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300" yWindow="30" windowWidth="8925" windowHeight="11265"/>
  </bookViews>
  <sheets>
    <sheet name="Реестр муниципальных услуг" sheetId="1" r:id="rId1"/>
  </sheets>
  <definedNames>
    <definedName name="YANDEX_67" localSheetId="0">'Реестр муниципальных услуг'!$B$8846</definedName>
    <definedName name="YANDEX_73" localSheetId="0">'Реестр муниципальных услуг'!$B$8847</definedName>
    <definedName name="YANDEX_74" localSheetId="0">'Реестр муниципальных услуг'!$B$8848</definedName>
    <definedName name="YANDEX_80" localSheetId="0">'Реестр муниципальных услуг'!$B$8849</definedName>
    <definedName name="_xlnm.Print_Area" localSheetId="0">'Реестр муниципальных услуг'!$A$1:$AF$9004</definedName>
  </definedNames>
  <calcPr calcId="125725"/>
</workbook>
</file>

<file path=xl/calcChain.xml><?xml version="1.0" encoding="utf-8"?>
<calcChain xmlns="http://schemas.openxmlformats.org/spreadsheetml/2006/main">
  <c r="Y144" i="1"/>
  <c r="X144"/>
  <c r="W144"/>
  <c r="V144"/>
  <c r="U144"/>
  <c r="T144"/>
  <c r="S144"/>
  <c r="R144"/>
  <c r="Q144"/>
  <c r="P144"/>
  <c r="O144"/>
  <c r="N144"/>
  <c r="Y4381"/>
  <c r="X4381"/>
  <c r="W4381"/>
  <c r="V4381"/>
  <c r="U4381"/>
  <c r="T4381"/>
  <c r="S4381"/>
  <c r="R4381"/>
  <c r="Q4381"/>
  <c r="P4381"/>
  <c r="O4381"/>
  <c r="N4381"/>
  <c r="Y1971"/>
  <c r="X1971"/>
  <c r="W1971"/>
  <c r="V1971"/>
  <c r="U1971"/>
  <c r="T1971"/>
  <c r="S1971"/>
  <c r="R1971"/>
  <c r="Q1971"/>
  <c r="P1971"/>
  <c r="N1971"/>
  <c r="O1971"/>
  <c r="Y1909"/>
  <c r="X1909"/>
  <c r="W1909"/>
  <c r="V1909"/>
  <c r="U1909"/>
  <c r="T1909"/>
  <c r="S1909"/>
  <c r="R1909"/>
  <c r="Q1909"/>
  <c r="P1909"/>
  <c r="N1909"/>
  <c r="O1909"/>
  <c r="Y1892"/>
  <c r="X1892"/>
  <c r="W1892"/>
  <c r="V1892"/>
  <c r="U1892"/>
  <c r="T1892"/>
  <c r="S1892"/>
  <c r="R1892"/>
  <c r="Q1892"/>
  <c r="P1892"/>
  <c r="O1892"/>
  <c r="N1892"/>
  <c r="Y7034" l="1"/>
  <c r="X7034"/>
  <c r="W7034"/>
  <c r="V7034"/>
  <c r="U7034"/>
  <c r="T7034"/>
  <c r="S7034"/>
  <c r="R7034"/>
  <c r="Q7034"/>
  <c r="P7034"/>
  <c r="O7034"/>
  <c r="N7034"/>
  <c r="Y6984"/>
  <c r="X6984"/>
  <c r="W6984"/>
  <c r="V6984"/>
  <c r="U6984"/>
  <c r="T6984"/>
  <c r="S6984"/>
  <c r="R6984"/>
  <c r="Q6984"/>
  <c r="P6984"/>
  <c r="O6984"/>
  <c r="N6984"/>
  <c r="Y6941"/>
  <c r="X6941"/>
  <c r="W6941"/>
  <c r="V6941"/>
  <c r="U6941"/>
  <c r="T6941"/>
  <c r="S6941"/>
  <c r="R6941"/>
  <c r="Q6941"/>
  <c r="P6941"/>
  <c r="N6941"/>
  <c r="O6941"/>
  <c r="Y6841"/>
  <c r="X6841"/>
  <c r="W6841"/>
  <c r="V6841"/>
  <c r="U6841"/>
  <c r="T6841"/>
  <c r="S6841"/>
  <c r="R6841"/>
  <c r="Q6841"/>
  <c r="O6841"/>
  <c r="N6841"/>
  <c r="P6841"/>
  <c r="Y6808"/>
  <c r="X6808"/>
  <c r="W6808"/>
  <c r="V6808"/>
  <c r="U6808"/>
  <c r="T6808"/>
  <c r="S6808"/>
  <c r="R6808"/>
  <c r="Q6808"/>
  <c r="P6808"/>
  <c r="O6808"/>
  <c r="N6808"/>
  <c r="Y6781"/>
  <c r="X6781"/>
  <c r="W6781"/>
  <c r="V6781"/>
  <c r="U6781"/>
  <c r="T6781"/>
  <c r="S6781"/>
  <c r="R6781"/>
  <c r="Q6781"/>
  <c r="P6781"/>
  <c r="O6781"/>
  <c r="Y3718" l="1"/>
  <c r="X3718"/>
  <c r="W3718"/>
  <c r="V3718"/>
  <c r="U3718"/>
  <c r="T3718"/>
  <c r="S3718"/>
  <c r="R3718"/>
  <c r="Q3718"/>
  <c r="P3718"/>
  <c r="L3718"/>
  <c r="N3718"/>
  <c r="O3718"/>
  <c r="Y9003"/>
  <c r="Y8975"/>
  <c r="Y8953"/>
  <c r="Y8938"/>
  <c r="Y8915"/>
  <c r="Y8893"/>
  <c r="Y8864"/>
  <c r="Y8838"/>
  <c r="Y8816"/>
  <c r="Y8794"/>
  <c r="Y8772"/>
  <c r="Y8752"/>
  <c r="Y8732"/>
  <c r="Y8707"/>
  <c r="Y8691"/>
  <c r="Y8632"/>
  <c r="Y8615"/>
  <c r="Y8595"/>
  <c r="Y8559"/>
  <c r="Y8534"/>
  <c r="Y8513"/>
  <c r="Y8488"/>
  <c r="Y8465"/>
  <c r="Y8454"/>
  <c r="Y8442"/>
  <c r="Y8408"/>
  <c r="Y8372"/>
  <c r="Y8353"/>
  <c r="Y8328"/>
  <c r="Y8305"/>
  <c r="Y8279"/>
  <c r="Y8251"/>
  <c r="Y8224"/>
  <c r="Y8197"/>
  <c r="Y8175"/>
  <c r="Y8151"/>
  <c r="Y8121"/>
  <c r="Y8093"/>
  <c r="Y8060"/>
  <c r="Y8024"/>
  <c r="Y7995"/>
  <c r="Y7958"/>
  <c r="Y7937"/>
  <c r="Y7893"/>
  <c r="Y7866"/>
  <c r="Y7841"/>
  <c r="Y7820"/>
  <c r="Y7800"/>
  <c r="Y7771"/>
  <c r="Y7743"/>
  <c r="Y7732"/>
  <c r="Y7695"/>
  <c r="Y7661"/>
  <c r="Y7653"/>
  <c r="Y7645"/>
  <c r="Y7635"/>
  <c r="Y7626"/>
  <c r="Y7617"/>
  <c r="Y7607"/>
  <c r="Y7598"/>
  <c r="Y7588"/>
  <c r="Y7579"/>
  <c r="Y7569"/>
  <c r="Y7560"/>
  <c r="Y7543"/>
  <c r="Y7514"/>
  <c r="Y7501"/>
  <c r="Y7488"/>
  <c r="Y7474"/>
  <c r="Y7464"/>
  <c r="Y7455"/>
  <c r="Y7443"/>
  <c r="Y7427"/>
  <c r="Y7417"/>
  <c r="Y7402"/>
  <c r="Y7388"/>
  <c r="Y7373"/>
  <c r="Y7357"/>
  <c r="Y7337"/>
  <c r="Y7320"/>
  <c r="Y7306"/>
  <c r="Y7293"/>
  <c r="Y7275"/>
  <c r="Y7240"/>
  <c r="Y7199"/>
  <c r="Y7170"/>
  <c r="Y7154"/>
  <c r="Y7128"/>
  <c r="Y7104"/>
  <c r="Y7060"/>
  <c r="Y6992"/>
  <c r="Y6912"/>
  <c r="Y6889"/>
  <c r="Y6886"/>
  <c r="Y6865"/>
  <c r="Y6753"/>
  <c r="Y6724"/>
  <c r="Y6700"/>
  <c r="Y6677"/>
  <c r="Y6657"/>
  <c r="Y6637"/>
  <c r="Y6618"/>
  <c r="Y6597"/>
  <c r="Y6580"/>
  <c r="Y6560"/>
  <c r="Y6533"/>
  <c r="Y6511"/>
  <c r="Y6497"/>
  <c r="Y6473"/>
  <c r="Y6446"/>
  <c r="Y6427"/>
  <c r="Y6402"/>
  <c r="Y6384"/>
  <c r="Y6359"/>
  <c r="Y6345"/>
  <c r="Y6321"/>
  <c r="Y6314"/>
  <c r="Y6307"/>
  <c r="Y6295"/>
  <c r="Y6288"/>
  <c r="Y6279"/>
  <c r="Y6269"/>
  <c r="Y6262"/>
  <c r="Y6248"/>
  <c r="Y6242"/>
  <c r="Y6225"/>
  <c r="Y6216"/>
  <c r="Y6196"/>
  <c r="Y6190"/>
  <c r="Y6166"/>
  <c r="Y6161"/>
  <c r="Y6153"/>
  <c r="Y6144"/>
  <c r="Y6136"/>
  <c r="Y6128"/>
  <c r="Y6089"/>
  <c r="Y6079"/>
  <c r="Y6050"/>
  <c r="Y6043"/>
  <c r="Y6026"/>
  <c r="Y6005"/>
  <c r="Y6001"/>
  <c r="Y5978"/>
  <c r="Y5958"/>
  <c r="Y5950"/>
  <c r="Y5918"/>
  <c r="Y5890"/>
  <c r="Y5880"/>
  <c r="Y5869"/>
  <c r="Y5864"/>
  <c r="Y5856"/>
  <c r="Y5831"/>
  <c r="Y5818"/>
  <c r="Y5801"/>
  <c r="Y5776"/>
  <c r="Y5763"/>
  <c r="Y5746"/>
  <c r="Y5731"/>
  <c r="Y5720"/>
  <c r="Y5700"/>
  <c r="Y5689"/>
  <c r="Y5678"/>
  <c r="Y5666"/>
  <c r="Y5655"/>
  <c r="Y5643"/>
  <c r="Y5632"/>
  <c r="Y5621"/>
  <c r="Y5609"/>
  <c r="Y5597"/>
  <c r="Y5585"/>
  <c r="Y5573"/>
  <c r="Y5562"/>
  <c r="Y5551"/>
  <c r="Y5538"/>
  <c r="Y5527"/>
  <c r="Y5516"/>
  <c r="Y5504"/>
  <c r="Y5493"/>
  <c r="Y5480"/>
  <c r="Y5468"/>
  <c r="Y5457"/>
  <c r="Y5444"/>
  <c r="Y5432"/>
  <c r="Y5420"/>
  <c r="Y5395"/>
  <c r="Y5373"/>
  <c r="Y5345"/>
  <c r="Y5331"/>
  <c r="Y5320"/>
  <c r="Y5308"/>
  <c r="Y5277"/>
  <c r="Y5254"/>
  <c r="Y5232"/>
  <c r="Y5213"/>
  <c r="Y5197"/>
  <c r="Y5187"/>
  <c r="Y5172"/>
  <c r="Y5164"/>
  <c r="Y5154"/>
  <c r="Y5139"/>
  <c r="Y5116"/>
  <c r="Y5101"/>
  <c r="Y5083"/>
  <c r="Y5068"/>
  <c r="Y5054"/>
  <c r="Y5044"/>
  <c r="Y5034"/>
  <c r="Y5017"/>
  <c r="Y5009"/>
  <c r="Y4990"/>
  <c r="Y4976"/>
  <c r="Y4966"/>
  <c r="Y4955"/>
  <c r="Y4931"/>
  <c r="Y4911"/>
  <c r="Y4892"/>
  <c r="Y4880"/>
  <c r="Y4869"/>
  <c r="Y4856"/>
  <c r="Y4843"/>
  <c r="Y4812"/>
  <c r="Y4802"/>
  <c r="Y4773"/>
  <c r="Y4754"/>
  <c r="Y4737"/>
  <c r="Y4723"/>
  <c r="Y4711"/>
  <c r="Y4697"/>
  <c r="Y4684"/>
  <c r="Y4657"/>
  <c r="Y4637"/>
  <c r="Y4622"/>
  <c r="Y4602"/>
  <c r="Y4589"/>
  <c r="Y4568"/>
  <c r="Y4550"/>
  <c r="Y4525"/>
  <c r="Y4513"/>
  <c r="Y4496"/>
  <c r="Y4482"/>
  <c r="Y4467"/>
  <c r="Y4444"/>
  <c r="Y4432"/>
  <c r="Y4413"/>
  <c r="Y4396"/>
  <c r="Y4365"/>
  <c r="Y4344"/>
  <c r="Y4329"/>
  <c r="Y4309"/>
  <c r="Y4292"/>
  <c r="Y4273"/>
  <c r="Y4252"/>
  <c r="Y4238"/>
  <c r="Y4210"/>
  <c r="Y4176"/>
  <c r="Y4159"/>
  <c r="Y4136"/>
  <c r="Y4091"/>
  <c r="Y4067"/>
  <c r="Y4048"/>
  <c r="Y4018"/>
  <c r="Y3996"/>
  <c r="Y3963"/>
  <c r="Y3944"/>
  <c r="Y3918"/>
  <c r="Y3884"/>
  <c r="Y3865"/>
  <c r="Y3847"/>
  <c r="Y3824"/>
  <c r="Y3799"/>
  <c r="Y3765"/>
  <c r="Y3743"/>
  <c r="Y3690"/>
  <c r="Y3672"/>
  <c r="Y3655"/>
  <c r="Y3637"/>
  <c r="Y3616"/>
  <c r="Y3605"/>
  <c r="Y3579"/>
  <c r="Y3566"/>
  <c r="Y3544"/>
  <c r="Y3533"/>
  <c r="Y3522"/>
  <c r="Y3519"/>
  <c r="Y3509"/>
  <c r="Y3496"/>
  <c r="Y3483"/>
  <c r="Y3468"/>
  <c r="Y3443"/>
  <c r="Y3434"/>
  <c r="Y3418"/>
  <c r="Y3398"/>
  <c r="Y3385"/>
  <c r="Y3379"/>
  <c r="Y3368"/>
  <c r="Y3360"/>
  <c r="Y3333"/>
  <c r="Y3301"/>
  <c r="Y3294"/>
  <c r="Y3284"/>
  <c r="Y3254"/>
  <c r="Y3236"/>
  <c r="Y3229"/>
  <c r="Y3209"/>
  <c r="Y3191"/>
  <c r="Y3173"/>
  <c r="Y3155"/>
  <c r="Y3136"/>
  <c r="Y3097"/>
  <c r="Y3075"/>
  <c r="Y3053"/>
  <c r="Y3031"/>
  <c r="Y3011"/>
  <c r="Y2984"/>
  <c r="Y2965"/>
  <c r="Y2943"/>
  <c r="Y2921"/>
  <c r="Y2891"/>
  <c r="Y2873"/>
  <c r="Y2846"/>
  <c r="Y2825"/>
  <c r="Y2804"/>
  <c r="Y2787"/>
  <c r="Y2765"/>
  <c r="Y2759"/>
  <c r="Y2744"/>
  <c r="Y2713"/>
  <c r="Y2688"/>
  <c r="Y2676"/>
  <c r="Y2661"/>
  <c r="Y2648"/>
  <c r="Y2641"/>
  <c r="Y2622"/>
  <c r="Y2598"/>
  <c r="Y2577"/>
  <c r="Y2544"/>
  <c r="Y2505"/>
  <c r="Y2477"/>
  <c r="Y2451"/>
  <c r="Y2439"/>
  <c r="Y2415"/>
  <c r="Y2398"/>
  <c r="Y2370"/>
  <c r="Y2345"/>
  <c r="Y2314"/>
  <c r="Y2290"/>
  <c r="Y2258"/>
  <c r="Y2230"/>
  <c r="Y2214"/>
  <c r="Y2192"/>
  <c r="Y2176"/>
  <c r="Y2153"/>
  <c r="Y2144"/>
  <c r="Y2117"/>
  <c r="Y2098"/>
  <c r="Y2075"/>
  <c r="Y2055"/>
  <c r="Y2030"/>
  <c r="Y1995"/>
  <c r="Y1987"/>
  <c r="Y1957"/>
  <c r="Y1942"/>
  <c r="Y1922"/>
  <c r="Y1872"/>
  <c r="Y1846"/>
  <c r="Y1832"/>
  <c r="Y1820"/>
  <c r="Y1805"/>
  <c r="Y1795"/>
  <c r="Y1771"/>
  <c r="Y1749"/>
  <c r="Y1735"/>
  <c r="Y1718"/>
  <c r="Y1681"/>
  <c r="Y1660"/>
  <c r="Y1640"/>
  <c r="Y1623"/>
  <c r="Y1601"/>
  <c r="Y1582"/>
  <c r="Y1560"/>
  <c r="Y1540"/>
  <c r="Y1520"/>
  <c r="Y1504"/>
  <c r="Y1492"/>
  <c r="Y1438"/>
  <c r="Y1420"/>
  <c r="Y1396"/>
  <c r="Y1370"/>
  <c r="Y1353"/>
  <c r="Y1337"/>
  <c r="Y1322"/>
  <c r="Y1309"/>
  <c r="Y1298"/>
  <c r="Y1282"/>
  <c r="Y1271"/>
  <c r="Y1244"/>
  <c r="Y1234"/>
  <c r="Y1224"/>
  <c r="Y1214"/>
  <c r="Y1204"/>
  <c r="Y1195"/>
  <c r="Y1185"/>
  <c r="Y1175"/>
  <c r="Y1165"/>
  <c r="Y1155"/>
  <c r="Y1145"/>
  <c r="Y1135"/>
  <c r="Y1125"/>
  <c r="Y1115"/>
  <c r="Y1105"/>
  <c r="Y1095"/>
  <c r="Y1085"/>
  <c r="Y1075"/>
  <c r="Y1065"/>
  <c r="Y1055"/>
  <c r="Y1045"/>
  <c r="Y1035"/>
  <c r="Y1025"/>
  <c r="Y1015"/>
  <c r="Y988"/>
  <c r="Y978"/>
  <c r="Y946"/>
  <c r="Y922"/>
  <c r="Y899"/>
  <c r="Y888"/>
  <c r="Y858"/>
  <c r="Y843"/>
  <c r="Y817"/>
  <c r="Y779"/>
  <c r="Y709"/>
  <c r="Y683"/>
  <c r="Y646"/>
  <c r="Y612"/>
  <c r="Y558"/>
  <c r="Y527"/>
  <c r="Y495"/>
  <c r="Y483"/>
  <c r="Y432"/>
  <c r="Y392"/>
  <c r="Y361"/>
  <c r="Y330"/>
  <c r="Y289"/>
  <c r="Y243"/>
  <c r="Y113"/>
  <c r="Y68"/>
  <c r="W9003"/>
  <c r="W8975"/>
  <c r="W8953"/>
  <c r="W8938"/>
  <c r="W8915"/>
  <c r="W8893"/>
  <c r="W8864"/>
  <c r="W8838"/>
  <c r="W8816"/>
  <c r="W8794"/>
  <c r="W8772"/>
  <c r="W8752"/>
  <c r="W8732"/>
  <c r="W8707"/>
  <c r="W8691"/>
  <c r="W8632"/>
  <c r="W8615"/>
  <c r="W8595"/>
  <c r="W8559"/>
  <c r="W8534"/>
  <c r="W8513"/>
  <c r="W8488"/>
  <c r="W8465"/>
  <c r="W8454"/>
  <c r="W8442"/>
  <c r="W8408"/>
  <c r="W8372"/>
  <c r="W8353"/>
  <c r="W8328"/>
  <c r="W8305"/>
  <c r="W8279"/>
  <c r="W8251"/>
  <c r="W8224"/>
  <c r="W8197"/>
  <c r="W8175"/>
  <c r="W8151"/>
  <c r="W8121"/>
  <c r="W8093"/>
  <c r="W8060"/>
  <c r="W8024"/>
  <c r="W7995"/>
  <c r="W7958"/>
  <c r="W7937"/>
  <c r="W7893"/>
  <c r="W7866"/>
  <c r="W7841"/>
  <c r="W7820"/>
  <c r="W7800"/>
  <c r="W7771"/>
  <c r="W7743"/>
  <c r="W7732"/>
  <c r="W7695"/>
  <c r="W7661"/>
  <c r="W7653"/>
  <c r="W7645"/>
  <c r="W7635"/>
  <c r="W7626"/>
  <c r="W7617"/>
  <c r="W7607"/>
  <c r="W7598"/>
  <c r="W7588"/>
  <c r="W7579"/>
  <c r="W7569"/>
  <c r="W7560"/>
  <c r="W7543"/>
  <c r="W7514"/>
  <c r="W7501"/>
  <c r="W7488"/>
  <c r="W7474"/>
  <c r="W7464"/>
  <c r="W7455"/>
  <c r="W7443"/>
  <c r="W7427"/>
  <c r="W7417"/>
  <c r="W7402"/>
  <c r="W7388"/>
  <c r="W7373"/>
  <c r="W7357"/>
  <c r="W7337"/>
  <c r="W7320"/>
  <c r="W7306"/>
  <c r="W7293"/>
  <c r="W7275"/>
  <c r="W7240"/>
  <c r="W7199"/>
  <c r="W7170"/>
  <c r="W7154"/>
  <c r="W7128"/>
  <c r="W7104"/>
  <c r="W7060"/>
  <c r="W6992"/>
  <c r="W6912"/>
  <c r="W6889"/>
  <c r="W6886"/>
  <c r="W6865"/>
  <c r="W6753"/>
  <c r="W6724"/>
  <c r="W6700"/>
  <c r="W6677"/>
  <c r="W6657"/>
  <c r="W6637"/>
  <c r="W6618"/>
  <c r="W6597"/>
  <c r="W6580"/>
  <c r="W6560"/>
  <c r="W6533"/>
  <c r="W6511"/>
  <c r="W6497"/>
  <c r="W6473"/>
  <c r="W6446"/>
  <c r="W6427"/>
  <c r="W6402"/>
  <c r="W6384"/>
  <c r="W6359"/>
  <c r="W6345"/>
  <c r="W6321"/>
  <c r="W6314"/>
  <c r="W6307"/>
  <c r="W6295"/>
  <c r="W6288"/>
  <c r="W6279"/>
  <c r="W6269"/>
  <c r="W6262"/>
  <c r="W6248"/>
  <c r="W6242"/>
  <c r="W6225"/>
  <c r="W6216"/>
  <c r="W6196"/>
  <c r="W6190"/>
  <c r="W6166"/>
  <c r="W6161"/>
  <c r="W6153"/>
  <c r="W6144"/>
  <c r="W6136"/>
  <c r="W6128"/>
  <c r="W6089"/>
  <c r="W6079"/>
  <c r="W6050"/>
  <c r="W6043"/>
  <c r="W6026"/>
  <c r="W6005"/>
  <c r="W6001"/>
  <c r="W5978"/>
  <c r="W5958"/>
  <c r="W5950"/>
  <c r="W5918"/>
  <c r="W5890"/>
  <c r="W5880"/>
  <c r="W5869"/>
  <c r="W5864"/>
  <c r="W5856"/>
  <c r="W5831"/>
  <c r="W5818"/>
  <c r="W5801"/>
  <c r="W5776"/>
  <c r="W5763"/>
  <c r="W5746"/>
  <c r="W5731"/>
  <c r="W5720"/>
  <c r="W5700"/>
  <c r="W5689"/>
  <c r="W5678"/>
  <c r="W5666"/>
  <c r="W5655"/>
  <c r="W5643"/>
  <c r="W5632"/>
  <c r="W5621"/>
  <c r="W5609"/>
  <c r="W5597"/>
  <c r="W5585"/>
  <c r="W5573"/>
  <c r="W5562"/>
  <c r="W5551"/>
  <c r="W5538"/>
  <c r="W5527"/>
  <c r="W5516"/>
  <c r="W5504"/>
  <c r="W5493"/>
  <c r="W5480"/>
  <c r="W5468"/>
  <c r="W5457"/>
  <c r="W5444"/>
  <c r="W5432"/>
  <c r="W5420"/>
  <c r="W5395"/>
  <c r="W5373"/>
  <c r="W5345"/>
  <c r="W5331"/>
  <c r="W5320"/>
  <c r="W5308"/>
  <c r="W5277"/>
  <c r="W5254"/>
  <c r="W5232"/>
  <c r="W5213"/>
  <c r="W5197"/>
  <c r="W5187"/>
  <c r="W5172"/>
  <c r="W5164"/>
  <c r="W5154"/>
  <c r="W5139"/>
  <c r="W5116"/>
  <c r="W5101"/>
  <c r="W5083"/>
  <c r="W5068"/>
  <c r="W5054"/>
  <c r="W5044"/>
  <c r="W5034"/>
  <c r="W5017"/>
  <c r="W5009"/>
  <c r="W4990"/>
  <c r="W4976"/>
  <c r="W4966"/>
  <c r="W4955"/>
  <c r="W4931"/>
  <c r="W4911"/>
  <c r="W4892"/>
  <c r="W4880"/>
  <c r="W4869"/>
  <c r="W4856"/>
  <c r="W4843"/>
  <c r="W4812"/>
  <c r="W4802"/>
  <c r="W4773"/>
  <c r="W4754"/>
  <c r="W4737"/>
  <c r="W4723"/>
  <c r="W4711"/>
  <c r="W4697"/>
  <c r="W4684"/>
  <c r="W4657"/>
  <c r="W4637"/>
  <c r="W4622"/>
  <c r="W4602"/>
  <c r="W4589"/>
  <c r="W4568"/>
  <c r="W4550"/>
  <c r="W4525"/>
  <c r="W4513"/>
  <c r="W4496"/>
  <c r="W4482"/>
  <c r="W4467"/>
  <c r="W4444"/>
  <c r="W4432"/>
  <c r="W4413"/>
  <c r="W4396"/>
  <c r="W4365"/>
  <c r="W4344"/>
  <c r="W4329"/>
  <c r="W4309"/>
  <c r="W4292"/>
  <c r="W4273"/>
  <c r="W4252"/>
  <c r="W4238"/>
  <c r="W4210"/>
  <c r="W4176"/>
  <c r="W4159"/>
  <c r="W4136"/>
  <c r="W4091"/>
  <c r="W4067"/>
  <c r="W4048"/>
  <c r="W4018"/>
  <c r="W3996"/>
  <c r="W3963"/>
  <c r="W3944"/>
  <c r="W3918"/>
  <c r="W3884"/>
  <c r="W3865"/>
  <c r="W3847"/>
  <c r="W3824"/>
  <c r="W3799"/>
  <c r="W3765"/>
  <c r="W3743"/>
  <c r="W3690"/>
  <c r="W3672"/>
  <c r="W3655"/>
  <c r="W3637"/>
  <c r="W3616"/>
  <c r="W3605"/>
  <c r="W3579"/>
  <c r="W3566"/>
  <c r="W3544"/>
  <c r="W3533"/>
  <c r="W3522"/>
  <c r="W3519"/>
  <c r="W3509"/>
  <c r="W3496"/>
  <c r="W3483"/>
  <c r="W3468"/>
  <c r="W3443"/>
  <c r="W3434"/>
  <c r="W3418"/>
  <c r="W3398"/>
  <c r="W3385"/>
  <c r="W3379"/>
  <c r="W3368"/>
  <c r="W3360"/>
  <c r="W3333"/>
  <c r="W3301"/>
  <c r="W3294"/>
  <c r="W3284"/>
  <c r="W3254"/>
  <c r="W3236"/>
  <c r="W3229"/>
  <c r="W3209"/>
  <c r="W3191"/>
  <c r="W3173"/>
  <c r="W3155"/>
  <c r="W3136"/>
  <c r="W3097"/>
  <c r="W3075"/>
  <c r="W3053"/>
  <c r="W3031"/>
  <c r="W3011"/>
  <c r="W2984"/>
  <c r="W2965"/>
  <c r="W2943"/>
  <c r="W2921"/>
  <c r="W2891"/>
  <c r="W2873"/>
  <c r="W2846"/>
  <c r="W2825"/>
  <c r="W2804"/>
  <c r="W2787"/>
  <c r="W2765"/>
  <c r="W2759"/>
  <c r="W2744"/>
  <c r="W2713"/>
  <c r="W2688"/>
  <c r="W2676"/>
  <c r="W2661"/>
  <c r="W2648"/>
  <c r="W2641"/>
  <c r="W2622"/>
  <c r="W2598"/>
  <c r="W2577"/>
  <c r="W2544"/>
  <c r="W2505"/>
  <c r="W2477"/>
  <c r="W2451"/>
  <c r="W2439"/>
  <c r="W2415"/>
  <c r="W2398"/>
  <c r="W2370"/>
  <c r="W2345"/>
  <c r="W2314"/>
  <c r="W2290"/>
  <c r="W2258"/>
  <c r="W2230"/>
  <c r="W2214"/>
  <c r="W2192"/>
  <c r="W2176"/>
  <c r="W2153"/>
  <c r="W2144"/>
  <c r="W2117"/>
  <c r="W2098"/>
  <c r="W2075"/>
  <c r="W2055"/>
  <c r="W2030"/>
  <c r="W1995"/>
  <c r="W1987"/>
  <c r="W1957"/>
  <c r="W1942"/>
  <c r="W1922"/>
  <c r="W1872"/>
  <c r="W1846"/>
  <c r="W1832"/>
  <c r="W1820"/>
  <c r="W1805"/>
  <c r="W1795"/>
  <c r="W1771"/>
  <c r="W1749"/>
  <c r="W1735"/>
  <c r="W1718"/>
  <c r="W1681"/>
  <c r="W1660"/>
  <c r="W1640"/>
  <c r="W1623"/>
  <c r="W1601"/>
  <c r="W1582"/>
  <c r="W1560"/>
  <c r="W1540"/>
  <c r="W1520"/>
  <c r="W1504"/>
  <c r="W1492"/>
  <c r="W1438"/>
  <c r="W1420"/>
  <c r="W1396"/>
  <c r="W1370"/>
  <c r="W1353"/>
  <c r="W1337"/>
  <c r="W1322"/>
  <c r="W1309"/>
  <c r="W1298"/>
  <c r="W1282"/>
  <c r="W1271"/>
  <c r="W1244"/>
  <c r="W1234"/>
  <c r="W1224"/>
  <c r="W1214"/>
  <c r="W1204"/>
  <c r="W1195"/>
  <c r="W1185"/>
  <c r="W1175"/>
  <c r="W1165"/>
  <c r="W1155"/>
  <c r="W1145"/>
  <c r="W1135"/>
  <c r="W1125"/>
  <c r="W1115"/>
  <c r="W1105"/>
  <c r="W1095"/>
  <c r="W1085"/>
  <c r="W1075"/>
  <c r="W1065"/>
  <c r="W1055"/>
  <c r="W1045"/>
  <c r="W1035"/>
  <c r="W1025"/>
  <c r="W1015"/>
  <c r="W988"/>
  <c r="W978"/>
  <c r="W946"/>
  <c r="W922"/>
  <c r="W899"/>
  <c r="W888"/>
  <c r="W858"/>
  <c r="W843"/>
  <c r="W817"/>
  <c r="W779"/>
  <c r="W709"/>
  <c r="W683"/>
  <c r="W646"/>
  <c r="W612"/>
  <c r="W558"/>
  <c r="W527"/>
  <c r="W495"/>
  <c r="W483"/>
  <c r="W432"/>
  <c r="W392"/>
  <c r="W361"/>
  <c r="W330"/>
  <c r="W289"/>
  <c r="W243"/>
  <c r="W113"/>
  <c r="W68"/>
  <c r="U9003"/>
  <c r="U8975"/>
  <c r="U8953"/>
  <c r="U8938"/>
  <c r="U8915"/>
  <c r="U8893"/>
  <c r="U8864"/>
  <c r="U8838"/>
  <c r="U8816"/>
  <c r="U8794"/>
  <c r="U8772"/>
  <c r="U8752"/>
  <c r="U8732"/>
  <c r="U8707"/>
  <c r="U8691"/>
  <c r="U8632"/>
  <c r="U8615"/>
  <c r="U8595"/>
  <c r="U8559"/>
  <c r="U8534"/>
  <c r="U8513"/>
  <c r="U8488"/>
  <c r="U8465"/>
  <c r="U8454"/>
  <c r="U8442"/>
  <c r="U8408"/>
  <c r="U8372"/>
  <c r="U8353"/>
  <c r="U8328"/>
  <c r="U8305"/>
  <c r="U8279"/>
  <c r="U8251"/>
  <c r="U8224"/>
  <c r="U8197"/>
  <c r="U8175"/>
  <c r="U8151"/>
  <c r="U8121"/>
  <c r="U8093"/>
  <c r="U8060"/>
  <c r="U8024"/>
  <c r="U7995"/>
  <c r="U7958"/>
  <c r="U7937"/>
  <c r="U7893"/>
  <c r="U7866"/>
  <c r="U7841"/>
  <c r="U7820"/>
  <c r="U7800"/>
  <c r="U7771"/>
  <c r="U7743"/>
  <c r="U7732"/>
  <c r="U7695"/>
  <c r="U7661"/>
  <c r="U7653"/>
  <c r="U7645"/>
  <c r="U7635"/>
  <c r="U7626"/>
  <c r="U7617"/>
  <c r="U7607"/>
  <c r="U7598"/>
  <c r="U7588"/>
  <c r="U7579"/>
  <c r="U7569"/>
  <c r="U7560"/>
  <c r="U7543"/>
  <c r="U7514"/>
  <c r="U7501"/>
  <c r="U7488"/>
  <c r="U7474"/>
  <c r="U7464"/>
  <c r="U7455"/>
  <c r="U7443"/>
  <c r="U7427"/>
  <c r="U7417"/>
  <c r="U7402"/>
  <c r="U7388"/>
  <c r="U7373"/>
  <c r="U7357"/>
  <c r="U7337"/>
  <c r="U7320"/>
  <c r="U7306"/>
  <c r="U7293"/>
  <c r="U7275"/>
  <c r="U7240"/>
  <c r="U7199"/>
  <c r="U7170"/>
  <c r="U7154"/>
  <c r="U7128"/>
  <c r="U7104"/>
  <c r="U7060"/>
  <c r="U6992"/>
  <c r="U6912"/>
  <c r="U6889"/>
  <c r="U6886"/>
  <c r="U6865"/>
  <c r="U6753"/>
  <c r="U6724"/>
  <c r="U6700"/>
  <c r="U6677"/>
  <c r="U6657"/>
  <c r="U6637"/>
  <c r="U6618"/>
  <c r="U6597"/>
  <c r="U6580"/>
  <c r="U6560"/>
  <c r="U6533"/>
  <c r="U6511"/>
  <c r="U6497"/>
  <c r="U6473"/>
  <c r="U6446"/>
  <c r="U6427"/>
  <c r="U6402"/>
  <c r="U6384"/>
  <c r="U6359"/>
  <c r="U6345"/>
  <c r="U6321"/>
  <c r="U6314"/>
  <c r="U6307"/>
  <c r="U6295"/>
  <c r="U6288"/>
  <c r="U6279"/>
  <c r="U6269"/>
  <c r="U6262"/>
  <c r="U6248"/>
  <c r="U6242"/>
  <c r="U6225"/>
  <c r="U6216"/>
  <c r="U6196"/>
  <c r="U6190"/>
  <c r="U6166"/>
  <c r="U6161"/>
  <c r="U6153"/>
  <c r="U6144"/>
  <c r="U6136"/>
  <c r="U6128"/>
  <c r="U6089"/>
  <c r="U6079"/>
  <c r="U6050"/>
  <c r="U6043"/>
  <c r="U6026"/>
  <c r="U6005"/>
  <c r="U6001"/>
  <c r="U5978"/>
  <c r="U5958"/>
  <c r="U5950"/>
  <c r="U5918"/>
  <c r="U5890"/>
  <c r="U5880"/>
  <c r="U5869"/>
  <c r="U5864"/>
  <c r="U5856"/>
  <c r="U5831"/>
  <c r="U5818"/>
  <c r="U5801"/>
  <c r="U5776"/>
  <c r="U5763"/>
  <c r="U5746"/>
  <c r="U5731"/>
  <c r="U5720"/>
  <c r="U5700"/>
  <c r="U5689"/>
  <c r="U5678"/>
  <c r="U5666"/>
  <c r="U5655"/>
  <c r="U5643"/>
  <c r="U5632"/>
  <c r="U5621"/>
  <c r="U5609"/>
  <c r="U5597"/>
  <c r="U5585"/>
  <c r="U5573"/>
  <c r="U5562"/>
  <c r="U5551"/>
  <c r="U5538"/>
  <c r="U5527"/>
  <c r="U5516"/>
  <c r="U5504"/>
  <c r="U5493"/>
  <c r="U5480"/>
  <c r="U5468"/>
  <c r="U5457"/>
  <c r="U5444"/>
  <c r="U5432"/>
  <c r="U5420"/>
  <c r="U5395"/>
  <c r="U5373"/>
  <c r="U5345"/>
  <c r="U5331"/>
  <c r="U5320"/>
  <c r="U5308"/>
  <c r="U5277"/>
  <c r="U5254"/>
  <c r="U5232"/>
  <c r="U5213"/>
  <c r="U5197"/>
  <c r="U5187"/>
  <c r="U5172"/>
  <c r="U5164"/>
  <c r="U5154"/>
  <c r="U5139"/>
  <c r="U5116"/>
  <c r="U5101"/>
  <c r="U5083"/>
  <c r="U5068"/>
  <c r="U5054"/>
  <c r="U5044"/>
  <c r="U5034"/>
  <c r="U5017"/>
  <c r="U5009"/>
  <c r="U4990"/>
  <c r="U4976"/>
  <c r="U4966"/>
  <c r="U4955"/>
  <c r="U4931"/>
  <c r="U4911"/>
  <c r="U4892"/>
  <c r="U4880"/>
  <c r="U4869"/>
  <c r="U4856"/>
  <c r="U4843"/>
  <c r="U4812"/>
  <c r="U4802"/>
  <c r="U4773"/>
  <c r="U4754"/>
  <c r="U4737"/>
  <c r="U4723"/>
  <c r="U4711"/>
  <c r="U4697"/>
  <c r="U4684"/>
  <c r="U4657"/>
  <c r="U4637"/>
  <c r="U4622"/>
  <c r="U4602"/>
  <c r="U4589"/>
  <c r="U4568"/>
  <c r="U4550"/>
  <c r="U4525"/>
  <c r="U4513"/>
  <c r="U4496"/>
  <c r="U4482"/>
  <c r="U4467"/>
  <c r="U4444"/>
  <c r="U4432"/>
  <c r="U4413"/>
  <c r="U4396"/>
  <c r="U4365"/>
  <c r="U4344"/>
  <c r="U4329"/>
  <c r="U4309"/>
  <c r="U4292"/>
  <c r="U4273"/>
  <c r="U4252"/>
  <c r="U4238"/>
  <c r="U4210"/>
  <c r="U4176"/>
  <c r="U4159"/>
  <c r="U4136"/>
  <c r="U4091"/>
  <c r="U4067"/>
  <c r="U4048"/>
  <c r="U4018"/>
  <c r="U3996"/>
  <c r="U3963"/>
  <c r="U3944"/>
  <c r="U3918"/>
  <c r="U3884"/>
  <c r="U3865"/>
  <c r="U3847"/>
  <c r="U3824"/>
  <c r="U3799"/>
  <c r="U3765"/>
  <c r="U3743"/>
  <c r="U3690"/>
  <c r="U3672"/>
  <c r="U3655"/>
  <c r="U3637"/>
  <c r="U3616"/>
  <c r="U3605"/>
  <c r="U3579"/>
  <c r="U3566"/>
  <c r="U3544"/>
  <c r="U3533"/>
  <c r="U3522"/>
  <c r="U3519"/>
  <c r="U3509"/>
  <c r="U3496"/>
  <c r="U3483"/>
  <c r="U3468"/>
  <c r="U3443"/>
  <c r="U3434"/>
  <c r="U3418"/>
  <c r="U3398"/>
  <c r="U3385"/>
  <c r="U3379"/>
  <c r="U3368"/>
  <c r="U3360"/>
  <c r="U3333"/>
  <c r="U3301"/>
  <c r="U3294"/>
  <c r="U3284"/>
  <c r="U3254"/>
  <c r="U3236"/>
  <c r="U3229"/>
  <c r="U3209"/>
  <c r="U3191"/>
  <c r="U3173"/>
  <c r="U3155"/>
  <c r="U3136"/>
  <c r="U3097"/>
  <c r="U3075"/>
  <c r="U3053"/>
  <c r="U3031"/>
  <c r="U3011"/>
  <c r="U2984"/>
  <c r="U2965"/>
  <c r="U2943"/>
  <c r="U2921"/>
  <c r="U2891"/>
  <c r="U2873"/>
  <c r="U2846"/>
  <c r="U2825"/>
  <c r="U2804"/>
  <c r="U2787"/>
  <c r="U2765"/>
  <c r="U2759"/>
  <c r="U2744"/>
  <c r="U2713"/>
  <c r="U2688"/>
  <c r="U2676"/>
  <c r="U2661"/>
  <c r="U2648"/>
  <c r="U2641"/>
  <c r="U2622"/>
  <c r="U2598"/>
  <c r="U2577"/>
  <c r="U2544"/>
  <c r="U2505"/>
  <c r="U2477"/>
  <c r="U2451"/>
  <c r="U2439"/>
  <c r="U2415"/>
  <c r="U2398"/>
  <c r="U2370"/>
  <c r="U2345"/>
  <c r="U2314"/>
  <c r="U2290"/>
  <c r="U2258"/>
  <c r="U2230"/>
  <c r="U2214"/>
  <c r="U2192"/>
  <c r="U2176"/>
  <c r="U2153"/>
  <c r="U2144"/>
  <c r="U2117"/>
  <c r="U2098"/>
  <c r="U2075"/>
  <c r="U2055"/>
  <c r="U2030"/>
  <c r="U1995"/>
  <c r="U1987"/>
  <c r="U1957"/>
  <c r="U1942"/>
  <c r="U1922"/>
  <c r="U1872"/>
  <c r="U1846"/>
  <c r="U1832"/>
  <c r="U1820"/>
  <c r="U1805"/>
  <c r="U1795"/>
  <c r="U1771"/>
  <c r="U1749"/>
  <c r="U1735"/>
  <c r="U1718"/>
  <c r="U1681"/>
  <c r="U1660"/>
  <c r="U1640"/>
  <c r="U1623"/>
  <c r="U1601"/>
  <c r="U1582"/>
  <c r="U1560"/>
  <c r="U1540"/>
  <c r="U1520"/>
  <c r="U1504"/>
  <c r="U1492"/>
  <c r="U1438"/>
  <c r="U1420"/>
  <c r="U1396"/>
  <c r="U1370"/>
  <c r="U1353"/>
  <c r="U1337"/>
  <c r="U1322"/>
  <c r="U1309"/>
  <c r="U1298"/>
  <c r="U1282"/>
  <c r="U1271"/>
  <c r="U1244"/>
  <c r="U1234"/>
  <c r="U1224"/>
  <c r="U1214"/>
  <c r="U1204"/>
  <c r="U1195"/>
  <c r="U1185"/>
  <c r="U1175"/>
  <c r="U1165"/>
  <c r="U1155"/>
  <c r="U1145"/>
  <c r="U1135"/>
  <c r="U1125"/>
  <c r="U1115"/>
  <c r="U1105"/>
  <c r="U1095"/>
  <c r="U1085"/>
  <c r="U1075"/>
  <c r="U1065"/>
  <c r="U1055"/>
  <c r="U1045"/>
  <c r="U1035"/>
  <c r="U1025"/>
  <c r="U1015"/>
  <c r="U988"/>
  <c r="U978"/>
  <c r="U946"/>
  <c r="U922"/>
  <c r="U899"/>
  <c r="U888"/>
  <c r="U858"/>
  <c r="U843"/>
  <c r="U817"/>
  <c r="U779"/>
  <c r="U709"/>
  <c r="U683"/>
  <c r="U646"/>
  <c r="U612"/>
  <c r="U558"/>
  <c r="U527"/>
  <c r="U495"/>
  <c r="U483"/>
  <c r="U432"/>
  <c r="U392"/>
  <c r="U361"/>
  <c r="U330"/>
  <c r="U289"/>
  <c r="U243"/>
  <c r="U113"/>
  <c r="U68"/>
  <c r="Q9003"/>
  <c r="Q8975"/>
  <c r="Q8953"/>
  <c r="Q8938"/>
  <c r="Q8915"/>
  <c r="Q8893"/>
  <c r="Q8864"/>
  <c r="Q8838"/>
  <c r="Q8816"/>
  <c r="Q8794"/>
  <c r="Q8772"/>
  <c r="Q8752"/>
  <c r="Q8732"/>
  <c r="Q8707"/>
  <c r="Q8691"/>
  <c r="Q8632"/>
  <c r="Q8615"/>
  <c r="Q8595"/>
  <c r="Q8559"/>
  <c r="Q8534"/>
  <c r="Q8513"/>
  <c r="Q8488"/>
  <c r="Q8465"/>
  <c r="Q8454"/>
  <c r="Q8442"/>
  <c r="Q8408"/>
  <c r="Q8372"/>
  <c r="Q8353"/>
  <c r="Q8328"/>
  <c r="Q8305"/>
  <c r="Q8279"/>
  <c r="Q8251"/>
  <c r="Q8224"/>
  <c r="Q8197"/>
  <c r="Q8175"/>
  <c r="Q8151"/>
  <c r="Q8121"/>
  <c r="Q8093"/>
  <c r="Q8060"/>
  <c r="Q8024"/>
  <c r="Q7995"/>
  <c r="Q7958"/>
  <c r="Q7937"/>
  <c r="Q7893"/>
  <c r="Q7866"/>
  <c r="Q7841"/>
  <c r="Q7820"/>
  <c r="Q7800"/>
  <c r="Q7771"/>
  <c r="Q7743"/>
  <c r="Q7732"/>
  <c r="Q7695"/>
  <c r="Q7661"/>
  <c r="Q7653"/>
  <c r="Q7645"/>
  <c r="Q7635"/>
  <c r="Q7626"/>
  <c r="Q7617"/>
  <c r="Q7607"/>
  <c r="Q7598"/>
  <c r="Q7588"/>
  <c r="Q7579"/>
  <c r="Q7569"/>
  <c r="Q7560"/>
  <c r="Q7543"/>
  <c r="Q7514"/>
  <c r="Q7501"/>
  <c r="Q7488"/>
  <c r="Q7474"/>
  <c r="Q7464"/>
  <c r="Q7455"/>
  <c r="Q7443"/>
  <c r="Q7427"/>
  <c r="Q7417"/>
  <c r="Q7402"/>
  <c r="Q7388"/>
  <c r="Q7373"/>
  <c r="Q7357"/>
  <c r="Q7337"/>
  <c r="Q7320"/>
  <c r="Q7306"/>
  <c r="Q7293"/>
  <c r="Q7275"/>
  <c r="Q7240"/>
  <c r="Q7199"/>
  <c r="Q7170"/>
  <c r="Q7154"/>
  <c r="Q7128"/>
  <c r="Q7104"/>
  <c r="Q7060"/>
  <c r="Q6992"/>
  <c r="Q6912"/>
  <c r="Q6889"/>
  <c r="Q6886"/>
  <c r="Q6865"/>
  <c r="Q6753"/>
  <c r="Q6724"/>
  <c r="Q6700"/>
  <c r="Q6677"/>
  <c r="Q6657"/>
  <c r="Q6637"/>
  <c r="Q6618"/>
  <c r="Q6597"/>
  <c r="Q6580"/>
  <c r="Q6560"/>
  <c r="Q6533"/>
  <c r="Q6511"/>
  <c r="Q6497"/>
  <c r="Q6473"/>
  <c r="Q6446"/>
  <c r="Q6427"/>
  <c r="Q6402"/>
  <c r="Q6384"/>
  <c r="Q6359"/>
  <c r="Q6345"/>
  <c r="Q6321"/>
  <c r="Q6314"/>
  <c r="Q6307"/>
  <c r="Q6295"/>
  <c r="Q6288"/>
  <c r="Q6279"/>
  <c r="Q6269"/>
  <c r="Q6262"/>
  <c r="Q6248"/>
  <c r="Q6242"/>
  <c r="Q6225"/>
  <c r="Q6216"/>
  <c r="Q6196"/>
  <c r="Q6190"/>
  <c r="Q6166"/>
  <c r="Q6161"/>
  <c r="Q6153"/>
  <c r="Q6144"/>
  <c r="Q6136"/>
  <c r="Q6128"/>
  <c r="Q6089"/>
  <c r="Q6079"/>
  <c r="Q6050"/>
  <c r="Q6043"/>
  <c r="Q6026"/>
  <c r="Q6005"/>
  <c r="Q6001"/>
  <c r="Q5978"/>
  <c r="Q5958"/>
  <c r="Q5950"/>
  <c r="Q5918"/>
  <c r="Q5890"/>
  <c r="Q5880"/>
  <c r="Q5869"/>
  <c r="Q5864"/>
  <c r="Q5856"/>
  <c r="Q5831"/>
  <c r="Q5818"/>
  <c r="Q5801"/>
  <c r="Q5776"/>
  <c r="Q5763"/>
  <c r="Q5746"/>
  <c r="Q5731"/>
  <c r="Q5720"/>
  <c r="Q5700"/>
  <c r="Q5689"/>
  <c r="Q5678"/>
  <c r="Q5666"/>
  <c r="Q5655"/>
  <c r="Q5643"/>
  <c r="Q5632"/>
  <c r="Q5621"/>
  <c r="Q5609"/>
  <c r="Q5597"/>
  <c r="Q5585"/>
  <c r="Q5573"/>
  <c r="Q5562"/>
  <c r="Q5551"/>
  <c r="Q5538"/>
  <c r="Q5527"/>
  <c r="Q5516"/>
  <c r="Q5504"/>
  <c r="Q5493"/>
  <c r="Q5480"/>
  <c r="Q5468"/>
  <c r="Q5457"/>
  <c r="Q5444"/>
  <c r="Q5432"/>
  <c r="Q5420"/>
  <c r="Q5395"/>
  <c r="Q5373"/>
  <c r="Q5345"/>
  <c r="Q5331"/>
  <c r="Q5320"/>
  <c r="Q5308"/>
  <c r="Q5277"/>
  <c r="Q5254"/>
  <c r="Q5232"/>
  <c r="Q5213"/>
  <c r="Q5197"/>
  <c r="Q5187"/>
  <c r="Q5172"/>
  <c r="Q5164"/>
  <c r="Q5154"/>
  <c r="Q5139"/>
  <c r="Q5116"/>
  <c r="Q5101"/>
  <c r="Q5083"/>
  <c r="Q5068"/>
  <c r="Q5054"/>
  <c r="Q5044"/>
  <c r="Q5034"/>
  <c r="Q5017"/>
  <c r="Q5009"/>
  <c r="Q4990"/>
  <c r="Q4976"/>
  <c r="Q4966"/>
  <c r="Q4955"/>
  <c r="Q4931"/>
  <c r="Q4911"/>
  <c r="Q4892"/>
  <c r="Q4880"/>
  <c r="Q4869"/>
  <c r="Q4856"/>
  <c r="Q4843"/>
  <c r="Q4812"/>
  <c r="Q4802"/>
  <c r="Q4773"/>
  <c r="Q4754"/>
  <c r="Q4737"/>
  <c r="Q4723"/>
  <c r="Q4711"/>
  <c r="Q4697"/>
  <c r="Q4684"/>
  <c r="Q4657"/>
  <c r="Q4637"/>
  <c r="Q4622"/>
  <c r="Q4602"/>
  <c r="Q4589"/>
  <c r="Q4568"/>
  <c r="Q4550"/>
  <c r="Q4525"/>
  <c r="Q4513"/>
  <c r="Q4496"/>
  <c r="Q4482"/>
  <c r="Q4467"/>
  <c r="Q4444"/>
  <c r="Q4432"/>
  <c r="Q4413"/>
  <c r="Q4396"/>
  <c r="Q4365"/>
  <c r="Q4344"/>
  <c r="Q4329"/>
  <c r="Q4309"/>
  <c r="Q4292"/>
  <c r="Q4273"/>
  <c r="Q4252"/>
  <c r="Q4238"/>
  <c r="Q4210"/>
  <c r="Q4176"/>
  <c r="Q4159"/>
  <c r="Q4136"/>
  <c r="Q4091"/>
  <c r="Q4067"/>
  <c r="Q4048"/>
  <c r="Q4018"/>
  <c r="Q3996"/>
  <c r="Q3963"/>
  <c r="Q3944"/>
  <c r="Q3918"/>
  <c r="Q3884"/>
  <c r="Q3865"/>
  <c r="Q3847"/>
  <c r="Q3824"/>
  <c r="Q3799"/>
  <c r="Q3765"/>
  <c r="Q3743"/>
  <c r="Q3690"/>
  <c r="Q3672"/>
  <c r="Q3655"/>
  <c r="Q3637"/>
  <c r="Q3616"/>
  <c r="Q3605"/>
  <c r="Q3579"/>
  <c r="Q3566"/>
  <c r="Q3544"/>
  <c r="Q3533"/>
  <c r="Q3522"/>
  <c r="Q3519"/>
  <c r="Q3509"/>
  <c r="Q3496"/>
  <c r="Q3483"/>
  <c r="Q3468"/>
  <c r="Q3443"/>
  <c r="Q3434"/>
  <c r="Q3418"/>
  <c r="Q3398"/>
  <c r="Q3385"/>
  <c r="Q3379"/>
  <c r="Q3368"/>
  <c r="Q3360"/>
  <c r="Q3333"/>
  <c r="Q3301"/>
  <c r="Q3294"/>
  <c r="Q3284"/>
  <c r="Q3254"/>
  <c r="Q3236"/>
  <c r="Q3229"/>
  <c r="Q3209"/>
  <c r="Q3191"/>
  <c r="Q3173"/>
  <c r="Q3155"/>
  <c r="Q3136"/>
  <c r="Q3097"/>
  <c r="Q3075"/>
  <c r="Q3053"/>
  <c r="Q3031"/>
  <c r="Q3011"/>
  <c r="Q2984"/>
  <c r="Q2965"/>
  <c r="Q2943"/>
  <c r="Q2921"/>
  <c r="Q2891"/>
  <c r="Q2873"/>
  <c r="Q2846"/>
  <c r="Q2825"/>
  <c r="Q2804"/>
  <c r="Q2787"/>
  <c r="Q2765"/>
  <c r="Q2759"/>
  <c r="Q2744"/>
  <c r="Q2713"/>
  <c r="Q2688"/>
  <c r="Q2676"/>
  <c r="Q2661"/>
  <c r="Q2648"/>
  <c r="Q2641"/>
  <c r="Q2622"/>
  <c r="Q2598"/>
  <c r="Q2577"/>
  <c r="Q2544"/>
  <c r="Q2505"/>
  <c r="Q2477"/>
  <c r="Q2451"/>
  <c r="Q2439"/>
  <c r="Q2415"/>
  <c r="Q2398"/>
  <c r="Q2370"/>
  <c r="Q2345"/>
  <c r="Q2314"/>
  <c r="Q2290"/>
  <c r="Q2258"/>
  <c r="Q2230"/>
  <c r="Q2214"/>
  <c r="Q2192"/>
  <c r="Q2176"/>
  <c r="Q2153"/>
  <c r="Q2144"/>
  <c r="Q2117"/>
  <c r="Q2098"/>
  <c r="Q2075"/>
  <c r="Q2055"/>
  <c r="Q2030"/>
  <c r="Q1995"/>
  <c r="Q1987"/>
  <c r="Q1957"/>
  <c r="Q1942"/>
  <c r="Q1922"/>
  <c r="Q1872"/>
  <c r="Q1846"/>
  <c r="Q1832"/>
  <c r="Q1820"/>
  <c r="Q1805"/>
  <c r="Q1795"/>
  <c r="Q1771"/>
  <c r="Q1749"/>
  <c r="Q1735"/>
  <c r="Q1718"/>
  <c r="Q1681"/>
  <c r="Q1660"/>
  <c r="Q1640"/>
  <c r="Q1623"/>
  <c r="Q1601"/>
  <c r="Q1582"/>
  <c r="Q1560"/>
  <c r="Q1540"/>
  <c r="Q1520"/>
  <c r="Q1504"/>
  <c r="Q1492"/>
  <c r="Q1438"/>
  <c r="Q1420"/>
  <c r="Q1396"/>
  <c r="Q1370"/>
  <c r="Q1353"/>
  <c r="Q1337"/>
  <c r="Q1322"/>
  <c r="Q1309"/>
  <c r="Q1298"/>
  <c r="Q1282"/>
  <c r="Q1271"/>
  <c r="Q1244"/>
  <c r="Q1234"/>
  <c r="Q1224"/>
  <c r="Q1214"/>
  <c r="Q1204"/>
  <c r="Q1195"/>
  <c r="Q1185"/>
  <c r="Q1175"/>
  <c r="Q1165"/>
  <c r="Q1155"/>
  <c r="Q1145"/>
  <c r="Q1135"/>
  <c r="Q1125"/>
  <c r="Q1115"/>
  <c r="Q1105"/>
  <c r="Q1095"/>
  <c r="Q1085"/>
  <c r="Q1075"/>
  <c r="Q1065"/>
  <c r="Q1055"/>
  <c r="Q1045"/>
  <c r="Q1035"/>
  <c r="Q1025"/>
  <c r="Q1015"/>
  <c r="Q988"/>
  <c r="Q978"/>
  <c r="Q946"/>
  <c r="Q922"/>
  <c r="Q899"/>
  <c r="Q888"/>
  <c r="Q858"/>
  <c r="Q843"/>
  <c r="Q817"/>
  <c r="Q779"/>
  <c r="Q709"/>
  <c r="Q683"/>
  <c r="Q646"/>
  <c r="Q612"/>
  <c r="Q558"/>
  <c r="Q527"/>
  <c r="Q495"/>
  <c r="Q483"/>
  <c r="Q432"/>
  <c r="Q392"/>
  <c r="Q361"/>
  <c r="Q330"/>
  <c r="Q289"/>
  <c r="Q243"/>
  <c r="Q113"/>
  <c r="Q68"/>
  <c r="O9003"/>
  <c r="O8975"/>
  <c r="O8953"/>
  <c r="O8938"/>
  <c r="O8915"/>
  <c r="O8893"/>
  <c r="O8864"/>
  <c r="O8838"/>
  <c r="O8816"/>
  <c r="O8794"/>
  <c r="O8772"/>
  <c r="O8752"/>
  <c r="O8732"/>
  <c r="O8707"/>
  <c r="O8691"/>
  <c r="O8632"/>
  <c r="O8615"/>
  <c r="O8595"/>
  <c r="O8559"/>
  <c r="O8534"/>
  <c r="O8513"/>
  <c r="O8488"/>
  <c r="O8465"/>
  <c r="O8454"/>
  <c r="O8442"/>
  <c r="O8408"/>
  <c r="O8372"/>
  <c r="O8353"/>
  <c r="O8328"/>
  <c r="O8305"/>
  <c r="O8279"/>
  <c r="O8251"/>
  <c r="O8224"/>
  <c r="O8197"/>
  <c r="O8175"/>
  <c r="O8151"/>
  <c r="O8121"/>
  <c r="O8093"/>
  <c r="O8060"/>
  <c r="O8024"/>
  <c r="O7995"/>
  <c r="O7958"/>
  <c r="O7937"/>
  <c r="O7893"/>
  <c r="O7866"/>
  <c r="O7841"/>
  <c r="O7820"/>
  <c r="O7800"/>
  <c r="O7771"/>
  <c r="O7743"/>
  <c r="O7732"/>
  <c r="O7695"/>
  <c r="O7661"/>
  <c r="O7653"/>
  <c r="O7645"/>
  <c r="O7635"/>
  <c r="O7626"/>
  <c r="O7617"/>
  <c r="O7607"/>
  <c r="O7598"/>
  <c r="O7588"/>
  <c r="O7579"/>
  <c r="O7569"/>
  <c r="O7560"/>
  <c r="O7543"/>
  <c r="O7514"/>
  <c r="O7501"/>
  <c r="O7488"/>
  <c r="O7474"/>
  <c r="O7464"/>
  <c r="O7455"/>
  <c r="O7443"/>
  <c r="O7427"/>
  <c r="O7417"/>
  <c r="O7402"/>
  <c r="O7388"/>
  <c r="O7373"/>
  <c r="O7357"/>
  <c r="O7337"/>
  <c r="O7320"/>
  <c r="O7306"/>
  <c r="O7293"/>
  <c r="O7275"/>
  <c r="O7240"/>
  <c r="O7199"/>
  <c r="O7170"/>
  <c r="O7154"/>
  <c r="O7128"/>
  <c r="O7104"/>
  <c r="O7060"/>
  <c r="O6992"/>
  <c r="O6912"/>
  <c r="O6889"/>
  <c r="O6886"/>
  <c r="O6865"/>
  <c r="O6753"/>
  <c r="O6724"/>
  <c r="O6700"/>
  <c r="O6677"/>
  <c r="O6657"/>
  <c r="O6637"/>
  <c r="O6618"/>
  <c r="O6597"/>
  <c r="O6580"/>
  <c r="O6560"/>
  <c r="O6533"/>
  <c r="O6511"/>
  <c r="O6497"/>
  <c r="O6473"/>
  <c r="O6446"/>
  <c r="O6427"/>
  <c r="O6402"/>
  <c r="O6384"/>
  <c r="O6359"/>
  <c r="O6345"/>
  <c r="O6321"/>
  <c r="O6314"/>
  <c r="O6307"/>
  <c r="O6295"/>
  <c r="O6288"/>
  <c r="O6279"/>
  <c r="O6269"/>
  <c r="O6262"/>
  <c r="O6248"/>
  <c r="O6242"/>
  <c r="O6225"/>
  <c r="O6216"/>
  <c r="O6196"/>
  <c r="O6190"/>
  <c r="O6166"/>
  <c r="O6161"/>
  <c r="O6153"/>
  <c r="O6144"/>
  <c r="O6136"/>
  <c r="O6128"/>
  <c r="O6089"/>
  <c r="O6079"/>
  <c r="O6050"/>
  <c r="O6043"/>
  <c r="O6026"/>
  <c r="O6005"/>
  <c r="O6001"/>
  <c r="O5978"/>
  <c r="O5958"/>
  <c r="O5950"/>
  <c r="O5918"/>
  <c r="O5890"/>
  <c r="O5880"/>
  <c r="O5869"/>
  <c r="O5864"/>
  <c r="O5856"/>
  <c r="O5831"/>
  <c r="O5818"/>
  <c r="O5801"/>
  <c r="O5776"/>
  <c r="O5763"/>
  <c r="O5746"/>
  <c r="O5731"/>
  <c r="O5720"/>
  <c r="O5700"/>
  <c r="O5689"/>
  <c r="O5678"/>
  <c r="O5666"/>
  <c r="O5655"/>
  <c r="O5643"/>
  <c r="O5632"/>
  <c r="O5621"/>
  <c r="O5609"/>
  <c r="O5597"/>
  <c r="O5585"/>
  <c r="O5573"/>
  <c r="O5562"/>
  <c r="O5551"/>
  <c r="O5538"/>
  <c r="O5527"/>
  <c r="O5516"/>
  <c r="O5504"/>
  <c r="O5493"/>
  <c r="O5480"/>
  <c r="O5468"/>
  <c r="O5457"/>
  <c r="O5444"/>
  <c r="O5432"/>
  <c r="O5420"/>
  <c r="O5395"/>
  <c r="O5373"/>
  <c r="O5345"/>
  <c r="O5331"/>
  <c r="O5320"/>
  <c r="O5308"/>
  <c r="O5277"/>
  <c r="O5254"/>
  <c r="O5232"/>
  <c r="O5213"/>
  <c r="O5197"/>
  <c r="O5187"/>
  <c r="O5172"/>
  <c r="O5164"/>
  <c r="O5154"/>
  <c r="O5139"/>
  <c r="O5116"/>
  <c r="O5101"/>
  <c r="O5083"/>
  <c r="O5068"/>
  <c r="O5054"/>
  <c r="O5044"/>
  <c r="O5034"/>
  <c r="O5017"/>
  <c r="O5009"/>
  <c r="O4990"/>
  <c r="O4976"/>
  <c r="O4966"/>
  <c r="O4955"/>
  <c r="O4931"/>
  <c r="O4911"/>
  <c r="O4892"/>
  <c r="O4880"/>
  <c r="O4869"/>
  <c r="O4856"/>
  <c r="O4843"/>
  <c r="O4812"/>
  <c r="O4802"/>
  <c r="O4773"/>
  <c r="O4754"/>
  <c r="O4737"/>
  <c r="O4723"/>
  <c r="O4711"/>
  <c r="O4697"/>
  <c r="O4684"/>
  <c r="O4657"/>
  <c r="O4637"/>
  <c r="O4622"/>
  <c r="O4602"/>
  <c r="O4589"/>
  <c r="O4568"/>
  <c r="O4550"/>
  <c r="O4525"/>
  <c r="O4513"/>
  <c r="O4496"/>
  <c r="O4482"/>
  <c r="O4467"/>
  <c r="O4444"/>
  <c r="O4432"/>
  <c r="O4413"/>
  <c r="O4396"/>
  <c r="O4365"/>
  <c r="O4344"/>
  <c r="O4329"/>
  <c r="O4309"/>
  <c r="O4292"/>
  <c r="O4273"/>
  <c r="O4252"/>
  <c r="O4238"/>
  <c r="O4210"/>
  <c r="O4176"/>
  <c r="O4159"/>
  <c r="O4136"/>
  <c r="O4091"/>
  <c r="O4067"/>
  <c r="O4048"/>
  <c r="O4018"/>
  <c r="O3996"/>
  <c r="O3963"/>
  <c r="O3944"/>
  <c r="O3918"/>
  <c r="O3884"/>
  <c r="O3865"/>
  <c r="O3847"/>
  <c r="O3824"/>
  <c r="O3799"/>
  <c r="O3765"/>
  <c r="O3743"/>
  <c r="O3690"/>
  <c r="O3672"/>
  <c r="O3655"/>
  <c r="O3637"/>
  <c r="O3616"/>
  <c r="O3605"/>
  <c r="O3579"/>
  <c r="O3566"/>
  <c r="O3544"/>
  <c r="O3533"/>
  <c r="O3522"/>
  <c r="O3519"/>
  <c r="O3509"/>
  <c r="O3496"/>
  <c r="O3483"/>
  <c r="O3468"/>
  <c r="O3443"/>
  <c r="O3434"/>
  <c r="O3418"/>
  <c r="O3398"/>
  <c r="O3385"/>
  <c r="O3379"/>
  <c r="O3368"/>
  <c r="O3360"/>
  <c r="O3333"/>
  <c r="O3301"/>
  <c r="O3294"/>
  <c r="O3284"/>
  <c r="O3254"/>
  <c r="O3236"/>
  <c r="O3229"/>
  <c r="O3209"/>
  <c r="O3191"/>
  <c r="O3173"/>
  <c r="O3155"/>
  <c r="O3136"/>
  <c r="O3097"/>
  <c r="O3075"/>
  <c r="O3053"/>
  <c r="O3031"/>
  <c r="O3011"/>
  <c r="O2984"/>
  <c r="O2965"/>
  <c r="O2943"/>
  <c r="O2921"/>
  <c r="O2891"/>
  <c r="O2873"/>
  <c r="O2846"/>
  <c r="O2825"/>
  <c r="O2804"/>
  <c r="O2787"/>
  <c r="O2765"/>
  <c r="O2759"/>
  <c r="O2744"/>
  <c r="O2713"/>
  <c r="O2688"/>
  <c r="O2676"/>
  <c r="O2661"/>
  <c r="O2648"/>
  <c r="O2641"/>
  <c r="O2622"/>
  <c r="O2598"/>
  <c r="O2577"/>
  <c r="O2544"/>
  <c r="O2505"/>
  <c r="O2477"/>
  <c r="O2451"/>
  <c r="O2439"/>
  <c r="O2415"/>
  <c r="O2398"/>
  <c r="O2370"/>
  <c r="O2345"/>
  <c r="O2314"/>
  <c r="O2290"/>
  <c r="O2258"/>
  <c r="O2230"/>
  <c r="O2214"/>
  <c r="O2192"/>
  <c r="O2176"/>
  <c r="O2153"/>
  <c r="O2144"/>
  <c r="O2117"/>
  <c r="O2098"/>
  <c r="O2075"/>
  <c r="O2055"/>
  <c r="O2030"/>
  <c r="O1995"/>
  <c r="O1987"/>
  <c r="O1957"/>
  <c r="O1942"/>
  <c r="O1922"/>
  <c r="O1872"/>
  <c r="O1846"/>
  <c r="O1832"/>
  <c r="O1820"/>
  <c r="O1805"/>
  <c r="O1795"/>
  <c r="O1771"/>
  <c r="O1749"/>
  <c r="O1735"/>
  <c r="O1718"/>
  <c r="O1681"/>
  <c r="O1660"/>
  <c r="O1640"/>
  <c r="O1623"/>
  <c r="O1601"/>
  <c r="O1582"/>
  <c r="O1560"/>
  <c r="O1540"/>
  <c r="O1520"/>
  <c r="O1504"/>
  <c r="O1492"/>
  <c r="O1438"/>
  <c r="O1420"/>
  <c r="O1396"/>
  <c r="O1370"/>
  <c r="O1353"/>
  <c r="O1337"/>
  <c r="O1322"/>
  <c r="O1309"/>
  <c r="O1298"/>
  <c r="O1282"/>
  <c r="O1271"/>
  <c r="O1244"/>
  <c r="O1234"/>
  <c r="O1224"/>
  <c r="O1214"/>
  <c r="O1204"/>
  <c r="O1195"/>
  <c r="O1185"/>
  <c r="O1175"/>
  <c r="O1165"/>
  <c r="O1155"/>
  <c r="O1145"/>
  <c r="O1135"/>
  <c r="O1125"/>
  <c r="O1115"/>
  <c r="O1105"/>
  <c r="O1095"/>
  <c r="O1085"/>
  <c r="O1075"/>
  <c r="O1065"/>
  <c r="O1055"/>
  <c r="O1045"/>
  <c r="O1035"/>
  <c r="O1025"/>
  <c r="O1015"/>
  <c r="O988"/>
  <c r="O978"/>
  <c r="O946"/>
  <c r="O922"/>
  <c r="O899"/>
  <c r="O888"/>
  <c r="O858"/>
  <c r="O843"/>
  <c r="O817"/>
  <c r="O779"/>
  <c r="O709"/>
  <c r="O683"/>
  <c r="O646"/>
  <c r="O612"/>
  <c r="O558"/>
  <c r="O527"/>
  <c r="O495"/>
  <c r="O483"/>
  <c r="O432"/>
  <c r="O392"/>
  <c r="O361"/>
  <c r="O330"/>
  <c r="O289"/>
  <c r="O243"/>
  <c r="O113"/>
  <c r="O68"/>
  <c r="X9003"/>
  <c r="X8975"/>
  <c r="X8950"/>
  <c r="X8949"/>
  <c r="X8947"/>
  <c r="X8945"/>
  <c r="X8944"/>
  <c r="X8943"/>
  <c r="X8942"/>
  <c r="X8940"/>
  <c r="X8938"/>
  <c r="X8915"/>
  <c r="X8893"/>
  <c r="X8846"/>
  <c r="X8841"/>
  <c r="X8838"/>
  <c r="X8816"/>
  <c r="X8794"/>
  <c r="X8772"/>
  <c r="X8752"/>
  <c r="X8732"/>
  <c r="X8703"/>
  <c r="X8702"/>
  <c r="X8704" s="1"/>
  <c r="X8691"/>
  <c r="X8632"/>
  <c r="X8615"/>
  <c r="X8595"/>
  <c r="X8559"/>
  <c r="X8534"/>
  <c r="X8513"/>
  <c r="X8488"/>
  <c r="X8465"/>
  <c r="X8454"/>
  <c r="X8442"/>
  <c r="X8408"/>
  <c r="X8372"/>
  <c r="X8353"/>
  <c r="X8328"/>
  <c r="X8305"/>
  <c r="X8279"/>
  <c r="X8251"/>
  <c r="X8224"/>
  <c r="X8197"/>
  <c r="X8175"/>
  <c r="X8151"/>
  <c r="X8121"/>
  <c r="X8093"/>
  <c r="X8060"/>
  <c r="X8024"/>
  <c r="X7995"/>
  <c r="X7958"/>
  <c r="X7937"/>
  <c r="X7893"/>
  <c r="X7866"/>
  <c r="X7841"/>
  <c r="X7820"/>
  <c r="X7800"/>
  <c r="X7771"/>
  <c r="X7743"/>
  <c r="X7732"/>
  <c r="X7695"/>
  <c r="X7661"/>
  <c r="X7653"/>
  <c r="X7645"/>
  <c r="X7635"/>
  <c r="X7626"/>
  <c r="X7617"/>
  <c r="X7607"/>
  <c r="X7598"/>
  <c r="X7588"/>
  <c r="X7579"/>
  <c r="X7569"/>
  <c r="X7560"/>
  <c r="X7543"/>
  <c r="X7514"/>
  <c r="X7501"/>
  <c r="X7488"/>
  <c r="X7474"/>
  <c r="X7464"/>
  <c r="X7455"/>
  <c r="X7443"/>
  <c r="X7427"/>
  <c r="X7417"/>
  <c r="X7402"/>
  <c r="X7388"/>
  <c r="X7373"/>
  <c r="X7357"/>
  <c r="X7337"/>
  <c r="X7320"/>
  <c r="X7306"/>
  <c r="X7293"/>
  <c r="X7275"/>
  <c r="X7240"/>
  <c r="X7199"/>
  <c r="X7170"/>
  <c r="X7154"/>
  <c r="X7128"/>
  <c r="X7104"/>
  <c r="X7060"/>
  <c r="X6992"/>
  <c r="X6912"/>
  <c r="X6889"/>
  <c r="X6886"/>
  <c r="X6865"/>
  <c r="X6753"/>
  <c r="X6724"/>
  <c r="X6700"/>
  <c r="X6677"/>
  <c r="X6657"/>
  <c r="X6637"/>
  <c r="X6618"/>
  <c r="X6597"/>
  <c r="X6580"/>
  <c r="X6560"/>
  <c r="X6533"/>
  <c r="X6511"/>
  <c r="X6497"/>
  <c r="X6473"/>
  <c r="X6446"/>
  <c r="X6427"/>
  <c r="X6402"/>
  <c r="X6384"/>
  <c r="X6359"/>
  <c r="X6345"/>
  <c r="X6321"/>
  <c r="X6314"/>
  <c r="X6307"/>
  <c r="X6295"/>
  <c r="X6288"/>
  <c r="X6279"/>
  <c r="X6269"/>
  <c r="X6262"/>
  <c r="X6248"/>
  <c r="X6242"/>
  <c r="X6216"/>
  <c r="X6196"/>
  <c r="X6190"/>
  <c r="X6166"/>
  <c r="X6161"/>
  <c r="X6153"/>
  <c r="X6144"/>
  <c r="X6136"/>
  <c r="X6128"/>
  <c r="X6089"/>
  <c r="X6079"/>
  <c r="X6050"/>
  <c r="X6043"/>
  <c r="X6026"/>
  <c r="X6005"/>
  <c r="X6000"/>
  <c r="X6001" s="1"/>
  <c r="X5978"/>
  <c r="X5958"/>
  <c r="X5950"/>
  <c r="X5918"/>
  <c r="X5890"/>
  <c r="X5880"/>
  <c r="X5869"/>
  <c r="X5864"/>
  <c r="X5856"/>
  <c r="X5831"/>
  <c r="X5818"/>
  <c r="X5801"/>
  <c r="X5776"/>
  <c r="X5763"/>
  <c r="X5746"/>
  <c r="X5731"/>
  <c r="X5720"/>
  <c r="X5700"/>
  <c r="X5689"/>
  <c r="X5678"/>
  <c r="X5666"/>
  <c r="X5655"/>
  <c r="X5643"/>
  <c r="X5632"/>
  <c r="X5621"/>
  <c r="X5609"/>
  <c r="X5597"/>
  <c r="X5585"/>
  <c r="X5573"/>
  <c r="X5562"/>
  <c r="X5551"/>
  <c r="X5538"/>
  <c r="X5527"/>
  <c r="X5516"/>
  <c r="X5504"/>
  <c r="X5493"/>
  <c r="X5480"/>
  <c r="X5468"/>
  <c r="X5457"/>
  <c r="X5444"/>
  <c r="X5432"/>
  <c r="X5420"/>
  <c r="X5395"/>
  <c r="X5373"/>
  <c r="X5345"/>
  <c r="X5331"/>
  <c r="X5320"/>
  <c r="X5308"/>
  <c r="X5277"/>
  <c r="X5254"/>
  <c r="X5232"/>
  <c r="X5213"/>
  <c r="X5197"/>
  <c r="X5187"/>
  <c r="X5172"/>
  <c r="X5164"/>
  <c r="X5154"/>
  <c r="X5139"/>
  <c r="X5116"/>
  <c r="X5101"/>
  <c r="X5083"/>
  <c r="X5068"/>
  <c r="X5054"/>
  <c r="X5044"/>
  <c r="X5034"/>
  <c r="X5017"/>
  <c r="X5009"/>
  <c r="X4990"/>
  <c r="X4976"/>
  <c r="X4966"/>
  <c r="X4955"/>
  <c r="X4931"/>
  <c r="X4911"/>
  <c r="X4892"/>
  <c r="X4880"/>
  <c r="X4869"/>
  <c r="X4856"/>
  <c r="X4843"/>
  <c r="X4812"/>
  <c r="X4802"/>
  <c r="X4773"/>
  <c r="X4754"/>
  <c r="X4737"/>
  <c r="X4723"/>
  <c r="X4711"/>
  <c r="X4697"/>
  <c r="X4684"/>
  <c r="X4657"/>
  <c r="X4637"/>
  <c r="X4622"/>
  <c r="X4602"/>
  <c r="X4589"/>
  <c r="X4568"/>
  <c r="X4550"/>
  <c r="X4525"/>
  <c r="X4513"/>
  <c r="X4496"/>
  <c r="X4482"/>
  <c r="X4467"/>
  <c r="X4444"/>
  <c r="X4432"/>
  <c r="X4413"/>
  <c r="X4396"/>
  <c r="X4365"/>
  <c r="X4344"/>
  <c r="X4329"/>
  <c r="X4309"/>
  <c r="X4292"/>
  <c r="X4273"/>
  <c r="X4252"/>
  <c r="X4238"/>
  <c r="X4210"/>
  <c r="X4176"/>
  <c r="X4159"/>
  <c r="X4136"/>
  <c r="X4091"/>
  <c r="X4067"/>
  <c r="X4048"/>
  <c r="X4018"/>
  <c r="X3996"/>
  <c r="X3963"/>
  <c r="X3944"/>
  <c r="X3918"/>
  <c r="X3884"/>
  <c r="X3865"/>
  <c r="X3847"/>
  <c r="X3824"/>
  <c r="X3799"/>
  <c r="X3765"/>
  <c r="X3743"/>
  <c r="X3690"/>
  <c r="X3672"/>
  <c r="X3655"/>
  <c r="X3637"/>
  <c r="X3625"/>
  <c r="X3616"/>
  <c r="X3605"/>
  <c r="X3579"/>
  <c r="X3566"/>
  <c r="X3544"/>
  <c r="X3533"/>
  <c r="X3522"/>
  <c r="X3519"/>
  <c r="X3509"/>
  <c r="X3496"/>
  <c r="X3483"/>
  <c r="X3468"/>
  <c r="X3443"/>
  <c r="X3434"/>
  <c r="X3418"/>
  <c r="X3398"/>
  <c r="X3385"/>
  <c r="X3379"/>
  <c r="X3368"/>
  <c r="X3360"/>
  <c r="X3333"/>
  <c r="X3301"/>
  <c r="X3294"/>
  <c r="X3284"/>
  <c r="X3254"/>
  <c r="X3236"/>
  <c r="X3229"/>
  <c r="X3209"/>
  <c r="X3191"/>
  <c r="X3173"/>
  <c r="X3155"/>
  <c r="X3136"/>
  <c r="X3097"/>
  <c r="X3075"/>
  <c r="X3053"/>
  <c r="X3031"/>
  <c r="X3011"/>
  <c r="X2984"/>
  <c r="X2965"/>
  <c r="X2943"/>
  <c r="X2921"/>
  <c r="X2891"/>
  <c r="X2873"/>
  <c r="X2846"/>
  <c r="X2825"/>
  <c r="X2804"/>
  <c r="X2787"/>
  <c r="X2765"/>
  <c r="X2759"/>
  <c r="X2744"/>
  <c r="X2713"/>
  <c r="X2688"/>
  <c r="X2676"/>
  <c r="X2661"/>
  <c r="X2648"/>
  <c r="X2641"/>
  <c r="X2622"/>
  <c r="X2598"/>
  <c r="X2577"/>
  <c r="X2544"/>
  <c r="X2505"/>
  <c r="X2477"/>
  <c r="X2451"/>
  <c r="X2439"/>
  <c r="X2415"/>
  <c r="X2398"/>
  <c r="X2370"/>
  <c r="X2345"/>
  <c r="X2314"/>
  <c r="X2290"/>
  <c r="X2258"/>
  <c r="X2230"/>
  <c r="X2214"/>
  <c r="X2192"/>
  <c r="X2176"/>
  <c r="X2153"/>
  <c r="X2144"/>
  <c r="X2117"/>
  <c r="X2098"/>
  <c r="X2075"/>
  <c r="X2055"/>
  <c r="X2030"/>
  <c r="X1995"/>
  <c r="X1987"/>
  <c r="X1957"/>
  <c r="X1942"/>
  <c r="X1922"/>
  <c r="X1872"/>
  <c r="X1846"/>
  <c r="X1832"/>
  <c r="X1820"/>
  <c r="X1805"/>
  <c r="X1795"/>
  <c r="X1771"/>
  <c r="X1749"/>
  <c r="X1735"/>
  <c r="X1718"/>
  <c r="X1681"/>
  <c r="X1660"/>
  <c r="X1640"/>
  <c r="X1623"/>
  <c r="X1601"/>
  <c r="X1582"/>
  <c r="X1560"/>
  <c r="X1540"/>
  <c r="X1520"/>
  <c r="X1504"/>
  <c r="X1492"/>
  <c r="X1438"/>
  <c r="X1420"/>
  <c r="X1396"/>
  <c r="X1370"/>
  <c r="X1353"/>
  <c r="X1337"/>
  <c r="X1322"/>
  <c r="X1309"/>
  <c r="X1298"/>
  <c r="X1282"/>
  <c r="X1271"/>
  <c r="X1244"/>
  <c r="X1234"/>
  <c r="X1224"/>
  <c r="X1214"/>
  <c r="X1204"/>
  <c r="X1195"/>
  <c r="X1185"/>
  <c r="X1175"/>
  <c r="X1165"/>
  <c r="X1155"/>
  <c r="X1145"/>
  <c r="X1135"/>
  <c r="X1125"/>
  <c r="X1115"/>
  <c r="X1105"/>
  <c r="X1095"/>
  <c r="X1085"/>
  <c r="X1075"/>
  <c r="X1065"/>
  <c r="X1055"/>
  <c r="X1045"/>
  <c r="X1035"/>
  <c r="X1019"/>
  <c r="X1017"/>
  <c r="X1015"/>
  <c r="X988"/>
  <c r="X978"/>
  <c r="X946"/>
  <c r="X922"/>
  <c r="X899"/>
  <c r="X888"/>
  <c r="X858"/>
  <c r="X843"/>
  <c r="X817"/>
  <c r="X779"/>
  <c r="X709"/>
  <c r="X683"/>
  <c r="X646"/>
  <c r="X612"/>
  <c r="X558"/>
  <c r="X527"/>
  <c r="X495"/>
  <c r="X483"/>
  <c r="X432"/>
  <c r="X392"/>
  <c r="X361"/>
  <c r="X330"/>
  <c r="X289"/>
  <c r="X243"/>
  <c r="X113"/>
  <c r="X51"/>
  <c r="X50"/>
  <c r="X34"/>
  <c r="V9003"/>
  <c r="V8975"/>
  <c r="V8953"/>
  <c r="V8938"/>
  <c r="V8915"/>
  <c r="V8893"/>
  <c r="V8864"/>
  <c r="V8838"/>
  <c r="V8816"/>
  <c r="V8794"/>
  <c r="V8772"/>
  <c r="V8752"/>
  <c r="V8732"/>
  <c r="V8707"/>
  <c r="V8691"/>
  <c r="V8632"/>
  <c r="V8615"/>
  <c r="V8595"/>
  <c r="V8559"/>
  <c r="V8534"/>
  <c r="V8513"/>
  <c r="V8488"/>
  <c r="V8465"/>
  <c r="V8454"/>
  <c r="V8442"/>
  <c r="V8408"/>
  <c r="V8372"/>
  <c r="V8353"/>
  <c r="V8328"/>
  <c r="V8305"/>
  <c r="V8279"/>
  <c r="V8251"/>
  <c r="V8224"/>
  <c r="V8197"/>
  <c r="V8175"/>
  <c r="V8151"/>
  <c r="V8121"/>
  <c r="V8093"/>
  <c r="V8060"/>
  <c r="V8024"/>
  <c r="V7995"/>
  <c r="V7958"/>
  <c r="V7937"/>
  <c r="V7893"/>
  <c r="V7866"/>
  <c r="V7841"/>
  <c r="V7820"/>
  <c r="V7800"/>
  <c r="V7771"/>
  <c r="V7743"/>
  <c r="V7732"/>
  <c r="V7695"/>
  <c r="V7661"/>
  <c r="V7653"/>
  <c r="V7645"/>
  <c r="V7635"/>
  <c r="V7626"/>
  <c r="V7617"/>
  <c r="V7607"/>
  <c r="V7598"/>
  <c r="V7588"/>
  <c r="V7579"/>
  <c r="V7569"/>
  <c r="V7560"/>
  <c r="V7543"/>
  <c r="V7514"/>
  <c r="V7501"/>
  <c r="V7488"/>
  <c r="V7474"/>
  <c r="V7464"/>
  <c r="V7455"/>
  <c r="V7443"/>
  <c r="V7427"/>
  <c r="V7417"/>
  <c r="V7402"/>
  <c r="V7388"/>
  <c r="V7373"/>
  <c r="V7357"/>
  <c r="V7337"/>
  <c r="V7320"/>
  <c r="V7306"/>
  <c r="V7293"/>
  <c r="V7275"/>
  <c r="V7240"/>
  <c r="V7199"/>
  <c r="V7170"/>
  <c r="V7154"/>
  <c r="V7128"/>
  <c r="V7104"/>
  <c r="V7060"/>
  <c r="V6992"/>
  <c r="V6912"/>
  <c r="V6889"/>
  <c r="V6886"/>
  <c r="V6865"/>
  <c r="V6753"/>
  <c r="V6724"/>
  <c r="V6700"/>
  <c r="V6677"/>
  <c r="V6657"/>
  <c r="V6637"/>
  <c r="V6618"/>
  <c r="V6597"/>
  <c r="V6580"/>
  <c r="V6560"/>
  <c r="V6533"/>
  <c r="V6511"/>
  <c r="V6497"/>
  <c r="V6473"/>
  <c r="V6446"/>
  <c r="V6427"/>
  <c r="V6402"/>
  <c r="V6384"/>
  <c r="V6359"/>
  <c r="V6345"/>
  <c r="V6321"/>
  <c r="V6314"/>
  <c r="V6307"/>
  <c r="V6295"/>
  <c r="V6288"/>
  <c r="V6279"/>
  <c r="V6269"/>
  <c r="V6262"/>
  <c r="V6248"/>
  <c r="V6242"/>
  <c r="V6225"/>
  <c r="V6216"/>
  <c r="V6196"/>
  <c r="V6190"/>
  <c r="V6166"/>
  <c r="V6161"/>
  <c r="V6153"/>
  <c r="V6144"/>
  <c r="V6136"/>
  <c r="V6128"/>
  <c r="V6089"/>
  <c r="V6079"/>
  <c r="V6050"/>
  <c r="V6043"/>
  <c r="V6026"/>
  <c r="V6005"/>
  <c r="V6001"/>
  <c r="V5978"/>
  <c r="V5958"/>
  <c r="V5950"/>
  <c r="V5918"/>
  <c r="V5890"/>
  <c r="V5880"/>
  <c r="V5869"/>
  <c r="V5864"/>
  <c r="V5856"/>
  <c r="V5831"/>
  <c r="V5818"/>
  <c r="V5801"/>
  <c r="V5776"/>
  <c r="V5763"/>
  <c r="V5746"/>
  <c r="V5731"/>
  <c r="V5720"/>
  <c r="V5700"/>
  <c r="V5689"/>
  <c r="V5678"/>
  <c r="V5666"/>
  <c r="V5655"/>
  <c r="V5643"/>
  <c r="V5632"/>
  <c r="V5621"/>
  <c r="V5609"/>
  <c r="V5597"/>
  <c r="V5585"/>
  <c r="V5573"/>
  <c r="V5562"/>
  <c r="V5551"/>
  <c r="V5538"/>
  <c r="V5527"/>
  <c r="V5516"/>
  <c r="V5504"/>
  <c r="V5493"/>
  <c r="V5480"/>
  <c r="V5468"/>
  <c r="V5457"/>
  <c r="V5444"/>
  <c r="V5432"/>
  <c r="V5420"/>
  <c r="V5395"/>
  <c r="V5373"/>
  <c r="V5345"/>
  <c r="V5331"/>
  <c r="V5320"/>
  <c r="V5308"/>
  <c r="V5277"/>
  <c r="V5254"/>
  <c r="V5232"/>
  <c r="V5213"/>
  <c r="V5197"/>
  <c r="V5187"/>
  <c r="V5172"/>
  <c r="V5164"/>
  <c r="V5154"/>
  <c r="V5139"/>
  <c r="V5116"/>
  <c r="V5101"/>
  <c r="V5083"/>
  <c r="V5068"/>
  <c r="V5054"/>
  <c r="V5044"/>
  <c r="V5034"/>
  <c r="V5017"/>
  <c r="V5009"/>
  <c r="V4990"/>
  <c r="V4976"/>
  <c r="V4966"/>
  <c r="V4955"/>
  <c r="V4931"/>
  <c r="V4911"/>
  <c r="V4892"/>
  <c r="V4880"/>
  <c r="V4869"/>
  <c r="V4856"/>
  <c r="V4843"/>
  <c r="V4812"/>
  <c r="V4802"/>
  <c r="V4773"/>
  <c r="V4754"/>
  <c r="V4737"/>
  <c r="V4723"/>
  <c r="V4711"/>
  <c r="V4697"/>
  <c r="V4684"/>
  <c r="V4657"/>
  <c r="V4637"/>
  <c r="V4622"/>
  <c r="V4602"/>
  <c r="V4589"/>
  <c r="V4568"/>
  <c r="V4550"/>
  <c r="V4525"/>
  <c r="V4513"/>
  <c r="V4496"/>
  <c r="V4482"/>
  <c r="V4467"/>
  <c r="V4444"/>
  <c r="V4432"/>
  <c r="V4413"/>
  <c r="V4396"/>
  <c r="V4365"/>
  <c r="V4344"/>
  <c r="V4329"/>
  <c r="V4309"/>
  <c r="V4292"/>
  <c r="V4273"/>
  <c r="V4252"/>
  <c r="V4238"/>
  <c r="V4210"/>
  <c r="V4176"/>
  <c r="V4159"/>
  <c r="V4136"/>
  <c r="V4091"/>
  <c r="V4067"/>
  <c r="V4048"/>
  <c r="V4018"/>
  <c r="V3996"/>
  <c r="V3963"/>
  <c r="V3944"/>
  <c r="V3918"/>
  <c r="V3884"/>
  <c r="V3865"/>
  <c r="V3847"/>
  <c r="V3824"/>
  <c r="V3799"/>
  <c r="V3765"/>
  <c r="V3743"/>
  <c r="V3690"/>
  <c r="V3672"/>
  <c r="V3655"/>
  <c r="V3637"/>
  <c r="V3616"/>
  <c r="V3605"/>
  <c r="V3579"/>
  <c r="V3566"/>
  <c r="V3544"/>
  <c r="V3533"/>
  <c r="V3522"/>
  <c r="V3519"/>
  <c r="V3509"/>
  <c r="V3496"/>
  <c r="V3483"/>
  <c r="V3468"/>
  <c r="V3443"/>
  <c r="V3434"/>
  <c r="V3418"/>
  <c r="V3398"/>
  <c r="V3385"/>
  <c r="V3379"/>
  <c r="V3368"/>
  <c r="V3360"/>
  <c r="V3333"/>
  <c r="V3301"/>
  <c r="V3294"/>
  <c r="V3284"/>
  <c r="V3254"/>
  <c r="V3236"/>
  <c r="V3229"/>
  <c r="V3209"/>
  <c r="V3191"/>
  <c r="V3173"/>
  <c r="V3155"/>
  <c r="V3136"/>
  <c r="V3097"/>
  <c r="V3075"/>
  <c r="V3053"/>
  <c r="V3031"/>
  <c r="V3011"/>
  <c r="V2984"/>
  <c r="V2965"/>
  <c r="V2943"/>
  <c r="V2921"/>
  <c r="V2891"/>
  <c r="V2873"/>
  <c r="V2846"/>
  <c r="V2825"/>
  <c r="V2804"/>
  <c r="V2787"/>
  <c r="V2765"/>
  <c r="V2759"/>
  <c r="V2744"/>
  <c r="V2713"/>
  <c r="V2688"/>
  <c r="V2676"/>
  <c r="V2661"/>
  <c r="V2648"/>
  <c r="V2641"/>
  <c r="V2622"/>
  <c r="V2598"/>
  <c r="V2577"/>
  <c r="V2544"/>
  <c r="V2505"/>
  <c r="V2477"/>
  <c r="V2451"/>
  <c r="V2439"/>
  <c r="V2415"/>
  <c r="V2398"/>
  <c r="V2370"/>
  <c r="V2345"/>
  <c r="V2314"/>
  <c r="V2290"/>
  <c r="V2258"/>
  <c r="V2230"/>
  <c r="V2214"/>
  <c r="V2192"/>
  <c r="V2176"/>
  <c r="V2153"/>
  <c r="V2144"/>
  <c r="V2117"/>
  <c r="V2098"/>
  <c r="V2075"/>
  <c r="V2055"/>
  <c r="V2030"/>
  <c r="V1995"/>
  <c r="V1987"/>
  <c r="V1957"/>
  <c r="V1942"/>
  <c r="V1922"/>
  <c r="V1872"/>
  <c r="V1846"/>
  <c r="V1832"/>
  <c r="V1820"/>
  <c r="V1805"/>
  <c r="V1795"/>
  <c r="V1771"/>
  <c r="V1749"/>
  <c r="V1735"/>
  <c r="V1718"/>
  <c r="V1681"/>
  <c r="V1660"/>
  <c r="V1640"/>
  <c r="V1623"/>
  <c r="V1601"/>
  <c r="V1582"/>
  <c r="V1560"/>
  <c r="V1540"/>
  <c r="V1520"/>
  <c r="V1504"/>
  <c r="V1492"/>
  <c r="V1438"/>
  <c r="V1420"/>
  <c r="V1396"/>
  <c r="V1370"/>
  <c r="V1353"/>
  <c r="V1337"/>
  <c r="V1322"/>
  <c r="V1309"/>
  <c r="V1298"/>
  <c r="V1282"/>
  <c r="V1271"/>
  <c r="V1244"/>
  <c r="V1234"/>
  <c r="V1224"/>
  <c r="V1214"/>
  <c r="V1204"/>
  <c r="V1195"/>
  <c r="V1185"/>
  <c r="V1175"/>
  <c r="V1165"/>
  <c r="V1155"/>
  <c r="V1145"/>
  <c r="V1135"/>
  <c r="V1125"/>
  <c r="V1115"/>
  <c r="V1105"/>
  <c r="V1095"/>
  <c r="V1085"/>
  <c r="V1075"/>
  <c r="V1065"/>
  <c r="V1055"/>
  <c r="V1045"/>
  <c r="V1035"/>
  <c r="V1025"/>
  <c r="V1015"/>
  <c r="V988"/>
  <c r="V978"/>
  <c r="V946"/>
  <c r="V922"/>
  <c r="V899"/>
  <c r="V888"/>
  <c r="V858"/>
  <c r="V843"/>
  <c r="V817"/>
  <c r="V779"/>
  <c r="V709"/>
  <c r="V683"/>
  <c r="V646"/>
  <c r="V612"/>
  <c r="V558"/>
  <c r="V527"/>
  <c r="V495"/>
  <c r="V483"/>
  <c r="V432"/>
  <c r="V392"/>
  <c r="V361"/>
  <c r="V330"/>
  <c r="V289"/>
  <c r="V243"/>
  <c r="V113"/>
  <c r="V68"/>
  <c r="T9003"/>
  <c r="T8975"/>
  <c r="T8953"/>
  <c r="T8938"/>
  <c r="T8915"/>
  <c r="T8893"/>
  <c r="T8864"/>
  <c r="T8838"/>
  <c r="T8816"/>
  <c r="T8794"/>
  <c r="T8772"/>
  <c r="T8752"/>
  <c r="T8732"/>
  <c r="T8707"/>
  <c r="T8691"/>
  <c r="T8632"/>
  <c r="T8615"/>
  <c r="T8595"/>
  <c r="T8559"/>
  <c r="T8534"/>
  <c r="T8513"/>
  <c r="T8488"/>
  <c r="T8465"/>
  <c r="T8454"/>
  <c r="T8442"/>
  <c r="T8408"/>
  <c r="T8372"/>
  <c r="T8353"/>
  <c r="T8328"/>
  <c r="T8305"/>
  <c r="T8279"/>
  <c r="T8251"/>
  <c r="T8224"/>
  <c r="T8197"/>
  <c r="T8175"/>
  <c r="T8151"/>
  <c r="T8121"/>
  <c r="T8093"/>
  <c r="T8060"/>
  <c r="T8024"/>
  <c r="T7995"/>
  <c r="T7958"/>
  <c r="T7937"/>
  <c r="T7893"/>
  <c r="T7866"/>
  <c r="T7841"/>
  <c r="T7820"/>
  <c r="T7800"/>
  <c r="T7771"/>
  <c r="T7743"/>
  <c r="T7732"/>
  <c r="T7695"/>
  <c r="T7661"/>
  <c r="T7653"/>
  <c r="T7645"/>
  <c r="T7635"/>
  <c r="T7626"/>
  <c r="T7617"/>
  <c r="T7607"/>
  <c r="T7598"/>
  <c r="T7588"/>
  <c r="T7579"/>
  <c r="T7569"/>
  <c r="T7560"/>
  <c r="T7543"/>
  <c r="T7514"/>
  <c r="T7501"/>
  <c r="T7488"/>
  <c r="T7474"/>
  <c r="T7464"/>
  <c r="T7455"/>
  <c r="T7443"/>
  <c r="T7427"/>
  <c r="T7417"/>
  <c r="T7402"/>
  <c r="T7388"/>
  <c r="T7373"/>
  <c r="T7357"/>
  <c r="T7337"/>
  <c r="T7320"/>
  <c r="T7306"/>
  <c r="T7293"/>
  <c r="T7275"/>
  <c r="T7240"/>
  <c r="T7199"/>
  <c r="T7170"/>
  <c r="T7154"/>
  <c r="T7128"/>
  <c r="T7104"/>
  <c r="T7060"/>
  <c r="T6992"/>
  <c r="T6912"/>
  <c r="T6889"/>
  <c r="T6886"/>
  <c r="T6865"/>
  <c r="T6753"/>
  <c r="T6724"/>
  <c r="T6700"/>
  <c r="T6677"/>
  <c r="T6657"/>
  <c r="T6637"/>
  <c r="T6618"/>
  <c r="T6597"/>
  <c r="T6580"/>
  <c r="T6560"/>
  <c r="T6533"/>
  <c r="T6511"/>
  <c r="T6497"/>
  <c r="T6473"/>
  <c r="T6446"/>
  <c r="T6427"/>
  <c r="T6402"/>
  <c r="T6384"/>
  <c r="T6359"/>
  <c r="T6345"/>
  <c r="T6321"/>
  <c r="T6314"/>
  <c r="T6307"/>
  <c r="T6295"/>
  <c r="T6288"/>
  <c r="T6279"/>
  <c r="T6269"/>
  <c r="T6262"/>
  <c r="T6248"/>
  <c r="T6242"/>
  <c r="T6225"/>
  <c r="T6216"/>
  <c r="T6196"/>
  <c r="T6190"/>
  <c r="T6166"/>
  <c r="T6161"/>
  <c r="T6153"/>
  <c r="T6144"/>
  <c r="T6136"/>
  <c r="T6128"/>
  <c r="T6089"/>
  <c r="T6079"/>
  <c r="T6050"/>
  <c r="T6043"/>
  <c r="T6026"/>
  <c r="T6005"/>
  <c r="T6001"/>
  <c r="T5978"/>
  <c r="T5958"/>
  <c r="T5950"/>
  <c r="T5918"/>
  <c r="T5890"/>
  <c r="T5880"/>
  <c r="T5869"/>
  <c r="T5864"/>
  <c r="T5856"/>
  <c r="T5831"/>
  <c r="T5818"/>
  <c r="T5801"/>
  <c r="T5776"/>
  <c r="T5763"/>
  <c r="T5746"/>
  <c r="T5731"/>
  <c r="T5720"/>
  <c r="T5700"/>
  <c r="T5689"/>
  <c r="T5678"/>
  <c r="T5666"/>
  <c r="T5655"/>
  <c r="T5643"/>
  <c r="T5632"/>
  <c r="T5621"/>
  <c r="T5609"/>
  <c r="T5597"/>
  <c r="T5585"/>
  <c r="T5573"/>
  <c r="T5562"/>
  <c r="T5551"/>
  <c r="T5538"/>
  <c r="T5527"/>
  <c r="T5516"/>
  <c r="T5504"/>
  <c r="T5493"/>
  <c r="T5480"/>
  <c r="T5468"/>
  <c r="T5457"/>
  <c r="T5444"/>
  <c r="T5432"/>
  <c r="T5420"/>
  <c r="T5395"/>
  <c r="T5373"/>
  <c r="T5345"/>
  <c r="T5331"/>
  <c r="T5320"/>
  <c r="T5308"/>
  <c r="T5277"/>
  <c r="T5254"/>
  <c r="T5232"/>
  <c r="T5213"/>
  <c r="T5197"/>
  <c r="T5187"/>
  <c r="T5172"/>
  <c r="T5164"/>
  <c r="T5154"/>
  <c r="T5139"/>
  <c r="T5116"/>
  <c r="T5101"/>
  <c r="T5083"/>
  <c r="T5068"/>
  <c r="T5054"/>
  <c r="T5044"/>
  <c r="T5034"/>
  <c r="T5017"/>
  <c r="T5009"/>
  <c r="T4990"/>
  <c r="T4976"/>
  <c r="T4966"/>
  <c r="T4955"/>
  <c r="T4931"/>
  <c r="T4911"/>
  <c r="T4892"/>
  <c r="T4880"/>
  <c r="T4869"/>
  <c r="T4856"/>
  <c r="T4843"/>
  <c r="T4812"/>
  <c r="T4802"/>
  <c r="T4773"/>
  <c r="T4754"/>
  <c r="T4737"/>
  <c r="T4723"/>
  <c r="T4711"/>
  <c r="T4697"/>
  <c r="T4684"/>
  <c r="T4657"/>
  <c r="T4637"/>
  <c r="T4622"/>
  <c r="T4602"/>
  <c r="T4589"/>
  <c r="T4568"/>
  <c r="T4550"/>
  <c r="T4525"/>
  <c r="T4513"/>
  <c r="T4496"/>
  <c r="T4482"/>
  <c r="T4467"/>
  <c r="T4444"/>
  <c r="T4432"/>
  <c r="T4413"/>
  <c r="T4396"/>
  <c r="T4365"/>
  <c r="T4344"/>
  <c r="T4329"/>
  <c r="T4309"/>
  <c r="T4292"/>
  <c r="T4273"/>
  <c r="T4252"/>
  <c r="T4238"/>
  <c r="T4210"/>
  <c r="T4176"/>
  <c r="T4159"/>
  <c r="T4136"/>
  <c r="T4091"/>
  <c r="T4067"/>
  <c r="T4048"/>
  <c r="T4018"/>
  <c r="T3996"/>
  <c r="T3963"/>
  <c r="T3944"/>
  <c r="T3918"/>
  <c r="T3884"/>
  <c r="T3865"/>
  <c r="T3847"/>
  <c r="T3824"/>
  <c r="T3799"/>
  <c r="T3765"/>
  <c r="T3743"/>
  <c r="T3690"/>
  <c r="T3672"/>
  <c r="T3655"/>
  <c r="T3637"/>
  <c r="T3616"/>
  <c r="T3605"/>
  <c r="T3579"/>
  <c r="T3566"/>
  <c r="T3544"/>
  <c r="T3533"/>
  <c r="T3522"/>
  <c r="T3519"/>
  <c r="T3509"/>
  <c r="T3496"/>
  <c r="T3483"/>
  <c r="T3468"/>
  <c r="T3443"/>
  <c r="T3434"/>
  <c r="T3418"/>
  <c r="T3398"/>
  <c r="T3385"/>
  <c r="T3379"/>
  <c r="T3368"/>
  <c r="T3360"/>
  <c r="T3333"/>
  <c r="T3301"/>
  <c r="T3294"/>
  <c r="T3284"/>
  <c r="T3254"/>
  <c r="T3236"/>
  <c r="T3229"/>
  <c r="T3209"/>
  <c r="T3191"/>
  <c r="T3173"/>
  <c r="T3155"/>
  <c r="T3136"/>
  <c r="T3097"/>
  <c r="T3075"/>
  <c r="T3053"/>
  <c r="T3031"/>
  <c r="T3011"/>
  <c r="T2984"/>
  <c r="T2965"/>
  <c r="T2943"/>
  <c r="T2921"/>
  <c r="T2891"/>
  <c r="T2873"/>
  <c r="T2846"/>
  <c r="T2825"/>
  <c r="T2804"/>
  <c r="T2787"/>
  <c r="T2765"/>
  <c r="T2759"/>
  <c r="T2744"/>
  <c r="T2713"/>
  <c r="T2688"/>
  <c r="T2676"/>
  <c r="T2661"/>
  <c r="T2648"/>
  <c r="T2641"/>
  <c r="T2622"/>
  <c r="T2598"/>
  <c r="T2577"/>
  <c r="T2544"/>
  <c r="T2505"/>
  <c r="T2477"/>
  <c r="T2451"/>
  <c r="T2439"/>
  <c r="T2415"/>
  <c r="T2398"/>
  <c r="T2370"/>
  <c r="T2345"/>
  <c r="T2314"/>
  <c r="T2290"/>
  <c r="T2258"/>
  <c r="T2230"/>
  <c r="T2214"/>
  <c r="T2192"/>
  <c r="T2176"/>
  <c r="T2153"/>
  <c r="T2144"/>
  <c r="T2117"/>
  <c r="T2098"/>
  <c r="T2075"/>
  <c r="T2055"/>
  <c r="T2030"/>
  <c r="T1995"/>
  <c r="T1987"/>
  <c r="T1957"/>
  <c r="T1942"/>
  <c r="T1922"/>
  <c r="T1872"/>
  <c r="T1846"/>
  <c r="T1832"/>
  <c r="T1820"/>
  <c r="T1805"/>
  <c r="T1795"/>
  <c r="T1771"/>
  <c r="T1749"/>
  <c r="T1735"/>
  <c r="T1718"/>
  <c r="T1681"/>
  <c r="T1660"/>
  <c r="T1640"/>
  <c r="T1623"/>
  <c r="T1601"/>
  <c r="T1582"/>
  <c r="T1560"/>
  <c r="T1540"/>
  <c r="T1520"/>
  <c r="T1504"/>
  <c r="T1492"/>
  <c r="T1438"/>
  <c r="T1420"/>
  <c r="T1396"/>
  <c r="T1370"/>
  <c r="T1353"/>
  <c r="T1337"/>
  <c r="T1322"/>
  <c r="T1309"/>
  <c r="T1298"/>
  <c r="T1282"/>
  <c r="T1271"/>
  <c r="T1244"/>
  <c r="T1234"/>
  <c r="T1224"/>
  <c r="T1214"/>
  <c r="T1204"/>
  <c r="T1195"/>
  <c r="T1185"/>
  <c r="T1175"/>
  <c r="T1165"/>
  <c r="T1155"/>
  <c r="T1145"/>
  <c r="T1135"/>
  <c r="T1125"/>
  <c r="T1115"/>
  <c r="T1105"/>
  <c r="T1095"/>
  <c r="T1085"/>
  <c r="T1075"/>
  <c r="T1065"/>
  <c r="T1055"/>
  <c r="T1045"/>
  <c r="T1035"/>
  <c r="T1025"/>
  <c r="T1015"/>
  <c r="T988"/>
  <c r="T978"/>
  <c r="T946"/>
  <c r="T922"/>
  <c r="T899"/>
  <c r="T888"/>
  <c r="T858"/>
  <c r="T843"/>
  <c r="T817"/>
  <c r="T779"/>
  <c r="T709"/>
  <c r="T683"/>
  <c r="T646"/>
  <c r="T612"/>
  <c r="T558"/>
  <c r="T527"/>
  <c r="T495"/>
  <c r="T483"/>
  <c r="T432"/>
  <c r="T392"/>
  <c r="T361"/>
  <c r="T330"/>
  <c r="T289"/>
  <c r="T243"/>
  <c r="T113"/>
  <c r="T68"/>
  <c r="R9003"/>
  <c r="R8975"/>
  <c r="R8953"/>
  <c r="R8938"/>
  <c r="R8915"/>
  <c r="R8893"/>
  <c r="R8864"/>
  <c r="R8838"/>
  <c r="R8816"/>
  <c r="R8794"/>
  <c r="R8772"/>
  <c r="R8752"/>
  <c r="R8732"/>
  <c r="R8707"/>
  <c r="R8691"/>
  <c r="R8632"/>
  <c r="R8615"/>
  <c r="R8595"/>
  <c r="R8559"/>
  <c r="R8534"/>
  <c r="R8513"/>
  <c r="R8488"/>
  <c r="R8465"/>
  <c r="R8454"/>
  <c r="R8442"/>
  <c r="R8408"/>
  <c r="R8372"/>
  <c r="R8353"/>
  <c r="R8328"/>
  <c r="R8305"/>
  <c r="R8279"/>
  <c r="R8251"/>
  <c r="R8224"/>
  <c r="R8197"/>
  <c r="R8175"/>
  <c r="R8151"/>
  <c r="R8121"/>
  <c r="R8093"/>
  <c r="R8060"/>
  <c r="R8024"/>
  <c r="R7995"/>
  <c r="R7958"/>
  <c r="R7937"/>
  <c r="R7893"/>
  <c r="R7866"/>
  <c r="R7841"/>
  <c r="R7820"/>
  <c r="R7800"/>
  <c r="R7771"/>
  <c r="R7743"/>
  <c r="R7732"/>
  <c r="R7695"/>
  <c r="R7661"/>
  <c r="R7653"/>
  <c r="R7645"/>
  <c r="R7635"/>
  <c r="R7626"/>
  <c r="R7617"/>
  <c r="R7607"/>
  <c r="R7598"/>
  <c r="R7588"/>
  <c r="R7579"/>
  <c r="R7569"/>
  <c r="R7560"/>
  <c r="R7543"/>
  <c r="R7514"/>
  <c r="R7501"/>
  <c r="R7488"/>
  <c r="R7474"/>
  <c r="R7464"/>
  <c r="R7455"/>
  <c r="R7443"/>
  <c r="R7427"/>
  <c r="R7417"/>
  <c r="R7402"/>
  <c r="R7388"/>
  <c r="R7373"/>
  <c r="R7357"/>
  <c r="R7337"/>
  <c r="R7320"/>
  <c r="R7306"/>
  <c r="R7293"/>
  <c r="R7275"/>
  <c r="R7240"/>
  <c r="R7199"/>
  <c r="R7170"/>
  <c r="R7154"/>
  <c r="R7128"/>
  <c r="R7104"/>
  <c r="R7060"/>
  <c r="R6992"/>
  <c r="R6912"/>
  <c r="R6889"/>
  <c r="R6886"/>
  <c r="R6865"/>
  <c r="R6753"/>
  <c r="R6724"/>
  <c r="R6700"/>
  <c r="R6677"/>
  <c r="R6657"/>
  <c r="R6637"/>
  <c r="R6618"/>
  <c r="R6597"/>
  <c r="R6580"/>
  <c r="R6560"/>
  <c r="R6533"/>
  <c r="R6511"/>
  <c r="R6497"/>
  <c r="R6473"/>
  <c r="R6446"/>
  <c r="R6427"/>
  <c r="R6402"/>
  <c r="R6384"/>
  <c r="R6359"/>
  <c r="R6345"/>
  <c r="R6321"/>
  <c r="R6314"/>
  <c r="R6307"/>
  <c r="R6295"/>
  <c r="R6288"/>
  <c r="R6279"/>
  <c r="R6269"/>
  <c r="R6262"/>
  <c r="R6248"/>
  <c r="R6242"/>
  <c r="R6225"/>
  <c r="R6216"/>
  <c r="R6196"/>
  <c r="R6190"/>
  <c r="R6166"/>
  <c r="R6161"/>
  <c r="R6153"/>
  <c r="R6144"/>
  <c r="R6136"/>
  <c r="R6128"/>
  <c r="R6089"/>
  <c r="R6079"/>
  <c r="R6050"/>
  <c r="R6043"/>
  <c r="R6026"/>
  <c r="R6005"/>
  <c r="R6001"/>
  <c r="R5978"/>
  <c r="R5958"/>
  <c r="R5950"/>
  <c r="R5918"/>
  <c r="R5890"/>
  <c r="R5880"/>
  <c r="R5869"/>
  <c r="R5864"/>
  <c r="R5856"/>
  <c r="R5831"/>
  <c r="R5818"/>
  <c r="R5801"/>
  <c r="R5776"/>
  <c r="R5763"/>
  <c r="R5746"/>
  <c r="R5731"/>
  <c r="R5720"/>
  <c r="R5700"/>
  <c r="R5689"/>
  <c r="R5678"/>
  <c r="R5666"/>
  <c r="R5655"/>
  <c r="R5643"/>
  <c r="R5632"/>
  <c r="R5621"/>
  <c r="R5609"/>
  <c r="R5597"/>
  <c r="R5585"/>
  <c r="R5573"/>
  <c r="R5562"/>
  <c r="R5551"/>
  <c r="R5538"/>
  <c r="R5527"/>
  <c r="R5516"/>
  <c r="R5504"/>
  <c r="R5493"/>
  <c r="R5480"/>
  <c r="R5468"/>
  <c r="R5457"/>
  <c r="R5444"/>
  <c r="R5432"/>
  <c r="R5420"/>
  <c r="R5395"/>
  <c r="R5373"/>
  <c r="R5345"/>
  <c r="R5331"/>
  <c r="R5320"/>
  <c r="R5308"/>
  <c r="R5277"/>
  <c r="R5254"/>
  <c r="R5232"/>
  <c r="R5213"/>
  <c r="R5197"/>
  <c r="R5187"/>
  <c r="R5172"/>
  <c r="R5164"/>
  <c r="R5154"/>
  <c r="R5139"/>
  <c r="R5116"/>
  <c r="R5101"/>
  <c r="R5083"/>
  <c r="R5068"/>
  <c r="R5054"/>
  <c r="R5044"/>
  <c r="R5034"/>
  <c r="R5017"/>
  <c r="R5009"/>
  <c r="R4990"/>
  <c r="R4976"/>
  <c r="R4966"/>
  <c r="R4955"/>
  <c r="R4931"/>
  <c r="R4911"/>
  <c r="R4892"/>
  <c r="R4880"/>
  <c r="R4869"/>
  <c r="R4856"/>
  <c r="R4843"/>
  <c r="R4812"/>
  <c r="R4802"/>
  <c r="R4773"/>
  <c r="R4754"/>
  <c r="R4737"/>
  <c r="R4723"/>
  <c r="R4711"/>
  <c r="R4697"/>
  <c r="R4684"/>
  <c r="R4657"/>
  <c r="R4637"/>
  <c r="R4622"/>
  <c r="R4602"/>
  <c r="R4589"/>
  <c r="R4568"/>
  <c r="R4550"/>
  <c r="R4525"/>
  <c r="R4513"/>
  <c r="R4496"/>
  <c r="R4482"/>
  <c r="R4467"/>
  <c r="R4444"/>
  <c r="R4432"/>
  <c r="R4413"/>
  <c r="R4396"/>
  <c r="R4365"/>
  <c r="R4344"/>
  <c r="R4329"/>
  <c r="R4309"/>
  <c r="R4292"/>
  <c r="R4273"/>
  <c r="R4252"/>
  <c r="R4238"/>
  <c r="R4210"/>
  <c r="R4176"/>
  <c r="R4159"/>
  <c r="R4136"/>
  <c r="R4091"/>
  <c r="R4067"/>
  <c r="R4048"/>
  <c r="R4018"/>
  <c r="R3996"/>
  <c r="R3963"/>
  <c r="R3944"/>
  <c r="R3918"/>
  <c r="R3884"/>
  <c r="R3865"/>
  <c r="R3847"/>
  <c r="R3824"/>
  <c r="R3799"/>
  <c r="R3765"/>
  <c r="R3743"/>
  <c r="R3690"/>
  <c r="R3672"/>
  <c r="R3655"/>
  <c r="R3637"/>
  <c r="R3616"/>
  <c r="R3605"/>
  <c r="R3579"/>
  <c r="R3566"/>
  <c r="R3544"/>
  <c r="R3533"/>
  <c r="R3522"/>
  <c r="R3519"/>
  <c r="R3509"/>
  <c r="R3496"/>
  <c r="R3483"/>
  <c r="R3468"/>
  <c r="R3443"/>
  <c r="R3434"/>
  <c r="R3418"/>
  <c r="R3398"/>
  <c r="R3385"/>
  <c r="R3379"/>
  <c r="R3368"/>
  <c r="R3360"/>
  <c r="R3333"/>
  <c r="R3301"/>
  <c r="R3294"/>
  <c r="R3284"/>
  <c r="R3254"/>
  <c r="R3236"/>
  <c r="R3229"/>
  <c r="R3209"/>
  <c r="R3191"/>
  <c r="R3173"/>
  <c r="R3155"/>
  <c r="R3136"/>
  <c r="R3097"/>
  <c r="R3075"/>
  <c r="R3053"/>
  <c r="R3031"/>
  <c r="R3011"/>
  <c r="R2984"/>
  <c r="R2965"/>
  <c r="R2943"/>
  <c r="R2921"/>
  <c r="R2891"/>
  <c r="R2873"/>
  <c r="R2846"/>
  <c r="R2825"/>
  <c r="R2804"/>
  <c r="R2787"/>
  <c r="R2765"/>
  <c r="R2759"/>
  <c r="R2744"/>
  <c r="R2713"/>
  <c r="R2688"/>
  <c r="R2676"/>
  <c r="R2661"/>
  <c r="R2648"/>
  <c r="R2641"/>
  <c r="R2622"/>
  <c r="R2598"/>
  <c r="R2577"/>
  <c r="R2544"/>
  <c r="R2505"/>
  <c r="R2477"/>
  <c r="R2451"/>
  <c r="R2439"/>
  <c r="R2415"/>
  <c r="R2398"/>
  <c r="R2370"/>
  <c r="R2345"/>
  <c r="R2314"/>
  <c r="R2290"/>
  <c r="R2258"/>
  <c r="R2230"/>
  <c r="R2214"/>
  <c r="R2192"/>
  <c r="R2176"/>
  <c r="R2153"/>
  <c r="R2144"/>
  <c r="R2117"/>
  <c r="R2098"/>
  <c r="R2075"/>
  <c r="R2055"/>
  <c r="R2030"/>
  <c r="R1995"/>
  <c r="R1987"/>
  <c r="R1957"/>
  <c r="R1942"/>
  <c r="R1922"/>
  <c r="R1872"/>
  <c r="R1846"/>
  <c r="R1832"/>
  <c r="R1820"/>
  <c r="R1805"/>
  <c r="R1795"/>
  <c r="R1771"/>
  <c r="R1749"/>
  <c r="R1735"/>
  <c r="R1718"/>
  <c r="R1681"/>
  <c r="R1660"/>
  <c r="R1640"/>
  <c r="R1623"/>
  <c r="R1601"/>
  <c r="R1582"/>
  <c r="R1560"/>
  <c r="R1540"/>
  <c r="R1520"/>
  <c r="R1504"/>
  <c r="R1492"/>
  <c r="R1438"/>
  <c r="R1420"/>
  <c r="R1396"/>
  <c r="R1370"/>
  <c r="R1353"/>
  <c r="R1337"/>
  <c r="R1322"/>
  <c r="R1309"/>
  <c r="R1298"/>
  <c r="R1282"/>
  <c r="R1271"/>
  <c r="R1244"/>
  <c r="R1234"/>
  <c r="R1224"/>
  <c r="R1214"/>
  <c r="R1204"/>
  <c r="R1195"/>
  <c r="R1185"/>
  <c r="R1175"/>
  <c r="R1165"/>
  <c r="R1155"/>
  <c r="R1145"/>
  <c r="R1135"/>
  <c r="R1125"/>
  <c r="R1115"/>
  <c r="R1105"/>
  <c r="R1095"/>
  <c r="R1085"/>
  <c r="R1075"/>
  <c r="R1065"/>
  <c r="R1055"/>
  <c r="R1045"/>
  <c r="R1035"/>
  <c r="R1025"/>
  <c r="R1015"/>
  <c r="R988"/>
  <c r="R978"/>
  <c r="R946"/>
  <c r="R922"/>
  <c r="R899"/>
  <c r="R888"/>
  <c r="R858"/>
  <c r="R843"/>
  <c r="R817"/>
  <c r="R779"/>
  <c r="R709"/>
  <c r="R683"/>
  <c r="R646"/>
  <c r="R612"/>
  <c r="R558"/>
  <c r="R527"/>
  <c r="R495"/>
  <c r="R483"/>
  <c r="R432"/>
  <c r="R392"/>
  <c r="R361"/>
  <c r="R330"/>
  <c r="R289"/>
  <c r="R243"/>
  <c r="R113"/>
  <c r="R68"/>
  <c r="P9003"/>
  <c r="P8975"/>
  <c r="P8953"/>
  <c r="P8938"/>
  <c r="P8915"/>
  <c r="P8893"/>
  <c r="P8864"/>
  <c r="P8838"/>
  <c r="P8816"/>
  <c r="P8794"/>
  <c r="P8772"/>
  <c r="P8752"/>
  <c r="P8732"/>
  <c r="P8707"/>
  <c r="P8691"/>
  <c r="P8632"/>
  <c r="P8615"/>
  <c r="P8595"/>
  <c r="P8559"/>
  <c r="P8534"/>
  <c r="P8513"/>
  <c r="P8488"/>
  <c r="P8465"/>
  <c r="P8454"/>
  <c r="P8442"/>
  <c r="P8408"/>
  <c r="P8372"/>
  <c r="P8353"/>
  <c r="P8328"/>
  <c r="P8305"/>
  <c r="P8279"/>
  <c r="P8251"/>
  <c r="P8224"/>
  <c r="P8197"/>
  <c r="P8175"/>
  <c r="P8151"/>
  <c r="P8121"/>
  <c r="P8093"/>
  <c r="P8060"/>
  <c r="P8024"/>
  <c r="P7995"/>
  <c r="P7958"/>
  <c r="P7937"/>
  <c r="P7893"/>
  <c r="P7866"/>
  <c r="P7841"/>
  <c r="P7820"/>
  <c r="P7800"/>
  <c r="P7771"/>
  <c r="P7743"/>
  <c r="P7732"/>
  <c r="P7695"/>
  <c r="P7661"/>
  <c r="P7653"/>
  <c r="P7645"/>
  <c r="P7635"/>
  <c r="P7626"/>
  <c r="P7617"/>
  <c r="P7607"/>
  <c r="P7598"/>
  <c r="P7588"/>
  <c r="P7579"/>
  <c r="P7569"/>
  <c r="P7560"/>
  <c r="P7543"/>
  <c r="P7514"/>
  <c r="P7501"/>
  <c r="P7488"/>
  <c r="P7474"/>
  <c r="P7464"/>
  <c r="P7455"/>
  <c r="P7443"/>
  <c r="P7427"/>
  <c r="P7417"/>
  <c r="P7402"/>
  <c r="P7388"/>
  <c r="P7373"/>
  <c r="P7357"/>
  <c r="P7337"/>
  <c r="P7320"/>
  <c r="P7306"/>
  <c r="P7293"/>
  <c r="P7275"/>
  <c r="P7240"/>
  <c r="P7199"/>
  <c r="P7170"/>
  <c r="P7154"/>
  <c r="P7128"/>
  <c r="P7104"/>
  <c r="P7060"/>
  <c r="P6992"/>
  <c r="P6912"/>
  <c r="P6889"/>
  <c r="P6886"/>
  <c r="P6865"/>
  <c r="P6753"/>
  <c r="P6724"/>
  <c r="P6700"/>
  <c r="P6677"/>
  <c r="P6657"/>
  <c r="P6637"/>
  <c r="P6618"/>
  <c r="P6597"/>
  <c r="P6580"/>
  <c r="P6560"/>
  <c r="P6533"/>
  <c r="P6511"/>
  <c r="P6497"/>
  <c r="P6473"/>
  <c r="P6446"/>
  <c r="P6427"/>
  <c r="P6402"/>
  <c r="P6384"/>
  <c r="P6359"/>
  <c r="P6345"/>
  <c r="P6321"/>
  <c r="P6314"/>
  <c r="P6307"/>
  <c r="P6295"/>
  <c r="P6288"/>
  <c r="P6279"/>
  <c r="P6269"/>
  <c r="P6262"/>
  <c r="P6248"/>
  <c r="P6242"/>
  <c r="P6225"/>
  <c r="P6216"/>
  <c r="P6196"/>
  <c r="P6190"/>
  <c r="P6166"/>
  <c r="P6161"/>
  <c r="P6153"/>
  <c r="P6144"/>
  <c r="P6136"/>
  <c r="P6128"/>
  <c r="P6089"/>
  <c r="P6079"/>
  <c r="P6050"/>
  <c r="P6043"/>
  <c r="P6026"/>
  <c r="P6005"/>
  <c r="P6001"/>
  <c r="P5978"/>
  <c r="P5958"/>
  <c r="P5950"/>
  <c r="P5918"/>
  <c r="P5890"/>
  <c r="P5880"/>
  <c r="P5869"/>
  <c r="P5864"/>
  <c r="P5856"/>
  <c r="P5831"/>
  <c r="P5818"/>
  <c r="P5801"/>
  <c r="P5776"/>
  <c r="P5763"/>
  <c r="P5746"/>
  <c r="P5731"/>
  <c r="P5720"/>
  <c r="P5700"/>
  <c r="P5689"/>
  <c r="P5678"/>
  <c r="P5666"/>
  <c r="P5655"/>
  <c r="P5643"/>
  <c r="P5632"/>
  <c r="P5621"/>
  <c r="P5609"/>
  <c r="P5597"/>
  <c r="P5585"/>
  <c r="P5573"/>
  <c r="P5562"/>
  <c r="P5551"/>
  <c r="P5538"/>
  <c r="P5527"/>
  <c r="P5516"/>
  <c r="P5504"/>
  <c r="P5493"/>
  <c r="P5480"/>
  <c r="P5468"/>
  <c r="P5457"/>
  <c r="P5444"/>
  <c r="P5432"/>
  <c r="P5420"/>
  <c r="P5395"/>
  <c r="P5373"/>
  <c r="P5345"/>
  <c r="P5331"/>
  <c r="P5320"/>
  <c r="P5308"/>
  <c r="P5277"/>
  <c r="P5254"/>
  <c r="P5232"/>
  <c r="P5213"/>
  <c r="P5197"/>
  <c r="P5187"/>
  <c r="P5172"/>
  <c r="P5164"/>
  <c r="P5154"/>
  <c r="P5139"/>
  <c r="P5116"/>
  <c r="P5101"/>
  <c r="P5083"/>
  <c r="P5068"/>
  <c r="P5054"/>
  <c r="P5044"/>
  <c r="P5034"/>
  <c r="P5017"/>
  <c r="P5009"/>
  <c r="P4990"/>
  <c r="P4976"/>
  <c r="P4966"/>
  <c r="P4955"/>
  <c r="P4931"/>
  <c r="P4911"/>
  <c r="P4892"/>
  <c r="P4880"/>
  <c r="P4869"/>
  <c r="P4856"/>
  <c r="P4843"/>
  <c r="P4812"/>
  <c r="P4802"/>
  <c r="P4773"/>
  <c r="P4754"/>
  <c r="P4737"/>
  <c r="P4723"/>
  <c r="P4711"/>
  <c r="P4697"/>
  <c r="P4684"/>
  <c r="P4657"/>
  <c r="P4637"/>
  <c r="P4622"/>
  <c r="P4602"/>
  <c r="P4589"/>
  <c r="P4568"/>
  <c r="P4550"/>
  <c r="P4525"/>
  <c r="P4513"/>
  <c r="P4496"/>
  <c r="P4482"/>
  <c r="P4467"/>
  <c r="P4444"/>
  <c r="P4432"/>
  <c r="P4413"/>
  <c r="P4396"/>
  <c r="P4365"/>
  <c r="P4344"/>
  <c r="P4329"/>
  <c r="P4309"/>
  <c r="P4292"/>
  <c r="P4273"/>
  <c r="P4252"/>
  <c r="P4238"/>
  <c r="P4210"/>
  <c r="P4176"/>
  <c r="P4159"/>
  <c r="P4136"/>
  <c r="P4091"/>
  <c r="P4067"/>
  <c r="P4048"/>
  <c r="P4018"/>
  <c r="P3996"/>
  <c r="P3963"/>
  <c r="P3944"/>
  <c r="P3918"/>
  <c r="P3884"/>
  <c r="P3865"/>
  <c r="P3847"/>
  <c r="P3824"/>
  <c r="P3799"/>
  <c r="P3765"/>
  <c r="P3743"/>
  <c r="P3690"/>
  <c r="P3672"/>
  <c r="P3655"/>
  <c r="P3637"/>
  <c r="P3616"/>
  <c r="P3605"/>
  <c r="P3579"/>
  <c r="P3566"/>
  <c r="P3544"/>
  <c r="P3533"/>
  <c r="P3522"/>
  <c r="P3519"/>
  <c r="P3509"/>
  <c r="P3496"/>
  <c r="P3483"/>
  <c r="P3468"/>
  <c r="P3443"/>
  <c r="P3434"/>
  <c r="P3418"/>
  <c r="P3398"/>
  <c r="P3385"/>
  <c r="P3379"/>
  <c r="P3368"/>
  <c r="P3360"/>
  <c r="P3333"/>
  <c r="P3301"/>
  <c r="P3294"/>
  <c r="P3284"/>
  <c r="P3254"/>
  <c r="P3236"/>
  <c r="P3229"/>
  <c r="P3209"/>
  <c r="P3191"/>
  <c r="P3173"/>
  <c r="P3155"/>
  <c r="P3136"/>
  <c r="P3097"/>
  <c r="P3075"/>
  <c r="P3053"/>
  <c r="P3031"/>
  <c r="P3011"/>
  <c r="P2984"/>
  <c r="P2965"/>
  <c r="P2943"/>
  <c r="P2921"/>
  <c r="P2891"/>
  <c r="P2873"/>
  <c r="P2846"/>
  <c r="P2825"/>
  <c r="P2804"/>
  <c r="P2787"/>
  <c r="P2765"/>
  <c r="P2759"/>
  <c r="P2744"/>
  <c r="P2713"/>
  <c r="P2688"/>
  <c r="P2676"/>
  <c r="P2661"/>
  <c r="P2648"/>
  <c r="P2641"/>
  <c r="P2622"/>
  <c r="P2598"/>
  <c r="P2577"/>
  <c r="P2544"/>
  <c r="P2505"/>
  <c r="P2477"/>
  <c r="P2451"/>
  <c r="P2439"/>
  <c r="P2415"/>
  <c r="P2398"/>
  <c r="P2370"/>
  <c r="P2345"/>
  <c r="P2314"/>
  <c r="P2290"/>
  <c r="P2258"/>
  <c r="P2230"/>
  <c r="P2214"/>
  <c r="P2192"/>
  <c r="P2176"/>
  <c r="P2153"/>
  <c r="P2144"/>
  <c r="P2117"/>
  <c r="P2098"/>
  <c r="P2075"/>
  <c r="P2055"/>
  <c r="P2030"/>
  <c r="P1995"/>
  <c r="P1987"/>
  <c r="P1957"/>
  <c r="P1942"/>
  <c r="P1922"/>
  <c r="P1872"/>
  <c r="P1846"/>
  <c r="P1832"/>
  <c r="P1820"/>
  <c r="P1805"/>
  <c r="P1795"/>
  <c r="P1771"/>
  <c r="P1749"/>
  <c r="P1735"/>
  <c r="P1718"/>
  <c r="P1681"/>
  <c r="P1660"/>
  <c r="P1640"/>
  <c r="P1623"/>
  <c r="P1601"/>
  <c r="P1582"/>
  <c r="P1560"/>
  <c r="P1540"/>
  <c r="P1520"/>
  <c r="P1504"/>
  <c r="P1492"/>
  <c r="P1438"/>
  <c r="P1420"/>
  <c r="P1396"/>
  <c r="P1370"/>
  <c r="P1353"/>
  <c r="P1337"/>
  <c r="P1322"/>
  <c r="P1309"/>
  <c r="P1298"/>
  <c r="P1282"/>
  <c r="P1271"/>
  <c r="P1244"/>
  <c r="P1234"/>
  <c r="P1224"/>
  <c r="P1214"/>
  <c r="P1204"/>
  <c r="P1195"/>
  <c r="P1185"/>
  <c r="P1175"/>
  <c r="P1165"/>
  <c r="P1155"/>
  <c r="P1145"/>
  <c r="P1135"/>
  <c r="P1125"/>
  <c r="P1115"/>
  <c r="P1105"/>
  <c r="P1095"/>
  <c r="P1085"/>
  <c r="P1075"/>
  <c r="P1065"/>
  <c r="P1055"/>
  <c r="P1045"/>
  <c r="P1035"/>
  <c r="P1025"/>
  <c r="P1015"/>
  <c r="P988"/>
  <c r="P978"/>
  <c r="P946"/>
  <c r="P922"/>
  <c r="P899"/>
  <c r="P888"/>
  <c r="P858"/>
  <c r="P843"/>
  <c r="P817"/>
  <c r="P779"/>
  <c r="P709"/>
  <c r="P683"/>
  <c r="P646"/>
  <c r="P612"/>
  <c r="P558"/>
  <c r="P527"/>
  <c r="P495"/>
  <c r="P483"/>
  <c r="P432"/>
  <c r="P392"/>
  <c r="P361"/>
  <c r="P330"/>
  <c r="P289"/>
  <c r="P243"/>
  <c r="P113"/>
  <c r="P68"/>
  <c r="N9003"/>
  <c r="N8975"/>
  <c r="N8953"/>
  <c r="N8938"/>
  <c r="N8915"/>
  <c r="N8893"/>
  <c r="N8864"/>
  <c r="N8838"/>
  <c r="N8816"/>
  <c r="N8794"/>
  <c r="N8772"/>
  <c r="N8732"/>
  <c r="N8707"/>
  <c r="N8691"/>
  <c r="N8632"/>
  <c r="N8615"/>
  <c r="N8595"/>
  <c r="N8559"/>
  <c r="N8534"/>
  <c r="N8513"/>
  <c r="N8488"/>
  <c r="N8465"/>
  <c r="N8454"/>
  <c r="N8442"/>
  <c r="N8408"/>
  <c r="N8372"/>
  <c r="N8353"/>
  <c r="N8328"/>
  <c r="N8305"/>
  <c r="N8279"/>
  <c r="N8251"/>
  <c r="N8224"/>
  <c r="N8197"/>
  <c r="N8175"/>
  <c r="N8151"/>
  <c r="N8121"/>
  <c r="N8093"/>
  <c r="N8060"/>
  <c r="N7958"/>
  <c r="N7937"/>
  <c r="N7893"/>
  <c r="N7866"/>
  <c r="N7841"/>
  <c r="N7820"/>
  <c r="N7800"/>
  <c r="N7771"/>
  <c r="N7743"/>
  <c r="N7732"/>
  <c r="N7695"/>
  <c r="N7661"/>
  <c r="N7653"/>
  <c r="N7645"/>
  <c r="N7635"/>
  <c r="N7626"/>
  <c r="N7617"/>
  <c r="N7607"/>
  <c r="N7598"/>
  <c r="N7588"/>
  <c r="N7579"/>
  <c r="N7569"/>
  <c r="N7560"/>
  <c r="N7543"/>
  <c r="N7514"/>
  <c r="N7474"/>
  <c r="N7464"/>
  <c r="N7455"/>
  <c r="N7443"/>
  <c r="N7417"/>
  <c r="N7388"/>
  <c r="N7373"/>
  <c r="N7357"/>
  <c r="N7337"/>
  <c r="N7320"/>
  <c r="N7306"/>
  <c r="N7293"/>
  <c r="N7275"/>
  <c r="N7240"/>
  <c r="N7199"/>
  <c r="N7170"/>
  <c r="N7154"/>
  <c r="N7128"/>
  <c r="N7104"/>
  <c r="N7060"/>
  <c r="N6992"/>
  <c r="N6889"/>
  <c r="N6886"/>
  <c r="N6865"/>
  <c r="N6781"/>
  <c r="N6753"/>
  <c r="N6724"/>
  <c r="N6700"/>
  <c r="N6677"/>
  <c r="N6657"/>
  <c r="N6637"/>
  <c r="N6618"/>
  <c r="N6597"/>
  <c r="N6580"/>
  <c r="N6560"/>
  <c r="N6533"/>
  <c r="N6511"/>
  <c r="N6497"/>
  <c r="N6473"/>
  <c r="N6446"/>
  <c r="N6427"/>
  <c r="N6402"/>
  <c r="N6384"/>
  <c r="N6359"/>
  <c r="N6345"/>
  <c r="N6321"/>
  <c r="N6307"/>
  <c r="N6288"/>
  <c r="N6279"/>
  <c r="N6269"/>
  <c r="N6248"/>
  <c r="N6242"/>
  <c r="N6225"/>
  <c r="N6216"/>
  <c r="N6196"/>
  <c r="N6190"/>
  <c r="N6166"/>
  <c r="N6161"/>
  <c r="N6153"/>
  <c r="N6144"/>
  <c r="N6136"/>
  <c r="N6128"/>
  <c r="N6089"/>
  <c r="N6079"/>
  <c r="N6050"/>
  <c r="N6043"/>
  <c r="N6026"/>
  <c r="N6005"/>
  <c r="N6001"/>
  <c r="N5978"/>
  <c r="N5958"/>
  <c r="N5950"/>
  <c r="N5918"/>
  <c r="N5890"/>
  <c r="N5880"/>
  <c r="N5869"/>
  <c r="N5864"/>
  <c r="N5856"/>
  <c r="N5831"/>
  <c r="N5818"/>
  <c r="N5801"/>
  <c r="N5776"/>
  <c r="N5763"/>
  <c r="N5746"/>
  <c r="N5731"/>
  <c r="N5720"/>
  <c r="N5700"/>
  <c r="N5689"/>
  <c r="N5678"/>
  <c r="N5655"/>
  <c r="N5643"/>
  <c r="N5632"/>
  <c r="N5621"/>
  <c r="N5609"/>
  <c r="N5597"/>
  <c r="N5585"/>
  <c r="N5573"/>
  <c r="N5562"/>
  <c r="N5551"/>
  <c r="N5538"/>
  <c r="N5516"/>
  <c r="N5504"/>
  <c r="N5493"/>
  <c r="N5480"/>
  <c r="N5468"/>
  <c r="N5457"/>
  <c r="N5444"/>
  <c r="N5432"/>
  <c r="N5420"/>
  <c r="N5395"/>
  <c r="N5373"/>
  <c r="N5345"/>
  <c r="N5331"/>
  <c r="N5320"/>
  <c r="N5308"/>
  <c r="N5277"/>
  <c r="N5254"/>
  <c r="N5232"/>
  <c r="N5213"/>
  <c r="N5197"/>
  <c r="N5187"/>
  <c r="N5172"/>
  <c r="N5164"/>
  <c r="N5154"/>
  <c r="N5139"/>
  <c r="N5116"/>
  <c r="N5101"/>
  <c r="N5083"/>
  <c r="N5068"/>
  <c r="N5054"/>
  <c r="N5044"/>
  <c r="N5034"/>
  <c r="N5017"/>
  <c r="N5009"/>
  <c r="N4990"/>
  <c r="N4976"/>
  <c r="N4966"/>
  <c r="N4955"/>
  <c r="N4931"/>
  <c r="N4911"/>
  <c r="N4892"/>
  <c r="N4880"/>
  <c r="N4869"/>
  <c r="N4856"/>
  <c r="N4843"/>
  <c r="N4812"/>
  <c r="N4802"/>
  <c r="N4773"/>
  <c r="N4754"/>
  <c r="N4737"/>
  <c r="N4723"/>
  <c r="N4711"/>
  <c r="N4697"/>
  <c r="N4684"/>
  <c r="N4657"/>
  <c r="N4637"/>
  <c r="N4622"/>
  <c r="N4602"/>
  <c r="N4589"/>
  <c r="N4568"/>
  <c r="N4550"/>
  <c r="N4525"/>
  <c r="N4513"/>
  <c r="N4496"/>
  <c r="N4482"/>
  <c r="N4467"/>
  <c r="N4444"/>
  <c r="N4432"/>
  <c r="N4413"/>
  <c r="N4396"/>
  <c r="N4365"/>
  <c r="N4344"/>
  <c r="N4329"/>
  <c r="N4309"/>
  <c r="N4292"/>
  <c r="N4273"/>
  <c r="N4252"/>
  <c r="N4238"/>
  <c r="N4210"/>
  <c r="N4176"/>
  <c r="N4159"/>
  <c r="N4136"/>
  <c r="N4091"/>
  <c r="N4067"/>
  <c r="N4048"/>
  <c r="N4018"/>
  <c r="N3996"/>
  <c r="N3963"/>
  <c r="N3944"/>
  <c r="N3918"/>
  <c r="N3884"/>
  <c r="N3865"/>
  <c r="N3847"/>
  <c r="N3824"/>
  <c r="N3799"/>
  <c r="N3743"/>
  <c r="N3672"/>
  <c r="N3655"/>
  <c r="N3637"/>
  <c r="N3616"/>
  <c r="N3605"/>
  <c r="N3579"/>
  <c r="N3566"/>
  <c r="N3544"/>
  <c r="N3533"/>
  <c r="N3522"/>
  <c r="N3519"/>
  <c r="N3509"/>
  <c r="N3496"/>
  <c r="N3483"/>
  <c r="N3468"/>
  <c r="N3443"/>
  <c r="N3434"/>
  <c r="N3418"/>
  <c r="N3398"/>
  <c r="N3385"/>
  <c r="N3379"/>
  <c r="N3368"/>
  <c r="N3360"/>
  <c r="N3333"/>
  <c r="N3284"/>
  <c r="N3254"/>
  <c r="N3229"/>
  <c r="N3209"/>
  <c r="N3191"/>
  <c r="N3173"/>
  <c r="N3155"/>
  <c r="N3136"/>
  <c r="N3097"/>
  <c r="N3075"/>
  <c r="N3053"/>
  <c r="N3031"/>
  <c r="N3011"/>
  <c r="N2984"/>
  <c r="N2965"/>
  <c r="N2943"/>
  <c r="N2921"/>
  <c r="N2891"/>
  <c r="N2873"/>
  <c r="N2846"/>
  <c r="N2825"/>
  <c r="N2804"/>
  <c r="N2787"/>
  <c r="N2765"/>
  <c r="N2759"/>
  <c r="N2744"/>
  <c r="N2713"/>
  <c r="N2688"/>
  <c r="N2676"/>
  <c r="N2661"/>
  <c r="N2648"/>
  <c r="N2641"/>
  <c r="N2622"/>
  <c r="N2598"/>
  <c r="N2577"/>
  <c r="N2544"/>
  <c r="N2505"/>
  <c r="N2477"/>
  <c r="N2451"/>
  <c r="N2439"/>
  <c r="N2415"/>
  <c r="N2398"/>
  <c r="N2370"/>
  <c r="N2345"/>
  <c r="N2314"/>
  <c r="N2290"/>
  <c r="N2258"/>
  <c r="N2230"/>
  <c r="N2214"/>
  <c r="N2192"/>
  <c r="N2176"/>
  <c r="N2153"/>
  <c r="N2144"/>
  <c r="N2117"/>
  <c r="N2098"/>
  <c r="N2075"/>
  <c r="N2055"/>
  <c r="N2030"/>
  <c r="N1987"/>
  <c r="N1957"/>
  <c r="N1942"/>
  <c r="N1922"/>
  <c r="N1872"/>
  <c r="N1846"/>
  <c r="N1805"/>
  <c r="N1795"/>
  <c r="N1771"/>
  <c r="N1749"/>
  <c r="N1735"/>
  <c r="N1718"/>
  <c r="N1681"/>
  <c r="N1660"/>
  <c r="N1640"/>
  <c r="N1623"/>
  <c r="N1601"/>
  <c r="N1582"/>
  <c r="N1560"/>
  <c r="N1540"/>
  <c r="N1520"/>
  <c r="N1492"/>
  <c r="N1438"/>
  <c r="N1420"/>
  <c r="N1396"/>
  <c r="N1370"/>
  <c r="N1353"/>
  <c r="N1337"/>
  <c r="N1309"/>
  <c r="N1298"/>
  <c r="N1282"/>
  <c r="N1271"/>
  <c r="N1214"/>
  <c r="N1165"/>
  <c r="N1075"/>
  <c r="N1035"/>
  <c r="N1025"/>
  <c r="N1015"/>
  <c r="N978"/>
  <c r="N946"/>
  <c r="N922"/>
  <c r="N899"/>
  <c r="N888"/>
  <c r="N858"/>
  <c r="N843"/>
  <c r="N817"/>
  <c r="N779"/>
  <c r="N709"/>
  <c r="N683"/>
  <c r="N646"/>
  <c r="N612"/>
  <c r="N558"/>
  <c r="N527"/>
  <c r="N495"/>
  <c r="N483"/>
  <c r="N432"/>
  <c r="N392"/>
  <c r="N361"/>
  <c r="N322"/>
  <c r="N316"/>
  <c r="N314"/>
  <c r="N313"/>
  <c r="N311"/>
  <c r="N309"/>
  <c r="N308"/>
  <c r="N305"/>
  <c r="N304"/>
  <c r="N303"/>
  <c r="N302"/>
  <c r="N299"/>
  <c r="N298"/>
  <c r="N297"/>
  <c r="N295"/>
  <c r="N294"/>
  <c r="N293"/>
  <c r="N289"/>
  <c r="N243"/>
  <c r="N113"/>
  <c r="N68"/>
  <c r="S6724"/>
  <c r="S6700"/>
  <c r="S6677"/>
  <c r="S6657"/>
  <c r="S6637"/>
  <c r="S6618"/>
  <c r="S6597"/>
  <c r="Q5396" l="1"/>
  <c r="Q7035"/>
  <c r="W6725"/>
  <c r="Q5701"/>
  <c r="W5214"/>
  <c r="P7241"/>
  <c r="P8354"/>
  <c r="P8692"/>
  <c r="R780"/>
  <c r="R1439"/>
  <c r="R1796"/>
  <c r="R1996"/>
  <c r="R3098"/>
  <c r="R3638"/>
  <c r="T7662"/>
  <c r="T9004"/>
  <c r="X8061"/>
  <c r="X8864"/>
  <c r="N2677"/>
  <c r="N3098"/>
  <c r="N3334"/>
  <c r="R6090"/>
  <c r="V5919"/>
  <c r="V6090"/>
  <c r="V6322"/>
  <c r="U1439"/>
  <c r="W7662"/>
  <c r="W9004"/>
  <c r="P5396"/>
  <c r="P5701"/>
  <c r="P7035"/>
  <c r="T4774"/>
  <c r="T5214"/>
  <c r="Q1245"/>
  <c r="Q1996"/>
  <c r="Q2506"/>
  <c r="U7515"/>
  <c r="W2677"/>
  <c r="W2766"/>
  <c r="W3334"/>
  <c r="R4658"/>
  <c r="R4774"/>
  <c r="R5396"/>
  <c r="R5919"/>
  <c r="V4239"/>
  <c r="V6197"/>
  <c r="V6725"/>
  <c r="O3766"/>
  <c r="Q7241"/>
  <c r="Q8354"/>
  <c r="Q8692"/>
  <c r="U780"/>
  <c r="U947"/>
  <c r="U1796"/>
  <c r="U3098"/>
  <c r="U3638"/>
  <c r="W8061"/>
  <c r="N4239"/>
  <c r="N4658"/>
  <c r="N4774"/>
  <c r="N5214"/>
  <c r="N5396"/>
  <c r="N6090"/>
  <c r="N6197"/>
  <c r="N6322"/>
  <c r="N8061"/>
  <c r="N8354"/>
  <c r="P1245"/>
  <c r="P1996"/>
  <c r="P2506"/>
  <c r="R7515"/>
  <c r="T1245"/>
  <c r="T2506"/>
  <c r="T2677"/>
  <c r="T2766"/>
  <c r="T3334"/>
  <c r="T3638"/>
  <c r="X947"/>
  <c r="O5919"/>
  <c r="O6090"/>
  <c r="O6197"/>
  <c r="O6322"/>
  <c r="O6725"/>
  <c r="U4658"/>
  <c r="U4774"/>
  <c r="U5919"/>
  <c r="Y4239"/>
  <c r="Y6090"/>
  <c r="Y6197"/>
  <c r="Y6322"/>
  <c r="Y6725"/>
  <c r="N7035"/>
  <c r="X7035"/>
  <c r="R3766"/>
  <c r="V3766"/>
  <c r="N947"/>
  <c r="N7515"/>
  <c r="N7662"/>
  <c r="N8692"/>
  <c r="P1796"/>
  <c r="P3098"/>
  <c r="P4774"/>
  <c r="R2677"/>
  <c r="R3334"/>
  <c r="R5214"/>
  <c r="R8061"/>
  <c r="T3766"/>
  <c r="T6197"/>
  <c r="T6725"/>
  <c r="V1996"/>
  <c r="V5701"/>
  <c r="V7241"/>
  <c r="V8354"/>
  <c r="X1025"/>
  <c r="X1245" s="1"/>
  <c r="X3766"/>
  <c r="X5396"/>
  <c r="X7241"/>
  <c r="X8354"/>
  <c r="X8692"/>
  <c r="O1439"/>
  <c r="O7035"/>
  <c r="Q1796"/>
  <c r="Q3098"/>
  <c r="Q3638"/>
  <c r="Q4658"/>
  <c r="Q4774"/>
  <c r="Q5919"/>
  <c r="Q7515"/>
  <c r="U2677"/>
  <c r="U6725"/>
  <c r="U7662"/>
  <c r="U9004"/>
  <c r="W3766"/>
  <c r="W6322"/>
  <c r="Y1245"/>
  <c r="Y5396"/>
  <c r="Y7035"/>
  <c r="Y7241"/>
  <c r="Y8354"/>
  <c r="Y8692"/>
  <c r="N1996"/>
  <c r="N3638"/>
  <c r="N3766"/>
  <c r="N5919"/>
  <c r="N7241"/>
  <c r="P2677"/>
  <c r="P2766"/>
  <c r="P3334"/>
  <c r="P5214"/>
  <c r="P7662"/>
  <c r="P8061"/>
  <c r="P9004"/>
  <c r="R947"/>
  <c r="R4239"/>
  <c r="R6197"/>
  <c r="R6322"/>
  <c r="R6725"/>
  <c r="R7662"/>
  <c r="T1439"/>
  <c r="T1996"/>
  <c r="T5396"/>
  <c r="T5701"/>
  <c r="T7035"/>
  <c r="T7241"/>
  <c r="T8061"/>
  <c r="T8354"/>
  <c r="V780"/>
  <c r="V947"/>
  <c r="V1245"/>
  <c r="V1796"/>
  <c r="V3098"/>
  <c r="V4658"/>
  <c r="V7515"/>
  <c r="V8692"/>
  <c r="X1796"/>
  <c r="X3098"/>
  <c r="X6197"/>
  <c r="X6322"/>
  <c r="X8953"/>
  <c r="O780"/>
  <c r="O947"/>
  <c r="O1796"/>
  <c r="O3098"/>
  <c r="O4239"/>
  <c r="O4658"/>
  <c r="O7515"/>
  <c r="O8692"/>
  <c r="Q2677"/>
  <c r="Q2766"/>
  <c r="Q3334"/>
  <c r="Q5214"/>
  <c r="Q7662"/>
  <c r="Q8061"/>
  <c r="Q9004"/>
  <c r="U3766"/>
  <c r="U4239"/>
  <c r="U6090"/>
  <c r="U6197"/>
  <c r="U6322"/>
  <c r="W1245"/>
  <c r="W1996"/>
  <c r="W2506"/>
  <c r="W5396"/>
  <c r="W5701"/>
  <c r="W7035"/>
  <c r="W7241"/>
  <c r="W8354"/>
  <c r="W8692"/>
  <c r="Y780"/>
  <c r="Y947"/>
  <c r="Y1439"/>
  <c r="Y1796"/>
  <c r="Y3098"/>
  <c r="Y3638"/>
  <c r="Y4658"/>
  <c r="Y4774"/>
  <c r="Y5919"/>
  <c r="Y7515"/>
  <c r="N780"/>
  <c r="N1796"/>
  <c r="P780"/>
  <c r="P947"/>
  <c r="P1439"/>
  <c r="P3638"/>
  <c r="P4658"/>
  <c r="P5919"/>
  <c r="P7515"/>
  <c r="R2766"/>
  <c r="T5919"/>
  <c r="T6090"/>
  <c r="T6322"/>
  <c r="V2506"/>
  <c r="V5396"/>
  <c r="V7035"/>
  <c r="X1439"/>
  <c r="X1996"/>
  <c r="X4239"/>
  <c r="X4658"/>
  <c r="X4774"/>
  <c r="X5214"/>
  <c r="X6090"/>
  <c r="O1996"/>
  <c r="O5396"/>
  <c r="O5701"/>
  <c r="O7241"/>
  <c r="O8061"/>
  <c r="O8354"/>
  <c r="Q780"/>
  <c r="Q947"/>
  <c r="Q1439"/>
  <c r="U2766"/>
  <c r="U3334"/>
  <c r="U5214"/>
  <c r="U8061"/>
  <c r="W4239"/>
  <c r="W6090"/>
  <c r="W6197"/>
  <c r="Y1996"/>
  <c r="Y2506"/>
  <c r="Y5701"/>
  <c r="N330"/>
  <c r="N1245"/>
  <c r="N2506"/>
  <c r="N1439"/>
  <c r="N2766"/>
  <c r="N5701"/>
  <c r="N6725"/>
  <c r="N9004"/>
  <c r="P3766"/>
  <c r="P4239"/>
  <c r="P6090"/>
  <c r="P6197"/>
  <c r="P6322"/>
  <c r="P6725"/>
  <c r="R1245"/>
  <c r="R2506"/>
  <c r="R5701"/>
  <c r="R7035"/>
  <c r="R7241"/>
  <c r="R8354"/>
  <c r="R8692"/>
  <c r="R9004"/>
  <c r="T780"/>
  <c r="T947"/>
  <c r="T1796"/>
  <c r="T3098"/>
  <c r="T4239"/>
  <c r="T4658"/>
  <c r="T7515"/>
  <c r="T8692"/>
  <c r="V1439"/>
  <c r="V2677"/>
  <c r="V2766"/>
  <c r="V3334"/>
  <c r="V3638"/>
  <c r="V4774"/>
  <c r="V5214"/>
  <c r="V7662"/>
  <c r="V8061"/>
  <c r="V9004"/>
  <c r="X68"/>
  <c r="X780"/>
  <c r="X2506"/>
  <c r="X2677"/>
  <c r="X2766"/>
  <c r="X3334"/>
  <c r="X3638"/>
  <c r="X5701"/>
  <c r="X5919"/>
  <c r="X6725"/>
  <c r="X7515"/>
  <c r="X7662"/>
  <c r="O1245"/>
  <c r="O2506"/>
  <c r="O2677"/>
  <c r="O2766"/>
  <c r="O3334"/>
  <c r="O3638"/>
  <c r="O4774"/>
  <c r="O5214"/>
  <c r="O7662"/>
  <c r="O9004"/>
  <c r="Q3766"/>
  <c r="Q4239"/>
  <c r="Q6090"/>
  <c r="Q6197"/>
  <c r="Q6322"/>
  <c r="Q6725"/>
  <c r="U1245"/>
  <c r="U1996"/>
  <c r="U2506"/>
  <c r="U5396"/>
  <c r="U5701"/>
  <c r="U7035"/>
  <c r="U7241"/>
  <c r="U8354"/>
  <c r="U8692"/>
  <c r="W780"/>
  <c r="W947"/>
  <c r="W1439"/>
  <c r="W1796"/>
  <c r="W3098"/>
  <c r="W3638"/>
  <c r="W4658"/>
  <c r="W4774"/>
  <c r="W5919"/>
  <c r="W7515"/>
  <c r="Y2677"/>
  <c r="Y2766"/>
  <c r="Y3334"/>
  <c r="Y5214"/>
  <c r="Y7662"/>
  <c r="Y8061"/>
  <c r="Y9004"/>
  <c r="Y3766"/>
  <c r="X8707"/>
  <c r="S6580"/>
  <c r="S6560"/>
  <c r="S6497"/>
  <c r="X9004" l="1"/>
  <c r="S6473"/>
  <c r="S6446"/>
  <c r="S6427"/>
  <c r="S6402"/>
  <c r="S6384"/>
  <c r="S6359"/>
  <c r="S3011" l="1"/>
  <c r="S2921"/>
  <c r="S2505" l="1"/>
  <c r="S2192"/>
  <c r="S1771" l="1"/>
  <c r="S1718"/>
  <c r="S7199" l="1"/>
  <c r="S3579" l="1"/>
  <c r="S3434"/>
  <c r="S3385"/>
  <c r="S946" l="1"/>
  <c r="S5373" l="1"/>
  <c r="S5277"/>
  <c r="S5139" l="1"/>
  <c r="S5101"/>
  <c r="S6079"/>
  <c r="S6026"/>
  <c r="S8151"/>
  <c r="S1872"/>
  <c r="S1846"/>
  <c r="S3333" l="1"/>
  <c r="S9003" l="1"/>
  <c r="S8938"/>
  <c r="S8893"/>
  <c r="S483" l="1"/>
  <c r="S5457" l="1"/>
  <c r="S4550" l="1"/>
  <c r="S779"/>
  <c r="S683"/>
  <c r="S7588"/>
  <c r="S8691" l="1"/>
  <c r="S8632"/>
  <c r="S8408"/>
  <c r="S4136"/>
  <c r="S4018"/>
  <c r="S3963"/>
  <c r="S4048"/>
  <c r="S2398"/>
  <c r="S2314"/>
  <c r="S2214"/>
  <c r="S330" l="1"/>
  <c r="S8615" l="1"/>
  <c r="S8534"/>
  <c r="S8488"/>
  <c r="S8442"/>
  <c r="S5308" l="1"/>
  <c r="S5856" l="1"/>
  <c r="S2873"/>
  <c r="S7104"/>
  <c r="S7060"/>
  <c r="S858" l="1"/>
  <c r="S843"/>
  <c r="S1987" l="1"/>
  <c r="S3616" l="1"/>
  <c r="S3605"/>
  <c r="S3566"/>
  <c r="S3509"/>
  <c r="S3496"/>
  <c r="S3468"/>
  <c r="S5516" l="1"/>
  <c r="S8353"/>
  <c r="S8121"/>
  <c r="S6533" l="1"/>
  <c r="S6511"/>
  <c r="S6345"/>
  <c r="S4622"/>
  <c r="S4589"/>
  <c r="S4568"/>
  <c r="S4467"/>
  <c r="S4432"/>
  <c r="S4365"/>
  <c r="S4329"/>
  <c r="S4292"/>
  <c r="S5187" l="1"/>
  <c r="S5083"/>
  <c r="S5068"/>
  <c r="S5009"/>
  <c r="S4990"/>
  <c r="S4955"/>
  <c r="S4931"/>
  <c r="S4238"/>
  <c r="S4210"/>
  <c r="S4091"/>
  <c r="S3865"/>
  <c r="S3847"/>
  <c r="S3799"/>
  <c r="S7240"/>
  <c r="S8864" l="1"/>
  <c r="S8732"/>
  <c r="S8595" l="1"/>
  <c r="S8559"/>
  <c r="S7337"/>
  <c r="S8197"/>
  <c r="S7800" l="1"/>
  <c r="S7732"/>
  <c r="S5918" l="1"/>
  <c r="Z5918"/>
  <c r="S5763"/>
  <c r="S5746"/>
  <c r="S5678"/>
  <c r="S5655"/>
  <c r="S5597"/>
  <c r="S5493"/>
  <c r="S4911"/>
  <c r="S4880"/>
  <c r="S4843"/>
  <c r="S3918" l="1"/>
  <c r="AB3334"/>
  <c r="AA3334"/>
  <c r="Z3334"/>
  <c r="L3334"/>
  <c r="K3334"/>
  <c r="J3334"/>
  <c r="H3334"/>
  <c r="G3334"/>
  <c r="F3334"/>
  <c r="E3334"/>
  <c r="D3334"/>
  <c r="B3334"/>
  <c r="S3483" l="1"/>
  <c r="S3418"/>
  <c r="Z2505" l="1"/>
  <c r="S2415"/>
  <c r="S2370"/>
  <c r="S2258"/>
  <c r="S2230"/>
  <c r="S2176"/>
  <c r="S2117"/>
  <c r="S2098"/>
  <c r="S2075"/>
  <c r="S2055"/>
  <c r="S1942" l="1"/>
  <c r="S1832"/>
  <c r="S612" l="1"/>
  <c r="S289" l="1"/>
  <c r="S4856"/>
  <c r="S2577" l="1"/>
  <c r="S817"/>
  <c r="S432" l="1"/>
  <c r="S2477" l="1"/>
  <c r="S2290"/>
  <c r="S2144"/>
  <c r="S7154" l="1"/>
  <c r="S527" l="1"/>
  <c r="S5213"/>
  <c r="S5164"/>
  <c r="S7170" l="1"/>
  <c r="S7128"/>
  <c r="S2787" l="1"/>
  <c r="S6753"/>
  <c r="S1015"/>
  <c r="S1353" l="1"/>
  <c r="S7653" l="1"/>
  <c r="S1922" l="1"/>
  <c r="S1681" l="1"/>
  <c r="S2648" l="1"/>
  <c r="S922" l="1"/>
  <c r="S6992" l="1"/>
  <c r="S5831" l="1"/>
  <c r="S5818"/>
  <c r="S243" l="1"/>
  <c r="S361" l="1"/>
  <c r="S2943" l="1"/>
  <c r="S8328"/>
  <c r="S8279"/>
  <c r="S8251"/>
  <c r="S8175"/>
  <c r="S8513" l="1"/>
  <c r="S3672"/>
  <c r="S2598"/>
  <c r="S5621"/>
  <c r="S5609"/>
  <c r="S5585"/>
  <c r="S5551"/>
  <c r="S5480"/>
  <c r="S5432"/>
  <c r="S2765"/>
  <c r="S2759"/>
  <c r="S2713"/>
  <c r="S8772" l="1"/>
  <c r="S6889"/>
  <c r="S6886"/>
  <c r="S6865"/>
  <c r="S3284" l="1"/>
  <c r="S3155"/>
  <c r="S113" l="1"/>
  <c r="S7866"/>
  <c r="S5345" l="1"/>
  <c r="S6190" l="1"/>
  <c r="S4176"/>
  <c r="S4159"/>
  <c r="S6166"/>
  <c r="S3136" l="1"/>
  <c r="S1957" l="1"/>
  <c r="S7579"/>
  <c r="S7569"/>
  <c r="S7560"/>
  <c r="S5950" l="1"/>
  <c r="S5034" l="1"/>
  <c r="S4657"/>
  <c r="S899" l="1"/>
  <c r="S3944" l="1"/>
  <c r="G5266"/>
  <c r="S3996" l="1"/>
  <c r="S5444" l="1"/>
  <c r="S7635" l="1"/>
  <c r="S5116" l="1"/>
  <c r="S5054"/>
  <c r="S4869"/>
  <c r="S3824" l="1"/>
  <c r="S5801" l="1"/>
  <c r="S1735" l="1"/>
  <c r="S7626" l="1"/>
  <c r="S7598"/>
  <c r="S3533" l="1"/>
  <c r="S3522"/>
  <c r="S1795" l="1"/>
  <c r="S1749"/>
  <c r="S1601"/>
  <c r="S5864" l="1"/>
  <c r="S4496" l="1"/>
  <c r="S392" l="1"/>
  <c r="S7661" l="1"/>
  <c r="S2688"/>
  <c r="S1582" l="1"/>
  <c r="S1560"/>
  <c r="E4774" l="1"/>
  <c r="B3638" l="1"/>
  <c r="S1660" l="1"/>
  <c r="S1640"/>
  <c r="S1540"/>
  <c r="S1520"/>
  <c r="S558" l="1"/>
  <c r="S3765" l="1"/>
  <c r="S3690" l="1"/>
  <c r="E4984" l="1"/>
  <c r="S1805" l="1"/>
  <c r="S7771" l="1"/>
  <c r="S7427" l="1"/>
  <c r="S4525" l="1"/>
  <c r="S4513"/>
  <c r="S4413"/>
  <c r="S6225"/>
  <c r="S4482" l="1"/>
  <c r="S4396"/>
  <c r="S4067"/>
  <c r="S3884"/>
  <c r="S3743" l="1"/>
  <c r="S3519"/>
  <c r="S3443"/>
  <c r="S3360"/>
  <c r="S3294"/>
  <c r="S3173"/>
  <c r="S2544" l="1"/>
  <c r="AB780" l="1"/>
  <c r="AA780"/>
  <c r="Z780"/>
  <c r="L780"/>
  <c r="K780"/>
  <c r="J780"/>
  <c r="H780"/>
  <c r="G780"/>
  <c r="F780"/>
  <c r="E780"/>
  <c r="D780"/>
  <c r="B780"/>
  <c r="S495"/>
  <c r="Z490"/>
  <c r="S8838" l="1"/>
  <c r="S1337"/>
  <c r="S8953"/>
  <c r="S8794"/>
  <c r="S5632"/>
  <c r="S5573"/>
  <c r="S5331"/>
  <c r="S8465" l="1"/>
  <c r="S8093"/>
  <c r="S4309"/>
  <c r="S5689" l="1"/>
  <c r="S5562"/>
  <c r="S8975" l="1"/>
  <c r="S8915"/>
  <c r="S8816"/>
  <c r="S8752"/>
  <c r="S8707"/>
  <c r="H9004"/>
  <c r="H8692"/>
  <c r="H8354"/>
  <c r="H8061"/>
  <c r="H7662"/>
  <c r="H7515"/>
  <c r="H7241"/>
  <c r="H7035"/>
  <c r="H6725"/>
  <c r="H6322"/>
  <c r="H6197"/>
  <c r="H6090"/>
  <c r="H5919"/>
  <c r="H5701"/>
  <c r="H5396"/>
  <c r="H5214"/>
  <c r="H4774"/>
  <c r="H4658"/>
  <c r="H4239"/>
  <c r="H3766"/>
  <c r="H3638"/>
  <c r="H3098"/>
  <c r="H2766"/>
  <c r="H2677"/>
  <c r="H2506"/>
  <c r="H1996"/>
  <c r="H1796"/>
  <c r="H1439"/>
  <c r="H1245"/>
  <c r="H947"/>
  <c r="S8372" l="1"/>
  <c r="S7617"/>
  <c r="S4754"/>
  <c r="S6144" l="1"/>
  <c r="B9004"/>
  <c r="B8692"/>
  <c r="B8354"/>
  <c r="B8061"/>
  <c r="B7662"/>
  <c r="B7515"/>
  <c r="AB7241"/>
  <c r="AA7241"/>
  <c r="Z7241"/>
  <c r="L7241"/>
  <c r="K7241"/>
  <c r="J7241"/>
  <c r="G7241"/>
  <c r="F7241"/>
  <c r="E7241"/>
  <c r="D7241"/>
  <c r="B7241"/>
  <c r="AB7035"/>
  <c r="AA7035"/>
  <c r="Z7035"/>
  <c r="L7035"/>
  <c r="K7035"/>
  <c r="J7035"/>
  <c r="G7035"/>
  <c r="F7035"/>
  <c r="E7035"/>
  <c r="D7035"/>
  <c r="B7035"/>
  <c r="B6725"/>
  <c r="B6322"/>
  <c r="AB6197"/>
  <c r="AA6197"/>
  <c r="Z6197"/>
  <c r="L6197"/>
  <c r="K6197"/>
  <c r="J6197"/>
  <c r="G6197"/>
  <c r="F6197"/>
  <c r="E6197"/>
  <c r="D6197"/>
  <c r="B6197"/>
  <c r="B6090"/>
  <c r="B5919"/>
  <c r="AB5701"/>
  <c r="AA5701"/>
  <c r="Z5701"/>
  <c r="L5701"/>
  <c r="K5701"/>
  <c r="J5701"/>
  <c r="G5701"/>
  <c r="F5701"/>
  <c r="E5701"/>
  <c r="D5701"/>
  <c r="B5701"/>
  <c r="B5396"/>
  <c r="AB5214"/>
  <c r="AA5214"/>
  <c r="Z5214"/>
  <c r="L5214"/>
  <c r="K5214"/>
  <c r="J5214"/>
  <c r="G5214"/>
  <c r="F5214"/>
  <c r="E5214"/>
  <c r="D5214"/>
  <c r="B5214"/>
  <c r="B4658"/>
  <c r="B4239"/>
  <c r="AB4239"/>
  <c r="AA4239"/>
  <c r="Z4239"/>
  <c r="L4239"/>
  <c r="K4239"/>
  <c r="J4239"/>
  <c r="G4239"/>
  <c r="F4239"/>
  <c r="E4239"/>
  <c r="D4239"/>
  <c r="B3098"/>
  <c r="AB2766"/>
  <c r="AA2766"/>
  <c r="Z2766"/>
  <c r="L2766"/>
  <c r="K2766"/>
  <c r="J2766"/>
  <c r="G2766"/>
  <c r="F2766"/>
  <c r="E2766"/>
  <c r="D2766"/>
  <c r="B2766"/>
  <c r="AB2677"/>
  <c r="AA2677"/>
  <c r="Z2677"/>
  <c r="L2677"/>
  <c r="K2677"/>
  <c r="J2677"/>
  <c r="G2677"/>
  <c r="F2677"/>
  <c r="E2677"/>
  <c r="D2677"/>
  <c r="B2677"/>
  <c r="B2506"/>
  <c r="S2451"/>
  <c r="B1996"/>
  <c r="B1796"/>
  <c r="AB1439"/>
  <c r="AA1439"/>
  <c r="Z1439"/>
  <c r="L1439"/>
  <c r="K1439"/>
  <c r="J1439"/>
  <c r="G1439"/>
  <c r="F1439"/>
  <c r="E1439"/>
  <c r="D1439"/>
  <c r="B1439"/>
  <c r="B1245"/>
  <c r="AB9004"/>
  <c r="AA9004"/>
  <c r="Z9004"/>
  <c r="L9004"/>
  <c r="K9004"/>
  <c r="J9004"/>
  <c r="G9004"/>
  <c r="F9004"/>
  <c r="E9004"/>
  <c r="D9004"/>
  <c r="AB8692"/>
  <c r="AA8692"/>
  <c r="Z8692"/>
  <c r="L8692"/>
  <c r="K8692"/>
  <c r="J8692"/>
  <c r="G8692"/>
  <c r="F8692"/>
  <c r="E8692"/>
  <c r="D8692"/>
  <c r="AB6322"/>
  <c r="AA6322"/>
  <c r="Z6322"/>
  <c r="L6322"/>
  <c r="K6322"/>
  <c r="J6322"/>
  <c r="G6322"/>
  <c r="F6322"/>
  <c r="E6322"/>
  <c r="D6322"/>
  <c r="S7958" l="1"/>
  <c r="S7841"/>
  <c r="S7820"/>
  <c r="S1623" l="1"/>
  <c r="AB1796"/>
  <c r="AA1796"/>
  <c r="Z1796"/>
  <c r="L1796"/>
  <c r="K1796"/>
  <c r="J1796"/>
  <c r="G1796"/>
  <c r="F1796"/>
  <c r="E1796"/>
  <c r="D1796"/>
  <c r="AB4774" l="1"/>
  <c r="AA4774"/>
  <c r="Z4774"/>
  <c r="L4774"/>
  <c r="K4774"/>
  <c r="J4774"/>
  <c r="G4774"/>
  <c r="F4774"/>
  <c r="D4774"/>
  <c r="B4774"/>
  <c r="S4773"/>
  <c r="S4239" l="1"/>
  <c r="S1504"/>
  <c r="S1492"/>
  <c r="S1796" l="1"/>
  <c r="S4723"/>
  <c r="S3379"/>
  <c r="S3637"/>
  <c r="L3638"/>
  <c r="S6196"/>
  <c r="S6161"/>
  <c r="S6153" l="1"/>
  <c r="S6136"/>
  <c r="S6128" l="1"/>
  <c r="S6197" s="1"/>
  <c r="S2641" l="1"/>
  <c r="S9004" l="1"/>
  <c r="S7695"/>
  <c r="AB3098"/>
  <c r="AA3098"/>
  <c r="Z3098"/>
  <c r="L3098"/>
  <c r="K3098"/>
  <c r="J3098"/>
  <c r="G3098"/>
  <c r="F3098"/>
  <c r="E3098"/>
  <c r="D3098"/>
  <c r="S3097"/>
  <c r="S3075"/>
  <c r="S3053"/>
  <c r="S3031" l="1"/>
  <c r="S2984"/>
  <c r="S2965"/>
  <c r="S2891"/>
  <c r="S2846"/>
  <c r="S2825"/>
  <c r="S2804"/>
  <c r="S3098" l="1"/>
  <c r="AB3638"/>
  <c r="AA3638"/>
  <c r="Z3638"/>
  <c r="K3638"/>
  <c r="J3638"/>
  <c r="G3638"/>
  <c r="F3638"/>
  <c r="E3638"/>
  <c r="D3638"/>
  <c r="S3544"/>
  <c r="S3398"/>
  <c r="S3368"/>
  <c r="AB7662" l="1"/>
  <c r="AA7662"/>
  <c r="Z7662"/>
  <c r="L7662"/>
  <c r="K7662"/>
  <c r="J7662"/>
  <c r="G7662"/>
  <c r="F7662"/>
  <c r="E7662"/>
  <c r="D7662"/>
  <c r="S7645"/>
  <c r="S4737"/>
  <c r="AB8061"/>
  <c r="AA8061"/>
  <c r="Z8061"/>
  <c r="L8061"/>
  <c r="K8061"/>
  <c r="J8061"/>
  <c r="G8061"/>
  <c r="F8061"/>
  <c r="E8061"/>
  <c r="D8061"/>
  <c r="S8060"/>
  <c r="S8024"/>
  <c r="S7995"/>
  <c r="S7937"/>
  <c r="S7893"/>
  <c r="S7743"/>
  <c r="S8061" l="1"/>
  <c r="AB7515"/>
  <c r="AA7515"/>
  <c r="Z7515"/>
  <c r="L7515"/>
  <c r="K7515"/>
  <c r="J7515"/>
  <c r="G7515"/>
  <c r="F7515"/>
  <c r="E7515"/>
  <c r="D7515"/>
  <c r="S7443"/>
  <c r="S7320"/>
  <c r="S7464"/>
  <c r="S7357"/>
  <c r="S7514"/>
  <c r="S7488"/>
  <c r="S7474"/>
  <c r="S7501"/>
  <c r="S7455"/>
  <c r="S7417" l="1"/>
  <c r="S7402"/>
  <c r="S7388"/>
  <c r="S7373"/>
  <c r="S7306"/>
  <c r="S7293"/>
  <c r="S7275"/>
  <c r="S7515" l="1"/>
  <c r="S8454" l="1"/>
  <c r="S4697"/>
  <c r="S3301"/>
  <c r="S3254"/>
  <c r="S3236"/>
  <c r="S3229"/>
  <c r="S3209"/>
  <c r="S8692" l="1"/>
  <c r="S3191"/>
  <c r="S3334" s="1"/>
  <c r="S2744" l="1"/>
  <c r="S2766" l="1"/>
  <c r="S4711"/>
  <c r="S2661"/>
  <c r="AB6090"/>
  <c r="AA6090"/>
  <c r="Z6090"/>
  <c r="L6090"/>
  <c r="K6090"/>
  <c r="J6090"/>
  <c r="G6090"/>
  <c r="F6090"/>
  <c r="E6090"/>
  <c r="D6090"/>
  <c r="S6089"/>
  <c r="S6050"/>
  <c r="S6043"/>
  <c r="S6005"/>
  <c r="S6001"/>
  <c r="S5978"/>
  <c r="S5958"/>
  <c r="S6090" l="1"/>
  <c r="AB1245"/>
  <c r="AA1245"/>
  <c r="Z1245"/>
  <c r="L1245"/>
  <c r="K1245"/>
  <c r="J1245"/>
  <c r="G1245"/>
  <c r="F1245"/>
  <c r="E1245"/>
  <c r="D1245"/>
  <c r="S2676" l="1"/>
  <c r="S6912"/>
  <c r="S7035" l="1"/>
  <c r="S5527"/>
  <c r="S6248"/>
  <c r="AB947"/>
  <c r="AA947"/>
  <c r="Z947"/>
  <c r="L947"/>
  <c r="K947"/>
  <c r="J947"/>
  <c r="G947"/>
  <c r="F947"/>
  <c r="E947"/>
  <c r="D947"/>
  <c r="B947"/>
  <c r="S888"/>
  <c r="S709"/>
  <c r="AB8354"/>
  <c r="AA8354"/>
  <c r="L8354"/>
  <c r="K8354"/>
  <c r="J8354"/>
  <c r="G8354"/>
  <c r="F8354"/>
  <c r="E8354"/>
  <c r="D8354"/>
  <c r="S8305"/>
  <c r="S8224"/>
  <c r="AB6725"/>
  <c r="AA6725"/>
  <c r="Z6725"/>
  <c r="L6725"/>
  <c r="K6725"/>
  <c r="J6725"/>
  <c r="F6725"/>
  <c r="E6725"/>
  <c r="D6725"/>
  <c r="AB5396"/>
  <c r="AA5396"/>
  <c r="J5396"/>
  <c r="G5396"/>
  <c r="F5396"/>
  <c r="E5396"/>
  <c r="D5396"/>
  <c r="S5395"/>
  <c r="S5320"/>
  <c r="S5254"/>
  <c r="S5232"/>
  <c r="S5197"/>
  <c r="S5172"/>
  <c r="S5154"/>
  <c r="S5044"/>
  <c r="S5017"/>
  <c r="S4976"/>
  <c r="S4966"/>
  <c r="S4892"/>
  <c r="S4812"/>
  <c r="S4802"/>
  <c r="AB4658"/>
  <c r="AA4658"/>
  <c r="Z4658"/>
  <c r="L4658"/>
  <c r="K4658"/>
  <c r="J4658"/>
  <c r="G4658"/>
  <c r="F4658"/>
  <c r="E4658"/>
  <c r="D4658"/>
  <c r="S4637"/>
  <c r="S4602"/>
  <c r="S4444"/>
  <c r="S4344"/>
  <c r="S4273"/>
  <c r="S4252"/>
  <c r="AB2506"/>
  <c r="AA2506"/>
  <c r="L2506"/>
  <c r="K2506"/>
  <c r="J2506"/>
  <c r="G2506"/>
  <c r="F2506"/>
  <c r="E2506"/>
  <c r="D2506"/>
  <c r="Z2506"/>
  <c r="S2439"/>
  <c r="S2345"/>
  <c r="S2153"/>
  <c r="S2030"/>
  <c r="S5700"/>
  <c r="S5666"/>
  <c r="S5643"/>
  <c r="S5538"/>
  <c r="S5504"/>
  <c r="S4684"/>
  <c r="S4774" s="1"/>
  <c r="S5214" l="1"/>
  <c r="S7241"/>
  <c r="S4658"/>
  <c r="S6725"/>
  <c r="S5396"/>
  <c r="S8354"/>
  <c r="S947"/>
  <c r="S2506"/>
  <c r="AB5919"/>
  <c r="AA5919"/>
  <c r="Z5919"/>
  <c r="L5919"/>
  <c r="K5919"/>
  <c r="J5919"/>
  <c r="G5919"/>
  <c r="F5919"/>
  <c r="E5919"/>
  <c r="D5919"/>
  <c r="S5890"/>
  <c r="S5468"/>
  <c r="S5420"/>
  <c r="S5880"/>
  <c r="S5869"/>
  <c r="S5776"/>
  <c r="S5731"/>
  <c r="S5720"/>
  <c r="S1438"/>
  <c r="S1420"/>
  <c r="S1396"/>
  <c r="S1370"/>
  <c r="S1322"/>
  <c r="S1309"/>
  <c r="S1298"/>
  <c r="S1282"/>
  <c r="S1271"/>
  <c r="S1244"/>
  <c r="S1234"/>
  <c r="S1224"/>
  <c r="S1214"/>
  <c r="S1204"/>
  <c r="S1195"/>
  <c r="S1185"/>
  <c r="S1175"/>
  <c r="S1165"/>
  <c r="S1155"/>
  <c r="S1145"/>
  <c r="S1135"/>
  <c r="S1125"/>
  <c r="S1115"/>
  <c r="S1105"/>
  <c r="S1095"/>
  <c r="S1085"/>
  <c r="S1075"/>
  <c r="S1065"/>
  <c r="S1055"/>
  <c r="S1045"/>
  <c r="S1035"/>
  <c r="S1025"/>
  <c r="S988"/>
  <c r="S978"/>
  <c r="S1439" l="1"/>
  <c r="S5701"/>
  <c r="S5919"/>
  <c r="S1245"/>
  <c r="S68"/>
  <c r="S2622" l="1"/>
  <c r="AB3766"/>
  <c r="AA3766"/>
  <c r="Z3766"/>
  <c r="L3766"/>
  <c r="K3766"/>
  <c r="J3766"/>
  <c r="G3766"/>
  <c r="F3766"/>
  <c r="E3766"/>
  <c r="D3766"/>
  <c r="B3766"/>
  <c r="S3655"/>
  <c r="S646"/>
  <c r="S2677" l="1"/>
  <c r="S3766"/>
  <c r="S7607" l="1"/>
  <c r="S7543" l="1"/>
  <c r="S7662" s="1"/>
  <c r="S6321" l="1"/>
  <c r="S6314"/>
  <c r="S6307"/>
  <c r="S6295"/>
  <c r="S6288"/>
  <c r="S6279"/>
  <c r="S6269"/>
  <c r="S6262"/>
  <c r="S6242"/>
  <c r="S6216"/>
  <c r="AB1996"/>
  <c r="AA1996"/>
  <c r="J1996"/>
  <c r="S1995"/>
  <c r="S1820"/>
  <c r="S6322" l="1"/>
  <c r="S1996"/>
  <c r="E2226"/>
  <c r="Z8354" l="1"/>
  <c r="L5396" l="1"/>
  <c r="G6725"/>
  <c r="Z1996" l="1"/>
  <c r="L1996"/>
  <c r="K1996"/>
  <c r="G1996"/>
  <c r="F1996"/>
  <c r="E1996"/>
  <c r="D1996"/>
  <c r="Z5396" l="1"/>
  <c r="K5396"/>
  <c r="S3638" l="1"/>
  <c r="S780" l="1"/>
</calcChain>
</file>

<file path=xl/comments1.xml><?xml version="1.0" encoding="utf-8"?>
<comments xmlns="http://schemas.openxmlformats.org/spreadsheetml/2006/main">
  <authors>
    <author>Татаринова Наталья</author>
    <author>Пользователь</author>
  </authors>
  <commentList>
    <comment ref="X964" authorId="0">
      <text>
        <r>
          <rPr>
            <b/>
            <sz val="9"/>
            <color indexed="81"/>
            <rFont val="Tahoma"/>
            <family val="2"/>
            <charset val="204"/>
          </rPr>
          <t>Татаринова Наталья:</t>
        </r>
        <r>
          <rPr>
            <sz val="9"/>
            <color indexed="81"/>
            <rFont val="Tahoma"/>
            <family val="2"/>
            <charset val="204"/>
          </rPr>
          <t xml:space="preserve">
</t>
        </r>
        <r>
          <rPr>
            <sz val="14"/>
            <color indexed="81"/>
            <rFont val="Tahoma"/>
            <family val="2"/>
            <charset val="204"/>
          </rPr>
          <t>дает архитектура..Иванова-по  данным архитектурного такая услуга перешла к поселениям, в отделе информации нет</t>
        </r>
      </text>
    </comment>
    <comment ref="X975" authorId="1">
      <text/>
    </comment>
  </commentList>
</comments>
</file>

<file path=xl/sharedStrings.xml><?xml version="1.0" encoding="utf-8"?>
<sst xmlns="http://schemas.openxmlformats.org/spreadsheetml/2006/main" count="102838" uniqueCount="22003">
  <si>
    <t>№ п/п</t>
  </si>
  <si>
    <t>Наименование муниципальной услуги</t>
  </si>
  <si>
    <t xml:space="preserve">Наименование административного регламента предоставления муниципальной услуги </t>
  </si>
  <si>
    <t>Дата открытия</t>
  </si>
  <si>
    <t>Услуги, которые являются необходимыми и обязательными для предоставления муниципальных услуг</t>
  </si>
  <si>
    <t>Муниципальная услуга с элементами межведомственного взаимодействия</t>
  </si>
  <si>
    <t>Наименование документов, указанных в административном регламенте, запрашиваемых в режиме межведомственного взаимодействия</t>
  </si>
  <si>
    <t>Количество жалоб на решения и действия (бездействия) органа местного самоуправления и его должностных лиц при предоставлении муниципальной услуги</t>
  </si>
  <si>
    <t>Количество административных регламентов, законность которых проверена прокуратурой субъекта Российской Федерации</t>
  </si>
  <si>
    <t>Количество административных регламентов, законность отдельных положений которых оспорена прокуратурой субъекта Российской Федерации</t>
  </si>
  <si>
    <t xml:space="preserve">Установлен порядок разработки и утверждения административных регламентов предоставления муниципальных услуг </t>
  </si>
  <si>
    <t xml:space="preserve">Установлен порядок формирования и ведения муниципальных услуг </t>
  </si>
  <si>
    <t>Информация о муниципальной услуге опубликована на Портале</t>
  </si>
  <si>
    <t>Наименование структурного подразделения органа местного самоуправления, предоставляющего муниципальную услугу</t>
  </si>
  <si>
    <t>Наличие услуг, которые являются необходимыми и обязательными для предоставления муниципальной услуги, указанные по тексту административного регламента предоставления муниципальной услуги</t>
  </si>
  <si>
    <t>ФИО контактного лица, ответственного за ведение сводного реестра</t>
  </si>
  <si>
    <t>Должность</t>
  </si>
  <si>
    <t>Номер телефона</t>
  </si>
  <si>
    <t>Адрес электронной почты</t>
  </si>
  <si>
    <t>Контактная информация лица, ответственного за ведение сводного реестра</t>
  </si>
  <si>
    <t>Установлен Перечень услуг, которые являются необходимыми и обязательными для предоставления муниципальной услуги</t>
  </si>
  <si>
    <t>Осуществление межведомственного информационного взаимодействия</t>
  </si>
  <si>
    <t>Количество жалоб на решения и действия (бездействия) органа местного самоуправления и его должностных лиц при предоставлении муниципальной услуги по которым принято положительное решение</t>
  </si>
  <si>
    <t>Количество межведомственных запросов</t>
  </si>
  <si>
    <t>Количество предоставленных муниципальных услуг</t>
  </si>
  <si>
    <t>Муниципальное образование город Иркутск</t>
  </si>
  <si>
    <t>Муниципальное образование город Братск</t>
  </si>
  <si>
    <t>Муниципальное образование город Зима</t>
  </si>
  <si>
    <t>Муниципальное образование город Саянск</t>
  </si>
  <si>
    <t>Муниципальное образование город Свирск</t>
  </si>
  <si>
    <t>Муниципальное образование город Тулун</t>
  </si>
  <si>
    <t>Муниципальное образование город Усть-Илимск</t>
  </si>
  <si>
    <t>Муниципальное образование город Усолье-Сибирское</t>
  </si>
  <si>
    <t>Муниципальное образование город Черемхово</t>
  </si>
  <si>
    <t>Муниципальное образование Балаганский муниципальный район</t>
  </si>
  <si>
    <t>Муниципальное образование Бодайбинский муниципальный район</t>
  </si>
  <si>
    <t>Муниципальное образование Братский муниципальный район</t>
  </si>
  <si>
    <t>Муниципальное образование Жигаловский муниципальный район</t>
  </si>
  <si>
    <t>Муниципальное образование Заларинский муниципальный район</t>
  </si>
  <si>
    <t>Муниципальное образование Зиминский муниципальный район</t>
  </si>
  <si>
    <t>+</t>
  </si>
  <si>
    <t>Решение Думы города Братска от 30 июня 2011 года № 261/г-Д (ред. от 28.10.2011 № 304 /г-Д)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порядке определения размера платы за оказания таких услуг"</t>
  </si>
  <si>
    <t>_</t>
  </si>
  <si>
    <t>Постановление администрации муниципального образования города Братска от 4 апреля 2013 года № 853 "Об утверждении Порядка разработки и утверждения административных регламентов предоставления администрацией города Братска муниципальных услуг"</t>
  </si>
  <si>
    <t>Постановление администрации муниципального образования города Братска от 25 июня 2013 года № 1638 "Об утверждении Порядка формирования и ведения реестра муниципальных услуг города Братска"</t>
  </si>
  <si>
    <t>Заместитель начальника организационно-контрольного управления аппарата администрации по обеспечению взаимодействия предоставления муниципальных услуг</t>
  </si>
  <si>
    <t xml:space="preserve">      (83953)349462</t>
  </si>
  <si>
    <t>Комитет по управлению муниципальным имуществом администрации города Братска</t>
  </si>
  <si>
    <t>п. 1, 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</si>
  <si>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Управление социальной политики администрации города Братска</t>
  </si>
  <si>
    <t>п. 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</si>
  <si>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t>
  </si>
  <si>
    <t xml:space="preserve">Предоставление социальных выплат на улучшение жилищных условий отдельным категориям граждан, проживающим на территории муниципального образования города Братска </t>
  </si>
  <si>
    <t>Комитет по градостроительству администрации города Братска</t>
  </si>
  <si>
    <t xml:space="preserve"> +</t>
  </si>
  <si>
    <t>Выдача разрешения на вступление в брак несовершеннолетним лицам, проживающим на территории муниципального образования города Братска, достигшим возраста шестнадцати лет, при наличии уважительных причин</t>
  </si>
  <si>
    <t>п. 1, 4, 5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</si>
  <si>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Выдача специального разрешения на движение по автомобильным дорогам местного значения в границах муниципального образования города Братска транспортного средства, осуществляющего перевозки тяжеловесных и (или) крупногабаритных грузов</t>
  </si>
  <si>
    <t>Предоставление имущества муниципального образования города Братска в аренду без проведения торгов</t>
  </si>
  <si>
    <t>п. 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</si>
  <si>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 1, 2, 3, 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</si>
  <si>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Выдача разрешения на производство земляных работ на территории муниципального образования города Братска</t>
  </si>
  <si>
    <t>п. 6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</si>
  <si>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Предоставление права на установку и эксплуатацию нестационарных объектов на территории муниципального образования города Братска</t>
  </si>
  <si>
    <t>п. 1, 5, 8,9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</si>
  <si>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 2, 9, 10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</si>
  <si>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 1, 3, 8, 9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</si>
  <si>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Организация общественных обсуждений материалов по оценке воздействия на окружающую среду намечаемой хозяйственной и иной деятельности, подлежащей государственной экологической экспертизе</t>
  </si>
  <si>
    <t>Комитет экономического развития администрации города Братска</t>
  </si>
  <si>
    <t>Организация исполнения запросов по архивным документам</t>
  </si>
  <si>
    <t>Аппарат администрации города Братска</t>
  </si>
  <si>
    <t>Организация обслуживания пользователей в читальном зале архивного отдела организационно-контрольного управления аппарата администрации города Братска</t>
  </si>
  <si>
    <t xml:space="preserve">Прием архивных документов на хранение </t>
  </si>
  <si>
    <t>Комитет финансов администрации города Братска</t>
  </si>
  <si>
    <t xml:space="preserve">Принятие решения о возврате излишне уплаченных (взысканных) платежей в бюджет города Братска, пеней и штрафов </t>
  </si>
  <si>
    <t xml:space="preserve">Установление тарифов на услуги (работы) муниципальных предприятий и учреждений города Братска </t>
  </si>
  <si>
    <t>Семёнова Эльмира Вячеславовна</t>
  </si>
  <si>
    <t xml:space="preserve">Соблюдение требований пп. "д" п. 1 Указа Президента РФ  № 601 в административном регламенте предоставления муниципальной услуги </t>
  </si>
  <si>
    <t>Предоставление муниципальных услуг по принципу "одного окна"</t>
  </si>
  <si>
    <t xml:space="preserve">Возможность предоставления муниципальной услуги по принципу "одного окна" </t>
  </si>
  <si>
    <t>Исключены нормы, препятствующие предоставлению муниципальных услуг по принципу "одного окна" по тексту административного регламента предоставления муниципальной услуги</t>
  </si>
  <si>
    <t>Постановление администрации муниципального образования города Братска от 30 июля 2012 года № 1584 "Об утверждении административного регламента предоставления муниципальной услуги "Оказание адресной социальной помощи (в денежной и (или) натуральной форме) отдельным категориям граждан, проживающим на территории муниципального образования города Братска"</t>
  </si>
  <si>
    <t>Постановление администрации муниципального образования города Братска от 30 июля 2012 года № 1579 "Об утверждении административного регламента предоставления муниципальной  услуги "Назначение пенсии за выслугу лет гражданам, замещавшим должности муниципальной услуги в органах местного самоуправления города Братска и аппарате избирательной комиссии муниципального образования города Братска"</t>
  </si>
  <si>
    <t>Постановление администрации муниципального образования города Братска от 30 июля 2012 года № 1586 "Об утверждении административного регламента предоставления  муниципальной услуги "Предоставление социальных выплат на улучшение жилищных условий отдельным категориям граждан, проживающим на территории муниципального образования города Братска"</t>
  </si>
  <si>
    <t xml:space="preserve">Постановление администрации муниципального образования города Братска от 30 июля 2012 года № 1547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местного значения в границах муниципального образования города Братска транспортного средства, осуществляющего перевозки тяжеловесных и (или) крупногабаритных грузов" </t>
  </si>
  <si>
    <t xml:space="preserve">Постановление администрации муниципального образования города Братска от 30 июля 2012 года № 1568 "Об утверждении административного регламента "Предоставление по договорам найма жилых помещений специализированного жилищного фонда и жилищного фонда коммерческого использования муниципального образования города Братска" </t>
  </si>
  <si>
    <t>Постановление администрации муниципального образования города Братска от 30 июля 2012 года № 1566 "Об утверждении административного регламента предоставления муниципальной услуги "Выдача разрешения на производство земляных работ на территории муниципального образования города Братска"</t>
  </si>
  <si>
    <t>Постановление администрации муниципального образования города Братска от 30 июля 2012 года № 1563 "Об утверждении административного регламента предоставления муниципальной услуги "Предоставление сведений из информационной системы обеспечения градостроительной деятельности на территории муниципального образования города Братска"</t>
  </si>
  <si>
    <t>Постановление администрации муниципального образования города Братска от 30 июля 2012 года № 1564 "Об утверждении административного регламента предоставления муниципальной  услуги "Выдача градостроительного плана земельного участка на территории муниципального образования города Братска"</t>
  </si>
  <si>
    <t xml:space="preserve">Постановление администрации муниципального образования города Братска от 30 июля 2012 года № 1582 "Об утверждении административного регламента предоставления муниципальной услуги "Выдача разрешений на установку рекламных конструкций на территории муниципального образования города Братска" </t>
  </si>
  <si>
    <t>Постановление администрации муниципального образования города Братска от 30 июля 2012 года № 1578 "Об утверждении административного регламента предоставления муниципальной услуги "Организация общественных обсуждений материалов по оценке воздействия на окружающую среду намечаемой хозяйственной и иной деятельности подлежащей государственной экологической экспертизе"</t>
  </si>
  <si>
    <t>Постановление администрации муниципального образования города Братска от 30 июля 2012 года № 1572 "Об утверждении административного  регламента предоставления муниципальной услуги "Выдача разрешения на снос зеленых насаждений при размещении объектов строительства, реконструкции, капитального ремонта на территории муниципального образования города Братска"</t>
  </si>
  <si>
    <t>Постановление администрации муниципального образования города Братска от 30 июля 2012 года № 1590 "Об утверждении административного регламента предоставления муниципальной услуги "Выдача разрешения на право организации розничного рынка в городе Братске"</t>
  </si>
  <si>
    <t>Постановление администрации муниципального образования города Братска от 30 июля 2012 года № 1574 "Об утверждении административного регламента предоставления муниципальной услуги "Организация исполнения запросов по архивным документам"</t>
  </si>
  <si>
    <t>Постановление администрации муниципального образования города Братска от 30 июля 2012 года № 1585 "Об утверждении административного регламента предоставления муниципальной услуги "Прием архивных документов на хранение"</t>
  </si>
  <si>
    <t>Постановление администрации муниципального образования города Братска от 27 июля 2012 года № 1545 "Об утверждении административного регламента предоставления муниципальной услуги "Выдача схемы расположения земельного участка на кадастровом плане (кадастровой карте) территории муниципального образования города Братска"</t>
  </si>
  <si>
    <t xml:space="preserve">Постановление администрации муниципального образования города Братска от 27 июля 2012 года № 1525 "Об утверждении административного регламента предоставления муниципальной услуги "Выдача разрешений на ввод в эксплуатацию объектов капитального строительства, расположенных на территории муниципального образования города Братска" </t>
  </si>
  <si>
    <t xml:space="preserve">Постановление администрации муниципального образования города Братска от 27 июля 2012 года № 1540 "Об утверждении административного регламента предоставления муниципальной услуги "Присвоение, изменение адресов объектов недвижимости на территории муниципального образования города Братска, выдача справок об адресной регистрации объектов недвижимости" </t>
  </si>
  <si>
    <t>Постановление администрации муниципального образования города Братска от 30 января 2013 года № 199 "Об утверждении административного регламента предоставления муниципальной услуги "Предоставление права на установку и эксплуатацию  нестационарных объектов на территории муниципального образования города Братска"</t>
  </si>
  <si>
    <t>Оказание методической и практической помощи представителям организаций, предприятий по ведению делопроизводства и формированию ведомственного архива</t>
  </si>
  <si>
    <t xml:space="preserve">Оказание финансовой поддержки субъектам малого и среднего предпринимательства </t>
  </si>
  <si>
    <t xml:space="preserve"> -</t>
  </si>
  <si>
    <t>Предоставление консультаций по вопросам торговли, общественного питания, бытового обслуживания</t>
  </si>
  <si>
    <t>Выдача разрешений на право организации розничного рынка</t>
  </si>
  <si>
    <t>Организация по требованию населения общественных экологических экспертиз</t>
  </si>
  <si>
    <t>Прием заявлений и выдача документов о согласовании проектов границ земельных участков</t>
  </si>
  <si>
    <t>Подготовка и утверждение градостроительных планов земельных участков</t>
  </si>
  <si>
    <t>Подготовка и выдача разрешений на строительство, реконструкцию, капитальный ремонт объектов капитального строительства, а также на ввод объектов в эксплуатацию</t>
  </si>
  <si>
    <t>Зачисление в образовательное учреждение</t>
  </si>
  <si>
    <t>Организация предоставления дополнительного образования детям</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</si>
  <si>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</si>
  <si>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Предоставление информации о порядке проведения государственной (итоговой) аттестации обучающихся, освоивших основные и дополнительные общеобразовательные (за исключением дошкольных) программы</t>
  </si>
  <si>
    <t>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</si>
  <si>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 xml:space="preserve">Выдача копий архивных документов, подтверждающих право на владение землей </t>
  </si>
  <si>
    <t>Оформление справки о составе семьи</t>
  </si>
  <si>
    <t>Оформление справки с места жительства умершего</t>
  </si>
  <si>
    <t>Выдача выписки из похозяйственных книг</t>
  </si>
  <si>
    <t>Подготовка и выдача градостроительного плана земельного участка</t>
  </si>
  <si>
    <t>п. 4 Перечня услуг, которые являются необходимыми и обязательными для предоставления муниципальных услуг</t>
  </si>
  <si>
    <t>п. 1 Перечня услуг, которые являются необходимыми и обязательными для предоставления муниципальных услуг</t>
  </si>
  <si>
    <t>Переустройство и (или) перепланировка жилого помещения</t>
  </si>
  <si>
    <t>Присвоение адреса объекту недвижимости</t>
  </si>
  <si>
    <t>Выдача разрешения на строительство</t>
  </si>
  <si>
    <t>Выдача разрешения на ввод объекта в эксплуатацию</t>
  </si>
  <si>
    <t>Предоставление информации о порядке предоставления жилищно-коммунальных услуг</t>
  </si>
  <si>
    <t>Предоставление информации об очередности предоставления жилых помещений на условиях социального найма</t>
  </si>
  <si>
    <t>Выдача удостоверения о захоронении</t>
  </si>
  <si>
    <t>Принятие и рассмотрение уведомлений о проведении собраний, митингов, демонстраций, шествий и пикетирований</t>
  </si>
  <si>
    <t xml:space="preserve"> - </t>
  </si>
  <si>
    <t xml:space="preserve"> + </t>
  </si>
  <si>
    <t>8 февраля 2012 года</t>
  </si>
  <si>
    <t>Административный регламент предоставления муниципальной услуги не утвержден</t>
  </si>
  <si>
    <t>Организация библиотечного обслуживания населения</t>
  </si>
  <si>
    <t>econom@usolie-sibirskoe.ru</t>
  </si>
  <si>
    <t>Выдача разрешений на вступление в брак несовершеннолетним лицам, достигшим возраста 16 лет</t>
  </si>
  <si>
    <t>Предоставление социальных выплат молодым семьям на приобретение (строительство) жилья</t>
  </si>
  <si>
    <t>Отдел кадровой работы и наград аппарата администрации города Усолье-Сибирское</t>
  </si>
  <si>
    <t xml:space="preserve">Оформление разрешения на вселение членов семьи нанимателя и иных граждан в муниципальные жилые помещения </t>
  </si>
  <si>
    <t>Отдел по учету и распределению жилья комитета по городскому хозяйству администрации города Усолье-Сибирское</t>
  </si>
  <si>
    <t>Оформление разрешения на вселение в муниципальные жилые помещения специализированного жилищного фонда</t>
  </si>
  <si>
    <t>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</si>
  <si>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Принятие граждан на учет в качестве нуждающихся в жилых помещениях</t>
  </si>
  <si>
    <t>Прием заявлений и выдача документов о согласовании переустройства и (или) перепланировки жилого помещения</t>
  </si>
  <si>
    <t>Отдел архитектуры и градостроительства администрации города Усолье-Сибирское</t>
  </si>
  <si>
    <t xml:space="preserve"> +                                                                          Рекомендованный перечень муниципальных услуг Иркутской области, предоставление которых осуществляется по принципу "одного окна", утвержденный распоряжением Правительства Иркутской области от 12 февраля 2013 года № 32-рп</t>
  </si>
  <si>
    <t>Подготовка и выдача разрешений на ввод объектов в эксплуатацию</t>
  </si>
  <si>
    <t>Подготовка и выдача разрешений на строительство, реконструкцию, капитальный ремонт объектов капитального строительства</t>
  </si>
  <si>
    <t>Принятие документов, а также выдача разрешений о переводе или об отказе в переводе жилого помещения в нежилое или нежилого помещения в жилое помещение</t>
  </si>
  <si>
    <t xml:space="preserve">Прием заявлений и выдача документов о согласовании схем расположения земельных участков </t>
  </si>
  <si>
    <t>Подготовка градостроительных планов земельных участков на территории муниципального образования города Усолье-Сибирское</t>
  </si>
  <si>
    <t>Предоставление земельных участков,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целей, не связанных со строительством</t>
  </si>
  <si>
    <t>Предоставление в собственность, постоянное (бессрочное) пользование, в безвозмездное срочное пользование, аренду земельных участков, находящихся в муниципальной собственности</t>
  </si>
  <si>
    <t>Предоставление в собственность, постоянное (бессрочное) пользование, в безвозмездное пользование, аренду земельных участков из состава земель, государственная собственность на которые не разграничена</t>
  </si>
  <si>
    <t>Предоставление земельных участков, государственная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t>
  </si>
  <si>
    <t>Переоформление права постоянного (бессрочного) пользования на право аренды или право собственности на земельный участок</t>
  </si>
  <si>
    <t>Изменение вида разрешенного использования земельных участков</t>
  </si>
  <si>
    <t>Выдача разрешений на установку рекламных конструкций</t>
  </si>
  <si>
    <t xml:space="preserve">Постановление администрации муниципального образования города Усолье-Сибирское от 3 ноября 2011 года № 2377 "Об  утверждении Порядка формирования и ведения Реестра муниципальных услуг муниципального образования города Усолье-Сибирское"
</t>
  </si>
  <si>
    <t xml:space="preserve">Постановление администрации муниципального образования города Усолье-Сибирское от 27 июня 2012 года  № 1152 "Об утверждении административного регламента предоставления муниципальной услуги "Выдача разрешений на вступление в брак несовершеннолетним лицам, достигшим возраста 16 лет" </t>
  </si>
  <si>
    <t xml:space="preserve"> +                                                       Постановление администрации города Усолье-Сибирское от 24 июня 2013 года № 1282 "О внесении изменений в административный регламент предоставления муниципальной услуги "Выдача разрешений на вступление в брак несовершеннолетним лицам, достигшим возраста 16 лет", утвержденного постановлением администрации города от 27.06.2012  № 1152"</t>
  </si>
  <si>
    <t xml:space="preserve">Постановление администрации муниципального образования города Усолье-Сибирское от 27 июня 2012 года № 1151 "Об утверждении административного регламента предоставления муниципальной услуги "Предоставление социальных выплат молодым семьям на приобретение (строительство) жилья" </t>
  </si>
  <si>
    <t xml:space="preserve">Постановление администрации муниципального образования города Усолье-Сибирское от 19 марта 2012 года № 486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жилые помещения"  </t>
  </si>
  <si>
    <t xml:space="preserve">Постановление администрации муниципального образования города Усолье-Сибирское от 19 марта 2012 года № 573 "Об утверждении административного регламента предоставления муниципальной услуги "Оформление разрешения на вселение в муниципальные жилые помещения специализированного жилищного фонда") </t>
  </si>
  <si>
    <t xml:space="preserve">Постановление администрации муниципального образования города Усолье-Сибирское от 27 июня 2012 года № 1146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</si>
  <si>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Постановление администрации муниципального образования города Усолье-Сибирское от 30 марта 2012 года № 567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</si>
  <si>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 xml:space="preserve">Постановление администрации муниципального образования города Усолье-Сибирское от 16 апреля 2012 года № 694 "Об утверждении административного регламента предоставления муниципальной услуги "Принятие граждан на учет в качестве нуждающихся в жилых помещениях"  </t>
  </si>
  <si>
    <t xml:space="preserve">Постановление администрации муниципального образования города Усолье-Сибирское от 25 июня 2012 года № 1138 "Об утверждении административного регламента  предоставления муниципальной услуги "Принятие документов, а также выдача разрешений о переводе или об отказе в переводе жилого помещения в нежилое или нежилого помещения в жилое помещение"   </t>
  </si>
  <si>
    <t xml:space="preserve"> +                                                       Постановление администрации города Усолье-Сибирское от 10 июля 2013 года № 1416 "О внесении изменений в административный регламент по предоставлению муниципальной услуги "Принятие документов, а также выдача разрешений о переводе или об отказе в переводе жилого помещения в нежилое или нежилого помещения в жилое помещение", утвержденного постановлением администрации города Усолье-Сибирское от 25.06.2012 № 1138"</t>
  </si>
  <si>
    <t xml:space="preserve">Постановление администрации муниципального образования города Усолье-Сибирское от 27 июня 2012 года  № 1155 "Об утверждении административного регламента предоставления  муниципальной услуги "Подготовка градостроительных планов земельных участков на территории муниципального образования города Усолье-Сибирское" </t>
  </si>
  <si>
    <t xml:space="preserve">Постановление администрации муниципального образования города Усолье-Сибирское от 27 июня 2012 года № 1153 "Об утверждении административного регламента предоставления муниципальной услуги "Присвоение адреса объекту недвижимости на территории муниципального образования города Усолье-Сибирское" </t>
  </si>
  <si>
    <t xml:space="preserve"> +                                                      Постановление администрации города Усолье-Сибирское от 10 июля 2013 года № 1417 "О внесении изменений в административный регламент по предоставлению муниципальной услуги "Присвоение адреса объекту недвижимости муниципального образования города Усолье-Сибирское", утвержденного постановлением  администрации города Усолье-Сибирское от 27.06.2012 № 1153"</t>
  </si>
  <si>
    <t>8(39543) 6-25-80</t>
  </si>
  <si>
    <t>Муниципальное образование Иркутский муниципальный район</t>
  </si>
  <si>
    <t>Муниципальное образование Казачинско-Ленский муниципальный район</t>
  </si>
  <si>
    <t>Муниципальное образование Катангский муниципальный район</t>
  </si>
  <si>
    <t>Муниципальное образование Качугский муниципальный район</t>
  </si>
  <si>
    <t>Муниципальное образование Киренский муниципальный район</t>
  </si>
  <si>
    <t>Муниципальное образование Куйтунский муниципальный район</t>
  </si>
  <si>
    <t>Муниципальное образование Мамско-Чуйский муниципальный район</t>
  </si>
  <si>
    <t>Муниципальное образование Нижнеилимский муниципальный район</t>
  </si>
  <si>
    <t>Муниципальное образование Нижнеудинский муниципальный район</t>
  </si>
  <si>
    <t>Муниципальное образование Ольхонский муниципальный район</t>
  </si>
  <si>
    <t>Муниципальное образование Тайшетский муниципальный район</t>
  </si>
  <si>
    <t>Муниципальное образование Слюдянский муниципальный район</t>
  </si>
  <si>
    <t>Муниципальное образование Тулунский муниципальный район</t>
  </si>
  <si>
    <t>Муниципальное образование Усольский муниципальный район</t>
  </si>
  <si>
    <t>Муниципальное образование Усть-Илимский муниципальный район</t>
  </si>
  <si>
    <t>Муниципальное образование Усть-Кутский муниципальный район</t>
  </si>
  <si>
    <t>Муниципальное образование Усть-Удинский муниципальный район</t>
  </si>
  <si>
    <t>Муниципальное образование Черемховский муниципальный район</t>
  </si>
  <si>
    <t>Муниципальное образование Чунский муниципальный район</t>
  </si>
  <si>
    <t>Муниципальное образование Шелеховский муниципальный район</t>
  </si>
  <si>
    <t>Муниципальное образование Аларский муниципальный район</t>
  </si>
  <si>
    <t>Муниципальное образование Боханский муниципальный район</t>
  </si>
  <si>
    <t>Муниципальное образование Нукутский муниципальный район</t>
  </si>
  <si>
    <t>Муниципальное образование Эхирит-Булагатский муниципальный район</t>
  </si>
  <si>
    <t>Муниципальное образование Балаганское городское поселение</t>
  </si>
  <si>
    <t>Муниципальное образование Биритское сельское поселение</t>
  </si>
  <si>
    <t>Муниципальное образование Заславское сельское поселение</t>
  </si>
  <si>
    <t>Муниципальное образование Коноваловское сельское поселение</t>
  </si>
  <si>
    <t>Муниципальное образование Кумарейское сельское поселение</t>
  </si>
  <si>
    <t>Муниципальное образование Тарнопольское сельское поселение</t>
  </si>
  <si>
    <t>Муниципальное образование Шарагайское сельское поселение</t>
  </si>
  <si>
    <t>Муниципальное образование Артемовское городское поселение</t>
  </si>
  <si>
    <t>Муниципальное образование Балахнинское городское поселение</t>
  </si>
  <si>
    <t>Муниципальное образование Бодайбинское городское поселение</t>
  </si>
  <si>
    <t>Муниципальное образование Жуинское сельское поселение</t>
  </si>
  <si>
    <t>Муниципальное образование Мамаканское городское поселение</t>
  </si>
  <si>
    <t>Муниципальное образование Кропоткинское городское поселение</t>
  </si>
  <si>
    <t>Муниципальное образование Большеокинское сельское поселение</t>
  </si>
  <si>
    <t>Муниципальное образование Вихоревское городское поселение</t>
  </si>
  <si>
    <t>Муниципальное образование Добчурское сельское поселение</t>
  </si>
  <si>
    <t>Муниципальное образование Зябинское сельское поселение</t>
  </si>
  <si>
    <t>Муниципальное образование Илирское сельское поселение</t>
  </si>
  <si>
    <t>Муниципальное образование Калтукское сельское поселение</t>
  </si>
  <si>
    <t>Муниципальное образование Карахунское сельское поселение</t>
  </si>
  <si>
    <t>Муниципальное образование Кежемское сельское поселение</t>
  </si>
  <si>
    <t>Муниципальное образование Ключи-Булакское сельское поселение</t>
  </si>
  <si>
    <t>Муниципальное образование Кобинское сельское поселение</t>
  </si>
  <si>
    <t>Муниципальное образование Кобляковское сельское поселение</t>
  </si>
  <si>
    <t>Муниципальное образование Куватское сельское поселение</t>
  </si>
  <si>
    <t>Муниципальное образование Кузнецовское сельское поселение</t>
  </si>
  <si>
    <t>Муниципальное образование Наратайское сельское поселение</t>
  </si>
  <si>
    <t>Муниципальное образование Озернинское сельское поселение</t>
  </si>
  <si>
    <t>Муниципальное образование Покоснинское сельское поселение</t>
  </si>
  <si>
    <t>Муниципальное образование Прибойнинское сельское поселение</t>
  </si>
  <si>
    <t>Муниципальное образование Прибрежнинское сельское поселение</t>
  </si>
  <si>
    <t>Муниципальное образование Тангуйское сельское поселение</t>
  </si>
  <si>
    <t>Муниципальное образование Тарминское сельское поселение</t>
  </si>
  <si>
    <t>Муниципальное образование Турманское сельское поселение</t>
  </si>
  <si>
    <t>Муниципальное образование Тынкобьское сельское поселение</t>
  </si>
  <si>
    <t>Муниципальное образование Тэмьское сельское поселение</t>
  </si>
  <si>
    <t>Муниципальное образование Харанжинское сельское поселение</t>
  </si>
  <si>
    <t>Муниципальное образование Шумиловское сельское поселение</t>
  </si>
  <si>
    <t>Муниципальное образование Ербогаченское сельское поселение</t>
  </si>
  <si>
    <t>Муниципальное образование Непское сельское поселение</t>
  </si>
  <si>
    <t>Муниципальное образование Подволошинское сельское поселение</t>
  </si>
  <si>
    <t>Муниципальное образование Преображенское сельское поселение</t>
  </si>
  <si>
    <t>Муниципальное образование Витимское городское поселение</t>
  </si>
  <si>
    <t>Муниципальное образование Горно-Чуйское городское поселение</t>
  </si>
  <si>
    <t>Муниципальное образование Луговское городское поселение</t>
  </si>
  <si>
    <t>Муниципальное образование Мамское городское поселение</t>
  </si>
  <si>
    <t>Муниципальное образование Согдиондонское городское поселение</t>
  </si>
  <si>
    <t>Муниципальное образование Бугульдейское сельское поселение</t>
  </si>
  <si>
    <t>Муниципальное образование Еланцынское сельское поселение</t>
  </si>
  <si>
    <t>Муниципальное образование Куретское сельское поселение</t>
  </si>
  <si>
    <t>Муниципальное образование Онгуренское сельское поселение</t>
  </si>
  <si>
    <t>Муниципальное образование Хужирское городское поселение</t>
  </si>
  <si>
    <t>Муниципальное образование Шара-Тоготское сельское поселение</t>
  </si>
  <si>
    <t>Муниципальное образование Алужинское</t>
  </si>
  <si>
    <t>Муниципальное образование Ахинское</t>
  </si>
  <si>
    <t>Муниципальное образование Гаханское</t>
  </si>
  <si>
    <t>Муниципальное образование Захальское</t>
  </si>
  <si>
    <t>Муниципальное образование Капсальское</t>
  </si>
  <si>
    <t>Муниципальное образование Корсукское</t>
  </si>
  <si>
    <t>Муниципальное образование Кулункунское</t>
  </si>
  <si>
    <t>Муниципальное образование Ново-Николаевское</t>
  </si>
  <si>
    <t>Муниципальное образование Олойское</t>
  </si>
  <si>
    <t>Муниципальное образование Тугутуйское</t>
  </si>
  <si>
    <t>Муниципальное образование Усть-Ордынское</t>
  </si>
  <si>
    <t>Муниципальное образование Харазаргайское</t>
  </si>
  <si>
    <t>Муниципальное образование Харатское</t>
  </si>
  <si>
    <t>Муниципальное образование Бильчир</t>
  </si>
  <si>
    <t>Муниципальное образование Бурят-Янгуты</t>
  </si>
  <si>
    <t>Муниципальное образование Ирхидей</t>
  </si>
  <si>
    <t>Муниципальное образование Каха-Онгойское</t>
  </si>
  <si>
    <t>Муниципальное образование Майск</t>
  </si>
  <si>
    <t>Муниципальное образование Ново-Ленино</t>
  </si>
  <si>
    <t>Муниципальное образование Обуса</t>
  </si>
  <si>
    <t>Муниципальное образование Оса</t>
  </si>
  <si>
    <t>Муниципальное образование Поселок Приморский</t>
  </si>
  <si>
    <t>Муниципальное образование Русские Янгуты</t>
  </si>
  <si>
    <t>Муниципальное образование Улейское</t>
  </si>
  <si>
    <t>Муниципальное образование Усть-Алтан</t>
  </si>
  <si>
    <t>Муниципальное образование Алтарик</t>
  </si>
  <si>
    <t>Муниципальное образование Закулей</t>
  </si>
  <si>
    <t>Муниципальное образование Новоленино</t>
  </si>
  <si>
    <t>Муниципальное образование Новонукутск</t>
  </si>
  <si>
    <t>Муниципальное образование Нукуты</t>
  </si>
  <si>
    <t>Муниципальное образование Первомайский</t>
  </si>
  <si>
    <t>Муниципальное образование Хадахан</t>
  </si>
  <si>
    <t>Муниципальное образование Хареты</t>
  </si>
  <si>
    <t>Муниципальное образование Целинный</t>
  </si>
  <si>
    <t>Муниципальное образование Шаратское</t>
  </si>
  <si>
    <t>Муниципальное образование Александровское</t>
  </si>
  <si>
    <t>Муниципальное образование Бохан</t>
  </si>
  <si>
    <t>Муниципальное образование Буреть</t>
  </si>
  <si>
    <t>Муниципальное образование Казачье</t>
  </si>
  <si>
    <t>Муниципальное образование Каменка</t>
  </si>
  <si>
    <t>Муниципальное образование Новая Ида</t>
  </si>
  <si>
    <t>Муниципальное образование Олонки</t>
  </si>
  <si>
    <t>Муниципальное образование Середкино</t>
  </si>
  <si>
    <t>Муниципальное образование Тараса</t>
  </si>
  <si>
    <t>Муниципальное образование Тихоновка</t>
  </si>
  <si>
    <t>Муниципальное образование Укыр</t>
  </si>
  <si>
    <t>Муниципальное образование Хохорск</t>
  </si>
  <si>
    <t>Муниципальное образование Шаралдай</t>
  </si>
  <si>
    <t>Муниципальное образование Баяндай</t>
  </si>
  <si>
    <t>Муниципальное образование Васильевск</t>
  </si>
  <si>
    <t>Муниципальное образование Гаханы</t>
  </si>
  <si>
    <t>Муниципальное образование Курумчинский</t>
  </si>
  <si>
    <t>Муниципальное образование Кырма</t>
  </si>
  <si>
    <t>Муниципальное образование Люры</t>
  </si>
  <si>
    <t>Муниципальное образование Нагалык</t>
  </si>
  <si>
    <t>Муниципальное образование Ользоны</t>
  </si>
  <si>
    <t>Муниципальное образование Покровка</t>
  </si>
  <si>
    <t>Муниципальное образование Половинка</t>
  </si>
  <si>
    <t>Муниципальное образование Тургеневск</t>
  </si>
  <si>
    <t>Муниципальное образование Хогот</t>
  </si>
  <si>
    <t>Муниципальное образование Дальне-Закорское сельское поселение</t>
  </si>
  <si>
    <t>Муниципальное образование Жигаловское городское поселение</t>
  </si>
  <si>
    <t>Муниципальное образование Знаменское сельское поселение</t>
  </si>
  <si>
    <t>Муниципальное образование Лукиновское сельское поселение</t>
  </si>
  <si>
    <t>Муниципальное образование Петровское сельское поселение</t>
  </si>
  <si>
    <t>Муниципальное образование Рудовское сельское поселение</t>
  </si>
  <si>
    <t>Муниципальное образование Тимошинское сельское поселение</t>
  </si>
  <si>
    <t>Муниципальное образование Тутурское сельское поселение</t>
  </si>
  <si>
    <t>Муниципальное образование Усть-Илгинское сельское поселение</t>
  </si>
  <si>
    <t>Муниципальное образование Чиканское сельское поселение</t>
  </si>
  <si>
    <t>Муниципальное образование Байкальское городское поселение</t>
  </si>
  <si>
    <t>Муниципальное образование Быстринское сельское поселение</t>
  </si>
  <si>
    <t>Муниципальное образование Култукское городское поселение</t>
  </si>
  <si>
    <t>Муниципальное образование Маритуйское сельское поселение</t>
  </si>
  <si>
    <t>Муниципальное образование Новоснежинское сельское поселение</t>
  </si>
  <si>
    <t>Муниципальное образование Портбайкальское городское поселение</t>
  </si>
  <si>
    <t>Муниципальное образование Слюдянское городское поселение</t>
  </si>
  <si>
    <t>Муниципальное образование Утуликское сельское поселение</t>
  </si>
  <si>
    <t>Муниципальное образование Бадарминское сельское поселение</t>
  </si>
  <si>
    <t>Муниципальное образование Ершовское сельское поселение</t>
  </si>
  <si>
    <t>Муниципальное образование Железнодорожное городское поселение</t>
  </si>
  <si>
    <t>Муниципальное образование Кеульское сельское поселение</t>
  </si>
  <si>
    <t>Муниципальное образование Невонское сельское поселение</t>
  </si>
  <si>
    <t>Муниципальное образование Подъеланское сельское поселение</t>
  </si>
  <si>
    <t>Муниципальное образование Седановское сельское поселение</t>
  </si>
  <si>
    <t>Муниципальное образование Тубинское сельское поселение</t>
  </si>
  <si>
    <t>Муниципальное образование Эдучанское сельское поселение</t>
  </si>
  <si>
    <t>Муниципальное образование Верхнемарковское сельское поселение</t>
  </si>
  <si>
    <t>Муниципальное образование Звезднинское городское поселение</t>
  </si>
  <si>
    <t>Муниципальное образование Нийское сельское поселение</t>
  </si>
  <si>
    <t>Муниципальное образование Подымахинское сельское поселение</t>
  </si>
  <si>
    <t>Муниципальное образование Ручейское сельское поселение</t>
  </si>
  <si>
    <t>Муниципальное образование Усть-Кутское городское поселение</t>
  </si>
  <si>
    <t>Муниципальное образование Янтальское городское поселение</t>
  </si>
  <si>
    <t>Муниципальное образование Балтуринское сельское поселение</t>
  </si>
  <si>
    <t>Муниципальное образование Бунбуйское сельское поселение</t>
  </si>
  <si>
    <t>Муниципальное образование Веселовское сельское поселение</t>
  </si>
  <si>
    <t>Муниципальное образование Каменское сельское поселение</t>
  </si>
  <si>
    <t>Муниципальное образование Лесогорское городское поселение</t>
  </si>
  <si>
    <t>Муниципальное образование Мухинское сельское поселение</t>
  </si>
  <si>
    <t>Муниципальное образование Новочунское сельское поселение</t>
  </si>
  <si>
    <t>Муниципальное образование Октябрьское городское поселение</t>
  </si>
  <si>
    <t>Муниципальное образование Таргизское сельское поселение</t>
  </si>
  <si>
    <t>Муниципальное образование Червянское сельское поселение</t>
  </si>
  <si>
    <t>Муниципальное образование Чунское городское поселение</t>
  </si>
  <si>
    <t>Муниципальное образование Баклашинское сельское поселение</t>
  </si>
  <si>
    <t>Муниципальное образование Большелугское городское поселение</t>
  </si>
  <si>
    <t>Муниципальное образование Олхинское сельское поселение</t>
  </si>
  <si>
    <t>Муниципальное образование Подкаменское сельское поселение</t>
  </si>
  <si>
    <t>Муниципальное образование Шаманское сельское поселение</t>
  </si>
  <si>
    <t>Муниципальное образование Шелеховское городское поселение</t>
  </si>
  <si>
    <t>Муниципальное образование Бабагайское сельское поселение</t>
  </si>
  <si>
    <t>Муниципальное образование Бажирское сельское поселение</t>
  </si>
  <si>
    <t>Муниципальное образование Веренское сельское поселение</t>
  </si>
  <si>
    <t>Муниципальное образование Владимирское сельское поселение</t>
  </si>
  <si>
    <t>Муниципальное образование Заларинское городское поселение</t>
  </si>
  <si>
    <t>Муниципальное образование Моисеевское сельское поселение</t>
  </si>
  <si>
    <t>Муниципальное образование Мойганское сельское поселение</t>
  </si>
  <si>
    <t>Муниципальное образование Новочеремховское сельское поселение</t>
  </si>
  <si>
    <t>Муниципальное образование Семеновское сельское поселение</t>
  </si>
  <si>
    <t>Муниципальное образование Троицкое сельское поселение</t>
  </si>
  <si>
    <t>Муниципальное образование Ханжиновское сельское поселение</t>
  </si>
  <si>
    <t>Муниципальное образование Холмогойское сельское поселение</t>
  </si>
  <si>
    <t>Муниципальное образование Хор-Тагнинское сельское поселение</t>
  </si>
  <si>
    <t>Муниципальное образование Черемшанское сельское поселение</t>
  </si>
  <si>
    <t>Муниципальное образование Батаминское сельское поселение</t>
  </si>
  <si>
    <t>Муниципальное образование Буринское сельское поселение</t>
  </si>
  <si>
    <t>Муниципальное образование Зулумайское сельское поселение</t>
  </si>
  <si>
    <t>Муниципальное образование Кимильтейское сельское поселение</t>
  </si>
  <si>
    <t>Муниципальное образование Масляногорское сельское поселение</t>
  </si>
  <si>
    <t>Муниципальное образование Новолетниковское сельское поселение</t>
  </si>
  <si>
    <t>Муниципальное образование Покровское сельское поселение</t>
  </si>
  <si>
    <t>Муниципальное образование Услонское сельское поселение</t>
  </si>
  <si>
    <t>Муниципальное образование Ухтуйское сельское поселение</t>
  </si>
  <si>
    <t>Муниципальное образование Филипповское сельское поселение</t>
  </si>
  <si>
    <t>Муниципальное образование Хазанское сельское поселение</t>
  </si>
  <si>
    <t>Муниципальное образование Харайгунское сельское поселение</t>
  </si>
  <si>
    <t>Муниципальное образование Алексеевское городское поселение</t>
  </si>
  <si>
    <t>Муниципальное образование Алымовское сельское поселение</t>
  </si>
  <si>
    <t>Муниципальное образование Бубновское сельское поселение</t>
  </si>
  <si>
    <t>Муниципальное образование Визирнинское сельское поселение</t>
  </si>
  <si>
    <t>Муниципальное образование Киренское городское поселение</t>
  </si>
  <si>
    <t>Муниципальное образование Коршуновское сельское поселение</t>
  </si>
  <si>
    <t>Муниципальное образование Криволукское сельское поселение</t>
  </si>
  <si>
    <t>Муниципальное образование Макаровское сельское поселение</t>
  </si>
  <si>
    <t>Муниципальное образование Небельское сельское поселение</t>
  </si>
  <si>
    <t>Муниципальное образование Петропавловское сельское поселение</t>
  </si>
  <si>
    <t>Муниципальное образование Юбилейнинское сельское поселение</t>
  </si>
  <si>
    <t>Муниципальное образование Ангинское сельское поселение</t>
  </si>
  <si>
    <t>Муниципальное образование Белоусовское сельское поселение</t>
  </si>
  <si>
    <t>Муниципальное образование Бирюльское сельское поселение</t>
  </si>
  <si>
    <t>Муниципальное образование Большетарельское сельское поселение</t>
  </si>
  <si>
    <t>Муниципальное образование Бутаковское сельское поселение</t>
  </si>
  <si>
    <t>Муниципальное образование Вершино-Тутурское сельское поселение</t>
  </si>
  <si>
    <t>Муниципальное образование Залогское сельское поселение</t>
  </si>
  <si>
    <t>Муниципальное образование Зареченское сельское поселение</t>
  </si>
  <si>
    <t>Муниципальное образование Карлукское сельское поселение</t>
  </si>
  <si>
    <t>Муниципальное образование Качугское городское поселение</t>
  </si>
  <si>
    <t>Муниципальное образование Манзурское сельское поселение</t>
  </si>
  <si>
    <t>Муниципальное образование Харбатовское сельское поселение</t>
  </si>
  <si>
    <t>Муниципальное образование Большереченское городское поселение</t>
  </si>
  <si>
    <t>Муниципальное образование Голоустненское сельское поселение</t>
  </si>
  <si>
    <t>Муниципальное образование Гороховское сельское поселение</t>
  </si>
  <si>
    <t>Муниципальное образование Дзержинское сельское поселение</t>
  </si>
  <si>
    <t>Муниципальное образование Листвянское городское поселение</t>
  </si>
  <si>
    <t>Муниципальное образование Максимовское сельское поселение</t>
  </si>
  <si>
    <t>Муниципальное образование Мамоновское сельское поселение</t>
  </si>
  <si>
    <t>Муниципальное образование Марковское городское поселение</t>
  </si>
  <si>
    <t>Муниципальное образование Молодежное сельское поселение</t>
  </si>
  <si>
    <t>Муниципальное образование Никольское сельское поселение</t>
  </si>
  <si>
    <t>Муниципальное образование Оекское сельское поселение</t>
  </si>
  <si>
    <t>Муниципальное образование Ревякинское сельское поселение</t>
  </si>
  <si>
    <t>Муниципальное образование Смоленское сельское поселение</t>
  </si>
  <si>
    <t>Муниципальное образование Сосновоборское сельское поселение</t>
  </si>
  <si>
    <t>Муниципальное образование Уриковское сельское поселение</t>
  </si>
  <si>
    <t>Муниципальное образование Усть-Балейское сельское поселение</t>
  </si>
  <si>
    <t>Муниципальное образование Усть-Кудинское сельское поселение</t>
  </si>
  <si>
    <t>Муниципальное образование Ушаковское сельское поселение</t>
  </si>
  <si>
    <t>Муниципальное образование Хомутовское сельское поселение</t>
  </si>
  <si>
    <t>Муниципальное образование Ширяевское сельское поселение</t>
  </si>
  <si>
    <t>Муниципальное образование Казачинское сельское поселение</t>
  </si>
  <si>
    <t>Муниципальное образование Карамское сельское поселение</t>
  </si>
  <si>
    <t>Муниципальное образование Ключевское сельское поселение</t>
  </si>
  <si>
    <t>Муниципальное образование Кунерминское городское поселение</t>
  </si>
  <si>
    <t>Муниципальное образование Магистральнинское городское поселение</t>
  </si>
  <si>
    <t>Муниципальное образование Мартыновское сельское поселение</t>
  </si>
  <si>
    <t>Муниципальное образование Новоселовское сельское поселение</t>
  </si>
  <si>
    <t>Муниципальное образование Тарасовское сельское поселение</t>
  </si>
  <si>
    <t>Муниципальное образование Ульканское городское поселение</t>
  </si>
  <si>
    <t>Муниципальное образование Алкинское сельское поселение</t>
  </si>
  <si>
    <t>Муниципальное образование Андрюшинское сельское поселение</t>
  </si>
  <si>
    <t>Муниципальное образование Барлукское сельское поселение</t>
  </si>
  <si>
    <t>Муниципальное образование Большекашелакское сельское поселение</t>
  </si>
  <si>
    <t>Муниципальное образование Иркутское сельское поселение</t>
  </si>
  <si>
    <t>Муниципальное образование Каразейское сельское поселение</t>
  </si>
  <si>
    <t>Муниципальное образование Карымское сельское поселение</t>
  </si>
  <si>
    <t>Муниципальное образование Куйтунское городское поселение</t>
  </si>
  <si>
    <t>Муниципальное образование Кундуйское сельское поселение</t>
  </si>
  <si>
    <t>Муниципальное образование Ленинское сельское поселение</t>
  </si>
  <si>
    <t>Муниципальное образование Лермонтовское сельское поселение</t>
  </si>
  <si>
    <t>Муниципальное образование Мингатуйское сельское поселение</t>
  </si>
  <si>
    <t>Муниципальное образование Новотельбинское сельское поселение</t>
  </si>
  <si>
    <t>Муниципальное образование Панагинское сельское поселение</t>
  </si>
  <si>
    <t>Муниципальное образование Тулюшское сельское поселение</t>
  </si>
  <si>
    <t>Муниципальное образование Усть-Кадинское сельское поселение</t>
  </si>
  <si>
    <t>Муниципальное образование Уховское сельское поселение</t>
  </si>
  <si>
    <t>Муниципальное образование Уянское сельское поселение</t>
  </si>
  <si>
    <t>Муниципальное образование Харикское сельское поселение</t>
  </si>
  <si>
    <t>Муниципальное образование Чеботарихинское сельское поселение</t>
  </si>
  <si>
    <t>Муниципальное образование Березняковское сельское поселение</t>
  </si>
  <si>
    <t>Муниципальное образование Брусничное сельское поселение</t>
  </si>
  <si>
    <t>Муниципальное образование Видимское городское поселение</t>
  </si>
  <si>
    <t>Муниципальное образование Дальнинское сельское поселение</t>
  </si>
  <si>
    <t>Муниципальное образование Железногорское городское поселение</t>
  </si>
  <si>
    <t>Муниципальное образование Заморское сельское поселение</t>
  </si>
  <si>
    <t>Муниципальное образование Новоигирминское городское поселение</t>
  </si>
  <si>
    <t>Муниципальное образование Новоилимское сельское поселение</t>
  </si>
  <si>
    <t>Муниципальное образование Радищевское городское поселение</t>
  </si>
  <si>
    <t>Муниципальное образование Речушинское сельское поселение</t>
  </si>
  <si>
    <t>Муниципальное образование Рудногорское городское поселение</t>
  </si>
  <si>
    <t>Муниципальное образование Семигорское сельское поселение</t>
  </si>
  <si>
    <t>Муниципальное образование Соцгородское сельское поселение</t>
  </si>
  <si>
    <t>Муниципальное образование Хребтовское городское поселение</t>
  </si>
  <si>
    <t>Муниципальное образование Шестаковское городское поселение</t>
  </si>
  <si>
    <t>Муниципальное образование Янгелевское городское поселение</t>
  </si>
  <si>
    <t>Муниципальное образование Белореченское городское поселение</t>
  </si>
  <si>
    <t>Муниципальное образование Большееланское сельское поселение</t>
  </si>
  <si>
    <t>Муниципальное образование Железнодорожное сельское поселение</t>
  </si>
  <si>
    <t>Муниципальное образование Мальтинское сельское поселение</t>
  </si>
  <si>
    <t>Муниципальное образование Мишелевское городское поселение</t>
  </si>
  <si>
    <t>Муниципальное образование Новожилкинское сельское поселение</t>
  </si>
  <si>
    <t>Муниципальное образование Новомальтинское сельское поселение</t>
  </si>
  <si>
    <t>Муниципальное образование Раздольинское сельское поселение</t>
  </si>
  <si>
    <t>Муниципальное образование Сосновское сельское поселение</t>
  </si>
  <si>
    <t>Муниципальное образование Среднинское городское поселение</t>
  </si>
  <si>
    <t>Муниципальное образование Тайтурское городское поселение</t>
  </si>
  <si>
    <t>Муниципальное образование Тальянское сельское поселение</t>
  </si>
  <si>
    <t>Муниципальное образование Тельминское городское поселение</t>
  </si>
  <si>
    <t>Муниципальное образование Аносовское сельское поселение</t>
  </si>
  <si>
    <t>Муниципальное образование Аталанское сельское поселение</t>
  </si>
  <si>
    <t>Муниципальное образование Балаганкинское сельское поселение</t>
  </si>
  <si>
    <t>Муниципальное образование Игжейское сельское поселение</t>
  </si>
  <si>
    <t>Муниципальное образование Ключинское сельское поселение</t>
  </si>
  <si>
    <t>Муниципальное образование Малышевское сельское поселение</t>
  </si>
  <si>
    <t>Муниципальное образование Молькинское сельское поселение</t>
  </si>
  <si>
    <t>Муниципальное образование Новоудинское сельское поселение</t>
  </si>
  <si>
    <t>Муниципальное образование Подволоченское сельское поселение</t>
  </si>
  <si>
    <t>Муниципальное образование Светлолобовское сельское поселение</t>
  </si>
  <si>
    <t>Муниципальное образование Среднемуйское сельское поселение</t>
  </si>
  <si>
    <t>Муниципальное образование Усть-Удинское городское поселение</t>
  </si>
  <si>
    <t>Муниципальное образование Чичковское сельское поселение</t>
  </si>
  <si>
    <t>Муниципальное образование Юголокское сельское поселение</t>
  </si>
  <si>
    <t>Отдел потребительского рынка товаров и услуг</t>
  </si>
  <si>
    <t>Решение Думы муниципального района муниципального образования "Нижнеудинский район" от 29 марта 2012 года № 14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</si>
  <si>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Постановление администрации мунципального района муниципального образования "Нижнеудинский район" от 26 октября 2011 года № 243 "Об утверждении Порядка разработки и утверждения административных регламентов предоставления мунципаьлных услуг" </t>
  </si>
  <si>
    <t>Постановление администрации муниципального района муниципального образования "Нижнеудинский район" от 9 октября 2012 года № 259 "Об утверждении реестра мунципальных услуг муниципального образования "Нижнеудинский район"</t>
  </si>
  <si>
    <t>Морозюк Елена Григорьевна</t>
  </si>
  <si>
    <t>начальник отдела по анализу и прогнозированию управления по промышленности и экономике муниципального района муниципального образования "Нижнеудинский район"</t>
  </si>
  <si>
    <t>8(39557)7-06-42</t>
  </si>
  <si>
    <t>Организация отдыха и занятости детей и подростков в каникулярное время</t>
  </si>
  <si>
    <t>Управление образования</t>
  </si>
  <si>
    <t>Комитет по управлению муниципальным имуществом</t>
  </si>
  <si>
    <t>п.2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</si>
  <si>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Предоставление информации из реестра муниципальной собственности</t>
  </si>
  <si>
    <t>Предоставление в аренду, безвозмездное пользование, иное владение и (или) пользование муниципального имущества</t>
  </si>
  <si>
    <t>Прием архивных документов на хранение</t>
  </si>
  <si>
    <t>Архивный отдел</t>
  </si>
  <si>
    <t>Исполнение запросов по архивным документам, оформление архивных справок</t>
  </si>
  <si>
    <t>Отдел архитектуры и градостроительства</t>
  </si>
  <si>
    <t>Предоставление земельных участков для индивидуального жилищного строительства</t>
  </si>
  <si>
    <t>Предоставление земельных участков из земель сельскохозяйственного назначения для создания КФХ и осуществления его деятельности</t>
  </si>
  <si>
    <t>Согласование паспортов маршрутов и расписаний движения пассажирских транспортных средств по маршрутам регулярных перевозок между поселениями в границах Нижнеудинского района</t>
  </si>
  <si>
    <t>Отдел по анализу и прогнозированию управления по промышленности и экономике</t>
  </si>
  <si>
    <t>Назначение и выплата пенсии за выслугу лет муниципальным служащим</t>
  </si>
  <si>
    <t>Оказание финансовой поддержки субъектам малого и среднего предпринимательства</t>
  </si>
  <si>
    <t>Оказание информационно-консультационных услуг сельхозтоваропроизводителям</t>
  </si>
  <si>
    <t>Управление по развитию сельскохозяйственных отношений</t>
  </si>
  <si>
    <t>econom-nr@yandex.ru</t>
  </si>
  <si>
    <t>31 декабря 2015 года</t>
  </si>
  <si>
    <t>Муниципальное образование Алзамайское городское поселение</t>
  </si>
  <si>
    <t>Муниципальное образование Атагайское городское поселение</t>
  </si>
  <si>
    <t>Продажа объектов муниципального нежилого фонда</t>
  </si>
  <si>
    <t>Администрация Алзамайского муниципального образования (ведущий специалист по управлению муниципальным имуществом)</t>
  </si>
  <si>
    <t>Постановление администрации Алзамайского муниципального образования от 12 апреля 2012 года № 16 "Об утверждении Порядка разработки и утверждения административных регламентов предоставления муниципальных услуг Алзамайского муниципального образования и Правил проведения экспертизы проектов административных регламентов предоставления муниципальных услуг Алзамайского муниципального образования"</t>
  </si>
  <si>
    <t>Постановление администрации Алзамайского муниципального образования от 15 марта 2011 года № 20 "Об утверждении реестра муниципальных услуг Алзамайского муниципального образования"</t>
  </si>
  <si>
    <t>Серова Виктория Викторовна</t>
  </si>
  <si>
    <t>ведущий специалист отдела по финансам</t>
  </si>
  <si>
    <t>8(39557)61630</t>
  </si>
  <si>
    <t>alzamai@inbox.ru</t>
  </si>
  <si>
    <t>Предоставление объектов муниципального нежилого фонда в аренду</t>
  </si>
  <si>
    <t>Передача земельных участков, находящихся в собственности Алзамайского муниципального образования в аренду или в собственность</t>
  </si>
  <si>
    <t>Предоставление объектов муниципального нежилого фонда в безвозмездное пользование</t>
  </si>
  <si>
    <t>Передача жилых помещений в собственность граждан</t>
  </si>
  <si>
    <t>Администрация Алзамайского муниципального образования (Консультант по правовой работе и ведению архива)</t>
  </si>
  <si>
    <t>Постановление администрации Алзамайского муниципального образования от 18 октября 2013 года № 70 "Об утверждении административного регламента по предоставлению муниципальной услуги "Предача жилых помещений в собственность граждан"</t>
  </si>
  <si>
    <t>Расчет размера пенсии за выслугу лет и ее начисление лицам, замещавшим должности муниципальной службы Алзамайского муниципального образования</t>
  </si>
  <si>
    <t>Администрация Алзамайского муниципального образования</t>
  </si>
  <si>
    <t>Выдача разрешения на вступление в брак лицам, достигшим возраста шестнадцати лет</t>
  </si>
  <si>
    <t>Администрация Алзамайского муниципального образования (Управляющая делами администрации)</t>
  </si>
  <si>
    <t>Выдача градостроительных планов</t>
  </si>
  <si>
    <t>Согласование проектов границ земельных участков</t>
  </si>
  <si>
    <t>Выдача разрешений на строительство, реконструкцию, капитальный ремонт объектов капитального строительства</t>
  </si>
  <si>
    <t>Выдача разрешений на ввод объектов капитального строительства в эксплуатацию</t>
  </si>
  <si>
    <t>Изменение разрешенного использования земельных участков</t>
  </si>
  <si>
    <t>Присвоение и уточнение почтовых адресов зданиям, сооружениям, земельным участкам</t>
  </si>
  <si>
    <t>Организация и проведение спортивных и культурно-массовых мероприятий</t>
  </si>
  <si>
    <t>Администрация Алзамайского муниципального образования (Консультант по культурной сфере и социальным вопросам)</t>
  </si>
  <si>
    <t>Предоставление жилых помещений по договорам социального найма гражданам, состоящим на учете в качестве нуждающихся в жилых помещениях</t>
  </si>
  <si>
    <t>Постановление администрации Алзамайского муниципального образования от 18 октября 2013 года № 71 "Об утверждении административного регламента по предоставлению муниципальной услуги "Предоставление жилых помещений по договорам социального найма гражданам, состоящих на учете в качестве нуждающихся в жилых помещениях"</t>
  </si>
  <si>
    <t>Предоставление информации, копий документов, хранящихся в архиве администрации Алзамайского муниципального образования</t>
  </si>
  <si>
    <t>Администрация Алзамайского муниципального образования ( Управляющая делами администрации, консультант по правовой работе и ведению архива, бухгалтер)</t>
  </si>
  <si>
    <t>Администрация Алзамайского муниципального образования ( Отдел по финансам, налогам и прогнозу социально-экономического развития)</t>
  </si>
  <si>
    <t>Предоставление архивных справок</t>
  </si>
  <si>
    <t>Администрация Атагайского муниципального образования- администрация городского поселения</t>
  </si>
  <si>
    <t>Постановление администрации Атагайского муниципального образования  от 27 февраля 2013 года № 32 "Об утверждении административного регламента "предоставление архивных справок"".</t>
  </si>
  <si>
    <t>+                                     Постановление администрации Атагайского муниципального образования  от 23 сентября 2013 года № 169 "О внесении изменений и дополнений в административный регламент "Предоставление архивных справок""</t>
  </si>
  <si>
    <t>п.7 Перечня услуг, которые являются  необходимыми и обязательными для предоставления муниципальной услуги</t>
  </si>
  <si>
    <t>Постановление администрации Атагайского муниципального образования  от 13 октября 2010 года № 72 "О Порядоке разработки, утверждения и корректировки административных регламентов, администрации Атагайского муниципального образования по исполнению муниципальных функций и предоставлению муниципальных услуг"</t>
  </si>
  <si>
    <t>Постановление администрации Атагайского муниципального образования  от 21 октября 2010 года № 76 "Об утверждении Положения о порядке ведения реестра (перечня) муниципальных услуг (функций) Атагайского муниципального образования"(ред.постановление от 30 ноября 2010 года №81а)</t>
  </si>
  <si>
    <t>Косых Елена Ивановна</t>
  </si>
  <si>
    <t>главный специалист</t>
  </si>
  <si>
    <t>8(39557)74-3-47</t>
  </si>
  <si>
    <t>atagaiadm@yandex.ru</t>
  </si>
  <si>
    <t>Прием заявлений, документов, постановка граждан на учет в качестве нуждающихся в жилых помещениях</t>
  </si>
  <si>
    <t>п.1,п.2,п.3,п.7 Перечня услуг, которые являются  необходимыми и обязательными для предоставления муниципальной услуги</t>
  </si>
  <si>
    <t>Представление информации об очередности предоставления жилых помещений на условиях социального найма</t>
  </si>
  <si>
    <t>Признание в установленном порядке жилых помещений муниципального жилищного фонда непригодными для проживания</t>
  </si>
  <si>
    <t>п.1,п.7 Перечня услуг, которые являются  необходимыми и обязательными для предоставления муниципальной услуги</t>
  </si>
  <si>
    <t>Выдача справок с места жительства, выписок из похозяйственных книг населенных пунктов поселения</t>
  </si>
  <si>
    <t>Постановление администрации Атагайского муниципального образования  от 21 февраля 2013 года № 26 "Об утверждении административного регламента "выдача справок с места жительства, выписок из похозяйственных книг населенных пунктов поселения""</t>
  </si>
  <si>
    <t>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</si>
  <si>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п.1,п.4,п.7 Перечня услуг, которые являются  необходимыми и обязательными для предоставления муниципальной услуги</t>
  </si>
  <si>
    <t>п.1,п. 2, п.3,п.7 Перечня услуг, которые являются  необходимыми и обязательными для предоставления муниципальной услуги</t>
  </si>
  <si>
    <t>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</si>
  <si>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Атагайского муниципального образования  от 21 февраля 2013 года № 23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</si>
  <si>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Атагайского муниципального образования  от 21 февраля 2013 года № 24 "Об утверждении административного регламента "Присвоение адреса объекту недвижимости""</t>
  </si>
  <si>
    <t>п.1,п.4,п.5,п.7 Перечня услуг, которые являются  необходимыми и обязательными для предоставления муниципальной услуги</t>
  </si>
  <si>
    <t>Выдача выписки из Реестра муниципального имущества</t>
  </si>
  <si>
    <t>Постановление администрации Атагайского муниципального образования  от 27 февраля 2013 года № 31 "Об утверждении административного регламента "предоставление выписки из реестра муниципального имущества""</t>
  </si>
  <si>
    <t>Оформление разрешения на вселение членов семьи нанимателя и иных граждан в жилые помещения муниципального жилищного фонда</t>
  </si>
  <si>
    <t>п.1,п.3,п.7 Перечня услуг, которые являются  необходимыми и обязательными для предоставления муниципальной услуги</t>
  </si>
  <si>
    <t>Администрация Атагайского муниципального образования</t>
  </si>
  <si>
    <t xml:space="preserve"> +                                          Постановление администрации Атагайского муниципального образования  от 23 сентября 2013 года № 173 "О внесении изменений и дополнений в административный регламент "прием заявлений, документов, постановка граждан на учет в качестве нуждающихся в жилых помещениях"</t>
  </si>
  <si>
    <t xml:space="preserve"> +                                                           Постановление администрации Атагайского муниципального образования  от 23 сентября 2013 года № 174 "О внесении изменений и дополнений в административный регламент "представление информации об очередности предоставления жилых помещений на условиях социального найма""</t>
  </si>
  <si>
    <t>Постановление администрации Атагайского муниципального образования  от 4 марта 2013 года № 40 "Об утверждении административного регламента "прием заявлений, документов, постановка граждан на учет в качестве нуждающихся в жилых помещениях""</t>
  </si>
  <si>
    <t>Постановление администрации Атагайского муниципального образования  от 2 июля 2013 года № 132 "Об утверждении административного регламента  предоставления муниципальной услуги "Представление информации об очередности предоставления жилых помещений на условиях социального найма""</t>
  </si>
  <si>
    <t>Постановление администрации Атагайского муниципального образования  от 2 июля 2013 года № 133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t>
  </si>
  <si>
    <t>Постановление администрации Атагайского муниципального образования  от 2 июля 2013 года № 135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</si>
  <si>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Атагайского муниципального образования  от 2 июля 2013 года № 134 " Об утверждении административного регламента "Оформление разрешения на вселение в муниципальные жилые помещения специализированного жилищного фонда""</t>
  </si>
  <si>
    <t>Постановление администрации Атагайского муниципального образования  от 2 июля 2013 года № 136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жилые помещения муниципального жилищного фонда"</t>
  </si>
  <si>
    <t>Муниципальное образование Верхнегутарское сельское поселение</t>
  </si>
  <si>
    <t>Муниципальное образование Замзорское сельское поселение</t>
  </si>
  <si>
    <t>Администрация Верхнегутарского муниципального образования</t>
  </si>
  <si>
    <t>Михайленко Александр Петрович</t>
  </si>
  <si>
    <t>Глава</t>
  </si>
  <si>
    <t>8(39557)7-72-16</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</si>
  <si>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</si>
  <si>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Предоставление пользователям автомобильных дорог местного значения информации о состоянии автомобильных дорог</t>
  </si>
  <si>
    <t>Выдача разрешений на строительство, разрешений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на территории поселения</t>
  </si>
  <si>
    <t xml:space="preserve">Выдача градостроительных планов земельных участков </t>
  </si>
  <si>
    <t>п. 7 Перечня услуг, которые являются необходимыми и обязательными для предоставления муниципальных услуг</t>
  </si>
  <si>
    <t>Сахалтуева Наталья Иннокентьевна</t>
  </si>
  <si>
    <t>Ведущий специалист</t>
  </si>
  <si>
    <t>zamzormo@mail.ru</t>
  </si>
  <si>
    <t>п.1, п.4, п.7 Перечня услуг, которые являются необходимыми и обязательными для предоставления муниципальных услуг</t>
  </si>
  <si>
    <t>п.1, п.4, п.7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</si>
  <si>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 п.7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</si>
  <si>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 , п.2 , п. 3, п.7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</si>
  <si>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Признание в установленном порядке жилых помещений муниципального жилищного фонда непригодными для проживания.</t>
  </si>
  <si>
    <t>Выдача градостроительных планов земельных участков</t>
  </si>
  <si>
    <t>Предоставление муниципального имущества в аренду, безвозмездное пользование</t>
  </si>
  <si>
    <t>Согласование переустройства и перепланировки жилых помещений</t>
  </si>
  <si>
    <t>Решение Думы Замзорского муниципального образования от 23 января 2013 года № 15 "О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</si>
  <si>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Замзорского муниципального образования от 4 августа 2010 года № 31 "Об утверждении Порядка о муниципальных услугах"</t>
  </si>
  <si>
    <t>Постановление администрации Замзорского муниципального образования от 8 декабря 2010 года № 54 "Об утверждении Положения о порядке ведения реестра (перечня) муниципальных услуг (функций)"</t>
  </si>
  <si>
    <t>Муниципальное образование Заречное сельское поселение</t>
  </si>
  <si>
    <t>Муниципальное образование Иргейское сельское поселение</t>
  </si>
  <si>
    <t>Администрация Заречного муниципального образования - администрация сельского поселения</t>
  </si>
  <si>
    <t>Постановление администрации Заречного муниципального образования от 28 января 2013 года № 2А "Об утверждении Административного регламента " Предоставление архивных справок "</t>
  </si>
  <si>
    <t>Решение Думы Заречного муниципального образования от  28 января 2013 года № 66 "О перечне услуг, которые явлются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</si>
  <si>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п.7 Перечень услуг, которые являются необходимыми и обязательными для предоставления муниципальных услуг</t>
  </si>
  <si>
    <t xml:space="preserve">Постановление администрации Заречного муницпального образования от 29 декабря 2013 года № 46 "О порядке разработки , утверждения и корректировки Административных регламентов  администрация Заречного муниципального образования по исполнению муниципальных функций и предоставлению муниципальных услуг </t>
  </si>
  <si>
    <t>Постановление администрации Заречного муниципального образования от 29 декабря 2010 года № 45 " Об утверждении Положения о порядке и ведения реестра (перечней) муниципальных услуг (функций) Заречного муниципального образования"</t>
  </si>
  <si>
    <t>Романенко Александр Иванович</t>
  </si>
  <si>
    <t>Глава администрации Заречного МО</t>
  </si>
  <si>
    <t xml:space="preserve"> 8(39557)34-1-49</t>
  </si>
  <si>
    <t>zarechnoe-mo @yandex.ru</t>
  </si>
  <si>
    <t>п.1, п.2, п.3, п.7 Переченя услуг, которые являются необходимыми и обязательными для предоставления муниципальных услуг</t>
  </si>
  <si>
    <t>Постановление администрации Заречного муниципального образования от 28 января 2013 года № 5/1 "Об утверждении Административного регламента " предоставление пользователем автомобильных дорог местного значения информация состояния автомобильных дорог"</t>
  </si>
  <si>
    <t>п.1, п.7, п.8 Переченя услуг, которые являются необходимыми и обязательными для предоставления муниципальных услуг</t>
  </si>
  <si>
    <t>Постановление администрации Заречного муниципального образования от 28 января 2013 года №4 " Об утверждении Административного регламента "Выдача выписки из похозяйственной книги""</t>
  </si>
  <si>
    <t>п.7 Перечня услуг, которые являются необходимыми и обязательными для предоставления муниципальных услуг</t>
  </si>
  <si>
    <t xml:space="preserve">Постановление администрации Заречного муниципального образования от 28 января 2013 года № 8 "Об утверждении Административного регламента "назначение и выплата пенсии за выслугу лет муниципалтным служащим" </t>
  </si>
  <si>
    <t>п.1 Перечня услуг которые являются необходимыми и обязательными для предоставления муниципальных услуг</t>
  </si>
  <si>
    <t>Постановление администрации Заречного муниципального образования от 28 январ 2013 года № 5 "Об утверждении Административного регламента " принятие документов, а так же выдача разрешения в переводе жилого помещения вне жилое или нежилое в жилое</t>
  </si>
  <si>
    <t>п.1, п.4 , п.7 Перечня услуг которые являются необходимыми и обязательными для предоставления муниципальных услуг</t>
  </si>
  <si>
    <t>п.1, п.4, п.5, п.7 Перечня услуг которые являются необходимыми и обязательными для предоставления муниципальных услуг</t>
  </si>
  <si>
    <t>п.1, п.4, п.5 Перечня услуг которые являются необходимыми и обязательными для предоставления муниципальных услуг</t>
  </si>
  <si>
    <t>Постановление администрации Заречного муниципального образования от 28 января 2013 года № 10 " Об утверждении Административного регламента" Выдача градостроительных планов земельного участка"</t>
  </si>
  <si>
    <t>п.1, п.2, п.3 Перечня услуг которые являются необходимыми и обязательными для предоставления муниципальных услуг</t>
  </si>
  <si>
    <t>п.1, п.7 Перечня услуг которые являются необходимыми и обязательными для предоставления муниципальных услуг</t>
  </si>
  <si>
    <t>Постановление администрации Заречного муниципального образования от 28 мая 2013 года № 23А "Об утверждении Административного регламента " Согласование переустройства и перепланировки жилых помещений"</t>
  </si>
  <si>
    <t>п.1, п.4 Перечня услуг которые являются необходимыми и обязательными для предоставления муниципальных услуг</t>
  </si>
  <si>
    <t>Постановление администрации Заречного муниципального образования от 28 мая 2013 года № 23 "Об утверждении Административного регламента " Признание в установленном порядке жилых помещений муниципального жилищного фонда непригодными для проживания"</t>
  </si>
  <si>
    <t>Предоставление пользователем автомобильных дорог местного значения информации о состоянии автомобильных дорог</t>
  </si>
  <si>
    <t>Выдача разрешений на строительство, разрешений на ввод объектов в эксплуотацию при осуществлении строительства, реконструкции, капитального ремонта объектов капитального строительства, расположенных на территории поселения</t>
  </si>
  <si>
    <t>Выдача выписки  из Реестра муниципального имущества</t>
  </si>
  <si>
    <t xml:space="preserve">Постановление администрации Заречного муниципального образования от 28 января 2013 года  №4А " Об утверждении Административного регламента " Прием заявлений, документов, постановка граждан на учет в качестве нуждающихся в жилых помещениях" </t>
  </si>
  <si>
    <t>Постановление администрации Заречного муниципального образования от 28 января 2013 года № 11 "Об утверждении Административного регламента" Предоставление муниципального имущества в аренду в безвозмездное пользование"</t>
  </si>
  <si>
    <t>Постановление администрации Заречного муниципального образования от 28 января 2013 года № 12 "Об утверждении Административного регламента" выдача выписки из Реестра муниципального имущества"</t>
  </si>
  <si>
    <t>Администрация Иргейского муниципального образования</t>
  </si>
  <si>
    <t>п. 11 Перечня услуг, которые являются необходимыми и обязательными для предоставления муниципальных услуг</t>
  </si>
  <si>
    <t>Постановление администрации Иргейского муниципального образованияот 14 октября 2010 года № 39 "О порядке разработки, утверждения и корректировки административных регламентов администрации Иргейского муниципального образования  по исполнению муниципальных функций и предоставление муниципальных услуг"</t>
  </si>
  <si>
    <t>Постановление администрации Иргейского муниципального образования от 14 октября 2010 года № 40 "Об утверждении положения о порядке ведения реестра (перечня) муниципальных услуг (функций) иргейского муниципального образования"</t>
  </si>
  <si>
    <t>Барковская Елена Сергеевна</t>
  </si>
  <si>
    <t xml:space="preserve">Ведущий специалист администрации Иргейского муниципального образования </t>
  </si>
  <si>
    <t>89500511365, 8(39557)2-11-34</t>
  </si>
  <si>
    <t>VMG1983@yandex.ru</t>
  </si>
  <si>
    <t xml:space="preserve">Постановление администрации Иргейского муиципального образования  от 24 сентября 2012 года № 43 "Об утверждении Административного регламента исполнения муниципальных функций "Информационное обеспечение пользователей автомобильных дорог о введении временных ограничений или прекращения движения транспортных средств по автомобильным дорогам общего пользования" </t>
  </si>
  <si>
    <t>Администрация  Каменского муниципального образования</t>
  </si>
  <si>
    <t>Постановление администрации Каменского  муниципального образования от 13 октября 2010 года № 86 "О порядке разработки, утверждения и корректировки административных регламентов администрации Каменского  муниципального образования  по исполнению муниципальных функций и предоставление муниципальных услуг"</t>
  </si>
  <si>
    <t>Постановление администрации Каменского муниципального образования от 22 октября 2010 года № 88 "Об утверждении положения о порядке ведения реестра (перечня) муниципальных услуг (функций) иргейского муниципального образования"</t>
  </si>
  <si>
    <t>Кривенко Надежда Закировна</t>
  </si>
  <si>
    <t>Специалист</t>
  </si>
  <si>
    <t>8(39557)3-31-39</t>
  </si>
  <si>
    <t>mo-Kamenka@yandex.ru</t>
  </si>
  <si>
    <t>Администрация Каменского муниципального образования</t>
  </si>
  <si>
    <t xml:space="preserve">Постановление администрации Каменского муниципального образования  от  24 мая 2011 года  №  47 "Об утверждении административного регламента "Выдача специального разрешения на движения по автомобильным дорогам местного значения транспортных средств, осуществляющих перевозки опасных, тяжеловесных  и крупногабаритных грузов. 
</t>
  </si>
  <si>
    <t xml:space="preserve">Постановление администрации Каменского  муниципального образования  от 17 сентября 2012 года № 77 "Об утверждении административного регламента исполнения муниципальных функций "Информационное обеспечение пользователей автомобильных дорог о введении временных ограничений или прекращения движения транспортных средств по автомобильным дорогам общего пользования" </t>
  </si>
  <si>
    <t>Постановление администрации  Каменского  муниципального образования  от 29 мая 2013 года № 49 "Об утверждении административного регламента " Предоставление информации об очередности предоставления жилых помещений на условиях социального найма"</t>
  </si>
  <si>
    <t>Муниципальное образование Катарбейское сельское поселение</t>
  </si>
  <si>
    <t>Муниципальное образование Катарминское сельское поселение</t>
  </si>
  <si>
    <t>Постановление администрации Катарбейского муниципального образования от 11 марта 2013 года № 21 "Об утверждении Административного регламента "Предоставление архивных справок"</t>
  </si>
  <si>
    <t>п. 7 Перечня услуг, которые являются необходимыми и обязательными для предоставлениямуниципальных услуг и предоставляются организациями, участвующими в предоставлении муниципальных услуг.</t>
  </si>
  <si>
    <t>Постановление Администрации Катарбейского муниципального образования от 02 ноября 2010 года № 56 "О порядке разработки, утверждении и корректировки административных регламентов администрации Катарбейского муниципального образования по исполнению муниципальных функций и предоставлению муниципальных услуг"</t>
  </si>
  <si>
    <t>Постановление Администрации Катарбейского муниципального образования от 02 ноября 2010 года № 55 "Об утверждении  Положения о порядке ведения реестра (перечня) муниципальных услуг (функций) Катарбейского муниципального образования"</t>
  </si>
  <si>
    <t>Мамаева Людмила Сергеевна</t>
  </si>
  <si>
    <t>8(39557)35-14-5</t>
  </si>
  <si>
    <t>adm.katarbey@mail.ru</t>
  </si>
  <si>
    <t>Выдача справок с места жительства, выписок из похозяйственных книг населённых пунктов поселения</t>
  </si>
  <si>
    <t>Постановление администрации Катарбейского муниципального образования от 20 февраля 2013 года № 15 "Об утверждении Административного регламента "Выдача справок с места жительства, выписок из похозяйственных книг населённых пунктов поселения"</t>
  </si>
  <si>
    <t>п. 2, 3 ,7 Перечня услуг, которые являются необходимыми и обязательными для предоставлениямуниципальных услуг и предоставляются организациями, участвующими в предоставлении муниципальных услуг.</t>
  </si>
  <si>
    <t>Принятие документов, а также выдача решений о переводе или отказе в переводе жилого помещения в нежилое или нежилого помещения в жилое</t>
  </si>
  <si>
    <t>Постановление администрации Катарбейского муниципального образования от 20 февраля 2013 года № 17 "Об утверждении Административного регламента "Принятие документов, а также выдача решений о переводе жилого помещения в нежилое или нежилого помещения в жилое"</t>
  </si>
  <si>
    <t>п. 4 Перечня услуг, которые являются необходимыми и обязательными для предоставлениямуниципальных услуг и предоставляются организациями, участвующими в предоставлении муниципальных услуг.</t>
  </si>
  <si>
    <t>Постановление администрации Катарбейского муницпального образования от 20 февраля 2013 года № 16 "Об утверждении административного регламента "Присвоение адреса объекту недвижимости"</t>
  </si>
  <si>
    <t>п. 5. Перечня услуг, которые являются необходимыми и обязательными для предоставлениямуниципальных услуг и предоставляются организациями, участвующими в предоставлении муниципальных услуг.</t>
  </si>
  <si>
    <t>Выдача выписки из реестра муниципального имущества</t>
  </si>
  <si>
    <t>Постановление администрации Катарбейского муниципального образования от 11 марта 2013 года № 20 "Об утверждении Административного регламента "Предоставление выписки из реестра муниципального имущества"</t>
  </si>
  <si>
    <t>п.1, п.7 Перечня услуг, которые являются необходимыми и обязательными для предоставления муниципальных услуг</t>
  </si>
  <si>
    <t>Постановление администрации Катарбейского муниципального образования от 22 октября 2013 года № 74 "Об утверждении Административного регламента "Прием заявлений, документов, постановка граждан на учет в качестве нуждающихся в жилых помещениях"</t>
  </si>
  <si>
    <t>п. 2, 3. Перечня услуг, которые являются необходимыми и обязательными для предоставлениямуниципальных услуг и предоставляются организациями, участвующими в предоставлении муниципальных услуг.</t>
  </si>
  <si>
    <t>Постановление администрации Катарбейского муниципального образования от 22 октября 2013 года № 76 "Об утверждении Административного регламента предоставления муниципальной услуги "Оформление разрешения на вселение в муниципальные жилые помещения специализированного жилищного фонда"</t>
  </si>
  <si>
    <t>Постановление администрации Катарбейского муниципального образования от 22 октября 2013 года № 75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</si>
  <si>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Катарбейского муниципального образования от 22 октября 2013 года № 77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</si>
  <si>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 2 Перечня услуг, которые являются необходимыми и обязательными для предоставлениямуниципальных услуг и предоставляются организациями, участвующими в предоставлении муниципальных услуг.</t>
  </si>
  <si>
    <t>Администрация Катарбейского муниципального образования</t>
  </si>
  <si>
    <t xml:space="preserve">Решение Думы Катарбейского муниципального образования  от 24 января 2013 года № 19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</si>
  <si>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Выдача выписок из похозяйственной книги</t>
  </si>
  <si>
    <t>Администрация Катарминского муниципального образования</t>
  </si>
  <si>
    <t>Постановление администрации Катарминского муниципального образования от 11 февраля 2013 года № 20 "Об утверждении административного регламента "Предоставление архивных справок"</t>
  </si>
  <si>
    <t>Решение Думы  Катарминского муниципального образования от 23 января 2013 года "О перечне услуг, которвые являются необходимыми и обязательными для предоставления муниципальных услуг и предоставляюмся организациями, участвующими в предоставлении муниципальных услуг"</t>
  </si>
  <si>
    <t>п.1  Перечня услуг, которые являются необходимыми и обязательными для предоставления муниципальной услуги</t>
  </si>
  <si>
    <t>Постановление администрации Катарминского муниципального образования от 11 ноября 2010 года № 26 " О порядке разрбаотки, чреждения и коореектировки административных регламентов администрации Катарминского муниципального образования по исполнению муниципальных функций и предоставлению муниципальных услуг"</t>
  </si>
  <si>
    <t>Павлушенко Вера Андреевна</t>
  </si>
  <si>
    <t>8(39557)7-39-80</t>
  </si>
  <si>
    <t>Постановление администрации Катарминского муниципального образования от 11 февраля 2013 года № 9 "Об утверждении административного регламента "Выдача выписки из похозяйственной книги, справок с места жительства"</t>
  </si>
  <si>
    <t>Постановление администрации Катарминского муниципального образовния от 18 февраля 2013 года  № 15 "Об утверждении административного регламента "Присвоение адреса объекту недвижимости"</t>
  </si>
  <si>
    <t>Постановление администрации Катарминского муниципального образования  от 11 марта 2013 года № 18 "Об утверждении административного регламента "Предоставление выписки из реестра муниципального имущества"</t>
  </si>
  <si>
    <t>п.7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</si>
  <si>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Катарминского муниципального образования от 11 марта 2013 года № 19 "Об утверждении административного регламента "Прием заявлений, документов, постановка граждан на учет в качестве нуждающихся в жилых помещениях"</t>
  </si>
  <si>
    <t>п.1, п.2 , п.3 Перечня услуг которые являются необходимыми и обязательными для предоставления муниципальных услуг</t>
  </si>
  <si>
    <t>Принятие документов, а также выдача решений о переводе или об отказе в пеерводе жилого помещения в нежилое или нежилого помещения в жилое помещение</t>
  </si>
  <si>
    <t>Постановление администрации Катарминского муниципального образования от 18 февраля 2013 года № 16 "Об утверждении административного регламента "Принятие документов, а также выдача решений о переводе или об отказе в пеерводе жилого помещения в нежилое или нежилого помещения в жилое помещение"</t>
  </si>
  <si>
    <t>Принятие граждан на учет в качестве нуждающихся в жилых помещениях по договорам социального найма</t>
  </si>
  <si>
    <t>п.1, п.2 Переченя услуг, которые являются необходимыми и обязательными для предоставления муниципальных услуг</t>
  </si>
  <si>
    <t>Признание в установленном порядке жилых помещений муниципального жилфонда непригодными для проживания</t>
  </si>
  <si>
    <t>п.1, п.2, п.3, п.4 Перечня услуг которые являются необходимыми и обязательными для предоставления муниципальных услуг</t>
  </si>
  <si>
    <t>Оформление разрешения на вселение членов семьи нанимателя и иных граждан</t>
  </si>
  <si>
    <t>п.1, п.2  Перечня услуг которые являются необходимыми и обязательными для предоставления муниципальных услуг</t>
  </si>
  <si>
    <t>Предоставление муниципальной услуги о признании жилым помещением, жилого помещения непригодным для проживания и многоквартирного дома аварийным</t>
  </si>
  <si>
    <t>Постановление администрации Катарминского муниципального образования  от 2 июля 2013 года № 39 "Об утверждении административного регламента "Принятие граждан на учет в качестве нуждающихся в жилых помещениях по договорам социального найма"</t>
  </si>
  <si>
    <t>Постановление администрации Катарминского муниципального образования от 2 июля 2013 года № 41 "Об утверждении административного регламента "Признание в установленном порядке жилых помещений муниципального жилфонда непригодными для проживания"</t>
  </si>
  <si>
    <t>Постановление администрации Катарминского муниципального образования от 2 июля 2013 года № 42 "Об утверждении административного регламента "Оформление разрешения на вселение членов семьи нанимателя и иных граждан"</t>
  </si>
  <si>
    <t>Постановление администрации Катарминского муниципального образования от 2 июля 2013 года № 43 "Об утверждении административного регламента "Предоставление муниципальной услуги о признании жилым помещением, жилого помещения непригодным для проживания и многоквартирного дома аварийным и полежащим сносу и иным реконструкциям"</t>
  </si>
  <si>
    <t>+                                       Постановление администрации Катарминского муниципального образования от 1 октября 2013 года № 53 "О внесении изменнений и дополнений  в административный регламент "Предоставление архивных справок"</t>
  </si>
  <si>
    <t>+                                   Постановление администрации Катарминского муниципального образования от 1 октября 2013 года № 54 "О внесении изменнений и дополнений  в административный регламент "Присвоение адреса объекту недвижимости"</t>
  </si>
  <si>
    <t>+                         Постановление администрации Катарминского муниципального образования от 1 октября 2013 года № 57 "О внесении изменнений и дополнений  в административный регламент "Предоставление выписки из реестра муниципального имущества"</t>
  </si>
  <si>
    <t>Постановление администрации Катарминского муниципального образования от 28 октяря 2010 года № 35 "Об утверждении положения о порядке ведения реестра (перечня) функций   Катарминского муниципального оразования"</t>
  </si>
  <si>
    <t>Муниципальное образование Костинское сельское поселение</t>
  </si>
  <si>
    <t>Муниципальное образование Нерхинское сельское поселение</t>
  </si>
  <si>
    <t>Администрация Костинского муниципального образования</t>
  </si>
  <si>
    <t>Постановление администрации Костинского муниципального образования  от 25 октября 2010 года № 45 "О порядке разработки, утверждения и корректировки административных регламентов администрации Костинского муниципального образования  по исполнению муниципальных функций и предоставление муниципальных услуг"</t>
  </si>
  <si>
    <t>Постановление администрации Костинского муниципального образования  от 25 октября 2010 года № 46 "Об утверждении положения о порядке ведения реестра (перечня) муниципальных услуг (функций) Костинского муниципального образования"</t>
  </si>
  <si>
    <t>Лесюк Тамара Владимировна</t>
  </si>
  <si>
    <t xml:space="preserve">Ведущий специалист администрации Костинского муниципального образования </t>
  </si>
  <si>
    <t>8(39557)44947</t>
  </si>
  <si>
    <t xml:space="preserve">Постановление администрации Костинского муниципального образования  от 14 сентября 2012 года № 38 "Об утверждении Административного регламента исполнения муниципальных функций "Информационное обеспечение пользователей автомобильных дорог о введении временных ограничений или прекращения движения транспортных средств по автомобильным дорогам общего пользования" </t>
  </si>
  <si>
    <t>Выдача выписки из похозяйственной книги</t>
  </si>
  <si>
    <t>Администрация Нерхинского муниципального образование-администрация сельского поселения</t>
  </si>
  <si>
    <t>Тулаев Игорь Геннадьевич</t>
  </si>
  <si>
    <t>глава</t>
  </si>
  <si>
    <t>8(39557)7-72-15</t>
  </si>
  <si>
    <t>Принятие документов ,а также выдаче решений о переводе или об отказе в переводе жилого помещений или нежилого помещения в жилое</t>
  </si>
  <si>
    <t>Присвоение адреса обьекту недвижимости</t>
  </si>
  <si>
    <t>Предоставление выписки из единого реестра муниципального имущества</t>
  </si>
  <si>
    <t>Преоставление архивных справок</t>
  </si>
  <si>
    <t>Принятие граждан на учет в качестве нуждающихся в жилых помещениях,предоставляемых по договорам  социального найма.</t>
  </si>
  <si>
    <t xml:space="preserve">Постановление администрации Нерхинского муниципального образования  от 28 июня 2013 года №25 "Об утверждении Административного регламента "Принятие граждан на учет в качестве нуждающихся в жилых помещениях,предоставляемых по договорам  социального найма"
</t>
  </si>
  <si>
    <t>Предоставление информации об очередности при предоставления жилых помещений на условиях социального найма .</t>
  </si>
  <si>
    <t xml:space="preserve">Постановление  администрации Нерхинского муниципального образования от 28 июня  2013 года № 19 "Об утверждении Административного регламента "Предоставление информации об очередности при предоставления жилых помещений на условиях социального найма"
</t>
  </si>
  <si>
    <t>Признание в установленном порядке жилых помещений муниципального жилищного фонда не пригодного для проживания .</t>
  </si>
  <si>
    <t>Постановление администрации Нерхинского муниципального образования от 28 июня 2013 года № 20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t>
  </si>
  <si>
    <t>Администрация Нерхинского муниципального образования</t>
  </si>
  <si>
    <t>Постановление Администрации Нерхинского муниципального образования от 28 октября 2013 года № 35 "Об утверждении административного регламента "Предоставление архивных справок"</t>
  </si>
  <si>
    <t>Постановление администрации Нерхинского муниципального образования от 29 октября 2010 года № 22-1 "О порядке разработки, утверждения и корректировки административных регламентов администрации Нерхинского муниципального образования по исполнению муниципальных функций и предоставлению муниципальных услуг"</t>
  </si>
  <si>
    <t>Постановление администрации Нерхинского муниципального образования от 29 октября 2010 года № 22 "Об утверждении положения о порядке ведения реестра муниципальных услуг (перечня муниципальных услуг)"</t>
  </si>
  <si>
    <t>Муниципальное образование Нижнеудинское городское поселение</t>
  </si>
  <si>
    <t>Муниципальное образование Порогское сельское поселение</t>
  </si>
  <si>
    <t xml:space="preserve">Продажа субъектам малого и среднего предпринимательства арендуемых ими  объектов муниципального нежилого фонда без проведения торгов  </t>
  </si>
  <si>
    <t>Комитет по управлению имуществом администрации Нижнеудинского муниципального образования</t>
  </si>
  <si>
    <t>Постановление администрации Нижнеудинского муниципального образованияот 7 декабря 2010 года № 1178 "Об утверждении Порядка формирования и ведения реестра муниципальных услуг Нижнеудинского муниципального образования</t>
  </si>
  <si>
    <t>Юшкевич Анна Павловна</t>
  </si>
  <si>
    <t>начальник социально- экономического отдела</t>
  </si>
  <si>
    <t>8(39557)71615</t>
  </si>
  <si>
    <t>eksocialno@mail.ru</t>
  </si>
  <si>
    <t xml:space="preserve">Предоставление  муниципального  имущества Нижнеудинского муниципального образования  в аренду, безвозмездное пользование без проведения торгов </t>
  </si>
  <si>
    <t xml:space="preserve"> Предоставление земельных участков, находящихся в собственности Нижнеудинского муниципального образования  в аренду или в собственность без проведения торгов</t>
  </si>
  <si>
    <t>п. 5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порядка определения  размера платы за оказание таких услуг</t>
  </si>
  <si>
    <t>Передача жилых помещений муниципального жилого фонда Нижнеудинского муниципального образования  в собственность граждан</t>
  </si>
  <si>
    <t>п.12 Перечня услуг, которые являются необходимыми и обязательными для предоставления муниципальной услуги</t>
  </si>
  <si>
    <t>Предоставление жилых помещений жилищного фонда коммерческого использования  Нижнеудинского муниципального образования</t>
  </si>
  <si>
    <t>п. 12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порядка определения  размера платы за оказание таких услуг</t>
  </si>
  <si>
    <t>Предоставление выписки из реестра муниципального имущества Нижнеудинского муниципального образования</t>
  </si>
  <si>
    <t xml:space="preserve">Выдача разрешения на   вступление  в брак несовершеннолетним лицам, достигшим возраста шестнадцати лет </t>
  </si>
  <si>
    <t>Социально- экономический отдел администрации Нижнеудинского муниципального образования</t>
  </si>
  <si>
    <t>Прием заявлений и выдача решений о согласовании или об отказе в согласование переустройства и (или) перепланировки жилого помещения</t>
  </si>
  <si>
    <t>Управление по архитектуре, строительству и ЖКХ администрации Нижнеудинского муниципального образования</t>
  </si>
  <si>
    <t>п. 9, п. 11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порядка определения  размера платы за оказание таких услуг</t>
  </si>
  <si>
    <t>Прием документов и выдача решений о переводе или об отказе в переводе жилого помещения в нежилое или нежилого помещения в жилое</t>
  </si>
  <si>
    <t xml:space="preserve">Выдача разрешений на ввод объектов капитального строительства в эксплуатацию </t>
  </si>
  <si>
    <t>п. 11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порядка определения  размера платы за оказание таких услуг</t>
  </si>
  <si>
    <t>Изменение вида  разрешенного использования земельных участков и (или)  объектов капитального строительства</t>
  </si>
  <si>
    <t>Присвоение и уточнение  почтовых адресов зданиям, сооружениям, земельным участкам</t>
  </si>
  <si>
    <t>Присоединение объектов дорожного сервиса к автомобильным дорогам общего пользования местного значения Нижнеудинского муниципального образования</t>
  </si>
  <si>
    <t>Выдача разрешений на производство земляных работ</t>
  </si>
  <si>
    <t xml:space="preserve"> Принятие  граждан на учет в качестве  нуждающихся в  жилых помещениях</t>
  </si>
  <si>
    <t>Юридический отдел, социально – экономический отдел администрации Нижнеудинского муниципального образования</t>
  </si>
  <si>
    <t>п. 2, п.12, п.13, п.14, п. 15, п.16, п.18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порядка определения  размера платы за оказание таких услуг</t>
  </si>
  <si>
    <t xml:space="preserve"> Предоставление жилых помещений по договорам социального найма  малоимущим гражданам, состоящим на учете в качестве нуждающихся в жилых помещениях </t>
  </si>
  <si>
    <t>Юридический отдел администрации Нижнеудинского муниципального образования</t>
  </si>
  <si>
    <t>Предоставление  информации, копий документов, хранящихся в архиве администрации Нижнеудинского муниципального образования</t>
  </si>
  <si>
    <t>Постановление администрации Нижнеудинского муниципального образования от 29 июня  2012 года № 697 "Об утверждении административного регламента администрации  Нижнеудинского  муниципального образования по  предоставлению муниципальной услуги "Продажа субъектам  малого и среднего предпринимательства арендуемых ими  объектов муниципального нежилого фонда  Нижнеудинского  муниципального образования без проведения торгов"</t>
  </si>
  <si>
    <t>Постановление администрации Нижнеудинского муниципального образования от 29 июня  2012 года № 694 "Об утверждении административного регламента администрации  Нижнеудинского  муниципального образования по  предоставлению муниципальной услуги "Предоставление  муниципального  имущества Нижнеудинского  муниципального образования в аренду, безвозмездное пользование без проведения торгов"</t>
  </si>
  <si>
    <t>Постановление администрации Нижнеудинского муниципального образования от 29 июня  2012 года № 692 "Об утверждении административного регламента администрации  Нижнеудинского  муниципального образования по  предоставлению муниципальной услуги "Предоставление земельных участков, находящихся в собственности Нижнеудинского  муниципального образования в аренду или в собственность без проведения торгов"</t>
  </si>
  <si>
    <t>Постановление администрации Нижнеудинского муниципального образования от 29 июня  2012 года № 696 "Об утверждении административного регламента администрации  Нижнеудинского  муниципального образования по  предоставлению муниципальной услуги "Выдача выписки из похозяйственной книги"</t>
  </si>
  <si>
    <t>Постановление администрации Нижнеудинского муниципального образования от 29 июня  2012 года № 695 "Об утверждении административного регламента администрации  Нижнеудинского  муниципального образования по  предоставлению муниципальной услуги "Передача жилых помещений  муниципального жилого фонда Нижнеудинского  муниципального образования в собственность граждан"</t>
  </si>
  <si>
    <t>Постановление администрации Нижнеудинского муниципального образования от 29 июня  2012 года № 691 "Об утверждении административного регламента администрации  Нижнеудинского  муниципального образования по  предоставлению муниципальной услуги "Предоставление  жилых помещений   жилищного фонда коммерческого использования Нижнеудинского  муниципального образования"</t>
  </si>
  <si>
    <t>Постановление администрации Нижнеудинского муниципального образования от 29 июня  2012 года № 693 "Об утверждении административного регламента администрации Нижнеудинского муниципального образования по предоставлению муниципальной услуги "Предоставление выписки из реестра  муниципального имущества  Нижнеудинского муниципального образования"</t>
  </si>
  <si>
    <t>Постановление администрации Нижнеудинского муниципального образования от 29 июня  2012 года № 698 "Об утверждении административного регламента  по предоставлению муниципальной услуги "О выдаче разрешения на вступление в брак несовершеннолетним лицам, достигшим возраста шестнадцати лет"</t>
  </si>
  <si>
    <t>Постановление администрации Нижнеудинского муниципального образования от 29 июня  2012 года № 702 "Об утверждении административного регламента предоставления муниципальной услуги "Прием  заявлений и выдача решений о согласовании или об отказе в согласовании переустройства и (или) перепланировки жилого (нежилого) помещения"</t>
  </si>
  <si>
    <t>Постановление администрации Нижнеудинского муниципального образования от 29 июня  2012 года № 701 "Об утверждении административного регламента предоставления муниципальной услуги "Прием документов и выдача решений о переводе или об отказе в переводе жилого помещения  в нежилое или нежилого помещения в жилое"</t>
  </si>
  <si>
    <t>Постановление администрации Нижнеудинского муниципального образования от 29 июня  2012 года № 705 "Об утверждении административного регламента предоставления муниципальной услуги "Выдача  градостроительных планов"</t>
  </si>
  <si>
    <t>Постановление администрации Нижнеудинского муниципального образования от 29 июня  2012 года № 706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t>
  </si>
  <si>
    <t>Постановление администрации Нижнеудинского муниципального образования от 29 июня  2012 года № 704 "Об утверждении административного регламента предоставления муниципальной услуги "Выдача разрешений  на ввод объектов капитального строительства в эксплуатацию"</t>
  </si>
  <si>
    <t>Постановление администрации Нижнеудинского муниципального образования от 29 июня  2012 года № 703 "Об утверждении административного регламента предоставления муниципальной услуги "Изменение вида  разрешенного использования земельных участков и (или) объектов капитального строительства"</t>
  </si>
  <si>
    <t>Постановление администрации Нижнеудинского муниципального образования от 29 июня  2012 года № 708 "Об утверждении административного регламента предоставления муниципальной услуги "Присвоение и уточнение почтовых адресов зданиям, сооружениям, земельным участкам"</t>
  </si>
  <si>
    <t>Постановление администрации Нижнеудинского муниципального образования от 20  мая  2013 года № 557 "Об утверждении административного регламента предоставления муниципальной услуги "Присоединение объектов дорожного сервиса к автомобильным дорогам (улицам) общего пользования местного значения Нижнеудинского муниципального образования"</t>
  </si>
  <si>
    <t>Постановление администрации Нижнеудинского муниципального образования от 29 июня  2012 года № 689  "Об  утверждении административного регламента по предоставлению муниципальной услуги "Принятие граждан на учет в качестве нуждающихся в жилых помещениях"</t>
  </si>
  <si>
    <t>Постановление администрации Нижнеудинского муниципального образования от 29 июня  2012 года № 688  "Об  утверждении административного регламента по предоставлению муниципальной услуги "Предоставление жилых помещений по договорам социального найма малоимущим гражданам, состоящим на учете в качестве нуждающихся в жилых помещениях"</t>
  </si>
  <si>
    <t>Постановление администрации Нижнеудинского муниципального образования от 29 июня  2012 года № 690  "Об  утверждении административного регламента  предоставления муниципальной услуги по предоставлению информации, копий документов, хранящихся в архивеадминистрации Нижнеудинского муниципального образования"</t>
  </si>
  <si>
    <t>Решение Думы Нижнеудинского муниципального образования от 6 декабря 2011 года № 52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порядка определения  размера платы за оказание таких услуг"</t>
  </si>
  <si>
    <t>Постановление администрации Нижнеудинского муниципального образования от 6 июня 2011 года №460 "О разработке и утверждении  административных регламентов предоставления муниципальных услуг Нижнеудинского муниципального образования</t>
  </si>
  <si>
    <t>Администрация Порогского муниципального образования</t>
  </si>
  <si>
    <t xml:space="preserve">Постановление администрации Порогского муниципального образования  от 25 октября 2010 года № 57 "О порядке разработки, утверждения и корректировки административных регламентов администрации Порогского муниципального образования по исполнению муниципальных функций и предоставление муниципальных услугш" </t>
  </si>
  <si>
    <t>Постановление администрации Порогского муниципального образования  от 25 октября 2010 года № 56 "Об утверждении положения о порядке ведения реестра (перечня) муниципальных услуг (функций) Порогского муниципального образования"</t>
  </si>
  <si>
    <t>Шелякина Елена Владимировна</t>
  </si>
  <si>
    <t>(39557)28-1-21</t>
  </si>
  <si>
    <t>porog-mo@rambler</t>
  </si>
  <si>
    <t>Приём заявлений, документов, постановка граждан на учёт в качестве нуждающихся в жилых помещениях</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</si>
  <si>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</si>
  <si>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Выдача справок с места жительства, выписок из похозяйственных книг населённеых пунктов поселения</t>
  </si>
  <si>
    <t>Постановление администрации Порогского муниципального образования от  28 февраля 2013 года № 21/1 "Об утверждении Административного регламента "Выдача справок с места жительства, выписок из похозяйственных книг населённеых пунктов поселения"</t>
  </si>
  <si>
    <t>Постановление администрации Порогского муниципального образования  от 28 февраля 2013 года № 21/2 "Об утверждении Административного регламента "Принятие документов, а также выдача разрешений о переводе или об отказе в переводе жилого помещения в нежилое или нежилого помещения в жилое помещение"</t>
  </si>
  <si>
    <t>Постановление администрации Порогского муниципального образования от  28 февраля 2013 года № 21/4 "Об утверждении Административного регламента "Присвоение адреса объекту недвижимости"</t>
  </si>
  <si>
    <t>Постановление администрации Порогского муниципального образования от  28 февраля 2013 года № 21"Об утверждении Административного регламента "предоставление выписки из реестра муниципального имущества"</t>
  </si>
  <si>
    <t>Постановление администрации Порогского муниципального образования от  28 февраля 2013 года № 21/3 "Об утверждении Административного регламента "Предоставление архивных справок"</t>
  </si>
  <si>
    <t>Постановление администрации Порогского муниципального образования  от  3 мая 2011 года  № 22/2 "Об утверждении Административного регламента "выдачи специального разрешения за движение автомобильным дорогам местного значения транспортных средств, олсуществляющих перевозки опасных, тяжеловестных и (или) крупногабаритных грузов"</t>
  </si>
  <si>
    <t>Муниципальное образование Солонецкое сельское поселение</t>
  </si>
  <si>
    <t>Муниципальное образование Староалзамайское сельское поселение</t>
  </si>
  <si>
    <t>Администрация Солонецкого муниципального образования -администрация сельского поселени</t>
  </si>
  <si>
    <t>Решение Думы Солонецкого муниципального образования от 25 января 2013 года № 01 "О перечне услуг, которые являются необхоимыми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</si>
  <si>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Солонецкого муниципального образования от 12 октября 2010 года № 56 " О порядке разработки, утверджения и корректировки административных регламентов администрации Солонецкого муниципального образования по исполнению функций и предоставлению муниципальных услуг"</t>
  </si>
  <si>
    <t>Постановление администрации Солонецкого муниципального образования от 12 октября 2010 года № 59 " Об  утверждении Положения О Порядке ведения реестра (перечня) муниципальных услуг (функций) Солонецкого муниципального образования"</t>
  </si>
  <si>
    <t>Рубан Людмила Григорьевна</t>
  </si>
  <si>
    <t>специалист 1 категории</t>
  </si>
  <si>
    <t>(39557)7-31-92</t>
  </si>
  <si>
    <t>Постановление администрации Солонецкого муниципального образования от 12 марта 2013 года № 24  "Об утверждении Административного регламента  "прием заявлений, документов, постановка граждан на учет в качестве нуждающихся в жилых помещениях"</t>
  </si>
  <si>
    <t>п.1, п.2, п. 3  Перечня услуг которые являются необходимыми и обязательными для предоставления муниципальных услуг</t>
  </si>
  <si>
    <t>Постановление администрации Солонецкого муниципального образования от 11 февраля 2013 года № 12  "Об утверждении Административного регламента  "Выдача справок с места жительства, выписок из похозяйственных книг населенных пунктов поселения"</t>
  </si>
  <si>
    <t>п.7  Перечня услуг которые являются необходимыми и обязательными для предоставления муниципальных услуг</t>
  </si>
  <si>
    <t>Принятие документов ,а также выдаче решений о переводе или об отказе в переводе жилого помещения в нежилое или нежилого помещения в жилое</t>
  </si>
  <si>
    <t>Постановление администрации Солонецкого муниципального образования от 20 февраля 2013 года № 20  "Об утверждении Административного регламента  "Принятие документов ,а также выдаче решений о переводе или об отказе в переводе жилого помещения в нежилое или нежилого помещения в жилое"</t>
  </si>
  <si>
    <t>п.1, п.4, п.7  Перечня услуг которые являются необходимыми и обязательными для предоставления муниципальных услуг</t>
  </si>
  <si>
    <t>Постановление администрации Солонецкого муниципального образования от 13 февраля 2013 года № 17 "Об утверждении Административного регламента "Присвоение адреса объекту недвжимости"</t>
  </si>
  <si>
    <t>п.1, п.4  Перечня услуг которые являются необходимыми и обязательными для предоставления муниципальных услуг</t>
  </si>
  <si>
    <t>Предоставление выписки из Реестра муниципального имущества</t>
  </si>
  <si>
    <t>Постановление администрации Солонецкого муниципального образования от 27 февраля 2013 года № 22 "Об утверждении Административного регламента "Предоставление выписки из Реестра муниципального имущества"</t>
  </si>
  <si>
    <t xml:space="preserve"> п.1, п.7  Перечня услуг которые являются необходимыми и обязательными для предоставления муниципальных услуг</t>
  </si>
  <si>
    <t>Постановление администрации Солонецкого муниципального оразования от 04 марта 2013 года № 23 "Об утверждении Административного регламента "предоставление архивных справок"</t>
  </si>
  <si>
    <t>Администрация Староалзамайского муниципального образования</t>
  </si>
  <si>
    <t>п.1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</si>
  <si>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Потановление администрации Староалзамайского муниципального образования от 20 марта 2013 года   № 17 "О порядке разработки и утверждения 
административных регламентов 
предоставления муниципальных услуг" 
</t>
  </si>
  <si>
    <t>Постановление администрации Староалзамайского муниципального образования  от 19 октября 2010 года №67  "Об утверждении Положения о порядке ведения реестра (перечня) муниципальных услуг (функций) Староалзамайского муниципального образования"</t>
  </si>
  <si>
    <t>Зотова Наталья Васильевна</t>
  </si>
  <si>
    <t>ведущий специалист</t>
  </si>
  <si>
    <t>8(39557) 6-11-15</t>
  </si>
  <si>
    <t>Stal-mo@yandex.ru</t>
  </si>
  <si>
    <t>Администрация Староалзамайского муниципального образовани</t>
  </si>
  <si>
    <t>п.2 ,7,3Перечня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</si>
  <si>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</si>
  <si>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</si>
  <si>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п.1,7,4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</si>
  <si>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 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</si>
  <si>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 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</si>
  <si>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п.1,4,7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</si>
  <si>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п.5,1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</si>
  <si>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   +</t>
  </si>
  <si>
    <t>п.1,4,5Перечня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</si>
  <si>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п.7, 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</si>
  <si>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</si>
  <si>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</si>
  <si>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</si>
  <si>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Постановление админисрации Староалзамайского муниципального образования от  4 декабря 2013 года  №49
"Об утверждении Административного регламента  
"Предоставление пользователям автомобильных 
дорог местного значения информации о состоянии 
автомобильных дорог" 
</t>
  </si>
  <si>
    <t xml:space="preserve">Решение Думы Староалзамайского муниципального образования сельского поселения от 5 февраля 2013 года № 44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</si>
  <si>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Муниципальное образование Тофаларское сельское поселение</t>
  </si>
  <si>
    <t>Муниципальное образование Уковское городское поселение</t>
  </si>
  <si>
    <t>Муниципальное образование Усть-Рубахинское сельское поселение</t>
  </si>
  <si>
    <t xml:space="preserve">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</si>
  <si>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Администрация Тофаларского муниципального образовани</t>
  </si>
  <si>
    <t>Постановление администрации Тофаларского муниципального образования от 15 июля 2013 года  № 37  " Об утверждении административного регламента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</si>
  <si>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п.1 Перечня услуг которые являются необходимыми и обязательными для представления муниципальных услуг.</t>
  </si>
  <si>
    <t>Постановление администрации Тофаларского муниципального образования от 25 октября 2010 года  №19 "Об установление порядка разработки и утверждения административных регламентов предоставления муниципальных услуг"</t>
  </si>
  <si>
    <t>Постановление администрации Тофаларского муниципального образования от 25 октября 2010 года №19 п "Об установление порядка формирования и ведения муниципальных услуг"</t>
  </si>
  <si>
    <t>Лобченко Владимир Алексеевич</t>
  </si>
  <si>
    <t>8(39557)2-13-30</t>
  </si>
  <si>
    <t xml:space="preserve"> Предоставление информации об очередности предоставления жилых помещений на условиях социального найма.</t>
  </si>
  <si>
    <t>Постановление администрации Тофаларского муниципального образования от 15 июля 2013 года  № 38  " О предоставлении информаци об очередности предоставления жилых помещений на условиях социального найма .</t>
  </si>
  <si>
    <t>п.1, 2  Перечня услуг ,которые являются необходимыми и обязательными для представления муниципальных услуг.</t>
  </si>
  <si>
    <t xml:space="preserve"> Оформление разрешения на вселение в муниципальные жилые помещения специализированного жилмщного фонда.</t>
  </si>
  <si>
    <t>Постановление администрации Тофаларского муниципального образования от 15 июля 2013 года  № 39  " Об оформлении разрешения на вселение в муниципальные жилые  помещения специализированного жилищного фонда</t>
  </si>
  <si>
    <t>п.1, 2, 3, 4 перечня услуг которые являются необходимыми и обязательными для представления муниципальных услуг.</t>
  </si>
  <si>
    <t xml:space="preserve"> Оформление разрешения на вселение членов семьи нанимателя и иных граждан в жилые помещения муниципального жилищного фонда.</t>
  </si>
  <si>
    <t>п.1, 2 реестра услуг которые являются необходимыми и обязательными для представления муниципальных услуг.</t>
  </si>
  <si>
    <t>Постановление администрации Тофаларского муниципального образования от 15 июля 2013 года  № 41  " О признании в установленном порядке жилых помещений муниципального жилищного фонда непригодного для проживания</t>
  </si>
  <si>
    <t xml:space="preserve"> Принятие на учет граждан в качестве нуждающихся в жилых помещениях, предоставляемых по договорам социального найма.</t>
  </si>
  <si>
    <t>Постановление администрации Тофаларского муниципального образования от 15 июля 2013 года  № 44  " О принятии на учет граждан в качестве нуждающихся в жилых помещениях предоставляемых по договорам социального найма</t>
  </si>
  <si>
    <t>п.1, 2, 4, 8 перечня услуг которые являются необходимыми и обязательными для представления муниципальных услуг.</t>
  </si>
  <si>
    <t>Выдача архивных справок</t>
  </si>
  <si>
    <t>Администрация Уковского муниципального образования</t>
  </si>
  <si>
    <t>Постановление администрации Уковского муниципального образования от 30 сентября 2013 года  № 68 " Об утверждении административного регламента предоставления муниципальных услуг "Выдача архивных справок"</t>
  </si>
  <si>
    <t xml:space="preserve">Решение Думы Уковского муниципального образования от 18 января 2013 года № 13"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</si>
  <si>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Постановление администрации Уковского муниципального образования от  15 октября 2010 года  № 105 " О порядке разработки, утверждения и корректировки административных регламентов администрации Уковского муниципального образования по исполнению муниципальных функци и предоставлению муниципальных услуг"</t>
  </si>
  <si>
    <t>Постановление администрации Уковского муниципального образования от 15 октября 2010 года № 107 " Об утверждении Положения " О порядке ведения реестра (перечня) муниципальных услуг (функций) Уковского муниципального образования"</t>
  </si>
  <si>
    <t>Кустодеева Ольга Викторовна</t>
  </si>
  <si>
    <t>Главный специалист</t>
  </si>
  <si>
    <t>8(39557)31161</t>
  </si>
  <si>
    <t>Adm.UkovskogoMO@yandex.ru</t>
  </si>
  <si>
    <t>Принятие заявлений, документов, постановка граждан на учет а качестве нуждающихся в жилых помещениях, предоставляемых по договорам социального найма</t>
  </si>
  <si>
    <t>Постановление администрации Уковского муниципального образования от 14 июня 2013 года  № 55 " Об утверждении административного регламента муниципальной услуги "Принятие заявлений, документов, постановка граждан на учет а качестве нуждающихся в жилых помещениях, предоставляемых по договорам социального найма"</t>
  </si>
  <si>
    <t>п.1 , п.2 , п. 3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</si>
  <si>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Уковского муниципального образования от 11 февраля 2013 года  № 5 "Об утверждении административного регламента предоставления муниципальных услуг "Выдача справок с места жительства, выписок из похозяйственных книг населенных пунктов поселения"</t>
  </si>
  <si>
    <t>Принятие документов, также выдача разрешений о переводе или об отказе в переводе жилого помещения в нежилое или нежилого помещения в жилое помещение</t>
  </si>
  <si>
    <t>Постановление администрации Уковского муниципального образования от 25 апреля 2013 года  № 36"Об утверждении административного регламента "Принятие документов, также выдача разрешений о переводе или об отказе в переводе жилого помещения в нежилое или нежилого помещения в жилое помещение</t>
  </si>
  <si>
    <t>Постановление администрации Уковского муниципального образования от 11 февраля 2013 года № 6 "Предоставление муниципальной услуги по присвоению адреса объекту недвижимости"</t>
  </si>
  <si>
    <t>Предоставление муниципального имущества в аренду, безвозмездное пользование без проведения торгов</t>
  </si>
  <si>
    <t>Постановление администрации Уковского муниципального образования от 30 сентября 2013 года № 73 "Об утверждении административного регламента муниципальной услуги "Предоставление муниципального имущества в аренду, безвозмездное пользование без проведения торгов"</t>
  </si>
  <si>
    <t>п. 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</si>
  <si>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Уковского муниципального образования от 30 сентября 2013 года  № 72 "Об утверждении административного регламента предоставления муниципальной услуги "Предоставление выписки из реестра муниципального имущества"</t>
  </si>
  <si>
    <t>Подготовка и выдача акта межведомственной комиссии о непригодности для проживания имеющегося у гражданина жилья</t>
  </si>
  <si>
    <t>Выдача справок о состове семьи гражданина с указанием размера занимаемой общей площади жилого помещения и наличия либо отсутствия печного отпления или наличия либо отсутствия центрального отопления</t>
  </si>
  <si>
    <t>Постановление администрации Уковского муниципального образования от 14 июня 2013 года  № 54 "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t>
  </si>
  <si>
    <t>п.1, п.4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</si>
  <si>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Оформление разрешения на вселение членов семьи нанимателя и иных граждан в жилые помещения муниципального филищного фонда</t>
  </si>
  <si>
    <t>Постановление администрации Уковского муниципального образования от 14 июня 2013 года  № 48 "Оформление разрешения на вселение членов семьи нанимателя и иных граждан в жилые помещения муниципального филищного фонда</t>
  </si>
  <si>
    <t>Постановление администрации Уковского муниципального образования от 14 июня 2013 года  № 49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</si>
  <si>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Назначение и выплата пенсии  за выслугу лет муниципальным служащим</t>
  </si>
  <si>
    <t>Предоставление информации об очередности предоставления жилых помещениях на условиях социального найма</t>
  </si>
  <si>
    <t>Постановление администрации Уковского муниципального образования от 14 июня 2013 года № 6 "Об утверждении административного регламента муниципальной услуги " Предоставление информации об очередности предоставления жилых помещений на условиях социального найма"</t>
  </si>
  <si>
    <t>п.3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</si>
  <si>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Уковского муниципального образования от 14 июня 2013 года № 50 " Об утверждении администрацтивного регламента "Оформление разрешения на вселение членов семьи нанимателя и иных граждан в жилые помещения муниципального жилищного фонда"</t>
  </si>
  <si>
    <t>п.1, п.3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</si>
  <si>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Принятие граждан на учет в качестве нуждающихся в жилых помещениях, предоставляемых по договорам социального найма. Постановка граждан на учет в качестве нуждающихся</t>
  </si>
  <si>
    <t>Постановление администрации Усть-Рубахинского муниципального образования от 17  апреля 2013 года № 90"а"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Постановление администрации Усть-Рубахинского муниципального образования от 27 марта 2013 года № 73 "Об утверждении административного регламента "Прием  заявлений, документов, постановка граждан на учет в качестве нуждающихся в жилых помещениях"</t>
  </si>
  <si>
    <t>Решение Думы Усть-Рубахинского муниципального образования сельского поселения от 25 января 2013 года № 40 "О перечне услуг, которые являются необходимыми и обязательными для предоставления муниципальных услуг и предоствляются организациями, участвующими в предоставлении муниципальных услуг"</t>
  </si>
  <si>
    <t>п.3 Перечня услуг, которые являются необходимыми и обязательными для предоставления муниципальных услуг</t>
  </si>
  <si>
    <t>Постановление администрации Усть-Рубахинского муниципального образования от 25 октября 2010 года № 111 "О порядке разработки, утверждения и корректировки административных регламентов администрации Усть-Рубахинского муниципального образования по исполнению муниципальных функций и предоставлению муниципальных услуг"</t>
  </si>
  <si>
    <t>Постановление администрации Усть-Рубахинского муниципального образования от 29 октября 2010 года № 116 "Об утверждении Положения о порядке ведения реестра (перечня) муниципальных услуг (функций) Усть-Рубахинского муниципального образования"</t>
  </si>
  <si>
    <t>Бадаева Татьяна Николаевна</t>
  </si>
  <si>
    <t>8-395-57-3-72-97; 8-908-660-69-25</t>
  </si>
  <si>
    <t>ust-rubahino-mo@mail.ru</t>
  </si>
  <si>
    <t>Выдача распоряжения о снижении возраста для вступления в брак несовершеннолетним лицам, проживающим на территории МО, при наличии уважительных причин</t>
  </si>
  <si>
    <t>Приватизация гражданами объектов муниципального жилищного фонда</t>
  </si>
  <si>
    <t>Выдача разрешений на ввод в эксплуатацию при осуществлении строительства, реконструкции объектов капитального строительства, расположенных на территории МО</t>
  </si>
  <si>
    <t>Предоставление жилых помещений муниципального жилищного фонда социального использования по договорам социального найма</t>
  </si>
  <si>
    <t>Постановление администрации Усть-Рубахинского муниципального образования от 04 марта 2013 года № 51 "Об утверждении Административного регламента "Присвоение адреса объекту недвижимости"</t>
  </si>
  <si>
    <t>п.1, п.4, п.5,п. 7 Перечня услуг, которые являются необходимыми и обязательными для предоставления муниципальной услуги</t>
  </si>
  <si>
    <t>Принятие документов, а также выдача разрешений о переводе или об отказе в переводе жилого помещения в нежилое помещение и нежилого помещения в жилое помещение</t>
  </si>
  <si>
    <t>п.1, п.7 Перечня учлуг, которые являются необходимыми и обязательными для предоставления муниципальной услуги</t>
  </si>
  <si>
    <t>Администрация Усть-Рубахинского муниципального образования</t>
  </si>
  <si>
    <t>Муниципальное образование Худоеланское сельское поселение</t>
  </si>
  <si>
    <t>Постановление Администрации Худоеланского муниципальнго образования- сельского поселения от 29 октября 2010 года № 91 " О порядке разработки, утверждения и корректировки административных регламентов администрации Худоеланского муниципального образования по исполнению муниципальной функции по предоставлению муниципальных услуг"</t>
  </si>
  <si>
    <t>Постанволение Администрации Худоеланского муниципального образования- сельского поселения от 29 октября 2010 года № 90 " Об утверждении Положения  о порядке ведения реестра (перечня) муниципальных услуг (функций) Худоеланского муниципального образования"</t>
  </si>
  <si>
    <t>Захарова Елена Юрьевна, Терентьева Екатераин Владимирвона</t>
  </si>
  <si>
    <t>ведущий специалист, главный специалист</t>
  </si>
  <si>
    <t>8 (39557) 24195</t>
  </si>
  <si>
    <t>adm.hudoelansckogomo@yandex.ru</t>
  </si>
  <si>
    <t>п. 5 Перечня услуг, которые являются необходимыми и обязательными для предоставления муниципальных услуг</t>
  </si>
  <si>
    <t>Принятие документов, а также выдача решений о переводе или об отказе в переводе жилого помещения в нежилое или нежилого помещения в жилое</t>
  </si>
  <si>
    <t>п. 8 Перечня услуг, которые являются необходимыми и обязательными для предоставления муниципальных услуг</t>
  </si>
  <si>
    <t>п.13 Перечня услуг, которые являются необходимыми и обязательными для предоставления муниципальных услуг</t>
  </si>
  <si>
    <t>Предоставление выписки из реестра муниципального имущества</t>
  </si>
  <si>
    <t>Информационное обеспечение пользователей автомобильными дорогами о введении временных органичений или прекращения движения транпортных средств по автомобильным дорогам общего пользования местного значения</t>
  </si>
  <si>
    <t>Оформление  разрешения на вселение в муниципальные жилые помещения специализированного жилищного фонда</t>
  </si>
  <si>
    <t>Признание помещения жилым помещением, жилого помещения непригодным  для проживания и многоквартиного дома аварийным и подлежащим сносу или реконструкции"</t>
  </si>
  <si>
    <t>п. 1, п. 4, п.7 Перечня услуг, которые являются необходимыми и обязательными для предоставления муниципальных услуг</t>
  </si>
  <si>
    <t>Администрация Худоеланского муниципального образования</t>
  </si>
  <si>
    <t>Постановления Администрации Худоеланского муниципального образования от 4 февраля 2013 года № 11 "Об утверждении административного регламента "Выдача выписки из похозяйственной книги"</t>
  </si>
  <si>
    <t>Постановления Администрации Худоеланского муниципального образования от 28 марта 2013 года  № 27 "Об утверждении административного регламента "Прием заявлений, документов, постановка граждан на учет в качестве нуждающихся в жилых помещениях"</t>
  </si>
  <si>
    <t>Постановления Администрации Худоеланского муниципального образования от 28 марта 2013 года  № 28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t>
  </si>
  <si>
    <t>Постановления Администрации Худоеланского муниципального образования от 28 марта 2013 года № 29 "Об утверждении административного регламента "Предоставление архивных справок"</t>
  </si>
  <si>
    <t>Постановления Администрации Худоеланского муниципального образования от 28 марта 2013 года № 30 "Об утверждении административного регламента "Присвоение адреса объекту недвижимости"</t>
  </si>
  <si>
    <t>Постановления Администрации Худоеланского муниципального образования от 28 марта 2013 года  № 31 "Об утверждении административного регламента "Предоставление выписки из реестра муниципального имущества"</t>
  </si>
  <si>
    <t>Постановления Администрации Худоеланского муниципального образования от 21 сентября 2012 года № 65 "Об утверждении административного регламента  исполнение муниципальной функции"Информационное обеспечение пользователей автомобильными дорогами о введении временных ограничений или прекращения движения транспортных средств по автомобильным дорогам общего пользования местного значения"</t>
  </si>
  <si>
    <t>Постановления Администрации Худоеланского муниципального образования от 31 мая 2013 года  № 52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</si>
  <si>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Постановления Администрации Худоеланского муниципального образования от 31 мая 2013 года № 56 "Об утверждении административного регламента предоставления муниципальной услуги  "Признание в установленном порядке жилых помеений муниципального жилищного фонда непригодными для проживания"</t>
  </si>
  <si>
    <t>Постановления Администрации Худоеланского муниципального образования от 31 мая 2013 года  № 54 "Об утверждении административного регламента предоставления муниципальной услуги "Оформление разрешения на вселениев муниципальные жилые помещения специализированного  жилищного фонда"</t>
  </si>
  <si>
    <t>Постановления Администрации Худоеланского муниципального образования от 31 мая 2013 г ода № 53 "Об утверждении административного регламента предоставления муниципальной услуги " Признание помещения жилым помещением, жилого помещения непригодным для проживания и многоквартиного дома варийным и подлежащим сносу или реконструкции</t>
  </si>
  <si>
    <t>Информационное обеспечение пользователей автомобильными дорогами о введении веменных ограничений или  прекращении движения транспортных средств по автомобильным дорогам общзего пользования местного значения</t>
  </si>
  <si>
    <t>Решением Думы Чеховского Муниципального образования от 22 января 2013 года № 55"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</si>
  <si>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адмнистрации Чеховского муниципального образования от 17 ноября 2010 года № 33 "О порядке разработки, утверждения и корректировки административных регламентов администрации Чеховского муниципального образования по исполнению муниципальных функций и предоставлению муниципальных услуг"</t>
  </si>
  <si>
    <t>Постановление адмнистрации Чеховского муниципального образования от 17 ноября 2010 года № 32 "Об утверждении положения о порядке ведения реестра муниципальных услуг (перечня муниципальных услуг)"</t>
  </si>
  <si>
    <t>Горбатков Николай Леонидович</t>
  </si>
  <si>
    <t>8(39557)7-05-33</t>
  </si>
  <si>
    <t>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</si>
  <si>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п.1 Перечня услуг, которые являются необходимыми и обязательными для предоставления муниципальных услуг</t>
  </si>
  <si>
    <t>Принятие гарждан на учет в качестве нуждающихся в жилых помещениях, предоставляемых по договорам социального найма</t>
  </si>
  <si>
    <t>п. 1,2,3 Перечня услуг, которые являются необходимыми и обязательными для предоставления муниципальных услуг</t>
  </si>
  <si>
    <t>Предоставление информации об очередности предоставления жилых помешщений на условиях социального найма</t>
  </si>
  <si>
    <t>п. 1,3 Перечня услуг, которые являются необходимыми и обязательными для предоставления муниципальных услуг</t>
  </si>
  <si>
    <t>Оформление разрешения на вселение в муницпальные жилые помещения специализированного жилого фонда</t>
  </si>
  <si>
    <t>Оформление  разрешения на вселение членов семьи нанимателя и иных граждан в жилые помещения специализированного жилого фонда</t>
  </si>
  <si>
    <t>Администрация Чеховского муниципального образрования</t>
  </si>
  <si>
    <t>Рык Татьяна Анатольевна</t>
  </si>
  <si>
    <t>ruktatiana@mail.ru</t>
  </si>
  <si>
    <t>Выдача разрешений на автомобильные перевозки тяжеловесных грузов, крупногаборитных грузов по маршрутам, проходящим полностью или частично по дорогам местного значения в границах муниципального образования</t>
  </si>
  <si>
    <t>Принятие документов, а также выдача разрешений о переводе или об отказе в переводе  жилого помещения в нежилое или нежилого помещения в жилое помещение</t>
  </si>
  <si>
    <t>Муниципальное образование Чеховское сельское поселение</t>
  </si>
  <si>
    <t>Муниципальное образование Шебертинское сельское поселение</t>
  </si>
  <si>
    <t>Администрация Шебертинского муниципального образования</t>
  </si>
  <si>
    <t>Постановление администрации Шебертинского муниципального образования от 19 апреля 2013 года № 213 "Об утверждении Административного регламента "Предоставление архивных справок""</t>
  </si>
  <si>
    <t>Постановление администрации Шебертинского муниципального образования от 19 апреля 2013 года № 211 "Об утверждении Административного регламента "Прием заявлений, документов, постановка граждан на учет в качестве нуждающихся в жилых помещениях"</t>
  </si>
  <si>
    <t>Постановление администрации Шебертинского муниципального образования от 19 апреля 2013 года № 209 "Об утверждении Административного регламента "Выдача справок с места жительства, выписок из похозяйственных книг населенных пунктов поселения"</t>
  </si>
  <si>
    <t>Постановление администрации Шебертинского муниципального образования от 19 апреля 2013 года № 212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t>
  </si>
  <si>
    <t>Постановление администрации Шебертинского сельского поселения от 19 апреля 2013 года № 208 "Об утверждении Административного регламента "Присвоение адреса объекту недвижимости"</t>
  </si>
  <si>
    <t>Постановление администрации Шебертинского муниципального образования от 19 апреля 2013 года № 207 "Об утверждении Административного регламента "Предоставление выписки из реестра муниципального имущества"</t>
  </si>
  <si>
    <t xml:space="preserve">Постановление администрации Шебертинского муниципального образования от 25 октября 2010 года № 63 " О порядке разработки, утверждения и корректировки административных регламентов администрации Шебертинского муниципального образования по исполнению муниципальных функций и предоставлению муниципальных услуг" </t>
  </si>
  <si>
    <t>Постановление администрации Шебертинского муниципального образования от 25 октября 2010 года № 62 "Об утверждении Положения о порядке ведения реестра (перечня) муниципальных услуг (функций) Шебертинсокго муниципального образования"</t>
  </si>
  <si>
    <t>Муниципальное образование Широковское сельское поселение</t>
  </si>
  <si>
    <t>Администрация Широковского муниципального образования - администрация сельского поселения</t>
  </si>
  <si>
    <t xml:space="preserve">+
Постановление администрации Широковского муниципального образования от 14 октября 2013 года №35 "О внесении изменений и дополнений в
Административный регламент "Предоставление архивных справок""
</t>
  </si>
  <si>
    <t>Решение Думы Широковского муниципального образования от 28 января 2013 года №1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</si>
  <si>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 Перечня услуг, которые являются необходимыми и обязательными для предоставления муниципальных услуг</t>
  </si>
  <si>
    <t>Постановление администрации Широковского муниципального образования от 28 октября 2010 года № 93 "О порядке разработки, утверждения и корректировки
административных регламентов администрации широковского муниципального образования по исполнению муниципальных функций и
предоставлению муниципальных услуг"</t>
  </si>
  <si>
    <t>Постановление администрации Широковского муницпального образования от 28 октября 2010 года №94 "Об утверждении Положения о порядке ведения реестра (перечня) муниципальных услуг (функций) Широковского муниципального образования"</t>
  </si>
  <si>
    <t>Едаков Владимир Петрович</t>
  </si>
  <si>
    <t>глава администрации</t>
  </si>
  <si>
    <t>8(39557)34-1-16</t>
  </si>
  <si>
    <t>adm-shirokovo@mail.ru</t>
  </si>
  <si>
    <t>+
Постановление администрации Широковского муниципального образования от 14 октября 2013 года №36 "О внесении изменений и дополнений в
Административный регламент "Прием заявлений, документов, постановка граждан на учет в качестве нуждающихся в жилых помещениях""</t>
  </si>
  <si>
    <t>п. 1, п.2., п.3 Перечня услуг, которые являются необходимыми и обязательными для предоставления муниципальных услуг</t>
  </si>
  <si>
    <t>п.4. Перечня услуг, которые являются необходимыми и обязательными для предоставления муниципальных услуг</t>
  </si>
  <si>
    <t>+
Постановление администрации Широковского муниципального образования  от 14 октября 2013 года №37 "О внесении изменений и дополнений в
Административный регламент "Выдача выписки из похозяйственной книги""</t>
  </si>
  <si>
    <t>п.5. Перечня услуг, которые являются необходимыми и обязательными для предоставления муниципальных услуг</t>
  </si>
  <si>
    <t>Постановление администрации Широковского муниципального образования от 22 февраля 2013 года №10 "Об утверждении Административного регламента  "Назначение и выплата пенсии за выслугу лет муниципальным служащим""</t>
  </si>
  <si>
    <t>п.1, п.7. Перечня услуг, которые являются необходимыми и обязательными для предоставления муниципальных услуг</t>
  </si>
  <si>
    <t>п.1,п.4, п.7 Перечня услуг, которые являются необходимыми и обязательными для предоставления муниципальных услуг</t>
  </si>
  <si>
    <t>+
Постановление администрации Широковского муниципального оразования от 14 октября 2013 года №38 "О внесении изменений и дополнений в
Административный регламент "Присвоение адреса объекту недвижимости""</t>
  </si>
  <si>
    <t>п.1, п. 4, п.7. Перечня услуг, которые являются необходимыми и обязательными для предоставления муниципальных услуг</t>
  </si>
  <si>
    <t>Постановление администрации Широковскогомуниципального образования от 22 февраля 2013 года №4 "Об утверждении Административного регламента  "Выдача разрешений на строительство, разрешений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на территории поселения""</t>
  </si>
  <si>
    <t>п.1, п. 4,п. 5,  п.7. Перечня услуг, которые являются необходимыми и обязательными для предоставления муниципальных услуг</t>
  </si>
  <si>
    <t>п.1,п.4, п.5 Перечня услуг, которые являются необходимыми и обязательными для предоставления муниципальных услуг</t>
  </si>
  <si>
    <t>п.1,п.2 Перечня услуг, которые являются необходимыми и обязательными для предоставления муниципальных услуг</t>
  </si>
  <si>
    <t>+
Постановление администрации Широковского муниципального образования от 14 октября 2013 года №39 "О внесении изменений и дополнений в
Административный регламент "Выдача выписки из Реестра муниципального имущества""</t>
  </si>
  <si>
    <t>п.1,п.7 Перечня услуг, которые являются необходимыми и обязательными для предоставления муниципальных услуг</t>
  </si>
  <si>
    <t>Постановление администрации Широковского муниципального образования от 29 апреля 2013 года №25 "Об утверждении Административного регламента  "Согласование переустройства и перепланировки жилых помещений""</t>
  </si>
  <si>
    <t>п.1,п.4 Перечня услуг, которые являются необходимыми и обязательными для предоставления муниципальных услуг</t>
  </si>
  <si>
    <t>Постановление администрации Широковского муниципального образования от 30 апреля 2013 года №26 "Об утверждении Административного регламента "Признание в установленном порядке жилых помещений муниципального жилищного фонда непригодными для проживания""</t>
  </si>
  <si>
    <t>+
Постановление администрации Широковского муниципальнго образования от 14 октября 2013 года №40 "О внесении изменений и дополнений в
Административный регламент "Признание в установленном порядке жилых помещений муниципального жилищного фонда непригодными для проживания""</t>
  </si>
  <si>
    <t>п.1,п. 4, п.7 Перечня услуг, которые являются необходимыми и обязательными для предоставления муниципальных услуг</t>
  </si>
  <si>
    <t>Администрация Широковского муниципального образования</t>
  </si>
  <si>
    <t>Муниципальное образование Шумское городское поселение</t>
  </si>
  <si>
    <t>Постановление администрации  Шумского муниципального образования от 15 марта 2013 года №73 "Об утверждении административного регламента "предоставление архивных справок"</t>
  </si>
  <si>
    <t>Постановление администрации Шумского муниципального образования от 25 января 2013 года №11 "Об утверждении порядка разработки и утверждения административных регламентов предоставления муниципальных функций"</t>
  </si>
  <si>
    <t>Постановление администрации Шумского муниципального образования от 08 ноября 2010 года  №98 "Об утверждении Положения о порядке ведения реестра (перечня) муниципальных услуг (функций) Шумского муниципального образования"</t>
  </si>
  <si>
    <t>Уточкин Юрий Анатольевич</t>
  </si>
  <si>
    <t>главный специалист администрации Шумского МО</t>
  </si>
  <si>
    <t>8 950 087 78 60</t>
  </si>
  <si>
    <t>shumskoemo@rambler.ru</t>
  </si>
  <si>
    <t>Постановка граждан на учет в качестве нуждающихся в жилых помещениях</t>
  </si>
  <si>
    <t>Постановление администрации  Шумского муниципального образования от 22 июля 2013 года №125 "Об утверждении административного регламента предоставления муниципальной услуги "Принятие граждан на учет в качестве нуждающихся в жмлых помещениях, предоставляемых по договорам социального найма"</t>
  </si>
  <si>
    <t>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</si>
  <si>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Прием заявлений и выдача документов о согласовании переустройства и(или) перепланировки жилого помещения</t>
  </si>
  <si>
    <t>Администрация Шумского муниципального образования</t>
  </si>
  <si>
    <t>Выдача разрешений на строительство, разрешений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на территории поселения. Продление срока действия разрешения на строительство</t>
  </si>
  <si>
    <t xml:space="preserve">Предоставление в собственность, постоянное (бессрочное пользование), в безвозмездное пользование, аренду муниципального имущества </t>
  </si>
  <si>
    <t>Предоставление информации о форме собственности на недвижимое и движимое имущество, земельные участки, находящиеся в муниципальной собственности</t>
  </si>
  <si>
    <t>Предоставление библиотечных услуг</t>
  </si>
  <si>
    <t>Предоставление ритуальных услуг</t>
  </si>
  <si>
    <t>Постановление администрации Шумского муниципального образования от 22 июля 2013 года №128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</si>
  <si>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Выдача разрешений на право организации розничного рынка </t>
  </si>
  <si>
    <t>Постановление администрации города Черемхово от 27 февраля 2012 года № 116 "Об утверждении административного регламента предоставления муниципальной услуги "Предоставление малоимущим гражданам, нуждающимся в улучшении жилищных условий, муниципальных жилых помещений по договорам социального найма"</t>
  </si>
  <si>
    <t>Постановка на учет граждан в качестве нуждающихся в жилых помещениях, предоставляемых по договорам социального найма</t>
  </si>
  <si>
    <t>Постановление администрации города Черемхово от 27 февраля 2012 года № 123 "Об утверждении административного регламента предоставления муниципальной услуги "Постановка на учет граждан в качестве нуждающихся в жилых помещениях, предоставляемых по договорам социального найма"</t>
  </si>
  <si>
    <t>Предоставление жилых помещений муниципального специализированного жилищного фонда</t>
  </si>
  <si>
    <t>Постановление администрации города Черемхово от 29 декабря 2012 года № 1061 "Об утверждении административного регламента предоставления муниципальной услуги "Предоставление жилых помещений муниципального специализированного жилищного фонда"</t>
  </si>
  <si>
    <t>Признание молодых семей нуждающимися в жилых помещениях</t>
  </si>
  <si>
    <t>Постановление администрации города Черемхово от 29 февраля 2012 года № 161 "Об утверждении административного регламента предоставления муниципальной услуги "Признание молодых семей нуждающимися в жилых помещениях"</t>
  </si>
  <si>
    <t>Постановление администрации города Черемхово от 29 февраля 2012 года № 162 "Об утверждении административного регламента предоставления муниципальной услуги "Выдача ордера (разрешения) на производство плановых земляных работ"</t>
  </si>
  <si>
    <t>Постановление администрации города Черемхово от 27 февраля 2012 года № 122 "Об утверждении административного регламента предоставления муниципальной услуги "Установление размера платы за содержание и ремонт жилого помещения и за пользование жилым помещением (платы за наем) для граждан, проживающих в муниципальном жилищном фонде"</t>
  </si>
  <si>
    <t>Постановление администрации города Черемхово от 27 февраля 2012 года № 121 "Об утверждении административного регламента предоставления муниципальной услуги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</si>
  <si>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Отдел архитектуры и градостроительства комитета жизнеобеспечения администрации города Черемхово</t>
  </si>
  <si>
    <t>Постановление администрации города Черемхово от 24 февраля 2012 года № 109 "Об утверждении административного регламента предоставления муниципальной услуги "Выдача градостроительных планов земельных участков"</t>
  </si>
  <si>
    <t>Постановление администрации города Черемхово от 24 февраля 2012 года № 110 Об утверждении административного регламента предоставления муниципальной услуги "Выдача разрешений на строительство, разрешений на ввод объектов в эксплуатацию при осуществлении строительства, реконструкции объектов капитального строительства"</t>
  </si>
  <si>
    <t>Присвоение, изменение и упразднение адресов объектам недвижимости</t>
  </si>
  <si>
    <t>Постановление администрации города Черемхово от 27 февраля 2012 года № 119 "Об утверждении административного регламента предоставления муниципальной услуги "Присвоение, изменение и упразднение адресов объектам недвижимости"</t>
  </si>
  <si>
    <t xml:space="preserve">Выдача разрешений на установку рекламных конструкций </t>
  </si>
  <si>
    <t>Постановление администрации города Черемхово от 24 февраля 2012 года № 111 "Об утверждении административного регламента предоставления муниципальной услуги "Выдача разрешений на установку рекламных конструкций "</t>
  </si>
  <si>
    <t xml:space="preserve">Выдача решений о переводе или об отказе в переводе жилого помещения в нежилое или нежилого помещения в жилое помещение </t>
  </si>
  <si>
    <t>Постановление администрации города Черемхово от 20 февраля 2012 года № 92 "Об утверждении административного регламента предоставления муниципальной услуги "Выдача решений о переводе или об отказе в переводе жилого помещения в нежилое или нежилого помещения в жилое помещение "</t>
  </si>
  <si>
    <t xml:space="preserve"> Выдача разрешения на право организации розничного рынка</t>
  </si>
  <si>
    <t>Отдел торговли управления экономического развития территории администрации города Черемхово</t>
  </si>
  <si>
    <t>Постановление администрации города Черемхово от 10 февраля 2012 года № 73 "Об утверждении административного регламента предоставления муниципальной услуги "Выдача разрешения на право организации розничного рынка"</t>
  </si>
  <si>
    <t>Оказание материальной помощи гражданам, находящимся в трудной жизненной ситуации</t>
  </si>
  <si>
    <t>Постановление администрации города Черемхово от 28 февраля 2012 года № 150 "Об утверждении административного регламента предоставления муниципальной услуги "Оказание материальной помощи гражданам, находящимся в трудной жизненной ситуации"</t>
  </si>
  <si>
    <t>Предоставление субсидии из местного бюджета на поддержку субъектов малого и среднего предпринимательства города Черемхово</t>
  </si>
  <si>
    <t>Постановление администрации города Черемхово от 28 февраля 2012 года № 146 "Об утверждении административного регламента предоставления муниципальной услуги "Предоставление субсидии из местного бюджета на поддержку субъектов малого и среднего предпринимательства города Черемхово"</t>
  </si>
  <si>
    <t>Постановление администрации города Черемхово от 27 февраля 2012 года № 118 "Об утверждении административного регламента предоставления муниципальной услуги "Приватизация муниципального имущества, за исключением объектов жилищного фонда"</t>
  </si>
  <si>
    <t>Постановление администрации города Черемхово от 27 февраля 2012 года № 117 "Об утверждении административного регламента предоставления муниципальной услуги "Приватизация гражданами объектов муниципального жилищного фонда"</t>
  </si>
  <si>
    <t>Постановление администрации города Черемхово от 27 февраля 2012 года № 120 "Об утверждении административного регламента предоставления муниципальной услуги "Предоставление имущества, находящегося в муниципальной собственности, предназначенного для сдачи в аренду, безвозмездное пользование, иное владение и (или) пользование, предусматривающее переход прав владения и (или) пользования"</t>
  </si>
  <si>
    <t>Выдача дубликатов договоров на передачу жилых помещений в собственность граждан</t>
  </si>
  <si>
    <t>Постановление администрации города Черемхово от 22 февраля 2012 года № 99 "Об утверждении административного регламента предоставления муниципальной услуги "Выдача дубликатов договоров на передачу жилых помещений в собственность граждан"</t>
  </si>
  <si>
    <t>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на торгах для строительства, а также для целей, не связанных со строительством</t>
  </si>
  <si>
    <t>Постановление администрации города Черемхово от 28 февраля 2012 года № 148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на торгах для строительства, а также для целей, не связанных со строительством"</t>
  </si>
  <si>
    <t>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необходимых для эксплуатации существующих зданий, строений, сооружений, индивидуального жилищного строительства</t>
  </si>
  <si>
    <t>Постановление администрации города Черемхово от 28 февраля 2012 года № 147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необходимых для эксплуатации существующих зданий, строений, сооружений, индивидуального жилищного строительства"</t>
  </si>
  <si>
    <t>Постановление администрации города Черемхово от 28 февраля 2012 года № 142 "Об утверждении административного регламента предоставления муниципальной услуги "Прекращение прав на земельные участки,  государственная собственность на которые не разграничена, земельные участки, находящиеся в муниципальной собственности"</t>
  </si>
  <si>
    <t xml:space="preserve">Продление срока аренды земельных участков, государственная собственность на которые не разграничена, земельных участков, находящихся в муниципальной собственности </t>
  </si>
  <si>
    <t>Постановление администрации города Черемхово от 28 февраля 2012 года № 144 "Об утверждении административного регламента предоставления муниципальной услуги "Продление срока аренды земельных участков, государственная собственность на которые не разграничена, земельных участков, находящихся в муниципальной собственности"</t>
  </si>
  <si>
    <t>Постановление администрации города Черемхово от 28 февраля 2012 года № 149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без проведения торгов для строительства или для целей, не связанных со строительством"</t>
  </si>
  <si>
    <t>п. 1, 3 Перечня услуг, которые являются необходимыми и обязательными для предоставления муниципальных услуг</t>
  </si>
  <si>
    <t>п. 3 Перечня услуг, которые являются необходимыми и обязательными для предоставления муниципальных услуг</t>
  </si>
  <si>
    <t>п. 5, 7, 23 Перечня услуг, которые являются необходимыми и обязательными для предоставления муниципальных услуг</t>
  </si>
  <si>
    <t>п. 5, 23 Перечня услуг, которые являются необходимыми и обязательными для предоставления муниципальных услуг</t>
  </si>
  <si>
    <t>п. 27,28 Перечня услуг, которые являются необходимыми и обязательными для предоставления муниципальных услуг</t>
  </si>
  <si>
    <t>Постановление администрации города Черемхово от 11 августа 2011 года № 606 "Об утверждении Порядка формирования и ведения сводного и отраслевых реестров муниципальных услуг (работ) города Черемхово</t>
  </si>
  <si>
    <t>8(39546) 5-24-47</t>
  </si>
  <si>
    <t>econom@admcher.ru</t>
  </si>
  <si>
    <t>Предоставление малоимущим гражданам, нуждающимся в улучшении жилищных условий, муниципальных жилых помещений по договорам социального найма</t>
  </si>
  <si>
    <t>Прекращение прав на земельные участки,  государственная собственность на которые не разграничена, земельные участки, находящиеся в муниципальной собственности</t>
  </si>
  <si>
    <t>Выдача ордера (разрешения) на производство плановых земляных работ</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</si>
  <si>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</si>
  <si>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Приватизация муниципального имущества, за исключением объектов жилищного фонда</t>
  </si>
  <si>
    <t>Предоставление имущества, находящегося в муниципальной собственности, предназначенного для сдачи в аренду, безвозмездное пользование, иное владение и (или) пользование, предусматривающее переход прав владения и (или) пользования</t>
  </si>
  <si>
    <t>Выдача согласований на передачу арендатором прав по договору аренды в субаренду или в залог земельного участка</t>
  </si>
  <si>
    <t>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без проведения торгов для строительства или для целей, не связанных со строительством</t>
  </si>
  <si>
    <t>Отдел по организационной работе и контролю Администрации муниципального образования "город Свирск"</t>
  </si>
  <si>
    <t xml:space="preserve">Постановление администрации муниципального образования "город Свирск" от 20 июня 2011 года № 346 "Об утверждении административного регламента
предоставления муниципальных услуг по исполнению запросов социально-правового характера от физических и юридических лиц, выдаче копий правовых документов администрации физическим и юридическим лицам"
</t>
  </si>
  <si>
    <t>Решение Думы муниципального образования "город Свирск" от 29 ноября 2011 года № 19/131 - ДГ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</si>
  <si>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Прием на хранение документов от физических и юридических лиц </t>
  </si>
  <si>
    <t>Прием заявлений и предоставление информации (справки, выписки, копии) юридическим и физическим лицам по документам архивных фондов, находящихся на архивном хранении в муниципальном архиве</t>
  </si>
  <si>
    <t>Согласование нормативных документов, регламентирующих деятельность архивных и делопроизводственных служб организаций - источников комплектования</t>
  </si>
  <si>
    <t>Установление надбавок к тарифам на товары и услуги организаций коммунального комплекса</t>
  </si>
  <si>
    <t>Постановление администрации муниципального образования "город Свирск" от 14 июля 2011 года № 396 "Об утверждении административных регламентов предоставления муниципальных услуг отделом цен, тарифов и энергосбережения Комитета по жизнеобеспечению администрации муниципального образования "город Свирск" ( с изменениями от 15 июня 2012 года № 383)</t>
  </si>
  <si>
    <t>Установление тарифов организаций коммунального комплекса на подключение</t>
  </si>
  <si>
    <t>Постановление администрации муниципального образования "город Свирск" от 14 июля 2011 года № 396 "Об утверждении административных регламентов предоставления муниципальных услуг отделом цен, тарифов и энергосбережения Комитета по жизнеобеспечению администрации муниципального образования "город Свирск" (с изменениями от 15 июня 2012 года № 383)</t>
  </si>
  <si>
    <t>Установление тарифов на товары и услуги организаций коммунального комплекса</t>
  </si>
  <si>
    <t>Выдача разрешения на снос зеленых насаждений</t>
  </si>
  <si>
    <t>Отдел архитектуры, градостроительства и благоустройства Комитета по жизнеобеспечению администрации муниципального образования "город Свирск"</t>
  </si>
  <si>
    <t>пп. 9,10 Перечня услуг, которые являются необходимыми и обязательными для предоставления муниципальных услуг</t>
  </si>
  <si>
    <t>Выдача градостроительного плана земельного участка</t>
  </si>
  <si>
    <t>пп. 9,12 Перечня услуг, которые являются необходимыми и обязательными для предоставления муниципальных услуг</t>
  </si>
  <si>
    <t>Выдача разрешения (ордера)на проведение земляных работ, аварийно - восстановительных работ</t>
  </si>
  <si>
    <t>п. 9 Перечня услуг, которые являются необходимыми и обязательными для предоставления муниципальных услуг</t>
  </si>
  <si>
    <t>Комитет по жизнеобеспечению администрации муниципального образования "город Свирск"</t>
  </si>
  <si>
    <t>пп.2,5,6 Перечня услуг, которые являются необходимыми и обязательными для предоставления муниципальных услуг</t>
  </si>
  <si>
    <t>Заключение с гражданами договоров социального найма</t>
  </si>
  <si>
    <t>пп. 4,5 Перечня услуг, которые являются необходимыми и обязательными для предоставления муниципальных услуг</t>
  </si>
  <si>
    <t>Выдача специального разрешения на движение по автомобильным дорогам транспортного средства, осуществляющего перевозки тяжеловесных грузов и (или) крупногабаритных грузов по маршрутам, проходящим полностью или частично по дорогам местного значения в границах муниципального образования "город Свирск"</t>
  </si>
  <si>
    <t>Постановление администрации муниципального образования "город Свирск" от 27 декабря 2012 года № 844 "Об утверждении административного регламента предоставления муниципальной услуги комитетом по жизнеобеспечению администрации муниципального образования "город Свирск"</t>
  </si>
  <si>
    <t>пп. 8,11 Перечня услуг, которые являются необходимыми и обязательными для предоставления муниципальных услуг</t>
  </si>
  <si>
    <t>Комитет по управлению муниципальным имуществом  администрации муниципального образования "город Свирск"</t>
  </si>
  <si>
    <t>п.6 Перечня услуг, которые являются необходимыми и обязательными для предоставления муниципальных услуг</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</si>
  <si>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муниципальных общеобразовательных учреждениях муниципального образования "город Свирск"</t>
  </si>
  <si>
    <t>Отдел образования администрации муниципального образования "город Свирск"</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</si>
  <si>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расположенные на территории муниципального образования "город Свирск"</t>
  </si>
  <si>
    <t>Зачисление в образовательные учреждения в муниципальном образовании "город Свирск"</t>
  </si>
  <si>
    <t>Администрация муниципального образования "город Свирск"</t>
  </si>
  <si>
    <t>Предоставление социальных выплат семьям на приобретение (строительство) жилья</t>
  </si>
  <si>
    <t>Отдел по молодежной политике, физической культуре и спорту администрации муниципального образования "город Свирск"</t>
  </si>
  <si>
    <t>п. 2,5,7 Перечня услуг, которые являются необходимыми и обязательными для предоставления муниципальных услуг</t>
  </si>
  <si>
    <t>Оказание социальной помощи отдельным категориям граждан, проживающих на территории муниципального образования "город Свирск"</t>
  </si>
  <si>
    <t>пп. 1,2,5,7 Перечня услуг, которые являются необходимыми и обязательными для предоставления муниципальных услуг</t>
  </si>
  <si>
    <t>Выдача уведомительного разрешения на место мелкорозничной торговли</t>
  </si>
  <si>
    <t>Отдел торговли, развития среднего и малого бизнеса администрации муниципального образования "город Свирск"</t>
  </si>
  <si>
    <t>8 (39573) 2 -18-88</t>
  </si>
  <si>
    <t>Smn@svirsk.ru</t>
  </si>
  <si>
    <t>Постановление администрации муниципального образования "город Свирск" от 4 июня 2012 года № 334 "Об утверждении административных регламентов предоставления муниципальных услуг Комитетом по жизнеобеспечению администрации муниципального образования "город Свирск"</t>
  </si>
  <si>
    <t>+                                                             Постановление администрации муниципального образования "город Свирск" от 8 ноября 2013 года № 793 "Об утверждении перечня муниципальных услуг муниципального образования "город Свирск", предоставляемых по принципу "одного окна"</t>
  </si>
  <si>
    <t>Прием заявлений, постановка на учет и выдача направлений для зачисления детей в образовательные учреждения, реализующие основную образовательную программу дошкольного образования (детские сады)</t>
  </si>
  <si>
    <t>31 декабря 2014 года</t>
  </si>
  <si>
    <t>Постановление администрации муниципального образования Слюдянский район от 30 декабря 2011 года № 1886 "Об утверждении Порядка разработки и утверждения административных регламентов исполнения муниципальных функций и Порядка разработки и утверждения административных регламентов предоставления муниципальных услуг"</t>
  </si>
  <si>
    <t>Усольцева Анастасия Валерьевна</t>
  </si>
  <si>
    <t>(839544)51-5-11</t>
  </si>
  <si>
    <t>Предоставление информации об образовательных программах и учебных планах, рабочих программах учебных курсов, предметов, дисциплин (модулей), годовых календарных учебных графиках</t>
  </si>
  <si>
    <t>Предоставление информации о проведении государственной (итоговой) аттестации обучающихся, освоивших образовательные программы основного и среднего (полного) общего образования, в том числе в форме единого государственного экзамена и о результатах единого государственного экзамена</t>
  </si>
  <si>
    <t>Выдача разрешений на вступление в брак несовершеннолетним лицам, проживающим на территории муниципального образования, достигшим возраста шестнадцати лет, при наличии уважительных причин</t>
  </si>
  <si>
    <t xml:space="preserve"> +                                              Постановление администрации муниципального образования Слюдянский район от 20 августа 2013 года № 1229 "О внесении изменений в постановление администрации муниципального образования Слюдянский район от 27 декабря 2012 года № 1650 "Об утверждении административного регламента предоставления муниципальной услуги  "Приватизация муниципального имущества, за исключением объектов жилищного фонда" </t>
  </si>
  <si>
    <t>Предоставление земельных участков для целей, не связанных со строительством</t>
  </si>
  <si>
    <t>Предоставление муниципального имущества в аренду, безвозмездное пользование, иное владение и (или) пользование</t>
  </si>
  <si>
    <t xml:space="preserve"> +                                              Постановление администрации муниципального образования Слюдянский район от 20 августа 2013 года № 1231 "О внесении изменений в постановление администрации муниципального образования Слюдянский район от 27 декабря 2012 года № 1651 "Об утверждении административного регламента предоставления муниципальной услуги  "Предоставление муниципального имущества в аренду, безвозмездное пользование, иное владение и (или) пользование" </t>
  </si>
  <si>
    <t>Оказание адресной материальной помощи гражданам, находящимся в трудной жизненной ситуации</t>
  </si>
  <si>
    <t>Отдел субсидий и социальной поддержки населения администрации муниципального образования Слюдянский район</t>
  </si>
  <si>
    <t>п. 2,3,4,5,6,7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</si>
  <si>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Отдел стратегического развития управления стратегического и инфраструктурного развития администрации муниципального образования  Слюдянский район</t>
  </si>
  <si>
    <t>Постановление администрации муниципального образования Слюдянский район от 26 июня 2012 года № 782 Об утверждении административного регламента предоставления муниципальной услуги "Выдача градостроительного плана земельного участка"</t>
  </si>
  <si>
    <t xml:space="preserve">п. 8,9 Перечня услуг, которые являются необходимыми и обязательными для предоставления муниципальных услуг    </t>
  </si>
  <si>
    <t xml:space="preserve">Выдача разрешения на установку рекламной конструкции на территории муниципального образования </t>
  </si>
  <si>
    <t>Постановление администрации муниципального образования Слюдянский район от 26 июня 2012 года № 781 Об утверждении административного регламента предоставления муниципальной услуги "Выдача разрешения на установку рекламной конструкции на территории муниципального образования"</t>
  </si>
  <si>
    <t xml:space="preserve">п.10., 11 Перечня услуг, которые являются необходимыми и обязательными для предоставления муниципальных услуг </t>
  </si>
  <si>
    <t>Выдача разрешения на строительство, реконструкцию, капитального ремонта объекта капитального строительства</t>
  </si>
  <si>
    <t>Постановление администрации муниципального образования Слюдянский район от 26 июня 2012 года № 780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объекта капитального строительства"</t>
  </si>
  <si>
    <t xml:space="preserve">п.12. Перечня услуг, которые являются необходимыми и обязательными для предоставления муниципальных услуг   </t>
  </si>
  <si>
    <t xml:space="preserve">Выдача разрешения на ввод объектов в эксплуатацию </t>
  </si>
  <si>
    <t>Постановление администрации муниципального образования Слюдянский район от 26 июня 2012 года № 783 Об утверждении административного регламента предоставления муниципальной услуги "Выдача разрешения на ввод объектов в эксплуатацию"</t>
  </si>
  <si>
    <t xml:space="preserve">п.13. Перечня услуг, которые являются необходимыми и обязательными для предоставления муниципальных услуг </t>
  </si>
  <si>
    <t xml:space="preserve">Формирование сети автобусных маршрутов регулярных перевозок пассажиров и багажа </t>
  </si>
  <si>
    <t>Выдача архивных справок, выписок, копий архивных документов</t>
  </si>
  <si>
    <t>Назначение и выплата пенсии за выслугу лет муниципальным служащим в муниципальном образовании Слюдянский район</t>
  </si>
  <si>
    <t xml:space="preserve">Архивный отдел Управления труда, заработной платы и муниципальной службы администрации муниципального образования Слюдянский район </t>
  </si>
  <si>
    <t>Управление труда, заработной платы и муниципальной службы администрации муниципального образования Слюдянский район</t>
  </si>
  <si>
    <t xml:space="preserve"> +                                                  Постановление админитрации муниципального образования от 28 августа 2013 год №1280 "О внесении измений в постановление администрации муниципального образования  Слюдянский район от 26 июня 2012 года №7803 "Об утверждении административного регламента предоставления муниципальной услуги "Выдача разрешений на ввод объектов в эксплуатацию"</t>
  </si>
  <si>
    <t>Прием заявлений, документов, а также постановка граждан на учет в качестве нуждающихся в жилых помещениях</t>
  </si>
  <si>
    <t>Отдел по управлению муниципальным имуществом администрации Байкальского городского поселения</t>
  </si>
  <si>
    <t>п.1, п.4, п.5, п.6, п.7, п.8, п.9 Перечня услуг, которые являются необходимыми и обязательными для предоставления муниципальных услуг</t>
  </si>
  <si>
    <t>Предоставление жилых помещений по договорам социального найма</t>
  </si>
  <si>
    <t>п.4, п.5, п.9 Перечня услуг, которые являются необходимыми и обязательными для предоставления муниципальных услуг</t>
  </si>
  <si>
    <t>Принятие документов, а также выдача решений о признании муниципального жилого помещения пригодным (непригодным) для проживания и о признании многоквартирного дома аварийным и подлежащим сносу или реконструкции</t>
  </si>
  <si>
    <t>п.1, п.9 Перечня услуг, которые являются необходимыми и обязательными для предоставления муниципальных услуг</t>
  </si>
  <si>
    <t>Предоставление информации об очередности предоставления муниципальных жилых помещений на условиях социального найма</t>
  </si>
  <si>
    <t>п.9 Перечня услуг, которые являются необходимыми и обязательными для предоставления муниципальных услуг</t>
  </si>
  <si>
    <t>Предоставление в собственность, постоянное (бессрочное) пользование, в безвозмездное (срочное) пользование, в аренду земельных участков, находящихся в муниципальной собственности</t>
  </si>
  <si>
    <t>п.9, п.11 Перечня услуг, которые являются необходимыми и обязательными для предоставления муниципальных услуг</t>
  </si>
  <si>
    <t>Передача в собственность граждан жилых помещений в порядке приватизации</t>
  </si>
  <si>
    <t>Предоставление жилых помещений муниципального специализированного фонда (общежития, служебные жилые помещения)</t>
  </si>
  <si>
    <t>Выдача справок о не использовании (использовании) гражданами права  приватизации муниципальных жилых помещений</t>
  </si>
  <si>
    <t>Предоставления сведений из реестра муниципального имущества</t>
  </si>
  <si>
    <t>Отдел по градостроительству, архитектуре и земельным отношениям администрации Байкальского городского поселения</t>
  </si>
  <si>
    <t>п.1, п.2, п.9 Перечня услуг, которые являются необходимыми и обязательными для предоставления муниципальных услуг</t>
  </si>
  <si>
    <t>Выдача актов присвоения почтового адреса объектам недвижимости и земельным участкам</t>
  </si>
  <si>
    <t>Подготовка, утверждение, и выдача градостроительных планов земельных участков, расположенных на территории городского поселения</t>
  </si>
  <si>
    <t>п.9, п.10, п.11 Перечня услуг, которые являются необходимыми и обязательными для предоставления муниципальных услуг</t>
  </si>
  <si>
    <t>Подготовка и выдача разрешений на строительство, реконструкцию объектов капитального строительства</t>
  </si>
  <si>
    <t>п.9, п.12  Перечня услуг, которые являются необходимыми и обязательными для предоставления муниципальных услуг</t>
  </si>
  <si>
    <t>Выдача разрешения на условно разрешенный вид использования земельного участка или объекта капитального строительства</t>
  </si>
  <si>
    <t>Выдача разрешения на отклонение от предельных параметров разрешенного строительства, реконструкции объектов капитального строительства</t>
  </si>
  <si>
    <t>Назначение и выплата пенсии за выслугу лет</t>
  </si>
  <si>
    <t>Отдел по организационной работе, кадровой политике и ведению архива администрации Байкальского городского поселения</t>
  </si>
  <si>
    <t>Подготовка и выдача разрешений  на ввод объектов  капитального строительства в эксплуатацию</t>
  </si>
  <si>
    <t>п.3, п.9 Перечня услуг, которые являются необходимыми и обязательными для предоставления муниципальных услуг</t>
  </si>
  <si>
    <t>Выдача разрешения на установку рекламной конструкции</t>
  </si>
  <si>
    <t>Постановление администрации Байкальского городского поселения  от 19 апреля 2013 года № 80-п "Об утверждении административного регламента администрации Байкальского городского поселения по предоставлению муниципальной услуги по подготовке и выдаче ордера (разрешения) на производство земляных работ</t>
  </si>
  <si>
    <t>п. 1, 3, 4, 5, 9, 13, 14, 15 Перечня услуг, которые являются необходимыми и обязательными для предоставления муниципальных услуг</t>
  </si>
  <si>
    <t>Постановление администрации Быстринского сельского поселения от  23 января 2013 года № 10- п "Об утверждении Порядка разработки и утверждения административных регламентов исполнения муниципальных функций и Порядка разработки и утверждения административных регламентов предоставления муниципальных услуг"</t>
  </si>
  <si>
    <t>Постановление администрации Быстринского сельского поселения от 23 сентября 2013 года № 95- п "Об утверждении Порядка формирования и ведения реестра муниципальных услуг"</t>
  </si>
  <si>
    <t>Предоставление информации об очередности предоставления жилых помещений на условиях договора социального найма.</t>
  </si>
  <si>
    <t>п. 18Перечня услуг, которые являются необходимыми и обязательными для предоставления муниципальных услуг</t>
  </si>
  <si>
    <t>п. 2, 8, 16, 17 Перечня услуг, которые являются необходимыми и обязательными для предоставления муниципальных услуг</t>
  </si>
  <si>
    <t>п. 7, 8, 11, 12 Перечня услуг, которые являются необходимыми и обязательными для предоставления муниципальных услуг</t>
  </si>
  <si>
    <t>п. 15 Перечня услуг, которые являются необходимыми и обязательными для предоставления муниципальных услуг</t>
  </si>
  <si>
    <t>Принятие документов, а также выдача решений о переводе или отказе в переводе жилого помещения в нежилое или нежилого помещения в жилое помещение</t>
  </si>
  <si>
    <t xml:space="preserve">Администрация Быстринского сельского поселения </t>
  </si>
  <si>
    <t>Cовершение некоторых видов нотариальных действий</t>
  </si>
  <si>
    <t xml:space="preserve">Выдача  архивных справок, выписок, копий архивных документов  находящихся на хранении в администрации Быстринского сельского поселения </t>
  </si>
  <si>
    <t>п. 18 Перечня услуг, которые являются необходимыми и обязательными для предоставления муниципальных услуг</t>
  </si>
  <si>
    <t>Предоставление информации о наличии помещений по договорам социального найма у граждан</t>
  </si>
  <si>
    <t>Выдача копий архивных документов, подтверждающих право пользования жилым помещением (ордер, договор социального найма)</t>
  </si>
  <si>
    <t>Предоставление жилых помещений в специализированном жилищном фонде</t>
  </si>
  <si>
    <t>Определение, изменение местоположения земельного участка, присвоение, изменение и аннулирование адреса помещению, зданию, строению, сооружению на территории Култукского городского поселения</t>
  </si>
  <si>
    <t>Предоставление земельных участков, находящихся в муниципальной собственности Култукского городского поселения, юридическим лицам, физическим лицам и индивидуальным предпринимателям для целей, не связанных со строительством</t>
  </si>
  <si>
    <t>Выдача ордеров на проведение земляных работ</t>
  </si>
  <si>
    <t>Выдача дубликата договора приватизации жилого помещения</t>
  </si>
  <si>
    <t>Предоставление информации об объектах недвижимого имущества, находящегося в муниципальной собственности и предназначенных для сдачи в аренду</t>
  </si>
  <si>
    <t>Предоставление объектов муниципального нежилого фонда в аренду, безвозмездное пользование</t>
  </si>
  <si>
    <t xml:space="preserve">П.9 перечня услуг, которые являются необходимыми и обязательными для предоставления муниципальных услуг </t>
  </si>
  <si>
    <t>Выдача выписки из реестра муниципальной собственности Култукского городского поселения</t>
  </si>
  <si>
    <t xml:space="preserve"> Постановление администрации Култукского городского поселения Слюдянского района от 1 октября 2013 года № 202а "Об утверждении административного регламента предоставления муниципальной услуги "Предоставление инфомации о наличии помещений по договорам социального найма у граждан"</t>
  </si>
  <si>
    <t xml:space="preserve"> Постановление администрации Култукского городского поселения Слюдянского района  от 21 октября 2013 года № 233а "Об утверждении административного регламента предоставления муниципальной услуги "Выдача копии архивных документов, подтверждающих право пользования жилым помещением"</t>
  </si>
  <si>
    <t xml:space="preserve"> Постановление администрации Култукского городского поселения Слюдянского района  от 21 октября 2013 года № 230а "Об утверждении административного регламента предоставления муниципальной услуги "Определение, изменение местоположения земельного участка, присвоение, изменение и аннулирование адреса помещению, зданию, строению, сооружению на территории Култукского городского поселения Слюдянского района"</t>
  </si>
  <si>
    <t xml:space="preserve"> Постановление администрации Култукского городского поселения Слюдянского района от 21 октября 2013 года № 231а "Об утверждении административного регламента предоставления муниципальной услуги "Выдача ордеров на проведение земляных работ"</t>
  </si>
  <si>
    <t xml:space="preserve"> Постановление администрации Култукского городского поселения Слюдянского района от 21 октября 2013 года № 232а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находящегося в муниципальной собственности и предназначенных для сдачи в аренду"</t>
  </si>
  <si>
    <t>Администрация Култукского городского поселения</t>
  </si>
  <si>
    <t>Постановление администрации Култукского городского поселения Слюдянского района от 6 февраля 2013 года № 33 "Об утверждении порядка разработки и утверждения административных регламентов предоставления муниципальных услуг"</t>
  </si>
  <si>
    <t>Постановление администрации Маритуйского сельского поселения от  1 марта 2013 года № 10- п "Об утверждении Порядка разработки и утверждения административных регламентов исполнения муниципальных функций и Порядка разработки и утверждения административных регламентов предоставления муниципальных услуг"</t>
  </si>
  <si>
    <t>Прием заявлений и выдача докуметов о согласовании схем расположения земельных участков.</t>
  </si>
  <si>
    <t>Выдача  архивных справок, выписок, копий архивных документов  находящихся на хранении в администрации Маритуйского сельского поселения.</t>
  </si>
  <si>
    <t xml:space="preserve">Администрация Маритуйского сельского поселения </t>
  </si>
  <si>
    <t>Признание граждан, проживающих на территории Маритуйского муниципального образования, нуждающимися в жилых помещениях</t>
  </si>
  <si>
    <t>Выдача справок администрацией Маритуйского муниципального образования</t>
  </si>
  <si>
    <t xml:space="preserve"> +                                            Постановление администрации Маритуйского сельского поселения от 15 сентября 2013 года № 47- п "О внесении изменений в постановление администрации Маритуйского сельского поселения от 1  марта 2013 года № 11- п "Об утверждении административного регламента предосталения муницпальной услуги"</t>
  </si>
  <si>
    <t>Постановление администрации Маритуйского сельского поселения от 1 марта 2013 года № 14- п "Об утверждении Порядка формирования и ведения реестра муниципальных услуг"</t>
  </si>
  <si>
    <t>Постановка граждан на учет в качестве нуждающихся в жилых помещениях.</t>
  </si>
  <si>
    <t>Администрация Новоснежниснкого муниципального образования</t>
  </si>
  <si>
    <t>№1, 3, 4, 9,10,15 Перечня услуг, которые являются необходимыми и обязательными для предоставления муниципальных услуг</t>
  </si>
  <si>
    <t>Прием заявлений и выдача докуменов о согласовании схем расположения земельных участков</t>
  </si>
  <si>
    <t>№16 Перечня услуг, которые являются необходимыми и обязательными для предоставления муниципальных услуг</t>
  </si>
  <si>
    <t xml:space="preserve">Присвоение адреса объекту недвижимости </t>
  </si>
  <si>
    <t>Решение Думы Новоснежнинского сельского поселения от 30 января 2013 года №4-3сд "Об утверждении перечня услуг, которые являются необходимыми и обязательными для предоставления администрацией Новоснежнинского сельского поселения муниципальных услуг ".</t>
  </si>
  <si>
    <t>Постановление главы администрации Новоснкжнинского сельского поселения от 18 января 2013 года №04 "Об утверждении Порядка разработки и утверждения административных регламентов исполнения муниципальных функций и Порядка разработки и утверждения административных регламентов предоставления мнципальных услуг"</t>
  </si>
  <si>
    <t>Постановление главы администрации Новоснежнинского сельского поселения от 25 октября 2013 года №85 "Об уверждении порядка формирования и ведения реестра муниципальных услуг Новоснежнинского сельского поселения"</t>
  </si>
  <si>
    <t>Регистрация граждан в качестве нуждающихся в жилых помещениях по договорам социального найма</t>
  </si>
  <si>
    <t>Администрация Портбайкальского муниципального образования</t>
  </si>
  <si>
    <t>Выдача справок и выписок из похозяйственных книг</t>
  </si>
  <si>
    <t>Предоставление информации об очередности предоставления жилых промещений на условия договора социального найма</t>
  </si>
  <si>
    <t xml:space="preserve">Выдача справок </t>
  </si>
  <si>
    <t>Присвоение почтового адреса</t>
  </si>
  <si>
    <t>Признание жилого помещения пригодным (не пригодным) для проживания</t>
  </si>
  <si>
    <t>Предоставление  социальных выплат молодым семьям на приобретение (строительство) жилья</t>
  </si>
  <si>
    <t>Постановка граждан Слюдянского муниципального образования на учет в качестве нуждающихся в жилых помещениях</t>
  </si>
  <si>
    <t>Подготовка и выдача разрешений на строительство, реконструкцию, объектов  капитального строительства</t>
  </si>
  <si>
    <t>Выдача разрешений на ввод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t>
  </si>
  <si>
    <t>Выдача акта приемочной комиссии о завершении переустройства и (или) перепланировки жилых помещений, расположенных на территории муниципального образования</t>
  </si>
  <si>
    <t>Принятие документов, а также выдача решений о переводе или об отказе в переводе жилого помещения в нежилое помещение и нежилого помещения в жилое помещение</t>
  </si>
  <si>
    <t>Признание в установленном порядке жилых помещений непригодными для проживания  и многоквартирного дома аварийным и подлежащим сносу или реконструкции</t>
  </si>
  <si>
    <t>Предоставление муниципального имущества муниципального образования  в аренду</t>
  </si>
  <si>
    <t>Предоставление муниципального имущества муниципального образования в  безвозмездное пользование</t>
  </si>
  <si>
    <t>Оформление документов по обмену жилыми помещениями</t>
  </si>
  <si>
    <t>Установление тарифов на услуги, предоставляемые муниципальными предприятиями и учреждениями</t>
  </si>
  <si>
    <t>Оформление и выдача разрешений на проведение муниципальных лотерей</t>
  </si>
  <si>
    <t>Постановление администрации Слюдянского городского поселения  от 6 июня 2012 года № 243 "Об утверждении правил разработки и утверждении административных регламентов исполнения муниципальных функций и административных регламентов предоставления муниципальных услуг"</t>
  </si>
  <si>
    <t>Постановление администрации Слюдянского городского поселения от 12 октября 2012 года № 533 "Об утверждении порядка формирования и ведения реестра муниципальных услуг (функций) администрации Слюдянского городского поселения"</t>
  </si>
  <si>
    <t>Подготовка и выдача градостроительного плана земельного участка в виде отдельного документа</t>
  </si>
  <si>
    <t>Подготовка и выдача разрешений на строительство при осуществлении строительства, реконструкции, капитального ремонта объектов капитального строительства</t>
  </si>
  <si>
    <t>Подготовка и выдача разрешений на ввод в эксплуатацию объектов капитального строительства при осуществлении строительства, реконструкции, капитального ремонта</t>
  </si>
  <si>
    <t>Приём заявлений и выдача документов о согласовании переустройства и (или) перепланировки жилого помещения</t>
  </si>
  <si>
    <t>Присвоение  адреса объектам недвижимости Утуликского муниципального образования</t>
  </si>
  <si>
    <t>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t>
  </si>
  <si>
    <t>Приватизация муниципального имущества муниципального образования</t>
  </si>
  <si>
    <t>Предоставление  информации о порядке предоставления жилищно-коммунальных услуг населению</t>
  </si>
  <si>
    <t>Выдача справок, Администрацией  Утуликского муниципального образования</t>
  </si>
  <si>
    <t>Предоставление жилых помещений специализированного жилищного фонда Утуликского муниципального образования</t>
  </si>
  <si>
    <t>Изменение, установление вида разрешенного использования земельного участка</t>
  </si>
  <si>
    <t>Подготовка разрешительной документации по выпиловке (вырубке) зеленых насаждений на территории сельского поселения</t>
  </si>
  <si>
    <t>Подготовка и выдача архитектурно – планировочного задания на проектирование объектов капитального строительства, требующих разрешения на строительство</t>
  </si>
  <si>
    <t>Внесение изменений в учетные данные граждан, состоящих на учете в качестве нуждающихся в жилых помещениях</t>
  </si>
  <si>
    <t>Администрация Утуликского сельского поселения</t>
  </si>
  <si>
    <t>Не утвержден</t>
  </si>
  <si>
    <t>Постановление администрации Утуликского сельского поселения  от 4 ноября 2013 года № 271 "Об утверждении порядка разработки и утверждения административных регламентов предрставления муниципальных услуг на территории Утуликского сельского поселения"</t>
  </si>
  <si>
    <t>Постановление администрации Заречного муниципального образования от 28 января 2013 года №6 "Об утверждении Административного регламента "Присвоение адреса объекту недвижимости"</t>
  </si>
  <si>
    <t>Постановление администрации Заречного муниципального образования от 28 января 2013 года № 9 "Об утверждении Административного регламента" Выдача разрешений на строительство,разрешений на ввод объектов в эксплуотацию при осуществлении строительства, реконструкции, капитального ремонта объектов капитального строительства, расположенных на территории Заречного муницпального образования</t>
  </si>
  <si>
    <t>Муниципальное образование Березовское сельское поселение</t>
  </si>
  <si>
    <t>Муниципальное образование Бирюсинское городское поселение</t>
  </si>
  <si>
    <t>Муниципальное образование Бирюсинское сельское поселение</t>
  </si>
  <si>
    <t>Муниципальное образование Борисовское сельское поселение</t>
  </si>
  <si>
    <t>Муниципальное образование Брусовское сельское поселение</t>
  </si>
  <si>
    <t>Муниципальное образование Бузыкановское сельское поселение</t>
  </si>
  <si>
    <t>Муниципальное образование Венгерское сельское поселение</t>
  </si>
  <si>
    <t>Муниципальное образование Джогинское сельское поселение</t>
  </si>
  <si>
    <t>Муниципальное образование Екунчетское сельское поселение</t>
  </si>
  <si>
    <t>Отдел потребительского рынка Управления экономики и промышленной политики администрации Тайшетского района</t>
  </si>
  <si>
    <t>Решение Думы Тайшетского района от 27 марта 2012 года № 107 (ред. от 27.08.2013)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</si>
  <si>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 xml:space="preserve">Постановление администрации Тайшетского района от 09 февраля 2011 года № 161 "О порядке разработки и утверждения административных регламентов предоставления муниципальных услуг" </t>
  </si>
  <si>
    <t xml:space="preserve">Постановление администрации Тайшетского района от 17 мая 2013 года № 1293 "Об утверждении Порядка формирования и ведения Реестра муниципальных услуг муниципального образования "Тайшетский район" </t>
  </si>
  <si>
    <t>Доржиева Туяна Галыновна</t>
  </si>
  <si>
    <t xml:space="preserve">Начальник отдела муниципальных услуг Управления экономики и промышленной политики администрации Тайшетского района </t>
  </si>
  <si>
    <t>8 (39563) 2-35-62</t>
  </si>
  <si>
    <t>otdel210_fz@mail.ru</t>
  </si>
  <si>
    <t>Абрамова Ирина Леонидовна</t>
  </si>
  <si>
    <t xml:space="preserve">главный специалист отдела муниципальных услуг Управления экономики и промышленной политики администрации Тайшетского района </t>
  </si>
  <si>
    <t>Предоставление консультаций по вопросам защиты прав потребителей, оказание помощи в составлении претензий</t>
  </si>
  <si>
    <t>Осуществление регистрации трудовых договоров, заключенных между работниками и работодателями - физическими лицами, не являющимися  индивидуальными предпринимателями</t>
  </si>
  <si>
    <t>Отдел по труду и охране труда Управления экономики и промышленной политики администрации Тайшетского района</t>
  </si>
  <si>
    <t>Управление строительства, архитектуры и инвестиционной политики администрации Тайшетского района</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</si>
  <si>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 "Тайшетский район" для индивидуального жилищного строительства</t>
  </si>
  <si>
    <t>Департамент по управлению муниципальным имуществом администрации Тайшетского района</t>
  </si>
  <si>
    <t>Постановление администрации Тайшетского района от 26 апреля 2012 года № 926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 "Тайшетский район" для индивидуального жилищного строительства"</t>
  </si>
  <si>
    <t>п. 6 Перечня услуг, которые являются необходимыми и обязательными для предоставления муниципальных услуг</t>
  </si>
  <si>
    <t>Предоставление служебных жилых помещений муниципального жилищного фонда муниципального образования "Тайшетский район"</t>
  </si>
  <si>
    <t>Постановление администрации Тайшетского района от 26 апреля 2012 года № 925 "Об утверждении Административного регламента предоставления муниципальной услуги "Предоставление служебных жилых помещений муниципального жилищного фонда муниципального образования "Тайшетский район""</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</si>
  <si>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 "Тайшетский район", на которых расположены здания, строения, сооружения</t>
  </si>
  <si>
    <t>Постановление администрации Тайшетского района от 21 мая 2012 года № 1165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 "Тайшетский район" на которых расположены здания, строения, сооружения"</t>
  </si>
  <si>
    <t>п. 6, 8 Перечня услуг, которые являются необходимыми и обязательными для предоставления муниципальных услуг</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</si>
  <si>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 "Тайшетский район", в постоянное (бессрочное) пользование, прекращение права постоянного (бессрочного) пользования</t>
  </si>
  <si>
    <t>Постановление администрации Тайшетского района от 21 мая 2012 года № 1166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 "Тайшетский район", в постоянное (бессрочное) пользование, прекращение права постоянного (бессрочного) пользования"</t>
  </si>
  <si>
    <t>п. 6,8 Перечня услуг, которые являются необходимыми и обязательными для предоставления муниципальных услуг</t>
  </si>
  <si>
    <t>Предоставление в аренду , безвозмездное пользование муниципального имущества муниципального образования "Тайшетский район" без проведения торгов в случаях, предусмотренных действующим законодательством</t>
  </si>
  <si>
    <t>Постановление администрации Тайшетского района от 21 мая 2012 года № 1168 "Об утверждении Административного регламента предоставления муниципальной услуги "Предоставление в аренду , безвозмездное пользование муниципального имущества муниципального образования "Тайшетский район" без проведения торгов в случаях, предусмотренных действующим законодательством"</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</si>
  <si>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образования"Тайшетский район" для строительства объектов</t>
  </si>
  <si>
    <t>Постановление администрации Тайшетского района от 22 мая 2012 года № 1175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образования"Тайшетский район" для строительства объектов"</t>
  </si>
  <si>
    <t>Предоставление земельных участков из земель сельскохозяйственного назначения,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 "Тайшетский район"  для создания крестьянского (фермерского) хозяйства и осуществления его деятельности</t>
  </si>
  <si>
    <t>Постановление администрации Тайшетского района от 24 мая 2012 года  № 1232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 "Тайшетский район"  для создания КФК и осуществления его деятельности"</t>
  </si>
  <si>
    <t xml:space="preserve"> Предоставление информации об объектах недвижимого имущества, находящихся в муниципальной собственности муниципального образования "Тайшетский район", предназначенных для сдачи в аренду</t>
  </si>
  <si>
    <t>Постановление администрации Тайшетского района от 15 мая 2012 года № 1071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муниципального образования "Тайшетский район", предназначенных для сдачи в аренду"</t>
  </si>
  <si>
    <t>Предоставление в аренду, безвозмездное пользование муниципального имущества муниципального образования "Тайшетский район"</t>
  </si>
  <si>
    <t>Постановление администрации Тайшетского района от 22 мая 2012 года № 1174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муниципального образования "Тайшетский район""</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</si>
  <si>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образования"Тайшетский район" для целей, не связанных со строительством</t>
  </si>
  <si>
    <t>Постановление администрации Тайшетского района от 24 мая 2012 года № 1234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муниципального образования"Тайшетский район" для целей, не связанных со строительством"</t>
  </si>
  <si>
    <t>Передача в собственность граждан жилых помещений муниципального жилищного фонда муниципального образования "Тайшетский район" в порядке приватизации</t>
  </si>
  <si>
    <t>Постановление администрации Тайшетского района от 21 августа 2012 года № 2105 "Об утверждении административного регламента предоставления муниципальной услуги "Передача в собственность граждан жилых помещений муниципального жилищного фонда муниципального образования "Тайшетский район" в порядке приватизации"</t>
  </si>
  <si>
    <t>Информационное обеспечение пользователей в соответствии с их запросами</t>
  </si>
  <si>
    <t>Архивный отдел аппарата администрации Тайшетского района</t>
  </si>
  <si>
    <t>Согласование положений об экспертных комиссиях и ведомственных архивах, инструкций по делопроизводству, номенклатур дел организаций</t>
  </si>
  <si>
    <t>Организация обслуживания пользователей в читальном зале Архивного отдела аппарата администрации Тайшетского района</t>
  </si>
  <si>
    <t>Формирование сети автобусных маршрутов регулярных перевозок пассажиров и багажа между поселениями на территории муниципального образования "Тайшетский район"</t>
  </si>
  <si>
    <t>Отдел ЖКХ, транспорта, связи и дорожной службы Комитета по управлению жилищно-коммунальным хозяйством, транспорта, связи и дорожной службы администрации Тайшетского района</t>
  </si>
  <si>
    <t>Постановление администрации Тайшетского района от 24 мая 2012 года № 1235 "Об утверждении Административного регламента предоставления муниципальной услуги  "Формирование сети автобусных маршрутов регулярных перевозок пассажиров и багажа между поселениями на территории муниципального образования "Тайшетский район"</t>
  </si>
  <si>
    <t>Управление правовой и кадровой работы администрации Тайшетского района</t>
  </si>
  <si>
    <t xml:space="preserve">Постановление администрации Тайшетского района от 19 июня 2012 года № 1452 "Об утверждении Административного регламента предоставления муниципальной  услуги "Назначение   и   выплата   пенсии  за  выслугу  лет муниципальным служащим" 
</t>
  </si>
  <si>
    <t>Управление образования администрации Тайшетского района</t>
  </si>
  <si>
    <t>Прием заявлений о зачислении в муниципальные образовательные учреждения, реализующие основную образовательную программу дошкольного образования (детские сады), а также постановка на соответствующий учет</t>
  </si>
  <si>
    <t>Предоставление информации из федеральной базы данных о результатах единого государственного экзамена</t>
  </si>
  <si>
    <t>Постановление администрации Тайшетского района от 5 июня 2012 года № 1328 "Об утверждении Административного регламента предоставления муниципальной услуги (в том числе в электронном виде) "Прием заявлений о зачислении в муниципальные образовательные учреждения, реализующие основную образовательную программу дошкольного образования (детские сады), а также постановка на соответствующий учет"</t>
  </si>
  <si>
    <t>Постановление администрации Тайшетского района от 6 июня 2012 года № 1370 "Об утверждении Административного регламента предоставления муниципальной услуги "Предоставление информации о порядке проведения государственной (итоговой) аттестации обучающихся, освоивших основные и дополнительные общеобразовательные (за исключением дошкольных) программы"</t>
  </si>
  <si>
    <t>Постановление администрации Тайшетского района от 6 июня 2012 года № 1373 "Об утверждении Административного регламента предоставления муниципальной услуги "Предоставление информации из федеральной базы данных о результатах единого государственного экзамена"</t>
  </si>
  <si>
    <t xml:space="preserve">Постановление администрации Тайшетского района  от 3 апреля 2012 года № 720 "Об утверждении административного регламента предоставления государственной, муниципальной услуги "Организация обслуживания пользователей в читальном зале Архивного отдела аппарата администрации Тайшетского района"   </t>
  </si>
  <si>
    <t>Постановление администрации Тайшетского района  от 3 апреля 2012 года № 721 "Об утверждении административного регламента предоставления государственной, муниципальной услуги  "Согласование положений об экспертных комиссиях и ведомственных архивах, инструкций по делопроизводству, номенклатур дел организаций"</t>
  </si>
  <si>
    <t>Постановление администрации Тайшетского района  от 3 апреля 2012 года № 719 "Об утверждении административного регламента предоставления государственной, муниципальной услуги  "Прием архивных документов на хранение"</t>
  </si>
  <si>
    <t xml:space="preserve">Постановление администрации Тайшетского района от 3 апреля 2012 года № 722 "Об утверждении административного регламента предоставления государственной, муниципальной услуги "Информационное обеспечение пользователей в соответствии с их запросами"   </t>
  </si>
  <si>
    <t xml:space="preserve">Администрация Березовского муниципального образования </t>
  </si>
  <si>
    <t xml:space="preserve">Постановление главы Березовского муниципального образования  от 15 августа 2012 года № 76  "Об утверждении административного регламента предоставления муниципальной услуги "Выдача физическим лицам справок с места жительства и выписок из похозяйственных книг населеных пунктов Березовского МО" </t>
  </si>
  <si>
    <t>Постановление главы Березовского муниципального образования от 19 февраля 2012 года № 20 "О порядке разработки и утверждения административных регламентов предоставления муниципальных услуг администрации Березовского МО"</t>
  </si>
  <si>
    <t>Постановление главы Березовского муниципального образования от 19 апреля 2012 года  № 39 " Об утверждении реестра муниципальных услуг Березовского МО"</t>
  </si>
  <si>
    <t>Присвоение, изменение нумерации жилых и нежилых помещений на территории муниципального образования</t>
  </si>
  <si>
    <t xml:space="preserve">Постановление главы Березовского муниципального образования  от 15 августа 2012 года № 77  "Об утверждении административного регламента предоставления муниципальной услуги "Присвоение, изменение нумерации жилых и нежилых помещений на территории муниципального образования" </t>
  </si>
  <si>
    <t>Выдача ордеров на земляные работы</t>
  </si>
  <si>
    <t>Постановление главы Березовского муниципального образования от 15 августа 2012 года № 79 "Об утверждении административного регламента предоставления муниципальной услуги "Выдача ордеров на землянные работы"</t>
  </si>
  <si>
    <t>Назначение, перерасчета размера, индексация и выплата пенсии за выслугу лет гражданам, замещавшим должности государственной гражданской службы по Иркутской области.</t>
  </si>
  <si>
    <t>Постановление главы Березовского муниципального образования от 15 августа 2012 года № 80 "Об утверждении административного регламента предоставления муниципальной услуги "Назначение, перерасчета размера, индексация и выплата пенсии за выслугу лет гражданам, замещавшим должности государственной гражданской службы по Иркутской области"</t>
  </si>
  <si>
    <t xml:space="preserve">Подготовка и выдача разрешений на строительство, реконструкцию, капитальный ремонт и ввод объектов в эксплуатацию </t>
  </si>
  <si>
    <t>Постановление главы Березовского муниципального образования от 15 августа 2012 года № 81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и ввод объекта в эксплуатацию"</t>
  </si>
  <si>
    <t>Поддержка традиционного художественного творчества</t>
  </si>
  <si>
    <t>Предоставление информации и консультационных услуг физическим и юридическим лицам по вопросам защиты населения и территории Березовского МО от чрезвычайных ситуаций природного и техногенного характера, а также от опасностей, возникающих при ведении военных действий или вследствии этих действий"</t>
  </si>
  <si>
    <t>Постановление главы Березовского муниципального образования от 15 августа 2012 года № 83 " Об утверждении административного регламента предоставления муниципальной услуги "Предоставление информации и консультационных услуг физическим и юридическим лицам по вопросам защиты населения и территории Березовского МО от чрезвычайных ситуаций природного и техногенного характера, а также от опасностей, возникающих при ведении военных действий или вследствии этих действий"</t>
  </si>
  <si>
    <t xml:space="preserve">Подготовка и обучения населения в области гражданской обороны, защиты от чрезвычайнных ситуаций природного и техногенного характера </t>
  </si>
  <si>
    <t>Постановление главы Березовского муниципального образования от 15 августа 2012 года № 84 "Об утверждении административного регламента предоставления муниципальной услуги "Подготовка и обучение населения в области гражданской обороны, защиты от чрезвычайных ситуаций природного и техногенного характера"</t>
  </si>
  <si>
    <t xml:space="preserve">Признание в установленном порядке жилых помещений муниципального жилого фонда непригодными (пригодными) для проживания </t>
  </si>
  <si>
    <t>Постановление главы Березовского муниципального образования от 15 августа 2012 года №85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жилого фонда непригодными (пригодными) для проживания"</t>
  </si>
  <si>
    <t>Выдача физическим лицам справок с места жительства и выписок из похозяйственных книг населеных пунктов Березовского муниципального образования</t>
  </si>
  <si>
    <t xml:space="preserve"> +                                     Постановление главы Березовского муниципального образования от 18 июля 2013 года № 60 "О внесении изменений в административные регламенты предоставления муниципальных услуг"</t>
  </si>
  <si>
    <t xml:space="preserve"> Решение Думы  Березовского муниципального образования от 5  апреля 2012 года  № 86 "Об утверждении перечня  услуг , которые являются необходимыми и обязательными для предоставления муниципальных услуг и предоставляются организациями, учавствующими в предоставлении муниципальных услуг" </t>
  </si>
  <si>
    <t>Оказание  материальной помощи гражданам, пострадавшим от чрезвычайных ситуаций природного и техногенного характера на территории Бирюсинского муниципального образования "Бирюсинское городское поселение"</t>
  </si>
  <si>
    <t xml:space="preserve"> Решение Думы Бирюсинского городского поселения от 22 марта 2012 года №400 "Об утверждении Перечня услуг,    которые
являются необходимыми и обязательными
для предоставления муниципальных услуг
и Порядка определения размера платы    за
оказание таких услуг"
</t>
  </si>
  <si>
    <t>п. 1,5  Перечня услуг,    которые
являются необходимыми и обязательными
для предоставления муниципальных услуг</t>
  </si>
  <si>
    <t>Постановление администрации Бирюсинского городского поселения от 8 июля 2011 года № 161 "Об утверждении Положения о перечне муниципальных услуг   (работ)     Бирюсинского городского поселения"</t>
  </si>
  <si>
    <t>Назначение и выплата пенсии за выслугу лет муниципальным служащим администрации Бирюсинского муниципального образования "Бирюсинское городское поселение"</t>
  </si>
  <si>
    <t>п. 12  Перечня услуг,    которые
являются необходимыми и обязательными
для предоставления муниципальных услуг</t>
  </si>
  <si>
    <t>Приём заявлений и предоставление информации (справки, выписки, копии) юридическим и физическим лицам по документам архивных фондов,  находящихся на архивном хранении в архиве администрации Бирюсинского муниципального образования "Бирюсинское городское поселение"</t>
  </si>
  <si>
    <t>Постановление администрации Бирюсинского городского поселения  от 23 декабря 2012 года №388 "Об утверждении административного регламента предоставления муниципальной услуги "Прием заявлений и предоставление информации (справки, выписки, копии) юридическим и физическим лицам по документам архивных фондов, находящихся на архивном хранении в архиве администрации Бирюсинского муниципального образования "Бирюсинское городское поселение"</t>
  </si>
  <si>
    <t>Постановление администрации Бирюсинского городского поселения  от 6 февраля 2013 года №39 "Об утверждении Административных регламентов"</t>
  </si>
  <si>
    <t>п. 1,4  Перечня услуг,    которые
являются необходимыми и обязательными
для предоставления муниципальных услуг</t>
  </si>
  <si>
    <t>Учета граждан в качестве нуждающихся в жилых помещениях предоставляемых по договорам социального найма</t>
  </si>
  <si>
    <t>Выдача разрешения на вырубку  зеленых насаждений</t>
  </si>
  <si>
    <t>Проект постановления администрации Бирюсинского городского поселения "Об утверждении Административного регламента предоставления муниципальной услуги" (находится на независимой экспертизе)</t>
  </si>
  <si>
    <t>Выдача разрешения на строительство и выдача разрешения на ввод объекта в эксплуатацию</t>
  </si>
  <si>
    <t>Прием заявлений и выдача документов о согласовании переустройства и (или) перепланировки жилого помещения.</t>
  </si>
  <si>
    <t>Перевод жилого помещения в нежилое помещение или нежилого помещения в жилое помещение</t>
  </si>
  <si>
    <t>Признание жилого помещения пригодным (непригодным) для постоянного проживания</t>
  </si>
  <si>
    <t>Выдача разрешения (ордера) на проведение земляных работ</t>
  </si>
  <si>
    <t>Постановление администрации Бирюсинского городского поселения  от  19 ноября 2012 года № 382 "Об утверждении Административных регламентов"</t>
  </si>
  <si>
    <t xml:space="preserve">Согласование автобусных маршрутов и утверждение расписаний движения при организации автобусных пассажирских перевозок </t>
  </si>
  <si>
    <t>Предоставление в аренду, безвозмездное пользование муниципального  имущества Бирюсинского муниципального образования "Бирюсинское городское поселение " без проведения торгов  в случаях, предусмотренных действующим законодательством</t>
  </si>
  <si>
    <t>Постановление администрации Бирюсинского городского поселения  от  15 мая 2013 года № 152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Бирюсинского муниципального образования "Бирюсинское городское поселение"  без проведения торгов в случаях, предусмотренных действующим законодательством "</t>
  </si>
  <si>
    <t>Предоставление информации об объектах недвижимого имущества, находящихся в муниципальной собственности Бирюсинского муниципального образования "Бирюсинское городское поселение " , предназначенных для сдачи в аренду</t>
  </si>
  <si>
    <t>Постановление администрации Бирюсинского городского поселения  от  15 мая 2013 года № 153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Бирюсинского муниципального образования "Бирюсинское городское поселение", предназначенных для сдачи в аренду"</t>
  </si>
  <si>
    <t>Постановление администрации Бирюсинского городского поселения  от  23 января  2013 года № 20 "Об утверждении административного регламента предоставления муниципальной услуги "Приватизация гражданами объектов муниципального жилого фонда"</t>
  </si>
  <si>
    <t>п. 1,2  Перечня услуг,    которые
являются необходимыми и обязательными
для предоставления муниципальных услуг</t>
  </si>
  <si>
    <t xml:space="preserve">Постановление администрации Бирюсинского городского поселения от 23 января 2013 года №19  "Об утверждении административного регламента  
предоставления муниципальной услуги "Выдача дубликатов договоров на передачу жилых помещений в 
собственность граждан"
</t>
  </si>
  <si>
    <t>Постановление администрации Бирюсинского городского поселения от 21 августа 2013 года №272 "Об утверждении  Административного регламента предоставления муниципальной услуги "Выдача выписки из похозяйственной книги"</t>
  </si>
  <si>
    <t>Предоставление информации по вопросам гражданской обороны, и предупреждения чрезвычайных ситуаций на территории Бирюсинского городского поселения</t>
  </si>
  <si>
    <t>Предоставление консультаций по вопросам защиты прав потребителей, оказание помощи в составлении претензий"</t>
  </si>
  <si>
    <t>Постановление администрации Бирюсинского городского поселения от  6 сентября 2012 года №293"Об утверждении  Административных регламентов предоставления муниципальных услуг"</t>
  </si>
  <si>
    <t xml:space="preserve"> Предоставление консультаций по вопросам торговли, общественного питания, бытового обслуживания </t>
  </si>
  <si>
    <t xml:space="preserve">Постановление администрации Бирюсинского городского поселения от 23 января 2013 года №18  "Об утверждении административного регламента  
предоставления муниципальной услуги "Приватизация муниципального имущества Бирюсинского муниципального образования "Бирюсинское городское поселение", за исключением объектов жилого фонда"
</t>
  </si>
  <si>
    <t xml:space="preserve">Принятие и рассмотрение уведомлений о проведении собраний, митингов, демонстраций, шествий и пикетирований </t>
  </si>
  <si>
    <t>Постановление администрации Бирюсинского городского поселения от 15 октября 2012 года  № 348 "Об утверждении Административного регламента предоставления муниципальной услуги  "Принятие и рассмотрение уведомлений о проведении собраний, митингов, демонстраций, шествий и пикетирования"</t>
  </si>
  <si>
    <t xml:space="preserve">Предоставление в аренду, безвозмездное пользование муниципального  имущества Бирюсинского муниципального образования "Бирюсинское городское поселение"  </t>
  </si>
  <si>
    <t xml:space="preserve">Постановление администрации Бирюсинского городского поселения  от  15 мая 2013 года № 151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Бирюсинского муниципального образования "Бирюсинское городское поселение" </t>
  </si>
  <si>
    <t>Постановление администрации Бирюсинского городского поселения от 18 декабря 2012 года № 433 "Об утверждении Административного регламента предоставления муниципальной услуги  "Оказание материальной помощи гражданам,  пострадавшим от чрезвычайных ситуаций природного и техногенного характера на территории Бирюсинского муниципального образования "Бирюсинское городское поселение"</t>
  </si>
  <si>
    <t>Постановление администрации Бирюсинского городского поселения от 12 ноября 2012 года №299  "Об утверждении  Административного регламента предоставления муниципальной услуги "Назначение и выплата пенсии за выслугу лет муниципальным служащим администрации Бирюсинского муниципального образования "Бирюсинское городское поселение"</t>
  </si>
  <si>
    <t>Управление по экономике Администрации Шелеховского муниципального района</t>
  </si>
  <si>
    <t>Прием документов на хранение в муниципальный архив</t>
  </si>
  <si>
    <t>Архивный отдел Администрации Шелеховского муниципального района</t>
  </si>
  <si>
    <t>Информационное обеспечение пользователей в соответствии с их запросами (исполнение социально-правовых и тематических запросов)</t>
  </si>
  <si>
    <t>Предоставление архивных документов заявителям в читальном зале архивного отдела</t>
  </si>
  <si>
    <t>Управление по распоряжению мунципальным  имуществом Администрации Шелеховского мунципального района</t>
  </si>
  <si>
    <t>п.3 (2 услуги) Перечня услуг, которые являются необходимыми и обязательными для предоставления муниципальных услуг</t>
  </si>
  <si>
    <t>Отдел по градостроительной деятельности Администрации Шелеховского муниципального района</t>
  </si>
  <si>
    <t>Постановление Администрации Шелеховского муниципального района от 17 июля 2012 года № 994-па "Об утверждении Административного регламента по предоставлению муниципальной услуги "Выдача разрешения на строительство"</t>
  </si>
  <si>
    <t>п.2 (2 услуги) Перечня услуг, которые являются необходимыми и обязательными для предоставления муниципальных услуг</t>
  </si>
  <si>
    <t>Выдача разрешений на установку рекламных конструкций на территории муниципального района, аннулирование таких разрешений, выдача предписаний о демонтаже самовольно установленных вновь рекламных конструкций на территории муниципального района</t>
  </si>
  <si>
    <t>Постановление Администрации Шелеховского муниципального района от 25 июля 2012 года № 1029-па "Об утверждении Административного регламента по предоставлению муниципальной услуги "Выдача разрешений на установку рекламных конструкций"</t>
  </si>
  <si>
    <t>Предоставление сведений, содержащихся в информационной системе обеспечения градостроительной деятельности, осуществляемой на территории Шелеховского района</t>
  </si>
  <si>
    <t>Постановление Администрации Шелеховского муниципального района от 13 июля 2012 года № 968-па "Об утверждении Административного регламента по предоставлению муниципальной услуги "Предоставление сведений, содержащихся в информационной системе обеспечения градостроительной деятельности, осуществляемой на территории Шелеховского района"</t>
  </si>
  <si>
    <t>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</si>
  <si>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Постановление Администрации Шелеховского муниципального района от 17 июля 2012 года № 995-па "Об утверждении Административного регламента по предоставлению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</si>
  <si>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Государственная регистрация заявлений общественных организаций (объединений) о проведении общественных экологических экспертиз на территории Шелеховского района</t>
  </si>
  <si>
    <t>Организация по требованию населения общественной экологической экспертизы на территории Шелеховского района</t>
  </si>
  <si>
    <t>Предоставление муниципального имущества, составляющего муниципальную казну Шелеховского района, в аренду без проведения торгов</t>
  </si>
  <si>
    <t>Представление выписки из Реестра муниципального имущества Шелеховского района</t>
  </si>
  <si>
    <t>Выдача, продление срока действия, переоформление разрешений на право организации розничных рынков на территории Шелеховского района</t>
  </si>
  <si>
    <t>Отдел по развитию потребительского рынка Администрации Шелеховского мунципального района</t>
  </si>
  <si>
    <t>Назначение, перерасчет, индексация и выплата пенсии за выслугу лет гражданам, замещавшим должности муниципальной службы Шелеховского района</t>
  </si>
  <si>
    <t>Отдел по социальной поддержке населения Администрации Шелеховского муниципального района</t>
  </si>
  <si>
    <t>Предоставление меры социальной поддержки отдельным категориям семей, в виде бесплатного обеспечения детей в возрасте от шести месяцев до полутора лет специальными молочными продуктами детского питания</t>
  </si>
  <si>
    <t>Исполнение запросов о предоставлении копий муниципальных правовых актов Шелеховского района</t>
  </si>
  <si>
    <t>Отдел по контролю и делопроизводству Администрации Шелеховского муниципального района</t>
  </si>
  <si>
    <t>Бутакова Марина Александровна</t>
  </si>
  <si>
    <t>Начальник управления по экономике Администрации Шелеховского муниципального района</t>
  </si>
  <si>
    <t>(39550) 4-10-45</t>
  </si>
  <si>
    <t>butakova@sheladm.ru</t>
  </si>
  <si>
    <t>Постановление Администрации Шелеховского муниципального района от 1 августа 2011 года № 981-па "Об утверждении Административного регламента по предоставлению муниципальной услуги "Установление тарифов на услуги, предоставляемые муниципальными предприятиями и муниципальными учреждениями Шелеховского района"</t>
  </si>
  <si>
    <t>Постановление Мэра Шелеховского муниципального района от 29 августа 2008  года № 638-п "Об утверждении регламента выдачи органами местного самоуправления Шелеховского района специального разрешения на движение по автомобильным дорогам транспортных средств, осуществляющих перевозки опасных, тяжеловесных и (или) крупногабаритных грузов"</t>
  </si>
  <si>
    <t>Постановление Администрации Шелеховского муниципального района от 12 июля 2012 года № 952-па "Об утверждении Административного регламента по предоставлению муниципальной услуги "Выдача разрешения на ввод объекта в эксплуатацию"</t>
  </si>
  <si>
    <t>Постановление Администрации Шелеховского муниципального района от 12 июля 2012 года № 953-па "Об утверждении Административного регламента по предоставлению муниципальной услуги по подготовке градостроительного плана земельного участка"</t>
  </si>
  <si>
    <t>Постановление Администрации Шелеховского мунципального района от 6 июня 2012 года № 764-па "Об утверждении Админитсративного регламента по предоставлению мунципального услуги "Предоставление мунципального имущества, составляющего мунципальную казну Шелеховского района, а варенду без проведения торгов""</t>
  </si>
  <si>
    <t>Постановление Администрации Шелеховского мунципального района от 11 июля 2012 года № 942-па "Об утверждении Админитсративного регламента по предоставлению мунципального услуги "Предоставление выписки из Реестра муниципального имущества Шелеховского района""</t>
  </si>
  <si>
    <t>Постановление Администрации Шелеховского муниципального района от 28 сентября 2011 года № 1241-па "Об утверждении Административного регламента по предоставлению муниципальной услуги по выдаче, продлению срока действия, переоформлению разрешений на право организации розничных рынков на территории Шелеховского района"</t>
  </si>
  <si>
    <t>Постановление Администрации Шелеховского муниципального района от 14 сентября 2012 года № 1297-па "Об утверждении Административного регламента по предоставлению муниципальной услуги "Уведомительная регистрация трудовых договоров, заключаемых между работниками и работодателями – физическими лицами, не являющимися индивидуальными предпринимателями"</t>
  </si>
  <si>
    <t>Постановление Администрации Шелеховского муниципального района от 15 февраля 2013 года № 232-па "Об утверждении Административного регламента по предоставлению муниципальной услуги "Назначение, перерасчет, индексация и выплата пенсии за выслугу лет гражданам, замещавшим должности муниципальной службы Шелеховского района"</t>
  </si>
  <si>
    <t>Постановление Администрации Шелеховского муниципального района от 31 августа 2011 года № 1130-па "Об утверждении Административного регламента по предоставлению муниципальной услуги по исполнению запросов о предоставлении копий муниципальных правовых актов Шелеховского района"</t>
  </si>
  <si>
    <t xml:space="preserve">   +   
Постановление Администрации Шелеховского муниципального района от 10 июля 2013 года №1224-па "О внесении изменений в административные регламенты по предоставлению муниципальных услуг Шелеховского района"</t>
  </si>
  <si>
    <t>Решение Думы Шелеховского муниципального района от 3 апреля 2012 года № 14-рд "Об утверждении Перечня услуг, которые являются необходимыми и обязательными для предоставления органами местного самоуправления Шелеховского района муниципальных услуг и предоставляются организациями, участвующими в предоставлении муниципальных услуг"</t>
  </si>
  <si>
    <t xml:space="preserve">Постановлением Администрации Шелеховского муниципального района от 3 ноября 2010 года №1217-па "О порядке разработки и утверждения административных регламентов предоставления муниципальных услуг Шелеховского района" </t>
  </si>
  <si>
    <t>Постановление Администрации Шелеховского муниципального района от 6 декабря 2010 года № 1413-па "О порядке формирования и ведения реестра муниципальных услуг Шелеховского района"</t>
  </si>
  <si>
    <t xml:space="preserve">Выдача справок с места жительства </t>
  </si>
  <si>
    <t xml:space="preserve">Постановление администрации Баклашинского сельского поселения от 29 мая 2012 года № 25 "Об утверждении административного регламента предоставления муниципальной услуги "Выдача справок с места жительства" </t>
  </si>
  <si>
    <t>Решение Думы Баклашинского сельского поселения от 23 июля 2012 года № 25-рд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об утверждении Порядка определения размера платы за оказание услуг, которые являются необходимыми и обязательными для предоставления муниципальных услуг администрацией Баклашинского сельского поселени"</t>
  </si>
  <si>
    <t xml:space="preserve">Постановление администрации Баклашинского сельского поселения от 20 апреля 2011 года № 13 "Об утверждении Положения о реестре муниципальных услуг администрации Баклашинского сельского поселения"   </t>
  </si>
  <si>
    <t xml:space="preserve">Первичный воинский учет граждан, пребывающих в запасе и подлежащих призыву на военную службу. Постановка на воинский учет (снятие с воинского учета) граждан, пребывающих в запасе </t>
  </si>
  <si>
    <t xml:space="preserve">Постановление администрации Баклашинского сельского поселения от 14 сентября 2012 года № 63 "Об утверждении административного регламента предоставления муниципальной услуги "Первичный воинский учет граждан, пребывающих в запасе и подлежащих призыву на воинскую службу. Постановка на воинский учет (снятие с воинского учета) граждан, пребывающих в запасе"    </t>
  </si>
  <si>
    <t xml:space="preserve">Совершение нотариальный действий, предусмотренных законодательством, в случае отсутствия в поселении нотариуса    </t>
  </si>
  <si>
    <t xml:space="preserve">Постановление администрации Баклашинского сельского поселения от 14 сентября 2012 года № 64 "Об утверждении административного регламента предоставления муниципальной услуги "Исполнение запросов социально-правового характера, выдача копий правовых актов органов местного самоуправления Баклашинского муниципального образования" </t>
  </si>
  <si>
    <t xml:space="preserve">Выдача акта освидетельствования проведения основных работ по строительству объекта индивидуального жилищного строительства, или  проведение работ по реконструкции объекта  индивидуального жилищного строительства осуществляемого с привлечением средств материнского (семейного) капитала </t>
  </si>
  <si>
    <t xml:space="preserve">Выдача разрешения (ордера) на проведение земляных работ, аварийно-восстановительных работ на территории Баклашинского муниципального образования </t>
  </si>
  <si>
    <t xml:space="preserve">Постановление администрации Баклашинского сельского поселения от 30 декабря 2012 года № 91 "Об утверждении административного регламента предоставления муниципальной услуги "Выдача разрешения (ордера) на проведение земляных работ, аварийно-восстановительных работ на территории Баклашинского муниципального образования" </t>
  </si>
  <si>
    <t>Выдача разрешения на снос зелённых насаждений на территории Баклашинского муниципального образования</t>
  </si>
  <si>
    <t>Выдача выписки из похозяйственной книги о наличии у гражданина права на земельный участок</t>
  </si>
  <si>
    <t xml:space="preserve">Постановление администрации Баклашинского сельского поселения от 29 мая 2012 года № 26 "Об утверждении административного регламента предоставления муниципальной услуги "Выдача выписки из похозяйственной книги о наличии у гражданина права на земельный участок" </t>
  </si>
  <si>
    <t xml:space="preserve">Постановка граждан на учет в качестве нуждающихся в жилых помещениях, предоставляемых по договорам социального найма   </t>
  </si>
  <si>
    <t xml:space="preserve">Постановление администрации Баклашинского сельского поселения от 27 июня 2012 года № 34 "Об утверждении административного регламента предоставления муниципальной услуги "Приём заявлений, документов, а также постановка граждан на учёт в качестве нуждающихся в жилых помещениях, предоставляемых по договорам социального найма" </t>
  </si>
  <si>
    <t xml:space="preserve">п. 1.1, 1.2, 1.3, 1.4, 1.5, 1.6, 1.7 Перечня услуг, которые являются необходимыми и обязательными для предоставления муниципальных услуг </t>
  </si>
  <si>
    <t xml:space="preserve">Предоставление информации об очередности предоставления жилых помещений на условиях социального найма </t>
  </si>
  <si>
    <t xml:space="preserve">Прием заявлений и заключение договоров социального найма жилых помещений муниципального жилищного фонда  </t>
  </si>
  <si>
    <t xml:space="preserve">Постановление администрации Баклашинского сельского поселения от 27 июня 2012 года №33 "Об утверждении административного регламента предоставления муниципальной услуги "Приём заявлений и заключение договоров социального найма жилых помещений муниципального жилищного фонда" </t>
  </si>
  <si>
    <t xml:space="preserve">п. 1.2, 1.5, 1.6, 1.7 Перечня услуг, которые являются необходимыми и обязательными для предоставления муниципальных услуг </t>
  </si>
  <si>
    <t>Оформление обмена жилыми помещениями</t>
  </si>
  <si>
    <t xml:space="preserve">п.  1.2 Перечня услуг, которые являются необходимыми и обязательными для предоставления муниципальных услуг </t>
  </si>
  <si>
    <t xml:space="preserve">Признание жилых помещений муниципального жилищного фонда непригодными для проживания, многоквартирных домов аварийными и подлежащими сносу или реконструкции </t>
  </si>
  <si>
    <t xml:space="preserve">Постановление администрации Баклашинского сельского поселения от 11 марта 2013 года № 17 "Об утверждении административного регламента предоставления муниципальной услуги "Признание жилых помещений муниципального жилищного фонда непригодными для проживания, многоквартирных домов аварийными и подлежащими сносу или реконструкции" </t>
  </si>
  <si>
    <t xml:space="preserve">п. 1.10, 1.11 Перечня услуг, которые являются необходимыми и обязательными для предоставления муниципальных услуг </t>
  </si>
  <si>
    <t xml:space="preserve">Предоставление информации о порядке предоставления жилищно-коммунальных услуг населению </t>
  </si>
  <si>
    <t xml:space="preserve">Постановление администрации Баклашинского сельского поселения от 12 марта 2013 года № 18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 </t>
  </si>
  <si>
    <t xml:space="preserve">Предоставление выписки из реестра объектов муниципальной собственности   </t>
  </si>
  <si>
    <t xml:space="preserve">Постановление администрации Баклашинского сельского поселения от 27 июня 2012 года № 36 "Об утверждении административного регламента предоставления муниципальной услуги "Предоставление выписки из реестра объектов муниципальной собственности" </t>
  </si>
  <si>
    <t>Предоставление информации об объектах недвижимого имущества, находящихся в муниципальной собственности и предназначенных для сдачи в аренду</t>
  </si>
  <si>
    <t>Предоставление объектов муниципального нежилого фонда в аренду, безвозмездное пользование, иное владение и (или) пользование без проведения торгов в случаях, предусмотренных действующим законодательством</t>
  </si>
  <si>
    <t xml:space="preserve">Постановление администрации Баклашинского сельского поселения от 19 апреля 2013 года № 44 "Об утверждении административного регламента предоставления муниципальной услуги "Предоставление объектов муниципального нежилого фонда в аренду, безвозмездное пользование, иное владение и (или) пользование без проведения торгов в случаях, предусмотренных действующим законодательством" </t>
  </si>
  <si>
    <t>Назначение пенсии за выслугу лет лицам, замещавшим муниципальные должности и муниципальные должности муниципальной службы в Баклашинском муниципальном образовании</t>
  </si>
  <si>
    <t xml:space="preserve">п. 3.1, 3.2, 3.3, 3.4 Перечня услуг, которые являются необходимыми и обязательными для предоставления муниципальных услуг </t>
  </si>
  <si>
    <t>Прием документов, выдача разрешений о переводе или об отказе в переводе жилого помещения в нежилое или нежилого помещения в жилое помещение</t>
  </si>
  <si>
    <t xml:space="preserve">Постановление администрации Баклашинского сельского поселения от 26 августа 2013 года № 77 "Об утверждении административного регламента предоставления муниципальной услуги "Прием заявлений и выдача разрешений о переводе жилого помещения в нежилое или нежилого помещения в жилое помещение" </t>
  </si>
  <si>
    <t xml:space="preserve">Постановление администрации Баклашинского сельского поселения от 26 августа 2013 года № 78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на территории Баклашинского сельского поселения" </t>
  </si>
  <si>
    <t xml:space="preserve">Прием заявлений и выдача документов о согласовании проектов границ земельных участков </t>
  </si>
  <si>
    <t xml:space="preserve">Постановление администрации Баклашинского сельского поселения от 28 августа 2013 года № 82 "Об утверждении административного регламента предоставления муниципальной услуги "Прием заявлений и выдача документов о согласовании пграниц земельных участков" </t>
  </si>
  <si>
    <t>Администрация Баклашинского сельского поселения</t>
  </si>
  <si>
    <t xml:space="preserve">Постановление администрации Баклашинского сельского поселения от 4 июня 2012 года № 30 "Об утверждении административного регламента предоставления муниципальной услуги "Совершение нотариальных действий, предусмотренных законодательством, в случае отсутствия в поселении нотариуса" </t>
  </si>
  <si>
    <t xml:space="preserve">Постановление администрации Баклашинского сельского поселения от 4 июня 2012 года № 29 "Об утверждении административного регламента предоставления муниципальной услуги "Выдача акта освидетельствования основных работ  по строительству объекта индивидуального жилищного строительства, или  проведение работ по реконструкции объекта  индивидуального жилищного строительства осуществляемого с привлечением средств материнского (семейного) капитала" </t>
  </si>
  <si>
    <t xml:space="preserve">Постановление администрации Баклашинского сельского поселения от 4 февраля 2013 года № 6 "Об утверждении административного регламента предоставления муниципальной услуги "Выдача разрешения на снос зелённых насаждений на территории Баклашинского муниципального образования" </t>
  </si>
  <si>
    <t xml:space="preserve">Постановление администрации Баклашинского сельского поселения от 5 декабря 2012 года № 88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</si>
  <si>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 xml:space="preserve">Постановление администрации Баклашинского сельского поселения от 7 марта 2013 года № 16 "Об утверждении административного регламента предоставления муниципальной услуги "Оформление документов по обмену жилых помещений занимаемых по договорам социального найма" </t>
  </si>
  <si>
    <t xml:space="preserve">Постановление администрации Баклашинского сельского поселения от 5 декабря 2012 года № 88 "Об утверждении административного регламента предоставления муниципальной услуги "Представление информации об объектах недвижимого имущества, находящихся в муниципальной собственности и предназначенных для сдачи в аренду" </t>
  </si>
  <si>
    <t xml:space="preserve">Постановление администрации Баклашинского сельского поселения от 8 апреля 2013 года № 41 "Об утверждении административного регламента предоставления муниципальной услуги "Назначение пенсии за выслугу лет лицам, замещавшим муниципальные должности и муниципальные должности муниципальной службы в Баклашинском муниципальном образовании" </t>
  </si>
  <si>
    <t xml:space="preserve">Постановление администрации Баклашинского сельского поселения от 2 апреля 2012 года № 16 "О разработке и утверждении административных регламентов предоставления муниципальных услуг (исполнения муниципальных функций"   </t>
  </si>
  <si>
    <t>Принятие граждан на учет в качестве нуждающихся  в жилых помещениях, предоставляемых по договорам социального найма</t>
  </si>
  <si>
    <t xml:space="preserve">Постановление Администрации Большелугского городского поселения от 22 июня 2012 года № 83-па "Об утверждении Административного регламента по оказанию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 </t>
  </si>
  <si>
    <t>Решение Думы Большелугского городского поселения от 29 ноября 2012 года № 48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</si>
  <si>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 1.1.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</si>
  <si>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Большелугского городского поселения от 24 января 2013 года № 2-па "Об утверждении Положения о Порядке формирования и ведения реестра муниципальных услуг Большелугского городского поселения"</t>
  </si>
  <si>
    <t>Постановление Администрации Большелугского городского поселения от 29 марта 2013 года № 33-па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</si>
  <si>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Большелугского городского поселения от 29 марта 2013 года № 34-па "Об утверждении Административного регламента предоставления муниципальной услуги "Предоставление жилых помещений по договорам социального найма на территории Большелугского городского поселения"</t>
  </si>
  <si>
    <t>1.6.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</si>
  <si>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Оформление согласия нанимателю муниципального жилищного фонда на вселение граждан проживающих совместно с ним в качестве членов своей семьи</t>
  </si>
  <si>
    <t>Постановление Администрации Большелугского городского поселения от 29 марта 2013 года № 32-па "Об утверждении административного регламента по предоставлению муниципальной услуги "Оформление согласия нанимателю муниципального жилого помещения на вселение граждан в качестве проживающих совместно с ними членов своей семьи"</t>
  </si>
  <si>
    <t xml:space="preserve">Постановление Администрации Большелугского городского поселения от 25 февраля 2013 года № 16-па "Об утверждении Административного регламента предоставления муниципальной услуги "Прием заявлений и выдача документов о согласовании проектов границ земельных участков" </t>
  </si>
  <si>
    <t>Предоставление информации, копий архивных документов, хранящихся в архиве Администрации Большелугского городского поселения</t>
  </si>
  <si>
    <t>Постановление Администрации Большелугского городского поселения от 25 февраля 2013 года № 17-па "Об утверждении административного регламента по организации исполнения запросов по архивным документам"</t>
  </si>
  <si>
    <t xml:space="preserve">Постановление Администрации Большелугского городского поселения от 29 марта 2013 года № 37-па "Об утверждении административного регламента "Установление тарифов на услуги, предоставляемые муниципальными предприятиями и учреждениями" </t>
  </si>
  <si>
    <t>Совершение нотариальных действий</t>
  </si>
  <si>
    <t>Постановление Администрации Большелугского городского поселения от 29 октября 2012 года № 121-па "Об утверждении административного регламента по оказанию муниципальной услуги "Совершение нотариальных действий, предусмотренных законодательством, в случае отсутствия в поселении нотариуса"</t>
  </si>
  <si>
    <t>Выдача разрешений на снос зеленых насаждений</t>
  </si>
  <si>
    <t>Постановление Администрации Большелугского городского поселения от 19 февраля 2013 года № 13-па "Об утверждении административного регламента по предоставлению муниципальной услуги "Выдача разрешений на снос (вырубку) зеленых насаждений"</t>
  </si>
  <si>
    <t xml:space="preserve">Выдача разрешений на проведение земляных работ </t>
  </si>
  <si>
    <t>Постановление Администрации Большелугского городского поселения от 19 февраля 2013 года № 12-па "Об утверждении административного регламента "Выдача разрешений на проведение земляных работ"</t>
  </si>
  <si>
    <t>2.1.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</si>
  <si>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Предоставление объектов муниципального нежилого фонда и муниципального имущества в аренду, безвозмездное пользование</t>
  </si>
  <si>
    <t>Постановление Администрации Большелугского городского поселения от 16 февраля 2013 года № 23-па "Об утверждении административного регламента представления муниципальной услуги "Предоставление в аренду муниципального имущества
Большелугского   муниципального образования"</t>
  </si>
  <si>
    <t>Продажа субъектам малого и среднего предпринимательства арендуемых ими объектов муниципального нежилого фонда</t>
  </si>
  <si>
    <t>Постановление Администрации Большелугского городского поселения от 21 марта 2013 года № 24-па "Об утверждении административного регламента "Продажа субъектам малого и среднего предпринимательства арендуемых ими объектов муниципального нежилого фонда"</t>
  </si>
  <si>
    <t>Богуславская Наталья Васильевна</t>
  </si>
  <si>
    <t>начальник правового отдела администрации Баклашинского сельского поселения</t>
  </si>
  <si>
    <t>8(39550) 74-300</t>
  </si>
  <si>
    <t>baklashi@irmail.ru</t>
  </si>
  <si>
    <t>Симонова Елена Игоревна</t>
  </si>
  <si>
    <t>Консультант</t>
  </si>
  <si>
    <t>8 (39550) 7-32-10</t>
  </si>
  <si>
    <t>bladm.gro@gmail.com</t>
  </si>
  <si>
    <t>Администрация Большелугского городского поселения</t>
  </si>
  <si>
    <t>Решение Думы Подкаменского сельского поселения от 19 февраля 2013г. №3-рд "Об утверждении перечня услуг, которые являются необходимыми и обязательными для предоставления Администрацией Подкаменского сельского поселения муниципальных услуг и преодставляются организациями, участвующими в предоставлении муниципальных услуг"</t>
  </si>
  <si>
    <t xml:space="preserve">п. 4, 6  перечня услуг, которые являются необходимыми и обязательными для предоставления Администрацией Подкаменского сельского поселения муниципальных услуг и предоставляются организациями, участвующими в предоставлении муниципальных услуг </t>
  </si>
  <si>
    <t>Выдача копии архивных документов, подтверждающих право пользования жилым помещением (ордер, договор социального найма)</t>
  </si>
  <si>
    <t>Признание жилого помещения пригодным (непригодным) для постоянного проживания и многоквартирного дома аварийным и подлежащим сносу или реконструкции</t>
  </si>
  <si>
    <t xml:space="preserve">Выдача выписки из реестра муниципальной собственности  Подкаменского сельского поселения </t>
  </si>
  <si>
    <t>Администрация Подкаменского сельского поселения</t>
  </si>
  <si>
    <t>Дехтерева Ольга Ивановна</t>
  </si>
  <si>
    <t>заместитель Главы администрации</t>
  </si>
  <si>
    <t>8 -(39550) 2-81-20</t>
  </si>
  <si>
    <t>buhg_podkam@mail.ru</t>
  </si>
  <si>
    <t>Постановление Администрации Подкаменского сельского поселения от 22 марта 2013 года №13-па "Об утверждении правил разработки и утверждения административных регламентов предоставления муниципальных услуг"</t>
  </si>
  <si>
    <t>Постановление администрации Подкаменского сельского поселения  от 22 марта 2013 года №11-па "Об утверждении положения о порядке формирования и ведения реестра муниципальных услуг Подкаменского сельского поселения"</t>
  </si>
  <si>
    <t>Выдача справок о составе семьи, Ф-9, Ф-10, справок о регистрации по месту жительства, справок с места жительства умершего, выписок из похозяйственных книг</t>
  </si>
  <si>
    <t>Постановление администрации Шаманского сельского поселения от 18 октября 2013 года № 67 " Об утверждении административного регламента оказания муниципальной услуги по выдаче населению справок, выписок из похозяйственных книг"</t>
  </si>
  <si>
    <t xml:space="preserve"> +
Рекомендованный перечень муниципальных услуг Иркутской области, предоставление которых осуществляется по принципу "одного окна", утвержденный распоряжением Правительства Иркутской области от 12 февраля 2013 года № 32-рп</t>
  </si>
  <si>
    <t>Решение Думы Шаманского сельского поселения от 28 ноября 2012 года № 20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</si>
  <si>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Главы Администрации Шаманского сельского поселения от 30 декабря 2011 года № 49 "Об утверждении Положения о порядке формирования и ведения реестра муниципальных услуг Шаманского сельского поселения"</t>
  </si>
  <si>
    <t>Осуществление воинского учета</t>
  </si>
  <si>
    <t>Администрация Шаманского сельского поселения, специалист 1 категории</t>
  </si>
  <si>
    <t xml:space="preserve">Постановление администрации Шаманского сельского поселения от 27декабря 2012 года № 61 " Об утверждении Административного регламента осуществления муниципальной функции "Первичный воинский учет граждан, проживающих или пребывающих на территории Шаманского сельского поселения" </t>
  </si>
  <si>
    <t>Выдача копий муниципальных правовых актов Шаманского муниципального образования</t>
  </si>
  <si>
    <t>Прием заявлений и заключение договоров социального найма</t>
  </si>
  <si>
    <t>Ведение учета граждан в качестве нуждающихся в жилых помещениях, предоставляемых по договорам социального найма, предоставление в установленном порядке малоимущим гражданам по договорам социального найма жилых помещений муниципального жилого фонда</t>
  </si>
  <si>
    <t>п.1.1.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</si>
  <si>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Осуществление регистрации по месту жительства граждан, по месту пребывания граждан</t>
  </si>
  <si>
    <t>Ведение учета детей сирот и детей, оставшихся без попечения родителей, в качестве нуждающихся в улучшении жилищных условий</t>
  </si>
  <si>
    <t>п.1.4.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</si>
  <si>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Предоставление информации об объектах недвижимого имущества,находящихся в муниципальной собственности и предназначенных для сдачи в аренду</t>
  </si>
  <si>
    <t>Хранение, комплектование (формирование), учет и использование архивных документов и архивных фондов</t>
  </si>
  <si>
    <t xml:space="preserve">Предварительное определение местоположения (адреса) земельных участков, объектов капитального строительства, иных объектов </t>
  </si>
  <si>
    <t>Предоставление выписки из реестра объектов муниципальной собственности</t>
  </si>
  <si>
    <t>Администрация Шаманского сельского поселения</t>
  </si>
  <si>
    <t>Администрация Шаманского сельского поселения, финансовый отдел</t>
  </si>
  <si>
    <t>Администрация Шаманского сельского поселения, ведущий специалист</t>
  </si>
  <si>
    <t>Лабуренко Анастасия Владимировна</t>
  </si>
  <si>
    <t>консультант</t>
  </si>
  <si>
    <t>(3950)77-528</t>
  </si>
  <si>
    <t>laburenko1986@gmail.com</t>
  </si>
  <si>
    <t>Постановление Администрации Шаманского сельского поселения  от 28 декабря 2012 года № 68 "Об утверждении административного регламента по оказанию муниципальной услуги по исполнению запросов социально - правового характера, выдача копий правовых актов органов местного самоуправления Шаманского муниципального образования</t>
  </si>
  <si>
    <t xml:space="preserve">Присвоение (уточнение) адресов объектам 
недвижимого имущества Олхинского сельского поселения
</t>
  </si>
  <si>
    <t xml:space="preserve">Решение Думы Олхинского сельского поселения от 29 ноября 2012 года № 3-рд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в
Олхинском муниципальном образовании"
</t>
  </si>
  <si>
    <t>п. 2. Перечня услуг, которые являются необходимыми и обязательными для предоставления муниципальных услуг</t>
  </si>
  <si>
    <t xml:space="preserve">Постановление Администрации Олхинского сельского поселения от 28  декабря  2012 года №  196/12 "О Порядке разработки и утверждения административных регламентов предоставления 
муниципальных услуг,  Порядке проведения экспертизы проектов административных регламентов 
предоставления муниципальных услуг администрацией Олхинского сельского поселения"
</t>
  </si>
  <si>
    <t xml:space="preserve">Удостоверение завещаний, доверенности,  
свидетельствование верности копий документов и 
выписок из них в Администрации Олхинского сельского поселения
</t>
  </si>
  <si>
    <t>Консультант по правовым вопросам Администрации Олхинского сельского поселения</t>
  </si>
  <si>
    <t>п. 1.8 Перечня услуг, которые являются необходимыми и обязательными для предоставления муниципальных услуг</t>
  </si>
  <si>
    <t>п. 1. Перечня услуг, которые являются необходимыми и обязательными для предоставления муниципальных услуг</t>
  </si>
  <si>
    <t>п. 1.1.Перечня услуг, которые являются необходимыми и обязательными для предоставления муниципальных услуг</t>
  </si>
  <si>
    <t>Выдача юридическим и физическим лицам населенных пунктов Олхинского сельского поселения справок с места жительства, выписок из похозяйственных книг и иных документов</t>
  </si>
  <si>
    <t>п. 1.7. Перечня услуг, которые являются необходимыми и обязательными для предоставления муниципальных услуг</t>
  </si>
  <si>
    <t>Администрация Олхинского сельского поселения</t>
  </si>
  <si>
    <t>Коротких Алексей Сергеевич</t>
  </si>
  <si>
    <t>8(39550) 4-05-25</t>
  </si>
  <si>
    <t xml:space="preserve">admolha@mail.ru </t>
  </si>
  <si>
    <t>Архивный отдел муниципального образования "Жигаловский район"</t>
  </si>
  <si>
    <t>Постановление администрации муниципального образования "Жигаловский район" от 31 января 2013 года №06 "Об административных регламентах предоставление муниципальной услуги муниципального образования "Жигаловский район"</t>
  </si>
  <si>
    <t>Главный специалист бюджетного отдела финансового управления муниципального образования "Жигаловский район"</t>
  </si>
  <si>
    <t>Отдел по управлению муниципальным имуществом администрации муниципального образования "Жигаловский район"</t>
  </si>
  <si>
    <t>Предоставление выписки из реестра муниципальной собственности</t>
  </si>
  <si>
    <t>Приватизация муниципального имущества, находящегося в муниципальной собственности</t>
  </si>
  <si>
    <t>Предоставление в аренду муниципального имущества, находящегося в муниципальной собственности</t>
  </si>
  <si>
    <t>Прием заявлений и организация предоставления гражданам субсидий на оплату жилых помещений и коммунальных услуг</t>
  </si>
  <si>
    <t xml:space="preserve">Предоставление земельных участков, необходимых для эксплуатации существующих зданий, строений, сооружений, из земель государственная собственность на которые не разграничена, а также земель находящихся в муниципальной собственности Жигаловского района </t>
  </si>
  <si>
    <t>Предоставление земельных участков для целей не связанных со строительством из земель, государственная собственность на которые не разграничена, а также земель находящихся в муниципальной собственности  Жигаловского района</t>
  </si>
  <si>
    <t>Отдел архитектуры и градостроительства администрации муниципального образования "Жигаловский район"</t>
  </si>
  <si>
    <t>Предоставление сведений, содержащихся в информационной системе обеспечения градостроительной деятельности</t>
  </si>
  <si>
    <t>Организация предоставления общедоступного бесплатного дошкольного образования</t>
  </si>
  <si>
    <t>Управление образования администрации муниципального образования "Жигаловский район"</t>
  </si>
  <si>
    <t>Организация летнего отдыха и занятости обучающихся и воспитанников образовательных учреждений</t>
  </si>
  <si>
    <t>Организация учебно-методической поддержки образовательных учреждений</t>
  </si>
  <si>
    <t>ТРЦ</t>
  </si>
  <si>
    <t>Библиотечно-информационное обслуживание населения. Комплектование и обеспечение сохранности библиотечных фондов</t>
  </si>
  <si>
    <t>Муниципальное казенное учреждение культуры Межпоселенческая центральная библиотека</t>
  </si>
  <si>
    <t>Организация театрального, концертного обслуживания и кинообслуживания населения. Организация досуга и проведение культурно-массовых мероприятий</t>
  </si>
  <si>
    <t>Муниципальное казенное учреждение культуры Межпоселенческий Дом культуры</t>
  </si>
  <si>
    <t>Управление культуры, молодежной политики и спорта администрации муниципального образования "Жигаловский район"</t>
  </si>
  <si>
    <t>Постановление администрации муниципального образования "Жигаловский район" от 9 ноября 2012 года № 236 "Об административных регламентах предоставления муниципальной услуги муниципального образования"Жигаловский район"</t>
  </si>
  <si>
    <t>Выдача    разрешений     на вступление      в      брак несовершеннолетним   лицам, достигшим возраста 16 лет</t>
  </si>
  <si>
    <t>Выдача справок социального характера</t>
  </si>
  <si>
    <t>Выдача разрешений на строительство, ввод в эксплуатацию объектов при осуществлении строительства, реконструкцию, капитальный ремонт объектов на территории Дальне-Закорского МО</t>
  </si>
  <si>
    <t xml:space="preserve">Выдача выписок из реестра муниципального имущества </t>
  </si>
  <si>
    <t>Признание жилых помещений  муниципального жилищного фонда  пригодными (непригодными) для проживания граждан, а также  многоквартирных  домов  аварийными  и подлежащими  сносу или реконструкции</t>
  </si>
  <si>
    <t>Присвоение адресного ориентира домам и земельным участкам</t>
  </si>
  <si>
    <t>Администрация Дальне-Закорского поселения</t>
  </si>
  <si>
    <t>Постановление администрации Дальне-Закорского сельского поселения  от 5 ноября 2012 года №  47  Об Административном регламенте по выдаче справок социального характера жителям Дальне-Закорского МО</t>
  </si>
  <si>
    <t>Решение Думы Дальне-Закорского сельского поселения от 14 ноября 2012 года №09 "Об утверждении  Перечня  необходимых и обязательных услуг для предоставления муниципальных услуг в Дальне-Закорском сельском поселении"</t>
  </si>
  <si>
    <t>Постановление администрации Дальне-Закорского сельского поселения  от 24 июня 2011 года №18 "Об утверждении  Положения о порядке разработки и утверждения  административных регламентов предоставления  муниципальных услуг в Дальне-Закорском сельском поселении"</t>
  </si>
  <si>
    <t>Постановление администрации Дальне-Закорского сельского поселения  от 9 сентября  2011 года №23 "Об утверждении  Положения о порядке  формирования и ведения Реестра  муниципальных услуг  Дальне-Закорского сельского поселения"</t>
  </si>
  <si>
    <t>Жукова Наталья Георгиевна</t>
  </si>
  <si>
    <t>Специалист по ЖКХ, торговому и бытовому обслуживанию</t>
  </si>
  <si>
    <t>d_zakora@mail.ru</t>
  </si>
  <si>
    <t>Администрация Знаменского сельского поселения</t>
  </si>
  <si>
    <t>Подготовка и выдача разрешений на строительство, реконструкцию, капитальный ремонт объектов капитального строительства, а также на ввод объектов в эксплуатацию, находящихся на территории Знаменского сельского поселения</t>
  </si>
  <si>
    <t>Выдача выписок из реестра муниципального имущества Знаменского МО</t>
  </si>
  <si>
    <t>п.4, п.15, п.17 перечня услуг, которые являются  необходимыми и обязательными для предоставления муниципальных услуг.</t>
  </si>
  <si>
    <t>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</si>
  <si>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Присвоение  адреса объекту  недвижимости</t>
  </si>
  <si>
    <t>Выдача справок, выписок из похозяйственных книг</t>
  </si>
  <si>
    <t>Винокурова Марина Александровна</t>
  </si>
  <si>
    <t xml:space="preserve">специалист по использованию земель и др. природных ресурсов, строительству и архитектуры, транспорта и связи </t>
  </si>
  <si>
    <t>8(39551)22-2-15</t>
  </si>
  <si>
    <t>HamazaNM@yandex.ru</t>
  </si>
  <si>
    <t>Постановление администрации Знаменского сельского поселения от 2 ноября 2012 года № 42 "Об утверждении административного регламента по предоставлению муниципальной услуги "Выдача разрешения на вступление в брак несовершеннолетним лицам, достигшим возраста 16 лет"</t>
  </si>
  <si>
    <t>Постановление администрации Знаменского сельского поселения от 2 ноября 2012 года № 43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</si>
  <si>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Знаменского сельского поселения от 2 ноября 2012 года № 44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а также на ввод объектов в эксплуатацию, находящихся на территории Знаменского сельского поселения"</t>
  </si>
  <si>
    <t>Постановление администрации Знаменского сельского поселения от 2 ноября 2012 года № 45 "Об утверждении Административного регламента по предоставлению муниципальной услуги "Выдача выписок из реестра муниципального  имущества Знаменского муниципального образования"</t>
  </si>
  <si>
    <t>Постановление администрации Знаменского сельского поселения от 2 ноября 2012 года № 46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</si>
  <si>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Знаменского сельского поселения от 2 ноября 2012 года № 47 "Об утверждении административного регламента по предоставлению муниципальной услуги " Признание помещения жилым помещением,  жилого помещения  не пригодными для проживания и многоквартирного дома  аварийным и подлежащим сносу или реконструкции"</t>
  </si>
  <si>
    <t>Постановление администрации Знаменского сельского поселения от 2 ноября 2012 года № 48 "Об утверждении административного регламента Присвоение адреса объекту недвижимости"</t>
  </si>
  <si>
    <t xml:space="preserve">Постановление администрации Знаменского сельского поселения от 2 ноября 2012 года № 50 "Об утверждении административного регламента по предоставлению муниципальной услуги "Выдача архивных справок, выписок, копий архивных документов из архива администрации Знаменского сельского поселения" </t>
  </si>
  <si>
    <t xml:space="preserve">Постановление администрации Знаменского сельского поселения от 2 ноября 2012 года № 51 "Об утверждении административного регламента предоставления муниципальной услуги  "Выдача справок, выписок из похозяйственных книг" </t>
  </si>
  <si>
    <t>Постановление администрации Знаменского сельского поселения от 9 сентября 2011 года № 22 "Об утверждении Положения о порядке формирования и ведения реестра муниципальных услуг Знаменского муниципального образования"</t>
  </si>
  <si>
    <t>Постановление администрации Знаменского сельского поселения от 24 июня 2011 года № 18 "Об утверждении Положения о порядке разработки и утверждения административных регламентов предоставления муниципальных услуг в Знаменском сельском поселении"</t>
  </si>
  <si>
    <t>Выдача справки о составе семьи</t>
  </si>
  <si>
    <t xml:space="preserve">  -</t>
  </si>
  <si>
    <t>Выдача справки о месте жительства</t>
  </si>
  <si>
    <t>Выдача справки о месте жительства умершего</t>
  </si>
  <si>
    <t>Выдача справки о личном подсобном хозяйстве</t>
  </si>
  <si>
    <t>Предоставление информации об очередности предоставляемых жилых помещений</t>
  </si>
  <si>
    <t>Присвоение (уточнение) почтовых адресов объектам недвижимого имущества</t>
  </si>
  <si>
    <t>Прием заявлений, документов, а так же постановка граждан на учет в качестве нуждающихся в жилых помещениях</t>
  </si>
  <si>
    <t>п. 3  Перечня необходимых и обязательных услуг для оказания муниципальной услуги на территории Усть-Илгинского сельского поселения</t>
  </si>
  <si>
    <t>Выписки из реестра собственности</t>
  </si>
  <si>
    <t>Оформление жилых помещений по договорам социального найма малоимущих граждан, проживающих на территории поселения и нуждающихся в улучшении жилищных условий</t>
  </si>
  <si>
    <t>п. 1  Перечня необходимых и обязательных услуг для оказания муниципальной услуги на территории Усть-Илгинского сельского поселения</t>
  </si>
  <si>
    <t>Заключение договоров социального найма</t>
  </si>
  <si>
    <t>п. 2  Перечня необходимых и обязательных услуг для оказания муниципальной услуги на территории Усть-Илгинского сельского поселения</t>
  </si>
  <si>
    <t>Предоставление информации об объектах недвижимого имущества</t>
  </si>
  <si>
    <t>Присвоение почтовых адресов</t>
  </si>
  <si>
    <t>Предоставление информации об объектах недвижимого имущества, находящихся в муниципальной собственности</t>
  </si>
  <si>
    <t>Оформление справки о печном отоплении</t>
  </si>
  <si>
    <t>Исполнение запросов граждан (социально-правовых, тематических, генеалогических) и выдача выписок, справок, оформление и предоставление копии документов</t>
  </si>
  <si>
    <t>Выдача распоряжений о постановке на очередь и снятии с очереди  на улучшение жилищных условий</t>
  </si>
  <si>
    <t>п.4 Перечня необходимых и обязательных услуг для оказания муниципальной услуги на территории Усть-Илгинского сельского поселения</t>
  </si>
  <si>
    <t>Предоставление информации о создании условий для обеспечения жителей  Усть-Илгинского  сельского поселения услугами организаций культуры</t>
  </si>
  <si>
    <t>Специалист по социально-экономической, финансовой и налоговой политике, Директор муниципального казённого учреждения "Усть-Илгинский культурно-информационный центр "Родник"</t>
  </si>
  <si>
    <t>Предоставление информации об объектах культурного наследия регионального и местного значения, находящихся на территории субъекта Российской Федерации и включенных в единый государственный реестр объектов культурного наследия (памятников истории и культуры) народов Российской Федерации</t>
  </si>
  <si>
    <t>Директор муниципального казённого учреждения "Усть-Илгинский культурно-информационный центр "Родник"</t>
  </si>
  <si>
    <t>Предоставление информации о времени и месте представлений и концертов и гастрольных мероприятий театров на территории Усть-Илгинского сельского поселения</t>
  </si>
  <si>
    <t>Дорожная деятельность в отношении автомобильных дорог местного значения в границах Усть-Илгинского сельского поселения, а также осуществление иных полномочий в области использования автомобильных дорог и использования дорожной деятельности</t>
  </si>
  <si>
    <t>Дмитриев Виктор Порфирьевич</t>
  </si>
  <si>
    <t>8(39551) 22 7 44</t>
  </si>
  <si>
    <t xml:space="preserve">andrei.vasilevic@mail.ru </t>
  </si>
  <si>
    <t>Администрация Усть-Илгинского сельского поселения</t>
  </si>
  <si>
    <t xml:space="preserve"> +                                  Постановление Администрации Усть-Илгинского сельского поселения от 20 сентября 2013 года № 23-од "О внесении изменений в отдельные нормативно-правовые акты администрации Усть-Илгинского сельского поселения во исполнения Указа Президента РФ от 7 мая 2013 года № 601 для совершенствования правового положения по предоставлению муниципальных услуг"</t>
  </si>
  <si>
    <t>Выдача справок, выписок из похозяйственных книг населенных пунктов Лукиновского сельского поселения</t>
  </si>
  <si>
    <t>Администрация Лукиновского сельского поселения</t>
  </si>
  <si>
    <t>п.9 перечня услуг, которые являются необходимыми и обязательными для предоставления муниципальных услуг</t>
  </si>
  <si>
    <t>п.1,2,4,8 перечня услуг, которые являются необходимыми и обязательными для предоставления муниципальных услуг</t>
  </si>
  <si>
    <t>Прием заявлений, документов, а также постановка граждан, на учет в качестве нуждающихся в жилых помещениях</t>
  </si>
  <si>
    <t>Присвоение (уточнение) почтовых адресов, объектам недвижимого имуществ</t>
  </si>
  <si>
    <t>Размещение заказов на поставки товаров, выполнение работ, оказание услуг для муниципальных нужд</t>
  </si>
  <si>
    <t>Обеспечение малоимущих граждан, проживающих в Лукиновском МО и нуждающихся в улучшении жилищных условий, жилыми помещениями</t>
  </si>
  <si>
    <t>Выдача выписок из реестра муниципального имущества Лукиновского МО</t>
  </si>
  <si>
    <t>Выдача разрешений на строительство, ввод в эксплуатацию объектов на территории Лукиновского МО</t>
  </si>
  <si>
    <t>Решение Думы Лукиновского сельского поселения от 26 января 2012 года № 87 "Об утверждении перечня услуг, которые являются необходимыми для предоставления муниципальных услуг"</t>
  </si>
  <si>
    <t>Постановление администрации Лукиновского сельского поселения  от 29 июня 2011 года № 15 "Об утверждении Положения о формировании и ведении реестра муниципальных услуг, предоставляемых администрацией Лукиновского сельского поселения"</t>
  </si>
  <si>
    <t>Замащикова Нина Викторовна</t>
  </si>
  <si>
    <t>специалист по социально-экономической политике</t>
  </si>
  <si>
    <t>8-39551-23-3-32</t>
  </si>
  <si>
    <t>lukadm2013ya.ru</t>
  </si>
  <si>
    <t>Предоставление выписок из реестра муниципальной собственности</t>
  </si>
  <si>
    <t>Прием документов, необходимых для согласования перепланировки и (или) переустройства жилого (нежилого) помещения, а также выдача соответствующих решений о согласовании или об отказе</t>
  </si>
  <si>
    <t>Рассмотрение обращений граждан</t>
  </si>
  <si>
    <t xml:space="preserve">Исполнение запросов граждан, организаций, учреждений и предприятий, поступивших в ведомственный архив </t>
  </si>
  <si>
    <t>Выдача копии финансово-лицевого счета, выписки из домовой книги, справок и иных документов в сфере жилищно-коммунального хозяйства</t>
  </si>
  <si>
    <t>Выдача разрешений на передвижную мелкорозничную торговлю</t>
  </si>
  <si>
    <t>Обеспечение малоимущих граждан, проживающих в Петровском муниципальном образовании и нуждающихся в улучшении жилищных условий, жилыми помещениями</t>
  </si>
  <si>
    <t>Выдача разрешений на строительство, ввод в эксплуатацию объектов при осуществлении строительства, реконструкцию, капитальный ремонт объектов на территории Петровского муниципального образования</t>
  </si>
  <si>
    <t>Доведение до сведения жителей официальной информации о нормативных правовых актах и деятельности органов местного самоуправления Петровского муниципального образования</t>
  </si>
  <si>
    <t>Выдача справок социального характера жителям Петровского муниципального образования</t>
  </si>
  <si>
    <t>Администрация Петровского сельского поселения</t>
  </si>
  <si>
    <t>Комплектование, учет архивных документов и архивных фондов</t>
  </si>
  <si>
    <t>Администрация Рудовского сельского поселения</t>
  </si>
  <si>
    <t>п.1 перечня услуг, которые являются необходимыми и обязательными для предоставления муниципальных услуг.</t>
  </si>
  <si>
    <t>Присвоение адресного ориентира земельным участкам</t>
  </si>
  <si>
    <t>Постановление администрации Рудовского сельского поселения от 26 января 2012 года № 03 " Об утверждении административного регламента по предоставлению муниципальной услуги "Присвоение адресного ориентира земельным участкам""</t>
  </si>
  <si>
    <t>п.9 перечня услуг, которые являются необходимыми и обязательными для предоставления муниципальных услуг.</t>
  </si>
  <si>
    <t>Постановление администрации Рудовского сельского поселения от 21 декабря 2011 года №32 "Об утверждении Административного регламента администрации Рудовского сельского поселения по предоставлению муниципальной услуги"Выдача справок, выписок из похозяйственных книг населенных пунктов Рудовского сельского поселения""</t>
  </si>
  <si>
    <t>п91 перечня услуг, которые являются необходимыми и обязательными для предоставления муниципальных услуг.</t>
  </si>
  <si>
    <t>Постановление администрации Рудовского сельского поселения от 28 ноября 2011 года № 24 "Об утверждении административного регламента администрации Рудовского сельского поселения по предоставлению муниципальной услуги "Принятие документов, а также выдача решений о переводе или об отказе в переводе жилого помещения  нежилое или нежилого помещения в жилое помещение на территории Рудовского сельского поселения""</t>
  </si>
  <si>
    <t>Приём заявлений, документов, а также постановка граждан, в качестве нуждающихся в жилом помещении.</t>
  </si>
  <si>
    <t>Постановление администрации Рудовского сельского поселения  от 28 ноября 2011 года  "Об утверждении Административного регламента Рудовского сельского поселения по предоставлению муниципальной услуги"Приём заявлений, документов, а также постановка граждан на учет в качестве нуждающихся в жилых помещениях ".</t>
  </si>
  <si>
    <t>п.4 перечня услуг, которые являются необходимыми и обязательными для предоставления муниципальных услуг.</t>
  </si>
  <si>
    <t>Рудых Марина Александровна</t>
  </si>
  <si>
    <t>специалист по организационным вопросам администрации Рудовского сельского поселения</t>
  </si>
  <si>
    <t>rud.sel/poselenie@mail.ru</t>
  </si>
  <si>
    <t>Постановление администрации Рудовского сельского поселения от 2 февраля 2012 года № 06 "Об утверждении административного регламента по предоставлению муниципальной услуги "Организация сбора и вывоза бытовых отходов ми мусора на территории Рудовского сельского поселения""</t>
  </si>
  <si>
    <t>Постановление администрации Рудовского сельского поселения от 5 августа 2011 года "О порядке разработки и утверждения административных регламентов предоставления муниципальных услуг Рудовского сельского поселения"</t>
  </si>
  <si>
    <t>Постановление администрации Рудовского сельского поселения от 5 августа 2011 года №19 "об утверждении Порядка формирования и ведения реестра муниципальных услуг"</t>
  </si>
  <si>
    <t>Приём заявлений, документов, а так же постановка граждан на учет в качестве нуждающихся в жилых помещениях</t>
  </si>
  <si>
    <t>Администрация Тимошинского сельского поселения</t>
  </si>
  <si>
    <t>п. 3 Перечня необходимых и обязательных услуг муниципальной услуги на территории Тимошинского сельского поселения</t>
  </si>
  <si>
    <t xml:space="preserve">Выдача справки о месте жительства </t>
  </si>
  <si>
    <t>Выдача справок о личном подсобном хозяйстве</t>
  </si>
  <si>
    <t>Предоставление информации об очерёдности предоставляемых жилых помещений</t>
  </si>
  <si>
    <t>Выписка из реестра собственности</t>
  </si>
  <si>
    <t>Оформление жилых помещений по договорам социального найма детям сиротам и детям оставшимся без попечения родителей признанным нуждающиеся в улучшении жилищных условий</t>
  </si>
  <si>
    <t>п.1 Перечня необходимых и обязательных услуг</t>
  </si>
  <si>
    <t xml:space="preserve">Заключение договоров социального найма </t>
  </si>
  <si>
    <t>п.2 Перечня необходимых и обязательных услуг</t>
  </si>
  <si>
    <t xml:space="preserve">Присвоение почтовых адресов </t>
  </si>
  <si>
    <t>Предоставление информации об объектах недвижимого имущества находящихся в муниципальной собственности</t>
  </si>
  <si>
    <t>Оформление  справки о печном отоплении</t>
  </si>
  <si>
    <t>Выдача документов (единого жилищного документа, копии этих документов)"</t>
  </si>
  <si>
    <t>Постановление главы администрации Тимошинского сельского поселения от 6 июля 2011 года № 18"Об утверждении Положения о порядке разработки и утверждения административных регламентов"</t>
  </si>
  <si>
    <t>Постановление главы администрации Тимошинского сельского поселения от 6 июля 2011 года № 20 "Об утверждении Положения о порядке формирования и ведения Реестра муниципальных услуг Тимошинского сельского поселения"</t>
  </si>
  <si>
    <t>Шипицына Ольга Ивановна</t>
  </si>
  <si>
    <t>Специалист по социально-экономической политике</t>
  </si>
  <si>
    <t>shipicyna_72@mail.ru</t>
  </si>
  <si>
    <t>Решение Думы Тимошинского сельского поселения от 6 июля 2011 года №97 "Об утверждении Перечня необходимых и обязательных услуг для оказания муниципальной услуги на территории Тимошинского сельского поселения"</t>
  </si>
  <si>
    <t>Оформление акта о присвоении  почтового адреса жилому дому, другим строениям.</t>
  </si>
  <si>
    <t>Администрация Чиканского сельского поселения</t>
  </si>
  <si>
    <t xml:space="preserve">п.1Переченя
услуг, которые являются необходимыми и обязательными для предоставления  муниципальных услуг и предоставляются организациями, участвующими в представлении муниципальных услуг
</t>
  </si>
  <si>
    <t>Прием документов, необходимых для согласования перевода жилого помещения в нежилое или нежилого помещения в нежилое, а также выдача соответствующих решений о переводе или об отказе в переводе.</t>
  </si>
  <si>
    <t xml:space="preserve">п.3Перечень
услуг, которые являются необходимыми и обязательными для предоставления  муниципальных услуг и предоставляются организациями, участвующими в представлении муниципальных услуг
</t>
  </si>
  <si>
    <t xml:space="preserve">п.2Переченя
услуг, которые являются необходимыми и обязательными для предоставления  муниципальных услуг и предоставляются организациями, участвующими в представлении муниципальных услуг
</t>
  </si>
  <si>
    <t xml:space="preserve">10.Перечень
услуг, которые являются необходимыми и обязательными для предоставления  муниципальных услуг и предоставляются организациями, участвующими в представлении муниципальных услуг
</t>
  </si>
  <si>
    <t>Выдача копии, выписки из домовой книги, справок и иных документов в сфере жилищно-коммунального хозяйства.</t>
  </si>
  <si>
    <t xml:space="preserve">п.5Переченя
услуг, которые являются необходимыми и обязательными для предоставления  муниципальных услуг и предоставляются организациями, участвующими в представлении муниципальных услуг
</t>
  </si>
  <si>
    <t>Принятие граждан на учет в качестве нуждающихся в жилых помещениях, предоставляемых по договорам социального найма</t>
  </si>
  <si>
    <t>Выдача характеристик и актов ЖБУ</t>
  </si>
  <si>
    <t>Предоставление в аренду и продление договоров аренды движимого и недвижимого имущества</t>
  </si>
  <si>
    <t>Выдача выписки из Реестра муниципальной собственности муниципального образования Чиканского муниципального образования</t>
  </si>
  <si>
    <t xml:space="preserve">11.Перечень
услуг, которые являются необходимыми и обязательными для предоставления  муниципальных услуг и предоставляются организациями, участвующими в представлении муниципальных услуг
</t>
  </si>
  <si>
    <t>Получение справки о составе семьи</t>
  </si>
  <si>
    <t>Получение справки о регистрации по месту жительства</t>
  </si>
  <si>
    <t>Получение справки о состоянии на учете в качестве нуждающегося в жилом помещении с указанием даты постановки на учет и основания признания  нуждающимся в жилом помещении, предоставляемом по договору социального найма</t>
  </si>
  <si>
    <t xml:space="preserve">п.6Переченя
услуг, которые являются необходимыми и обязательными для предоставления  муниципальных услуг и предоставляются организациями, участвующими в представлении муниципальных услуг
</t>
  </si>
  <si>
    <t>Организация досуга и обеспечение жителей муниципального образования услугами организаций культуры</t>
  </si>
  <si>
    <t>МКУК Чиканский КИЦ "Успех"</t>
  </si>
  <si>
    <t>Организация библиотечного обслуживания населения. Комплектование и обеспечение сохранности библиотечных фондов</t>
  </si>
  <si>
    <t>Выдача разрешений на строительство, на ввод в эксплуатацию, градостроительного плана на территории муниципального образования Чиканское</t>
  </si>
  <si>
    <t>Постановление Администрации Чиканского сельского поселения от 14 марта 2013 года №11 "Об утверждении Административного регламента по предоставлению муниципальной услуги "Подготовка и выдача разрешений на строительство, реконструкцию, капитальный ремонт объектов капитального строительства""</t>
  </si>
  <si>
    <t>Постановление Администрации Чиканского сельского поселения от 22 мая 2013 года №33 "Об утверждении Административного регламента предоставления муниципальной услуги "Подготовка и выдача градостроительного плана земельного участка""</t>
  </si>
  <si>
    <t>Постановление Администрации Чиканского сельского поселения от 12 ноября 2012 года №53 "Об утверждении административного регламента предоставления муниципальной услуги "Выдача выписки из похозяйственной книги""</t>
  </si>
  <si>
    <t>Постановление Администрации Чиканского сельского поселения от 1 октября 2013 года №39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</si>
  <si>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Чиканского сельского поселения от 2 октября 2013 года №44 "Об утверждении административного регламента по предоставлению муниципальной услуги "Выдача бытовых характеристик и актов обследования жилищно- бытовых условий""</t>
  </si>
  <si>
    <t>Постановление Администрации Чиканского сельского поселения от 30 ноября 2012 года №66 " Об утверждении административного регламента о передаче движимого имущества, находящегося в собственности Чиканского МО в аренду, безвозмездное пользование без проведения торгов в случаях, предусмотренных действующим законодательством Российской Федерации"</t>
  </si>
  <si>
    <t>Постановление Администрации Чиканского сельского поселения от 2 октября 2013 года № 42 " Об утверждении административного регламента предоставления муниципальной услуги по выдаче справок гражданам, проживающим на территории поселения""</t>
  </si>
  <si>
    <t>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t>
  </si>
  <si>
    <t>Кислякова Юлия Валерьевна</t>
  </si>
  <si>
    <t>8(39551)3-13-32</t>
  </si>
  <si>
    <t>jigadm@mail.ru</t>
  </si>
  <si>
    <t>Выдача выписок из реестра муниципального имущества Жигаловского муниципального образования</t>
  </si>
  <si>
    <t>Обеспечение малоимущих граждан, проживающих в Жигаловском муниципальном образовании и нуждающихся в улучшении жилищных условий, жилыми помещениями</t>
  </si>
  <si>
    <t>Выдача разрешений на строительство, ввод в эксплуатацию объектов при осуществлении строительства, реконструкцию, капитальный ремонт объектов на территории Жигаловского муниципального образования</t>
  </si>
  <si>
    <t>Выдача справок о составе семьи и иных документов населению Жигаловского муниципального образования</t>
  </si>
  <si>
    <t>Откачка жидких бытовых отходов по заявкам жителей и организаций, находящихся на территории Жигаловского муниципального образования</t>
  </si>
  <si>
    <t>Оказание услуг самосвала по заявкам жителей и организаций, находящихся на территории Жигаловского муниципального образования</t>
  </si>
  <si>
    <t>Администрация Жигаловского городского поселения</t>
  </si>
  <si>
    <t>Постановление администрации Жигаловского муниципального образования от 15 марта 2010 года № 6 "О порядке перевода жилых (нежилых) помещений, переустройства и перепланировки жилых помещений в Жигаловском муниципальном образовании"</t>
  </si>
  <si>
    <t>Постановление администрации Жигаловского муниципального образования от 15 февраля 2011 года № 8 "Об утверждении Положения "о переводе жилых помещений в нежилые помещения, переводе нежилых помещений в жилые помещения на территории Жигаловского муниципального образования"</t>
  </si>
  <si>
    <t>Постановление администрации Жигаловского муниципального образования от 2 ноября 2012 года № 41 "Об утверждении Административных регламентов предоставления муниципальных услуг "Подготовка и выдача разрешений на строительство, реконструкцию объектов капитального строительства, а также на ввод объектов в эксплуатацию, находящихся на территории Жигаловского муниципального образования", "Выдача выписки из адресного реестра"</t>
  </si>
  <si>
    <t xml:space="preserve">Постановление администрации Жигаловского муниципального образования от 23 апреля 2013 года № 45 "Об утверждения административного регламента по предоставлению муниципальной услуги "Выдача градостроительного плана земельного участка" </t>
  </si>
  <si>
    <t>Постановление администрации Жигаловского муниципального образования от 5 мая 2010 года № 13 "Об утверждении Положения "Об адресном реестре Жигаловского муниципального образования и порядке регистрации адресов строений"</t>
  </si>
  <si>
    <t>Постановление администрации Жигаловского муниципального образования  от 9 января 2013 года № 7 "Об утверждении Административного регламента предоставления муниципальной услуги "Выдача справок о составе семьи и  иных документов администрацией Жигаловского муниципального образования"</t>
  </si>
  <si>
    <t>Постановление администрации Жигаловского муниципального образования от 1 октября 2012 года № 38  "Об утверждении Административного регламента предоставления муниципальной услуги "Выдача выписки из похозяйственных книг"</t>
  </si>
  <si>
    <t>Постановление администрации Жигаловского муниципального образования от 9 января 2013 года № 7 "Об утверждении Административного регламента предоставления муниципальной услуги "Выдача справок о составе семьи и  иных документов администрацией Жигаловского муниципального образования"</t>
  </si>
  <si>
    <t>Постановление администрации Жигаловского муниципального образования от 29 ноября 2012 года № 52 "Об утверждении стоимости вывозки ТБО, откачки ЖБО и работы самосвала на территории Жигаловского муниципального образования на 2013 год"</t>
  </si>
  <si>
    <t>Постановление Администрации Жигаловского муниципального образования от 7 февраля 2011 года № 7 "Об утверждении Положения о формировании и ведении реестра муниципальных услуг, предоставляемых администрацией Жигаловского муниципального образования"</t>
  </si>
  <si>
    <t xml:space="preserve">Выдача заверенных копий постановлений и 
распоряжений администрации Тутурского 
сельского поселения
</t>
  </si>
  <si>
    <t>Выдача бытовых характеристик и актов обследования жилищно-бытовых условий</t>
  </si>
  <si>
    <t>Осуществление муниципального земельного контроля на территории Тутурского муниципального образования.</t>
  </si>
  <si>
    <t>Осуществление муниципального лесного контроля на территории Тутурского муниципального образования.</t>
  </si>
  <si>
    <t xml:space="preserve">Осуществление  муниципального
контроля  за обеспечением 
сохранности  автомобильных дорог местного значения в  границах Тутурского муниципального образования
</t>
  </si>
  <si>
    <t>Приём заявлений, документов, а также постановка граждан на учёт в качестве нуждающихся в жилых помещениях</t>
  </si>
  <si>
    <t>Оформление справки с места жительства умершего.</t>
  </si>
  <si>
    <t xml:space="preserve">Предоставление информации о порядке
предоставления жилищно-коммунальных
услуг населению Тутурского муниципального образования
</t>
  </si>
  <si>
    <t xml:space="preserve">Присвоение адресов и нумерация объектов 
недвижимости, расположенных на территории Тутурского муниципального образования
</t>
  </si>
  <si>
    <t xml:space="preserve">Прием заявлений и заключение договоров социального 
найма жилого помещения   
</t>
  </si>
  <si>
    <t xml:space="preserve">Оформление и согласование  документов на предоставление к награждению, государственными, муниципальными наградами.  </t>
  </si>
  <si>
    <t xml:space="preserve">Предоставление информации об объектах культурного наследия местного значения, находящихся на территории муниципального образования и включенных в единый государственный реестр объектов культурного наследия народов Российской Федерации. </t>
  </si>
  <si>
    <t>Предоставление информации  по вопросам защиты населения муниципального образования  от чрезвычайных ситуаций природного и техногенного характера.</t>
  </si>
  <si>
    <t>Обеспечение первичных мер пожарной безопасности в границах муниципального образования.</t>
  </si>
  <si>
    <t>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</si>
  <si>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Выдача справок гражданам, проживающим на территории Тутурского муниципального образования.</t>
  </si>
  <si>
    <t xml:space="preserve">Выдача разрешений на установку рекламных конструкций на территории муниципального образования, аннулирование таких разрешений, выдача предписаний о демонтаже самовольно установленных </t>
  </si>
  <si>
    <t>Хранение, комплектование, учет архивных документов и архивных фондов</t>
  </si>
  <si>
    <t>Подготовка и выдача разрешений на строительство, реконструкцию, капитальный ремонт объектов капитального строительства, а так же на ввод объекта в эксплуатацию.</t>
  </si>
  <si>
    <t xml:space="preserve">Предоставление в аренду муниципального имущества, находящегося в муниципальной собственности </t>
  </si>
  <si>
    <t xml:space="preserve">Администрация Тутурского сельского поселения </t>
  </si>
  <si>
    <t>Постановление администрации Тутурского сельского поселения от 23 октября 2012 года № 47 "Об утверждении Административного регламента по предоставлению муниципальной услуги "Прием заявлений, организация и проведение  внеплановых проверок земельного контроля"</t>
  </si>
  <si>
    <t>Постановление администрации Тутурского сельского поселения от 23 октября 2012 года № 49 "Об утверждении административного регламента администрации Тутурского  сельского поселения  по предоставлению  муниципальной услуги "Выдача бытовых характеристик и актов  обследования жилищно-бытовых условий"</t>
  </si>
  <si>
    <t>Постановление администрации Тутурского сельского поселения от 27 декабря 2011 года № 44 "Об утверждении административного регламента осуществления муниципального земельного контроля на территории Тутурского сельского поселения"</t>
  </si>
  <si>
    <t>Постановление администрации Тутурского сельского поселения от 27 ноября 2012 года № 71 "Об утверждении Административного регламента "Осуществление муниципального лесного контроля на территории  Тутурского муниципального  образования"</t>
  </si>
  <si>
    <t>Постановление администрации Тутурского сельского поселения от 27 ноября 2012 года № 75 "Об утверждении административного регламента "Муниципальный контроль за обеспечением сохранности автомобильных дорог местного значения Тутурского муниципального образования"</t>
  </si>
  <si>
    <t>Постановление администрации Тутурского сельского поселения от 23 октября 2012 года № 4 "Об утверждении Административного регламента  по предоставлению муниципальной услуги  "Приём заявлений, документов, а также  постановка граждан на учёт в качестве нуждающихся в жилых помещениях"</t>
  </si>
  <si>
    <t>Постановление администрации Тутурского сельского поселения от 23 октября 2012 года № 58 "Об  утверждении  административного  регламента  Тутурского муниципального образования по предоставлению муниципальной услуги "Предоставление информации о порядке предоставления жилищно-коммунальных услуг населению Тутурского муниципального образования"</t>
  </si>
  <si>
    <t>Постановление администрации Тутурского сельского поселения от 23 октября 2012 года № 59 "Об  утверждении  административного  регламента Тутурского муниципального образования по предоставлению муниципальной услуги "Присвоение адресов и нумерация объектов недвижимости, расположенных на территории Тутурского муниципального образования"</t>
  </si>
  <si>
    <t>Постановление администрации Тутурского сельского поселения от 27 ноября 2012 года № 72 "Об утверждении Административного регламента по предоставлению муниципальной услуги "Прием заявлений и заключение договоров социального найма жилого помещения   в  администрации Тутурского  сельского  поселения"</t>
  </si>
  <si>
    <t>Постановление администрации Тутурского сельского поселения от 27 ноября 2012 года № 82 "Об утверждении Административного регламента предоставления муниципальной услуги "Оформление и согласование документов на представление к награждению государственными, областными, муниципальными наградами"</t>
  </si>
  <si>
    <t>Постановление администрации Тутурского сельского поселения от 27 ноября 2012 года № 68 "Об утверждении административного регламента по предоставлению государственной услуги по предоставлению информации об объектах культурного наследия местного значения, находящихся на территории Тутурского муниципального образования и включенных в единый государственный реестр объектов культурного наследия народов Российской Федерации"</t>
  </si>
  <si>
    <t>Постановление администрации Тутурского сельского поселения от 27 ноября 2012 года № 77 "Об Административный регламент предоставления муниципальной услуги "Предоставление информации  по вопросам защиты населения муниципального образования от чрезвычайных ситуаций природного и техногенного характера"</t>
  </si>
  <si>
    <t>Постановление администрации Тутурского сельского поселения от 27 декабря 2012 года № 84 "Об Административный регламент предоставления муниципальной услуги "Обеспечение первичных мер пожарной безопасности в границах муниципального образования"</t>
  </si>
  <si>
    <t>Постановление администрации Тутурского сельского поселения от 27 ноября 2012 года № 69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расположенного на территории Тутурского муниципального образования"</t>
  </si>
  <si>
    <t xml:space="preserve">Постановление администрации Тутурского сельского поселения от 27 ноября 2012 года № 70 "Об  утверждении  Административного  регламента по предоставлении  муниципальной  услуги "Прием заявлений  и выдача документов о согласовании  переустройства  и  (или) перепланировки   жилого  помещения" </t>
  </si>
  <si>
    <t>Постановление администрации Тутурского сельского поселения от 23 октября 2012 года № 45 "Об утверждении Административного регламента предоставления муниципальной услуги по выдаче справок гражданам, проживающим на территории поселения"</t>
  </si>
  <si>
    <t>Постановление администрации Тутурского сельского поселения от 27 ноября 2012 года № 74 "Об утверждении Административного регламента предоставления муниципальной услуги "Выдача разрешений на установку рекламных конструкций на территории Тутурского муниципального образования, аннулирование таких разрешений, выдача предписаний о демонтаже самовольно установленных вновь рекламных конструкций"</t>
  </si>
  <si>
    <t xml:space="preserve">Постановление администрации Тутурского сельского поселения от 27 декабря 2012 года № 83 "Об утверждении административного регламента по предоставлению муниципальной услуги "Хранение, комплектование (формирование), учет и использование архивных документов и архивных фондов" </t>
  </si>
  <si>
    <t>Постановление администрации Тутурского сельского поселения от 25 октября 2012 года № 46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а также на ввод объектов в  эксплуатацию"</t>
  </si>
  <si>
    <t xml:space="preserve">Постановление администрации Тутурского сельского поселения от 23 октября 2012 года № 57 "Об  утверждении  административного  регламента администрации Тутурского муниципального образования по предоставлению муниципальной услуги "Выдача выписки из реестра муниципальной собственности Тутурского муниципального образования" </t>
  </si>
  <si>
    <t>Постановление администрации Тутурского сельского поселения от 25 декабря 2012 года № 80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муниципальной  собственности  и  предназначенных для сдачи в аренду на территории Тутурского сельского  поселения"</t>
  </si>
  <si>
    <t>Постановление администрации Тутурского сельского поселения от 23 октября 2012 года № 53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</si>
  <si>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Тарасенкова Т.В.</t>
  </si>
  <si>
    <t>Старший инспектор по делопроизводству</t>
  </si>
  <si>
    <t>(839551)3-17-49</t>
  </si>
  <si>
    <t>tutura-1632@mail/ru</t>
  </si>
  <si>
    <t>Предоставление информации об организации общедоступного и бесплатного дошкольного, начального общего, основного общего, среднего (полного) общего, а также дополнительного образования в общеобразовательных учреждениях, расположенных на территории Зиминского района</t>
  </si>
  <si>
    <t>Комитет по образованию администрации Зиминского района</t>
  </si>
  <si>
    <t>п. 32. Перечнь услуг, которые являются необходимыми и обязательными для предоставления муниципальных услуг</t>
  </si>
  <si>
    <t>Комитет по управлению муниципальным имуществом администрации Зиминского районного муниципального образования</t>
  </si>
  <si>
    <t>Выдача выписок из реестра муниципального имущества</t>
  </si>
  <si>
    <t>п. 31 Перечнь услуг, которые являются необходимыми и обязательными для предоставления муниципальных услуг</t>
  </si>
  <si>
    <t>Выдача разрешений на установку рекламных конструкций на территории муниципального района, аннулирование таких разрешений, выдача предписаний о демонтаже самовольно установленных вновь рекламных конструкций на территории Зиминского  района</t>
  </si>
  <si>
    <t>Отдел архитектуры и градостроительства администрации Зиминского районного муниципального образования</t>
  </si>
  <si>
    <t>п. 42 Перечнь услуг, которые являются необходимыми и обязательными для предоставления муниципальных услуг</t>
  </si>
  <si>
    <t>Открытие,  изменение, закрытие маршрутов на перевозку пассажиров и багажа автомобильным транспортом</t>
  </si>
  <si>
    <t>Отдел жилищно-коммунального хозяйства, транспорта и связи администрации Зиминского районного муниципального образования</t>
  </si>
  <si>
    <t>Назначение пенсии за выслугу лет муниципальным служащим Зиминского районного муниципального образования</t>
  </si>
  <si>
    <t>Управление правовой, кадровой и организационной работы администрации Зиминского районного муниципального образования</t>
  </si>
  <si>
    <t>п. 2.11 Перечнь услуг, которые являются необходимыми и обязательными для предоставления муниципальных услуг</t>
  </si>
  <si>
    <t>Решение Думы Зиминского районного муниципального образования от 25 января 2012 года № 167 "Об утверждении перечня услуг, которые являются необходимыми для предоставления муниципальных услуг"</t>
  </si>
  <si>
    <t>гл. специалист отдела по экономической и инвестиционной политике администрации Зиминского районного муниципального образования</t>
  </si>
  <si>
    <t>8 (39554)3-18-90</t>
  </si>
  <si>
    <t xml:space="preserve">economzima@mail.ru </t>
  </si>
  <si>
    <t>Администрация Батаминского муниципального образования</t>
  </si>
  <si>
    <t>Прием заявлений, документов и постановка граждан на учет в качестве нуждающихся в жилых помещениях</t>
  </si>
  <si>
    <t>Совершение нотариальных действий в части оформления доверенностей, заверения копий и подлинности подписи</t>
  </si>
  <si>
    <t>Первичный воинский учет граждан, проживающих или пребывающих на территории Батаминского муниципального образования</t>
  </si>
  <si>
    <t>Предоставление информации о времени и месте театральных представлений, киносеансов, анонсы данных мероприятий</t>
  </si>
  <si>
    <t>Организация проведения официальных физкультурно-оздоровительных и спортивных мероприятий</t>
  </si>
  <si>
    <t>Проведение мероприятий с детьми и молодежью</t>
  </si>
  <si>
    <t>Организация культурно-досуговых мероприятий на базе культурно-досуговых учреждений</t>
  </si>
  <si>
    <t>Принятие  документов, а также выдача решений о переводе или отказе в переводе жилого помещения в нежилое или нежилого в жилое</t>
  </si>
  <si>
    <t>Выдача справок о составе семьи</t>
  </si>
  <si>
    <t>Выдача справок с места жительства, выписок из похозяйственных книг населенных пунктов Батаминского муниципального образования</t>
  </si>
  <si>
    <t>Постановление главы администрации Батаминского муниципального образования от  8 февраля 2012 года № 8 " Об утверждении административного регламента по предоставлению муниципальной услуги Предоставление выписки из похозяйственной книги о наличии у гражданина права на земельный участок"</t>
  </si>
  <si>
    <t>Постановление главы администрации Батаминского муниципального образования от  8 февраля 2012 года № 7 "Об утверждении административного регламента по предоставлению муниципальной услуги на основе документов Архивного фонда и и других архивных документов", Постановление главы администрации Батаминского муниципального образования от 18.09.2013 г. № 56 "О внесении изменений в Постановление от 08.02.2012 г. № 7 "Об утверждении административного регламента по предоставлению муниципальной услуги на основе документов Архивного фонда и других архивных документов"</t>
  </si>
  <si>
    <t>Постановление главы администрации Батаминского муниципального образования от  8 февраля 2012 года № 15 " Об утверждении административного регламента по предоставлению муниципальной услуги Прием заявлений, документов, а также постановка граждан на у чет в качестве нуждающихся в жилых помещениях" Постановление главы администрации Батаминского муниципального образования от 18.09.2013 г. № 60 "О внесении изменений в Постановление от 08.02.2012 г. № 15 "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</si>
  <si>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главы администрации Батаминского муниципального образования от  8 февраля 2012 года № 13 " Об утверждении административного регламента по предоставлению муниципальной услуги "Совершение отдельных видов нотариальных действий на территории Батаминского муниципального образования"</t>
  </si>
  <si>
    <t>Постановление главы администрации Батаминского муниципального образования от  8 февраля 2012 года № 9 " Об утверждении административного регламента по предоставлению муниципальной услуги "Первичный воинский учет граждан, проживающих или пребывающих на территории Батаминского муниципального образования"</t>
  </si>
  <si>
    <t>Постановление главы администрации Батаминского муниципального образования от  8 февраля 2012 года № 17 "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t>
  </si>
  <si>
    <t>Постановление главы администрации Батаминского муниципального образования от  8 февраля 2012 года № 10 "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</si>
  <si>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главы администрации Батаминского муниципального образования от  8 февраля 2012 года № 16 " Об утверждении административного регламента по предоставлению муниципальной услуги 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</si>
  <si>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Постановление главы администрации Батаминского муниципального образования от  8 февраля 2012 года № 20 " Об утверждении административного регламента по предоставлению муниципальной услуги "Организация и проведение официальных физкультурно-оздоровительных и спортивных мероприятий"</t>
  </si>
  <si>
    <t>Постановление главы администрации Батаминского муниципального образования от  8 февраля 2012 года № 19 " Об утверждении административного регламента по предоставлению муниципальной услуги "Проведение мероприятий по работе с детьми и молодежью""</t>
  </si>
  <si>
    <t>Постановление главы администрации Батаминского муниципального образования от  8 февраля 2012 года № 12 " Об утверждении административного регламента по предоставлению муниципальной услуги "Организация культурно-досуговых мероприятий на базе культурно-досуговых учреждений", Постановление Главы администрации Батаминского муниципального образования от 18.09.2013 г. № 58 " О внесении изменений в Постановление от 08.02.2012 г. № 12 " Об утверждении административного регламента по предоставлению муниципальной услуги "Организация культурно-досуговых мероприятий на базе культурно-досуговых учреждений"</t>
  </si>
  <si>
    <t>Постановление главы администрации Батаминского муниципального образования от  8 февраля 2012 года № 11 "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помещение"Постановление главы администрации Батаминского муниципального образования от 18.09.2013 г. № 57 " О внесении изменений в Постановление от 08.02.2013 г. № 11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</si>
  <si>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главы администрации Батаминского муниципального образования от  10 февраля 2012 года № 23 " Об утверждении административного регламента по предоставлению муниципальной услуги "Выдача справок о составе семьи"</t>
  </si>
  <si>
    <t>Предоставление архивных справок, копий финансово-лицевых счетов, правовых актов администрации Батаминского муниципального образования</t>
  </si>
  <si>
    <t>Онучина Алина Борисовна</t>
  </si>
  <si>
    <t>Глава администрации</t>
  </si>
  <si>
    <t>8-395-54-27-2-74</t>
  </si>
  <si>
    <t>abatama@mail.ru</t>
  </si>
  <si>
    <t>Выдача физическим лицам справок с места жительства, выписок из похозяйственных книг</t>
  </si>
  <si>
    <t xml:space="preserve">Админстрация Буринского муниципального образования Зиминского района               </t>
  </si>
  <si>
    <t xml:space="preserve">  Постановление администрации Буринского муниципального образования Зиминского района от 21 марта 2012 года № 11 "б" "Об утверждении Административного регламента по предоставлению муниципальной услуги  "Выдача юридическим и физическим лицам справок с места жительства, выписок из похозяйственных книг администрации Буринского муниципального образования Зиминского района" </t>
  </si>
  <si>
    <t>Присвоение(уточнение) адресов объектам недвижимисти на территории Буринского муниципального образования</t>
  </si>
  <si>
    <t xml:space="preserve"> Постановление администрации Буринского муниципального образования Зиминского района от 21 марта 2012 года № 11 "а"     "Об утверждении Административного регламента по предоставлению муниципальной услуги    "Присвоение (уточнение) адресов объектам недвижемого имущества на территории Буринского муниципального образования Зиминского района"</t>
  </si>
  <si>
    <t>Выдача копий муниципальных правовых актов администрации Буринского муниципального образования, копий финансоволицевых счетов, архивных справок</t>
  </si>
  <si>
    <t xml:space="preserve">Админстрация Буринского муниципального образования Зиминского района     </t>
  </si>
  <si>
    <t xml:space="preserve">  Постановление администрации Буринского муниципального образования Зиминского района от 21 марта 2012 года № 11 "в"   "Об утверждении Административного регламента по предоставлению муниципальной услуги   "Выдача архивных справок,копий финансоволицевых счетов, правовых актов администрации Буринского муниципального образования Зиминского района"</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</si>
  <si>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</si>
  <si>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Постановление администрации Буринского муниципального образования Зиминского района от 20 июня 2012 года № 20 "а"  "Об утверждении Административного регламента по предоставлению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</si>
  <si>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Постановление администрации Буринского муниципального образования Зиминского района от 20 июня 2012 года № 20 "в"   "Об утверждении административного регламента по предоставлению муниципальной услуги " Заключение договоров социального найма"</t>
  </si>
  <si>
    <t>Приём заявлений, документов, а также постановка на учёт граждан, нуждающиж в жилых помещениях</t>
  </si>
  <si>
    <t>Админстрация Буринского муниципального образования Зиминского района</t>
  </si>
  <si>
    <t xml:space="preserve">  Постановление администрации Буринского муниципального образования Зиминского района от 21 марта 2012 года № 11 "г"   "Об утверждении административного регламента предоставление муниципальной услуги     "Приём  заявлений, документов, а также постановка на учёт граждан, нуждающихся в жилых помещениях"</t>
  </si>
  <si>
    <t xml:space="preserve">Принятие документов, а также выдача решений о переводе жилого помещения в нежилое или нежилого помещения в жилое помещение                                                                                                  </t>
  </si>
  <si>
    <t xml:space="preserve">Админстрация Буринского муниципального образования Зиминского района                                                   </t>
  </si>
  <si>
    <t xml:space="preserve">  Постановление администрации Буринского муниципального образования Зиминского района от 20 июня 2012 года № 20 "д"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жилое помещение в не нежилое или нежилое помещение в жилое помещение"</t>
  </si>
  <si>
    <t>Решение думы администрации Буринского муниципального образования Зиминского района от 25 января 2012 года №129"а"  " Об утверждении  перечня услуг необходимых и обязательных для предоставления муниципальных услуг"</t>
  </si>
  <si>
    <t>Администрация Масляногорского муниципального образования</t>
  </si>
  <si>
    <t>Постановление администрации Масляногорского муниципального образования от 15 июня 2012 года № 23  "Об утверждении административного регламента по предоставлению муниципальной услуги "Совершение нотариальных действий"</t>
  </si>
  <si>
    <t>Приём заявлений, документов, а также постановка на учёт граждан, нуждающихся в жилых помещениях</t>
  </si>
  <si>
    <t>Постановление администрации Масляногорского муниципального образования от 15 июня 2012 года № 24  "Об утверждении административного регламента по предоставлению муниципальной услуги "Приём заявлений, документов, а также постановка на учёт граждан, нуждающихся в жилых помещениях"</t>
  </si>
  <si>
    <t xml:space="preserve">Выдача населению справок, выписок из поквартирных карточек, домовых и похозяйственных книг </t>
  </si>
  <si>
    <t>Постановление администрации Масляногорского муниципального образования от 15 июня 2012 года № 25 "Об утверждении административного регламента по предоставлению муниципальной услуги "Выдача населению справок, выписок из поквартирных карточек, домовых и похозяйственных книг"</t>
  </si>
  <si>
    <t>Постановление администрации Масляногорского муниципального образования от 15 июня 2012 года № 26  "Об утверждении административного регламента по предоставлению муниципальной услуги "Присвоение адреса объекту недвижимости"</t>
  </si>
  <si>
    <t>Признание помещения жилым помещением, жилого помещения пригодным (непригодным) для проживания  и многоквартирного дома аварийным или подлежащим сносу и реконструкции</t>
  </si>
  <si>
    <t>Постановление администрации Масляногорского муниципального образования от 15 июня 2012 года № 27 "Об утверждении административного регламента по предоставлению муниципальной услуги "Признание помещения жилым помещением, жилого помещения пригодным (непригодным) для проживания  и многоквартирного дома аварийным или подлежащим сносу и реконструкции"</t>
  </si>
  <si>
    <t>Постановление администрации Масляногорского муниципального образования от 15 июня 2012 года № 28  "Об утверждении административного регламента по предоставлению муниципальной услуги "Заключение договоров социального найма"</t>
  </si>
  <si>
    <t>Постановление администрации Масляногорского муниципального образования от 15 июня 2012 года № 30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</si>
  <si>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Масляногорского муниципального образоавния от 22 декабря 2012 года №48 "О порядке разработки и утверждения административных регламентов предоставления муниципальных услуг Масляногорского муниципального образования</t>
  </si>
  <si>
    <t>Постановление администрации Масляногорского муниципального образования от 22 декабря 2012 года №49 "О порядке формирования и ведения реестра муниципальных услуг Масляногорского муниципального образования"</t>
  </si>
  <si>
    <t>Ольга Алексеенко Шамановская</t>
  </si>
  <si>
    <t>вед. специалист</t>
  </si>
  <si>
    <t>8 (39554)2-84-37</t>
  </si>
  <si>
    <t>Выдача юридическим и физическим лицам справок с места жительства, выписок из похозяйственных книг администрации Новолетниковского муниципального образования Зиминского района</t>
  </si>
  <si>
    <t>Администрация Новолетниковского муниципального образования Зиминского района</t>
  </si>
  <si>
    <t>Присвоение (уточнение) адресов объектам недвижимого имущества на территории Новолетниковского муниципального образования</t>
  </si>
  <si>
    <t>Признание граждан, проживающих на территории Новолетниковского муниципального образования малоимущими в целях принятия их на учет в качестве нуждающихся в жилых помещениях, предоставляемых по договорам социального найма</t>
  </si>
  <si>
    <t>Совершение нотариальных действий главой администрации Новолетниковского муниципального образования</t>
  </si>
  <si>
    <t>Выдача архивных справок, копий финансово-лицевых счетов, правовых актов администрации Новолетниковского муниципального образования</t>
  </si>
  <si>
    <t>Постановление администрации Новолетниковского муниицпального образования Зиминского района от 5 марта 2012 года № 10  "Об утверждении Административного регламента по предоставлению муниципальной услуги "Выдача юридическим  и физическим лицам справок с места жительства, выписок из похозяйственных книг администрации Новолетниковского муниципального образования Зиминского района"</t>
  </si>
  <si>
    <t>Постановление администрации Новолетниковского муниицпального образования Зиминского района от 5 марта 2012 года № 12  "Об утверждении Административного регламента по предоставлению муниципальной услуги "Присвоение (уточнение) адресов объектам недвижимого имущества на территории Новолетниковского муниципального образования"</t>
  </si>
  <si>
    <t>Постановление администрации Новолетниковского муниицпального образования Зиминского района от 5 марта 2012 года № 13  "Об утверждении Административного регламента по предоставлению муниципальной услуги "Признание граждан, проживающих на территории Новолетниковского муниципального образования малоимущими в целях принятия их на учет в качестве нуждающихся в жилых помещениях, предоставляемых по договорам социального найма"</t>
  </si>
  <si>
    <t>Постановление администрации Новолетниковского муниицпального образования Зиминского района от 5 марта 2012 года № 14  "Об утверждении Административного регламента по предоставлению муниципальной услуги "Совершение нотариальных действий главой администрации Новолетниковского муниципального образования"</t>
  </si>
  <si>
    <t>Постановление администрации Новолетниковского муниицпального образования Зиминского района от 5 марта 2012 года № 15  "Об утверждении Административного регламента по предоставлению муниципальной услуги "Выдача архивных справок, копий финансово-лицевых счетов, правовых актов администрации Новолетниковского муниципального образования "</t>
  </si>
  <si>
    <t>Постановление администрации Новолетниковского муниципального образования Зиминского района от 29 декабря 2011 года № 37 а "О порядке разработки и утверждения административных регламентов предоставления муниципальных услуг Новолетниковского муниципального образования"</t>
  </si>
  <si>
    <t>Постановление администрации Новолетниковского муниципального образования Зиминского района от 29 декабря 2011 года № 40 "О порядке формирования и ведения реестра муниципальных услуг Новолетниковского муниципального образования"</t>
  </si>
  <si>
    <t>Савина Галина Анатольевна</t>
  </si>
  <si>
    <t xml:space="preserve">векдущий специалист </t>
  </si>
  <si>
    <t>8 (39554)22-3-23</t>
  </si>
  <si>
    <t>Присвоение(уточнение) адресов объектам недвижииого имущества на территории Покровского муниципального образования</t>
  </si>
  <si>
    <t>Выдача копий муниципальных правовых актов администрации Покровского  муниципального образования</t>
  </si>
  <si>
    <t>Приняти на учет граждан в качестве нуждающихся в жилых помещениях</t>
  </si>
  <si>
    <t>Выдача юридическим и физическим лицам справок, выписок из похозяйственных книг администрации Покровского муниципального образования</t>
  </si>
  <si>
    <t>Выдача гражданам справок о регистрации по месту жительства</t>
  </si>
  <si>
    <t>Признание помещения жилым пмещением, жилого помещения пригодным(непригодным) для проживания и многоквартирного дома аварийным и подлежащим сносу или реконструкции"</t>
  </si>
  <si>
    <t>Администрация Покровского муниципального образования</t>
  </si>
  <si>
    <t>Постановление администрации Покровского муниципального образования от 6 февраля 2012 года № 13 "Об утверждении административного регламента по предоставлению муниципальной услуги "Присвоение (уточнение) адресов объектам недвижимого имущества на территории Новолетниковского муниципального образования"</t>
  </si>
  <si>
    <t>Постановление администрации Покровского муниципального образования от 6 февраля 2012 года № 12 "Об утверждении административного регламента по предоставлению муниципальной услуги "Выдача копий муниципальных правовых актов администрации Покровского муниципального образования"</t>
  </si>
  <si>
    <t>Постановление администрации Покровского муниципального образования от 6 февраля 2012 года № 9 "Об утверждении административного регламента по предоставлению муниципальной услуги "Принятие граждан на учет в качестве нуждающихся в жилых помещениях"</t>
  </si>
  <si>
    <t>Постановление администрации Покровского муниципального образования от 6 февраля 2012 года № 10 "Об утверждении административного регламента по предоставлению муниципальной услуги "Оформление справки с места жительства умершего"</t>
  </si>
  <si>
    <t>Постановление администрации Покровского муниципального образования от 6 февраля 2012 года № 11 "Об утверждении административного регламента по предоставлению муниципальной услуги "Выдача справок, выписок из похозяйственных книг администрации Покровского муниципального образования"</t>
  </si>
  <si>
    <t>Постановление администрации Покровского муниципального образования от 6 февраля 2012 года № 8 "Об утверждении административного регламента по предоставлению муниципальной услуги "Выдача справок о регистрации по месту жительства"</t>
  </si>
  <si>
    <t>Постановление администрации Покровского муниципального образования от 23 апреля 2013 года №24 " Об утверждении Административного регламента по предоставлению муниципальной услуги администрацией Покровского муниципального образования" Перевод жилого(нежилого) помещения в нежилое(жилое)"</t>
  </si>
  <si>
    <t>Постановление администрации Покровского муниципального образования от 23 апреля 2013 года №25 " Об утверждении аАдминистративного регламента по предоставлению муниципальной услуги администрацией Покровского Ммуниципального образования" Признание помещения жилым помещением, жилого помещения пригодным(непригодным)для проживания и многоквартирногодома аварийным и подлежащим сносу или реконструкции"</t>
  </si>
  <si>
    <t>"+"Постановление администрации Покровского муниципального образованияот 17 сентября 2013 года № 48 "О внесении изменений в Постановление администрации Покровского муниципального образования от 6 февраля 2012 года №11 "Об утверждении Административного регламента предоставления муниципальной услуги " Выдача юридическим и физическим лицам справок, выписок из похозяйственных книг населенных пунктов Покровского муниципального образования"</t>
  </si>
  <si>
    <t>+                                                    Постановление администрации Покровского муниципального образования от 17 сентября 2013 года №51 " О внесении изменений в Постановление  администрации Покровского муниципального образования от 23 апреля 2013 года № 24 "Об утверждении Административного регламента по предоставлению муниципальной услуги администрацией Покровского муниципального образования" Перевод жилого(нежилого) помещения в нежилое(жилое)"</t>
  </si>
  <si>
    <t>Постановление от 17.09.2013г. № 51  " О внесении изменений в Постановление администрации Покровского муниципального образования от 23.04.2013г. №25 " Об утверждении административного регламента по предоставлению муниципальной услуги администрацией Покровского Ммуниципального образования" Признание помещения жилым помещением, жилого помещения пригодным(непригодным)для проживания и многоквартирногодома аварийным и подлежащим сносу или реконструкции"</t>
  </si>
  <si>
    <t>Постановление администрации Покровского муниципального образовани от 1 февраля 2012 года № 6 " О порядке разработки,утверждения и изменения административных регламентов  муниципальных услуг  предоставляемых   администрацией Покровского муниципального образования"</t>
  </si>
  <si>
    <t>Постановление администрации Покровского муниципального образовани от 10 января 2012 года № 3 " О порядке формирования и ведения реестра муниципальных услуг Покровского муниципального образования"</t>
  </si>
  <si>
    <t>Стаецкая  Зинаида Алексеевна</t>
  </si>
  <si>
    <t>8(39554) 24-3-92</t>
  </si>
  <si>
    <t>Staeskaya@mail.ru</t>
  </si>
  <si>
    <t>Администрация Услонского муниципального образования</t>
  </si>
  <si>
    <t>Выдача юридическим и физическим лицам  справок с места жительства, выписок из похозяйственных книг администрации услонского муниципального образования</t>
  </si>
  <si>
    <t>Выдача архивных справок, копий финансово-лицевых счетов, правовых актов администрации Услонского муниципального образования</t>
  </si>
  <si>
    <t>Признание граждан, проживающих на территории услонского муниципального образования, в целях принятия их на учет в качестве нуждающихся в жилых помещениях, предоставляемых по договорам социального найма</t>
  </si>
  <si>
    <t>Присвоение (уточнение) почтового адреса объектам недвижимого имущества на территории услонского муниципального образования</t>
  </si>
  <si>
    <t>Совершение нотариальных действий главой администрации Услонского муниципального образования</t>
  </si>
  <si>
    <t>Перевод жилого (нежилого) помещения в нежилое (жилое) администрацией Услонского муниципального образования Зиминского района</t>
  </si>
  <si>
    <t>Постановление главы администрации Услонского муниципального образования от 1 октября 2013 года № 69 "Об утверждении административного регламента предоставления муниципальной услуги "Прием заявления и выдачя документов о согласовании переустройства и (или) перепланировки жилого помещения"</t>
  </si>
  <si>
    <t>Прием заявления и выдача документов о согласовании переустройства и (или) ререпланировки жилого помещения</t>
  </si>
  <si>
    <t>Постановление администрации Услонского муниципального образования от 28 декабря 2011 года № 31 "О порядке разработки и утверждения административных регламентов предоставления муниципальных услуг Услонского МО"</t>
  </si>
  <si>
    <t>Десятникова Ольга Андреевна</t>
  </si>
  <si>
    <t>специалист</t>
  </si>
  <si>
    <t>uslonskaya.adm@mail.ru</t>
  </si>
  <si>
    <t>Совершение нотариальных действий главой администрации Филипповского муниципального образования и специально уполномоченным должностным лицом администрации Филипповского муниципального образования</t>
  </si>
  <si>
    <t>Постановление администрации Филипповского муниципального образования от 29 декабря 2011 года №41 "Об утверждении административного регламента по предоставлению муниципальной услуги"Совершение  нотариальных действий главой администрации Филипповского муниципального образования и специально уполномоченным должностным лицом администрации Филипповского муниципального образования"</t>
  </si>
  <si>
    <t>Постановление администрации Филипповского муниципального образования от 22 ноября 2011 года №32 "О порядке формирования и ведения реестра муниципальных услуг"</t>
  </si>
  <si>
    <t>Коробейникова Лариса Александровна</t>
  </si>
  <si>
    <t>ведущий специалист администрации</t>
  </si>
  <si>
    <t>8(39554)25224</t>
  </si>
  <si>
    <t>admfilmo@mail,ru</t>
  </si>
  <si>
    <t>Признание граждан, проживающих на территории Филипповского муниципального образования, малоимущими, в целях паринятия их на учет в качестве нуждающихся в жилых помещениях, предоставляемых по логоворам социального найма</t>
  </si>
  <si>
    <t>Постановление администрации Филипповского муниципального образования от 28 февраля 2012 года №10 "Об утверждении админитстративного регламента по оказанию муниципальной услуги"Признание граждан,  проживающих на территории Филипповского муниципального образования, малоимущими, в целяхз принятия их на учет в качестве нуждающихся в жилых помещениях, предоставляемых по договорам социального найма"</t>
  </si>
  <si>
    <t>П.1,3,5,6 Перечня услуг, которые являются необходимыми и обязательными для предоставления муниципальных услуг</t>
  </si>
  <si>
    <t>Выдача  юридическим и физическим лицам справок с места жительства, выписок из похозяйственных книг администрации Филипповского муниципального образования</t>
  </si>
  <si>
    <t>Постановление  администрации Филипповского муниципального образования от 12 марта 2012 года №14 "Об утверждении  административного регламента по предоставлению муниципальной услуги "Выдача юридическим и физическим лицам справок с места жительства, выписок из похозяйственных книг администрации Филипповского муниципального образования"</t>
  </si>
  <si>
    <t>Выдача  архивных справок, копий финансово-лицевых счетов, правовых актов администрации Филипповского муниципального образования</t>
  </si>
  <si>
    <t>Постановление администрации Филипповского муниципального образования от 12 марта 2012 года №13"Об утверждении административного регламента по предоставлению муниципальной услуги"Выдача архивных справок, копий финансово-лицевых счетов, правовых актов администрации Филипповского муниципального образования"</t>
  </si>
  <si>
    <t>Администрация Филипповского муниципального образования</t>
  </si>
  <si>
    <t>Решение Думы Филипповскогомуниципального образованияот 25 октября 2013 года  №35 "Об утверждении перечня услуг, которые являются необходимыми и обязательными для предоставления муниципальных услуг администрацией Филипповского муниципального образования и предоставляются организациями, участвующими в предоставлении муниципальных услуг, а также Порядка определения размера платы за их оказание"</t>
  </si>
  <si>
    <t>Постановление администрации Филипповского муниципального образованияот 9 августа 2011 года №18 "О порядке разработки и утверждения административных регламентов предоставления муниципальных услуг "</t>
  </si>
  <si>
    <t xml:space="preserve">Прием заявлений, документов, а также постановка на учет граждан, нуждающихся в жилых помещениях </t>
  </si>
  <si>
    <t>Администрация Хазанского муниципального образования Зиминского района</t>
  </si>
  <si>
    <t>Марченко Е.П.</t>
  </si>
  <si>
    <t>ведущий специалист администрации Хазанского МО</t>
  </si>
  <si>
    <t>3-21-52</t>
  </si>
  <si>
    <t>Выдача населению справок, выписок из поквартирных карточек, домовых и похозяйственных книг</t>
  </si>
  <si>
    <t>Признание помещения жилым помещением, жилого помещения пригодным (непригодным) для проживания</t>
  </si>
  <si>
    <t>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</si>
  <si>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t>
  </si>
  <si>
    <t xml:space="preserve">Постановление главы администрации Хазанского муниципального образования  Зиминского района от 5 июня 2012 года № 34 "Об утверждении административного регламента предоставления муниципальной услуги "Прием  заявлений, документов, а также постановка на учет граждан, нуждающихся в жилых помещениях" </t>
  </si>
  <si>
    <t>Постановление администрации Хазанского муниципального образования от 5 июня 2012 года № 35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t>
  </si>
  <si>
    <t>Постановление администрации Хазанского муниципального образования от 5 июня 2012 года № 36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</si>
  <si>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Хазанского муниципального образования от  5 июня 2012 года №  37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t>
  </si>
  <si>
    <t>Постановление администрации Хазанского муниципального образования от 5 июня 2012 года № 38 "Об утверждении административного регламента предоставления муниципальной услуги  "Заключение договоров социального найма"</t>
  </si>
  <si>
    <t>Постановление администрации Хазанского муниципального образования от 5 июня 2012 года №  39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t>
  </si>
  <si>
    <t>Постановление администрации Хазанского муниципального образования от 5 июня 2012 года  № 40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</si>
  <si>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главы администрации Хазанского муниципального образования Зиминского района от 30 ноября 2011 года № 28 "О порядке разработки и утверждения административных регламентов предоставления муниципальных услуг Хазанского муниципального образования"</t>
  </si>
  <si>
    <t>Постановление главы администрации Хазанского муниципального образования Зиминского района от 30 ноября 2011 года № 26 "О порядке формирования и ведения реестра муниципальных услуг Хазанского муниципального образования"</t>
  </si>
  <si>
    <t>Администрация Харайгунского  муниципального образования</t>
  </si>
  <si>
    <t>Выдача населению справок, 
выписок из поквартирных карточек, 
домовых и похозяйственных книг</t>
  </si>
  <si>
    <t>Постановление администрации Харайгунского муниципального образования от 5 мая 2012 года  № 15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t>
  </si>
  <si>
    <t>Постановление  администрации Харайгунского муниципального образования от 5 мая 2012 года №16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t>
  </si>
  <si>
    <t>Постановление  администрации Харайгунского муниципального образования от 11 мая 2012 года №17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</si>
  <si>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Харайгунского муниципального образования от 14 мая 2012 года №18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t>
  </si>
  <si>
    <t>Постановление  администрации Харайгунского муниципального образования от 14 мая 2012 года №19"Об утверждении административного регламента 
предоставления муниципальной услуги 
"Заключение договоров социального найма"</t>
  </si>
  <si>
    <t>Постановление  администрации Харайгунского муниципального образования от 17 мая 2012 года №21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</si>
  <si>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Мармазова Елена Анатольевна </t>
  </si>
  <si>
    <t xml:space="preserve">специалист администрациии </t>
  </si>
  <si>
    <t xml:space="preserve">Совершение нотариальных действий главой администрации Кимильтейского муниципального образования и специально уполномоченным должностным лицом администрации Кимильтейского муниципального образования </t>
  </si>
  <si>
    <t xml:space="preserve"> администрация Кимильтейского муниципального образования </t>
  </si>
  <si>
    <t>Постановление главы администрации Кимильтейского муниципального образования от 22 июня 2012 г. № 20 "Об утверждении административного регламента предоставления муниципальной услуги "Совершение нотариальных действий главой администрации  Кимильтейского муниципального образования и специально уполномоченным должностным лицом администрации  Кимильтейского муниципального образования""</t>
  </si>
  <si>
    <t>Администрация Кимильтейского муниципального образования</t>
  </si>
  <si>
    <t>Постановление главы администрации Кимильтейского муниципального образования от 22 июня 2012 г.  № 21" Об утверждении административного регламента предоставления муниципальной услуги "Прием заявлений, документов, а также постановка граждан на учёт в качестве нуждающихся в жилых помещениях""</t>
  </si>
  <si>
    <t>Выдача справок, выписок из похозяйственных книг населенных пунктов Кимильтейского муниципального образования</t>
  </si>
  <si>
    <t>Постановление главы администраии Кимимльтейского муниципального образования от 22 июня 2012 г. № 22 "Об утверждении административного регламента по предоставлению муниципальной услуги "Выдача справок, выписок из похозяйственных книг населенных пунктов Кимильтейского муниципального образования""</t>
  </si>
  <si>
    <t>Присвоение адресов объекту недвижимости</t>
  </si>
  <si>
    <t xml:space="preserve">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</si>
  <si>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Постановление главы администрации Кимильтейского муниципального образования от 22 июня 2012 г. № 24 "Об утверждении административного регламента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</si>
  <si>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главы администрации Кимильтейского муниципального образования  от 22 июня 2012 г. № 25 "Об утверждении административного регламента по предоставлению муниципальной услуги "Заключение договоров социального найма""</t>
  </si>
  <si>
    <t>Оформление документов для регистрации  граждан Российской Федерации по месту жительства граждан и по месту пребывания и выбытия на территории Кимильтейского муниципального образования</t>
  </si>
  <si>
    <t>Постанвовление главы администрации Кимильтейского муниципального образования  от 22 июня 2012 г . № 26 "Об утверждении административного регламента .по предоставлению муниципальнрой услуги "Оформление документов для регистрации  граждан Российской Федерации по месту жительства граждан и по месту пребывания и выбытия на территории Кимильтейского муниципального образования"</t>
  </si>
  <si>
    <t>Принятие документов, а также выдача решений о переводе или  об отказе в переводе жилого помещения в нежилое или  нежилого помещения в жилое помещение на территории Кимильтейского муниципального образования</t>
  </si>
  <si>
    <t>Выдача архивных справок, копий финансово- лицевых счетов, правовых актов администрации Кимильтейского муниципального образования Зиминского района</t>
  </si>
  <si>
    <t>Первичный воинский учет граждан, проживающих или пребывающих на территории Кимильтейского муниципального образования</t>
  </si>
  <si>
    <t>Предоставление информации о порядке предоставления жилищно - коммунальных услуг населению</t>
  </si>
  <si>
    <t>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</si>
  <si>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Организация и проведенгие официаальных физкультурно - оздоровительных и спортивных мероприятий</t>
  </si>
  <si>
    <t>Пнёва Е.В.</t>
  </si>
  <si>
    <t>специалист администрации Кимильтейского муниципального образования</t>
  </si>
  <si>
    <t>8(3952)23274</t>
  </si>
  <si>
    <t>Решение Думы Кимильтейского муниципального образования от 18 марта 2011 года № 91/1 " Об утверждении Перечня услуг, которые являются необходимыми и обязательными для предоставления органами местного самоуправления Кимильтейского муниципального образования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</si>
  <si>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 xml:space="preserve">Постановление главы администрации Кимильтейского муниципального образования от  18 марта 2011 года № 4 /1  " Об утверждении порядка разработки, утвержденияи изменения  административных регламентов 
муниципальных услуг, предоставляемых администрацией  Кимильтейского муниципального
образования"
</t>
  </si>
  <si>
    <t>Постановление главы администрации Кимильтейского муниципального образования от 21 марта 2011 года № 5/1 "О порядке формирования и ведения реестра муниципальных услуг Кимильтейского муниципального образования"</t>
  </si>
  <si>
    <t>Администрация Зулумайского  муниципального образования</t>
  </si>
  <si>
    <t>Постановление администрации Зулумайского   муниципального образования от 20 марта 2012 года № 6 "Об утверждении административного регламента по предоставлению муниципальной услуги "Приём заявлений, документов, а также постановка на учёт граждан, нуждающихся в жилых помещениях"</t>
  </si>
  <si>
    <t>Постановление администрации Зулумайского  муниципального образования от 30 марта 2012 года № 7 "Об утверждении административного регламента по предоставлению муниципальной услуги "Выдача населению справок, выписок из поквартирных карточек, домовых и похозяйственных книг"</t>
  </si>
  <si>
    <t>Постановление администрации Зулумайского   муниципального образования от 2 апреля 2012 года № 8 "Об утверждении административного регламента по предоставлению муниципальной услуги "Присвоение адреса объекту недвижимости"</t>
  </si>
  <si>
    <t>Постановление администрации Зулумайского  муниципального образования от 4 апреля 2012 года № 9 "Об утверждении административного регламента по предоставлению муниципальной услуги "Признание помещения жилым помещением, жилого помещения пригодным (непригодным) для проживания"</t>
  </si>
  <si>
    <t>Постановление администрации Зулумайского  муниципального образования от 11 апреля 2012 года № 10 "Об утверждении административного регламента по предоставлению муниципальной услуги "Заключение договоров социального найма"</t>
  </si>
  <si>
    <t>Постановление администрации Зулумайского   муниципального образования от 4 июня 2012 года № 12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</si>
  <si>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Шубин Виктор Николаевич</t>
  </si>
  <si>
    <t xml:space="preserve">глава администрации </t>
  </si>
  <si>
    <t>8 (39554) 2-15-04</t>
  </si>
  <si>
    <t>zulumai_sosh@mail.ru</t>
  </si>
  <si>
    <t>Выдача справок, выписок из похозяйственных книг населенных пунктов Ухтуйского муниципального образования</t>
  </si>
  <si>
    <t>Администрация Ухтуйского муниципального образования</t>
  </si>
  <si>
    <t>Выдача выписок из реестра муниципальной собственности</t>
  </si>
  <si>
    <t>Прием в муниципальную собственность имущества: по договору дарения, после завершения процедуры банкротства предприятия, бесхозное имущество, жилой фонд.</t>
  </si>
  <si>
    <t>Выдача архианых справок, архивных выписок, архивных копий</t>
  </si>
  <si>
    <t>Предоставление муниципальных услуг по признанию помещений пригодными ( напригодными) для проживания</t>
  </si>
  <si>
    <t xml:space="preserve"> Оформление документов для регистрации по месту жительства граждан и по месту пребывания и выбытие на территории Ухтуйского муниципального образования</t>
  </si>
  <si>
    <t>Принятие решений о переводе или об отказе в переводе жилого помещения в нежилое или нежилое помещение  в жилое помещение</t>
  </si>
  <si>
    <t>Постановления главы администрации Ухтуйского муниципального образования от 5 апреля 2012 года № 21 "Об утверждении административного регламента по предоставлению услуг". "Выдача справок, выписок из похозяйственных книг населенных пунктов Ухтуйского муниципального образования"</t>
  </si>
  <si>
    <t>Постановление главы администрации от 5 апреля 2012 года № 22 "Об утверждении административного регламента по предоставлению услуг":  "Выдача справок из реестра муниципальной собственности"</t>
  </si>
  <si>
    <t>Постановление главы администрации от 10 апреля 2012 года № 23 "Об утверждении административного регламента по предоставлению услуг"  "Прием в муниципальную собственность имущества: по договору дарения, после завершения процедуры банкротства предприятия, бесхозное имущество, жилой фонд."</t>
  </si>
  <si>
    <t>Постановление главы администрации от 22 июня 2012 года № 34 "Об утверждении административного регламента по предоставлению услуг"  "Выдача архивных справок, архивных выписок, архивных копий"</t>
  </si>
  <si>
    <t>Постановление главы администрации от 5 сентября 2012 года № 41 "Об утверждении административного регламента по   предоставлению муниципальных услуг по признанию помещений пригодными ( напригодными) для проживания"</t>
  </si>
  <si>
    <t>Постановление главы администрации от 5 сентября 2012 года № 42 "Об утверждении административного регламента по предоставлению муниципальных услуг " Оформление документов для регистрации по месту жительства граждан и по месту пребывания и выбытие на территории Ухтуйского муниципального образования"</t>
  </si>
  <si>
    <t>Постановление главы администрации от 8 июля 2013 года № 55 "Об утверждении административного регламента по предоставлению муниципальной услуги по принятию решений о переводе или об отказе в переводе жилого помещения в нежилое или нежилое помещение  в жилое помещение"</t>
  </si>
  <si>
    <t>Постановление главы администрации от 17 октября 2013 года № 79  "Об утверждении административного регламента по предоставлению муниципальной услуги "Организация культурно-досуговых мероприятий на базе культурно-досуговых учреждений"</t>
  </si>
  <si>
    <t>Постановление администрации Ухтуйского муниципального образования от 9 августа 2011 года № 30 "О порядке формирования и ведения реестра муниципальных услуг Ухтуйского муниципального образования"</t>
  </si>
  <si>
    <t>Постановление администрации Бирюсинского муниципального образования от 19 сентября 2012 года № 49 "Об утверждении Административного регламента по предоставлению муниципальной услуги "Назначение и выплата пенсии за выслугу лет муниципальным служащим"</t>
  </si>
  <si>
    <t>Решение ДумыБирюсинского муниципального образования от 10 апреля 2012 года № 92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учавствующими в предоставлении муниципальных услуг, а также порядка определения платы за оказание таких услуг"</t>
  </si>
  <si>
    <t>Постановление администрации Бирюсинского муниципального образования от 12 апреля 2012 года № 26 "О порядке разработки и утверждения административных регламентов предоставления муниципальных услуг Бирюсинского муниципального образования"</t>
  </si>
  <si>
    <t>Постановление администрации Бирюсинского муниципального образования от 12 апреля 2012 года № 27 "Об утверждении Порядка формирования и ведения Реестра муниципальных услуг, функций Бирюсинского муниципального образования"</t>
  </si>
  <si>
    <t>Присвоение, изменение нумерации жилых и нежилых помещений на территории Бирюсинского муниципального образования</t>
  </si>
  <si>
    <t>Постановление администрации Бирюсинского муниципального образования от 19 сентября 2012 года № 50 "Об утверждении Административного регламента по предоставлению муниципальной услуги "Присвоение, изменение нумерации жилых и нежилых помещений на территории Бирюсинского муниципального образования"</t>
  </si>
  <si>
    <t>Признание в установленном порядке жилых помещений жилого фонда непригодными (пригодными) для проживания</t>
  </si>
  <si>
    <t>Постановление администрации Бирюсинского муниципального образования от 19 сентября 2012 года № 51 "Об утверждении Административного регламента по предоставлению муниципальной услуги "Признание в установленном порядке жилых помещений жилого фонда непригодным (пригодным) для проживания"</t>
  </si>
  <si>
    <t>п.4 Перечня услуг которые являются необходимыми и обязательными для предоставления муниципальных услуг</t>
  </si>
  <si>
    <t>Выдача физическим лицам справок с места жительства и выписок из похозяйственных книг</t>
  </si>
  <si>
    <t>Постановление администрации Бирюсинского муниципального образования от 19 сентября 2012 года № 53 "Об утверждении Административного регламента по предоставлению муниципальной услуги "Выдача физическим лицам справок с места жительства и выписок из похозяйственных книг"</t>
  </si>
  <si>
    <t>Совершение нотариальных действий на территории Бирюсинского муниципального образования</t>
  </si>
  <si>
    <t>Постановление администрации Бирюсинского муниципального образования от 19 сентября 2012 года № 54 "Об утверждении Административного регламента по предоставлению муниципальной услуги "Совершение нотариальных действий на территории Бирюсинского муниципального образования"</t>
  </si>
  <si>
    <t>п. 6,4 Перечня услуг которые являютсянеобходимыми и обязательными для предоставления муниципальных услуг</t>
  </si>
  <si>
    <t>Постановление администрации Бирюсинского муниципального образования от 19 сентября 2012 года № 55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</si>
  <si>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п.14,8 Перечня услуг которые являются необходимыми и обязательными для предоставления муниципальных услуг</t>
  </si>
  <si>
    <t>Осуществление первичного воинского учета</t>
  </si>
  <si>
    <t>Постановление администрации Бирюсинского муниципального образования от 28 сентября 2012 года № 58 "Об утверждении Административного регламента по предоставлению муниципальной услуги "Осуществление первичного воинского учета"</t>
  </si>
  <si>
    <t>Постановление администрации Бирюсинского муниципального образования от 25 октября 2012 года № 64 "Об утверждении Административного регламента по предоставлению муниципальной услуги "Предоставление единовременной выплаты гражданам, пострадавшим в результате пожара, стихийного бедствия и чрезвычайной ситуации"</t>
  </si>
  <si>
    <t>Подготовка и выдача разрешений на строительство, реконструкцию, капитальный ремонт и ввод объектов капитального строительства в эксплуатацию на территории Бирюсинского муниципального образования</t>
  </si>
  <si>
    <t>Постановление администрации Бирюсинского муниципального образования от 06 ноября 2012 года № 67 "Об утверждении Административного регламента по предоставлению муниципальной услуги "Подговка и выдача разрешений на строительство, реконструкцию, капитальный ремонт и ввод объектов капитального строительства в эксплуатацию на территории Бирюсинского муниципального огбразования"</t>
  </si>
  <si>
    <t>п. 1,12,7 Перечня услуг которые являются необходимыми и обязательными для предоставления муниципальных услуг.</t>
  </si>
  <si>
    <t>Принятие документов для оформления паспорта гражданина Российской Федерации</t>
  </si>
  <si>
    <t>Постановление администрации Бирюсинского муниципального образования от 06 ноября 2012 года № 70 "Об утверждении Административного регламента по предоставлению муниципальной услуги "Принятие документов для оформления паспорта гражданина Российской Федерации"</t>
  </si>
  <si>
    <t>Постановление главы Борисовского муниципального образования от 26 июля 2012 года № 48 "О порядке разработки и утверждения административных регламентов предоставления муниципальных услуг администрацией Борисовского муниципального образования"</t>
  </si>
  <si>
    <t>Принятие на учет граждан в качестве нуждающихся в жилых помещениях</t>
  </si>
  <si>
    <t xml:space="preserve">Выдача юридическим и физическим лицам справок,  выписок  из похозяйственных книг населенных пунктов Борисовского муниципального образования
</t>
  </si>
  <si>
    <t>Заключение договоров социального найма  жилых помещений, находящийся в муниципальной собственности Борисовского муниципального образования</t>
  </si>
  <si>
    <t>Заключение договора о передаче жилых помещений в собственность граждан (приватизация)</t>
  </si>
  <si>
    <t xml:space="preserve">Регистрационный учет граждан Российской Федерации  по   месту   жительства  и месту  пребывания, снятие с регистрационного учета  по    месту   жительства  на территории Борисовского муниципального  образования
</t>
  </si>
  <si>
    <t>Выдача разрешений на строительство, реконструкцию, капитальный ремонт объектов капитального строительства на территории  Борисовского муниципального образования</t>
  </si>
  <si>
    <t xml:space="preserve">Совершение нотариальных
действий на территории Борисовского 
муниципального образования
</t>
  </si>
  <si>
    <t>Администрация Бирюсинского муниципального образования</t>
  </si>
  <si>
    <t>Администрация Борисовского муниципального образования</t>
  </si>
  <si>
    <t>Признание граждан малоимущими</t>
  </si>
  <si>
    <t>Решение Думы Тофаларского муниципального образования от 14 января 2013 года №1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</si>
  <si>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 +                                             Постановление главы Борисовского муниципального образования от 16 сентября 2013 года  №61 "О внесении изменений в постановление главы Борисовского муниципального образования"</t>
  </si>
  <si>
    <t xml:space="preserve"> +                                                                                    Перечень муниципальных услуг, предоставляемых по принципу "одного окна", утвержденный постановлением главы Борисовского муниципального образования от 16 октября 2013 года № 68
</t>
  </si>
  <si>
    <t xml:space="preserve">Постановление главы Борисовского муниципального образования от 15 октября 2013 года №67 "Об утверждении Порядка формирования и ведения 
Реестра муниципальных услуг, функций Борисовского 
 муниципального образования"
</t>
  </si>
  <si>
    <t>Постановка и снятие с воинского учета граждан</t>
  </si>
  <si>
    <t>Постановление администрации Бузыкановского муниципального образования от 25 июня 2012 года № 45-а "Об утверждении административного регламента предоставления муниципальной услуги "Постановка и снятие с воинского учета граждан"</t>
  </si>
  <si>
    <t xml:space="preserve">Решение Думы Бузыкановского муниципального образования от 25 января 2013 года № 14 "Об утверждении перечня услуг, которые являются необходимыми и обязятельными для предоставления муниципальных услуг администрацией Бузыкановского муниципального образования и предоставляются организациями, участвующими в их предоставлении" </t>
  </si>
  <si>
    <t>Постановление администрации Бузыкановского муниципального образования от 17 сентября 2013 года № 70 "Об утверждении Порядка формирования и ведения Реестра муниципальных услуг Бузыкановского муниципального образования"</t>
  </si>
  <si>
    <t>Выдача документов (выписки из похозяйственной книги, справок и иных документов)</t>
  </si>
  <si>
    <t>Постановление администрации Бузыкановского муниципального образования от 11 апреля 2013 года № 45 "Об утверждении административного регламента предоставления муниципальной услуги "Выдача документов (выписки из похозяйственной книги, справок и иных документов)"</t>
  </si>
  <si>
    <t>Прием заявлений и выдача документов о согласовании месторасположения границ земельных участков</t>
  </si>
  <si>
    <t>Постановление администрации Бузыкановского муниципального образования от 11 апреля 2013 года № 46 "Об утверждении административного регламента предоставления муниципальной услуги "Прием заявлений и выдача документов о согласовании месторасположения границ земельных участков"</t>
  </si>
  <si>
    <t>п.1,5,7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органами местного самоуправления Бузыкановского муниципального образования</t>
  </si>
  <si>
    <t>Постановление администрации Бузыкановского муниципального образования от 11 апреля 2013 года № 47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</si>
  <si>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Бузыкановского муниципального образования от 11 апреля 2013 года № 48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</si>
  <si>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Назначение и выплата пенсии за выслугу лет лицам, замещавшим должности муниципальной службы</t>
  </si>
  <si>
    <t>Постановление администрации Бузыкановского муниципального образования от 11 апреля 2013 года № 49 "Об утверждении административного регламента предоставления муниципальной услуги "Назначение и выплата пенсии за выслугу лет лицам, замещавшим должности муниципальной службы"</t>
  </si>
  <si>
    <t>п.24,26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органами местного самоуправления Бузыкановского муниципального образования</t>
  </si>
  <si>
    <t>Передача жилого помещения муниципального жилищного фонда в собственность граждан (приватизация)</t>
  </si>
  <si>
    <t>Постановление администрации Бузыкановского муниципального образования от 11 апреля 2013 года № 50 "Об утверждении административного регламента предоставления муниципальной услуги "Передача жилого помещения муниципального жилищного фонда в собственность граждан (приватизация)"</t>
  </si>
  <si>
    <t>Присвоение и изменение адреса объекту недвижимости</t>
  </si>
  <si>
    <t>Постановление администрации Бузыкановского муниципального образования от 11 апреля 2013 года № 51 "Об утверждении административного регламента предоставления муниципальной услуги "Присвоение и изменение адреса объекту недвижимости"</t>
  </si>
  <si>
    <t>Администрация Бузыкановского муниципального образования</t>
  </si>
  <si>
    <t xml:space="preserve"> +                                                        Постановление администрации Бузыкановского муниципального образования от 17 сентября 2013 года № 69 "О внесении изменений в административные регламенты предоставления муниципальных услуг Бузыкановского муниципального образования"</t>
  </si>
  <si>
    <t>Постановление администрации Бузыкановского муниципального образования от 2 февраля 2012 года № 13 "О разработке и утверждении административных регламентов предоставления муниципальных услуг и административных регламентов исполнения муниципальных функций Бузыкановского муниципального оборзования"</t>
  </si>
  <si>
    <t>Предоставление информации  об очередности предоставления жилых помещений на условиях социального найма</t>
  </si>
  <si>
    <t>Принятие граждан на учет в качестве  нуждающихся в жилых помещениях, предоставляемых по договорам социального найма</t>
  </si>
  <si>
    <t>Постановление  главы администрации Венгерского муниципального образования  от 12 ноября 2012 года № 56 "Об утверждении административного регламента по предоставлению муниципальной услуги "Выдача разрешений на строительство объектов" на территории Венгерского муниципального образования"</t>
  </si>
  <si>
    <t xml:space="preserve">Постановление главы администрации Венгерского муниципального образования от 12 ноября 2012 года № 54 "Административный регламент администрации Венгерского муниципального образования предоставления муниципальной услуги "Выдача документов (выписки из похозяйственной книги, справок и иных документов)" </t>
  </si>
  <si>
    <t>Присвоение и изменение нумерации жилых помещений на территории Венгерского муниципального образования</t>
  </si>
  <si>
    <t xml:space="preserve">Постановление главы администрации Венгерского муниципального образования от 12 ноября 2012 года № 55 "Административный регламент предоставления муниципальной услуги "Присвоение и изменение нумерации жилых помещений на территории Венгерского муниципального образования" </t>
  </si>
  <si>
    <t>Перевод жилого помешения в нежилое помещение и нежилого помещения в жилое помещение</t>
  </si>
  <si>
    <t>Постановление главы администрации Венгерского муниципального образования от 12 ноября 2012 года № 57 "Административный регламент предоставления муниципальной услуги "Перевод жилого помещения в нежилое помещение и нежилого помещения в жилое помещение"</t>
  </si>
  <si>
    <t xml:space="preserve">Постановление главы администрации Венгерского муниципального образования от 12 ноября 2012 года № 60 "Административный регламент по осуществлению муниципальной услуги "Совершение нотариальных действий" </t>
  </si>
  <si>
    <t>Администрация Венгерского муниципального образования</t>
  </si>
  <si>
    <t>Решение Думы Джогинского муниципального образования от 20 августа 2013 года №18 "Об утверждении перечня услуг, которые являются необходимыми и обязательными для предоставления муниципальных услуг, а также порядка определения платы за оказание таких услуг"</t>
  </si>
  <si>
    <t>п. 6, 16 Перечня услуг, которые являются необходимыми и обязательными для предоставления муниципальных услуг.</t>
  </si>
  <si>
    <t>Назначение,перасчет размера, индексации и выплаты пенсии за выслугу лет муниципальным служащим</t>
  </si>
  <si>
    <t>п. 18, 19, 20 Перечня услуг, которые являются необходимыми и обязательными для предоставления муниципальных услуг.</t>
  </si>
  <si>
    <t>Подготовка и выдача разрешений на строительство,реконструкцию, капитальный ремонт и ввод объектов в эксплуатацию</t>
  </si>
  <si>
    <t>п. 7, 8, 9, 10, 11, 12, 17 Перечня услуг, которые являются необходимыми и обязательными для предоставления муниципальных услуг.</t>
  </si>
  <si>
    <t>Признание в установленном порядке жилых помещений муниципального жилого фонда непригодными (пригодными) для проживания</t>
  </si>
  <si>
    <t>п. 6, 8, 16, 21, 22, 23 Перечня услуг, которые являются необходимыми и обязательными для предоставления муниципальных услуг.</t>
  </si>
  <si>
    <t>п. 4, 5 Перечня услуг, которые являются необходимыми и обязательными для предоставления муниципальных услуг.</t>
  </si>
  <si>
    <t>Администрация Джогинского  муниципального образования</t>
  </si>
  <si>
    <t>Совершение нотариальных действий: удостоверение завещания; удостоверение доверенностей; принятие мер по охране наследственного имущества и в случае необходимости управление им; свидетельствование верность копий и выписок из них; свидетельствование подлинности подписи на документах; удостоверение сведений о лицах в случаях, предусмотренных законодательством Российской Федерации</t>
  </si>
  <si>
    <t xml:space="preserve"> +                                                       Постановление главы Джогинского муниципального образования от 2 сентября 2013 года №53 "О внесении изменений в административный регламент предоставления муниципальной услуги "Выдача физическим лицам справок с места жительства и выписок из похозяйственных книг"</t>
  </si>
  <si>
    <t xml:space="preserve"> +                                                           Постановление главы Джогинского муниципального образования от 2 сентября 2013 года №54 "О внесении изменений в административный регламент предоставления муниципальной услуги "Присвоение, изменение нумерации жилых и нежилых помещений на территории Джогинского муниципального образования" </t>
  </si>
  <si>
    <t xml:space="preserve"> +                                                          Постановление главы Джогинского муниципального образования от 2 сентября 2013 года №55 "О внесении изменений в административный регламент предоставления муниципальной услуги "Выдача ордеров на проведение земляных работ на территории Джогинского муниципального образования"</t>
  </si>
  <si>
    <t xml:space="preserve"> +                                                   Постановление главы Джогинского муниципального образования от 2 сентября 2013 года №56 "О внесении изменений в административный регламент предоставления муниципальной услуги " Назначение, перерасчет размера, индексации и выплаты пенсии за выслугу лет муниципальным служащим"</t>
  </si>
  <si>
    <t xml:space="preserve"> +                                                        Постановление главы Джогинского муниципального образования от 2 сентября 2013 года №57 "О внесении изменений в административный регламент предоставления муниципальной услуги "Подготовка и выдача разрешений на строительство, реконструкцию, капитальный ремонт и ввод объектов в эксплуатацию"</t>
  </si>
  <si>
    <t xml:space="preserve"> +                                                       Постановление главы Джогинского муниципального образования от 2 сентября 2013 года №58 "О внесении изменений в административный регламент предоставления муниципальной услуги "Признание в установленном порядке жилых помещений муниципального жилого фонда непригодными (пригодными) для проживания"</t>
  </si>
  <si>
    <t xml:space="preserve"> +                                                      Постановление главы Джогинского муниципального образования от 2 сентября 2013 года №59 "О внесении изменений в административный регламент предоставления муниципальной услуги "Совершение нотариальных действий: удостоверение завещания; удостоверение доверенностей; принятие мер по охране наследственного имущества и в случае необходимости управление им; свидетельствование верность копий и выписок из них; свидетельствование подлинности подписи на документах; удостоверение сведений о лицах в случаях, предусмотренных законодательством Российской Федерации"</t>
  </si>
  <si>
    <t>Постановление главы Джогинского муниципального образования от 7 августа 2013 года №47 "О порядке разработки и утверждения административных регламентов предоставления муниципальных услуг Джогинского муниципального образования"</t>
  </si>
  <si>
    <t>Постановление главы Джогинского муниципального образования от 7 августа 2013 года №48 "Об утверждении Порядка формирования и введения реестра муниципальных услуг, функций Джогинского муниципального образования"</t>
  </si>
  <si>
    <t>Муниципальное образование Еланское сельское поселение</t>
  </si>
  <si>
    <t>Муниципальное образование Квитокское сельское поселение</t>
  </si>
  <si>
    <t>Муниципальное образование Мирнинское сельское поселение</t>
  </si>
  <si>
    <t xml:space="preserve"> Выдача ордеров на проведение земляных работ</t>
  </si>
  <si>
    <t>Постановлением главы администрации Зареченского муниципального образования от 12 декабря 2012 года № 61 "Об утверждении Административного регламента предоставления муниципальной услуги "Выдача ордеров на проведение земляных работ"</t>
  </si>
  <si>
    <t xml:space="preserve">  - </t>
  </si>
  <si>
    <t>Постановление главы администрации Зареченского муниципального образования от 13 марта 2012 года № 10 "О порядке разработки, утверждения и изменения административных регламентов исполнения муниципальных функций"</t>
  </si>
  <si>
    <t>Постановление главы администрации Зареченского муниципального образования от 10 апреля 2012 голда № 24 "Об утверждении порядка формирования и ведения (реестра) муниципальных услуг, функций, окахзываемых физическим и юридическим лицам Зареченского муницуипального образования"</t>
  </si>
  <si>
    <t>Постановление главы администрации Зареченского муниципального образования от 12 декабря 2012 года № 62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по договорам социального найма"</t>
  </si>
  <si>
    <t xml:space="preserve">  + </t>
  </si>
  <si>
    <t>Признание в установленном порядке жилых помещений жилого фонда непригодным (пригодным) для проживания</t>
  </si>
  <si>
    <t>Постановление главы администрации Зареченского муниципального образования от 12 декабря 2012 года № 63 "Об утверждении Административного регламента предоставления муниципальной услуги "Признание в установленном порядке жилых помещений жилого фонда непригодным (пригодным) для проживания"</t>
  </si>
  <si>
    <t xml:space="preserve"> Подготовка и выдача разрешений на строительство, реконструкцию, капитальный ремонт и ввод объектов капитального строительства в эксплуатацию на территории Зареченского муниципального образования</t>
  </si>
  <si>
    <t>Постановление главы администрации Зареченского муниципального образования от 12 декабря 2012 года № 69 "Об утверждении Административного регламента предоставления муниципальной услуги "Подготовка и выдача разрешений на строительство, рекоснтрукцию, капитальный ремонт и ввод объектов капитального строительства на территории Зареченского муниципального образования"</t>
  </si>
  <si>
    <t xml:space="preserve"> +                                                       Постановление главы администрации Зареченского муниципального образования от 18 октября2013 года № 60 "О внесении изменений в Административный регламент предоставления муниципальной услуги "Подготовка и выдача разрешений на строительство, реконструкцию, капитальный ремонт и ввод объектов капитального строительства в эксплуатацию на территории Зареченского муниципального образования"</t>
  </si>
  <si>
    <t>Назначение  и выплата пенсии за выслугу лет муниципальным служащим</t>
  </si>
  <si>
    <t>Постановление главы администрации Зареченского муниципального образования от 12 декабря 2012 года № 66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</si>
  <si>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 xml:space="preserve"> Постановление главы администрации Зареченского муниципального образования от 12 декабря 2012 года № 65 "Об утверждении Административного регламента предсоатвления муниуипальной услуги "Выдача физическим лицам справок с места жительства и выписок из похозяйственной книги"</t>
  </si>
  <si>
    <t xml:space="preserve">  +</t>
  </si>
  <si>
    <t>Присвоение, изменение нумерации жилых и нежелых помещений на территории Зареченского муниципального образования</t>
  </si>
  <si>
    <t>Постановление главы администарции Зареченского муниуипального образования от 12 декабря 2012 года № 64 "Об утверждении Административного регламента предсоатвления муниципальной услуги "Присвоение, изменение нумерации жилых и нежилых помещений на территории Зареченского муниуипального образования"</t>
  </si>
  <si>
    <t>Совершение нотариальных действий на территории Зареченского муниципального образования</t>
  </si>
  <si>
    <t>Администрация Зареченского муниципального образования</t>
  </si>
  <si>
    <t>Постановление главы администрации Зареченского муниципального образования от 9 ноября 2012 года № 45 "Об утверждении регламента предоставления муниципальной услуги "Совершение  нотариальных  услуг на территории Зареченского муниципального образования"</t>
  </si>
  <si>
    <t xml:space="preserve"> +                                              Постановение главы  администрации Зареченского муниципального образования  от 18 октября 2013 года № 59 "О внесении изменений в постановление главы администрации Зареченского муниципального образования от 12 декабря 2012 года № 61"</t>
  </si>
  <si>
    <t xml:space="preserve"> +                                          Постановление главы администрации Зареченского муниципального образования от 22 апреля 2013 года № 42 "О внесении изменений в Административный регламент предоставления муниципальной услуги "Присвоение, изменение нумерации жилых и нежилых помещений на территории Зареченского муниуипального образования"</t>
  </si>
  <si>
    <t xml:space="preserve"> +                                           Постановление главы администрации Зареченского муниципального образования от 22 апреля 2013 года № 44 "О внесении изменений  в Административный регламент предоставления муниципальной услуги "Совершение нотариальных действий на территории Зареченского муниципального образования"</t>
  </si>
  <si>
    <t>Предоставление малоимущим гражданам, нуждающимся в улучшении жилищных условий, жилых помещений по договорам социального найма</t>
  </si>
  <si>
    <t xml:space="preserve">Постановление администрации Квитокского муниципального образования  от 05 июня 2012  года № 52 "О порядке разработки и утверждения  административных  регламентов исполнения муниципальных функций и предоставления муниципальных услуг"
</t>
  </si>
  <si>
    <t>Прием  заявлений, документов, а также постановка  граждан  на учет в качестве  нуждающихся в  жилых помещениях</t>
  </si>
  <si>
    <t>Выдача разрешений  на строительство объекта и ввод в эксплуатацию</t>
  </si>
  <si>
    <t xml:space="preserve">Прием  заявлений и выдача  документов о согласовании переустройства и (или) перепланировки  жилого помещения </t>
  </si>
  <si>
    <t>Прием документов, а также выдача решений  о переводе или отказе  в переводе жилого помещения  в нежилое помещение и нежилого помещения в жилое помещение</t>
  </si>
  <si>
    <t>Назначение и выплата пенсии  за выслугу лет  муниципальным служащим</t>
  </si>
  <si>
    <t>Предоставление единовременной выплаты гражданам, пострадавшим  в результате пожара, стихийного бедствия и чрезвычайной ситуации</t>
  </si>
  <si>
    <t xml:space="preserve">Признание жилого помещения пригодным (непригодным) для постоянного проживания </t>
  </si>
  <si>
    <t>Выдача специальных разрешений на перевозку тяжеловесных и (или) крупногабаритных грузов по автомобильным дорогам  местного значения</t>
  </si>
  <si>
    <t>Предоставление в собственность, постоянное (бессрочное) пользование, безвозмездное пользование, аренду земельных участков, находящихся в муниципальной собственности</t>
  </si>
  <si>
    <t>Предоставление выписки  из реестра  муниципального имущества</t>
  </si>
  <si>
    <t>Предоставление  в аренду, безвозмездное пользование, иное владение и (или) пользование муниципального имущества  Квитокского муниципального образования</t>
  </si>
  <si>
    <t xml:space="preserve">Организация массового досуга и отдыха населения   </t>
  </si>
  <si>
    <t>Выдача выписок из похозяйственных книг</t>
  </si>
  <si>
    <t>Постановление администрации Квитокского муниципального образования от 26 ноября 2012 года № 98 "Об утверждении Административного регламента предоставления муниципальной услуги "Выдача выписок из похозяйственных книг"</t>
  </si>
  <si>
    <t>Постановление администрации Квитокского муниципального образования от 23 октября 2012 года № 88 "Об утверждении Административного регламента предоставления муниципальной услуги "Совершение нотариальных действий"</t>
  </si>
  <si>
    <t xml:space="preserve"> Выдача справок (с  места жительства, об иждивении,о составе семьи, на получении субсидии на твердое топливо, на получение компенсации на твердое топливо, на умершего)</t>
  </si>
  <si>
    <t>Составление  актов жилищно-бытовых условий граждан</t>
  </si>
  <si>
    <t>Администрация Квитокского муниципального образования</t>
  </si>
  <si>
    <t>Постановление администрации Квитокского муниципального образования от 4 декабря 2012 года № 102 "Об утверждении Административного регламента         предоставления     муниципальной     услуги "Предоставление малоимущим гражданам, нуждающимся в улучшении жилищных условий, жилых помещений по договорам социального найма"</t>
  </si>
  <si>
    <t>Административный регламент предоставления муниципальной услуги не разработан</t>
  </si>
  <si>
    <t>Постановление администрации Квитокского муниципального образования от 4 декабря 2012 года № 100 "Об утверждении Административного регламента предоставления муниципальной услуги "Организация массового досуга и отдыха населения"</t>
  </si>
  <si>
    <t>Постановление администрации Квитокского муниципального образования от 2 ноября 2012 года № 92 "Об утверждении Административного регламента предоставления муниципальной услуги "Выдача справок (с  места жительства, об иждивении,о составе семьи, на получении субсидии на твердое топливо, на получение компенсации на твердое топливо, на умершего)"</t>
  </si>
  <si>
    <t>Совершение нотариальных действий на территории Мирнинского муниципального образования</t>
  </si>
  <si>
    <t>Постановление администрации Мирнинского муниципального образования от 17 июля 2012 года № 17а"Об утверждении административного регламента предоставления муниципальной услуги  "Совершение нотариальных действий на территории Мирнинского муниципального образования"</t>
  </si>
  <si>
    <t>Постановление администрации Мирнинского муниципального образования от 12 декабря  2012 года № 40 " Об утверждении административного регламента предоставления муниципальной услуги "Выдача бытовых характеристик и актов обследования жилищно-бытовых условий"</t>
  </si>
  <si>
    <t>Заключение (расторжение) договоров социального найма жилых помещений находящихся в муниципальной собственности</t>
  </si>
  <si>
    <t>Постановление администрации Мирнинского муниципального образования от 12 декабря  2012 года № 41 " Об утверждении административного регламента предоставления муниципальной услуги " Заключение (расторжение) договоров социального найма жилых помещений находящихся в муниципальной собственности"</t>
  </si>
  <si>
    <t>Постановление администрации Мирнинского муниципального образования от 12 декабря  2012 года № 42 "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</si>
  <si>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Признаниев установленном порядке жилых помещений жилого фонда непригодным (пригодным) для проживания</t>
  </si>
  <si>
    <t>Постановление администрации Мирнинского муниципального образования от 12 декабря  2012 года № 44 " Об утверждении административного регламента предоставления муниципальной услуги " Признаниев установленном порядке жилых помещений жилого фонда непригодным (пригодным) для проживания"</t>
  </si>
  <si>
    <t>Присвоение,изменение нумерации жилых и нежилых помещений на территории Мирнинского муниципального образования</t>
  </si>
  <si>
    <t>Постановление администрации Мирнинского муниципального образования от 12 декабря  2012 года № 45 " Об утверждении административного регламента предоставления муниципальной услуги " Присвоение,изменение нумерации жилых и нежилых помещений на территории Мирнинского муниципального образования"</t>
  </si>
  <si>
    <t>Выдача физическим лицам справок с места жительства из похозяйственных книг</t>
  </si>
  <si>
    <t>Постановление администрации Мирнинского муниципального образования от 12 декабря  2012 года № 46 " Об утверждении административного регламента предоставления муниципальной услуги "Выдача физическим лицам справок с места жительства из похозяйственных книг"</t>
  </si>
  <si>
    <t>Прием заявлений, документов, а также постановка граждан на учет в качестве нуждающихся в жилых помещениях,предоставляемых по договорам социального найма</t>
  </si>
  <si>
    <t>Постановление администрации Мирнинского муниципального образования от 12 декабря  2012 года № 48 " Об утверждении административного регламента предоставления муниципальной услуги " Прием заявлений, документов, а также постановка граждан на учет в качестве нуждающихся в жилых помещениях,предоставляемых по договорам социального найма"</t>
  </si>
  <si>
    <t>Подготовка и выдача разрешений на строительство,реконструкцию,капитального строительства в эксплуатацию на территории Мирнинского муниципального образования</t>
  </si>
  <si>
    <t>Постановление администрации Мирнинского муниципального образования от 12 декабря  2012 года № 50 " Об утверждении административного регламента предоставления муниципальной услуги "Подготовка и выдача разрешений на строительство,реконструкцию,капитального строительства в эксплуатацию на территории Мирнинского муниципального образования"</t>
  </si>
  <si>
    <t xml:space="preserve">Администрация Мирнинского муниципального образования </t>
  </si>
  <si>
    <t xml:space="preserve"> +                                          Постановление администрации Мирнинского муниципального образования от 13 мая 2013 года  № 25" О внесении изменений в административные регламенты Мирнинского муниципального образования"</t>
  </si>
  <si>
    <t>Решение Думы  Мирнинского муниципального образования от 25 января 2013 года  № 9 "Об утверждении перечня услуг, которые являются необходимыми иобязательными для предоставления муниципальных услуг, а также порядка определения платы за оказание таких услуг."</t>
  </si>
  <si>
    <t xml:space="preserve"> Постановление администрации Мирнинского муниципального образования от 2 июля 2012 года №16а " Об утверждении Порядка формирования и ведения Реестра муниципальных услуг, функций Мирнинского муниципального образования"</t>
  </si>
  <si>
    <t>Муниципальное образование Нижнезаимское сельское поселение</t>
  </si>
  <si>
    <t>Муниципальное образование Николаевское сельское поселение</t>
  </si>
  <si>
    <t>Муниципальное образование Новобирюсинское городское поселение</t>
  </si>
  <si>
    <t>Муниципальное образование Полинчетское сельское поселение</t>
  </si>
  <si>
    <t>Приём заявлений, документов, а также постановка граждан на учет в качестве нуждающихся в жилых помещениях</t>
  </si>
  <si>
    <t>п. 3 Переченя муниципальных услуг, являющихся необходимыми и обязательными для предоставления муниципальных услуг администрацией Нижнезаимского МО</t>
  </si>
  <si>
    <t>п. 6 Переченя муниципальных услуг, являющихся необходимыми и обязательными для предоставления муниципальных услуг администрацией Нижнезаимского МО</t>
  </si>
  <si>
    <t>п. 9 Переченя муниципальных услуг, являющихся необходимыми и обязательными для предоставления муниципальных услуг администрацией Нижнезаимского МО</t>
  </si>
  <si>
    <t>п. 2 Переченя муниципальных услуг, являющихся необходимыми и обязательными для предоставления муниципальных услуг администрацией Нижнезаимского МО</t>
  </si>
  <si>
    <t>Выдача документов (выписка из похозяйственной книги, справки)</t>
  </si>
  <si>
    <t>п. 4 Переченя муниципальных услуг, являющихся необходимыми и обязательными для предоставления муниципальных услуг администрацией Нижнезаимского МО</t>
  </si>
  <si>
    <t>п.8 Переченя муниципальных услуг, являющихся необходимыми и обязательными для предоставления муниципальных услуг администрацией Нижнезаимского МО</t>
  </si>
  <si>
    <t>Приём заявлений и выдача документов о согласовании месторасположения границ земельных участков</t>
  </si>
  <si>
    <t>п. 1 Переченя муниципальных услуг, являющихся необходимыми и обязательными для предоставления муниципальных услуг администрацией Нижнезаимского МО</t>
  </si>
  <si>
    <t>Передача жилого помещения муниципального  жилищного фонда в  собственность  граждан (приватизация)</t>
  </si>
  <si>
    <t>п. 5 Переченя муниципальных услуг, являющихся необходимыми и обязательными для предоставления муниципальных услуг администрацией Нижнезаимского МО</t>
  </si>
  <si>
    <t>Администрация Нижнезаимского муниципального образования</t>
  </si>
  <si>
    <t xml:space="preserve"> +                                                     Постановление  Администрации Нижнезаимского муниципального образования от 17 сентября 2013 года № 47 "О внесениии изменений  в постановление  от 12 апреля 2012 года № 30 "Об утверждении Административного регламента предоставления муниципальной услуги "Постановка и снятие с воинского учёта" </t>
  </si>
  <si>
    <t>Постановление администрации Нижнезаимского муниципального образования от 1 октября 2012 года №  37 "О порядке  разработки и утверждения административных регламентов предоставления 
муниципальных услуг администрацией Нижнезаимского муниципального образования"</t>
  </si>
  <si>
    <t>Постановление администрации Нижнезаимского муниципального образования от 1 октября 2012 года №  38-а "Об утверждении Порядка формирования  и ведения Реестра муниципальных услуг  Нижнезаимского муниципального образования"</t>
  </si>
  <si>
    <t>Присвоение , изменение нумерации жилых и нежилых помещений на территории муниципального образования</t>
  </si>
  <si>
    <t>Постановление администрации Николаевского муниципального образования от 12 декабря 2012 года № 65 "Об утверждении административного регламента предоставления муниципальной услуги "Присвоение, изменение нумерации жилых и нежилых помещений на территории муниципального образования"</t>
  </si>
  <si>
    <t>Решение Думы Николаевского муниципального образования от 30 августа 2012 года № 102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</si>
  <si>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 3 Перечня  услуг, которые являются необходимыми и обязательными  для предоставления муниципальной услуги</t>
  </si>
  <si>
    <t>Назначение , перерасчет размера, индексация и выплата  пенсии за выслугу лет муниципальным служащим</t>
  </si>
  <si>
    <t>Признание  в установленном порядке жилых помещений муниципального жилого фонда непригодными  (пригодными) для проживания</t>
  </si>
  <si>
    <t>Постановление администрации Николаевского муниципального образования от 12 декабря 2012 года № 66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жилого фонда  непригодными (пригодными) для проживания"</t>
  </si>
  <si>
    <t>Подготовка и выдача разрешений  на строительство, реконструкцию, капитальный ремонт и ввод объекта в эксплуатацию</t>
  </si>
  <si>
    <t>Постановление администрации Николаевского муниципального образования от 12 декабря 2012 года № 62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и ввод объекта в эксплуатацию"</t>
  </si>
  <si>
    <t>Оказание единовременной материальной помощи гражданам пострадавшим от чрезвычайных ситуаций и стихийных бедствий</t>
  </si>
  <si>
    <t>Постановление администрации Николаевского муниципального образования от 20 декабря 2012 года № 74 "Об утверждении административного регламента предоставления муниципальной услуги "Оказание единовременной материальной помощи гражданам пострадавшим от чрезвычайных ситуаций и стихийных бедствий"</t>
  </si>
  <si>
    <t>п. 3.1 Перечня  услуг, которые являются необходимыми и обязательными  для предоставления муниципальной услуги</t>
  </si>
  <si>
    <t>Совершение нотариальных действий специально уполномоченным должностным лицом администрации Николаевского муниципального образования</t>
  </si>
  <si>
    <t>Постановление администрации Николаевского муниципального образования от 20 декабря  2012 года № 73 "Об утверждении административного регламента "Совершение нотариальных действий специально уполномоченным должностным лицом администрации Николаевского муниципального образования"  образования"</t>
  </si>
  <si>
    <t>Администрация Николаевского муниципального образования</t>
  </si>
  <si>
    <t>Постановление администрации Николаевского муниципального образования от 7 сентября  2012 года № 36 "Об утверждении административного регламента предоставления муниципальной услуги "Назначение, перерасчет размера, индексация и выплата пенсии за выслугу лет муниципальным служащим"</t>
  </si>
  <si>
    <t xml:space="preserve"> +                                                                                                                                                                                                                                                                                                        Постановление от 8 августа 2013 года № 65 "О внесении изменений в административный регламент предоставления муниципальной услуги "Присвоение, изменение нумерации  жилых  и нежилых помещений на территории муниципального образования утвержденный постановлением главы Николаевского муниципального образования от 12 декабря 2012 года № 65"</t>
  </si>
  <si>
    <t xml:space="preserve"> +                                                                                                                                                                                                                                                                                                                       Постановление от 8 августа 2013 года № 68 "О внесении изменений в административный регламент предоставления муниципальной услуги "Назначение, перерасчет размера, индексация и выплата пенсии за выслугу лет муниципальным служащим" утвержденный  постановлением главы Николаевского муниципального образования от 07 сентября 2012 года № 36"</t>
  </si>
  <si>
    <t xml:space="preserve"> +                                                                                                                                                                                                                                                                                                       Постановление от 8 августа 2013 года № 69 " О внесении изменений в административный регламент предоставления муниципальной услуги  " Признание в установленном порядке жилых помещений муниципального жилого фонда непригодными (пригодными) для проживания утвержденный постановлением главы Николаевского муниципального образования от 12 декабря 2012 года №66</t>
  </si>
  <si>
    <t xml:space="preserve">    +                                                                                                                                                                                                                                                                                               Постановление от 10 июня 2013 года № 51 "О внесении изменений в административный регламент предоставления муниципальной услуги "Подготовка  и выдача разрешений на строительство, реконструкцию, капитальный ремонт и ввод объекта в эксплуатацию на территории Николаевского муниципального образования утвержденный постановлением администрации Николаевского муниципального образования  от 12 декабря 2012 года № 62</t>
  </si>
  <si>
    <t xml:space="preserve"> +                                                               Постановление  администрации Николаевского муниципального образования от 8 августа 2013 года № 66 "О внесении изменений в административный регламент тпредоставления муниципальной услуги "Оказание единовременной материальной помощи гроажданам, пострадавшим от чрезвычайных ситуаций и стихийных бедствий", утвержденный постановлением администрации Николаевского муниципального образования от 20 декабря 2012 года № 74"</t>
  </si>
  <si>
    <t xml:space="preserve"> +                                                                                                                                                                                                                                                                                                                                                                                                                                                                                                                                                                                                                                                               Постановление администрации Николаевского муниципального образования от 8 августа 2013 года №63 "О внесении изменений в административный регламент предоставления муниципальной услуги "Совершение нотариальных действий специально уполномоченным должностным лицом администрации Николаевского муниципального образования", утвержденный постановлением администрации Николаевского муниципального образования от 20 декабря 2012 года № 73</t>
  </si>
  <si>
    <t>Постановление администрации Николаевского сельского поселения от 30 августа 2012 года № 33 "О порядке разработки и утверждения административных регламентов предоставления муниципальных услуг Николаевского муниципального образования"</t>
  </si>
  <si>
    <t>Постановление администрации Николаевского сельского поселения от 30 августа 2012 года № 30 "Об утверждении Порядка  формирования и ведения реестра муниципальных услуг, функций  Николаевского муниципального образования"</t>
  </si>
  <si>
    <t>Постановление администрации Новобирюсинского муниципального образования от 25 июня 2012 года  № 46 "Об утверждении Административного регламента предоставления муниципальной услуги "Заключение договоров социального найма" в администрации Новобирюсинского муниципального образования"</t>
  </si>
  <si>
    <t>Решение Думы Новобирюсинского  муниципального образования от 14 июня 2012 года № 89 "Об утверждении перечня услуг, которые являются необходимыми и обязательными для предоставления муниципальных услуг и предоставляются администрацией Новобирюсинского муниципального образования, а также порядка определения платы за оказание таких услуг"</t>
  </si>
  <si>
    <t>Постановление администрации Новобирюсинского муниципального образования от 25 июня 2012 года № 44 "О порядке разработки и утверждения административных регламентов предоставления муниципальных услуг в Новобирюсинском муниципальном образовании"</t>
  </si>
  <si>
    <t xml:space="preserve">Постановление администрации Новобирюсинского муниципального образования от 15 июля 2013 года № 87 "Об утверждении Порядка формирования и ведения 
Реестра муниципальных услуг Новобирюсинского муниципального 
образования"
</t>
  </si>
  <si>
    <t>Выдача справок (о составе семьи, об иждивении)</t>
  </si>
  <si>
    <t xml:space="preserve"> Постановление администрации Новобирюсинского муниципального образования от 25 июня 2012 года № 47 "Об утверждении Административного регламента предоставления муниципальной услуги "Выдача справок (о составе семьи, об иждивении)"</t>
  </si>
  <si>
    <t>п.4 Перечня услуг, которые являются необходимыми и обязательными для предоставления муниципальных услуг</t>
  </si>
  <si>
    <t>Выдача разрешений на строительство, реконструкцию, капитальный ремонт и ввод объектов в эксплуатацию</t>
  </si>
  <si>
    <t>Постановление администрации Новобирюсинского муниципального образования от 25 июня 2012 года № 48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и ввод объектов в эксплуатацию"</t>
  </si>
  <si>
    <t>Принятие на учет граждан в качестве нуждающихся в жилых помещениях, предоставляемых по договорам социального найма"</t>
  </si>
  <si>
    <t>Постановление администрации Новобирюсинского муниципального образования от 25 июня 2012 года  № 49 "Об утверждении Административного регламента предоставления муниципальной услуги "Принятие на учет граждан в качестве нуждающихся в жилых помещениях, предоставляемых по договорам социального найма" в администрации Новобирюсинского муниципального образованияпостановление администрации Новобирюсинского муниципального образования от 25 июня 2012 года  № 49 "Об утверждении Административного регламента предоставления муниципальной услуги "Принятие на учет граждан в качестве нуждающихся в жилых помещениях, предоставляемых по договорам социального найма" в администрации Новобирюсинского муниципального образования"</t>
  </si>
  <si>
    <t>Постановление администрации Новобирюсинского муниципального образования от 25 июня 2012 года  № 50 "Об утверждении Административного регламента предоставления муниципальной услуги "Признание в установленном порядке жилых помещений жилого фонда непригодными (пригодными) для проживания"</t>
  </si>
  <si>
    <t>Назначение, перерасчет размера, индексации и выплаты пенсии за выслугу лет муниципальным служащим</t>
  </si>
  <si>
    <t>Постановление администрации Новобирюсинского муниципального образования от 25 июня 2012 года  № 51 "Об утверждении Административного регламента предоставления муниципальной услуги "Назначение, перерасчет размера, индексации и выплаты пенсии за выслугу лет муниципальным служащим"</t>
  </si>
  <si>
    <t>Присвоение, изменение нумерации жилых и нежилых помещений на территории Новобирюсинского муниципального образования</t>
  </si>
  <si>
    <t>Постановление администрации Новобирюсинского муниципального образования от 25 июня 2012 года  № 52 "Об утверждении Административного регламента предоставления муниципальной услуги "Присвоение, изменение нумерации жилых и нежилых помещений на территории Новобирюсинского муниципального образования"</t>
  </si>
  <si>
    <t xml:space="preserve"> Выдача физическим лицам справок с места жительства, о проживании по день смерти, о регистрации, финансово-лицевого счета, о наличии (не наличии) бронированного, приватизированного, частного жилья и выписок из похозяйственных (домовых) книг</t>
  </si>
  <si>
    <t>Постановление администрации Новобирюсинского муниципального образования от 25 июня 2012 года  № 53 "Об утверждении Административного регламента предоставления муниципальной услуги "Выдача физическим лицам справок с места жительства, о проживании по день смерти, о регистрации, финансово-лицевого счета, о наличии (не наличии) бронированного, приватизированного, частного жилья и выписок из похозяйственных (домовых) книг  "</t>
  </si>
  <si>
    <t>п. 10 Перечня услуг, которые являются необходимыми и обязательными для предоставления муниципальных услуг</t>
  </si>
  <si>
    <t>Выдача архивных справок о заработной плате и трудовом стаже</t>
  </si>
  <si>
    <t>Постановление администрации Новобирюсинского муниципального образования от 25 июня 2012 года  № 54 "Об утверждении Административного регламента предоставления муниципальной услуги "Выдача архивных справок о заработной плате и трудовом стаже"</t>
  </si>
  <si>
    <t>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Новобирюсинского муниципального образования</t>
  </si>
  <si>
    <t>Постановление администрации Новобирюсинского муниципального образования от 25 июня 2012 года  № 56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Новобирюсинского муниципального образования"</t>
  </si>
  <si>
    <t>Совершение нотариальных действий: удостоверение завещания, доверенностей, свидетельствование верности копий и выписок из них, свидетельствование подлинности подписи на документах</t>
  </si>
  <si>
    <t>Постановление администрации Новобирюсинского муниципального образования от 25 июня 2012 года  № 57 "Об утверждении Административного регламента предоставления муниципальной услуги "Совершение нотариальных действий: удостоверение завещания, доверенностей, свидетельствование верности копий и выписок из них, свидетельствование подлинности подписи на документах"</t>
  </si>
  <si>
    <t>п.п. 6, 7 Перечня услуг, которые являются необходимыми и обязательными для предоставления муниципальных услуг</t>
  </si>
  <si>
    <t>Постановление администрации Новобирюсинского муниципального образования от 25 июня 2012 года  № 58 "Об утверждении Административного регламента предоставления муниципальной услуги "Прием заявлений и выдача документов о согласовании проектов границ земельных участков"</t>
  </si>
  <si>
    <t>Администрация Новобирюсинского муниципального образования</t>
  </si>
  <si>
    <t>Муниципальное образование Половино-Черемховское сельское поселение</t>
  </si>
  <si>
    <t>Муниципальное образование Разгонское сельское поселение</t>
  </si>
  <si>
    <t>Муниципальное образование Рождественское сельское поселение</t>
  </si>
  <si>
    <t>Муниципальное образование Соляновское сельское поселение</t>
  </si>
  <si>
    <t>Муниципальное образование Старо-Акульшетское сельское поселение</t>
  </si>
  <si>
    <t>Муниципальное образование Тайшетское городское поселение</t>
  </si>
  <si>
    <t>Муниципальное образование Тальское сельское поселение</t>
  </si>
  <si>
    <t>Муниципальное образование Тамтачетское сельское поселение</t>
  </si>
  <si>
    <t>Муниципальное образование Тимирязевское сельское поселение</t>
  </si>
  <si>
    <t>Муниципальное образование Черчетское сельское поселение</t>
  </si>
  <si>
    <t>Муниципальное образование Шелаевское сельское поселение</t>
  </si>
  <si>
    <t>Муниципальное образование Шелеховское сельское поселение</t>
  </si>
  <si>
    <t>Муниципальное образование Шиткинское городское поселение</t>
  </si>
  <si>
    <t>Муниципальное образование Юртинское городское поселение</t>
  </si>
  <si>
    <t>Выдача  физическим лицам справок с места жительства и выписок из похозяйственных книг</t>
  </si>
  <si>
    <t xml:space="preserve">
Назначение и выплата пенсии за выслугу лет муниципальным служащим
</t>
  </si>
  <si>
    <t>п.7   Перечня услуг, которые являются необходимыми и обязательными для предоставления муниципальных услуг</t>
  </si>
  <si>
    <t>п.21   Перечня услуг, которые являются необходимыми и обязательными для предоставления муниципальных услуг</t>
  </si>
  <si>
    <t xml:space="preserve">
Признание в установленном порядке жилых помещений жилого фонда непригодными (пригодными) для   проживания
</t>
  </si>
  <si>
    <t>п.17   Перечня услуг, которые являются необходимыми и обязательными для предоставления муниципальных услуг</t>
  </si>
  <si>
    <t>п.12   Перечня услуг, которые являются необходимыми и обязательными для предоставления муниципальных услуг</t>
  </si>
  <si>
    <t>Администрация Полинчетского муниципального образования</t>
  </si>
  <si>
    <t>Оформление и выдача разрешительной документации на производство земляных работ на территории поселения</t>
  </si>
  <si>
    <t>Консультант администрации Половино-Черемховского муниципального образования</t>
  </si>
  <si>
    <t xml:space="preserve">Постановление администрации Половино-Черемховского муниципального образования от 18 апреля 2012 года № 24 "Об утверждении перечня муниципальных услуг, оказываемых администрацией Половино-Черемховского муниципального образования на безвозмездной основе, являющихся необходимыми
и обязательными"
</t>
  </si>
  <si>
    <t xml:space="preserve">Постановление администрации Половино-Черемховского муниципального образования от 18 апреля 2012 года № 28 "Об утверждении порядка разработки и утверждения  административных регламентов предоставления муниципальных услуг администрацией Половино-Черемховского муниципального образования"
</t>
  </si>
  <si>
    <t xml:space="preserve">Постановление администрации Половино-Черемховского муниципального образования от 18 апреля 2012 года № 27 "О порядке формирования и ведения  реестра Муниципальных услуг в администрации Половино - Черемховского муниципального образования
</t>
  </si>
  <si>
    <t>Выдача специального разрешения на движение по автомобильным дорогам транспортных средств, осуществляющих перевозки опасных, тяжеловесных и (или) крупногабаритных грузов</t>
  </si>
  <si>
    <t>п. 2 Перечня услуг, которые являются необходимыми и обязательными для предоставления муниципальных услуг</t>
  </si>
  <si>
    <r>
      <t>Выдача документов (единого жилищного документа, копии финансово-лицевого счета, выписки из домовой книги, карточки учета собственника жилого помещения, справок и иных</t>
    </r>
    <r>
      <rPr>
        <b/>
        <sz val="10"/>
        <rFont val="Calibri"/>
        <family val="2"/>
        <charset val="204"/>
      </rPr>
      <t xml:space="preserve"> </t>
    </r>
    <r>
      <rPr>
        <sz val="10"/>
        <rFont val="Calibri"/>
        <family val="2"/>
        <charset val="204"/>
      </rPr>
      <t>документов)</t>
    </r>
  </si>
  <si>
    <t>Главный специалист администрации Половино-Черемховского муниципального образования</t>
  </si>
  <si>
    <t>Присвоение почтовых адресов новым объектам, подтверждение почтовых адресов существующим объектам и получение новых адресов взамен ранее выданных почтовых адресов</t>
  </si>
  <si>
    <t xml:space="preserve">Изменение вида разрешенного использования земельных участков </t>
  </si>
  <si>
    <t>Выдача разрешений на строительство</t>
  </si>
  <si>
    <t>Выдача разрешений на ввод объектов в эксплуатацию</t>
  </si>
  <si>
    <t>Предоставление технических условий на подключение объекта капитального строительства к сетям инженерного – технического обеспечения</t>
  </si>
  <si>
    <t>Инспектор военно-учетного стола</t>
  </si>
  <si>
    <t>Предоставление информации об ограничениях на водных объектах</t>
  </si>
  <si>
    <t>п. 12 Перечня услуг, которые являются необходимыми и обязательными для предоставления муниципальных услуг</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</si>
  <si>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</si>
  <si>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 14 Перечня услуг, которые являются необходимыми и обязательными для предоставления муниципальных услуг</t>
  </si>
  <si>
    <t xml:space="preserve">Постановление администрации Половино-Черемховского муниципального образования от 8 июня 2012 года № 36 "Об утверждении административных регламентов" </t>
  </si>
  <si>
    <t>Выдача физическим лицам справок с места жительства и выписок из похозяйственных книг населенных пунктов Разгонского МО</t>
  </si>
  <si>
    <t>Постановление администрации Разгонского муниципального образования от 2 октября 2012 года № 51 "Об утверждении административного регламента предоставления муниципальной услуги "Выдача физическим лицам справок с места жительства и выписок из похозяйственных книг населенных пунктов Разгонского МО"</t>
  </si>
  <si>
    <t>Решение Думы Разгонского муниципального образования от 28 августа 2012 года № 108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</si>
  <si>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Разгонского муниципального образования от 25 мая 2012 года № 30 "О  порядке разработки и утверждения административных регламентов предоставления муниципальных услуг Разгонского муниципального образования"</t>
  </si>
  <si>
    <t>Постановление администрации Разгонского муниципального образования от 30 августа 2012 года № 42 "Об утверждении Порядка формирования и ведения Реестра муниципальных услуг, функций Разгонского муниципального образования"</t>
  </si>
  <si>
    <t>Постановление администрации Разгонского муниципального образования от 2 октября 2012 года № 52 "Об утверждении административного регламента предоставления муниципальной услуги "Присвоение, изменение нумерации жилых и нежилых помещений на территории муниципального образования"</t>
  </si>
  <si>
    <t>Назначение, перерасчет размера, индексация и выплата пенсии за выслугу лет муниципальным служащим</t>
  </si>
  <si>
    <t>Постановление администрации Разгонского муниципального образования от 2 октября 2012 года № 54 "Об утверждении административного регламента предоставления муниципальной услуги "Назначение, перерасчет размера, индексация и выплата пенсии за выслугу лет муниципальным служащим"</t>
  </si>
  <si>
    <t>Подготовка и выдача разрешений на  строительство, реконструкцию, капитальный ремонт и ввод объектов в эксплуатацию</t>
  </si>
  <si>
    <t>Постановление администрации Разгонского муниципального образования от 2 октября 2012 года № 55"Об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и ввод объектов в эксплуатацию"</t>
  </si>
  <si>
    <t>п. 9, 10, 11 Перечня услуг, которые являются необходимыми и обязательными для предоставления муниципальных услуг</t>
  </si>
  <si>
    <t>Предоставление информации и консультационных услуг физическим и юридическим лицам по вопросам защиты населения и территории Разгонского муниципального образования от чрезвычайных ситуаций природного и техногенного характера, а также от опасностей, возникающихпри ведении военных действий или вседствие этих действий</t>
  </si>
  <si>
    <t>Постановление администрации Разгонского муниципального образования от 2 октября 2012 года № 56"Об утверждении административного регламента предоставления муниципальной услуги "Предоставление информации и консультационных услуг физическим и юридическим лицам по вопросам защиты населения и территории Разгонского муниципального образования от чрезвычайных ситуаций природного и техногенного характера, а также от опасностей, возникающихпри ведении военных действий или вседствие этих действий"</t>
  </si>
  <si>
    <t>Постановление администрации Разгонского муниципального образования от 2 октября 2012 года № 57"Об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жилого фонда непригодными (пригодными) для проживания"</t>
  </si>
  <si>
    <t>Администрация Разгонского муниципального образования</t>
  </si>
  <si>
    <t xml:space="preserve"> +                                                Постановление администрации Разгонского муниципального образования от 27 июня 2013 года   № 47 "О внесении изменений в Административный регламент предоставления муниципальной услуги "Выдача физическим лицам справок с места жительства и выписок из похозяйственных книг населенных пунктов Разгонского МО", утвержденный постановлением администрации Разгонского муниципального образования от 2 октября 2012 года № 51"</t>
  </si>
  <si>
    <t xml:space="preserve"> +                                                   Постановление администрации Разгонского муниципального образования от 27 июня 2013 года № 48 "О внесении изменений в Административный регламент предоставления муниципальной услуги "Присвоение, изменение нумерации жилых и нежилых помещений", утвержденный постановлением администрации Разгонского муниципального образования от 2 октября 2012 года № 52</t>
  </si>
  <si>
    <t xml:space="preserve"> +                                      Постановление администрации Разгонского муниципального образования от 26 июня 2013 года   № 45 "О внесении изменений в Административный регламент предоставления муниципальной услуги "Подготовка и выдача разрешений на  строительство, реконструкцию, капитальный ремонт и ввод объектов в эксплуатацию", утвержденный постановлением администрации Разгонского муниципального образования от 2 октября 2012 года № 55" </t>
  </si>
  <si>
    <t xml:space="preserve"> +                                             Постановление администрации Разгонского муниципального образования от 27 июня 2013 года   № 49 "О внесении изменений в Административный регламент предоставления муниципальной услуги "Предоставление информации и консультационных услуг физическим и юридическим лицам по вопросам защиты населения и территории Разгонского муниципального образования от чрезвычайных ситуаций природного и техногенного характера, а также от опасностей, возникающихпри ведении военных действий или вседствие этих действий, утвержденный постановлением администрации Разгонского муниципального образования от 2 октября 2012 года № 56"</t>
  </si>
  <si>
    <t xml:space="preserve"> +                                         Постановление администрации Разгонского муниципального образования от 27 июня 2013 года   № 50 "О внесении изменений в Административный регламент предоставления муниципальной услуги Признание в установленном порядке жилых помещений муниципального жилого фонда непригодными (пригодными) для проживания", утвержденный постановлением администрации Разгонского муниципального образования от 2 октября 2012 года № 57" </t>
  </si>
  <si>
    <t>Выдача физическим лицам  справок с места  жительства  и выписок из похозяйственных книг выписок</t>
  </si>
  <si>
    <t xml:space="preserve">Постановление администрации Рождественского  муниципального образования от 12 марта 2012 года № 6 "О порядке разработки и утверждения административных регламентов предоставления муниципальных услуг Рождественского  муниципального образования </t>
  </si>
  <si>
    <t>Назначение и выплата пенсий муниципальным служащим</t>
  </si>
  <si>
    <t xml:space="preserve">Постановление  администрации Рождественского муниципального образования   от 21 июня 2012 года  №19   
"Об утверждении Административного регламента предоставления муниципальной  услуги "Назначение   и   выплата   пенсии  за  выслугу  лет муниципальным служащим"  
</t>
  </si>
  <si>
    <t>Признание  в установленном порядке жилых помещений  непригодным         для проживания</t>
  </si>
  <si>
    <t>Постановление  администрации Рождественского муниципального образования   от 21 июня 2012 года  №22   "Об утверждении Административного регламента предоставления муниципальной услуги" Признание  в установленном порядке жилых помещений непригодным для проживания"</t>
  </si>
  <si>
    <t>Прием заявлений, документов, а также постановка на учет граждан в качестве нуждающихся в жилых помещениях</t>
  </si>
  <si>
    <t>Присвоение адресов объектам  недвижимости</t>
  </si>
  <si>
    <t>п. 1, 10 Перечня услуг, которые являются необходимыми и обязательными для предоставления муниципальных услуг</t>
  </si>
  <si>
    <t>Подготовка и выдача разрешений на строительство, реконструкцию, капитальный ремонт и ввод объектов капитального строительства в эксплуатацию.</t>
  </si>
  <si>
    <t>Постановление  администрации Рождественского муниципального образования   от 21 июня 2012 года  №21  "Об утверждении Административного регламента предоставления муниципальной услуги "Совершение нотариальных действий:  удостоверение завещания, удостоверение доверенностей, принятие мер по охране наследственного имущества и в случае необходимости управление им, свидетельствование верность копий и выписок из них, свидетельствование подлинности подписи на документах"</t>
  </si>
  <si>
    <t>Администрация Рождественского муниципального образования</t>
  </si>
  <si>
    <t>Решение Думы Рождественского муниципального образования от 25 июня 2012 года № 64 "Об утверждении Перечня услуг, которые являются необходимыми и обязательными для предоставления муниципальных услуг"</t>
  </si>
  <si>
    <t>Совершение нотариальных действий на территории Соляновского муниципального образования</t>
  </si>
  <si>
    <t xml:space="preserve">Решение Думы Соляновского муниципального образования от 27 апреля 2012 года № 98 (в ред.от 29.08.2013) "Об утверждении перечня услуг, которые являются необходимыми и обязательными для предоставления муниципальных услуг" </t>
  </si>
  <si>
    <t xml:space="preserve">Постановление администрации Соляновского муниципального образования от 19 февраля 2012 года № 12 "О порядке разработки и утверждения административных регламентов предоставления муниципальных услуг Соляновского  муниципального образования" </t>
  </si>
  <si>
    <t>Постановление администрации Соляновского муниципального образования от 28 марта 2012 года № 17 "Об утверждении Порядка формирования и ведения Реестра муниципальных услуг, функций Соляновского муниципального образования"</t>
  </si>
  <si>
    <t>п.4 Перечня услуг, которые являются необходимыми и обязательными  для предоставления муниципальных услуг</t>
  </si>
  <si>
    <t>Присвоение, изменение нумерации жилых и нежилых помещений на территории Соляновского муниципального образования</t>
  </si>
  <si>
    <t xml:space="preserve">Постановление администрации Соляновского муниципального образования от 28 июня 2012 года № 34 "Об утверждении административного регламента муниципальной услуги " Присвоения, изменения нумерации жилых и нежилых помещений на территории Соляновского муниципального образования " </t>
  </si>
  <si>
    <t>п.4,5,6,12 Перечня услуг, которые являются необходимыми и обязательными  для предоставления муниципальных услуг</t>
  </si>
  <si>
    <t>Подготовка и выдача разрешений на строительство, реконструкцию, капитальный ремонт и ввод объектов капитального строительства в эксплуатацию на территории Соляновского муниципального образования</t>
  </si>
  <si>
    <t>п 6,7,89,10,11,12 Перечня услуг, которые являются необходимыми и обязательными  для предоставления муниципальных услуг</t>
  </si>
  <si>
    <t>п 4,,5,6 Перечня услуг, которые являются необходимыми и обязательными  для предоставления муниципальных услуг</t>
  </si>
  <si>
    <t>п.2,3 Перечня услуг, которые являются необходимыми и обязательными  для предоставления муниципальных услуг</t>
  </si>
  <si>
    <t>Администрация Соляновского муниципального образования</t>
  </si>
  <si>
    <t xml:space="preserve"> +                                           Постановление администрации Соляновского мунциципального образования  от 16 мая 2013 года № 38 "О внесении изменений и дополнений в постановление администрации Соляновского муниципального образования  № 34 от 28 июня 2012 года "Об утверждении Административного регламента предоставления муниципальной услуги "Присвоение, изменение нумерации жилых и нежилых помещений на территории Соляновского муниципального образования"</t>
  </si>
  <si>
    <t>Прием заявлений, документов, а также постановка граждан на учет в качестве нуждающихся в жилых помещениях, предосталяемых по договорам социального найма</t>
  </si>
  <si>
    <t>Постановление администрации Старо-Акульшетского муниципального образования  от  26 июня 2012 года  № 91 " Об утверждении административного регламента предоставления муниципальной услуги " Прием заявлений, документов, а также постановка граждан на учет в качестве нуждающихся в жилых помещениях, предосталяемых по договорам социального найма"</t>
  </si>
  <si>
    <t>Решение Думы Старо-Акульшетского муниципального образования от  25 июня 2012 года № 144 " Об утверждении Перечня услуг, которые являются необходимыми и обязательными для предоставления муниципальных услуг"</t>
  </si>
  <si>
    <t>п. 2,3, 13 Перечня услуг, которые являются необходимыми и обязательными для предоставления муниципальных услуг</t>
  </si>
  <si>
    <t>Прием документов, необходимых  для регистрации граждан по месту жительства и по месту пребывания</t>
  </si>
  <si>
    <t>Постановление администрации Старо-Акульшетского муниципального образования  от  18 апреля 2013 года  "66"а" "Об утверждении административного регламента предоставления муниципальной услуги " Прием документов, необходимых для регистрации граждан по месту жительства и по месту пребывания "</t>
  </si>
  <si>
    <t>п. 16 Перечня услуг, которые являются необходимыми и обязательными для предоставления муниципальных услуг</t>
  </si>
  <si>
    <t>Перевод жилого помещения в нежилое , а также выдача соответствующих решений о переводе или об отказе в переводе</t>
  </si>
  <si>
    <t>п. 6, Перечня услуг, которые являются необходимыми и обязательными для предоставления муниципальных услуг</t>
  </si>
  <si>
    <t>Подготовка и выдача разрешений на строительство, реконструкцию, капитальный ремонт и ввод объектов в эксплуатацию</t>
  </si>
  <si>
    <t>Постановление администрации Старо-Акульшетского муниципального образования от 26 июня 2012 года № 88  " Об утвержденииадминистративногорегламента предоставления муниципальной услуги "  Подготовка и выдача разрешений на строительство , реконструкцию, капитальный ремонт объектов капитального строительства, а ткаже на воод обектов эксплуатацию"</t>
  </si>
  <si>
    <t>п. 6, 7, 8, 9, 10, 11 Перечня услуг, которые являются необходимыми и обязательными для предоставления муниципальных услуг</t>
  </si>
  <si>
    <t xml:space="preserve">Признание  помещения жилым помещением, жилого помещения непригодным для проживания </t>
  </si>
  <si>
    <t>Постановление администрации Старо-Акульшетского муниципального образования  от 26 июня 2012 года № 89"Об утверждении административного регламента предоставления муниципальной услуги "  Признание в установленном порядке порядке жилых помещений жилого фонда непригодными ( пригодными) для проживания "</t>
  </si>
  <si>
    <t>Присвоение (изменение)  нумерации жилых и нежилых помещений на территории муниципального образования</t>
  </si>
  <si>
    <t>Постановление администрации Старо-Акульшетского муниципального образования  от 26 июня 2012 года  № 90 "Об утверждении административного регламента предоставления муниципальной услуги "  Присвоение, изменение  нумерации жилых и нежилых помещений на территории муниципального образования "</t>
  </si>
  <si>
    <t>Постановление администрации Старо-Акульшетского муниципального образования от 26 июня 2012 года № 86 "Об утверждении административного регламента предоставления муниципальной услуги "  Совершение нотариальных действий"</t>
  </si>
  <si>
    <t>Выдача юридическим и физическим лицам справок, выписок из похозяйственных книг</t>
  </si>
  <si>
    <t>Постановление администрации Старо-Акульшетского муниципального образования  от 26 июня 2012 года № 86"Об утверждении административного регламента предоставления муниципальной услуги "  Выдача юридическим и физическим лицам справок, выписок из похозяйственных книг"</t>
  </si>
  <si>
    <t>Назначение , перерасчет размера , индексации и выплаты пенсии за выслугу лет муниципальным служащим</t>
  </si>
  <si>
    <t>Постановление администрации Старо-Акульшетского муниципального образования  от 26 июня 2012 года № 87"Об утверждении административного регламента предоставления муниципальной услуги "  Назначение , перерасчет размера , индексации и выплата пенсии за выслугу лет муниципальным служащим"</t>
  </si>
  <si>
    <t>Постановление администрации Старо-Акульшетского муниципального образования  от 18 апреля 2013 года № 66 "в" "Об утверждении административного регламента предоставления муниципальной услуги "   прием заявлений и выдача документов о согласовании местарасположения границ земельных участков"</t>
  </si>
  <si>
    <t>Администрация Старо-Акульшетского муниципального образования</t>
  </si>
  <si>
    <t>Постановление администрации Старо-Акульшетского муниципального образования от  18 апреля 2013 года № 66 "б""Обутвержденииадминистративногорегламента предоставления муниципальной услуги " Перевод жилого помещения в нежилое , а также выдача соответствующих решений  о переводе или об отказе в переводе "</t>
  </si>
  <si>
    <t xml:space="preserve"> +                                              Постановление администрации Старо-Акульшетского муниципального образования  от  30 сентября 2013 года  № 116 "а" " О внесении изменений в административный регламент  предоставления муниципальной услуги " Прием заявлений, документов, а также постановка граждан на учет в качестве нуждающихся в жилых помещениях, предосталяемых по договорам социального найма"</t>
  </si>
  <si>
    <t xml:space="preserve"> +                                       Постановление администрации Старо-Акульшетского муниципального образования от  30 сентября  2013 года № 116"б""О внесении изменений в административный регламент предоставления муниципальной услуги " Перевод жилого помещения в нежилое , а также выдача соответствующих решений  о переводе или об отказе в переводе "</t>
  </si>
  <si>
    <t xml:space="preserve"> +                                             Постановление администрации Старо-Акульшетского муниципального образования от 30 сентября 2013  года № 116 "в"  " О внесении изменений в административный регламент по исполнению муниципальной услуги "  Подготовка и выдача разрешений на строительство , реконструкцию, капитальный ремонт объектов капитального строительства, а ткаже на воод обектов эксплуатацию"</t>
  </si>
  <si>
    <t xml:space="preserve"> +                                           Постановление администрации Старо-Акульшетского муниципального образования  от 30 сентября 2013 года № 116 "г" "О внесении изменений вадминистративный регламент предоставления  муниципальной услуги "  Признание в установленном порядке порядке жилых помещений жилого фонда непригодными ( пригодными) для проживания "</t>
  </si>
  <si>
    <t xml:space="preserve"> +                                           Постановление администрации Старо-Акульшетского муниципального образования  от 30 сентября 2013 года  № 116 "д"  "О внесении изменений в административный регламент предоставления муниципальной услуги "  Присвоение, изменение  нумерации жилых и нежилых помещений на территории муниципального образования "</t>
  </si>
  <si>
    <t xml:space="preserve"> +                                       Постановление администрации Старо-Акульшетского муниципального образования от 30 сентября 2013  года № 116 "е" "О внесении изменений в административный регламент предоставления муниципальной услуги "  Совершение нотариальных действий"</t>
  </si>
  <si>
    <t xml:space="preserve"> +                                    Постановление администрации Старо-Акульшетского муниципального образования  от 30 сентября  2013 года  № 116 "ж""О внесении изменений в административный регламент  предоставления муниципальной услуги "  Выдача юридическим и физическим лицам справок, выписок из похозяйственных книг"</t>
  </si>
  <si>
    <t>Постановление администрации Старо-Акульшетского муницпального образования от 2 апреля 2012 года № 42 "О порядке разработки и утверждении административных регламентов предоставления муниципальных услуг Старо-Акульшетского муниципального образования"</t>
  </si>
  <si>
    <t>Постановление администрации Старо-Акульшетского муницпального образования от 2 апреля 2012 года № 41 "О порядке разработки и утверждении порядка формирования и ведения реестра  муниципальных услуг Старо-Акульшетского муниципального образования"</t>
  </si>
  <si>
    <t xml:space="preserve">Предоставление информации об объектах недвижимого имущества, находящихся в муниципальной собственности Тайшетского муниципального образования Тайшетское городское поселение </t>
  </si>
  <si>
    <t>Отдел по управлению муниципальным имуществом администрации Тайшетского муниципального образования  Тайшетского городского поселения</t>
  </si>
  <si>
    <t xml:space="preserve">п.4,5 Перечня услуг, которые являются  необходимыми и обязательными для предоставления муниципальных услуг </t>
  </si>
  <si>
    <t xml:space="preserve">Постановление  администрации Тайшетского городского поселения  от  04 апреля  2011 года № 183 "О порядке разработки, утверждения и изменения административных регла-ментов предоставления муниципаль-ных услуг  Тайшетского городского поселения </t>
  </si>
  <si>
    <t>Постановление  администрации Тайшетского городского поселения  от  31 марта  2011 года № 177 (ред. от 17.05.2012) "Об утверждении Перечня муници-пальных услуг (работ) Тайшетского городского поселения"</t>
  </si>
  <si>
    <t xml:space="preserve">Предоставление в аренду муниципального имущества Тайшетского муниципального образования Тайшетское городское поселение </t>
  </si>
  <si>
    <t xml:space="preserve">п.3 Перечня услуг, которые являются  необходимыми и обязательными для предоставления муниципальных услуг </t>
  </si>
  <si>
    <t>Предоставление в безвозмездное пользование муниципального имущества Тайшетского муниципального образования Тайшетское городское поселение</t>
  </si>
  <si>
    <t>Выдача выписок из похозяйственных книг учета личных подсобных хозяйств</t>
  </si>
  <si>
    <t xml:space="preserve">п.4,5,6,7 Перечня услуг, которые являются  необходимыми и обязательными для предоставления муниципальных услуг </t>
  </si>
  <si>
    <t>Отдел по архитектурно-строительным вопросам и благоустройству администрации Тайшетского муниципального образования  Тайшетского городского поселения</t>
  </si>
  <si>
    <t>Подготовка и выдача разрешений на строительство, реконструкцию  объектов капитального строительства</t>
  </si>
  <si>
    <t xml:space="preserve">Постановление администрации Тайшетского городского поселения  от  20 июня 2012 года № 454 "Об утверждении административного регламента по предоставлению муниципальной услуги "Подготовка и выдача разрешений на строительство, реконструкцию  объектов капитального строительства" 
</t>
  </si>
  <si>
    <t xml:space="preserve">п.10,11,12,13,14,15 Перечня услуг, которые являются  необходимыми и обязательными для предоставления муниципальных услуг </t>
  </si>
  <si>
    <t xml:space="preserve">п.3  Перечня услуг, которые являются  необходимыми и обязательными для предоставления муниципальных услуг </t>
  </si>
  <si>
    <t>Подготовка и выдача разрешений  на ввод объектов в эксплуатацию</t>
  </si>
  <si>
    <t>Постановление администрации Тайшетского городского поселения  от  22 июня 2012 года № 460 "Об утверждении Административного регламента предоставления муниципальной услуги "Подготовка и выдача разрешений  на ввод объектов в эксплуатацию"</t>
  </si>
  <si>
    <t xml:space="preserve">п.14,15 Перечня услуг, которые являются  необходимыми и обязательными для предоставления муниципальных услуг </t>
  </si>
  <si>
    <t xml:space="preserve">п.2 Перечня услуг, которые являются  необходимыми и обязательными для предоставления муниципальных услуг </t>
  </si>
  <si>
    <t>Перевод жилого помещения в нежилое помещение и нежилого помещения в жилое помещение</t>
  </si>
  <si>
    <t xml:space="preserve">п.3,4,7,8,10 Перечня услуг, которые являются  необходимыми и обязательными для предоставления муниципальных услуг </t>
  </si>
  <si>
    <t>Принятие на учет граждан в качестве нуждающихся в жилых помещениях, предоставляемых по договорам социального найма</t>
  </si>
  <si>
    <t>Отдел жилищно-коммунального хозяйства администрации Тайшетского муниципального образования  Тайшетского городского поселения</t>
  </si>
  <si>
    <t xml:space="preserve">п.3,4,5,16,18,20 Перечня услуг, которые являются  необходимыми и обязательными для предоставления муниципальных услуг </t>
  </si>
  <si>
    <t>Приватизация муниципального жилищного фонда</t>
  </si>
  <si>
    <t xml:space="preserve">п.4,18,20 Перечня услуг, которые являются  необходимыми и обязательными для предоставления муниципальных услуг </t>
  </si>
  <si>
    <t xml:space="preserve"> +                                                                        Перечень муниципальных услуг муниципального образования " Тайшетского городского поселения", предоставление которых осуществляется по принципу "одного окна", утвержденный постановлением администрации Тайшетского городского поселения  от  25 сентября 2013 года № 855 </t>
  </si>
  <si>
    <t>Решение Думы Тайшетского городского поселения от 26 апреля 2012 года № 22 " Об утверждении перечня услуг, которые являются  необходимыми и обязательными для предоставления муниципальных услуг "</t>
  </si>
  <si>
    <t>Постановление главы Тальского муниципального образования от 10 сентября 2013 года № 63 "Принятие на учет граждан в качестве нуждающихся в жилых помещениях, предоставляемых по договорам социального найма"</t>
  </si>
  <si>
    <t>Решение Думы Тальского муниципального образования от 26 апреля 2012 года № 101 "Об утверждении Перечня услуг, которые являются необходимыми и обязательными для предоставления муниципальных услуг Администрацией Тальского муниципального образования, и Порядка определения размера платы за их оказание"</t>
  </si>
  <si>
    <t>п.2, 11, 12, 13, 14, 16 Перечня услуг, которые явялются необходимыми и обязательными для предоставления муниципальных услуг</t>
  </si>
  <si>
    <t>Постановление главы Тальского муниципального образования от 11 мая 2012 года № 26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</si>
  <si>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Тальского муниципального образования от 26 апреля 2012 года № 25 "О порядке формирования и ведения Реестра муниципальных услуг Тальского муниципального образования"</t>
  </si>
  <si>
    <t>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 на территории Тальского муниципального образования</t>
  </si>
  <si>
    <t>Постановление главы Тальского муниципального образования от 16 сентября 2013 года № 66 "Об утверждении Административного регламента по предоставлению муниципальной услуги "Предоставление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 на территории Тальского муниципального образования"</t>
  </si>
  <si>
    <t>Проведение обследования жилищно-бытовых условий</t>
  </si>
  <si>
    <t>Постановление главы Тальского муниципального образования от 22 августа 2013 года № 61 "Об утверждении Административного регламента по предоставлению муниципальной услуги "Проведение обследования жилищно-бытовых условий" на территории Тальского муниципального образования"</t>
  </si>
  <si>
    <t>Выдача документов (выписки из похозяйственных книг, копии финансово-лицевого счета, выписки из домовой книги, карточки учета собственника жилого помещения, справок и иных документов)</t>
  </si>
  <si>
    <t>Постановление главы администрации Тальского муниципального образования от 25 сентября 2012 года № 47 "Об утверждении Административного регламента по предоставлению муниципальной услуги "Выдача документов (выписки из пхозяйственных книг, копии финансово-лицевого счета, выписки из домовой книги, карточки учета собственника жилого помещения, справок и иных документов)"</t>
  </si>
  <si>
    <t>Прием заявлений и выдача разрешений на строительство, реконструкцию, капитальный ремонт объектов капитального строительства</t>
  </si>
  <si>
    <t>Постановление главы администрации Тальского муниципального образования от 20 мая 2013 года № 45 "Об утверждении Административного регламента по предоставлению муниципальной услуги "Прием заявлений и выдача разрешений на строительство, реконструкцию, капитальный ремонт объектов капитального строительства на территории Тальского муниципального образования"</t>
  </si>
  <si>
    <t>п.1, 3, 5, 7, 17, 18 Перечня услуг, которые явялются необходимыми и обязательными для предоставления муниципальных услуг</t>
  </si>
  <si>
    <t>Постановление главы Тальского муниципального образования от 16 августа 2013 года № 57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</si>
  <si>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п.1, 3, 6, 9, 18 Перечня услуг, которые явялются необходимыми и обязательными для предоставления муниципальных услуг</t>
  </si>
  <si>
    <t>Перевод жилых помещений в нежилые помещения и нежилых помещений в жилые помещения на территории Тальского муниципального</t>
  </si>
  <si>
    <t>Постановление главы администрации Тальского муниципального образования от 25 сентября 2012 года № 48 "Об утверждении Административного регламента по предоставлению муниципальной услуги "Перевож жилых помещений в нежилые помещения и нежилых помещений в жилые помещения на территории Тальского муниципального образования"</t>
  </si>
  <si>
    <t>п.1, 3, 4, 6  Перечня услуг, которые явялются необходимыми и обязательными для предоставления муниципальных услуг</t>
  </si>
  <si>
    <t>Присвоение (изменение) адресов объектам капитального строительства и владениям на территории Тальского муниципального образования</t>
  </si>
  <si>
    <t>Постановление главы администрации Тальского муниципального образования от 11 октября 2012 года № 51 "Об утверждении Административного регламента по предоставлению муниципальной услуги "Присвоение (изменение) адресов объектам капитального строительства и владениям на территории Тальского муниципального образования"</t>
  </si>
  <si>
    <t>п.6, 7  Перечня услуг, которые явялются необходимыми и обязательными для предоставления муниципальных услуг</t>
  </si>
  <si>
    <t>Предоставление архивных справок, архивных выписок, копий архивных документов, копий правовых актов администрации Тальского муниципального образования</t>
  </si>
  <si>
    <t>Постановление главы Тальского муниципального образования от 10 сентября 2013 года № 64 "Об утверждении Административного регламента по предоставлению муниципальной услуги "Предоставление архивных справок, архивных выписок, копий архивных документов, копий правовых актов администрации Тальского муниципального образования"</t>
  </si>
  <si>
    <t>Прием заявлений и заключение договоров социального найма жилых помещений</t>
  </si>
  <si>
    <t>Постановление главы администрации Тальского муниципального образования от 15 октября 2012 года № 54 "Об утверждении Административного регламента по предоставлению муниципальной услуги "Прием заявлений и заключение договоров социального найма жилых помещений" на территории Тальского муниципального образования"</t>
  </si>
  <si>
    <t>п.2  Перечня услуг, которые явялются необходимыми и обязательными для предоставления муниципальных услуг</t>
  </si>
  <si>
    <t>Постановление главы администрации Тальского муниципального образования от 15 октября 2012 года № 53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</si>
  <si>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Признание помещения жилым помещением, жилого помещения пригодным (непригодным) для проживания, аварийным и подлежащим сносу или реконструкции</t>
  </si>
  <si>
    <t>Постановление главы Тальского муниципального образования от 16 сентября 2013 года № 65 "Об утверждении Административного регламента по предоставлению муниципальной услуги "Признание помещения жилым помещением, жилого помещения пригодным (непригодным) для проживания, аварийным и подлежащим сносу или реконструкции"</t>
  </si>
  <si>
    <t>п.4, 6, 15, 18  Перечня услуг, которые явялются необходимыми и обязательными для предоставления муниципальных услуг</t>
  </si>
  <si>
    <t>Администрация Тальского муниципального образования</t>
  </si>
  <si>
    <t>Совершение нотариальных действий на территории Тамтачетского муниципального образования</t>
  </si>
  <si>
    <t xml:space="preserve">Постановление администрации Тамтачетского муниципального образования  от 15 октября 2012 года №44"Об утверждении Администрации регламента предоставления муниципальной услуги "Совершение нотариальных действий на территории Тамтачетского муниципального образования" </t>
  </si>
  <si>
    <t xml:space="preserve">Решение думы Тамтачетского муниципального образования от 10 октября 2012 года №160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</si>
  <si>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п.6,7Перечня услуг, которые являются необходимыми и обязательными для предоставления муниципальных услуг</t>
  </si>
  <si>
    <t>Постановление администрации Тамтачетского муниципального образования от 30 декабря 2011 года №40 "О порядке разработки и утверждения административных регламентов предоставления муниципальных услуг Тамтачетского муниципального образования"</t>
  </si>
  <si>
    <t>Постановление администрации Тамтачетского муниципального образования от 30 декабря 2011 года №39 "Об утверждении порядка формирования и ведения реестра муниципальных услуг, функций Тамтачетского муниципального образования"</t>
  </si>
  <si>
    <t xml:space="preserve">Присвоение, изменение нумерации жилых и нежилых помещений на территории Тамтачетского муниципального образования </t>
  </si>
  <si>
    <t xml:space="preserve">Постановление администрацииТамтачетского муниципального образования от 15 октября 2012 года №46 "Об утверждении Администрации регламента предоставления муниципальной услуги "Присвоение, изменение нумерации жилых и нежилых помещений на территории Тамтачетского муниципального образования " </t>
  </si>
  <si>
    <t>Признание в установленном порядке жилых помещений жилого фонда непригодными (пригодными)  для проживания</t>
  </si>
  <si>
    <t xml:space="preserve">Постановление администрацииТамтачетского муниципального образования от 15 октября 2012 года №48 "Об утверждении Администрации регламента предоставления муниципальной услуги "Признание в установленном порядке жилых помещений жилого фонда непригодными (пригодными) для проживания " </t>
  </si>
  <si>
    <t>Назначение перерасчет размера, индексация и выплата пенсии за выслугу лет муниципальным служащим</t>
  </si>
  <si>
    <t xml:space="preserve">Постановление администрацииТамтачетского муниципального образования от 15 октября 2012 года №49 "Об утверждении Администрации регламента предоставления муниципальной услуги "Назначение перерасчет размера, индексация и выплата пенсии за выслугу лет муниципальным служащим " </t>
  </si>
  <si>
    <t>Подготовка и выдача разрешений на строительство, реконструкцию, капитальный ремонт и ввод объектов капитального строительства в эксплуатацию</t>
  </si>
  <si>
    <t xml:space="preserve">Постановление администрацииТамтачетского муниципального образования от 15 октября 2012 года №47 "Об утверждении Администрации регламента предоставления муниципальной услуги "Подготовка и выдача разрешений на строительство, реконструкцию, капитальный ремонт и ввод объектов капитального строительства в эксплуатацию " </t>
  </si>
  <si>
    <t>Выдача физическим лицам справок с места жительства и выписок из похозяйственной книги</t>
  </si>
  <si>
    <t xml:space="preserve">Постановление администрацииТамтачетского муниципального образования от 15 октября 2012 года №50 "Об утверждении Администрации регламента предоставления муниципальной услуги "Выдача физическим лицам справок с мета жительства и выписок из похозяйственной книги " </t>
  </si>
  <si>
    <t xml:space="preserve">Выдача финансово-лицевого счета, для оформления государственного жилищного сертификата  </t>
  </si>
  <si>
    <t xml:space="preserve">Постановление администрацииТамтачетского муниципального образования от 15 октября 2012 года №51"Об утверждении Администрации регламента предоставления муниципальной услуги "Выдача финансово-лицевого счета, для оформления государственного жилищного сертификата " </t>
  </si>
  <si>
    <t>Прием заявлений, документов, а также постановка на учет граждан нуждающихся в жилых помещениях, предоставляемых по договорам социального найма</t>
  </si>
  <si>
    <t xml:space="preserve">Постановление администрацииТамтачетского муниципального образования от 15 октября 2012 года №52 "Об утверждении Администрации регламента предоставления муниципальной услуги "Прием заявлений, документов, а также постановка на учет граждан нуждающихся в жилых помещениях, предоставляемых по договорам социального найма" </t>
  </si>
  <si>
    <t xml:space="preserve">Постановление администрацииТамтачетского муниципального образования от 15 октября 2012 года №53 "Об утверждении Администрации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t>
  </si>
  <si>
    <t xml:space="preserve">Оказание материальной помощи гражданам, пострадавшим от чрезвычайных ситуации природного и техногенного характера на территории Тамтачетского муниципального образования </t>
  </si>
  <si>
    <t xml:space="preserve">Постановление администрацииТамтачетского муниципального образования от 30 октября 2012 года №5783 "Об утверждении Администрации регламента предоставления муниципальной услуги "Оказание материальной помощи гражданам, пострадавшим от чрезвычайных ситуации природного и техногенного характера на территории Тамтачетского муниципального образования " </t>
  </si>
  <si>
    <t>Выдача справки об отсутствии забронированного жилья, для оформления государственного жилищного сертификата</t>
  </si>
  <si>
    <t xml:space="preserve">Постановление администрацииТамтачетского муниципального образования от 8 декабря  2012 года №61 "Об утверждении Администрации регламента предоставления муниципальной услуги"Выдача справки об отсутствии забронированного жилья, для оформления государственного жилищного сертификата" </t>
  </si>
  <si>
    <t xml:space="preserve">Выдача акта проверки жилищных условий, для оформления государственного жилищного сертификата </t>
  </si>
  <si>
    <t xml:space="preserve">Постановление администрацииТамтачетского муниципального образования от 8 декабря  2012 года №62 "Об утверждении Администрации регламента предоставления муниципальной услуги "Выдача акта проверки жилищных условий, для оформления государственного жилищного сертификата " </t>
  </si>
  <si>
    <t>Выдача выписки из домовой книги, для оформления государственного жилищного сертификата</t>
  </si>
  <si>
    <t xml:space="preserve">Постановление администрацииТамтачетского муниципального образования от 8 декабря  2012 года №63 "Об утверждении Администрации регламента предоставления муниципальной услуги "Выдача выписки из домовой книги, для оформления государственного жилищного сертификата " </t>
  </si>
  <si>
    <t>Оформление документов по обмену жилыми плмещениями, предоставленными по договорам социального найма</t>
  </si>
  <si>
    <t xml:space="preserve">Постановление администрацииТамтачетского муниципального образования от 8 декабря  2012 года №64 "Об утверждении Администрации регламента предоставления муниципальной услуги "Оформление документов по обмену жилыми плмещениями, предоставленными по договорам социального найма" </t>
  </si>
  <si>
    <t xml:space="preserve">Предоставление информации об объектах недвижимого имущества, находящихся в муниципальной собственности Тамтачетского муниципального образования, предназначенным для сдачи в аренду </t>
  </si>
  <si>
    <t xml:space="preserve">Постановление администрацииТамтачетского муниципального образования от 8 декабря  2012 года №65 "Об утверждении Администрации регламента предоставления муниципальной услуги "Оформление документов по обмену жилыми плмещениями, предоставленными по договорам социального найма" </t>
  </si>
  <si>
    <t>Администрация Тамтачетского муниципального образования</t>
  </si>
  <si>
    <t>Признание в установленном порядке жилых помещений пригодными (непригодными) для проживания и жилого дома, многоквартирного дома аварийным и подлежащим сносу или реконструкции</t>
  </si>
  <si>
    <t>Принятие документов, а так же выдача (отказ в выдаче) решений о переводе жилого помещения в нежилое или нежилое в жилое помещение, расположенного на территории Тимирязевского муниципального образования</t>
  </si>
  <si>
    <t>Выдача физическим и юридическим лицам справок, выписок из похозяйственных книг населенных пунктов Тимирязевского муниципального образованичя</t>
  </si>
  <si>
    <t>Выдача справок о регистрации по месту жительства граждан, проживающих в домах частного жилого фонда</t>
  </si>
  <si>
    <t>Постановление главы Тимирязевского муниципального образования от 21 мая 2012 года № 30А " Об утверждении административного регламента "Выдача справок о регистрации по месту жительства граждан, проживающих в домах частного жилого фонда"</t>
  </si>
  <si>
    <t>Присвоение, изменение нумерации жилых и нежилых помещений на территории Тимирязевского муниципального образования</t>
  </si>
  <si>
    <t>Постановление главы Тимирязевского муниципального образования от 18 мая 2012 года № 28А " Об утверждении административного регламента "Присвоение, изменение нумерации жилых и нежилых помещений на территории Тимирязевского муниципального образования"</t>
  </si>
  <si>
    <t xml:space="preserve">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Тимирязевского муниципального образования </t>
  </si>
  <si>
    <t>Постановление главы Тимирязевского муниципального образования от 24 апреля 2012 года № 23 " Об утверждении административного регламента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Тимирязевского муниципального образования"</t>
  </si>
  <si>
    <t>Предоставление информации об объектах недвижимого имущества, находящегося в муниципальной собственности Тимирязевского муниципального образования и предназначенного для сдачи в аренду</t>
  </si>
  <si>
    <t>Предоставление информации об очередности  предоставления жилого помещения на условиях социального найма</t>
  </si>
  <si>
    <t>Выдача копий муниципальных правовых актов администрации Тимирязевского муниципального образования</t>
  </si>
  <si>
    <t>Постановление главы Тимирязевского муниципального образования от 24 апреля 2012 года № 26А " Об утверждении административного регламента "Выдача копий муниципальных правовых актов администрации Тимирязевского муниципального образования"</t>
  </si>
  <si>
    <t>Постановление главы Тимирязевского муниципального образования от 24 мая 2012 года № 33А " Об утверждении административного регламента "Назначение, перерасчет размера, индексация и выплата пенсии за выслугу лет муниципальным служащим"</t>
  </si>
  <si>
    <t>Предоставление информации и консультационных услуг физическим и юридическим лицам по вопросам защиты населения и территории Тимирязевского муниципального образования от чрезвычайных ситуаций природного и техногенного характера, а так же от опасностей, возникающих при ведении военных действий или следствии этих действий</t>
  </si>
  <si>
    <t>Постановление главы Тимирязевского муниципального образования от 21 мая 2012 года № 32А " Об утверждении административного регламента "Предоставление информации и консультационных услуг физическим и юридическим лицам по вопросам защиты населения и территории Тимирязевского муниципального образования от чрезвычайных ситуаций природного и техногенного характера, а так же от опасностей, возникающих при ведении военных действий или следствии этих действий"</t>
  </si>
  <si>
    <t>Совершение нотариальных действий на территории Тимирязевского муниципального образования</t>
  </si>
  <si>
    <t>Постановление главы Тимирязевского муниципального образования от 21 мая 2012 года № 31А " Об утверждении административного регламента "Совершение нотариальных действий на территории Тимирязевского муниципального образования"</t>
  </si>
  <si>
    <t>Администрация Тимирязевского муниципального образования</t>
  </si>
  <si>
    <t>Постановление главы Тимирязевского муниципального образования от 4 апреля 2012 года № 21 " Об утверждении административного регламента"Прием заявлений, документов, а так же постановка граждан на учет в качестве нуждающихся в жилых помещениях"</t>
  </si>
  <si>
    <t>Постановление главы Тимирязевского муниципального образования от 4 апреля 2012 года № 24 " Об утверждении административного регламента "Признание в установленном порядке жилых помещений пригодными (непригодными) для проживания и жилого дома, многоквартирного дома аварийным и подлежащим сносу или реконструкции"</t>
  </si>
  <si>
    <t>Постановление главы Тимирязевского муниципального образования от 4 апреля 2012 года № 24 А" Об утверждении административного регламента"Принятие документов, а так же выдача (отказ в выдаче) решений о переводе жилого помещения в нежилое или нежилое в жилое помещение, расположенного на территории Тимирязевского муниципального образования"</t>
  </si>
  <si>
    <t>Постановление главы Тимирязевского муниципального образования от 4 апреля 2012 года № 22А " Об утверждении административного регламента "Выдача физическим и юридическим лицам справок, выписок из похозяйственных книг населенных пунктов Тимирязевского муниципального образованичя</t>
  </si>
  <si>
    <t>Постановление главы Тимирязевского муниципального образования от 4 апреля 2012 года № 21А " Об утверждении административного регламента "Предоставление информации об объектах недвижимого имущества, находящегося в муниципальной собственности Тимирязевского муниципального образования и предназначенного для сдачи в аренду"</t>
  </si>
  <si>
    <t>Постановление главы Тимирязевского муниципального образования от 4 апреля 2012 года № 23А " Об утверждении административного регламента "Предоставление информации об очередности  предоставления жилого помещения на условиях социального найма"</t>
  </si>
  <si>
    <t>Постановление главы Тимирязевского муниципального образования от 4 апреля 2012 года №17 "Об утверждении Порядка формирования и ведения Реестра муниципальных услуг   Тимирязевского муниципального образования"</t>
  </si>
  <si>
    <t>Постановление главы Тимирязевского муниципального образования от 14 марта 2012 года №11А "О порядке разработки и утверждения административных регламентов предоставления муниципальных услуг   Тимирязевского муниципального образования"</t>
  </si>
  <si>
    <t xml:space="preserve">Решение Думы Черчетского муниципального образования от 27 апреля 2012 года № 98 "Об утверждении перечня услуг, которые являются необходимыми и обязательными для предоставления муниципальных услуг, а также порядка определения платы за оказание таких услуг"  </t>
  </si>
  <si>
    <t xml:space="preserve">Постановление администрации Черчетского муниципального образования  от 13 августа 2012 года № 26 "О порядке разработки и утверждения административных регламентов предоставления муниципальных услуг Черчетского  муниципального образования" </t>
  </si>
  <si>
    <t>Назначение   и   выплата   пенсии  за  выслугу  лет муниципальным служащим</t>
  </si>
  <si>
    <t>Признание в установленном порядке жилых помещений жилого фонда непригодным (пригодными) для  проживания</t>
  </si>
  <si>
    <t xml:space="preserve">Совершение нотариальных действий на территории Черчетского муниципального образования </t>
  </si>
  <si>
    <r>
      <t>Присвоение, изменение нумерации жилых и нежилых помещений на территории</t>
    </r>
    <r>
      <rPr>
        <b/>
        <sz val="10"/>
        <rFont val="Calibri"/>
        <family val="2"/>
        <charset val="204"/>
      </rPr>
      <t xml:space="preserve"> </t>
    </r>
    <r>
      <rPr>
        <sz val="10"/>
        <rFont val="Calibri"/>
        <family val="2"/>
        <charset val="204"/>
      </rPr>
      <t>Черчетского муниципального образования</t>
    </r>
  </si>
  <si>
    <t>Подготовка и выдача разрешений на строительство, реконструкцию, капитальный ремонт и ввод объектов капитального строительства в эксплуатацию на территории Черчетского муниципального образования</t>
  </si>
  <si>
    <t>Администрация Черчетского муниципального образования</t>
  </si>
  <si>
    <t>Постановление администрации Черчетского муниципального образования  от 28 марта 2012 года № 17 "Об утверждении Порядка формирования и ведения Реестра муниципальных услуг, функций Черчетского муниципального образования"</t>
  </si>
  <si>
    <t>п.12,13  Перечня услуг, которые являются необходимыми и обязательными для предоставления муниципальных услуг</t>
  </si>
  <si>
    <t>Постановление администрации Шелаевского муниципального образования от 14 февраля 2012 года №7 "О порядке разработке и утверждения административных регламентов предоставления муниципальных услуг Шелаевского муниципального образования"</t>
  </si>
  <si>
    <t xml:space="preserve">
Совершение нотариальных действий на территории Шелаевского муниципального образования
</t>
  </si>
  <si>
    <t>п.4,5   Перечня услуг, которые являются необходимыми и обязательными для предоставления муниципальных услуг</t>
  </si>
  <si>
    <t xml:space="preserve">
Присвоение, изменение нумерации жилых и нежилых помещений на территории Шелаевского муниципального образования
</t>
  </si>
  <si>
    <t>п.15   Перечня услуг, которые являются необходимыми и обязательными для предоставления муниципальных услуг</t>
  </si>
  <si>
    <t xml:space="preserve">
Подготовка и выдача разрешений на строительство, реконструкцию, капитальный ремонт и ввод объектов капитального строительства в эксплуатацию на территории Шелаевского муниципального образования
</t>
  </si>
  <si>
    <t>Администрация Шелаевского муниципального образования</t>
  </si>
  <si>
    <t xml:space="preserve"> +                                               Постановление администрации Шелаевского муниципального образования от 3 сентября 2013 года №55 "О внесении изменений в отдельные муниципальные нормативные правовые акты в связи с приведением в соответствие административные регламентов предоставление муниципальных услуг"</t>
  </si>
  <si>
    <t xml:space="preserve"> +                                           Постановление администрации Шелаевского муниципального образования от 3 сентября 2013 года №55 "О внесении изменений в отдельные муниципальные нормативные правовые акты в связи с приведением в соответствие административные регламентов предоставление муниципальных услуг" </t>
  </si>
  <si>
    <t>Решение Думы Шелаевского муниципального образования от 26 апреля 2012 года №86 "Об утверждении перечня услуг, которые являются необходимыми и обязательными для предоставления муниципальных услуг, а так же порядка определения платы за оказания таких услуг"</t>
  </si>
  <si>
    <t>Постановление администрации Шелаевского муниципального образования от 2 апреля 2012 года №30 "Об утверждении Порядка формирования и ведения Реестра муниципальных услуг, функций Шелаевского муниципального образования"</t>
  </si>
  <si>
    <t>Выдача справок, выписок, характеристик, заверенных копий документов</t>
  </si>
  <si>
    <t>Решение Думы Шелеховского муниципального образования от 25 июня 2012 года № 116 "Об утверждении перечня услуг, которые являются необходимыми и обязательными для предоставления муниципальных услуг, а также порядка определения платы за оказание таких услуг"</t>
  </si>
  <si>
    <t xml:space="preserve">Постановление администрации Шелеховского муниципального образования от 16 апреля 2012 года № 36 "О порядке разработки и утверждения административных регламентов предоставления муниципальных услуг Шелеховского муниципального образования" </t>
  </si>
  <si>
    <t xml:space="preserve">Постановление администрации Шелеховского муниципального образования от 16 апреля 2012 года № 34 "Об утверждении Порядка формирования и ведения реестра муниципальных услуг Шелеховского муниципального образования" </t>
  </si>
  <si>
    <t>п.2. Перечня услуг, которые являются необходимыми и обязательными для предоставления муниципальных услуг</t>
  </si>
  <si>
    <t>Признание в установленном порядке жилых помещений непригодным  для   проживания</t>
  </si>
  <si>
    <t>п.3. Перечня услуг, которые являются необходимыми и обязательными для предоставления муниципальных услуг</t>
  </si>
  <si>
    <t>Присвоение  адресов объектам недвижимости</t>
  </si>
  <si>
    <t>Совершение нотариальных действий:  удостоверение завещания, 
удостоверение доверенностей, принятие мер по охране 
наследственного имущества и в случае необходимости управление им, 
свидетельствование верность копий и выписок из них, 
свидетельствование подлинности подписи на документах</t>
  </si>
  <si>
    <t>п.6. Перечня услуг, которые являются необходимыми и обязательными для предоставления муниципальных услуг</t>
  </si>
  <si>
    <t>Постановление администрация Шелеховского муниципального образования от 21 июня 2012 года № 58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</si>
  <si>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п.7. Перечня услуг, которые являются необходимыми и обязательными для предоставления муниципальных услуг</t>
  </si>
  <si>
    <t>Администрация Шелеховского муниципального образования</t>
  </si>
  <si>
    <t>Выдача справок, выписок из похозяйственных книг Администрации  Шиткинского муниципального образования</t>
  </si>
  <si>
    <t xml:space="preserve"> +                                                                        Перечень муниципальных услуг Шиткинского муниципального образования, предоставление которых осуществляется по принципу "одного окна", утвержденный Постановлением администрации Шиткинского муниципального образования от 31 октября 2013 года № 114</t>
  </si>
  <si>
    <t>Постановление администрации Шиткинского муниципального образования от 30 марта 2012 года № 8 " Об утверждении Перечня услуг, которые являются 
необходимыми и обязательными для предоставления муниципальных услуг Администрацией Шиткинского муниципального образования, и  Порядка определения размера платы за предоставление услуг, которые являются необходимыми и обязательными для предоставления муниципальных услуг Администрацией Шиткинского муниципального образования"</t>
  </si>
  <si>
    <t>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 на территории Шиткинского муниципального образования</t>
  </si>
  <si>
    <t>п.2,3 Перечня услуг, которые являются необходимыми и обязательными для предоставления муниципальных услуг</t>
  </si>
  <si>
    <t>Предоставление в собственность, постоянное (бессрочное) пользование,безвозмездное срочное пользование, аренду земельных участков, находящихся в собственности Шиткинского муниципального образования</t>
  </si>
  <si>
    <t>Постановление  администрации Шиткинского муниципального образования  от 30 октября 2013 года № 110 " Об утвержении административного  регламента по предоставлению муниципальной услуги "Предоставление в собственность, постоянное (бессрочное) пользование,безвозмездное срочное пользование, аренду земельных участков, находящихся в собственности Шиткинского муниципального образования"</t>
  </si>
  <si>
    <t>Совершение нотариальных действий специально уполномоченным должностным лицом администрации  Шиткинского муниципального образования</t>
  </si>
  <si>
    <t>Постановление  администрации Шиткинского муниципального образования  от 31 октября 2013 года № 113 " Об утвержении административного  регламента по предоставлению муниципальной услуги "Признание в установленном порядке жилых помещений жилого фонда непригодными (пригодными) для проживания"</t>
  </si>
  <si>
    <t>п.6,7 Перечня услуг, которые являются необходимыми и обязательными для предоставления муниципальных услуг</t>
  </si>
  <si>
    <t>Постановление  администрации Шиткинского муниципального образования  от 31 октября 2013 года № 112 " Об утвержении административного  регламента по предоставлению муниципальной услуги "Подготовка и выдача разрешений на строительство, реконструкцию, капитальный ремонт и ввод объектов в эксплуатацию"</t>
  </si>
  <si>
    <t>п.10,11,12,13 Перечня услуг, которые являются необходимыми и обязательными для предоставления муниципальных услуг</t>
  </si>
  <si>
    <t>Присвоение, изменение нумерации жилых и нежилых помещений на территории Шиткинского муниципального образования</t>
  </si>
  <si>
    <t>Администрация Шиткинского муниципального образования</t>
  </si>
  <si>
    <t xml:space="preserve">Постановление администрации Шиткинского муниципального образования от 9 апреля 2012 года № 16А "Об утверждении Порядка разработки и утверждения административных регламентов исполнения муниципальных функций (предоставления муниципальных услуг)"
</t>
  </si>
  <si>
    <t xml:space="preserve">Постановление администрации Шиткинского муниципального образования от 6 апреля 2012 года № 15А "Об утверждении Порядка формирования и
ведения Реестра муниципальных услуг, функций Шиткинского муниципального образования" 
</t>
  </si>
  <si>
    <t>Прием заявлений, документов,а также постановка граждан на учет в качестве нуждающихся в жилых помещениях, предоставляемых по договорам социального найма</t>
  </si>
  <si>
    <t>Сектор по жилищно-коммунальным услугам, архитектурно-строительным вопросам, благоустройству, транспорту и связи администрации Юртинского городского поселения</t>
  </si>
  <si>
    <t>Постановление администрации Юртинского городского поселения от 24 июля 2012 года № 130 "Об утверждении административного регламента по исполнению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t>
  </si>
  <si>
    <t>Решение Думы Юртинского городского поселения от 17 мая 2012 года № 18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размера платы за оказание таких услуг".</t>
  </si>
  <si>
    <t xml:space="preserve">Постановление администрации Юртинского городского поселения от 13 апреля 2012 года № 61 "Об утверждении Порядка формирования и ведения Реестра муниципальных услуг, функций Юртинского муниципального образования "Юртинское городское поселение" </t>
  </si>
  <si>
    <t>Перевод жилых помещений в нежилые помещения и нежилых помещений в жилые помещения в муниципальном и частном жилищном фонде на территории Юртинского городского поселения</t>
  </si>
  <si>
    <t>Постановление администрации Юртинского городского поселения от 17 июля 2012 года № 122 "Об утверждении административного регламента  "Предоставление муниципальной услуги  по переводу жилых помещений в нежилые помещения и нежилых помещений в жилые помещения в муниципальном и частном жилищном фонде на территории Юртинского городского поселения"</t>
  </si>
  <si>
    <t>Прием заявлений и выдача документов о согласовании переустройства и (или) перепланировки жилого помещения в том числе спмовольного переустройства и (или) перепланировки жилого помещения на территории Юртинского городского поселения</t>
  </si>
  <si>
    <t xml:space="preserve">Постановление администрации Юртинского городского поселения от 17 июля 2012 года № 124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в том числе самовольного переустройства и (или) перепланировки жилого помещения на территории Юртинского городского поселения" </t>
  </si>
  <si>
    <t>Подготовка и выдача разрешений на строительство и разрешений на ввод в эксплуатацию объектов капитального строительства на территории Юртинского городского поселения</t>
  </si>
  <si>
    <t>Постановление администрации Юртинского городского поселения от 17 июля 2012 года № 123 "Об утверждении административного регламента предоставления муниципальной услуги "Подготовка и выдача разрешений на строительство и разрешений на ввод в эксплуатацию объектов капитального строительства на территории Юртинского городского поселения"</t>
  </si>
  <si>
    <t>п.9,12,13 Перечня услуг, которые являются необхордимыми и обязательными для предоставления муниципальных услуг</t>
  </si>
  <si>
    <t>Предоставление в собственность, постоянное (бессрочное) пользование, безвозмездное срочное пользование, аренду земельных участков, находящихся в собственности Юртинского муниципального образования "Юртинское городское поселение"</t>
  </si>
  <si>
    <t>Постановление администрации Юртинского городского поселения от 26 июля 2012 года № 136 "Об утверждении административного регламента предоставления муниципальной услуги "Предоставление в собственность, постоянное (бессрочное) пользование, безвозмездное срочное пользование, аренду земельных участков, находящихся в собственности Юртинского муниципального образования "Юртинское городское поселение"</t>
  </si>
  <si>
    <t>п.2,3,5 Перечня услуг, которые являются необхордимыми и обязательными для предоставления муниципальных услуг</t>
  </si>
  <si>
    <t>Предоставление информации об объектах недвижимого имущества, находящихся в муниципальной собственности Юртинского муниципального образования "Юртинское городское поселение"</t>
  </si>
  <si>
    <t>Постановление администрации Юртинского городского поселения от 26 июля 2012 года № 133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Юртинского муниципального образования "Юртинское городское поселение"</t>
  </si>
  <si>
    <t>п 2,3,4,5,6 Перечня услуг, которые являются необхордимыми и обязательными для предоставления муниципальных услуг</t>
  </si>
  <si>
    <t>Постановление администрации Юртинского городского поселения от 26 июля 2012 года № 135 "Об утверждении административного регламентв предоставления муниципальной услуги "Выдача выписок из похозяйственных книг учета личных подсобных хозяйств"</t>
  </si>
  <si>
    <t>п 2,3,5 Перечня услуг, которые являются необхордимыми и обязательными для предоставления муниципальных услуг</t>
  </si>
  <si>
    <t>Постановление администрации Юртинского городского поселения от 26 июля 2012 года № 138 "Об утверждении административного регламента по предоставлению муниципальной услуги "Присвоение адреса объекту недвижимости"</t>
  </si>
  <si>
    <t>п 2,3 Перечня услуг, которые являются необхордимыми и обязательными для предоставления муниципальных услуг</t>
  </si>
  <si>
    <t>Предоставление в аренду муниципального имущества Юртинского муниципального образования "Юртинское городское поселение"</t>
  </si>
  <si>
    <t xml:space="preserve">Постановление администрации Юртинского городского поселения от 26 июля 2012 года № 137 "Об утверждении административного регламента по предоставлению муниципальной услуги "Предоставление в аренду муниципального имущества Юртинского муниципального образования "Юртинское городское поселение" </t>
  </si>
  <si>
    <t>Передача в собственность граждан жилых помещений муниципального жилищного фонда Юртинского муниципального образования "Юртинское городское поселение" в порядке приватизации</t>
  </si>
  <si>
    <t>Постановление администрации Юртинского городского поселения "Об утверждении административного регламента предоставления муниципальной услуги от 26 июля 2012 года № 134 "Передача в собственность граждан жилых помещений муниципального жилищного фонда Юртинского муниципального образования "Юртинское городское поселение" в порядке приватизации "</t>
  </si>
  <si>
    <t>п 2 Перечня услуг, которые являются необхордимыми и обязательными для предоставления муниципальных услуг</t>
  </si>
  <si>
    <t>Отдел по общественным и социально-экономическим связям администрации Юртинского городского поселения</t>
  </si>
  <si>
    <t>Постановление администрации Юртинского городского поселения от 6 июля 2012 года № 119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</si>
  <si>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 15 Перечня услуг, которые являются необхордимыми и обязательными для предоставления муниципальных услуг</t>
  </si>
  <si>
    <t>Предоставление консультаций по вопросам защиты прав потребителей, оказание правовой помощи в составлении претензий, исковых заявлений</t>
  </si>
  <si>
    <t xml:space="preserve">Постановление администрации Юртинского городского поселения от 24 июля 2012 года № 131 "Об утверждении административного регламента администрации Юртинского муниципального образования "Юртинское городское поселение" по исполнению муниципальной услуги "Предоставление консультаций по вопросам защиты прав потребителей, оказание правовой помощи в составлении претензий, исковых заявлений" </t>
  </si>
  <si>
    <t>Управление муниципальным имуществом, землепользованию, землеустройству и контролю за использованием земли администрации Юртинского городского поскления</t>
  </si>
  <si>
    <t>Постановление администрации Юртинского городского поселения от 20 февраля 2012 года № 20 "О порядке разработки и утверждения административных регламентов предоставления муниципальных услуг Юртинского муниципального образования "Юртинское городское поселение"</t>
  </si>
  <si>
    <t>Информация не представлена, МО в стадии реорганизации</t>
  </si>
  <si>
    <t>Комитет по управлению муниципальным имуществом Черемховского районного муниципального образования</t>
  </si>
  <si>
    <t>п. 6, 7 Перечня услуг, которые являются необходимыми и обязательными для предоставления муниципальных услуг</t>
  </si>
  <si>
    <t>Передача жилых помещений муниципального жилищного фонда Черемховского районного муниципального образования в собственность граждан (приватизация)</t>
  </si>
  <si>
    <t>п. 5, 10 Перечня услуг, которые являются необходимыми и обязательными для предоставления муниципальных услуг</t>
  </si>
  <si>
    <t>Предоставление жилых помещений муниципального специализированного жилищного фонда Черемховского районного муниципального образования</t>
  </si>
  <si>
    <t>п. 1, 4 Перечня услуг, которые являются необходимыми и обязательными для предоставления муниципальных услуг</t>
  </si>
  <si>
    <t>Прием заявлений и выдача документов о согласовании схем расположения земельных участков</t>
  </si>
  <si>
    <t>Выдача разрешений на предоставление земельных участков для индивидуального жилищного строительства</t>
  </si>
  <si>
    <t>Управление жилищно-коммунального хозяйства, строительства, транспорта, связи, и экологии администрации Черемховского районного муниципального образования</t>
  </si>
  <si>
    <t>Подготовка и выдача градостроительных планов земельных участков, расположенных на территории Черемховского районного муниципального образования</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</si>
  <si>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на территории Черемховского районного муниципального образования</t>
  </si>
  <si>
    <t>Исполнение социально-правовых запросов граждан и организаций с использованием документов Архивного фонда</t>
  </si>
  <si>
    <t>Лохова Любовь Владимировна</t>
  </si>
  <si>
    <t>ведущий экономист</t>
  </si>
  <si>
    <t>8(39546)5-20-24</t>
  </si>
  <si>
    <t>econ10@inbox.ru</t>
  </si>
  <si>
    <t>не утвержден</t>
  </si>
  <si>
    <t>Постановление администрации Черемховского районного муниципального образования от  2 августа 2011 года № 623 "Об утверждении Порядка формирования и ведения реестра муниципальных услуг Черемховского районного муниципального образования"</t>
  </si>
  <si>
    <t>Муниципальное образование Алехинское сельское поселение</t>
  </si>
  <si>
    <t>Муниципальное образование Бельское сельское поселение</t>
  </si>
  <si>
    <t>Муниципальное образование Булайское сельское поселение</t>
  </si>
  <si>
    <t>Муниципальное образование Голуметское сельское поселение</t>
  </si>
  <si>
    <t>Муниципальное образование Зерновское сельское поселение</t>
  </si>
  <si>
    <t>Муниципальное образование Лоховское сельское поселение</t>
  </si>
  <si>
    <t>Муниципальное образование Михайловское городское поселение</t>
  </si>
  <si>
    <t>Муниципальное образование Нижнеиретское сельское поселение</t>
  </si>
  <si>
    <t>Муниципальное образование Новогромовское сельское поселение</t>
  </si>
  <si>
    <t>Муниципальное образование Новостроевское сельское поселение</t>
  </si>
  <si>
    <t>Содействие развитию малого и среднего бизнеса</t>
  </si>
  <si>
    <t>Решение Думы Алехинского муниципального образования от 29 ноября 2012 года № 32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</si>
  <si>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Постановление администрации Алехинского муниципального образования от 13 декабря 2012 года № 107 "Об утверждении Правил разработки и утверждения административных регламентов государственных и муниципальных услуг"</t>
  </si>
  <si>
    <t>Организация торгового обслуживания</t>
  </si>
  <si>
    <t>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</si>
  <si>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t>
  </si>
  <si>
    <t>Приватизация  муниципального имущества (Постановление о разрешении передачи квартир в собственность граждан)</t>
  </si>
  <si>
    <t>Организация досуга и обеспечение жителей услугами учреждений культуры</t>
  </si>
  <si>
    <t>Организация занятий по физической культуре и спорту (спортивные секции)</t>
  </si>
  <si>
    <t>Организация и проведение физкультурно-массовых и спортивных мероприятий в поселении</t>
  </si>
  <si>
    <t>Администрация Алехинского муниципального образования</t>
  </si>
  <si>
    <t>Постановление администрации Алехинского муниципального образования от 13 декабря 2012 года № 117 "Об утверждении административного регламента предоставления муниципальной услуги  "Организация и проведение физкультурно-массовых и спортивных мероприятий в поселении"</t>
  </si>
  <si>
    <t>Постановление администрации Алехинского муниципального образования от 13 декабря 2012 года № 116 "Об утверждении административного регламента предоставления муниципальной услуги "Организация занятий по физической культуре и спорту (спортивные секции)"</t>
  </si>
  <si>
    <t>Постановление администрации Алехинского муниципального образования от 13 декабря 2012 года № 115 "Об утверждении административного регламента предоставления муниципальной услуги "Организация досуга и обеспечеение жителей услугами учреждений культуры"</t>
  </si>
  <si>
    <t>Постановление администрации Алехинского муниципального образования от 13 декабря 2012 года № 114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t>
  </si>
  <si>
    <t>Постановление администрации Алехинского муниципального образования от 13 декабря 2012 года № 112 "Об утверждении админитсративного регламента предоставления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t>
  </si>
  <si>
    <t>Постановление администрации Алехинского муниципального образования от 13 декабря 2012 года № 111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</si>
  <si>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Постановление администрации Алехинского муниципального образования  от 13 декабря 2012 года № 110 "Об утверждении административного регламента предоставления муниципальной услуги "Организация торгового обслуживания"</t>
  </si>
  <si>
    <t>Постановление администрации Алехинского муниципального образования от 13 декабря 2012 года № 109 "Об утверждении административного регламента предоставления муниципальной услуги "Содествие развитию малого и среднего бизнеса"</t>
  </si>
  <si>
    <t xml:space="preserve">Не утвержден </t>
  </si>
  <si>
    <t>п.10, п.12, п.14, п.16, п.17, п.18 Перечня необходимых и обязательных услуг для предоставления муниципальных услуг</t>
  </si>
  <si>
    <t xml:space="preserve">Организация торгового обслуживания
</t>
  </si>
  <si>
    <t xml:space="preserve">Выдача населению справок, выписок   из поквартирных карточек, домовых и похозяйственных книг  на  территории муниципального образования
</t>
  </si>
  <si>
    <t>Администрация Бельского муниципального образования</t>
  </si>
  <si>
    <t>Решение думы Бельского муниципального образования от 14 ноября 2012 года № 28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</si>
  <si>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Исполнение запросов граждан(устных и письменных) по документам архивных фондов, находящиеся в администрации муниципального образования до передачи на постоянное хранение</t>
  </si>
  <si>
    <t>Подготовка и оформление актов выбора земельных участков, предоставляемых юридическими лицами и гражданам под строительство и размещение объектов недвижимости</t>
  </si>
  <si>
    <t>Приватизация муниципального  имущества (Постановление оразрешении передачи квартир в собственность граждан)</t>
  </si>
  <si>
    <t xml:space="preserve">п.п. 1.4.Перечня необходимых и обязательных  услугдля предоставления муниципальных услуг </t>
  </si>
  <si>
    <t>Заключение краткосрочных договоров аренды земельных участков на территории муниципального образования с физическими лицами для целей не связанных со строительством</t>
  </si>
  <si>
    <t>Организация  торгового обслуживания</t>
  </si>
  <si>
    <t>Организация досуга и обеспечения жителей учреждениями культуры</t>
  </si>
  <si>
    <t>Администрация Булайского муниципального образования</t>
  </si>
  <si>
    <t>Постановление администрации Булайского муниципального образования от 12 июля 2012 года № 50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находящиесся в администрации поселения до передачи на постоянное хранение"</t>
  </si>
  <si>
    <t>Постановление администрации Булайского муниципального образования от 12 июля 2012 года № 51 "Об утверждении административного регламента предоставления муниципальной услуги "Подготовка и оформление актов выбора земельных участков , предоставляемых юридическим лицам и гражданам под строительство и размещение объектов недвижимости"</t>
  </si>
  <si>
    <t>Постановление администрации Булайского муниципального образования от 16 июля 2012 года № 52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t>
  </si>
  <si>
    <t>Постановление администрации Булайского муниципального образования от 16 июля 2012 года №  53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муниципального образования с физическими лицами для целей не связанных со строительством"</t>
  </si>
  <si>
    <t>Постановление администрации Булайского муниципального образования от 16 июля 2012 года № 54 "Об утверждении административного регламента предоставления муниципальной услуги "Организация торгового обслуживания"</t>
  </si>
  <si>
    <t>Постановление администрации Булайского муниципального образования от 18 июля 2012 года № 55 "Об утверждении административного регламента предоставления муниципальной услуги "Организация и проведение физкультурно- массовых мероприятий"</t>
  </si>
  <si>
    <t>Постановление администрации Булайского муниципального образования от 18 июля 2012 года № 56 "Об утверждении административного регламента предоставления муниципальной услуги "Организация досуга и обеспечения жителей учреждениями культуры"</t>
  </si>
  <si>
    <t>Постановление администрации Булайского муниципального образования от 20 июля 2012 года № 57 "Об утверждении административного регламента предоставления муниципальной услуги "Содействие развитию малого и среднего бизнеса"</t>
  </si>
  <si>
    <t>Постановление администрации Булайского муниципального образования от 20 июля 2012 года № 58 "Об утверждении административного регламента предоставления муниципальной услуги "Организация занятий по физической культуре и спорту (спортивные секции)"</t>
  </si>
  <si>
    <t>Постановление администрации Булайского муниципального образованияот 25 мая 2012 года № 30А  " Об утверждении Правил разработки и утверждения административных регламентов государственных и муниципальных услуг"</t>
  </si>
  <si>
    <t>Постановление администрации Булайского муниципального образования от 14 мая 2012 года № 25 "Об утверждении порядка формирования и ведения муниципальных услуг"</t>
  </si>
  <si>
    <t>Предоставление социальных выплат участникам социальной программы "Молодым семьям – доступное жилье</t>
  </si>
  <si>
    <t>Постановление администрации города Черемхово от 29 февраля 2012 года № 160 "Об утверждении административного регламента предоставления муниципальной услуги "Предоставление социальных выплат участникам социальной программы "Молодым семьям – доступное жилье"</t>
  </si>
  <si>
    <t xml:space="preserve"> +                                                Постановление администрации муниципального района муниципального образования "Нижнеудинский район" от 23 октября 2013 года № 250 ""По приему архивных документов на хранение"</t>
  </si>
  <si>
    <t xml:space="preserve"> +                                                Постановление администрации муниципального района муниципального образования "Нижнеудинский район" от 23 октября 2013 года №249 ""Исполнение запросов по архивным документам, оформление архивных справок"</t>
  </si>
  <si>
    <t xml:space="preserve">Постановление администрации Нерхинского  муниципального  образования от 28 октября 2013 года № 36 "Об утверждении Административного регламента
"Выдача справок с места жительства,
выписок из похозяйственных книг
населенных пунктов поселения"
</t>
  </si>
  <si>
    <t xml:space="preserve">Постановление администрации Староалзамайского муниципального образования 1 апреля 2013 года № 64
Об утверждении Административного регламента
"Присвоение адреса объекту недвижимости
</t>
  </si>
  <si>
    <t xml:space="preserve">Постановление администрации Староалзамайского муниципального образования  от 8 мая 2013 года  №81
Об утверждении Административного регламента
О внесении изменений и дополнений в
Административный регламент 
"Предоставление выписки из реестра
муниципального имущества
</t>
  </si>
  <si>
    <t xml:space="preserve">Постановление  администрации Староалзамайского муниципального образования от 29 мая 2013 года №89
 "Об утверждении Административного регламента 
предоставления муниципальной услуги "Согласование 
переустройства и (или) перепланировки жилых помещений
</t>
  </si>
  <si>
    <t>Постановление администрации Широковского муниципального образования от 22 февраля 2013 года №4а "Об утверждении Административного регламента "Выдача градостроительных планов земельных участков""</t>
  </si>
  <si>
    <t xml:space="preserve">Постановление главы Борисовского муниципального образования от 12 августа 2013 года № 55"Об утверждении административного регламента
"Выдача копий муниципальных правовых актов
 администрации Борисовского муниципального образования"
</t>
  </si>
  <si>
    <t xml:space="preserve">Постановление главы Борисовского муниципального образования от 21 октября 2013 года № 71 " Об      утверждении     Административного регламента  предоставление муниципальной услуги  "Заключение договоров социального найма  жилых помещений, находящийся в муниципальной собственности Борисовского муниципального образования"  </t>
  </si>
  <si>
    <t xml:space="preserve">Постановление главы Борисовского муниципального образования от 22 октября 2013 года № 72 "Об утверждении административного регламента "Заключение договора о передаче жилых помещений в собственность граждан (приватизация)"
</t>
  </si>
  <si>
    <t>Постановление  администрации Рождественского муниципального образования   от 21 июня 2012 года  №16   "Об утверждении Административного регламента предоставления муниципальной услуги   "Присвоение адресов объектам недвижимости"</t>
  </si>
  <si>
    <t>Постановление  администрации Рождественского муниципального образования   от 21 июня 2012 года  №24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и ввод объектов в эксплуатацию "</t>
  </si>
  <si>
    <t>Постановление администрации Соляновского муниципального образования от 28 июня 2012 года № 30 "Об утверждении Административного регламента предоставления муниципальной услуги "Выдача ордеров на проведение земляных работ"</t>
  </si>
  <si>
    <t>Постановление администрации Шиткинского муниципального образования  от 31 октября 2013 года № 116 "Об утверждении Административного регламента предоставления муниципальной услуги "Присвоение, изменение нумерации жилых и нежилых помещений на территории Шиткинского муниципального образования"</t>
  </si>
  <si>
    <t>Постановление администрации Байкальского городского поселения от 10 февраля 2011 года № 28-п  "Об утверждении Порядка разработки и утверждения административных регламентов предоставления муниципальных услуг  на территории Байкальского муниципального образования"</t>
  </si>
  <si>
    <t>Постановление администрации Байкальского городского поселения от 10 февраля 2011 года № 29-п  "О  Порядке формирования  и ведения Реестра  муниципальных услуг (функций)  на территории Байкальского муниципального образования"</t>
  </si>
  <si>
    <t xml:space="preserve">Постановление администрации Байкальского городского поселения  от 31 мая 2013 года  № 241-п "Об утверждении административного регламента предоставления муниципальной услуги "Подготовка, утверждение и выдача градостроительных планов земельных участков, расположенных на территории городского поселения </t>
  </si>
  <si>
    <t>Постановление администрации Байкальского городского поселения  от 6 августа 2013 года №  380-п "Об утверждении административного регламента предоставления муниципальной услуги "Выдача разрешения на установку рекламной конструкции на территории Байкальского муниципального образования "</t>
  </si>
  <si>
    <t xml:space="preserve"> +                                          Постановление администрации Утуликского сельского поселения от 11 июня 2013 года № 144 "О внесении изменений в административный регламент по предоставлению муниципальной услуги "Присвоение адреса объекту недвижимости Утуликского муниципального образован</t>
  </si>
  <si>
    <t xml:space="preserve"> +                                            Постановление администрации Утуликского сельского поселения от 11 июня 2013 года № 142 "О внесении изменений в административный регламент предоставления муниципальной услуги "Принятие документов, а также выдача решений о переводе или об отказе в перевод</t>
  </si>
  <si>
    <t xml:space="preserve"> +                                                   Постановление администрации Утуликского сельского поселения от 11 июня 2013 года № 141 "О внесении изменений в административный регламент предоставления муниципальной услуги "Предоставление информации о порядке предоставления жилищно-коммунальных услуг </t>
  </si>
  <si>
    <t xml:space="preserve"> +                                                 Постановление администрации Утуликского сельского поселения от 11 июня 2013 года № 147 " О внесении дополнений в административный регламент по предоставлению муниципальной услуги "Предоставление информации об очередности предоставления жилых помещений н</t>
  </si>
  <si>
    <t xml:space="preserve"> +                                                    Постановление администрации Утуликского сельского поселения от 11 июня 2013 года № 145 "О внесении изменений в административный регламент предоставления муниципальной услуги "Признание жилого помещения пригодным (непригодным) для проживания и многокварт</t>
  </si>
  <si>
    <t xml:space="preserve"> +                                           Постановление администрации Утуликского сельского поселения от 11 июня 2013 года № 146 "О внесении изменений в Административный регламент предоставления муниципальной услуги по предоставлению жилых помещений специализированного жилищного фонда Утуликско</t>
  </si>
  <si>
    <t xml:space="preserve"> +                                                 Постановление администрации Утуликского сельского поселения от 11 июня 2013 года № 143 "О внесении изменений в административный регламент предоставления муниципальной услуги "Подготовка разрешительной документации по выпиловке (вырубке) зеленых насажден</t>
  </si>
  <si>
    <t xml:space="preserve">Постановление администрации Бельского муниципального образования от 1 ноября 2012 года № 77 "Об утверждении Правил разработки и утверждения административных регламентов государственных и муниципальных услуг" </t>
  </si>
  <si>
    <t xml:space="preserve"> + 
Постановление Администрации Шелеховского муниципального района от 1 марта 2012 года № 349-па "Об утверждении Перечня муниципальных услуг Шелеховского района, предоставляемых на базе областного государственного казенного учреждения "Многофункциональный центр по оказанию государственных и муниципальных услуг"</t>
  </si>
  <si>
    <t>Постановление Администрации Шелеховского мунципального района от 23 июля 2012 года  № 1023-па "Об утверждении Административного регламента по предоставлению муниципальной услуги "Государственная регистрация заявлений общественных организаций (объединений) о проведении общественных экологических экспертиз  на территории Шелеховского района"</t>
  </si>
  <si>
    <t>Постановление Администрации Шелеховского мунципального района от 23 июля 2012  года № 1024-па "Об утверждении Административного регламента по предоставлению муниципальной услуги "Государственная регистрация заявлений общественных организаций (объединений) о проведении общественных экологических экспертиз  на территории Шелеховского района"</t>
  </si>
  <si>
    <t>Постановление Администрации Олхинского сельского поселения от 15 марта 2013года  № 16/13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t>
  </si>
  <si>
    <t>Постановление Администрации Олхинского сельского поселения от 1 октября 2013года  № 102/13 "Об утверждении Административного 
Регламента по предоставлению муниципальной 
услуги "Выдача юридическим и физическим лицам населенных пунктов Олхинского сельского поселения справок с места жительства, выписок из похозяйственных книг и иных документов"</t>
  </si>
  <si>
    <t>Постановление администрации муниципального образования "город Свирск" от 19 августа 2010 года № 14 "Об утверждении Порядка разработки и принятия административных регламентов  муниципальных услуг (функций), предоставляемых (исполняемых) на территории муниципального образования "город Свирск"" (с изменениями от 18 апреля 2012 года № 224)                                                                  Постановление администрации муниципального образования "город Свирск" от 18 апреля 2011 года № 200а "Об утверждении Порядка проведения экспертизы проектов административных регламентов предоставления муниципальных услуг"</t>
  </si>
  <si>
    <t>Постановление администрации муниципального образования "город Свирск" от 26 июля 2011 года  № 438 "Об утверждении административного регламента архива муниципального образования "город Свирск" по предоставлению муниципальной услуги "Приём архивных документов на хранение"</t>
  </si>
  <si>
    <t>Постановление администрации муниципального образования "город Свирск" от 7 декабря 2011 года № 796 "Об утверждении административных регламентов архива муниципального образования "город Свирск" по предоставлению муниципальных услуг"</t>
  </si>
  <si>
    <t xml:space="preserve">Постановление администрации муниципального образования "город Свирск" от 16 ноября 2012 года № 714 "Об утверждении административного регламента предоставления
муниципальной услуги "Выдача разрешения на установку рекламных конструкций"
</t>
  </si>
  <si>
    <t>Назначение и выплата пенсии за выслугу лет гражданам, замещавшим должности муниципальной службы в администрации муниципального образования "город Черемхово"</t>
  </si>
  <si>
    <t>Постановление администрации города Черемхово от 29 февраля 2012 года № 159 "Об утверждении административного регламента предоставления муниципальной услуги "Назначение и выплата пенсии за выслугу лет гражданам, замещавшим должности муниципальной службы в администрации муниципального образования "город Черемхово""</t>
  </si>
  <si>
    <t xml:space="preserve">   Муниципальное унитарное предприятие "Содействие"</t>
  </si>
  <si>
    <t>Выдача выписки из Реестра муниципального имущества муниципального образования "город Черемхово"</t>
  </si>
  <si>
    <t>Постановление администрации города Черемхово от 22 февраля 2012 года № 100 "Об утверждении административного регламента предоставления муниципальной услуги "Выдача выписки из Реестра муниципального имущества муниципального образования "город Черемхово""</t>
  </si>
  <si>
    <t xml:space="preserve"> Постановление администрации Дальне-Закорского сельского поселения  от 5 ноября 2012 года № 49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</si>
  <si>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Дальне-Закорского сельского поселения от 5 ноября 2012 года  № 42  Об утверждении Административного регламента "Выдача разрешений на строительство, ввод в эксплуатацию объектов при осуществлении строительства, реконструкцию, капитальный ремонт объектов на территории Дальне-Закорского МО"</t>
  </si>
  <si>
    <t>Постановление  администрации Дальне-Закорского сельского поселения от 5 ноября 2012 года № 45 Об утверждении Административного регламента администрации Дальне-Закорского сельского поселения по предоставлению муниципальной услуги "Выдача выписок из реестра муниципального имущества Дальне-Закорского МО"</t>
  </si>
  <si>
    <t>Постановление  администрации Дальне-Закорского сельского поселения от 5 ноября 2012 года №  44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</si>
  <si>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Дальне-Закорского  сельского поселения 5 ноября 2012 года №46   Об утверждении административного  регламента "Признание   жилых помещений муниципального жилищного фонда пригодными  (непригодными)  для проживания граждан, а также  многоквартирных  домов  аварийными и подлежащими сносу или реконструкции"</t>
  </si>
  <si>
    <t xml:space="preserve"> Постановление  администрации Дальне-Закорского сельского поселения от 5 ноября 2012 года № 43  Об утверждении административного регламента "Присвоение адресного ориентира домам и земельным  участком  Дальне-Закорского  сельского поселения"</t>
  </si>
  <si>
    <t xml:space="preserve"> Постановление администрации Дальне-Закорского сельского поселения от  5 ноября 2012 года №  52 "Об утверждении административного регламента "Выдача архивных справок, выписок, копий архивных документов  из архива администрации Дальне-Закорского  сельского поселения""</t>
  </si>
  <si>
    <t>Постановление администрации Усть-Илгинского сельского поселения от 3 сентября 2012 года № 31-од "Об утверждении административного регламента по предоставлению муниципальной услуги "Выдача справки о составе семьи"</t>
  </si>
  <si>
    <t>Постановление Администрации Усть-Илгинского сельского поселения от 3 июня 2011 года № 23-од "Об утверждении Положения о порядке разработки и утверждения административных регламентов предоставления муниципальных услуг в Усть-Илгинском сельском поселении"</t>
  </si>
  <si>
    <t xml:space="preserve">Постановление Администрации Усть-Илгинского сельского поселения от 6 мая 2011 года № 17-од "Об утверждении Положения о порядке формирования и ведения Реестра муниципальных услуг в Усть-Илгинском сельском поселении" </t>
  </si>
  <si>
    <t>Постановление администрации Усть-Илгинского сельского поселения  от 3 сентября 2012 года № 32-од "Об утверждении административного регламента по предоставлению муниципальной услуги "Выдача справки о месте жительства"</t>
  </si>
  <si>
    <t>Постановление администрации Усть-Илгинского сельского поселения  от 1 октября 2012 года № 41-од "Об утверждении административного регламента по предоставлению муниципальной услуги "Выдача справки о месте жительства умершего"</t>
  </si>
  <si>
    <t>Постановление администрации Усть-Илгинского сельского поселения от 29 октября 2012 года № 44-од "Об утверждении административного регламента по предоставлению муниципальной услуги "Выдача справки о личном подсобном хозяйстве"</t>
  </si>
  <si>
    <t>Постановление администрации Усть-Илгинского сельского поселения от 29 октября 2012 года № 43-од "Об утверждении административного регламента по предоставлению муниципальной услуги "Предоставление информации об очередности предоставляемых жилых помещений"</t>
  </si>
  <si>
    <t>Постановление администрации Усть-Илгинского сельского поселения от 3 сентября 2012 года № 29-од "Об утверждении административного регламента по предоставлению муниципальной услуги "Присвоение (уточнение) почтовых адресов объектам недвижимого имущества"</t>
  </si>
  <si>
    <t>Постановление администрации Усть-Илгинского сельского поселения от 29 октября 2012 года № 46-од "Об утверждении административного регламента по предоставлению муниципальной услуги "Прием заявлений, документов, а так же постановка граждан на учет в качестве нуждающихся в жилых помещениях"</t>
  </si>
  <si>
    <t>Решение Думы Усть-Илгинского сельского поселения от 4 мая 2011 года № 76 "Об утверждении  Перечня необходимых и обязательных услуг для оказания муниципальной услуги на территории Усть-Илгинского сельского поселения"</t>
  </si>
  <si>
    <t>Постановление администрации Усть-Илгинского сельского поселения от 29 октября 2012 года № 44-од "Об утверждении административного регламента по предоставлению муниципальной услуги "Выписки из реестра собственности"</t>
  </si>
  <si>
    <t>Постановление администрации Усть-Илгинского сельского поселения  от 1 октября 2012 года  № 40-од "Об утверждении административного регламента по предоставлению муниципальной услуги "Оформление жилых помещений по договорам социального найма малоимущих граждан, проживающих на территории поселения и нуждающихся в улучшении жилищных условий"</t>
  </si>
  <si>
    <t>Постановление администрации Усть-Илгинского сельского поселения от 1 октября 2012 года № 42-од "Об утверждении административного регламента по предоставлению муниципальной услуги "Заключение договоров социального найма"</t>
  </si>
  <si>
    <t>Постановление администрации Усть-Илгинского сельского от 29 октября 2012 года № 45-од "Об утверждении административного регламента по предоставлению муниципальной услуги "Предоставление информации об объектах недвижимого имущества"</t>
  </si>
  <si>
    <t>Постановление администрации Усть-Илгинского сельского поселения  от 2 ноября 2012 года № 48-од "Об утверждении административного регламента по предоставлению муниципальной услуги "Выдача выписки из похозяйственной книги"</t>
  </si>
  <si>
    <t xml:space="preserve"> Постановление администрации Усть-Илгинского сельского поселения  от 3 сентября 2012 года № 33-од "Об утверждении административного регламента по предоставлению муниципальной услуги "Присвоение почтовых адресов"</t>
  </si>
  <si>
    <t>Постановление администрации Усть-Илгинского сельского поселения от 2 ноября 2012 года № 49-од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t>
  </si>
  <si>
    <t>Постановление администрации Усть-Илгинского сельского поселения от 2 ноября 2012 года № 50-од "Об утверждении административного регламента по предоставлению муниципальной услуги "Оформление справки о печном отоплении"</t>
  </si>
  <si>
    <t xml:space="preserve"> Постановление администрации Усть-Илгинского сельского поселения от 2 ноября 2012 года № 51-од "Об утверждении административного регламента по предоставлению муниципальной услуги "Исполнение запросов граждан (социально-правовых, тематических, генеалогических) и выдача выписок, справок, оформление и предоставление копии документов"</t>
  </si>
  <si>
    <t>Постановление администрации Усть-Илгинского сельского поселения от 2 ноября 2012 года № 52-од "Об утверждении административного регламента по предоставлению муниципальной услуги "Выдача распоряжений о постановке на очередь и снятии с очереди  на улучшение жилищных условий"</t>
  </si>
  <si>
    <t xml:space="preserve">Постановление администрации Усть-Илгинского сельского поселения от 18 июня 2012 года № 16-од "Об утверждении административного регламента по предоставлению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</si>
  <si>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Постановление администрации Усть-Илгинского сельского поселения  от 2 сентября 2013 года № 21-од "Предоставление информации о создании условий для обеспечения жителей  Усть-Илгинского  сельского поселения услугами организаций культуры"</t>
  </si>
  <si>
    <t>Постановление администрации Усть-Илгинского сельского поселения от 2 сентября 2013 года № 22-од "Предоставление информации о времени и месте представлений и концертов и гастрольных мероприятий театров на территории Усть-Илгинского сельского поселения"</t>
  </si>
  <si>
    <t>Постановление администрации Усть-Илгинского сельского поселения от 18 июля 2012 года № 18-од "Об утверждении административного регламента по предоставлению муниципальной услуги "Дорожная деятельность в отношении автомобильных дорог местного значения в границах Усть-Илгинского сельского поселения, а также осуществление иных полномочий в области использования автомобильных дорог и использования дорожной деятельности"</t>
  </si>
  <si>
    <t>Постановление администрации Чиканского сельского поселения от 20 ноября 2012 года № 57 "Об утверждении Административного регламента по предоставлению муниципальной услуги "Организация досуга и обеспечение населения муниципального образования услугами организаций культуры (на базе учреждений клубного типа)"</t>
  </si>
  <si>
    <t>Постановление администрации Зиминского районного муниципального образования от 30 мая 2012 года № 544 "Об утверждении  административного регламента по предоставлению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а также дополнительного образования в общеобразовательных учреждениях, расположенных на территории Зиминского района"</t>
  </si>
  <si>
    <t xml:space="preserve">Постановление администрации Зиминского
районного муниципального образования
от 21 июня 2012  года  № 616 "Об утверждении административного регламента по предоставлению муниципальной  услуги "Выдача выписок из реестра муниципального имущества"
</t>
  </si>
  <si>
    <t>Постановление администрации Зиминского районного муниципального образования от 30 мая 2012 года № 546 "Об утверждении  административного регламента по предоставлению муниципальной услуги "Выдача разрешений на установку рекламных конструкций на территории муниципального района, аннулирование таких разрешений, выдача предписаний о демонтаже самовольно установленных вновь рекламных конструкций на территории Зиминского  района"</t>
  </si>
  <si>
    <t xml:space="preserve">Постановление администрации Зиминского районного муниципального образования от 29 июня 2012 года №   6501  "Об утверждении  административного регламента по предоставлению муниципальной услуги  "Открытие,  изменение маршрутов на перевозку пассажиров и багажа автомобильным транспортом" </t>
  </si>
  <si>
    <t>Постановление администрации Зиминского районного муниципального образования от 21 июня 2012 года № 619 "Об утверждении административного регламента  по предоставлению я муниципальной услуги "Назначение пенсии за выслугу лет муниципальным служащим Зиминского районного муниципального образования"</t>
  </si>
  <si>
    <t>Постановление главы администрации Услонского муниципального образования от 1 марта 2013 года № 22 "Об утверждении Административного регламента по предоставлению муниципальной услуги "Перевод жилого (нежилого) помещения в нежилое (жилое) администрацией Услонского муниципального образования Зиминского района"</t>
  </si>
  <si>
    <t>Постановление администрации муниципального района муниципального образования "Нижнеудинский район" от 2 октября 2012 года № 247 "Об утверждении административного регламента "Выдача разрешений на право организации розничного рынка"</t>
  </si>
  <si>
    <t xml:space="preserve"> +                                                Постановление администрации муниципального района муниципального образования "Нижнеудинский район" от 13 сентября 2013 года № 208 "О внесении изменений в административный регламент  предоставления муниципальной услуги "Выдача разрешений на право организации розничного рынка""</t>
  </si>
  <si>
    <t>Постановление администрации муниципального района муниципального образования "Нижнеудинский район" от 2 октября 2012 года № 252 "Об утверждении административного регламента "Организация отдыха и занятости детей и подростков в каникулярное время"</t>
  </si>
  <si>
    <t>Постановление администрации муниципального района муниципального образования "Нижнеудинский район" от 21 ноября 2012 года № 299 "Об утверждении административного регламента "Выдача разрешений на установку рекламных конструкций"</t>
  </si>
  <si>
    <t>Постановление администрации муниципального района муниципального образования "Нижнеудинский район" от 19 сентября 2012 года № 237 "Об утверждении административного регламента "По приему архивных документов на хранение"</t>
  </si>
  <si>
    <t>Постановление администрации муниципального района муниципального образования "Нижнеудинский район" от 19 сентября 2012 года № 236 "Об утверждении административного регламента "Исполнение запросов по архивным документам, оформление архивных справок"</t>
  </si>
  <si>
    <t>Постановление администрации муниципального района муниципального образования "Нижнеудинский район" от 31 июля 2012 года  № 169 "Об утверждении административного регламента "По согласованию паспортов маршрутов и расписаний движения пассажирских транспортных средств по маршрутам регулярных перевозок между поселениями в границах Нижнеудинского района"</t>
  </si>
  <si>
    <t xml:space="preserve"> +                                                Постановление администрации муниципального района муниципального образования "Нижнеудинский район" от 13 сентября 2013 года № 207 "О внесении изменений в административный регламент  предоставления муниципальной услуги "По согласованию паспортов маршрутов и расписаний движения пассажирских транспортных средств по маршрутам регулярных перевозок между поселениями в границах Нижнеудинского района"</t>
  </si>
  <si>
    <t>Постановление администрации муниципального района муниципального образования "Нижнеудинский район" от 2 октября 2012 года  № 248 "Об утверждении административного регламента "По оказанию финансовой поддержки субъектам малого и среднего предпринимательства"</t>
  </si>
  <si>
    <t xml:space="preserve"> +                                                Постановление администрации муниципального района муниципального образования "Нижнеудинский район" от 1 ноября 2013 года № 267 "О внесении изменений в административный регламент  предоставления муниципальной услуги "По оказанию финансовой поддержки субъектам малого и среднего предпринимательства"</t>
  </si>
  <si>
    <t>Постановление администрации муниципального района муниципального образования "Нижнеудинский район" от  8 августа 2013 года  №175 "Об утверждении административного регламента "Оказание информационно-консультационных услуг сельхозтоваропроизводителям"</t>
  </si>
  <si>
    <t>Решение Думы Атагайского муниципального образования  от 25 января 2013 года № 13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</si>
  <si>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Постановление администрации Иргейского муниципального образования от 25 апреля 2013 года № 29  "Об утверждении Административного регламента "Прием заявлений, документов, постановка граждан на учет в качестве нуждающихся в жилых помещениях"
 </t>
  </si>
  <si>
    <t xml:space="preserve">Постановление администрации Иргейского муниципального образования  от 22  мая 2013 года № 38 "Об утверждении Административного регламента "Выдача справок с места жительства, выписок из похозяйственных книг населенных пунктов поселения"
</t>
  </si>
  <si>
    <t xml:space="preserve">Постановление администрации Иргейского муниципального  образования  от 22 мая 2013 года № 36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
</t>
  </si>
  <si>
    <t xml:space="preserve">Постановление администрации Иргейского муниципального образования  от 25 апреля 2013 года  № 27 "Об утверждении Административного регламента "Присвоение адреса объекту недвижимости"
</t>
  </si>
  <si>
    <t xml:space="preserve">Постановление администрации Иргейского муниципального образования  от 25 апреля 2013 года № 28 "Об утверждении Административного регламента "Предоставление выписки из реестра муниципального имущества"
</t>
  </si>
  <si>
    <t xml:space="preserve">Постановление администрации Костинского муниципального образования от 19 марта 2013 года № 18 "Об утверждении Административного регламента "Предоставление архивных справок"
</t>
  </si>
  <si>
    <t xml:space="preserve">Постановление администрации Костинского муниципального образования  от  19 марта 2013 года № 19  "Об утверждении Административного регламента "Прием заявлений, документов, постановка граждан на учет в качестве нуждающихся в жилых помещениях"
 </t>
  </si>
  <si>
    <t xml:space="preserve">Постановление администрации Костинского муниципального образования от 26 февраля 2013 года № 7 "Об утверждении Административного регламента "Выдача справок с места жительства, выписок из похозяйственных книг населенных пунктов поселения"
</t>
  </si>
  <si>
    <t xml:space="preserve"> Постановление администрации Костинского муниципального образования  от 26 февраля 2013 года № 6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
</t>
  </si>
  <si>
    <t xml:space="preserve">Постановление администрации Костинского муниципального образования от 26 февраля 2013 года № 5  "Об утверждении Административного регламента "Присвоение адреса объекту недвижимости"
</t>
  </si>
  <si>
    <t xml:space="preserve">Постановление администрации Костинского муниципального образования от 26 февраля 2013 года № 10  "Об утверждении Административного регламента "Предоставление выписки из реестра муниципального имущества"
</t>
  </si>
  <si>
    <t xml:space="preserve">Постановление администрации Нерхинского муниципального образования от 28 октября 2013 года № 39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
</t>
  </si>
  <si>
    <t xml:space="preserve">Постановление администрации Нерхинского муниципального образования от 28 октября 2013 года №37                                                                          
Об утверждении Административного регламента
"Присвоение адреса объекту недвижимости"
</t>
  </si>
  <si>
    <t xml:space="preserve">Постановление администрации Нерхинского муниципального образования от 28 октября 2013 года  №38                                                                           
Об утверждении Административного регламента
"предоставление выписки из реестра муниципального
имущества"
</t>
  </si>
  <si>
    <t>Постановление администрации Нерхинского муниципального образования   от 28 июня 2013 года № 21  "Об утверждении Административного регламента на муниципальную услугу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</si>
  <si>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Постановление  администрации Староалзамайского муниципального образования от 18 февраля 2013 №39 "Об утверждении Административного регламента "Предоставление  архивных справок, архивных выписок, 
копий архивных документов администрации 
 Староалзамайского муниципального образования" 
</t>
  </si>
  <si>
    <t>Постановление администрации Староалзамайского муниципального образования  от 8 мая 2013 года № 82
Об утверждении Административного регламента
"Прием заявлений, документов, постановки граждан на учет в качестве нуждающихся в жилых помещениях"</t>
  </si>
  <si>
    <t xml:space="preserve">Постановление администрации Староалзамайского муниципального образования  от 1 апреля 2013 года №63
"Об утверждении Административного регламента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Староалзамайского муниципального образования"
</t>
  </si>
  <si>
    <t xml:space="preserve">Постановление администрации Староалзамайского муниципального образования   от 1 апреля 2013 года № 62
"Об утверждении Административного регламента
"Выдача справок с места жительства,
выписок из похозяйственных книг
населенных пунктов поселения"
</t>
  </si>
  <si>
    <t xml:space="preserve">Постановление администрации Староалзамайского муниципального образования
от  26 февраля 2013 года  № 42
Об утверждении Административного регламента 
"Назначение и выплата пенсии за выслугу  лет муниципальным  служащим  муниципального образования"  
</t>
  </si>
  <si>
    <t xml:space="preserve">Постановление администрации Староалзамайского муниципального образования от 18 февраля 2013 года  №37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                                                                        
</t>
  </si>
  <si>
    <t xml:space="preserve">Постановлениеадминистрации Староалзамайского муниципального образования
от 11 марта 2013 года  № 53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а также ввод объектов в эксплуатацию"
</t>
  </si>
  <si>
    <t xml:space="preserve">Постановление администрации Староалзамайского муниципального образованитя
от  26 февраля 2013 года  №43
"Об утверждении Административного регламента предоставления муниципальной услуги  "Выдача градостроительных планов
земельных участков"
</t>
  </si>
  <si>
    <t xml:space="preserve">Постановление администрации Староалзамайского муниципального образования
от 11 марта 2013 года  № 54
"Об утверждении Административного регламента
"Предоставление муниципального имущества 
в безвозмездное пользование"                                                                       
</t>
  </si>
  <si>
    <t xml:space="preserve">Постановление Администрации Староалзамайского муниципального образования
от  29 мая 2013 года      № 90
Об утверждении Административного регламента 
по предоставлению муниципальной услуги
 "Признание  в установленном  порядке 
жилых помещений  муниципального  жилищного
 фонда непригодными для проживания"
</t>
  </si>
  <si>
    <t>Постановление администрации Чеховского муниципального образования от 26 сентября  2012  года № 20 "Об утверждении Административного регламента "Информационное обеспечение пользователей автомобильными дорогами о введении веменных ограничений или  прекращении движения транспортных средств по автомобильным дорогам общего пользования местного значения"</t>
  </si>
  <si>
    <t>Постановление администрации Чеховского муниципального образования от 31 января  2013  года № 42 "Об утверждении Административного регламента "Выдача выписки из похозяйственной книги"</t>
  </si>
  <si>
    <t>Постановление администрации Чеховского муниципального образования от 15 февраля  2013  года № 48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</si>
  <si>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Чеховского муниципального образования от 15 февраля 2013 года № 50  "Об утверждении Административного регламента "Присвоение адреса объекту недвижимости"</t>
  </si>
  <si>
    <t>Постановление администрации Чеховского муниципального образованияот 01  марта 2013  года № 51  "Об утверждении Административного регламента "Предоставление выписки из единого реестра муниципального имущества"</t>
  </si>
  <si>
    <t>Постановление администрации Чеховского муниципального образования от 04 марта  2013  года № 52 "Об утверждении Административного регламента " Предоставление архивных справок"</t>
  </si>
  <si>
    <t>Постановление администрации Чеховского муниципального образования от 23 июля  2013  года № 72  "Об утверждении Административного регламента "Принятие гарждан на учет в качестве нуждающихся в жилых помещениях, предоставляемых по договорам социального найма"</t>
  </si>
  <si>
    <t>Постановление администрации Чеховского муниципального образования от 23 июля  2013  года № 73  "Об утверждении Административного регламента "Предоставление информации об очередности предоставления жилых помешщений на условиях социального найма"</t>
  </si>
  <si>
    <t>Постановление  администрации Чеховского муниципального образования от 23 июля  2013  года № 75  "Об утверждении Административного регламента "Оформление разрешения на вселение в муницпальные жилые помещения специализированного жилого фонда"</t>
  </si>
  <si>
    <t>Постановление администрации Чеховского муниципального образования  от 23 июля  2013  года № 77 "Об утверждении Административного регламента "Оформление  разрешения на вселение членов семьи нанимателя и иных граждан в жилые помещения специализированного жилого фонда"</t>
  </si>
  <si>
    <t>Постановление администрации Чеховского муниципального образования от 23 июля 2013  года № 78 "Об утверждении Административного регламента "Признание в установленном порядке жилых помещений муниципального жилищного фонда непригодными для проживания"</t>
  </si>
  <si>
    <t xml:space="preserve">Постановление администрации Шебертинского муниципального образования  от 24 сентября 2012 года № 27 "Об утверждении Административного регламента исполнения муниципальной функции "Информационное обеспечение пользователей автомобильными дорогами о введении временных ограничения или прекращения движения транспортных средств по автомобильным дорогам общего пользования местного значения""
</t>
  </si>
  <si>
    <t xml:space="preserve">Постановление администрации Широковского муниципального оразования от 22 февраля 2013 года № 8 "Об утверждении Административного регламента
"предоставление архивных справок""
</t>
  </si>
  <si>
    <t>Постановление администрации Широковского муниципального образования от 22 февраля  2013 года №5 "Об утверждении Административного регламента "прием заявлений, документов, постановка граждан
на учет в качестве нуждающихся в жилых помещениях""</t>
  </si>
  <si>
    <t>Постановление администрации Широковского муниципального образования  от 22 февраля 2013 года №6 "Об утверждении Административного регламента  "Предоставление пользователям автомобильных дорог местного значения информации о состоянии автомобильных дорог""</t>
  </si>
  <si>
    <t xml:space="preserve">Постановление администрации Широковского муниципального образования от 22 февраля 2013 года  №7 "Об утверждении Административного регламента  "Выдача выписки из похозяйственной книги""
</t>
  </si>
  <si>
    <t>Постановление администрации Широковского муниципального образования от 22 февраля 2013 года  №7а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t>
  </si>
  <si>
    <t xml:space="preserve">Постановление администрации Широковского муниципального образования от 22 февраля 2013 года №11 "Об утверждении Административного регламента
"присвоение адреса объекту недвижимости""
</t>
  </si>
  <si>
    <t>Постановление администрации Широковского муниципального образования от 22 февраля 2013 года №13 "Об утверждении Административного регламента "Выдача выписки из Реестра муниципального имущества""</t>
  </si>
  <si>
    <t xml:space="preserve">Постановление главы Борисовского муниципального образования от 12 августа 2013 года № 56 
Об утверждении административного регламента 
 "Предоставление информации об очередности
 предоставления жилого помещения на условиях 
социального найма"
</t>
  </si>
  <si>
    <t xml:space="preserve">Постановление главы Борисовского муниципального образования от 8 августа 2013 года № 51
 Об утверждении административного регламента
"Выдача юридическим и физическим лицам справок,  
 выписок  из похозяйственных книг населенных пунктов
 Борисовского муниципального образования"
</t>
  </si>
  <si>
    <t xml:space="preserve">Постановление главы Борисовского муниципального образования от 8 августа 2013 года № 52 "  Об утверждении  административного   регламента  по
  предоставлению муниципальной услуги: "Регистрационный
  учет граждан Российской Федерации  по   месту   жительства  и месту  пребывания, снятие с регистрационного учета  по   
  месту   жительства  на территории Борисовского муниципального  образования" 
</t>
  </si>
  <si>
    <t xml:space="preserve">Постановление главы Борисовского муниципального образования от 8 августа 2013 года № 50  Об утверждении административного регламента"Выдача разрешений на строительство, реконструкцию, капитальный ремонт объектов капитального строительства на территории  Борисовского муниципального образования"
</t>
  </si>
  <si>
    <t xml:space="preserve">Постановление главы Борисовского муниципального образования от 8 августа 2013 года № 53 Об утверждении административного
регламента  "Совершение нотариальных
действий на территории Борисовского 
муниципального образования"
</t>
  </si>
  <si>
    <t>Постановление администрации Квитокского муниципального образования от 4 декабря 2012 года № 105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</si>
  <si>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Квитокского муниципального образования от 17 декабря 2012 года № 121 "Об утверждении Административного регламента предоставления муниципальной услуги "Выдача разрешений  на строительство объекта и ввод в эксплуатацию"</t>
  </si>
  <si>
    <t>Постановление администрации Квитокского муниципального образования от 4 декабря 2012 года № 106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</si>
  <si>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Квитокского муниципального образования от 17 декабря 2012 года № 123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</si>
  <si>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Постановление администрации Квитокского муниципального образования от 4 декабря 2012 года № 107 "Об утверждении Административного регламента предоставления муниципальной услуги "Признание жилого помещения пригодным (непригодным) для постоянного проживания"</t>
  </si>
  <si>
    <t xml:space="preserve">Постановление администрации Нижнезаимского муниципального образования от 12 апреля  2013 года №  27 "Об утверждении Административного регламента по предоставлению администрацией Нижнезаимского муниципального образования муниципальной услуги "Прием заявлений, документов, а также постановка граждан на учет в качестве нуждающихся в жилых помещениях" </t>
  </si>
  <si>
    <t>Решение Думы Нижнезаимского муниципального образования от 12 апреля 2013года № 32а ""Об утверждении перечня услуг, которые являются  необходимыми  и обязательными для предоставления муниципальных услуг  администрацией  Нижнезаимского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муниципальных услуг  администрацией Нижнезаимского   муниципального образования""</t>
  </si>
  <si>
    <t>Постановление администрации Нижнезаимского муниципального образования от 12 апреля  2013 года №  32 "Об утверждении Административного регламента по предоставлению Администрацией Нижнезаимского муниципального образования муниципальной услуги "Присвоение и изменение адреса объекту недвижимости"</t>
  </si>
  <si>
    <t>Постановление администрации Нижнезаимского муниципального образования от 12 апреля 2012 года № 30 "Об утверждении Административного регламента предоставления муниципальной услуги "Постановка и снятие с воинского учета граждан""</t>
  </si>
  <si>
    <t xml:space="preserve">Постановление администрации Нижнезаимского муниципального образования от 12 апреля 2013 года  №  29 "Об утверждении Административного регламента предоставления муниципальной услуги "Совершение нотариальных действий"
</t>
  </si>
  <si>
    <t>Постановление администрации Нижнезаимского муниципального образования от 12 апреля 2013 года № 25 "Об утверждении Административного регламента предоставления муниципальной услуги "Выдача документов (выписки из похозяйственной книги,  справок и иных документов)"</t>
  </si>
  <si>
    <t>Постановление администрации Нижнезаимского муниципального образования от 12 апреля 2013 года №  28 "Об утверждении Административного регламента предоставления муниципальной услуги "Назначение и выплата пенсии за выслугу лет лицам, замещавшим должности муниципальной службы"</t>
  </si>
  <si>
    <t>Постановление администрации Нижнезаимского муниципального образования от 12 апреля  2013 года №  26 "Об утверждении Административного регламента предоставления  муниципальной  услуги "Приём заявлений и выдача документов о согласовании месторасположения границ земельных участков"</t>
  </si>
  <si>
    <t>Постановление администрации Нижнезаимского муниципального образования от  12 апреля 2013 года № 31 "Об утверждении  Административного  регламента предоставления муниципальной услуги "Передача жилого  помещения  муниципального жилищного  фонда в собственность граждан (приватизация)"</t>
  </si>
  <si>
    <t>Постановление  администрации Рождественского муниципального образования   от 21 июня 2012 года  №  23 "Об утверждении Административного регламента предоставления муниципальной  услуги "Выдача  физическим лицам справок с места жительства и выписок из похозяйственных книг"</t>
  </si>
  <si>
    <t>Постановление  администрации Рождественского муниципального образования   от 21 июня 2012 года  №18   "Об утверждении Административного регламента предоставления муниципальной услуги""Прием заявлений, документов, а также постановка граждан на учет в качестве нуждающихся в жилых помещениях"</t>
  </si>
  <si>
    <t>Постановление администрации Соляновского муниципального образования от 28 июня 2012 года № 31 "Об утверждении административного регламента "Совершение нотариальных действий на территории Соляновского муниципального образования"</t>
  </si>
  <si>
    <t xml:space="preserve"> +                                        Постановление администрации Соляновского мунциципального образования  от 16 мая 2013 года № 35 "О внесении изменений и дополнений в постановление администрации Соляновского муниципального образования  от 28 июня 2012 года № 31 "Об утверждении Административного регламента предоставления муниципальной услуги "Совершение нотариальных действий на территории Соляновского муниципального образования""</t>
  </si>
  <si>
    <t>Постановление администрации Соляновского муниципального образования от 28 июня 2012 года № 37"Об утверждении Административного регламента предоставления муниципальной  услуги "Выдача  физическим лицам справок с места жительства и выписок из похозяйственных книг""</t>
  </si>
  <si>
    <t xml:space="preserve"> +                                          Постановление администрации Соляновского мунциципального образования  от 16 мая 2013 года № 34 "О внесении изменений и дополнений в постановление администрации Соляновского муниципального образования от 28 июня 2012 года № 30 "Об утверждении Административного регламента предоставления муниципальной услуги "Выдача ордеров на проведение земляных работ"</t>
  </si>
  <si>
    <t>Постановление администрации Соляновского муниципального образования от 28 июня 2012 года № 35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</si>
  <si>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Постановление администрации Соляновского муниципального образования от 28 июня 2012 года № 32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и ввод объектов капитального строительства в эксплуатацию на территории Соляновского муниципального образования""</t>
  </si>
  <si>
    <t>Постановление администрации Соляновского муниципального образования от 28 июня 2012 года № 28 "Об утверждении Административного регламента предоставления муниципальной услуги "Признание в установленном порядке жилых помещений жилого фонда непригодным (пригодными) для  проживания"</t>
  </si>
  <si>
    <t>Постановление администрации Соляновского муниципального образования от 28 июня 2012 года № 33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t>
  </si>
  <si>
    <t xml:space="preserve"> +                                              Постановление администрации Соляновского мунциципального образования  от 16 мая 2013 года № 37 "О внесении изменений и дополнений в постановление администрации Соляновского муниципального образования от 28 июня 2012 года № 33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t>
  </si>
  <si>
    <t xml:space="preserve"> Постановление администрации Тайшетского городского поселения  от 4 июня 2012 года № 401 "  Об утверждении Административного регламента предоставление муниципальной услуги "Предоставление информации об объектах недвижимого имущества, находящихся в муниципальной собственности Тайшетского муниципального образования "Тайшетское городское поселение"</t>
  </si>
  <si>
    <t xml:space="preserve">Постановление администрации Тайшетского городского поселения  от  19 июля 2012 года № 443 " Об утверждении Административного регламента предоставления муниципальной услуги "Предоставление в аренду муниципального имущества Тайшетского муниципального образования "Тайшетское городское поселение" </t>
  </si>
  <si>
    <t xml:space="preserve">Постановление администрации Тайшетского городского поселения  от  19 июня 2012 года № 444  "Об утверждении Административного регламента предоставления муниципальной услуги "Предоставление в безвозмездное пользование муниципального имущества Тайшетского муниципального образования "Тайшетское городское поселение" </t>
  </si>
  <si>
    <t>Постановление администрации Тайшетского городского поселения  от  19 июня 2012 года № 445 "Об утверждении Административного регламента предоставления муниципальной услуги "Выдача выписок из похозяйственных книг учета личных подсобных хозяйств"</t>
  </si>
  <si>
    <t xml:space="preserve">Постановление администрации Тайшетского городского поселения  от  20 июня 2012 года № 453  "Об утверждении административного регламента по предоставлению муниципальной услуги  "Присвоение адреса объекту недвижимости" </t>
  </si>
  <si>
    <t>Постановление администрации Тайшетского городского поселения  от  20 июня 2012 года № 455 "Об утверждении Административного регламента предоставления муниципальной услуги "Приватизация муниципального имущества, за исключением объектов жилищного фонда"</t>
  </si>
  <si>
    <t>Предоставление в собственность, постоянное (бессрочное) пользование, безвозмездное срочное пользование, аренду земельных участков, находящихся в собственности Тайшетского муниципального образования "Тайшетское городское поселение"</t>
  </si>
  <si>
    <t>Постановление администрации Тайшетского городского поселения  от  25 июня 2012 года № 466 "Об утверждении Административного регламента предоставления муниципальной услуги "Предоставление в собственность, постоянное (бессрочное) пользование, безвозмездное срочное пользование, аренду земельных участков, находящихся в собственности Тайшетского муниципального образования "Тайшетское городское поселение"</t>
  </si>
  <si>
    <t>Постановление администрации Тайшетского городского поселения  от  26 июня 2012 года № 471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</si>
  <si>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Тайшетского городского поселения  от  27 июня 2012 года № 472  "Об утверждении Административного регламента предоставления муници-пальной услуги "Перевод жилого помещения в нежилое помещение и нежилого помещения в жилое помещение"</t>
  </si>
  <si>
    <t>Постановление администрации Тайшетского городского поселения  от  27 июня 2012 года № 473 "Об утверждении Административного регламента предоставления муниципальной услуги  "Принятие на учет граждан в качестве нуждающихся в жилых помещениях, предоставляемых по договорам социального найма"</t>
  </si>
  <si>
    <t>Постановление администрации Тайшетского городского поселения  от  27 июня 2012 года № 474 "Об утверждении Административного регламента предоставления муници-пальной услуги  "Приватизация муниципального жилищного фонда"</t>
  </si>
  <si>
    <t>Постановление администрации Черчетского муниципального образования от 18 сентября 2012 года № 29  "Об утверждении административного регламента  предоставления муниципальной услуги "Выдача ордеров на проведение земляных работ"</t>
  </si>
  <si>
    <t>Постановление администрации Черчетского муниципального образования от 18 сентября 2012 года  № 30 "Об утверждении Административного регламента предоставления муниципальной  услуги "Выдача  физическим лицам справок с места жительства и выписок из похозяйственных книг"</t>
  </si>
  <si>
    <t>Постановление администрации Черчетского муниципального образования от 18 сентября 2012 года № 31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</si>
  <si>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Постановление администрации Черчетского муниципального образования от 18 сентября 2012 года № 32 "Об утверждении административного регламента предоставления  муниципальной услуги "Признание в установленном порядке жилых помещений жилого фонда непригодным (пригодными) для  проживания"</t>
  </si>
  <si>
    <t>Постановление администрации Черчетского муниципального образования от 18 сентября 2012 года № 35 "Об утверждении Административного регламента предоставления муниципальной услуги "Совершение нотариальных действий на территории Черчетского муниципального образования"</t>
  </si>
  <si>
    <t>Постановление администрации Черчетского муниципального образования от 18 сентября 2012 года № 33 "Об утверждении административного регламента предоставления муниципальной услуги "Присвоение, изменение нумерации жилых и нежилых помещений на территории Черчетского муниципального образования"</t>
  </si>
  <si>
    <t>Постановление администрации Черчетского муниципального образования от 18 сентября 2012 года № 38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и ввод объектов капитального строительства в эксплуатацию на территории Черчетского муниципального образования"</t>
  </si>
  <si>
    <t>Постановление администрации Шелаевского муниципального образования от 3 декабря 2012 года №98 "Об утверждении Административного регламента предоставления муниципальной  услуги "Выдача  физическим лицам справок с места жительства и выписок из похозяйственных книг""</t>
  </si>
  <si>
    <t>Постановление администрации Шелаевского муниципального образования от 3 декабря 2012 года №100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</si>
  <si>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Постановление администрации Шелаевского муниципального образования от 3 декабря 2012 года №101 "Об утверждении административного регламента  предоставления муниципальной услуги "Совершение нотариальных действий на территории Шелаевского муниципального образования""</t>
  </si>
  <si>
    <t>Постановление администрации Шелаевского муниципального образования от 3 декабря 2012 года №103 "Об утверждении Административного регламента предоставления  муниципальной услуги "Признание в установленном порядке жилых помещений жилого фонда непригодным (пригодными) для  проживания""</t>
  </si>
  <si>
    <t>Постановление администрации Шелаевского муниципального образования от 3 декабря 2012 года №105 "Об утверждении Административного регламента предоставления муниципальной услуги "Присвоение, изменение нумерации жилых и нежилых помещений на территории Шелаевского муниципального образования""</t>
  </si>
  <si>
    <t>Постановление администрации Шелаевского муниципального образования от 3 декабря 2012 года №106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и ввод объектов капитального строительства в эксплуатацию на территории Шелаевского муниципального образования""</t>
  </si>
  <si>
    <t>Постановление администрации Шелеховского муниципального образования от 21 июня 2012 года № 57 "Об утверждении Административного регламента предоставления муниципальной  услуги "Выдача справок, выписок, характеристик, заверенных копий документов"</t>
  </si>
  <si>
    <t>Постановление администрации Шелеховского муниципального образования от 21 июня 2012 года № 62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</si>
  <si>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Шелеховского муниципального образования от 21 июня 2012 года № 55 "Об утверждении Административного регламента предоставления муниципальной  услуги "Признание в установленном порядке жилых помещений непригодным  для   проживания"</t>
  </si>
  <si>
    <t>Постановление администрации Шелеховского муниципального образования от 21 июня 2012 года № 60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и ввод объектов в эксплуатацию"</t>
  </si>
  <si>
    <t>Постановление администрации Шелеховского муниципального образования от 21 июня 2012 года № 54 "Об утверждении Административного регламента предоставления муниципальной  услуги "Присвоение  адресов объектам недвижимости"</t>
  </si>
  <si>
    <t>Постановление администрации Шелеховского муниципального образования  от 21 июня 2012 года № 61 "Об утверждении Административного регламента 
администрации Шелеховского муниципального 
образования предоставления муниципальной услуги 
"Совершение нотариальных действий:  удостоверение завещания, 
удостоверение доверенностей, принятие мер по охране 
наследственного имущества и в случае необходимости управление им, 
свидетельствование верность копий и выписок из них, 
свидетельствование подлинности подписи на документах"</t>
  </si>
  <si>
    <t>Муниципальное казенное учреждение "Комитет по социальной политике и культуре муниципального образования Слюдянский район"</t>
  </si>
  <si>
    <t xml:space="preserve">Постановление администрации муниципального образования Слюдянский район от 11 января 2012 года  № 6 
"Об порядке формирования и ведения  Реестра муниципальных
услуг муниципального образования
 Слюдянский район""
</t>
  </si>
  <si>
    <t>Отдел образования муниципального казенного учреждения "Комитет по социальной политике и культуре муниципального образования Слюдянский район"</t>
  </si>
  <si>
    <t xml:space="preserve">Отдел культуры, спорта и молодежной политики МКУ "Комитет по социальной политике и культуре" </t>
  </si>
  <si>
    <t xml:space="preserve">Муниципальное казенное учреждение "Комитет по управлению муниципальным имуществом и земельным отношениям муниципального образования Слюдянский район" </t>
  </si>
  <si>
    <t>Муниципальное казенное учреждение "Комитет по управлению муниципальным имуществом и земельным отношениям муниципального образования Слюдянский район"</t>
  </si>
  <si>
    <t>Постановление администрации Байкальского городского поселения от 31 мая 2013 года № 240-п"Об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</si>
  <si>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Решение думы Байкальского городского поселения  от 27 сентября 2013 года №67 - 3гд "О внесении изменений в решение Думы Байкальского городского поселения от 27.05.2011 г. №50-2гд "Об утверждении перечня услуг, которые являются необходимыми и обязательными для предоставления муниципальных услуг Администрацией Байкальского городского поселения, и порядка определения размера платы за их оказание"</t>
  </si>
  <si>
    <t>Постановление администрации Байкальского городского поселения  от 31 мая 2013 года № 238-п "Об утверждении административного регламента предоставления муниципальной услуги "Предоставление жилых помещений по договорам социального найма""</t>
  </si>
  <si>
    <t>Постановление администрации Байкальского городского поселения  от 25 июля 2013 года № 363-п "Об утверждении административного регламента предоставления муниципальной услуги "Принятие документов, а также выдача решений о признании муниципального жилого помещения пригодным (непригодным) для проживания и о признании многоквартирного дома аварийным и подлежащим сносу или реконструкции""</t>
  </si>
  <si>
    <t>Постановление администрации Байкальского городского поселения  от 31 мая 2013 года  № 235-п "Об утверждении административного регламента предоставления муниципальной услуги "Предоставление информации об очередности предоставления муниципальных жилых помещений на условиях социального найма""</t>
  </si>
  <si>
    <t>Постановление администрации Байкальского городского поселения  от 31 мая 2013 года № 237-п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(срочное) пользование, в аренду  земельных участков, находящихся в  муниципальной собственности""</t>
  </si>
  <si>
    <t>Постановление администрации Байкальского городского поселения  от 31 мая 2013 года № 239-п "Об утверждении административного регламента предоставления муниципальной услуги "Передача в собственность граждан жилых помещений в порядке приватизации""</t>
  </si>
  <si>
    <t>Постановление администрации Байкальского городского поселения от  25 июля 2013 года № 364-п "Об утверждении административного регламента предоставления муниципальной услуги "Предоставление жилых помещений муниципального специализированного фонда (общежития, служебные жилые помещения)""</t>
  </si>
  <si>
    <t>Постановление администрации Байкальского городского поселения от 25 июля 2013 года № 365-п "Об утверждении административного регламента предоставления муниципальной услуги "Выдача справок о не использовании (использовании) гражданами права приватизации муниципальных жилых помещений""</t>
  </si>
  <si>
    <t>Постановление администрации Байкальского городского поселения от 31 мая 2013 года № 236-п  "Об утверждении административного регламента предоставления муниципальной услуги "Предоставление сведений из реестра муниципального имущества""</t>
  </si>
  <si>
    <t>Постановление администрации Байкальского городского поселения  от 28 августа 2013 года №  444-п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</si>
  <si>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Байкальского городского поселения от 28 августа 2013 года №  445-п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в жилое"</t>
  </si>
  <si>
    <t>Постановление администрации Байкальского городского поселения  от 25 июля 2013 года № 362-п "О внесении изменений в  административный регламент предоставления муниципальной услуги "Выдача актов присвоения почтового адреса объектам недвижимости и земельным участкам", утвержденный постановлением  администрации Байкальского городского поселения от 31 мая 2013 года №234-п</t>
  </si>
  <si>
    <t>Постановление администрации Байкальского городского поселения  от 30 июля 2013 года № 369-п "Об утверждении административного регламента предоставления муниципальной услуги "Подготовка и выдача разрешений на строительство, реконструкцию объектов капитального строительства"</t>
  </si>
  <si>
    <t>Постановление администрации Байкальского городского поселения от 27мая 2013 года № 230-п  "Об утверждении административного регламента  предоставления муниципальной услуги "Назначение и выплата пенсии за выслугу лет муниципальным служащим Администрации Байкальского городского поселения"</t>
  </si>
  <si>
    <t>Постановление администрации Байкальского городского поселения   от 5 августа 2013 года № 378-п "Об утверждении административного регламента предоставления муниципальной услуги "Подготовка и выдача разрешения на ввод в эксплуатацию объектов капитального строительства"</t>
  </si>
  <si>
    <t>Постановление администрации Слюдянского городского поселения от 1 октября 2012 года № 484 Об утверждении административного регламента "Выдача градостроительных планов земельных участков"</t>
  </si>
  <si>
    <t>Постановление администрации Слюдянского городского поселения от 1 октября 2012 года № 492 Об утверждении административного регламента "Оформление и выдача разрешений на проведение муниципальных лотерей"</t>
  </si>
  <si>
    <t>Постановление администрации Утуликского сельского поселения от 7 августа 2013 года № 193 "Об утверждении административного регламента  "Подготовка и выдача градостроительного плана земельного участка""</t>
  </si>
  <si>
    <t>Постановление администрации Утуликского сельского поселения  от 14 мая 2013 года № 90 "Об утверждении порядка формирования и ведения Реестра муниципальных услуг"</t>
  </si>
  <si>
    <t xml:space="preserve">Постановление администрации Утуликского сельского поселения от 7 августа 2013 г № 191 "Об утверждении административного регламента муниципальной услуги "Подготовка и выдача разрешений на строительство при осуществлении строительства, реконструкции, капитального ремонта объектов капитального строительства" </t>
  </si>
  <si>
    <t>Постановление администрации Утуликского сельского поселения от 7 августа 2013 года № 192 " Об утверждении административного регламента "Подготовка и выдача разрешений на ввод в эксплуатацию объектов капитального строительства при осуществлении строительства, реконструкции, капитального ремонта""</t>
  </si>
  <si>
    <t>Постановление администрации Утуликского сельского поселения от 23 июня 2011 года № 62 "Об утверждении административных регламентов по предоставлению муниципальных услуг (функций), предоставляемых администрацией Утуликского сельского поселения"</t>
  </si>
  <si>
    <t>Постановление администрации Утуликского сельского поселения от 10 октября 2013 года № 109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помещение и нежилого помещения в жилое помещение""</t>
  </si>
  <si>
    <t>Постановление администрации Утуликского сельского поселения от 23 июня 2011 года № 62 "Об утверждении административных регламентов по предоставлению муниципальных услуг (функций), предоставляемых администрацией Утуликского сельского поселения".</t>
  </si>
  <si>
    <t>Постановление администрации Утуликского сельского поселения от 7 августа 2013 года № 194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</si>
  <si>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Утуликского сельского поселения от 7 августа 2013 года № 196 "Об утверждении административного регламента "Приватизация муниципального имущества муниципального образования""</t>
  </si>
  <si>
    <t>Постановление администрации Утуликского сельского поселения от 7 августа 2013 года № 197 "Об утверждении административного регламента предоставления муниципальной услуги "Приватизация гражданами объектов муниципального жилищного фонда""</t>
  </si>
  <si>
    <t>Признание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</si>
  <si>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Утуликского сельского поселения от 15 февраля 2013 года № 27 "Об утверждении административного регламента предоставления муниципальной услуги по предоставлению жилых помещений специализированного жилищного фонда Утуликского муниципального образования"</t>
  </si>
  <si>
    <t>Постановление администрации Утуликского сельского поселения от 7 августа 2013 года № 190 "Об утверждении административного регламента предоставления муниципальной услуги "Изменение, установление вида разрешенного использования земельного участка""</t>
  </si>
  <si>
    <t>Постановление администрации Утуликского сельского поселения от 7 августа 2013 года № 195 "Об утверждении административного регламента по предоставлению муниципальной услуги "Выдача справок и выписок из реестра муниципального имущества Утуликского муниципального образования"</t>
  </si>
  <si>
    <t>Постановление администрации Утуликского сельского поселения от 6 ноября 2012 года № 123 "Об утверждении административного регламента по предоставлению муниципальной услуги "Подготовка разрешительной документации по выпиловке (вырубке) зеленых насаждений на территории сельского поселения"</t>
  </si>
  <si>
    <t>Решение Думы Черемховского районного муниципального образования от 25 января 2012 года № 179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</si>
  <si>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 xml:space="preserve">Постановление администрации Черемховского районного муниципального образования от 26 октября 2011 года № 909 (ред. от 11 апреля 2012 года) "Об утверждении Правил разработки
и утверждения административных 
регламентов" 
</t>
  </si>
  <si>
    <t>Постановление администрации Черемховского районного муниципального обрахования от 29 июня 2012 года № 458 "Об утверждении Административного регламента предоставления муниципальной услуги "Передача жилых помещений муниципального жилищного фонда Черемховского районного муниципального образования в собственность граждан (приватизация)" в новой редакции"</t>
  </si>
  <si>
    <t xml:space="preserve">Постановление администрации Бельского муниципального образования от 1 ноября 2012 года № 79 " Об утверждении административного регламента предоставления муниципальной услуги "Предоставление информации об организации  досуга на базе  учреждения культуры"
</t>
  </si>
  <si>
    <t>Постановление Администрации Шелеховского муниципального района от 6 сентября 2011 года № 1156-па "Об утверждении Административного регламента по предоставлению муниципальной услуги "Прием документов на хранение в муниципальный архив"</t>
  </si>
  <si>
    <t>Постановление Администрации Шелеховского муниципального района от 15 февраля 2012 года № 270-па "Об утветррждении Административного регламента по предоставлению муниципальной услуги "Информационное обеспечение пользователей в соответствии с их запросами"</t>
  </si>
  <si>
    <t>Постановление Администрации Шелеховского муниципального районаот 27 декабря 2011 года № 1717-па "Об утверждении Административного регламента по предоставлению муниципальной услуги "Предоставление архивных документов заявителям в читальном зале архивного отдела"</t>
  </si>
  <si>
    <t xml:space="preserve"> + 
Постановление Администрации Шелеховского муниципального района от 26 июня 2013 № 1141-па "О внесении изменений в Административный регламент по предоставлению муниципальной услуги "Назначение, перерасчет, индексация и выплата пенсии за выслугу лет гражданам, замещавшим должности муниципальной службы Шелеховского района", утвержденный постановлением Администрации Шелеховского муниципального района от 15.02.2013 № 232-па"</t>
  </si>
  <si>
    <t>Постановление Администрации Шелеховского муниципального района от 26 июня 2013 года № 1140-па "Об утверждении Административного регламента по предоставлению муниципальной услуги "Предоставление меры социальной поддержки отдельным категориям семей, в виде бесплатного обеспечения детей в возрасте от шести месяцев до полутора лет специальными молочными продуктами детского питания"</t>
  </si>
  <si>
    <t xml:space="preserve">Постановление Администрации Олхинского сельского поселения от 2 ноября 2012 № 160/12 "Об утверждении Административного регламента
по предоставлению муниципальной услуги 
"Присвоение (уточнение) адресов объектам 
недвижимого имущества Олхинского сельского поселения"
</t>
  </si>
  <si>
    <t>Постановление Администрации Олхинского сельского поселения от 27 мая 2013года  № 48/13 "Об утверждении Административного 
Регламента по предоставлению муниципальной 
услуги "Удостоверение завещаний, доверенности,  
свидетельствование верности копий документов и 
выписок из них в Администрации Олхинского сельского поселения"</t>
  </si>
  <si>
    <t>Постановление администрации подкаменского сельского поселения  от 12 августа 2013г. №44-па Об утверждении административного регламента муниципальной услуги "Предоставление жилых помещений по договорам социального найма на территории Подкаменского поселения"</t>
  </si>
  <si>
    <t>Постановление Администрации Шаманского сельского поселения  от 22 марта 2013 года № 11 "Об утверждении административного регламента по оказанию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t>
  </si>
  <si>
    <t>Постановление Администрации Шаманского сельского поселения  от 20 марта 2013 года № 10 "Об утверждении административного регламента по оказанию муниципальной услуги "Прием заявлений и заключение договоров социального найма жилых помещений муниципального жилищного фонда"</t>
  </si>
  <si>
    <t>Постановление Администрации Шаманского сельского поселения  от 22   марта 2013 года № 13 "Об утверждении административного регламента по оказанию муниципальной услуги "Оформление документов для регистрации по месту жительства граждан и по месту пребывания граждан"</t>
  </si>
  <si>
    <t>Постановление Администрации Шаманского сельского поселения  от 27 марта 2013 года № 14 "Об утверждении административного регламента по  оказанию муниципальной услуги "Совершение нотариальных действий, предусмотренных законодательством, в случае отсутствия в поселении нотариуса"</t>
  </si>
  <si>
    <t>Постановление Администрации Шаманского сельского поселения  от 28 июня 2013 года № 40  "Об утверждении административного регламента по оказанию  муниципальной услуги "Выдача разрешения (ордера) на проведение земляных работ, аварийно-восстановительных работ на территории Шаманского муниципального образования"</t>
  </si>
  <si>
    <t>Постановление Администрации Шаманского сельского поселения  от 28 июня 2013 года № 40  "Об утверждении административного регламента по оказанию  муниципальной услуги "Ведение учета детей сирот и детей, оставшихся без попечения родителей, в качестве нуждающихся в жилых помещениях"</t>
  </si>
  <si>
    <t>Постановление Администрации Шаманского сельского поселения  от 4 апреля 2013 года №17  "Об утверждении административного регламента по оказанию  муниципальной услуги "Предоставление объектов муниципального нежилого фонда в аренду, безвозмездное пользование, иное владение и (или) пользование без проведения торгов в случаях, предусмотренных действующим законодательством"</t>
  </si>
  <si>
    <t>Постановление Администрации Шаманского сельского поселения  от 12 апреля 2013 года № 21  "Об утверждении административного регламента по оказанию  муниципальной услуги "Предоставление информации об объектах недвижимого имущества,находящихся в муниципальной собственности и предназначенных для сдачи в аренду"</t>
  </si>
  <si>
    <t>Постановление Администрации Шаманского сельского поселения  от 26 августа 2013 года № 55  "Об утверждении административного регламента по оказанию  муниципальной услуги "Хранение, комплектование (формирование), учет и использование архивных документов и архивных фондов"</t>
  </si>
  <si>
    <t>Постановление Администрации Шаманского сельского поселения  от 26  августа 2013 года № 56  "Об утверждении административного регламента по оказанию  муниципальной услуги "Предварительное определение местоположения (адреса) земельных участков, объектов капитального строительства, иных объектов "</t>
  </si>
  <si>
    <t>Постановление Администрации Шаманского сельского поселения  от 26 августа 2013 года № 57  "Об утверждении административного регламента по оказанию  муниципальной услуги Предоставление выписки из реестра объектов муниципальной собственности "</t>
  </si>
  <si>
    <t>п.21, п.22, п.29 Перечня необходимых и обязательных услуг для предоставления муниципальных услуг</t>
  </si>
  <si>
    <t>Администрация Голуметского муниципального образования</t>
  </si>
  <si>
    <t xml:space="preserve"> Постановление администрации Голуметского муниципального образования  от 21 февраля 2013 года № 100 "Об утверждении административного регламента предоставление муниципальной услуги "По вопросам торговли, общественного питания, бытового обслуживания"
</t>
  </si>
  <si>
    <t xml:space="preserve">Содействие развитию малого и среднего бизнеса
</t>
  </si>
  <si>
    <t>Администрация Зерновского муниципального образования</t>
  </si>
  <si>
    <t>Постановление администрации Зерновского муниципального образования от 15 августа 2013 года № 64 "Об утверждении административного регламента предоставления муниципальной услуги "Содействие развитию малого и среднего бизнеса"</t>
  </si>
  <si>
    <t xml:space="preserve">Постановление администрации Зерновского муниципального образования от 15 августа 2013 года № 67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                   </t>
  </si>
  <si>
    <t>Постановление администрации Зерновского муниципального образования от 15 августа 2013 года № 69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t>
  </si>
  <si>
    <t>Постановление администрации Зерновского муниципального образования от 15 августа 2013 года № 70 "Об утверждении административного регламента предоставления муниципальной услуги "Предоставления консультаций по вопросам торговли, общественного питания, бытового обслуживания"</t>
  </si>
  <si>
    <t>Решение Думы Зерновского муниципального образования от 27 декабря 2012 года № 28 "Об утверждении перечня необходимых и обязательных услуг для предоставления муниципальных услуг, которые являются необходимыми и обязательными для предоставления муниципальных услуг"</t>
  </si>
  <si>
    <t>Постановление Зерновского муниципального образования от 19 июля 2012 года № 38 "Об утверждении правил разработки и утверждения административных регламентов"</t>
  </si>
  <si>
    <t>Исполнение запросов граждан (устных и письменных) по документам архивных фондов, находящихся в администрации муниципального образования до передачи на постоянное хранение</t>
  </si>
  <si>
    <t>Приватизация муниципального имущества (Постановление о разрешении передачи квартир в собственность граждан)</t>
  </si>
  <si>
    <t xml:space="preserve">п.п. 1, 4 Перечня необходимых и обязательных услуг для предоставления муниципальных услуг </t>
  </si>
  <si>
    <t>Организация досуга и обеспечение жителей услугами учреждениями культуры</t>
  </si>
  <si>
    <t>Администрация Каменно-Ангарского муниципального образования</t>
  </si>
  <si>
    <t>Постановление администрации Каменно-Ангарского муниципального образования от 21 июня 2012 года № 26 "Об утверждении Правил разработки
и утверждения административных 
регламентов государственных и
муниципальных услуг"</t>
  </si>
  <si>
    <t>Постановление администрации Каменно-Ангарского муниципального образования от 18 мая 2012 года № 29 "Об утверждении Порядка формирования и ведения реестра муниципальных услуг"</t>
  </si>
  <si>
    <t>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</si>
  <si>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</si>
  <si>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п. 25 Перечня услуг, которые являются необходимыми и обязательными для предоставления муниципальных услуг</t>
  </si>
  <si>
    <t>Муниципальное казенное учреждение культуры  "Культурно-досуговый центр  Лоховского сельского поселения"</t>
  </si>
  <si>
    <t>Администрация Лоховского муниципального образования</t>
  </si>
  <si>
    <t>Решение Думы Лоховского муниципального образования от 21 ноября 2012 года № 37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</si>
  <si>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Постановление администрации Михайловского городского поселения от 27 февраля 2013 года № 42 "Об утверждении Правил разработки и утверждения административных регламентов исполнения муниципальных функций и административных регламентов по предоставлению муниципальных услуг в Михайловском муниципальном образовании".</t>
  </si>
  <si>
    <t>Постановление администрации Михайловского городского поселения  от 27 февраля 2013 года № 41 "Об утверждении порядка формирования и ведения Реестра муниципальных услуг Михайловского муниципального образования".</t>
  </si>
  <si>
    <t>п. 1, 2, 3, 4, 5 перечня услуг, которые являются необходимыми и обязательными для предоставления муниципальных услуг.</t>
  </si>
  <si>
    <t>Выдача справок</t>
  </si>
  <si>
    <t>Администрация Михайловского городского поселения</t>
  </si>
  <si>
    <t>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</si>
  <si>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п. 6  перечня услуг, которые являются необходимыми и обязательными для предоставления муниципальных услуг.</t>
  </si>
  <si>
    <t>п. 4  перечня услуг, которые являются необходимыми и обязательными для предоставления муниципальных услуг.</t>
  </si>
  <si>
    <t>Организации занятий по физической культуре и спорту (спортивные секции)</t>
  </si>
  <si>
    <t>Администрация Нижнеиретского муниципального образования</t>
  </si>
  <si>
    <t>Постановление администрации Нижнеиретского муниципального образования от 23 мая 2012 года № 35 "Об организации  административного регламента предоставления муниципальой услуги "Содействие развитию малого и среднего бизнеса"</t>
  </si>
  <si>
    <t>Постановление администрации Нижнеиретского муниципального образования от 23 мая 2012 года № 33 "Об утверждении административного регламента предоставления муниципальной услуги "Организация торгового обслуживания"</t>
  </si>
  <si>
    <t>Постановление администрации Нижнеиретского муниципального образования от 23 мая 2012 года № 31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</si>
  <si>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Постановление администрации Нижнеиретсколго муниципального образования от 23 мая 2012 года № 36 "Об утверждении  административного регламента предоставления муниципальной услуги "Организация  досуга и обеспечению жителей услугами учреждений культуры"</t>
  </si>
  <si>
    <t>Решение Думы Нижнеиретского муниципального образования  от 28 декабря 2012 года № 30 "Об утверждении переечня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</si>
  <si>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Постановление администрации Нижнеиретского муниципального образования от 17 мая 2012 года № 28 "Об утверждении правил разработки и утверждения административных регламентов государсвенных и муниципальных услуг"</t>
  </si>
  <si>
    <t xml:space="preserve">Содействие развитию малого и среднего бизнеса </t>
  </si>
  <si>
    <t>п.6;7 перечня услуг,которые являются необходимыми и обязательными для предоставления муниципальных услуг</t>
  </si>
  <si>
    <t>Подготовка и оформление актов выбора земельных участков, предоставляемых юридическим лицам и гражданам под строительство и размещение объетов недвижимости</t>
  </si>
  <si>
    <t>п.8 перечня услуг,которые являются необходимыми и обязательными для предоставления муниципальных услуг</t>
  </si>
  <si>
    <t>п.25 перечня услуг,которые являются необходимыми и обязательными для предоставления муниципальных услуг</t>
  </si>
  <si>
    <t>Приватизация муниципального имущества( Постановление о разрешении передачи квартир в собственность граждан)</t>
  </si>
  <si>
    <t>п.п.5; 4 перечня услуг,которые являются необходимыми и обязательными для предоставления муниципальных услуг</t>
  </si>
  <si>
    <t>Организация занятий по физической культуре и спорту ( спортивные секции)</t>
  </si>
  <si>
    <t>Организация и проведение фикультурно- массовых и спортивных мероприятий в поселении</t>
  </si>
  <si>
    <t>Выдача населению справок, выписок из похозяйственных книг на территории Новогромовского  муниципального образования</t>
  </si>
  <si>
    <t>п.п. 21; 29; 30 перечня услуг,которые являются необходимыми и обязательными для предоставления муниципальных услуг</t>
  </si>
  <si>
    <t>Администрация Новогромовского муниципального образования</t>
  </si>
  <si>
    <t xml:space="preserve">Постановление администрации Новогромовского муниципального образования от 31 октября 2012 года № 227 " Об утверждении административного регламента предоставлении муниципальной услуги "Содействие развитию малого и среднего бизнеса" </t>
  </si>
  <si>
    <t>Постановление администрации Новогромовского муниципального образования от 31 октября 2012 года № 226" Об утверждении административного регламента предоставлении муниципальной услуги" Организация торгового обслуживания"</t>
  </si>
  <si>
    <t>Постановление администрации Новогромовского муниципального образования от 31 октября 2012 года № 225 Об утверждении административного регламента предоставлении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</si>
  <si>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Постановление администрации Новогромовского муниципального образования от 10 декабря 2012 года № 279" Об утверждении административного регламента предоставлении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объетов недвижимости"</t>
  </si>
  <si>
    <t>Постановление администрации Новогромовского муниципального образования от 13 августа 2012 года № 160  Об утверждении административного регламента предоставлении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</si>
  <si>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Постановление администрации Новогромовского муниципального образования от 10 декабря 2012 года № 277" Об утверждении административного регламента предоставлении муниципальной услуги "Приватизация муниципального имущества( Постановление о разрешении передачи квартир в собственность граждан)"</t>
  </si>
  <si>
    <t>Постановление администрации Новогромовского муниципального образования от 31 октября 2012 года № 228" Об утверждении административного регламента предоставлении муниципальной услуги "Организация досуга и обеспечение жителей услугами учреждений культуры"</t>
  </si>
  <si>
    <t>Постановление администрации Новогромовского муниципального образования от 31 октября 2012 года № 229" Об утверждении административного регламента предоставлении муниципальной услуги" Организация занятий по физической культуре и спорту ( спортивные секции)"</t>
  </si>
  <si>
    <t>Постановление администрации Новогромовского муниципального образования от 31 октября 2012 года № 230" Об утверждении административного регламента предоставлении муниципальной услуги "Организация и проведение фикультурно- массовых и спортивных мероприятий в поселении"</t>
  </si>
  <si>
    <t>Решение Думы Новогромовского муниципального образования от 9 ноября 2012 года № 42 "Об утверждении Перечня услуг, которые являются неоюходимыми и обязательными для предоставления муниципальных услуг и порядке определения размера платы за оказание этих услуг".</t>
  </si>
  <si>
    <t xml:space="preserve"> Постановление администрации Новогромовского муниципального образования от  1 октября 2012 года № 194 " Об утверждении Правил разработки и утверждения административных регламентов государственных и муниципальных услуг".</t>
  </si>
  <si>
    <t>Постановление администрации Новогромовског муниципального образования  от 25 ноября 2011 года №133 "Об утверждении порядка формирования и ведения реестра муниципальных услуг  администрации Новогромовского муниципального образования"</t>
  </si>
  <si>
    <t>Администрация Новостроевского муниципального образования</t>
  </si>
  <si>
    <t>Муниципальное образование Онотское сельское поселение</t>
  </si>
  <si>
    <t>Муниципальное образование Парфеновское сельское поселение</t>
  </si>
  <si>
    <t>Муниципальное образование Саянское сельское поселение</t>
  </si>
  <si>
    <t>Муниципальное образование Тальниковское сельское поселение</t>
  </si>
  <si>
    <t>Муниципальное образование Тунгусское сельское поселение</t>
  </si>
  <si>
    <t>Муниципальное образование Узколугское сельское поселение</t>
  </si>
  <si>
    <t>Муниципальное образование Черемховское сельское поселение</t>
  </si>
  <si>
    <t>Содействие развитию малого и среднего предпринимательства</t>
  </si>
  <si>
    <t>Заключение краткосрочных договоров аренды земельных учасков на территории поселения с физическими лицами для целей не связанных со строительством</t>
  </si>
  <si>
    <t>Подготовка и оформление актов выбора земельных участков, предоставляемых юридическими лицами и гражданами под строительство и размещение объектов недвижимости</t>
  </si>
  <si>
    <t>п. 2, 8, 12, 13, 14,15, 16, 18 Перечня услуг, которые являются необходимыми и обязательными для предоставления муниципальных услуг</t>
  </si>
  <si>
    <t>п. 1, 3, 4, 5, 6 ,7, 9, 10, 11 Перечня услуг, которые являются необходимыми и обязательными для предоставления муниципальных услуг</t>
  </si>
  <si>
    <t>Администрация Онотского муниципального образования</t>
  </si>
  <si>
    <t>Решение Думы Онотского муниципального образования от  27 декабря 2012 года № 31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</si>
  <si>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Постановление администрации Онотского муниципального образования от 25 октября 2013 года № 104 "Об утверждении порядка формирования и ведения реестра муниципальных услуг Онотского муниципального образования"</t>
  </si>
  <si>
    <t>Организация и проведение физкультурно - массовых и спортивных мероприятий в поселении</t>
  </si>
  <si>
    <t>По исполнению запросов граждан (устных и письменных) по документам архивных фондов, находящихся в администрации поселения до передачи на постоянное хранение</t>
  </si>
  <si>
    <t>п.3.1 Перечня услуг, которые являются необходимыми и обязательными для предоставления муниципальных услуг</t>
  </si>
  <si>
    <t>Администрация Парфеновского муниципального образования</t>
  </si>
  <si>
    <t>Решение Думы Парфеновского муниципального образования от 25 декабря 2012 года № 31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</si>
  <si>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Постановление администрации Парфеновского муниципального образования от 30 декабря 2011 года № 250 "Об утверждении Правил разработки и утверждения административных регламентов предоставления муниципальных услуг"</t>
  </si>
  <si>
    <t>Постановление администрации Парфеновского муниципального образования от 30 ноября 2011 года № 234 "Об утверждении порядка формирования и ведения реестра муниципальных услуг Парфеновского муниципального образования"</t>
  </si>
  <si>
    <t>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</si>
  <si>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п.3.9 Перечня услуг, которые являются необходимыми обязательными для предоставления муниципальных услуг</t>
  </si>
  <si>
    <t>Приватизация муниципального имущества (Постановление о размещении квартир в собственность граждан)</t>
  </si>
  <si>
    <t>п.9.Перечня услуг,которые являются необходимыми и обязательными для предоставления муниципальных услуг</t>
  </si>
  <si>
    <t>Администрация Саянского муниципального образования</t>
  </si>
  <si>
    <t>Постановление администрации  Саянского мунициального образования от 28 ноября 2012 года № 23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</si>
  <si>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Постановление администрации Саянского муниципального образования от  9 января 2013 года №2 "Об утверждении правил разработки и утверждения административных регламентов государственных и муниципальных услуг"</t>
  </si>
  <si>
    <t xml:space="preserve">Постановление администрации Саянского муниципального образования от 20 ноября 2011 года № 40 "Об утверждении порядка формирования и ведения реестра муниципальных услуг Саянского муниципального образования" </t>
  </si>
  <si>
    <t>Решение думы Тальниковского муниципального образования от 26 ноября 2012 года № 37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</si>
  <si>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Муниципальное казенное учреждение культуры  "Культурно-досуговый центр Тальниковского сельского поселения"</t>
  </si>
  <si>
    <t>п.1, п.2,п.8, п.4, п.22 Перечня необходимых и обязательных услуг для предоставления муниципальных услуг</t>
  </si>
  <si>
    <t>Администрация Тальниковского муниципального образования</t>
  </si>
  <si>
    <t>Выдача населению справок, выписок из поквартирных карточек, домовых и похозяйственных книг на территории Тунгусского муниципального образования</t>
  </si>
  <si>
    <t xml:space="preserve">Решение Думы Тунгусского муниципального образования от 31 января 2012 года № 31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 </t>
  </si>
  <si>
    <t xml:space="preserve">Постановление администрации Тунгусского муниципального оразования от 30 декабря 2011 года № 51 "Об утверждении Правил разработки
и утверждения административных 
регламентов предоставления муниципальных услуг"
</t>
  </si>
  <si>
    <t>Постановление администрации Тунгусского муниципального образования от 25 октября 2012 года № 44 "Об утверждении административного регламента предоставления муниципальной услуги "Организация торгового
обслуживания"</t>
  </si>
  <si>
    <t>Заключение краткосрочных договоров аренды земельных участков на территории поселения с физическими лицими для целей не связанных со строительством</t>
  </si>
  <si>
    <t>п.2, п.8, п.11, п.12, п.14 Перечня необходимых и обязпательных услуг необходимых для предоставления муниципальных услуг</t>
  </si>
  <si>
    <t>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недвижемости</t>
  </si>
  <si>
    <t>Исполнеие запросов граждан (устных и письменных) по документам архивных фондов, находящихся в администрации поселения до передачи на постоянное хранение</t>
  </si>
  <si>
    <t>п.3, п.5, п.9 Перечня необходимых и обязпательных услуг необходимых для предоставления муниципальных услуг</t>
  </si>
  <si>
    <t>Организация досуга и обеспечение жителей услугами учруждений культуры</t>
  </si>
  <si>
    <t xml:space="preserve">Администрация Тунгусского муниципального образования </t>
  </si>
  <si>
    <t>Администрация Усзколугского сельского поселения</t>
  </si>
  <si>
    <t xml:space="preserve">Решение Думы Узколугского муниципальногообразования  от 22 ноября 2012 года № 28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
</t>
  </si>
  <si>
    <t>Постановление администрации  Узколугского муниципальногообразования от 15 декабря 2011 года №77 "Об утверждении порядка разработки и утверждении  административных регламентов предоставления муниципальной услуги"</t>
  </si>
  <si>
    <t>Постановление администрации  Узколугского муниципального образования от  17 ноября 2011 года № 66 "Об установлении порядка формирования и ведения реестра муниципальных услуг"</t>
  </si>
  <si>
    <t>Выдача справок о регистрации по месту жительства гражданам, проживающим в домах частного жилого фонда</t>
  </si>
  <si>
    <t>Постановление администрации Черемховского муниципального образования от 11 марта 2013 года № 88 "Об утверждении админитсративного регламента предоставление муниципальной услуги "Выдача справок о регистрации по месту жительства гражданам, проживающим в домах частного жилого фонда"</t>
  </si>
  <si>
    <t>Решение Думы Черемховского муниципального образования от 4 декабря 2012 года № 35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 "</t>
  </si>
  <si>
    <t>Постановление администрации Черемховского муниципального образования от 1 января 2012 года № 5/р  "Об утверждении порядка разработки и утверждения административных регламентов исполнения муниципальных функций и административных регламентов предоставления муниципальных услуг"</t>
  </si>
  <si>
    <t>Постановление администрации Черемховского муниципального образования от 28 декабря 2011 года № 190 "Об утверждении рпорядка формирования и ведения муниципальных услуг Черемховского сельского поселения"</t>
  </si>
  <si>
    <t>Выдача копий муниципальных правовых актов Администрации Черемховского муниципального образования</t>
  </si>
  <si>
    <t>Постановление администрации Черемховского муниципального образования от 11 марта 2013 года № 86 "Об утверждении админитсративного регламента предоставление муниципальной услуги "Выдача справок о регистрации по месту жительства гражданам, проживающим в домах частного жилого фонда"</t>
  </si>
  <si>
    <t>Выдача юридическим и физическим лицам справок, выписок из похозяйственных книг населенных пунктов Черемховского муниципального образования</t>
  </si>
  <si>
    <t>Постановление администрации Черемховского муниципального образования от 11 марта 2013 года № 87 "Об утверждении админитсративного регламента предоставление муниципальной услуги "Выдача юридическим и физическим лицам справок, выписок из похозяйственных книг населенных пунктов Черемховского муниципального образования"</t>
  </si>
  <si>
    <t>Постановление администрации Черемховского муниципального образования от 11 марта 2013 года № 89 "Об утверждении админитсративного регламента предоставление муниципальной услуги "Принятие на учет граждан в качестве нуждающихся в жилых помещениях"</t>
  </si>
  <si>
    <t>п. 1 Перечня необходимых и обязательных услуг для предоставления муниципальных услуг</t>
  </si>
  <si>
    <t>Предоставление в аренду муниципального имущества Черемховского муниципального образования</t>
  </si>
  <si>
    <t>Постановление администрации Черемховского муниципального образования от 11 марта 2013 года № 90 "Об утверждении админитсративного регламента предоставление муниципальной услуги "Предоставление в аренду муниципального имущества Черемховского муниципального образования"</t>
  </si>
  <si>
    <t>Передача в безвозмездное пользование муниципального имущества Черемховского муниципального образования</t>
  </si>
  <si>
    <t>Постановление администрации Черемховского муниципального образования от 11 марта 2013 года № 91 "Об утверждении админитсративного регламента предоставление муниципальной услуги "Передача в безвозмездное пользование муниципального имущества Черемховского муниципального образования"</t>
  </si>
  <si>
    <t>Выявление бесхозяйного имущества на территории Черемховского муниципального образования</t>
  </si>
  <si>
    <t>Предоставление информации о времени и месте театральных представлений, эстрадных концертов, киносеансов, других мероприятий, анонсы данных мероприятий</t>
  </si>
  <si>
    <t>Организация занятий физической культурой и спортом</t>
  </si>
  <si>
    <t>Постановление администрации Черемховского муниципального образования от 11 марта 2013 года № 98 "Об утверждении админитсративного регламента предоставление муниципальной услуги "Организация занятий физической культурой и спортом"</t>
  </si>
  <si>
    <t>Администрация Черемховского муниципального образования</t>
  </si>
  <si>
    <t>Постановление администрации Черемховского муниципального образования от 11 марта 2013 года № 92 "Об утверждении админитсративного регламента предоставление муниципальной услуги "Выявление бесхозяйного имущества на территории Черемховского муниципального образования"</t>
  </si>
  <si>
    <t>Решение Думы Маритуйского сельского поселения от 6 марта  2013 года 4-3 сд "Об утверждении перечня услуг, которые являются необходимыми и обязательными для предоставления администрацией Маритуйского сельского поселения муниципальных услуг и Порядка определения размера платы за оказание услуг, которые являются необходимыми и обязательными для предоставления администрацией Маритуйского сельского поселения муниципальных услуг"</t>
  </si>
  <si>
    <t xml:space="preserve"> +                                             Постановление администрации Утуликского сельского поселения от 11 июня 2013 года № 140 "О внесении изменений в административный регламент предоставления муниципальной услуги по приему заявлений, документов, а также постановки граждан на учет, нуждающихся в жи</t>
  </si>
  <si>
    <t>Департамент образования комитета по социальной политике и культуре администрации г. Иркутска</t>
  </si>
  <si>
    <t>Постановление администрации города Иркутска от 19 сентября 2011 года № 031-06-1957/11 "Об утверждении административного регламента предоставления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муниципальных образовательных учреждениях города Иркутска"</t>
  </si>
  <si>
    <t>Решение Думы города Иркутска от 31 марта 2011 года № 005-20-210298/1 "Об утверждении Перечня услуг, которые являются необходимыми и обязательными при предоставлении муниципальных услуг" (далее - Перечень)</t>
  </si>
  <si>
    <t>Прием заявлений, постановка на учет детей, подлежащих приему в образовательные учреждения, реализующие основную образовательную программу дошкольного образования (детские сады)</t>
  </si>
  <si>
    <t>Департамент образования комитета по социальной политике и культуре администрации города Иркутска</t>
  </si>
  <si>
    <t>Постановление администрации города Иркутска от 19 апреля 2012 года № 031-06-742/12  "Об утверждении административного регламента предоставления муниципальной услуги "Прием заявлений, постановка на учет детей, подлежащих приему в образовательные учреждения, реализующие основную образовательную программу дошкольного образования (детские сады)"</t>
  </si>
  <si>
    <t>Комитет по социальной политике и культуре администрации города Иркутска</t>
  </si>
  <si>
    <t>Постановление администрации города Иркутска от 19 сентября 2011 года № 031-06-1956/11  "Об утверждении административного регламента предоставления муниципальной услуги "Выдача разрешений на вступление в брак несовершеннолетним лицам, достигшим возраста 16 лет", в редакции постановления администрации г. Иркутска от 23.05.2012 № 031-06-1040/12</t>
  </si>
  <si>
    <t>Отдел торговли и общественного питания департамента предпринимательства и развития потребительского рынка комитета по экономике администрации г.Иркутска</t>
  </si>
  <si>
    <t>Постановление администрации города Иркутска от 26 января 2012 года № 031-06-69/12  "Об утверждении административного регламента предоставления муниципальной услуги "Выдача разрешений на право организации розничного рынка"</t>
  </si>
  <si>
    <t>Комитеты по управлению округами администрации города Иркутска</t>
  </si>
  <si>
    <t>Постановление администрации города Иркутска от 8 сентября 2011 года № 031-06-1857/11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</si>
  <si>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города Иркутска от 6 декабря 2011 года № 031-06-2786/11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t>
  </si>
  <si>
    <t>Принятие на учет граждан, нуждающихся в жилых помещениях в муниципальных общежитиях города Иркутска</t>
  </si>
  <si>
    <t>Отдел учета и предоставления жилья департамента правовой и кадровой работы аппарата администрации города Иркутска</t>
  </si>
  <si>
    <t>Предоставление жилых помещений в муниципальных общежитиях города Иркутска</t>
  </si>
  <si>
    <t>Постановление администрации города Иркутска от 27 августа 2013 года № 031-06-2350/13  "Об утверждении административного регламента предоставления муниципальной услуги "Предоставление жилых помещений в муниципальных общежитиях города Иркутска"</t>
  </si>
  <si>
    <t>Постановление администрации города Иркутска от 27 августа 2013 года № 031-06-2354/13  "Об утверждении административного регламента предоставления муниципальной услуги "Предоставление жилых помещений по договорам социального найма", внесении изменений в постановление администрации города Иркутска от 06.04.2011 №031-06-642/11, отмене пунктов распоряжения мэра города Иркутска от  14.04.2005  №031-10-417/5</t>
  </si>
  <si>
    <t>Принятие на учет  граждан в качестве нуждающихся в жилых помещениях для социальной защиты в Иркутском городском специальном жилом доме</t>
  </si>
  <si>
    <t>Постановление администрации города Иркутска от 27 августа 2013 года № 031-06-2351/13  "Об утверждении административного регламента предоставления муниципальной услуги "Принятие на учет граждан в качестве нуждающихся в жилых помещениях для социальной защиты в Иркутском городском специальном жилом доме"</t>
  </si>
  <si>
    <t>Предоставление жилых помещений для социальной защиты в Иркутском городском специальном жилом доме</t>
  </si>
  <si>
    <t>Постановление администрации города Иркутска от 27 августа 2013 года № 031-06-2352/13  "Об утверждении административного регламента предоставления муниципальной услуги "Предоставление жилых помещений для социальной защиты в Иркутском городском специальном жилом доме"</t>
  </si>
  <si>
    <t>Внесение изменений в договор социального найма</t>
  </si>
  <si>
    <t xml:space="preserve">Постановление администрации г. Иркутска от 30 августа 2013 года № 031-06-2365/13 "Об утверждении административного регламента предоставления муниципальной услуги "Внесение изменений в договор социального найма", внесении изменений в постановление администрации города Иркутска от 06.04.2011 № 031-06-642/11"
</t>
  </si>
  <si>
    <t>Дача согласия на обмен жилыми помещениями, представленными по договорам социального найма и заключение (расторжение) договора социального найма</t>
  </si>
  <si>
    <t xml:space="preserve">Постановление администрации г. Иркутска от 30 августа 2013 года № 031-06-2363/13 "Об утверждении административного регламента предоставления муниципальной услуги "Дача согласия на обмен жилыми помещениями, предоставленными по договорам социального найма, и заключение (расторжение) договора социального найма"
</t>
  </si>
  <si>
    <t>Заключение договора социального найма с гражданами, занимающими жилые помещения муниципального жилищного фонда</t>
  </si>
  <si>
    <t>Постановление администрации города Иркутска от 30 августа 2013 года № 031-06-2362/13  "Об утверждении административного регламента предоставления муниципальной услуги "Заключение договора социального найма с гражданами, занимающими жилые помещения муниципального жилищного фонда", внесении изменений в постановление администрации города Иркутска от 06.04.2011 №031-06-642/11</t>
  </si>
  <si>
    <t xml:space="preserve">Предоставление информации, копий архивных документов, хранящихся в архивном отделе организационно-контрольного управления аппарата администрации города Иркутска, по заявлениям (запросам) заявителей </t>
  </si>
  <si>
    <t>Архивный отдел организационно-контрольного управления аппарата администрации города Иркутска</t>
  </si>
  <si>
    <t>Постановление администрации города Иркутска от 9 августа 2011 года № 031-06-1516/11  "Об утверждении административного регламента предоставления муниципальной услуги "Предоставление информации, копий архивных документов, хранящихся в архивном отделе организационно-контрольного управления аппарата администрации города Иркутска, по заявлениям (запросам) заявителей"</t>
  </si>
  <si>
    <t>Выдача разрешений на строительство, продление срока действия разрешений на строительство</t>
  </si>
  <si>
    <t>Отдел выдачи разрешительной документации департамента реализации градостроительной политики комитета по градостроительной политике администрации города Иркутска</t>
  </si>
  <si>
    <t>Отдел выдачи разрешительной документации департамента реализации градостроительной политики комитета по градостроительной политике  администрации города Иркутска</t>
  </si>
  <si>
    <t>Постановление администрации города Иркутска от 24 января 2013 года № 031-06-144/13  "Об утверждении административного регламента предоставления муниципальной услуги "Выдача разрешений на ввод объектов в эксплуатацию"</t>
  </si>
  <si>
    <t>Комитет по управлению муниципальным имуществом  администрации города Иркутска</t>
  </si>
  <si>
    <t>Выдача разрешительной документации на проведение земляных работ</t>
  </si>
  <si>
    <t>На территориях с интенсивным движением транспорта - Комитет по жилищно-коммунальному хозяйству администрации города Иркутска; на остальных территориях города - Комитеты по управлению округами администрации города Иркутска</t>
  </si>
  <si>
    <t>Постановление администрации города Иркутска от 28 декабря 2012 года № 031-06-2545/12  "Об утверждении административного регламента предоставления муниципальной услуги "Выдача разрешительной документации на проведение земляных работ"</t>
  </si>
  <si>
    <t>Выдача согласований на передачу арендатором прав по договору аренды земельного участка третьим лицам, на передачу в субаренду земельного участка</t>
  </si>
  <si>
    <t>Земельный департамент комитета по управлению муниципальным имуществом  администрации города Иркутска</t>
  </si>
  <si>
    <t>Постановление администрации города Иркутска от 26 декабря 2011 года № 031-06-3010/11  "Об утверждении административного регламента предоставления муниципальной услуги "Выдача согласований на передачу арендатором прав по договору аренды земельного участка третьим лицам, на передачу в субаренду земельного участка"</t>
  </si>
  <si>
    <t xml:space="preserve">Отдел коммунального хозяйства управления жилищно-коммунального хозяйства Комитета по управлению Ленинским округом администрации города Иркутска; организационные отделы управлений по работе с населением Комитета по управлению Октябрьским округом администрации города Иркутска,  Комитета по управлению Правобережным округом администрации города  Иркутска,  Комитета по управлению Свердловским округом администрации города Иркутска </t>
  </si>
  <si>
    <t>Постановление администрации города Иркутска от 25 января 2012 года № 031-06-54/12  "Об утверждении административного регламента предоставления муниципальной услуги "Выдача выписки из похозяйственных книг"</t>
  </si>
  <si>
    <t>Выдача градостроительного плана земельного участка, расположенного на территории города Иркутска</t>
  </si>
  <si>
    <t>Комитет по градостроительной политике администрации города Иркутска</t>
  </si>
  <si>
    <t>Постановление администрации города Иркутска от 19 февраля 2013 года № 031-06-322/13  "Об утверждении административного регламента предоставления муниципальной услуги "Выдача градостроительного плана земельного участка, расположенного на территории города Иркутска"</t>
  </si>
  <si>
    <t>Постановление администрации города Иркутска от 10 апреля 2012 года № 031-06-707/12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t>
  </si>
  <si>
    <t>Предоставление информации из реестра муниципального имущества города Иркутска</t>
  </si>
  <si>
    <t>Комитет по управлению муниципальным имуществом администрации города Иркутска</t>
  </si>
  <si>
    <t>Постановление администрации города Иркутска от 6 декабря 2011 года № 031-06-2785/11  "Об утверждении административного регламента предоставления муниципальной услуги "Предоставление информации из реестра муниципального имущества города Иркутска"</t>
  </si>
  <si>
    <t>Продажа субъектам малого и среднего предпринимательства арендуемых ими объектов муниципального нежилого фонда г.Иркутска</t>
  </si>
  <si>
    <t>Предоставление объектов муниципального нежилого фонда города Иркутска в аренду без проведения торгов в случаях, предусмотренных действующим законодательством</t>
  </si>
  <si>
    <t>Постановление администрации города Иркутска от 30 мая 2012 года № 031-06-1081/12  "Об утверждении административного регламента предоставления муниципальной услуги "Предоставление объектов муниципального нежилого фонда города Иркутска в аренду без проведения торгов в случаях, предусмотренных действующим законодательством"</t>
  </si>
  <si>
    <t>Предоставление объектов муниципального нежилого фонда города Иркутска в  безвозмездное пользование без проведения торгов в случаях, предусмотренных действующим законодательством</t>
  </si>
  <si>
    <t>Постановление администрации города Иркутска от 15 июня 2012 года № 031-06-1153/12  "Об утверждении административного регламента предоставления муниципальной услуги "Предоставление объектов муниципального нежилого фонда города Иркутска в  безвозмездное пользование без проведения торгов в случаях, предусмотренных действующим законодательством"</t>
  </si>
  <si>
    <t>Предоставление информации об объектах недвижимого имущества, находящихся в муниципальной собственности города Иркутска и предназначенных для сдачи в аренду</t>
  </si>
  <si>
    <t>Постановление администрации города Иркутска от 15 июня 2012 года № 031-06-1154/12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города Иркутска и предназначенных для сдачи в аренду"</t>
  </si>
  <si>
    <t>Предоставление движимого имущества, находящегося в муниципальной собственности города Иркутска, в аренду, безвозмездное пользование без проведения торгов в случаях, предусмотренных действующим законодательством РФ</t>
  </si>
  <si>
    <t>Постановление администрации города Иркутска от 26 апреля 2012 года № 031-06-901/12  "Об утверждении административного регламента предоставления муниципальной услуги "Предоставление движимого имущества, находящегося в муниципальной собственности города Иркутска, в аренду, безвозмездное пользование без проведения торгов в случаях, предусмотренных действующим законодательством РФ"</t>
  </si>
  <si>
    <t>Принятие решений о выдаче разрешений на установку и эксплуатацию рекламных конструкций</t>
  </si>
  <si>
    <t>Комитет по экономике администрации г.Иркутска</t>
  </si>
  <si>
    <t>Постановление администрации города Иркутска от 26 декабря 2011 года № 031-06-3007/11  "Об утверждении административного регламента предоставления муниципальной услуги "Принятие решений о выдаче разрешений на установку и эксплуатацию рекламных конструкций"</t>
  </si>
  <si>
    <t>Постановление администрации города Иркутска от 13 апреля 2012 года № 031-06-719/12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</si>
  <si>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Прием заявлений и выдача документов о согласовании (об отказе в согласовании) переустройства и (или) перепланировки жилого помещения</t>
  </si>
  <si>
    <t>Постановление администрации города Иркутска от 13 апреля 2012 года № 031-06-718/12  "Об утверждении административного регламента предоставления муниципальной услуги "Прием заявлений и выдача документов о согласовании (об отказе в согласовании) переустройства и (или) перепланировки жилого помещения"</t>
  </si>
  <si>
    <t>Принятие решений о передаче в собственность граждан жилых помещений в порядке приватизации</t>
  </si>
  <si>
    <t>Постановление администрации города Иркутска от 30 мая 2012 года № 031-06-1078/12  "Об утверждении административного регламента предоставления муниципальной услуги "Принятие решений о передаче в собственность граждан жилых помещений в порядке приватизации"</t>
  </si>
  <si>
    <t>Прием в муниципальную собственность города Иркутска приватизированных жилых помещений</t>
  </si>
  <si>
    <t>Постановление администрации города Иркутска от 1 августа 2012 года № 031-06-1578/12  "Об утверждении административного регламента предоставления муниципальной услуги "Прием в муниципальную собственность города Иркутска приватизированных жилых помещений"</t>
  </si>
  <si>
    <t>Комитет по жилищно-коммунальному хозяйству администрации города Иркутска</t>
  </si>
  <si>
    <t>Постановление администрации города Иркутска от 10 апреля 2012 года № 031-06-702/12  "Об утверждении административного регламента предоставления муниципальной услуги "Выдача разрешения на снос зеленых насаждений"</t>
  </si>
  <si>
    <t>Предоставление информации о порядке предоставления жилищно-коммунальных услуг населению</t>
  </si>
  <si>
    <t>Постановление администрации города Иркутска от 30 декабря 2011 года № 031-06-3180/11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</si>
  <si>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Выдача специальных разрешений на движение по автомобильным дорогам транспортного средства, осуществляющего перевозки опасных, тяжеловесных и (или) крупногабаритных грузов, в случае, если маршрут, часть маршрута транспортного средства, осуществляющего перевозки опасных, тяжеловесных и (или) крупногабаритных грузов, проходят по автомобильным дорогам местного значения города Иркутска и не проходя значения, участкам таких автомобильных дорог</t>
  </si>
  <si>
    <t>Постановление администрации города Иркутска  от 4 октября 2013 года № 031-06-2544/13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транспортного средства, осуществляющего перевозки опасных, тяжеловесных и (или) крупногабаритных грузов, в случае, часть маршрута транспортного средства, осуществляющего перевозки опасных, тяжеловесных и  (или) крупногабаритных грузов, проходят по дорогам местного значения города Иркутска и не проходят по автомобильным дорогам федерального, регионального или межмуниципального значения, участкам таких автомобильных дорог"</t>
  </si>
  <si>
    <t>Принятие решения о создании семейного (родового) захоронения или об отказе в его создании</t>
  </si>
  <si>
    <t>Управление по информационной политике, связям со средствами массовой информации и общественностью администрации города  Иркутска</t>
  </si>
  <si>
    <t>Постановление администрации города Иркутска от 19 января 2012 года № 031-06-26/12  "Об утверждении административного регламента предоставления муниципальной услуги "Принятие и рассмотрение уведомлений о проведении собраний, митингов, демонстраций, шествий и пикетирований"</t>
  </si>
  <si>
    <t>Предоставление ежемесячной денежной выплаты на оплату проезда в пассажирском транспорте города Иркутска</t>
  </si>
  <si>
    <t>Департамент здравоохранения и социальной помощи населению комитета по социальной политике и культуре администрации города Иркутска</t>
  </si>
  <si>
    <t>Назначение, перерасчет, индексация пенсии за выслугу лет гражданам, замещавшим должности муниципальной службы города Иркутска</t>
  </si>
  <si>
    <t>Белоусова Елена Сергеевна</t>
  </si>
  <si>
    <t>Начальник отдела административной реформы управления по стратегическому развитию и инвестиционной политике комитета по экономике администрации г. Иркутска</t>
  </si>
  <si>
    <t>раб. (3952) 52-03-13, 89148763780</t>
  </si>
  <si>
    <t>belousova_e@admirk.ru</t>
  </si>
  <si>
    <t>Постановление администрации города Иркутска от 27 августа 2013 года № 031-06-2355/13  "Об утверждении административного регламента предоставления муниципальной услуги "Принятие на учет граждан, нуждающихся в жилых помещениях в муниципальных общежитиях города Иркутска"</t>
  </si>
  <si>
    <t xml:space="preserve">Постановление администрации города Иркутска от 26 сентября 2013 года № 031-06-2509/13 "Об утверждении административного регламента предоставления муниципальной услуги "Принятие решения о создании семейного (родового) захоронения или об отказе в его создании" и внесении изменений в постановление администрации города Иркутска от 06.04.2011 N 031-06-642/11 "Об утверждении Реестра муниципальных услуг (функций) города Иркутска"
Постановление
</t>
  </si>
  <si>
    <t xml:space="preserve"> +                                                           Постановление администрации города Иркутска от 24 мая 2013 года № 031-06-1092/11 "Об утверждении Перечня муниципальных услуг, предоставление которых организуется в многофункциональных центрах предоставления государственных и муниципальных услуг в Иркутской области"</t>
  </si>
  <si>
    <t>Постановление администрации города Иркутска от 5 апреля 2011 года № 031-06-633/11  "Об утверждении Положения о порядке формирования и ведения Реестра муниципальных услуг (функций) города Иркутска"</t>
  </si>
  <si>
    <t>Прием заявлений, постановка на учет и зачисление детей в муниципальные общеобразовательные учреждения</t>
  </si>
  <si>
    <t>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Российской Федерации об авторских и смежных правах</t>
  </si>
  <si>
    <t>Предоставление доступа к справочно-поисковому аппарату библиотек, базам данных</t>
  </si>
  <si>
    <t>Предоставление музейных услуг</t>
  </si>
  <si>
    <t>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</si>
  <si>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Предоставление в пользование населению муниципальных спортивных сооружений</t>
  </si>
  <si>
    <t>Предоставление сведений из информационной системы обеспечения градостроительной деятельности</t>
  </si>
  <si>
    <t>Прием заявлений и выдача документов о согласовании местоположения границ земельных участков</t>
  </si>
  <si>
    <t>Предоставление разрешения на условно разрешённый вид использования земельного участка или объекта капитального строительства, отклонение от предельных параметров разрешённого строительства, реконструкции объектов капитального строительства</t>
  </si>
  <si>
    <t xml:space="preserve">Выдача разрешений на строительство </t>
  </si>
  <si>
    <t>Прием заявок (запросов), выдача архивных документов (архивных справок, выписок и копий) пользователям</t>
  </si>
  <si>
    <t>Поддержка детских и молодежных общественных объединений</t>
  </si>
  <si>
    <t>Предоставление социальных выплат молодым семьям на приобретение (строительство) жилья.</t>
  </si>
  <si>
    <t>Предоставление помощи подросткам и молодежи в трудной жизненной ситуации, в том числе предоставление юридической консультации</t>
  </si>
  <si>
    <t>Регулирование тарифов на подключение к системе коммунальной инфраструктуры, надбавок к тарифам на товары и услуги организаций коммунального комплекса</t>
  </si>
  <si>
    <t>Утверждение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города Саянска</t>
  </si>
  <si>
    <t>Рассмотрение жалоб потребителей, консультирование их по вопросам защиты прав потребителей</t>
  </si>
  <si>
    <t>Выдача разрешений на право организации розничного рынка.</t>
  </si>
  <si>
    <t>Рассмотрение уведомлений о проведении мероприятий с массовым пребыванием людей просветительного, культурно-зрелищного и спортивного характера, а также общегородских мероприятий, проводимых органами местного самоуправления города Саянска</t>
  </si>
  <si>
    <t>Рассмотрение уведомлений о проведении публичных мероприятий в форме собрания, митинга, демонстрации, шествия или пикетирования</t>
  </si>
  <si>
    <t>Информирование населения по вопросам законодательства в области охраны окружающей среды и законодательства в области экологической безопасности</t>
  </si>
  <si>
    <t>Регистрация трудовых договоров, заключенных между работниками и работодателями – физическими лицами, не являющимися индивидуальными предпринимателями</t>
  </si>
  <si>
    <t>Прием заявлений и формирование списка вынужденных переселенцев, изъявивших желание получить сертификат в планируемом году</t>
  </si>
  <si>
    <t>Оформление изменений в договоры социального найма, договоры найма жилых помещений специализированного жилищного фонда.</t>
  </si>
  <si>
    <t>Оформление документов по обмену жилыми помещениям</t>
  </si>
  <si>
    <t>Оформление согласия нанимателю муниципального жилого помещения на вселение граждан в качестве проживающих совместно с ним членов своей семьи</t>
  </si>
  <si>
    <t>Предоставление малоимущим гражданам по договорам социального найма жилых помещений муниципального жилищного фонда</t>
  </si>
  <si>
    <t>Предоставление сведений о  ранее     приватизированном имуществе</t>
  </si>
  <si>
    <t>Признание многоквартирного дома аварийным и подлежащим сносу или реконструкции</t>
  </si>
  <si>
    <t>Приватизация муниципального имущества, за исключением объектов муниципального жилищного фонда</t>
  </si>
  <si>
    <t>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</si>
  <si>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городского округа муниципального образования "город Саянск" от 4 июня 2013 года № 110-37-710-13 "Об утверждении Правил разработки и утверждения административных регламентов предоставления  муниципальных услуг"</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</si>
  <si>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дополнительного образования, а также об организации отдыха детей в каникулярное время</t>
  </si>
  <si>
    <t>Управление образования администрации районного муниципального образования "Усть- Удинский район"</t>
  </si>
  <si>
    <t>Прием заявлений о зачислении в муниципальное образовательные учреждения, реализующие основную образовательную программу дошкольного образования  (детские сады), а также постановка на соответствующий учет.</t>
  </si>
  <si>
    <t>Предоставление в собственность постоянное ( бессрочное) пользование, аренду земельных участков, находящихся в государственной или муниципальной собственности</t>
  </si>
  <si>
    <t>Комитет по управлению муниципальным имуществом администрации районного муниципального образования "Усть- Удинский район"</t>
  </si>
  <si>
    <t xml:space="preserve">п. 10, 11, 12 Переченя услуг, которые являются необходимыми и обязательными для предоставления муниципальных услуг </t>
  </si>
  <si>
    <t>Предоставление информации об объектах недвижимого имущества, находящихся в муниципальной собственности т предназначенных для сдачи в аренду.</t>
  </si>
  <si>
    <t>Заключение договоров аренды, договоров безвозмездного пользования, договоров доверительного управления имуществом, иных договоров, предусматривающих переход прав владения и (или) пользования в отношении муниципального имущества РМО "Усть- Удинский район", не закрепленного на праве хозяйственного ведения или оперативного управления, без проведения торгов.</t>
  </si>
  <si>
    <t xml:space="preserve">п. 8, 10 Переченя услуг, которые являются необходимыми и обязательными для предоставления муниципальных услуг </t>
  </si>
  <si>
    <t>Исполнение запросов граждан и организаций по документам архивных фондов</t>
  </si>
  <si>
    <t>Сектор архива администрации РМО "Усть- Удинский район"</t>
  </si>
  <si>
    <t>Предоставление архивных документов пользователям в читальном зале архива</t>
  </si>
  <si>
    <t>Прием архивных документов в архив</t>
  </si>
  <si>
    <t>Постановление администрации Усть-Удинского района от 29 июля 2011 года № 345 "Об утверждении административного регламента администрации муниципального образования "Усть-Удинский район" по предоставлению муниципальной услуги "Прием архивных документов в архив"</t>
  </si>
  <si>
    <t>Предоставление поддержки субъектам малого и среднего предпринимательства в рамках реализации  муниципальных программ</t>
  </si>
  <si>
    <t>Экономический отдел администрации РМО "Усть- Удинский район"</t>
  </si>
  <si>
    <t xml:space="preserve">+ </t>
  </si>
  <si>
    <t>Отдел строительства, архитектуры и жилищной политики администрации РМО "Усть- Удинский район"</t>
  </si>
  <si>
    <t>Выдача разрешений на ввод объекта в эксплуатацию при осуществлении строительства реконструкции, капитального ремонта объектов капитального строительства</t>
  </si>
  <si>
    <t>Выдача разрешений на установку рекламных конструкций, аннулирование таких разрешений, выдача предписаний о демонтаже самовольно установленных вновь рекламных конструкций</t>
  </si>
  <si>
    <t>Постановление администрации Усть-Удинского района Иркутской об ласти от 23 декабря 2011 года № 598 "Об утверждении административного регламента администрации муниципального образования "Усть-Удинский район" по предоставлению муниципальной ус луги "Организация обслуживания пользователей в читальном зале сектора архива администрации Усть-Удинского района"</t>
  </si>
  <si>
    <t>Постановление администрации Усть-Удинского района от 29 июля 2011 года № 346 "Об утверждении административного регламента администрации муниципального образования "Усть-Удинский район" по предоставлению муниципальной услуги "Согласование положений об экспертных комиссиях и ведомственных архивах, инструкций по делопроизводству, номенклатур дел организаций"</t>
  </si>
  <si>
    <t>+                                  Постановление администрации Усть-Удинского района от 15 ноября 2013 года № 459 "О внесении изменений в административные регламенты"</t>
  </si>
  <si>
    <t>+                                            Постановление администрации Усть-Удинского района от 4 октября 2013 года № 378 "О внесении изменений в отдельные постановления администрации Усть-Удинского района"</t>
  </si>
  <si>
    <t>+                      Постановление администрации Усть-Удинского района от 1 октября 2013 года № 372 "О внесении изменений в административные регламенты"</t>
  </si>
  <si>
    <t>Решение районной Думы Усть-Удинского района от 16 октября 2012 года № 37\3-РД "Об утверждении Перечня услуг, которые являются необходимыми и обязательными для предоставления муниципальных услуг и Порядка определения размера платы за оказание услуг, которые являются необходимыми и обязательными для предоставления муниципальных услуг".</t>
  </si>
  <si>
    <t>Постановление администрации Усть-Удинского района от 11 апреля 2012 года № 158 "Об утверждении порядка формирования и ведения реестра муниципальных услуг районного муниципального образовавния "Усть- Удинский район"</t>
  </si>
  <si>
    <t>управляющий делами</t>
  </si>
  <si>
    <t>8(39545)31475</t>
  </si>
  <si>
    <t>ustuda-uprav@bk.ru</t>
  </si>
  <si>
    <t>Выдача  справок, выписок  из похозяйственных  книг</t>
  </si>
  <si>
    <t>Администрация  Аносовского  сельского  поселения  Усть-Удинского  района</t>
  </si>
  <si>
    <t>Предоставление  информации  об  очередности  предоставления  жилого  помещения  на  условиях  социального  найма  в  Аносовском  сельском  поселении</t>
  </si>
  <si>
    <t>Принятие  на  учет  граждан  в  качестве  нуждающихся  в  жилых  помещениях  в  Аносовском  сельском  поселении</t>
  </si>
  <si>
    <t>Признание  жилых  помещений  пригодными (непригодными) для проживания  и  жилого  дома, многоквартирного  дома, аварийным  и  подлежащим  сносу  или  реконструкции</t>
  </si>
  <si>
    <t>Выдача копий  муниципальных  правовых  актов  Аносовского  сельского  поселения</t>
  </si>
  <si>
    <t>Предоставление архивных  справок, архивных  выписок, копий  архивных  документов, копий  правовых  актов  администрации  Аносовского  сельского  поселения</t>
  </si>
  <si>
    <t xml:space="preserve">Оформление  документов  для  регистрации  по  месту  жительства  граждан  и  по месту  пребывания  граждан  в  администрации  Аносовского  сельского  поселения  </t>
  </si>
  <si>
    <t>Постановление  главы  Аносовского  муниципального  образования  от  28 августа 2013 года № 30 "Об  утверждении  административного  регламента  предоставления  муниципальной  услуги "Выдача  справок, выписок  из похозяйственных  книг"</t>
  </si>
  <si>
    <t>Постановление  главы  Аносовского  муниципального  образования  от  28 августа 2013 года № 30/2 "Об  утверждении  административного  регламента  предоставления  муниципальной  услуги "Предоставление  информации  об  очередности  предоставления  жилого  помещения  на  условиях  социального  найма  в  Аносовском  сельском  поселении"</t>
  </si>
  <si>
    <t>Постановление  главы  Аносовского  муниципального  образования  от  28 августа 2013 года № 30/3 "Об  утверждении  административного  регламента  предоставления  муниципальной  услуги "Принятие  на  учет  граждан  в  качестве  нуждающихся  в  жилых  помещениях  в  Аносовском  сельском  поселении"</t>
  </si>
  <si>
    <t>Постановление  главы  Аносовского  муниципального  образования  от  28 августа 2013 года № 30/4 "Об  утверждении  административного  регламента  предоставления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 "</t>
  </si>
  <si>
    <t>Постановление  главы  Аносовского  муниципального  образования  от  28 августа 2013 года № 30/5 "Об  утверждении  административного  регламента  предоставления  муниципальной  услуги  " Выдача копий  муниципальных  правовых  актов  Аносовского  сельского  поселения "</t>
  </si>
  <si>
    <t>Постановление  главы  Аносовского  муниципального  образования  от  8 ноября 2013 года № 33 "Об  утверждении  административного  регламента  предоставления  муниципальной  услуги  " Предоставление архивных  справок, архивных  выписок, копий  архивных  документов, копий  правовых  актов  администрации  Аносовского  сельского  поселения  "</t>
  </si>
  <si>
    <t>Постановление  главы  Аносовского  муниципального  образования  от  8 ноября 2013 года № 33/2 "Об  утверждении  административного  регламента  предоставления  муниципальной  услуги  "  Оформление  документов  для  регистрации  по  месту  жительства  граждан  и  по месту  пребывания  граждан  в  администрации  Аносовского  сельского  поселения  "</t>
  </si>
  <si>
    <t>Дунаев  В.В.</t>
  </si>
  <si>
    <t>Глава  Аносовского  муниципального  образования</t>
  </si>
  <si>
    <t>8(39545) 32-4-15</t>
  </si>
  <si>
    <t>AnosovoMO@bk.ru</t>
  </si>
  <si>
    <t>Выдача юридическим и физическим лицам справок, выписок из похозяйственных книг Балаганкинского сельского поселения</t>
  </si>
  <si>
    <t>Присвоение (уточнение) адресов объектам недвижимого имущества на территории Балаганкинского сельского поселения</t>
  </si>
  <si>
    <t>Предоставление архивных справок, архивных выписок, копий архивных документов, копий правовых актов органа местного самоуправления Балаганкинского муниципального образования</t>
  </si>
  <si>
    <t>Администрация Балаганскинского сельского поселения</t>
  </si>
  <si>
    <t xml:space="preserve">Не увтержден </t>
  </si>
  <si>
    <t>Постановление администрации Балаганкинского муниципального образования от 18 января 2012 года № 5 "Об утверждении порядка разработки и утверждения административных регламентов предоставления муниципальных услуг в муниципальном образовании "Балаганкинское сельское поселение"</t>
  </si>
  <si>
    <t xml:space="preserve">Постановление администрации Балаганкинского муниципального образования от 12 января 2011 года № 1/1 "Об утверждении порядка формирования и ведения Реестра муниципальных услуг
Балаганкинского сельского поселения"
</t>
  </si>
  <si>
    <t>Выдача юридическим и физическим лицам справок, выписок из похозяйственных книг Игжейского сельского поселения</t>
  </si>
  <si>
    <t>Принятие на учёт граждан в качестве нуждающихся в жилых помещениях</t>
  </si>
  <si>
    <t>Присвоение (уточнение) адресов объектам недвижимого имущества Игжейского сельского поселения</t>
  </si>
  <si>
    <t>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</si>
  <si>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Осуществление мероприятий по обеспечению безопасности людей на водных объектах, охране их жизни и здоровья</t>
  </si>
  <si>
    <t>Предоставление архивных справок, архивных выписок, копий архивных документов, копий правовых актов местного самоуправления Игжейского муниципального образования</t>
  </si>
  <si>
    <t>Специалист по социальной политике</t>
  </si>
  <si>
    <t>Администрация Игжейского сельского поселения</t>
  </si>
  <si>
    <t>Бичевина Татьяна Николаевна</t>
  </si>
  <si>
    <t>8(39545)46404</t>
  </si>
  <si>
    <t>igjeymo@eandex.ru</t>
  </si>
  <si>
    <t>Предоставление информации об очередности предоставления жилого помещения на условиях социального найма</t>
  </si>
  <si>
    <t>Присвоение (уточнение) адресов объектам недвижимого имущества на территории Малышевского сельского поселения</t>
  </si>
  <si>
    <t>Администрация Малышевского сельского поселения</t>
  </si>
  <si>
    <t>Постановление главы администрации Малышевского сельского поселения от 22 марта 2013 года № 22 "Об утверждении административного регламента по предоставлению муниципальной услуги "Предоставление информации об очередности предоставления жилого помещения на условиях социального найма"</t>
  </si>
  <si>
    <t>Постановление главы администрации Малышевского сельского поселения от 7 ноября 2013 года № 54 "Об утверждении административного регламента по предоставлению муниципальной услуги "Выдача справок, выписок из похозяйственных и домовых книг Малышевского МО"</t>
  </si>
  <si>
    <t>Гадельшина Марина Алексеевна</t>
  </si>
  <si>
    <t>8(395-45) 42-2-20</t>
  </si>
  <si>
    <t>GIU62@yandex.ru</t>
  </si>
  <si>
    <t>Администрация Новоудинского сельского поселения</t>
  </si>
  <si>
    <t>Постановление главы администрации Новоудинского сельского поселения от 21 мая 2012 года № 23 " Об утверждении административного регламента по предоставлению муниципальной услуги по регистрационному учету граждан Российской Федерации по месту пребывания и по месту жительства в пределах Российской Федерации"</t>
  </si>
  <si>
    <t>Постановление главы администрации Новоудинского сельского поселения от 11 мая 2012 года № 18 " Об утверждении административного регламента по предоставлению муниципальной услуги" Принятие на учет граждан в качестве нуждающихся в жилых помещениях"</t>
  </si>
  <si>
    <t>Постановление главы администрации Новоудинского  сельского поселения от 10 мая 2012 года  № 15 " Об утверждении  административного регламента по предоставлению муниципальной услуги " Предоставление информации об объектах недвижимого имущества находящегося в муниципальной собствености и предназначенных для сдачи в аренду"</t>
  </si>
  <si>
    <t>Постановление главы администрации Новоудинского  сельского поселения от 10 мая 2012 года  № 13 " Об утверждении  административного регламента по предоставлению муниципальной услуги " Предоставление информации о порядке предоставления жилищно-коммунальных услуг населению"</t>
  </si>
  <si>
    <t xml:space="preserve">Предоставление  информации о порядке предоставления жилищно-коммунальных услуг населению
</t>
  </si>
  <si>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t>
  </si>
  <si>
    <t>Принятие на учет граждан  в качестве нуждающихся в жилых помещениях</t>
  </si>
  <si>
    <t>Предоставление архивных справок , архивных выписок , копий архивных документов , копий правовых актов Новоудинского сельского поселения</t>
  </si>
  <si>
    <t>Регистрационный учет граждан Российской Федерации по месту пребывания и по месту жительства в пределах Российской Федерации</t>
  </si>
  <si>
    <t>Выдача юридическим и физическим лицам справок с места жительства, выписок из похозяйственных книг населенных пунктов  Новоудинского сельского поселения Усть-Удинского района</t>
  </si>
  <si>
    <t>Присвоение
(уточнение) адресов объектам недвижимости имущества Новоудинского сельского поселения Усть-Удинского района</t>
  </si>
  <si>
    <t>Решение Думы Новоудинского сельского поселения от 7 февраля 2013 года № 3/7 "Об утверждении Перечня услуг, которые являются необходимыми и обязательными для предоставления муниципальных услуг и порядка определения размера платы за оказание услуг, которые являются необходимыми и обязательными для предоставления муниципальных услуг"</t>
  </si>
  <si>
    <t xml:space="preserve">п.2 Перечня услуг , которые являются необхлдимыми и обязательными для предоставления муниципальных услуг </t>
  </si>
  <si>
    <t xml:space="preserve">п.9 Перечня услуг , которые являются необхлдимыми и обязательными для предоставления муниципальных услуг </t>
  </si>
  <si>
    <t xml:space="preserve"> п. 1 Перечня услуг , которые являются необхлдимыми и обязательными для предоставления муниципальных услуг </t>
  </si>
  <si>
    <t>Постановления главы адмнистрации Новоудинского сельского поселения  от 20 июля 2011 года № 15 " Об утверждении порядка разработки и утверждения административных регламентов предоставления муниципальных услуг в Новоудинском муниципальном образовании (вместе с Порядком разработки и утверждения административных регламентов предоставления муниципальных услуг Новоудинского муниципального образования, Порядком проведения экспертизы проектов административных  регламентов предоставления мугиципальных услуг, разработанным Новоудинским муниципальныи образованием"</t>
  </si>
  <si>
    <t>Постановление главы администрации Новоудинского сельского поселения от 20 июля 2011 года № 14 "Об утверждении реестра муниципальных услуг, оказываемых Администрацией Новоудинского сельского поселения"</t>
  </si>
  <si>
    <t>Губкина Марина Викторовна</t>
  </si>
  <si>
    <t>главный специ алист</t>
  </si>
  <si>
    <t>8(395)4543337</t>
  </si>
  <si>
    <t>selskaya61@mail.ru</t>
  </si>
  <si>
    <t xml:space="preserve">Предоставление  архивных справок ,архивных выписок,копий архивных документов  копий правовых актов местного самоуправления </t>
  </si>
  <si>
    <t xml:space="preserve">Выдача справок гражданам, проживающих на территории поселения </t>
  </si>
  <si>
    <t>Признание жилых  помещений пригодным (непригодным) для проживания граждан, а так хе многоквартирных домов аварийными и поллежащих сносу в соответствии с действующим законодательством</t>
  </si>
  <si>
    <t>Администрация  Светлолобовского сельского поселения</t>
  </si>
  <si>
    <t>Приём заявлений и заключение договоров на передачу гражданам в собственность жилых помещений муниципального жилищного фонда социального использования</t>
  </si>
  <si>
    <t>Заместитель главы администрации Среднемуйского сельского поселения</t>
  </si>
  <si>
    <t>Постановление администрации Среднемуйского сельского поселения от 22 января 2013 года № 9  Об утверждении административного регламента Приём заявлений и заключение договоров на передачу гражданам в собственность жилых помещений муниципального жилищного фонда социального использования</t>
  </si>
  <si>
    <t>Постановление администрации Среднемуйского сельского поселения от 9 декабря 2011 года № 28 " О порядке разработки и утверждении административных  регламентов исполнения муниципальных функции (предоставления муниципальных услуг) "</t>
  </si>
  <si>
    <t>Постановление администрации Среднемуского сельского поселения от 9 декабря 2011 года № 27 " О порядке формирования и ведения муниципальных услуг</t>
  </si>
  <si>
    <t>Постановление администрации Среднемуйского сельского поселения от 21 января 2013 года №8 " Об утверждении административного регламента  "Предоставление информации об объектах недвижимого имущества, находящегося в муниципальной собственности Среднемуйского сельского поселения и предназначенного для сдачи в аренду</t>
  </si>
  <si>
    <t>Присвоение (уточнение) адресов объектам недвижимого имущества на территории Среднемуйского сельского поселения</t>
  </si>
  <si>
    <t>Постановление администрации Среднемуйского сельского поселения от 18 января 2013 года № 6 Об утверждении административного регламента Присвоение (уточнение) адресов объектам недвижимого имущества на территории Среднемуйского сельского поселения</t>
  </si>
  <si>
    <t>Предоставление архивных справок, архивных документов, копий правовых актов администрации Среднемуйского сельского поселения</t>
  </si>
  <si>
    <t>Постановление администрации Среднемуйского сельского поселения от 18 января 2013 года № 4 Об утверждении административного регламента Предоставление архивных справок, архивных документов, копий правовых актов администрации Среднемуйского сельского поселения</t>
  </si>
  <si>
    <t>Подоляну Валентина Геннадиевна</t>
  </si>
  <si>
    <t>Sr-Muia_adm@yandex,ru</t>
  </si>
  <si>
    <t>Администрация Среднемуйского сельского поселения</t>
  </si>
  <si>
    <t>Постановление администрации Среднемуйского сельского поселения от 21 января 2013 года № 7 Об утверждении административного регламента Предоставление информации об очередности предоставления жилых помещений на условиях социального найма</t>
  </si>
  <si>
    <t>Выдача юридическим и физическим лицам справок, выписок из похозяйственных книг Усть-Удинского муниципального образования</t>
  </si>
  <si>
    <t>Постановление администрации Усть-Удинского муниципального образования от 9 декабря 2011 года № 53 "Об утверждении административных регламентов предоставления муниципальных услуг в Усть-Удинском муниципальном образовании"</t>
  </si>
  <si>
    <t>Предоставление информации об организациях коммунального комплекса и оказываемых ими жилищно-коммунальных услугах</t>
  </si>
  <si>
    <t>Выдача копий муниципальных правовых актов Администрации Усть-Удинского городского поселения</t>
  </si>
  <si>
    <t>Предоставление информации об объектах недвижимого имущества, находящегося в муниципальной собственности Усть-Удинского городского поселения и предназначенного для сдачи в аренду</t>
  </si>
  <si>
    <t>Признание жилых помещений пригодными (непригодными) для проживания и жилого дома, многоквартирного дома аварийным и подлежащим сносу или реконструкции</t>
  </si>
  <si>
    <t>Принятие решений о реализации преимущественного права на приобретение (об отказе от приобретения) долей в жилых помещениях</t>
  </si>
  <si>
    <t>Выдача уведомлений о переводе (отказе в переводе) жилого (нежилого) помещения в нежилое (жилое) на территории Усть-Удинского городского поселения</t>
  </si>
  <si>
    <t>Администрация Усть-Удинского городского поселения</t>
  </si>
  <si>
    <t>Снегирева Ксения Владимировна</t>
  </si>
  <si>
    <t>Ведущий инженер сектора ЖКХ</t>
  </si>
  <si>
    <t>8(39545)31-7-36</t>
  </si>
  <si>
    <t>ksyusha-snegireva@mail.ru</t>
  </si>
  <si>
    <t>Присвоение (уточнение) адресов объектам недвижимости имущества на территории Молькинского сельского поселения</t>
  </si>
  <si>
    <t>Предоставление архивных справок, архивных выписок, копий архивных документов, копий правовых актов органов местного самоуправления МО</t>
  </si>
  <si>
    <t>Администрация Молькинского сельского поселения</t>
  </si>
  <si>
    <t>Решение Думы Молькинского сельского поселения от 20 марта 2013 года № 4/4-ДП "Об утверждении перечня услуг, которые являются необходимыми и обязательными для предоставления муниципальных услуг и Порядка определения размера платы, за оказание услуг, которые являются необходимыми и обязательными для предоставления муниципальных услуг"</t>
  </si>
  <si>
    <t>Постановление администрации Молькинского сельского посепления от 28 декабря 2011 года № 45 "Об утверждении Реестра муниципальных услуг, предоставляемых администрацией Молькинского сельского поселения"</t>
  </si>
  <si>
    <t>Постановление администрации Молькинского сельского посепления от 15 декабря 2011 года № 44 "О порядке формирования и ведения Реестра м униципальных ус луг (функций), предоставляемых (исполняемых) органами местного самоуправления и муниципальными учреждениями Молькинского муниципального образования"</t>
  </si>
  <si>
    <t>Выдача юридическим и физическим лицам справок, выписок из похозяйственных книг Чичковского сельского поселения</t>
  </si>
  <si>
    <t>Постановление администрации Чичковского сельского поселения от 30 октября 2012 года № 13 "Об утверждении административного регламента по предоставлению муниципальной услуги "Выдача юридическим и физическим лицам справок, выписок из похозяйственных книг Чичковского сельского поселения"</t>
  </si>
  <si>
    <t>Постановление администрации Чичковского сельского поселения от 20 августа 2012 года № 10 "О порядке разработки, утверждения и изменения административных регламентов исполнения муниципальных функций (предоставления муниципальных услуг)"</t>
  </si>
  <si>
    <t>Присвоение (уточнение) адресов объектам недвижимого имущества на территории Чичковского сельского поселения</t>
  </si>
  <si>
    <t>Постановление администрации Чичковского сельского поселения от 23 апреля 2013 года № 7 "Об утверждении административного регламента по предоставлению муниципальной услуги "Присвоение (уточнение) адресов объектам недвижимого имущества на территории Чичковского сельского поселения"</t>
  </si>
  <si>
    <t>Прием заявлений и рассмотрение обращений граждан</t>
  </si>
  <si>
    <t>Осуществление первичного воинского учета на территории Чичковкого муниципального образования</t>
  </si>
  <si>
    <t>Постановление администрации Чичковского сельского поселения от 29 апреля 2013 года № 9 "Осуществление первичного воинского учета на территории Чичковского муниципального образования"</t>
  </si>
  <si>
    <t>Принятие на учет граждан в качестве нуждающихся в жилых помещениях вцелях предоставления жилых помещений муниципального фонда по договорам социального найма</t>
  </si>
  <si>
    <t>Постановление администрации Чичковского сельского поселения от 16 августа 2013 года № 18 "Принятие на учет граждан в качестве нуждающихся в жилых помещениях в целях предоставления жилых помещений муниципального жилищного фонда по договорам социального найма"</t>
  </si>
  <si>
    <t>Администрация Чичковского сельского поселения</t>
  </si>
  <si>
    <t>Постановление администрации Чичковского сельского поселения от 24 апреля 2013 года № 8 "Об утверждении административного регламента Чичковского муниципального образования "Прием заявлений и рассмотрение обращений граждан"</t>
  </si>
  <si>
    <t>Выдача справок, выписок из похозяйственных книг   Юголокского МО</t>
  </si>
  <si>
    <t>Принятие  на учет граждан в качестве нуждающихся в жилых помещениях.</t>
  </si>
  <si>
    <t>п.2.3 Перечня услуг, которые являются необходимыми и обязательными для предоставления муниципальных услуг</t>
  </si>
  <si>
    <t>Присвоение (уточнение) адресов объектам недвижимого имущества на территории  Юголокского сельского поселения</t>
  </si>
  <si>
    <t xml:space="preserve">Выдача выписок из реестра  муниципальной собственности </t>
  </si>
  <si>
    <t>Администрация Юголокского муниципального образования</t>
  </si>
  <si>
    <t>Решение Думы Юголокского муниципального образования от 26 февраля 2013 года № 5/5-ДП "Об утверждении Перечня услуг, которые являются                                                           необходимыми и обязательными для предоставления администрацией Юголокского сельского поселения муниципальных услуг и Порядка определения размера платы, за оказание услуг, которые являются необходимыми и обязательными для предоставления муниципальных услуг"</t>
  </si>
  <si>
    <t>Постановление администрации Юголокского муниципального образования от 14 декабря 2011 года № 21 " О порядке разработки и утвержджения административных регламентов исполнения муниципальных функций ( предоставления муниципальных услуг)</t>
  </si>
  <si>
    <t>постановление администрации Юголокского муниципального образования от 1 декабря 2011 года № 19 " О порядке формирования и ведения Реестра муниципальных услуг администрацией Юголокского сельского поселения Усть-Удинского района Иркутской области"</t>
  </si>
  <si>
    <t>Гериш Елена Анатольевна</t>
  </si>
  <si>
    <t>главный специалист администрации</t>
  </si>
  <si>
    <t>ugoloc.adm@yandex.ru</t>
  </si>
  <si>
    <t xml:space="preserve">Сектор управления муниципальным имуществом
Комитета по управлению муниципальным имуществом муниципального образования "Братский район"
</t>
  </si>
  <si>
    <t xml:space="preserve">Предоставление выписки из реестра муниципальной собственности
</t>
  </si>
  <si>
    <t>Отдел земельных отношений Комитета по управлению муниципальным имуществом муниципального образования "Братский район"</t>
  </si>
  <si>
    <t xml:space="preserve"> +
Перечень муниципальных услуг администрации муниципального образования "Братский район", предоставление которых осуществляется по принципу "одного окна", утвержденный постановлением мэра Братского района от 30 сентября 2013 года № 271 "Об утверждении перечня муниципальных услуг администрации муниципального образования "Братский район", предоставление которых осуществляется по принципу "одного окна".</t>
  </si>
  <si>
    <t>Предоставление земельных участков в аренду,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целей, не связанных со строительством</t>
  </si>
  <si>
    <t>Предоставление в собственность земельных участков, государственная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t>
  </si>
  <si>
    <t>Предоставление земельных участков,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индивидуального жилищного строительства</t>
  </si>
  <si>
    <t>Предоставление в аренду земельных участков, государственная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t>
  </si>
  <si>
    <t>Предоставление в аренду земельных участков из земель сельскохозяйственного назначения для создания КФХ и осуществления его деятельности</t>
  </si>
  <si>
    <t>Прекращение права аренды земельных участков, государственная собственность на которые не разграничена, а также земельных участков, находящихся в муниципальной собственности</t>
  </si>
  <si>
    <t>Предоставление в постоянное (бессрочное) пользование земельных участков, государственная собственность на которые не разграничена, а также земельных участков, находящихся в муниципальной собственности</t>
  </si>
  <si>
    <t>Предоставление в безвозмездное срочное пользование земельных участков, государственная собственность на которые не разграничена, а также земельных участков, находящихся в муниципальной собственности</t>
  </si>
  <si>
    <t>Определение и изменение вида разрешенного использования земельных участков</t>
  </si>
  <si>
    <t>Отдел архитектуры и градостроительства администрации муниципального образования "Братский район"</t>
  </si>
  <si>
    <t>Прием заявлений и выдача документов об утверждении схем расположения земельных участков</t>
  </si>
  <si>
    <t>Оказание консультационных услуг по вопросам соблюдения Закона "О защите прав потребителей</t>
  </si>
  <si>
    <t>Ведущий специалист по малому бизнесу и защите прав потребителей администрации муниципального образования "Братский район"</t>
  </si>
  <si>
    <t>Оказание консультационных услуг по вопросам осуществления деятельности в сфере торговли, общественного питания, бытового обслуживания</t>
  </si>
  <si>
    <t>Выдача разрешения на право организации розничного рынка (только для юридических лиц)</t>
  </si>
  <si>
    <t>Отдел по делам молодежи администрации муниципального образования "Братский район"</t>
  </si>
  <si>
    <t>Комитет по Управлению жилищно-коммунального хозяйства администрации муниципального образования "Братский район"</t>
  </si>
  <si>
    <t xml:space="preserve">Назначение и выплата пенсии за выслугу лет муниципальным служащим </t>
  </si>
  <si>
    <t>Отдел муниципальной службы и кадров администрации муниципального образования "Братский район"</t>
  </si>
  <si>
    <t>Исполнение запросов по архивным документам, переданным на хранение в архивный отдел</t>
  </si>
  <si>
    <t>Архивный отдел администрации муниципального образования "Братский район"</t>
  </si>
  <si>
    <t>Предоставление информации об объектах культурного наследия местного значения, находящихся на территории муниципального образования и включенных в единый государственный реестр объектов культурного наследия (памятников истории и культуры) народов Российской Федерации</t>
  </si>
  <si>
    <t>Отдел по обслуживанию культурной сферы и библиотечному обслуживанию администрации муниципального образования "Братский район"</t>
  </si>
  <si>
    <t>Якупова Наталья Владимировна</t>
  </si>
  <si>
    <t>8-3953-41-22-37</t>
  </si>
  <si>
    <t>prognos_br@inbox.ru</t>
  </si>
  <si>
    <t xml:space="preserve"> +
Перечень муниципальных услуг администрации Большеокинского сельского поселения, предоставление которых осуществляется по принципу "одного окна", утвержденный постановлением главы администрации от 17 октября 2013 года № 40 "Об утверждении перечня муниципальных услуг администрации Большеокинского сельского поселения, предоставление которых осуществляется по принципу "одного окна"</t>
  </si>
  <si>
    <t>Оформление документов для регистрации граждан РФ по месту жительства и по месту пребывания и выбытия на территории МО</t>
  </si>
  <si>
    <t>Мордовкина Галина Александровна</t>
  </si>
  <si>
    <t>Специалист администрации</t>
  </si>
  <si>
    <t>8-3953-403-548</t>
  </si>
  <si>
    <t>mordovkina,galina@yandex.ru</t>
  </si>
  <si>
    <t>Администрация Большеокинского сельского поселения</t>
  </si>
  <si>
    <t>Матвеева Наталья Петровна</t>
  </si>
  <si>
    <t>8-950-122-15-47</t>
  </si>
  <si>
    <t>DOB4UR@yandex.ru</t>
  </si>
  <si>
    <t>Администрация Добчурского сельского поселения</t>
  </si>
  <si>
    <t>Информация не предоставлена</t>
  </si>
  <si>
    <t>Администрация Зябинского сельского поселения</t>
  </si>
  <si>
    <t xml:space="preserve"> +
Перечень муниципальных услуг администрации Илирского сельского поселения, предоставление которых осуществляется по принципу "одного окна", утвержденный постановлением главы администрации от 17 октября 2013 года № 68 "Об утверждении перечня муниципальных услуг администрации Илирского сельского поселения, предоставление которых осуществляется по принципу "одного окна"</t>
  </si>
  <si>
    <t>Администрация Илирского сельского поселения</t>
  </si>
  <si>
    <t xml:space="preserve"> +
Перечень муниципальных услуг администрации Калтукского сельского поселения, предоставление которых осуществляется по принципу "одного окна", утвержденный постановлением главы администрации от 16 октября 2013 года № 80 "Об утверждении перечня муниципальных услуг администрации Калтукского сельского поселения, предоставление которых осуществляется по принципу "одного окна"</t>
  </si>
  <si>
    <t>Администрация Калтукского сельского поселения</t>
  </si>
  <si>
    <t>Гутенко Андрей Юрьевич</t>
  </si>
  <si>
    <t>8-3953-401-376</t>
  </si>
  <si>
    <t>adm.kaltuk@mail.ru</t>
  </si>
  <si>
    <t>Исупова Наталья Юрьевна</t>
  </si>
  <si>
    <t>8-3953-47-85-02</t>
  </si>
  <si>
    <t>adm-kar@mail.ru</t>
  </si>
  <si>
    <t>Администрация Карахунского сельского поселения</t>
  </si>
  <si>
    <t xml:space="preserve"> +
Перечень муниципальных услуг администрации Кежемского сельского поселения, предоставление которых осуществляется по принципу "одного окна", утвержденный постановлением главы администрации от 16 октября 2013 года № 48 "Об утверждении перечня муниципальных услуг администрации Кежемского сельского поселения, предоставление которых осуществляется по принципу "одного окна"</t>
  </si>
  <si>
    <t>Илюченко Наталья Анатольевна</t>
  </si>
  <si>
    <t>8-924-624-44-15</t>
  </si>
  <si>
    <t>kezhmaadmi2009@yandex.ru</t>
  </si>
  <si>
    <t>Администрация Кежемского сельского поселения</t>
  </si>
  <si>
    <t xml:space="preserve"> +
Перечень муниципальных услуг администрации Ключи-Булакского сельского поселения, предоставление которых осуществляется по принципу "одного окна", утвержденный постановлением главы администрации от 15 октября 2013 года № 47 "Об утверждении перечня муниципальных услуг администрации Ключи-Булакского сельского поселения, предоставление которых осуществляется по принципу "одного окна"</t>
  </si>
  <si>
    <t>Администрация Ключи-Булакского сельского поселения</t>
  </si>
  <si>
    <t>Галац Татьяна Николаевна</t>
  </si>
  <si>
    <t>8-3953-407-482</t>
  </si>
  <si>
    <t>walj2009@yandex.ru</t>
  </si>
  <si>
    <t xml:space="preserve"> +
Перечень муниципальных услуг администрации Кобинского сельского поселения, предоставление которых осуществляется по принципу "одного окна", утвержденный постановлением главы администрации от 15 октября 2013 года № 52 "Об утверждении перечня муниципальных услуг администрации Кобинского сельского поселения, предоставление которых осуществляется по принципу "одного окна"</t>
  </si>
  <si>
    <t>Казакова Людмила Александровна</t>
  </si>
  <si>
    <t>8-3953-27-40-70</t>
  </si>
  <si>
    <t>admistraz-kob@yandex.ru</t>
  </si>
  <si>
    <t>Администрация Кобинского сельского поселения</t>
  </si>
  <si>
    <t xml:space="preserve"> +
Перечень муниципальных услуг администрации Кобляковского сельского поселения, предоставление которых осуществляется по принципу "одного окна", утвержденный постановлением главы администрации от 18 октября 2013 года № 123 "Об утверждении перечня муниципальных услуг администрации Кобляковского сельского поселения, предоставление которых осуществляется по принципу "одного окна"</t>
  </si>
  <si>
    <t>Алимасова Ольга Афанасьевна</t>
  </si>
  <si>
    <t>8-3953-403-144</t>
  </si>
  <si>
    <t>koblyakovo@mail.ru</t>
  </si>
  <si>
    <t>Администрация Кобляковского сельского поселения</t>
  </si>
  <si>
    <t>Завацкая Вера Александровна</t>
  </si>
  <si>
    <t>8-3953-404-731</t>
  </si>
  <si>
    <t>adm.cuvatka@yandex.ru</t>
  </si>
  <si>
    <t xml:space="preserve"> +
Перечень муниципальных услуг администрации Куватского сельского поселения, предоставление которых осуществляется по принципу "одного окна", утвержденный постановлением главы администрации от 21 октября 2013 года № 75 "Об утверждении перечня муниципальных услуг администрации Куватского сельского поселения, предоставление которых осуществляется по принципу "одного окна"</t>
  </si>
  <si>
    <t>Администрация Куватского сельского поселения</t>
  </si>
  <si>
    <t xml:space="preserve"> +
Перечень муниципальных услуг администрации Кузнецовского сельского поселения, предоставление которых осуществляется по принципу "одного окна", утвержденный постановлением главы администрации от 18 октября 2013 года № 44 "Об утверждении перечня муниципальных услуг администрации Кузнецовского сельского поселения, предоставление которых осуществляется по принципу "одного окна"</t>
  </si>
  <si>
    <t>Администрация Кузнецовского сельского поселения</t>
  </si>
  <si>
    <t>Ознобихина Наталья Викторовна</t>
  </si>
  <si>
    <t>8-3953-408-881</t>
  </si>
  <si>
    <t>oznobihina2011@mail.ru</t>
  </si>
  <si>
    <t xml:space="preserve"> +
Перечень муниципальных услуг Наратайского сельского поселения, предоставление которых осуществляется по принципу "одного окна", утвержденный постановлением главы от  15 октября 2013 года № 60 "Об утверждении перечня муниципальных услуг администрации Наратайского сельского поселения, предоставление которых осуществляется по принципу "одного окна" </t>
  </si>
  <si>
    <t>Администрация Наратайского муниципального образования</t>
  </si>
  <si>
    <t xml:space="preserve"> +
Перечень муниципальных услуг администрации Озернинского сельского поселения, предоставление которых осуществляется по принципу "одного окна", утвержденный постановлением главы администрации от 29 октября 2013 года № 36 "Об утверждении перечня муниципальных услуг администрации Озернинского сельского поселения, предоставление которых осуществляется по принципу "одного окна"</t>
  </si>
  <si>
    <t>Печерина Нина Михайловна</t>
  </si>
  <si>
    <t>8-3953-26-63-18</t>
  </si>
  <si>
    <t>ozernii-adm@yandex.ru</t>
  </si>
  <si>
    <t>Администрация Озернинского сельского поселения</t>
  </si>
  <si>
    <t xml:space="preserve"> +
Перечень муниципальных услуг Прибойнинского сельского поселения, предоставление которых осуществляется по принципу "одного окна", утвержденный постановлением главы администрации от  18 октября 2013 года № 41 "Об утверждении перечня муниципальных услуг Прибойнинского сельского поселения, предоставление которых осуществляется по принципу "одного окна"</t>
  </si>
  <si>
    <t>Администрация Прибойнинского сельского поселения</t>
  </si>
  <si>
    <t xml:space="preserve"> +
Перечень муниципальных услуг Покоснинского сельского поселения, предоставление которых осуществляется по принципу "одного окна", утвержденный постановлением главы администрации от  29 октября 2013 года № 57 "Об утверждении перечня муниципальных услуг Покоснинского сельского поселения, предоставление которых осуществляется по принципу "одного окна"</t>
  </si>
  <si>
    <t>Саблин Владимир Петрович</t>
  </si>
  <si>
    <t>глава муниципального образования</t>
  </si>
  <si>
    <t>8-3953-402-524</t>
  </si>
  <si>
    <t>mishina.62@inbox.ru</t>
  </si>
  <si>
    <t>Администрация Покоснинского сельского поселения</t>
  </si>
  <si>
    <t>Администрация Прибрежнинского сельского поселения</t>
  </si>
  <si>
    <t>Шехирева Галина Владимировна</t>
  </si>
  <si>
    <t>8-3953-408-343</t>
  </si>
  <si>
    <t>adm-prib@yandex.ru</t>
  </si>
  <si>
    <t xml:space="preserve"> +
Перечень муниципальных услуг администрации Тарминского сельского поселения, предоставление которых осуществляется по принципу "одного окна", утвержденный постановлением главы администрации от  21 октября 2013 года № 44 "Об утверждении перечня муниципальных услуг администрации Тарминского сельского поселения, предоставление которых осуществляется по принципу "одного окна"</t>
  </si>
  <si>
    <t>Администрация Тарминского сельского поселения</t>
  </si>
  <si>
    <t xml:space="preserve"> +
Перечень муниципальных услуг Тэмьского сельского поселения, предоставление которых осуществляется по принципу "одного окна", утвержденный постановлением главы администрации от  15 октября 2013 года № 43 "Об утверждении перечня муниципальных услуг Тэмьского сельского поселения, предоставление которых осуществляется по принципу "одного окна"</t>
  </si>
  <si>
    <t>Свириденко Зинаида Михайловна</t>
  </si>
  <si>
    <t>8-3953-408-145</t>
  </si>
  <si>
    <t>selotemadm@mail.ru</t>
  </si>
  <si>
    <t>Администрация Тэмьского сельского поселения</t>
  </si>
  <si>
    <t xml:space="preserve"> +
Перечень муниципальных услуг администрации Тынкобьского сельского поселения предоставление которых осуществляется по принципу "Одного окна", утвержденный постановлением главы от 21 октября 2013 года № 23 "Об утверждении перечня муниципальных услуг администрации Тынкобьского сельского поселения, предоставление которых осуществляется по принципу "одного окна"</t>
  </si>
  <si>
    <t>Администрация Тынькобьского сельского поселения</t>
  </si>
  <si>
    <t xml:space="preserve"> +
Перечень муниципальных услуг администрации Турманского сельского поселения, предоставление которых осуществляется по принципу "одного окна", утвержденный постановлением главы администрации от  16 октября 2013 года № 67 "Об утверждении перечня муниципальных услуг администрации Турманского сельского поселения, предоставление которых осуществляется по принципу "одного окна"</t>
  </si>
  <si>
    <t>Администрация Турманского сельского поселения</t>
  </si>
  <si>
    <t>Никулина Ольга Михайловна</t>
  </si>
  <si>
    <t>8-3953-342-529</t>
  </si>
  <si>
    <t>atsp73@list.ru</t>
  </si>
  <si>
    <t xml:space="preserve"> +
Перечень муниципальных услуг Харанжинского сельского поселения, предоставление которых осуществляется по принципу "одного окна", утвержденный постановлением главы администрации от  06 ноября 2013 года № 36 "Об утверждении перечня муниципальных услуг Харанжинского сельского поселения, предоставление которых осуществляется по принципу "одного окна"</t>
  </si>
  <si>
    <t>Администрация Харанжинского сельского поселения</t>
  </si>
  <si>
    <t xml:space="preserve"> +
Перечень муниципальных услуг администрации Шумиловского сельского поселения, предоставление которых осуществляется по принципу "одного окна", утвержденный постановлением главы администрации от 17 октября 2013 года № 62 "Об утверждении перечня муниципальных услуг Шумиловского сельского поселения, предоставление которых осуществляется по принципу "одного окна"</t>
  </si>
  <si>
    <t>Администрация Шумиловского сельского поселения</t>
  </si>
  <si>
    <t>Немков Евгений Анатольевич</t>
  </si>
  <si>
    <t>8-3953-20-00-65</t>
  </si>
  <si>
    <t>shumilovskaja.admi@yandex.ru</t>
  </si>
  <si>
    <t>Куличенко Светлана Николаевна</t>
  </si>
  <si>
    <t>8-3953-29-63-17</t>
  </si>
  <si>
    <t>admharanzino@mail.ru</t>
  </si>
  <si>
    <t>Предоставление информации о текущей успеваемости обучающегося, ведение электронного дневника и электронного журнала успеваемости</t>
  </si>
  <si>
    <t>Отдел культуры</t>
  </si>
  <si>
    <t>Библиотечное обслуживание населения</t>
  </si>
  <si>
    <t>Предоставление доступа к справочно-поисковому аппарату и базам данных муниципальных библиотек</t>
  </si>
  <si>
    <t>Предоставление информации о проведении ярмарок, выставок народного творчества, ремесел на территории муниципального образования</t>
  </si>
  <si>
    <t>отдел сельского хозяйства</t>
  </si>
  <si>
    <t>Предоставление муниципального имущества в аренду, безвозмездное пользование, доверительное управление, оперативное управление, хозяйственное ведение</t>
  </si>
  <si>
    <t>Приватизация муниципального имущества</t>
  </si>
  <si>
    <t>Выдача справок об участии (неучастии)  гражданина в приватизации жилого помещения</t>
  </si>
  <si>
    <t>Раздел земельного участка</t>
  </si>
  <si>
    <t>Выдел земельного участка</t>
  </si>
  <si>
    <t>Объединение земельных участков</t>
  </si>
  <si>
    <t>Управление экономического развития и труда</t>
  </si>
  <si>
    <t>Оказание консультативной и организационной поддержки субъектам малого и среднего предпринимательства</t>
  </si>
  <si>
    <t>Регистрация трудовых договоров с работодателями - физическими лицами, не являющимися индивидуальными предпринимателями, в уведомительном порядке</t>
  </si>
  <si>
    <t>Согласование нормативных документов, регламентирующих деятельность архивных и делопроизводственных служб организаций – источников комплектования архива</t>
  </si>
  <si>
    <t>Выдача разрешений на установку рекламных конструкций, аннулирование разрешений, выдача предписаний о демонтаже самовольно установленных рекламных конструкций</t>
  </si>
  <si>
    <t>Организация и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t>
  </si>
  <si>
    <t>Согласование перевозчикам графиков и схем движения на муниципальных маршрутах</t>
  </si>
  <si>
    <t>Архив администрации муниципального образования "Нукутский район"</t>
  </si>
  <si>
    <t>Главный специалист по кадрам администрации муниципального образования "Нукутский район"</t>
  </si>
  <si>
    <t>Отдел по архитектуре, строительству и ЖКХ администрации муниципального образования "Нукутский район"</t>
  </si>
  <si>
    <t>Решение Думы муниципального образования "Нукутский район"от 29 ноября 2011 года № 89 (ред. от 6 апреля 2012 года) "Об утверждении Перечня услуг, которые являются необходимыми и обязательными для предоставления муниципальных услуг в муниципальном образовании "Нукутский район"</t>
  </si>
  <si>
    <t>Постановление Администрации муниципального образования "Нукутский район" от 30 августа 2011 года №420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t>
  </si>
  <si>
    <t>Шарапова Оксана Юрьевна</t>
  </si>
  <si>
    <t>консультант управления экономического управления и труда</t>
  </si>
  <si>
    <t>8(39549)21-472</t>
  </si>
  <si>
    <t>economnuk@mail.ru</t>
  </si>
  <si>
    <t xml:space="preserve">Администрация муниципального образования "Нукуты" </t>
  </si>
  <si>
    <t>Постановление администрации муниципального образования "Нукуты" от 14 мая 2012 года № 32 "Об утверждении административного регламента предоставления муниципальной услуги "Выдача градостроительного плана земельных участков, расположенного на территории муниципального образования "Нукуты"</t>
  </si>
  <si>
    <t>Решение Думы муниципального образования "Нукуты" от 23 мая 2012 года № 17 "Об утверждении Перечня услуг, которые являются необходимыми и обязательными для предоставления муниципальной услуги"</t>
  </si>
  <si>
    <t>Подготовка и выдача разрешений на ввод объектов в эксплуатацию  на территории муниципального образования "Нукуты"</t>
  </si>
  <si>
    <t>Постановление администрации муниципального образования "Нукуты" от 14 мая 2012 года № 42 "Об утверждении административного регламента предоставления муниципальной услуги "Выдача разрешений на ввод объектов в эксплуатацию на территории МО "Нукуты""</t>
  </si>
  <si>
    <t>Выдача разрешений на строительство.</t>
  </si>
  <si>
    <t>Постановление администрации муниципального образования "Нукуты" от 28 мая 2012 года № 53 "Об утверждении административного регламента предоставления муниципальной услуги "Выдача разрешений на строительство"</t>
  </si>
  <si>
    <t>Выдача справок с места жительства, справок о составе семьи, выписок из похозяйственной книги, иных справок</t>
  </si>
  <si>
    <t>Постановление администрации муниципального образования "Нукуты" от 14 мая 2012 года № 39 "Об утверждении административного регламента предоставления муниципальной услуги "Выдача справок, выписок из похозяйственных книг администрации муниципального образования "Нукуты""</t>
  </si>
  <si>
    <t>Назначение и выплата пенсии по выслуге лет муниципальным служащим</t>
  </si>
  <si>
    <t>Постановление главы муниципального образования "Нукуты" от 14 мая 2012 года № 41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</si>
  <si>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Предоставление информации об организации и проведении спортивно-массовых  мероприятий на территории муниципального образования "Нукуты"</t>
  </si>
  <si>
    <t>Постановление главы муниципального образования "Нукуты" от 14 мая 2012 года № 33 "Об утверждении административного регламента предоставления муниципальной услуги "Предоставление информации об организации и проведении спортивно-массовых мероприятий на территории муниципального образования "Нукуты""</t>
  </si>
  <si>
    <t>Предоставление в аренду, безвозмездное пользование муниципального имущества находящегося в муниципальной собственности МО "Нукуты" и формирование соответствующих договоров</t>
  </si>
  <si>
    <t>Постановление Главы муниципального образования "Нукуты" от 25 июля 2012 года № 59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находящегося в муниципальной собственности МО "Нукуты" и формирование соответствующих договоров"</t>
  </si>
  <si>
    <t>Выдача выписки из реестра муниципального собственности</t>
  </si>
  <si>
    <t>Постановление администрации муниципального образования "Новонукутское" от 28 мая 2012 года № 52 "Об утверждении административного регламента предоставления муниципальной услуги "выдача выписки из реестра муниципального собственности"</t>
  </si>
  <si>
    <t>Заключение договоров социального найма жилых помещений  муниципального жилищного фонда муниципального образования "Нукуты"</t>
  </si>
  <si>
    <t>Постановление администрации муниципального образования "Нукуты" от 14 мая 2012 года № 35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муниципального образования "Нукуты""</t>
  </si>
  <si>
    <t>Постановление администрации муниципального образования "Нукуты" от 25 июня 2012 года № 62  "Об утверждении административного регламента предоставления муниципальной услуги "Прием заявлений и выдача документов о согласовании местоположения границ земельных участков"</t>
  </si>
  <si>
    <t>Постановление администрации муниципального образования "Нукуты" от 28 мая 2012 года № 51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на территории муниципального образования "Нукуты""</t>
  </si>
  <si>
    <t>Прием заявлений, документов, а так же постановка граждан на учет в качестве нуждающихся в жилых помещениях муниципального образования "Нукуты"</t>
  </si>
  <si>
    <t>Постановление администрации муниципального образования "Нукуты" от 14 мая 2012 года № 34 "Об утверждении административного регламента предоставления муниципальной услуги "Прием заявлений, документов, а так жепостановка граждан на учет в качестве нуждающихся в жилых помещениях муниципального образования "Нукуты""</t>
  </si>
  <si>
    <t>Постановление администрации муниципального образования "Нукуты" от 14 мая 2012 года № 37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t>
  </si>
  <si>
    <t>Присвоение и изменение адреса объекту недвижимости на территории муниципального образования "Нукуты"</t>
  </si>
  <si>
    <t>Постановление администрации муниципального образования "Нукуты" от 14 мая 2012 года № 40 "Об утверждении административного регламента предоставления муниципальной услуги "Присвоение и изменение адреса объекту недвижимости"</t>
  </si>
  <si>
    <t>Предоставление поддержки субъектам малого и среднего предпринимательства в рамках реализации муниципальной программы</t>
  </si>
  <si>
    <t>Постановление администрации муниципального образования "Нукуты" от 25 июня 2012 года № 65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муниципальной программы"</t>
  </si>
  <si>
    <t>Утверждение акта о выборе земельного участка.</t>
  </si>
  <si>
    <t>Постановление администрации муниципального образования "Нукуты" от 25 июня 2012 года № 63 "Об утверждении административного регламента предоставления муниципальной услуги "Утверждение акта о выборе земельного участка"</t>
  </si>
  <si>
    <t>Постановление администрации муниципального образования "Нукуты" от 14 мая 2012 года № 36 "Об утверждении административного регламента предоставления муниципальной услуги "Оформление справки с места жительства умершего"</t>
  </si>
  <si>
    <t>Выдача разрешения на право осуществления выездной торговли на территории муниципального образования "Нукуты"</t>
  </si>
  <si>
    <t>Постановление администрации муниципального образования "Нукуты" от 14 мая 2012 года № 50 "Об утверждении административного регламента предоставления муниципальной услуги "Выдача разрешения на право осуществления выездной торговли на территории муниципального образования "Нукуты""</t>
  </si>
  <si>
    <t>Выдача бытовых характеристик и актов жилищно-бытовых условий</t>
  </si>
  <si>
    <t>Постановление администрации муниципального образования "Нукуты" от 25 июня 2012 года № 64 "Об утверждении административного регламента предоставления муниципальной услуги "Выдача бытовых характеристик и актов жилищно-бытовых условий"</t>
  </si>
  <si>
    <t>Предоставление земельных участков из земель сельскохозяйственного 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"Нукуты"</t>
  </si>
  <si>
    <t>Постановление администрации муниципального образования "Нукуты" от 25 июня 2012 года № 61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"Нукуты""</t>
  </si>
  <si>
    <t>Предоставление земельных участков в границах населенных пунктов  для целей, не связанных со строительством в МО "Нукуты"</t>
  </si>
  <si>
    <t>Проведение мероприятий по работе с детьми и молодежью на территории муниципального образования "Нукуты"</t>
  </si>
  <si>
    <t>Постановление администрации муниципального образования "Нукуты" от 25 июня 2012 года № 68 "Об утверждении административного регламента предоставления муниципальной услуги "Проведение мероприятий по работе с детьми и молодежью на территории муниципального образования "Нукуты""</t>
  </si>
  <si>
    <t xml:space="preserve">Предоставление информации о проведении ярмарок, выставок народного творчества, ремесел на территории муниципального обрахования "Нукуты" </t>
  </si>
  <si>
    <t>Первичный воинский учет граждан, проживающих или пребывающих на территории муниципального образования "Нукуты"</t>
  </si>
  <si>
    <t>Постановление администрации муниципального образования "Нукуты" от14 мая 2012 года № 47 "Об утверждении административного регламента предоставления муниципальной услуги "Первичный воинский учет граждан, проживающих или пребывающих на территории муниципального образования "Нукуты""</t>
  </si>
  <si>
    <t>Организация ритуальных услуг и содержание мест захоронения на территории муниципального образования "Нукуты"</t>
  </si>
  <si>
    <t>Постановление администрации муниципального образования "Нукуты" от 25 июня 2012 года № 67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муниципального образования "Нукуты""</t>
  </si>
  <si>
    <t>Постановление администрации муниципального образования "Нукуты" от 25 июня 2012 года № 66 "Об утверждении административного регламента предоставления муниципальной услуги "Предоставление информации о проведении ярмарок, выставок народного творчества, ремесел на территории муниципального обрахования "Нукуты" "</t>
  </si>
  <si>
    <t>Постановление администрации муниципального образования "Нукуты" от 25 июня 2012 года № 60 "Об утверждении административного регламента предоставления муниципальной услуги "Предоставление земельных участков в границах населенных пунктов  для целей, не связанных со строительством в МО "Нукуты""</t>
  </si>
  <si>
    <t>Администрация муниципального образования "Закулей"</t>
  </si>
  <si>
    <t>Постановление администрации муниципального образования "Закулей" от 17 мая 2012 года № 30 "Об утверждении административного регламента предоставления муниципальной услуги "Назначение и выплата пенсии за выслугу лет муниципальным служащим  "</t>
  </si>
  <si>
    <t>Постановление администрации муниципального образования "Закулей" от 17 мая 2012 года № 33 "Об утверждении административного регламента предоставления муниципальной услуги " "</t>
  </si>
  <si>
    <t>Постановление администрации муниципального образования "Закулей" от 17 мая 2012 года № 35 "Об утверждении административного регламента предоставления муниципальной услуги "Оформление справки с места жительства умершего"</t>
  </si>
  <si>
    <t>Постановление администрации муниципального образования "Закулей" от 17 мая 2012 года № 37 "Об утверждении административного регламента предоставления муниципальной услуги "Выдача справок, выписок из похозяйственных  кн"</t>
  </si>
  <si>
    <t>Постановление администрации муниципального образования "Закулей" от 30 июня 2012 года № 58 "Об утверждении административного регламента предоставления муниципальной услуги "Выдача бытовых характеристик и актов жилищно-бытовых условий"</t>
  </si>
  <si>
    <t>Постановление администрации муниципального образования "Закулей" от 30 июня 2012 года № 59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муниципальной программы"</t>
  </si>
  <si>
    <t>Решение Думы муниципального образования "Закулей" от 15 февраля 2012 года №8 "Об утверждении перечня услуг которые являются необходимыми и обязательными для предоставления муниципальных услуг в муниципальном образовании "Закулей"</t>
  </si>
  <si>
    <t>Постановление администрации муниципального образования "Закулей" от 2 февраля 2012 года № 4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t>
  </si>
  <si>
    <t>Постановление администрации муниципального образования "Закулей" от 29 марта 2012 года № 13 "О порядке формирования и введения реестра муниципальных услуг"</t>
  </si>
  <si>
    <t>Администрация Муниципального образования "Алтарик"</t>
  </si>
  <si>
    <t>Постановление администрации муниципального образования "Алтарик" от 26 июня 2012 года № 43 "Об утверждении административного регламента предоставления муниципальной услуги "Утверждение акта о выборе земельного участка"</t>
  </si>
  <si>
    <t>Решение Думы муниципального образования "Алтарик" от 14 мая 2012 года № 16 "Об утверждении Перечня услуг, которые являются необходимыми и обязательными для предоставления муниципальной услуги"</t>
  </si>
  <si>
    <t>Предоставление земельных участков из земель сельскохозяйственного 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"Алтарик"</t>
  </si>
  <si>
    <t>Постановление администрации муниципального образования "Алтарик" от 26 июня 2012 года № 45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"Алтарик""</t>
  </si>
  <si>
    <t>Проведение мероприятий по работе с детьми и молодежью</t>
  </si>
  <si>
    <t>Постановление администрации муниципального образования "Алтарик" от 26 июня 2012 года № 46 "Об утверждении административного регламента предоставления муниципальной услуги "Проведение мероприятий по работе с детьми и молодежью"</t>
  </si>
  <si>
    <t xml:space="preserve">Предоставление информации о проведении ярмарок, выставок народного творчества, ремесел на территории муниципального обрахования "Алтарик" </t>
  </si>
  <si>
    <t>Постановление администрации муниципального образования "Алтарик" от 26 июня 2012 года № 47"Об утверждении административного регламента предоставления муниципальной услуги "Предоставление информации о проведении ярмарок, выставок народного творчества, ремесел на территории муниципального обрахования "Алтарик" "</t>
  </si>
  <si>
    <t>Постановление администрации муниципального образования "Алтарик" от 26 июня 2012 года № 48 "Об утверждении административного регламента предоставления муниципальной услуги "Назначение и выплата пенсии за выслугу лет лицам, замещавшим должности муниципальной службы"</t>
  </si>
  <si>
    <t xml:space="preserve">Прием заявлений, документов, а так же постановка граждан на учет в качестве нуждающихся в жилых помещениях </t>
  </si>
  <si>
    <t>Постановление администрации муниципального образования "Алтарик" от 26 июня 2012 года № 49 "Об утверждении административного регламента предоставления муниципальной услуги "Прием заявлений, документов, а так жепостановка граждан на учет в качестве нуждающихся в жилых помещениях""</t>
  </si>
  <si>
    <t>Предоставление информации об организации и проведении спортивно-массовых  мероприятий в муниципальном образовании "Алтарик"</t>
  </si>
  <si>
    <t>Постановление администрации муниципального образования "Алтарик" от 26 июня 2012 года № 51 "Об утверждении административного регламента предоставления муниципальной услуги "Предоставление информации об организации и проведении спортивно-массовых мероприятий в муниципальном образовании "Алтарик""</t>
  </si>
  <si>
    <t>По выдаче справок, выписок из похозяйственных книг администрации муниципального образования "Алтарик"</t>
  </si>
  <si>
    <t>Постановление администрации муниципального образования "Алтарик" от 26 июня 2012 года № 53 "Об утверждении административного регламента предоставления муниципальной услуги "По выдаче справок, выписок из похозяйственных книг администрации муниципального образования "Алтарик""</t>
  </si>
  <si>
    <t>Первичный воинский учет граждан, проживающих или пребывающих на территории муниципального образования "Алтарик"</t>
  </si>
  <si>
    <t>Постановление администрации муниципального образования "Алтарик" от 26 июня 2012 года № 54 "Об утверждении административного регламента предоставления муниципальной услуги "Первичный воинский учет граждан, проживающих или пребывающих на территории муниципального образования "Алтарик""</t>
  </si>
  <si>
    <t>Предоставление в аренду, безвозмездное пользование муниципального имущества находящегося в муниципальной собственности муниципального образования "Алтарик" и оформление соответствующих договоров</t>
  </si>
  <si>
    <t>Постановление администрации муниципального образования "Алтарик" от 26 июня 2012 года № 55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находящегося в муниципальной собственности МО "Алтарик" и оформление соответствующих договоров"</t>
  </si>
  <si>
    <t>Присвоение и изменение адреса объекту недвижимости в муниципальном образовании "Алтарик"</t>
  </si>
  <si>
    <t>Постановление администрации муниципального образования "Алтарик" от 26 июня 2012 года № 56 "Об утверждении административного регламента предоставления муниципальной услуги "Присвоение и изменение адреса объекту недвижимости в муниципальном образовании "Алтарик" "</t>
  </si>
  <si>
    <t>Постановление администрации муниципального образования "Алтарик" от 26 июня 2012 года № 57 "Об утверждении административного регламента предоставления муниципальной услуги "Выдача разрешений на строительство"</t>
  </si>
  <si>
    <t>Постановление администрации муниципального образования "Алтарик" от 28 июня 2012 года № 59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</si>
  <si>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Предоставление земельных участков в границах населенных пунктов  для целей, не связанных со строительством</t>
  </si>
  <si>
    <t>Постановление администрации муниципального образования "Алтарик" от 28 июня 2012 года № 60"Об утверждении административного регламента предоставления муниципальной услуги "Предоставление земельных участков в границах населенных пунктов  для целей, не связанных со строительством"</t>
  </si>
  <si>
    <t>Постановление администрации муниципального образования "Алтарик" от 28 июня 2012 года № 61 "Об утверждении административного регламента предоставления муниципальной услуги "выдача выписок из реестра муниципальной собственности"</t>
  </si>
  <si>
    <t xml:space="preserve">Подготовка и выдача разрешений на ввод объектов в эксплуатацию </t>
  </si>
  <si>
    <t xml:space="preserve">Постановление администрации муниципального образования "Алтарик" от 28 июня 2012 года № 62 "Об утверждении административного регламента предоставления муниципальной услуги "Выдача разрешений на ввод объектов в эксплуатацию" </t>
  </si>
  <si>
    <t>Постановление администрации муниципального образования "Алтарик" от 28 июня 2012 года № 63 "Об утверждении административного регламента предоставления муниципальной услуги "Оформление справки с места жительства умершего"</t>
  </si>
  <si>
    <t>Постановление администрации муниципального образования "Алтарик" от 28 июня 2012 года № 64  "Об утверждении административного регламента предоставления муниципальной услуги "Прием заявлений и выдача документов о согласовании схем расположения земельных участков"</t>
  </si>
  <si>
    <t>Постановление администрации муниципального образования "Алтарик" от 28 июня 2012 года № 65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</si>
  <si>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Организация ритуальных услуг и содержание мест захоронения на территории муниципального образования "Алтарик"</t>
  </si>
  <si>
    <t>Постановление администрации муниципального образования "Алтарик" от28 июня 2012 года № 66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муниципального образования "Алтарик""</t>
  </si>
  <si>
    <t>Постановление администрации муниципального образования "Алтарик" от 26 июня 2013 года № 67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муниципальной программы"</t>
  </si>
  <si>
    <t>Заключение с гражданами договоров социального найма жилых помещений  муниципального жилищного фонда муниципального образования "Алтарик"</t>
  </si>
  <si>
    <t>Постановление администрации муниципального образования "Алтарик" от 28 июня 2012 года № 68 "Об утверждении административного регламента предоставления муниципальной услуги "Заключение с гражданами договоров социального найма жилых помещений  муниципального жилищного фонда муниципального образования "Алтарик""</t>
  </si>
  <si>
    <t>Постановление администрации муниципального образования "Алтарик" от 15 октября 2012 года № 99 "Об утверждении административного регламента предоставления муниципальной услуги "Выдача ордеров на проведение земляных работ на территории сельского поселения "Алтарик"</t>
  </si>
  <si>
    <t>Решение Думы муниципального образования "Первомайское" от 23 мая 2012 года № 12 "Об утверждении Перечня услуг, которые являются необходимыми и обязательными для предоставления муниципальной услуги"</t>
  </si>
  <si>
    <t>Подготовка и выдача разрешений на ввод объектов в эксплуатацию  на территории муниципального образования "Первомайское"</t>
  </si>
  <si>
    <t>Постановление администрации муниципального образования "Первомайское" от 22 мая 2012 года № 23 "Об утверждении административного регламента предоставления муниципальной услуги "Подготовка и выдача разрешений на ввод объектов в эксплуатацию  на территории муниципального образования "Первомайское"</t>
  </si>
  <si>
    <t xml:space="preserve">Администрация муниципального образования "Первомайское" </t>
  </si>
  <si>
    <t xml:space="preserve">Постановлением главы администрации муниципального образования "Первомайское" от 10 мая 2012 года № 19 В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t>
  </si>
  <si>
    <t>Приобретение земельных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"Первомайское"</t>
  </si>
  <si>
    <t>Выдача градостроительного плана земельных участков расположенных на территории муниципального образования "Первомайское"</t>
  </si>
  <si>
    <t>Первичный воинский учёт граждан, проживающих или пребывающих на территории муниципального образования "Первомайское"</t>
  </si>
  <si>
    <t>Выдача справок, выписок из похозяйственных  книг  администрации муниципального образования "Первомайское"</t>
  </si>
  <si>
    <t>Проведение мероприятий по работе с детьми и молодежью на территории муниципального образования "Первомайское"</t>
  </si>
  <si>
    <t xml:space="preserve">Постановление администрации муниципального образования "Первомайское" от 2 июля 2012 года № 35 "Об утверждении административного регламента "Приобретение земельных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"Первомайское" </t>
  </si>
  <si>
    <t>Постановление администрации муниципального образования "Первомайское" от 2 июля 2012 года № 40 "Оформление справки с места жительства умершего"</t>
  </si>
  <si>
    <t xml:space="preserve">Постановление администрации муниципального образования "Первомайское" от 2 июля 2012 года № 41 "Выдача градостроительного плана земельных участков расположенных на территории муниципального образования "Первомайское" </t>
  </si>
  <si>
    <t xml:space="preserve">Постановление администрации муниципального образования "Первомайское" от 2 июля 2012 года № 42 "Первичный воинский учёт граждан, проживающих или пребывающих на территории муниципального образования "Первомайское" </t>
  </si>
  <si>
    <t xml:space="preserve">Постановление администрации муниципального образования "Первомайское" от 2 июля 2012 года № 43 Выдача справок, выписок из похозяйственных  книг  администрации муниципального образования "Первомайское" </t>
  </si>
  <si>
    <t>Постановление администрации муниципального образования "Первомайское" от 2 июля 2012 года № 51 "Проведение мероприятий по работе с детьми и молодежью на территории муниципального образования "Первомайское"</t>
  </si>
  <si>
    <t xml:space="preserve">Постановление администрации муниципального образования "Первомайское" от 2 июля 2012 года № 37 "Прием заявлений и выдача документов о согласовании схем расположения земельных участков в муниципальногообразования "Первомайское" </t>
  </si>
  <si>
    <t>Постановление администрации муниципального образования "Первомайское" от 2 июля 2012 года № 38 "Принятие документов, а также выдача решений о переводе или отказе в переводе жилого помещения в нежилое помещение или нежилого помещения в жилое помещение в муниципального образования "Первомайское"</t>
  </si>
  <si>
    <t xml:space="preserve">Постановление администрации муниципального образования "Первомайское" от 22 мая 2012 года № 24 "Присвоение и уточнение адреса объекта недвижимости в муниципального образования "Первомайское" </t>
  </si>
  <si>
    <t>Постановление администрации муниципального образования "Первомайское" от 2 июля 2012 года № 39 "Утверждение акта о выборе  земельного участка в муниципальном образовании "Первомайское"</t>
  </si>
  <si>
    <t>+                                 Постановление Главы муниципального образования "Первомайское" от 24 сентября 2013 года №49 "О внесении изменений в Административный регламент по предоставлению муниципальной услуги"Подготовка и выдача разрешений на ввод объектов в эксплуатацию  на территории муниципального образования "Первомайское"</t>
  </si>
  <si>
    <t>+                                 Постановление Главы муниципального образования "Первомайское" от 24 сентября 2013 года №56 "О внесении изменений в Административный регламент предоставления муниципальной услуги "Предоставление земельных участков в границах населенных пунктов для целей, не связанных со строительством в МО "Первомайское "</t>
  </si>
  <si>
    <t>+                                 Постановление Главы муниципального образования "Первомайское" от 24 сентября 2013 года №57 "О внесении изменений в Административный регламент предоставления муниципальной услуги "Приобретение земельных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"Первомайское"</t>
  </si>
  <si>
    <t>+                                 Постановление Главы муниципального образования "Первомайское" от 24 сентября 2013 года №62 "О внесении изменений в Административный регламент предоставления муниципальной услуги "Оформление справки с места жительства умершего "</t>
  </si>
  <si>
    <t xml:space="preserve">+                                 Постановление Главы муниципального образования "Первомайское" от 24 сентября 2013 года №63 "О внесении изменений в Административный регламент предоставления муниципальной услуги "Выдача градостроительного плана земельных участков расположенных на территории муниципального образования "Первомайское" </t>
  </si>
  <si>
    <t>+                                 Постановление Главы муниципального образования "Первомайское" от 24 сентября 2013 года №64 "О внесении изменений в Административный регламент предоставления муниципальной услуги "Первичный воинский учёт граждан, проживающих или пребывающих на территории муниципального образования "Первомайское"</t>
  </si>
  <si>
    <t xml:space="preserve">+                                 Постановление Главы муниципального образования "Первомайское" от 24 сентября 2013 года №65 "О внесении изменений в Административный регламент предоставления муниципальной услуги "Выдача справок, выписок из похозяйственных  книг  администрации муниципального образования "Первомайское" </t>
  </si>
  <si>
    <t xml:space="preserve">+                                 Постановление Главы муниципального образования "Первомайское" от 24 сентября 2013 года №66 "О внесении изменений в Административный регламент предоставления муниципальной услуги "Заключение  с гражданами договоров социального найма жилых помещений муниципального жилищного фонда муниципального образования "Первомайское" </t>
  </si>
  <si>
    <t>+                                 Постановление Главы муниципального образования "Первомайское" от 24 сентября 2013 года №69 "О внесении изменений в Административный регламент предоставления муниципальной услуги "Выдача бытовых характеристик и актов жилищно-бытовых условий"</t>
  </si>
  <si>
    <t>+                                 Постановление Главы муниципального образования "Первомайское" от 24 сентября 2013 года №70 "О внесении изменений в Административный регламент предоставления муниципальной услуги "Предоставление поддержки субъектам малого и среднего предпринимательства в рамках реализации муниципальной программы"</t>
  </si>
  <si>
    <t>+                                 Постановление Главы муниципального образования "Первомайское" от 24 сентября 2013 года №72 "О внесении изменений в Административный регламент предоставления муниципальной услуги "Проведение мероприятий по работе с детьми и молодежью на территории муниципального образования "Первомайское"</t>
  </si>
  <si>
    <t>Кудак Наталья Валерьевна</t>
  </si>
  <si>
    <t>8(39549) 97209</t>
  </si>
  <si>
    <t>adm.pervomaisckoe2010@yandex.ru</t>
  </si>
  <si>
    <t>Администрация муниципального образования "Шаратское"</t>
  </si>
  <si>
    <t xml:space="preserve">Предоставление земельных участков из земель сельскохозяйственного значения, находящихся в государственной и муниципальной собственности, для создания фермерского хозяйства и осуществления его деятельности </t>
  </si>
  <si>
    <t>Утверждение акта выбора земельного участка для строительства</t>
  </si>
  <si>
    <t>Выдача выписки из реестра муниципальной собственности</t>
  </si>
  <si>
    <t>Назначение и выплата пенсии за выслугу лет муниципальным служаим</t>
  </si>
  <si>
    <t>Организация сбора и вывоза бытовых отходов и мусора</t>
  </si>
  <si>
    <t>Предоставление информации об организации и проведении спортивно-массовых мероприятий</t>
  </si>
  <si>
    <t xml:space="preserve">Оформление справки с места жительства умершего </t>
  </si>
  <si>
    <t xml:space="preserve">Выдача разрешений на право осуществления выездной торговли </t>
  </si>
  <si>
    <t>Постановление администрации муниципального образования "Шаратское" от 26 июля 2012 года №65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</si>
  <si>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администрации муниципального образования "Шаратское" от 4 июня 2012 года №46 "Об утверждении административного регламента предоставления муниципальной услуги "Выдача разрешений на ввод объектов в эксплуатацию"</t>
  </si>
  <si>
    <t>Постановление администрации муниципального образования "Шаратское" от 29 июня 2012 года №49 "Об утверждении административного регламента предоставления муниципальной услуги "Выдача разрешений на строительство"</t>
  </si>
  <si>
    <t>Постановление администрации муниципального образования "Шаратское" от 29 июня 2012 года №50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значения, находящихся в государственной и муниципальной собственности, для создания фермерского хозяйства и осуществления его деятельности"</t>
  </si>
  <si>
    <t>Постановление администрации муниципального образования "Шаратское" от 29 июня 2012 года №51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t>
  </si>
  <si>
    <t>Постановление администрации муниципального образования "Шаратское" от 29 июня 2012 года №52 "Об утверждении административного регламента предоставления муниципальной услуги "Прием заявлеий и выдача документов о согласовании переустройства и (или) перепланировки жилого помещения"</t>
  </si>
  <si>
    <t>Постановление администрации муниципального образования "Шаратское" от 29 июня 2012 года №53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</si>
  <si>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Постановление администрации муниципального образования "Шаратское" от 29 июня 2012 года №54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</si>
  <si>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муниципального образования "Шаратское" от 29 июня 2012 года №55 "Об утверждении административного регламента предоставления муниципальной услуги "Предоставление земельных участков для целей, не связанных со строительством"</t>
  </si>
  <si>
    <t>Постановление администрации муниципального образования "Шаратское" от 26 июля 2012 года №66 "Об утверждении административного регламента предоставления муниципальной услуги "Предоставление муниципального имущества в аренду, безвозмездное пользование"</t>
  </si>
  <si>
    <t>Постановление администрации муниципального образования "Шаратское" от 26 июля 2012 года №67 "Об утверждении административного регламента предоставления муниципальной услуги "Утверждение акта выбора земельного участка для строительств"</t>
  </si>
  <si>
    <t>Постановление администрации муниципального образования "Шаратское" от 26 июля 2012 года №68 "Об утверждении административного регламента предоставления муниципальной услуги "Выдача выписки из реестра муниципальной собственности"</t>
  </si>
  <si>
    <t>Постановление администрации муниципального образования "Шаратское" от 26 июля 2012 года №69 "Об утверждении административного регламента предоставления муниципальной услуги "Назначение и выплата пенсии за выслугу лет муниципальным служаим"</t>
  </si>
  <si>
    <t>Постановление администрации муниципального образования "Шаратское" от 27 июля 2012 года №70 "Об утверждении административного регламента предоставления муниципальной услуги "Прием зачвлений и выдача документовьо согласовании схем расположения земельных участков"</t>
  </si>
  <si>
    <t>Постановление администрации муниципального образования "Шаратское" от 31 июля 2012 года №73 "Об утверждении административного регламента предоставления муниципальной услуги "Организация сбора и вывоза бытовых отходов и мусора"</t>
  </si>
  <si>
    <t>Постановление администрации муниципального образования "Шаратское" от 31 июля 2012 года №74 "Об утверждении административного регламента предоставления муниципальной услуги "Предоставление информации об организации и проведении спортивно-массовых мероприятий"</t>
  </si>
  <si>
    <t>Постановление администрации муниципального образования "Шаратское" от 31 июля 2012 года №75 "Об утверждении административного регламента предоставления муниципальной услуги "Выдача справок, выписок из похозяйственных книг"</t>
  </si>
  <si>
    <t>Постановление администрации муниципального образования "Шаратское" от 31 июля 2012 года №76 "Об утверждении административного регламента предоставления муниципальной услуги "Первичный воинский учет граждан, проживающих или пребывающих на территории МО "Шаратское""</t>
  </si>
  <si>
    <t>Постановление администрации муниципального образования "Шаратское" от 31 июля 2012 года №78 "Об утверждении административного регламента предоставления муниципальной услуги "Оформление справки с места жительства умершего "</t>
  </si>
  <si>
    <t>Постановление администрации муниципального образования "Шаратское" от 27 марта 2013 года №23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муниципальной программы в МО "Шаратское""</t>
  </si>
  <si>
    <t>Постановление администрации муниципального образования "Шаратское" от 31 июля 2012 года №72 "Об утверждении административного регламента предоставления муниципальной услуги "Выдача разрешений на право осуществления выездной торговли  "</t>
  </si>
  <si>
    <t>Первичный воинский учет граждан, проживающих или пребывающих на территории муниципального образования "Шаратское"</t>
  </si>
  <si>
    <t>Предоставление поддержки субъектам малого и среднего предпринимательства в рамках реализации муниципальной программы в муниципальном образовании "Шаратское"</t>
  </si>
  <si>
    <t>Решение Думы муниципального образования "Шаратское" от 24 апреля 2012 года № 13  "Об утверждении Перечня услуг, которые являются необходимыми и обязательными для предоставления муниципальных услуг"</t>
  </si>
  <si>
    <t>Постановление администрации муниципального образования "Шаратское" от 18 марта 2012 года №16  "Об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t>
  </si>
  <si>
    <t>Постановление администрации муниципального образования "Шаратское" от 9 апреля 2012 года № 25 "О порядке формирования и ведения реестра муниципальных услуг муниципального образования "Шаратское""</t>
  </si>
  <si>
    <t>Шаданов Александр Григорьевич</t>
  </si>
  <si>
    <t>8(39549)95646</t>
  </si>
  <si>
    <t xml:space="preserve">mo.sharati@mail.ru                                                                                                                                                                                                                                                                                                                                                                    </t>
  </si>
  <si>
    <t>Администрация муниципального образования "Хадахан"</t>
  </si>
  <si>
    <t>,-</t>
  </si>
  <si>
    <t>Постановление администрации муниципального образования "Хадахан" от 25 мая 2012 года  № 41/1 "Об утверждении административного регламента предоставления муниципальной услуги "По выдаче выписки из Реестра муниципальной собственности в МО "Хадахан"</t>
  </si>
  <si>
    <t>Постановление администрации муниципального образования "Хадахан" от 25 мая 2012 года  № 43/1 "Об утверждении административного регламента предоставления муниципальной услуги "Выдача разрешений на строительство в муниципальном образовании "Хадахан"</t>
  </si>
  <si>
    <t>Постановление администрации муниципального образования "Хадахан" от 25 мая 2012 года № 50 "Об утверждении административного регламента предоставления муниципальной услуги "Назначение и выплата пенсии за выслугу лет муниципальным служащим в МО "Хадахан"</t>
  </si>
  <si>
    <t>Постановление администрации муниципального образования "Хадахан" от 2 июля 2012 года  № 60/1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находящегосяв муниципальной собственности муниципального образования "Хадахан" и оформление соответствующих договоров" в МО "Хадахан"</t>
  </si>
  <si>
    <t>Постановление администрации муниципального образования "Хадахан" от 25 мая 2012 года  № 51 "Об утверждении административного регламента предоставления муниципальной услуги "Подготовка и выдача разрешений на ввод объектов в эксплуатацию в МО "Хадахан"</t>
  </si>
  <si>
    <t>Постановление администрации муниципального образования "Хадахан" от 17 октября 2012 года  № 81 "Предоставление земельных участков для целей, не связанных со строительством в МО "Хадахан"</t>
  </si>
  <si>
    <t>Постановление администрации муниципального образования "Хадахан" от 2 июля 2012 года  № 62 "Об утверждении административного регламента предоставления муниципальной услуги "Предоставление земельных участков из земель с/х назначения, находящегося в муниципальной собственности МО "Хадахан" для создания фермерского хоз. и осуществления его деятельности на территории МО "Хадахан"</t>
  </si>
  <si>
    <t>Постановление администрации муниципального образования "Хадахан" от 25 июля 2012 года №  71/1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в МО "Хадахан"</t>
  </si>
  <si>
    <t>Постановление администрации муниципального образования "Хадахан" от 2 июля 2012 года № 64 "Об утверждении административного регламента предоставления муниципальной услуги  "Прием заявлений и выдача документов о согласовании схем расположения земельных участков в МО "Хадахан"</t>
  </si>
  <si>
    <t>Постановление администрации муниципального образования "Хадахан" от  25 мая 2012 года  № 46 "Об утверждении административного регламента предоставления муниципальной услуги "Принятие документов, а также выдача решений о переводе или отказе в переводе жилого помещения в нежилое помещение или нежилогопомещения в жилое помещение в МО "Хадахан"</t>
  </si>
  <si>
    <t>Постановление администрации муниципального образования "Хадахан" от 25 мая 2012 года  № 49 "Об утверждении административного регламента предоставления муниципальной услуги "Присвоение и уточнение адреса объекта недвижимости в МО "Хадахан"</t>
  </si>
  <si>
    <t>Постановление администрации муниципального образования "Хадахан" от 2 июля 2012 года № 65 "Об утверждении административного регламента предоставления муниципальной услуги "Утверждение акта выбора земельного участка для строительства в МО "Хадахан"</t>
  </si>
  <si>
    <t>Постановление администрации муниципального образования "Хадахан" от 25 мая 2012 года № 45 "Об утверждении административного регламента предоставления муниципальной услуги "Оформление справки с места жительства умершего</t>
  </si>
  <si>
    <t>Постановление администрации муниципального образования "Хадахан" от 2 июля 2012 года № 66 "Об утверждении административного регламента предоставления муниципальной услуги "Выдача бытовых характеристик и актов жилищно-бытовых условий</t>
  </si>
  <si>
    <t>Постановление администрации муниципального образования "Хадахан" от 2 июля 2012 года № 67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муниципальной программы</t>
  </si>
  <si>
    <t>Постановление администрации муниципального образования "Хадахан" от 2 июля 2012 года № 69 "Об утверждении административного регламента предоставления муниципальной услуги "Проведение мероприятий по работе с детьми и молодежью</t>
  </si>
  <si>
    <t>Выдача выписки из Реестра муниципальной собственности в муниципальном образовании "Хадахан"</t>
  </si>
  <si>
    <t>Выдача разрешений на строительство в муниципальном образовании Хадахан"</t>
  </si>
  <si>
    <t>Предоставление в аренду, безвозмездное пользование муниципального имущества, находящегосяв муниципальной собственности муниципального образования "Хадахан" и оформление соответствующих договоров" в муниципальном образовании "Хадахан"</t>
  </si>
  <si>
    <t>Подготовка и выдача разрешений на ввод объектов в эксплуатацию в муниципальном образовании "Хадахан"</t>
  </si>
  <si>
    <t>Предоставление земельных участков для целей, не связанных со строительством в муниципальном образовании "Хадахан"</t>
  </si>
  <si>
    <t>Прием заявлений и выдача документов о согласовании переустройства и (или) перепланировки жилого помещения в муниципальном образовании "Хадахан"</t>
  </si>
  <si>
    <t>Прием заявлений и выдача документов о согласовании схем расположения земельных участков в муниципальном образовании "Хадахан"</t>
  </si>
  <si>
    <t>Принятие документов, а также выдача решений о переводе или отказе в переводе жилого помещения в нежилое помещение или нежилогопомещения в жилое помещение в муниципальном образовании "Хадахан"</t>
  </si>
  <si>
    <t>Присвоение и уточнение адреса объекта недвижимости в муниципальном образовании "Хадахан"</t>
  </si>
  <si>
    <t>Утверждение акта выбора земельного участка для строительства в муниципальном образовании "Хадахан"</t>
  </si>
  <si>
    <t>Постановление администрации муниципального образования "Хадахан" от 2 марта 2012 года №  18/1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t>
  </si>
  <si>
    <t>Постановление администрации муниципального образования "Хадахан" от 16 апреля 2012 года № 27/1  "О порядке формирования и введения реестра муниципальных услуг"</t>
  </si>
  <si>
    <t>Игнатьева Александра Сергеевна</t>
  </si>
  <si>
    <t>8 (39549)94541</t>
  </si>
  <si>
    <t>khadahan2012@mail.ru</t>
  </si>
  <si>
    <t>специалист муниципального образования "Хадахан"</t>
  </si>
  <si>
    <t>Постановление администрации муниципального образования "Новонукутское" от 19 июня 2012 года № 107 "Об утверждении административного регламента предоставления муниципальной услуги "Выдача градостроительного плана земельного участка, расположенного на территории муниципального образования "Новонукутское"</t>
  </si>
  <si>
    <t>Решение Думы муниципального образования "Новонукутское" от 31 мая 2012 года № 17 "Об утверждении Реестра услуг, которые являются необходимыми и обязательными для предоставления муниципальной услуги администрацией муниципального образования "Новонукутское"</t>
  </si>
  <si>
    <t>Выдача разрешений на ввод в эксплуатацию объектов капитального строительства</t>
  </si>
  <si>
    <t>Выдача разрешений на строительство, реконструкцию, капитальный ремонт  объектов капитального строительства</t>
  </si>
  <si>
    <t>Постановление администрации муниципального образования "Новонукутское" от 19 июня 2012 года № 108 "Об утверждении административного регламента предоставления муниципальной услуги "Изменение вида разрешенного использования земельных участков"</t>
  </si>
  <si>
    <t>Предоставление в аренду, безвозмездное пользование, иное владение (или) пользование муниципального имущества</t>
  </si>
  <si>
    <t>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t>
  </si>
  <si>
    <t>Содержание мест захоронения</t>
  </si>
  <si>
    <t>Создание условий для развития малого и среднего предпринимательства</t>
  </si>
  <si>
    <t>Утверждение и выдача схемы расположения земельного участка на кадастровом плане или кадастровой карте</t>
  </si>
  <si>
    <t>Администрация муниципального образования "Новонукутск"</t>
  </si>
  <si>
    <t>Иванова Наталья Раисовна</t>
  </si>
  <si>
    <t>Ведущий специалист по земельным вопросам администрации МО "Новонукутское"</t>
  </si>
  <si>
    <t>8(39549)21561</t>
  </si>
  <si>
    <t>IvanovaNR1987@mail.ru</t>
  </si>
  <si>
    <t>Постановление администрации муниципального образования "Новонукутское" от 5 июня 2012 года № 92 "Об утверждении административного регламента предоставления муниципальной услуги "Выдача разрешений на ввод в эксплуатацию объектов капитального строительства"</t>
  </si>
  <si>
    <t>Постановление администрации муниципального образования "Новонукутское" от 5 июня 2012 года № 93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t>
  </si>
  <si>
    <t>Постановление администрации муниципального образования "Новонукутское" от 5 июля 2012 года № 124 "Об утверждении административного регламента предоставления муниципальной услуги "Выдача справок с места жительства, справок о составе семьи, выписок из похозяйственной книги, иных справок"</t>
  </si>
  <si>
    <t>Постановление администрации муниципального образования "Новонукутское" от 5 июля 2012 года № 116 "Об утверждении административного регламента предоставления муниципальной услуги "Назначение и выплата пенсии по выслуге лет муниципальным служащим"</t>
  </si>
  <si>
    <t>Постановление администрации муниципального образования "Новонукутское" от 5 июля 2012 года № 118 "Об утверждении административного регламента предоставления муниципальной услуги "Предоставление в аренду, безвозмездное пользование, иное владение (или) пользование муниципального имущества"</t>
  </si>
  <si>
    <t>Постановление администрации муниципального образования "Новонукутское" от 5 июня 2012 года № 99 "Об утверждении административного регламента предоставления муниципальной услуги "Предоставление выписки из реестра муниципального имущества"</t>
  </si>
  <si>
    <t>Постановление администрации муниципального образования "Новонукутское" от 5 июля 2012 года № 123 "Об утверждении административного регламента предоставления муниципальной услуги "Предоставление жилых помещений по договорам социального найма"</t>
  </si>
  <si>
    <t>Постановление администрации муниципального образования "Новонукутское" от 5 июля 2012 года № 119 "Об утверждении административного регламента предоставления муниципальной услуги "Предоставление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t>
  </si>
  <si>
    <t>Постановление администрации муниципального образования "Новонукутское" от 5 июня 2012 года № 97 "Об утверждении административного регламента предоставления муниципальной услуги "Прием заявлений и выдача документов о согласовании местоположения границ земельных участков"</t>
  </si>
  <si>
    <t>Постановление администрации муниципального образования "Новонукутское" от 5 июня 2012 года № 95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</si>
  <si>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муниципального образования "Новонукутское" от 5 июня 2012 года № 98 "Об утверждении административного регламента предоставления муниципальной услуги "Прием заявлений, документов и постановка граждан на учет в качестве нуждающихся в жилых помещениях"</t>
  </si>
  <si>
    <t>Постановление администрации муниципального образования "Новонукутское" от 5 июля 2012 года № 120 "Об утверждении административного регламента предоставления муниципальной услуги "Признание жилого помещения пригодным (непригодным) для постоянного проживания"</t>
  </si>
  <si>
    <t>Постановление администрации муниципального образования "Новонукутское" от 5 июля 2012 года № 121 "Об утверждении административного регламента предоставления муниципальной услуги "Признание многоквартирного дома аварийным и подлежащим сносу или реконструкции"</t>
  </si>
  <si>
    <t>Постановление администрации муниципального образования "Новонукутское" от 5 июня 2012 года № 94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t>
  </si>
  <si>
    <t>Постановление администрации муниципального образования "Новонукутское" от 5 июня 2012 года № 96 "Об утверждении административного регламента предоставления муниципальной услуги "Присвоение и изменение адреса объекту недвижимости"</t>
  </si>
  <si>
    <t>Постановление администрации муниципального образования "Новонукутское" от 5 июля 2012 года № 125 "Об утверждении административного регламента предоставления муниципальной услуги "Утверждение и выдача схемы расположения земельного участка на кадастровом плане или кадастровой карте"</t>
  </si>
  <si>
    <t>Выдача выписки из реестра муниципального собственности в муниципальном образовании "Первомайское"</t>
  </si>
  <si>
    <t>Администрация муниципального образования "Целинный"</t>
  </si>
  <si>
    <t>Постановление администрации муниципального образования "Целинный" от 25 июня 2012 года № 53 "Об утверждении административного регламента предоставления муниципальной услуги "Назначение и выплата пенсии за выслугу лет муниципальным служащим  "</t>
  </si>
  <si>
    <t>Постановление администрации муниципального образования "Целинный" от 22 июня 2012 года № 49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муниципальной программы"</t>
  </si>
  <si>
    <t>Решение Думы муниципального образования "Целинный" от 8 июня 2012 года №17 "Об утверждении перечня услуг которые являются необходимыми и обязательными для предоставления муниципальных услуг в муниципальном образовании "Целинный"</t>
  </si>
  <si>
    <t>Постановление администрации муниципального образования "Целинный" от 27 марта 2012 года № 12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t>
  </si>
  <si>
    <t>Постановление администрации муниципального образования "Целинный" от 29 марта 2012 года № 13 "О порядке формирования и введения реестра муниципальных услуг"</t>
  </si>
  <si>
    <t>Рева Наталья Владимировна</t>
  </si>
  <si>
    <t xml:space="preserve">ведущий специалист </t>
  </si>
  <si>
    <t>8(39549)95287</t>
  </si>
  <si>
    <t>mo_celinniy@mail.ru</t>
  </si>
  <si>
    <t>Администрация муниципального образования "Новоленино"</t>
  </si>
  <si>
    <t>Решение Думы  муниципального образования "Новоленино" от 2 мая 2012 года № 8 "Об утверждении Перечня услуг, которые являются необходимыми и обязательными для предоставления муниципальных услуг в муниципальном образовании "Новоленино"</t>
  </si>
  <si>
    <t>Подготовка и выдача разрешений на ввод объектов в эксплуатацию в муниципальном образовании "Новоленино"</t>
  </si>
  <si>
    <t>Администрация муниципальное образование "Новоленино"</t>
  </si>
  <si>
    <t>Приобретение земельных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осуществления его деятельности</t>
  </si>
  <si>
    <t>Перевод жилого помещения в нежилое помещение и нежилое помещение в жилое помещение</t>
  </si>
  <si>
    <t>Присвоение и изменение адреса объекта недвижимости в муниципальном образовании "Новоленино"</t>
  </si>
  <si>
    <t>Предоставление земельных участков, находящихся в муниципальной собственности, для целей, не связанных со строительством</t>
  </si>
  <si>
    <t>Утверждение акта о выборе земельного участка</t>
  </si>
  <si>
    <t>Прием заявлений и выдача документов о согласовании земельных участков</t>
  </si>
  <si>
    <t>Заключение с гражданами договоров социального найма жилых помещений муниципального жилищного фонда муниципального образования "Новоленино"</t>
  </si>
  <si>
    <t>Первичный воинский учет граждан, проживающих или пребывающих на территории муниципального образования "Новоленино"</t>
  </si>
  <si>
    <t>Выдача справок, выписок из похозяйственной книги администрации муниципального образования "Новоленино"</t>
  </si>
  <si>
    <t>Выдача разрешения на право осуществления выездной торговли в муниципальном образовании "Новоленино"</t>
  </si>
  <si>
    <t>Предоставление информации об организации и проведении спортивно-массовых мероприятий в муниципальном образовании "Новоленино"</t>
  </si>
  <si>
    <t>Организация утилизации и переработки бытовых отходов и мусора</t>
  </si>
  <si>
    <t>Выдача разрешения на переустройство и (или) перепланировку жилого помещения администрацией муниципального образования "Новоленино"</t>
  </si>
  <si>
    <t>Постановление администрации муниципального образования Новоленино от 25 мая 2012 года № 34 "Об утверждении административного регламента предоставления муниципальной услуги " Выдача выписок из реестра муниципальной собственности</t>
  </si>
  <si>
    <t>Постановление администрации муниципального образования Новоленино от 12 апреля 2012 года № 19 " Об утверждении административного регламента предоставления муниципальной услуги "Подготовка и выдача разрешений на ввод объектов в эксплуатацию"</t>
  </si>
  <si>
    <t>Постановление администрации муниципального образования Новоленино от 12 апреля 2012 года № 23 "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t>
  </si>
  <si>
    <t>Постановление администрации муниципального образования Новоленино от 12 апреля 2012 года № 24 "Об утверждении административного регламента предоставления муниципальной услуги "Приобретение земельного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осуществления его деятельности</t>
  </si>
  <si>
    <t>Постановление администрации муниципального образования Новоленино от 10 апреля 2012 года № 22 "Об утверждении административного регламента предоставления муниципальной услуги "Перевод жилого помещения в нежилое помещение и нежилого помещения в жилое помещение"</t>
  </si>
  <si>
    <t>Постановление администрации муниципального образования Новоленино от 12 апреля 2012 года № 21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жилыйх помещениях"</t>
  </si>
  <si>
    <t>Постановление администрации муниципального образования Новоленино от 30 марта 2012 года № 16 "Об утверждении административного регламента предоставления муниципальной услуги "Присвоение и изменение адреса объектов недвижимости"</t>
  </si>
  <si>
    <t xml:space="preserve">Постановление администрации муниципального образования Новоленино от 29 июня 2012 года № 39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для целей, не связанных со строительством" </t>
  </si>
  <si>
    <t xml:space="preserve">Постановление администрации муниципального образования Новоленино от 29 июня 2012 года № 40 "Об утверждении административного регламента предоставления муниципальной услуги "Предоставление муниципального имущества в аренду, безвозмездное пользование" </t>
  </si>
  <si>
    <t xml:space="preserve">Постановление администрации муниципального образования Новоленино от 29 июня 2012 года № 41 "Об утверждении административного регламента предоставления муниципальной услуги "Утверждение акта выбора земельного участка для строительства" </t>
  </si>
  <si>
    <t xml:space="preserve">Постановление администрации муниципального образования Новоленино от 29 июня 2012 года № 42 "Об утверждении административного регламента предоставления муниципальной услуги "Назначение и выплата пенсии муниципальным служащим" </t>
  </si>
  <si>
    <t xml:space="preserve">Постановление администрации муниципального образования Новоленино от 29 июня 2012 года № 43 "Об утверждении административного регламента предоставления муниципальной услуги "Прием и выдача документов о согласовании схем расположенных земельных участков" </t>
  </si>
  <si>
    <t>Постановление администрации муниципального образования Новоленино от 29 июня 2012 года № 51 "Об утверждении административного регламента предоставления муниципальной услуги " Заключение с гражданами договоров социального найма жилыйх помещений"</t>
  </si>
  <si>
    <t>Постановление администрации муниципального образования Новоленино от 29 июня 2012 года № 50 "Об утверждении административного регламента предоставления муниципальной услуги "Первичный воинский учет"</t>
  </si>
  <si>
    <t>Постановление администрации муниципального образования Новоленино от 29 июня 2012 года № 49 "Об утверждении административного регламента предоставления муниципальной услуги "Выдапча справок, выписок из похозяйственной книги"</t>
  </si>
  <si>
    <t>Постановление администрации муниципального образования Новоленино от 29 июня 2012 года № 45 "Об утверждении административного регламента предоставления муниципальной услуги "Выдача разрешений на право осуществления выездной торговли"</t>
  </si>
  <si>
    <t>Постановление администрации муниципального образования Новоленино от 29 июня 2012 года № 44 "Об утверждении административного регламента предоставления муниципальной услуги "Предоставление информации об организации и проведении спортивных мероприятий</t>
  </si>
  <si>
    <t xml:space="preserve">Постановление администрации муниципального образования Новоленино от 12 апреля 2012 года № 25 "Об утверждении административного регламента предоставления муниципальной услуги "Организация утилизации и переработки бытовых отходов и мусора" </t>
  </si>
  <si>
    <t xml:space="preserve">Постановление администрации муниципального образования Новоленино от 20 мая 2012 года № 33а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(или) перепланировки жилого помещения" </t>
  </si>
  <si>
    <t>Постановление администрации муниципального образования Новоленино от 26 апреля 2012 года № 34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муниципальной программы"</t>
  </si>
  <si>
    <t>+                                               Рекомендованный перечень муниципальных услуг муниципального образования "Новоленино", предоставление которых осуществляется по принципу "одного окна", утвержденный постановлением администрации муниципального образования "Новоленино" от 26 апреля 2013 № 33</t>
  </si>
  <si>
    <t>Постановление администрации муниципального образования "Новоленино"от 23 января 2012 года № 4б "Об утверждении Правил разработки и утверждения административных регламентов предоставления муниципальных услуг"</t>
  </si>
  <si>
    <t>Выдача выписки из Реестра муниципальной собственности</t>
  </si>
  <si>
    <t xml:space="preserve">Предоставление земельных участков в границах населенных пунктов для целей не связанных со строительством </t>
  </si>
  <si>
    <t>Принятие документов, а также выдача разрешений о переводе или отказе в переводе жилого помещения в нежилое помещение или нежилого помещения в жилое помещение</t>
  </si>
  <si>
    <t>Присвоение и уточнение адреса объекта недвижимости</t>
  </si>
  <si>
    <t xml:space="preserve">Утверждение акта о выборе земельного участка </t>
  </si>
  <si>
    <t>Первичный воинский учет граждан, проживающих или пребывающих на территории муниципального образования "Хареты"</t>
  </si>
  <si>
    <t>Администрация муниципального образования "Хареты"</t>
  </si>
  <si>
    <t>Постановление администрации муниципального образования "Хареты" от 29 июня 2012 года № 48 "Об утверждении административного регламента предоставления муниципальной услуги " Выдача выписки из реестра муниципальной собственности"</t>
  </si>
  <si>
    <t>Постановление администрации муниципального образования "Хареты" от 29 июня 2012 года № 49 "Об утверждении административного регламента предоставления муниципальной услуги " Выдача разрешения на строительство"</t>
  </si>
  <si>
    <t>Постановление администрации муниципального образования "Хареты" от 29 июня 2012 года № 50 "Об утверждении административного регламента предоставления муниципальной услуги " Назначение м выплата пенсии за выслугу лет муниципальным служащим</t>
  </si>
  <si>
    <t>Постановление администрации муниципального образования "Хареты" от 29 июня 2012 года № 51 "Об утверждении административного регламента предоставления муниципальной услуги " Подготовка и выдача разрешений на ввод объектов в эксплуатацию"</t>
  </si>
  <si>
    <t xml:space="preserve">Постановление администрации муниципального образования "Хареты" от 29 июня 2012 года № 54 "Об утверждении административного регламента предоставления муниципальной услуги " Предоставление земельных участков, находящихся в муниципальной собственности, для целей, не связанных со строительством
</t>
  </si>
  <si>
    <t>Постановление администрации муниципального образования "Хареты" от 29 июня 2012 года № 59 "Об утверждении административного регламента предоставления муниципальной услуги " Присвоение и уточнение адреса объекта недвижимости"</t>
  </si>
  <si>
    <t>Постановление администрации муниципального образования "Хареты" от 29 июня 2012 года № 60 "Об утверждении административного регламента предоставления муниципальной услуги " Утверждение акта о выборе земельного участка"</t>
  </si>
  <si>
    <t>Постановление администрации муниципального образования "Хареты" от 29 июня 2012 года № 62 "Об утверждении административного регламента предоставления муниципальной услуги " Оформление справки с места жительства умершего"</t>
  </si>
  <si>
    <t xml:space="preserve">Постановление администрации муниципального образования "Хареты" от 29 июня 2012 года № 67 "Об утверждении административного регламента предоставления муниципальной услуги  " Выдача бытовых характеристик и актов
 жилищно-бытовых условий"
</t>
  </si>
  <si>
    <t xml:space="preserve">Постановление администрации муниципального образования "Хареты" от 29 июня 2012 года № 68 "Об утверждении административного регламента предоставления муниципальной услуги  " Предоставление поддержки субъектам малого и среднего предпринимательства в рамках реализации муниципальной программы"
</t>
  </si>
  <si>
    <t xml:space="preserve">Постановление администрации муниципального образования "Хареты" от 29 июня 2012 года № 70 "Об утверждении административного регламента предоставления муниципальной услуги  " Проведение мероприятий по работе с детьми и молодежью"
</t>
  </si>
  <si>
    <t>Решение Думы муниципального образования "Хареты" от 2 апреля 2012 года №17 "Об утверждении Перечня услуг, которые являются необходимыми и обязательными для предоставления муниципальных услуг в  муниципальном образовании "Хареты"</t>
  </si>
  <si>
    <t>Постановление главы администрации муниципального образования "Хареты" от 20 апреля 2012 года № 41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t>
  </si>
  <si>
    <t>Постановление главы администрации муниципального образования "Хареты" от 17 января 2012 года № 2а "Об утверждении Порядка формирования и ведения реестров муниципальных услуг"</t>
  </si>
  <si>
    <t>Ковалёва Вера Викторовна</t>
  </si>
  <si>
    <t>Ведущий специалист по работе с населением</t>
  </si>
  <si>
    <t>8(39549)95746</t>
  </si>
  <si>
    <t>mo_hareti@mail.ru</t>
  </si>
  <si>
    <t>+ 
Постановление Администрации Большелугского городского поселения от 14 октября 2013 года № 119-па "О внесении изменений в приложение к постановлению Администрации Большелугского городского поселения от 19.02.2013 № 12-па "Об утверждении административного регламента "Выдача разрешений на проведение земляных работ"</t>
  </si>
  <si>
    <t>+                                               Постановление Администрации Большелугского городского поселения от 14 октября 2013 года № 116-па "О внесении изменений в постановление Администрации Большелугского городского поселения от 16.02.2012 № 23-па "Об утверждении административного регламента "Предоставление муниципальной услуги Администрацией поселения Большелугского муниципального образования по предоставлению в аренду муниципального имущества"</t>
  </si>
  <si>
    <t>п.4 перечня услуг, которые являются  необходимыми и обязательными для предоставления муниципальных услуг.</t>
  </si>
  <si>
    <t>п.4, 5перечня услуг, которые являются  необходимыми и обязательными для предоставления муниципальных услуг.</t>
  </si>
  <si>
    <t>п. 11, 13, 15, 17, 18, 20 перечня услуг, которые являются  необходимыми и обязательными для предоставления муниципальных услуг.</t>
  </si>
  <si>
    <t xml:space="preserve">Пенсионный фонд Российской Федерации </t>
  </si>
  <si>
    <t>п. 4, 5 перечня услуг, которые являются  необходимыми и обязательными для предоставления муниципальных услуг.</t>
  </si>
  <si>
    <t>Постановление Администрации Жигаловского муниципального образования от 30 июня 2011 года № 48 "О порядке разработки и утверждения административных регламентов предоставления муниципальных услуг в Жигаловском муниципальном образовании"</t>
  </si>
  <si>
    <t>Постановление администрации Лукиновского сельского поселения от 28 февраля 2013 года № 7 "Об утверждении Административного регламента администрации Лукиновского сельского поселения по предоставлению муниципальной услуги "Выдача справок, выписок из похозяйственных книг населенных пунктов Лукиновского сельского поселения""</t>
  </si>
  <si>
    <t>Постановление администрации Лукиновского сельского поселения от 28 февраля 2013 года №  8 "Об Административном регламенте по выдаче справок социального характера жителям Лукиновского МО"</t>
  </si>
  <si>
    <t>Постановление администрации Лукиновского сельского поселения от 28 февраля 2013 года № 10 "Об утверждении Административного регламента администрации Лукиновского сельского поселения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</si>
  <si>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Лукиновского сельского поселения от 28 февраля 2013 года № 11 "Об утверждении Административного регламента администрации Лукиновского сельского поселения по предоставлению муниципальной услуги "Присвоение (уточнение) почтовых адресов, объектам недвижимого имущества"</t>
  </si>
  <si>
    <t>Постановление администрации Лукиновского сельского поселения от 29 марта 2013 года № 20 "Об утверждении Административного регламента администрации Лукиновского сельского поселения по предоставлению муниципальной услуги "Обеспечение малоимущих граждан, проживающих в Лукиновском МО и нуждающихся в улучшении жилищных условий, жилыми помещениями"</t>
  </si>
  <si>
    <t>Постановление администрация Лукиновского сельского поселения от 29 марта 2013 года № 23  "Об утверждении Административного регламента администрации Лукиновского сельского поселения по предоставлению муниципальной услуги "Выдача разрешений на строительство, ввод в эксплуатацию объектов на территории Лукиновского МО"</t>
  </si>
  <si>
    <t>Постановление администрации Лукиновского сельского поселения  от 1 марта 2013 года № 14 "Об утверждении Административного регламента администрации Лукиновского сельского поселения по предоставлению муниципальной услуги "Размещение заказов на поставки товаров, выполнение работ, оказание услуг для муниципальных нужд"</t>
  </si>
  <si>
    <t>Постановление администрации Лукиновского муниципального образования от 29 марта 2013 года № 22  "Об утверждении Административного регламента администрации Лукиновского сельского поселения по предоставлению муниципальной услуги "Выдача выписок из реестра муниципального имущества Лукиновского МО"</t>
  </si>
  <si>
    <t>Решение Думы Рудовского сельского поселения от 28 апреля 2011 года № 117 "Об утверждении положения "О порядке сдачи в аренду движимого имущества Рудовского сельского поселения"</t>
  </si>
  <si>
    <t>Постановление главы администрации Тимошинского сельского поселения от 1 ноября 2012 года № 37 "Об утверждении Административного регламента "Приёма заявлений, документов, а так же постановка граждан на учет в качестве нуждающихся в жилых помещениях"</t>
  </si>
  <si>
    <t>Постановление главы администрации Тимошинского сельского поселения от 1 ноября 2012 года № 38 "Об утверждении Административного регламента "Выдача выписки из похозяйственной книги"</t>
  </si>
  <si>
    <t>Постановление главы администрации Тимошинского сельского поселения от 1 ноября 2012 года №52 "Об утверждении Административного регламента "Выдача справки о составе семьи "</t>
  </si>
  <si>
    <t>Постановление главы администрации Тимошинского сельского поселения  от 1 ноября 2012 года №53ъ "Об утверждении Административного регламента "Выдача справки о месте жительства"</t>
  </si>
  <si>
    <t>Постановление главы администрации Тимошинского сельского поселения от 1 ноября 2012 года №40 "Об утверждении Административного регламента "Выдача справки о месте жительства умершего"</t>
  </si>
  <si>
    <t>Постановление главы администрации Тимошинского сельского поселения от 1 ноября 2012 года №41 "Об утверждении Административного регламента "Выдача справок о личном подсобном хозяйстве"</t>
  </si>
  <si>
    <t>Постановление главы администрации Тимошинского сельского поселения от 1 ноября 2012 года №42"Об утверждении Административного регламента " Предоставление информации об очерёдности предоставляемых жилых помещений"</t>
  </si>
  <si>
    <t>Постановление главы администрации Тимошинского сельского поселения от 1 ноября 2012 года №43 "Об утверждении Административного регламента " Выписка из Реестра собственности"</t>
  </si>
  <si>
    <t>Постановление главы администрации Тимошинского сельского поселения  от 1 ноября 2012 года № 44 "Об утверждении Административного регламента " Оформление жилых помещений по договорам социального найма детям сиротам и детям оставшимся без попечения родителей признанным нуждающиеся в улучшении жилищных условий"</t>
  </si>
  <si>
    <t>Постановление главы администрации Тимошинского сельского поселения от 1 ноября 2012 года № 45 "Об утверждении Административного регламента " Заключение договоров социального найма"</t>
  </si>
  <si>
    <t>Постановление главы администрации Тимошинского сельского поселения от 1 ноября 2012 года №46 "Об утверждении Административного регламента "Предоставление информации об объектах недвижимости имущества"</t>
  </si>
  <si>
    <t>Постановление главы администрации Тимошинского сельского поселения от 1 ноября 2012 года №47 "Об утверждении Административного регламента " Присвоение почтовых адресов""</t>
  </si>
  <si>
    <t>Постановление главы администрации Тимошинского сельского поселения от 1 ноября 2012 года №48 "Об утверждении Административного регламента " Предоставление информации об объектах недвижимого имущества находящегося в муниципальной собственности "</t>
  </si>
  <si>
    <t>Постановление главы администрации Тимошинского сельского поселения от 1 ноября 2012 года №49 "Об утверждении Административного регламента " Оформление справки о печном отоплении "</t>
  </si>
  <si>
    <t>Постановление главы администрации Тимошинского сельского поселения от 1 ноября 2012 года №50 "Об утверждении Административного регламента " Выдача документов (единого жилищного документа, копии этих документов) "</t>
  </si>
  <si>
    <t>+                                                Постановление главы администрации Тимошинского сельского поселения от 19 сентября 2013 года №52 "О внесении изменений в постановление № 37 от 01.11.12 г."</t>
  </si>
  <si>
    <t>+                                       Постановление главы администрации Тимошинского сельского поселения от 19 сентября 2013 года №46 "О внесении изменений в постановление № 41 от 01.11.12 г. в административный регламент "Выдача справок о личном подсобном хозяйстве"</t>
  </si>
  <si>
    <t>+                                               Постановление главы администрации Тимошинского сельского поселения от 19 сентября 2013 года №51 "О внесении изменений в постановление № 42 от 01.11.2012 "</t>
  </si>
  <si>
    <t>+                                            Постановление главы администрации Тимошинского сельского поселения от 19 ноября 2013 года №47 "О внесении изменений в постановление № 44 от 01.11.12 г."</t>
  </si>
  <si>
    <t>+                                      Постановление главы администрации Тимошинского сельского поселения  от 19 сентября 2013 года №50 "О внесении изменений в постановление № 47 от 01.11.2012 г."</t>
  </si>
  <si>
    <t>+                                    Постановление главы администрации Тимошинского сельского поселения от 19 сентября 2013 года №48 "О внесении изменений в постановление № 48 от 01.11.12 г."</t>
  </si>
  <si>
    <t>+                                      Постановление главы администрации Тимошинского сельского поселения от 19 сентября 2013 года №49 "О внесении изменений в постановление № 49 от 01.11.2012 г."</t>
  </si>
  <si>
    <t xml:space="preserve"> Выдача  выписки  из похозяйственной  книги распоряжений администрации Тутурского 
сельского поселения</t>
  </si>
  <si>
    <t>Обучение населения, персонала по вопросам гражданской обороны</t>
  </si>
  <si>
    <t>Решение Думы Каменно-Ангарского муниципального образования от 30 октября 2012 года № 40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</si>
  <si>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Постановление администрации Нижнеиретского муниципального образования от 21 ноября 2011 года № 140 "Об утверждении порядка формирования и ведения реестра муниципальных услуг "</t>
  </si>
  <si>
    <t>Моняхин Станислав Андреевич</t>
  </si>
  <si>
    <t>8-3953-26-19-79</t>
  </si>
  <si>
    <t>adm-zyaba@yandex.ru</t>
  </si>
  <si>
    <t>Коротюк Михаил Тимофеевич</t>
  </si>
  <si>
    <t>8-3953-40-86-37</t>
  </si>
  <si>
    <t>adm.tarma2010@yandex.ru</t>
  </si>
  <si>
    <t xml:space="preserve">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ИРМО </t>
  </si>
  <si>
    <t>Постановление администрации Иркутского районного муниципального образования от 26 апреля 2012 года № 1930 "Об утверждении Административного регламента  предоставления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ИРМО"  (в ред. от 23 апреля 2013 года, 08 октября 2013 года)</t>
  </si>
  <si>
    <t>−</t>
  </si>
  <si>
    <t xml:space="preserve">Постановление администрации Иркутского районного муниципального образования от 28 октября 2011 года № 5602 "О порядке формирования и ведения 
Реестра муниципальных услуг 
Иркутского районного 
муниципального образования"
</t>
  </si>
  <si>
    <t>Иванова Елена Владимировна</t>
  </si>
  <si>
    <t>начальник отдела экономики муниципальных услуг комитета по экономике администрации Иркутского районного муниципального образования</t>
  </si>
  <si>
    <t>ivanova.73@mail.ru</t>
  </si>
  <si>
    <t>Предоставление информации об организации дополнительного образования в музыкальных, художественных школах и школах искусств</t>
  </si>
  <si>
    <t xml:space="preserve"> +                                                                                                                   Постановление администрации Иркутского районного муниципального образования 
от 24 июня 2013года № 2695 "О внесении изменений в постановление администрации Иркутского районного муниципального образования от 30.12.2011 №6846  "Об утверждении Административного регламента предоставления муниципальной услуги
"Предоставление информации об организации дополнительного образования в музыкальных, художественных школах и школах искусств" </t>
  </si>
  <si>
    <t xml:space="preserve">Прием заявлений, постановка на учет и зачисления детей в образовательные учреждения, реализующие основную, общеобразовательную программу дошкольного образования (детские сады) </t>
  </si>
  <si>
    <t xml:space="preserve"> +                                                                                                    Постановление администрации Иркутского районного муниципального образования от 17 октября 2013года № 4515 "О внесении изменений в постановление администрации Иркутского районного муниципального образования от 20.06.2012 №2895 "Об утверждении Административного регламента  предоставления  муниципальной услуги "Прием заявлений, постановка на учет и зачисления детей в образовательные учреждения, реализующие основную, общеобразовательную программу дошкольного образования (детские сады)"</t>
  </si>
  <si>
    <t>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 и среднего (полного) общего образования</t>
  </si>
  <si>
    <t xml:space="preserve"> +                                                                                                                   Постановление администрации  Иркутского районного муниципального образования
от 15 октября 2013 года № 4469 "О внесении изменений в постановление администрации Иркутского районного муниципального образования от 26.04.2012 №1929  "Об утверждении Административного регламента предоставления муниципальной услуги
"Предоставление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 и среднего (полного) общего образования"</t>
  </si>
  <si>
    <t>Предоставление информации из базы данных о результатах Единого государственного экзамена</t>
  </si>
  <si>
    <t xml:space="preserve"> +                                                                                                                   Постановление администрации  Иркутского районного муниципального образования 
от 15 октября 2013года № 4470 О внесении изменений в постановление администрации Иркутского районного муниципального образования от 26.04.2012 №1928  "Об утверждении Административного регламента предоставления муниципальной услуги
"Предоставление информации из базы данных о результатах Единого государственного экзамена"" </t>
  </si>
  <si>
    <t>Организация отдыха детей в каникулярное время, в том числе: в районном профильном лагере БЭСТТ</t>
  </si>
  <si>
    <t>Организационно-техническое управление</t>
  </si>
  <si>
    <t>Выдача разрешения на право организации розничного рынка</t>
  </si>
  <si>
    <t>Управление по потребительскому рынку</t>
  </si>
  <si>
    <t xml:space="preserve"> +                                                                                                                  Постановление администрации  Иркутского районного муниципального образования
от 24 июня 2013года  № 2693 "О внесении изменений в постановление администрации Иркутского районного муниципального образования от 30.12.2011 №6845  "Об утверждении Административного регламента предоставления муниципальной услуги
"Выдача разрешения на право организации розничного рынка"  </t>
  </si>
  <si>
    <t xml:space="preserve">Информационное обеспечение пользователей в соответствии с их запросами
Выдача копий архивных документов, подтверждающих право на владение землей
</t>
  </si>
  <si>
    <t>Отдел физической культуры, спорта и молодежной политики</t>
  </si>
  <si>
    <t xml:space="preserve"> +                                                                                                                 Постановление администрации  Иркутского районного муниципального образования
от 21 июня 2013года  № 2689 "О внесении изменений в постановление администрации от 15.06.2012 №2843 "Об утверждении административного регламента предоставления муниципальной услуги
"Предоставление социальной выплаты согласно муниципальной социальной программе Иркутского района "Молодым семьям – доступное жилье" </t>
  </si>
  <si>
    <t>п. 43 Перечня услуг, которые являются необходимыми и обязательными для предоставления муниципальных услуг</t>
  </si>
  <si>
    <t>Комитет по управлению муниципальным имуществом и градостроительной политике</t>
  </si>
  <si>
    <t>п. 36, 37, 38, 41 Перечня услуг, которые являются необходимыми и обязательными для предоставления муниципальных услуг</t>
  </si>
  <si>
    <t>Предоставление субъектам малого предпринимательства в собственность арендуемого имущества</t>
  </si>
  <si>
    <t xml:space="preserve">Предоставление гражданам земельных участков для строительства индивидуального жилого дома и для ведения личного подсобного хозяйства на землях населенных пунктов </t>
  </si>
  <si>
    <t>п.5  Перечня услуг, которые являются необходимыми и обязательными для предоставления муниципальных услуг</t>
  </si>
  <si>
    <t>Предоставление садоводческим, огородническим и дачным некоммерческим объединениям граждан в собственность земель общего пользования из земель садоводческих, огороднических и дачных некоммерческих объединений граждан</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</si>
  <si>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t>
  </si>
  <si>
    <t>Утверждение и согласование схемы расположения земельных участков на кадастровом плане или кадастровой карте соответствующей территории на территории Иркутского района</t>
  </si>
  <si>
    <t>Изменение вида разрешенного использования земельного участка</t>
  </si>
  <si>
    <t>Предоставление из земель, государственная собственность на которые не разграничена, а также земель, находящихся в муниципальной собственности Иркутского района, земельных участков, необходимых для эксплуатации существующих зданий, строений, сооружений</t>
  </si>
  <si>
    <t>Предоставление гражданам земельных участков для ведения огородничества и для ведения личного подсобного хозяйства на землях сельскохозяйственного назначения (полевой участок)</t>
  </si>
  <si>
    <t>Предоставление земельных участков на землях сельскохозяйственного назначения для выпаса скота и сенокошения в аренду</t>
  </si>
  <si>
    <t>п. 6, 12 Перечня услуг, которые являются необходимыми и обязательными для предоставления муниципальных услуг</t>
  </si>
  <si>
    <t>Выдача разрешений на  строительство</t>
  </si>
  <si>
    <t xml:space="preserve"> +                                                                                                                     Постановление администрации  Иркутского районного муниципального образования от 20 сентября 2013 года № 4006 "О внесении изменений в постановление администрации Иркутского районного муниципального образования от 27 .05.2013 № 2153 "Об утверждении Административного регламента предоставления муниципальной услуги "Выдача разрешений на  строительство"</t>
  </si>
  <si>
    <t>п. 8,10,11, 40 Перечня услуг, которые являются необходимыми и обязательными для предоставления муниципальных услуг</t>
  </si>
  <si>
    <t xml:space="preserve">  +                                                                                                                 Постановление администрации  Иркутского районного муниципального образования от 20 сентября 2013года № 4009 "О внесении изменений в постановление администрации Иркутского районного муниципального образования от  27.05.2013 № 2152 "Об утверждении Административного регламента предоставления муниципальной услуги  "Выдача разрешения на ввод объекта в эксплуатацию"</t>
  </si>
  <si>
    <t>п. 6,9,12,19 Перечня услуг, которые являются необходимыми и обязательными для предоставления муниципальных услуг</t>
  </si>
  <si>
    <t xml:space="preserve"> +                                                                                                                Постановление администрации Иркутского районного муниципального образования от 20  сентября 2013года  № 4005 "О внесении изменений в постановление администрации Иркутского районного муниципального образования от 13.08.2012 года  № 3824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</si>
  <si>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 6,8,23 Перечня услуг, которые являются необходимыми и обязательными для предоставления муниципальных услуг</t>
  </si>
  <si>
    <t xml:space="preserve">  +                                                                                                                Постановление администрации Иркутского районного муниципального образования от 20 сентября 2013 года № 4003 "О внесении изменений в постановление администрации Иркутского районного муниципального образования от 13.08.2012 № 3825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</si>
  <si>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Утверждение проекта организации и застройки территории садоводческого, огороднического и дачного некоммерческого объединения</t>
  </si>
  <si>
    <t>п. 8, 9, 12, 40 Перечня услуг, которые являются необходимыми и обязательными для предоставления муниципальных услуг</t>
  </si>
  <si>
    <t>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</si>
  <si>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 xml:space="preserve">  +                                                                                                                 Постановление администрации  Иркутского районного муниципального образования от 20 сентября 2013 года № 4008 "О внесении изменений в постановление администрации Иркутского районного муниципального образования от 11.10.2012 № 4811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</si>
  <si>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 xml:space="preserve"> Передача в аренду муниципального имущества без проведения торгов</t>
  </si>
  <si>
    <t>Передача в безвозмездное пользование муниципального имущества без проведения торгов</t>
  </si>
  <si>
    <t>Постановление администрации Иркутского районного муниципального образования от 30 декабря 2011 года  № 6846 "Об утверждении Административного регламента  предоставления  муниципальной услуги "Предоставление информации об организации дополнительного образования в музыкальных, художественных школах и школах искусств "</t>
  </si>
  <si>
    <t>Постановление администрации  Иркутского районного муниципального образования от 20 июня 2012 года  № 2895 "Об утверждении Административного регламента  предоставления  муниципальной услуги "Прием заявлений, постановка на учет и зачисления детей в образовательные учреждения, реализующие основную, общеобразовательную программу дошкольного образования (детские сады) "</t>
  </si>
  <si>
    <t>Постановление администрации Иркутского районного муниципального образования от 26 апреля 2012 года  № 1929 "Об утверждении Административного регламента  предоставления  муниципальной услуги "Предоставление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 и среднего (полного) общего образования"</t>
  </si>
  <si>
    <t>Постановление администрации Иркутского районного муниципального образования от 26 апреля  2012 года   №1928 "Об утверждении Административного регламента  предоставления  муниципальной услуги "Предоставление информации из базы данных о результатах Единого государственного экзамена"</t>
  </si>
  <si>
    <t>Постановление администрации Иркутского районного муниципального образования от 3 мая 2012 года № 1951 "Об утверждении Административного регламента  предоставления  муниципальной услуги "Организация отдыха детей в каникулярное время, в том числе: в районном профильном лагере БЭСТТ"</t>
  </si>
  <si>
    <t xml:space="preserve">Постановление администрации Иркутского районного муниципального образования от 1 августа  2012 года № 3728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Выдача копий архивных документов, подтверждающих право на владение землей" </t>
  </si>
  <si>
    <t>Постановление администрации Иркутского районного муниципального образования от 4 октября 2012 года № 4651  "Об утверждении Административного регламента  предоставления  муниципальной услуги "Предоставление субъектам малого предпринимательства в собственность арендуемого имущества"</t>
  </si>
  <si>
    <t>Постановление администрации Иркутского районного муниципального образования от 12 октября 2012 года № 4878 "Об утверждении Административного регламента  предоставления  муниципальной услуги "Предоставление садоводческим, огородническим и дачным некоммерческим объединениям граждан в собственность земель общего пользования из земель садоводческих, огороднических и дачных некоммерческих объединений граждан"</t>
  </si>
  <si>
    <t>Постановление администрации Иркутского районного муниципального образования от 4 октября 2012 года № 4652 "Об утверждении Административного регламента  предоставления  муниципальной услуги "Предоставление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t>
  </si>
  <si>
    <t>Постановление администрации Иркутского районного муниципального образования от 4 октября 2012 года № 4653 "Об утверждении Административного регламента  предоставления  муниципальной услуги "Утверждение и согласование схемы расположения земельных участков на кадастровом плане или кадастровой карте соответствующей территории на территории Иркутского района"</t>
  </si>
  <si>
    <t>Постановление администрации Иркутского районного муниципального образования от 4 октября 2012 года  №4656  "Об утверждении Административного регламента  предоставления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Иркутского района, земельных участков, необходимых для эксплуатации существующих зданий, строений, сооружений"</t>
  </si>
  <si>
    <t>Постановление администрации Иркутского районного муниципального образования от 2 октября 2013 года № 4173 "Об утверждении Административного регламента  предоставления  муниципальной услуги "Предоставление гражданам земельных участков для ведения огородничества и для ведения личного подсобного хозяйства на землях сельскохозяйственного назначения (полевой участок)"</t>
  </si>
  <si>
    <t xml:space="preserve">Постановление администрации Иркутского районного муниципального образования от 29 декабря 2012 года № 6472 "Об утверждении Административного регламента  предоставления  муниципальной услуги "Предоставление сведений из информационной системы обеспечения градостроительной деятельности"
</t>
  </si>
  <si>
    <t xml:space="preserve">Постановление администрации Иркутского районного муниципального образования от 29 декабря 2012 года № 6470 "Об утверждении Административного регламента  предоставления  муниципальной услуги "Утверждение проекта организации и застройки территории садоводческого, огороднического и дачного некоммерческого объединения"
</t>
  </si>
  <si>
    <t>Постановление администрации Иркутского районного муниципального образования от 4 октября 2012 года № 4649 "Об утверждении Административного регламента  предоставления  муниципальной услуги "Передача в аренду муниципального имущества без проведения торгов"</t>
  </si>
  <si>
    <t>Постановление администрации Иркутского районного муниципального образования от 4 октября 2012 года № 4650 "Об утверждении Административного регламента  предоставления  муниципальной услуги "Передача в безвозмездное пользование муниципального имущества без проведения торгов"</t>
  </si>
  <si>
    <t xml:space="preserve"> +                                                                                                         Постановление администрации Иркутского районного муниципального образования от 8 октября 2013года № 4206 "О внесении изменений в постановление администрации Иркутского районного муниципального образования от 26.04.2012 года №1930 "Об утверждении Административного регламента  предоставления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ИРМО"</t>
  </si>
  <si>
    <t xml:space="preserve"> +                                                                                                           Постановление администрации Иркутского районного муниципального образования от 17 октября 2013 года № 4514 "О внесении изменений в постановление администрации Иркутского районного муниципального образования от 3 мая 2012 года №1951 "Об утверждении Административного регламента  предоставления  муниципальной услуги "Организация отдыха детей в каникулярное время, в том числе: в районном профильном лагере БЭСТТ""</t>
  </si>
  <si>
    <t xml:space="preserve"> +                                                                                                                     Постановление администрации  Иркутского районного муниципального образования
от 8 августа 2013 года № 3304 "О внесении изменений в постановление администрации Иркутского районного муниципального образования от 12.10.2012 №4878 "Об утверждении Административного регламента муниципальной услуги
"Предоставление садоводческим, огородническим и дачным некоммерческим объединениям граждан в собственность земель общего пользования из земель садоводческих, огороднических и дачных некоммерческих объединений граждан" </t>
  </si>
  <si>
    <t xml:space="preserve"> +                                                                                                             Постановление администрации  Иркутского районного муниципального образования
от 8 августа 2013 года № 3301 "О внесении изменений в постановление администрации Иркутского районного муниципального образования от 04.10.2012 №4652 "Об утверждении Административного регламента муниципальной услуги
"Предоставление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t>
  </si>
  <si>
    <t xml:space="preserve"> +                                                                                                             Постановление администрации  Иркутского районного муниципального образования
от 8 августа 2013года № 3302 "О внесении изменений в постановление администрации Иркутского районного муниципального образования от 04.10.2012 №4653 "Об утверждении Административного регламента муниципальной услуги
"Утверждение и согласование схемы расположения земельных участков на кадастровом плане или кадастровой карте соответствующей территории на территории Иркутского района" </t>
  </si>
  <si>
    <t xml:space="preserve"> +                                                                                                               Постановление администрации  Иркутского районного муниципального образования
от 8 августа 2013 года № 3306 "О внесении изменений в постановление администрации Иркутского районного муниципального образования от 04.10.2012 №4656 "Об утверждении Административного регламента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Иркутского района, земельных участков, необходимых для эксплуатации существующих зданий, строений, сооружений" </t>
  </si>
  <si>
    <t>Постановление администрации Иркутского районного муниципального образования от 1 июля 2011 года №3436 (в ред. от 09 ноября 2011 года, 07 февраля 2012 года, 14 декабря 2012 года, 05 июня 2013 года, 19 августа 2013 года)  "О разработке и утверждении административных регламентов предоставления муниципальных услуг ИРМО" (вместе с "Порядком разработки и утверждения административных регламентов предоставления муниципальных услуг ИРМО", "Порядком организации и проведения экспертиз проектов административных регламентов")</t>
  </si>
  <si>
    <t>Выдача архивных справок, архивных выписок и архивных копий по документам, хранящимся в администрации Большереченского муниципального образования</t>
  </si>
  <si>
    <t>Решение Думы Большереченского муниципального образования от 12 декабря 2012 года № 3-7/дгп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</si>
  <si>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п. 1 перечня услуг которые являются необходимыми и обязательными для предоставления муниципальных услуг</t>
  </si>
  <si>
    <t>Постановление админситрации Большереченского муниципального образования от 20 марта 2012 года № 41-о "Об утверждении Порядка разработки
и утверждения административных регламентов  предоставления муниципальных услуг"</t>
  </si>
  <si>
    <t>Анисимов Максим Владимирович</t>
  </si>
  <si>
    <t>Управляющий делами администрации</t>
  </si>
  <si>
    <t>8 (3952) 695-135</t>
  </si>
  <si>
    <t>bolshaja_rechka@mail.ru</t>
  </si>
  <si>
    <t>Выдача справки о регистрации по месту жительства (пребывания)</t>
  </si>
  <si>
    <t>Выдача справки с места жительства умершего</t>
  </si>
  <si>
    <t>Прием заявлений и заключение договоров социального найма (внесение в них изменений)</t>
  </si>
  <si>
    <t>п. 1,2,3 перечня услуг которые являются необходимыми и обязательными для предоставления муниципальных услуг</t>
  </si>
  <si>
    <t xml:space="preserve">Признание жилых помещений пригодными (непригодными) для проживания 
и жилого дома аварийным и подлежащем 
сносу или реконструкции
</t>
  </si>
  <si>
    <t>п. 1,4,12,13 перечня услуг которые являются необходимыми и обязательными для предоставления муниципальных услуг</t>
  </si>
  <si>
    <t>п. 1,3,4,7,8,9,10,11  перечня услуг которые являются необходимыми и обязательными для предоставления муниципальных услуг</t>
  </si>
  <si>
    <t>Прием заявлений и выдача ситуационных планов земельных участков</t>
  </si>
  <si>
    <t>п. 1,2 перечня услуг которые являются необходимыми и обязательными для предоставления муниципальных услуг</t>
  </si>
  <si>
    <t>Прием заявлений и выдача справок о составе семьи, с указанием размера занимаемой общей площади жилого помещения и наличия либо отсутствия печного отопления</t>
  </si>
  <si>
    <t>п. 1,4 перечня услуг которые являются необходимыми и обязательными для предоставления муниципальных услуг</t>
  </si>
  <si>
    <t>Прием заявлений и выдача справок о составе семьи заявителя и занимаемом жилом помещении</t>
  </si>
  <si>
    <t>Присвоение (уточнение) наименований улицам, нумерации объекту недвижимости, присвоение адреса объекту недвижимости</t>
  </si>
  <si>
    <t>п. 1,2,4 перечня услуг которые являются необходимыми и обязательными для предоставления муниципальных услуг</t>
  </si>
  <si>
    <t xml:space="preserve">Назначение и выплата пенсии за выслугу 
лет муниципальным служащим
</t>
  </si>
  <si>
    <t>Признание граждан малоимущими для постановки на учет в качестве нуждающихся в жилых помещениях</t>
  </si>
  <si>
    <t>п. 1,5 перечня услуг которые являются необходимыми и обязательными для предоставления муниципальных услуг</t>
  </si>
  <si>
    <t>Администрация Большереченского муниципального образования</t>
  </si>
  <si>
    <t>Прием заявлений и выдача документов о согласовании (об отказе в согласовании)  переустройства и (или) перепланировки жилого помещения.  Приемка работ по переустройству и (или) перепланировки жилых помещений (полномочие передано на уровень муниципального района)</t>
  </si>
  <si>
    <t>Выдача   разрешений на строительство (полномочие передано на уровень муниципального района)</t>
  </si>
  <si>
    <t>Администрация Иркутского районного муниципального образования</t>
  </si>
  <si>
    <t>Выдача градостроительных планов земельных участков (полномочие передано на уровень муниципального района)</t>
  </si>
  <si>
    <t>Выдача   разрешения на   ввод объекта в эксплуатацию (полномочие передано на уровень муниципального района)</t>
  </si>
  <si>
    <t>Принятие документов, а также выдача решений о переводе или об отказе в переводе жилого помещения в нежилое или нежилого помещения в жилое помещение (полномочие передано на уровень муниципального района)</t>
  </si>
  <si>
    <t xml:space="preserve">  +                                                                                                                      Постановление  администрации Большереченского муниципального образования от 5 ноября 2013 года № 137-о "О внесении изменений в постановления администрации Большереченского муниципального образования об утверждении административных регламентов  предоставления муниципальных услуг"</t>
  </si>
  <si>
    <t>Выдача  архивных справок, выписок и копий архивных документов</t>
  </si>
  <si>
    <t>Организационный отдел по  работе с населением администрации Голоустненского муниципального образования</t>
  </si>
  <si>
    <t>Постановление Главы Голоустненского муниципального образования от 19 декабря 2012 года № 147 " Об утверждении административного регламента предоставления муниципальной услуги "Выдача архивных справок, выписок и копий архивных документов"" .</t>
  </si>
  <si>
    <t>Решение Думы Голоустненского муниципального образования от 27 января 2012 года № 61-223/дсп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</si>
  <si>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Постановление Главы Голоустненского муниципального образования от27 января 2012 года № 5 "Оразработке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Голоустненского муниципального образования".</t>
  </si>
  <si>
    <t>Постановление Главы Голоустненского муниципального образования от 30 января 2012 года № 6 "О порядке формирования и ведения реестра муниципальных услуг Голоустненского муниципального образования"</t>
  </si>
  <si>
    <t>Выдача разрешения на  строительство</t>
  </si>
  <si>
    <t>Отдел по управлению муниципальным имуществом администрации Голоустненского муниципального образования</t>
  </si>
  <si>
    <t>Постановление Главы Голоустненского муниципального образования от 19 декабря 2012 года № 148 " Об утверждении административного регламента предоставления муниципальной услуги "Выдача разрешения на  строительство"".</t>
  </si>
  <si>
    <t>Постановление Главы Голоустненского муниципального образования от 19 декабря 2012 года № 149 "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</si>
  <si>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Главы Голоустненского муниципального образования от 19 декабря 2012 года № 150 " Об утверждении административного регламента предоставления муниципальной услуги "Выдача разрешения на ввод объекта в эксплуатацию"".</t>
  </si>
  <si>
    <t xml:space="preserve">Прием заявления и выдача документов о согласовании переустройства и (или) перепланировки жилого помещения  </t>
  </si>
  <si>
    <t>Постановление Главы Голоустненского муниципального образования от 19 декабря 2012 года № 151 " Об утверждении административного регламента предоставления муниципальной услуги "Прием заявления и выдача документов о согласовании переустройства и (или) перепланировки жилого помещения "".</t>
  </si>
  <si>
    <t>Постановление Главы Голоустненского муниципального образования от 19 декабря 2012 года № 152 " Об утверждении административного регламента предоставления муниципальной услуги "Присвоение адреса объекту недвижимости "".</t>
  </si>
  <si>
    <t xml:space="preserve">Предоставление жилых помещений  по  договорам социального найма </t>
  </si>
  <si>
    <t>Постановление Главы Голоустненского муниципального образования от 19 декабря 2012 года № 153 " Об утверждении административного регламента предоставления муниципальной услуги "Предоставление жилых помещений  по  договорам социального найма "".</t>
  </si>
  <si>
    <t xml:space="preserve">Выдача   справок с места жительства, о составе семьи, об иждивении,  о наличии подсобного хозяйства, об очереди на улучшение  жилищных условий,  о проживании на момент приватизации жилья,  о совместном проживании по день смерти, о захоронении,    о регистрации по месту пребывания, по месту проживания,  об отсутствии регистрации по месту  проживания,    о наличии или отсутствии задолженности за аренду помещения по договору социального найма  </t>
  </si>
  <si>
    <t>Организационный отдел по  работе с населением, отдел по управлению муниципальным имуществом администрации Голоустненского муниципального образования</t>
  </si>
  <si>
    <t>Постановление Главы Голоустненского муниципального образования от 19 декабря 2012 года № 154 " Об утверждении административного регламента предоставления муниципальной услуги "Выдача   справок с места жительства, о составе семьи, об иждивении,  о наличии подсобного хозяйства, об очереди на улучшение  жилищных условий,  о проживании на момент приватизации жилья,  о совместном проживании по день смерти, о захоронении,    о регистрации по месту пребывания, по месту проживания,  об отсутствии регистрации по месту  проживания,    о наличии или отсутствии задолженности за аренду помещения по договору социального найма "".</t>
  </si>
  <si>
    <t xml:space="preserve">Совершение нотариальных действий </t>
  </si>
  <si>
    <t>Постановление Главы Голоустненского муниципального образования от 19 декабря 2012 года № 155 " Об утверждении административного регламента предоставления муниципальной услуги "Совершение нотариальных действий "".</t>
  </si>
  <si>
    <t>Выдача разрешения на снижении брачного возраста несовершеннолетним гражданам</t>
  </si>
  <si>
    <t>Постановление Главы Голоустненского муниципального образования от 19 декабря 2012 года № 156 " Об утверждении административного регламента предоставления муниципальной услуги "Выдача разрешения на снижении брачного возраста несовершеннолетним гражданам"".</t>
  </si>
  <si>
    <t>Постановление Главы Голоустненского муниципального образования от 19 декабря 2012 года № 157"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</si>
  <si>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финансово - экономический отдел администрации Голоустненского муниципального образования</t>
  </si>
  <si>
    <t>Постановление Главы Голоустненского муниципального образования от 19 декабря 2012 года № 158 "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</si>
  <si>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Принятие документов, а так же выдача решений о переводе или об отказе в переводе жилого помещения в нежилое помещение или нежилого помещения в жилое помещение</t>
  </si>
  <si>
    <t>Постановление Главы Голоустненского муниципального образования от 19 декабря 2012 года № 159 " Об утверждении административного регламента предоставления муниципальной услуги "Принятие документов, а так же выдача решений о переводе или об отказе в переводе жилого помещения в нежилое помещение или нежилого помещения в жилое помещение"".</t>
  </si>
  <si>
    <t>+                                                           Постановление Главы Голоустненского муниципального образования от 4 октября 2013 года № 76 "О внесении изменений в Постановление Главы Голоустненского муниципального образования от 19 декабря 2012 года № 147"</t>
  </si>
  <si>
    <t>+                                                           Постановление Главы Голоустненского муниципального образования от 4 октября 2013 года № 77 "О внесении изменений  в Постановление Главы Голоустненского муниципального образования от 19 декабря 2012 года № 148"</t>
  </si>
  <si>
    <t>+                                                           Постановление Главы Голоустненского муниципального образования от 4 октября 2013 года № 78 "О внесении изменений в Постановление Главы Голоустненского муниципального образования от 19 декабря 2012 года № 149"</t>
  </si>
  <si>
    <t>+                                                           Постановление Главы Голоустненского муниципального образования от 4 октября 2013 года № 79 "О внесении изменений в Постановление Главы Голоустненского муниципального образования от 19 декабря 2012 года № 150"</t>
  </si>
  <si>
    <t>+                                                           Постановление Главы Голоустненского муниципального образования от 4 октября 2013 года № 80 "О внесении изменений в Постановление Главы Голоустненского муниципального образования от 19 декабря 2012 года № 151"</t>
  </si>
  <si>
    <t>+                                                           Постановление Главы Голоустненского муниципального образования от 4 октября 2013 года № 81 "О внесении изменений в Постановление Главы Голоустненского муниципального образования от 19 декабря 2012 года № 152"</t>
  </si>
  <si>
    <t>+                                                           Постановление Главы Голоустненского муниципального образования от 4 октября 2013 года № 84 "О внесении изменений в Постановление Главы Голоустненского муниципального образования от 19 декабря 2012 года № 153"</t>
  </si>
  <si>
    <t>+                                                           Постановление Главы Голоустненского муниципального образования от 4 октября 2013 года № 85 "О внесении изменений в Постановление Главы Голоустненского муниципального образования от 19 декабря 2012 года № 154"</t>
  </si>
  <si>
    <t>+                                                           Постановление Главы Голоустненского муниципального образования от 4 октября 2013 года № 86 "О внесении изменений в Постановление Главы Голоустненского муниципального образования от 19 декабря 2012 года № 155"</t>
  </si>
  <si>
    <t>+                                                           Постановление Главы Голоустненского муниципального образования от 4 октября 2013 года № 87 "О внесении изменений в Постановление Главы Голоустненского муниципального образования от 19 декабря 2012 года № 156"</t>
  </si>
  <si>
    <t>+                                                           Постановление Главы Голоустненского муниципального образования от 4 октября 2013 года № 82 "О внесении изменений в Постановление Главы Голоустненского муниципального образования от 19 декабря 2012 года № 157"</t>
  </si>
  <si>
    <t>+                                                           Постановление Главы Голоустненского муниципального образования от 4 октября 2013 года № 88 "О внесении изменений в Постановление Главы Голоустненского муниципального образования от 19 декабря 2012 года № 158"</t>
  </si>
  <si>
    <t>+                                                           Постановление Главы Голоустненского муниципального образования от 4 октября 2013 года № 83 "О внесении изменений в Постановление Главы Голоустненского муниципального образования от 19 декабря 2012 года № 159"</t>
  </si>
  <si>
    <t>Организационный отдел по  работе с населением</t>
  </si>
  <si>
    <t>Тюменцев Дмитрий Леонидович</t>
  </si>
  <si>
    <t>Консультант по правовым вопросам администрации Гороховского МО</t>
  </si>
  <si>
    <t>(3952) 496-213</t>
  </si>
  <si>
    <t>gorohovomo@mail.ru</t>
  </si>
  <si>
    <t>Выдача разрешения на снижение брачного возраста несовершеннолетним гражданам</t>
  </si>
  <si>
    <t xml:space="preserve">Пункт 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</si>
  <si>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Отдел по управлению муниципальным имуществом</t>
  </si>
  <si>
    <t>Выдача выписок из похозяйственных книг, справок и иных документов</t>
  </si>
  <si>
    <t>Выдача копий архивных документов подтверждающих право на владение землёй</t>
  </si>
  <si>
    <t>Финансово-экономический отдел</t>
  </si>
  <si>
    <t xml:space="preserve">Пункт 2.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</si>
  <si>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Постановление Главы администрации Гороховского муниципального образования от 28 марта 2013 года № 56 "Об утвреждении административного регламента по предоставлению муниципальной услуги "Выдача архивных справок, выписок, копий архивных документов"</t>
  </si>
  <si>
    <t>Отдел по управлению муниципальным имуществом Организационный отдел по  работе с населением</t>
  </si>
  <si>
    <t xml:space="preserve">Постановление Главы администрации Гороховского муниципального образования от 28 марта 2013 года №5 7 "Об утвреждении административного регламента по предоставлению муниципальной услуги "Выдача справок с места жительства, о составе семьи, об иждивении, о наличии подсобного хозяйства, об очереди на улучшение жилищных условий, о проживании на момент приватизации жилья, о совместном проживании по день смерти, о захоронении, о регистрации по месту проживания, об отсутствии регистрации по месту проживания, о наличии или отсутствии задолженности за аренду помещения по договору социального найма"                                 </t>
  </si>
  <si>
    <t>Постановление Главы администрации Гороховского муниципального образования от 28 марта 2013 года № 58 "Об утвреждении административного регламента по предоставлению муниципальной услуги "Совершение нотариальных действий"</t>
  </si>
  <si>
    <t>Постановление Главы администрации Гороховского муниципального образования от 28 марта 2013 года № 59 "Об утвреждении административного регламента по предоставлению муниципальной услуги "Выдача разрешения на снижение брачного возраста несовершеннолетним гражданам"</t>
  </si>
  <si>
    <t>Постановление Главы администрации Гороховского муниципального образования от 28 марта 2013 года № 60 "Об утвреждении административного регламента по предоставлению муниципальной услуги "Присвоение адреса объекту недвижимости"</t>
  </si>
  <si>
    <t>Постановление Главы администрации Гороховского муниципального образования от 28 марта 2013 года № 61 "Об утвреждении административного регламента по предоставлению предоставления муниципальной услуги "Выдача выписок из похозяйственных книг,  справок и иных документов"</t>
  </si>
  <si>
    <t>Постановление Главы администрации Гороховского муниципального образования от 28 марта 2013 года № 62 "Об утвреждении административного регламента по предоставлению муниципальной услуги "Выдача копий архивных документов, подтверждающих право на владение землей"</t>
  </si>
  <si>
    <t>Постановление Главы администрации Гороховского муниципального образования от 28 марта 2013 года № 63 "Об утвреждении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</si>
  <si>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Главы администрации Гороховского муниципального образования от 28 марта 2013 года № 65 "Об утвреждении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</si>
  <si>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Постановление Главы администрации Гороховского муниципального образования от 28 марта 2013 года № 64 "Об утвреждении административного регламента по предоставлению муниципальной услуги "Назначение и выплата  пенсий за выслугу лет муниципальным служащим"</t>
  </si>
  <si>
    <t xml:space="preserve">   +                                                                                                                 Постановление Главы Гороховского муниципального образования № 195 от 8 ноября 2013 года "О внесении изменений в отдельные постановления 
Главы Гороховского муниципального образования"</t>
  </si>
  <si>
    <t>Решение Думы Гороховского муниципального образования от 27 марта 2013 года  № № 3-6-3- дсп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</si>
  <si>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Постановление администрации Гороховского муниципального образованияот 7 ноября 2011 года № 119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Гороховского МО" (с приложением № 3 "порядок проведения экспертизы проектов административных регламентов Гороховского муниципального образования")</t>
  </si>
  <si>
    <t xml:space="preserve">Постановление Главы Гороховского муниципального образования от 30 мая 2012 года № 50 "О порядке формирования и ведения 
Реестра муниципальных услуг Гороховского муниципального образования"
</t>
  </si>
  <si>
    <t xml:space="preserve">Ршение Думы Дзержинского муниципального образования от  27 марта 2013 г. № 07/33  дсп "Об услугах, которые являются необходимыми 
и обязательными для предоставления 
муниципальных услуг"
</t>
  </si>
  <si>
    <t>п.2 Перечень услуг, которые являются необходимыми и обязательными для предоставления муниципальных услуг</t>
  </si>
  <si>
    <t>Гармаева Лариса Борисовна</t>
  </si>
  <si>
    <t>Управляющая делами администрации Дзержинского муниципального образования</t>
  </si>
  <si>
    <t>8(3952) 699635</t>
  </si>
  <si>
    <t>dzerginskoemo@mail,ru</t>
  </si>
  <si>
    <t>п.4 Перечень услуг, которые являются необходимыми и обязательными для предоставления муниципальных услуг</t>
  </si>
  <si>
    <t>п.5 Перечень услуг, которые являются необходимыми и обязательными для предоставления муниципальных услуг</t>
  </si>
  <si>
    <t>Выдача разрешений на снос или пересадку зеленых насаждений</t>
  </si>
  <si>
    <t>п.6. Перечень услуг, которые являются необходимыми и обязательными для предоставления муниципальных услуг</t>
  </si>
  <si>
    <t xml:space="preserve">Прием заявлений и выдача 
ситуационных планов земельных 
участков
</t>
  </si>
  <si>
    <t>п.7Перечень услуг, которые являются необходимыми и обязательными для предоставления муниципальных услуг</t>
  </si>
  <si>
    <t>п.9 Перечень услуг, которые являются необходимыми и обязательными для предоставления муниципальных услуг</t>
  </si>
  <si>
    <t>п.10Перечень услуг, которые являются необходимыми и обязательными для предоставления муниципальных услуг</t>
  </si>
  <si>
    <t>п.11Перечень услуг, которые являются необходимыми и обязательными для предоставления муниципальных услуг</t>
  </si>
  <si>
    <t>п.12Перечень услуг, которые являются необходимыми и обязательными для предоставления муниципальных услуг</t>
  </si>
  <si>
    <t>п.13Перечень услуг, которые являются необходимыми и обязательными для предоставления муниципальных услуг</t>
  </si>
  <si>
    <t>п.14Перечень услуг, которые являются необходимыми и обязательными для предоставления муниципальных услуг</t>
  </si>
  <si>
    <t>п.15Перечень услуг, которые являются необходимыми и обязательными для предоставления муниципальных услуг</t>
  </si>
  <si>
    <t>п.16Перечень услуг, которые являются необходимыми и обязательными для предоставления муниципальных услуг</t>
  </si>
  <si>
    <t xml:space="preserve"> Выдача выписок (справок) из похозяйственной книги, справок и иных документов</t>
  </si>
  <si>
    <t>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t>
  </si>
  <si>
    <t>Прием документов, необходимых для согласования перепланировки и (или) переустройства жилого (нежилого) помещения, а также выдача соответствующих решений о согласовании или об отказе в согласовании</t>
  </si>
  <si>
    <t>Выдача разрешения на ввод объекта капитального строительства в эксплуатацию</t>
  </si>
  <si>
    <t>Приемка выполненных работ после переустройства и (или) перепланировки жилого (нежилого)  помещения</t>
  </si>
  <si>
    <t>Организация установления, прекращения, приостановления, возобновления, расчета, перерасчета и выплаты пенсии за выслугу лет гражданам, замещавшим муниципальные должности.</t>
  </si>
  <si>
    <t>Организации и проведению публичных слушаний по вопросу изменения вида разрешенного использования земельного участка</t>
  </si>
  <si>
    <t>Предоставление справки о том, что гражданин или семья состоит (не состоят) на учете в качестве нуждающихся в улучшении жилищных условий.</t>
  </si>
  <si>
    <t xml:space="preserve">Администрация Дзержинского муниципального образования </t>
  </si>
  <si>
    <t xml:space="preserve">+                                                                          Постановление главы Дзержинского муниципального образования от 25 сентября 2013 года № 80 "Выполнение требовании Перзидетна РФ № 601"    </t>
  </si>
  <si>
    <t>Постановление главы Дзержинского муниципального образования от 29 апреля 2013 года № 28.4 "Об утверждении административного регламента предоставления муниципальной услуги "Присвоение 
адреса объекту недвижимости"</t>
  </si>
  <si>
    <t>Постановление главы Дзержинского муниципального образования от 29 апреля 2013 года № 28.5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</si>
  <si>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главы Дзержинского муниципального образования от 29 апреля 2013 года № 28.6 "Об утверждении административного регламента предоставления муниципальной услуги "Выдача 
разрешений на снос или пересадку 
зеленых насаждений"</t>
  </si>
  <si>
    <t>Постановление главы Дзержинского муниципального образования от 29 апреля 2013 года № 28.9 "Об утверждении административного регламента предоставления муниципальной услуги "Прием документов, необходимых для согласования перевода жилого помещения в жилое, а также 
выдача соответствующих решений о переводе или об отказе в переводе"</t>
  </si>
  <si>
    <t>Постановление главы Дзержинского муниципального образования от 29 апреля 2013 года № 28.10 "Об утверждении административного регламента предоставления муниципальной услуги "Прием документов, необходимых для согласования перепланировки 
и (или) переустройства жилого (нежилого) помещения, а так же выдача соответствующих решений о согласовании или об отказе в 
согласовании"</t>
  </si>
  <si>
    <t>Постановление главы Дзержинского муниципального образования от 29 апреля 2013 года № 28.11 "Об утверждении административного регламента предоставления муниципальной услуги "Выдача разрешений на ввод объекта капитального строительства в эксплуатацию"</t>
  </si>
  <si>
    <t>Постановление главы Дзержинского муниципального образования от 29 апреля 2013 года № 28.12 "Об утверждении административного регламента предоставления муниципальной услуги "Приемка выполненных работ после переустройства и (или) перепланировки жилого (нежилого) помещения"</t>
  </si>
  <si>
    <t>Постановление главы Дзержинского муниципального образования от 29 апреля 2013 года № 28.14 "Об утверждении административного регламента предоставления муниципальной услуги "Организация проведения публичных слушаний по вопросу изменения вида разрешенного использования земельного участка"</t>
  </si>
  <si>
    <t>Постановление главы Дзержинского муниципального образования от 29 апреля 2013 года № 28.16 "Об утверждении административного регламента предоставления муниципальной услуги "Предоставление справки о том, что гражданин или семья состоят (не состоят) на учете в качестве нуждающихся в улучшении  жилищных условий"</t>
  </si>
  <si>
    <t>Постановление главы Дзержинского муниципального образования от 29 апреля 2013 года № 27.3 "Об утверждении административного регламента предоставления муниципальной услуги "Совершение 
нотариальных действий" специально 
уполномоченным должностным лицом администрации Дзержинского 
муниципального образования"</t>
  </si>
  <si>
    <t>Постановление главы Дзержинского муниципального образования от 29 апреля 2013 года № 28.15 "Об утверждении административного регламента предоставления муниципальной услуги "Прием заявлений, документов, а так же постановка на учет в качестве 
нуждающихся в жилых помещений"</t>
  </si>
  <si>
    <t>Постановление главы Дзержинского муниципального образования от 29 апреля 2013 года № 28.7 "Об утверждении административного регламента предоставления муниципальной услуги "Прием заявлений и выдача 
ситуационных планов земельных 
участков"</t>
  </si>
  <si>
    <t>Постановление главы Дзержинского муниципального образования от 27 марта 2013 года № 16 "Об утверждении положения о порядке 
формирования и ведения реестра 
муниципальных услуг в Дзержинского 
муниципального образования"</t>
  </si>
  <si>
    <t xml:space="preserve">Постановление главы Дзержинского муниципального образования  от 27 марта 2013 № 16 "Об утверждении положения о порядке 
формирования и ведения реестра 
муниципальных услуг в Дзержинского 
муниципального образования"
</t>
  </si>
  <si>
    <t>Выдача разрешения на снижение брачного возраста несовершеннолетнего гражданина</t>
  </si>
  <si>
    <t>Организационно-технический отдел администрации Карлукского муниципального образования</t>
  </si>
  <si>
    <t>Постановление главы администрации Карлукского муниципального образования от 25 июня 2012 года №92 Об утверждении административного регламента предоставления муниципальной услуги "Выдача разрешения на снижение брачного возраста несовершеннолетнего гражданина</t>
  </si>
  <si>
    <t>п. 2, 4. Перечня услуг, которые являются необходимыми и обязательными для предоставления муниципальных услуг</t>
  </si>
  <si>
    <t>Постановление главы Карлукского муниципального образования от 15 марта 2012 года №30 "Об утверждении порядка разработки и утверждения административных регламентов предоставления муниципальных услуг".</t>
  </si>
  <si>
    <t>Постановление главы Карлукского муниципального образования от 16 февраля 2012 года №24 "Об утверждении Положения  о порядке формирования и ведения реестра муниципальных услуг".</t>
  </si>
  <si>
    <t>п. 1, 2, 3, 4, 5, 6. Перечня услуг, которые являются необходимыми и обязательными для предоставления муниципальных услуг</t>
  </si>
  <si>
    <t>Финансово-экономический отдел администрации Карлукского муниципального образования</t>
  </si>
  <si>
    <t>п. 6. Перечня услуг, которые являются необходимыми и обязательными для предоставления муниципальных услуг</t>
  </si>
  <si>
    <t>Присвоение адресов, присвоение наименований улицам, площадям и иным территориям проживания граждан в населенных пунктах, установление нумерации домов(или присвоение почтового адреса земельному участку)</t>
  </si>
  <si>
    <t>Постановление главы администрации Карлукского муниципального образования от 27 июня 2012 года №97 Об утверждении административного регламента предоставления муниципальной услуги "Присвоение адресов, присвоение наименований улицам, площадям и иным территориям проживания граждан в населенных пунктах, установление нумерации домов (или присвоение почтового адреса земельному участку)"</t>
  </si>
  <si>
    <t>п. 1,2,3,7. Перечня услуг, которые являются необходимыми и обязательными для предоставления муниципальных услуг</t>
  </si>
  <si>
    <t>Выдача архивных справок, выписок и копий документов</t>
  </si>
  <si>
    <t>Постановление главы администрации Карлукского муниципального образования от 26 июня 2012 года №93 Об утверждении административного регламента предоставления муниципальной услуги "Выдача архивных справок, выписок и копий документов"</t>
  </si>
  <si>
    <t>п. 2, 6. Перечня услуг, которые являются необходимыми и обязательными для предоставления муниципальных услуг</t>
  </si>
  <si>
    <t>Совершения нотариальных действий на территории Карлукского муниципального образования</t>
  </si>
  <si>
    <t xml:space="preserve">Постановление главы администрации Карлукского муниципального образования от 25 июня 2012 года №91 "Об утверждении административного регламента предоставления муниципальной услуги "Совершения нотариальных действий на территорий Карлукского муниципального образования" </t>
  </si>
  <si>
    <t>п. 2, 7. Перечня услуг, которые являются необходимыми и обязательными для предоставления муниципальных услуг</t>
  </si>
  <si>
    <t xml:space="preserve">Предоставление жилых помещений по договорам социального найма </t>
  </si>
  <si>
    <t xml:space="preserve">Постановление главы администрации Карлукского муниципального образования от 25 июня 2012 года №88 "Об утверждении административного регламента предоставления жилых помещений по договорам социального найма" </t>
  </si>
  <si>
    <t>п. 3. Перечня услуг, которые являются необходимыми и обязательными для предоставления муниципальных услуг</t>
  </si>
  <si>
    <t>Выдача населению справок, выписок из домовых и похозяйственных книг</t>
  </si>
  <si>
    <t xml:space="preserve">Постановление главы администрации Карлукского муниципального образования  от 27 июня 2012 года №96 Об утверждении административного регламента предоставления муниципальной услуги "Выдача населению справок, выписок из домовых и похозяйственных книг" </t>
  </si>
  <si>
    <t>Первичный прием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t>
  </si>
  <si>
    <t>Дзенкевич Анастасия Станиславовна</t>
  </si>
  <si>
    <t xml:space="preserve"> 8(3952)691-388</t>
  </si>
  <si>
    <t>karlukmo@yandex.ru</t>
  </si>
  <si>
    <t>Постановление главы администрации Карлукского муниципального образования от 25 июня 2012 года №89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</si>
  <si>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Подготовка и выдача разрешений на строительство, реконструкцию, капитальный ремонт объектов капитального строительства на территории Карлукского муниципального образования (полномочие передано муниципальному району)</t>
  </si>
  <si>
    <t xml:space="preserve">Подготовка и выдача разрешений на ввод объектов в эксплуатацию на территории Карлукского муниципального образования (полномочие передано муниципальному району)   </t>
  </si>
  <si>
    <t>Выдача градостроительного плана земельного участка (полномочие передано муниципальному району)</t>
  </si>
  <si>
    <t>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 (полномочие передано муниципальному району)</t>
  </si>
  <si>
    <t>Решение Думы Листвянского муниципального образования от 21 марта 2012 года № 145-ДГП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учавствующими в предоставлении муниципальных услуг, а также порядка определения размера платы за оказание таких услуг"</t>
  </si>
  <si>
    <t>Постановление главы Листвянского муниципального образования от 20 февраля 2012 года № 14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Листвянского МО"</t>
  </si>
  <si>
    <t>Постановление главы Листвянского муниципального образования от 20 февраля 2012 года № 15 "О порядке формирования и ведения Реестра муниципальных услуг Листвянского муниципального образования"</t>
  </si>
  <si>
    <t>Васильев Дмитрий Валерьевич</t>
  </si>
  <si>
    <t>Начальник юридического отдела</t>
  </si>
  <si>
    <t>(83952)496-836</t>
  </si>
  <si>
    <t>listvyanskoemo@mail.ru</t>
  </si>
  <si>
    <t>Юридический отдел Администрации Листвянского муниципального образования</t>
  </si>
  <si>
    <t>п. 5, 6 Перечня услуг, которые являются необходимыми и обязательными для предоставления муниципальных услуг</t>
  </si>
  <si>
    <t>п. 5, 6, 15 Перечня услуг, которые являются необходимыми и обязательными для предоставления муниципальных услуг</t>
  </si>
  <si>
    <t>Выдача разрешения на строительство объекта капитального строительства</t>
  </si>
  <si>
    <t>п. 3, 5, 9 Перечня услуг, которые являются необходимыми и обязательными для предоставления муниципальных услуг</t>
  </si>
  <si>
    <t>п. 5, 6, 16, 18, 19 Перечня услуг, которые являются необходимыми и обязательными для предоставления муниципальных услуг</t>
  </si>
  <si>
    <t>Администрация Листвянского муниципального образования</t>
  </si>
  <si>
    <t xml:space="preserve">Постановление главы Листвянского муниципального образования от 7 мая 2013 года № 69 "Об утверждении административных регламентов Листвянского муниципального образования" </t>
  </si>
  <si>
    <t xml:space="preserve"> +                                                                                                                         Постановление главы администрации Максимовского муниципального образования  от 23 октября   2013 года №196.1  " о внесении изменений в административный регламент предоставления муниципальной услуги  " Выдача архивных справок, выписок и копий документов Максимовского муниципального образования"</t>
  </si>
  <si>
    <t>Постановление главы администрации Максимовского муниципального образования  от  23  декабря  2012 года № 246 " О порядке разработки и утверждения административных регламентов предоставления муниципальных услуг Максисмовского муниципального образования"</t>
  </si>
  <si>
    <t>Постановление главы администрации Максимовского муниципального образования  от  23  декабря  2012 года № 248 " об утверждении порядка формирования и ведения реестра муниципальных услуг Максимовского муниципального образования"</t>
  </si>
  <si>
    <t xml:space="preserve"> +                                                                                                                      Постановление главы администрации Максимовского муниципального образования  от 23 октября   2013 года №196.3 " о внесении изменений в административный регламент предоставления муниципальной услуги "Выдача разрешения на строительство"</t>
  </si>
  <si>
    <t>п.2 Перечня услуг, которые являются необходимыми и обязательными для предоставления муницыпальных услуг</t>
  </si>
  <si>
    <t>п.13 Перечня услуг, которые являются необходимыми и обязательными для предоставления муницыпальных услуг</t>
  </si>
  <si>
    <t xml:space="preserve"> +                                                                                                                           Постановление главы администрации Максимовского муниципального образования  от 23 октября   2013 года №196.4  " о внесении изменений в административный регламент предоставления муниципальной услуги  "Согласование переустройства и (или) перепланировки жилого помещения Максимовского муниципального образования"</t>
  </si>
  <si>
    <t>п.10 Перечня услуг, которые являются необходимыми и обязательными для предоставления муницыпальных услуг</t>
  </si>
  <si>
    <t>п.3 Перечня услуг, которые являются необходимыми и обязательными для предоставления муницыпальных услуг</t>
  </si>
  <si>
    <t>п.4 Перечня услуг, которые являются необходимыми и обязательными для предоставления муницыпальных услуг</t>
  </si>
  <si>
    <t>Финансово-экономический отдел администрации</t>
  </si>
  <si>
    <t>Постановление главы администрации Максимовского муниципального образования  от 28 октября 2013 года №219.12 " об утверждении административного регламента предоставления муниципальной услуги "Назначение и выплата пенсии за выслугу лет муниципальных служащих Максимовского муниципального образования"</t>
  </si>
  <si>
    <t>Правовой отдел администрации</t>
  </si>
  <si>
    <t>п.7 Перечня услуг, которые являются необходимыми и обязательными для предоставления муницыпальных услуг</t>
  </si>
  <si>
    <t>Рогова Надежда Александровна</t>
  </si>
  <si>
    <t>Начальник правового отдела администрации</t>
  </si>
  <si>
    <t>(3952)56-40-40</t>
  </si>
  <si>
    <t>maksimovskoemo@mail.ru</t>
  </si>
  <si>
    <t>Постановление главы администрации Максимовского муниципального образования  от 5 декабря  2012 года №219.2 " об утверждении административного регламента предоставления муниципальной услуги  " Выдача архивных справок, выписок и копий документов Максимовского муниципального образования"</t>
  </si>
  <si>
    <t>Постановление главы администрации Максимовского муниципального образования  от 5 октября 2012 года №219.3  " об утверждении административного регламента предоставления муниципальной услуги "Выдача разрешения на строительство"</t>
  </si>
  <si>
    <t>Постановление главы администрации Максимовского муниципального образования  от 5 декабря  2012 года №219.4 " об утверждении административного регламента предоставления муниципальной услуги "Выдача градостроительного плана земельного участка Максимовского муниципального образования"</t>
  </si>
  <si>
    <t>Постановление главы администрации Максимовского муниципального образования  от 5 декабря  2012 года №219.5 " об утверждении административного регламента предоставления муниципальной услуги "Выдача разрешений на ввод в объектов в эксплуатацию Максимовского муниципального образования"</t>
  </si>
  <si>
    <t>Постановление главы администрации Максимовского муниципального образования  от 5 декабря  2012 года №219.6 " об утверждении административного регламента предоставления муниципальной услуги "Согласование переустройства и (или) перепланировки жилого помещения Максимовского муниципального образования"</t>
  </si>
  <si>
    <t>Постановление главы администрации Максимовского муниципального образования  от 5 декабря 2012 года №219.7 " об утверждении административного регламента предоставления муниципальной услуги "присвоение адреса объекту недвижимости Максимовского муниципального образования"</t>
  </si>
  <si>
    <t>Постановление главы администрации Максимовского муниципального образования  от 5  декабря  2012 года №219.8 " об утверждении административного регламента предоставления муниципальной услуги "Предоставление жилых помещений по договорам социального найма Максимовского муниципального образования"</t>
  </si>
  <si>
    <t>Постановление главы администрации Максимовского муниципального образования  от 5 декабря 2012 года №219.9  " об утверждении административного регламента предоставления муниципальной услуги "Выдач справок администрацией Максимовского муниципального образования"</t>
  </si>
  <si>
    <t>Постановление главы администрации Максимовского муниципального образования  от 5 декабря  2012 года №219.10  " об утверждении административного регламента предоставления муниципальной услуги "Выдача постановления о снижении брачного возраста"</t>
  </si>
  <si>
    <t>Постановление главы администрации Максимовского муниципального образования  от 5 декабря 2012 года №219 .11" об утверждении административного регламента предоставления муниципальной услуги "Учет граждан в качестве нуждающихся в жилых помещениях Максимовского муниципального образования"</t>
  </si>
  <si>
    <t>Постановление главы администрации Максимовского муниципального образования  от 5 декабря  2012 года №219.13 " об утверждении административного регламента предоставления муниципальной услуги " Проведение публичных слушаний по вопросу изменения вида разрешенного использования земельного участка Максимовского муниципального образования"</t>
  </si>
  <si>
    <t>Постановление главы администрации Максимовского муниципального образования  от 5 декабря 2012  года №219.14 " об утверждении административного регламента предоставления муниципальной услуги "Заключение договорв приватизации объектов муниципального жилищного фонда Максимовского муниципального образования"</t>
  </si>
  <si>
    <t>Постановление главы администрации Максимовского муниципального образования  от 5 декабря 2012 года №219.15 " об утверждении административного регламента предоставления муниципальной услуги "Прием заявлений и выдача ситуационных планов земельных участков Максимовского муниципального образования"</t>
  </si>
  <si>
    <t>Постановление главы администрации Максимовского муниципального образования  от 5 декабря 2012 года №219.16 " об утверждении административного регламента предоставления муниципальной услуги " Обследования жилищно-бытовых условий"</t>
  </si>
  <si>
    <t>Постановление главы администрации Максимовского муниципального образования  от 5 декабря 2012 года №219.17 " об утверждении административного регламента предоставления муниципальной услуги "предоставление выписки из реестра муниципального имущества Максимовского муниципального образования"</t>
  </si>
  <si>
    <t xml:space="preserve">Выдача разрешения на строительство </t>
  </si>
  <si>
    <t>Выдача разрешений на ввод в объектов в эксплуатацию</t>
  </si>
  <si>
    <t>Выдача справок с места жительства о составе семьи, об иждивении, о наличии подсобного хозяйства, об очереди на улучшение жилищных условий, о захоронении</t>
  </si>
  <si>
    <t>Выдача постановления о снижении брачного возраста</t>
  </si>
  <si>
    <t>Постановка на учет граждан в качестве нуждающихся в жилых помещениях</t>
  </si>
  <si>
    <t>Назначение и выплата пенсии за выслугу лет муниципальных служащих</t>
  </si>
  <si>
    <t>Организация и проведение публичных слушаний по вопросу изменения вида разрешенного использования земельного участка</t>
  </si>
  <si>
    <t>Выдача актов обследования жилищно-бытовых условий</t>
  </si>
  <si>
    <t>Предоставление выписки из реестра муниципального имущества Максимовского муниципального образования</t>
  </si>
  <si>
    <t>Администрация Максимовского муниципального образования</t>
  </si>
  <si>
    <t>Решение Думы Максимовского муниципального образования от 23 декабря 2011 года № 45-120/дсп  "Об утверждении перечня услуг, которые являются необходимыми и обязательными для предоставления муницыпальных услуг  и предоставляются организациями, участвующими в предоставлении муниципальных услуг, а также определения платы  за оказание таких услуг"</t>
  </si>
  <si>
    <t>Постановление администрации Марковского муниципального образования от 22 июня 2012 года № 134 "О разработке и утверждении административных регламентов исполнения муниципальных функций Марковского муниципального образования и административных регламентов предоставления муниципальных услуг Марковского муниципального образования"</t>
  </si>
  <si>
    <t>Постановление администрации Марковского муниципального образования от 10 февраля 2012 года № 15 "О порядке формирования и ведения Реестра муниципальных услуг Марковского муниципального образования</t>
  </si>
  <si>
    <t>п. 6, 14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</si>
  <si>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 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</si>
  <si>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Принятие документов, а также выдача решений о переводе или об отказе в переводе жилого помещения в нежилое или нежилого в жилое</t>
  </si>
  <si>
    <t>Прием заявлений и выдача документов о согласовании переустройства и (или) перепланировки жилых (нежилых) помещений</t>
  </si>
  <si>
    <t>Предоставление торговых мест под размещение временных торговых точек</t>
  </si>
  <si>
    <t>Присвоение адресов объектам недвижимости, расположенным на территории населенных пунктов</t>
  </si>
  <si>
    <t>Прием заявлений и проведение публичных слушаний по вопросам изменения вида разрешенного использования земельных участков</t>
  </si>
  <si>
    <t>Выдача актов и справок на выделение деловой древесины для строительства</t>
  </si>
  <si>
    <t>Информирование населения о предстоящем предоставлении земельного участка</t>
  </si>
  <si>
    <t>Выдача разрешения на право организации и проведения стимулирующей лотереи</t>
  </si>
  <si>
    <t>Выдача копий архивных документов</t>
  </si>
  <si>
    <t>Предоставление выписки из реестра муниципального имущества Марковского муниципального образования</t>
  </si>
  <si>
    <t>Принятие заявлений и постановка граждан на учет в качестве нуждающихся в жилых помещениях, предоставляемых по договорам социального найма. Выдача справок о постановке на учет в качестве нуждающихся в жилых помещениях, предоставляемых по договорам социального найма</t>
  </si>
  <si>
    <t>Организационный отдел</t>
  </si>
  <si>
    <t>Администрация Марковского муниципального образования</t>
  </si>
  <si>
    <t>Земельный отдел администрации Марковского муниципального образования</t>
  </si>
  <si>
    <t>Финансово-экономический отдел администрации Марковского муниципального образования</t>
  </si>
  <si>
    <t>Отдел ЖКХ администрации Марковского муниципального образования</t>
  </si>
  <si>
    <t>Организационный отдел администрации Марковского муниципального образования</t>
  </si>
  <si>
    <t>Постановление администрации городского поселения от 28 июня 2012 года № 135 (Приложение №1 от 12 декабря 2012 года № 348) "Об утверждении административного регламента по предоставлению муниципальной услуги "Выдача разрешений на строительство, реконструкцию объектов капитального строительства"</t>
  </si>
  <si>
    <t>Постановление администрации городского поселения от 28 июня 2012 года № 135 (Приложение №2 от 12 декабря 2012 года № 348) "Об утверждении административного регламента по предоставлению муниципальной услуги "Выдача разрешений на ввод объекта в эксплуатции"</t>
  </si>
  <si>
    <t>Постановление администрации городского поселения от 28 июня 2012 года № 135 (Приложение №3 от 12 декабря 2012 года № 348) "Об утверждении административного регламента по предоставлению муниципальной услуги "Выдача градостроительных планов земельных участков"</t>
  </si>
  <si>
    <t>Постановление администрации городского поселения от 28 июня 2012 года № 135 (Приложение №4 от 12 декабря 2012 года № 348) "Об утверждении административного регламента по предоставлению муниципальной услуги "Принятие докуметов, а также выдача решений о переводе или об отказе в переводе жилого помещения в нежилое или нежилого в жилое"</t>
  </si>
  <si>
    <t>Постановление администрации городского поселения от 28 июня 2012 года № 135 (Приложение № 6 от 12 декабря 2012 года № 348)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жилых (нежилых) помещений"</t>
  </si>
  <si>
    <t>Постановление администрации городского поселения от 28 июня 2012 года № 135 (Приложение №7  от 12 декабря 2012 года № 348) "Об утверждении административного регламента по предоставлению муниципальной услуги "Выдача разрешений на проведение земляных работ на территории Марковского муниципального образования"</t>
  </si>
  <si>
    <t>Постановление администрации городского поселения от 28 июня 2012 года № 135 (приложение №8  от 12 декабря 2012 года № 348) "Об утверждении административного регламента по предоставлению муниципальной услуги "Признание жилого помещения пригодным (непригодным) для постоянного проживания"</t>
  </si>
  <si>
    <t>Постановление администрации городского поселения от 28 июня 2012 года № 135 (Приложение №9  от 12 декабря 2012 года № 348) "Об утверждении административного регламента по предоставлению муниципальной услуги "Предоставление торговых мест под размещение временных торговых точек"</t>
  </si>
  <si>
    <t>Постановление администрации городского поселения от 28 июня 2012 года № 135 (Приложение № 10  от 12 декабря 2012 года № 348) "Об утверждении административного регламента по предоставлению муниципальной услуги "Присвоение адресов объектам недвижимости, расположенным на территории населенных пунктов"</t>
  </si>
  <si>
    <t>Постановление администрации городского поселения от 28 июня 2012 года № 135 (Приложение №11  от 12 декабря 2012 года № 348) "Об утверждении административного регламента по предоставлению муниципальной услуги "Прием заявлений и проведение публичных слушаний по вопросам изменения вида разрешенного использования земельных участков"</t>
  </si>
  <si>
    <t>Постановление администрации городского поселения от 28 июня 2012 года № 135 (Приложение №12  от 12 декабря 2012 года № 348) "Об утверждении административного регламента по предоставлению муниципальной услуги "Выдача актов и справок на выделение деловой древесины для строительства"</t>
  </si>
  <si>
    <t>Постановление администрации городского поселения от 28 июня 2012 года № 135 (Приложение №14  от 12 декабря 2012 года № 348) "Об утверждении административного регламента по предоставлению муниципальной услуги "Информирование населения о предстоящем предоставлении земельного участка"</t>
  </si>
  <si>
    <t>Постановление администрации городского поселения от 28 июня 2012 года № 135 (Приложение №16  от 12 декабря 2012 года № 348)  "Об утверждении административного регламента по предоставлению муниципальной услуги "Выдача разрешения на право организации и проведения стимулирующей лотереи"</t>
  </si>
  <si>
    <t>Постановление администрации городского поселения от 28 июня 2012 года № 135 (Приложение №17  от 12 декабря 2012 года № 348) "Об утверждении административного регламента по предоставлению муниципальной услуги "Выдача копий архивных документов"</t>
  </si>
  <si>
    <t>Постановление администрации городского поселения от 28 июня 2012 года № 135 (Приложение №18  от 12 декабря 2012 года № 348) "Об утверждении административного регламента по предоставлению муниципальной услуги "Предоставление выписки из реестра муниципального имущества Марковского муниципального образования"</t>
  </si>
  <si>
    <t>Постановление администрации городского поселения от 28 июня 2012 года № 135 (Приложение №19  от 12 декабря 2012 года № 348) "Об утверждении административного регламента по предоставлению муниципальной услуги "Принятие заявлений и постановка граждан на учет в качестве нуждающихся в жилых помещениях, предоставляемых по договорам социального найма. Выдача справок о постановке на учет в каестве нуждающихся в жилых помещениях, предоставляемых по договорам социального найма"</t>
  </si>
  <si>
    <t>Выдача разрешений на строительство, реконструкцию объектов капитального строительства</t>
  </si>
  <si>
    <t>Выдача разрешений на ввод объекта в эксплуатацию</t>
  </si>
  <si>
    <t>Решение Думы Марковского муниципального образования от 9 февраля 2012 года № 48-279/Дгп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</si>
  <si>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Убугунова Елена Сергеевна</t>
  </si>
  <si>
    <t xml:space="preserve">Главный специалист земельно-архитектурного отдела администрации Марковского муниципального образования </t>
  </si>
  <si>
    <t>8 (3952) 493-110</t>
  </si>
  <si>
    <t>markadm@yandex.ru</t>
  </si>
  <si>
    <t>Информационное обеспечение пользователей в соответствии с их запросами (Выдача копий архивных документов)</t>
  </si>
  <si>
    <t>Новожилова Надежда Анатольевна</t>
  </si>
  <si>
    <t>консультант-юрист</t>
  </si>
  <si>
    <t>8(3952) 494-825</t>
  </si>
  <si>
    <t>Mamonskoe-MO2008@yandex.ru</t>
  </si>
  <si>
    <t>Cогласование схем расположения земельных участков</t>
  </si>
  <si>
    <t>Присвоение, изменение адреса объектам недвижимости</t>
  </si>
  <si>
    <t>Постановка граждан на учет в качестве  нуждающихся в жилых помещениях, предоставляемых по договорам социального найма</t>
  </si>
  <si>
    <t xml:space="preserve">п.1,2,3,4,5,6 Перечня услуг, которые являеются необходимыми и обязательными для предоставления муниципальных услуг </t>
  </si>
  <si>
    <t>Предоставление жилого помещения по договору социального найма</t>
  </si>
  <si>
    <t>Администрация Мамоновского муниципального образования</t>
  </si>
  <si>
    <t>Решение Думы Мамонского муниципального образования от 27 марта 2013 года №10-47/д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</si>
  <si>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Главы Мамонского муниципального образования от 23 марта 2012 года № 53 "О Порядке разработки и утверждения административных регламентов предоставления муниципальных услуг Мамонского муниципального образования"</t>
  </si>
  <si>
    <t>Постановление Главы Мамонского муниципального образования от 26 декабря 2011 года №550 "Об утверждении Положения о порядке формирования и ведения реестра муниципальных услуг Мамонского муниципального образования"</t>
  </si>
  <si>
    <t>Выдача выписок из похозяйственной книги в целях оформления прав граждан на земельные участки</t>
  </si>
  <si>
    <t>Постановление администрации Молодежного муниципального образования от 26 августа 2013 года № 076 "Об утвреждении административного регламента предоставления муниципальной услуги "Выдача выписок из похозяйственной книги в целях оформления прав граждан на земельные участки"</t>
  </si>
  <si>
    <t>Постановление администрации Молодежного муниципального образования от 26 августа 2013 года № 077 "Об утвреждении административного регламента предоставления муниципальной услуги "Выдача актов обследования жилищно-бытовых условий"</t>
  </si>
  <si>
    <t>Постановление администрации Молодежного муниципального образования от 26 августа 2013 года № 078 "Об утвреждении административного регламента предоставления муниципальной услуги "Прием документов, необходимых для согласования перепланировки и (или) переустройства жилого (нежилого) помещения, а также выдача соответствующих решений о согласовании или об отказе в согласовании"</t>
  </si>
  <si>
    <t xml:space="preserve">п. 1, 14, 15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</si>
  <si>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Постановление администрации Молодежного муниципального образования от 26 августа 2013 года № 079 "Об утвреждении административного регламента предоставления муниципальной услуги "Прием заявлений и выдача ситуационных планов земельных участков"</t>
  </si>
  <si>
    <t>п. 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</si>
  <si>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Присвоение (изменение) адресов земельным участкам,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t>
  </si>
  <si>
    <t>Постановление администрации Молодежного муниципального образования от 26 августа 2013 года № 080 "Об утвреждении административного регламента предоставления муниципальной услуги "Присвоение (изменение) адресов земельным участкам,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t>
  </si>
  <si>
    <t>Заключение договоров социального найма жилого помещения в администрации Молодежного муниципального образования</t>
  </si>
  <si>
    <t>Постановление администрации Молодежного муниципального образования от 26 августа 2013 года № 081 "Об утвреждении административного регламента предоставления муниципальной услуги "Заключение договоров социального найма жилого помещения в администрации Молодежного муниципального образования"</t>
  </si>
  <si>
    <t>п. 1,2, 10, 17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</si>
  <si>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Выдача разрешения на проведение земляных работ</t>
  </si>
  <si>
    <t>Постановление администрации Молодежного муниципального образования от 26 августа 2013 года № 082 "Об утвреждении административного регламента предоставления муниципальной услуги "Выдача разрешения на проведение земляных работ"</t>
  </si>
  <si>
    <t>Приемка выполненных работ после переустройства и (или) перепланировки жилого (нежилого) помещения</t>
  </si>
  <si>
    <t>Постановление администрации Молодежного муниципального образования от 26 августа 2013 года № 084 "Об утвреждении административного регламента предоставления муниципальной услуги "Приемка выполненных работ после переустройства и (или) перепланировки жилого (нежилого) помещения"</t>
  </si>
  <si>
    <t>п. 1,5,13,14,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</si>
  <si>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Молодежного муниципального образования от 26 августа 2013 года № 085 "Об утвреждении административного регламента предоставления муниципальной услуги "Выдача градостроительного плана земельного участка"</t>
  </si>
  <si>
    <t>п. 1,4,11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</si>
  <si>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Прием заявлений, документов, а также постановка граждан на учет в качестве нуждающихся в жилых помещениях на территории Молодежного муниципального образования</t>
  </si>
  <si>
    <t>Постановление администрации Молодежного муниципального образования от 26 августа 2013 года № 086 "Об утвреждении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Молодежного муниципального образования"</t>
  </si>
  <si>
    <t>п. 1,2,3,10,16,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</si>
  <si>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Выдача разрешений на снос и пересадку зеленых насаждений</t>
  </si>
  <si>
    <t>Постановление администрации Молодежного муниципального образования от 26 августа 2013 года № 087 "Об утвреждении административного регламента предоставления муниципальной услуги "Выдача разрешений на снос и пересадку зеленых насаждений"</t>
  </si>
  <si>
    <t>Администрация Молодежного муниципального образования</t>
  </si>
  <si>
    <t>Постановление администрации Молодежного муниципального образования от 24 февраля 2012 года № 019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Молодежного муниципального образования"</t>
  </si>
  <si>
    <t>Постановление администрации Молодежного муниципального образования от 13 февраля 2012 года № 015 "Об утверждении 
Положения о порядке 
формирования и ведения 
реестра муниципальных услуг
"</t>
  </si>
  <si>
    <t>Ошуркова Наталья Анатольевна</t>
  </si>
  <si>
    <t xml:space="preserve">Консультант администрации Молодежного муниципального образования </t>
  </si>
  <si>
    <t>8(3952) 56-56-65</t>
  </si>
  <si>
    <t>Molodegnoe_MO@yandex.ru</t>
  </si>
  <si>
    <t>Выдача разрешений на вступление в брак лицам, достигшим возраста шестнадцати лет</t>
  </si>
  <si>
    <t>Бадюк Валентина Анатольевна</t>
  </si>
  <si>
    <t>Заместитель главы администрации Никольского муниципального образования</t>
  </si>
  <si>
    <t>8 3952 692-167</t>
  </si>
  <si>
    <t>vbaduk83@mail.ru</t>
  </si>
  <si>
    <t>Выдача выписок из похозяйственной книги, справок и иных документов</t>
  </si>
  <si>
    <t>Выдача копий архивных документов, подтверждающих право на владение землёй</t>
  </si>
  <si>
    <t>Совершение нотариальных действий специально уполномоченным должностным лицом администрации Никольского муниципального образования</t>
  </si>
  <si>
    <t>Приём заявлений и выдача ситуационных планов земельных участков</t>
  </si>
  <si>
    <t>Присвоение (изменение) адресов земельным участкам, присвоение наименований улицам, площадям и иным территориям проживания граждан в населёных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t>
  </si>
  <si>
    <t>Организация и проведение публичных слушаний по вопросу изменения вида разрешённого использования земельного участка на территории Никольского муниципального образования</t>
  </si>
  <si>
    <t>Предоставление информации об очерёдности предоставления жилых помещений на условиях социального найма</t>
  </si>
  <si>
    <t>Предоставление жилого помещения из муниципального жилищного фонда на условиях социального найма</t>
  </si>
  <si>
    <t>Предоставление информации о порядке предоставления жилищно-комунальных услуг населению</t>
  </si>
  <si>
    <t>Назначение и выплата пенсии за выслугу лет муниципальным служащим в администрации Никольского муниципального образования</t>
  </si>
  <si>
    <t>Администрация Никольского муниципального образования</t>
  </si>
  <si>
    <t>Постановление главы Никольского муниципального образования от 18 декабря 2012 года № 118 "Об утверждении Административного регламента предоставления муниципальной услуги "Выдача разрешений на вступление в брак лицам, достигшим возраста шестнадцати лет"</t>
  </si>
  <si>
    <t>Постановление главы Никольского муниципального образования  от 11 февраля 2013 года № 16 "Об утверждении Административного регламента предоставления муниципальной услуги "Выдача актов обследования жилищно-бытовых условий"</t>
  </si>
  <si>
    <t>Постановление главы Никольского муниципального образования  от 11 февраля 2013 года № 18 "Об утверждении Административного регламента предоставления муниципальной услуги "Выдача выписок из похозяйственной книги в целях оформления прав граждан на земельные участки"</t>
  </si>
  <si>
    <t>Постановление главы Никольского муниципального образования от 11 февраля 2013 года № 17  "Об утверждении Административного регламента предоставления муниципальной услуги "Назначение и выплата пенсии за выслугу лет муниципальным служащим в администрации Никольского муниципального образования"</t>
  </si>
  <si>
    <t>Постановление главы Никольского муниципального образования от 18 декабря2012 года № 119  "Об утверждении Административного регламента предоставления муниципальной услуги "Выдача выписок из похозяйственной книги, справок и иных документов"</t>
  </si>
  <si>
    <t>Постановление главы Никольского муниципального образования от 18 декабря 2012 года № 120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землёй"</t>
  </si>
  <si>
    <t>Постановление главы Никольского муниципального образования от 18 декабря 2012 года № 122  "Об утверждении Административного регламента предоставления муниципальной услуги "Совершение нотариальных действий специально уполномоченным должностным лицом администрации Никольского муниципального образованияв"</t>
  </si>
  <si>
    <t>Постановление главы Никольского муниципального образования  от 18 декабря 2012 года № 123 "Об утверждении Административного регламента предоставления муниципальной услуги "Приём заявлений, документов, а также постановка граждан на учёт в качестве нуждающихся в жилых помещениях"</t>
  </si>
  <si>
    <t>Постановление главы Никольского муниципального образования  от 18 декабря 2012 года № 124"Об утверждении Административного регламента предоставления муниципальной услуги "Приём заявлений и выдача ситуационных планов земельных участков"</t>
  </si>
  <si>
    <t>Постановление главы Никольского муниципального образования  от 18 декабря 2012 года № 125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</si>
  <si>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главы Никольского муниципального образования  от 18 декабря 2012 года № 126"Присвоение (изменение) адресов земельным участкам, присвоение наименований улицам, площадям и иным территориям проживания граждан в населёных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t>
  </si>
  <si>
    <t>Постановление главы Никольского муниципального образования от 18 декабря 2012 года № 127  "Об утверждении Административного регламента предоставления муниципальной услуги "Организация и проведение публичных слушаний по вопросу изменения вида разрешённого использования земельного участка на территории Никольского муниципального образования"</t>
  </si>
  <si>
    <t>Постановление главы Никольского муниципального образования  от 18 декабря 2012 года № 129 "Об утверждении Административного регламента предоставления муниципальной услуги "Передача жилого помещения муниципального жилищного фонда в собственность граждан (приватизация)"</t>
  </si>
  <si>
    <t>Постановление главы Никольского муниципального образования от 18 декабря 2012 года  № 130 "Об утверждении Административного регламента предоставления муниципальной услуги "Предоставление информации об очерёдности предоставления жилых помещений на условиях социального найма"</t>
  </si>
  <si>
    <t>Постановление главы Никольского муниципального образования от 18 декабря 2012 года № 131  "Об утверждении Административного регламента предоставления муниципальной услуги "Предоставление жилого помещения из муниципального жилищного фонда на условиях социального найма"</t>
  </si>
  <si>
    <t>Постановление главы Никольского муниципального образования  от 18 декабря 2012 года № 133 "Об утверждении Административного регламента предоставления муниципальной услуги "Предоставление информации о порядке предоставления жилищно-комунальных услуг населению"</t>
  </si>
  <si>
    <t xml:space="preserve">  +                                                                                                                                                      Постановление главы Никольского муниципального образования  от 6 ноября 2013 года № 91 "О внесении изменений в административные регламенты"</t>
  </si>
  <si>
    <t>Отдел по управлению имуществом, ЖКХ, транспортом и связью администрации Оекского муниципального образования</t>
  </si>
  <si>
    <t xml:space="preserve">Постановление администрации Оекского муниципального образования от 19 августа 2011 года №217-п (ред. от  13 февраля 2012 года)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администрации Оекского муниципального образованияя"                    </t>
  </si>
  <si>
    <t xml:space="preserve">Постановление администрации Оекского муниципального образования от 10 февраля 2012 года №31-п "О порядке формирования и ведения реестра муниципальныхуслуг Оекского муниципального образования"                    </t>
  </si>
  <si>
    <t>п. 17 Перечня услуг, которые являются необходимыми и обязательными для предоставления муниципальных услуг</t>
  </si>
  <si>
    <t xml:space="preserve">Выдача выписок из похозяйственной книги, справок и иных документов </t>
  </si>
  <si>
    <t>Выдача выписок из похозяйственных книги в целях оформления прав граждан на земельные участки</t>
  </si>
  <si>
    <t>п. 4, 7,17 Перечня услуг, которые являются необходимыми и обязательными для предоставления муниципальных услуг</t>
  </si>
  <si>
    <t>Общий отдел администрации Оекского муниципального образования</t>
  </si>
  <si>
    <t>Прием заявление и выдача  ситуационных планов земельных участков</t>
  </si>
  <si>
    <t>Финансово-экономический отдел администрации Оекского муниципального образования</t>
  </si>
  <si>
    <t>Совершение нотариальных действий специально уполномоченным должностным лицом администрации Оекского МО</t>
  </si>
  <si>
    <t>п.  17 Перечня услуг, которые являются необходимыми и обязательными для предоставления муниципальных услуг</t>
  </si>
  <si>
    <t>Выдача разрешений на вступление  в брак лицам, достигшим возраста шестнадцати лет</t>
  </si>
  <si>
    <t>Администрация Оекского муниципального образования</t>
  </si>
  <si>
    <t>Пихето-Новосельцева Надежда Петровна</t>
  </si>
  <si>
    <t>Начальник общего отдела администрации Оекского муниципального образования</t>
  </si>
  <si>
    <t>(3952) 69-31-12</t>
  </si>
  <si>
    <t>admin.oek@mail.ru</t>
  </si>
  <si>
    <t>Предоставление выписки из реестра муниципального имущества Ревякинского муниципального образования</t>
  </si>
  <si>
    <t>Постановление главы Ревякинского муниципального образования от 30 декабря 2011 № 104 "Об утверждении административного регламента предоставления муниципальной услуги "Предоставление выписки из реестра муниципального имущества Ревякинского муниципального образования"</t>
  </si>
  <si>
    <t>Толмачёва Ольга Николаевна</t>
  </si>
  <si>
    <t>юрист-консультант</t>
  </si>
  <si>
    <t>8 (3952)956190</t>
  </si>
  <si>
    <t>rev.mo.irkobl@gmail.com</t>
  </si>
  <si>
    <t>Выдача градостроительных планов земельных участках</t>
  </si>
  <si>
    <t>Постановление главы Ревякинского муниципального образования от 30 декабря 2011 № 101 "Об утверждении административного регламента предоставления муниципальной услуги "Выдача градостроительных планов земельных участках"</t>
  </si>
  <si>
    <t>Постановление главы Ревякинского муниципального образования от 30 декабря 2011 № 103 "Об утверждении административного регламента предоставления муниципальной услуги "Выдача разрешений на строительство"</t>
  </si>
  <si>
    <t>Выдача разрешений на ввод объектов в эксплуатации</t>
  </si>
  <si>
    <t>Постановление главы Ревякинского муниципального образования от 30 декабря 2011 № 102 "Об утверждении административного регламента предоставления муниципальной услуги "Выдача разрешений ввод объектов в эксплуатацию"</t>
  </si>
  <si>
    <t>Принятие документов, а также выдача разрешений (уведомлений) о переводе (отка  в переводе) жилого (нежилого) помещения в нежилое (жилое)</t>
  </si>
  <si>
    <t>Постановление главы Ревякинского муниципального образования от 18 декабря 2012 № 126 "Об утверждении административного регламента предоставления муниципальной услуги "Выдача документов, выписок из похозяйственных книг, спрвок и иных документов"</t>
  </si>
  <si>
    <t>Предоставление информации об очередности предоставления жилых помещений на условях социального найма</t>
  </si>
  <si>
    <t>Постановление главы Ревякинского муниципального образования от 17 декабря 2012 № 122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условях социального найма"</t>
  </si>
  <si>
    <t>Признание жилых помещений пригодными (непригодными) для проживания жилого дома, многоквартирного дома аварийным и подлежащим сносу или реконструкции</t>
  </si>
  <si>
    <t>Постановление главы Ревякинского муниципального образования от 30 декабря 2011 № 105 "Об утверждении административного регламента предоставления муниципальной услуги "Признание жилых помещений пригодными (непригодными) для проживания жилого дома, многоквартирного дома аварийным и подлежащим сносу или реконструкции"</t>
  </si>
  <si>
    <t>Постановление главы Ревякинского муниципального образования от 30 декабря 2011 № 110 "Об утверждении административного регламента предоставления муниципальной услуги "Выдача разрешеения на вступление в брак несовершеннолетних граждан проживающих на территории поселения"</t>
  </si>
  <si>
    <t>Постановление главы Ревякинского муниципального образования от 18 декабря 2012 № 124 "Об утверждении административного регламента предоставления муниципальной услуги "Предоставление жилых помещений по договорам социального найма"</t>
  </si>
  <si>
    <t>Назначение и выплата пенсий за выслугу лет муниципальным служащим</t>
  </si>
  <si>
    <t>Постановление главы Ревякинского муниципального образования от 30 декабря 2011 № 100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</si>
  <si>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Постановление главы Ревякиинского муниципального образования от 11 февраля 2013 г № 29 "Об утверждении административного регламента предоставления муниципальной услуги "Выдача разрешения на проведение  землянных работ"</t>
  </si>
  <si>
    <t>Осуществление нотариальных действий социально уполномоченным  лицом администрации Ревякинского муниципального образования</t>
  </si>
  <si>
    <t>Постановление главы Ревякинского муниципального образования от 28 декабря 2012 № 136 "Об утверждении административного регламента предоставления муниципальной услуги "Осуществление нотариальных действий социально уполномоченным  лицом администрации Ревякинского муниципального образования"</t>
  </si>
  <si>
    <t>Постановление главы Ревякинского муниципального образования от 1 октября 2012 № 97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</si>
  <si>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Ревякинского муниципального образования от 1 октября 2012 № 96 "Об утверждении административного регламента предоставления муниципальной услуги "Принятие документов, а также выдача разрешений (уведомлений) о переводе (отка  в переводе) жилого (нежилого) помещения в нежилое (жилое)"</t>
  </si>
  <si>
    <t>Постановление главы Ревякинского муниципального образования от 1 октября 2012 № 98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</si>
  <si>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Постановление главы Ревякинского муниципального образования от 1 октября 2012 № 101 "Об утверждении административного регламента предоставления муниципальной услуги "Присвоение адреса объекту недвижимости"</t>
  </si>
  <si>
    <t>Администрация Ревякинского муниципального образования</t>
  </si>
  <si>
    <t xml:space="preserve">  +                                                                                                             Постановление главы Ревякинского муниципального образования от 5 ноября 2013 года № 176 "О внесении изменений в постановление  от 28.12. 2012 № 136 "Об утверждении административного регламента предоставления муниципальной услуги "Осуществление нотариальных действий социально уполномоченным  лицом администрации Ревякинского муниципального образования"</t>
  </si>
  <si>
    <t xml:space="preserve">  +                                                                                                                            Постановление главы Ревякинского муниципального образования от 5 ноября 2013 года № 166 "О внесении изменений в постановление от 30.12.2011 № 104 "Об утверждении административного регламента предоставления муниципальной услуги "Предоставление выписки из реестра муниципального имущества Ревякинского муниципального образования"</t>
  </si>
  <si>
    <t xml:space="preserve">   +                                                                                                                            Постановление главы Ревякинского муниципального образования от 5 ноября 2013 года № 167 "О внесении изменений в постановление от  30.12.2011 № 101 " Об утверждении административного регламента предоставления муниципальной услуги "Выдача градостроительных планов земельных участках"</t>
  </si>
  <si>
    <t xml:space="preserve">  +                                                                                                                          Постановление главы Ревякинского муниципального образования от 13 сентября 2013 года № 142 "О внесении изменений в постановление от 30.12.2011 № 103  "Об утверждении административного регламента предоставления муниципальной услуги "Выдача разрешений на строительство"</t>
  </si>
  <si>
    <t xml:space="preserve">    +                                                                                                                          Постановление главы Ревякинского муниципального образования от 13 сентября 2013 года № 141 "О внесении изменений в постановление от 30.12.2011 № 102 "Об утверждении административного регламента предоставления муниципальной услуги "Выдача разрешений ввод объектов в эксплуатацию"</t>
  </si>
  <si>
    <t xml:space="preserve">  +                                                                                                                          Постановление главы Ревякинского муниципального образования от 13 сентября 2013 года № 140 "О внесении изменений в постановление от 01.10.2012 № 97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</si>
  <si>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 xml:space="preserve">   +                                                                                                                        Постановление главы Ревякинского муниципального образования от 5 ноября 2013 года № 168 "О внесении изменений в постановление от 01.10.1012 № 96 "Об утверждении административного регламента предоставления муниципальной услуги "Принятие документов, а также выдача разрешений (уведомлений) о переводе (отка  в переводе) жилого (нежилого) помещения в нежилое (жилое)"</t>
  </si>
  <si>
    <t xml:space="preserve">  +                                                                                                       Постановление главы ревякинского муницпального образования от 5 ноября 2013 года № 169 "О внесении изменений в постановление  от 18.12. 2012 № 126 "Об утверждении административного регламента предоставления муниципальной услуги "Выдача документов, выписок из похозяйственных книг, спрвок и иных документов"</t>
  </si>
  <si>
    <t xml:space="preserve">  +                                                                                                             Постановление главы Ревякинского муниципального образования от 13 сентября 2013 года № 139 "О внесении изменений в постановление от 01.10.2012 № 98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</si>
  <si>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 xml:space="preserve">    +                                                                                                              Постановление главы Ревякинского муниципального образования от 5 ноября 2013 года № 170 "О внесении изменений в постановление от  17.12.2012 № 122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условях социального найма"</t>
  </si>
  <si>
    <t xml:space="preserve">   +                                                                                                            Постановление главы Ревякинского муниципального образования от 5 ноября 2013 года № 171 №О внесении изменений в постановление от 01.10.2012 № 101"Об утверждении административного регламента предоставления муниципальной услуги "Присвоение адреса объекту недвижимости"</t>
  </si>
  <si>
    <t xml:space="preserve">   +                                                                                                         Постановление главы Ревякинского муниципального образования от 5 ноября 2013 года № 172 "О внесении изменений в постановление от 30.12.2011 № 105 Об утверждении административного регламента предоставления муниципальной услуги "Признание жилых помещений пригодными (непригодными) для проживания жилого дома, многоквартирного дома аварийным и подлежащим сносу или реконструкции"</t>
  </si>
  <si>
    <t xml:space="preserve">   +                                                                                                     Постановление главы Ревякинского муниципального образования от 5 ноября 2013 года № 173 "О внесении изменений в постановление от 30.12.2011 № 110 "Об утверждении административного регламента предоставления муниципальной услуги "Выдача разрешеения на вступление в брак несовершеннолетних граждан проживающих на территории поселения"</t>
  </si>
  <si>
    <t xml:space="preserve">  +                                                                                                            Постановление главы Ревякинского муниципального образования от 5 ноября 2013 года № 174 "О внесении изменений  в постановление от 18.12.2012 № 124 "Об утверждении административного регламента предоставления муниципальной услуги "Предоставление жилых помещений по договорам социального найма"</t>
  </si>
  <si>
    <t xml:space="preserve">  +                                                                                                          Постановление главы Ревякинского муниципального образования от 5 ноября 2013 года № 175 "О внесении изменений в постановление от 30.12.2011 № 100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</si>
  <si>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 xml:space="preserve">  +                                                                                                        Постановление главы Ревякинского муниципального образования от 12 июля 2013 года № 105 "О внесении изменений в постановление от  11.02.2013 № 29 "Об утверждении административного регламента предоставления муниципальной услуги "Выдача разрешения на проведение  землянных работ"</t>
  </si>
  <si>
    <t>Постановление главы Ревякинского муниципального образования от 30 мая 2011 года № 41 "О порядке формирования и ведения реестра муниицпальных услуг Ревякинского муниципального образования</t>
  </si>
  <si>
    <t>Постановление главы Ревякинского муницпального образования от 5 сентября 2011 года № 65 "О разработке и утверждения административных регламентов исполнения муниципальных функций  и административных регламентов предоставления муниципальных услуг Ревякинского муниципального образования"</t>
  </si>
  <si>
    <t xml:space="preserve">Выдача
копий архивных документов, подтверждающих право
на владение землей
</t>
  </si>
  <si>
    <t xml:space="preserve">Выдача
 выписок из похозяйственной книги,  справок и 
иных документов
</t>
  </si>
  <si>
    <t xml:space="preserve">Выдача
 выписок из похозяйственной книги в целях  
оформления прав граждан на земельные участки
</t>
  </si>
  <si>
    <t xml:space="preserve">Предоставление 
выписки из реестра муниципального имущества
 Смоленского муниципального образования
</t>
  </si>
  <si>
    <t xml:space="preserve">Совершение 
нотариальных действий специально уполномоченным 
должностным лицом администрации Смоленского муниципального образования
</t>
  </si>
  <si>
    <t>п. 17, 18 Перечня услуг, которые являются 
необходимыми и обязательными для 
предоставления муниципальных услуг</t>
  </si>
  <si>
    <t xml:space="preserve">Предоставление
информации об очередности предоставления жилых помещений 
на условиях социального найма
</t>
  </si>
  <si>
    <t xml:space="preserve">Назначение 
и выплата пенсии за выслугу лет муниципальным 
служащим
</t>
  </si>
  <si>
    <t>Прием 
заявлений, документов, а также постановка граждан 
на учет в качестве нуждающихся в жилых помещениях
на территории Смоленского муниципального образования</t>
  </si>
  <si>
    <t>Предоставление жилого помещения из  муниципального
 жилищного фонда на условиях социального найма</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</si>
  <si>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</si>
  <si>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Присвоение
(изменение) адресов земельным участкам,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t>
  </si>
  <si>
    <t>Первичный 
прием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t>
  </si>
  <si>
    <t>п. 10 Перечня услуг, которые являются 
необходимыми и обязательными для 
предоставления муниципальных услуг</t>
  </si>
  <si>
    <t>Прием 
заявлений и выдача ситуационных планов земельных участков</t>
  </si>
  <si>
    <t>Выдача 
актов обследования жилищно-бытовых условий</t>
  </si>
  <si>
    <t>Администрация Смоленского муниципального образования</t>
  </si>
  <si>
    <t xml:space="preserve">Постановление администрации Смоленского муниципального образования от 26 августа 2013 года №106 Об утверждении Административного регламента 
предоставления муниципальной услуги по 
организации и проведению публичных слушаний
 по вопросу изменения вида разрешенного
 использования земельного участка на территории
 Смоленского муниципального образования 
</t>
  </si>
  <si>
    <t>+                                                                 Постановление главы Смоленского муниципального образования  от 14 ноября 2013 года №160 "О внесении измеений в административный регламент предоставления муниципальной услуги "Выдача актов жилищно бытовых условий"</t>
  </si>
  <si>
    <t>+                                                                 Постановление главы Смоленского муниципального образования  от 14 ноября 2013 года №161 "О внесении измеений в административный регламент предоставления муниципальной услуги "Выдача
копий архивных документов, подтверждающих право
на владение землей</t>
  </si>
  <si>
    <t>+                                                                 Постановление главы Смоленского муниципального образования  от 14 ноября 2013 года №162 "О внесении измеений в административный регламент предоставления муниципальной услуги "Выдача
 выписок из похозяйственной книги,  справок и 
иных документов"</t>
  </si>
  <si>
    <t>+                                                                 Постановление главы Смоленского муниципального образования  от 14 ноября 2013 года №163 "О внесении измеений в административный регламент предоставления муниципальной услуги "Выдача
 выписок из похозяйственной книги в целях  
оформления прав граждан на земельные участки"</t>
  </si>
  <si>
    <t>+                                                                 Постановление главы Смоленского муниципального образования  от 14 ноября 2013 года №164 "О внесении измеений в административный регламент предоставления муниципальной услуги "Предоставление 
выписки из реестра муниципального имущества
 Смоленского муниципального образования"</t>
  </si>
  <si>
    <t>+                                                                 Постановление главы Смоленского муниципального образования  от 14 ноября 2013 года №165 "О внесении измеений в административный регламент предоставления муниципальной услуги "Совершение 
нотариальных действий специально уполномоченным 
должностным лицом администрации Смоленского муниципального образования"</t>
  </si>
  <si>
    <t>+                                                                 Постановление главы Смоленского муниципального образования  от 14 ноября 2013 года №166 "О внесении измеений в административный регламент предоставления муниципальной услуги "Предоставление
информации об очередности предоставления жилых помещений 
на условиях социального найма"</t>
  </si>
  <si>
    <t>+                                                                 Постановление главы Смоленского муниципального образования  от 14 ноября 2013 года №167 "О внесении измеений в административный регламент предоставления муниципальной услуги "Назначение 
и выплата пенсии за выслугу лет муниципальным 
служащим"</t>
  </si>
  <si>
    <t>+                                                                 Постановление главы Смоленского муниципального образования  от 14 ноября 2013 года №168 "О внесении измеений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Смоленского муниципального образования"</t>
  </si>
  <si>
    <t>+                                                                 Постановление главы Смоленского муниципального образования  от 14 ноября 2013 года №169 "О внесении измеений в административный регламент предоставления муниципальной услуги "Предоставление жилого помещения из  муниципального
 жилищного фонда на условиях социального найма"</t>
  </si>
  <si>
    <t>+                                                                 Постановление главы Смоленского муниципального образования  от 14 ноября 2013 года №170 "О внесении измеений в административный регламент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</si>
  <si>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Постановление главы Смоленского муниципального образования  от 14 ноября 2013 года №171 "О внесении измеений в административный регламент предоставления муниципальной услуги "рисвоение
(изменение) адресов земельным участкам,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t>
  </si>
  <si>
    <t>+                                                                 Постановление главы Смоленского муниципального образования  от 14 ноября 2013 года №172 "О внесении измеений в административный регламент предоставления муниципальной услуги "организациияи проведение публичных слушаний
 по вопросу изменения вида разрешенного
 использования земельного участка на территории
 Смоленского муниципального образования "</t>
  </si>
  <si>
    <t>+                                                                 Постановление главы Смоленского муниципального образования  от 14 ноября 2013 года №173 "О внесении измеений в административный регламент предоставления муниципальной услуги "Выдача разрешений на вступление  в брак лицам, достигшим возраста шестнадцати лет"</t>
  </si>
  <si>
    <t>+                                                                 Постановление главы Смоленского муниципального образования  от 14 ноября 2013 года №175 "О внесении измеений в административный регламент предоставления муниципальной услуги "Прием 
заявлений и выдача ситуационных планов земельных участков"</t>
  </si>
  <si>
    <t xml:space="preserve"> Решение Думы Смоленского муниципального образования 
от 22 марта 2012 года № 44-139/дсп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</si>
  <si>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 xml:space="preserve">Постановление Главы Смоленского муниципального образования от 19 марта 2012 года № 34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Смоленским муниципальным образованием
</t>
  </si>
  <si>
    <t xml:space="preserve"> Постановление Главы Смоленского муниципального образования от 19 марта 2012 года № 33 "О порядке формирования и ведения реестра муниципальных услуг Смоленского муниципального образования
</t>
  </si>
  <si>
    <t>Иванилов Дмитрий Александрович</t>
  </si>
  <si>
    <t>8(3952)494-146</t>
  </si>
  <si>
    <t>admsmolenshina@mail.ru</t>
  </si>
  <si>
    <t>Прием заявлений, постановка на учет в качестве нуждающихся в жилых помещениях, предоставляемых по договорам социального найма</t>
  </si>
  <si>
    <t>отдел по  управлению имущестовм,ЖКХ, транспортом и связью</t>
  </si>
  <si>
    <t>Решение Думы Сосновоборского муниципального образования от 28 марта 2013 года №2-6/Дсп "Об утверждении перечня услуг, которые являются необходимыми и обязательными для предоставления муниципальных услуг, а также порядок определения платы за оказание таких услуг", с изменениями, внесенными решением Думы от 26 сентября 2012 года №8-25/Дсп</t>
  </si>
  <si>
    <t>Ирина Анатольевна Бодяева</t>
  </si>
  <si>
    <t>руководитель аппарата администрации</t>
  </si>
  <si>
    <t>(3952)692-559</t>
  </si>
  <si>
    <t>adm_sosnovoborskoe_mo@mail.ru</t>
  </si>
  <si>
    <t>Присвоение адреса жилому объекту или земельному участку и выдача ситуационных планов</t>
  </si>
  <si>
    <t>Предоставление из муниципальной собственности Сосновоборского муниципального образования в собственность граждан жилых помещений(приватизация жилья)</t>
  </si>
  <si>
    <t>--</t>
  </si>
  <si>
    <t>Совершение нотариальных действий Главой администрации Сосновоборского миуниципального образования</t>
  </si>
  <si>
    <t>Глава администрации Сосновоборского муниципального образования</t>
  </si>
  <si>
    <t>Выдача разрешений на ввод в эксплуатацию</t>
  </si>
  <si>
    <t xml:space="preserve">  +                                                                                                                 Постановление администрации Сосновоборского муниципального образования от 26 сентября 2013года №101 "О внесении изменений в постановление администрации Сосновоборского муницпального образования от 08 февраля 2013г №12-п"Об утверждении Административного регламента предоставления муниципальной услуги"Выдача разрешений на ввод в эксплуатацию"</t>
  </si>
  <si>
    <t>Признание помещения жилым, жилого помещения пригодным(непригодным) для проживания и многоквартирного дома аварийным и подлежащим сносу или рекнструкции</t>
  </si>
  <si>
    <t xml:space="preserve"> +                                                                                                                       Постановление администрации Сосновоборского муниципального образования от 26 сентября 2013года № 102 "о внесении изменений  в постановление администрации Сосновоборского муниципального образования от 01 марта 2013года № 33-п ""Об утверждении Административного регламента предоставаления муниципальной услуги  "Признание помещения жилым помещением,жилого помещения пригодным(непригодным) для проживания и многоквартирного дома аварийным и подлежащим сносу или реконструкции"</t>
  </si>
  <si>
    <t>Выдача копий архивных документов, подтверждающих право на владение землей</t>
  </si>
  <si>
    <t xml:space="preserve">Согласование переустройства и(или) перепланировки жилого помещения </t>
  </si>
  <si>
    <t>Приемка выполненных работ после переустройства и(или) перепланировки жилого(нежилого) помещения</t>
  </si>
  <si>
    <t xml:space="preserve"> +                                                                                                                 Постановление администрации Сосновоборского муниципального образования от 26 сентября 2013года № 103 "о внесении изменений  в постановление администрации Сосновоборского муниципального образования от 04 марта 2013года № 36-п ""Об утверждении Административного регламента предоставаления муниципальной услуги  ""Приемка выполненных работ после переустройства и(или) перепланировки жилого(нежилого) помещения"</t>
  </si>
  <si>
    <t>Постановление администрации Сосновоборского муниципального образования от 8 февраля 2013 года № 07-п "Об утверждении Административного регламента предоставления муниципальной услуги"Прием заявлений, постановка на учет в качестве нуждающихся в жилых помещениях, предоставляемых по договорам социального  найма"</t>
  </si>
  <si>
    <t>Постановление администрации  Сосновоборского муниципального образования от 8 февраля 2013 года  № 08 "Об утверждении Административного регламента предоставления муниципальной услуги "Присвоение адреса  жилому объекту или земельному участку и выдача ситуационного плана"</t>
  </si>
  <si>
    <t>Постановление администрации Сосновоборского муниципального образования от 8 февраля 2013 года №09-п "Об утверждении Административного регламента предоставления муниципальной услуги"Предоставление из муниципальной собственности Сосновоборского муниципального образования в собственность граждан жилых помещений(приватизация жилья)"</t>
  </si>
  <si>
    <t xml:space="preserve">Постановление администрации Сосновоборского муниципального образования от 8 февраля 2013 года №11-п "Об утверждении Административного регламента "О предоставлении муниципальной услуги,оказываемой при осуществлении нотариальных действий в администрации Сосновоборского муниципального образования"  </t>
  </si>
  <si>
    <t>Постановление администрации Сосновоборского муниципального образования от 8 февраля 2013 года №12-п "Об утверждении Административного регламента предоставления муниципальной услуги"Выдача разрешений на ввод в эксплуатацию"</t>
  </si>
  <si>
    <t>Постановление администрации Сосновоборского муниципального образования от 8 февраля 2013 года №14-п "Об утверждении Административного регламента предоставления муниципальной услуги"Выдачаразрешений на строительство"</t>
  </si>
  <si>
    <t>Постановление администрации Сосновоборского муниципального образования от 13 февраля 2013 года №17-п "Об утверждении Административного регламента предоставления муниципальной услуги"Выдача актов обследования жилищно-бытовых условий"</t>
  </si>
  <si>
    <t>Постановление администрации Сосновоборского муниципального образования от 13 февраля 2013 года №18-п "Об утверждении Административного регламента "Предоставления жилого помещения из муниципального жилищного фонда на условиях социального найма"</t>
  </si>
  <si>
    <t>Постановление администрации Сосновоборского муниципального образования от 13 февраля 2013 года №19-п "Об утверждении Административного регламента "Выдача выписок из похозяйственной книги в целях офрмления прав граждан на земельный участок"</t>
  </si>
  <si>
    <t>Постановление администрации Сосновоборского муниципального образования от 1 марта 2013 года №33-п "Об утверждении Административного регламента предоставаления муниципальной услуги  "Признание помещения жилым помещением,жилого помещения пригодным(непригодным) для проживания и многоквартирного дома аварийным и подлежащим сносу или реконструкции"</t>
  </si>
  <si>
    <t>Постановление администрации Сосновоборского муниципального образования от 4 марта 2013 года №34-п "Об утверждении Административного регламента предоставаления муниципальной услуги  "Выдача копий архивных документов, подтверждающих право на владение землей"</t>
  </si>
  <si>
    <t>Постановление администрации Сосновоборского муниципального образования от 4 марта 2013 года №35-п "Об утверждении Административного регламента предоставаления муниципальной услуги  "Согласование переустройства и(или) перепланировки жилого помещения на территории Сосновоборского муниципального образования"</t>
  </si>
  <si>
    <t>Постановление администрации Сосновоборского муниципального образования от 4 марта 2013 года №36-п "Об утверждении Административного регламента предоставаления муниципальной услуги  "Приемка выполненных работ после переустройства и(или) перепланировки жилого(нежилого) помещения"</t>
  </si>
  <si>
    <t xml:space="preserve">п.15 перечня услуг,которые явялются необходимыми и обязательными для предоставления администрацией Сосновоборского муниципального образования </t>
  </si>
  <si>
    <t xml:space="preserve">п.21 перечня услуг,которые явялются необходимыми и обязательными для предоставления администрацией Сосновоборского муниципального образования </t>
  </si>
  <si>
    <t xml:space="preserve">п.18 перечня услуг,которые явялются необходимыми и обязательными для предоставления администрацией Сосновоборского муниципального образования </t>
  </si>
  <si>
    <t xml:space="preserve">п.12 перечня услуг,которые явялются необходимыми и обязательными для предоставления администрацией Сосновоборского муниципального образования </t>
  </si>
  <si>
    <t xml:space="preserve">п.19 перечня услуг,которые явялются необходимыми и обязательными для предоставления администрацией Сосновоборского муниципального образования </t>
  </si>
  <si>
    <t xml:space="preserve">п.13 перечня услуг,которые явялются необходимыми и обязательными для предоставления администрацией Сосновоборского муниципального образования </t>
  </si>
  <si>
    <t xml:space="preserve">п.3  перечня услуг,которые явялются необходимыми и обязательными для предоставления администрацией Сосновоборского муниципального образования </t>
  </si>
  <si>
    <t>Постановление Главы администрации Сосновоборского муниципального образования от 22 марта 2012 года № 13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</si>
  <si>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Сосновоборского муниципального образования от 5 марта 2012 года № 8 "О порядке формирования и ведения Реестра муниципальных услуг Сосновоборского муниципального образования"</t>
  </si>
  <si>
    <t xml:space="preserve">Выдача 
актов обследования жилищно-бытовых условий 
</t>
  </si>
  <si>
    <t xml:space="preserve">Подготовка 
и выдача разрешений на ввод объектов в эксплуатацию
 на территории Уриковского муниципального образования
</t>
  </si>
  <si>
    <t xml:space="preserve">Предоставление 
выписки из реестра муниципального имущества
 Уриковского муниципального образования
</t>
  </si>
  <si>
    <t xml:space="preserve">Отдел по управлению муниципальным имуществом и ЖКХ, администрации Уриковского муниципального образования </t>
  </si>
  <si>
    <t xml:space="preserve">Предоставление информации о порядке 
предоставления жилищно-коммунальных услуг населению
</t>
  </si>
  <si>
    <t xml:space="preserve">Совершение 
нотариальных действий специально уполномоченным 
должностным лицом администрации Уриковского муниципального образования
</t>
  </si>
  <si>
    <t xml:space="preserve">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t>
  </si>
  <si>
    <t>финансово-экономический отдел</t>
  </si>
  <si>
    <t>Прием 
заявлений, документов, а также постановка граждан 
на учет в качестве нуждающихся в жилых помещениях
на территории Уриковского муниципального образования</t>
  </si>
  <si>
    <t>Отдел по управлению муниципальным имуществом и ЖКХ, администрации Уриковского муниципального образования</t>
  </si>
  <si>
    <t>Приемка выполненных работ после переустройства
 и (или) перепланировки жилого (нежилого)  помещения</t>
  </si>
  <si>
    <t xml:space="preserve">организациияи проведение публичных слушаний
 по вопросу изменения вида разрешенного
 использования земельного участка на территории
 Уриковского муниципального образования </t>
  </si>
  <si>
    <t>Подготовка и выдача разрешений на строительство,
реконструкцию, капитальный ремонт объектов 
капитального строительства, на территории Уриковского
муниципального образования</t>
  </si>
  <si>
    <t>Согласование переустройства и (или) перепланировки
жилого помещения на территории Уриковского 
муниципального образования</t>
  </si>
  <si>
    <t>Алемовский Александр Сергеевич</t>
  </si>
  <si>
    <t>юрист</t>
  </si>
  <si>
    <t>8(3952) 495-532</t>
  </si>
  <si>
    <t>urikadm@yandex.ru</t>
  </si>
  <si>
    <t>Администрация Уриковского муниципального образования</t>
  </si>
  <si>
    <t xml:space="preserve">Постановление администрации Уриковского муниципального образования от 17 июня 2013 года №253 Об утверждении Административного регламента 
предоставления муниципальной услуги по 
организации и проведению публичных слушаний
 по вопросу изменения вида разрешенного
 использования земельного участка на территории
 Уриковского муниципального образования 
</t>
  </si>
  <si>
    <t xml:space="preserve">+                                                         Постановление администрации Уриковского муниципального образования от 12 ноября 2013 года №979  "О внесении изменений в постновление от 17 июня 2013 г.                                                                                                №253 Об утверждении Административного регламента 
предоставления муниципальной услуги по 
организации и проведению публичных слушаний
 по вопросу изменения вида разрешенного
 использования земельного участка на территории
 Уриковского муниципального образования </t>
  </si>
  <si>
    <t xml:space="preserve"> Решение Думы Уриковского муниципального образования 
от 17 февраля 2012 года № 53-187/дсп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</si>
  <si>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 xml:space="preserve">Постановление Главы Уриковского муниципального образования от 2 апреля 2012 года  № 137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Уриковским муниципальным образованием
</t>
  </si>
  <si>
    <t xml:space="preserve"> Постановление Главы Уриковского муниципального образования от 2 апреля 2012 года № 136
О порядке формирования и ведения реестра муниципальных услуг Уриковского муниципального образования
</t>
  </si>
  <si>
    <t xml:space="preserve">Выдача архивных справок, 
выписок и копий документов
</t>
  </si>
  <si>
    <t>Выдача населению справок, выписок
из домовых и похозяйственных книг</t>
  </si>
  <si>
    <t>Совершения нотариальных действий 
 на территории Усть-Балейского муниципального образования</t>
  </si>
  <si>
    <t xml:space="preserve"> п.24Перечня услуг, которые являются 
необходимыми и обязательными для 
предоставления муниципальных услуг</t>
  </si>
  <si>
    <t>Присвоение адресов, присвоение наименований
улицам, площадям и иным территориям проживания
граждан в населенных пунктах, установление нумерации
домов (или присвоение почтового адреса земельному участку)</t>
  </si>
  <si>
    <t>Постановка граждан на учет  в  качестве
 нуждающихся в жилых помещениях, предоставляемых
 по договорам социального найма</t>
  </si>
  <si>
    <t>Назначение и выплата пенсии за 
выслугу лет муниципальным служащим
уволенным с муниципальной службы</t>
  </si>
  <si>
    <t>Предоставление жилых помещений по
договорам социального найма</t>
  </si>
  <si>
    <t>Администрация Усть-Балейского муниципального образования</t>
  </si>
  <si>
    <t>Решение Думы Усть-Балейскогомуниципального образования 
от 20 апреля 2012 года №52-118-5/дса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</si>
  <si>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 xml:space="preserve">Постановление Главы Усть-Балейского муниципального образования от 2 апреля 2012 года № 27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Уриковским муниципальным образованием
</t>
  </si>
  <si>
    <t xml:space="preserve"> Постановление Главы Усть-Балейского муниципального образования от 1 марта 2012 года № 17
О порядке формирования и ведения реестра муниципальных услуг Уриковского муниципального образования
</t>
  </si>
  <si>
    <t>Бутырская Елена Владимировна</t>
  </si>
  <si>
    <t>заместитель главы</t>
  </si>
  <si>
    <t>8(3952) 496-631</t>
  </si>
  <si>
    <t>ust-baleimo@mail.ru</t>
  </si>
  <si>
    <t>Постановление администрации Усть-Кудинского муниципального образования от 24 июня 2013 года № 88 "Об утверждении административного регламента предоставления муниципальной услуги "Выдача разрешений на право организации розничного рынка" в администрации Усть-Кудинского муниципального образования"</t>
  </si>
  <si>
    <t xml:space="preserve">Постановление администрации Усть-Кудинского муниципального образования от 30 января 2013 года № 20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Усть-Кудинским муниципальным образованием" </t>
  </si>
  <si>
    <t>Постановление администрации Усть-Кудинского муниципального образования от 30 января 2013 года № 18 "О порядке формирования и ведения реестра муниципальных услуг Усть-Кудинского муниципального образования"</t>
  </si>
  <si>
    <t>ust-kudinskaja.admi@yandex.ru</t>
  </si>
  <si>
    <t>Подготовка и выдача разрешений на вступление  в брак лицам, достигшим возраста шестнадцати лет</t>
  </si>
  <si>
    <t>Постановление администрации Усть-Кудинского муниципального образования от 18 июня 2013 года № 78 "Об утверждении административного регламента предоставления муниципальной услуги "Подготовка и выдача разрешений  на вступление в брак лицам, достигнувшим возраста шестнадцати лет" в администрации Усть-Кудинского муниципального образования"</t>
  </si>
  <si>
    <t xml:space="preserve">п. 18 Перечня услуг, которые являются необходимыми и обязательными для предоставления муниципальных услуг </t>
  </si>
  <si>
    <t>Постановление администрации Усть-Кудинского муниципального образования от 24 июня 2013 года № 89 "Об утверждении административного регламента предоставления муниципальной услуги "Выдача выписок из похозяйственной книги, справок и иных документов" в администрации Усть-Кудинского муниципального образования"</t>
  </si>
  <si>
    <t>Постановление администрации Усть-Кудинского муниципального образования от 24 июня 2013 года № 87 "Постановка граждан на учет в качестве нуждающихся в жилых помещениях на территории Усть-Кудинского муниципального образования" в администрации Усть-Кудинского муниципального образования"</t>
  </si>
  <si>
    <t xml:space="preserve">п. 2, 5, 10, 18 Перечня услуг, которые являются необходимыми и обязательными для предоставления муниципальных услуг </t>
  </si>
  <si>
    <t>Предоставление выписки из реестра муниципального имущества Усть-Кудинского муниципального образования</t>
  </si>
  <si>
    <t>Отдел землеустройства</t>
  </si>
  <si>
    <t>Постановление администрации Усть-Кудинского муниципального образования от 27 июня 2013 года № 92 "Об утверждении административного регламента предоставления муниципальной услуги "Предоставление выписки из реестра муниципального имущества Усть-Кудинского муниципального образования" в администрации Усть-Кудинского муниципального образования"</t>
  </si>
  <si>
    <t xml:space="preserve">п. 1 Перечня услуг, которые являются необходимыми и обязательными для предоставления муниципальных услуг </t>
  </si>
  <si>
    <t>Постановление администрации Усть-Кудинского муниципального образования от 18 июня 2013 года № 77 "Об утверждении административного регламента предоставления муниципальной услуги "Приватизация гражданами объектов муниципального жилищного фонда" в администрации Усть-Кудинского муниципального образования"</t>
  </si>
  <si>
    <t xml:space="preserve">п. 11, 1,   Перечня услуг, которые являются необходимыми и обязательными для предоставления муниципальных услуг </t>
  </si>
  <si>
    <t>Подготовка и выдача разрешений на строительство, реконструкцию, капитальный ремонт объектов капитального строительства на территории Усть-Кудинского муниципального образования</t>
  </si>
  <si>
    <t>Постановление администрации Усть-Кудинского муниципального образования от 10 июля 2013 года № 102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на территории Усть-Кудинского муниципального образования" в администрации Усть-Кудинского муниципального образования"</t>
  </si>
  <si>
    <t xml:space="preserve">п. 6   Перечня услуг, которые являются необходимыми и обязательными для предоставления муниципальных услуг </t>
  </si>
  <si>
    <t>Подготовка и выдача разрешений на ввод объектов в эксплуатацию на территории Усть-Кудинского муниципального образования</t>
  </si>
  <si>
    <t>Постановление администрации Усть-Кудинского муниципального образования от 27 июня 2013 года № 94 "Об утверждении Административного регламента предоставления муниципальной услуги "Подготовка и выдача разрешений на ввод объектов в эксплуатацию на территории Усть-Кудинского муниципального образования" в администрации Усть-Кудинского муниципального образования"</t>
  </si>
  <si>
    <t xml:space="preserve">п. 9   Перечня услуг, которые являются необходимыми и обязательными для предоставления муниципальных услуг </t>
  </si>
  <si>
    <t>Прием заявлений и выдача документов о согласовании (об отказе в согласовании) переустройства и (или) перепланировки жилого помещения. Приемка работ по переустройству и (или) перепланировки жилых помещений</t>
  </si>
  <si>
    <t>Постановление администрации Усть-Кудинского муниципального образования от 27 июня 2013 года № 95 "Об утверждении Административного регламента предоставления муниципальной услуги "Согласование переустройства и (или) перепланировки жилого помещения на территории Усть-Кудинского муниципального образования" в администрации Усть-Кудинского муниципального образования"</t>
  </si>
  <si>
    <t xml:space="preserve">п. 1, 14  Перечня услуг, которые являются необходимыми и обязательными для предоставления муниципальных услуг </t>
  </si>
  <si>
    <t xml:space="preserve">Постановление администрации Усть-Кудинского муниципального образования от 22 августа 2013 года № 129 "Об утверждении Административного регламента предоставления муниципальной услуги "Прием документов, необходимых для согласования перевода жилого помещения в нежилое, а так же выдача соответствующих решений о переводе или об отказе в переводе"  в администрации Усть-Кудинского муниципального" </t>
  </si>
  <si>
    <t>Выдача  ситуационных планов земельных участков</t>
  </si>
  <si>
    <t>Постановление администрации Усть-Кудинского муниципального образования от 23 июля 2013 года № 112 "Об утверждении Административного регламента предоставления муниципальной услуги "Выдача  ситуационных планов земельных участков" в администрации Усть-Кудинского муниципального образования"</t>
  </si>
  <si>
    <t>Постановление администрации Усть-Кудинского муниципального образования от 10 июля 2013 года № 104 "Об утверждении Административного регламента предоставления муниципальной услуги "Присвоение (изменение) адресов земельным участкам, присвоение наименований улицам, площадям, иным территориям проживания граждан в населенных пунктах, установление нумерации домов, присвоении почтовых адресов земельным участкам, образованным в результате раздела, объединение земельных участков" в администрации Усть-Кудинского муниципального образования"</t>
  </si>
  <si>
    <t xml:space="preserve">п. 1  Перечня услуг, которые являются необходимыми и обязательными для предоставления муниципальных услуг </t>
  </si>
  <si>
    <t>Подготовка документов и назначение пенсии за выслугу лет муниципальным служащим</t>
  </si>
  <si>
    <t>Совершение нотариальных действий специально уполномоченным должностным лицом администрации Усть-Кудинского МО</t>
  </si>
  <si>
    <t xml:space="preserve">Постановление администрации Усть-Кудинского муниципального образования от 23 августа 2013 года № 132 "Об утверждении Административного регламента предоставления муниципальной услуги "Совершение нотариальных действий специально уполномоченным лицом администрации Усть-Кудинского муниципального образования"  в администрации Усть-Кудинского муниципального" </t>
  </si>
  <si>
    <t>Организация и проведение публичных слушаний по вопросам изменения вида разрешенного использования земельных участков на территории Усть-Кудинского муниципального образования</t>
  </si>
  <si>
    <t>Постановление администрации Усть-Кудинского муниципального образования от 27 июня 2013 года № 93 "Об утверждении Административного регламента предоставления муниципальной услуги "Организация и проведение публичных слушаний по вопросам изменения вида разрешенного использования земельных участков на территории Усть-Кудинского муниципального образования" в администрации Усть-Кудинского муниципального образования"</t>
  </si>
  <si>
    <t>Администрация Усть-Кудинского муниципального образования</t>
  </si>
  <si>
    <t>Постановление администрации Усть-Кудинского муниципального образования от 8 августа 2013 года № 123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многоквартирные дома аварийным и подлежащим сносу или реконструкции" в администрации Усть-Кудинского муниципального образования"</t>
  </si>
  <si>
    <t>Постановление администрации Усть-Кудинского муниципального образования от 1 июля 2013 года № 97 "Об утверждении административного регламента предоставления муниципальной услуги "Выдача градостроительных планов земельных участков" в администрации Усть-Кудинского муниципального образования"</t>
  </si>
  <si>
    <t xml:space="preserve">Постановление администрации Усть-Кудинского муниципального образования от 2 августа 2013 года № 116 "Об утверждении Административного регламента предоставления муниципальной услуги "Выдача документов, подтверждающих проведение основной работы по строительству (реконструкции) объекта индивидуального жилищного строительства, осуществляющегося с привлечением средств материнского (семейного) капитала образования"  в администрации Усть-Кудинского муниципального" </t>
  </si>
  <si>
    <t xml:space="preserve">Постановление администрации Усть-Кудинского муниципального образования от 8 августа 2013 года № 117 "Об утверждении Административного регламента предоставления муниципальной услуги "Выдача актов обследования жилищно-бытовых условийя"  в администрации Усть-Кудинского муниципального" </t>
  </si>
  <si>
    <t xml:space="preserve">Постановление администрации Усть-Кудинского муниципального образования от 8 августа 2013 года № 118 "Об утверждении Административного регламента предоставления муниципальной услуги "Подготовка документов и назначение пенсии за выслугу лет муниципальным служащим"  в администрации Усть-Кудинского муниципального" </t>
  </si>
  <si>
    <t>Татуревич О.В.</t>
  </si>
  <si>
    <t>ведущий специалист администрации Ушаковского муниципального образования</t>
  </si>
  <si>
    <t>ushakovskoe-mo@mail.ru</t>
  </si>
  <si>
    <t>Совершение нотариальных действий специально уполномоченным должностным лицом администрации Ушаковского муниципального образования</t>
  </si>
  <si>
    <t>Назначение и выплата пенсии за выслугу лет гражданам, замещавшим муниципальные должности</t>
  </si>
  <si>
    <t>Предоставление информации о составе семьи, справок о регистрации по месту жительства</t>
  </si>
  <si>
    <t>Прием заявлений, документов, а ттакже постановка граждан на учет в качестве нуждающихся в жилых помещениях на территории Ушаковского муниципального образования</t>
  </si>
  <si>
    <t>Исполнение социально-правовых и тематических запросов поступающих от граждан и организаций</t>
  </si>
  <si>
    <t>Отдел архитектуры и градостроительства администрации Ушаковского муниципального образования</t>
  </si>
  <si>
    <t>Администрация Ушаковского муниципального образования</t>
  </si>
  <si>
    <t>Отдел по жилищным вопросам администрации Ушаковского муниципального образования</t>
  </si>
  <si>
    <t>Организационный отдел администрации Ушаковского муниципального образования</t>
  </si>
  <si>
    <t>Архивный отдел администрации Ушаковского муниципального образования</t>
  </si>
  <si>
    <t>Постановление администрации Ушаковского муниципального образования от 24 апреля 2012 № 147 "Об утверждении административных регламентов предоставления муниципальных услуг в Ушаковском муниципальном образовании"</t>
  </si>
  <si>
    <t>Постановление администрации Ушаковского муниципального образования от 24 апреля 2012 № 148/1 "Об утверждении административных регламентов предоставления муниципальных услуг в Ушаковском муниципальном образовании"</t>
  </si>
  <si>
    <t>Постановление Главы Ушаковского муниципального образования от 23 марта 2012 года № 122 "Об утверждении Положения о порядке формирования и ведения реестра муниципальных услуг"</t>
  </si>
  <si>
    <t xml:space="preserve">Постановление Главы Хомутовского муниципального образования от 28 июня 2012 года №137 о/д "Об утверждении административных регламентов предоставления муниципальных услуг администрацией Хомутовского муниципального образования" </t>
  </si>
  <si>
    <t>Выписка из ЕГРИП (ФНС России), выписка из ЕГРЮЛ (ФНС России).</t>
  </si>
  <si>
    <t>Постановление Главы администрации Хомутовского муниципального образования от 20 мая 2013 года №98 о/д "Об утверждении Порядка разработки и утверждения административных регламентов предоставления муниципальных услуг администрацией Хомутовского муниципального образования"</t>
  </si>
  <si>
    <t>Постановление Главы администрации Хомутовского муниципального образования от 20 мая 2013 года №97 о/д "Об утверждении порядка формирования и ведения реестра муниципальных услуг, предоставляемых  администрацией Хомутовского муниципального образования"</t>
  </si>
  <si>
    <t>Отдел по работе с населением и ЖКХ</t>
  </si>
  <si>
    <t>Совершение нотариальных действий специально уполномоченным лицом администрации Хомутовского муниципального образования</t>
  </si>
  <si>
    <t>Социальный отдел</t>
  </si>
  <si>
    <t xml:space="preserve">п. 20.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</si>
  <si>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Прием заявлений, документов, а так же постановка граждан на учет в качестве нуждающихся в жилых помещениях, на территории Хомутовского муниципального образования</t>
  </si>
  <si>
    <t xml:space="preserve">п. 2, 3, 18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</si>
  <si>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 xml:space="preserve">Выдача разрешения на  строительство объекта капитального строительства </t>
  </si>
  <si>
    <t>Земельный отдел</t>
  </si>
  <si>
    <t>Постановление Главы Хомутовского муниципального образования  от 28 июня 2012 года №137 о/д "Об утверждении административных регламентов предоставления муниципальных услуг администрацией Хомутовского муниципального образования"</t>
  </si>
  <si>
    <t xml:space="preserve">п. 3, 4, 8, 11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</si>
  <si>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 xml:space="preserve">Выдача разрешения на
ввод объекта капитального строительства в эксплуатацию </t>
  </si>
  <si>
    <t xml:space="preserve">п. 2, 4, 8, 12, 13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</si>
  <si>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 xml:space="preserve">Выдача градостроительного плана земельного участка </t>
  </si>
  <si>
    <t xml:space="preserve">п.1, 2, 3, 5, 6, 9, 20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</si>
  <si>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 xml:space="preserve">п.1, 2, 3, 4, 5, 6, 8, 20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</si>
  <si>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Прием документов, необходимых для согласования перепланировки и (или) переустройства жилого (нежилого) помещения а также выдача соответствующих решений о согласовании или об отказе в согласовании.</t>
  </si>
  <si>
    <t xml:space="preserve">п.2, 5, 8, 10, 16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</si>
  <si>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 xml:space="preserve">п. 4, 6, 7, 12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</si>
  <si>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 xml:space="preserve">п. 4, 6, 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</si>
  <si>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Предоставление муниципального имущества в аренду</t>
  </si>
  <si>
    <t>Юридический отдел</t>
  </si>
  <si>
    <t xml:space="preserve">Постановление Главы Хомутовского  муниципального образования от 28 июня 2012 года №137 о/д "Об утверждении административных регламентов предоставления муниципальных услуг администрацией Хомутовского муниципального образования" </t>
  </si>
  <si>
    <t xml:space="preserve">п. 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</si>
  <si>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Предоставление справки о том, что гражданин или семья состоят (не состоят) на учете в качестве нуждающихся в улучшении жилищных условий в администрации Хомутовского муниципального образования, а также информации об улучшении жилищных условий и получении социальных выплат</t>
  </si>
  <si>
    <t xml:space="preserve">п. 2, 3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</si>
  <si>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Прием заявлений и выдача документов о согласовании схемы расположения земельного участка на кадастровом плане или кадастровой карте</t>
  </si>
  <si>
    <t xml:space="preserve">Постановление Главы Хомутовского муниципального образования от 13 августа 2012 года №162 о/д "Об утверждении административных регламентов предоставления муниципальных услуг администрацией Хомутовского муниципального образования" </t>
  </si>
  <si>
    <t>Организация и проведение публичных слушаний по вопросу изменения вида разрешенного использования земельного участка территории Хомутовского муниципального образования</t>
  </si>
  <si>
    <t xml:space="preserve">п. 2, 3, 20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</si>
  <si>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 xml:space="preserve">Постановление ГлавыХомутовского муниципального образования от 13 августа 2012 года  №162 о/д  "Об утверждении административных регламентов предоставления муниципальных услуг администрацией Хомутовского муниципального образования" </t>
  </si>
  <si>
    <t xml:space="preserve">п. 1, 2, 4, 5, 6, 8, 9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</si>
  <si>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Осуществление передачи (приватизации) жилого помещения в собственность граждан</t>
  </si>
  <si>
    <t xml:space="preserve">п. 5, 6, 20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</si>
  <si>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Постановление Главы Хомутовского муниципального образования  от 13 августа 2012 года №162 о/д "Об утверждении административных регламентов предоставления муниципальных услуг администрацией Хомутовского муниципального образования"</t>
  </si>
  <si>
    <t xml:space="preserve">п. 2, 3, 8, 20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</si>
  <si>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 xml:space="preserve">п. 2, 3, 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</si>
  <si>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Организация установления, прекращения, приостановления, возобновления, расчета и перерасчета и выплаты пенсии за выслугу лет гражданам, замещавшим муниципальные должности</t>
  </si>
  <si>
    <t>Финансовый отдел</t>
  </si>
  <si>
    <t xml:space="preserve">п. 17, 18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</si>
  <si>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 xml:space="preserve">п. 2, 3, 6, 8, 20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</si>
  <si>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Выдача выписок из похозяйственной книги для оформления прав на земельные участки</t>
  </si>
  <si>
    <t>Администрация Хомутовского муниципального образования</t>
  </si>
  <si>
    <t xml:space="preserve">Постановление Главы Хомутовского муниципального образования от 2 июля 2012 года №138 о/д "Об утверждении административных регламентов предоставления муниципальных услуг и исполнения муниципальных функций администрацией Хомутовского муниципального образования" </t>
  </si>
  <si>
    <t xml:space="preserve">Постановление Главы Хомутовского муниципального образованияот 2 июля 2012 года №138 о/д  "Об утверждении административных регламентов предоставления муниципальных услуг и исполнения муниципальных функций администрацией Хомутовского муниципального образования" </t>
  </si>
  <si>
    <t xml:space="preserve"> +                                                                                                                    Постановление Главы Хомутовского муниципального образования от 30 сентября 2013 года № 181 о/д "О внесении изменений в постановления Главы Хомутовского муниципального образования от 13.08.2012 года № 162 о/д, от 02.07.2012 года № 138 о/д, от 28.06.2012 года № 137 о/д"</t>
  </si>
  <si>
    <t>Принятие на учет граждан  в качестве  нуждающихся в жилых помещениях, предоставляемых по договорам социального найма</t>
  </si>
  <si>
    <t>Решение Думы Ширяевского муницпального образования от 28 марта 2013 №7-23/дсп "О внесении изменений в Решение Думы 352-112/дсп от 28.03.2013г. "Об утвержднении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</si>
  <si>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 xml:space="preserve">п. 5, п. 6 Перечня услуг которые являются необходимыми и обязательными для предоставления муницпальных услуг администрацией Ширяевского муниципального образования                                    </t>
  </si>
  <si>
    <t xml:space="preserve">Постановление Главы Ширяевского муницпального образования от 14 января 2013 года № 06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Ширяевского МО"(вместе с  "Порядоком разработки и утверждения административных регламентов исполнения муниципальных функций  Ширяевского МО ", " Порядок организации и проведения экспертиз проектов административных регламентов муниципальных услуг Ширяевского МО" 
 </t>
  </si>
  <si>
    <t>Горяшина Жанна Владимировна</t>
  </si>
  <si>
    <t xml:space="preserve">Консультант администрации Ширяевского МО </t>
  </si>
  <si>
    <t xml:space="preserve">раб.тел 496-448                      </t>
  </si>
  <si>
    <t>schiryaevskoemo@mail.ru</t>
  </si>
  <si>
    <t>Предоставление информации об очередности предоставления жилого помещения на условиях  социального найма</t>
  </si>
  <si>
    <t>Предоставление информации об объектах недвижимого имущества, находящихся в муниципальной  собственности предназначенных для  сдачи в аренду</t>
  </si>
  <si>
    <t>Постановление главы администрации Ширяевского муниципального образования от 30 января 2013 года           № 17-1 " Об утверждении  административного регламента предоставления муницпальной услуги "Предоставление информации об объектах недвижимого имущества, находящихся в муниципальной  собственности предназначенных для  сдачи в аренду"</t>
  </si>
  <si>
    <t>Присвоение (уточнение) адресов, наименований улицам, площадям и иных территориям проживания граждан в населенных пунктах, установление нумерации домов</t>
  </si>
  <si>
    <t>Выдача раззрешений на вступление в брак несовнершеннолетних граждан проживающих на территории поселения</t>
  </si>
  <si>
    <t>Назначение и выплата пенсии за  выслугу лет муниципальным служащим</t>
  </si>
  <si>
    <t>Совершение нотариальный действий</t>
  </si>
  <si>
    <t xml:space="preserve">п. 1, п. 2, п.5, п.6 Перечня услуг которые являются необходимыми и обязательными для предоставления муницпальных услуг администрацией Ширяевского муниципального образования    </t>
  </si>
  <si>
    <t>Выдача справок с места жительства, о составе семьи, об иждивении, о наличии подсобного хозяйства, об очереди на улучшение жилищных условий, о проживании на момент приватизации жилья, о совместном проживании по день смерти, о захоронении, о регистрации по месту проживания, об отсутствии регистрации по месту проживания, о наличии или отсутствии задолженности за аренду помещения по договору социального найма</t>
  </si>
  <si>
    <t>Администрация Ширяевского муниципального образования</t>
  </si>
  <si>
    <t>Постановление главы администрации Ширяевского муниципального образования от 30 января 2013 года  № 18 " Об утверждении  административного регламента предоставления муницпальной услуги "Присвоение (уточнение) адресов, наименований улицам, площадям и иных территориям проживания граждан в населенных пунктах, установление нумерации домов"</t>
  </si>
  <si>
    <t>Постановление главы администрации Ширяевского муниципального образования от 30 января 2013 года  № 17 " Об утверждении  административного регламента предоставления муницпальной услуги" Выдача раззрешений на вступление в брак несовнершеннолетних граждан проживающих на территории поселения"</t>
  </si>
  <si>
    <t>Постановление главы администрации Ширяевского муниципального образования от 30 января 2013 года  № 16 " Об утверждении  административного регламента предоставления муницпальной услуги"Назначение и выплата пенсии за  выслугу лет муниципальным служащим "</t>
  </si>
  <si>
    <t>Постановление главы администрации Ширяевского муниципального образования от 18 января 2013 года №09 " Об утверждении  административного регламента предоставления муницпальной услуги"Совершение нотариальных действий "</t>
  </si>
  <si>
    <t>Постановление главы администрации Ширяевского муниципального образования от 29 апреля 2013 года  №56-1 " Об утверждении  административного регламента предоставления муницпальной услуги"Выдача копий архивных документов, подтверждающих право на владение землей "</t>
  </si>
  <si>
    <t>Постановление главы администрации Ширяевского муниципального образования от 29 апреля 2013 года №56-2 " Об утверждении  административного регламента предоставления муницпальной услуги" Присвоение адреса объекту недвижимости"</t>
  </si>
  <si>
    <t>Постановление главы администрации Ширяевского муниципального образования от 29 апреля 2013 года №56-3 " Об утверждении  административного регламента предоставления муницпальной услуги"Выдача справок с места жительства, о составе семьи, об иждивении, о наличии подсобного хозяйства, об очереди на улучшение жилищных условий, о проживании на момент приватизации жилья, о совместном проживании по день смерти, о захоронении, о регистрации по месту проживания, об отсутствии регистрации по месту проживания, о наличии или отсутствии задолженности за аренду помещения по договору социального найма "</t>
  </si>
  <si>
    <t>п.1 перечня услуг, которые являются необходимыми и обязательными для предоставления муниципальных услуг</t>
  </si>
  <si>
    <t xml:space="preserve">  +  </t>
  </si>
  <si>
    <t xml:space="preserve"> +  </t>
  </si>
  <si>
    <t>+                                                           Постановление главы администрации Батаминского муниципального образования от 18 сентября 2013 года № 57 " О внесении изменений в Постановление от 08.02.2013 г. № 11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</si>
  <si>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Постановление Главы администрации Батаминского муниципального образования от 18 сентября 2013 года № 58 " О внесении изменений в Постановление от 08.02.2012 г. № 12 " Об утверждении административного регламента по предоставлению муниципальной услуги "Организация культурно-досуговых мероприятий на базе культурно-досуговых учреждений")</t>
  </si>
  <si>
    <t xml:space="preserve">Постановление Главы Батаминского муниципального образования от 11 января 2012 года № 6 "Об утверждении порядка разработки и утверждения административных регламентов предоставления муниципальных услуг" </t>
  </si>
  <si>
    <t xml:space="preserve">Не тувержден </t>
  </si>
  <si>
    <t>+                                                          Постановление адмнистрации Масляногорского муниципального образования от 15 сентября 2013 года № 51 "О внесении изменений в Постановление администрации Масляногорского муниципального образования от 15 июня 2012 года № 24  "Об утверждении административного регламента по предоставлению муниципальной услуги "Приём заявлений, документов, а также постановка на учёт граждан, нуждающихся в жилых помещениях"</t>
  </si>
  <si>
    <t>+                                                          Постановление адмнистрации Масляногорского муниципального образования от 15 сентября 2013 года № 56 "О внесении изменений  в Постановление администрации Масляногорского муниципального образования от 15 июня 2012 года № 27 "Об утверждении административного регламента по предоставлению муниципальной услуги "Признание помещения жилым помещением, жилого помещения пригодным (непригодным) для проживания  и многоквартирного дома аварийным или подлежащим сносу и реконструкции"</t>
  </si>
  <si>
    <t>+                                                          Постановление адмнистрации Масляногорского муниципального образования от 15 сентября 2013 года № 54 "О внесении изменений  в Постановление администрации Масляногорского муниципального образования от 15 июня 2012 года № 28  "Об утверждении административного регламента по предоставлению муниципальной услуги "Заключение договоров социального найма")</t>
  </si>
  <si>
    <t>Постановление администрации муниципального образования "Саянск" от 27 июля 2012 года № 110-37-805-12 "Об утверждении административных регламентов предоставления муниципальных услуг в сфере физической культуре и спорта"</t>
  </si>
  <si>
    <t>+                                                          Постановление администрации городского округа муниципального образования "город Саянск" от 14 октября 2013 года № 110-37-1211-13 "О внесении изменений в постановление администрации городского округа муниципального образования "город Саянск" от 05.07.2013 №110-37-839-13 "Об утверждении административного регламента предоставления муниципальной услуги "Регистрация трудовых договоров, заключенных между работниками и работодателями – физическими лицами, не являющимися индивидуальными предпринимателями"</t>
  </si>
  <si>
    <t>Организация отдыха детей в каникулярное время</t>
  </si>
  <si>
    <t>п. 3,1; 3,2; 3,4 Перечня услуг, которые являются необходимыми и обязательными</t>
  </si>
  <si>
    <t>п. 3,4; 3,5; 3,6; 3,7; 3,11; 3,12 Перечня услуг, которые являются необходимыми и обязательными</t>
  </si>
  <si>
    <t>п. 3,8 Перечня услуг, которые являются необходимыми и обязательными</t>
  </si>
  <si>
    <t>п. 3,9; 3,10 Перечня услуг, которые являются необходимыми и обязательными</t>
  </si>
  <si>
    <t>п. 7,1 Перечня услуг, которые являются необходимыми и обязательными</t>
  </si>
  <si>
    <t>п. 2,10; 2,12 Перечня услуг, которые являются необходимыми и обязательными</t>
  </si>
  <si>
    <t>п. 2,12 Перечня услуг, которые являются необходимыми и обязательными</t>
  </si>
  <si>
    <t>п. 2,12; 2,13 Перечня услуг, которые являются необходимыми и обязательными</t>
  </si>
  <si>
    <t>п. 2,1 Перечня услуг, которые являются необходимыми и обязательными</t>
  </si>
  <si>
    <t>п. 1,2 Перечня услуг, которые являются необходимыми и обязательными</t>
  </si>
  <si>
    <t>п. 1,3 Перечня услуг, которые являются необходимыми и обязательными</t>
  </si>
  <si>
    <t>п. 1,5 Перечня услуг, которые являются необходимыми и обязательными</t>
  </si>
  <si>
    <t>п. 1,1; 1,2; 1,5; 1,6; 1,7 Перечня услуг, которые являются необходимыми и обязательными</t>
  </si>
  <si>
    <t>п. 2,3; 2,6 Перечня услуг, которые являются необходимыми и обязательными</t>
  </si>
  <si>
    <t>Постановление администрации Усть-Удинского района Иркутской области от 29 июля 2011 года № 347 "Об утверждении административного регламента администрации муниципального образования "Усть-Удинский район" по предоставлению муниципальной ус луги "Исполнение запросов граждан и организаций по документам  архивноых фондов</t>
  </si>
  <si>
    <t>Постановление главы администрации Малышевского сельского поселения от 16 апреля 2013 года № 27 "О порядке разработки и утверждения административных регламентов предоставления муниципальных услуг, исполнения муниципальных функций"</t>
  </si>
  <si>
    <t>Постановление главы администрации Малышевского сельского поселения от 23 ноября 2011 года № 23-а "О порядке формирования и ведения реестра муниципальных услуг"</t>
  </si>
  <si>
    <t>+                                                         Постановление главы администрации Новоудинского сельского поселения от 19 сентября 2013 года № 35 " Об изменеии в административный регламент предоставления муниципальной услуги по регистрацонному учету граждан Российской Федерации и по месту прибывания в пределах Российс кой Федерации"</t>
  </si>
  <si>
    <t xml:space="preserve">Постановление главы поселения от 28 февраля 2013 года № 17 "Об утверждении административного регламента по  предоставлению муниципальной услуги " Предоставление  архивных справок ,архивных выписок,копий архивных документов,  копий правовых актов органов местного самоуправления Светлолобовского муниципального образования " </t>
  </si>
  <si>
    <t>Решение Думы Светлолобовского муниципального образования  от 28 марта 2013 года № 12/4 "Об утверждении перечня услуг, которые являются необходимыми и обязательными для предоставления муниципальных услуг и Порядка определения размера платы, за оказание услуг, которые являются необходимыми и обязательными для предоставления муниципальных услуг"</t>
  </si>
  <si>
    <t>п.2 Перечня услуг, которые являются необходимыми и обязательными для предоставления муниципальных услуг</t>
  </si>
  <si>
    <t xml:space="preserve">Постановление главы поселения  от 25 февраля 2013 года № 14 "Об утверждении административного регламента предоставления муниципальной услуги " Выдача справок гражданам, проживающих на территории Светлолобовского поселения" </t>
  </si>
  <si>
    <t>Постановление главы поселения от 21 февраля 2013 года № 13 "Об утверждении административного регламента предоставления муниципальной услуги "Признание жилых  помещений пригодным (непригодным) для проживания граждан, а так хе многоквартирных домов аварийными и поллежащих сносу в соответствии с действующим законодательством"</t>
  </si>
  <si>
    <t>Постановление главы поселения Светлолобовского муниципального образования от 28 июня 2011 года № 18 "Об утверждении порядка разработки и утверждения административных регламентов предоставления муниципальных услуг в муниципальном образовании "Светлолобовское сельское поселение"</t>
  </si>
  <si>
    <t>Постановление главы поселения Светлолобовского муниципального образования от 28 июня 2011 года № 17 "О порядке формирования и ведения Реестра предоставления муниципальных услуг в муниципальном образовании "Светлолобовское сельское поселение"</t>
  </si>
  <si>
    <t>Оформление справки о месте жительства</t>
  </si>
  <si>
    <t>Прием заявлений, документов, а так же постановка граждан на учет в качестве нуждающихся  в жилых помещениях</t>
  </si>
  <si>
    <t xml:space="preserve">Выдача выписки из похозяйственной книги о наличии у гражданина права на земельный участок </t>
  </si>
  <si>
    <t>Оформление справки  о личном подсобном хозяйстве (ЛПХ)</t>
  </si>
  <si>
    <t>Выдача выписок из реестра собственности Балаганского муниципального образования</t>
  </si>
  <si>
    <t>Присвоение (уточнение) почтовых адресов объектам недвижимого имущества, расположенным на территории Балаганского муниципального образования согласно приложению</t>
  </si>
  <si>
    <t>Прием заявлений, документов, а так же постановка граждан на учет в качестве нуждающихся  в жилых помещениях по договору социального найма</t>
  </si>
  <si>
    <t>Предоставление информации об очередности предоставления жилых помещений</t>
  </si>
  <si>
    <t>Подготовка и выдача ордеров на проведение земляных работ</t>
  </si>
  <si>
    <t>Выдача разрешений на строительство (реконструкцию, капитальный ремонт) и ввод объектов в эксплуатацию на территории Балаганского муниципального образования</t>
  </si>
  <si>
    <t>Передача муниципального имущества в оперативное управление, хозяйственное ведение, изъятие муниципального имущества из оперативного управления, хозяйственного ведения</t>
  </si>
  <si>
    <t>Организация ритуальных услуг и содержанию мест захоронения на территории Балаганского муниципального образования</t>
  </si>
  <si>
    <t>Назначение, перерасчет размера пенсии за выслугу лет гражданам, замещавшим должности муниципальной службы в Балаганском муниципальном образовании</t>
  </si>
  <si>
    <t>Администрация Балаганского муниципального образования</t>
  </si>
  <si>
    <t>Постановление администрации Балаганского муниципального образования от 5 сентября 2011 года №110 "Об утверждении административного регламента
 по предоставлению муниципальной услуги Оформление справки о составе семьи</t>
  </si>
  <si>
    <t>Постановление администрации Балаганского муниципального образования от 5 сентября 2011 года №102 "Об утверждении административного регламента
 по предоставлению муниципальной услуги Оформление справки о месте жительства</t>
  </si>
  <si>
    <t xml:space="preserve">Постановление администрации Балаганского муниципального образования от 5 сентября 2011 года №104 "Об утверждении административного регламента
 по предоставлению муниципальной услуги Выдача выписки из похозяйственной книги о наличии у гражданина права на земельный участок </t>
  </si>
  <si>
    <t>Постановление администрации Балаганского муниципального образования от 5 сентября 2011 года №105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t>
  </si>
  <si>
    <t>Постановление администрации Балаганского муниципального образования от 5 сентября 2011 года №106 "Об утверждении административного регламента
 по предоставлению муниципальной услуги Оформление справки с места жительства умершего</t>
  </si>
  <si>
    <t>Постановление администрации Балаганского муниципального образования от 5 сентября 2011 года №107 "Об утверждении административного регламента
 по предоставлению муниципальной услуги Оформление справки  о личном подсобном хозяйстве (ЛПХ)</t>
  </si>
  <si>
    <t>Постановление администрации Балаганского муниципального образования от 5 сентября 2011 года №108 "Об утверждении административного регламента
 по предоставлению муниципальной услуги Выдача выписок из реестра собственности Балаганского муниципального образования"</t>
  </si>
  <si>
    <t>Постановление администрации Балаганского муниципального образования от 5 сентября 2011 года №109 "Об утверждении административного регламента
 по предоставлению муниципальной услуги Присвоение (уточнение) почтовых адресов объектам недвижимого имущества, расположенным на территории Балаганского муниципального образования"</t>
  </si>
  <si>
    <t>Постановление администрации Балаганского муниципального образования от 12 сентября 2013 года №174 "Об утверждении административного регламента
 по предоставлению муниципальной услуги Прием заявлений, документов, а так же постановка граждан на учет в качестве нуждающихся  в жилых помещениях по договору социального найма</t>
  </si>
  <si>
    <t>Постановление администрации Балаганского муниципального образования от 5 сентября 2011 года №111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t>
  </si>
  <si>
    <t>Постановление администрации Балаганского муниципального образования от 28 января 2013 года №11 "Об утверждении административного регламента по предоставлению муниципальной услуги выдачи справок о соответствии жилых помещений  техническим правилам и нормам"</t>
  </si>
  <si>
    <t>Постановление администрации
Балаганского муниципального образования от 10 сентября 2013 года №157 "Об утверждении административного регламента
 по предоставлению муниципальной услуги Подготовка и выдача ордеров на проведение земляных работ</t>
  </si>
  <si>
    <t>Постановление администрации Балаганского муниципального образования от 12 сентября 2013 года №174 "Об утверждении административного регламента
 по предоставлению муниципальной услуги Выдача разрешений на строительство (реконструкцию, капитальный ремонт) и ввод объектов в эксплуатацию на территории Балаганского муниципального образования</t>
  </si>
  <si>
    <t>Постановление администрации
Балаганского муниципального образования от 11 сентября 2013 года №159 "Об утверждении административного регламента
 по предоставлению муниципальной услуги Передача муниципального имущества в оперативное управление, хозяйственное ведение, изъятие муниципального имущества из оперативного управления, хозяйственного ведения</t>
  </si>
  <si>
    <t>Постановление администрации
Балаганского муниципального образования от 12 сентября 2013 года №175 "Об утверждении административного регламента
 по предоставлению муниципальной услуги переводу жилого помещения в нежилое или нежилого помещения в жилое помещение Балаганского муниципального образования</t>
  </si>
  <si>
    <t>Постановление администрации
Балаганского муниципального образования от 11 сентября 2013 года №160 "Об утверждении административного регламента
 по предоставлению муниципальной услуги Выдача разрешений на снос зеленых насаждений"</t>
  </si>
  <si>
    <t>Постановление администрации
Балаганского муниципального образования от 3 октября 2013 года №184 "Об утверждении административного регламента
 по предоставлению муниципальной услуги Организация ритуальных услуг и содержанию мест захоронения на территории Балаганского муниципального образования</t>
  </si>
  <si>
    <t>Постановление администрации
Балаганского муниципального образования от 9 октября 2013 года №186 "Об утверждении административного регламента
 по предоставлению муниципальной услуги "Назначение, перерасчет размера пенсии за выслугу лет гражданам, замещавшим должности муниципальной службы в Балаганском муниципальном образовании"</t>
  </si>
  <si>
    <t>Выдачи справок о соответствии жилых помещений  техническим правилам и нормам</t>
  </si>
  <si>
    <t>Переводу жилого помещения в нежилое или нежилого помещения в жилое помещение Балаганского муниципального образования</t>
  </si>
  <si>
    <t xml:space="preserve">Постановление администрации Балаганского муниципального образования от 16 октября 2011 года №148 "Об утверждении порядка разработки и утверждения административных регламентов предоставления муниципальных услуг" </t>
  </si>
  <si>
    <t>Постановление администрации Балаганского муниципального образования  от 16 октября 2011 года №149 "Об утверждении порядка формирования и ведения реестра муниципальных услуг "</t>
  </si>
  <si>
    <t>Предоставление выписки из похозяйственной книги о наличии у гражданина права на земельный участок</t>
  </si>
  <si>
    <t>Свидетельствование верности копии документов и выписок из них</t>
  </si>
  <si>
    <t>Прием заявлений и заключение договоров социального найма, принятие на учет граждан в качестве нуждающихся в жилых помещениях</t>
  </si>
  <si>
    <t>п. 2.1 Перечня услуг, которые являются необходимыми и обязательными для предоставления муниципальных услуг</t>
  </si>
  <si>
    <t>Предоставление информации об объектах недвижимого имущества, находящихся в муниципальной собственности и предназначенного для сдачи в аренду</t>
  </si>
  <si>
    <t>Принятие мер по охране наследственного имущества и в случае необходимости управления им</t>
  </si>
  <si>
    <t>п. 2.4 Перечня услуг, которые являются необходимыми и обязательными для предоставления муниципальных услуг</t>
  </si>
  <si>
    <t>По участию в организации и осуществлении мероприятий по мобилизационной подготовке муниципальных предприятий и учреждений, находящихся на территории Заславского муниципального образования</t>
  </si>
  <si>
    <t>п. 2.5 Перечня услуг, которые являются необходимыми и обязательными для предоставления муниципальных услуг</t>
  </si>
  <si>
    <t>Предоставление информации по организации сбора и вывоза бытовых отходов и мусора</t>
  </si>
  <si>
    <t>Передача муниципального имущества в  аренду, безвозмездное пользование, продление действующих договоров, изменение действующих договоров на территории Заславского муниципального образования</t>
  </si>
  <si>
    <t>п. 2.6 Перечня услуг, которые являются необходимыми и обязательными для предоставления муниципальных услуг</t>
  </si>
  <si>
    <t>Выдача копий муниципальных правовых актов Администрации Заславского муниципального образования</t>
  </si>
  <si>
    <t>Обеспечения проведения публичных слушаний, выборов, референдумов на территории Заславского муниципального образования</t>
  </si>
  <si>
    <t>Удостоверение доверенностей</t>
  </si>
  <si>
    <t>п. 2.7 Перечня услуг, которые являются необходимыми и обязательными для предоставления муниципальных услуг</t>
  </si>
  <si>
    <t xml:space="preserve">Предоставление муниципального имущества в оперативное управление, хозяйственное ведение, изъятие муниципального имущества из оперативного управления, хозяйственного ведения                                                   </t>
  </si>
  <si>
    <t>Администрация Заславского муниципального образования</t>
  </si>
  <si>
    <t>п. 2.8 Перечня услуг, которые являются необходимыми и обязательными для предоставления муниципальных услуг</t>
  </si>
  <si>
    <t>Предоставление информации об организации содержания и ремонта муниципального жилого фонда</t>
  </si>
  <si>
    <t>п. 2.9 Перечня услуг, которые являются необходимыми и обязательными для предоставления муниципальных услуг</t>
  </si>
  <si>
    <t xml:space="preserve"> Организация в границах сельского поселения электроснабжения, газоснабжения, теплоснабжения, водоснабжения и водоотведения, снабжение население топливом</t>
  </si>
  <si>
    <t>п. 2.10 Перечня услуг, которые являются необходимыми и обязательными для предоставления муниципальных услуг</t>
  </si>
  <si>
    <t>Организация освещения улиц и установки указателей с названиями улиц, номеров домов и присвоения почтового адреса</t>
  </si>
  <si>
    <t>п. 2.11 Перечня услуг, которые являются необходимыми и обязательными для предоставления муниципальных услуг</t>
  </si>
  <si>
    <t>Организация ритуальных услуг и содержание мест захоронения на территории Заславского муниципального образования</t>
  </si>
  <si>
    <t>п. 2.12 Перечня услуг, которые являются необходимыми и обязательными для предоставления муниципальных услуг</t>
  </si>
  <si>
    <t>Свидетельствование подлинности подписи на документах на территории Заславского муниципального образования</t>
  </si>
  <si>
    <t>п. 2.13 Перечня услуг, которые являются необходимыми и обязательными для предоставления муниципальных услуг</t>
  </si>
  <si>
    <t>Первичный воинский учет граждан, пребывающих в запасе и подлежащих призыву на воинскую службу</t>
  </si>
  <si>
    <t>п. 2.14 Перечня услуг, которые являются необходимыми и обязательными для предоставления муниципальных услуг</t>
  </si>
  <si>
    <t>Выдача уведомлений о переводе (отказе в переводе) жилого (нежилого) помещения в нежилое (жилое) на территории Заславского муниципального образования</t>
  </si>
  <si>
    <t>п. 2.15 Перечня услуг, которые являются необходимыми и обязательными для предоставления муниципальных услуг</t>
  </si>
  <si>
    <t xml:space="preserve">Заключение договоров на передачу муниципального жилого фонда в собственность граждан РФ </t>
  </si>
  <si>
    <t>п. 2.16 Перечня услуг, которые являются необходимыми и обязательными для предоставления муниципальных услуг</t>
  </si>
  <si>
    <t>п. 2.17 Перечня услуг, которые являются необходимыми и обязательными для предоставления муниципальных услуг</t>
  </si>
  <si>
    <t>Признание жилых помещений пригодными (непригодными) для проживания и жилого, многоквартирного дома аварийным и подлежащим сносу или реконструкции</t>
  </si>
  <si>
    <t>п. 2.18 Перечня услуг, которые являются необходимыми и обязательными для предоставления муниципальных услуг</t>
  </si>
  <si>
    <t>Прием  заявлений и выдача документов о согласовании проектов границ земельных участков</t>
  </si>
  <si>
    <t>п. 2.19 Перечня услуг, которые являются необходимыми и обязательными для предоставления муниципальных услуг</t>
  </si>
  <si>
    <t>МКУК Заславский СЦДК</t>
  </si>
  <si>
    <t>Организация культурно-досуговых мероприятий МКУК Заславского ЦДК</t>
  </si>
  <si>
    <t>Информирование и консультирование субъектов малого предпринимательства, сельхозпроизводителей и владельцев ЛПХ</t>
  </si>
  <si>
    <t>п. 2.22 Перечня услуг, которые являются необходимыми и обязательными для предоставления муниципальных услуг</t>
  </si>
  <si>
    <t>п. 2.23 Перечня услуг, которые являются необходимыми и обязательными для предоставления муниципальных услуг</t>
  </si>
  <si>
    <t>Разработка генерального плана Заславского муниципального образования</t>
  </si>
  <si>
    <t>п. 2.24 Перечня услуг, которые являются необходимыми и обязательными для предоставления муниципальных услуг</t>
  </si>
  <si>
    <t>Реализация мероприятий в рамках ведомственных, муниципальных целевых программ</t>
  </si>
  <si>
    <t>п. 2.25 Перечня услуг, которые являются необходимыми и обязательными для предоставления муниципальных услуг</t>
  </si>
  <si>
    <t>Организация капитального ремонта объектов коммунальной инфраструктуры</t>
  </si>
  <si>
    <t>п. 2.26 Перечня услуг, которые являются необходимыми и обязательными для предоставления муниципальных услуг</t>
  </si>
  <si>
    <t>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</si>
  <si>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п. 2.27 Перечня услуг, которые являются необходимыми и обязательными для предоставления муниципальных услуг</t>
  </si>
  <si>
    <t>Выдача разрешений на строительство в пределах полномочий, установленных Градостроительным кодексом РФ на территории Заславского муниципального образования</t>
  </si>
  <si>
    <t>п. 2.29 Перечня услуг, которые являются необходимыми и обязательными для предоставления муниципальных услуг</t>
  </si>
  <si>
    <t>Выявление бесхозяйного имущества на территории Заславского муниципального образования и оформление его в муниципальную собственность</t>
  </si>
  <si>
    <t>п. 2.33 Перечня услуг, которые являются необходимыми и обязательными для предоставления муниципальных услуг</t>
  </si>
  <si>
    <t>Заключение, изменение или расторжение договоров на установку и эксплуатацию рекламных конструкций на земельном участке, здании или ином недвижимом имуществе, находящемся в муниципальной собственности</t>
  </si>
  <si>
    <t>Постановление Администрации  Заславского муниципального образования от 26 июня 2012 года  №23 "Об утверждении административного регламента
 по предоставлению муниципальной услуги " Выдача справок о регистрации по месту жительства гражданам, проживающим в домах частного жилого фонда"</t>
  </si>
  <si>
    <t>Постановление администрации Заславского муниципального образования от 26 июня 2012 года №24  "Об утверждении административного регламента                             
 по предоставлению муниципальной услуги "Предоставление выписки из похозяйственной книги о наличии у гражданина права на земельный участок"</t>
  </si>
  <si>
    <t>Постановление администрации Заславского муниципального образования от 26 июня 2012 года №25 "Об утверждении административного регламента по  предоставлению муниципальной услуги "Свидетельствование верности копии документов и выписок из них"</t>
  </si>
  <si>
    <r>
      <t xml:space="preserve">Постановление администрации Заславского муниципального образования от 26 июня 2012 года №26 "Об утверждении административного регламента
 по предоставлению муниципальной услуги "Прием заявлений и заключение договоров социального найма, принятие на учет граждан в качестве нуждающихся в жилых помещениях" </t>
    </r>
    <r>
      <rPr>
        <sz val="14"/>
        <color indexed="8"/>
        <rFont val="Calibri"/>
        <family val="2"/>
        <charset val="204"/>
      </rPr>
      <t/>
    </r>
  </si>
  <si>
    <t>Постановление администрации Заславского муниципального образования  от 26 июня 2012 года №27"Об утверждении административного регламента
 по предоставлению муниципальной услуги  " Предоставление выписок из реестра муниципальной собственности"</t>
  </si>
  <si>
    <t>Постановление администрации Заславского муниципального образования от 26 июня 2012 года №28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и предназначенного для сдачи в аренду"</t>
  </si>
  <si>
    <t>Постановление администрации Заславского муниципального образования  от 26 июня 2012 года № 30 "Об утверждении административного регламента   
 по предоставлению муниципальной услуги " По участию в организации и осуществлении мероприятий по мобилизационной подготовке муниципальных предприятий и учреждений, находящихся на территории Заславского муниципального образования"</t>
  </si>
  <si>
    <t>Постановление администрации Заславского муниципального образования от 26 июня 2012 года №31 "Об утверждении административного регламента
 по предоставлению муниципальной услуги " Предоставление информации по организации сбора и вывоза бытовых отходов и мусора"</t>
  </si>
  <si>
    <t>Постановление администрации Заславского муниципального образования от 26 июня 2012 года № 32 "Об утверждении административного регламента
 по предоставлению муниципальной услуги  " Передача муниципального имущества в аренду, безвозмездное пользование, продление действующих договоров, изменение действующих договоров на территории Заславского муниципального образования"</t>
  </si>
  <si>
    <t>Постановление администрации Заславского муниципального образования от 26 июня 2012 года №33 "Об утверждении административного регламента
 по предоставлению муниципальной услуги " Выдача копий муниципальных правовых актов Администрации Заславского  муниципального образования"</t>
  </si>
  <si>
    <t>Постановление администрации Заславского муниципального образования от 26 июня 2012 года №34 "Об утверждении административного регламента
 по предоставлению муниципальной услуги  " Обеспечение проведения публичных слушаний, выборов, референдумов на территории Заславского муниципального образования"</t>
  </si>
  <si>
    <t>Постановление администрации Заславского муниципального образования   от 26 июня 2012 года № 35 "Об утверждении административного регламента по            предоставлению муниципальной услуги " Удостоверение доверенностей"</t>
  </si>
  <si>
    <t>Постановление администрации Заславского муниципального образования от 26 июня 2012 года №36 "Об утверждении административного регламента по предоставлению муниципальной услуги "Предоставление муниципального имущества в оперативное управление, хозяйственное ведение, изъятие муниципального имущества из оперативного управления, хозяйственного ведения"</t>
  </si>
  <si>
    <t>Постановление администрации Заславского муниципального образования от 26 июня 2012 года №37 "Об утверждении административного регламента
 по предоставлению муниципальной услуги " Предоставление информации об организации содержания и ремонта муниципального жилого фонда"</t>
  </si>
  <si>
    <t>Постановление администрации Заславского муниципального образования
 от 26 июня 2012 года №39 "Об утверждении административного регламента
 по предоставлению муниципальной услуги " Организация освещения улиц и установки указателей с названиями улиц, номеров домов и присвоения почтового адреса"</t>
  </si>
  <si>
    <t>Постановление администрации Заславского муниципального образования от 26 июня 2012 года №41 "Об утверждении административного регламента
 по предоставлению муниципальной услуги " Свидетельствование подлинности подписи на документах на территории Заславского муниципального образования</t>
  </si>
  <si>
    <t>Постановление Администрации Заславского муниципального образования от 26 июня 2012 года № 43 об утверждении административного регламента " Первичный воинский учет граждан, пребывающих в запасе и подлежащих призыву на воинскую службу"</t>
  </si>
  <si>
    <t>Постановление администрации Заславского муниципального образования от 26 июня 2012 года №45 "Об утверждении административного регламента
 по предоставлению муниципальной услуги   " Оформление справки с места жительства умершего"</t>
  </si>
  <si>
    <t>Постановление Администрации Заславского муниципального образования от 27 июня 2012 года № 46 "Об утверждении административного регламента
 по предоставлению муниципальной услуги  " Выдача уведомлений о переводе ( отказе в переводе) жилого (нежилого) помещения в нежилое ( жилое) на территории Заславского муниципального образования</t>
  </si>
  <si>
    <t>Постановление Администрации Заславского муниципального образования от 27 июня 2012 года №  47  Об утверждении административного регламента
 по предоставлению муниципальной услуги 
"Заключение договоров на передачу муниципального жилого фонда в собственность граждан РФ"</t>
  </si>
  <si>
    <t>Постановление администрации Заславского муниципального образования  от 27 июня 2012 года № 48 "Об утверждении административного регламента
 по предоставлению муниципальной услуги " Прием заявлений и выдача документов о согласовании переустройства и ( или) перепланировки жилого помещения"</t>
  </si>
  <si>
    <t>Постановление администрации Заславского муниципального образования  от 27 июня 2012 года №49 "Об утверждении административного регламента
 по предоставлению муниципальной услуги  " Признание жилых помещений пригодными (непригодными) для проживания и жилого, многоквартирного дома аварийным и подлежащим сносу или реконструкции"</t>
  </si>
  <si>
    <t xml:space="preserve"> Постановление Администрации Заславского муниципального образования от 27 июня 2012 года № 52 Об утверждении административного регламента по предоставлению муниципальной услуги " Организация культурно-досуговых мероприятий МКУК Заславского ЦДК"</t>
  </si>
  <si>
    <t xml:space="preserve"> Постановление Администрации Заславского муниципального образования от 27 июня 2012 года № 55 Об утверждении административного регламента по предоставлению муниципальной услуги "  Информирование и консультирование субъектов малого предпринимательства, сельхозпроизводителей и владельцев ЛПХ"</t>
  </si>
  <si>
    <t xml:space="preserve"> Постановление Администрации Заславского муниципального образования от 27 июня 2012 года № 59 Об утверждении административного регламента по предоставлению муниципальной услуги "  Согласование проведения собраний, митингов, демонстраций, шествий и пикетирования на территории Заславского муниципального образования"</t>
  </si>
  <si>
    <t xml:space="preserve"> Постановление Администрации Заславского муниципального образования от 27 июня 2012 года № 60 Об утверждении административного регламента по предоставлению муниципальной услуги "  Разработка генерального плана Заславского муниципального образования"</t>
  </si>
  <si>
    <t xml:space="preserve"> Постановление Администрации Заславского муниципального образования от 27 июня 2012 года № 61 Об утверждении административного регламента по предоставлению муниципальной услуги "  Реализация мероприятий в рамках ведомственных, муниципальных целевых программ"</t>
  </si>
  <si>
    <t xml:space="preserve"> Постановление Администрации Заславского муниципального образования от 27 июня 2012 года № 62 Об утверждении административного регламента по предоставлению муниципальной услуги "  Организация капитального ремонта объектов коммунальной инфраструктуры"</t>
  </si>
  <si>
    <t xml:space="preserve"> Постановление Администрации Заславского муниципального образования от 27 июня 2012 года № 63 Об утверждении административного регламента по предоставлению муниципальной услуги " 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</si>
  <si>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 xml:space="preserve"> Постановление Администрации Заславского муниципального образования от 27 июня 2012 года № 65 Об утверждении административного регламента по предоставлению муниципальной услуги "  Выдача разрешений на строительство в пределах полномочий, установленных Градостроительным кодексом РФ на территории Заславского муниципального образования "</t>
  </si>
  <si>
    <t xml:space="preserve"> Постановление Администрации Заславского муниципального образования от 2 июля 2013 года № 38 Об утверждении административного регламента по предоставлению муниципальной услуги " Выявление бесхозяйного имущества на территории Заславского муниципального образования  и оформление его в муниципальную собственность "</t>
  </si>
  <si>
    <t xml:space="preserve"> Постановление Администрации Заславского муниципального образования от 2 июля 2013 года № 40 Об утверждении административного регламента по предоставлению муниципальной услуги "  Заключение, изменение или расторжение договоров на установку и эксплуатацию рекламных конструкций на земельном участке, здании или ином недвижимом имуществе, находящемся в муниципальной собственности"</t>
  </si>
  <si>
    <t>Черных Ольга Ивановна</t>
  </si>
  <si>
    <t xml:space="preserve">Постановление администрации Батаминского муниципального образования  от 8 февраля 2012 года №21 "Об утверждении порядка формирования и ведения реестра муниципальных услуг Батаминского муниципального образования" </t>
  </si>
  <si>
    <t>Постановление главы администрации Буринского муниципального образования от 26 декабря 2011 года №44а "Об утверждении порядка разработки и утверждения административных регламентов предоставления муниципальных услуг Буринского муниципального образования"</t>
  </si>
  <si>
    <t>Отдел по управлению муниципальным имуществом администрации  района</t>
  </si>
  <si>
    <t xml:space="preserve"> Отдел по управлению муниципальным имуществом администрации  района</t>
  </si>
  <si>
    <t>п.4  Перечня услуг, котрые являются необходимыми и обяательными для предоставления муниципальных услуг</t>
  </si>
  <si>
    <t>Предоставление в собственность, постоянное (бессрочное) пользование, в безвозмездное срочное пользование, аренду земельных участков из состава земель, государственная собственность на которые не разграничена</t>
  </si>
  <si>
    <t xml:space="preserve">Отдел по управлению муниципальным имуществом </t>
  </si>
  <si>
    <t xml:space="preserve">Утверждение и выдача схемы расположения земельного участка на кадастровом плане </t>
  </si>
  <si>
    <t>п.7  Перечня услуг, котрые являются необходимыми и обяательными для предоставления муниципальных услуг</t>
  </si>
  <si>
    <t>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 Российской Федерации</t>
  </si>
  <si>
    <t>Предоставление в аренду, безвозмездное пользование, иное владение и (или) пользование муниципального имущества (за исключением земельных участков)</t>
  </si>
  <si>
    <t>п.1,10  Перечня услуг, котрые являются необходимыми и обяательными для предоставления муниципальных услуг</t>
  </si>
  <si>
    <t xml:space="preserve">Архивный сектор </t>
  </si>
  <si>
    <t>Выдача разрешений о переводе или об отказе в переводе жилого помещения в нежилое или нежилого помещения в жилое помещение</t>
  </si>
  <si>
    <t>Разработка и выдача градостроительного плана земельного участка</t>
  </si>
  <si>
    <t>Организация консультационной и организационной помощи субъектам малого и среднего предпринимательства</t>
  </si>
  <si>
    <t>Экономический отдел</t>
  </si>
  <si>
    <t>Сектор по кадровой работе и информационному обеспечению</t>
  </si>
  <si>
    <t>Сектор по молодежной политике</t>
  </si>
  <si>
    <t>Борошноева Инга Вениаминовна</t>
  </si>
  <si>
    <t>начальник экономического отдела администрации МО "Баяндаевский район"</t>
  </si>
  <si>
    <t>iboroshnoeva@mail.ru</t>
  </si>
  <si>
    <t>Постановление администрации Большереченского муниципального образования от 20 июня 2012 года № 79-о "Об утверждении административного регламента  предоставления муниципальной услуги "Выдача архивных справок, архивных выписок и архивных копий по документам, хранящимся в администрации Большереченского муниципального образования"</t>
  </si>
  <si>
    <t>Постановление администрации Большереченского муниципального образования от 20 июня 2012 года № 78-о "Об утверждении административного регламента  предоставления муниципальной услуги "Прием заявлений и выдача справок о составе семьи заявителя и занимаемом жилом помещении"</t>
  </si>
  <si>
    <t xml:space="preserve">Постановление администрации Большереченского муниципального образования от 20 июня 2012 года № 77-о "Об утверждении административного регламента  предоставления муниципальной услуги "Прием заявлений и выдача справок о составе семьи, с указанием размера занимаемой общей площади жилого помещения и наличия либо отсутствия печного отопления" 
 </t>
  </si>
  <si>
    <t>Постановление главы Дзержинского муниципального образования от 29 апреля 2013 № 28.2 "Об утверждении административного регламента по предоставлению муниципальной услуги "Выдача выписок (справок) из похозяйственной книги для оформления прав на земельные участки, на территории Дзержинского муниципального образования"</t>
  </si>
  <si>
    <t>+                                                         Постановление администрации Уриковского муниципального образования  от 12 ноября 2013 года №981 "О внесении изменений в постновление от 17 июня 2013 г.                                                                                                №254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на территории Уриковского
муниципального образовани</t>
  </si>
  <si>
    <t>Постановление администрации "Усть- Удинский район" от 15 марта 2012 года № 110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t>
  </si>
  <si>
    <t xml:space="preserve">Постановление главы администрации Новоудинского сельского поселения от  11 мая 2012 года № 16
 "Об утверждении административного регламента по предоставлению муниципальной услуги "Выдача юридическим и физическим лицам справок с места жительства , выписок из похозяйственных книг  населенных пунктов Новоудинского сельского поселения Усть-Удинского района Иркутской области"
</t>
  </si>
  <si>
    <t>Постановление администрации Юголокского муниципального образования от 27 февраля 2013 года № 12 Об утверждении Административного регламента предоставления муниципальной услуги "Принятие на учет граждан в качестве нуждающихся в  жилых помещениях.</t>
  </si>
  <si>
    <t>Постановление администрации Тальниковского муниципального образования от 3 июля 2012 года № 28 "Об утверждении Правил разработки и утверждения административных регламентов государственных и муниципальных услуг"</t>
  </si>
  <si>
    <t>МКУ "Управление образования администрации муниципального образования "Нукутский район"</t>
  </si>
  <si>
    <t>Постановление администрации муниципального образования "Нукутский район" от 20 июня 2012 года № 337 "Об утверждении Административного регламента по предоставлению муниципальной услуги "Предоставление сведений, содержащихся в информационной системе обеспечения градостроительной деятельности администрации муниципального образования "Нукутский район".</t>
  </si>
  <si>
    <t xml:space="preserve">Постановление администрации муниципального образования "Хареты" от 29 июня 2012 года № 53 "Об утверждении административного регламента предоставления муниципальной услуги " Предоставление земельных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"Хареты"
</t>
  </si>
  <si>
    <t xml:space="preserve">Постановление администрации муниципального образования "Хареты" от 29 июня 2012 года № 58 "Об утверждении административного регламента предоставления муниципальной услуги " Принятие документов, а также выдача решений о переводе или об отказе в переводе жилого помещения в нежилое помещение или нежилого помещения в жилое помещение на территории муниципального образования "Хареты"
</t>
  </si>
  <si>
    <t xml:space="preserve">Постановление администрации муниципального образования "Хареты" от 29 июня 2012 года  № 61 "Об утверждении административного регламента предоставления муниципальной услуги " Заключение с гражданами договоров социального найма жилых помещений муниципального жилищного
фонда муниципального образования "Хареты"
</t>
  </si>
  <si>
    <t xml:space="preserve">Постановление администрации муниципального образования "Хареты" от 29 июня 2012 года № 63 "Об утверждении административного регламента предоставления муниципальной услуги  " Первичный воинский учёт граждан, проживающих  или пребывающих на территории муниципального 
образования "Хареты"
</t>
  </si>
  <si>
    <t xml:space="preserve">Постановление администрации муниципального образования "Хареты" от 29 июня 2012 года № 64 "Об утверждении административного регламента предоставления муниципальной услуги  " Выдача справок, выписок из похозяйственных  
книг  администрации муниципального образования "Хареты"
</t>
  </si>
  <si>
    <t xml:space="preserve">Постановление администрации муниципального образования "Хареты" от 29 июня 2012 года № 66 "Об утверждении административного регламента предоставления муниципальной услуги  " Предоставление информации об организации и проведения  спортивно-массовых мероприятий, в муниципальном  образовании "Хареты"
</t>
  </si>
  <si>
    <t xml:space="preserve">Постановление администрации муниципального образования "Хареты" от 29 июня 2012 года № 69 "Об утверждении административного регламента предоставления муниципальной услуги  " Организация ритуальных услуг и содержания мест захоронения на территории муниципального образования "Хареты"
</t>
  </si>
  <si>
    <t xml:space="preserve">Постановление администрации муниципального образования "Хареты" от 29 июня 2012 года № 71 "Об утверждении административного регламента предоставления муниципальной услуги  " Предоставление информации о проведении ярмарок, выставок народного творчества, ремесел на территории муниципального образования "Хареты"
</t>
  </si>
  <si>
    <t xml:space="preserve">Постановление администрации муниципального образования "Хареты" от 29 июня 2012 года № 72 "Об утверждении административного регламента предоставления муниципальной услуги  " Выдача разрешения на право осуществления выездной торговли в муниципальном образовании "Хареты"
</t>
  </si>
  <si>
    <t>Постановление администрации города Иркутска от 24 ноября 2010 года № 031-06-2856/10 "О порядке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</si>
  <si>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"город Саянск" от 4 апреля 2012 года № 110-37-379-12 "Об утверждении административных регламентов предоставления муниципальных услуг в сфере образования"</t>
  </si>
  <si>
    <t>Постановление администрации городского округа муниципального образования "город Саянск" от 4 июня 2013 года № 110-37-711-13 "Об утверждении Положения о порядке формирования и ведения реестра муниципальных услуг (функций) муниципального образования "город Саянск"</t>
  </si>
  <si>
    <t>Муниципальное казенное учреждение "Управление культуры администрации муниципального образования "город Саянск"</t>
  </si>
  <si>
    <t>Предоставление информации об образовательных программах и учебных планах, рабочих программах учебных курсов, предметов, дисциплин (модулей), годовых календарных учебных графиках" в образовательных учреждениях в сфере культуры</t>
  </si>
  <si>
    <t xml:space="preserve">Постановление администрации  муниципального образования "город Саянск" от 17 июня 2013 года №  110-37-762-13 "Об утверждении административных регламентов предоставления муниципальных услуг в муниципальных бюджетных учреждениях культуры" </t>
  </si>
  <si>
    <t xml:space="preserve">Постановление администрации муниципального образования "город Саянск" от 17 июня 2013 года №  110-37-762-13 "Об утверждении административных регламентов предоставления муниципальных услуг в муниципальных бюджетных учреждениях культуры" </t>
  </si>
  <si>
    <t>Проведение официальных физкультурно-оздоровительных и спортивных мероприятий на территории муниципального образования "город Саянск" </t>
  </si>
  <si>
    <t>Муниципальное спортивно-оздоровительное учреждение "Центр физической подготовки "Мегаполис-спорт"</t>
  </si>
  <si>
    <t>Зачисление в муниципальное бюджетное образовательное учреждение дополнительного образования детей "Детско-юношеская спортивная школа муниципального образования "город Саянск"</t>
  </si>
  <si>
    <t>Муниципальное образовательное учреждение дополнительного образования детей "Детско-юношеская спортивная школа"</t>
  </si>
  <si>
    <t>Предоставление информации о дополнительных образовательных программах физкультурно-спортивной направленности по видам спорта, учебного плана, календарного плана спортивных мероприятий муниципальным бюджетным образовательным учреждением дополнительного образования детей "Детско-юношеская спортивная школа муниципального образования "город Саянск"</t>
  </si>
  <si>
    <t>Муниципальное казенное учреждение "администрация городского округа муниципального образования "город Саянск"</t>
  </si>
  <si>
    <t>Постановление администрации муниципального образования "город Саянск" от 23 марта 2012 года  №110-37-298-12 "Об утверждении административного регламента по предоставлению муниципальной услуги "Прием заявлений и выдача документов о согласовании местоположения границ земельных участков"</t>
  </si>
  <si>
    <t>Выдача разрешения на вырубку зеленых насаждений и проведение компенсационного озеленения  на территории городского округа муниципального образования "город Саянск"</t>
  </si>
  <si>
    <t>Постановление администрации муниципального образования "город Саянск" от 26 января 2012 года № 110-37-38-12 " Об утверждении административного регламента по  предоставлению муниципальной услуги "Информирование населения по  вопросам законодательства в области  охраны окружающей  среды и законодательства в области  экологической безопасности"</t>
  </si>
  <si>
    <t>Предоставление архивных документов пользователям в читальном зале архивного отдела Управления делами администрации городского округа муниципального образования "город Саянск"</t>
  </si>
  <si>
    <t xml:space="preserve">Постановление администрации муниципального образования "город Саянск" от 26 апреля 2013 года № 110-37-525-13 "Об утверждении административного регламента предоставления муниципальной услуги "Регулирование тарифов на подключение к системе коммунальной инфраструктуры, надбавок к тарифам на товары и услуги организаций коммунального комплекса" </t>
  </si>
  <si>
    <t>Постановление администрация  муниципального образования "город Саянск"  от 25 июля 2013 года № 110-37-902-13 "Об утверждении административного регламента предоставления муниципальной услуги "Предоставление информации о порядке оказания ритуальных услуг и о содержании общественного кладбища на территории муниципального образования "город Саянск"</t>
  </si>
  <si>
    <t xml:space="preserve">Постановление администрации муниципального образования "город Саянск" от 11 ноября 2011 года №110-37-1282-11 об утверждении административного регламента "Выдача разрешения на перевозку тела умершего" </t>
  </si>
  <si>
    <t xml:space="preserve">Постановление администрации муниципального образования "город Саянск" от 27 марта 2012 года № 110-37-341-12 "Об  утверждении административного регламента по предоставлению муниципальной услуги "Выдача разрешения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 </t>
  </si>
  <si>
    <t xml:space="preserve">Постановление администрации  муниципального образования "город Саянск" от 12 октября 2011 года №110-37-1119-11  "Об утверждении административного регламента по предоставлению муниципальной услуги "Предоставление пользователям автомобильных дорог местного значения информации о состоянии автомобильных дорог" 
</t>
  </si>
  <si>
    <t xml:space="preserve">Постановление администрации муниципального образования "город Саянск" от 27 октября 2011 года №110-37-1191-11 "Об утверждении административного регламента "Выдача ордеров (разрешений) на проведение земляных работ" на территории муниципального образования "город Саянск" </t>
  </si>
  <si>
    <t>Постановление администрации муниципального образования "город Саянск" от 10 июля 2012 года №110-37-734-12 "Об утверждении административного регламента предоставления муниципальной услуги "Выдача разрешений на вступление в брак несовершеннолетним лицам, достигшим возраста 16 лет"</t>
  </si>
  <si>
    <t>Предоставление копий муниципальных правовых актов администрации городского округа муниципального образования "город Саянск"</t>
  </si>
  <si>
    <t>Государственная регистрация заявлений общественных организаций (объединений) о проведении общественных экологических экспертиз на территории муниципального образования "город Саянск"</t>
  </si>
  <si>
    <t xml:space="preserve">Постановление администрации муниципального образования "город Саянск" от 5 июля 2013 года 110-37-839-13 "Об утверждении административного регламента предоставления муниципальной услуги "Регистрация трудовых договоров, заключенных между работниками и работодателями – физическими лицами, не являющимися индивидуальными предпринимателями" </t>
  </si>
  <si>
    <t>Постановление администрации муниципального образования "город Саянск" от 28 июня 2012 года № 110-37-716-12 "Об утверждении административного регламента по предоставлению муниципальной услуги "Прием заявлений и формирование списка вынужденных переселенцев, изъявивших желание получить сертификат в планируемом году".</t>
  </si>
  <si>
    <t>Постановление администрации муниципального образования "город Саянск" от 28 июня 2012 года № 110-37-714-12 "Об утверждении административного регламента по предоставлению муниципальной услуги "Оформление изменений в договоры социального найма, договоры найма жилых помещений специализированного жилищного фонда".</t>
  </si>
  <si>
    <t>Постановление администрации муниципального образования "город Саянск" от 28 июня 2012 года № 110-37-710-12 "Об утверждении административного регламента по предоставлению муниципальной услуги "Оформление документов по обмену жилыми помещениям"</t>
  </si>
  <si>
    <t>Постановление администрации муниципального образования "город Саянск" от 28 июня 2012 года № 110-37-711-12 "Об утверждении административного регламента по предоставлению муниципальной услуги "Оформление согласия нанимателю муниципального жилого помещения на вселение граждан в качестве проживающих совместно с ним членов своей семьи".</t>
  </si>
  <si>
    <t>Постановление администрации муниципального образования "город Саянск" от 28 июня 2012 года № 110-37-717-12 "Об утверждении административного регламента по предоставлению муниципальной услуги "Предоставление малоимущим гражданам по договорам социального найма жилых помещений муниципального жилищного фонда".</t>
  </si>
  <si>
    <t xml:space="preserve">Постановление администрации муниципального образования "город Саянск" от 16 июля 2012 года № 110-37-753-12 "Об утверждении административного регламента предоставления муниципальной услуги "Приватизация муниципального имущества, за исключением объектов муниципального жилищного фонда" </t>
  </si>
  <si>
    <t xml:space="preserve">Постановление администрации муниципального образования "город Саянск" от 25 июля 2011 года №110-37-727-11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 </t>
  </si>
  <si>
    <t xml:space="preserve">Постановление администрации муниципального образования "город Саянск" от 27 июля 2012 года № 110-37-808-12   "Об утверждении административного регламента предоставления муниципальной услуги "Предоставление в аренду, безвозмездное пользование, иное владение и (или) пользование муниципального имущества"  </t>
  </si>
  <si>
    <t>Приватизация жилых помещений,  находящихся в муниципальной собственности  муниципального образования "Братский район"</t>
  </si>
  <si>
    <t>Предоставление имущества муниципальной собственности муниципального образования "Братский район"  в безвозмездное пользование  без проведения торгов</t>
  </si>
  <si>
    <t>Предоставление имущества муниципальной собственности муниципального образования "Братский район"  в аренду без проведения торгов</t>
  </si>
  <si>
    <t xml:space="preserve">Постановление мэра Братского района от 11 июля 2012 года № 153 "Об утверждении административного регламента
предоставления  муниципальной   услуги 
"Предоставление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
</t>
  </si>
  <si>
    <t xml:space="preserve">Постановление главы администрации от 24 января 2013 года № 04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</si>
  <si>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Добчурского муниципального образования от 14 июля 2012 года № 26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</si>
  <si>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администрации от 1 февраля 2013 года № 02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</si>
  <si>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Добчурского муниципального образования от 14 июля 2012 года № 30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</si>
  <si>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Добчурского муниципального образования от 14 июля 2012 года № 28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</si>
  <si>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Добчурского муниципального образования от 14 июля 2012 года № 27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</si>
  <si>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Добчурского муниципального образования от 14 июля 2012 года № 31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</si>
  <si>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Добчурского муниципального образования от 14 июля 2012 года № 29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</si>
  <si>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Добчурского муниципального образования от 14 июля 2012 года № 32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</si>
  <si>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Добчурского муниципального образования от 14 июля 2012 года № 33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</si>
  <si>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от 25 июля 2012 года № 23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</si>
  <si>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администрации от 28 января 2013 года № 07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</si>
  <si>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от 25 июля 2012 года № 20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</si>
  <si>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от 25 июля 2012 года № 25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</si>
  <si>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от 25 июля 2012 года № 26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</si>
  <si>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от 25 июля 2012 года № 22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</si>
  <si>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от 25 июля 2012 года № 24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</si>
  <si>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от 25 июля 2012 года № 21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</si>
  <si>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от 25 июля 2012 года № 19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</si>
  <si>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администрации от 29 января 2013 года № 09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</si>
  <si>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30 декабря 2011 года № 37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</si>
  <si>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25 января 2013 года № 04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</si>
  <si>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23 января 2013 года № 06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</si>
  <si>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15 января 2013 года № 02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</si>
  <si>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30 декабря 2012 года № 107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</si>
  <si>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28 января 2013 года № 08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</si>
  <si>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15 января 2013 года № 03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</si>
  <si>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30 декабря 2011 года № 26 "Об утверждении Порядка формирования и ведения реестра муниципальных услуг Наратайского сельского поселения" </t>
  </si>
  <si>
    <t xml:space="preserve">Постановление главы администрации от 27 января 2013 года № 03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</si>
  <si>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28 декабря 2011 года № 28 "Об утверждении Порядка формирования и ведения реестра муниципальных услуг Озернинского сельского поселения" </t>
  </si>
  <si>
    <t xml:space="preserve">Постановление главы администрации от 30 января 2013 года № 04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</si>
  <si>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28 декабря 2012 года № 32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</si>
  <si>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Постановление главы администрации  от 17 января 2013 года № 06 "Об утверждении Порядка разработки и утверждения административного регламента исполнения муниципальных функций и предоставления муниципальных услуг"</t>
  </si>
  <si>
    <t xml:space="preserve">Постановление главы администрации от 28 января 2013 года № 05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</si>
  <si>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28 января 2013 года № 03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</si>
  <si>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главы администрации от 22 января 2013 года № 06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</si>
  <si>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Постановление главы администрации от 18 января 2013 года № 04 "Об утверждении Порядка разработки и утверждения административного регламента исполнения муниципальных функций и предоставления муниципальных услуг"</t>
  </si>
  <si>
    <t xml:space="preserve">Постановление главы администрации от 30 января 2013 года № 07 "Об утверждении Порядка разработки и утверждения административного регламента исполнения муниципальных функций и предоставления муниципальных услуг" </t>
  </si>
  <si>
    <t xml:space="preserve">Постановление администрации Чиканского муниципального образования от 20 ноября 2012 года №61 "Об утверждении административного регламента предоставления муниципальной услуги "Организация библиотечно-информационного обслуживания населения. Комплектование и обеспечение сохранности библиотечных фондов"
</t>
  </si>
  <si>
    <t>Предоставление социальной выплаты согласно муниципальной социальной программе Иркутского района "Молодым семьям – доступное жилье"</t>
  </si>
  <si>
    <t>Постановление администрации Иркутского районного муниципального образования от 15 июня 2012 года № 2843 "Об утверждении Административного регламента  предоставления  муниципальной услуги "Предоставление социальной выплаты согласно муниципальной социальной программе Иркутского района "Молодым семьям – доступное жилье"</t>
  </si>
  <si>
    <t xml:space="preserve">Постановление администрации Иркутского районного муниципального образования от 2 октября  2013 года № 4174  "Об утверждении Административного регламента  предоставления  муниципальной услуги "Предоставление гражданам земельных участков на землях сельскохозяйственного назначения для выпаса скота и сенокошения в аренду"
</t>
  </si>
  <si>
    <t xml:space="preserve">  +                                                       Постановление  администрации Большереченского муниципального образования от 8 ноября 2013 года № 138-о "Об утверждении перечня муниципальных  услуг  предоставляемых администрацией 
Большереченского муниципального образования,  предоставление которых осуществляется 
по принципу "одного окна""</t>
  </si>
  <si>
    <t>Постановление администрации Большереченского муниципального образования от 20 июня 2012 года № 86-о Об утверждении административного регламента  предоставления муниципальной услуги "Выдача справки о регистрации по месту жительства (пребывания)"</t>
  </si>
  <si>
    <t xml:space="preserve">Постановление администрации Большереченского муниципального образования от 20 июня 2012 года № 82-о "Об утверждении административного 
регламента  предоставления муниципальной 
услуги "Выдача справки с места жительства умершего" 
</t>
  </si>
  <si>
    <t xml:space="preserve">Постановление администрации Большереченского муниципального образования от 20 июня 2012 года № 90-о "Об утверждении административного 
регламента  предоставления муниципальной 
услуги "Прием заявлений и заключение договоров социального найма (внесение в них изменений)" 
</t>
  </si>
  <si>
    <t xml:space="preserve">Постановление администрации Большереченского муниципального образования от 20 июня 2012 года № 81-о "Об утверждении административного 
регламента  предоставления муниципальной 
услуги "Совершение нотариальных действий" 
</t>
  </si>
  <si>
    <t>Постановление администрации Большереченского муниципального образования от 20 июня 2012 года № 88-о "Об утверждении административного 
регламента  предоставления муниципальной 
услуги "Признание жилых помещений 
пригодными (непригодными) для проживания 
и жилого дома аварийным и подлежащем 
сносу или реконструкции"</t>
  </si>
  <si>
    <t>Постановление администрации Большереченского муниципального образования от 20 июня 2012 года № 91-о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</si>
  <si>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Постановление администрации Большереченского муниципального образования от 20 июня 2012 года № 83-о Об утверждении административного регламента  предоставления муниципальной услуги "Прием заявлений и выдача ситуационных планов земельных участков" </t>
  </si>
  <si>
    <t xml:space="preserve">Постановление администрации Большереченского муниципального образования от 20 июня 2012 года № 85-о "Об утверждении административного регламента  предоставления муниципальной услуги "Присвоение (уточнение) наименований улицам, нумерации объекту недвижимости, присвоение адреса объекту недвижимости"  
 </t>
  </si>
  <si>
    <t>Постановление администрации Большереченского муниципального образования от 11 декабря 2012 года № 197-о "Об утверждении Административного регламента 
предоставления муниципальной услуги 
"Назначение и выплата пенсии за выслугу лет муниципальным служащим" в администрации Большереченского муниципального образования"</t>
  </si>
  <si>
    <t>Постановление администрации Большереченского муниципального образования от 20 июня 2012 года № 89-о "Об утверждении административного 
регламента  предоставления муниципальной услуги "Признание граждан малоимущими для постановки на учет в качестве нуждающихся в жилых помещениях"</t>
  </si>
  <si>
    <t>Постановление администрации Иркутского районного муниципального образования от 27 мая 2013 года № 2152-о "Об утверждении административного 
регламента  предоставления муниципальной услуги "Выдача   разрешения на   ввод объекта в эксплуатацию"</t>
  </si>
  <si>
    <t>Постановление администрации Иркутского районного муниципального образования от 29 декабря 2012 года № 6469-о "Об утверждении административного 
регламента  предоставления муниципальной услуги "Выдача градостроительных планов земельных участков"</t>
  </si>
  <si>
    <t>Постановление администрации Иркутского районного муниципального образования от 13 августа 2013 года № 3825-о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</si>
  <si>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Иркутского районного муниципального образования от 13 августа 2013 года № 3824-о "Об утверждении административного регламента  предоставления муниципальной услуги "Прием заявлений и выдача документов о согласовании (об отказе в согласовании)  переустройства и (или) перепланировки жилого помещения.  Приемка работ по переустройству и (или) перепланировки жилых помещений"</t>
  </si>
  <si>
    <t>Постановление администрации Иркутского районного муниципального образования от 27 мая 2013 года № 2153-о "Об утверждении административного регламента  предоставления муниципальной услуги "Выдача   разрешений на строительство"</t>
  </si>
  <si>
    <t>Постановление Главы Мамонского муниципального образованя от 27 июня 2012 года № 153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(Выдача копий архивных документов)" в администрации Мамонского муниципального образования"</t>
  </si>
  <si>
    <t xml:space="preserve">   +                                                                                                                  Постановление Главы Мамонского муниципального образования от 12 ноября 2013 года "О внесении в Административный регламент предоставления муниципальной услуги "Информационное обеспечение пользователей в соответствии с их запросами (Выдача копий архивных документов)" в администрации Мамонского муниципального образования</t>
  </si>
  <si>
    <t>Постановление Главы Мамонского муниципального образования от 27 июня 2012 года № 155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  в администрации Мамонского муниципального образования"</t>
  </si>
  <si>
    <t xml:space="preserve">  +                                                                                                          Постановление Главы Мамонского муниципального образования от 12 ноября 2013 года № 306 "О внесении дополнений в Административный  регламент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  в администрации Мамонского муниципального образования, утвержденный постановлением главы Мамонского муниципального образования от 27 июня 2012 года №155" </t>
  </si>
  <si>
    <t>Постановление администрации Мамонского муниципального образования от 6 марта 2013 года № 55 "Об утверждении Административного регламента предоставления муниципальной услуги "Согласование схем расположения земельных участков" в администрации Мамонского муниципального образования"</t>
  </si>
  <si>
    <t xml:space="preserve">  +                                                                                                                Постановление администрации Мамонского муниципального образования от 12 ноября 2013 год "О внесении изменений вПостановление администрации Мамонского муниципального образования от 06 марта 2013 года № 55 "Об утверждении Административного регламента предоставления муниципальной услуги "Согласование схем расположения земельных участков" в администрации Мамонского муниципального образования"</t>
  </si>
  <si>
    <t>Постановление администрации Мамонского муниципального образования от 6 марта 2013 года №59 "Об утверждении Административного регламента предоставления муниципальной услуги "Организация и проведение публичных слушаний по вопросу изменения вида разрешенного использования земельного участка" в администрации Мамонского муниципального образования"</t>
  </si>
  <si>
    <t xml:space="preserve">  +                                                                                                                    Постановление администрации Мамонского муниципального образования от 12 ноября 2013 года № 308 "О внесении изменений в  Административный регламент предоставления муниципальной услуги "Организация и проведение публичных слушаний по вопросу изменения вида разрешенного использования земельного участка" в администрации Мамонского муниципального образования, утвержденный постановлением администрации Мамонского муниципального образования от 6 марта 2013 года №59"</t>
  </si>
  <si>
    <t>Постановление администрации Мамонского муниципального образования от 6 марта 2013 года №58 "Об утверждении Административного регламента предоставления муниципальной услуги "Присвоение, изменение адреса объектам недвижимости" в администрации Мамонского муниципального образования"</t>
  </si>
  <si>
    <t xml:space="preserve">  +                                                                                                                 Постановление администрации Мамонского муниципального образования от 12 ноября 2013 года № 309 "О внесении изменений в Административный регламент предоставления муниципальной услуги "Присвоение, изменение адреса объектам недвижимости" в администрации Мамонского муниципального образования, утвержденный постановлением администрации Мамонского муниципального образования от 6 марта 2013 года №58"</t>
  </si>
  <si>
    <t>Постановление администрации Мамонского муниципального образования от 6 марта 2013 года № 54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предоставляемых по договорам социального найма" в администрации Мамонского муниципального образования"</t>
  </si>
  <si>
    <t xml:space="preserve">  +                                                                                                                     Постановление администрации Мамонского муниципального образования от 12 ноября 2013 года №313 "О внесении изменений в Административный регламент предоставления муниципальной услуги "Постановка граждан на учет в качестве  нуждающихся в жилых помещениях, предоставляемых по договорам социального найма" в администрации Мамонского муниципального образования, утвержденный постановлением администрации Мамонского муниципального образования от 6 марта 2013 года  №54 </t>
  </si>
  <si>
    <t>Постановление администрации Мамонского муниципального образования от 6 марта 2013 года №57 "Об утверждении Административного регламента предоставления муниципальной услуги "Предоставление жилого помещения по договору социального найма" в администрации Мамонского муниципального образования"</t>
  </si>
  <si>
    <t xml:space="preserve">   +                                                                                                                                 Постановление администрации Мамонского муниципального образования от 12 ноября 2013 год № 310"О внесении изменений в Административный регламент предоставления муниципальной услуги "Предоставление жилого помещения по договору социального найма" в администрации Мамонского муниципального образования, утвержденный постановлением администрации Мамонского муниципального образования от 6 марта 2013 года №57</t>
  </si>
  <si>
    <t>Постановление администрации Оекского муниципального образования от 20 июня 2012 года №147-п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</si>
  <si>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Постановление администрации Оекского муниципального образования  от 20 июня 2012 года №145-п "Об утверждении Административного регламента предоставления муниципальной услуги "Выдача выписок из похозяйственной книги,  справок и иных документов""</t>
  </si>
  <si>
    <t>Постановление администрации Оекского муниципального образования от 15 июня 2012 года №143-п "Об утверждении Административного регламента предоставления муниципальной услуги "Выдача выписок из похозяйственной книги в целях  оформления прав граждан на земельные участки""</t>
  </si>
  <si>
    <t>Постановление администрации Оекского муниципального образования от 15 июня 2012 года № 130-п "Об утверждении Административного регламента предоставления муниципальной услуги "Присвоение (изменение) адресов земельным участкам,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t>
  </si>
  <si>
    <t>Постановление администрации Оекского муниципального образования от 25 июня 2012 года № 154-п "Об утверждении Административного регламента предоставления муниципальной услуги "Предоставление жилого помещения из  муниципального жилищного фонда на условиях социального найма" "</t>
  </si>
  <si>
    <t>Постановление администрации Оекского муниципального образования от 20 июня 2012 года № 148-п "Об утверждении Административного регламента предоставления муниципальной услуги "Выдача актов обследования жилищно-бытовых условий""</t>
  </si>
  <si>
    <t>Постановление администрации Оекского муниципального образования от 15 июня 2012 года №144-п "Об утверждении Административного регламента предоставления муниципальной услуги "Прием заявлений и выдача ситуационных планов земельных участков""</t>
  </si>
  <si>
    <t>Постановление администрации Оекского муниципального образования  от 15 июня 2012 года №138-п "Об утверждении Административного регламента предоставления муниципальной услуги "Об утверждении Административного регламента предоставления муниципальной услуги "Совершение нотариальных действий специально уполномоченным должностным лицом администрации Оекского муниципального образования""</t>
  </si>
  <si>
    <t>Постановление администрации Оекского муниципального образования от 15 июня 2012 года №142-п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</si>
  <si>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Постановление администрации Оекского  муниципального образования от 25 июня 2012 года №157-п "Об утверждении Административного регламента предоставления муниципальной услуги "Выдача разрешений на вступление  в брак лицам, достигшим возраста шестнадцати лет""</t>
  </si>
  <si>
    <t xml:space="preserve">Поставление  администрации Смоленского муниципального образования от 26 августа 2013 года №114 "Об утверждении Административного регламента 
предоставления муниципальной услуги "Выдача 
актов обследования жилищно-бытовых условий" 
</t>
  </si>
  <si>
    <t xml:space="preserve">Постановление  администрации Смоленского муниципального образования от 26 августа 2013 года №120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 
</t>
  </si>
  <si>
    <t xml:space="preserve">Постановление администрации Смоленского муниципального образования от 26 августа 2013 года  №108  Об утверждении Административного регламента 
предоставления муниципальной услуги "Выдача
 выписок из похозяйственной книги,  справок и 
иных документов" 
</t>
  </si>
  <si>
    <t xml:space="preserve">Постановление администрации Смоленского муниципального образования от 26 августа 2013 года №109 Об утверждении Административного регламента 
предоставления муниципальной услуги "Выдача
 выписок из похозяйственной книги в целях  
оформления прав граждан на земельные участки"
</t>
  </si>
  <si>
    <t xml:space="preserve">Постановление администрации Смоленского муниципального образования от 26 августа 2013 года   №107 Об утверждении Административного регламента 
предоставления муниципальной услуги "Предоставление 
выписки из реестра муниципального имущества
 Смоленского муниципального образования"
</t>
  </si>
  <si>
    <t xml:space="preserve">Постановление администрации Смоленского муниципального образования от 26 августа 2013 года №119 Об утверждении Административного регламента 
предоставления муниципальной услуги "Совершение 
нотариальных действий специально уполномоченным 
должностным лицом администрации Смоленского муниципального образования" 
</t>
  </si>
  <si>
    <t xml:space="preserve">Постановление администрации Смоленского муниципального образования от 26 августа 2013 года  №111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</si>
  <si>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 xml:space="preserve">Постановление администрации Смоленского муниципального образования от 26 августа 2013 года №118 Об утверждении Административного регламента 
предоставления муниципальной услуги "Назначение 
и выплата пенсии за выслугу лет муниципальным 
служащим" в администрации Смоленского муниципального образования 
</t>
  </si>
  <si>
    <t xml:space="preserve">Постановление администрации Смоленского муниципального образования от 26 августа 2013 года №110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Смоленского муниципального образования"
</t>
  </si>
  <si>
    <t xml:space="preserve">Постановление администрации Смоленского муниципального образования от 26 августа 2013 года №113 Об утверждении Административного регламента
 предоставления муниципальной услуги 
"Предоставление жилого помещения из  муниципального
 жилищного фонда на условиях социального найма" 
</t>
  </si>
  <si>
    <t xml:space="preserve">Постановление администрации Смоленского муниципального образования от 26 августа 2013 года №116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</si>
  <si>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администрации Смоленского муниципального образования от 26 августа 2013 года  №112 Об утверждении Административного регламента 
предоставления муниципальной услуги "Присвоение
(изменение) адресов земельным участкам,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 
</t>
  </si>
  <si>
    <t>Постановление администрации Смоленского муниципального образования от 26 августа 2013 года  №121  Об утверждении Административного регламента предоставления муниципальной услуги "Выдача разрешений на вступление  в брак лицам, достигшим возраста шестнадцати лет"</t>
  </si>
  <si>
    <t>Постановление администрации Смоленского муниципального образования от 26 августа 2013 года №117 Об утверждении Административного регламента
предоставления муниципальной услуги "Прием 
заявлений и выдача ситуационных планов земельных участков"</t>
  </si>
  <si>
    <t xml:space="preserve">Постановление  администрации Уриковского муниципального образования от 17 июня 2013 года  №233" Об утверждении Административного регламента 
предоставления муниципальной услуги "Выдача 
актов обследования жилищно-бытовых условий" 
</t>
  </si>
  <si>
    <t xml:space="preserve">+                                                         Постановление администрации Уриковского муниципального образования от 12 ноября 2013 года №959 "О внесении изменений в постновление  администрации Уриковского муниципального образования от 17 июня 2013 г.                                                                                                          №233" Об утверждении Административного регламента 
предоставления муниципальной услуги "Выдача 
актов обследования жилищно-бытовых условий" </t>
  </si>
  <si>
    <t xml:space="preserve">Пост ановление  администрации Уриковского муниципального образования от 17 июня 2013 года №234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 
</t>
  </si>
  <si>
    <t xml:space="preserve">+                                                         Постановление администрации Уриковского муниципального образования от 12 ноября 2013 года №960  "О внесении изменений в постновление от 17 июня 2013 г.                                                                                                         №234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 </t>
  </si>
  <si>
    <t xml:space="preserve">Постановление администрации Уриковского муниципального образования от 17 июня 2013 года  №235 "Об утверждении Административного регламента 
предоставления муниципальной услуги "Подготовка 
и выдача разрешений на ввод объектов в эксплуатацию
 на территории Уриковского муниципального образования" 
</t>
  </si>
  <si>
    <t xml:space="preserve">+                                                         Постановление администрации Уриковского муниципального образования от 12 ноября 2013 года №961 "О внесении изменений в постновление от 17 июня 2013 г.                                                                                                №235 "Об утверждении Административного регламента 
предоставления муниципальной услуги "Подготовка 
и выдача разрешений на ввод объектов в эксплуатацию
 на территории Уриковского муниципального образования" </t>
  </si>
  <si>
    <t xml:space="preserve">Постановление администрации Уриковского муниципального образования от 17 июня 2013 года  №236  Об утверждении Административного регламента 
предоставления муниципальной услуги "Выдача
 выписок из похозяйственной книги,  справок и 
иных документов" 
</t>
  </si>
  <si>
    <t xml:space="preserve">+                                                         Постановление администрации Уриковского муниципального образования  от 12 ноября 2013 года №962"О внесении изменений в постновление т 17 июня 2013 г.                                                                                                №236  Об утверждении Административного регламента 
предоставления муниципальной услуги "Выдача
 выписок из похозяйственной книги,  справок и 
иных документов" </t>
  </si>
  <si>
    <t xml:space="preserve">Постановление администрации Уриковского муниципального образования от 17 июня 2013 года №237 Об утверждении Административного регламента 
предоставления муниципальной услуги "Выдача
 выписок из похозяйственной книги в целях  
оформления прав граждан на земельные участки"
</t>
  </si>
  <si>
    <t xml:space="preserve">+                                                         Постановление администрации Уриковского муниципального образования от 12 ноября 2013 года  №963  "О внесении изменений в постновление от 17 июня 2013 г.                                                                                                №237 Об утверждении Административного регламента 
предоставления муниципальной услуги "Выдача
 выписок из похозяйственной книги в целях  
оформления прав граждан на земельные участки"
</t>
  </si>
  <si>
    <t xml:space="preserve">Постановление администрации Уриковского муниципального образования от 17 июня 2013 года  №238 Об утверждении Административного регламента 
предоставления муниципальной услуги "Предоставление 
выписки из реестра муниципального имущества
 Уриковского муниципального образования"
</t>
  </si>
  <si>
    <t xml:space="preserve">+                                                         Постановление администрации Уриковского муниципального образования от 12 ноября 2013 года  №964  "О внесении изменений в постновление от 17 июня 2013 г.                                                                                                №238 Об утверждении Административного регламента 
предоставления муниципальной услуги "Предоставление 
выписки из реестра муниципального имущества
 Уриковского муниципального образования"
</t>
  </si>
  <si>
    <t xml:space="preserve">Постановление администрации Уриковского муниципального образования от 17 июня 2013 года №239 Об утверждении Административного регламента предоставления муниципальной услуги "Выдача градостроительного плана земельного участка" в администрации Уриковского муниципального образования
</t>
  </si>
  <si>
    <t xml:space="preserve">+                                                         Постановление администрации Уриковского муниципального образования  от 12 ноября 2013 года №965 "О внесении изменений в постновлениеот 17 июня 2013 г.                                                                                                №239 Об утверждении Административного регламента предоставления муниципальной услуги "Выдача градостроительного плана земельного участка" в администрации Уриковского муниципального образования </t>
  </si>
  <si>
    <t xml:space="preserve">Постановление администрации Уриковского муниципального образования от 17 июня 2013 года №241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 
</t>
  </si>
  <si>
    <t xml:space="preserve">+                                                         Постановление администрации Уриковского муниципального образования  от 12 ноября 2013 года №967 "О внесении изменений в постновление  от 17 июня 2013 г.                                                                                                №241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 </t>
  </si>
  <si>
    <t xml:space="preserve">Постановление администрации Уриковского муниципального образования от 17 июня 2013 года  №242 Об утверждении Административного регламента 
предоставления муниципальной услуги "Совершение 
нотариальных действий специально уполномоченным 
должностным лицом администрации Уриковского муниципального образования" 
</t>
  </si>
  <si>
    <t xml:space="preserve">+                                                         Постановление администрации Уриковского муниципального образования  от 12 ноября 2013 года №968 "О внесении изменений в постновление от 17 июня 2013 г.                                                                                                №242 Об утверждении Административного регламента 
предоставления муниципальной услуги "Совершение 
нотариальных действий специально уполномоченным 
должностным лицом администрации Уриковского муниципального образования" </t>
  </si>
  <si>
    <t xml:space="preserve">Постановление администрации Уриковского муниципального образования от 17 июня 2013 года №243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t>
  </si>
  <si>
    <t xml:space="preserve">+                                                         Постановление администрации Уриковского муниципального образования от 12 ноября 2013 года  №969 "О внесении изменений в постновление от 17 июня 2013 г.                                                                                                №243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t>
  </si>
  <si>
    <t xml:space="preserve">Постановление администрации Уриковского муниципального образования от 17 июня 2013 года   №244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</si>
  <si>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 xml:space="preserve">+                                                         Постановление администрации Уриковского муниципального образования  от 12 ноября 2013 года №970 "О внесении изменений в постновление  от 17 июня 2013 г.                                                                                                №244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</si>
  <si>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 xml:space="preserve">Постановление администрации Уриковского муниципального образования от 17 июня 2013 года №245 Об утверждении Административного регламента 
предоставления муниципальной услуги "Назначение 
и выплата пенсии за выслугу лет муниципальным 
служащим" в администрации Уриковского муниципального образования 
</t>
  </si>
  <si>
    <t xml:space="preserve">+                                                         Постановление администрации Уриковского муниципального образования от 12 ноября 2013 года  №971  "О внесении изменений в постновление от 17 июня 2013 г.                                                                                                №245 Об утверждении Административного регламента 
предоставления муниципальной услуги "Назначение 
и выплата пенсии за выслугу лет муниципальным 
служащим" в администрации Уриковского муниципального образования </t>
  </si>
  <si>
    <t xml:space="preserve">Постановление администрации Уриковского муниципального образования от 17 июня 2013 года  №246 Об утверждении Административного регламента 
предоставления муниципальной услуги "Прием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
</t>
  </si>
  <si>
    <t xml:space="preserve">+                                                         Постановление администрации Уриковского муниципального образования от 12 ноября 2013 года  №972  "О внесении изменений в постновление от 17 июня 2013 г.                                                                                                №246 Об утверждении Административного регламента 
предоставления муниципальной услуги "Прием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
</t>
  </si>
  <si>
    <t xml:space="preserve">Постановление администрации Уриковского муниципального образования от 17 июня 2013 года   №247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Уриковского муниципального образования"
</t>
  </si>
  <si>
    <t xml:space="preserve">+                                                         Постановление администрации Уриковского муниципального образования от 12 ноября 2013 года  №973   "О внесении изменений в постновление  от 17 июня 2013 г.                                                                                                №247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Уриковского муниципального образования"
</t>
  </si>
  <si>
    <t xml:space="preserve">+                                                         Постановление администрации Уриковского муниципального образования от 12 ноября 2013 года №974 "О внесении изменений в постновление от 17 июня 2013 г.                                                                                                №248 Об утверждении Административного регламента
 предоставления муниципальной услуги 
"Предоставление жилого помещения из  муниципального
 жилищного фонда на условиях социального найма" 
</t>
  </si>
  <si>
    <t>Приватизация гражданами объектов муниципального
жилищного фонда" в администрации Уриковского
муниципального образования</t>
  </si>
  <si>
    <t xml:space="preserve">Постановление администрации Уриковского муниципального образования от 17 июня 2013 года  №249 Об утверждении Административного регламента 
предоставления муниципальной услуги 
"Приватизация гражданами объектов муниципального
жилищного фонда" в администрации Уриковского
муниципального образования
</t>
  </si>
  <si>
    <t>+                                                         Постановление администрации Уриковского муниципального образования от 12 ноября 2013 года №975 "О внесении изменений в постновление от 17 июня 2013 г.                                                                                                №249 Об утверждении Административного регламента 
предоставления муниципальной услуги 
"Приватизация гражданами объектов муниципального
жилищного фонда" в администрации Уриковского
муниципального образования</t>
  </si>
  <si>
    <t xml:space="preserve">Постановление администрации Уриковского муниципального образования от 17 июня 2013 года  №250 Об утверждении Административного регламента
 предоставления муниципальной услуги 
"Приемка выполненных работ после переустройства
 и (или) перепланировки жилого (нежилого)  помещения" 
</t>
  </si>
  <si>
    <t xml:space="preserve">+                                                         Постановление администрации Уриковского муниципального образования  от 12 ноября 2013 года №976 "О внесении изменений в постновление от 17 июня 2013 г.                                                                                                №250 Об утверждении Административного регламента
 предоставления муниципальной услуги 
"Приемка выполненных работ после переустройства
 и (или) перепланировки жилого (нежилого)  помещения" </t>
  </si>
  <si>
    <t xml:space="preserve">Постановление администрации Уриковского муниципального образования от 17 июня 2013 года №251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</si>
  <si>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                                                         Постановление администрации Уриковского муниципального образования  от 12 ноября 2013 года №977 "О внесении изменений в постновление от 17 июня 2013 г.                                                                                                №251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</si>
  <si>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администрации Уриковского муниципального образования от 17 июня 2013 года №252 Об утверждении Административного регламента 
предоставления муниципальной услуги "Присвоение
(изменение) адресов земельным участкам,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 
</t>
  </si>
  <si>
    <t xml:space="preserve">+                                                         Постановление администрации Уриковского муниципального образования  от 12 ноября 2013 года №978 "О внесении изменений в постновление  от 17 июня 2013 г.                                                                                                №252 Об утверждении Административного регламента 
предоставления муниципальной услуги "Присвоение
(изменение) адресов земельным участкам,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 </t>
  </si>
  <si>
    <t>Постановление администрации Уриковского муниципального образования от 17 июня 2013 года   №259  Об утверждении Административного регламента предоставления муниципальной услуги "Выдача разрешений на вступление  в брак лицам, достигшим возраста шестнадцати лет"</t>
  </si>
  <si>
    <t>+                                                         Постановление администрации Уриковского муниципального образования от 12 ноября 2013 года №980  "О внесении изменений в постновление от 17 июня 2013 г.                                                                                                №259  Об утверждении Административного регламента предоставления муниципальной услуги "Выдача разрешений на вступление  в брак лицам, достигшим возраста шестнадцати лет"</t>
  </si>
  <si>
    <t xml:space="preserve">Постановление администрации Уриковского муниципального образования от 17 июня 2013 года  №254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на территории Уриковского
муниципального образования" 
</t>
  </si>
  <si>
    <t xml:space="preserve">Постановление администрации Уриковского муниципального образования от 17 июня 2013 года №256 Об утверждении Административного регламента 
предоставления муниципальной услуги "Первичный 
прием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
</t>
  </si>
  <si>
    <t xml:space="preserve">+                                                         Постановление администрации Уриковского муниципального образования от 12 ноября 2013 года №982  "О внесении изменений в постновление  от 17 июня 2013 г.                                                                                                №256 Об утверждении Административного регламента 
предоставления муниципальной услуги "Первичный 
прием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
</t>
  </si>
  <si>
    <t xml:space="preserve">Постановление администрации Уриковского муниципального образования от 17 июня 2013 года №257 Об утверждении Административного регламента
предоставления муниципальной услуги "Прием 
заявлений и выдача ситуационных планов земельных участков" 
</t>
  </si>
  <si>
    <t xml:space="preserve">+                                                         Постановление администрации Уриковского муниципального образования  от 12 ноября 2013 года №983 "О внесении изменений в постновление от 17 июня 2013 г.                                                                                                №257 Об утверждении Административного регламента
предоставления муниципальной услуги "Прием 
заявлений и выдача ситуационных планов земельных участков" 
</t>
  </si>
  <si>
    <t xml:space="preserve">Постановление администрации Уриковского муниципального образования от 17 июня 2013 года №258 Об утверждении Административного регламента 
предоставления муниципальной услуги 
"Согласование переустройства и (или) перепланировки
жилого помещения на территории Уриковского 
муниципального образования" 
</t>
  </si>
  <si>
    <t xml:space="preserve">+                                                         Постановление администрации Уриковского муниципального образования от 12 ноября 2013 года №984  "О внесении изменений в постновление от 17 июня 2013 г.                                                                                                №258 Об утверждении Административного регламента 
предоставления муниципальной услуги 
"Согласование переустройства и (или) перепланировки
жилого помещения на территории Уриковского 
муниципального образования" </t>
  </si>
  <si>
    <t xml:space="preserve">Постановление  администрации Усть-Балейского муниципального образования от 14 января 2013  года  №  04
Об утверждении административного
регламента предоставления муниципальной
услуги " Выдача архивных справок, 
выписок и копий документов".  
</t>
  </si>
  <si>
    <t xml:space="preserve">+                                                Постановление администрации Усть-Балейского муниципального образования  от 13 ноября 2013 года №113"О внесении изменений в Постановление  администрации Усть-Балейского муниципального образования от 14.01.2013  года  №  04
Об утверждении административного
регламента предоставления муниципальной
услуги " Выдача архивных справок, 
выписок и копий документов".  </t>
  </si>
  <si>
    <t xml:space="preserve">Постановление  администрации Усть-Балейского муниципального образования 
от  14 января 2013 года  № 05
Об утверждении административного
регламента предоставления муниципальной
услуги "Выдача населению справок, выписок
из домовых и похозяйственных книг".  
</t>
  </si>
  <si>
    <t xml:space="preserve">+                                                Постановление администрации Усть-Балейского муниципального образования  от 13 ноября 2013 года №114 "О внесении изменений в Постановление  администрации Усть-Балейского муниципального образования 
от  14.01.2013 года  № 05
Об утверждении административного
регламента предоставления муниципальной
услуги "Выдача населению справок, выписок
из домовых и похозяйственных книг".  </t>
  </si>
  <si>
    <t xml:space="preserve">Постановление  администрации Усть-Балейского муниципального образования от 14 января 2013  года  №  07 Об утверждении административного
регламента предоставления муниципальной
услуги "Совершения нотариальных действий 
 на территории Усть-Балейского муниципального образования".  
</t>
  </si>
  <si>
    <t xml:space="preserve">+                                                Постановление администрации Усть-Балейского муниципального образования  от 13 ноября 2013 года №115 "О внесении изменений в Постановление  администрации Усть-Балейского муниципального образования от 14.01.2013  года  №  07 Об утверждении административного
регламента предоставления муниципальной
услуги "Совершения нотариальных действий 
 на территории Усть-Балейского муниципального образования".  </t>
  </si>
  <si>
    <t xml:space="preserve">Постановление  администрации Усть-Балейского муниципального образования от 14 января 2013  года  №  08
Об утверждении административного
регламента предоставления муниципальной
услуги "Присвоение адресов, присвоение наименований
улицам, площадям и иным территориям проживания
граждан в населенных пунктах, установление нумерации
домов (или присвоение почтового адреса земельному участку)".  
</t>
  </si>
  <si>
    <t xml:space="preserve">+                                                Постановление администрации Усть-Балейского муниципального образования  от 13 ноября 2013 года №116 "О внесении изменений вПостановление  администрации Усть-Балейского муниципального образования от 14.01.2013  года  №  08
Об утверждении административного
регламента предоставления муниципальной
услуги "Присвоение адресов, присвоение наименований
улицам, площадям и иным территориям проживания
граждан в населенных пунктах, установление нумерации
домов (или присвоение почтового адреса земельному участку)".  
 </t>
  </si>
  <si>
    <t xml:space="preserve">Постановление  администрации Усть-Балейского муниципального образования от 14 января 2013  года  №  09        Об утверждении административного
       регламента предоставления муниципальной
       услуги " Выдача разрешения на снижение
       брачного возраста несовершеннолетнего 
       гражданина".  
</t>
  </si>
  <si>
    <t xml:space="preserve">+                                                Постановление администрации Усть-Балейского муниципального образования от 13 ноября 2013 года №117 "О внесении изменений вПостановление  администрации Усть-Балейского муниципального образования от 14.01.2013  года  №  09        Об утверждении административного
       регламента предоставления муниципальной
       услуги " Выдача разрешения на снижение
       брачного возраста несовершеннолетнего 
       гражданина".  
</t>
  </si>
  <si>
    <t xml:space="preserve">Постановление  администрации Усть-Балейского муниципального образования от 14 января 2013  года  № 10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предоставляемых
 по договорам социального найма"
</t>
  </si>
  <si>
    <t xml:space="preserve">+                                                Постановление администрации Усть-Балейского муниципального образования от 13 ноября 2013 года  №118 "О внесении изменений вПостановление  администрации Усть-Балейского муниципального образования от 14.01.2013  года  № 10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предоставляемых
 по договорам социального найма"
</t>
  </si>
  <si>
    <t xml:space="preserve">Постановление  администрации Усть-Балейского муниципального образования от 14 января 2013  года  №  11
Об утверждении административного
регламента предоставления муниципальной
услуги "Назначение и выплата пенсии за 
выслугу лет муниципальным служащим
уволенным с муниципальной службы".  
</t>
  </si>
  <si>
    <t xml:space="preserve">+                                                Постановление администрации Усть-Балейского муниципального образования  от 13 ноября 2013 года №119 "О внесении изменений вПостановление  администрации Усть-Балейского муниципального образования от 14.01.2013  года  №  11
Об утверждении административного
регламента предоставления муниципальной
услуги "Назначение и выплата пенсии за 
выслугу лет муниципальным служащим
уволенным с муниципальной службы".  
</t>
  </si>
  <si>
    <t xml:space="preserve">Постановление  администрации Усть-Балейского муниципального образования от 14 января 2013  года  №12
Об утверждении административного
регламента предоставления муниципальной
услуги "Предоставление жилых помещений по
договорам социального найма".  
</t>
  </si>
  <si>
    <t xml:space="preserve">Постановление главы администрации Ширяевского муницпального образования  от 30 января 2013 года №15 "Об утверждении административного регламента предоставления муниципальной услуги "Принятие на учет граждан в качестве нуждающихся в жилых помещениях, предоставляемых по договорам социального найма" </t>
  </si>
  <si>
    <t>Постановление главы администрации Ширяевского муницпального образования  от 17 мая 2013 года №60-1 "Об утверждении административного регламента предоставления муниципальной услуги "Выдача архивных  справок, выписок и копий документов"</t>
  </si>
  <si>
    <t>Постановление администрации Усть-Удинского района от 11 июля 2012 года № 280 "Об утверждении административного регламента по предоставлению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дополнительного образования, а также об организации отдыха детей в каникулярное время"</t>
  </si>
  <si>
    <t>Постановление мэра Усть-Удинского района от 9 ноября 2010 года № 431  "О порядке разработки, утверждении и изменении административных регламентов исполнения муниципальных функций и административных регламентов предоставления муниципальных услуг".</t>
  </si>
  <si>
    <t xml:space="preserve">Постановление администрации Усть-Удинского района от 13 июня 2012 года № 227 "Об утверждении административного регламента по предоставлению муниципальной услуги "Зачисление в муниципальное образовательное учреждение" </t>
  </si>
  <si>
    <t xml:space="preserve">Постановление администрации Усть-Удинского района от 16 марта 2012 года № 120 "Об утверждении административного регламента по предоставлению муниципальной услуги "Предоставление в собственность, постоянное (бессрочное) пользование, аренду земельных участков, находящихся в государственной или муниципальной собственности" </t>
  </si>
  <si>
    <t>Постановление администрации Усть-Удинского района от 16 марта 2012 года № 118 "Об утверждении административного регламента оказания муниципальной услуги "Предоставление информации об объектах недвижимого имущества, находящихся в муниципальной собственности муниципального образования "Усть-Удинский район"</t>
  </si>
  <si>
    <t>Постановление администрации Усть-Удинского района от 16 марта 2012 года № 117 "Об утверждении административного регламента по предоставлению муниципальной услуги "Выдача выписок из реестра муниципальной собственности"</t>
  </si>
  <si>
    <t>Постановление администрации Усть-Удинского района от 29 сентября 2011 года №445 "Об утверждении административного регламента администрации муниципального образования "Усть-Удинский район" по предоставлению муниципальной услуги "Предоставление поддержки субъектам малого и среднего предпринимательства в рамках реализации муниципальных программ""</t>
  </si>
  <si>
    <t xml:space="preserve"> +                                            Постановление администрации Усть-Удинского района от 5 сентября 2013 года № 346 "О внесении изменений в постановление администрации Усть-Удинского района от 29.09.2011г. № 445 "Об утверждении административного регламента администрации муниципального образования "Усть-Удинский район" по предоставлению муниципальной услуги "Предоставление поддержки субъектам малого и среднего предпринимательства в рамках реализации муниципальных программ""</t>
  </si>
  <si>
    <t xml:space="preserve">Выдача разрешений на право организации розничного рынка" </t>
  </si>
  <si>
    <t xml:space="preserve">Постановление администрации "Усть- Удинский район" от 21 августа 2013 № 329 "Об утверждении административного регламента предоставления муниципальной услуги  "Выдача разрешений на право организации розничного рынка" </t>
  </si>
  <si>
    <t>Постановление администрации "Усть- Удинский район" от 15 марта 2012 года № 112 "Об утверждении административного регламента предоставления муниципальной услуги  "Выдача разрешений на ввод объекта в эксплуатацию при осуществлении строительства реконструкции, капитального ремонта объектов капитального строительства"</t>
  </si>
  <si>
    <t xml:space="preserve">Постановление администрации "Усть- Удинский район" от 15 марта 2012 года  № 111 "Об утверждении административного регламента предоставления муниципальной услуги "Принятие документов, а также выдача разрешений о переводе или об отказе в переводе жилого помещения в нежилое или нежилого помещения в жилое помещение" </t>
  </si>
  <si>
    <t>Постановление администрации "Усть- Удинский район" от 25 июня 2013 года № 250 "Об утверждении административного регламента предоставления муниципальной услуги  "Выдача разрешений на установку рекламных конструкций, аннулирование таких разрешений, выдача предписаний о демонтаже самовольно установленных вновь рекламных конструкций"</t>
  </si>
  <si>
    <t xml:space="preserve">Постановление главы администрации Новоудинского сельского поселения от  14 мая 2012 года № 21 
 " Предоставление выписок из реестра муниципальной собственности"
</t>
  </si>
  <si>
    <t xml:space="preserve">+                                                         Постановление главы администрации Новоудинского сельского поселения от 5 апреля 2013 года № 12
" О изменении и дополнении в административный регламент по предоставлению муниципальной услуги
" Предоставление выписок из реестра муниципальной собственности"
</t>
  </si>
  <si>
    <t xml:space="preserve">Постановление 
главы администрации Новоудинского сельского поселения от  
 11 мая 2012 года № 17
" Об утверждении административного регламента по предоставлению муниципальной услуги 
" Присвоение (уточнение )адресов объектам недвижимого имущества Новоудинского сельского поселения Усть-Удинского района"
</t>
  </si>
  <si>
    <t xml:space="preserve">+                                                         Постановление главы администрации Новоудинского сельского поселения от  5 апреля 2013 года № 13
" О изменении и дополнении в административный регламент по предоставлению муниципальной услуги
" Присвоение (уточнение )адресов объектам недвижимого имущества Новоудинского сельского поселения Усть-Удинского района"
</t>
  </si>
  <si>
    <t xml:space="preserve">+                                                         Постановление главы администрации Новоудинского сельского поселения от  8 апреля 2013 года № 14
" О изменении и дополнении в административный регламент по предоставлению муниципальной услуги
 "Выдача юридическим и физическим лицам справок с места жительства, выписок из похозяйственных книг населенных пунктов  Новоудинского  сельского поселения Усть-Удинского района"
</t>
  </si>
  <si>
    <t>+                                           Постановление администрации Усть-Удинского муниципального образования от 2 сентября   2013 года № 49 "О внесении изменений в регламенты предоставления
 муниципальных услуг в Усть-Удинском муниципальном 
образовании"</t>
  </si>
  <si>
    <t>+                                         Постановление администрации Усть-Удинского муниципального образования от 2 сентября   2013 года № 49 "О внесении изменений в регламенты предоставления
 муниципальных услуг в Усть-Удинском муниципальном 
образовании"</t>
  </si>
  <si>
    <t>+                                         Постановление администрации Усть-Удинского муниципального образования от 29 октября   2013 года № 49 "О внесении изменений в регламенты предоставления
 муниципальных услуг в Усть-Удинском муниципальном 
образовании"</t>
  </si>
  <si>
    <t>+                                       Постановление администрации Усть-Удинского муниципального образования от 29 октября   2013 года № 49 "О внесении изменений в регламенты предоставления
 муниципальных услуг в Усть-Удинском муниципальном 
образовании"</t>
  </si>
  <si>
    <t>+                                        Постановление администрации Усть-Удинского муниципального образования от 29 октября   2013 года № 49 "О внесении изменений в регламенты предоставления
 муниципальных услуг в Усть-Удинском муниципальном 
образовании"</t>
  </si>
  <si>
    <t>+                                   Постановление администрации Усть-Удинского муниципального образования от 29 октября   2013 года № 49 "О внесении изменений в регламенты предоставления
 муниципальных услуг в Усть-Удинском муниципальном 
образовании"</t>
  </si>
  <si>
    <t>+                                           Постановление администрации Усть-Удинского муниципального образования от 29 октября   2013 года № 49 "О внесении изменений в регламенты предоставления
 муниципальных услуг в Усть-Удинском муниципальном 
образовании"</t>
  </si>
  <si>
    <t>+                                      Постановление администрации Усть-Удинского муниципального образования от 29 октября   2013 года № 49 "О внесении изменений в регламенты предоставления
 муниципальных услуг в Усть-Удинском муниципальном 
образовании"</t>
  </si>
  <si>
    <t xml:space="preserve">Постановление администрации Юголокского муниципального образования от 27 февраля 2013 года № 15 Об  утверждении  административного  регламента по предоставлению  
муниципальной  услуги "Выдача справок, выписок из похозяйственных книг  Юголокского  МО" 
</t>
  </si>
  <si>
    <t xml:space="preserve">Постановление администрации Юголокского муниципального образования от 18 марта 2013 года № 17 Об утверждении Административного регламента по предоставлению
 муниципальной услуги "Присвоение (уточнение) адреса объектам недвижимого
 имущества, расположенным на территории Юголокского муниципального образования"
</t>
  </si>
  <si>
    <t xml:space="preserve">Постановление администрации Юголокского муниципального образования  от 16 апреля 2013 года №28 Об  утверждении  административного  регламента по предоставлению  
муниципальной  услуги "Выдача  выписок из реестра муниципальной собственности"
</t>
  </si>
  <si>
    <t xml:space="preserve">Постановление администрации Голуметского муниципального образования от 22 июля 2013 года № 146 "Об утверждении административного регламента предоставления муниципальной услуги "Содействие развитию малого и среднего бизнеса"
</t>
  </si>
  <si>
    <t>Решение Думы Голуметского муниципального образования от 1 ноября 2012 года № 31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</si>
  <si>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Постановление администрации Зерновского муниципального образования от 15 августа 2013 года № 66 "Об утверждении административного регламента предоставления муниципальной услуги  "Предоставление информации об организации культурного досуга на базе учреждения культуры" Зерновского муниципального образования"</t>
  </si>
  <si>
    <t>Постановление администрации Зерновского муниципального образования от 15 августа 2013 года № 71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на территории Зерновского муниципального образования"</t>
  </si>
  <si>
    <t xml:space="preserve">Постановление администрации Лоховского муниципального образования от 1 декабря 2011 года № 89 "Об утверждении Порядка разработки  и утверждения административных регламентов
исполнения муниципальных функций и административных регламентов предоставления 
муниципальных услуг"
</t>
  </si>
  <si>
    <t xml:space="preserve">Постановление администрации Лоховского муниципального образования от   24 ноября 2011 года №81 "Об установлении порядка формирования и ведения реестра муниципальных услуг"
</t>
  </si>
  <si>
    <t xml:space="preserve">Постановление администрации Тунгусского муниципального оразования от 30 декабря 2011 года № 52 "Об утверждении Порядка формирования 
и ведения реестра муниципальных услуг 
Тунгусского муниципального образования"
</t>
  </si>
  <si>
    <t>Постановление администрации Тунгусского муниципального образования от 23 октября 2012 года № 40 "Об утверждении административного регламента предоставления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t>
  </si>
  <si>
    <t xml:space="preserve">Постановление администрации Узколугского муниципального образования от 21 ноября 2012 года № 56 "Об утверждении административного регламента предоставления муниципальной услуги "Организация занятий по физической 
культуре и спорту (спортивные секции)"
</t>
  </si>
  <si>
    <t>Постановление мэра муниципального образования "Баяндаевский район" от 14 августа 2012 года № 130 "Об утверждении административного регламента "Предоставление земельных участков, находящихся на территории муниципального образования "Баяндаевский район", государственная собственность на которые не разграничена, или находящихся в муниципальной собственности, для целей, не связанных со строительством"</t>
  </si>
  <si>
    <t>Предоставление земельных участков, находящихся на территории муниципального образования "Баяндаевский район", государственная собственность на которые не разграничена, или находящихся в муниципальной собственности, для целей, связанных со строительством</t>
  </si>
  <si>
    <t>Постановление мэра муниципального образования "Баяндаевский район" от 21 августа 2012 года № 146 "Об утверждении административного регламента "Предоставление земельных участков, находящихся на территории муниципального образования "Баяндаевский район", государственная собственность на которые не разграничена, или находящихся в муниципальной собственности, для целей,  связанных со строительством"</t>
  </si>
  <si>
    <t>Постановление мэра муниципального образования "Баяндаевский район" от 30 августа 2012 года № 153 "Об утверждении административного регламента "Предоставление в собственность, постоянное (бессрочное) пользование, в безвозмездное срочное пользование, аренду земельных участков из состава земель, государственная собственность на которые не разграничена"</t>
  </si>
  <si>
    <t>Постановление мэра муниципального образования "Баяндаевский район" от 4 октября 2012 года № 183 "Об утверждении административного регламента "Предоставление в собственность, постоянное (бессрочное) пользование, в безвозмездное срочное пользование, аренду земельных участков, находящихся в муниципальной собственности"</t>
  </si>
  <si>
    <t>Постановление мэра муниципального образования "Баяндаевский район" от 28 августа 2012 года № 151 "Об утверждении административного регламента "Предоставление земельных участков, государственная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t>
  </si>
  <si>
    <t>Постановление мэра муниципального образования "Баяндаевский район" от 27 августа 2012 года № 149 "Об утверждении административного регламента "Предоставление земельных участков из земель сельскохозяйственного назначения для создания КФХ и осуществления его деятельности"</t>
  </si>
  <si>
    <t>Постановление мэра муниципального образования "Баяндаевский район" от 28 августа 2012 года № 152 "Об утверждении административного регламента "Утверждение и выдача схемы расположения земельного участка на кадастровом плане"</t>
  </si>
  <si>
    <t>Постановление мэра муниципального образования "Баяндаевский район" от 30 августа 2012 года № 154 "Об утверждении административного регламента "Переоформление права постоянного (бессрочного) пользования на право аренды или право собственности на земельный участок"</t>
  </si>
  <si>
    <t>Постановление мэра муниципального образования "Баяндаевский район" от 28 августа 2012 года № 150 "Об утверждении административного регламента "Прием заявлений и выдача документов о согласовании местоположения границ земельных участков"</t>
  </si>
  <si>
    <t>Постановление мэра муниципального образования "Баяндаевский район" от 22 августа 2012 года № 147 "Об утверждении административного регламента "Предоставление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 Российской Федерации"</t>
  </si>
  <si>
    <t>Постановление мэра муниципального образования "Баяндаевский район" от 21 августа 2012 года № 145 "Предоставление в аренду, безвозмездное пользование, иное владение и (или) пользование муниципального имущества (за исключением земельных участков)"</t>
  </si>
  <si>
    <t>Постановление мэра муниципального образования "Баяндаевский район" от 10 сентября 2012 года № 157 "Об утверждении административного регламента "Приватизация гражданами объектов муниципального жилищного фонда"</t>
  </si>
  <si>
    <t>Постановление мэра муниципального образования "Баяндаевский район" от 17 сентября 2012 года № 164 "Об утверждении административного регламента "Информационное обеспечение пользователей в соответствии с их запросами"</t>
  </si>
  <si>
    <t>Постановление мэра муниципального образования "Баяндаевский район" от 17 сентября 2012 года № 165 "Об утверждении административного регламента "Прием архивных документов на хранение"</t>
  </si>
  <si>
    <t>Постановление мэра муниципального образования "Баяндаевский район" от 17 сентября 2012 года № 163 "Об утверждении административного регламента "Согласование положений об экспертных комиссиях и ведомственных архивах, инструкций по делопроизводству, номенклатур дел организаций"</t>
  </si>
  <si>
    <t>Отдел службы "Заказчик", строительства и ЖКХ</t>
  </si>
  <si>
    <t>Постановление мэра муниципального образования "Баяндаевский район" от 17 сентября 2012 года № 170 "Об утверждении административного регламента "Подготовка и выдача разрешений на строительство, реконструкцию, капитальный ремонт объектов капитального строительства"</t>
  </si>
  <si>
    <t xml:space="preserve">Постановление администрации муниципального образования "Нукутский район" от 25 мая 2012 года №279 "Об утверждении Административного регламента предоставления муниципальной услуги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 </t>
  </si>
  <si>
    <t xml:space="preserve">Постановление администрации муниципального образования "Нукутский район" от 25 мая 2012 года №278 "Об утверждении Административного регламента предоставления муниципальной услуги "Предоставление информации о проведении ярмарок, выставок народного творчества, ремесел на территории муниципального образования" </t>
  </si>
  <si>
    <t>Предоставление социальных выплат на приобретение (строительство) жилья гражданам, проживающим в сельской местности, в рамках реализации федеральной, областной целевых программ "Социальное развитие села до 2013 года".</t>
  </si>
  <si>
    <t>Постановление администрации муниципального образования "Нукутский район" от 27 июля 2012 года №437 "Об утверждении Административного регламента по предоставлению муниципальной услуги "Предоставление муниципального имущества в аренду, безвозмездное пользование, доверительное управление, оперативное управление, хозяйственное ведение" (в ред. от 12.07.2013г. №348)</t>
  </si>
  <si>
    <t>Постановление администрации муниципального образования "Нукутский район" от 28 июня 2012 года №374 "Об утверждении Административного регламента по предоставлению муниципальной услуги "Приватизация муниципального имущества" (в ред. от 12.07.2013г. №349)</t>
  </si>
  <si>
    <t>Предоставление информации об объектах недвижимого имущества, находящихся в муниципальной собственности муниципального образования "Нукутский район" и предназначенных для сдачи в аренду</t>
  </si>
  <si>
    <t>Постановление администрации муниципального образования "Нукутский район" от 28 июня 2012 года №322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муниципального образования "Нукутский район" и предназначенных для сдачи в аренду" (в ред. от 12.07.2013г. №350)</t>
  </si>
  <si>
    <t>Предоставление выписок из Реестра муниципального имущества    муниципального образования "Нукутский район"</t>
  </si>
  <si>
    <t>Постановление администрации муниципального образования "Нукутский район" от 2 апреля 2012 года №147 "Об утверждении Административного регламента по предоставлению муниципальной услуги "Предоставление выписок из Реестра муниципальной собственности муниципального образования "Нукутский район" (в ред. от 12.07.2013г. №351)</t>
  </si>
  <si>
    <t>Постановление администрации муниципального образования "Нукутский район" от 2 апреля 2012 года №148 "Об утверждении Административного регламента по предоставлению муниципальной услуги "Выдача дубликатов договоров на передачу жилых помещений в собственность граждан" (в ред. от 12.07.2013г. №352)</t>
  </si>
  <si>
    <t>Постановление администрации муниципального образования "Нукутский район" от 9 апреля 2012 года №160"Об утверждении Административного регламента по предоставлению муниципальной услуги "Выдача справок об участии (неучастии) гражданина в приватизации жилого помещения" (в ред. от 12.07.2013г. №353)</t>
  </si>
  <si>
    <t>Постановление администрации муниципального образования "Нукутский район" от 27 июля 2012 года №438 "Об утверждении Административного регламента по предоставлению муниципальной услуги "Предоставление земельных участков для целей не связанных со строительством" (в ред. от 12.07.2013г. №356)</t>
  </si>
  <si>
    <t>Постановление администрации муниципального образования "Нукутский район" от 10 апреля 2012 года №170 "Об утверждении Административного регламента по предоставлению муниципальной услуги "Раздел земельного участка" (в ред. от 1.07.2013г. №326)</t>
  </si>
  <si>
    <t>Постановление администрации муниципального образования "Нукутский район" от 10 апреля 2012 года №169 "Об утверждении Административного регламента по предоставлению муниципальной услуги "Выдел земельного участка" (в ред. от 1.07.2013г. №327)</t>
  </si>
  <si>
    <t>Постановление администрации муниципального образования "Нукутский район" от 10 апреля 2012 года №171 "Об утверждении Административного регламента по предоставлению муниципальной услуги "Объединение земельных участков" (в ред. от 1.07.2013г. №325)</t>
  </si>
  <si>
    <t>Выдача, переоформление, продление сроков действия разрешения на право организации розничного рынка на территории муниципального образования "Нукутский район"</t>
  </si>
  <si>
    <t>Постановление администрации муниципального образования "Нукутский район" от 3 мая 2012 года №224 "Об утверждении Административного регламента предоставления муниципальной услуги "Выдача, переоформление, продление сроков действия разрешения на право организации розничного рынка на территории муниципального образования "Нукутский район""</t>
  </si>
  <si>
    <t>Постановление администрации муниципального образования "Нукутский район" от 27 апреля 2012 года №199 "Об утверждении Административного регламента предоставления муниципальной услуги "Оказание консультативной и организационной поддержки субъектам малого и среднего предпринимательства"</t>
  </si>
  <si>
    <t>Постановление администрации муниципального образования "Нукутский район" от 20 апреля 2012 года №191 "Об утверждении Административного регламента предоставления муниципальной услуги "Предоставление финансовой поддержки субъектам малого и среднего предпринимательства"</t>
  </si>
  <si>
    <t>Оказание поддержки молодым семьям в решении жилищной проблемы в муниципальном образовании "Нукутский район" в рамках социальной Программы "Молодым семьям Нукутского района – доступное жилье"</t>
  </si>
  <si>
    <t>Постановление администрации муниципального образования "Нукутский район" от 31 мая 2012 года № 302 "Об утверждении Административного регламента по предоставлению муниципальной услуги "Оказание поддержки молодым семьям в решении жилищной проблемы в муниципальном образовании "Нукутский район" в рамках социальной Программы "Молодым семьям Нукутского района - доступное жилье""</t>
  </si>
  <si>
    <t>Постановление администрации муниципального образования "Нукутский район" от 13 июня 2012 года № 314 "Об утверждении Административного регламента по предоставлению муниципальной услуги "Информационное обеспечение пользователей в соответствии с их запросами (Исполнение социально-правовых и тематических запросов)"</t>
  </si>
  <si>
    <t>Постановление администрации муниципального образования "Нукутский район" от 13 июня 2012 года № 313 "Об утверждении Административного регламента по предоставлению муниципальной услуги "Предоставление архивных документов пользователям в читальном зале архива"</t>
  </si>
  <si>
    <t>Постановление администрации муниципального образования "Нукутский район" от 21 июня 2012 года № 347 "Об утверждении Административного регламента по предоставлению муниципальной услуги "Согласование нормативных документов, регламентирующих деятельность архивных и делопроизводственных служб организаций-источников комплектования архива"</t>
  </si>
  <si>
    <t>Постановление администрации муниципального образования "Нукутский район" от 13 июня 2012 года № 315 "Об утверждении Административного регламента по предоставлению муниципальной услуги "Прием архивных документов в архив"</t>
  </si>
  <si>
    <t>Постановление администрации муниципального образования "Нукутский район" от 16 мая 2012 года № 253 "Об утверждении Административного регламента по предоставлению муниципальной услуги "Назначение и выплата пенсии за выслугу лет муниципальным служащим"</t>
  </si>
  <si>
    <t>Предоставление сведений, содержащихся в информационной системе обеспечения градостроительной деятельности Администрации муниципального образования "Нукутский район"</t>
  </si>
  <si>
    <t>Постановление администрации муниципального образования "Нукутский район" от 20 июня 2012 года №338 "Об утверждении Административного регламента по предоставлению муниципальной услуги "Выдача разрешений на установку рекламных конструкций, аннулирование разрешений, выдача предписаний о демонтаже самовольно установленных рекламных конструкций"</t>
  </si>
  <si>
    <t>Постановление администрации муниципального образования "Нукутский район" от 20 июня 2012 года № 336 "Об утверждении Административного регламента по предоставлению муниципальной услуги "Организация и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t>
  </si>
  <si>
    <t>Постановление администрации муниципального образования "Нукутский район" от 20 июня 2012 года №335 "Об утверждении Административного регламента по предоставлению муниципальной услуги "Согласование перевозчиками графиков и схем движения на муниципальных маршрутах"</t>
  </si>
  <si>
    <t xml:space="preserve">Постановлением главы администрации муниципального образования "Алтарик" от 15 марта 2012 года № 15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t>
  </si>
  <si>
    <t xml:space="preserve">Постановлением главы муниципального образования "Алтарик" от 26 июня 2012 года № 42-В "Об утверждении порядка формирования и ведения реестров муниципальных услуг, муниципальных функций по контролю"        </t>
  </si>
  <si>
    <t>Выдача ордеров на проведении земельных работ на территории сельского поселения "Алтарик"</t>
  </si>
  <si>
    <t>Выдача выписки из Реестра муниципальной собственности муниципального образования "Закулей"</t>
  </si>
  <si>
    <t>Постановление администрации муниципального образования "Закулей" от 30 июня 2012 года № 44 "Об утверждении административного регламента предоставления муниципальной услуги "Выдача выписки из Реестра муниципальной собственности муниципального образования "Закулей""</t>
  </si>
  <si>
    <t xml:space="preserve">Выдача разрешений на строительство на территории муниципального образования "Закулей" </t>
  </si>
  <si>
    <t>Постановление администрации муниципального образования "Закулей" от 30 июня 2012 года № 45 "Об утверждении административного регламента предоставления муниципальной услуги "Выдача разрешений на строительство на территории муниципального образования "Закулей" "</t>
  </si>
  <si>
    <t>Подготовка и выдача разрешений на ввод объектов в эксплуатацию на территории муниципального образования "Закулей"</t>
  </si>
  <si>
    <t>Постановление администрации муниципального образования "Закулей" от 17 мая 2012 года № 31 "Об утверждении административного регламента предоставления муниципальной услуги "Подготовка и выдача разрешений на ввод объектов в эксплуатацию на территории муниципального образования "Закулей""</t>
  </si>
  <si>
    <t xml:space="preserve">Предоставление земельных участков в границах населенных пунктов для целей не связанных со строительством на территории муниципального образования "Закулей" </t>
  </si>
  <si>
    <t>Постановление администрации муниципального образования "Закулей" от 30 июня 2012 года № 48 "Об утверждении административного регламента предоставления муниципальной услуги "Предоставление земельных участков в границах населенных пунктов для целей не связанных со строительством на территории муниципального образования "Закулей" "</t>
  </si>
  <si>
    <t>Прием заявлений и выдача документов о согласовании схем расположения земельных участков на территории муниципального образования "Закулей"</t>
  </si>
  <si>
    <t>Постановление администрации муниципального образования "Закулей" от 30 июня 2012 года № 49 "Об утверждении административного регламента предоставления муниципальной услуги "Прием заявлений и выдача документов о согласовании схем расположения земельных участков на территории муниципального образования "Закулей""</t>
  </si>
  <si>
    <t>Прием заявлений и выдача документов о согласовании переустройства и (или) перепланировки жилого помещения на территории муниципального образования "Закулей"</t>
  </si>
  <si>
    <t>Постановление администрации муниципального образования "Закулей" от 30 июня 2012 года № 50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на территории муниципального образования "Закулей""</t>
  </si>
  <si>
    <t>Прием заявлений, документов, а также постановка граждан на учет в качестве нуждающихся в жилых помещениях на территории муниципального образования "Закулей"</t>
  </si>
  <si>
    <t>Постановление администрации муниципального образования "Закулей" от 30 июня 2012 года № 51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муниципального образования "Закулей""</t>
  </si>
  <si>
    <t>Принятие документов, а также выдача разрешений о переводе или отказе в переводе жилого помещения в нежилое помещение или нежилого помещения в жилое помещение на территории муниципального образования "Закулей"</t>
  </si>
  <si>
    <t>Присвоение и уточнение адреса объекта недвижимости на территории муниципального образования "Закулей"</t>
  </si>
  <si>
    <t>Постановление администрации муниципального образования "Закулей" от 17 мая 2012 года № 32 "Об утверждении административного регламента предоставления муниципальной услуги "Присвоение и уточнение адреса объекта недвижимости на территории муниципального образования "Закулей""</t>
  </si>
  <si>
    <t>Утверждение акта о выборе земельного участка на территории муниципального образования "Закулей"</t>
  </si>
  <si>
    <t>Постановление администрации муниципального образования "Закулей" от 30 июня 2012 года № 52 "Об утверждении административного регламента предоставления муниципальной услуги "Утверждение акта о выборе земельного участка на территории муниципального образования "Закулей""</t>
  </si>
  <si>
    <t>Заключение  с гражданином договоров социального найма жилых помещений муниципального жилищного фонда муниципального образования "Закулей"</t>
  </si>
  <si>
    <t>Постановление администрации муниципального образования "Закулей" от 17 мая 2012 года № 34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муниципального образования "Закулей""</t>
  </si>
  <si>
    <t>Первичный воинский учёт граждан, проживающих или пребывающих на территории муниципального образования "Закулей"</t>
  </si>
  <si>
    <t>Постановление администрации муниципального образования "Закулей" от 17 мая 2012 года № 36 "Об утверждении административного регламента предоставления муниципальной услуги "Первичный воинский учёт граждан, проживающих или пребывающих на территории муниципального образования "Закулей""</t>
  </si>
  <si>
    <t>Выдача справок, выписок из похозяйственных  книг  администрации муниципального образования "Закулей"</t>
  </si>
  <si>
    <t>Предоставление информации об организации и проведении  спортивно-массовых мероприятий в муниципальном  образовании "Закулей"</t>
  </si>
  <si>
    <t>Постановление администрации муниципального образования "Закулей" от 30 июня 2012 года № 56 "Об утверждении административного регламента предоставления муниципальной услуги "Предоставление информации об организации и проведении  спортивно-массовых мероприятий в муниципальном  образовании "Закулей""</t>
  </si>
  <si>
    <t>Организация ритуальных услуг и содержания мест захоронения на территории муниципального образования "Закулей"</t>
  </si>
  <si>
    <t>Постановление администрации муниципального образования "Закулей" от 30 июня 2012 года № 60 "Об утверждении административного регламента предоставления муниципальной услуги "Организация ритуальных услуг и содержания мест захоронения на территории муниципального образования "Закулей""</t>
  </si>
  <si>
    <t>Проведение мероприятий по работе с детьми и молодежью на территории муниципального образования "Закулей"</t>
  </si>
  <si>
    <t>Постановление администрации муниципального образования "Закулей" от 30 июня 2012 года № 55 "Об утверждении административного регламента предоставления муниципальной услуги "Проведение мероприятий по работе с детьми и молодежью на территории муниципального образования "Закулей""</t>
  </si>
  <si>
    <t>Предоставление информации о проведении ярмарок, выставок народного творчества, ремесел на территории муниципального образования "Закулей"</t>
  </si>
  <si>
    <t>Постановление администрации муниципального образования "Закулей" от 30 июня 2012 года № 57 "Об утверждении административного регламента предоставления муниципальной услуги "Предоставление информации о проведении ярмарок, выставок народного творчества, ремесел на территории муниципального образования "Закулей""</t>
  </si>
  <si>
    <t>Выдача разрешения на право осуществления выездной торговли в муниципальном образовании "Закулей"</t>
  </si>
  <si>
    <t>Постановление администрации муниципального образования "Закулей" от 17 мая 2012 года № 39 "Об утверждении административного регламента предоставления муниципальной услуги "Выдача разрешения на право осуществления выездной торговли в муниципальном образовании "Закулей""</t>
  </si>
  <si>
    <t>Выдача градостроительного плана земельного участка, расположенного на территории муниципального образования "Новонукутское"</t>
  </si>
  <si>
    <t>Постановлением главы администрации муниципального образования "Новонукутское" от 30 марта 2012 года № 42 "Об утверждении порядка разработки и утверждения административных регламентов предоставления муниципальных услуг"</t>
  </si>
  <si>
    <t>Постановлением главы администрации муниципального образования "Новонукутское" от 23 мая 2012 года № 81 "Об утверждении порядка формирования и ведения реестров муниципальных услуг, муниципальных функций по контролю"</t>
  </si>
  <si>
    <t>Выдача градостроительного плана земельного участка, расположенного на территории муниципального образования "Нукуты"</t>
  </si>
  <si>
    <t xml:space="preserve">Постановлением главы администрации муниципального образования "Нукуты" от 2 мая 2012 года № 29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t>
  </si>
  <si>
    <t>Постановлением главы муниципального образования "Нукуты" от 19 января 2012 года № 2 "Об утверждении порядка формирования и ведения реестров муниципальных услуг, муниципальных функций по контролю"</t>
  </si>
  <si>
    <t>Заключение  с гражданами договоров социального найма жилых помещений муниципального жилищного фонда муниципального образования "Первомайское""</t>
  </si>
  <si>
    <t xml:space="preserve">Постановление администрации муниципального образования "Первомайское" от 2 июля 2012 года № 44 "Заключение  с гражданами договоров социального найма жилых помещений муниципального жилищного фонда МО  "Первомайское" </t>
  </si>
  <si>
    <t>Предоставление информации об организации и проведении  спортивно-массовых мероприятий, в муниципальном  образовании "Первомайское"</t>
  </si>
  <si>
    <t>Постановление администрации муниципального образования "Первомайское" от 2 июля 2012 года № 46 "Предоставление информации об организации и проведении  спортивно-массовых мероприятий, в муниципальном  образовании "Первомайское"</t>
  </si>
  <si>
    <t>+                                 Постановление Главы муниципального образования "Первомайское" от 24 сентября 2013 года №68 "О внесении изменений в Административный регламент предоставления муниципальной услуги "Предоставление информации об организации и проведении  спортивно-массовых мероприятий, в муниципальном  образовании "Первомайское"</t>
  </si>
  <si>
    <t>Постановление администрации муниципального образования "Первомайское" от 2 июля 2012 года № 47 "Выдача бытовых характеристик и актов жилищно-бытовых условий"</t>
  </si>
  <si>
    <t>Постановление администрации муниципального образования "Первомайское" от 2 июля 2012 года № 48 "Предоставление поддержки субъектам малого и среднего предпринимательства в рамках реализации муниципальной программы"</t>
  </si>
  <si>
    <t>Организация ритуальных услуг и содержания мест захоронения на территории муниципального образования "Первомайское"</t>
  </si>
  <si>
    <t>Постановление администрации муниципального образования "Первомайское" от 2 июля 2012 года № 49 "Организация ритуальных услуг и содержания мест захоронения на территории муниципального образования "Первомайское"</t>
  </si>
  <si>
    <t>+                                 Постановление Главы муниципального образования "Первомайское" от 24 сентября 2013 года №71 "О внесении изменений в Административный регламент предоставления муниципальной услуги "Организация ритуальных услуг и содержания мест захоронения на территории муниципального образования "Первомайское"</t>
  </si>
  <si>
    <t>Выдача разрешения на право осуществления выездной торговли в муниципальном образовании "Первомайское"</t>
  </si>
  <si>
    <t>Постановление администрации муниципального образования "Первомайское" от 2 июля 2012 года № 50 "Выдача разрешения на право осуществления выездной торговли в муниципальном образовании "Первомайское"</t>
  </si>
  <si>
    <t>+                                 Постановление Главы муниципального образования "Первомайское" от 24 сентября 2013 года №73 "О внесении изменений в Административный регламент предоставления муниципальной услуги "Выдача разрешения на право осуществления выездной торговли в муниципальном образовании "Первомайское"</t>
  </si>
  <si>
    <t>Решение Думы муниципального образования "Хадахан" от 25  мая 2012 года № 8 "Об утверждении Перечня услуг,  которые являются  
необходимыми и  обязательными для предоставления 
муниципальных услуг в  муниципальном образовании
"Хадахан"</t>
  </si>
  <si>
    <t>Постановка граждан на учет в качестве нуждающихся в жилых помещениях в муниципальном образовании "Хадахан"</t>
  </si>
  <si>
    <t>Постановление администрации муниципального образования "Хадахан" от 25 мая 2012 года № 43 "Постановка граждан на учет в качестве нуждающихся в жилых помещениях в МО "Хадахан"</t>
  </si>
  <si>
    <t>Предоставление земельных участков из земель сельскохозяйственного назначения, находящегося в муниципальной собственности муниципальном образовании "Хадахан" для создания фермерского хозяйства и осуществления его деятельности на территории муниципального образования "Хадахан"</t>
  </si>
  <si>
    <t>Выдача градостроительного плана земельных участков расположенных на территории муниципального образования "Хадахан"</t>
  </si>
  <si>
    <t>Постановление администрации муниципального образования "Хадахан" от 25 мая 2012 года № 41 "Об утверждении административного регламента предоставления муниципальной услуги "Выдача градостроительного плана земельных участков расположенных на территории МО "Хадахан"</t>
  </si>
  <si>
    <t>Первичный воинский учёт граждан, проживающих или пребывающих на территории муниципального образования "Хадахан"</t>
  </si>
  <si>
    <t>Постановление администрации муниципального образования "Хадахан" от 25 мая 2012 года № 55 "Об утверждении административного регламента предоставления муниципальной услуги "Первичный воинский учёт граждан, проживающих или пребывающих на территории МО "Хадахан"</t>
  </si>
  <si>
    <t>Выдача справок, выписок из похозяйственных  книг  администрации муниципального образования "Хадахан"</t>
  </si>
  <si>
    <t>Постановление администрации муниципального образования "Хадахан" от 25 мая 2012 года № 48 "Об утверждении административного регламента предоставления муниципальной услуги "Выдача справок, выписок из похозяйственных  книг  администрации МО "Хадахан"</t>
  </si>
  <si>
    <t>Заключение  договоров социального найма жилых помещений муниципального жилищного фонда муниципального образования "Хадахан""</t>
  </si>
  <si>
    <t>Постановление администрации муниципального образования "Хадахан" от 25 мая 2012 года № 44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МО "Хадахан""</t>
  </si>
  <si>
    <t>Предоставление информации об организации и проведении  спортивно-массовых мероприятий, в муниципальном  образовании "Хадахан"</t>
  </si>
  <si>
    <t>Постановление администрации муниципального образования "Хадахан" от 23 мая 2012 года № 42 "Об утверждении административного регламента предоставления муниципальной услуги "Предоставление информации об организации и проведении  спортивно-массовых мероприятий, в муниципальном  образовании "Хадахан"</t>
  </si>
  <si>
    <t>Предоставление информации о проведении ярмарок, выставок народного творчества, ремесел на территории муниципального образования "Хадахан"</t>
  </si>
  <si>
    <t>Постановление администрации муниципального образования "Хадахан" от 2 июля 2012 года № 68 "Об утверждении административного регламента предоставления муниципальной услуги "Предоставление информации о проведении ярмарок, выставок народного творчества, ремесел на территории муниципального образования "Хадахан"</t>
  </si>
  <si>
    <t>Организация ритуальных услуг и содержания мест захоронения на территории муниципального образования "Хадахан"</t>
  </si>
  <si>
    <t>Постановление администрации муниципального образования "Хадахан" от 17 октября 2012 года № 80 "Об утверждении административного регламента предоставления муниципальной услуги "Организация ритуальных услуг и содержания мест захоронения на территории муниципального образования "Хадахан"</t>
  </si>
  <si>
    <t>Выдача разрешения на право осуществления выездной торговли в муниципальном образовании "Хадахан"</t>
  </si>
  <si>
    <t>Постановление администрации муниципального образования "Хадахан" от 25 мая 2012 года № 51/1 "Об утверждении административного регламента предоставления муниципальной услуги "Выдача разрешения на право осуществления выездной торговли в муниципальном образовании "Хадахан"</t>
  </si>
  <si>
    <t>Постановление администрации муниципального образования "Хареты" от 29 июня 2012 года № 52 "Об утверждении административного регламента предоставления муниципальной услуги " Предоставление в аренду, безвозмездное пользование муниципального имущества, находящегося в муниципальной 
собственности муниципального образования "Хареты" и оформление соответствующих договоров"</t>
  </si>
  <si>
    <t xml:space="preserve">Постановление администрации муниципального образования "Хареты" от 29 июня 2012 года № 55 "Об утверждении административного регламента предоставления муниципальной услуги " Прием заявлений и выдача документов о 
согласовании схем расположения земельных участков"
</t>
  </si>
  <si>
    <t xml:space="preserve">Постановление администрации муниципального образования "Хареты" от 29 июня 2012 года № 56 "Об утверждении административного регламента предоставления муниципальной услуги " Прием заявлений и выдача документов о 
согласовании переустройства и (или) 
перепланировки жилого помещения"
"
</t>
  </si>
  <si>
    <t xml:space="preserve">Постановление администрации муниципального образования "Хареты" от 29 июня 2012 года № 57 "Об утверждении административного регламента предоставления муниципальной услуги " Прием заявлений, документов, а
также постановка граждан на учет в качестве
нуждающихся в жилых помещениях"
"
</t>
  </si>
  <si>
    <t>Заключение  договоров социального найма жилых помещений муниципального жилищного фонда муниципального образования "Хареты"</t>
  </si>
  <si>
    <t>Выдача справок, выписок из похозяйственных  книг  администрации муниципального образования "Хареты"</t>
  </si>
  <si>
    <t>Предоставление информации об организации и проведении  спортивно-массовых мероприятий, в муниципальном  образовании "Хареты"</t>
  </si>
  <si>
    <t>Организация ритуальных услуг и содержания мест захоронения на территории муниципального образования "Хареты"</t>
  </si>
  <si>
    <t>Предоставление информации о проведении ярмарок, выставок народного творчества, ремесел на территории муниципального образования "Хареты"</t>
  </si>
  <si>
    <t>Выдача разрешения на право осуществления выездной торговли в муниципальном образовании "Хареты"</t>
  </si>
  <si>
    <t xml:space="preserve">Выдача разрешений на строительство на территории муниципального образования "Целинный" </t>
  </si>
  <si>
    <t>Выдача разрешений на ввод объектов в эксплуатацию на территории муниципального образования "Целинный"</t>
  </si>
  <si>
    <t>Постановление администрации муниципального образования "Целинный" от 22 июня 2012 года № 45 "Об утверждении административного регламента предоставления муниципальной услуги "Выдача разрешений на ввод объектов в эксплуатацию на территории муниципального образования "Целинный""</t>
  </si>
  <si>
    <t>Прием заявлений и выдача документов о согласовании переустройства и (или) перепланировки жилого помещения на территории муниципального образования "Целинный"</t>
  </si>
  <si>
    <t>Постановление администрации муниципального образования "Целинный" от 22 июня 2012 года № 42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на территории муниципального образования "Целинный""</t>
  </si>
  <si>
    <t>Прием заявлений, документов, а также постановка граждан на учет в качестве нуждающихся в жилых помещениях на территории муниципального образования "Целинный"</t>
  </si>
  <si>
    <t>Постановление администрации муниципального образования "Целинный" от 22 июня 2012 года № 48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муниципального образования "Целинный""</t>
  </si>
  <si>
    <t>Принятие документов, а также выдача разрешений о переводе или отказе в переводе жилого помещения в нежилое помещение или нежилого помещения в жилое помещение на территории муниципального образования "Целинный"</t>
  </si>
  <si>
    <t>Постановление администрации муниципального образования "Целинный" от 22 июня 2012 года № 52 "Об утверждении административного регламента предоставления муниципальной услуги " Принятие документов, а также выдача разрешений о переводе или отказе в переводе жилого помещения в нежилое помещение или нежилого помещения в жилое помещение на территории муниципального образования "Целинный""</t>
  </si>
  <si>
    <t>Присвоение и уточнение адреса объекта недвижимости на территории муниципального образования "Целинный"</t>
  </si>
  <si>
    <t>Постановление администрации муниципального образования "Целинный" от 10 апреля 2012 года № 21 "Об утверждении административного регламента предоставления муниципальной услуги "Присвоение и уточнение адреса объекта недвижимости на территории муниципального образования "Целинный""</t>
  </si>
  <si>
    <t>Заключение  с гражданином договоров социального найма жилых помещений муниципального жилищного фонда муниципального образования "Целинный"</t>
  </si>
  <si>
    <t>Постановление администрации муниципального образования "Целинный" от 22 июня 2012 года № 47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муниципального образования "Целинный""</t>
  </si>
  <si>
    <t>Выдача выписки из Реестра муниципальной собственности муниципального образования "Целинный"</t>
  </si>
  <si>
    <t>Постановление администрации муниципального образования "Целинный" от 22 июня 2012 года № 50 "Об утверждении административного регламента предоставления муниципальной услуги "Выдача выписки из Реестра муниципальной собственности муниципального образования "Целинный""</t>
  </si>
  <si>
    <t>Первичный воинский учёт граждан, проживающих или пребывающих на территории муниципального образования "Целинный"</t>
  </si>
  <si>
    <t>Постановление администрации муниципального образования "Целинный" от 25 июня 2012 года № 55 "Об утверждении административного регламента предоставления муниципальной услуги "Первичный воинский учёт граждан, проживающих или пребывающих на территории муниципального образования "Целинный""</t>
  </si>
  <si>
    <t>Содержания мест захоронения на территории муниципального образования "Целинный"</t>
  </si>
  <si>
    <t>Постановление администрации муниципального образования "Целинный" от 25 июня 2012 года № 54 "Об утверждении административного регламента предоставления муниципальной услуги "Содержания мест захоронения на территории муниципального образования "Целинный""</t>
  </si>
  <si>
    <t>Постановление мэра муниципального образования "Баяндаевский район" от 17 сентября 2012 года № 171 "Об утверждении административного регламента "Подготовка и выдача разрешений на ввод объектов в эксплуатацию"</t>
  </si>
  <si>
    <t>Постановление мэра муниципального образования "Баяндаевский район" от 17 сентября 2012 года № 173 "Об утверждении административного регламента "Выдача разрешений о переводе или об отказе в переводе жилого помещения в нежилое или нежилого помещения в жилое помещение"</t>
  </si>
  <si>
    <t>Постановление мэра муниципального образования "Баяндаевский район" от 17 сентября 2012 года № 172 "Об утверждении административного регламента "Выдача разрешений на установку рекламных конструкций, аннулирование таких разрешений, выдача предписаний о демонтаже самовольно установленных вновь рекламных конструкций"</t>
  </si>
  <si>
    <t>Постановление мэра муниципального образования "Баяндаевский район" от 2 октября 2012 года № 181 "Об утверждении административного регламента "Разработка и выдача градостроительного плана земельного участка"</t>
  </si>
  <si>
    <t>Постановление мэра муниципального образования "Баяндаевский район" от 5 октября 2012 года № 185 "Об утверждении административного регламента "Предоставление социальных выплат молодым семьям на приобретение (строительство) жилья"</t>
  </si>
  <si>
    <t>Решение Думы муниципального образования "Баяндаевский район" от 19 декабря 2011 года № 24/5 "Об утверждении перечня услуг, которые являются необходимыми и обязательными для предоставления муниципальных услуг структурными подразделениями администрации МО "Баяндаевский район" и Порядка определения размера платы за их оказание"</t>
  </si>
  <si>
    <t>Постановление мэра муниципального образования "Баяндаевский район" от 14 февраля 2012 года № 19 "О порядке разработки и утверждения административных регламентов  предоставления муниципальных услуг муниципального образования "Баяндаевский район"</t>
  </si>
  <si>
    <t>Постановление мэра муниципального образования "Баяндаевскй район" от 7 декабря 2011 года № 214 "Об утверждении Порядка формирования и ведения Реестра муниципальных услуг муниципального образования "Баяндаевский район"</t>
  </si>
  <si>
    <t>см п.1</t>
  </si>
  <si>
    <t>Утверждение и выдача схемы расположения земельного участка на кадастровом плане</t>
  </si>
  <si>
    <t>Дубровина Татьяна Федоровна</t>
  </si>
  <si>
    <t>Заместитель главы</t>
  </si>
  <si>
    <t>395 37 9-12-46</t>
  </si>
  <si>
    <t>mobayanday@mail.ru</t>
  </si>
  <si>
    <t>п.9 Перечня услуг, которые являются 
необходимыми и обязательными для 
предоставления муниципальных услуг</t>
  </si>
  <si>
    <t xml:space="preserve">Выдача справок, выписок, из похозяйственной книг </t>
  </si>
  <si>
    <t>Выдача бытовых характеристик, актов жилищно-бытовых условий</t>
  </si>
  <si>
    <t>п.1Перечня услуг, которые являются 
необходимыми и обязательными для 
предоставления муниципальных услуг</t>
  </si>
  <si>
    <t>Администрация муниципального образования "Баяндай"</t>
  </si>
  <si>
    <t>Решение Думы муниципального образования "Баяндай" от 14 мая 2012 года № 3/1 "Об утверждении перечня услуг, которые являются необходимыми и обязательными для предоставления муниципальных услуг специалистами администрации муниципального образования "Баяндай"</t>
  </si>
  <si>
    <t>Постановление главы администрации муниципального образования "Баяндай" от 25 июля 2011 года № 101А "Об утверждении Положения о формировании и ведении Реестра (Перечня) муниципальных услуг администрации муниципального образования "Баяндай"</t>
  </si>
  <si>
    <t>Постановление главы администрации муниципального образования "Баяндай" от 28 декабря 2012 года № 235 "О порядке разработки и утверждения административных регламентов предоставления муниципальных услуг муниципального образования "Баяндай"</t>
  </si>
  <si>
    <t>Муханеев Леонид Григорьевич</t>
  </si>
  <si>
    <t>Специалист  по  имуществу.</t>
  </si>
  <si>
    <t>moluri2012@mail.ru</t>
  </si>
  <si>
    <t>Выдача выписок из реестра муниципальной собственности.</t>
  </si>
  <si>
    <t>Назначение и выплата пенсий за выслугу лет лицам, замещавшим  должности  муниципальной службы.</t>
  </si>
  <si>
    <t>Прием  заявлений и выдача  документов о согласовании схем  расположения  земельных  участков.</t>
  </si>
  <si>
    <t>Прием  заявлений, документов, а также  постановка  граждан  на  учет  в качестве  нуждающихся в жилых  помещениях"</t>
  </si>
  <si>
    <t>Администрация муниципального образования "Люры"</t>
  </si>
  <si>
    <t>Постановление главы администрации муниципального образования "Люры" от 6 февраля 2013 года № 11 "Об утверждении административного регламента  " Выдача  выписок из реестра муниципальной собственности".</t>
  </si>
  <si>
    <t>Постановление главы администрации муниципального образования "Люры" от 6 февраля 2013 года № 12 "Об утверждении административного регламента  " Назначение и выплата  пенсий  за  выслугу  лет  лицам, замещавшим  должности  муниципальной  службы".</t>
  </si>
  <si>
    <t>Постановление главы администрации муниципального образования "Люры" от  6 февраля 2013 года № 13 "Об  утверждении  административного регламента "Выдача  справок, выписок их  похозяйственных книг".</t>
  </si>
  <si>
    <t>Постановление главы администрации муниципального образования "Люры" от 14 февраля 2013 года № 19 "Об утверждении административного регламента "Прием  заявлений и выдача  документов о согласовании  схем  расположения  земельных  участков".</t>
  </si>
  <si>
    <t>Постановление главы администрации муниципального образования "Люры" от 14 февраля 2013 года № 20 "Об  утверждении  административного регламента "Прием  заявлений, документов, а также  постановка на учет  в качестве  нуждающихся в  жилых  помещениях".</t>
  </si>
  <si>
    <t>Постановление главы администрации муниципального образования "Люры" от 14 февраля 2013 года № 21 "Об утверждении административного регламента " Присвоение и уточнение  адреса  объекта  недвижимости в муниципальном образовании  "Люры".</t>
  </si>
  <si>
    <t>monagalik@yandex.ru</t>
  </si>
  <si>
    <t>Присвоение и уточнение адреса объекта недвижимости в муниципальном образовании "Курумчинский"</t>
  </si>
  <si>
    <t>Халапханова А. Г.</t>
  </si>
  <si>
    <t>управ. делами</t>
  </si>
  <si>
    <t>mokurumchinskiy@mail.ru</t>
  </si>
  <si>
    <t>Администрация муниципального образования "Курумчинский"</t>
  </si>
  <si>
    <t>Выдача справок, выписок из похозяйственных книг Администрации муниципального образования "Курумчинский"</t>
  </si>
  <si>
    <t>Постановление главы муниципального образования "Курумчинский" от 29 апреля 2013 года № 39 "Об утверждении административного регламента  по предоставлению муниципальной услкуги "Выдача справок, выписок из похозяйственных книг Администрации МО "Курумчинский"</t>
  </si>
  <si>
    <t>Постановление главы муниципального образования "Курумчинский" от 29 апреля 2013 года № 40 "Об утверждении административного регламента  по предоставлению муниципальной услкуги "Присвоение и уточнение адреса объекта недвижимости в муниицпальном образовании "Курумчинский"</t>
  </si>
  <si>
    <t>Постановление главы муниципального образования "Курумчинский" от 29 апреля 2013 года № 41 об утверждении административного регламента по предоставлению муниципальной услуги "Выдача выписок из реестра муниципальной собственности МО "Курумчинский"</t>
  </si>
  <si>
    <t xml:space="preserve">Выдача выписок из реестра муниципальной собственности муниципального образования "Курумчинский" </t>
  </si>
  <si>
    <t>см п.4</t>
  </si>
  <si>
    <t xml:space="preserve">Постановление администрации Заславского муниципального образования  от 31 декабря 2011 года №62 "Об утверждении порядка разработки и утверждения административных регламентов предоставления муниципальных услуг" </t>
  </si>
  <si>
    <t>Нечаева Марина Владимировна</t>
  </si>
  <si>
    <t>Специалист  администрации Заславского МО</t>
  </si>
  <si>
    <t>ms.pokladok61@mail.ru</t>
  </si>
  <si>
    <t xml:space="preserve">Постановление администрации Заславского муниципального образования  от 31 декабря 2011 года №64 "Об утверждении Положения о порядке формирования и ведения реестра   муниципальных услуг " </t>
  </si>
  <si>
    <t>Администрация Биритского  муниципального образования</t>
  </si>
  <si>
    <t>Администрация Биритского муниципального образования</t>
  </si>
  <si>
    <t>Организация содержания  и ремонта муниципального жилого фонда</t>
  </si>
  <si>
    <t>Предоставление  в военный комиссариат списков граждан мужского пола, достигших возраста 15 лет, 16 лет, граждан, подлежащих первичному воинскому учету</t>
  </si>
  <si>
    <t>Организация культурно- досуговых мероприятий на базе муниципального образования</t>
  </si>
  <si>
    <t>МКУК Биритский СДК</t>
  </si>
  <si>
    <t>Обеспечение проведения публичных слушаний, выборов, референдумов на территории Биритского муниципального образования</t>
  </si>
  <si>
    <t>Прием заявлений, организация и проведение внеплановых проверок земельного контроля</t>
  </si>
  <si>
    <t>Выдача разрешений на строительство в пределах полномочий установленных Градостроительным кодексом</t>
  </si>
  <si>
    <t>Предоставление выписок из реестра муниципальной собственности, копий правовых актов на территории Биритского муниципального образования</t>
  </si>
  <si>
    <t>Прием заявлений и выдача документов о согласовании проектов земельных участков на территории Биритского муниципального образования</t>
  </si>
  <si>
    <t>Предоставление сведений о ранее приватизированном имуществе</t>
  </si>
  <si>
    <t>Предоставление муниципального имущества в оперативное управление на территории Биритского муниципального образования</t>
  </si>
  <si>
    <t>Свидетельствование подлинности подписи на документах</t>
  </si>
  <si>
    <t>Оформление архивных справок</t>
  </si>
  <si>
    <t>Выдача физическим лицам справок с места жительства, выписок из похозяйственных книг Биритского муниципального образования</t>
  </si>
  <si>
    <t>Выдача разрешений(ордеров) на проведение земляных работ</t>
  </si>
  <si>
    <t>Постановление администрации Биритского муниципального образования от 9 августа 2013 года № 62 " Предоставление муниципальной услуги" Прием заявлений и заключение договоров социального найма жилого помещения"</t>
  </si>
  <si>
    <t>Постановление администрации Биритского муниципального образования от 12 августа 2013 года №73 " Заключение договоров на передачу   жилищного муниципального фонда в собственность граждан РФ"</t>
  </si>
  <si>
    <t>Постановление администрации Биритского муниципального образования от 12 августа 2013 года №72 " Предоставление в военный комиссариат списков граждан мужского пола, достигших возраста 15 лет, 16 лет, граждан, подлежащих первичному воинскому учету"</t>
  </si>
  <si>
    <t>Постановление администрации Биритского муниципального образования от 14 августа 2013 года №85 " Организация культурно- досуговых мероприятий</t>
  </si>
  <si>
    <t>Постановление администрации Биритского муниципального образования от 13 августа 2013 года № 77 " Обеспечение проведения публичных слушаний, выборов, референдумов на территории Биритского муниципального образования</t>
  </si>
  <si>
    <t>Постановление администрации Биритского муниципального образования от 15 августа 2013 года № 93 " Выдача разрешений на строительство в пределах полномочий установленных Градостроительным кодексам</t>
  </si>
  <si>
    <t>Постановление администрации Биритского муниципального образования от 14 августа 2013 года № 80 " Прием заявлений и выдача документов о согласовании проектов земельных участков на территории Биритского муниципального образования"</t>
  </si>
  <si>
    <t>Постановление администрации Биритского муниципального образования от 14 августа 2013 года № 84 " Предоставление сведений о ранее приватизированном имуществе</t>
  </si>
  <si>
    <t>Постановление администрации Биритского муниципального образования от 13 августа 2013 года № 78 " Предоставление муниципального имущества в оперативное управление на территории Биритского муниципального образования"</t>
  </si>
  <si>
    <t>Постановление администрации Биритского муниципального образования от 9 августа 2013 года № 61 "Выдача разрешений (ордеров) на проведение земляных работ"</t>
  </si>
  <si>
    <t>постановление администрации Биритского муниципального образования от 15 августа 2013 года № 94 "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</si>
  <si>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 xml:space="preserve"> ведущий специалист</t>
  </si>
  <si>
    <t>(839548)42345</t>
  </si>
  <si>
    <t>birit@bk,ru</t>
  </si>
  <si>
    <t xml:space="preserve">Постановление администрации Биритского муниципального образования от 29 июня 2012 года № 64 "Об утверждении порядка разработки и утверждения административных регламентов предоставления муниципальных услуг" </t>
  </si>
  <si>
    <t xml:space="preserve">Постановление администрации Биритского муниципального образования  от 31 октября 2013 года №104 "Об утверждении порядка формирования и ведения реестра муниципальных услуг " </t>
  </si>
  <si>
    <t xml:space="preserve">см п.1 </t>
  </si>
  <si>
    <t>Передача  муниципального имущества в оперативное управление, хозяйственное ведение, изъятие муниципального имущества из оперативного управления, хозяйственного ведения</t>
  </si>
  <si>
    <t>Администрация Кумарейского муниципального образования (сельское поселение) Балаганского района</t>
  </si>
  <si>
    <t>Выдача документов
(выписки из домовой книги, выписки  из похозяйственной
книги, справок и иных документов) администрацией 
Кумарейского муниципального образования (сельского поселения)</t>
  </si>
  <si>
    <t>п.7 Перечня услуг, которые являются необходимыми и обязательными для предоставления муниципальных услуг органами местного самоуправления</t>
  </si>
  <si>
    <t>п.4 Перечня услуг, которые являются необходимыми и обязательными для предоставления муниципальных услуг органами местного самоуправления</t>
  </si>
  <si>
    <t>Принятие на учет граждан в качестве 
нуждающихся в жилых помещениях</t>
  </si>
  <si>
    <t>п.13 Перечня услуг, которые являются необходимыми и обязательными для предоставления муниципальных услуг органами местного самоуправления</t>
  </si>
  <si>
    <t xml:space="preserve">Присвоение (уточнение) адресов объектам 
недвижимого имущества  на территории 
Кумарейского муниципального образования </t>
  </si>
  <si>
    <t xml:space="preserve">Выдача разрешений на снос зеленых насаждений
</t>
  </si>
  <si>
    <t>Удостоверение доверенности</t>
  </si>
  <si>
    <t>Подготовка и выдача ордеров на проведение
 земляных работ</t>
  </si>
  <si>
    <t xml:space="preserve">Постановление главы Кумарейского муниципального образования от 18 июня 2012 года № 51 Об утверждении Административного регламента по предоставлению муниципальной услуги "Согласование проектов границ земельных участков"  </t>
  </si>
  <si>
    <t>Выдача копий муниципальных правовых  актов 
Администрации Кумарейского муниципального образования</t>
  </si>
  <si>
    <t>п.1 Перечня услуг, которые являются необходимыми и обязательными для предоставления муниципальных услуг органами местного самоуправления</t>
  </si>
  <si>
    <t xml:space="preserve">Предоставление информации об очередности 
предоставления жилого помещения на условиях
 социального найма
</t>
  </si>
  <si>
    <t>Перевод жилого помещения в нежилое или нежилого помещения в жилое помещение Кумарейского муниципального образования</t>
  </si>
  <si>
    <t>Выдача архивных справок, выписок, копий архивных документов, копий правовых актов администрации Кумарейского муниципального образования</t>
  </si>
  <si>
    <t>п.9 Перечня услуг, которые являются необходимыми и обязательными для предоставления муниципальных услуг органами местного самоуправления</t>
  </si>
  <si>
    <t>Предоставление сведений из реестра муниципальной собственности</t>
  </si>
  <si>
    <t>Предоставление информации об объектах недвижимого имущества, находящихся в муниципальной собственности Кумарейского муниципального образования и предназначенных для сдачи в аренду</t>
  </si>
  <si>
    <t>Назначение, перерасчет размера, индексация и  выплата пенсии за выслугу лет гражданам, замещавшим должности муниципальной службы Балаганского района</t>
  </si>
  <si>
    <t>Выдача разрешений на ввод объекта в эксплуатацию в пределах полномочий, установленных Градостроительным кодексом РФ</t>
  </si>
  <si>
    <t>Подготовка и утверждение градостроительного плана земельного участка в виде отдельного документа</t>
  </si>
  <si>
    <t xml:space="preserve"> Услуги по снижению брачного возраста</t>
  </si>
  <si>
    <t>Постановление главы Кумарейского муниципального образования 21 января 2013 года № 15 Об утверждении Административного регламента по предоставлению муниципальной услуги "Выдача разрешений на строительство в пределах полномочий, установленных Градостроительным кодексом Российской Федерации"</t>
  </si>
  <si>
    <t>Постановлением главы Кумарейского муниципального образования (сельского поселения) от 10 апреля 2013 года  № 34 Об утверждении Административного регламента по предоставлению муниципальной услуги "Выдача разрешений на ввод объекта в эксплуатацию в пределах полномочий, установленных Градостроительным кодексом РФ"</t>
  </si>
  <si>
    <t>см п.2</t>
  </si>
  <si>
    <t>Постановление Главы Администрации Кумарейского муниципального образования от 30 января 2012 года № 1 "Об утверждении Порядка разработки, утверждения и изменения административных регламентов предоставления муниципальных услуг".</t>
  </si>
  <si>
    <t>Постановление Главы Администрации Кумарейского муниципального образования от 1 февраля 2012 года № 3 "Об утверждении Положения о порядке формирования и ведения реестра муниципальных услуг"</t>
  </si>
  <si>
    <t>Орлова Светлана Александровна</t>
  </si>
  <si>
    <t>kumareyka2014@ya.ru</t>
  </si>
  <si>
    <t>Выдача физическим лицам справок с места жительства, выписок из похозяйственных книг  Коноваловского сельского поселения</t>
  </si>
  <si>
    <t>Свидетельствование верности копий документов и выписок из них</t>
  </si>
  <si>
    <t>Предоставление информации об объектах недвижимого имущества, находящегося в муниципальной собственности и предназначенного для сдачи в аренду</t>
  </si>
  <si>
    <t>Принятие мер по охране наследственного имущества и в случае необходимости управлению им</t>
  </si>
  <si>
    <t>Сбор, вывоз бытовых отходов и мусора</t>
  </si>
  <si>
    <t>Передача муниципального имущества в аренду, безвозмездное пользование, продление действующих договоров, изменение действующих договоров на территории Коноваловского сельского поселения</t>
  </si>
  <si>
    <t>Предоставление выписок, копий правовых актов</t>
  </si>
  <si>
    <t>Обеспечение проведения публичных слушаний, выборов, референдумов на территории Коноваловского муниципального образования</t>
  </si>
  <si>
    <t>Предоставление муниципального имущества в безвозмездное временное пользование</t>
  </si>
  <si>
    <t>Предоставление муниципального имущества в оперативное управление</t>
  </si>
  <si>
    <t>Организация содержания и ремонта муниципального жилого фонда</t>
  </si>
  <si>
    <t>Организация в границах сельского поселения электроснабжения, газоснабжения, теплоснабжения, водоснабжения и водоотведения, снабжение населения топливом</t>
  </si>
  <si>
    <t>Организация ритуальных услуг и содержание мест захоронения</t>
  </si>
  <si>
    <t>Удостоверение завещания</t>
  </si>
  <si>
    <t>Ведение учета граждан, нуждающихся в жилых помещениях, предоставляемых по договорам социального найма на территории Коноваловского сельского поселения</t>
  </si>
  <si>
    <t>Перевод жилого помещения в нежилое и нежилого помещения в жилое помещение</t>
  </si>
  <si>
    <t>Заключение договоров на передачу жилого муниципального фонда в собственность граждан РФ</t>
  </si>
  <si>
    <t>Предоставление информации о времени и месте театрализованных представлений, филармонических и эстрадных концертов и гастрольных мероприятий театров и филармоний, киносеансов, анонсы данных мероприятий</t>
  </si>
  <si>
    <t>Организация культурно - досуговых мероприятий</t>
  </si>
  <si>
    <t>Информирование и консультирование субъектов малого предпринимательства, сельхозпроизводителей и владельцев Л.П.Х.</t>
  </si>
  <si>
    <t>Согласование проведения собраний, митингов, демонстраций, шествий и пикетирования</t>
  </si>
  <si>
    <t>Разработка генерального плана сельского поселения</t>
  </si>
  <si>
    <t>Организация капитального ремонта  объектов коммунальной инфраструктуры</t>
  </si>
  <si>
    <t>Выдача разрешений на строительство в пределах полномочий установленных Градостроительным кодексом РФ</t>
  </si>
  <si>
    <t>Постановление Администрации Коноваловского муниципального образования от 19 июня 2012 года № 27 "Об утверждении Порядка разработки и утверждения административных регламентов предоставления муниципальных услуг в Коноваловском муниципальном образовании"</t>
  </si>
  <si>
    <t>Замащикова Нелли Алексеевна</t>
  </si>
  <si>
    <t>s-konovalovo@yandex.ru</t>
  </si>
  <si>
    <t>Выдача физическим лицам справок с места жительства, выписок из похозяйственных книг  Шарагайского сельского поселения</t>
  </si>
  <si>
    <t>Администрация Шарагайского муниципального образования</t>
  </si>
  <si>
    <t>п. 1 Перечня услуг, которые являются необходимыми и обязательными для предоставления муниципальных услуг органами местного самоуправления</t>
  </si>
  <si>
    <t>Предоставление архивных справок, архивных выписок, копий архивных документов, копий правовых актов администрации Шарагайского сельского поселения</t>
  </si>
  <si>
    <t>п. 2 Перечня услуг, которые являются необходимыми и обязательными для предоставления муниципальных услуг органами местного самоуправления</t>
  </si>
  <si>
    <t>п. 3 Перечня услуг, которые являются необходимыми и обязательными для предоставления муниципальных услуг органами местного самоуправления</t>
  </si>
  <si>
    <t xml:space="preserve"> п. 4 Перечня услуг, которые являются необходимыми и обязательными для предоставления муниципальных услуг органами местного самоуправления</t>
  </si>
  <si>
    <t>Заключение договоров на передачу жилого муниципального фонда в собственность граждан РФ</t>
  </si>
  <si>
    <t>п. 5 Перечня услуг, которые являются необходимыми и обязательными для предоставления муниципальных услуг органами местного самоуправления</t>
  </si>
  <si>
    <t>п. 6 Перечня услуг, которые являются необходимыми и обязательными для предоставления муниципальных услуг органами местного самоуправления</t>
  </si>
  <si>
    <t>Признание граждан Шарагайского сельского поселения малоимущими в целях предоставления им жилых помещений по договорам социального найма</t>
  </si>
  <si>
    <t>Ведение учета граждан, нуждающихся в жилых помещениях, предоставляемых по договорам социального найма на территории Шарагайского сельского поселения</t>
  </si>
  <si>
    <t>п.8 Перечня услуг, которые являются необходимыми и обязательными для предоставления муниципальных услуг органами местного самоуправления</t>
  </si>
  <si>
    <t>Прием заявлений и заключение договоров на передачу гражданам в собственность жилых помещений муниципального жилого фонда социального использования</t>
  </si>
  <si>
    <t>п.10 Перечня услуг, которые являются необходимыми и обязательными для предоставления муниципальных услуг органами местного самоуправления</t>
  </si>
  <si>
    <t>Регистрационный учет граждан РФ по месту жительства в пределах РФ</t>
  </si>
  <si>
    <t>Снятие с регистрационного учета граждан РФ по месту жительства в пределах РФ</t>
  </si>
  <si>
    <t>Принятие мер по охране наследственного имущества и в случае необходимости управлению им.</t>
  </si>
  <si>
    <t>Свидетельствование верности копий документов и выписок из них.</t>
  </si>
  <si>
    <t>Социальная поддержка и социальное обслуживание граждан пожилого возраста и инвалидов</t>
  </si>
  <si>
    <t>Предоставление в военный комиссариат списков граждан мужского пола достигших возраста 15 лет, 16 лет, граждан, подлежащих первоначальной постановке на воинский учёт.</t>
  </si>
  <si>
    <t>Осуществление первичного воинского учета граждан пребывающих в запасе, и граждан, подлежащих призыву на военную службу, проживающих или прибывающих на территорию.</t>
  </si>
  <si>
    <t>Постановка граждан на первичный воинский учет и снятие граждан с первичного воинского учета</t>
  </si>
  <si>
    <t>Доведение до сведения должностных лиц их обязанностей по воинскому учёту, мобилизационной подготовке и мобилизации, установленных законодательством Российской Федерацией и Положением о воинском учете, и осуществление контроля за их исполнением</t>
  </si>
  <si>
    <t>Передача муниципального имущества в аренду, безвозмездное пользование, продление действующих договоров, изменение действующих договоров на территории Шарагайского сельского поселения</t>
  </si>
  <si>
    <t>Предоставление информации об объектах недвижимого имущества, находящихся в государственной и муниципальной собственности и предназначенных для сдачи в аренду</t>
  </si>
  <si>
    <t>Выдача разрешений на строительство в пределах полномочий установленных Градостроительным кодексом РФ.</t>
  </si>
  <si>
    <t>Оформление договоров социального найма при вселении граждан в муниципальные жилые помещения специализированного жилищного фонда</t>
  </si>
  <si>
    <t>Предоставление сведений о ранее приватизированном имуществе</t>
  </si>
  <si>
    <t>Прием заявлений, документов, а также постановка граждан на учет в качестве нуждающихся в жилых помещениях</t>
  </si>
  <si>
    <t>Предоставление информации об очередности предоставления жилых помещений на условиях социального найма</t>
  </si>
  <si>
    <t>Предоставление доступа к справочно-поисковому аппарату библиотек, базам данных</t>
  </si>
  <si>
    <t>Предоставление информации об объектах культурного наследия регионального или местного значения, находящихся на территории субъекта Российской Федерации и включенных в единый государственный реестр объектов культурного наследия (памятников истории и культуры)народов Российской Федерации</t>
  </si>
  <si>
    <t>Предоставление информации о времени и месте театрализованных представлений, филармонических и эстрадных концертов и гастрольных мероприятий театров и филармоний, киносеансов, анонсы данных мероприятий</t>
  </si>
  <si>
    <t>Организация отдыха, оздоровления и занятости детей в каникулярное время</t>
  </si>
  <si>
    <t>Выдача справки с места жительства умершего.</t>
  </si>
  <si>
    <t>Информирование и консультирование субъектов малого предпринимательства, сельхозпроизводителей и владельцев Л.П.Х.</t>
  </si>
  <si>
    <t>Обеспечение проведения публичных слушаний, выборов, референдумов на территории Шарагайского муниципального образования.</t>
  </si>
  <si>
    <t xml:space="preserve">Организация в границах сельского поселения электроснабжения, газоснабжения,
теплоснабжения, водоснабжения и водоотведения, снабжение населения топливом.
</t>
  </si>
  <si>
    <t>Организация освещения улиц и установки указателей с названиями улиц, номеров домов и присвоения почтового адреса.</t>
  </si>
  <si>
    <t>Организация ритуальных услуг и содержание мест захоронения.</t>
  </si>
  <si>
    <t>Постановление главы Шарагайского муниципального образования от 16 мая 2012 года №30-А Об утверждении Административного регламента по предоставлению муниципальной услуги Предоставление выписки из похозяйственной книги о наличии у гражданина права на земельный участок</t>
  </si>
  <si>
    <t>Постановление главы Шарагайского муниципального образования от 20 июня 2012 года №53-А Об утверждении Административного регламента по предоставлению муниципальной услуги Предоставление архивных справок, архивных выписок, копий архивных документов, копий правовых актов администрации Шарагайского сельского поселения</t>
  </si>
  <si>
    <t>Постановление главы Шарагайского муниципального образования от 20 июня 2012 года №53 Об утверждении Административного регламента по предоставлению муниципальной услуги Выдача разрешений на строительство в пределах полномочий установленных Градостроительным кодексом РФ.</t>
  </si>
  <si>
    <t>Постановление главы Шарагайского муниципального образования от 5 июня 2012 года №43-А Об утверждении Административного регламента по предоставлению муниципальной услуги Перевод жилого помещения в нежилое и нежилого помещения в жилое помещение</t>
  </si>
  <si>
    <t xml:space="preserve"> +                                                       Постановление администрации города Усолье-Сибирское от 10 июля 2013 года № 1415 "О внесении изменений в административный регламент по предоставлению  муниципальной услуги "Подготовка градостроительных планов земельных участков на территории муниципального образования города Усолье-Сибирское", утвержденного постановлением администрации города Усолье-Сибирское от 27 июня 2012 года  № 1155"</t>
  </si>
  <si>
    <t>Постановление главы Шарагайского муниципального образования от 7 июня 2012 года №44-А Об утверждении Административного регламента по предоставлению муниципальной услуги Заключение договоров на передачу жилого муниципального фонда в собственность граждан</t>
  </si>
  <si>
    <t>Постановление главы Шарагайского муниципального образования от 8 июня 2012 года №45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</si>
  <si>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Шарагайского муниципального образования от 8 июня 2012 года №45-А Об утверждении Административного регламента по предоставлению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</si>
  <si>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Постановление главы Шарагайского муниципального образования от 18 июня 2012 года №51 Об утверждении Административного регламента по предоставлению муниципальной услуги
Реализация мероприятий в рамках ведомственных, муниципальных целевых программ
</t>
  </si>
  <si>
    <t xml:space="preserve">Постановление главы Шарагайского муниципального образования от 18 июня 2012 года №51-А Об утверждении Административного регламента по предоставлению муниципальной услуги
Организация капитального ремонта  объектов коммунальной инфраструктуры
</t>
  </si>
  <si>
    <t>Постановление главы Шарагайского муниципального образования от 21 июня 2012 года №54 Об утверждении Административного регламента по предоставлению муниципальной услуги Признание граждан Шарагайского сельского поселения малоимущими в целях предоставления им жилых помещений по договорам социального найма</t>
  </si>
  <si>
    <t>Постановление главы Шарагайского муниципального образования от 21 июня 2012 года №54-А Об утверждении Административного регламента по предоставлению муниципальной услуги Прием заявлений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</si>
  <si>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главы Шарагайского муниципального образования от 21 июня 2012 года №55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t>
  </si>
  <si>
    <t>Постановление главы Шарагайского муниципального образования от 21 июня 2012 года №55-А Об утверждении Административного регламента по предоставлению муниципальной услуги Регистрационный учет граждан РФ по месту жительства в пределах РФ</t>
  </si>
  <si>
    <t>Постановление главы Шарагайского муниципального образования от 4 июня 2012 года №42-А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социального</t>
  </si>
  <si>
    <t>Постановление главы Шарагайского муниципального образования от 4 июня 2012 года №42 Об утверждении Административного регламента по предоставлению муниципальной услуги Выдача справки с места жительства умершего.</t>
  </si>
  <si>
    <t>Постановление главы Шарагайского муниципального образования от 18 мая 2012 года №32 Об утверждении Административного регламента по предоставлению муниципальной услуги Прием заявлений и заключение договоров социального найма жилых помещений</t>
  </si>
  <si>
    <t>Постановление главы Шарагайского муниципального образования от 18 мая 2012 года №32-А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</si>
  <si>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Постановление главы Шарагайского муниципального образования от 21 мая 2012 года №33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находящегося в муниципальной собственности и предназначенного для сдачи в аренду</t>
  </si>
  <si>
    <t>Постановление главы Шарагайского муниципального образования от 21 мая 2012 года №33-А Об утверждении Административного регламента по предоставлению муниципальной услуги Принятие мер по охране наследственного имущества и в случае необходимости управлению им</t>
  </si>
  <si>
    <t>Постановление главы Шарагайского муниципального образования от 22 июня 2012 года №56 Об утверждении Административного регламента по предоставлению муниципальной услуги Снятие с регистрационного учета граждан РФ по месту жительства в пределах РФ</t>
  </si>
  <si>
    <t>Постановление главы Шарагайского муниципального образования от 22 июня 2012 года №56-А Об утверждении Административного регламента по предоставлению муниципальной услуги Предоставление адресно-справочных документов.</t>
  </si>
  <si>
    <t>Постановление главы Шарагайского муниципального образования от 22 июня 2012 года №57 Об утверждении Административного регламента по предоставлению муниципальной услуги Социальная поддержка и социальное обслуживание граждан пожилого возраста и инвалидов</t>
  </si>
  <si>
    <t>Постановление главы Шарагайского муниципального образования от 22 июня 2012 года №57-А Об утверждении Административного регламента по предоставлению муниципальной услуги Осуществление первичного воинского учета граждан пребывающих в запасе, и граждан, подлежащих призыву на военную службу, проживающих или прибывающих на территорию.</t>
  </si>
  <si>
    <t>Постановление главы Шарагайского муниципального образования от 31 мая 2012 года №41 Об утверждении Административного регламента по предоставлению муниципальной услуги Удостоверение завещания</t>
  </si>
  <si>
    <t>Постановление главы Шарагайского муниципального образования от 17 мая 2012 года №31 Об утверждении Административного регламента по предоставлению муниципальной услуги Удостоверение доверенностей</t>
  </si>
  <si>
    <t>Постановление главы Шарагайского муниципального образования от 17 мая 2012 года №31-А Об утверждении Административного регламента по предоставлению муниципальной услуги Свидетельствование верности копий документов и выписок из них.</t>
  </si>
  <si>
    <t>Постановление главы Шарагайского муниципального образования от 30 мая 2012 года №40-А Об утверждении Административного регламента по предоставлению муниципальной услуги Свидетельствование подлинности подписи на документах</t>
  </si>
  <si>
    <t>Постановление главы Шарагайского муниципального образования от 5 июня 2012 года №43Об утверждении Административного регламента по предоставлению муниципальной услуги Предоставление в военный комиссариат списков граждан мужского пола достигших возраста 15 лет, 16 лет, граждан, подлежащих первоначальной постановке на воинский учёт.</t>
  </si>
  <si>
    <t>Постановление главы Шарагайского муниципального образования от 25 июня 2012 года №58 Об утверждении Административного регламента по предоставлению муниципальной услуги Постановка граждан на первичный воинский учет и снятие граждан с первичного воинского учета</t>
  </si>
  <si>
    <t>Постановление главы Шарагайского муниципального образования от 25 июня 2012 года №58-А Об утверждении Административного регламента по предоставлению муниципальной услуги Оформление договоров социального найма при вселении граждан в муниципальные жилые помещения специализированного жилищного фонда</t>
  </si>
  <si>
    <t>Постановление главы Шарагайского муниципального образования от 25 июня 2012 года №59 Об утверждении Административного регламента по предоставлению муниципальной услуги Предоставление сведений о ранее приватизированном имуществе</t>
  </si>
  <si>
    <t>Постановление главы Шарагайского муниципального образования от 25 июня 2012 года №59-А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</si>
  <si>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 xml:space="preserve">Постановление главы Шарагайского муниципального образования от 15 июня 2012 года №50 Об утверждении Административного регламента по предоставлению муниципальной услуги
Согласование проведения собраний, митингов, демонстраций, шествий и пикетирования
</t>
  </si>
  <si>
    <t xml:space="preserve">Постановление главы Шарагайского муниципального образования от 15 июня 2012 года №50-А Об утверждении Административного регламента по предоставлению муниципальной услуги
Разработка генерального плана сельского поселения
</t>
  </si>
  <si>
    <t>+                         Постановление Главы муниципального образования "Нукуты" от 8 апреля 2013 года №26 "О внесении изменений в постановление № 59 от 25 июня 2012 года "Об утверждении административного регламента предоставления муниципальной услуги""</t>
  </si>
  <si>
    <t>Постановление главы Шарагайского муниципального образования от 22 мая 2012 года №34 Об утверждении Административного регламента по предоставлению муниципальной услуги Доведение до сведения должностных лиц их обязанностей по воинскому учёту, мобилизационной подготовке и мобилизации, установленных законодательством Российской Федерацией и Положением о воинском учете, и осуществление контроля за их исполнением</t>
  </si>
  <si>
    <t>Постановление главы Шарагайского муниципального образования от 22 мая 2012 года №34-А Об утверждении Административного регламента  предоставлению муниципальной услуги Сбор, вывоз бытовых отходов и мусора</t>
  </si>
  <si>
    <t>Постановление главы Шарагайского муниципального образования от 23 мая 2012 года №35 Об утверждении Административного регламента по предоставлению муниципальной услуги Передача муниципального имущества в аренду, безвозмездное пользование, продление действующих договоров, изменение действующих договоров на территории Шарагайского сельского поселения</t>
  </si>
  <si>
    <t>Постановление главы Шарагайского муниципального образования от 23 мая 2012 года №35-А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государственной и муниципальной собственности и предназначенных для сдачи в аренду</t>
  </si>
  <si>
    <t>Постановление главы Шарагайского муниципального образования от 24 мая 2012 года №36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</si>
  <si>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 xml:space="preserve">Постановление главы Шарагайского муниципального образования от 24 мая 2012 года №36-А Об утверждении Административного регламента по предоставлению муниципальной услуги
Предоставление выписок, копий правовых актов.
</t>
  </si>
  <si>
    <t>Постановление главы Шарагайского муниципального образования от 11 июня 2012 года №46 Об утверждении Административного регламента по предоставлению муниципальной услуги Предоставление доступа к справочно-поисковому аппарату библиотек, базам данных</t>
  </si>
  <si>
    <t>Постановление главы Шарагайского муниципального образования от 11 июня 2012 года №46-А Об утверждении Административного регламента по предоставлению муниципальной услуги Предоставление информации о времени и месте театрализованных представлений, филармонических и эстрадных концертов и гастрольных мероприятий театров и филармоний, киносеансов, анонсы данных мероприятий</t>
  </si>
  <si>
    <t>Постановление главы Шарагайского муниципального образования от 26 июня 2012 года №62 Об утверждении Административного регламента по предоставлению муниципальной услуги Предоставление информации об объектах культурного наследия регионального или местного значения, находящихся на территории субъекта Российской Федерации и включенных в единый государственный реестр объектов культурного наследия (памятников истории и культуры)народов Российской Федерации</t>
  </si>
  <si>
    <t>Постановление главы Шарагайского муниципального образования от 26 июня 2012 года №61 Об утверждении Административного регламента по предоставлению муниципальной услуги Организация отдыха, оздоровления и занятости детей в каникулярное время</t>
  </si>
  <si>
    <t xml:space="preserve"> +                                                Постановление главы администрации Новоснежнинского сельского поселения от 17 апреля 2013 года №38 "О внесении изменений и дополнений в постановление от 26 июня 2012 года №41 "Об утверждении административного регламента по предоставлению муниципальной услуги "Присвоение адреса объекту недвижимости на территории Новоснежнинского сельского поселения"</t>
  </si>
  <si>
    <t>Постановление главы Шарагайского муниципального образования от 12 июня 2012 года №47 Об утверждении Административного регламента по предоставлению муниципальной услуги</t>
  </si>
  <si>
    <t xml:space="preserve">Постановление главы Шарагайского муниципального образования от 13 июня 2012 года №48 Об утверждении Административного регламента по предоставлению муниципальной услуги
Информирование и консультирование субъектов малого предпринимательства, сельхозпроизводителей и владельцев Л.П.Х.
</t>
  </si>
  <si>
    <t>Постановление главы Шарагайского муниципального образования от 25 мая 2012 года №37 Об утверждении Административного регламента по предоставлению муниципальной услуги  Обеспечение проведения публичных слушаний, выборов, референдумов на территории Шарагайского муниципального образования</t>
  </si>
  <si>
    <t xml:space="preserve">Постановление главы Шарагайского муниципального образования от 25 мая 2012 года №37-А Об утверждении Административного регламента по предоставлению муниципальной услуги
Предоставление муниципального имущества в безвозмездное временное пользование
</t>
  </si>
  <si>
    <t xml:space="preserve">Постановление главы Шарагайского муниципального образования от 28 мая 2012 года №38
Об утверждении Административного регламента по предоставлению муниципальной услуги
Предоставление муниципального имущества в оперативное управление
</t>
  </si>
  <si>
    <t xml:space="preserve">Постановление главы Шарагайского муниципального образования от 28 мая 2012 года №38-А
Об утверждении Административного регламента по предоставлению муниципальной услуги
Организация содержания и ремонта муниципального жилого фонда
</t>
  </si>
  <si>
    <t>+                         Постановление Главы муниципального образования "Нукуты" от 8 апреля 2013 года №43 "О внесении изменений в постановление № 53 от 28 мая 2012 года "Об утверждении административного регламента предоставления муниципальной услуги""</t>
  </si>
  <si>
    <t>+                         Постановление Главы муниципального образования "Нукуты" от 8 апреля 2013 года №47 "О внесении изменений в постановление № 52 от 28 мая 2012 года "Об утверждении административного регламента предоставления муниципальной услуги""</t>
  </si>
  <si>
    <t xml:space="preserve">Постановление главы Шарагайского муниципального образования от 29 июня 2012 года №39 Об утверждении Административного регламента по предоставлению муниципальной услуги
Организация в границах сельского поселения электроснабжения, газоснабжения,
теплоснабжения, водоснабжения и водоотведения, снабжение населения топливом.
</t>
  </si>
  <si>
    <t xml:space="preserve">Постановление главы Шарагайского муниципального образования от 29 июня 2012 года №39-А Об утверждении Административного регламента по предоставлению муниципальной услуги
Организация освещения улиц и установки указателей с названиями улиц, номеров домов и присвоения почтового адреса.
</t>
  </si>
  <si>
    <t xml:space="preserve">Постановление главы Шарагайского муниципального образования от
5 сентября 2013 года № 39
Об утверждении изменений в Административном регламенте по предоставлению муниципальной услуги
Организация ритуальных услуг и содержание мест захоронения
</t>
  </si>
  <si>
    <t xml:space="preserve">Выдача архивных справок, выписок, копий
архивных документов, копий правовых актов
Администрации Шарагайского муниципального образования
</t>
  </si>
  <si>
    <t>Постановление администрации Шарагайского муниципального образования  от 14 ноября 2013 года № 50 "Об установлении порядка разработки и утверждения административных регламентов предоставления муниципальных услуг"</t>
  </si>
  <si>
    <t xml:space="preserve">начальник отдела по анализу и прогнозированию социально-экономического развития </t>
  </si>
  <si>
    <t>balagansk_admin@irmail.ru</t>
  </si>
  <si>
    <t>Заикина Ю.С.</t>
  </si>
  <si>
    <t>тел: 83954845.2-44</t>
  </si>
  <si>
    <t>sharagajskogomo@mail.ru</t>
  </si>
  <si>
    <t>Назначение перерасчет размера пенсии за выслугу лет гражданам, замещавшим должности муниципальной службы в муниципальном образовании балаганский район</t>
  </si>
  <si>
    <t>Отдел муниципального заказа и рынка потребительских услуг</t>
  </si>
  <si>
    <t xml:space="preserve">Предоставление сведений, содержащихся в информационной системе обеспечения градостроительной деятельности администрации муниципального образования Балаганский район </t>
  </si>
  <si>
    <t>Выдача разрешений на установку рекламных конструкций на территории Балаганского района</t>
  </si>
  <si>
    <t>Выдача копий муниципальных правовых актов  администрации Балаганского района</t>
  </si>
  <si>
    <t>Администрация муниципального образования Балаганский район</t>
  </si>
  <si>
    <t>Предоставление информации по запросам (заявлениям) граждан и организаций по документов архивных фондов</t>
  </si>
  <si>
    <t>Предоставление архивных документов для исследований в рабочей комнате архива</t>
  </si>
  <si>
    <t>Отдел по анализу и прогнозированию социально-экономического развития Балаганского района</t>
  </si>
  <si>
    <t>Отдел архитектуры и градостроительства администрации Балаганского района</t>
  </si>
  <si>
    <t>Постановление мэра района Балаганского муниципального образования от 26 декабря 2011 года № 709 "Об утверждении Порядка разработки, утверждения и изменения административных регламентов предоставления муниципальных услуг</t>
  </si>
  <si>
    <t>Постановление администрации Балаганского муниципального образования от 22 ноября 2013 года № 592 "Об утверждении положения о порядке формирования и ведения реестра муниципальных услуг"</t>
  </si>
  <si>
    <t xml:space="preserve">Организация ритуальных услуг и содержанию мест захоронения 
на территории Тарнопольского сельского поселения администрация Тарнопольского МО 
</t>
  </si>
  <si>
    <t>Осуществление первичного воинского учета на территориях, где отсутствуют военные комиссариаты</t>
  </si>
  <si>
    <t>Организация сбора, вывоза бытовых отходов</t>
  </si>
  <si>
    <t>Выдача выписок из муниципального реестра</t>
  </si>
  <si>
    <t>Свидетельствование верности копий и выписок из них</t>
  </si>
  <si>
    <t>Принятие нормативно-правовых актов по вопросам местного значения сельского поселения</t>
  </si>
  <si>
    <t xml:space="preserve">Установление, изменение и отмена местных налогов и сборов поселения </t>
  </si>
  <si>
    <t>Арцыбашева Елена Анатольевна</t>
  </si>
  <si>
    <t xml:space="preserve">Постановление администрации Таронопольского муниципального образования  от 31 января 2012 года  № 3 "Об утверждении порядка разработки и утверждения административных регламентов предоставления муниципальных услуг" </t>
  </si>
  <si>
    <t>Постановление администрации Тарнопольского муниципального образования   от 31 января 2012 года №  4 "Об утверждении Положения о порядке формирования и ведения реестра  муниципальных услуг "</t>
  </si>
  <si>
    <t>Администрация Тарнопольского муниципального образования</t>
  </si>
  <si>
    <t>Предоставление в собственность или аренду земельного участка для целей, не связанных со строительством</t>
  </si>
  <si>
    <t>Комитет по управлению имуществом Администрации Мамско-Чуйского района</t>
  </si>
  <si>
    <t>Постановление администрации муниципального образования Мамско-Чуйского района от  10 августа 2012 года № 149 "Об утверждении административного регламента о предосталвении муниципальной услуги "Предоставление земельных участков, находящихся на территории муниципального образования Мамско-Чуйского района государственная собственность на которые не разграничена или находящихся в муниципальной собственности, для целей, не связанных состроительством"</t>
  </si>
  <si>
    <t xml:space="preserve">п.9 Перечня услуг, которые являются небходимыми и обязательными для предоставления муниципальных услуг </t>
  </si>
  <si>
    <t>Предоставление в аренду муниципального имущества муниципального образования Мамско-Чуйского района</t>
  </si>
  <si>
    <t xml:space="preserve">п.1 Перечня услуг, которые являются небходимыми и обязательными для предоставления муниципальных услуг </t>
  </si>
  <si>
    <t xml:space="preserve">п.6 Перечня услуг, которые являются небходимыми и обязательными для предоставления муниципальных услуг </t>
  </si>
  <si>
    <t xml:space="preserve"> п.7 Перечня услуг, которые являются небходимыми и обязательными для предоставления муниципальных услуг </t>
  </si>
  <si>
    <t>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t>
  </si>
  <si>
    <t xml:space="preserve">п.8  Перечня услуг, которые являются небходимыми и обязательными для предоставления муниципальных услуг </t>
  </si>
  <si>
    <t xml:space="preserve">п.14  Перечня услуг, которые являются небходимыми и обязательными для предоставления муниципальных услуг </t>
  </si>
  <si>
    <t>Архивный отдел Администрации Мамско-Чуйского района</t>
  </si>
  <si>
    <t xml:space="preserve">п.31  Перечня услуг, которые являются небходимыми и обязательными для предоставления муниципальных услуг </t>
  </si>
  <si>
    <t>Одел архитектуры и градостроительства Администрации Мамско- Чуйского района</t>
  </si>
  <si>
    <t xml:space="preserve"> п.4, 6 Перечня услуг, которые являются небходимыми и обязательными для предоставления муниципальных услуг </t>
  </si>
  <si>
    <t>Выдача разрешений на установку рекламных конструкций на соответствующей территории, аннулирование таких разрешений, выдача предписаний о демонтаже самовольно установленных вновь рекламных конструкций</t>
  </si>
  <si>
    <t>Отдел образования Администрации Мамско-Чуйского района</t>
  </si>
  <si>
    <t xml:space="preserve">п.29  Перечня услуг, которые являются небходимыми и обязательными для предоставления муниципальных услуг </t>
  </si>
  <si>
    <t>Информирование об образовательных программах и учебных планах, рабочих программах учебных курсов, предметов, дисциплин (модулей), годовых календарных учебных графиках</t>
  </si>
  <si>
    <t xml:space="preserve">Постановление Администрации муниципального образования Мамско-Чуйского района от  27 января 2012 года №22 "Об утверждении административного регламента по предоставлению муниципальной улуги "О предоставлении информации общедоступного и бесплатного начального общего, основного общего, среднего (полного) общего бразования в образовательных учреждениях, расположенных на территории Мамско-Чуйского района"
</t>
  </si>
  <si>
    <t xml:space="preserve">п.25  Перечня услуг, которые являются небходимыми и обязательными для предоставления муниципальных услуг </t>
  </si>
  <si>
    <t>Администрация Мамско- Чуйского района</t>
  </si>
  <si>
    <t xml:space="preserve">п.21  Перечня услуг, которые являются небходимыми и обязательными для предоставления муниципальных услуг </t>
  </si>
  <si>
    <t>Постановление администрации муниципального образования Мамско-Чуйского района от  3 октября 2011 года № 179 "Об утверждении административного регламента о предосталвении муниципальной услуги "Предоставление в аренду муниципального имущества муниципального образования Мамско-Чуйского района"</t>
  </si>
  <si>
    <t xml:space="preserve">Постановление администрации муниципального образования Мамско-Чуйского района от  3 октября 2011 года №180 "Об утверждении административного регламента о предоставлении муниципальной услуги "Предоставление информации об объектах недвижимого имущества, находящихся в собственности муниципального образования Мамско-Чуйского района и предназначенных для сдачи в аренду" </t>
  </si>
  <si>
    <t xml:space="preserve">Постановление Администрации муниципального образования Мамско-Чуйского района от  7 февраля 2012 года №32 "Об утверждении регламента по предоставлению муниципальной услуги "Организация культурно-досуговой деятельности" </t>
  </si>
  <si>
    <t>Решение думы  Мамско-Чуйского района от  4 февраля 2013 года № 125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</si>
  <si>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муниципального образования Мамско-Чуйского района от  18 мая 2011 года № 111 "Об утверждении порядка разработки и утверждения административных регламентов предоставления муниципальных услуг"</t>
  </si>
  <si>
    <t>Постановление администрации Мамско-Чуйского района  от 18 мая 2011г. №112 "О порядке формирования и ведения реестра муниципальных услуг Мамско-Чуйского района"</t>
  </si>
  <si>
    <t>Михельсон Вера Евгеньевна</t>
  </si>
  <si>
    <t>зав.отдело экономики и труда</t>
  </si>
  <si>
    <t>(395-69) 2-18-89</t>
  </si>
  <si>
    <t>oet_mo_mama@mail.ru</t>
  </si>
  <si>
    <t>Выдача документов (единого жилищного документа, копии финансово-лицевого счета, выписки из домовой книги, карточки учета собственника жилого помещения, справок и иных документов)</t>
  </si>
  <si>
    <t>Принятие на учет  граждан в качестве нуждающихся в жилых помещениях</t>
  </si>
  <si>
    <t xml:space="preserve">Постановление Администрации Мамского городского поселения от  29 сентября 2011 года № 62 "Об утверждении регламента по предоставлению муниципальнойуслуги "Принятие на учет граждан в качестве нуждающихся в жилых помещения"; </t>
  </si>
  <si>
    <t>Администрация Мамского городского поселения</t>
  </si>
  <si>
    <t xml:space="preserve"> Постановление Администрации Мамского городского поселения от  1 декабря 2011 года  № 77 "Об утверждении регламента о предоставлении муниципальной услуги "Выдача юридическим и физическим лицам справок, выписок из похозяйственных книг Мамского городского поселения"</t>
  </si>
  <si>
    <t>Постановление Администрации Витимского городского поселения от  29 августа 2013 года №22 "Об утверждении административного регламента по предоставлению муниципальной услуги "Предоставление информации об очередности предоставления жилого помещения на условиях социального найма"</t>
  </si>
  <si>
    <t>Постановление Администрации Витимского городского поселения от  29 августа 2013 года №23 "Об утверждении административного регламента по предоставлению муниципальной услуги "Выдача уведомлений о переводе (отказе в переводе)жилого(нежилого )помещения в нежилое (жилое) на территории Витимского городского поселения"</t>
  </si>
  <si>
    <t>Постановление Администрации Витимского городского поселения от  29 августа 2013 года №21 "Об утверждении административного регламента по предоставлению муниципальной услуги "Выдача разрешений на строительство, реконструкцию, капитальный ремонт объектов капитального строительства на территории  Витимского  поселения"</t>
  </si>
  <si>
    <t>Постановление  Администрации Луговского городского поселения от  21 декабря 2011 года №45 "Об утверждении административного регламента по предоставлению муниципальной услуги "Принятие на учет  граждан в качестве нуждающихся в жилых помещениях"</t>
  </si>
  <si>
    <t>Администрация Луговского городского поселения</t>
  </si>
  <si>
    <t>Постановление Администрации Согдиондонского городского поселения от  29 апреля 2013 года №17 "Об утверждении административного регламента по предоставлению муниципальной услуги "Выдача юридическим и физическим лицам справок, выписок из похозяйственных книг населенного пункта Согдиондонское городское поселение"</t>
  </si>
  <si>
    <t>Постановление Администрации Согдиондонского городского поселения от  29 апреля 2013 года №38 "Об утверждении административного регламента по предоставлению муниципальной услуги "Принятие на учет  граждан в качестве нуждающихся в жилых помещениях"</t>
  </si>
  <si>
    <t>Постановление Администрации Согдиондонского городского поселения от  29 апреля 2013 года №22 "Об утверждении административного регламента по предоставлению муниципальной услуги "Выдача уведомлений о переводе (отказе в переводе) жилого (нежилого) помещения в нежилое (жилое) на территории Согдиондонского городского поселения"</t>
  </si>
  <si>
    <t>Постановление Администрации Согдиондонского городского поселения от  29. апреля 2013 года №29 "Об утверждении административного регламента по предоставлению муниципальной услуги "Выдача разрешений на строительство, реконструкцию, капитальный ремонт объектов капитального строительства на территории Согдиондоского городского поселения"</t>
  </si>
  <si>
    <t>Администрация Согдиондонского городского поселения</t>
  </si>
  <si>
    <t>Постановление Администрации Горно-Чуйского городского поселения от  13 апреля 2013 года №13 "Об утверждении административного регламента по предоставлению муниципальной услуги "Выдача юридическим и физическим лицам справок, выписок из похозяйственных книг Горно-Чуйского городского поселения"</t>
  </si>
  <si>
    <t xml:space="preserve">п.5 Перечня услуг,  небходимых и обязательных для предоставления муниципальных услуг Администрации Горно-Чуйского городского поселения </t>
  </si>
  <si>
    <t>Постановление администрации Горно-Чуйского-Чуйского городского поселения от  31 января 2013  года № 2 "Об утверждении порядка разработки и утверждения административных регламентов предоставления муниципальных услуг"</t>
  </si>
  <si>
    <t>Постановление от 31 января 2013 года №3 "Об утверждении Положения о порядке формирования и ведения реестра муниципальных услуг"</t>
  </si>
  <si>
    <t xml:space="preserve">п.2 Перечня услуг,  небходимых и обязательных для предоставления муниципальных услуг Администрации Горно-Чуйского городского поселения </t>
  </si>
  <si>
    <t>Постановление Администрации Горно-Чуйского городского поселения от  13 апреля 2013 года №11 "Об утверждении административного регламента по предоставлению муниципальной услуги "Принятие документов, а также выдача уведомлений о переводе или об отказе в переводе жилого помещения в нежилое или нежилого помещения в жилое помещение"</t>
  </si>
  <si>
    <t xml:space="preserve">п.3  Перечня услуг,  небходимых и обязательных для предоставления муниципальных услуг Администрации Горно-Чуйского городского поселения </t>
  </si>
  <si>
    <t xml:space="preserve">п.9 Перечня услуг,  небходимых и обязательных для предоставления муниципальных услуг Администрации Горно-Чуйского городского поселения </t>
  </si>
  <si>
    <t>Администрация Горно-Чуйского городского поселения</t>
  </si>
  <si>
    <t>Решение думы  Горно-Чуйского городского поселения от  1 декабря 2011 года №90 "Об утверждении Перечня услуг,  необходимых и обязательных для предоставления муниципальных услуг  и предоставляются организациями, участвующими в предоставлении муниципальных услуг"</t>
  </si>
  <si>
    <t>Отдел по архитектуре,строительству,связи,транспорту и жилищно-коммунальному хозяйству администрации Казачинско-Ленского муниципального района</t>
  </si>
  <si>
    <t>п.2,3,4,6,7 Перечня услуг, которые являются необходимыми и обязательными для предоставления муниципальных услуг</t>
  </si>
  <si>
    <t>Прием заявлений и выдача документов о согласовании переустройства и/или перепланировки жилого помещения</t>
  </si>
  <si>
    <t>п.2,5 Перечня услуг, которые являются необходимыми и обязательными для предоставления муниципальных услуг</t>
  </si>
  <si>
    <t>п.3,6,7 Перечня услуг, которые являются необходимыми и обязательными для предоставления муниципальных услуг</t>
  </si>
  <si>
    <t xml:space="preserve">Выдача разрешения на установку рекламных конструкций  на территории муниципального района </t>
  </si>
  <si>
    <t>п.3,6 Перечня услуг, которые являются необходимыми и обязательными для предоставления муниципальных услуг</t>
  </si>
  <si>
    <t>Принятие документов ,а так же выдача разрешения о переводе жилого помещения в нежилое помещение или переводе нежилого помещения в жилое помещение</t>
  </si>
  <si>
    <t xml:space="preserve">Выдача специального разрешения на движение по автомобильным дорогам местного значения транспортных средств, осуществляющих перевозки опасных, тяжеловестных и (или)  крупногабаритных грузов </t>
  </si>
  <si>
    <t>Признание жилых помещений пригодными (непригодными)  для проживания граждан, а так же многоквартирных домов аварийными и подлежащими сносу (реконструкции) в соответствтии с действующим законодательством</t>
  </si>
  <si>
    <t>Выдача разрешения на ввод построенного, реконструированного, отремонтированного объекта капитального строительства в эксплуатацию</t>
  </si>
  <si>
    <t>п.2,6 Перечня услуг, которые являются необходимыми и обязательными для предоставления муниципальных услуг</t>
  </si>
  <si>
    <t>Присвоение адреса объекту недвижимости на межселенной территории</t>
  </si>
  <si>
    <t>Перевод земель или земельных участков в составе таких земель из одной категории в другую ( за исключением земель сельскохозяйственного назначения)</t>
  </si>
  <si>
    <t>Предоставление земельных участков под объектами недвижимости на территории Казачинско-Ленского муниципального района</t>
  </si>
  <si>
    <t>Земельный отдел администрации Казачинско-Ленского муниципального района</t>
  </si>
  <si>
    <t>п.3,8 Перечня услуг, которые являются необходимыми и обязательными для предоставления муниципальных услуг</t>
  </si>
  <si>
    <t>Комитет по управлению имуществом администрации Казачинско-Ленского муниципального района</t>
  </si>
  <si>
    <t>Приватизация гражданами объектов муниципального жилищного фонда, находящихся в муниципальной собственности</t>
  </si>
  <si>
    <t>Предоставление выписки из реестра муниципальной собственности Казачинско-Ленского муниципального района</t>
  </si>
  <si>
    <t>Предоставление в аренду муниципального имущества</t>
  </si>
  <si>
    <t>Оформление обязательств о сдаче жилого помещения в муниципальную собственность</t>
  </si>
  <si>
    <t>Предоставление жилых помещений муниципального жилищного фонда по договорам  найма служебных помещений</t>
  </si>
  <si>
    <t>Предоставление жилых помещений муниципального жилищного фонда по договорам социального найма</t>
  </si>
  <si>
    <t>Архив Администрации Казачинско-Ленского муниципального района</t>
  </si>
  <si>
    <t>Выдача документов ( выписки из домовой, похозяйственной книги, справок и иных документов)</t>
  </si>
  <si>
    <t>Комитет по экономике Администрации Казачинско-Ленского муниципального района</t>
  </si>
  <si>
    <t>Установление тарифов на услуги, предоставляемые муниципальным предприятиями и учреждениями</t>
  </si>
  <si>
    <t>Осуществление уведомительной регистрации коллективных договоров,изменений и дополнений вносимых в коллективные договоры</t>
  </si>
  <si>
    <t>Районный отдел образования Казачинско-Ленского района</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</si>
  <si>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Казачинско-Ленского муниципального района</t>
  </si>
  <si>
    <t>Предоставление информации о текущей успеваемости учащегося, ведение электронного дневника и электронного журнала успеваемости</t>
  </si>
  <si>
    <t>Предоставление информации о результатах сданных экзаменов, тестирования и иных вступительных испытаний, а также о зачислении в образовательное учреждение</t>
  </si>
  <si>
    <t>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РФ об авторских и смежных правах</t>
  </si>
  <si>
    <t>Районный отдел культуры Казачинско-Ленского района</t>
  </si>
  <si>
    <t>Постановление администрации Казачинско-Ленского муниципального района от 18 марта 2013 года № 113 "Об утверждении административного регламента предоставления муниципальной услуги  "Установление тарифов на услуги, предоставляемые муниципальным предприятиями и учреждениями"</t>
  </si>
  <si>
    <t>Постановление администрации Казачинско-Ленского муниципального района от 4 июня 2012 года № 172 "Об утверждении  административного регламента предоставления муниципальной услуги "Предоставление земельных участков под объектами недвижимости на территории Казачинско-Ленского муниципального района"</t>
  </si>
  <si>
    <t>Постановление администрации Казачинско-Ленского муниципального района от 5 июня 2012 года № 180 "Об утверждении  административного регламента предоставления муниципальной услуги "Приватизация муниципального имущества, за исключением объектов жилищного фонда"</t>
  </si>
  <si>
    <t>Постановление администрации Казачинско-Ленского муниципального района от 5 июня 2012 года № 181 "Об утверждении  административного регламента предоставления муниципальной услуги "Приватизация гражданами объектов муниципального жилищного фонда, находящихся в муниципальной собственности"</t>
  </si>
  <si>
    <t xml:space="preserve"> +                                                       Постановление администрации города Усолье-Сибирское от 24 июня 2013 года № 1281 "О внесении изменений в административный регламент предоставления муниципальной услуги "Предоставление социальных выплат молодым семьям на приобретение (строительство) жилья", утвержденный постановлением администрации муниципального образования города Усолье-Сибирское от 27 июня 2012 года № 1151"</t>
  </si>
  <si>
    <t>Постановление администрации Казачинско-Ленского муниципального района от 27 июня 2012 года № 219 "Об утверждении  административного регламента предоставления муниципальной услуги "Предоставление выписки из реестра муниципальной собственности Казачинско-Ленского муниципального района"</t>
  </si>
  <si>
    <t>Постановление администрации Казачинско-Ленского муниципального района от 27 июня 2012 года № 220 "Об утверждении  административного регламента предоставления муниципальной услуги "Предоставление в аренду муниципального имущества"</t>
  </si>
  <si>
    <t>Постановление администрации Казачинско-Ленского муниципального района от 27 июня 2012 года № 221 "Об утверждении  административного регламента предоставления муниципальной услуги "Оформление обязательств о сдаче жилого помещения в муниципальную собственность"</t>
  </si>
  <si>
    <t>Постановление администрации Казачинско-Ленского муниципального района от 7 декабря 2013 года № 444 "Об утверждении  административного регламента предоставления муниципальной услуги"Предоставление жилых помещений муниципального жилищного фонда по договорам  найма служебных помещений"</t>
  </si>
  <si>
    <t xml:space="preserve">+                                                Постановление администрации Усть-Балейского муниципального образования  от 13 ноября 2013 года №120 "О внесении изменений вПостановление  администрации Усть-Балейского муниципального образования от 14.01.2013  года  №  04 от 14 января 2013 года №12
Об утверждении административного
регламента предоставления муниципальной
услуги "Предоставление жилых помещений по
договорам социального найма".  
</t>
  </si>
  <si>
    <t>Постановление администрации Казачинско-Ленского муниципального района от 14 января 2013 года № 5 "Об утверждении  административного регламента предоставления муниципальной услуги "Предоставление жилых помещений муниципального жилищного фонда по договорам социального найма"</t>
  </si>
  <si>
    <t>Постановление администрации Казачинско-Ленского муниципального района от 28 февраля 2013 года № 94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</si>
  <si>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Казачинско-Ленского муниципального района от 10 декабря 2012 года № 447 "Об утверждении административного регламента предоставления муниципальной услуги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РФ об авторских и смежных правах"</t>
  </si>
  <si>
    <t>Постановление администрации Казачинско-Ленского муниципального района от 10 декабря 2012 года № 448 "Об утверждении административного регламента предоставления муниципальной услуги  "Предоставление доступа к справочно-поисковому аппарату библиотек, базам данных"</t>
  </si>
  <si>
    <t>Постановление администрации Казачинско-Ленского муниципального района от 2 октября 2012 года № 341 "Об утверждении  административного регламента предоставления муниципальной услуги "Выдача копий архивных документов"</t>
  </si>
  <si>
    <t>Постановление администрации Казачинско-Ленского муниципального района от 2 октября 2012 года № 340 "Об утверждении административного регламента предоставления муниципальной услуги  "Выдача документов ( выписки из домовой, похозяйственной книги, справок и иных документов)"</t>
  </si>
  <si>
    <t>Постановление администрации Казачинско-Ленского муниципального района от 7 августа 2013 года № 335 "Об утверждении административного регламента предоставления муниципальной услуги  "Осуществление уведомительной регистрации коллективных договоров,изменений и дополнений вносимых в коллективные договоры"</t>
  </si>
  <si>
    <t>Постановление администрации Казачинско-Ленского муниципального района от 5 февраля 2013 года № 50 "Об утверждении административного регламента предоставления муниципальной услуги  "Зачисление в образовательное учреждение"</t>
  </si>
  <si>
    <t xml:space="preserve">Постановление администрации Казачинско-Ленского муниципального района от 5 февраля 2013 года № 51 "Об утверждении административного регламента предоставления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Казачинско-Ленского муниципального района"  </t>
  </si>
  <si>
    <t>Постановление администрации Казачинско-Ленского муниципального района от 5 февраля 2013 года № 52 "Об утверждении административного регламента предоставления муниципальной услуги  "Прием заявлений, постановка на учет и зачисление детей в образовательные учреждения, реализующие основную (детские сады)"</t>
  </si>
  <si>
    <t>Постановление администрации Казачинско-Ленского муниципального района от 5 февраля 2013 года № 53 "Об утверждении административного регламента предоставления муниципальной услуги  "Предоставление информации об образовательных программах и учебных планах, рабочих программах учебных курсов, предметов, дисциплин (модулей), годовых календарных учебных графиках"</t>
  </si>
  <si>
    <t>Постановление администрации Казачинско-Ленского муниципального района от 5 февраля 2013 года № 54 "Об утверждении административного регламента предоставления муниципальной услуги  "Предоставление информации о текущей успеваемости учащегося, ведение электронного дневника и электронного журнала успеваемости"</t>
  </si>
  <si>
    <t>Постановление администрации Казачинско-Ленского муниципального района от 27 февраля 2013 года № 90 "Об утверждении административного регламента предоставления муниципальной услуги  "Предоставление информации о результатах сданных экзаменов, тестирования и иных вступительных испытаний, а также о зачислении в образовательное учреждение"</t>
  </si>
  <si>
    <t xml:space="preserve">Решение Думы Казачинско-Ленского муниципального района от  29 ноября 2011 года № 289 " Об утверждении Перечня услуг, которые являются необходимыми и обязательнымидля предоситавления муниципальных услуг и предоставляются организациями,учавствующими в предоставлении муниципальныхуслуг, и Порядка определения размера платы за предоставление услуг, которые являются необходимыми и обязательными для предоставления муниципальных услуг"  </t>
  </si>
  <si>
    <t>Постановление администрации Казачинско-Ленского муниципального района  от 31 августа 2011 года № 291 "О разработке и утверждении административных регламентов исполнения муцниципальных функций и административных регламентов предоставления муниципальных услуг Казачинско-Ленского муниципального района"</t>
  </si>
  <si>
    <t xml:space="preserve">Постановление администрации Казачинско-Ленского муниципального района от 16 июня 2011 года № 197 "О Порядке формирования и ведения реестра муниципальныхм услуг Казачинско-Ленского муниципального района" </t>
  </si>
  <si>
    <t>Одинокова Виктория Анатольевна</t>
  </si>
  <si>
    <t>председатель комитета по экономике Администрации Казачинско-Ленского муниципального района</t>
  </si>
  <si>
    <t>ecotdel_klr@mail.ru</t>
  </si>
  <si>
    <t>Исполнение социально-правовых  и тематических запросов граждан и организаций. Оформление архивных документов</t>
  </si>
  <si>
    <t>Заместитель главы Магистральнинского городского поселения</t>
  </si>
  <si>
    <t xml:space="preserve">Отдел строительства, архитектуры и жилищно-коммунального хозяйства администрации Магистральнинского городского поселения </t>
  </si>
  <si>
    <t xml:space="preserve">п. 1, 9, 10, 11 Перечня услуг, которые являются необходимыми и обязательными для предоставления муниципальных услуг  </t>
  </si>
  <si>
    <t xml:space="preserve">п. 1, 5, 8 Перечня услуг, которые являются необходимыми и обязательными для предоставления муниципальных услуг  </t>
  </si>
  <si>
    <t>Выдача документов (единого жилищного документа, копии финансово-лицевого счета, выписка из домовой книги, карточка учета собственника жилого помещения, справок и иных документов)</t>
  </si>
  <si>
    <t xml:space="preserve">п. 1 Перечня услуг, которые являются необходимыми и обязательными для предоставления муниципальных услуг  </t>
  </si>
  <si>
    <t xml:space="preserve">Предоставление информации  и выписок из реестра муниципальной собственности Магистральнинского муниципального образования </t>
  </si>
  <si>
    <t>Предоставление консультаций по вопросам  содействия в  развитии торговли, общественного питания, бытового обслуживания</t>
  </si>
  <si>
    <t>Предоставление информации и консультационных услуг физическим и юридическим лицам по вопросам защиты населения и территории Магистральнинского муниципального образования от чрезвычайных ситуаций природного и техногенного характера, а также от опасностей, возникающих при ведении военных действий или вследствие этих действий</t>
  </si>
  <si>
    <t>Ведущий специалист по гражданской обороне и чрезвычайным ситуациям, пожарной охране, охране труда, противодействию терроризму и экстремизму</t>
  </si>
  <si>
    <t xml:space="preserve">п. 1, 2, 3, 4 Перечня услуг, которые являются необходимыми и обязательными для предоставления муниципальных услуг  </t>
  </si>
  <si>
    <t>Предоставление информации об  очередности предоставления жилых помещений на условиях социального найма</t>
  </si>
  <si>
    <t xml:space="preserve">п. 1, 5, 6, 7 Перечня услуг, которые являются необходимыми и обязательными для предоставления муниципальных услуг  </t>
  </si>
  <si>
    <t>Предоставление в аренду и безвозмездное пользование, иное владение и (или) пользование движимого имущества, находящегося в собственности Магистральнинского муниципального образования</t>
  </si>
  <si>
    <t>Предоставление в аренду и безвозмездное пользование, иное владение и (или) пользование недвижимого имущества, находящегося в собственности Магистральнинского муниципального образования</t>
  </si>
  <si>
    <t xml:space="preserve">п. 1, 5 Перечня услуг, которые являются необходимыми и обязательными для предоставления муниципальных услуг  </t>
  </si>
  <si>
    <t>Приватизация жилых помещений муниципального жилищного фонда Магистральнинского муниципального образования</t>
  </si>
  <si>
    <t xml:space="preserve">п. 1, 2, 5, 13, 14, 15 Перечня услуг, которые являются необходимыми и обязательными для предоставления муниципальных услуг  </t>
  </si>
  <si>
    <t>Признание помещения жилым помещением, непригодным для проживания и многоквартирного дома аварийным и подлежащим сносу или реконструкции</t>
  </si>
  <si>
    <t xml:space="preserve">п. 1, 5, 16, 17 Перечня услуг, которые являются необходимыми и обязательными для предоставления муниципальных услуг  </t>
  </si>
  <si>
    <t>Предоставление служебных жилых помещений муниципального специализированного жилищного фонда Магистральнинского муниципального образования</t>
  </si>
  <si>
    <t xml:space="preserve">п. 1, 2, 3,  19 Перечня услуг, которые являются необходимыми и обязательными для предоставления муниципальных услуг  </t>
  </si>
  <si>
    <t>Выдача специального разрешения на движение по автомобильным дорогам местного значения в границах Магистральнинского муниципального образования транспортного средства, осуществляющего перевозки тяжеловесных и (или) крупногабаритных грузов</t>
  </si>
  <si>
    <t>Назначение и выплата пенсии за выслугу лет лицам, замещавшим должности муниципальной службы в администрации Магистральнинского городского поселения</t>
  </si>
  <si>
    <t xml:space="preserve">п. 1, 12 Перечня услуг, которые являются необходимыми и обязательными для предоставления муниципальных услуг  </t>
  </si>
  <si>
    <t>Решение Думы Магистральнинского городского поселения от 31 января 2013 года № 33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Порядка определения размера платы за оказание услуг, которые являются необходимыми и обязательными для предоставления администрацией Магистральнинского городского поселения муниципальных услуг"</t>
  </si>
  <si>
    <t>Постановление администрации Магистральнинского городского поселения от 4 июля 2011 года № 41-р "О муниципальных служащих, ответственных за размещение сведений о муниципальных услугах (функциях) Магистральнинского городского поселения в реестре государственных услуг (функций) Иркутской области и портале государственных услуг Иркутской области" (вместе с административным регламентом "Предоставление консультаций по вопросам  содействия в  развитии торговли, общественного питания, бытового обслуживания")</t>
  </si>
  <si>
    <t>Постановление администрации Магистральнинского городского поселения от 4 июля 2011 года № 41-р "О муниципальных служащих, ответственных за размещение сведений о муниципальных услугах (функциях) Магистральнинского городского поселения в реестре государственных услуг (функций) Иркутской области и портале государственных услуг Иркутской области" (вместе с административным регламентом "Предоставление информации и консультационных услуг физическим и юридическим лицам по вопросам защиты населения и территории Магистральнинского муниципального образования от чрезвычайных ситуаций природного и техногенного характера, а также от опасностей, возникающих при ведении военных действий или вследствие этих действий")</t>
  </si>
  <si>
    <t>Распоряжение администрации Магистральнинского городского поселения от 4 июля 2011 года № 41 "О муниципальных служащих, ответственных за размещение сведений о муниципальных услугах (функциях) Магистральнинского городского поселения в реестре государственных услуг (функций) Иркутской области и портале государственных услуг Иркутской области" (вмести с "Порядком разработки и утверждения административных регламентов муниципальных услуг,  предоставляемых администрацией и мунициальными учреждениями Магистральнинского городского  поселения", "Правилами проведения экспертизы проектов административных регламентов предоставления муниципальных услуг")</t>
  </si>
  <si>
    <t xml:space="preserve">Постановление администрации Магистральнинского городского поселения от 27 февраля 2013 года № 52-п "Об утверждении Реестра муниципальных услуг Магистральнинского городского поселения в новой редакции"
</t>
  </si>
  <si>
    <t>Мезенцева Ирина Анатольевна</t>
  </si>
  <si>
    <t>Ведущий специалист - юрист администрации Магистральнинского городского поселения</t>
  </si>
  <si>
    <t>8 (39562) 4-00-69</t>
  </si>
  <si>
    <t>adm-magistralnyj@mail.ru</t>
  </si>
  <si>
    <t>Постановление главы администрации от 10 августа 2011 №32 "О порядке формирования и утверждении административных регламентов предоставления муниципальных услуг"</t>
  </si>
  <si>
    <t>Федосеева Ольга Николаевна</t>
  </si>
  <si>
    <t xml:space="preserve">Решение думы  Витимского городского поселения от 27 января 2013 года № 8 "Об утверждении Перечня муниципальных услуг администрации Витимского городского поселения" </t>
  </si>
  <si>
    <t>Постановление администрации Витимского городского поселения от 4 июля 2011 года № 20 "Об утверждении порядка разработки и утверждения административных регламентов предоставления муниципальных услуг"</t>
  </si>
  <si>
    <t>Постановление администрации Витимского городского поселения от 4 июля 2011 года № 21 "О порядке формирования и ведения реестра муниципальынх услуг Витимского городского поселения"</t>
  </si>
  <si>
    <t>Решение Думы Луговского городского поселения  от 16 декабря 2011 года № 167 "Об утверждении Перечня услуг необходимых и обязательных  для предоставления муниципальных услуг"</t>
  </si>
  <si>
    <t xml:space="preserve">п.4 Перечня услуг, которые являются небходимыми и обязательными для предоставления муниципальных услуг </t>
  </si>
  <si>
    <t xml:space="preserve">п.5 Перечня услуг, которые являются небходимыми и обязательными для предоставления муниципальных услуг </t>
  </si>
  <si>
    <t xml:space="preserve">п.3 Перечня услуг, которые являются небходимыми и обязательными для предоставления муниципальных услуг </t>
  </si>
  <si>
    <t>п.2,4 Перечня муниципальных услуг администрации Витимского городского поселения</t>
  </si>
  <si>
    <t>п.13 Перечня муниципальных услуг администрации Витимского городского поселения</t>
  </si>
  <si>
    <t>п.17 Перечня муниципальных услуг администрации Витимского городского поселения</t>
  </si>
  <si>
    <t>п.20 Перечня муниципальных услуг администрации Витимского городского поселения</t>
  </si>
  <si>
    <t>см п.3</t>
  </si>
  <si>
    <t>см п.9</t>
  </si>
  <si>
    <t>см п.13</t>
  </si>
  <si>
    <t>Решение Думы Братского района от 26 июня 2013 года № 228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"Братский район"</t>
  </si>
  <si>
    <t xml:space="preserve">Решение Думы Илирского сельского поселения от  30 сентября 2013 года № 29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Илирского муниципального
образования"
</t>
  </si>
  <si>
    <t xml:space="preserve"> Решение Думы Калтукского сельского поселения от  17 октября 2013 года № 35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Калтукского муниципального
образования"
</t>
  </si>
  <si>
    <t xml:space="preserve">Решение Думы Кежемского сельского поселения от 8 октября 2013 года № 27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Кежемского муниципального
образования
</t>
  </si>
  <si>
    <t xml:space="preserve"> Решение Думы Кобляковского сельского поселения от 3 октября 2013 года № 28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Кобляковского муниципального
образования"
</t>
  </si>
  <si>
    <t xml:space="preserve">Решение Думы Наратайского сельского поселения от  15 октября 2013 года № 28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Наратайского муниципального
образования"
</t>
  </si>
  <si>
    <t xml:space="preserve">Решение Думы Прибойнинского сельского поселения от 1 октября 2013 года № 34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Прибойнинского муниципального
образования"
</t>
  </si>
  <si>
    <t>см п.5</t>
  </si>
  <si>
    <t>п. 5 Перечня услуг, которые являются необходимыми и обязательными</t>
  </si>
  <si>
    <t>п. 6 Перечня услуг, которые являются необходимыми и обязательными</t>
  </si>
  <si>
    <t>п.п. 1, 2, 3 Перечня услуг, которые являются необходимыми и обязательными</t>
  </si>
  <si>
    <t>п. 4 Перечня услуг, которые являются необходимыми и обязательными</t>
  </si>
  <si>
    <t>см п. 1</t>
  </si>
  <si>
    <t>Постановление администрации Рудовского сельского поселения 2 ноября 2012 года № 59 "Об утверждении Сводного реестра муниципальных услуг Рудовского сельского поселения"</t>
  </si>
  <si>
    <t>см п.7</t>
  </si>
  <si>
    <t xml:space="preserve">Комитет по образованию Усольского районного муниципального образования </t>
  </si>
  <si>
    <t xml:space="preserve">Отдел культуры и молодежной политики администрации муниципального района Усольского районного муниципального образования </t>
  </si>
  <si>
    <t>Предоставление консультаций по вопросам  работы организаций, осуществляющих деятельность  в сфере профилактики наркомании, ВИЧ-инфекции  и социально-негативных явлений в детской и молодежной среде</t>
  </si>
  <si>
    <t>Информационное обеспечение пользователей в соответствии с их запросами (Исполнение социально-правовых и тематических запросов)</t>
  </si>
  <si>
    <t xml:space="preserve">Архивный отдел администрации муниципального района Усольского районного муниципального образования </t>
  </si>
  <si>
    <t>Приём архивных документов в архив</t>
  </si>
  <si>
    <t>Предоставление консультаций по вопросам защиты прав потребителей</t>
  </si>
  <si>
    <t xml:space="preserve">Отдел потребительского рынка администрации муниципального района Усольского районного муниципального образования </t>
  </si>
  <si>
    <t>Выдача разрешений на право организации розничных рынков</t>
  </si>
  <si>
    <t>п. 1 Перечня услуг услуг, которые являются необходимыми и обязательными для предоставления муниципальных услуг</t>
  </si>
  <si>
    <t>Оказание информационно-консультационных услуг субъектам   малого  и среднего предпринимательства</t>
  </si>
  <si>
    <t xml:space="preserve">Отдел экономической политики Управления экономического развития и прогнозирования </t>
  </si>
  <si>
    <t>Предоставление поддержки субъектам малого и среднего предпринимательства в рамках реализации муниципальных программ</t>
  </si>
  <si>
    <t xml:space="preserve">Отдел экономической политики Управления экономического развития и прогнозирования администрации муниципального района Усольского районного муниципального образования </t>
  </si>
  <si>
    <t>Предоставление информации и выписок из реестра объектов недвижимого  имущества Усольского районного муниципального образования</t>
  </si>
  <si>
    <t xml:space="preserve">Комитет по управлению муниципальным имуществом, недропользованию и землеустройству Усольского районного муниципального образования </t>
  </si>
  <si>
    <t>Предоставление в аренду, безвозмездное пользование муниципального имущества, находящегося в муниципальной собственности Усольского районного муниципального образования,  и оформление соответствующих  договоров</t>
  </si>
  <si>
    <t>п. 1, 2, 3 Перечня услуг услуг, которые являются необходимыми и обязательными для предоставления муниципальных услуг</t>
  </si>
  <si>
    <t>Оформление договоров купли-продажи земельных участков, договоров аренды земельных участков, договоров пользования земельными участками, соглашений к договорам аренды земельных участков с физическими или юридическими лицами</t>
  </si>
  <si>
    <t>п. 1, 2 Перечня услуг услуг, которые являются необходимыми и обязательными для предоставления муниципальных услуг</t>
  </si>
  <si>
    <t>Предоставление земельных участков физическим и юридическим лицам в постоянное (бессрочное) пользование, безвозмездное срочное пользование, собственность или аренду</t>
  </si>
  <si>
    <t>Заключение договоров на передачу в собственность граждан жилых помещений, находящихся в муниципальной собственности Усольского районного муниципального образования</t>
  </si>
  <si>
    <t>Администрация муниципального района Усольского районного муниципального образования</t>
  </si>
  <si>
    <t>п. 1, 3, 6 Перечня услуг услуг, которые являются необходимыми и обязательными для предоставления муниципальных услуг</t>
  </si>
  <si>
    <t xml:space="preserve">Отдел архитектуры и градостроительства администрации муниципального района Усольского районного муниципального образования </t>
  </si>
  <si>
    <t>п. 1, 2, 3, 5, 6, 7,8 Перечня услуг услуг, которые являются необходимыми и обязательными для предоставления муниципальных услуг</t>
  </si>
  <si>
    <t>Постановка на учет многодетных семей в целях предоставления земельных участков бесплатно</t>
  </si>
  <si>
    <t>Герасимова Мария Юрьевна</t>
  </si>
  <si>
    <t xml:space="preserve">Главный специалист  по экономическому анализу отдела экономической политики  Управления экономического развития и прогнозирования администрации муниципального района Усольского районного муниципального образования </t>
  </si>
  <si>
    <t>(39543) 6-37-57</t>
  </si>
  <si>
    <t>depeconom@list.ru</t>
  </si>
  <si>
    <t>Решение Думы муниципального района Усольского районного муниципального образования от 27 марта 2012 года  № 3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</si>
  <si>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муниципального района Усольского районного муниципального образования  от 2 августа 2013 года № 964 "О разработке и утверждении адмнистративных регламентов исполнения муниципальных функций и административных регламентов предоставления муниципальных услуг администрации муниципального района Усольского районного муниципального образования"</t>
  </si>
  <si>
    <t>Выдача справок, выписок из похозяйственной книг</t>
  </si>
  <si>
    <t>Администрация муниципального образования "Гаханы"</t>
  </si>
  <si>
    <t>Постановление главы администрации муниципального образования "Гаханы"  от 12 августа 2013 года № 40 "Об утверждении административного регламента по предоставлению муниципальной услуги "Предоставление в аренду, безвозмездное пользование муниципального имущества, находящегося вмуниципальной собственности муниципального образования "Гаханы" и оформление соответствующих договоров".</t>
  </si>
  <si>
    <t>Постановление главы администрации муниципального образования "Гаханы" от 12 августа 2013 года № 39  "Об утверждении административного регламента по предоставлению муниципальной услуги "Прием заявлений и выдача документов о согласовании схем расположения земельных участков"</t>
  </si>
  <si>
    <t>Постановление главы администрации муниципального образования "Гаханы" от 12 августа 2013 года № 41  "Об утверждении административного регламента по предоставлению муниципальной услуги "Выдача справок, выписок из похозяйственной книг"</t>
  </si>
  <si>
    <t>Шобохонова Г.Г.</t>
  </si>
  <si>
    <t>mogahan@mail.ru</t>
  </si>
  <si>
    <t>Постановление администрации Казачинско-Ленского муниципального района от 3 июля 2012 года № 232 "Об утверждении  административного регламента предоставления муниципальной услуги "Выдача разрешения на установку рекламных конструкций на территолрии муниципального района"</t>
  </si>
  <si>
    <t>Постановление администрации Казачинско-Ленского мниципального района от 5 сентября 2013 года № 382 "Об утверждении  административного регламента предоставления муниципальной услуги "Признание жилых помещений пригодными (непригодными)  для проживания граждан, а так же многоквартирных домов аварийными и подлежащими сносу (реконструкции) в соответствтии с действующим законодательством"</t>
  </si>
  <si>
    <t>Постановление администрации Казачинско-Ленского муниципального района от 5 сентября 2013 года № 385 "Об утверждении  административного регламента предоставления муниципальной услуги "Присвоение адреса  объекту недвижимости на межселенной территории"</t>
  </si>
  <si>
    <t>Постановление администрации Казачинско-Ленского муниципального района от 5 сентября 2013 года № 386 "Об утверждении  административного регламента предоставления муниципальной услуги "Утверждение акта выбора земельного участка для строительства"</t>
  </si>
  <si>
    <t>Постановление администрации Казачинско-Ленского муниципального района от 5 сентября 2013 года № 387 "Об утверждении  административного регламента предоставления муниципальной услуги "Перевод земель или земельных участков в составе таких земель из одной категории в другую(за исключением земель сельскохозяцственного назначения"</t>
  </si>
  <si>
    <t>Постановлении Администрации муниципального образования Мамско-Чуйского района от  27 января 2012 года №23 "Об утверждении административного регламента о предоставлении муниципальной услуги "Прием заявлений, постановка на учет и зачисление детей в муниципальные казенные дошкольные образовательные учреждения Мамско-Чуйского района - детские сады,
распложенные на территории Мамско-Чуйского района"</t>
  </si>
  <si>
    <t>Постановление Администрации Коноваловского муниципального образования от 19 июня 2012 года № 28 "Об утверждении административного регламента по предоставлению муниципальной услуги "Выдача физическим лицам справок с места жительства, выписок из похозяйственных книг  Коноваловского сельского поселения"</t>
  </si>
  <si>
    <t>Постановление Администрации Коноваловского муниципального образования от 19 июня 2012 года № 29 "Об утверждении административного регламента по предоставлению муниципальной услуги "Предоставление выписки из похозяйственной книги о наличии у гражданина права на земельный участок"</t>
  </si>
  <si>
    <t>Постановление Администрации Коноваловского муниципального образования от 19 июня 2012 года № 30 "Об утверждении административного регламента по предоставлению муниципальной услуги "Удостоверение доверенностей"</t>
  </si>
  <si>
    <t>Постановление Администрации Коноваловского муниципального образования от 19 июня 2012 года № 31"Об утверждении административного регламента по предоставлению муниципальной услуги "Свидетельствование верности копий документов и выписок из них"</t>
  </si>
  <si>
    <t>Постановление Администрации Коноваловского муниципального образования от 19 июня 2012 года № 32 "Об утверждении административного регламента по предоставлению муниципальной услуги "Прием заявлений и заключение договоров социального найма жилых помещений"</t>
  </si>
  <si>
    <t>Постановление Администрации Коноваловского муниципального образования от 19 июня 2012 года № 33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</si>
  <si>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Постановление Администрации Коноваловского муниципального образования от 19 июня 2012 года № 34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находящегося в муниципальной собственности и предназначенного для сдачи в аренду"</t>
  </si>
  <si>
    <t>Постановление Администрации Коноваловского муниципального образования от 19 июня 2012 года № 35 "Об утверждении административного регламента по предоставлению муниципальной услуги "Принятие мер по охране наследственного имущества и в случае необходимости управлению им"</t>
  </si>
  <si>
    <t>Постановление Администрации Коноваловского муниципального образования от 19 июня 2012 года № 37 "Об утверждении административного регламента по предоставлению муниципальной услуги "Сбор, вывоз бытовых отходов и мусора"</t>
  </si>
  <si>
    <t>Постановление Администрации Коноваловского муниципального образования от 19 июня 2012 года № 38 "Об утверждении административного регламента по предоставлению муниципальной услуги "Передача муниципального имущества в аренду, безвозмездное пользование, продление действующих договоров, изменение действующих договоров на территории Коноваловского сельского поселения"</t>
  </si>
  <si>
    <t>Постановление Администрации Коноваловского муниципального образования от 19 июня 2012 года № 40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</si>
  <si>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Коноваловского муниципального образования от 19 июня 2012 года № 41 "Об утверждении административного регламента по предоставлению муниципальной услуги "Предоставление выписок, копий правовых актов"</t>
  </si>
  <si>
    <t>Постановление Администрации Коноваловского муниципального образования от 19 июня 2012 года № 42 "Об утверждении административного регламента по предоставлению муниципальной услуги "Обеспечение проведения публичных слушаний, выборов, референдумов на территории Коноваловского муниципального образования"</t>
  </si>
  <si>
    <t>Постановление Администрации Коноваловского муниципального образования от 19 июня 2012 года № 43 "Об утверждении административного регламента по предоставлению муниципальной услуги "Предоставление муниципального имущества в безвозмездное временное пользование"</t>
  </si>
  <si>
    <t>Постановление Администрации Коноваловского муниципального образования от 19 июня 2012 года № 44 "Об утверждении административного регламента по предоставлению муниципальной услуги "Предоставление муниципального имущества в оперативное управление"</t>
  </si>
  <si>
    <t>Постановление Администрации Коноваловского муниципального образования от 19 июня 2012 года № 45 "Об утверждении административного регламента по предоставлению муниципальной услуги "Организация содержания и ремонта муниципального жилого фонда"</t>
  </si>
  <si>
    <t>Постановление Администрации Коноваловского муниципального образования от 19 июня 2012 года № 46 "Об утверждении административного регламента по предоставлению муниципальной услуги "Организация в границах сельского поселения электроснабжения, газоснабжения, теплоснабжения, водоснабжения и водоотведения, снабжение населения топливом"</t>
  </si>
  <si>
    <t>Постановление Администрации Коноваловского муниципального образования от 19 июня 2012 года № 47 "Об утверждении административного регламента по предоставлению муниципальной услуги "Организация освещения улиц и установки указателей с названиями улиц, номеров домов и присвоения почтового адреса"</t>
  </si>
  <si>
    <t>Постановление Администрации Коноваловского муниципального образования от 19 июня 2012 года № 48 "Об утверждении административного регламента по предоставлению муниципальной услуги "Организация ритуальных услуг и содержание мест захоронения"</t>
  </si>
  <si>
    <t>Постановление Администрации Коноваловского муниципального образования от 19 июня 2012 года № 49 "Об утверждении административного регламента по предоставлению муниципальной услуги "Свидетельствование подлинности подписи на документах"</t>
  </si>
  <si>
    <t>Постановление Администрации Коноваловского муниципального образования от 19 июня 2012 года № 50 "Об утверждении административного регламента по предоставлению муниципальной услуги "Удостоверение завещания"</t>
  </si>
  <si>
    <t>Постановление Администрации Коноваловского муниципального образования от 19 июня 2012 года № 53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социального найма на территории Коноваловского сельского поселения"</t>
  </si>
  <si>
    <t>Постановление Администрации Коноваловского муниципального образования от 19 июня 2012 года № 54 "Об утверждении административного регламента по предоставлению муниципальной услуги "Выдача справки с места жительства умершего"</t>
  </si>
  <si>
    <t>Постановление Администрации Коноваловского муниципального образования от 20 июня 2012 года № 55 "Об утверждении административного регламента по предоставлению муниципальной услуги "Предоставление выписки из похозяйственной книги о наличии у гражданина права на земельный участок"</t>
  </si>
  <si>
    <t>Постановление Администрации Коноваловского муниципального образования от 20 июня 2012 года № 56 "Об утверждении административного регламента по предоставлению муниципальной услуги "Заключение договоров на передачу жилого муниципального фонда в собственность граждан РФ"</t>
  </si>
  <si>
    <t>Постановление Администрации Коноваловского муниципального образования от 20 июня 2012 года № 57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</si>
  <si>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Коноваловского муниципального образования от 20 июня 2012 года № 58 "Об утверждении административного регламента по предоставлению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</si>
  <si>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Коноваловского муниципального образования от 20 июня 2012 года № 59 "Об утверждении административного регламента по предоставлению муниципальной услуги "Прием заявлений и выдача документов о согласовании проектов границ земельных участков"</t>
  </si>
  <si>
    <t>МКУК "Коноваловский СКДЦ"</t>
  </si>
  <si>
    <t>Постановление Администрации Коноваловского муниципального образования от 20 июня 2012 года № 61 "Об утверждении административного регламента по предоставлению муниципальной услуги "Предоставление информации о времени и месте театрализованных представлений, филармонических и эстрадных концертов и гастрольных мероприятий театров и филармоний, киносеансов, анонсы данных мероприятий"</t>
  </si>
  <si>
    <t>Постановление Администрации Коноваловского муниципального образования от 20 июня 2012 года № 64 "Об утверждении административного регламента по предоставлению муниципальной услуги "Информирование и консультирование субъектов малого предпринимательства, сельхозпроизводителей и владельцев Л.П.Х"</t>
  </si>
  <si>
    <t>Постановление Администрации Коноваловского муниципального образования от 20 июня 2012 года № 68 "Об утверждении административного регламента по предоставлению муниципальной услуги "Согласование проведения собраний, митингов, демонстраций, шествий и пикетирования"</t>
  </si>
  <si>
    <t>Постановление Администрации Коноваловского муниципального образования от 20 июня 2012 года № 74 "Об утверждении административного регламента по предоставлению муниципальной услуги "Выдача разрешений на строительство в пределах полномочий установленных Градостроительным кодексом РФ"</t>
  </si>
  <si>
    <t>Постановление администрации Шарагайского муниципального образования от 16 мая 2012 года №30  "Об утверждении Административного регламента "Выдача физическим лицам справок с места жительства,
 выписок из похозяйственных книг" 
на территории Шарагайского муниципального образования</t>
  </si>
  <si>
    <t>Постановление главы Шарагайского муниципального образования от 7 июня 2012 года №44-Об утверждении Административного регламента  предоставлению муниципальной услуги "Заключение договоров на передачу жилого муниципального фонда в собственность граждан РФ"</t>
  </si>
  <si>
    <t xml:space="preserve">Постановление главы Шарагайского муниципального образования от 18 июня 2012 года №53-А Об утверждении Административного регламента по предоставлению муниципальной услуги
"Выдача архивных справок, выписок, копий
архивных документов, копий правовых актов
Администрации Шарагайского муниципального образования"
</t>
  </si>
  <si>
    <t xml:space="preserve">Постановление главы Шарагайского муниципального образования от 26 июня 2012 года №61
"Об утверждении Административного регламента
предоставления муниципальной услуги   создание и
организация клубных формирований  на территории Шарагайского муниципального образования"".
</t>
  </si>
  <si>
    <t>Постановление администрации Казачинско-Ленского муниципального района от 3 июля 2012 года № 236 "Об утверждении  административного регламента предоставления муниципальной услуги "Выдача градостроительных планов земельных участков"</t>
  </si>
  <si>
    <t>Постановление администрации Казачинско-Ленского муниципального района от 3 июля 2012 года № 235 "Об утверждении  административного регламента предоставления муниципальной услуги " Прием заявлений и выдача документов о согласовании переустройства и/или перепланировки жилого помещения "</t>
  </si>
  <si>
    <t>Постановление администрации Каазачинско-Ленского муниципального района от 3 июля 2012 года № 233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 "</t>
  </si>
  <si>
    <t>Постановление администрации Казачинско-Ленского муниципального района от 3 июля 2012 года № 234 "Об утверждении  административного регламента предоставления муниципальной услуги"Принятие документов, а так же выдача разрешения о переводе жилого помещения в нежилое помещение или переводе нежилого помещения в жилое помещение"</t>
  </si>
  <si>
    <t>Постановление администрации Казачинско-Ленского муниципального района от 18 марта 2013 года № 112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местного значения транспортных средств, осуществляющих перевозки опасных, тяжеловестных и (или)  крупногабаритных грузов"</t>
  </si>
  <si>
    <t>Постановление администрации Казачинско-Ленского муниципального района от 5 сентября 2013 года № 384 "Об утверждении  административного регламента предоставления муниципальной услуги " Прием заявлений и выдача документов о согласовании схем расположения земельных участков "</t>
  </si>
  <si>
    <t>Постановление администрации Магистральнинского городского поселения от 31 января 2013 года № 26-п "Об утверждении новой редакции административного регламента предоставления муниципальной услуги "Исполнение социально-правовых  и тематических запросов граждан и организаций. Оформление архивных документов"</t>
  </si>
  <si>
    <t>Постановление администрации Магистральнинского городского поселения от 31 января 2013 года № 31-п "Об утверждении новой редакции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а также на ввод объектов в эксплуатацию"</t>
  </si>
  <si>
    <t>Постановление администрации Магистральнинского городского поселения от 31 января 2013 года № 24-п "Об утверждении новой редакции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</si>
  <si>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Магистральнинского городского поселения от 31 января 2013 года № 25-п "Об утверждении новой редакции административного регламента предоставления муниципальной услуги "Выдача документов (единого жилищного документа, копии финансово-лицевого счета, выписка из домовой книги, карточка учета собственника жилого помещения, справок и иных документов)"</t>
  </si>
  <si>
    <t>Постановления администрации Магистральнинского городского поселения от 31 января 2013 года № 27-п "Об утверждении новой редакции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t>
  </si>
  <si>
    <t>Постановление администрации Магистральнинского городского поселения от 31 января 2013 года № 28-п "Об утверждении новой редакции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</si>
  <si>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Магистральнинского городского поселения от 31 января 2013 года № 29-п "Об утверждении новую редакцию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</si>
  <si>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Магистральнинского городского поселения от 31 января 2013 года № 16-п "Об утверждении новой редакции административного регламента предоставления муниципальной услуги "Предоставление в аренду и безвозмездное пользование, иное владение и (или) пользование движимого имущества, находящегося в собственности Магистральнинского муниципального образования"</t>
  </si>
  <si>
    <t>Постановление администрации Магистральнинского городского от 31 января 2013 года № 17-п "Об утверждении новой редакции административного регламента предоставления муниципальной услуги "Предоставление в аренду и безвозмездное пользование, иное владение и (или) пользование недвижимого имущества, находящегося в собственности Магистральнинского муниципального образования"</t>
  </si>
  <si>
    <t>Постановление администрации Магистральнинского городского от 31 января 2013 года № 18-п "Об утверждении новой редакции административного регламента предоставления муниципальной услуги "Выдача градостроительного плана земельного участка"</t>
  </si>
  <si>
    <t>Постановление администрации Магистральнинского городского поселения от 31 января 2013 года № 19-п "Об утверждении новой редакции административного регламента предоставления муниципальной услуги "Приватизация жилых помещений муниципального жилищного фонда Магистральнинского муниципального образования"</t>
  </si>
  <si>
    <t>Постановление администрации Магистральнинского городского поселения от 31 января 2013 года № 20-п "Об утверждении новой редакции административного регламента предоставления муниципальной услуги "Признание помещения жилым помещением, непригодным для проживания и многоквартирного дома аварийным и подлежащим сносу или реконструкции"</t>
  </si>
  <si>
    <t>Постановление администрации Магистральнинского городского поселения от 31 января 2013 года № 21-п "Об утверждении новой редакции административного регламента предоставления муниципальной услуги "Присвоение адреса объекту недвижимости"</t>
  </si>
  <si>
    <t>Постановление администрации Магистральнинского городского поселения от 31 января 2013 года № 21-п "Об утверждении новой редакции административного регламента предоставления муниципальной услуги "Предоставление служебных жилых помещений муниципального специализированного жилищного фонда Магистральнинского муниципального образования"</t>
  </si>
  <si>
    <t>Постановление администрации Магистральнинского городского поселения от 14 февраля 2013 года № 39-п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местного значения в границах Магистральнинского муниципального образования транспортного средства, осуществляющего перевозки тяжелевестных и (или) крупногабаритных грузов"</t>
  </si>
  <si>
    <t>Постановление администрации Магистральнинского городского поселения от 22 октября 2012 года № 177-п "Об утверждении  административного регламента предоставления муниципальной услуги "Назначение и выплата пенсии за выслугу лет лицам, замещавшим должности муниципальной службы в администрации Магистральнинского городского поселения"</t>
  </si>
  <si>
    <t>Постановление администрации муниципального района Усольского районного муниципального образования  от  19 сентября 2011 года  № 1002 (с изм. от 8 октября 2012 года №1296) "Об утверждении Административного регламента по предоставлению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Усольского районного муниципального образования"</t>
  </si>
  <si>
    <t xml:space="preserve"> +
Постановление администрации муниципального района Усольского районного муниципального образования от  8 октября 2012 года №1296 "О внесении изменений в Административный регламент по предоставлению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Усольского районного муниципального образования"</t>
  </si>
  <si>
    <t xml:space="preserve">Постановление администрации муниципального района Усольского районного муниципального образования от 19 сентября 2011 года № 1000 (с изм. № 1295 от  8 октября 2012 года)   "Об утверждении Административного регламента по предоставлению муниципальной услуги "Предоставление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 и среднего (полного) общего  образования, в том числе в форме единого государственного экзамена" </t>
  </si>
  <si>
    <t xml:space="preserve"> +
Постановление администрации муниципального района Усольского районного муниципального образования от  8 октября 2012 года №1295 "О внесении изменений в Административный регламент по предоставлению муниципальной услуги "Предоставление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 и среднего (полного) общего образования, в том числе в форме единого государственного экзамена"</t>
  </si>
  <si>
    <t>Постановление администрации муниципального района Усольского районного муниципального образования  от 26 сентября 2012 года № 1239 "Об утверждении Административного регламента по оказанию муниципальной услуги "Предоставление консультаций по вопросам работы организаций, осуществляющих деятельность в сфере профилактики наркомании, ВИЧ-инфекции и социально-негативных явлений в детской и молодёжной среде"</t>
  </si>
  <si>
    <t xml:space="preserve"> +
Постановление администрации муниципального района Усольского районного муниципального образования  от 9 октября 2012 года № 1300 "О внесении изменений и дополнений в административный регламент по предоставлению муниципальной услуги "Информационное обеспечение пользователей в соответствии с их запросами (Исполнение социально-правовых и тематических запросов)", утвержденный постановлением администрации муниципального района Усольского районного муниципального образования № 902 от 09.09.2011 года"</t>
  </si>
  <si>
    <t xml:space="preserve"> +
Постановление администрации муниципального района Усольского районного муниципального образования от 9 октября 2012 года № 1299 "О внесении изменений в административный регламент по предоставлению муниципальной услуги "Предоставление архивных документов пользователям в читальном зале архива", утвержденный постановлением администрации муниципального района Усольского районного муниципального образования № 912 от 09.09.2011 года"</t>
  </si>
  <si>
    <t xml:space="preserve"> +
Постановление администрации муниципального района Усольского районного муниципального образования от 9 октября 2012 года № 1301 "О внесении изменений в административный регламент по предоставлению муниципальной услуги "Приём архивных документов в архив", утвержденный постановлением администрации муниципального района Усольского районного муниципального образования № 914 от 09.09.2011 года"</t>
  </si>
  <si>
    <t xml:space="preserve"> +
Постановление администрации муниципального района Усольского районного муниципального образования  
от 30 октября 2012 года № 1444 "О внесении изменений и дополнений в административный регламент предоставления муниципальной услуги "Предоставление консультаций по вопросам защиты прав потребителей", утвержденный постановлением администрации муниципального района Усольского районного муниципального образования от 14.09.2011г.№ 960"</t>
  </si>
  <si>
    <t>Постановление администрации муниципального района Усольского районного муниципального образования  от 14 сентября 2011 года № 965 (с изм. от 14 ноября 2012 года № 1566) "Об утверждении административного регламента по предоставлению муниципальной услуги "Выдача разрешения на право организации розничного рынка"</t>
  </si>
  <si>
    <t xml:space="preserve"> +
Постановление администрации муниципального района Усольского районного муниципального образования  
 от 14 ноября 2012 года № 1566 "О внесении изменений и дополнений в административный регламент предоставления муниципальной услуги "Выдача разрешения на право организации розничного рынка", утвержденный постановлением администрации муниципального района Усольского районного муниципального образования от 14.09.2011г. № 965"</t>
  </si>
  <si>
    <t>Постановление администрации муниципального района Усольского районного муниципального образования  от 14 сентября 2011 года № 961 (с изм. от 11 октября 2012 года №1320)  "Об утверждении административного регламента по предоставлению муниципальной услуги " Предоставление консультаций по вопросам торговли, общественного питания, бытового обслуживания"</t>
  </si>
  <si>
    <t xml:space="preserve"> +
Постановление администрации муниципального района Усольского районного муниципального образования  
от 11 октября 2012 года № 1320 "О внесении изменений и дополнений в административный регламент предоставления муниципальной услуги "Предоставление консультаций по вопросам торговли, общественного питания, бытового обслуживания", утвержденный постановлением администрации муниципального района Усольского районного муниципального образования от 14.09.2011г.№ 961"</t>
  </si>
  <si>
    <t>Постановление администрации муниципального района Усольского районного муниципального образования  от 14 сентября 2011 года № 963 (с изм. от 26 сентября 2012 года № 1238) "Об утверждении административного регламента по оказанию муниципальной услуги "Оказание информационно-консультационных услуг субъектам малого и среднего предпринимательства"</t>
  </si>
  <si>
    <t xml:space="preserve"> +
Постановление администрации муниципального района Усольского районного муниципального образования  
от 26 сентября 2012 года № 1238 "О внесении изменений и дополнений в административный регламент предоставления муниципальной услуги "Оказание информационно-консультационных услуг субъектам малого и среднего предпринимательства", утвержденный постановлением администрации муниципального района Усольского районного муниципального образования от 14.09.2011г. № 963"</t>
  </si>
  <si>
    <t>Постановление администрации муниципального района Усольского районного муниципального образования  от 14 сентября 2011 года № 962 (с изм. от 25 октября 2012 года № 1381) "Об утверждении административного регламента по оказанию муниципальной услуги "Предоставление поддержки субъектам малого и среднего предпринимательства в рамках реализации муниципальных программ"</t>
  </si>
  <si>
    <t xml:space="preserve"> +
Постановление администрации муниципального района Усольского районного муниципального образования  
от 25 октября 2012 года № 1381 "О внесении изменений и дополнений в административный регламент по оказанию муниципальной услуги "Предоставление поддержки субъектам малого и среднего предпринимательства в рамках реализации муниципальных программ", утвержденный постановлением администрации муниципального района Усольского районного муниципального образования от 14.09.2011года № 962"</t>
  </si>
  <si>
    <t>Постановление администрации муниципального района Усольского районного муниципального образования  от 13 сентября 2011 года № 933 (с изм.от 28 сентября 2012 года № 1245) "Об утверждении Административного регламента по оказанию муниципальной услуги "Предоставление информации и выписок из реестра  объектов недвижимого имущества Усольского районного муниципального образования"</t>
  </si>
  <si>
    <t xml:space="preserve"> +
Постановление администрации муниципального района Усольского районного муниципального образования  
от 28 сентября 2012 года № 1245 "О внесении изменений в административный регламент  предоставления муниципальной услуги "Предоставление информации и выписок из реестра объектов недвижимого имущества Усольского районного муниципального образования"</t>
  </si>
  <si>
    <t>Постановление администрации муниципального района Усольского районного муниципального образования   от 13 сентября 2011 года № 932 (с изм. от 12 ноября 2012 года № 1588) "Об утверждении  Административного Регламента  по оказанию муниципальной услуги "Предоставление в аренду, безвозмездное пользование муниципального имущества, находящегося в муниципальной собственности Усольского районного муниципального образования и оформление соответствующих договоров"</t>
  </si>
  <si>
    <t xml:space="preserve"> +
Постановление администрации муниципального района Усольского районного муниципального образования  
от 12 ноября 2012 года № 1588 "О внесении изменений и дополнений в административный регламент по оказанию муниципальной услуги "Предоставление в аренду, безвозмездное пользование муниципального имущества, находящегося в муниципальной собственности Усольского районного муниципального образования и оформление соответствующих договоров"</t>
  </si>
  <si>
    <t>Постановление администрации муниципального района Усольского районного муниципального образования  от 17 ноября 2011 года № 1304 (с изм.  от 24 декабря 2012 года № 1787) "Об утверждении административного регламента по предоставлению муниципальной услуги  "Оформление договоров купли-продажи земельных участков, договоров аренды земельных участков, договоров пользования земельными участками, оформление соглашений к договорам аренды земельных участков с физическими или юридическими лицами"</t>
  </si>
  <si>
    <t xml:space="preserve"> +
Постановление администрации муниципального района Усольского районного муниципального образования  
 от 24 декабря 2012 года № 1787 "О внесении изменений и дополнений в административный регламент отдела землеустройства комитета по управлению муниципальным имуществом, недропользованию и землеустройству администрации муниципального района Усольского районного муниципального образования по оказанию муниципальной услуги "Оформление договоров купли-продажи земельных участков, договоров аренды земельных участков, договоров пользования земельными участками, оформление соглашений к договорам аренды земельных участков с физическими или юридическими лицами"</t>
  </si>
  <si>
    <t>Постановление администрации муниципального района Усольского районного муниципального образования от 6 октября 2011 года № 1110 (с изм. от 12 ноября 2012 года № 1559) "Об утверждении административного регламента по предоставлению муниципальной услуги  "Предоставление земельных участков физическим или юридическим лицам в постоянное (бессрочное) пользование, безвозмездное срочное пользование, собственность или аренду"</t>
  </si>
  <si>
    <t xml:space="preserve"> +
Постановление администрации муниципального района Усольского районного муниципального образования  
от  12 ноября 2012 года № 1559 "О внесении изменений и дополнений в административный регламент отдела землеустройства комитета по управлению муниципальным имуществом, недропользованию и землеустройству администрации муниципального района Усольского районного муниципального образования по оказанию муниципальной услуги "Предоставление земельных участков физическим или юридическим лицам в постоянное (бессрочное) пользование, безвозмездное срочное пользование, собственность или аренду"</t>
  </si>
  <si>
    <t>Постановление администрации муниципального района Усольского районного муниципального образования  от 29 ноября 2012 года № 1665 "Об утверждении административного регламента по оказанию муниципальной услуги  "Заключение договоров на передачу в собственность граждан жилых помещений, находящихся в муниципальной собственности Усольского районного муниципального образования"</t>
  </si>
  <si>
    <t>Постановление администрации муниципального района Усольского районного муниципального образования  от  13 сентября 2011 года № 938 (с изм. от 2 ноября 2012 года № 1461) "Об утверждении  административного регламента  по оказанию муниципальной услуги "Выдача разрешений на установку рекламных конструкций на территории муниципального района, аннулирование таких разрешений, выдача предписаний о демонтаже самовольно установленных вновь рекламных конструкций на территории муниципального района"</t>
  </si>
  <si>
    <t xml:space="preserve"> +
Постановление администрации муниципального района Усольского районного муниципального образования  
от 2 ноября 2012 года № 1461 "О внесении изменений и дополнений в административный регламент по оказанию муниципальной услуги "Выдача разрешений на установку рекламных конструкций на территории муниципального района, аннулирование таких разрешений, выдача предписаний о демонтаже самовольно установленных вновь рекламных конструкций на территории муниципального района", утвержденный постановлением администрации муниципального района Усольского районного муниципального образования от 13.09.2011 г. № 938 "Об утверждении административного регламента по оказанию муниципальной услуги "Выдача разрешений на установку рекламных конструкций на территории муниципального района, аннулирование таких разрешений, выдача предписаний о демонтаже самовольно установленных вновь рекламных конструкций на территории муниципального района"</t>
  </si>
  <si>
    <t>Постановление главы администрации муниципального образования "Баяндай" от 29 марта 2013 года № 43 "Об утверждении административного регламента по предоставлению муниципальной услуги "Утверждение и выдача схемы расположения земельного участка на кадастровом плане"</t>
  </si>
  <si>
    <t>Подготовка и выдача разрешений на ввод объектов в эксплуатацию в муниципальном образовании "Баяндай"</t>
  </si>
  <si>
    <t>Постановление главы администрации муниципального образования "Баяндай" от 29 марта 2013 года № 48 "Об утверждении административного регламента по предоставлению муниципальной услуги "Подготовка и выдача разрешений на ввод объектов в эксплуатацию в муниципальном образовании "Баяндай"</t>
  </si>
  <si>
    <t>Постановление главы администрации муниципального образования "Баяндай" от 29 марта 2013 года № 42 "Об утверждении административного регламента по предоставлению муниципальной услуги "Прием и выдача документов о согласовании местоположения границ земельных участков"</t>
  </si>
  <si>
    <t>Предоставление в аренду, безвозмездное пользование, иное владение или пользование муниципального имущества (за исключением земельных участков"</t>
  </si>
  <si>
    <t>Постановление главы администрации муниципального образования "Баяндай" от 29 марта 2013 года № 40 "Об утверждении административного регламента "Предоставление в аренду, безвозмездное пользование, иное владение и (или) пользование муниципального имущества (за исключением земельных участков)"</t>
  </si>
  <si>
    <t>Заключение с гражданами договоров социального найма жилых помещений муниципального жилищного фонда МО "Баяндай"</t>
  </si>
  <si>
    <t>Постановление главы администрации муниципального образования "Баяндай" от 29 марта 2013 года № 41 "Об утверждении административного регламента по предоставлению муниципальной услуги "Заключение с гражданами договоров социального найма жилых помещений муниципального жилищного фонда МО "Баяндай""</t>
  </si>
  <si>
    <t>Постановление главы администрации муниципального образования "Баяндай" от 29 марта 2013 года № 46 "Об утверждении административного регламента по предоставлению муниципальной услуги "Приватизация гражданами объектов муниципального жилищного фонда МО "Баяндай""</t>
  </si>
  <si>
    <t>Выдача разрешений на строительство в муниципальном образовании "Баяндай"</t>
  </si>
  <si>
    <t>Постановление главы администрации муниципального образование "Баяндай" от 29 марта 2013 года № 47 "Об утверждении административного регламента по предоставлению муниципальной услуги "Выдача разрешений на строительство в муниципальном образовании "Баяндай""</t>
  </si>
  <si>
    <t>Выдача градостроительного плана земельных участков, расположенных на территории муниципального образования "Баяндай"</t>
  </si>
  <si>
    <t>Постановление главы администрации муниципального образования "Баяндай" от 29 марта 2013 года № 45 "Об утверждении административного регламента по предоставлению муниципальной услуги "Выдача градостроительного плана земельных участков, расположенных на территории муниципального образования "Баяндай""</t>
  </si>
  <si>
    <t>Выдача выписок из реестра муниципальной собственности муниципального образования "Баяндай"</t>
  </si>
  <si>
    <t>Постановление главы администрации муниципального образования "Баяндай" от 29 марта 2013 года № 44 "Об утверждении административного регламента по предоставлению муниципальной услуги "Выдача выписок из реестра муниципальной собственности муниципального образования "Баяндай""</t>
  </si>
  <si>
    <t>Постановление главы администрации муниципального образования "Баяндай" от 20 марта 2013 года № 31 "Об утверждении административного регламента по предоставлению муниципальной услуги "Выдача справок, выписок из похозяйственных книг"</t>
  </si>
  <si>
    <t>Постановление главы администрации  муниципального образования "Баяндай" от 17 сентября 2013 года № 37 "Об утверждении административного регламента по предоставлению муниципальной услуги "Выдача бытовых характеристик, актов жилищно-бытовых условий"</t>
  </si>
  <si>
    <t>Постановление главы администрации муниципального образования "Баяндай" от 20 марта 2013 года № 33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</si>
  <si>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Присвоение и уточнение адреса объекта недвижимости в муниципальном образовании "Баяндай"</t>
  </si>
  <si>
    <t>Постановление главы администрации муниципального образования "Баяндай" от 20 марта 2013 года № 32 "Об утверждении административного регламента по предоставлению муниципальной услуги  "Присвоение и уточнение адреса объекта недвижимости в муниципальном образовании "Баяндай""</t>
  </si>
  <si>
    <t>Назначение и выплата пенсии за выслугу лет лицам, замещавшим должности муниципальной службы"</t>
  </si>
  <si>
    <t>Постановление главы администрации муниципального образования "Баяндай" от 20 марта 2013 года № 34 "Об утверждении административного регламента по предоставлению муниципальной услуги  "Назначение и выплата пенсии за выслугу лет лицам, замещавшим должности муниципальной службы"</t>
  </si>
  <si>
    <t xml:space="preserve">Ведение в установленном порядке учета граждан в качестве нуждающихся в жилых помещениях, предоставляемых по договору социального найма
(в том числе несовершеннолетних)
</t>
  </si>
  <si>
    <t>Администрация городского поселения Белореченского муниципального образования</t>
  </si>
  <si>
    <t xml:space="preserve">Предоставление в установленном порядке малоимущим гражданам по договору социального найма жилых помещений муниципальным жилищным фондом </t>
  </si>
  <si>
    <t>Выдача разрешений на ввод объектов в эксплуатацию при осуществлении строительства, реконструкции  объектов капитального строительства</t>
  </si>
  <si>
    <t>Принятие решения о переводе жилых помещений в нежилые и нежилых в жилые</t>
  </si>
  <si>
    <t>Подготовка и выдача градостроительных планов земельных участков</t>
  </si>
  <si>
    <t>Жилкина Ксения Валерьевна</t>
  </si>
  <si>
    <t>Специалист по экономической политике и малому бизнесу администрации городского поселения Белореченского муниципального образования</t>
  </si>
  <si>
    <t>8-39543-25-5-00</t>
  </si>
  <si>
    <t>belorechenskoe@mail.ru</t>
  </si>
  <si>
    <t>Постановление администрации городского поселения Белореченского муниципального образования  от 27 декабря 2012 года № 188 "Об утверждении административного регламента  предоставления муниципальной услуги "Предоставление в установленном порядке малоимущим гражданам по договору социального найма жилых помещений"</t>
  </si>
  <si>
    <t>Постановление администрации городского поселения Белореченского муниципального образования от 27 декабря 2012 года № 178 "Об утверждении Порядка разработки и утверждения административных регламентов предоставления муниципальных услуг в городском поселении Белореченском муниципальном образовании"</t>
  </si>
  <si>
    <t>Постановление администрации городского поселения Белореченского муниципального образования от 6 июня 2011 года № 58 "Об утверждении порядка формирования и ведения реестра муниципальных услуг городского поселения Белореченского муниципального образования"</t>
  </si>
  <si>
    <t>Выдача заверенных копий документов администрации сельского поселения  Большееласнкого муниципального образования</t>
  </si>
  <si>
    <t>Решение Думы сельского поселения Большееланского муниципального образования  от 31 октября 2012 года № 6 "Об утверждении перечня услуг, которые являются необходимыми и обязательными для предоставления муниципальных услуг и предоставляются органзациями, участвующими в предоставлении муниципальных услуг</t>
  </si>
  <si>
    <t>п.1 Перечня услуг, которые являются необходимыми и обязательными для предоставления муниципальной услуги</t>
  </si>
  <si>
    <t>Постановление администрации сельского поселения Большееланского муниципального образования от 16 сентября 2011 года "Об утверждении Порядка разарботки и утверждения административных регламентов предоставления муниципальных услуг услуг в Большееланском муниципальном образовании"</t>
  </si>
  <si>
    <t>Постановление администрации сельского поселения Большееланского муниципального образования от 17 августа 2011 года № 33 "Об утверждении Порядка формирования и ведения реестра муниципальных услуг сельского поселения Большееланского муниципального образования"</t>
  </si>
  <si>
    <t>Выдача справок, выписок из похозяйственных книг населенных пунктов юридическим и физическим лицам сельского поселения Большееланского муниципального образования </t>
  </si>
  <si>
    <t>п.2 Перечня услуг, которые являются необходимыми и обязательными для предоставления муниципальной услуги</t>
  </si>
  <si>
    <t xml:space="preserve">Присвоение и изменения нумерации жилых помещений на территории сельского поселения Большееланского муниципального образования </t>
  </si>
  <si>
    <t>п.3,4,5 Перечня услуг, которые являются необходимыми и обязательными для предоставления муниципальной услуги</t>
  </si>
  <si>
    <t>Признание помещения жилым помещением, жилого помещения  пригодным (непригодным ) для проживания и многоквартирного дома аварийным и подлежащим сносу или реконструкции</t>
  </si>
  <si>
    <t>п.2,4,5,12 Перечня услуг, которые являются необходимыми и обязательными для предоставления муниципальной услуги</t>
  </si>
  <si>
    <t>Оказание информационно-консультационных услуг субъектам малого и среднего предпринимательства</t>
  </si>
  <si>
    <t>Оказание помощи в оформлении земельных участков для индивидуального строительства, под огородничества, для ведения личного подсобного хозяйства, согласование, согласование проектов границ земельного участка, актов выбора, схем расположения на территории сельского поселения Большееланского муниципального образования</t>
  </si>
  <si>
    <t>п.4,5 Перечня услуг, которые являются необходимыми и обязательными для предоставления муниципальной услуги</t>
  </si>
  <si>
    <t>Администрация Большееланского муниципального образования</t>
  </si>
  <si>
    <t>Постановление администрации сельского поселения Большееланского муниципального образования от 27 февраля 2012 года № 9 "Об утверждении административного регламента предоставления мунициапльной услуги "Выдача заверенных копий документов администрации сельского поселения  БОльшееланского муниципального образования"</t>
  </si>
  <si>
    <t>Постановление администрации сельского поселения Большееланского муниципального образования от 27 февраля 2012 года № 10 "Об утверждении административного регламента предоставления мунициапльной услуги "Выдача справок, выписок из похозяйственных книг населенных пунктов населенных пунктов юридическим и физическим лицам сельского поселения Большееланского муниципального образования "</t>
  </si>
  <si>
    <t>Постановление администрации сельского поселения Большееланского муниципального образования от 27 февраля 2012 года № 11 "Об утверждении административного регламента предоставления мунициапльной услуги "Присвоение и изменения нумерации жилых помещений на территории сельского  поселения Большееланского муниципального образования "</t>
  </si>
  <si>
    <t>Постановление администрации сельского поселения Большееланского муниципального образования от 27 февраля 2012 года № 12 "Об утверждении административного регламента предоставления мунициапльной услуги "Признание помещения жилым помещением, жилого помещения пригодным (непригодным ) для проживания и многоквартирного дома аварийным и подлежащим сносу или реконструкции"</t>
  </si>
  <si>
    <t>Постановление администрации сельского поселения Большееланского муниципального образования от 27 февраля 2012 года № 17 "Об утверждении административного регламента предоставления мунициапльной услуги "Оказание информационно-консультативных услуг субъектам малого и среднего предпринимательства"</t>
  </si>
  <si>
    <t>Постановление администрации сельского поселения Большееланского муниципального образования от 27 февраля 2012 года № 18 "Об утверждении административного регламента предоставления мунициапльной услуги "Оказание помощи в оформлении земельных участков для индивидуального строительства, под огородничества, для ведения личного подсобного хозяйства, согласование, согласование проектов границ земельного участка, актов выбора, схем расположения на территории сельского поселения Большееланского муниципального образования"</t>
  </si>
  <si>
    <t>Приватизация гражданами объектов муниципального жилищного фонда муниципального образования "Баяндай"</t>
  </si>
  <si>
    <t>+                                         Постановление администрации сельского поселения Большееланского муниципального образования от 12 ноября 2013 года № 88 "О внесении изменений в административный регламент предоставления мунициапльной услуги "Выдача справок, выписок из похозяйственных книг населенных пунктов населенных пунктов юридическим и физическим лицам сельского поселения Большееланского муниципального образования "</t>
  </si>
  <si>
    <t>+                                         Постановление администрации сельского поселения Большееланского муниципального образования от 12 ноября 2013 года № 90 "О внесении изменений в административный регламент предоставления мунициапльной услуги "Признание помещения жилым помещением, жилого помещения пригодным (непригодным ) для проживания и многоквартирного дома аварийным и подлежащим сносу или реконструкции"</t>
  </si>
  <si>
    <t>Паргачева Ирина Геннадьевна</t>
  </si>
  <si>
    <t>специалист администрации по экономическим вопросам</t>
  </si>
  <si>
    <t>8(39543)23-2-12</t>
  </si>
  <si>
    <t>dr.izmailov@yandex.ru</t>
  </si>
  <si>
    <t xml:space="preserve">Оказание информационно-консультационных услуг субъектам   малого  и среднего предпринимательства </t>
  </si>
  <si>
    <t xml:space="preserve">Предоставление информации о порядке представления коммунальных услуг </t>
  </si>
  <si>
    <t>п.1,3 перечня услуг, которые являются необходимыми и обязательными для предоставления услуг</t>
  </si>
  <si>
    <t>п.1,5 перечня услуг, которые являются необходимыми и обязательными для предоставления услуг</t>
  </si>
  <si>
    <t xml:space="preserve">Предоставление выписки из похозяйственной книги  о наличии у гражданина права на земельный участок </t>
  </si>
  <si>
    <t>п.1 перечня услуг, которые являются необходимыми и обязательными для предоставления услуг</t>
  </si>
  <si>
    <t xml:space="preserve">Присвоение (уточнение) адресов объектам недвижимого имущества </t>
  </si>
  <si>
    <t>п.3 перечня услуг, которые являются необходимыми и обязательными для предоставления услуг</t>
  </si>
  <si>
    <t xml:space="preserve">Осуществление нотариальных действий </t>
  </si>
  <si>
    <t xml:space="preserve">Выдача физическим лицам справок с места жительства и выписок из домовой книги </t>
  </si>
  <si>
    <t>Администрация сельского поселения Железнодорожного муниципального образования</t>
  </si>
  <si>
    <t>Предоставление информации и выписок из реестра муниципального имущества</t>
  </si>
  <si>
    <t xml:space="preserve">Предоставление в аренду, безвозмездное пользование муниципального имущества и оформление соответствующих  договоров </t>
  </si>
  <si>
    <t>Решение думы сельского поселения Железнодорожного муниципального образования  от 5 июля 2012 года №241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</si>
  <si>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Выдача выписок из похозяйственных книг  населенного пункта сельского поселения Мальтинского муниципального образования</t>
  </si>
  <si>
    <t>п. 1,4,5,30 Перечня услуг, которые являются необходимыми и обязательными для предоставления муниципальной услуги</t>
  </si>
  <si>
    <t>Совершение но-тариальных дей-ствий, преду-смотренных за-конодательством в случае отсутст-вия в поселении нотариуса</t>
  </si>
  <si>
    <t>Ведение учёта граждан, нуж-дающихся в жи-лищных поме-щениях и нуж-дающихся в улучшении жи-лищных условий; предоставление таким гражданам жилых помеще-ний по договору аренды, по дого-вору социального найма</t>
  </si>
  <si>
    <t>п.14 Перечня услуг, которые являются необходимыми и обязательными для предоставления муниципальной услуги</t>
  </si>
  <si>
    <t>Выдача ордеров (разрешений) на право производства земляных работ на территории Мальтинского муниципального образования</t>
  </si>
  <si>
    <t>Выдача документов о согласовании переустройства и (или) перепланировки жилого помеще-ния на террито-рии Мальтинско-го муниципаль-ного образования</t>
  </si>
  <si>
    <t>п.19,30 Перечня услуг, которые являются необходимыми и обязательными для предоставления муниципальной услуги</t>
  </si>
  <si>
    <t>Перевод жилых помещений в нежилые поме-щения и нежилых помещений в жилые помеще-ния в муници-пальном и част-ном жилищном фонде на терри-торииМальтин-ского муници-пального образо-вания</t>
  </si>
  <si>
    <t>п. 1,2,8,17,19,29,30 Перечня услуг, которые являются необходимыми и обязательными для предоставления муниципальной услуги</t>
  </si>
  <si>
    <t>Выдача разрешений на строительство, реконструкцию объектов капитального строительства администрацией сельского поселения Мальтинского муниципального образования</t>
  </si>
  <si>
    <t>Присвоение (уточнение) ад-ресов объектам недвижимого имущества</t>
  </si>
  <si>
    <t>Подготовка, ут-верждение и вы-дача градострои-тельного плана администрацией сельского посе-ления Мальтин-ского муници-пального образо-вания</t>
  </si>
  <si>
    <t>Выдача разрешения на вступление в брак несовершеннолетним лицам, достигшим возраста 16 лет</t>
  </si>
  <si>
    <t>Баранова Екатерина Викторовна</t>
  </si>
  <si>
    <t>Ведущий специалист по экономической политике и правовой деятельности</t>
  </si>
  <si>
    <t>malta665476@yandex.ru</t>
  </si>
  <si>
    <t>Администрация Мальтинского муниципального образования</t>
  </si>
  <si>
    <t>Решение Думы Мальтинского муниципального образования от 26 марта 2013 года № 15 "Об утверждении перечня услуг, которые являются необходимыми и обязательными для предоставления муниципальных услуг"</t>
  </si>
  <si>
    <t>Постановление администрации городского поселения Мишелевского муниципального образования от 15 ноября 2012 года № 138 "О разработке и утверждении административных регламентов исполнения муниципальных функций и административных регламентов предоставления муниицпальных услугадминистрации городского поселения Мишелевского муниципального образования"</t>
  </si>
  <si>
    <t>Выдача документов (выписка из похозяйственной книги, справок и иных документов)</t>
  </si>
  <si>
    <t>Выдача заверенных копий документов</t>
  </si>
  <si>
    <t>Постановление администрации городского поселения Мишелевского муниципального образования от 23 января 2012 года № 19 "Об утверждении административного регламента по предоставлению муниципальной услуги "Выдачса заверенных копий документов"</t>
  </si>
  <si>
    <t>Постановление администрации городского поселения Мишелевского муниципального образования от 23 января 2012 года № 24 "Об утверждении административного регламента по предоставлению муниципальной услуги"Предоставление информации об объектах недвижимого имущества, находящихся в муниципальной собственности и предназначенных для сдачи в аренду"</t>
  </si>
  <si>
    <t>Ведение   учета граждан в качестве нуждающихся в жилых помещениях, предоставляемых по договору социального найма</t>
  </si>
  <si>
    <t>Постановление администрации городского поселения Мишелевского муниципального образования от 23 января 2012 года  № 21 "Об утверждении административного регламента по предоставлению муниципальной услуги "Ведение учета граждан в качестве нуждающихся в жилых помещениях, предоставляемых по договору социального найма"</t>
  </si>
  <si>
    <t>п.3,9,15,21,22,                   28 Перечня услуг, которые являются необходимыми и обязательными для предоставдения муниципальной услуги</t>
  </si>
  <si>
    <t>Заключение договора социального найма жилого помещения муниципального жилищного фонда</t>
  </si>
  <si>
    <t>Постановление администрации  городского поселения Мишелевского муниципального образования от 23 января 2012 года  № 31 "Об утверждении административного регламента по предоставлению муниципальной услуги "Заключение договоров социального найма жилого помещения муниципального жилищного фонда"</t>
  </si>
  <si>
    <t>Признание граждан  малоимущими и принятие их на учет в качестве нуждающихся в жилых помещениях, предоставляемых по договорам социального найма</t>
  </si>
  <si>
    <t>Постановление администрации  городского поселения Мишелевского муниципального образования от 23 января 2012 года № 23  "Об утверждении административного регламента по предоставлению муниципальной услуги " Признание граждан малоимущими и принятие их на учет в качестве нуждающихся в жилых помещениях, предоставляемых по договорам социального найма"</t>
  </si>
  <si>
    <t>Постановление  администрации городского поселения Мишелевского муниципального образования   от 23 января 2012 года  № 12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</si>
  <si>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Присвоение адресов и нумерация объектов недвижимости, расположенных на территории городского поселения Мишелевского муниципального образования</t>
  </si>
  <si>
    <t>Постановление администрации городского поселения Мишелевского муниципального образования от 23 января 2012 года  № 11 "Об утверждении административного регламента по предоставлению муниципальной услуги ""Присвоение адресов и нумерация объектов недвижимости, расположенных на территории городского поселения Мишелевского муниципального образования"</t>
  </si>
  <si>
    <t>Выдача разрешений на снос зеленых насаждений на территории городского поселения Мишелевского муниципального образования</t>
  </si>
  <si>
    <t>Выдача ордеров  на проведение земляных работ</t>
  </si>
  <si>
    <t>Постановление администрации городского поселения Мишелевсколго муниципального образования от 23 января 2012 года № 29 "Об утверждении административного регламента по предоставлению муниципальной услуги "выдача ордеров на проведение земляных работ"</t>
  </si>
  <si>
    <t>Выдача разрешений на установку рекламных конструкций, аннулированию таких разрешений, выдача предписаний о демонтаже самовольноустановленных вновь рекламных конструкций</t>
  </si>
  <si>
    <t>п.19,20 Перечня услуг, которые являются необходимыми и обязательными для предоставления муниципальной услуги</t>
  </si>
  <si>
    <t>Совершение нотариальных действий на территории городского поселения Мишелевского муниципального образования</t>
  </si>
  <si>
    <t>Постановление администрации  городского поселения Мишелевского муниципального образования от 23 января 2012 года № 37 "Об утверждении административного регламента по предоставлению муниципальной услуги "Совершение нотариальных действий на территории городского поселения Мишелевского муниципального образования"</t>
  </si>
  <si>
    <t>Постановление администрации городского поселения Мишелевского муниципального образования от 23 января 2012 года № 36  "Об утверждении административного регламента по предоставлению информации о порядке предоставления жилищно-коммунальных услуг населению"</t>
  </si>
  <si>
    <t>Предоставление пользователям автомобильных дорог местного значения информации о состоянии автомобильных дорог Мишелевского муниципального образования</t>
  </si>
  <si>
    <t>Постановление администрации городского поселения Мишелевского муниципального образования от 23 января 2012 года  № 25 "Предоставление пользователям автомобильных дорог местного значения информации о состоянии автомобильных дорог Мишелевского муниципального образования"</t>
  </si>
  <si>
    <t>Организация временного трудоустройства несовершеннолетних граждан в возрасте от 14 до 18 лет в свободное от учебы время и содействие занятости населения</t>
  </si>
  <si>
    <t>Постановление администрации городского поселения Мишелевского муниципального образования от 23 января 2012 года  № 10 " Об утверждении административного регламента по предоставлению муниципальной услуги "Организация временного трудоустройства несовершеннолетних граждан в возрасте от 14 до 18 лет в свободное от учебы время и содействие занятости населения"</t>
  </si>
  <si>
    <t>Принятие детей-сирот и детей, оставшихся без попечения родителей, лиц из числа детей-сирот и детей, оставшихся без попечения родителей на учет в качестве нуждающихся в жилых помещениях, предоставляемых по договорам социального найма</t>
  </si>
  <si>
    <t>Постановление администрации городского поселения Мишелевского муниципального образования от 25 июля 2012 года № 101 "Об утверждении административного регламента по предоставлению муниципальной услуги "Принятие детей-сирот и детей, оставшихся без попечения родителей, лиц из числа детей-сирот и лиц, оставшихся без попечения родителей на учет в качестве нуждающихся в жилых помещениях, предоставляемых по договорам социального найма"</t>
  </si>
  <si>
    <t xml:space="preserve">Выдача разрешений на ввод объектов в эксплуатацию </t>
  </si>
  <si>
    <t>Постановление администрации городского поселения Мишелевского муниципального образования от 23 января 2012 года № 17  "Об утверждении административного регламента по предоставлению муниципальной услуги "Согласование переустройства и перепланировки жилых помещений"</t>
  </si>
  <si>
    <t>Выдача разрешений на строительство , реконструкцию объектов капитального строительства</t>
  </si>
  <si>
    <t>Администрация Мишелевского муниципального образования</t>
  </si>
  <si>
    <t>Решение Думы городского поселения Мишелевского муниципального образования  от 26 апреля 2012 года   № 201 а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</si>
  <si>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см п.6</t>
  </si>
  <si>
    <t>п.3,9,22, 28 Перечня услуг, которые являются необходимыми и обязательными для предоставления муниципальной услуги</t>
  </si>
  <si>
    <t>Постановление администрации городского поселения Мишелевского муниципального образования от 4 июля 2011 года  № 54 "Об утверждении Порядка формирования и ведения  реестра муниципальных услуг Мишелевского муниципального образования"</t>
  </si>
  <si>
    <t>Журова Валентина Дмитриевна</t>
  </si>
  <si>
    <t>Главный специалист по организационно-правовой работе и кадровой политике</t>
  </si>
  <si>
    <t>8(39543)27-250</t>
  </si>
  <si>
    <t>mishelevka@jandex.ru</t>
  </si>
  <si>
    <t>Присвоение (уточнение) адресов объектам недвижимого имущества</t>
  </si>
  <si>
    <t>Администрация сельского
поселения Новожилкинского
муниципального образования</t>
  </si>
  <si>
    <t>п.6 Перечня услуг, которые явлются необходимыми и обязательными для предоставления муниципальной услуги</t>
  </si>
  <si>
    <t>Предоставление конкурсной документации, документации об аукционе при размещении заказов на поставки товаров, выполнение работ, оказание услуг для муниципальных нужд</t>
  </si>
  <si>
    <t>п.18 Перечня услуг, которые явлются необходимыми и обязательными для предоставления муниципальной услуги</t>
  </si>
  <si>
    <t>Решение Думы  сельского поселения Новожилкинского муниципального образования от 28 ноября 2012 года №13 "Об утверждении перечня услуг, кототорые являются необходимыми и обязательными для предостваления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оказания таких услуг"</t>
  </si>
  <si>
    <t>Карпова Елена Сергеевна
Хандюк Раиса Александровна</t>
  </si>
  <si>
    <t>Специалист по правовым впоросам
 Специалист по экономической политике</t>
  </si>
  <si>
    <t xml:space="preserve"> nowozhilkino@mail.ru</t>
  </si>
  <si>
    <t>Выдача разрешения на перевод жилого помещения в нежилое помещение и нежилое помещение в жилое помещение</t>
  </si>
  <si>
    <t>п.2.5 Перечня услуг, которые явлются необходимыми и обязательными для предоставления муниципальной услуги</t>
  </si>
  <si>
    <t>Выдача разрешений на перепланировку или переустройство жилого помещения</t>
  </si>
  <si>
    <t xml:space="preserve">Присвоение (уточнение) адресов объектам недвижимого имущества сельского поселения Новомальтинского муниципального образования    </t>
  </si>
  <si>
    <t>п.2.6 Перечня услуг, которые явлются необходимыми и обязательными для предоставления муниципальной услуги</t>
  </si>
  <si>
    <t>Совершение нотариальных действий на территории поселения</t>
  </si>
  <si>
    <t>п. 2.6 Перечня услуг, которые явлются необходимыми и обязательными для предоставления муниципальной услуги</t>
  </si>
  <si>
    <t>Первичный воинский учет граждан, проживающих или прибывающих на территории сельского поселения Новомальтинского муниципального образования</t>
  </si>
  <si>
    <t>Выдача разрешения на производство земельных работ, связанных с разрытием территории общего пользования</t>
  </si>
  <si>
    <t>Решение Думы сельского поселения Новомальтинского муниципального образования от 31 мая 2012 года №240 "Об утверждении перечня муниципальных услуг выполняемых администрацией сельского поселения Новомальтинского муниципального образования"</t>
  </si>
  <si>
    <t>Постановление администрации сельского поселения Новомальтинсого муниципального образования от 23 августа 2011 года № 47 "Об утверждении Положения о порядке разработки и утверждении административных регламентов представления муниципальных услуг в сельском поселении Новомальтинского муниципального образования"</t>
  </si>
  <si>
    <t>Постановление администрации сельского поселения Новомальтинсого муниципального образования от 23 августа 2011 года № 46 "Об утверждении Положения о порядке формирования и ведения реестра муниципальных услуг сельского поселения Новомальтинского муниципального образования"</t>
  </si>
  <si>
    <t>Шилова Ксения Сергеевна</t>
  </si>
  <si>
    <t>специалист по правовым вопросам</t>
  </si>
  <si>
    <t>nmsel@mail.ru</t>
  </si>
  <si>
    <t>Совершение нотариальных действий, предусмотренных законодательством в случае отсутствия в поселении нотариуса</t>
  </si>
  <si>
    <t>Дорофеев Евгений Вадимович</t>
  </si>
  <si>
    <t>sredny@mail.ru</t>
  </si>
  <si>
    <t>Выдача справок, выписок из домовых и похозяйственных книг городского поселения Среднинского муниципального образования</t>
  </si>
  <si>
    <t>Администрация Среднинского муниципального образования</t>
  </si>
  <si>
    <t>Постановление администрации городского поселения Среднинского муниципального образования  от 27 февраля 2012 года №10 " Об утверждении административного регламента предоставления муниципальной услуги "Совершение нотариальных действий, предусмотренных законодательством в случае отсутствия в поселении нотариуса"</t>
  </si>
  <si>
    <t>Постановление администрации городского поселения Среднинского муниципального образования от 2 августа 2012 года №41 " Об утверждении административного регламента предоставления муниципальной услуги "Выдача справок, выписок из домовых и похозяйственных книг городского поселения Среднинского муниципального образования"</t>
  </si>
  <si>
    <t>Присвоение (уточнение) адресов объектам 
недвижимого имущества</t>
  </si>
  <si>
    <t>Выдача юридическим и физическим лицам 
справок, выписок из похозяйственных книг
 населенных пунктов городского поселения 
Тайтурского муниципального образования</t>
  </si>
  <si>
    <t>Предоставление информации о порядке 
представления коммунальных услуг 
населению на территории Тайтурского 
муниципального образования</t>
  </si>
  <si>
    <t>Предоставление выписки из реестра муниципального
 имущества Тайтурского МО и предоставление 
информации об объектах муниципального имущества 
Тайтурского МО</t>
  </si>
  <si>
    <t>Совершение  нотариальных действий по 
удостоверению завещаний, удостоверению 
доверенностей, принятие мер по охране 
наследственного имущества и в случае 
необходимости мер по управлению им, 
свидетельствование верности копии документов, 
свидетельствование подлинности подписи на документах</t>
  </si>
  <si>
    <t>Обеспечение малоимущих граждан, 
проживающих в городском поселении 
Тайтурского МО и нуждающихся в улучшении 
жилищных условий, жилыми помещениями в 
соответствием с жилищным законодательством</t>
  </si>
  <si>
    <t>Перевод жилых помещений в нежилые помещения и нежилых помещений в жилые помещения</t>
  </si>
  <si>
    <t xml:space="preserve">Выдача документов о согласовании переустройства и (или) перепланировки жилого помещения </t>
  </si>
  <si>
    <t>Гольчик Виктория Сергеевна</t>
  </si>
  <si>
    <t>Ведущий специалист по экономической политике</t>
  </si>
  <si>
    <t>8(39543)94-4-12</t>
  </si>
  <si>
    <t>admtaiturka@mail,ru</t>
  </si>
  <si>
    <t>Администрация Тайтурского муниципального образования</t>
  </si>
  <si>
    <t>Решение Думы городского поселения Тайтурского муниципального образования от 27 марта 2013 года № 29 "Об утверждении перечня услуг, которые являются необходимыми и обязательными для предоставления муниципальных услуг"</t>
  </si>
  <si>
    <t>Организация отдыха детей в каникулярное время на территории Тулунского муниципального района</t>
  </si>
  <si>
    <t>Предоставление дошкольного образования,    воспитания    и    содержание    ребенка    в    дошкольном образовательном учреждении</t>
  </si>
  <si>
    <t xml:space="preserve">Предоставление начального общего, основного общего, среднего (полного) общего  образования в муниципальных образовательных учреждениях </t>
  </si>
  <si>
    <t>Предоставление информации об образовательных программах и учебных планах, рабочих программах учебных курсов, предметов, дисциплин (модулей), годовых календарных учебных графиках муниципальными общеобразовательными учреждениями Тулунского муниципального района</t>
  </si>
  <si>
    <t>Предоставление информации о результатах сданных экзаменов, тестирования и мониторинговых исследований муниципальными общеобразовательными учреждениями Тулунского муниципального района</t>
  </si>
  <si>
    <t xml:space="preserve">Предоставление в собственность постоянное (бессрочное) пользование, безвозмездное срочное пользование, аренду земельных участков из состава земель, государственная собственность на которые не разграничена </t>
  </si>
  <si>
    <t>Комитет по управлению муниципальным имуществом администрации Тулунского муниципального района</t>
  </si>
  <si>
    <t>п.9,24,25,26,28,35,36,37,38 перечня услуг, которые являются необходимыми и обязательными для предоставления муниципальных услуг администрацией Тулунского муниципального района и предоставляются организациями, участвующими в предоставлении муниципальных услуг"</t>
  </si>
  <si>
    <t>Гильдебрант Елена Евгеньевна</t>
  </si>
  <si>
    <t>заместитель председателя комитета по экономике администрации Тулунского муниципального района</t>
  </si>
  <si>
    <t>8(39530)2-47-52</t>
  </si>
  <si>
    <t>tulraion.ekonomika@mail.ru</t>
  </si>
  <si>
    <t>Предоставление в собственность, постоянное (бессрочное) пользование, безвозмездное срочное пользование, аренду земельных участков из состава земель, находящихся в муниципальной собственности</t>
  </si>
  <si>
    <t>п. 12,16,24,25,26,31,35,36,37,38 перечня услуг, которые являются необходимыми и обязательными для предоставления муниципальных услуг администрацией Тулунского муниципального района и предоставляются организациями, участвующими в предоставлении муниципальных услуг"</t>
  </si>
  <si>
    <t>Приватизация объектов муниципального жилищного фонда</t>
  </si>
  <si>
    <t>п.2,5,12,16,26,27,29,35,36,37,38 перечня услуг, которые являются необходимыми и обязательными для предоставления муниципальных услуг администрацией Тулунского муниципального района и предоставляются организациями, участвующими в предоставлении муниципальных услуг"</t>
  </si>
  <si>
    <t>Предоставление в аренду, в безвозмездное пользование, в концессию, доверительное управление и иное владение и (или) пользование муниципального имущества</t>
  </si>
  <si>
    <t>п.12,16,24,25,31,35,36,37,38 перечня услуг, которые являются необходимыми и обязательными для предоставления муниципальных услуг администрацией Тулунского муниципального района и предоставляются организациями, участвующими в предоставлении муниципальных услуг"</t>
  </si>
  <si>
    <t>Предоставление сведений из Реестра муниципального имущества, информации об объектах муниципальной собственности</t>
  </si>
  <si>
    <t>Выдача копий дубликатов архивных документов, устанавливающих (удостоверяющих) права на объекты недвижимого имущества и земельные участки</t>
  </si>
  <si>
    <t>Комитет по архитектуре, строительству и ЖКХ администрации Тулунского муниципального района</t>
  </si>
  <si>
    <t>п.10 перечня муниципальных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</si>
  <si>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 25, 24,26,28 перечня муниципальных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</si>
  <si>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п.26,28 перечня муниципальных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</si>
  <si>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Подготовка, утверждение и выдача градостроительных планов земельных участков, расположенных на территории Тулунского муниципального района</t>
  </si>
  <si>
    <t>п.24,25,26,28 перечня муниципальных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</si>
  <si>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Выдача разрешений на установку рекламных конструкций на территории Тулунского муниципального района, аннулирование таких разрешений, выдача предписаний о демонтаже самовольно установленных вновь рекламных конструкций на территории Тулунского муниципального района</t>
  </si>
  <si>
    <t>п.1,24,25,26,28 перечня муниципальных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</si>
  <si>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Продление срока действия разрешения на строительство,
внесение изменений в разрешение на строительство, 
прекращение действия разрешения на строительство
</t>
  </si>
  <si>
    <t>Предоставление пользователям автомобильных дорог местного значения информации о состоянии автомобильных дорог вне границ населенных пунктов в границах Тулунского муниципального района</t>
  </si>
  <si>
    <t>Организация исполнения запросов граждан и юридических лиц по выдаче архивных справок, архивных выписок и архивных копий документов</t>
  </si>
  <si>
    <t>Архивный отдел администрации Тулунского муниципального района</t>
  </si>
  <si>
    <t>Постановление администрации Тулунского муниципального района  от 25 января 2013 года № 17-ПГ "Об утверждении административного регламента Архивного отдела администрации Тулунского муниципального района по исполнению муниципальной услуги "Организация исполнения запросов граждан и юридических лиц по выдаче архивных справок, архивных выписок и архивных копий документов"</t>
  </si>
  <si>
    <t>Приписнова Елена Владимировна</t>
  </si>
  <si>
    <t>Главный специалист архивного отдела</t>
  </si>
  <si>
    <t>(839530) 25-3-21</t>
  </si>
  <si>
    <t>tulunarhiv@rambler.ru</t>
  </si>
  <si>
    <t>Управление образования администрации Тулунского муниципального района</t>
  </si>
  <si>
    <t>Постановление мэра Тулунского муниципального района от 11 декабря 2009 года № 149-пг  "Об утверждении административного регламента Тулунского муниципального района по предоставлению муниципальной услуги по организации работ по переводу жилого помещения в нежилое помещение и нежилого помещения в жилое помещение"</t>
  </si>
  <si>
    <t>Организация работ по переводу жилого помещения в нежилое помещение и нежилого помещения в жилое помещение.</t>
  </si>
  <si>
    <t>Решение Думы Тулунского муниципального района от 25 сентября 2012 года № 343 "Об утверждении перечня перечня муниципальных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</si>
  <si>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Тулунсчкого муниципального района от 7 июля 2009 года № 73-пг "О порядке разработки и утверждения административных регламентов исполнения муниципальных функций и административных регламентов предоставления муниципальных услуг"</t>
  </si>
  <si>
    <t>Муниципальное образование Азейское сельское поселение</t>
  </si>
  <si>
    <t>Муниципальное образование Алгатуйское сельское поселение</t>
  </si>
  <si>
    <t>Муниципальное образование Аршанское сельское поселение</t>
  </si>
  <si>
    <t>Муниципальное образование Афанасьевское сельское поселение</t>
  </si>
  <si>
    <t>Муниципальное образование Будаговское сельское поселение</t>
  </si>
  <si>
    <t>Муниципальное образование Бурхунское сельское поселение</t>
  </si>
  <si>
    <t>Выдача физическим лицам справок, выписок из похозяйственных книг сельского поселения</t>
  </si>
  <si>
    <t>Администрация Азейского сельского поселения</t>
  </si>
  <si>
    <t>Решение Думы Азейского сельского поселения от 26 декабря 2012 года № 26 "Об утверждении перечня муниципальных услуг, которые являются необходимыми и обязвтельными для предоставления муниципальных услуг органами местного самоуправления Алгатуйского сельского поселения "</t>
  </si>
  <si>
    <t xml:space="preserve">п1  перечня муниципальных услуг, которые являются необходимыми и обязательными для предоставления муниципальных услуг </t>
  </si>
  <si>
    <t>Саламахина Светлана Александровна</t>
  </si>
  <si>
    <t>специалист администрации Азейского сельского поселения</t>
  </si>
  <si>
    <t>8(39530)-40-0-64</t>
  </si>
  <si>
    <t>azei,adm@yandex,ru</t>
  </si>
  <si>
    <t>Прием заявлений, документов, а также постановка граждан на учет в качестве нуждающихся в улучшении жилищных условий</t>
  </si>
  <si>
    <t xml:space="preserve"> п2.перечня муниципальных услуг, которые являются необходимыми и обязательными для предоставления муниципальных услуг </t>
  </si>
  <si>
    <t>Прием  заявлений  и заключение договоров  социального найма жилых помещений</t>
  </si>
  <si>
    <t xml:space="preserve"> п3. перечня муниципальных услуг, которые являются необходимыми и обязательными для предоставления муниципальных услуг </t>
  </si>
  <si>
    <t>Оформление разрешения на вселение членов семьи  нанимателя и иных граждан в муниципальные помещения</t>
  </si>
  <si>
    <t xml:space="preserve">п.4  перечня муниципальных услуг, которые являются необходимыми и обязательными для предоставления муниципальных услуг </t>
  </si>
  <si>
    <t xml:space="preserve">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</si>
  <si>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 xml:space="preserve">п.5  перечня  муниципальных услуг, которые являются необходимыми и обязательными для предоставления муниципальных услуг </t>
  </si>
  <si>
    <t>Предоставление выписок  из реестра муниципальной собственности</t>
  </si>
  <si>
    <t xml:space="preserve">п.6  перечня муниципальных услуг, которые являются необходимыми и обязательными для предоставления муниципальных услуг </t>
  </si>
  <si>
    <t xml:space="preserve"> п.8 перечня муниципальных услуг, которые являются необходимыми и обязательными для предоставления муниципальных услуг </t>
  </si>
  <si>
    <t>Осуществление  первичного воинского учета</t>
  </si>
  <si>
    <t xml:space="preserve"> п.10 перечня муниципальных услуг, которые являются необходимыми и обязательными для предоставления муниципальных услуг </t>
  </si>
  <si>
    <t xml:space="preserve"> п. 11 перечня муниципальных услуг, которые являются необходимыми и обязвтельными для предоставления муниципальных услуг органами </t>
  </si>
  <si>
    <t>Постановление администрации Азейского сельского поселения от 21 февраля 2013 года № 4-ПГ "Об утверждении административного регламента предоставления муниципальной услуги "Выдача  физическим лицам справок, выписок из похозяйственных книг сельского поселения"</t>
  </si>
  <si>
    <t>Постановление администрации Азейского сельского поселения от 21 февраля 2013 года № 5-ПГ "Об утверждении административного регламента предоставления муниципальной услуги"Прием заявлений, документов, а также постановка граждан на учет в качестве нуждающихся в жилых помещениях"</t>
  </si>
  <si>
    <t>Постановление администрации Азейского сельского поселения от 21 февраля 2013 года № 6-ПГ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t>
  </si>
  <si>
    <t>Постановление администрации Азейского сельского поселения от 21 февраля 2013 года № 7-ПГ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</si>
  <si>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Постановление администрации Азейского сельского поселения от 21 февраля 2013 года № 8-ПГ "Об утверждении административного регламента предоставления муниципальной услуги "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</si>
  <si>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Постановление администрации Азейского сельского поселения от 21 февраля 2013 года № 9-ПГ "Об утверждении административного регламента предоставления муниципальной услуги " Предоставление выписок  из реестра муниципальной собственности"</t>
  </si>
  <si>
    <t>Постановление администрации Азейского сельского поселения от 21 февраля 2013 года № 10-ПГ "Об утверждении административного регламента предоставления муниципальной услуги "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</si>
  <si>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Алгатуйского сельского поселения от 21 февраля 2013 года № 12-ПГ "Об утверждении административного регламента предоставления муниципальной услуги " Осуществление  первичного воинского учета"</t>
  </si>
  <si>
    <t>Постановление администрации Алгатуйского сельского поселения от 21 февраля 2013 года № 13-ПГ "Об утверждении административного регламента предоставления муниципальной услуги "Совершение нотариальных действий"</t>
  </si>
  <si>
    <t>Администрация Алгатуйского сельского поселения</t>
  </si>
  <si>
    <t>Решение Думы Алгатуйского сельского поселения от 26 января 2012 года №117 "Об утверждении перечня муниципальных услуг, которые являются необходимыми и обязвтельными для предоставления муниципальных услуг органами местного самоуправления Алгатуйского сельского поселения "</t>
  </si>
  <si>
    <t>п1  перечня муниципальных услуг, которые являются необходимыми и обязательными для предоставления муниципальных услуг органами местного самоуправления Алгатуйского сельского поселения "</t>
  </si>
  <si>
    <t>Постановление администрации Алгатуйского сельского поселения от 13 июля 2012 года № 31/1 "Об утверждении Порядка формирования  и ведения реестра муниципальных услуг Алгатуйского сельского поселения"</t>
  </si>
  <si>
    <t>Гниденко Вера Николаевна</t>
  </si>
  <si>
    <t>8(39530)-2-77-88</t>
  </si>
  <si>
    <t>algatuy@yandex.ru      kivile@yandex.ru</t>
  </si>
  <si>
    <t xml:space="preserve"> п2.перечня муниципальных услуг, которые являются необходимыми и обязательными для предоставления муниципальных услуг органами местного самоуправления Алгатуйского сельского поселения "</t>
  </si>
  <si>
    <t xml:space="preserve"> п3. перечня муниципальных услуг, которые являются необходимыми и обязательными для предоставления муниципальных услуг органами местного самоуправления Алгатуйского сельского поселения "</t>
  </si>
  <si>
    <t>п.4  перечня муниципальных услуг, которые являются необходимыми и обязательными для предоставления муниципальных услуг органами местного самоуправления Алгатуйского сельского поселения "</t>
  </si>
  <si>
    <t>п.5  перечня  муниципальных услуг, которые являются необходимыми и обязательными для предоставления муниципальных услуг органами местного самоуправления Алгатуйского сельского поселения "</t>
  </si>
  <si>
    <t>п.6  перечня муниципальных услуг, которые являются необходимыми и обязательными для предоставления муниципальных услуг органами местного самоуправления Алгатуйского сельского поселения "</t>
  </si>
  <si>
    <t xml:space="preserve"> п.8 перечня муниципальных услуг, которые являются необходимыми и обязательными для предоставления муниципальных услуг органами местного самоуправления Алгатуйского сельского поселения "</t>
  </si>
  <si>
    <t>Осуществление  первичного воинского учета, участие в организации и осуществлении мероприятий по мобилизационной  подготовке муниципальных предприятий и учреждений, находящихся на  территории поселения</t>
  </si>
  <si>
    <t xml:space="preserve"> п.10 перечня муниципальных услуг, которые являются необходимыми и обязательными для предоставления муниципальных услуг органами местного самоуправления Алгатуйского сельского поселения "</t>
  </si>
  <si>
    <t>Постановление администрации Алгатуйского сельского поселения от 4 марта 2013 года № 11-П "Об утверждении административного регламента предоставления муниципальной услуги "Выдача  физическим лицам справок, выписок из похозяйственных книг сельского поселения"</t>
  </si>
  <si>
    <t>Постановление администрации Алгатуйского сельского поселения от 4 марта 2013 года № 12-П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</si>
  <si>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Алгатуйского сельского поселения от 4 марта 2013 года № 13-П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t>
  </si>
  <si>
    <t>Постановление администрации Алгатуйского сельского поселения от 4 марта 2013 года № 14-П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</si>
  <si>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Постановление администрации Алгатуйского сельского поселения от 4 марта 2013 года № 15-П "Об утверждении административного регламента предоставления муниципальной услуги "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</si>
  <si>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Постановление администрации Алгатуйского сельского поселения от 4 марта 2013 года № 16-П "Об утверждении административного регламента предоставления муниципальной услуги " Предоставление выписок  из реестра муниципальной собственности"</t>
  </si>
  <si>
    <t>Постановление администрации Алгатуйского сельского поселения от 4 марта 2013 года № 17-П "Об утверждении административного регламента предоставления муниципальной услуги "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</si>
  <si>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Алгатуйского сельского поселения от 4 марта 2013 года № 18-П "Об утверждении административного регламента предоставления муниципальной услуги " Осуществление  первичного воинского учета"</t>
  </si>
  <si>
    <t>Постановление администрации Алгатуйского сельского поселения от 4 марта 2013 года № 19-П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</si>
  <si>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Алгатуйского сельского поселения от 3 июля 2012 года №29-П "О порядке разработки и утверждения административных регламентов  предоставления муниципальных услуг"</t>
  </si>
  <si>
    <t>Администрация Аршанского сельского поселения</t>
  </si>
  <si>
    <t>Решение Думы Аршанского сельского поселения от 16 января 2012 года №79 "Об утверждении перечня муниципальных услуг, которые являются необходимыми и обязвтельными для предоставления муниципальных услуг органами местного самоуправления Аршанского сельского поселения и оказываются организациями, участвующими в предоставлении муниципальных услуг "</t>
  </si>
  <si>
    <t>п1  перечня муниципальных услуг, которые являются необходимыми и обязательными для предоставления муниципальных услуг</t>
  </si>
  <si>
    <t>Постановление главы администрации Аршанского муниципальногообразования от 10 июля 2012 года №13-ПГ "О порядке разработки и утверждения административных регламентов  предоставления муниципальных услуг"</t>
  </si>
  <si>
    <t>Прохорова Валентина Витальевна</t>
  </si>
  <si>
    <t>8(39530)-3-00-00</t>
  </si>
  <si>
    <t>Прием заявлений, документов, а также постановка граждан на учет в качестве нуждающихся в  жилищных помещениях</t>
  </si>
  <si>
    <t>Постановление администрации Аршанского сельского поселения от 15 марта 2013 года № 4-ПГ "Об утверждении административного регламента предоставления муниципальной услуги "Выдача  физическим лицам справок, выписок из похозяйственных книг сельского поселения"</t>
  </si>
  <si>
    <t>Постановление администрации Аршанского сельского поселения от 15 марта 2013 года № 5-ПГ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</si>
  <si>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Администрация Афанасьевского сельского поселения</t>
  </si>
  <si>
    <t>Решение Думы Афанасьевского сельского поселения от 23 декабря 2011 года №26-РД "Об утверждении перечня муниципальных услуг, которые являются необходимыми и обязвтельными для предоставления муниципальных услуг органами местного самоуправления Афанасьевского сельского поселения и оказываются организациями, участвующими в предоставлении муниципальных услуг "</t>
  </si>
  <si>
    <t>Постановление главы администрации Афанасьевского сельского поселения от 10 июня 2012 года №18-ПГ "О порядке разработки и утверждения административных регламентов  предоставления муниципальных услуг"</t>
  </si>
  <si>
    <t>Постановление администрации Афанасьевского сельского поселения от 14 августа 2012 года № 24-ПГ "Об утверждении Порядка формирования  и ведения реестра муниципальных услуг Афанасьевского сельского поселения"</t>
  </si>
  <si>
    <t>Сероштан Маргарита Кадыржановна</t>
  </si>
  <si>
    <t>8(39530)-3-31-18</t>
  </si>
  <si>
    <t>Seroshtan09@mail,ru</t>
  </si>
  <si>
    <t>Постановление администрации Афанасьевского сельского поселения от 4 марта 2013 года № 12-пг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</si>
  <si>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Постановление администрации Афанасьевского сельского поселения от 4 марта 2013 года № 13-пг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 </t>
  </si>
  <si>
    <t>Оформление разрешения на вселение членов семьи нанимателя и иных граждан в муниципальные помещения</t>
  </si>
  <si>
    <t>Постановление администрации Афанасьевского сельского поселения от 4 марта 2013 года № 14-пг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</si>
  <si>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</si>
  <si>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 xml:space="preserve">Постановление администрации Афанасьевского сельского поселения от 4 марта 2013 года № 15-пг "Об утверждении административного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</si>
  <si>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Постановление администрации Афанасьевского сельского поселения от 4 марта 2013 года № 16-пг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</si>
  <si>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Постановление администрации Афанасьевского сельского поселения от 4 марта 2013 года № 17-пг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</si>
  <si>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Осуществление первичного воинского учета, участие в организации и осуществлении мероприятий по мобилизационной подготовке муниципальных предприятий и учреждений, находящихся на территории поселения</t>
  </si>
  <si>
    <t>Постановление администрации Афанасьевского сельского поселения от 4 марта 2013 года № 19-пг "Об утверждении административного регламента предоставления муниципальной услуги "Осуществление первичного воинского учета""</t>
  </si>
  <si>
    <t>Постановление администрации Афанасьевкого сельского поселения от 4 марта 2013 года № 20-пг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</si>
  <si>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Афанасьевского сельского поселения от 4 марта 2013 года № 11-ПГ "Об утверждении административного регламента предоставления муниципальной услуги "Выдача  физическим лицам справок, выписок из похозяйственных книг сельского поселения"</t>
  </si>
  <si>
    <t>Администрация Будаговского сельского поселения</t>
  </si>
  <si>
    <t>п.3 перечня услуг, которые являются необходимыми и обязательными для предоставления муниципальных услуг</t>
  </si>
  <si>
    <t>Приходько МаринаВладимировна Овсянникова Лариса Анатольевна</t>
  </si>
  <si>
    <t xml:space="preserve"> специалист                              ведущий специалист</t>
  </si>
  <si>
    <t>8(39530)-3-71-23</t>
  </si>
  <si>
    <t>marinaprixodko1971@mail.ru</t>
  </si>
  <si>
    <t>п.6 перечня услуг, которые являются необходимыми и обязательными для предоставления муниципальных услуг</t>
  </si>
  <si>
    <t>Прием заявлений,документов и заключение договоров на передачу гражданам в собственность жилых помещений муниципального жилого фонда социального использования</t>
  </si>
  <si>
    <t>п.5 перечня услуг, которые являются необходимыми и обязательными для предоставления муниципальных услуг</t>
  </si>
  <si>
    <t>п.2, перечня услуг, которые являются необходимыми и обязательными для предоставления муниципальной услуги</t>
  </si>
  <si>
    <t>п.11 Перечня услуг, которые являются необходимыми и обязательными для предоставления муниципальных услуг</t>
  </si>
  <si>
    <t>п.10 Перечня услуг, которые являются необходимыми и обязательными для предоставления муниципальных услуг</t>
  </si>
  <si>
    <t>Оформление разрешения на вселение членов семьи нанимателя и иных граждан в муниципальном помещении</t>
  </si>
  <si>
    <t>Выдача физическим лицам справок,выписок из похозяйственных книг сельского поселения</t>
  </si>
  <si>
    <t>Постановление Администрации Будаговского сельского поселения  от 12 апреля 2013 года №12-пг "Об утверждении административного регламента предоставления муниципальной услуги " Прием заявлений и заключение договоров социального найма жилых помещений"</t>
  </si>
  <si>
    <t xml:space="preserve">Постановление Администрации Будаговского сельского поселения   от 12 апреля 2013 года № 15 "Об утверждении административного регламента предоставления муниципальной услуги "Предоставление выписок из реестра муниципальной собственности" </t>
  </si>
  <si>
    <t xml:space="preserve">Постановление Администрации Будаговского сельского поселения от 12 апреля 2013 года № 14-пг  "Об утверждении административного регламента предоставления муниципальной услуги "Прием заявлений,документов и заключение договоров на передачу гражданам в собственность жилых помещений муниципального жилого фонда социального использования" </t>
  </si>
  <si>
    <t>Постановление Администрации Будаговского сельского поселения  от 12 апреля 2013 года № 11-пг "Об утверждении административного регламента предоставления муниципальной услуги "Прием заявлений, документов,а также постановка граждан на учет в качестве нуждающихся в жилых помещениях"</t>
  </si>
  <si>
    <t>Постановление Администрации Будаговского сельского поселения от 12 апреля 2013 года № 18-пг "Об утверждении административного регламента предоставления муниципальной услуги "Осуществление первичного воинского учета"</t>
  </si>
  <si>
    <t>Постановление Администрации Будаговского сельского поселения от 12 апреля 2013 года № 19-ПГ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</si>
  <si>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Будаговского сельского поселения от 12 апреля 2013 года №13-пг "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муниципальное помещение"</t>
  </si>
  <si>
    <t>Постановление Администрации Будаговского сельского поселения от 12 апреля 2013 года № 10-пг "Об утверждении административного регламента предоставления муниципальной услуги"Выдача физическим лицам справок, выписок из похозяйственных книг сельского поселения"</t>
  </si>
  <si>
    <t>Постановление Администрации Будаговского сельского поселения от 12 апреля 2013 года № 16-пг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</si>
  <si>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ПостановлениеАдминистрации Будаговского сельского поселения  от 20 сентября 2012 года №23  "Об утверждении порядка формирования и ведения реестра муниципальных услуг Будаговского сельского поселения"</t>
  </si>
  <si>
    <t>Муниципальное образование Гадалейское сельское поселение</t>
  </si>
  <si>
    <t>Муниципальное образование Гуранское сельское поселение</t>
  </si>
  <si>
    <t>Муниципальное образование Евдокимовское сельское поселение</t>
  </si>
  <si>
    <t>Муниципальное образование Едогонское сельское поселение</t>
  </si>
  <si>
    <t>Муниципальное образование Икейское сельское поселение</t>
  </si>
  <si>
    <t>Муниципальное образование Ишидейское сельское поселение</t>
  </si>
  <si>
    <t>Муниципальное образование Кирейское сельское поселение</t>
  </si>
  <si>
    <t>Муниципальное образование Котикское сельское поселение</t>
  </si>
  <si>
    <t>Муниципальное образование Мугунское сельское поселение</t>
  </si>
  <si>
    <t>Бурхунское сельское поселение</t>
  </si>
  <si>
    <t xml:space="preserve">   -</t>
  </si>
  <si>
    <t>839530  32033</t>
  </si>
  <si>
    <t xml:space="preserve">Прием заявлений и заключение договоров социального найма жилых помещений </t>
  </si>
  <si>
    <t xml:space="preserve">Оформление разрешения на вселение членов семьи нанимателя и иных граждан в муниципальные помещения </t>
  </si>
  <si>
    <t xml:space="preserve">Приём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</si>
  <si>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 xml:space="preserve">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</si>
  <si>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Осуществление первичного воинского учёта </t>
  </si>
  <si>
    <t>Прием заявлений, документов, а также постановка граждан на учет в качестве нуждающихся  в жилых помещениях</t>
  </si>
  <si>
    <t xml:space="preserve">Выдача физическим лицам справок, выписок из похозяйственных книг сельского поселения </t>
  </si>
  <si>
    <t>Постановление администрации Бурхунского сельского поселения  от 25 апреля 2013 года №20-пг " Об утверждении административного регламента предоставления муниципальной услуги "" приём заявлений , документов ,а также постановка граждан на учёт в качестве нуждающихся в жилых помещениях"</t>
  </si>
  <si>
    <t>Постановление администрации Бурхунского сельского поселения  от 25 апреля 2013 года №19-пг " Об утверждении административного регламента предоставления муниципальной услуги "Выдача физическим лицам  справок, выписок из по хозяйственных книг сельского поселения"</t>
  </si>
  <si>
    <t>Постановление администрации Бурхунского сельского поселения  от 25 апреля 2013 года № 21-пг " Об утверждении административного регламента предоставления муниципальной услуги "Приём заявлений и заключение договоров социального найма жилых помещений "</t>
  </si>
  <si>
    <t>Постановление администрации Бурхунского сельского поселения  от 25 апреля 2013 года № 22-пг "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 "</t>
  </si>
  <si>
    <t>Постановление администрации Бурхунского сельского поселения  от 25 апреля 2013 года № 23-пг " Об утверждении административного регламента предоставления муниципальной услуги "Приём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</si>
  <si>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Постановление администрации Бурхунского сельского поселения  от 25 апреля 2013 года № 24-пг " Об утверждении административного регламента предоставления муниципальной услуги "Предоставление выписок из реестра муниципальной собственности "</t>
  </si>
  <si>
    <t>Постановление администрации Бурхунского сельского поселения  от 25 апреля 2013 года № 25-пг "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продивания и многоквартирного дома аврийным и подлежащим сносу или реконструкции  "</t>
  </si>
  <si>
    <t>Постановление администрации Бурхунского сельского поселения  от 25 апреля 2013 года № 27-пг " Об утверждении административного регламента предоставления муниципальной услуги "Осуществление первичного воинского учёта  "</t>
  </si>
  <si>
    <t>Постановление администрации Бурхунского сельского поселения  от 25 апреля 2013 года № 28-пг " Об утверждении административного регламента предоставления муниципальной услуги "Совершение нотариальных действий  "</t>
  </si>
  <si>
    <t>Решение Думы Бурхунского сельского поселения  от 26 января 2012 года №1 "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самоуправления Бурхунского сельского поселения и оказываются организациями , участвующими в предоставлении муниципальных услуг"</t>
  </si>
  <si>
    <t>п.5 Перечня услуг, которые являются необходимыми и обязательными для предоставления муниципальных услуг</t>
  </si>
  <si>
    <t>п.8 Перечня услуг, которые являются необходимыми и обязательными для предоставления муниципальных услуг</t>
  </si>
  <si>
    <t>Постановление администрации Бурхунского сельского поселения  от 28 июня 2012 года № 27-пг " Об  утверждении Правил разработки и утверждения административных регламентов предоставления муниципальных услуг"</t>
  </si>
  <si>
    <t>Постановление администрации Бурхунского сельского поселения от 6 ноября 2012 года № 44-пг "Утверждение порядка формирования и веденияреестра муниципальных услуг"</t>
  </si>
  <si>
    <t xml:space="preserve">Портнова Любовь Ефимовна                                                              Бордова Светлана Владимировна </t>
  </si>
  <si>
    <t>Выдача физическим и юридическим лицам справок</t>
  </si>
  <si>
    <t>Савватеева Татьяна Николаевна</t>
  </si>
  <si>
    <t>главный специалист по организационно-правовой работе</t>
  </si>
  <si>
    <t>(839543)96-6-36</t>
  </si>
  <si>
    <t>razdolye9@rambler.ru</t>
  </si>
  <si>
    <t>Предоставление архивных справок, архивных выписок, копий архивных документов, копий правовых актов администрации сельского поселения Раздольинского муниципального образования</t>
  </si>
  <si>
    <t>Предоставление выписки из похозяйственной книги о наличии у гражданина право на земельный участок</t>
  </si>
  <si>
    <t>Предоставление информации об объектах недвижимого имущества, находящиеся в муниципальной собственности и предназначенных для сдачи в аренду</t>
  </si>
  <si>
    <t>Присвоение почтового адреса объектам недвижимости и земельным участкам</t>
  </si>
  <si>
    <t>Совершение нотариальных действий, предусмотренных законоадтельством, в случае отсутствия в поселении нотариуса</t>
  </si>
  <si>
    <t>Консультация, прием и оформление документов граждан в области регистрационного учета по месту жительства, пребывания, обмену паспортов Российской Федерации</t>
  </si>
  <si>
    <t>Принятие детей-сирот и детей оставшихся без попечения родителей на учет в качестве нуждающихся в жилых помещениях, предоставляемых по договорам социального найма</t>
  </si>
  <si>
    <t>Администрация Раздольинского муниципального образования</t>
  </si>
  <si>
    <t>Постановление администрации Раздольинского муниципального образования от 17 июня 2011 года  №44 Об утверждении Порядка разработки и утверждения административных регламентов предоставления муниципальных услуг в сельском поселении Раздольинского муниципального образования</t>
  </si>
  <si>
    <t>Постановление  администрации Раздольинского муниципального образования от 1 сентября 2011 года №54  "Об утверждении Порядка формирования и ведения реестра муниципальных услуг сельского поселения Раздольинского муниципального образования</t>
  </si>
  <si>
    <t>Осуществление нотариальных действий</t>
  </si>
  <si>
    <t>Администрация сельского поселения Сосновского муниципального образования</t>
  </si>
  <si>
    <t>Гурина Наталья Юрьевна</t>
  </si>
  <si>
    <t>Ведущий специалист по правовым вопросам, кадровой политике и нотариату</t>
  </si>
  <si>
    <t>8(39543) 98-500</t>
  </si>
  <si>
    <t>sosnovka-adm@mail.ru</t>
  </si>
  <si>
    <t>Присвоение (уточнение адресов объектам недвижимого имущества</t>
  </si>
  <si>
    <t>Выдача справок с места жительства и выписок из домовой книги</t>
  </si>
  <si>
    <t>Принятие детей-сирот и детей, оставшихся без попечения родителей, лиц из числа детей-сирот и детей оставшихся без попечения родителей, на учет в качестве нуждающихся в жилых помещениях, предоставляемых по договорам социального найма</t>
  </si>
  <si>
    <t>Постановление главы администрации сельского поселения Сосновского муниципального образования от 28 июня 2012 года № 13 "Об утверждении порядка разработки административных регламентов муниципальных услуг предоставляемых администрацией сельского поселения Сосновского муниципального образования"</t>
  </si>
  <si>
    <t>Выдача справок, выписок из похозяйственных книг юридическим и физическим лицам сельского поселения Тальянского муниципального образования</t>
  </si>
  <si>
    <t>Администрация сельского поселения Тальянского муниципального образования</t>
  </si>
  <si>
    <t>Егорова Татьяна Александровна</t>
  </si>
  <si>
    <t>Специалист по организационно-правовой работе</t>
  </si>
  <si>
    <t>asptmo@mail.ru</t>
  </si>
  <si>
    <t>Назначение пенсии за выслугу лет гражданам, замещавшим должности муниципальнойсл службы в администрации  сельского  поселения Тальянского муниципального образования</t>
  </si>
  <si>
    <t>Присвоение и изменение нумерации жилых помещений на территории сельского поселения Тальянского муниципального образования</t>
  </si>
  <si>
    <t>Предоставление  поддержки субъектам малого и  среднего предпринимательства в рамках реализации муниципальных программ</t>
  </si>
  <si>
    <t>Консультация, прием и оформление документов граждан в области регистрационного учета по месту жительства, пребывания, обмену паспор</t>
  </si>
  <si>
    <t>Принятие детей-сирот и детей, оставшихся без попечения родителей на учет в качестве нуждающихся в жилых помещениях</t>
  </si>
  <si>
    <t xml:space="preserve">Постановление администрации сельского поселения Тальянского муниципального образования от 11 марта 2013 года №10
Об утверждении административного регламента предоставления 
муниципальной услуги "Предоставление администрацией  сельского  поселения Тальянского муниципального образования услуг по совершению нотариальных действий
</t>
  </si>
  <si>
    <t xml:space="preserve">Постановление администрации  сельского  поселения Тальянского муниципального образованияот 27 февраля 2012 года № 6 Об утверждении административного регламента по организации запросов по архивным документам </t>
  </si>
  <si>
    <t>Постановлениеадминистрации сельского поселения Тальянского муниципального образования от 27 февраля 2012 года № 5 Об утверждении административного реглпмента предоставления муниципальной услуги По  присвоению и изменению нумерации жилых помещений на территории сельского поселения Тальянского муниципального образования</t>
  </si>
  <si>
    <t>Постановление администрации сельского поселения Тальянского муниципального образованияот 27 февраля 2012 года № 3 Об утверждении административного регламента  Предоставление  поддержки субъектам малого и среднего предпринимательства в рамках реализации муниципальных программ</t>
  </si>
  <si>
    <t>Постановление администрации сельского поселения Тальянского муниципального образования от 16 июля 2012 года № 23 "Об утверждении административного регламента по предоставлению муниципальной услуги   Принятие детей-сирот и детей, оставшихся без попечения родителей на учет в качестве нуждающихся в жилых помещениях</t>
  </si>
  <si>
    <t>+                                                                Постановление администорации сельского поселения Тальянского муниципального образования от 17 октября 2013 года № 45 "О внесении изменений в административный регламент по предоставлению муниципальной услуги "Предоставление администрацией сельского поселения Тальянского муниципального образования услуг по совершению нотариальных действий", утвержденного постановлением администрации сельского поселения Тальянского муниципального образования от 11.03.2013г. № 10</t>
  </si>
  <si>
    <t>Постановление администрации  сельского поселения Тальянского муниципального образования от 28 июля 2011 года № 26 "Об утверждении Порядка разработки и утверждения административных регламентов предоставления муниципальных услуг в сельском поселении Тальянского муниципального образования"</t>
  </si>
  <si>
    <t>Совершение нотариальных действий на территории городского поселения Тельминского муниципального образования</t>
  </si>
  <si>
    <t>Решение Думы городского поселения Тельминского муниципального образования от 30 мая 2012 года № 222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</si>
  <si>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Желнова Светлана Викторовна</t>
  </si>
  <si>
    <t>специалист по правовым вопросам администрации</t>
  </si>
  <si>
    <t>8(39543)22-2-42</t>
  </si>
  <si>
    <t>adm-telminskaya@ yandex.ru</t>
  </si>
  <si>
    <t>Выдача разрешения на ввод в эксплуатацию объекта капитального строительства</t>
  </si>
  <si>
    <t>Выдача решений о переводе или об отказе в переводе жилого помещения в нежилое помещение или нежилого помещения в жилое помещение</t>
  </si>
  <si>
    <t>Принятие на учет детей-сирот и детей, оставшихся без попечения родителей, лиц из числа детей-сирот и детей, оставшихся без попечения родителей, в возрасте от 18 до 23 лет в качестве нуждающихся в улучшении жилищных условий</t>
  </si>
  <si>
    <t>Выдача справок с места жительства, копий поквартирных карт</t>
  </si>
  <si>
    <t>Информационная поддержка развития малого и среднего предпринимательства</t>
  </si>
  <si>
    <t>Выдача градостроительного плана земельного участка на территории городского поселения Тельминского муниципального образования</t>
  </si>
  <si>
    <t xml:space="preserve">Заключение договора социального найма жилого помещения муниципального жилищного фонда </t>
  </si>
  <si>
    <t>Администрация городского поселения Тельминского муниципального образования</t>
  </si>
  <si>
    <t>Постановление администрации городского поселения тельминского муниципального образования от 7 июля 2011 года № 63 "Об утверждении Порядка формирования и ведения реестра муниципальных услуг городского поселения Тельминского муниципального образования"</t>
  </si>
  <si>
    <t>Постановление администрации городского поселения Тельминского муниципального образования от 7 июля 2011 года № 64 "Об утверждении Порядка разработки и утверждения административных регламентов предоставления муниципальных услуг в городском поселении Тельминского муниципального образования"</t>
  </si>
  <si>
    <t>Выдача и аннулирование разрешений на установку рекламных конструкций, выдача предписаний на демонтаж самовольно установленных рекламных конструкций</t>
  </si>
  <si>
    <t>Комитет по управлению муниципальным имуществом и планированию территорий Ольхонского районного муниципального образования</t>
  </si>
  <si>
    <t>п. 9 Перечня услуг, которые являются необходимыми и обязаиельными для предоставления муниципальной услуги</t>
  </si>
  <si>
    <t>Приватизация жилых помещений, находящихся в собственности муниципальных образований Ольхонского района</t>
  </si>
  <si>
    <t>Комитет по управлению муниципальным имуществом и планированию территорий Ольхонского районного муниципального образрвания</t>
  </si>
  <si>
    <t>п 6 Перечня услуг, которые являются необходимыми и обязаиельными для предоставления муниципальной услуги</t>
  </si>
  <si>
    <t>Комитет по управлению муниципальным имуществом и планированию территорий Ольъхонского районного муниципального образования</t>
  </si>
  <si>
    <t>п. 4, 12 Перечня услуг, которые являются необходимыми и обязаиельными для предоставления муниципальной услуги</t>
  </si>
  <si>
    <t>Предоставление земельных участков в собственность, в аренду для целей, не связанных со строительством</t>
  </si>
  <si>
    <t>п.6, п. 7 Перечня услуг, которые являются необходимыми и обязаиельными для предоставления муниципальной услуги</t>
  </si>
  <si>
    <t>Предоставление земельных участков собственникам зданий, строений, сооружений</t>
  </si>
  <si>
    <t>Предоставление земельных участков физическим лицам в аренду без проведения торгов для индивидуального жилищного строительства и ведения личного подсобного хозяйства (приусадебный земельный участок</t>
  </si>
  <si>
    <t>Уточнение категории земельного участка</t>
  </si>
  <si>
    <t>Утверждение схемы расположения земельного участка</t>
  </si>
  <si>
    <t>Выдача согласия на передачу земльного участка в субаренду, на передачу прав и обязанностей по договорам аренды</t>
  </si>
  <si>
    <t>Выдача согласия на перевод земельного участка из одной категории в другую</t>
  </si>
  <si>
    <t>п.4 Перечня услуг, которые являются необходимыми и обязаиельными для предоставления муниципальной услуги</t>
  </si>
  <si>
    <t>Установление фактической площади земельного участка</t>
  </si>
  <si>
    <t>п. 6 Перечня услуг, которые являются необходимыми и обязаиельными для предоставления муниципальной услуги</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</si>
  <si>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муниципальных общеобразовательных  и образовательных учреждениях, расположенных на территоии Ольхонского РМО</t>
  </si>
  <si>
    <t xml:space="preserve">Оказание финансовой поддержки 
субъектам малого и среднего 
предпринимательства
</t>
  </si>
  <si>
    <t>Комитет по экономике и финансам администрации Ольхонского районного муниципального образования</t>
  </si>
  <si>
    <t xml:space="preserve">Консультационная и информационная 
поддержка субъектов малого и среднего предпринимательства
</t>
  </si>
  <si>
    <t>Предоставление информации, 
копий документов, находящихся в муниципальном архиве</t>
  </si>
  <si>
    <t xml:space="preserve">
Отдел правового и организационно-технического обеспечения
</t>
  </si>
  <si>
    <t>Постановление мэра Ольхонского районного муниципального образования от 8 июня 2012 года № 928 "Об утверждении административного регламента "Предоставление информации, 
копий документов, находящихся в муниципальном архиве"</t>
  </si>
  <si>
    <t>Назначение и выплата пенсии за выслугу лет гражданам, замещавшим должности муниципальной службы Ольхонского районного муниципального образования 
копий документов, находящихся в муниципальном архиве</t>
  </si>
  <si>
    <t>Постановление мэра Ольхонского районного муниципального образования от 19 июня 2012 года № 953 "Об утверждении административного регламента  предоставления муниципальной услуги"Назначение и выплата пенсии за выслугу лет гражданам, замещавшим должности муниципальной службы Ольхонского районного муниципального образования", 
копий документов, находящихся в муниципальном архиве"</t>
  </si>
  <si>
    <t>Постановление мэра Ольхонского районного муниципального образования от 13 июля 2012 года № 1155 "Об утверждении административного регламента  предоставления муниципальной услуги"Предоставление социальных выплат молодым семьям на приобретение (строительство) жилья"", 
копий документов, находящихся в муниципальном архиве"</t>
  </si>
  <si>
    <t>Оказание  информационной, методической помощи сельскохозяйственным товаропроизводителям и личным подсобным хозяйствам</t>
  </si>
  <si>
    <t>Отдел инвестиционной политики</t>
  </si>
  <si>
    <t>Яппарова Вера Рафильевна</t>
  </si>
  <si>
    <t xml:space="preserve">Главный специалист-юрист комитета по управлению муниципальным имуществом и планировке территорий </t>
  </si>
  <si>
    <t>8 (395) 58 52 504</t>
  </si>
  <si>
    <t>Olkhon@mail.ru</t>
  </si>
  <si>
    <t>Романова Елена Александровна</t>
  </si>
  <si>
    <t>начальник отдела дошкольного, общего и дополнительного образования управления образования КУСС администрации РМО</t>
  </si>
  <si>
    <t>8 (395) 58 52 990</t>
  </si>
  <si>
    <t>runo-or@mail.ru</t>
  </si>
  <si>
    <t>Авраменко Тимур Мирославович</t>
  </si>
  <si>
    <t xml:space="preserve">зав. сектором программно-целевого планирования комитета по экономике и финансам администрации </t>
  </si>
  <si>
    <t>8 (395) 58 53 057</t>
  </si>
  <si>
    <t>Климова Ольга Петровна</t>
  </si>
  <si>
    <t>начальник отдела правового и организационно-технического обеспечения</t>
  </si>
  <si>
    <t>8 (395) 58 52 280</t>
  </si>
  <si>
    <t>Постановление мэра Ольхонского районного муниципального образования от 13 июля 2013 года № 1159 "Об утверждении административного регламента "Выдача разрешений на установку рекламных конструкций, аннулирование разрешений, выдача предписаний на демонтаж"</t>
  </si>
  <si>
    <t>Постановление мэра Ольхонского районного муниципального образования от 16 июля 2012 года № 1167 "Об утверждении административного регламента предоставления муниципальной услуги "Приватизация жилых помещений, находящихся в собственности муниципальных обрзований Ольхонского района"</t>
  </si>
  <si>
    <t>Постановление мэра Ольхонского районного муниципального образования от 13 июля 2012 года № 1161 "Об утверждении административного регламента предоставления муниципальной услуги " Предоставление земельных участков в собственность, в аренду для целей, не связанных со строительством"</t>
  </si>
  <si>
    <t>Постановление мэра Ольхонского районного муниципального образования от 16 июля 2012 года № 1166 "Об утверждении административного регламента предоставления муниципальной услуги "Предоставление земельного участка собственникам зданий, строений, сооружений"</t>
  </si>
  <si>
    <t>Постановление мэра Ольхонского районного муниципального образования от 13 июля 2012 года № 1162 " Об утверждении административного регламента предоставления муниципальной услуги "Предоставление земельных участков физическим лицам в аренду для индивидуального жилищного строительства и ведения личного подсобного хозяйства (приусадеьный земельный участок)"</t>
  </si>
  <si>
    <t>Постановление мэра Ольхонского районного муниципального образования от 16 июля 2012 года № 1170 "Об утверждении административного регламента предоставления муниципальной услуги "Уточнение категории земельного участка"</t>
  </si>
  <si>
    <t>Постановление мэра Ольхонского районного муниципального образования от 16 июля 2012 года № 1169 "Об утверждении административного регламента предоставления муниципальной услуги "Утверждение схемы расположения земельного участка"</t>
  </si>
  <si>
    <t>Постновление мэра Ольхонского районного муниципального образования от 13 июля 2012 года № 1160 "Об утверждении административного регламента предоставления муниципальной услуги "Выдача согласия на передачу земельного участка в субаренду, на передачу прав и обязанностей по договору аренды"</t>
  </si>
  <si>
    <t>Постановление мэра Ольхонского районного муниципального образования от 13 июля 2012 года № 1158 " Об утверждении административного регламента предоставления муниципальной услуги "выдача согласия на перевод земельного участка из одной категории в другую"</t>
  </si>
  <si>
    <t>Постановление мэра Ольхонского районного муниципального образования от 13 июля 2012 года № 1164 "Об утверждении административного регламента предоставления муниципальной услуги "Предоставление муниципального имущества в аренду, безвозмездное пользование"</t>
  </si>
  <si>
    <t>Постановление мэра Ольхонского районного муниципального образования от 16 июля 2012 года № 1171 "Об утверждении административного регламента предоставления муниципальной услуги "Установление фактической площади земельного участка"</t>
  </si>
  <si>
    <t>Постановление мэра Ольхонского районного муниципального образования от 16 июля 2012 года №1172 "Об утверждении административного регламента предоставления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муниципальных  образовательных учреждениях Ольхонского районного муниципального образования"</t>
  </si>
  <si>
    <t>Постановление мэра Ольхонского районного муниципального образования от 16 июля 2012 года №1173 "Об утверждении административного регламента предоставления муниципальной услуги "Предоставление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общего,среднего (полного0 общего образования"</t>
  </si>
  <si>
    <t>Постановление мэра Ольхонского районного муниципального образования от 30 января 2013 года №93 "Об утверждении административного регламента предоставления муниципальной услуги "Приём заявлений, постановка на учет детей, подлежащих приему в образовательные учреждения, реализующие основную образовательную программу дошкольного образования (детские сады)"</t>
  </si>
  <si>
    <t>Постановление администрации Ольхонского районного муниципального образования от 20 ноября 2013 года №2491 "Об утверждении административного регламента "Оказание финансовой поддержки 
субъектам малого и среднего 
предпринимательства"</t>
  </si>
  <si>
    <t>Постановление администрации Ольхонского районного муниципального образования от 20 ноября 2013 года №2492 "Об утверждении административного регламента "Консультационная и информационная 
поддержка субъектов малого и среднего предпринимательства"</t>
  </si>
  <si>
    <t>Постановление мэра Ольхонского районного муниципального образования от 6 июня 2012 года №917 "Об утверждении административного регламента  предоставления муниципальной услуги"Оказание информационной, методической помощи сельскохозяйственным товаропроизводителям и личным подсобным хозяйствам"</t>
  </si>
  <si>
    <t xml:space="preserve">+                                                             Постановление мэра льхонского районного муниципального образования от 15 ноября 2013 года № 2423 "О внесении изменений в административный регламент предоставления муниципальной услуги "Выдача разрешений на установку рекламных конструкций, аннулирование разрешений, выдача предписаний на демонтаж" </t>
  </si>
  <si>
    <t>+                                                              Постановление мэра Ольхонского района от 15 ноября 2013 года № 2413 "О внесении изменений в административный регламент предоставления муниципальной услуги "Приватизация жилых помещений, находящихся в собственности муниципальных образований Ольхонского района"</t>
  </si>
  <si>
    <t>+                                                              Постановление мэра Ольхонского района от 15 ноября 2013 года № 2411 "О внесении изменений в административный регламент предоставления муниципальной услуги "Предоставление земельных участков в собственность, в аренду для целей, не связанных со строительством"</t>
  </si>
  <si>
    <t>+                                                            Постановление мэра Ольхонского района от 15 ноября 2013 года № 2410 "О внесении изменений в административный регламент предоставления муниципальной услуги "Утверждение схемы расположения земельного участка"</t>
  </si>
  <si>
    <t>+                                                            Постановление мэра Ольхонского района от 15 ноября 2013 года № 2417 "О внесении изменений в административный регламент предоставления муниципальной услуги "Уточнение категории земельного участка"</t>
  </si>
  <si>
    <t>+                                                            Постановление мэра Ольхонского района от 15 ноября 2013 года № 2420 "О внесении изменений в административный регламент предоставления муниципальной услуги "Выдача согласия на передачу земельного участка в субаренду, на передачу прав и обязанносттей по договору аренды"</t>
  </si>
  <si>
    <t>+                                                            Постановление мэра Ольхонского района от 15 ноября 2013 года № 2415 "О внесении изменений в административный регламент предоставления муниципальной услуги "Выдача согласия на перевод земельного участка из одной категории в другую"</t>
  </si>
  <si>
    <t>+                                                            Постановление мэра района от 15 ноября 2013 года № 2421 "О внесении изменений в административный регламент предоставления муниципальной услуги "Предоставление муниципального имущества в аренду, безвозмездное пользование"</t>
  </si>
  <si>
    <t>+                                                            Постановление мэра Ольхонского района от 15 ноября 2013 года № 2416 "О внесении изменений в административный регламент "Установление фактической площади земельного участка"</t>
  </si>
  <si>
    <t>+                                                            Постановление мэра Ольхонского района от 25 ноября 2013 года №2500 "О внесении изменений в административный регламент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муниципальных  образовательных учреждениях Ольхонского районного муниципального образования"</t>
  </si>
  <si>
    <t>+                                                            Постановление мэра Ольхонского района от 25 ноября 2013 года №2501 "О внесении изменений в административный регламент "Предоставление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общего,среднего (полного0 общего образования"</t>
  </si>
  <si>
    <t>+                                                            Постановление мэра Ольхонского района от 25 ноября 2013 года №2505 "Об утверждении административного регламента "Приём заявлений, постановка на учет детей, подлежащих приему в образовательные учреждения, реализующие основную образовательную программу дошкольного образования (детские сады)"</t>
  </si>
  <si>
    <t>+                                                            Постановление администрации Ольхонского районного муниципального образования от 20 ноября 2013 года №2491 "Об утверждении административного регламента "Оказание финансовой поддержки 
субъектам малого и среднего 
предпринимательства"</t>
  </si>
  <si>
    <t>+                                                            Постановление администрации Ольхонского районного муниципального образования от 20 ноября 2013 года №2492 "Об утверждении административного регламента "Консультационная и информационная 
поддержка субъектов малого и среднего предпринимательства"</t>
  </si>
  <si>
    <t>+                                                            Постановление администрации Ольхонского районного муниципального образования от 15 ноября 2013 года №2424 "О внесении изменений в административный регламент предоставления муниципальной услуги "Назначение и выплата пенсии за выслугу лет гражданам, замещавшим должности муниципальной службы Ольхонского районного муниципального образования"</t>
  </si>
  <si>
    <t>+                                                              Постановление администрации Ольхонского районного муниципального образования от 15 ноября 2013 года №2446 "О внесении изменений в административный регламент предоставления муниципальной услуги "Предоставление социальных выплат молодым семьям на приобретение (строительство) жилья"</t>
  </si>
  <si>
    <t>+                                                              Постановление администрации Ольхонского районного муниципального образования от 15 ноября 2013 года №2446 "О внесении изменений в административный регламент предоставления муниципальной услуги "Оказание информационной, методической помощи сельскохозяйственным товаропроизводителям и личным подсобным хозяйствам"</t>
  </si>
  <si>
    <t>Решение Думы Ольхонского районного муниципального образования от 29 февраля 2012 года № 136 "об утверждении Перечня услуг, которые являются необходимыми и обязательными при предоставлении муниципальной услуги и предоставляются организациями, которые учасивуют в предоставлении муниципальных услуг, и Порядка определения размера платы за их оказание".</t>
  </si>
  <si>
    <t>Постановление мэра Ольхонского района от 16 декабря 2010 года № 1793 "Об утверждении порядка разработки и утверждения административных регламентов предоставления муниципальных услуг Ольхонского районного муниципального образования"</t>
  </si>
  <si>
    <t>Постановление мэра Ольхонского района от 22 мая 2012 года № 731 "Об утверждении порядка формирования и ведения реестра муниципальных услуг Ольхонского районного муниципального образования"</t>
  </si>
  <si>
    <t>см п.14</t>
  </si>
  <si>
    <t>см п.17</t>
  </si>
  <si>
    <t>см п.19</t>
  </si>
  <si>
    <t>Выдача физическим лицам справок, выписок из похозяйственных книг сельского поселения.</t>
  </si>
  <si>
    <t>Администрация Владимирского сельского поселения</t>
  </si>
  <si>
    <t xml:space="preserve">п.2.3 Перечня услуг, которые являются необходимыми и обязательнымси для предоставления муниципальных услуг </t>
  </si>
  <si>
    <t>Новопашина Татьяна Андреевна</t>
  </si>
  <si>
    <t xml:space="preserve">Ведущий специалист    </t>
  </si>
  <si>
    <t>8(39530)-4-14-02</t>
  </si>
  <si>
    <t>vladimirovka.adm</t>
  </si>
  <si>
    <t xml:space="preserve">Прием заявлений, документов, а также постановка на учет в качестве нуждающихся в жилых помещениях  </t>
  </si>
  <si>
    <t>п.2.3 Перечня услуг, которые являются необходимыми и обязательнымси для предоставления муниципальных услуг</t>
  </si>
  <si>
    <t>п.2.3 Перечня услуг, которые являются необходимыми и обязательнымси для предоставления муниципальных усл</t>
  </si>
  <si>
    <t>Прием заявлений, документов и заключение договоров на передачу гражданам в собственность жилых пломещений муниципального жилого фонда социального использования</t>
  </si>
  <si>
    <t>Совершение нотариальных  действий</t>
  </si>
  <si>
    <t>Постановление администрации Владимирского сельского поселения от 4 марта 2013 года № 6 "Об утверждении административного регламента предоставления муниципальной  услуги " Выдача физическим лицам справок, выписок из похозяйственных книг сельского поселения"</t>
  </si>
  <si>
    <t>Постановление администрации Владимирского сельского поселения от 4 марта 2013 года № 7 "Об утверждении административного регламента предоставления муниципальной  услуги " Прием заявлений, документов, а также постановка граждан на учет в качестве нуждающихся в жилых помещениях"</t>
  </si>
  <si>
    <t>Постановление администрации Владимирского сельского поселения от 4 марта 2013 года № 8"Об утверждениии администравтивного регламента предоставления муниципальной услуги " Прием заявлений и заключение договоров социального найма жилых помещений"</t>
  </si>
  <si>
    <t>Постановление администрации Владимирского сельского поселения от 4 марта 2013 года № 9"Об утверждениии администравтивного регламента предоставления муниципальной услуги "  Оформление разрешения на вселение членов семьи нанимателя и иных граждан в муниципальные помещения"</t>
  </si>
  <si>
    <t>Постановление администрации Владимирского сельского поселения от 4 марта 2013 года № 10"Об утверждениии администравтивного регламента предоставления муниципальной услуги "   Прием заявлений, документов и заключение договоров на передачу гражданам в собственность жилых пломещений муниципального жилого фонда социального использования"</t>
  </si>
  <si>
    <t>Постановление администрации Владимирского сельского поселения от 4 марта 2013 года № 11"Об утверждениии администравтивного регламента предоставления муниципальной услуги "    Предоставление выписок из реестра муниципальной собственности"</t>
  </si>
  <si>
    <t xml:space="preserve">Постановление администрации Владимирского сельского поселения от 4 марта 2013 года № 12"Об утверждениии администравтивного регламента предоставления муниципальной услуги "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</si>
  <si>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Постановление администрации Владимирского сельского поселения от 5 марта 2013 года № 14"Об утверждениии администравтивного регламента предоставления муниципальной услуги "    Осуществление первичного воинского учета" </t>
  </si>
  <si>
    <t xml:space="preserve">Постановление администрации Владимирского сельского поселения от 5 марта 2013 года № 15"Об утверждениии администравтивного регламента предоставления муниципальной услуги "  Совершение нотариальных  действий"   </t>
  </si>
  <si>
    <t>Решение Думы Владимирского селького поселения от 26 декабря 2011 года № 32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самоуправленя Владимирского сельского поселения и оказываются организациями, участвующими в организации муниципальных услуг."</t>
  </si>
  <si>
    <t>Постановление администрации Владимирского сельского поселения от 2 июля 2012 года № 16 "О порядке разработки и утверждения административных регламентов предоставления муниципальных услуг".</t>
  </si>
  <si>
    <t>Постановление администрации Владимирского сельского поселения от 27 сентября 2012 года № 25 "Об  утверждении Порядка формирования и ведения реестра   муниципальных услуг Владимирского сельского поселения".</t>
  </si>
  <si>
    <t>Администрация Гадалейского сельского поселения</t>
  </si>
  <si>
    <t>Войтикова Ирина Григорьевна</t>
  </si>
  <si>
    <t>8(39530)-32-2-33</t>
  </si>
  <si>
    <t>admgadaley@yandex,ru</t>
  </si>
  <si>
    <t xml:space="preserve"> п.7 перечня муниципальных услуг, которые являются необходимыми и обязательными для предоставления муниципальных услуг </t>
  </si>
  <si>
    <t xml:space="preserve"> п.9 перечня муниципальных услуг, которые являются необходимыми и обязательными для предоставления муниципальных услуг </t>
  </si>
  <si>
    <t xml:space="preserve"> п. 10 перечня муниципальных услуг, которые являются необходимыми и обязвтельными для предоставления муниципальных услуг органами </t>
  </si>
  <si>
    <t>Постановление администрации Гадалейского сельского поселения от 29 октября 2012 года № 31 "Об утверждении перечня муниципальных услуг, которые являются необходимыми и обязвтельными для предоставления муниципальных услуг органами местного самоуправления Гадалейского сельского поселения "</t>
  </si>
  <si>
    <t>Постановление администрации Гадалейского сельского поселения от 29 июня 2012 года № 18а "О порядке разработки и утверждения административных регламентов  предоставления муниципальных услуг"</t>
  </si>
  <si>
    <t>Постановление администрации Гадалейского сельского поселения от 29 октября 2012 года № 30 "Об утверждении Порядка формирования и ведения реестра муниципальных услуг Гадалейского сельского поселения"</t>
  </si>
  <si>
    <t>Администрация Гуранского сельского поселения</t>
  </si>
  <si>
    <t>Бадеева Татьяна Юрьевна</t>
  </si>
  <si>
    <t xml:space="preserve">специалист    </t>
  </si>
  <si>
    <t>8(39530)-33-4-35</t>
  </si>
  <si>
    <t>admi,guranskaia@yandekx,ru</t>
  </si>
  <si>
    <t>Прием заявлений, документов, а также постановка на учет в качестве нуждающихся в жилых помещениях</t>
  </si>
  <si>
    <t>п.2 перечня услуг, которые являются необходимыми и обязательными для предоставления муниципальных услуг</t>
  </si>
  <si>
    <t>п.4 перечня услуг, которые являются необходимыми и обязательными для предоставления муниципальных услуг</t>
  </si>
  <si>
    <t>п.11 перечня услуг, которые являются необходимыми и обязательными для предоставления муниципальных услуг</t>
  </si>
  <si>
    <t>п.8 перечня услуг, которые являются необходимыми и обязательными для предоставления муниципальных услуг</t>
  </si>
  <si>
    <t>п.10 перечня услуг, которые являются необходимыми и обязательными для предоставления муниципальных услуг</t>
  </si>
  <si>
    <t>Постановление администрации Гуранского сельского поселения от 4 марта 2013 года № 5 "Об утверждении административного регламента предоставления муниципальной  услуги " Выдача физическим лицам справок, выписок из похозяйственных книг сельского поселения"</t>
  </si>
  <si>
    <t>Постановление администрации Гуранского сельского поселения от 4 марта 2013 года № 6"Об утверждении административного регламента предоставления муниципальной  услуги " Прием заявлений, документов, а также постановка граждан на учет в качестве нуждающихся в жилых помещениях"</t>
  </si>
  <si>
    <t>Постановление администрации Гуранского сельского поселения от 4 марта 2013 года № 7"Об утверждениии администравтивного регламента предоставления муниципальной услуги "  Оформление разрешения на вселение членов семьи нанимателя и иных граждан в муниципальные помещения"</t>
  </si>
  <si>
    <t>Решение Думы Гуранского селького поселения от 16 января 2012 года № 1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самоуправленя Гуранского сельского поселения и оказываются организациями, участвующими в организации муниципальных услуг."</t>
  </si>
  <si>
    <t>Ткач Любовь Ивановна</t>
  </si>
  <si>
    <t>83953034-3-37</t>
  </si>
  <si>
    <t>badar 66@maij,ru</t>
  </si>
  <si>
    <t>Администрация Евдокимовского сельского поселения</t>
  </si>
  <si>
    <t>п.11Перечня услуг, которые являются необходимыми и обязательными для предоставления муниципальных услуг</t>
  </si>
  <si>
    <t>Постановление Администрации Евдокимовского  сельского поселения  от 5 марта 2013 года  № 8 "Об утверждении административного регламента предоставления муниципальной услуги " Прием заявлений и заключение договоров социального найма жилых помещений"</t>
  </si>
  <si>
    <t xml:space="preserve">Постановление Администрации Евдокимовского сельского поселения   от 5 марта 2013 года № 11 "Об утверждении административного регламента предоставления муниципальной услуги "Предоставление выписок из реестра муниципальной собственности" </t>
  </si>
  <si>
    <t xml:space="preserve">Постановление Администрации Евдокимовского  сельского поселения от 5 марта 2013 года № 10  "Об утверждении административного регламента предоставления муниципальной услуги "Прием заявлений,документов и заключение договоров на передачу гражданам в собственность жилых помещений муниципального жилого фонда социального использования" </t>
  </si>
  <si>
    <t>Постановление Администрации Евдокимовского  сельского поселения  от 5 марта 2013 года № 7 "Об утверждении административного регламента предоставления муниципальной услуги "Прием заявлений, документов,а также постановка граждан на учет в качестве нуждающихся в жилых помещениях"</t>
  </si>
  <si>
    <t>Постановление Администрации  Евдокимовского  сельского поселения от 5 марта 2013 года № 14 "Об утверждении административного регламента предоставления муниципальной услуги "Осуществление первичного воинского учета"</t>
  </si>
  <si>
    <t>Постановление Администрации Евдокимовского  сельского поселения от 5 марта 2013 года № 15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</si>
  <si>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Евдокимовского сельского поселения от 5 марта 2013 года № 9 "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муниципальное помещение"</t>
  </si>
  <si>
    <t>Постановление Администрации Евдокимовского сельского поселения от 5 марта 2013 года № 6"Об утверждении административного регламента предоставления муниципальной услуги"Выдача физическим лицам справок, выписок из похозяйственных книг сельского поселения"</t>
  </si>
  <si>
    <t>Постановление Администрации  Евдокимовского сельского поселения от  5 мая 2013 года № 12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</si>
  <si>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Решение Думы Евдокимовского сельского поселения 26 января 2012 года №112 "Об Утверждении перечня муниципальных органами  местного самоуправления Евдокимовского сельского поселения и оказываются организациями,учавствуощими в предоставлении муниципальных услуг"</t>
  </si>
  <si>
    <t>Постановление  Администрации Евдокимовского сельского поселения от 26 июня 2012 года №30 "О порядке разработки и утверждения административных регламентов предоставления муниципальных услуг</t>
  </si>
  <si>
    <t>Постановление Администрации Евдокимовского  сельского поселения от 19 ноября 2012 года №50   "Об утверждении порядка формирования и ведения реестра муниципальных услуг  Евдокимовского сельского поселения"</t>
  </si>
  <si>
    <t xml:space="preserve">  Прием заявлений, документов, а также постановка граждан на учет в качестве нуждающихся в жилых помещениях</t>
  </si>
  <si>
    <t>Решение Думы Едогонского сельского поселения от 27 декабря 2011 года №26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самоуправления Едогонского сельского поселения и оказываются организациями, участвующими в предоставлении муниципальных услуг"</t>
  </si>
  <si>
    <t>Постановление Главы администрации Едогонского сельского поселения от 12 ноября 2012 года №37 "Об утверждении Порядка формирования и ведения реестра муниципальных услуг Едогонского сельского поселения"</t>
  </si>
  <si>
    <t>Медведева Валентина Анатольевна</t>
  </si>
  <si>
    <t>ведущий специалист администрации Едогонского сельского поселения</t>
  </si>
  <si>
    <t>8 39530 (32-4-21)</t>
  </si>
  <si>
    <t>iedoghon.adm.12@mail.ru</t>
  </si>
  <si>
    <t>п. 11. Перечня услуг, которые являются необходимыми и обязательными для предоставления муниципальных услуг</t>
  </si>
  <si>
    <t>п. 5. Перечня услуг, которые являются необходимыми и обязательными для предоставления муниципальных услуг</t>
  </si>
  <si>
    <t>п. 8. Перечня услуг, которые являются необходимыми и обязательными для предоставления муниципальных услуг</t>
  </si>
  <si>
    <t>п. 10. Перечня услуг, которые являются необходимыми и обязательными для предоставления муниципальных услуг</t>
  </si>
  <si>
    <t>п. 4. Перечня услуг, которые являются необходимыми и обязательными для предоставления муниципальных услуг</t>
  </si>
  <si>
    <t>Администрация Едогонского сельского поселения</t>
  </si>
  <si>
    <t>Постановление Главы администрации Едогонского сельского поселения от 4 марта 2013 года №14-пг "Об утверждении административного регламента предоставления  муниципальной услуги " Прием заявлений, документов, а также постановка граждан на учет в качестве нуждающихся в жилых помещениях</t>
  </si>
  <si>
    <t>Постановление Главы администрации Едогонского сельского поселения от 4 марта 2013 года №7-пг "Об утверждении административного регламента предоставления  муниципальной услуги  "Совершение нотариальных действий"</t>
  </si>
  <si>
    <t>Постановление Главы администрации Едогонского сельского поселения от 4 марта 2013 года №8-пг "Об утверждении административного регламента предоставления  муниципальной услуги " Выдача физическим лицам справок, выписок из похозяйственных книг сельского поселения"</t>
  </si>
  <si>
    <t>Постановление Главы администрации Едогонского сельского поселения от 4 марта 2013 года №9-пг "Об утверждении административного регламента предоставления  муниципальной услуги "  Прием заявлений и заключение договоров социального найма жилых помещений"</t>
  </si>
  <si>
    <t>Постановление Главы администрации Едогонского сельского поселения от 4 марта 2013 года №10-пг "Об утверждении административного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</si>
  <si>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Главы администрации Едогонского сельского поселения от 5 марта 2013 года №11-пг "Об утверждении административного регламента предоставления  муниципальной услуги "Признание помещеения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</si>
  <si>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Главы администрации Едогонского сельского поселения от 5 марта 2013 года №12-пг "Об утверждении административного регламента предоставления  муниципальной услуги "Осуществление первичного воинского учета"</t>
  </si>
  <si>
    <t>Постановление Главы администрации Едогонского сельского поселения от 5 марта 2013 года №15-пг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помещеения"</t>
  </si>
  <si>
    <t xml:space="preserve">Постановление Главы администрации Едогонского сельского поселения от 5 марта 2013 года №16-пг "Об утверждении административного регламента предоставления  муниципальной услуги " Предоставление выписок из реестра муниципальной собственности </t>
  </si>
  <si>
    <t>Постановление Главы администрации Едогонского сельского поселения от 2 июля  2012 года №2-пг "О порядке разработки и утверждения административных регламентов предоставления муниципальных услуг"</t>
  </si>
  <si>
    <t>Никитенко Елена Петровна</t>
  </si>
  <si>
    <t xml:space="preserve">ведущий специалист администрации </t>
  </si>
  <si>
    <t>kireyskoe.mo.ru</t>
  </si>
  <si>
    <t>Постановление Администрации Кирейского сельского поселения от 20 февраля 2013 года № 6-пг"Об утверждении административного регламента предоставления  муниципальной услуги " Выдача физическим лицам справок, выписок из похозяйственных книг сельского поселения."</t>
  </si>
  <si>
    <t>Постановление Администрации Кирейского сельского поселения от 20 февраля 2013 года № 7-пг"Об утверждении административного регламента предоставления  муниципальной услуги " Прием заявлений, документов, а также постановка на учет в качестве нуждающихся в жилых помещениях"</t>
  </si>
  <si>
    <t>Постановление Администрации Кирейского сельского поселения от 20 февраля 2013 года № 8-пг"Об утверждении административного регламента предоставления  муниципальной услуги " Прием заявлений и заключение договоров социального найма жилых помещений."</t>
  </si>
  <si>
    <t>Постановление Администрации Кирейского сельского поселения от 20 февраля 2013 года № 9-пг"Об утверждении административного регламента предоставления  муниципальной услуги " Оформление разрешения на вселение членов семьи нанимателя и иных граждан в муниципальные помещения"</t>
  </si>
  <si>
    <t>Постановление Администрации Кирейского сельского поселения от 20 февраля 2013 года № 10-пг"Об утверждении административного регламента предоставления  муниципальной услуги " Прием заявлений, документов и заключение договоров на передачу гражданам в собственность жилых пломещений муниципального жилого фонда социального использования"</t>
  </si>
  <si>
    <t>Постановление Администрации Кирейского сельского поселения от 20 февраля 2013 года № 11-пг"Об утверждении административного регламента предоставления  муниципальной услуги " Предоставление выписок из реестра муниципальной собственности"</t>
  </si>
  <si>
    <t>Постановление Администрации Кирейского сельского поселения от 20 февраля 2013 года № 12-пг"Об утверждении административного регламента предоставления  муниципальной услуги " 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</si>
  <si>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Кирейского сельского поселения от 20 февраля 2013 года № 14-пг"Об утверждении административного регламента предоставления  муниципальной услуги " Осуществление первичного воинского учета"</t>
  </si>
  <si>
    <t>Постановление Администрации Кирейского сельского поселения от 20 февраля 2013 года № 15-пг"Об утверждении административного регламента предоставления  муниципальной услуги " Совершение нотариальных  действий"</t>
  </si>
  <si>
    <t>Постановление Главы администрации Кирейского сельского поселения от 25 июня 2012 года №13-пг "О порядке разработки и утверждения административных регламентов предоставления муниципальных услуг"</t>
  </si>
  <si>
    <t>Постановление Главы Администрации Кирейского сельского поселения от 9 ноября 2012 года №27-пг "Об утверждении Порядка формирования и ведения реестра муниципальных услуг Кирейского сельского поселения"</t>
  </si>
  <si>
    <t>Администрация Котикского сельского поселения Тулунского района Иркутской области</t>
  </si>
  <si>
    <t>п. 1 Перечня муниципальных услуг, которые являются необходимыми и обязательными для предоставления муниципальных услуг</t>
  </si>
  <si>
    <t>Снеткова Ольга Александровна</t>
  </si>
  <si>
    <t>Ведущий специалист администрации Котикского сельского поселения</t>
  </si>
  <si>
    <t>8(39530) 4-03-52, 8-950-11-22-360</t>
  </si>
  <si>
    <t>kotikskoeposelenie@mail.ru</t>
  </si>
  <si>
    <t>п. 2 Перечня муниципальных услуг, которые являются необходимыми и обязательными для предоставления муниципальных услуг</t>
  </si>
  <si>
    <t>п. 3 Перечня муниципальных услуг, которые являются необходимыми и обязательными для предоставления муниципальных услуг</t>
  </si>
  <si>
    <t>Оформление разрешения на вселение членов семьи нанимателя и иных граждан в муниципальное помещение</t>
  </si>
  <si>
    <t>п. 4 Перечня муниципальных услуг, которые являются необходимыми и обязательными для предоставления муниципальных услуг</t>
  </si>
  <si>
    <t>п. 5 Перечня муниципальных услуг, которые являются необходимыми и обязательными для предоставления муниципальных услуг</t>
  </si>
  <si>
    <t>Предоставление выписок их реестра муниципальной собственности</t>
  </si>
  <si>
    <t>п. 6 Перечня муниципальных услуг, которые являются необходимыми и обязательными для предоставления муниципальных услуг</t>
  </si>
  <si>
    <t>п. 8 Перечня муниципальных услуг, которые являются необходимыми и обязательными для предоставления муниципальных услуг</t>
  </si>
  <si>
    <t>п. 10 Перечня муниципальных услуг, которые являются необходимыми и обязательными для предоставления муниципальных услуг</t>
  </si>
  <si>
    <t>п. 11 Перечня муниципальных услуг, которые являются необходимыми и обязательными для предоставления муниципальных услуг</t>
  </si>
  <si>
    <t>Решение Думы Котикского сельского поселения  от 20 января 2012 года № 91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самоуправления Котикского сельского поселения и оказываются организациями, участвующими в предоставлении муниципальных услуг"</t>
  </si>
  <si>
    <t>Постановление Администрации Котикского сельского поселения  от 26 июня 2012 года № 13-пг "О порядке разработки и утверждения административных регламентов предоставления муниципальных услуг</t>
  </si>
  <si>
    <t xml:space="preserve">Постановление Администрации Котикского сельского поселения  от 25 сентября 2012 года № 23-пг "Об утверждении Порядка формирования и ведения муниципальных услуг" </t>
  </si>
  <si>
    <t>Муниципальное образование Нижнебурбукское сельское поселение</t>
  </si>
  <si>
    <t>Муниципальное образование Октябрьское сельское поселение</t>
  </si>
  <si>
    <t>Муниципальное образование Перфиловское сельское поселение</t>
  </si>
  <si>
    <t>Муниципальное образование Писаревское сельское поселение</t>
  </si>
  <si>
    <t>Муниципальное образование Сибирякское сельское поселение</t>
  </si>
  <si>
    <t>Муниципальное образование Умыганское сельское поселение</t>
  </si>
  <si>
    <t>Муниципальное образование Усть-Кульское сельское поселение</t>
  </si>
  <si>
    <t>Муниципальное образование Шерагульское сельское поселение</t>
  </si>
  <si>
    <t>Администрация Мугунского сельского поселения</t>
  </si>
  <si>
    <t>п.№ 1 перечня услуг, которые являются необходимыми и обязательными для предоставления муниципальной услуги</t>
  </si>
  <si>
    <t>Виноградова Марина Николаевна</t>
  </si>
  <si>
    <t>Ведущий специалист администрации Мугунского сельского поселения</t>
  </si>
  <si>
    <t>vinogradova.vin2013@yndeks.ru</t>
  </si>
  <si>
    <t>п.11 перечня услуг, которые являются необходимыми и обязательными для предоставления муниципальной услуги</t>
  </si>
  <si>
    <t>п.№ 2 перечня услуг, которые являются необходимыми и обязательными для предоставления муниципальной услуги</t>
  </si>
  <si>
    <t>п.№ 3 перечня услуг, которые являются необходимыми и обязательными для предоставления муниципальных услуг</t>
  </si>
  <si>
    <t>п.№ 4 перечня услуг, которые являются необходимыми и обязательными для предоставления муниципальной услуги</t>
  </si>
  <si>
    <t>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</si>
  <si>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п.№ 5 перечня услуг, которые являются необходимыми и обязательными для предоставления муниципальной услуги</t>
  </si>
  <si>
    <t>п.№ 6 перечня услуг, которые являются необходимыми и обязательными для предоставления муниципальной услуги</t>
  </si>
  <si>
    <t>п.№ 8 перечня услуг, которые являются необходимыми и обязательными для предоставления муниципальной услуги</t>
  </si>
  <si>
    <t>п.№ 10 перечня услуг, которые являются необходимыми и обязательными для предоставления муниципальной услуги</t>
  </si>
  <si>
    <t>Постановление администрации Мугунского сельского поселения от 4 апреля 2013 года № 6 "Об утверждении административного регламента предоставления муниципальной услуги "выдача физическим лицам справок, выписок из похозяйственных книг сельского поселения"</t>
  </si>
  <si>
    <t>Постановление администрации Мугунского сельского поселения от 4 апреля 2013 года № 7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</si>
  <si>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Мугунского сельского поселения от 4 апреля 2013 года № 9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</si>
  <si>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Мугунского сельского поселения от 4 апреля 2013 года № 10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t>
  </si>
  <si>
    <t>Постановление администрации Мугунского сельского поселения от 4 апреля 2013 года № 11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</si>
  <si>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Постановление администрации Мугунского сельского поселения от 4 апреля 2013 года № 12 "Об утверждении административного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</si>
  <si>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администрации Мугунского сельского поселения от 4 апреля 2013 года № 13 "Об утверждении административного реламента предоставления муниципальной услуги"Предоставление выписок из реестра муниципальной собственности"</t>
  </si>
  <si>
    <t>Постановление администрации Мугунского сельского поселения от 4 апреля 2013 года № 14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</si>
  <si>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мугунского сельского поселения от 4 апреля 2013 года № 15 "Об утверждении административного регламента предоставления муниципальной услуги "Осуществление первичного воинского учета "</t>
  </si>
  <si>
    <t>Решение Думы Мугунского сельского поселения от 19 декабря 2011 года № 23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самоуправления Мугунского сельского поселения и оказаваются организациями, участвующими в предоставлении муниципальных услуг"</t>
  </si>
  <si>
    <t>Постановление Администрации Мугунского сельского поселения от 22 июня 2012 года № 18 "О порядке разработки и утверждения административных регламентов предоставления муниципальных услуг"</t>
  </si>
  <si>
    <t>Постановление Администрации Мугунского сельского поселения от 6 ноября 2012 года № 31 "Об утверждении Порядка формирования и ведения реестра муниципальных услуг мугунского сельского поселения"</t>
  </si>
  <si>
    <t>Криворотова Людмила Алексеевна</t>
  </si>
  <si>
    <t>8(39530)-41-1-61</t>
  </si>
  <si>
    <t>nburbur@rambler.ru</t>
  </si>
  <si>
    <t>Выдача физическим лицам справок, выписок из похозяйственных книг</t>
  </si>
  <si>
    <t>Совершение  нотариальных действий</t>
  </si>
  <si>
    <t>Администрация Нижнебурбукского сельского поселения</t>
  </si>
  <si>
    <t xml:space="preserve">Постановление администрации Нижнебурбукского сельского поселения от 12 февраля 2013 года № 5-пг " Обутверждении административного регламента предоставления муниципальной услуги " Выдача физическим лицам справок, выписокиз похозяйственных книг сельского поселения" </t>
  </si>
  <si>
    <t xml:space="preserve">Постановление администрации Нижнебурбукского сельского поселения от 14 марта 2013 года № 8-пг " Обутверждении административного регламента предоставления муниципальной услуги " Совершение нотариальных действий" </t>
  </si>
  <si>
    <t xml:space="preserve">Постановление администрации Нижнебурбукского сельского поселения от 15 марта 2013 года № 9-пг " Обутверждении административного регламента предоставления муниципальной услуги  " Осуществление первичного </t>
  </si>
  <si>
    <t>Постановление администрации Нижнебурбукского сельского поселения от 20 марта 2013 года № 11-пг "Обутверждении административного регламента предоставления муниципальной услуги " Прием заявлений, документов, а также постановка граждан на учет в качестве нуждающихся в жилых помещениях"</t>
  </si>
  <si>
    <t xml:space="preserve">Постановление администрации Нижнебурбукского сельского поселения от 10 апреля 2013 года № 13-пг "Обутверждении административного регламента предоставления муниципальной услуги  "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</si>
  <si>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Постановление администрации Нижнебурбукского сельского поселения от 22 мая 2013 года № 18-пг "Обутверждении административного регламента предоставления муниципальной услуги  " Предоставление выписок из реестра муниципальной собственности" </t>
  </si>
  <si>
    <t xml:space="preserve">Постановление администрации Нижнебурбукского сельского поселения от 23 мая 2013 года № 19-пг "Обутверждении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 </t>
  </si>
  <si>
    <t>Постановление администрации Нижнебурбукского сельского поселения от 23 мая 2013 года № 20-пг "Обутверждении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</si>
  <si>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Прием заявлений, документов, а также постановка граждан на учет в качестве  нуждающихся в жилых помещениях</t>
  </si>
  <si>
    <t>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</si>
  <si>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Предоставление  выписок из реестра  муниципальной собственности</t>
  </si>
  <si>
    <t>Постановление администрации Нижнебурбукского сльского поселения  от 2 июля 2012 года № 19-пг " О порядке разработки и утверждения административных регламентов предоставления муниципальных услуг"</t>
  </si>
  <si>
    <t>Выдача физическим лицам справок,выписок из похозяйственных книг Перфиловского сельского поселения</t>
  </si>
  <si>
    <t>Постановление администрации Перфиловского муниципального образования от 4 марта 2013 года № 6-па "Об утверждении административного регламента предоставления муниципальной услуги"Выдача физическим лицам справок,выписок из похозяйственных книг сельского поселения".</t>
  </si>
  <si>
    <t>Решение  Думы Перфиловского сельского поселения  от 27 декабря  2011 года №  116 " Об  утверждении  перечня  муниципальных  услуг, которые  являются  необходимыми  для  предоставления  муниципальных  услуг  органами  местного  самоуправления  Перфиловского  сельского  поселения  и  оказываются  организациями, участвующими  в  предоставлении  муниципальных  услуг"</t>
  </si>
  <si>
    <t>п.1. Перечня  услуг, которые  являются  необходимыми  и  обязательными  для  предоставления  муниципальных  услуг.</t>
  </si>
  <si>
    <t>Постановление  администрации  Перфиловского  сельского  поселения  от  4 декабря  2012  года  №  32-па " Об  утверждении  Порядка  формирования  и  веденияреестра  муниципальных  услуг  Перфиловского  сельского  поселения".</t>
  </si>
  <si>
    <t>Ильинец  Татьяна  Павловна</t>
  </si>
  <si>
    <t>Ведущий  специалист</t>
  </si>
  <si>
    <t>perf-pos@yandex.ru.</t>
  </si>
  <si>
    <t>Приём заявлений,документов,а также постановка граждан на учёт в качестве нуждающихся в улучшении жилищных условий.</t>
  </si>
  <si>
    <t>Постановление  администрации  Перфиловского муниципального образования от 4 марта 2013 года № 7-па "Об утверждении  административного регламента п предоставления муниципальной услуги"Приём  заявлений , документов, а также постановка  граждан  на  учёт  в  качестве  нуждающихся в  жилых  помещениях ".</t>
  </si>
  <si>
    <t>п.2.  Перечня  услуг, которые  являются  необходимыми  и  обязательными  для  предоставления  муниципальных  услуг.</t>
  </si>
  <si>
    <t>Приём  заявлений  и  заключение  договоров  социального  найма  жилых  помещений.</t>
  </si>
  <si>
    <t>Постановление  администрации  Перфиловского муниципального образования от 4 марта 2013 года № 8-па "Об утверждении  административного регламента  предоставления муниципальной услуги"Приём  заявлений ,и  заключение  договоров  социального  найма  жилых  помещений".</t>
  </si>
  <si>
    <t>п.3.  Перечня  услуг, которые  являются  необходимыми  и  обязательными  для  предоставления  муниципальных  услуг.</t>
  </si>
  <si>
    <t>Оформление  разрешения  на  вселение  членов  семьи  нанимателя  и  иных  граждан  в  муниципальные  помещения.</t>
  </si>
  <si>
    <t>Постановление  администрации  Перфиловского муниципального образования от 4 марта 2013 года № 9-па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</si>
  <si>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п.4.  Перечня  услуг, которые  являются  необходимыми  и  обязательными  для  предоставления  муниципальных  услуг.</t>
  </si>
  <si>
    <t xml:space="preserve">Приём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</si>
  <si>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п.5.  Перечня  услуг, которые  являются  необходимыми  и  обязательными  для  предоставления  муниципальных  услуг.</t>
  </si>
  <si>
    <t>Предоставление выписок из  реестра  муниципальной  собственности.</t>
  </si>
  <si>
    <t>п.6.  Перечня  услуг, которые  являются  необходимыми  и  обязательными  для  предоставления  муниципальных  услуг.</t>
  </si>
  <si>
    <t>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</si>
  <si>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п.8.  Перечня  услуг, которые  являются  необходимыми  и  обязательными  для  предоставления  муниципальных  услуг.</t>
  </si>
  <si>
    <t>Осуществление  первичного  воинского  учёта,  участие  в  организации  и  осуществлении  мероприятий  по  мобилизационной  подготовке  муниципальных  предприятий  и  учреждений  находящихся на территрии поселения.</t>
  </si>
  <si>
    <t>п. 10. Перечня  услуг, которые  являются  необходимыми  и  обязательными  для  предоставления  муниципальных  услуг.</t>
  </si>
  <si>
    <t>Совершение  нотариальных  действий.</t>
  </si>
  <si>
    <t>п.11. Перечня  услуг, которые  являются  необходимыми  и  обязательными  для  предоставления  муниципальных  услуг.</t>
  </si>
  <si>
    <t>Администрация Перфиловского сельского поселения</t>
  </si>
  <si>
    <t>Постановление  администрации  Перфиловского муниципального образования от 4 марта 2013 года №  10-па "Об утверждении административного  регламента  предоставления  муниципальной  услуги "Приём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</si>
  <si>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администрации  Перфиловского муниципального образования от 4 марта 2013 года №  11-па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</si>
  <si>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 xml:space="preserve">Постановление  администрации  Перфиловского муниципального образования от 4 марта 2013 года  №  12-па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подлежащем  сносу  или  реконструкции". </t>
  </si>
  <si>
    <t xml:space="preserve">Постановление  администрации  Перфиловского муниципального образования от 4 марта 2013 года №  14-па "Об утверждении  административного  регламента  предоставления  муниципальной  услуги ""Осуществление  первичного  воинского  учёта". </t>
  </si>
  <si>
    <t xml:space="preserve">Постановление  администрации  Перфиловского муниципального образования от 4 марта 2013 года №  15-па "Об утверждении  административного  регламента  предоставления  муниципальной  услуги "Совершение  нотариальных  действий". </t>
  </si>
  <si>
    <t>Постановление   администрации Перфиловского  сельского поселения  от  26 июня 2012  года   № 19-па " О  порядке  разработки  и  утверждении  административных  регламентов  предоставления  муниципальных  услуг"</t>
  </si>
  <si>
    <t>Администрация Писаревского сельского поселения</t>
  </si>
  <si>
    <t>Савостьянова Оксана Васильевна Шупикова Валентина Иосифовна</t>
  </si>
  <si>
    <t>ведущий специалист ведущий специалист</t>
  </si>
  <si>
    <t>(39530)49033</t>
  </si>
  <si>
    <t>pisarevskoe_s.p@mail.ru</t>
  </si>
  <si>
    <t xml:space="preserve">Постановление Администрации Писаревского сельского поселения от 4 марта 2013 года № 10  утверждении административного регламента предоставления муниципальной услуги "Прием заявлений,документов и заключение договоров на передачу гражданам в собственность жилых помещений муниципального жилого фонда социального использования" </t>
  </si>
  <si>
    <t>Постановление Администрации писаревского сельского поселения  от 4 марта 2013 года № 11 "Об утверждении административного регламента предоставления муниципальной услуги "Прием заявлений, документов,а также постановка граждан на учет в качестве нуждающихся в жилых помещениях"</t>
  </si>
  <si>
    <t>прием заявлений,документов,а так же постановка граждан на учет в качестве нуждающихся в улучшении жилищных условий</t>
  </si>
  <si>
    <t>Постановление Администрации Писаревского сельского поселения от 4 марта 2013 года № 13 "Об утверждении административного регламента предоставления муниципальной услуги "Осуществление первичного воинского учета"</t>
  </si>
  <si>
    <t>Постановление Администрации Писаревского сельского поселения от 4 марта 2013 года № 15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</si>
  <si>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Писаревского сельского поселения от 4 марта 2013 года №16 "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муниципальное помещение"</t>
  </si>
  <si>
    <t>Постановление Администрации Писаревского сельского поселения от 4 марта 2013 года № 17 "Об утверждении административного регламента предоставления муниципальной услуги"Выдача физическим лицам справок, выписок из похозяйственных книг сельского поселения"</t>
  </si>
  <si>
    <t>Постановление Администрации Писаревского сельского поселения от 4 марта 2013 года № 18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</si>
  <si>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Писаревского сельского поселения  от 4 марта 2013 года  №8 "Об утверждении административного регламента предоставления муниципальной услуги " Прием заявлений и заключение договоров социального найма жилых помещений"</t>
  </si>
  <si>
    <t xml:space="preserve">Постановление Администрации Писаревского сельского поселения от 4 марта 2013 года № 9 "Об утверждении административного регламента предоставления муниципальной услуги "Предоставление выписок из реестра муниципальной собственности" </t>
  </si>
  <si>
    <t>Решение Думы Писаревского сельского поселения от 28 декабря 2011 года № 77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самоуправления Писаревского сельского поселения и оказываются организациями, участвующими в предоставлении муниципальных услуг"</t>
  </si>
  <si>
    <t>Постановление Администрации Писаревского сельского поселения  от 25 июня 2012 года №31 " О порядке разработки и утверждения Административных регламентов предоставления муниципальных услуг"</t>
  </si>
  <si>
    <t>ПостановлениеАдминистрации Писаревского сельского поселения от 26 декабря 2012 года №63  "Об установлении порядка формирования и ведения реестра муниципальных услуг"</t>
  </si>
  <si>
    <t>Выдача физическим лицам справок, выписок из похозяйственых книг сельского поселения</t>
  </si>
  <si>
    <t>Решение Думы Сибирякского сельского поселения от 19 января 2012 года № 1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</si>
  <si>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п.1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</si>
  <si>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Постановление администрации Сибирякского  сельского поселения от 27 июня 2012 года № 18-пг "О порядке разработки и утверждения административных регламентов предоставления муниципальных услуг"</t>
  </si>
  <si>
    <t>Постановление администрации Сибирякского сельского поселения от 14 августа 2012 года № 24-ПГ "Об утверждении Порядка формирования и ведения реестра муниципальных услуг Афанасьевского сельского поселения</t>
  </si>
  <si>
    <t>Дятлова Наталья Григорьевна</t>
  </si>
  <si>
    <t>8(395)40261</t>
  </si>
  <si>
    <t>Seroshtan09@mail.ru</t>
  </si>
  <si>
    <t>п.2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</si>
  <si>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п.3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</si>
  <si>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п.4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</si>
  <si>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п.5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</si>
  <si>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п.6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</si>
  <si>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п.8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</si>
  <si>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п.10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</si>
  <si>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п.11 перечня муниципальных услуг, которые являются необходимыми и обязательными для предоставления муниципальных услуг органами местного самоуправления Сибирякского сельского поселения и оказываются организациями, участвующими в предоставлении муниципальных услуг"</t>
  </si>
  <si>
    <t>Постановление администрации Сибирякского сельского поселения от 4 марта 2013 года № 20-пг "Об утверждении административного регламента предоставления муниципальной услуги "Совершение нотариальных действий"</t>
  </si>
  <si>
    <t>Постановление администрации Сибирякского сельского поселения от 4 марта 2013 года № 12-пг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</si>
  <si>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Сибирякского сельского поселения от 4 марта 2013 года № 14-пг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</si>
  <si>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Постановление администрации Сибирякского сельского поселения от 4 марта 2013 года № 15-пг "Об утверждении административного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</si>
  <si>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администрации Сибирякского сельского поселения от 4 марта 2013 года № 16-пг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</si>
  <si>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Постановление администрации Сибирякского сельского поселения от 4 марта 2013 года № 17-пг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</si>
  <si>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Сибирякского сельского поселения от 4 марта 2013 года № 19-пг "Об утверждении административного регламента предоставления муниципальной услуги "Осуществление первичного воинского учета"</t>
  </si>
  <si>
    <t>Выдача  физическим лицам  справок, выписок из похозяйственных книг  сельского поселения </t>
  </si>
  <si>
    <t>Администрация Умыганского сельского поселения</t>
  </si>
  <si>
    <t>Штанцова Марина Семеновна</t>
  </si>
  <si>
    <t>8(39530)40-766</t>
  </si>
  <si>
    <t>отсутствует</t>
  </si>
  <si>
    <t>Осуществление первичного воинского, учета, участие в организации и осуществлении мероприятий по мобилизационной подготовке муниципальных предприятий и учреждений, находящихся на территории поселения</t>
  </si>
  <si>
    <t>Постановление администрации  Умыганского сельского поселения от 6 июля 2012 года № 26-ПА  "О порядке разрабоки и утверждения административных регламентов предоставления муниципальных услуг"</t>
  </si>
  <si>
    <t>Постановление  администрации  Умыганского сельского поселения от 21 сентября 2012 года № 33-ПА  " Об утверждении Порядка формирования и ведения реестра муниципальных услуг Умыганского сельского поселения"</t>
  </si>
  <si>
    <t>Администрация Усть-Кульского сельского поселения</t>
  </si>
  <si>
    <t>Полторако Екатерина Геннадьевна</t>
  </si>
  <si>
    <t>4-13-98                                    сот. 8924-546-555-1</t>
  </si>
  <si>
    <t>Poltorako-Poltorako@mail.ru</t>
  </si>
  <si>
    <t>Постановление администрации  Усть-Кульского сельского поселения от 21.08.2013г № 19 Об утверждении административного регламента предоставления муниципальной услуги "Совершение нотариальных действий"</t>
  </si>
  <si>
    <t>Выдача справок выписки из похозяйственных книг</t>
  </si>
  <si>
    <t>Заявления постановка граждан на учет в качестве нуждающихся в жилых помещениях</t>
  </si>
  <si>
    <t>Постановление администрации  Усть-Кульского сельского поселения от 17 июля 2012 года № 17  "О порядке разрабоки и утверждения административных регламентов предоставления муниципальных услуг"</t>
  </si>
  <si>
    <t>п.1Перечня услуг, которые являются необходимыми и обязательными для предоставления услуг</t>
  </si>
  <si>
    <t>Говорина Н.П.</t>
  </si>
  <si>
    <t>главный специалист администрации Шерагульского сельского поселения</t>
  </si>
  <si>
    <t>8(39530)-3-16-33</t>
  </si>
  <si>
    <t>sheragul@yandex.ru</t>
  </si>
  <si>
    <t>п.2 Перечня услуг, которые являются необходимыми и обязательными для предоставления услуг</t>
  </si>
  <si>
    <t xml:space="preserve">Прием заявлений и заключение договоров 
социального найма жилых помещений
</t>
  </si>
  <si>
    <t>п.3 Перечня услуг, которые являются необходимыми и обязательными для предоставления услуг</t>
  </si>
  <si>
    <t xml:space="preserve">Оформление разрешения на вселение
 членов семьи нанимателя и иных граждан в 
муниципальные помещения
</t>
  </si>
  <si>
    <t>п.4 Перечня услуг, которые являются необходимыми и обязательными для предоставления услуг</t>
  </si>
  <si>
    <t xml:space="preserve">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</si>
  <si>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п.5 Перечня услуг, которые являются необходимыми и обязательными для предоставления услуг</t>
  </si>
  <si>
    <t xml:space="preserve">Предоставление выписок из реестра 
муниципальной собственности
</t>
  </si>
  <si>
    <t>п.6 Перечня услуг, которые являются необходимыми и обязательными для предоставления услуг</t>
  </si>
  <si>
    <t>п.8Перечня услуг, которые являются необходимыми и обязательными для предоставления услуг</t>
  </si>
  <si>
    <t>п.10 Перечня услуг, которые являются необходимыми и обязательными для предоставления услуг</t>
  </si>
  <si>
    <t xml:space="preserve">Совершениеи нотариальных действий </t>
  </si>
  <si>
    <t>п.11Перечня услуг, которые являются необходимыми и обязательными для предоставления услуг</t>
  </si>
  <si>
    <t>Выдача  физическим лицам  справок,
 выписок из похозяйственных книг  
сельского поселения</t>
  </si>
  <si>
    <t xml:space="preserve">Администрация Шерагульского сельского поселения </t>
  </si>
  <si>
    <t>Решение Думы Шерагульского сельского поселения от 26 декабря 2011 года № 25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самоуправления Шерагульского сельского поселения и оказываются организациями, участвующими в предоставлении муниципальных услуг</t>
  </si>
  <si>
    <t>Постановление администрации Шерагульского сельского поселения от 26 июня 2012 года № 20-п  "О порядке разработки и утверждения административных регламентов предоставления мунивипальных услуг"</t>
  </si>
  <si>
    <t>Постановление  администрации Шерагульского сельского поселения  от 6 мая 2013 года № 25 "Об утверждении Порядка формирования и ведения реестра муниципальных услуг Шерагульского сельского  поселения"</t>
  </si>
  <si>
    <t>п.3,4 Перечня услуг, которые являются необходимыми и обязательными для предоставления муниципальных услуг</t>
  </si>
  <si>
    <t>п.1,2 Перечня услуг, которые являются необходимыми и обязательными для предоставления муниципальных услуг</t>
  </si>
  <si>
    <t>п.4, п.8, п.7, п.18 Перечня услуг, которые являются необходимыми и обязательными для предоставления муниципальных услуг</t>
  </si>
  <si>
    <t>п.11, п.12, п.13, п.14 Перечня услуг, которые являются необходимыми и обязательными для предоставления муниципальных услуг</t>
  </si>
  <si>
    <t>п.15 Перечня услуг, которые являются необходимыми и обязательными для предоставления муниципальных услуг</t>
  </si>
  <si>
    <t>п.4, п.5 Перечня услуг, которые являются необходимыми и обязательными для предоставления муниципальных услуг</t>
  </si>
  <si>
    <t>п.4, п.15,п.17  Перечня услуг, которые являются необходимыми и обязательными для предоставления муниципальных услуг</t>
  </si>
  <si>
    <t>п.4,п.8., п.12, п.20 перечня услуг, которые являются  необходимыми и обязательными для предоставления муниципальных услуг</t>
  </si>
  <si>
    <t>п. 15 перечня услуг, которые являются  необходимыми и обязательными для предоставления муниципальных услуг</t>
  </si>
  <si>
    <t>см п.10</t>
  </si>
  <si>
    <t xml:space="preserve">Решение Думы Никольского муниципального образования от 23 марта 2012 года №44-125/дсп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
  </t>
  </si>
  <si>
    <t>Постановление администрации Никольского муниципального образования  от 24 февраля 2012 года № 24 "Об утверждени Порядка разработки и утверждения административных регламентов предоставления муниципальных услуг"</t>
  </si>
  <si>
    <t>Решение Думы Ревякинского муниципального образования от 17 февраля 2012 г № 53-187/дсп  (в ред. от 5 марта 2013 года) "Об утверждении перечня услуг, которые являются необходимыми и обязательными для предоставления муниципальных услуг"</t>
  </si>
  <si>
    <t xml:space="preserve">Постановление Главы администрации Ширяевского муницпального образования от 30 марта  2013 года №25 "О порядке формирования и ведения реестра  муниципальных услуг" </t>
  </si>
  <si>
    <t>см п .1</t>
  </si>
  <si>
    <t>см п.12</t>
  </si>
  <si>
    <t>Постановление  администрации Балаганского района от 7 ноября  2013 года № 660 "Об утверждении административного регламента по предоставлению муниципальной услуги "Назначение, перерасчет размера пенсии за выслугу лет граждан, замещавшим должности муниципальной службы в муниципальном образовании балаганский район"</t>
  </si>
  <si>
    <t>8(39548)50252</t>
  </si>
  <si>
    <t>Постановление  администрации Балаганского района от 26 апреля 2012 года № 184 "Об утверждении административного регламента по предоставлению муниципальной услуги "Предоставление информации по вопросам защиты прав потребителей"</t>
  </si>
  <si>
    <t>постановление администрации Балаганского район от 28 мая 2013 года № 294 "Об утверждении Административного регламента предоставления муниципальной услуги "Выдача копий муниципальных правовых актов администрации муниципального образования балаганский район"</t>
  </si>
  <si>
    <t>Постановление  администрации Балаганского района от 18 июня 2013 года № 357 "Об утверждении Административного регламента по предоставлению муниципальной услуги "Предоставлении информации по запросам (Заявлениям) граждан и организаций по документам архивных фондов"</t>
  </si>
  <si>
    <t>Постановление  администрации Балаганского района от 4 июня 2013 года № 327 "Об утверждении административного регламента по предоставлению муниципальной услуги "Предоставление архивных документов для исследований в рабочей комнате архива"</t>
  </si>
  <si>
    <t>п.5 Перечня услуг, которые являются необходимыми и обязательными для предоставления муниципальных услуг органами местного самоуправления</t>
  </si>
  <si>
    <t>п.3 Перечня услуг, которые являются необходимыми и обязательными для предоставления муниципальных услуг органами местного самоуправления</t>
  </si>
  <si>
    <t>п.6 Перечня услуг, которые являются необходимыми и обязательными для предоставления муниципальных услуг органами местного самоуправления</t>
  </si>
  <si>
    <t>Прием заявлений и выдача документов о согласовании   переустройства и (или) перепланировки жилого помещения</t>
  </si>
  <si>
    <t xml:space="preserve">Выдача  копий муниципальных правовых актов Администрации   Тарнопольского сельского поселения </t>
  </si>
  <si>
    <t>Выдача разрешений на ввод     объекта в эксплуатацию в пределах полномочий,   установленных Градостроительным кодексом</t>
  </si>
  <si>
    <t xml:space="preserve">Выдача     разрешений на строительство в пределах полномочий,     установленных Градостроительным кодексом РФ                                                                                          Администрации Тарнопольского сельского поселения                                                                                    </t>
  </si>
  <si>
    <t>Выдача справок, выписок из похозяйственных  книг населенных пунктов Тарнопольского муниципального                                                                             образования</t>
  </si>
  <si>
    <t>По предоставлению информации об объектах    недвижимого имущества, находящегося в муниципальной   собственности и предназначенных для сдачи в аренду                                                                         Администрации Тарнопольского муниципального                                                                                    образования</t>
  </si>
  <si>
    <t>Информирование и консультирование субъектов  малого предпринимательства, сельхозпроизводителей   всех форм собственности и владельцев ЛПХ</t>
  </si>
  <si>
    <t>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Тарнопольского сельского поселения</t>
  </si>
  <si>
    <t>Признание жилых помещений пригодными   (непригодными) для проживания и жилого дома,  многоквартирного дома аварийным и подлежащим                                                                                                сносу или реконструкции Администрации Тарнопольского                                                                    муниципального образования</t>
  </si>
  <si>
    <t>Решение Думы Шарагайского муниципального образования от 15 марта 2012 года № 55-3 "Об утверждении Перечня услуг, которые являются необходимыми и обязательными для предоставления муниципальных услуг органами местного самоуправления"</t>
  </si>
  <si>
    <t>Установление и изменение вида разрешенного использования земельных участков</t>
  </si>
  <si>
    <t>п. 12.0.2.3. Перечня услуг, которые являются необходимыми для предоставления муниципальных услуг</t>
  </si>
  <si>
    <t>Постановление администрации муниципального образования г. Бодайбо и района от 11 мая 2011 года № 195-п  (ред. от 01.07.2011) "Об утверждении Порядка разработки и утверждения административных регламентов предоставления муниципальных услуг"</t>
  </si>
  <si>
    <t>Установление публичного сервитута</t>
  </si>
  <si>
    <t>п. 12.0.2.1., п. 12.0.2.2., п. 12.0.2.3. Перечня услуг, которые являются необходимыми для предоставления муниципальных услуг</t>
  </si>
  <si>
    <t xml:space="preserve"> п. 12.0.2.2., п. 12.0.2.3., п. 12.0.2.4., п. 12.0.2.6., п. 2.0.2.7. Перечня услуг, которые являются необходимыми для предоставления муниципальных услуг</t>
  </si>
  <si>
    <t xml:space="preserve"> п. 12.0.2.2., п. 12.0.2.3., п. 12.0.2.4., п. 12.0.2.5., п. 12.0.2.6., п. 2.0.2.7. Перечня услуг, которые являются необходимыми для предоставления муниципальных услуг</t>
  </si>
  <si>
    <t>Предоставление земельных участков под временными объектами и сооружениями</t>
  </si>
  <si>
    <t>Выдача разрешений на установку рекламных конструкций, аннулирование таких разрешений на территории муниципального образования                      г. Бодайбо и района</t>
  </si>
  <si>
    <t>Предоставление земельных участков, государственная собственность на которые  не разграничена, для строительства индивидуальных жилых домов</t>
  </si>
  <si>
    <t>Предоставление информации об объектах недвижимого имущества, находящегося в муниципальной собственности муниципального образования г. Бодайбо и района, и предназначенных для сдачи в аренду</t>
  </si>
  <si>
    <t>Предоставление выписки из реестра муниципального имущества муниципального образования г. Бодайбо и района</t>
  </si>
  <si>
    <t>Предоставление гражданам жилых помещений специализированного жилищного фонда по договорам найма служебных жилых помещений</t>
  </si>
  <si>
    <t>п. 12.0.2.2., п. 12.0.2.3. Перечня услуг, которые являются необходимыми для предоставления муниципальных услуг</t>
  </si>
  <si>
    <t>Отдел по управлению муниципальным имуществом и земельным отношениям</t>
  </si>
  <si>
    <t>Постановление администрации муниципального образования г. Бодайбо и района от 30 июля 2012 года № 433-пп "Об утверждении административного регламента по оказанию муниципальной услуги по установлению публичного сервитута"</t>
  </si>
  <si>
    <t>Постановление администрации муниципального образования г. Бодайбо и района от 30 июля 2012 года № 431-пп "Об утверждении административного регламента по оказанию муниципальной услуги по предоставлению из земель, государственная собственность на которые не разграничена, а также земель, находящихся в муниципальной собственности МО г. Бодайбо и района, земельных участков, необходимых для эксплуатации существующих зданий, строений, сооружений"</t>
  </si>
  <si>
    <t>Постановление администрации муниципального образования г. Бодайбо и района от 30 июля 2012 года № 437-пп "Об утверждении административного регламента по оказанию муниципальной услуги по предоставлению земельных участков в собственность за плату и бесплатно, в аренду для целей, не связанных со строительством"</t>
  </si>
  <si>
    <t>Постановление администрации муниципального образования г. Бодайбо и района от 30 июля 2012 года № 438-пп "Об утверждении административного регламента по оказанию муниципальной услуги по предоставлению земельных участков гражданам, садоводческим, огородническим и дачным некоммерческим объединениям граждан"</t>
  </si>
  <si>
    <t>Постановление администрации муниципального образования г. Бодайбо и района от 30 июля 2012 года № 436-пп "Об утверждении административного регламента по оказанию муниципальной услуги по предоставлению земельных участков, государственная собственность на которые не разграничена, для строительства индивидуальных жилых домов"</t>
  </si>
  <si>
    <t>Постановление администрации муниципального образования г. Бодайбо и района от 30 июля 2012 года № 430-пп "Об утверждении административного регламента по оказанию муниципальной услуги по предоставлению информации об объектах недвижимого имущества, находящегося в муниципальной собственности муниципального образования г. Бодайбо и района, и предназначенных для сдачи в аренду"</t>
  </si>
  <si>
    <t>Постановление администрации муниципального образования г. Бодайбо и района от 30 июля 2012 года № 429-пп "Об утверждении административного регламента по оказанию муниципальной услуги по предоставлению выписки из реестра муниципального имущества муниципального образования г. Бодайбо и района"</t>
  </si>
  <si>
    <t>Постановление администрации муниципального образования г. Бодайбо и района от 30 июля 2012 года № 432-пп "Об утверждении административного регламента по оказанию муниципальной услуги по предоставлению в собственность муниципального имущества муниципального образования г. Бодайбо и района"</t>
  </si>
  <si>
    <t>Постановление администрации муниципального образования г. Бодайбо и района от 30 июля 2012 года № 440-пп "Об утверждении административного регламента по оказанию муниципальной услуги по предоставлению муниципального имущества в аренду, безвозмездное пользование"</t>
  </si>
  <si>
    <t xml:space="preserve">Соколова Ольга Алексеевна  </t>
  </si>
  <si>
    <t>8(39561)5-15-00</t>
  </si>
  <si>
    <t>bodaibo_mer@irmail.ru</t>
  </si>
  <si>
    <t>Выдача выписки из реестра муниципального имущества (муниципальной казны) Бодайбинского муниципального образования</t>
  </si>
  <si>
    <t>Отдел по управлению муниципальным  имуществом и жилищно-социальным вопросам администрации Бодайбинского городского поселения</t>
  </si>
  <si>
    <t>Выдача дубликата договора приватизации</t>
  </si>
  <si>
    <t>Исключение жилых помещений из специализированного жилищного фонда и жилищного фонда коммерческого использования</t>
  </si>
  <si>
    <t>О заключении договоров купли-продажи муниципального имущества</t>
  </si>
  <si>
    <t>Оказание адресной социальной помощи (в денежной и натуральной форме) отдельным категориям граждан</t>
  </si>
  <si>
    <t>Предоставление в собственность, в аренду, безвозмездное (срочное) пользование и постоянное (бессрочное) пользование земельных участков на территории Бодайбинского муниципального образования</t>
  </si>
  <si>
    <t>Предоставление имущества, находящегося в муниципальной собственности Бодайбинского муниципального образования в аренду</t>
  </si>
  <si>
    <t>Предоставление муниципального имущества Бодайбинского муниципального образования в безвозмездное пользование</t>
  </si>
  <si>
    <t>Предоставление по договорам найма жилых помещений специализированного жилищного фонда и жилищного фонда коммерческого использования</t>
  </si>
  <si>
    <t xml:space="preserve">Приватизация муниципального имущества, за исключением объектов жилищного фонда </t>
  </si>
  <si>
    <t xml:space="preserve">Признание в установленном порядке жилых помещений непригодными для проживания и многоквартирного дома аварийным и подлежащим сносу или реконструкции </t>
  </si>
  <si>
    <t xml:space="preserve">Принятие документов, а также выдача решений о переводе или об отказе в переводе жилого помещения в нежилое помещение и нежилого помещения в жилое помещение </t>
  </si>
  <si>
    <t>Отдел по вопросам ЖКХ, строительства, благоустройства и транспорта администрации Бодайбинского городского поселения</t>
  </si>
  <si>
    <t>п.16 Перечня услуг, которые являются необходимыми и обязательными для предоставления муниципальных услуг</t>
  </si>
  <si>
    <t xml:space="preserve">Порядок получения специального разрешения на движение по автомобильным дорогам общего пользования местного значения транспортных средств, осуществляющих перевозки опасных, тяжеловесных и (или) крупногабаритных грузов </t>
  </si>
  <si>
    <t xml:space="preserve">Согласование паспортов маршрутов и расписаний движения пассажирских транспортных средств на муниципальных маршрутах маршрутной сети Бодайбинского муниципального образования </t>
  </si>
  <si>
    <t>Рассмотрение уведомления о проведении публичного мероприятия и его согласования</t>
  </si>
  <si>
    <t>Выдача документа о завершении переустройства и (или) перепланировки жилого помещения, расположенного на территории Бодайбинского муниципального образования</t>
  </si>
  <si>
    <t>Подготовка и выдача разрешений на строительство, реконструкцию объектов капитального строительства, а также на ввод в эксплуатацию объектов, расположенных на территории Бодайбинского муниципального образования</t>
  </si>
  <si>
    <t>Подготовка и утверждение градостроительных планов земельных участков, расположенных на территории Бодайбинского муниципального образования</t>
  </si>
  <si>
    <t>п.14 Перечня услуг, которые являются необходимыми и обязательными для предоставления муниципальных услуг</t>
  </si>
  <si>
    <t>Согласование переустройства и (или) перепланировки жилого помещения, расположенного на территории Бодайбинского муниципального образования</t>
  </si>
  <si>
    <t>п.12 Перечня услуг, которые являются необходимыми и обязательными для предоставления муниципальных услуг</t>
  </si>
  <si>
    <t>Выдача  копий муниципальных правовых актов в администрации Бодайбинского городского поселения</t>
  </si>
  <si>
    <t>п.17 Перечня услуг, которые являются необходимыми и обязательными для предоставления муниципальных услуг</t>
  </si>
  <si>
    <t xml:space="preserve">Решение Думы Бодайбинского городского поселения от 20 февраля 2013 года № 33-па "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порядка 
определения размера платы за оказание таких услуг"
</t>
  </si>
  <si>
    <t>Отдел по правовой работе администрации Бодайбинского городского поселения</t>
  </si>
  <si>
    <t>Отдел архитектуры  и градостроительства администрации Бодайбинского городского поселения</t>
  </si>
  <si>
    <t>Заключение договора социального найма на жилое помещение в доме муниципального жилищного фонда</t>
  </si>
  <si>
    <t>п.1 Перечня услуг ,которые являются необходимыми и обязательными для предоставления муниципальных услуг</t>
  </si>
  <si>
    <t>Приватизация гражданами жилых помещений муниципального жилищного фонда</t>
  </si>
  <si>
    <t>Управляющий делами</t>
  </si>
  <si>
    <t>Выдача справок о фактическом нахождении предприятий на территории Балахнинского МО, о льготах севера, о нахождении граждан в отпуске на территории Балахнинского МО</t>
  </si>
  <si>
    <t>Предоставление муниципального имущества в аренду, в безвозмездное пользование</t>
  </si>
  <si>
    <t>Признание граждан малоимущими и принятие их на учет в качестве нуждающихся в жилых помещениях, предоставляемым по договорам социального найма</t>
  </si>
  <si>
    <t>Администрация Балахнинского городского поселения</t>
  </si>
  <si>
    <t>Постановление администрации Балахнинского городского поселения от 13 июля 2011 года № 29-п "Об утверждении Положения о порядке формирования и ведения реестра муниципальных услуг администрации Балахнинского городского поселения"</t>
  </si>
  <si>
    <t>Коробкина Е.В.</t>
  </si>
  <si>
    <t>(39561)73-111,73-225</t>
  </si>
  <si>
    <t xml:space="preserve"> balahninsk.mo@mail.ru </t>
  </si>
  <si>
    <t xml:space="preserve">Принятие граждан на учет в качестве нуждающихся в жилых помещениях, предоставляемых по договорам социального найма </t>
  </si>
  <si>
    <t>Принятие на учет детей-сирот и детей, оставшихся без попечения родителей, лиц из числа детей-сирот и детей, оставшихся без попечения родителей, в возрасте от 18 до 23 лет, в качестве нуждающихся в улучшении жилищных условий</t>
  </si>
  <si>
    <t>Предоставление информации, копий архивных документов, хранящихся в архиве Мамаканского городского поселения</t>
  </si>
  <si>
    <t xml:space="preserve">Выдача разрешительной документации на проведение земляных работ </t>
  </si>
  <si>
    <t>Прием в муниципальную собственность администрации Мамаканского городского поселения приватизированных жилых помещений</t>
  </si>
  <si>
    <t>Администрация Мамаканского городского поселения</t>
  </si>
  <si>
    <t>Постановление администрации муниципального образования Мамаканское городское поселение от 4 октября 2012 года № 69/а-п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</si>
  <si>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муниципального образования Мамаканское городское поселение от 25 июня 2012 года № 50/а-п "Об утверждении порядка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</si>
  <si>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Мамаканское городское поселение от 25 июня 2012 года № 50/б-п "Об утверждении порядка формирования и ведения  муниципальных услуг"</t>
  </si>
  <si>
    <t>Григорьева Елена Сергеевна</t>
  </si>
  <si>
    <t>8(39561)78-1-36</t>
  </si>
  <si>
    <t>olangro@mail.ru</t>
  </si>
  <si>
    <t>Исполнение нотариальных действий</t>
  </si>
  <si>
    <t>Постановление администрации Артемовского городского поселения от 7 ноября 2011 года № 68 "Об утверждении административного регламента предоставления муниципальной услуги "Исполнение нотариальных действий".</t>
  </si>
  <si>
    <t xml:space="preserve"> Решение Думы Артемовского городского поселения от 20 декабря 2012 года № 61 "Об утверждении Перечня услуг, которые являются необходимыми и обязательными для  предоставления муниципальных услуг и об утверждении Порядка определения размера платы за оказание услуг, которые являются необходимыми и обязательными для предоставления муниципальных услуг".
</t>
  </si>
  <si>
    <t>Постановление администрации Артемовского городского поселения от 20 сентября 2011 года № 57 "Об утверждении Порядка формирования и ведения реестра муниципальных услуг, предоставляемых администрацией Артемовского городского поселения"</t>
  </si>
  <si>
    <t>Постановление администрации Артемовского городского поселения от 14 сентября 2012 года  №57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</si>
  <si>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Приватизация  гражданами жилых помещений муниципального жилищного фонда</t>
  </si>
  <si>
    <t>Постановление администрации Артемовского городского поселения от 14 сентября 2012 года № 62 "Об утверждении административного регламента предоставления муниципальной услуги "Приватизация  гражданами жилых помещений муниципального жилищного фонда".</t>
  </si>
  <si>
    <t>п. 1, 2, 3, 4, 5, 6, 7 Перечня услуг, которые являются необходимыми и обязательными для предоставления муниципальных услуг</t>
  </si>
  <si>
    <t>Постановление администрации Артемовского городского поселения от 14 сентября 2012 года № 60 "Об утверждении административного регламента предоставления муниципальной услуги "Предоставление муниципального имущества в аренду, в безвозмездное пользование".</t>
  </si>
  <si>
    <t>Постановление администрации Артемовского городского поселения от 14 сентября 2012 года № 61 "Об утверждении административного регламента предоставления муниципальной услуги "Выдача выписки из Реестра муниципального имущества".</t>
  </si>
  <si>
    <t>Признание граждан малоимущими и принятие их на учет  в качестве  нуждающихся в жилых помещениях предоставляемых  по договорам социального найма.</t>
  </si>
  <si>
    <t>Постановление администрации Артемовского городского поселения от 12 ноября 2012 года № 75 "Об утверждении административного регламента предоставления муниципальной услуги "Признание граждан малоимущими и принятие их на учет  в качестве  нуждающихся в жилых помещениях предоставляемых  по договорам социального найма".</t>
  </si>
  <si>
    <t>п. 3, 9, 10, 11, 12, 13 Перечня услуг, которые являются необходимыми и обязательными для предоставления муниципальных услуг</t>
  </si>
  <si>
    <t>Заключение договора  социального найма на жилое помещение  в доме муниципального жилищного фонда</t>
  </si>
  <si>
    <t>Постановление администрации Артемовского городского поселения от 12 ноября 2012 года № 76 "Об утверждении административного регламента предоставления муниципальной услуги "Заключение договора  социального найма на жилое помещение  в доме муниципального жилищного фонда".</t>
  </si>
  <si>
    <t>Признание жилых помещений пригодными (непригодными) для проживания и многоквартирного дома аварийным и подлежащим сносу или реконструкции</t>
  </si>
  <si>
    <t>Постановление администрации Артемовского городского поселения от 12 ноября 2012 года № 77 "Об утверждении административного регламента предоставления муниципальной услуги "Признание  жилых помещений пригодными (непригодными) для проживания и многоквартирного дома аварийным  и подлежащим сносу или реконструкции".</t>
  </si>
  <si>
    <t>Постановление администрации Артемовского городского поселения от 22 февраля 2013 года № 17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</si>
  <si>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Артемовского городского поселения от 22 февраля 2013 года № 16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</si>
  <si>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Выдача справок о фактическом нахождении предприятий на территории  Артемовского муниципального образования, о льготах севера, о нахождении граждан в отпуске на территории Артемовского муниципального образования</t>
  </si>
  <si>
    <t>Постановление администрации Артемовского городского поселения от 14 сентября 2012 года № 59 "Об утверждении административного регламента предоставления муниципальной услуги "Выдача справок о фактическом нахождении предприятий на территории  Артемовского муниципального образования, о льготах севера, о нахождении граждан в отпуске на территории Артемовского муниципального образования".</t>
  </si>
  <si>
    <t>Постановление администрации Артемовского городского поселения от 29 апреля 2013 года № 37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</si>
  <si>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Проведение официальных физкультурно-оздоровительных и спортивных мероприятий на  территории Артемовского муниципального образования</t>
  </si>
  <si>
    <t>Постановление администрации Артемовского городского поселения от 14 мая 2013 года № 41 "Об утверждении административного регламента предоставления муниципальной услуги "Проведение официальных физкультурно-оздоровительных и спортивных мероприятий на  территории Артемовского муниципального образования".</t>
  </si>
  <si>
    <t>Присвоение адреса объекту недвижимости</t>
  </si>
  <si>
    <t>Постановление администрации Артемовского городского поселения от 15 мая 2013 года № 42 "Об утверждении административного регламента предоставления муниципальной услуги "Присвоение  адреса объекту недвижимости".</t>
  </si>
  <si>
    <t>Назначение и выплата пенсии за выслугу лет лицам, замещавшим должности муниципальной службы в органах местного самоуправления Артемовского муниципального образования</t>
  </si>
  <si>
    <t>Постановление администрации Артемовского городского поселения от 28 июня 2013 года № 60 "Об утверждении административного регламента предоставления муниципальной услуги "Назначение и выплата пенсии за выслугу лет лицам, замещавшим должности муниципальной службы в органах местного самоуправления Артемовского муниципального образования".</t>
  </si>
  <si>
    <t>+                                                                  Постановление администрации Артемовского городского поселения от 23 сентября 2013 года № 88 "О внесении изменений в административный регламент предоставления муниципальной услуги "Исполнение нотариальных действий".</t>
  </si>
  <si>
    <t>+                                                                  Постановление администрации Артемовского городского поселения от 23 сентября 2013 года № 93 "О внесении изменений в административный регламент предоставления муниципальной услуги "Предоставление муниципального имущества в аренду, в безвозмездное пользование".</t>
  </si>
  <si>
    <t>+                                                                  Постановление администрации Артемовского городского поселения от 23 сентября 2013 года № 94 "О внесении изменений в административный регламент предоставления муниципальной услуги "Выдача выписки из Реестра муниципального имущества".</t>
  </si>
  <si>
    <t>+                                                                  Постановление администрации Артемовского городского поселения от 23 сентября 2013 года № 96 "О внесении изменений в административный регламент предоставления муниципальной услуги "Признание граждан малоимущими и принятие их на учет  в качестве  нуждающихся в жилых помещениях предоставляемых по договорам социального найма".</t>
  </si>
  <si>
    <t>+                                                                   Постановление администрации Артемовского городского поселения от 23 сентября 2013 года № 97 "О внесении изменений в административный регламент предоставления муниципальной услуги "Заключение договора  социального найма на жилое помещение  в доме муниципального жилищного фонда".</t>
  </si>
  <si>
    <t>+                                                                  Постановление администрации Артемовского городского поселения от 23 сентября 2013 года № 98 "О внесении изменений в административный регламент предоставления муниципальной услуги "Признание жилых помещений пригодными (непригодными) для проживания и многоквартирного дома аварийным и подлежащим сносу или реконструкции".</t>
  </si>
  <si>
    <t>+                                                                  Постановление администрации Артемовского городского поселения от 23 сентября 2013 года № 100 "О внесении изменений в административный регламент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</si>
  <si>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Постановление администрации Артемовского городского поселения от 23 сентября 2013 года № 99 "О внесении изменений в административный регламент предоставления муниципальной услуги "Прием заявлений и выдача документов о согласовании переустройства и (или) перепланировки жилого помещения".</t>
  </si>
  <si>
    <t>+                                                                  Постановление администрации Артемовского городского поселения от 23 сентября 2013 года № 90 "О внесении изменений в административный регламент предоставления муниципальной услуги "Выдача справок о фактическом нахождении предприятий на территории  Артемовского муниципального образования, о льготах севера, о нахождении граждан в отпуске на территории Артемовского муниципального образования".</t>
  </si>
  <si>
    <t>+                                                                  Постановление администрации Артемовского городского поселения от 23 сентября 2013 года № 92 "О внесении изменений в административный регламент предоставления муниципальной услуги "Проведение официальных физкультурно-оздоровительных и спортивных мероприятий на  территории Артемовского муниципального образования".</t>
  </si>
  <si>
    <t>+                                                                  Постановление администрации Артемовского городского поселения от 23 сентября 2013 года № 101 "О внесении изменений в административный регламент предоставления муниципальной услуги "Присвоение адреса объекту недвижимости".</t>
  </si>
  <si>
    <t>+                                                                   Постановление администрации Артемовского городского поселения от 23 сентября 2013 года № 91 "О внесении изменений в административный регламент предоставления муниципальной услуги "Назначение и выплата пенсии за выслугу лет лицам, замещавшим должности муниципальной службы в органах местного самоуправления Артемовского муниципального образования".</t>
  </si>
  <si>
    <t>Горбунова Наталья Сергеевна</t>
  </si>
  <si>
    <t>Главный специалист по экономическим вопросам и ценообразованию</t>
  </si>
  <si>
    <t>adm-artem@rambler.ru</t>
  </si>
  <si>
    <t>Совершение нотариальных действий специально уполномоченными должностными лицами администрации Кропоткинского городского поселения</t>
  </si>
  <si>
    <t>Выдача справки о наличии иждивенцев</t>
  </si>
  <si>
    <t>Выдача разрешения (ордера) на производство работ, при которых планируется разрыть территорию общего пользования</t>
  </si>
  <si>
    <t>п.4,5,6 Перечня услуг, которые являются необходимыми и обязательными для предоставления муниципальных услуг</t>
  </si>
  <si>
    <t>п.1,2,3 Перечня услуг, которые являются необходимыми и обязательными для предоставления муниципальных услуг</t>
  </si>
  <si>
    <t>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Кропоткинского ГП</t>
  </si>
  <si>
    <t>п.15 перечня услуг, которые являются необходимыми и обязательными для предоставления муниципальных услуг</t>
  </si>
  <si>
    <t>Передача жилых помещений в собственность граждан на территории Кропоткинского ГП</t>
  </si>
  <si>
    <t xml:space="preserve">п8,.9,10,11,12,13,14 Перечня услуг, которые являются необходимыми и обязательными для предоставления муниципальных услуг </t>
  </si>
  <si>
    <t>Признание жилых помещений пригодными (непригодными) и жилого дома, МКД аварийным и подлежащим сносу или реконструкции</t>
  </si>
  <si>
    <t>п.16,17,18,19,20 перечня услуг, которые являются необходимыми и обязательными для предоставления муниципальных услуг</t>
  </si>
  <si>
    <t>Выдача справок о регистрации по месту жительства гражданам, проживающим в домах частного жилого фонда.</t>
  </si>
  <si>
    <t xml:space="preserve">Назначение и выплата пенсии за выслугу лет лицам, замещавшим должности муниципальной службы в органах местного самоуправления Кропоткинского городского поселения </t>
  </si>
  <si>
    <t>Осуществление муниципального жилищного контроля на территории Кропоткинского городского поселения</t>
  </si>
  <si>
    <t>Администрация Кропоткинского городского поселения</t>
  </si>
  <si>
    <t>+                                                      Постановление администрации Кропоткинского городского поселения от 7 октября 2013 года № 86-п</t>
  </si>
  <si>
    <t>+                                                       Постановление администрации Кропоткинского городского поселения от 7 октября 2013 года № 88-п</t>
  </si>
  <si>
    <t>+                                                       Постановление администрации Кропоткинского городского поселения от 7 октября 2013 года № 92-п</t>
  </si>
  <si>
    <t>+                                                      Постановление администрации Кропоткинского городского поселения от 7 октября 2013 года № 93-п</t>
  </si>
  <si>
    <t>+                                                      Постановление администрации Кропоткинского городского поселения от 8 октября 2013 года № 94-п</t>
  </si>
  <si>
    <t>+                                                      Постановление администрации Кропоткинского городского поселения от 8 октября 2013 года № 95-п</t>
  </si>
  <si>
    <t>+                                                      Постановление администрации Кропоткинского городского поселения от 8 октября 2013 года № 96-п</t>
  </si>
  <si>
    <t>+                                                       Постановление администрации Кропоткинского городского поселения от 8 октября 2013 года № 97-п</t>
  </si>
  <si>
    <t>+                                                       Постановление администрации Кропоткинского городского поселения от 8 октября 2013 года № 98-п</t>
  </si>
  <si>
    <t>+                                                       Постановление администрации Кропоткинского городского поселения от 8 октября 2013 года № 99-п</t>
  </si>
  <si>
    <t>+                                                       Постановление администрации Кропоткинского городского поселения от 8 октября 2013 года № 101-п</t>
  </si>
  <si>
    <t>+                                                      Постановление администрации Кропоткинского городского поселения от 8 октября 2013 года № 102-п</t>
  </si>
  <si>
    <t>+                                                       Постановление администрации Кропоткинского городского поселения от 8 октября 2013 года № 103-п</t>
  </si>
  <si>
    <t>+                                                       Постановление администрации Кропоткинского городского поселения от 8 октября 2013 года № 100-п</t>
  </si>
  <si>
    <t>Решение Думы Кропоткинского городского поселения от 24 января 2013 года № 3 "Об утверждении Перечня услуг, которые являются необходимыми и обязательными для предоставления муниципальных услуг  и об утверждении Порядка определения размера платы за оказание услуг, предоставления муниципальных услуг"</t>
  </si>
  <si>
    <t>Постановление администрации Кропоткинского городского поселения от 18 апреля 2012 года № 18-п Порядок разработки и утверждения административных регламентов предоставления муниципальных услуг администрации Кропоткинского городского поселения</t>
  </si>
  <si>
    <t>Решение Думы Кропоткинского городского поселения от 20 апреля 2010 года №15 "Об утверждении порядка формирования реестра муниципальных услуг"</t>
  </si>
  <si>
    <t>Белиловец Н.В.</t>
  </si>
  <si>
    <t>специалист по экономической политике</t>
  </si>
  <si>
    <t>8 (39561) 7-00-19</t>
  </si>
  <si>
    <t>adm_kropotkin@kras.ru</t>
  </si>
  <si>
    <t>Присвоение адресов объектам недвижимости</t>
  </si>
  <si>
    <t>Предоставление муниципального имущества муниципального образования в безвозмездное пользование</t>
  </si>
  <si>
    <t>Установление тарифов на услуги, предоставляемые муниципальными учреждениями и предприятиями</t>
  </si>
  <si>
    <t>Прием граждан на учет в качестве нуждающихся в жилых помещениях на основании договоров социального найма</t>
  </si>
  <si>
    <t>Принятие решения о возврате излишнеуплаченных (взысканных) платежей в бюджет Жуинского  муниципального образования, пеней и штрафов, а также процентов за несвоевременное осуществление такого возврата и процентов, начисленных на излишневзысканные суммы, и представление поручения в орган Федерального казначейства для осуществления возврата в порядке, установленном министерством финансов  Российской Федерации</t>
  </si>
  <si>
    <t>Совершение нотариальных действий, предусмотренных законодательством, в случае отсутствия в поселении нотариуса</t>
  </si>
  <si>
    <t>Садикова Т.В.</t>
  </si>
  <si>
    <t>главный специалист по организационно-кадровой работе</t>
  </si>
  <si>
    <t>8 (39561) 70-0-22</t>
  </si>
  <si>
    <t>adm_perevoz@kras.ru</t>
  </si>
  <si>
    <t>Постановление администрации Бодайбинского городского поселения от 29 октября 2010 года № 379-п " О порядке разработки, утверждения и изменения административных регламентов исполнения муниципальных функций (предоставления муниципальных услуг) на территории Бодайбинского муниципального образования</t>
  </si>
  <si>
    <t>Постановление администрации Бодайбинского городского поселения от 29 декабря 2012 года № 633-п " О порядке формирования и ведения реестра муниципальных услуг"</t>
  </si>
  <si>
    <t>Постановление  администрации Жуинского сельского поселения от 18 октября 2013 года №95Административный регламент предоставления муниципальной услуги по предоставлению муниципального имущества в безвозмездное пользование"</t>
  </si>
  <si>
    <t>Администрация Жуинского сельского поселения</t>
  </si>
  <si>
    <t>Постановление администрации Большереченского муниципального образования от 11 декабря 2012 года № 198-о "О порядке формирования и ведения реестра муниципальных услуг Большереченского муниципального образования"</t>
  </si>
  <si>
    <t>п.1, п.13 перечня услуг, которые являются необходимыми и обязательными для предоставления муниципальных услуг</t>
  </si>
  <si>
    <t>п.13 перечня услуг, которые являются необходимыми и обязательными для предоставления муниципальных услуг</t>
  </si>
  <si>
    <t>Постановление главы администрации Игжейского сельского поселения от 18 января 2012 года № 2 "Об утверждении порядка разработки и утверждения административных регламентов предоставления муниципальных услуг в муниципальном образовании "Игжейское сельское поселение"</t>
  </si>
  <si>
    <t>Постановление главы администрации Игжейского сельского поселения от 23 марта 2013 года № 7 "О внесении изменений и дополнений в Реестр муниципальных услуг предоставляемых администрацией Игжейского сельского поселения."</t>
  </si>
  <si>
    <t>Постановление администрации Гадалейского сельского поселения от 20 марта 2013 года № 14"Об утверждении административного регламента предоставления муниципальной услуги "Выдача  физическим лицам справок, выписок из похозяйственных книг сельского поселения"</t>
  </si>
  <si>
    <t>Постановление администрации Гадалейского сельского поселения от 20 марта 2013 года №19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t>
  </si>
  <si>
    <t>Постановление администрации Гадалейского сельского поселения от 20 марта 2013 года № 20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</si>
  <si>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Постановление администрации Гадалейского сельского поселения от 20 марта 2013 года № 16 "Об утверждении административного регламента предоставления муниципальной услуги "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</si>
  <si>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Постановление администрации Гадалейского сельского поселения от 20 марта 2013 года № 21 "Об утверждении административного регламента предоставления муниципальной услуги " Предоставление выписок  из реестра муниципальной собственности"</t>
  </si>
  <si>
    <t>Постановление администрации Гадалейского сельского поселения от 20 марта 2013 года № 24 "Об утверждении административного регламента предоставления муниципальной услуги " Осуществление  первичного воинского учета,  участие в организации и осуществлении мероприятий по мобилизационной  подготовке муниципальных предприятий и учреждений, находящихся на  территории поселения"</t>
  </si>
  <si>
    <t>Постановление администрации Гадалейского сельского поселения от 20 марта 2013 года № 18 "Об утверждении административного регламента предоставления муниципальной услуги"Прием заявлений, документов, а также постановка граждан на учет в качестве нуждающихся в жилых помещениях"</t>
  </si>
  <si>
    <t>Постановление администрации Гадалейского сельского поселения от 22 марта 2013 года №22 "Об утверждении административного регламента предоставления муниципальной услуги "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</si>
  <si>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Гуранского сельского поселения от 4 марта 2013 года № 11 Об утверждениии администравтивного регламента предоставления муниципальной услуги " Прием заявлений и заключение договоров социального найма жилых помещений"</t>
  </si>
  <si>
    <t>Постановление администрации Гуранского сельского поселения от 4 марта 2013 года № 12"Об утверждениии администравтивного регламента предоставления муниципальной услуги "   Прием заявлений, документов и заключение договоров на передачу гражданам в собственность жилых пломещений муниципального жилого фонда социального использования"</t>
  </si>
  <si>
    <t>Постановление администрации Гуранского сельского поселения от 4 марта 2013 года № 8"Об утверждениии администравтивного регламента предоставления муниципальной услуги "    Предоставление выписок из реестра муниципальной собственности"</t>
  </si>
  <si>
    <t xml:space="preserve">Постановление администрации Гуранского сельского поселения от 4 марта 2013 года № 13"Об утверждениии администравтивного регламента предоставления муниципальной услуги "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</si>
  <si>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Постановление администрации Гуранского сельского поселения от 4 марта 2013 года № 14"Об утверждениии администравтивного регламента предоставления муниципальной услуги "    Осуществление первичного воинского учета" </t>
  </si>
  <si>
    <t xml:space="preserve">Постановление администрации Гуранского сельского поселения от 4 марта 2013 года № 10"Об утверждениии администравтивного регламента предоставления муниципальной услуги "  Совершение нотариальных  действий"   </t>
  </si>
  <si>
    <t>Постановление администрации Нижнебурбукского сельского поселения от 12 февраля 2013 года № 4-пг "Об утверждении административного регламента предоставления муниципальной услуги " Рассмотрение обращений граждан"</t>
  </si>
  <si>
    <t>Постановление администрации Сибирякского сельского поселения от 4 марта 2013 года № 11-пг "Об утверждении административного регламента предоставления муниципальной услуги "Выдача физическим лицам справок, выписок из похозяйственных книгсельского поселения"</t>
  </si>
  <si>
    <t>Постановление администрации Сибирякского сельского поселения от 4 марта 2013 года № 13-пг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t>
  </si>
  <si>
    <t>Предоставление поддержки субъектам малого и среднего предпринимательства</t>
  </si>
  <si>
    <t>Улаханов Павел Павлович</t>
  </si>
  <si>
    <t>Консультант экономического отдела</t>
  </si>
  <si>
    <t>8(39538) 25-7-37</t>
  </si>
  <si>
    <t>pavel.ulaxanov@mail.ru</t>
  </si>
  <si>
    <t>Оказание поддержки социально ориентированным некоммерческим организациям, благотворительной деятельности и добровольчеству, содействие деятельности некоммерческих организаций, выражающих интересы субъектов малого и среднего предпринимательства, и структурных подразделений указанных организаций</t>
  </si>
  <si>
    <t>нет</t>
  </si>
  <si>
    <t>Марактаев Сергей Трофимович</t>
  </si>
  <si>
    <t>2-54-35</t>
  </si>
  <si>
    <t>selotd_mo@mail.ru</t>
  </si>
  <si>
    <t>Согласование положений об экспертных комиссиях, архивах организаций, номенклатур дел, инструкциийпо делопроизводству, описей дел</t>
  </si>
  <si>
    <t>Каньков Александр Николаевич</t>
  </si>
  <si>
    <t>archive-bohan@rambler,ru</t>
  </si>
  <si>
    <t>Предоставление документов для исследователей в читальный зал</t>
  </si>
  <si>
    <t>Предоставление в собственность, постоянное (бессрочное) пользование, аренду земельных участков, из состава земель государственная собственность на которые не разграничена, юридическим лицам и гражданам</t>
  </si>
  <si>
    <t>Убеева Галина Дмитриевна</t>
  </si>
  <si>
    <t>ведущий специалист отдела по управлению муниципальным имуществом</t>
  </si>
  <si>
    <t>bohan25536@yandex.ru</t>
  </si>
  <si>
    <t>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включая: 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t>
  </si>
  <si>
    <t>Предоставление земельных участков для индивидуального жилищного строительства, ведения личного подсобного хозяйства на территории Боханского района</t>
  </si>
  <si>
    <t>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</si>
  <si>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Продажа земельных участков, находящихся в муниципальной собственности, и земельных участков, государственная собственность на которые не разграничена, собственникам объектов недвижимости</t>
  </si>
  <si>
    <t>Линдинау О.И.</t>
  </si>
  <si>
    <t>Главный специалист отдела капитального строительства администрации муниципального образования "Боханский район"</t>
  </si>
  <si>
    <t>8(39538)25236</t>
  </si>
  <si>
    <t>bohan-oks@irmail.ru</t>
  </si>
  <si>
    <t xml:space="preserve">Предоставление субсидий на оплату жилого помещения и коммунальных услуг гражданам  </t>
  </si>
  <si>
    <t xml:space="preserve">Дулганова Валентина Валерьевна </t>
  </si>
  <si>
    <t>Консультант по начислению субсидий по оплате жилого помещения и коммунальных услуг</t>
  </si>
  <si>
    <t>bohan_dulganova@mail.ru</t>
  </si>
  <si>
    <t>Нефедьева Наталья  Александровна</t>
  </si>
  <si>
    <t>ведущий специалист отдела по делам  молодежи, спорту  и туризму</t>
  </si>
  <si>
    <t>bohansport@mail.ru</t>
  </si>
  <si>
    <t xml:space="preserve">Обеспечение условий для развития физической культуры и массового спорта, организация проведения официальных физкультурно-оздоровительных и спортивных мероприятий в муниципальном образовании "Боханский район" </t>
  </si>
  <si>
    <t>Бодоев Сергей Алексеевич</t>
  </si>
  <si>
    <t>Главный специалист по белам молодежи спорту и туризму</t>
  </si>
  <si>
    <t>Профилактика безнадзорности детей</t>
  </si>
  <si>
    <t>Гузенко Ольга Александровна</t>
  </si>
  <si>
    <t>Руководитель аппарата</t>
  </si>
  <si>
    <t>839538-25-1-72</t>
  </si>
  <si>
    <t>bohanmo_odk@irmail.ru</t>
  </si>
  <si>
    <t>директор</t>
  </si>
  <si>
    <t>Ринчинова Сэржэма Дашанимаевна</t>
  </si>
  <si>
    <t>839538-25-5-32</t>
  </si>
  <si>
    <t>kultura_bohan@mail.ru</t>
  </si>
  <si>
    <t>Мунхоева Дарима Чимитдоржиевна</t>
  </si>
  <si>
    <t>начальник</t>
  </si>
  <si>
    <t>839538-25-7-42</t>
  </si>
  <si>
    <t>roo_bochan@mail.ru</t>
  </si>
  <si>
    <t>Оказание финансовой поддержки субъектам малого и среднего предпринимательства в муниципальном образовании "Боханский район"</t>
  </si>
  <si>
    <t>Выдача разрешений  на строительство, реконструкцию, капитальный ремонт объектов капитального строительства, а также на ввод объектов в эксплуатацию</t>
  </si>
  <si>
    <t>Прием заявлений  и выдача документов о согласовании переустройства и (или) перепланировки жилого помещения</t>
  </si>
  <si>
    <t>Принятие документов а также выдача решений о переводе или об отказе в переводе жилого помещения в нежилое или нежилое помещение в жилое помещение</t>
  </si>
  <si>
    <t>Организация и осуществление мероприятий межпоселенческого характера 
по работе с детьми и молодежью</t>
  </si>
  <si>
    <t>Экономический отдел администрации муниципального образования "Боханский район"</t>
  </si>
  <si>
    <t>Отдел делопроизводства и кадров администрации муниципального образования "Боханский район"</t>
  </si>
  <si>
    <t xml:space="preserve"> Постановление главы Кумарейского Муниципального образования от 18 июня 2012 года № 52 Об утверждении Административного регламента по предоставлению  муниципальной услуги "Выдача копий муниципальных правовых актов Администрации Кумарейского муниципального образования"</t>
  </si>
  <si>
    <t>Постановление главы Кумарейского муниципального образования  от 18 июня 2012 года № 53 Об утверждении Административного регламента по предоставлению муниципальной услуги "Предоставление информации об очередности предоставления жилого помещения на условиях социального найма"</t>
  </si>
  <si>
    <t>Постановление  главы Кумарейского Муниципального образования (сельского поселения) от 5 декабря 2012 года № 69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</si>
  <si>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Кумарейского муниципального образования (сельского поселения) от 20 января 2013 года № 09  Об утверждении Административного регламента по предоставлению муниципальной услуги "Выдача разрешений на предоставление земельных участков для индиви</t>
  </si>
  <si>
    <t>Постановление главы  Кумарейского муниципального образования от  20 января 2013 года № 12 Об утверждении Административного регламента по предоставлению муниципальной услуги "Выдача архивных справок, выписок, копий архивных документов, копий правовых актов Администрации Кумарейского муниципального образования"</t>
  </si>
  <si>
    <t xml:space="preserve">Постановление главы администрации Тарнопольского муниципального образования от 23 августа 2013 года № 38 "Об утверждении административного регламента муниципальной услуги  "Прием заявлений и выдача документов о согласовании                                                                                  переустройства и (или) перепланировки жилого помещения" </t>
  </si>
  <si>
    <t>Постановление главы администрации Тарнопольского муниципального образования от 30 августа 2013 года № 53 Об утверждении административного регламента муниципальной услуги "Выдача выписок из муниципального реестра</t>
  </si>
  <si>
    <t xml:space="preserve">+                                                    Постановление администрации Балахнинского городского поселения от 7 ноября 2013 года №97-п "О внесении изменений в административный регламент Постановление администрации Балахнинского городского поселения от 7 ноября 2013 года №97-п "О внесении изменений в административный регламент </t>
  </si>
  <si>
    <t>Постановление администрации Кропоткинского городского поселения от 24 января 2013 года № 10-П"Об утверждении административного регламента предоставления муниципальной услуги "Выдача справок о регистрации по месту жительства гражданам, проживающим в домах частного жилого фонда"</t>
  </si>
  <si>
    <t xml:space="preserve">Постановление администрации Кропоткинского городского поселения от  7 ноября 2013 года № 111-П"Об утверждении административного регламента предоставления муниципальной услуги "Назначение и выплата пенсии за выслугу лет лицам, замещавшим должности муниципальной службы в органах местного самоуправления Кропоткинского городского поселения " </t>
  </si>
  <si>
    <t xml:space="preserve">Постановление администрации Кропоткинского городского поселения от  15 ноября 2013 года № 113-П"Об утверждении административного регламента предоставления муниципальной услуги "Осуществление муниципального жилищного контроля на территории Кропоткинского городского поселения" </t>
  </si>
  <si>
    <t>Комитет по управлению социальной сферой администрации муниципального района "Ольхонское районное муниципальное образование</t>
  </si>
  <si>
    <t xml:space="preserve">Постановление администрации Тулунского муниципального района от 15 октября 2013 года № 173-пг  "Об утверждении административного регламента
по предоставлению муниципальной услуги 
"Продление срока действия разрешения на строительство,
внесение изменений в разрешение на строительство, 
прекращение действия разрешения на строительство"
</t>
  </si>
  <si>
    <t xml:space="preserve">Постановление  администрации Мальтинского муниципального образования  от 29 декабря 2012 года № 190 "Об утверждении Административ-ного регламента по предоставле-нию муници-пальной услуги по совершению нотариалных действий, преду-смотренных за-конодательством в случае отсут-ствия в поселе-нии нотариуса </t>
  </si>
  <si>
    <t>Постановление администрации сельского поселения Новожилкинского муниципального образования  от 9 августа 2011 года № 29 "Об утверждении Порядка разработки и утверждения административных регламентов предоставления муниципальных услуг Новожилкинского муниципального образования"</t>
  </si>
  <si>
    <t>Постановление администрации сельского поселения Новожилкинского муниципального образования от 1 августа 2011 года № 27 "Об утверждении Порядка формирования и ведения реестра муниципальных услуг Новожилкинского муниципального образования"</t>
  </si>
  <si>
    <t>Постановление главы администрации сельского поселения Сосновского муниципального образования от 19 октября 2012 года № 32 "Об утверждении административного регламента предоставления муниципальной услуги "Осуществление нотариальных действий</t>
  </si>
  <si>
    <t>Постановлением администрации городского поселения Среднинского муниципального образования от 19 августа 2010 года № 14 "Об утверждении Порядка разработки и принятия административных регламентов муниципальных услуг (функций), предоставляемых (исполняемых) на территории городского поселения Среднинского муниципального образования</t>
  </si>
  <si>
    <t>Постановление администрации городского поселения Тайтурского муниципального образования  от 3 ноября 2011 года №75а "Об утверждении административного регламента по предоставлению муниципальной услуги "Обеспечение малоимущих граждан, проживающих в городском поселении Тайтурского МО и нуждающихся в улучшении  жилищных условий, жилыми помещениями в  соответствием с жилищным законодательством"</t>
  </si>
  <si>
    <t>Постановлениеадминистрации сельского поселения Тальянского муниципального образования от 13 марта 2013 года № 11 Об утверждении административного регламента предоставления муниципальной услуги "Назначение пенсии за выслугу лет гражданам, замещавшим должности муниципальной службы в администрации  сельского  поселения  Тальянского</t>
  </si>
  <si>
    <t>Постановление администрации городского поселения Тельминского муниципального образования от 3 июля 2013 года № 87 "Об утверждении Административного регламента по предоставлению муниципальной услуги "Выдача справок с места жительства, копий поквартирных карт"</t>
  </si>
  <si>
    <t>Постановление администрации городского поселения Тельминского муниципального образования от 27 сентября 2013 года № 142 "Об утверждении Административного регламента по предоставлению муниципальной услуги "Заключение договора социального найма жилого помещения муниципального жилищного фонда"</t>
  </si>
  <si>
    <t>Постановление администрации муниципального образования "город Саянск" от 28 июня 2012 года № 110-37-705-12 "Об утверждении административного регламента по предоставлению муниципальной услуги Прием архивных документов на хранение"</t>
  </si>
  <si>
    <t>Постановление администрации муниципального образования "город Саянск" от 28 июня 2012 года № 110-37-706-12 "Об утверждении административного регламента по предоставлению муниципальной услуги Прием заявок (запросов), выдача архивных документов (архивных справок, выписок и копий) пользователям"</t>
  </si>
  <si>
    <t>Постановление администрации  муниципального образования "город Саянск" от 28 июня 2012 года № 110-37-704-12 "Об утверждении административного регламента по предоставлению муниципальной услуги Предоставление архивных документов пользователям в читальном зале архивного отдела Управления делами администрации городского округа муниципального образования "город Саянск"</t>
  </si>
  <si>
    <t xml:space="preserve">Постановление главы Кумарейского муниципального образования от 18 июня 2012 года № 42 
Об утверждении Административного регламента по предоставлению муниципальной услуги "Принятие на учет граждан в качестве нуждающихся в жилых помещениях" 
</t>
  </si>
  <si>
    <t xml:space="preserve">Постановление главы Кумарейского МО (сельского поселения) от 18 июня 2012 года № 44 Об утверждении Административного регламента по предоставлению муниципальной услуги: "Оформление справки с места жительства умершего"  </t>
  </si>
  <si>
    <t xml:space="preserve">Постановление главы Кумарейского МО (сельского поселения) от 18 июня 2012 года № 45 об утверждении Административного регламента по предоставлению муниципальной услуги "Выдача разрешений на  снос зеленых насаждений"  </t>
  </si>
  <si>
    <t xml:space="preserve">Постановление главы Кумарейского муниципального образования  от 18 июня 2012 года № 50 Об утверждении Административного регламента по предоставлению муниципальной услуги "Подготовка и выдача ордеров на проведение земляных работ" </t>
  </si>
  <si>
    <t>Выдача разрешений на строительство в пределах полномочий, установленных Градостроительным кодексом РФ" на территории Кумарейского муниципального образования</t>
  </si>
  <si>
    <t>Прием   заявлений   и   заключение   договоров на   передачу   гражданам   в   собственность   жилых   помещений муниципального   жилого   фонда   социального   использования" Кумарейского муниципального образования</t>
  </si>
  <si>
    <t xml:space="preserve">Постановление главы администрации Тарнопольского муниципального образования от 16 февраля 2012 года № 14 "Об утверждении административного регламента муниципальной услуги "Свидетельствование подлинности подписи на документах" </t>
  </si>
  <si>
    <t xml:space="preserve">Постановление главы администрации Тарнопольского муниципального образования от 16 февраля 2012 года № 15 "Об утверждении административного регламента муниципальной услуги  "Свидетельствование верности копий и выписок из них" </t>
  </si>
  <si>
    <t xml:space="preserve">Постановление главы администрации Тарнопольского муниципального образования от 23 августа 2013 года № 39 "Об утверждении административного регламента муниципальной услуги  "Выдача                                                                                                копий муниципальных правовых актов Администрации                                                                   Тарнопольского сельского поселения" </t>
  </si>
  <si>
    <t xml:space="preserve">Постановление главы администрации Тарнопольского муниципального образования от 26 августа 2013 года № 40 "Об утверждении административного регламента муниципальной услуги  "Выдача разрешений на ввод                                                                                              объекта в эксплуатацию в пределах полномочий,                                                                                          установленных Градостроительным кодексом в администрации поселения Тарнопольского МО"  </t>
  </si>
  <si>
    <t xml:space="preserve">Постановление администрации Тарнопольского муниципального образования от 26 августа 2013 года № 41 Об утверждении административного регламента муниципальной услуги  "Выдача разрешений на строительство в пределах полномочий, установленных Градостроительным кодексом РФ  Администрации Тарнопольского сельского поселения"                                                                                    </t>
  </si>
  <si>
    <t xml:space="preserve">Постановление главы администрации Тарнопольского муниципального образования от 26 августа 2013 года № 42 Об утверждении административного регламента муниципальной услуги  "Выдача справок, выписок из похозяйственных                                                                                                      книг населенных пунктов Тарнопольского муниципального                                                                             образования"  </t>
  </si>
  <si>
    <t xml:space="preserve">Постановление главы администрации Тарнопольского муниципального образования от 26 августа 2013 года № 43 Об утверждении административного регламента муниципальной услуги  "Предоставление информации о порядке                                                                                                предоставления жилищно – коммунальных услуг                                                                                          населению" </t>
  </si>
  <si>
    <t xml:space="preserve">Постановление главы администрации Тарнопольского муниципального образования от 28 августа 2013 года № 44 Об утверждении административного регламента муниципальной услуги  "По предоставлению информации об объектах                                                                                          недвижимого имущества, находящегося в муниципальной                                                                       собственности и предназначенных для сдачи в аренду                                                                         Администрации Тарнопольского муниципального                                                                                    образования" </t>
  </si>
  <si>
    <t xml:space="preserve">Постановление главы администрации Тарнопольского муниципального образования от 28 августа 2013 года № 45 Об утверждении административного регламента муниципальной услуги  "Информирование и консультирование субъектов                                                                                                малого предпринимательства, сельхозпроизводителей                                                                                           всех форм собственности и владельцев ЛПХ"  </t>
  </si>
  <si>
    <t xml:space="preserve">Постановление главы администрации Тарнопольского муниципального образования от 28 августа 2013 года № 46 Об утверждении административного регламента муниципальной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Тарнопольского сельского поселения" </t>
  </si>
  <si>
    <t xml:space="preserve">Постановление главы администрации Тарнопольского муниципального образования от 28 августа 2013 года № 48 Об утверждении административного регламента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 Администрации Тарнопольского                                                                    муниципального образования" </t>
  </si>
  <si>
    <t xml:space="preserve">Постановление главы администрации Тарнопольского муниципального образования от 29 августа 2013 года № 49 Об утверждении административного регламента муниципальной услуги  "Принятие нормативно-правовых актов по вопросам местного значения сельского поселения" </t>
  </si>
  <si>
    <t xml:space="preserve">Постановление главы администрации Тарнопольского муниципального образования от 29 августа 2013 года № 50 Об утверждении административного регламента муниципальной услуги  "Установление, изменение и отмена местных налогов и сборов поселения" </t>
  </si>
  <si>
    <t>Постановление главы администрации Тарнопольского муниципального образования от 29 августа 2013 года № 51 Об утверждении административного регламента муниципальной услуги  "Предоставление информации об очередности предоставления жилого
помещения на условиях социального найма"</t>
  </si>
  <si>
    <t xml:space="preserve">Постановление главы администрации Тарнопольского муниципального образования от 2 сентября 2013 года № 64 Об Утверждении административного регламента муниципальной услуги  "Осуществление первичного воинского учета на территориях, где отсутствуют военные комиссариаты" </t>
  </si>
  <si>
    <t xml:space="preserve">Постановление главы администрации Тарнопольского муниципального образования от 2 сентября 2013 года  № 65 Об утверждении административного регламента муниципальной услуги "Организация сбора, вывоза бытовых отходов" </t>
  </si>
  <si>
    <t xml:space="preserve">Постановление администрации Балахнинского городского поселения от 17 декабря 2012 года №53-п "Об утверждении административного регламента предоставления муниципальной услуги 
"Заключение договора  социального найма на жилое 
помещение  в  доме  муниципального  жилищного  фонда"
</t>
  </si>
  <si>
    <t xml:space="preserve">+                                                     Постановление администрации Балахнинского городского поселения от 7 ноября 2013 года №89-п "О внесении изменений в административный регламент предоставления муниципальной услуги 
"Заключение договора  социального найма на жилое 
помещение  в  доме  муниципального  жилищного  фонда"
</t>
  </si>
  <si>
    <t xml:space="preserve">Постановление администрации Балахнинского городского поселения от 17 декабря 2012 года №54-п "Об утверждении административного регламента предоставления муниципальной услуги  "Приватизация гражданами жилых помещений муниципального жилищного фонда"
</t>
  </si>
  <si>
    <t xml:space="preserve">+                                                    Постановление администрации Балахнинского городского поселения от 7 ноября 2013 года №90-п "О внесении изменений в административный регламент предоставления муниципальной услуги 
"Приватизация гражданами жилых помещений муниципального жилищного фонда"
</t>
  </si>
  <si>
    <t xml:space="preserve">Постановление администрации Балахнинского городского поселения от 17 декабря 2012 года №55-п "Об утверждении административного регламента муниципальной услуги 
"Признание жилых помещений пригодными (непригодными) для проживания и многоквартирного дома аварийным и подлежащим сносу или реконструкции"
</t>
  </si>
  <si>
    <t xml:space="preserve">+                                                    Постановление администрации Балахнинского городского поселения от 7 ноября 2013 года №91-п "О внесении изменений в административный регламент предоставления муниципальной услуги 
"Признание жилых помещений пригодными (непригодными) для проживания и многоквартирного дома аварийным и подлежащим сносу или реконструкции"
</t>
  </si>
  <si>
    <t xml:space="preserve">Постановление администрации Балахнинского городского поселения от 17 декабря 2012 года №57-п "Об утверждении административного регламента предоставления муниципальной услуги 
"Выдача справок о фактическом нахождении предприятий на территории Балахнинского МО, о льготах севера, о нахождении граждан в отпуске на территории Балахнинского МО"
</t>
  </si>
  <si>
    <t xml:space="preserve">+                                                    Постановление администрации Балахнинского городского поселения от 7 ноября 2013 года №93-п "О внесении изменений в административный регламент предоставления муниципальной услуги 
"Выдача справок о фактическом нахождении предприятий на территории Балахнинского МО, о льготах севера, о нахождении граждан в отпуске на территории Балахнинского МО"
</t>
  </si>
  <si>
    <t xml:space="preserve">Постановление администрации Балахнинского городского поселения от 17 декабря 2012 года №58-п "Об утверждении административного регламента предоставления муниципальной услуги 
"Предоставление муниципального имущества в аренду, в безвозмездное пользование"
</t>
  </si>
  <si>
    <t xml:space="preserve">+                                                    Постановление администрации Балахнинского городского поселения от 7 ноября 2013 года №94-п "О внесении изменений в административный регламент предоставления муниципальной услуги 
"Предоставление муниципального имущества в аренду, в безвозмездное пользование"
</t>
  </si>
  <si>
    <t xml:space="preserve">Постановление администрации Балахнинского городского поселения от 17 декабря 2012 года №59-п "Об утверждении административного регламента предоставления муниципальной услуги 
"Признание граждан малоимущими и принятие их на учет в качестве нуждающихся в жилых помещениях, предоставляемым по договорам социального найма"
</t>
  </si>
  <si>
    <t xml:space="preserve">+                                                    Постановление администрации Балахнинского городского поселения от 7 ноября 2013 года №95-п "О внесении изменений в административный регламент предоставления муниципальной услуги 
"Признание граждан малоимущими и принятие их на учет в качестве нуждающихся в жилых помещениях, предоставляемым по договорам социального найма"
</t>
  </si>
  <si>
    <t xml:space="preserve">Постановление администрации Балахнинского городского поселения от 17 декабря 2012 года №60-п "Об утверждении административного регламента предоставления муниципальной услуги "Выдача выписки из Реестра муниципального имущества "
</t>
  </si>
  <si>
    <t xml:space="preserve">+                                                    Постановление администрации Балахнинского городского поселения от 7 ноября 2013 года №96-п "О внесении изменений в административный регламент предоставления муниципальной услуги 
"Выдача выписки из Реестра муниципального имущества "
</t>
  </si>
  <si>
    <t xml:space="preserve">Постановление администрации Балахнинского городского поселения от 19 декабря 2012 года №62-п "Об утверждении административного регламента предоставления муниципальной услуги "Совершение нотариальных действий"
</t>
  </si>
  <si>
    <t>Постановление администрации Бодайбинского городского поселения от 27 июня 2012 года № 277-п  "Об утверждении административных регламентов предоставления муниципальных услуг"</t>
  </si>
  <si>
    <t>Постановление администрации Жуинского сельского поселения от 18 октября 2013 года №96Административный регламент предоставления муниципальной услуги  "Присвоение адресов объектам недвижимости"</t>
  </si>
  <si>
    <t xml:space="preserve">Постановление  администрации Жуинского сельского поселения от 18 октября 2013 года №92Административный регламент  предоставления муниципальной услуги "Установление тарифов на услуги, предоставляемые
муниципальными предприятиями и учреждениями"
</t>
  </si>
  <si>
    <t>Постановление администрации Жуинского сельского поселения от 18 октября 2013 года №98Административный регламент предоставления муниципальной услуги "Прием  граждан на учет в качестве нуждающихся в жилых помещениях, предоставляемых на основании договора социального найма"</t>
  </si>
  <si>
    <t xml:space="preserve">Постановление  администрации Жуинского сельского поселения от 18 октября 2013 года №97Административный
регламент по предоставлению муниципальной
услуги "Принятие решения о возврате излишне
уплаченных (взысканных) платежей
в бюджет Жуинского муниципального образования,
пеней и штрафов, а также процентов за
несвоевременное осуществление такого
возврата и процентов, начисленных на
излишне взысканные суммы, и
представление поручения в орган
Федерального казначейства для
осуществления возврата в порядке,
установленном Министерством финансов
Российской Федерации"
</t>
  </si>
  <si>
    <t xml:space="preserve">Постановление администрации Жуинского сельского поселения от 18 октября 2013 года №93Административный регламент по предоставлению муниципальной услуги "Совершение нотариальных действий, предусмотренных законодательством, в случае отсутствия в поселении нотариуса" </t>
  </si>
  <si>
    <t xml:space="preserve">Постановление администрации Кропоткинского городского поселения от 24 января 2013 года  № 8-П "Об утверждении административного регламента предоставления муниципальной услуги "Выдача справки о наличии иждивенцев"
</t>
  </si>
  <si>
    <t xml:space="preserve">Постановление администрации Кропоткинского городского поселения от  24 января 2013 года  № 13-П"Об утверждении административного регламента предоставления муниципальной услуги "Выдача разрешения (ордера) на производство работ, при которых планируется разрыть территорию общего пользования"
</t>
  </si>
  <si>
    <t xml:space="preserve">Постановление администрации Кропоткинского городского поселения от  24 января 2013 года  № 15-П"Об утверждении административного регламента предоставления муниципальной услуги "Выдача уведомлений о переводе (отказе в переводе) жилого (нежилого) помещения в нежилое (жилое) на территории Кропоткинского городского поселения"
</t>
  </si>
  <si>
    <t xml:space="preserve">Постановление администрации Кропоткинского городского поселения от  24 января 2013 года  № 16-П"Об утверждении административного регламента предоставления муниципальной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Кропоткинского городского поселения"
</t>
  </si>
  <si>
    <t xml:space="preserve">Постановление администрации Кропоткинского городского поселения от  24 января 2013 года  № 17-П"Об утверждении административного регламента предоставления муниципальной услуги
"Передача жилых помещений в собственность граждан на территории Кропоткинского городского поселения"
</t>
  </si>
  <si>
    <t xml:space="preserve">Постановление администрации Кропоткинского городского поселения от 24 января 2013 года  № 18-П"Об утверждении административного регламента предоставления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
</t>
  </si>
  <si>
    <t xml:space="preserve">Постановление администрации Кропоткинского городского поселения от  24 января 2013 года   № 19-П
"Об утверждении административного регламента предоставления муниципальной услуги
"Принятие на учет граждан в качестве нуждающихся в жилых помещениях"
</t>
  </si>
  <si>
    <t xml:space="preserve">Постановление администрации Кропоткинского городского поселения от 24 января 2013 года  № 20-П"Об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Кропоткинского городского поселения и предназначенных для сдачи в аренду"
</t>
  </si>
  <si>
    <t xml:space="preserve">Постановление администрации Кропоткинского городского поселения от 22 февраля 2013 года  № 35-П"Об утверждении административного регламента предоставления муниципальной услуги
"Выдача выписки из Реестра муниципального имущества"
</t>
  </si>
  <si>
    <t xml:space="preserve">Постановление администрации Кропоткинского городского поселения от 22 февраля 2013 года  № 36-П"Об утверждении административного регламента предоставления муниципальной услуги "Заключение договора социального найма на жилое помещение в доме муниципального жилищного фонда"
</t>
  </si>
  <si>
    <t xml:space="preserve">Постановление администрации Кропоткинского городского поселения от  22 февраля 2013 года  № 37-П"Об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t>
  </si>
  <si>
    <t xml:space="preserve">Постановление администрации Тулунского муниципального района от 14 сентября 2012 года № 123-пг "О Порядке формирования и ведения Реестра муниципальных услуг  Тулунского муниципального района" </t>
  </si>
  <si>
    <t>Постановление администрации Тулунского муниципального района от 10 сентября 2009 года № 102-пг "об утверждении административного регламента отдела народного образования администрации Тулунского муниципального района по предоставлению муниципальной услуги "Предоставление дошкольного образования,    воспитания    и    содержание    ребенка    в    дошкольном образовательном учреждении"</t>
  </si>
  <si>
    <t>Постановление администрации Тулунского муниципального района от 4 октября 2011 года № 136-пг "об утверждении административного регламента отдела народного образования администрации Тулунского муниципального района по предоставлению муниципальной услуги "Предоставление информации об образовательных программах и учебных планах, рабочих программах учебных курсов, предметов, дисциплин (модулей), годовых календарных учебных графиках муниципальными общеобразовательными учреждениями Тулунского муниципального района"</t>
  </si>
  <si>
    <t>Постановление администрации Тулунского муниципального района от 25 января 2013 года № 15-пг  "Об утверждении Административного регламента администрации Тулунского муниципального района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</si>
  <si>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Тулунского муниципального района  от 25 января 2013 года № 16-пг "Об утверждении Административного регламента администрации Тулунского муниципального района по предоставлению муниципальной услуги "Подготовка и выдача разрешений на строительство, реконструкцию объектов капитального строительства"</t>
  </si>
  <si>
    <t>Постановление администрации Тулунского муниципального района  от 28 марта 2012 года № 38-пг "Об утверждении Административного регламента администрации Тулунского муниципального района по предоставлению муниципальной услуги "Подготовка, утверждение и выдача градостроительных планов земельных участков, расположенных на территории Тулунского муниципального района"</t>
  </si>
  <si>
    <t>Постановление администрации Тулунского муниципального района от 28 марта 2013 года № 37-пг  "Об утверждении Административного регламента администрации Тулунского муниципального района по предоставлению муниципальной услуги "Выдача разрешений на установку рекламных конструкций на территории Тулунского муниципального района, аннулирование таких разрешений, выдача предписаний о демонтаже самовольно установленных вновь рекламных конструкций на территории Тулунского муниципального района"</t>
  </si>
  <si>
    <t xml:space="preserve">Постановление администрации Тулунского муниципального района  от 2 сентября 2013 года № 150-пг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 вне границ населенных пунктов в границах Тулунского муниципального района" </t>
  </si>
  <si>
    <t xml:space="preserve">Постановление администрации  Умыганского сельского поселения от 3 апреля 2013 года № 12-ПА "Об утверждении административного регламента предоставления муниципальной услуги "Выдача  физическим лицам  справок,выписок из похозяйственных книг  
сельского поселения" 
</t>
  </si>
  <si>
    <t>Постановление администрации  Умыганского сельского поселения от 3 апреля 2013 года № 13-ПА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</si>
  <si>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Постановление администрации  Умыганского сельского поселения от 3 апреля 2013 года № 14-ПА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  
</t>
  </si>
  <si>
    <t xml:space="preserve">Постановление администрации  Умыганского сельского поселения от 3 апреля 2013 года № 15-ПА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   </t>
  </si>
  <si>
    <t xml:space="preserve">Постановление администрации  Умыганского сельского поселения от 3 апреля 2013 года № 16-ПА "Об утверждении административного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</si>
  <si>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 xml:space="preserve">Постановление администрации  Умыганского сельского поселения от 3 апреля 2013 года № 17-ПА "Об утверждении административного регламента предоставления муниципальной услуги "Предоставление выписок из реестра муниципальной собственности" 
</t>
  </si>
  <si>
    <t xml:space="preserve">Постановление администрации  Умыганского сельского поселения от 3 апреля 2013 года № 18-ПА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</si>
  <si>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Постановление администрации  Умыганского сельского поселения от 3 апреля 2013 года № 20-ПА "Об утверждении административного регламента предоставления муниципальной услуги "Осуществление первичного воинского учета"    </t>
  </si>
  <si>
    <t xml:space="preserve">Постановление администрации  Умыганского сельского поселения от 3 апреля 2013 года № 21-ПА "Об утверждении административного регламента предоставления муниципальной услуги "Совершение нотариальных действий" 
</t>
  </si>
  <si>
    <t xml:space="preserve">Постановление администрации Шерагульского сельского  поселения от 5 апреля 2013 года  № 7 -п  " Об утверждении административного
 регламента предоставления муниципальной 
услуги "Выдача  физическим лицам  справок, выписок из похозяйственных книг  сельского поселения " "
</t>
  </si>
  <si>
    <t xml:space="preserve">Прием заявлений, документов, а также 
постановка граждан на учет в качестве 
нуждающихся в жилых помещениях"
</t>
  </si>
  <si>
    <t xml:space="preserve"> Постановление администрауции Шерагульского сельского  поселения от 5 апреля 2013 года  № 8 -п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t>
  </si>
  <si>
    <t xml:space="preserve">Постановление администрации Шерагульского сельского  поселения  от 5 апреля 2013 года № 9-п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 "
</t>
  </si>
  <si>
    <t xml:space="preserve"> Постановление администрауции Шерагульского сельского  поселения от 5 апреля 2013 года № 10 -п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 "
</t>
  </si>
  <si>
    <t xml:space="preserve">Постановление администрации Шерагульского сельского  поселения от 5 апреля 2013 года  № 11-п "Об утверждении административного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
</t>
  </si>
  <si>
    <t xml:space="preserve">Постановление администрации Шерагульского сельского  поселения  от 5 апреля 2013 года № 12-п "Об утверждении административного
 регламента предоставления муниципальной 
услуги "Предоставление выписок из реестра 
муниципальной собственности" 
</t>
  </si>
  <si>
    <t>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</si>
  <si>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администрауции Шерагульского сельского  поселения  от 5 апреля 2013 года № 13 -п "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</si>
  <si>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Постановление администрауции Шерагульского сельского  поселения от 5 апреля 2013 года № 15 -п  "Об утверждении административного  регламента предоставления муниципальной услуги "Осуществление первичного воинского учета" 
</t>
  </si>
  <si>
    <t xml:space="preserve">Постановление администрауции Шерагульского сельского  поселения от 5 апреля 2013 года № 16 -п  "Об утверждении административного  регламента предоставления муниципальной услуги "Совершение нотариальных действий"" 
</t>
  </si>
  <si>
    <t>Постановление администрации городского поселения Белореченского муниципального образования  от 28 декабря 2012 года № 189 "Об утверждении административного регламента  предоставления муниципальной услуги "Ведение в установленном порядке учета граждан в качестве нуждающихся в жилых помещениях, предоставляемых по договорам социального найма"</t>
  </si>
  <si>
    <t>Постановление администрации городского поселения Белореченского муниципального образования  от 27 декабря 2012 года  № 180 "Об утверждении административного регламента предоставления муниципальной услуги "Совершения нотариальных действий на территории городского поселения Белореченского муниципального образования"</t>
  </si>
  <si>
    <t>Постановление администрации городского поселения Белореченского муниципального образования  от 19 ноября 2013 года  № 208 "Об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</si>
  <si>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t>Постановление администрации городского поселения Белореченского муниципального образования  от 19 ноября 2013 года  № 209 "Об утверждении административного регламента предоставления муниципальной услуги "Выдача разрешений на ввод объектов в эксплуатацию при осуществлении строительства, реконструкции  объектов капитального строительства"</t>
  </si>
  <si>
    <t>Постановление администрации городского поселения Белореченского муниципального образования  от 19 ноября 2013 года  № 210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</si>
  <si>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городского поселения Белореченского муниципального образования  от 19 ноября 2013 года  № 211 "Об утверждении административного регламента предоставления муниципальной услуги "Принятие решения о переводе жилых помещений в нежилые и нежилых в жилые"</t>
  </si>
  <si>
    <t>Постановление администрации городского поселения Белореченского муниципального образования  от 19 ноября 2013 года  № 212 "Об утверждении административного регламента предоставления муниципальной услуги "Согласование переустройства и перепланировки жилых помещений"</t>
  </si>
  <si>
    <t>Постановление администрации городского поселения Белореченского муниципального образования  от 15 октября 2013 года  № 271 "Об утверждении административного регламента предоставления муниципальной услуги "Подготовка и выдача градостроительных планов земельных участков"</t>
  </si>
  <si>
    <t>Постановление главы администрации Железнодорожного муниципального образования  от 5 сентября 2012 года №128 "об утверждении административного регламента предоставления муниципальной услуги  оказание информационно-консультационных услуг субъектам   малого  и среднего предпринимательства"</t>
  </si>
  <si>
    <t xml:space="preserve"> Постановление администрации сельского поселения Железнодорожного муниципального образования от 1 сентября 2011 года №143  "Об утверждении порядка разработки и утверждения административных регламентов предоставления муниципальных услуг в Железнодорожном МО"</t>
  </si>
  <si>
    <t xml:space="preserve"> Постановление администрации сельского поселения Железнодорожного муниципального образования от 29 июня 2011 года  №108 "Об утверждении порядка формирования и ведения реестра муниципальных услуг в Железнодорожном МО"</t>
  </si>
  <si>
    <t>Постановление главы администрации Железнодорожного муниципального образования от 5 сентября 2012 года №124 "Об утверждении административного регламента предоставления муниципальной услуги предоставление информации о порядке представления коммунальных услуг"</t>
  </si>
  <si>
    <t>Постановление главы администрации Железнодорожного муниципального образования  от 5 сентября 2012 года №125 "Об утверждении административного регламента предоставления муниципальной услуги предоставление информации и выписок из реестра муниципального имущества"</t>
  </si>
  <si>
    <t>Постановление главы администрации Железнодорожного муниципального образования   от 5 сентября 2012 года №130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ЖМО и оформление соответствующих  договоров"</t>
  </si>
  <si>
    <t>Постановление главы администрации Железнодорожного муниципального образования от 5 сентября 2012 года №122  "Об утверждении административного регламента предоставления муниципальной услуги предоставление выписки из похозяйственной книги  о наличии у гражданина права на земельный участок"</t>
  </si>
  <si>
    <t>Постановление главы администрации Железнодорожного муниципального образования  от 5 сентября 2012 года №127 "об утверждении административного регламента предоставления муниципальной услуги присвоение (уточнение) адресов объектам недвижимого имущества"</t>
  </si>
  <si>
    <t>Постановление главы администрации Железнодорожного муниципального образования   от 5 сентября 2012 года №131 "Об утверждении административного регламента предоставления муниципальной услуги осуществление нотариальных действий"</t>
  </si>
  <si>
    <t>Постановление главы администрации Железнодорожного муниципального образования от 5 сентября 2012 года №129 "об утверждении административного регламента предоставления муниципальной услуги выдача физическим лицам справок с места жительства и выписок из домовой книги"</t>
  </si>
  <si>
    <t xml:space="preserve">Постановление администрации Мальтинского муниципального образования 
 от 29 декабря 2012 года № 189 "Об утверждении Административ-ного регламента по предоставле-нию муници-пальной услуги "Выдача юриди-ческим и физи-ческим лицам справок о соста-ве семьи, места жительства и выписок из по-хозяйственных книг населенно-го пункта сель-ского поселения Мальтинского МО"
</t>
  </si>
  <si>
    <t>Постановление администрации сельского поселения Мальтинского муниципального образования от 10 июля 2012 года № 13 "Об утверждении Порядка разработки и утверждения административных регламентов предоставления муниципальных услуг"</t>
  </si>
  <si>
    <t>Постановление администрации сельского поселения Мальтинского муниципального образования от 6 июля 2012 года № 14 "Об утверждении Порядка формирования и ведения реестра муниципальных услуг"</t>
  </si>
  <si>
    <t>Постановление  администрации Мальтинского муниципального образования от 29 декабря 2012 года № 191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социаль-ного найма"</t>
  </si>
  <si>
    <t xml:space="preserve">Постановление  администрации Мальтинского муниципального образования  от 29 декабря 2012 года № 192  "Об утверждении Административ-ного регламента по предоставле-нию муници-пальной услуги" Выдача доку-ментов о согла-совании пере-устройства и (или) перепла-нировки жилого помещения на территории Мальтинского МО" </t>
  </si>
  <si>
    <t>Постановление  администрации Мальтинского муниципального образования  от 29 декабря 2012 года № 193 Об утверждении Административ-ного регламента по предоставле-нию муници-пальной услуги" Прием заявлений и выдача разре-шения (ордера )на право произ-водства земля-ных работ по сельскому посе-лению Мальтин-ского МО".</t>
  </si>
  <si>
    <t>Постановление  администрации Мальтинского муниципального образования  от 29 декабря 2012 года № 194 Об утверждении Административ-ного регламента по предоставле-нию муници-пальной услу-ги"Перевод жи-лых помещений в нежилые по-мещения и не-жилых помеще-ний в жилые помещения в муниципальном и частном жи-лищном фонде на территории Мальтинского МО"</t>
  </si>
  <si>
    <t>Постановление  администрации Мальтинского муниципального образования от 29 декабря 2012 года № 195  Об утверждении Административ-ного регламента по предоставле-нию муници-пальной услуги " Выдача разре-шений на строи-тельство, рекон-струкцию объек-тов капитально-го строительства администрацией сельского посе-ления Мальтин-ского МО"</t>
  </si>
  <si>
    <t>Постановление  администрации Мальтинского муниципального образования от 29 декабря 2012 года № 196  Об утверждении Административ-ного регламента по предоставле-нию муници-пальной услуги" Выдача разре-шений на ввод объектов в эксплуатацию администрацией Мальтинского МО"</t>
  </si>
  <si>
    <t>Постановление  администрации Мальтинского муниципального образования от 29 декабря 2012 года  № 197 "Об утверждении Административ-ного регламента по предоставле-нию муници-пальной услуги" Присвоение (уточнение) ад-ресов объектам недвижимого имущества ад-министрации Мальтинского МО"</t>
  </si>
  <si>
    <t>Постановление  администрации Мальтинского муниципального образования от 29 декабря 2012 года № 198  "Об утверждении Административ-ного регламента по предоставле-нию муници-пальной услуги " Подготовка и выдача градо-строительных планов земель-ных участков администрацией Мальтинского МО"</t>
  </si>
  <si>
    <t>Постановление  администрации Мальтинского муниципального образования  от 29 декабря 2012 года № 199 "Об утверждении Административ-ного регламента по предоставле-нию муници-пальной услуги " выдача разреше-ния на вступле-ние в брак несо-вершеннолетне-го администра-цией Мальтин-ского МО"</t>
  </si>
  <si>
    <t>Постановление администрации городского поселения Мишелевского муниципального образования от 23 января 2012 года № 34 "Об утверждении административного регламента по предоставлению муниципальной услуги "Оказание информационно-консультационных услуг субъектам малого и среднего предпринимательства"</t>
  </si>
  <si>
    <t>Постановление администрации городского поселения Мишелевского муниципального образования от 23 января 2012 года № 27 "Об утверждении административного регламента по предоставлению муниципальной услуги "Выдача документов          (выписки из похозяйственной книги,  справок и иных документов)"</t>
  </si>
  <si>
    <t>Постановление администрации городского поселения Мишелевского муниципального образования  от 23 января 2012 года № 20 "Об утверждении административного регламента по предоставлению муниципальной услуги "Выдача выписок  из реестра муниципального имущества"</t>
  </si>
  <si>
    <t>Постановление администрации городского поселения Мишелевского муниципального образования от 23 января 2012 года № 18 "Об утверждении администра - тивного регламента по предоставлению муниципальной услуги "Выдача разрешений на установку рекламных конструкций, аннулированию таких разрешений, выдача предписаний о демонтаже самовольноустановленных вновь  рекламных конструкций на территории городского поселения Мишелевского муниципального образования"</t>
  </si>
  <si>
    <t>Постановление администрации городского поселения Мишелевского муниципального образования от 23 января 2012 года № 26 "Об утверждении административного регламента по предоставлению муниципальной услуги "Выдача разрешений на ввод объектов в эксплуатацию"</t>
  </si>
  <si>
    <t>Постановление администрации городского поселения Мишелевского муниципального образования от 23 января 2012 года № 28  "Об утверждении административного регламента оказания муниципальной услуги "Выдача градостроительных планов земельных участков"</t>
  </si>
  <si>
    <t>Постановление администрации городского поселения Мишелевского муниципального образования от 23 января 2012 года  №30 "Об утверждении административного регламента "Выдача разрешений на строительство, реконструкцию объектов капитального строительства"</t>
  </si>
  <si>
    <t>Постановление администрации сельского поселения Раздольинского муниципального образования  от 21 ноября 2011 года №77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 Выдача физическим и юридическим лицам справок"</t>
  </si>
  <si>
    <t>Постановление администрации сельского поселения Раздольинского муниципального образования от 21 ноября 2011 года №79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"Предоставление архивных справок, архивных выписок, копий архивных документов, копий правовых актов администрации сельского поселения Раздольинского муниципального образования"</t>
  </si>
  <si>
    <t>Постановление администрации сельского поселения Раздольинского муниципального образования  от 21 ноября 2011 года №80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"Предоставление выписки из похозяйственной книги о наличии у гражданина права на земельный участок"</t>
  </si>
  <si>
    <t>Постановление администрации сельского поселения Раздольинского муниципального образования от 21 ноября 2011 года  №69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"Перевод жилого помещения в нежилое помещение и нежилого помещения в жилое помещение"</t>
  </si>
  <si>
    <t>Постановление администрации сельского поселения Раздольинского муниципального образования  от 21 ноября 2011 года №75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"прием заявлений, документов, а также постановка на учет в качестве нуждающихся в жилых помещениях"</t>
  </si>
  <si>
    <t>Постановление администрации сельского поселения Раздольинского муниципального образщования от 21 ноября 2011 года  №68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</si>
  <si>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сельского поселения Раздольтинского муниципального образования  от 21 ноября 2011 года  №76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"Присвоение почтового адреса объектам недвижимости и земельным участкам"</t>
  </si>
  <si>
    <t>Постановление администрации сельского поселения Раздольинского муниципального образования  от 20 февраля 2012 года  № 19 Об утверждении Административного регламента по предоставлению муниципальной услуги по совершению нотариальных действий, предусмотренных законодательством в случае отсутствия в поселении нотариуса"</t>
  </si>
  <si>
    <t>Постановление администрации сельского поселения Раздольинского муниципального образования  от 21 ноября 2011 года №78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"Предоставление конкурсной документации, документации об аукционе при размещении заказов на поставки товаров, выполнение работ, оказание услуг для муниципальных нужд"</t>
  </si>
  <si>
    <t>Постановление администрации сельского поселения Раздольинского муниципального образования  от 20 февраля 2012 года №20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"Консультация, прием и оформление  документов граждан в области  регистрационного учета по месту  жительства пребывания обмену  паспортов Российской Федерации".</t>
  </si>
  <si>
    <t>Постановление администрации Раздольинского муниципального образования    от 27 июля  2012 года №61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 Принятие детей-сирот и детей оставшихся без попечения родителей на учет в качестве нуждающихся в жилых помещениях, предоставляемых по договорам социального найма"</t>
  </si>
  <si>
    <t xml:space="preserve">Постановление главы администрации сельского поселения Сосновского муниципального образования от 19 октября 2012 года № 30 "Об утверждении административного регламента предоставления муниципальной услуги "Присвоение (уточнение) адресов объектам недвижимого имущества" </t>
  </si>
  <si>
    <t>Постановление главы администрации Сосновского муниципального образования от 19 октября 2012 года № 28 Об утверждении административного регламента предоставления муниципальной услуги "Выдача справок с места жительства и выписок из домовой книги"</t>
  </si>
  <si>
    <t>Постановление главы администрации сельского поселения Сосновского муниципального образования от 19 октября 2012 года № 34 "Об утверждении административного регламента предоставления муниципальной услуги " Принятие граждан на учет в качестве нуждающихся в жилых помещениях, предоставляемых по договорам социального найма"</t>
  </si>
  <si>
    <t>Постановление главы администрации сельского поселения Сосновского муниципального образования от 19 октября 2012 года № 35 "Об утверждении административного регламента предоставления муниципальной услуги "Принятие детей-сирот и детей, оставшихся без попечения родителей, лиц из числа детей-сирот и детей оставшихся без попечения родителей, на учет в качестве нуждающихся в жилых помещениях, предоставляемых по договорам социального найма"</t>
  </si>
  <si>
    <t>Постановление администрации городского поселения Среднинского муниципального образования от 7 июля 2011 года №23  "Об утверждении порядка формирования и ведения реестра муниципальных услуг"</t>
  </si>
  <si>
    <t>Решение Думы городского поселения Среднинского муниципального образования от 26 декабря 2012 года №14 "Об утверждении перечня услуг, которые являются необходимыми и обязательными для предоставления Администрацией городского поселения Среднинского муниципального образования муниципальных услуг и предоставляются организациями, участвующими в предоставлении муниципальных услуг"</t>
  </si>
  <si>
    <t xml:space="preserve">Постановление администрации городского поселения 
Тайтурского муниципального образования от 03 ноября 2011г. №73
 "Об утверждении административного регламента по 
предоставлению муниципальной услуги "Присвоение 
(уточнение) адресов объектам недвижимого имущества" </t>
  </si>
  <si>
    <t xml:space="preserve">Постановление администрации городского поселения Тайтурского муниципального образования от 6 июля 2011 года № 48 "Об утверждении Порядка разработки и утверждения административных регламентов предоставления муниципальных услуг" </t>
  </si>
  <si>
    <t xml:space="preserve">Постановление администрации городского поселения Тайтурского муниципального образования от 6 июля 2011 года № 47 "Об утверждении Порядка формирования и ведения реестра муниципальных услуг" </t>
  </si>
  <si>
    <t>Постановление  администрации городского поселения Тайтурского муниципального образования  от 3 ноября 2011 года №74 "Об утверждении административного регламента по предоставлению муниципальной услуги "Выдача юридическим и физическим лицам справок, выписок из похозяйственных книг населенных пунктов городского поселения Тайтурского муниципального образования"</t>
  </si>
  <si>
    <t xml:space="preserve">Постановление администрации городского поселения Тайтурского муниципального образования от 18 ноября 2011 года №76 "Об утверждении административного регламента по предоставлению муниципальной услуги "Предоставление информации о порядке представления коммунальных услуг 
населению на территории Тайтурского муниципального образования" </t>
  </si>
  <si>
    <t>Постановление администрации городского поселения Тайтурского муниципального образования  от 18 ноября 2011 года №77а 
"Об утверждении административного регламента по предоставлению муниципальной услуги "Предоставление выписки из реестра муниципального имущества Тайтурского МО 
и предоставление информации об объектах муниципального 
имущества Тайтурского МО"</t>
  </si>
  <si>
    <t>Постановление администрации городского поселения Тайтурского муниципального образования  от 29 ноября 2011 года №86а "Об утверждении административного регламента по предоставлению муниципальной услуги "Совершение  нотариальных действий по удостоверению завещаний, удостоверению доверенностей, принятие мер по охране наследственного имущества и в случае необходимости мер по управлению им, свидетельствование
 верности копии документов, свидетельствование подлинности подписи на документах"</t>
  </si>
  <si>
    <t>Постановление администрации городского поселения Тайтурского муниципального образования  от 19 сентября 2013 года
№85 "Об утверждении административного регламента по предоставлению муниципальной услуги "Выдача ордеров на проведение земляных работ"</t>
  </si>
  <si>
    <t>Постановление администрации городского поселения Тайтурского муниципального образования  от 19 сентября 2013 года №87 "Об утверждении административного регламента по предоставлению муниципальной услуги "Перевод жилых помещений в нежилые помещения и нежилых помещений в жилые помещения"</t>
  </si>
  <si>
    <t>Постановление администрации городского поселения Тайтурского муниципального образования  от 19 сентября 2013 года №86 "Об утверждении административного регламента по предоставлению муниципальной услуги "Выдача документов о согласовании переустройства и (или) перепланировки жилого помещения"</t>
  </si>
  <si>
    <t>Постановление  администрации сельского поселения Тальянского муниципального образования от 27 февраля 2012 года № 4
 "Об утверждении административного регламента предоставления  муниципальной  услуги "Выдача справок, выписок из похозяйственных книг юридическим и физическим лицам сельского поселения Тальянского муниципального образования"</t>
  </si>
  <si>
    <t xml:space="preserve">Постановление администрации городского поселения Тельминского муниципального образования от 25 октября 2012 года № 95 "Об утверждении Административного регламента по предоставлению муниципальной услуги  "Совершение нотариальных действий на территории городского поселения Тельминского муниципального образования"
</t>
  </si>
  <si>
    <t xml:space="preserve">Постановление администрации городского поселения Тельминского муниципального образования от 25 января 2012 года № 12 "Об утверждении Административного регламента предоставления муниципальной услуги "Выдача выписок из похозяйственной книги,  справок и иных документов"
</t>
  </si>
  <si>
    <t xml:space="preserve">Постановление администрации городского поселения Тельминского муниципального образования от 25 января 2013 года № 13 "Об утверждении Административного регламента по предоставлению муниципальной услуги  "Выдача разрешений на строительство, реконструкцию объектов капитального строительства"
</t>
  </si>
  <si>
    <t xml:space="preserve">Постановление администрации городского поселения Тельминского муниципального образования от 3 июля 2013 года № 86 "Об утверждении Административного регламента по предоставлению муниципальной услуги "Выдача разрешений на ввод в эксплуатацию объектов капитального строительства"
</t>
  </si>
  <si>
    <t>Постановление администрации городского поселения Тельминского муниципального образования от 3 июля 2013 года № 89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</si>
  <si>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городского поселения Тельминского муниципального образования от 3 июля 2013 года № 88 "Об утверждении Административного регламента по предоставлению муниципальной услуги "Выдача решений о переводе или об отказе в переводе жилого помещения в нежилое помещение или нежилого помещения в жилое помещение"</t>
  </si>
  <si>
    <t xml:space="preserve">Постановление администрации городского поселения Тельминского муниципального образования от 25 января 2013 года № 15 "Об утверждении Административного регламента по предоставлению муниципальной услуги "Признание граждан малоимущими и принятие их на учет в качестве нуждающихся в жилых помещениях, предоставляемых по договорам социального найма"
</t>
  </si>
  <si>
    <t>Постановление администрации городского поселения Тельминского муниципального образования от 25 января 2013 года № 14 "Об утверждении административного регламента предоставления муниципальной услуги "По принятию детей-сирот и детей, оставшихся без попечения родителей, лиц из числа детей-сирот и детей, оставшихся без попечения родителей на учет в качестве нуждающихся в жилых помещениях, предоставляемых по договорам социального найма"</t>
  </si>
  <si>
    <t>Присвоение (изменение) адресов земельным участкам, зданиям, сооружениям, объектам незавершенного строительства,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 образованным в результате раздела, объединения земельных участков"</t>
  </si>
  <si>
    <t>Постановление администрации городского поселения Тельминского муниципального образования от 27 сентября 2013 года № 143 "Об утверждении Административного регламента предоставления муниципальной услуги "Присвоение (изменение) адресов земельным участкам, зданиям, сооружениям, объектам незавершенного строительства, присвоение наименований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t>
  </si>
  <si>
    <t>Постановление администрации городского поселения Тельминского муниципального образования от 3 июля 2013 года № 90 "Об утверждении Административного регламента по предоставлению муниципальной услуги "Информационная поддержка развития  малого и среднего предпринимательства"</t>
  </si>
  <si>
    <t>Постановление администрации городского поселения Тельминского муниципального образования от 27 сентября 2013 года № 144 "Об утверждении Административного регламента по предоставлению муниципальной услуги "Выдача градостроительного плана земельного участка на территории городского поселения Тельминского муниципального образования"</t>
  </si>
  <si>
    <t xml:space="preserve">Постановление администрации Усть-Удинского района от 16 марта 2012 года № 117 "Об утверждении административного регламента оказания муниципальной услуги "Заключение договоров аренды, договоров безвозмездного пользования, договоров доверительного управления имуществом, иных договоров, предусматривающих переход прав владения и (или) пользования в отношении муниципального имущества РМО "Усть-Удинский район", не закрепленного на праве хозяйственного ведения или оперативного управления, без проведения торгов" </t>
  </si>
  <si>
    <t>Предоставление информационных и консультационных услуг по участию в ФЦП "Социальное развитие села до 2013 года" в муниципальном образовании "Боханский район"</t>
  </si>
  <si>
    <t>Предоставление социальной выплаты согласно муниципальной социальной программе муниципального образования "Боханский район" "Молодым семьям – доступное жилье"</t>
  </si>
  <si>
    <t>Назначение пенсии за выслугу лет гражданам, замещавшим должности муниципальной службы в органах местного самоуправления муниципального образования "Боханский район"</t>
  </si>
  <si>
    <t>Организация культурно - досуговой деятельности, обеспечение доступа к самодеятельному художественному творчеству муниципального образования "Боханский район"</t>
  </si>
  <si>
    <t>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 муниципального образования "Боханский район"</t>
  </si>
  <si>
    <t>Отдел сельского хозяйства администрации муниципального образования "Боханский район"</t>
  </si>
  <si>
    <t>Архивный отдел администрации муниципального образования "Боханский район"</t>
  </si>
  <si>
    <t>Отдел по управлению муниципальным имуществом администрации муниципального образования "Боханский район"</t>
  </si>
  <si>
    <t>Отдел капитального строительства администрации муниципального образования "Боханский район"</t>
  </si>
  <si>
    <t>Отдел  по  делам  молодежи, спорту  и туризму администрации муниципального образования "Боханский район"</t>
  </si>
  <si>
    <t>МБУК"Межпоселенческое клубное объединение муниципального образования "Боханский район"</t>
  </si>
  <si>
    <t>Управление образования администрации муниципального образования "Боханский район"</t>
  </si>
  <si>
    <t>Постановление администрации муниципального образования "Боханский район" от  17 октября 2012 года №887 "Об утверждении  административного регламента по исполнению муниципальной услуги "Предоставление информационных и консультационных услуг по участию в ФЦП "Социальное развитие села до 2013 года" в муниципальном образовании "Боханский район"</t>
  </si>
  <si>
    <t xml:space="preserve">Постановление администрации муниципального образования "Боханский район" от 9 апреля 2013 года  №396 "Об утверждении административного регламента предоставления муниципальной услуги "Создание условий для развития сельскохозяйственного производства в поселениях, расширение рынка сельскохозяйственной продукции, сырья и продовольствия" </t>
  </si>
  <si>
    <t>Постановление мэра муниципального образования "Боханский район"  от 9 апреля 2013 года №388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 а также на ввод объектов в эксплуатацию"</t>
  </si>
  <si>
    <t>Постановление мэра муниципального образования "Боханский район"  от 27 декабря 2011 года №932 "Об утверждении административного регламент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</si>
  <si>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мэра муниципального образования "Боханский район"  от 6 февраля 2012 года №84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</si>
  <si>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мэра муниципального образования "Боханский район"  от 4 февраля 2013 года № 98 "Об утверждении административного регламента предоставления муниципальной услуги "Назначение пенсии за выслугу лет гражданам, замещавшим должности муниципальной службы в органах местного самоуправления муниципального образования "Боханский район"</t>
  </si>
  <si>
    <t>Постановление мэра муниципального образования "Боханский район" от 7 июня 2011 года №379  "Об утверждении административного регламента предоставления муниципальной услуги "Прием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 муниципального образования "Боханский район"</t>
  </si>
  <si>
    <t>Тарасова Наталья Николаевна</t>
  </si>
  <si>
    <t>главный специалист по правовой работе администрации Лесогорского муниципального образования</t>
  </si>
  <si>
    <t>Lesogorsk-admin@mail.ru</t>
  </si>
  <si>
    <t>Сектор по организационной, социальной, правовой и кадровой работе</t>
  </si>
  <si>
    <t>Выдача выписки из реестра муниципального имущества Лесогорского муниципального образования</t>
  </si>
  <si>
    <t>Сектор ЖКХ администрации Лесогорского муниципаьного образования</t>
  </si>
  <si>
    <t>Подготовка и выдача разрешений на строительство, реконструкцию объектов капитального строительства"</t>
  </si>
  <si>
    <t>Сектор ЖКХ Администрации Лесогорского муниципального образования</t>
  </si>
  <si>
    <t>Выдача уведомлений о переводе (отказе в переводе) жилого (нежилого) помещения в нежилое (жилое) на территории Лесогорского муниципального образования</t>
  </si>
  <si>
    <t>Предоставление информации об объектах недвижимого имущества, находящихся в собственности администрации Лесогорского муниципального образования и предназначенных для сдачи в аренду</t>
  </si>
  <si>
    <t>Сектор ЖКХ администрации Лесогорского муниципального образования</t>
  </si>
  <si>
    <t>Признание жилых помещений пригодными (непригодными) для проживания и жилого дома, многоквартирного дома аварийным и полежащим сносу или реконструкции</t>
  </si>
  <si>
    <t>Выдача копий муниципальных правовых актов администрации Лесогорского муниципального образования</t>
  </si>
  <si>
    <t>Предоставление информации по очередности предоставления жилого помещения на условиях социального найма</t>
  </si>
  <si>
    <t>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Лесогоркого муниципального образования</t>
  </si>
  <si>
    <t>Выдача справок различных форм гражданам населенных пунктов (р.п. Лесогорск, п.Бидога, с. Баянда) в администрации Лесогорского муниципального образования</t>
  </si>
  <si>
    <t>Выдача справок о регистрации по месту пребывания и по месту жительства граждан</t>
  </si>
  <si>
    <t>Выдача ордеров (разрешений) на проведение земляных работ на территории Лесогорского муниципального образования</t>
  </si>
  <si>
    <t>юрист-консультант администрации Лесогорского муниципального образования</t>
  </si>
  <si>
    <t>Обеспечение малоимущих граждан, проживающих в поселении и нуждающихся в улучшении  жилищных условий, жилыми помещениями в соответствии с жилищным законодательтвом, принятие на учет гаждан в качестве нуждающихся в жилых помещениях</t>
  </si>
  <si>
    <t>Предоставление информации об организациях коммунального комплекса и оказываемых ими жилищно- коммунальных услугах</t>
  </si>
  <si>
    <t>Выдача разрешения на размещение нестационарных торговых объектов на земельныхучастках, в зданиях, строениях,сооружениях,находящихся в муниципальной собствености</t>
  </si>
  <si>
    <t>Заключение договоров краткосрочного найма</t>
  </si>
  <si>
    <t>Перевод жилого помещения в нежилое помещение или нежилого помещения в жилое помещение на территории Лесогорского муниципального образования</t>
  </si>
  <si>
    <t>Постановление главы администрации Лесогорского муниципального образования  от 10 июля 2012 года № 73"Об утверждении административного регламента предоставления муниципальной услуги "Выдача выписки из реестра муниципального имущества Лесогорского муниципального образования"</t>
  </si>
  <si>
    <t>Постановление главы администрации Лесогорского муниципального образования от 12 июля 2012 года № 74  "Об утверждении административного регламента предоставления муниципальной услуги "Подготовка и выдача разрешений на строительство,реконструкцию объектов капитального строительства"</t>
  </si>
  <si>
    <t>Постановление главы администрации Лесогорского муниципального образования от 23 июля 2012 года  № 75  "Об утверждении административного регламента по предоставлению мунципальной услуги "Выдача уведомлений о переводе (отказе в переводе) жилого (нежилого) помещения в нежилое (жилое) на территории Лесогорского муниципального образования"</t>
  </si>
  <si>
    <t>Постановление главы администрации Лесогорского муниципального образования от 23 июля 2012 года № 77 "Об утверждении административного регламента по предоставлению муниципальной услуги "Предоставление информации об объектах недвижимости имущества, находящихся в собственности администрации Лесогорского муниципального образования и предназначенных для сдачи в аренду"</t>
  </si>
  <si>
    <t>Постановление главыадминистрации Лесогорского муниципального образования  от 9 февраля 2012 года № 23 "Об утверждении административного регламента по предоставлению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t>
  </si>
  <si>
    <t>Постановление главы администрации Лесогорского муниципального образования от 1 марта 2012 года  № 32 " Об утверждении административного регламента по предоставлению муниципальной услуги "Выдача копий муниципальных правовых актов администрации Лесогорского муниципального образования"</t>
  </si>
  <si>
    <t>Постановление главы администрации Лесогорского муниципального образования  от 1 марта 2012 года № 33 "Об утверждении административного регалмента "Предоставление информации по очередности предоставления жилого помещения на условиях социального найма</t>
  </si>
  <si>
    <t>Постановление главы администрации Лесогорского муниципального образования от 1 марта 2012 года № 34 "Об утверждении административного регламента по предоставлению муниципальной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Лесогорского муниципального образования"</t>
  </si>
  <si>
    <t>Постановление главы администрации Лесогорского муниципального образования от 26 января 2012 года № 13  "Об утверждении административного регламента по предоставлению муниципальной услуги "Выдача справок различных форм гражданам населенных пунктов (р.п.Лесогорск, п.Бидога, с.Баянда) в администрации Лесогорского муниципального образования</t>
  </si>
  <si>
    <t>Постановление главы администрации Лесогорского муниципального образования от 26 января 2012 года № 16 "Об утверждении административного регламента по предоставлению муниципальной услуги "Выдача справок о регистрации по месту пребывания и по месту жительства граждан"</t>
  </si>
  <si>
    <t>Постановление главы администраци Лесогорского муниципального образования от 30 января 2012 года № 18 "Об утверждении административного регламента по предоставлению муниципальной услуги "Выдача ордеров (разрешений) на проведение земляных работ на территории Лесогорского муниципального образования</t>
  </si>
  <si>
    <t>Постановление главы администрации Лесогорского муниципального образования от 2 февраля 2012 года № 20 "Об утверждении административного регламента по предоставлению муниципальной услуги "По совершению нотариальных действий"</t>
  </si>
  <si>
    <t>Постановление главы администации Лесогорского муниципального образования от 3 февраля 2012 года  № 21  "Об утверждении администратвного регламента по предоставлению муниципальной услуги "Обеспечение малоимущих граждан, проживающих в поселении и нуждающихся в улучшении жилищных условий, жилыми помещениями в соответствии с жилищным законодательством, принятие на учет граждан в качестве нуждающихся в жилых помещениях"</t>
  </si>
  <si>
    <t>Постановление главы администрации Лесогорского муниципального образования от 3 февраля 2012 года № 22 "Об утверждении административного регламента по предоставлению муниципальной услуги "Предоставление информации об организациях коммунального комплекса и оказываемых ими жилищно-коммунальных услугах"</t>
  </si>
  <si>
    <t>Постановление главы администрации Лесогорского муниципального образования  от 30 октября 2013 года № 110 "Об утверждении административного регламента по предоставлению муниципальной услуги "Выдача разрешения на размещение нестационарных торговых объектов на земельных участках, в зданиях, строениях,сооружениях,находящихся в муниципальной собственности"</t>
  </si>
  <si>
    <t>Постановление главы администрации Лесогорскго муниципального образования от 11 ноября 2013 года № 113  "Об утверждении административного регламента по предоставлению муниципальной услуги "Заключение договоров краткосрочного найма"</t>
  </si>
  <si>
    <t>Постановление главы администрации Лесогорского муниципального образованияот 11 ноября 2013 года  № 114  "Об утверждении административного регламента по предоставлению муниципальной услуги "Заключение договоров социального найма"</t>
  </si>
  <si>
    <t>Постановление главы администрации Лесогорского муниципального образования от 11 ноября 2013 года № 115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 на територии Лесогорского муниципального образования</t>
  </si>
  <si>
    <t>Постановление главы администрации Лесогорского муниципального образования от 12 ноября 2013 года № 117 "Об утверждении административного регламента муниципальной услуги "Предоставление жилых помещений в специализированном жилищном фонде"</t>
  </si>
  <si>
    <t>Постановление главы администрации Лесогорского муниципального образованя  от 2 декабря 2011 года № 114 "Об утверждении Порядка формирования и ведения информационной системы "Реестр муниципальных услуг (функций) Лесогорского муниципального образования"</t>
  </si>
  <si>
    <t>начальник отдела по финансам, налогам, анализу и прогнозированию социально-экономического  развития, управлению муниципальным имуществом</t>
  </si>
  <si>
    <t>Постановление администрации Октябрьского муниципального образования от 29 декабря 2012 года №106 "Об утверждении Административного регламента предоставления муниципальной услуги "Выдача выписки из реестра муниципального имущества"</t>
  </si>
  <si>
    <t>Постановление администрации Октябрьского муниципального образования от 27 сентября 2012 года №56а "Об утверждении порядка разработки и утверждения административных регламентов"</t>
  </si>
  <si>
    <t xml:space="preserve">Постановление администрации Октябрьского муниципального образования от 18 июня 2012 года №37а "Об утверждении положения о порядке формирования и ведения реестра муниципальных услуг"  </t>
  </si>
  <si>
    <t>Куаткалиева Оксана Викторовна</t>
  </si>
  <si>
    <t>mo2525000565@yandex.ru</t>
  </si>
  <si>
    <t>Предоставление информации об объектах недвижимого имущества, находящегося в муниципальной собственности Октябрьского муниципального образования, и предназначенных для сдачи в аренду</t>
  </si>
  <si>
    <t>Постановление администрации Октябрьского муниципального образования от 29 декабря 2012 года №105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находящегося в муниципальной  собственности Октябрьского муниципального образования, и предназначенных для сдачи в аренду""</t>
  </si>
  <si>
    <t>Подготовка и выдача справок, выписок из похозяйственных книг</t>
  </si>
  <si>
    <t>Постановление администрации Октябрьского муниципального образования от 29 декабря 2012 года №104 "Об утверждении Административного регламента предоставления муниципальной услуги "Подготовка и выдача справок, выписок из похозяйственных книг"</t>
  </si>
  <si>
    <t>Постановление администрации Октябрьского муниципального образования от 29 декабря 2012 года №103 "Об утверждении Административного регламента предоставления муниципальной услуги "Подготовка и выдача градостроительного плана земельного участка"</t>
  </si>
  <si>
    <t>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Октябрьского муниципального образования</t>
  </si>
  <si>
    <t>Постановление администрации Октябрьского муниципального образования от 29 декабря 2012 года №102 "Об утверждении Административного регламента предоставления муниципальной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Октябрьского муниципального образования"</t>
  </si>
  <si>
    <t>Постановление администрации Октябрьского муниципального образования от 29 декабря 2012 года №100 "Об утверждении Административного регламента предоставления муниципальной услуги "По совершению нотариальных действий"</t>
  </si>
  <si>
    <t>Выдача справок различных форм гражданам в администрации Октябрьского муниципального образования</t>
  </si>
  <si>
    <t>Постановление администрации Октябрьского муниципального образования от 29 декабря 2012 года №99 "Об утверждении Административного регламента предоставления муниципальной услуги "Выдача справок различных форм гражданам в администрации Октябрьского муниципального образования"</t>
  </si>
  <si>
    <t>Предоставление информации, копий документов, касающихся периодов работы граждан в ликвидированных муниципальных организациях Октябрьского муниципального образования и в муниципальных организациях в период работы до 2006 года</t>
  </si>
  <si>
    <t>Постановление администрации Октябрьского муниципального образования от 29 декабря 2012 года №97 "Об утверждении Административного регламента предоставления муниципальной услуги "Предоставление информации, копий документов, касающихся периодов работы граждан в ликвидированных муниципальных организациях Октябрьского муниципального образования и в муниципальных организациях в период работы до 2006 года"</t>
  </si>
  <si>
    <t>Предоставление архивных справок, копий архивных документов на различных носителях по запросам юридических и физических лиц</t>
  </si>
  <si>
    <t>Постановление администрации Октябрьского муниципального образования от 29 декабря 2012 года №96 "Об утверждении Административного регламента предоставления муниципальной услуги "Предоставление архивных справок, копий архивных документов на различных носителях по запросам юридических и физических лиц"</t>
  </si>
  <si>
    <t>Выдача разрешения на вступление в брак лицам, достигшим возраста 16-ти лет</t>
  </si>
  <si>
    <t>Постановление администрации Октябрьского муниципального образования от 29 декабря 2012 года №95 "Об утверждении Административного регламента предоставления муниципальной услуги "Выдача разрешения на вступление в брак лицам, достигшим возраста 16-ти лет"</t>
  </si>
  <si>
    <t>Присвоение почтового адреса объектам недвижимости</t>
  </si>
  <si>
    <t>Постановление администрации Октябрьского муниципального образования от 29 декабря 2012 года №94 "Об утверждении Административного регламента предоставления муниципальной услуги "Присвоение почтового адреса объектам недвижимости"</t>
  </si>
  <si>
    <t>Закрепление жилых помещений за несовершеннолетними сиротами и детьми, оставшимися без попечения родителей</t>
  </si>
  <si>
    <t>Постановление администрации Октябрьского муниципального образования от 29 декабря 2012 года №93 "Об утверждении Административного регламента предоставления муниципальной услуги "Закрепление жилых помещений за несовершеннолетними сиротами и детьми, оставшимися без попечения родителей"</t>
  </si>
  <si>
    <t>Постановление администрации Октябрьского муниципального образования от 29 декабря 2012 года №92 "Об утверждении Административного регламента предоставления муниципальной услуги "Предоставление информации об очередности предоставления жилого помещения на условиях социального найма"</t>
  </si>
  <si>
    <t>Постановление администрации Октябрьского муниципального образования от 29 декабря 2012 года №90 "Об утверждении Административного регламента предоставления муниципальной услуги "Заключение договоров социального найма"</t>
  </si>
  <si>
    <t>Оформление разрешения на спил зеленых насаждений</t>
  </si>
  <si>
    <t>Постановление администрации Октябрьского муниципального образования от 27 сентября 2012 года №62 "Об утверждении Административного регламента предоставления муниципальной услуги "Оформление разрешения на спил зеленых насаждений"</t>
  </si>
  <si>
    <t>Постановление администрации Октябрьского муниципального образования от 27 сентября 2012 года №61 "Об утверждении Административного регламента предоставления муниципальной услуги "Выдача разрешений о переводе или об отказе в переводе жилого помещения в нежилое или нежилого помещения в жилое помещение"</t>
  </si>
  <si>
    <t>Согласование переустройства и (или) перепланировки жилых помещений</t>
  </si>
  <si>
    <t>Постановление администрации Октябрьского муниципального образования от 27 сентября 2012 года №60 "Об утверждении Административного регламента предоставления муниципальной услуги "Согласование переустройства и (или) перепланировки жилых помещений"</t>
  </si>
  <si>
    <t>Обеспечение малоимущих граждан, проживающих в поселении и нуждающихся в улучшении жилищных условий, жилыми помещениями в соответствии с жилищным законодательством, принятие на учет граждан в качестве нуждающихся в жилых помещениях</t>
  </si>
  <si>
    <t>Постановление администрации Октябрьского муниципального образования от 27 сентября 2012 года №59 "Об утверждении Административного регламента предоставления муниципальной услуги "Обеспечение малоимущих граждан, проживающих в поселении и нуждающихся в улучшении жилищных условий, жилыми помещениями в соответствии с жилищным законодательством, принятие на учет граждан в качестве нуждающихся в жилых помещениях"</t>
  </si>
  <si>
    <t>Подготовка и выдача разрешения на строительство, реконструкцию, капитальный ремонт объектов капитального строительства на территории Октябрьского муниципального образования</t>
  </si>
  <si>
    <t>Постановление администрации Октябрьского муниципального образования от 27 сентября 2012 года №58а "Об утверждении Административного регламента предоставления муниципальной услуги "Подготовка и выдача разрешения на строительство, реконструкцию, капитальный ремонт объектов капитального строительства на территории Октябрьского муниципального образования"</t>
  </si>
  <si>
    <t>Заключение договоров передачи квартир в собственность граждан</t>
  </si>
  <si>
    <t>Постановление администрации Октябрьского муниципального образования от 27 сентября 2012 года №58 "Об утверждении Административного регламента предоставления муниципальной услуги "Заключение договоров передачи квартир в собственность граждан"</t>
  </si>
  <si>
    <t>Выдача разрешений на ввод объектов капитального строительства в эксплуатацию на территории Октябрьского муниципального образования</t>
  </si>
  <si>
    <t>Постановление администрации Октябрьского муниципального образования от 27 сентября 2012 года №57а "Об утверждении Административного регламента предоставления муниципальной услуги "Выдача разрешений на ввод объектов капитального строительства в эксплуатацию на территории Октябрьского муниципального образования"</t>
  </si>
  <si>
    <t>Постановление администрации Октябрьского муниципального образования от 27 сентября 2012 года №57 "Об утверждении Административного регламента предоставления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t>
  </si>
  <si>
    <t>Администрация Октябрьского муниципального образования</t>
  </si>
  <si>
    <t>Предоставление участков для целей, не связанных со строительством</t>
  </si>
  <si>
    <t xml:space="preserve">Выдача документа, являющегося основанием для проведения земляных работ </t>
  </si>
  <si>
    <t xml:space="preserve">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t>
  </si>
  <si>
    <t>Согласование паспортов маршрутов и расписаний движения пассажирских транспортных средств на муниципальных маршрутах</t>
  </si>
  <si>
    <t>Выдача акта приемочной комиссии о завершении переустройства и (или) перепланировки жилых помещений</t>
  </si>
  <si>
    <t>Принятие документов, а также выдача решений о переводе или об отказе в переводе жилого помещения в нежилое помещение и нежилого помещения в жилое</t>
  </si>
  <si>
    <t>Предоставление муниципального имущества муниципального образования в аренду</t>
  </si>
  <si>
    <t>Выдача разрешений на право организации розничного рынка, в том числе ярмарок</t>
  </si>
  <si>
    <t>Выдача разрешения на размещение нестационарных торговых объектов на земельных участках, в зданиях, строениях, сооружениях, находящихся в муниципальной собственности</t>
  </si>
  <si>
    <t>заместитель главы администрации</t>
  </si>
  <si>
    <t>Администрация Балтуринского муниципального образования</t>
  </si>
  <si>
    <t>Выдача копий муниципальных правовых актов</t>
  </si>
  <si>
    <t>Выдача разрешений на ввод объектов в эксплуатацию приосуществлении строительства, реконструкции, капитального ремонта объектов капитального строительства</t>
  </si>
  <si>
    <t>Подготовка градостроительного плана земельного участка</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</si>
  <si>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t>
  </si>
  <si>
    <t>Выдача  разрешений на строительство, реконструкцию, капитальный ремонт объектов капитального строительства</t>
  </si>
  <si>
    <t>Выдача разрешений на вступление в брак несовершеннолетним лицам, достигшим возраста шестнадцати лет, при наличии уважительных причин"</t>
  </si>
  <si>
    <t xml:space="preserve">Организация ритуальных услуг и содержанию мест захоронения </t>
  </si>
  <si>
    <t>Предоставление муниципального имущества в безвозмездное пользование</t>
  </si>
  <si>
    <t>Предоставление земельного участка для индивидуального строительства</t>
  </si>
  <si>
    <t>Прием заявлений и выдача документов о согласовании схем расположения земельных участков на кадастровой карте</t>
  </si>
  <si>
    <t>Присвоение (уточнение) адресов объектов недвижимого имущества</t>
  </si>
  <si>
    <t xml:space="preserve">Выдача уведомлений о переводе (отказе в переводе) жилого (нежилого) помещения в нежилое(жилое) </t>
  </si>
  <si>
    <t>Выдача юридическим и физическиим лицам справок, выписок из похозяйственных книг</t>
  </si>
  <si>
    <t xml:space="preserve">Постановление главы администрации Балтуринского муниципального образования от 15 ноября 2012 года №36 "Об утверждении Административного регламента предоставления муниципальной услуги "Выдачи копий муниципальных правовых актов Администрации Балтуринского муниципального образования" </t>
  </si>
  <si>
    <t>Постановление главы администрации Балтуринского муниципального образования от 15 ноября 2012 года №37 "Об утверждении Административного регламента предоставления муниципальной услуги "Выдача разрешений на ввод объектов в эксплуатацию при осуществлении строительства, реконструкции, капитального ремонта объектов капитального строительства,расположенных на территории Балтуринского муниципального образования"</t>
  </si>
  <si>
    <t xml:space="preserve">Постановление главы администрации Балтуринского муниципального образования от 15 ноября 2012 года №38 "Об утверждении Административного регламента предоставления муниципальной услуги "Выдача выписок из реестра муниципальной собственности"  </t>
  </si>
  <si>
    <t xml:space="preserve">Постановление главы администрации Балтуринского муниципального образования  от 15 ноября 2012 года №39 "Об утверждении Административного регламента предоставления муниципальной услуги "Подготовка градостроительного плана земельного участка на территории Балтуринского мо"" </t>
  </si>
  <si>
    <t xml:space="preserve">Постановление главы администрации Балтуринского муниципального образования от 16 ноября 2012 года №40 "Об утверждении Административного регламента предоставления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t>
  </si>
  <si>
    <t xml:space="preserve">Постановление главы администрации Балтуринского муниципального образования от 16 ноября 2012 года №41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 на территории Балтуринского муниципального образования" </t>
  </si>
  <si>
    <t>Постановление главы администрации Балтуринского муниципального образования  от 19 ноября 2012 года №42 "Об утверждении Административного регламента предоставления муниципальной услуги "Выдача разрешений на вступление в брак несовершеннолетним лицам, достигшим возраста шестнадцати лет, при наличии уважительных причин "</t>
  </si>
  <si>
    <t xml:space="preserve">Постановление главы администрации Балтуринского муниципального образования от 19 ноября 2012 года №43 "Об утверждении Административного регламента предоставления муниципальной услуги "Организация ритуальных услуг и содержанию мест захоронения на территории Балтуринского  муниципального образования" </t>
  </si>
  <si>
    <t>Постановление главы администрации Балтуринского муниципального образования  от 21 ноября 2012 года №44  "Об утверждении Административного регламента предоставления муниципальной услуги "Предоставление муниципального имущества в безвозмездное пользование"</t>
  </si>
  <si>
    <t xml:space="preserve">Постановление главы администрации Балтуринского муниципального образования от 21 ноября 2012 года  №46 "Об утверждении Административного регламента предоставления муниципальной услуги "Предоставление земельного участка для индивидуального строительства" </t>
  </si>
  <si>
    <t xml:space="preserve">Постановление главы администрации Балтуринского муниципального образования от 26 ноября 2012 года №47  "Об утверждении Административного регламента предоставления муниципальной услуги "Предоставление муниципального имущества Балтуринского муниципального образования в аренду" </t>
  </si>
  <si>
    <t>Постановление главы администрации Балтуринского муниципального образования от 29 ноября 2012 года  №48 "Об утверждении Административного регламента предоставления муниципальной услуги "Прием заявлений м выдача документов о согласовании схем расположения земельных участков на кадастровой карте"</t>
  </si>
  <si>
    <t xml:space="preserve">Постановление главы администрации Балтуринского муниципального образования от 3 декабря 2012 года №49 "Об утверждении Административного регламента предоставления муниципальной услуги "Присвоение (уточнение) адресов объектов недвижимого имущества Балтуринского муниципального образования" </t>
  </si>
  <si>
    <t xml:space="preserve">Постановление главы администрации Балтуринского муниципального образования от 3 декабря 2012 года №50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 </t>
  </si>
  <si>
    <t>Постановление главы администрации Балтуринского муниципального образования  от 4 декабря 2012 года  №51 "Об утверждении Административного регламента предоставления муниципальной услуги "Выдача уведомлений о переводе (отказе в переводе) жилого (нежилог) помещения в нежилое (жилое) на территории Балтуринского муниципального образования"</t>
  </si>
  <si>
    <t>Брюханова Надежда Владимировна</t>
  </si>
  <si>
    <t>Постановление главы Новочунского муниципального образования от 26 сентября 2012 года №54 "Об утверждении административного регламента по предоставлению муниципальной услуги "Принятие граждан на учет в качестве нуждающихся в жилых помещениях, предоставляемых по договорам социального найма"</t>
  </si>
  <si>
    <t>Выдача копий муниципальных правовых актов Администрации Новочунсокго муниципального образования</t>
  </si>
  <si>
    <t>Постановление главы Новочунского муниципального образования от 28 сентября 2012 года №55 "Об утверждении административного регламента по предоставлению муниципальной услуги "Выдача копий муниципальных правовых актов Администрации Новочунсокго муниципального образования"</t>
  </si>
  <si>
    <t>Выдача  юридическим и физическим лицам справок, выписок из похозяйственных книг</t>
  </si>
  <si>
    <t xml:space="preserve">Муниципальное казенное 
учреждения"Администрация
Новочунского муниципального
образования
Специалист по работе 
с населением  </t>
  </si>
  <si>
    <t>Постановление главы Новочунского муниципального образования от 28 сентября 2012 года №57 "Об утверждении административного регламента по предоставлению муниципальной услуги "Выдача  юридическим и физическим лицам справок, выписок из похозяйственных книг"</t>
  </si>
  <si>
    <t>Выдача  справок о регистрации по месту жительства гражданам, проживающим в домах частного жилого фонда</t>
  </si>
  <si>
    <t xml:space="preserve">Выдача  разрешений на ввод объектов в эксплуатацию при осуществлении строительства, реконструкции, капитального ремонтаобъектов капитального строительства, расположенных на территории Новочунского муниципального образования </t>
  </si>
  <si>
    <t>Постановление главы Новочунского муниципального образования от 20 ноября 2012 года №62 "Об утверждении административного регламента по предоставлению муниципальной услуги "Выдача  разрешений на ввод объектов в эксплуатацию при осуществлении строительства, реконструкции, капитального ремонтаобъектов капитального строительства, расположенных на территории Новочунского муниципального образования "</t>
  </si>
  <si>
    <t>Изменение вида разрешенного использования земельных участков и объектов капитального строительства Новочунского муниципального образования</t>
  </si>
  <si>
    <t xml:space="preserve">Постановление главы Новочунского муниципального образования от 20 ноября 2012 года №65 "Об утверждении административного регламента по предоставлению муниципальной услуги "Изменение вида разрешенного использования земельных участков и объектов капитального строительства Новочунского муниципального образования" </t>
  </si>
  <si>
    <t xml:space="preserve">Предоставление земельного участка для индивидуального жилищного строительства </t>
  </si>
  <si>
    <t xml:space="preserve">Постановление главы Новочунского муниципального образования от 20 ноября 2012 года №66 "Об утверждении административного регламента по предоставлению муниципальной услуги "Предоставление земельного участка для индивидуального жилищного строительства" </t>
  </si>
  <si>
    <t>Постановление главы Новочунского муниципального образования от 22 ноября 2012 года №67 "Об утверждении административного регламента по предоставлению муниципальной услуги "Организация досуга и обеспечение населения услугами организаций культуры (на базе учреждений клубного типа)"</t>
  </si>
  <si>
    <t>Постановление главы Новочунского муниципального образования от 22 ноября 2012 года №68 "Об утверждении административного регламента по предоставлению муниципальной услуги "Организация досуга и обеспечение населения услугами организаций культуры (на базе учреждений клубного типа)"</t>
  </si>
  <si>
    <t>Постановление главы Новочунского муниципального образования от 26 ноября 2012 года №70  "Об утверждении административного регламента по предоставлению муниципальной услуги"Выдача выписок из реестра муниципальной собственности"</t>
  </si>
  <si>
    <t>Присвоение (уточнение) адресов объектам недвижимого имущества Новочунского муниципального образования</t>
  </si>
  <si>
    <t>Постановление главы Новочунского муниципального образования от 26 ноября 2012 года №71 "Об утверждении административного регламента по предоставлению муниципальной услуги"Присвоение (уточнение) адресов объектам недвижимого имущества Новочунского муниципального образования"</t>
  </si>
  <si>
    <t>Предоставление информации об объектах недвижимого имущества, находящихся в собственности Новочунского муниципального образования предназначенных для сдачи в аренду</t>
  </si>
  <si>
    <t>Постановление главы Новочунского муниципального образования от 27 декабря 2012 года №75 "Об утверждении административного регламента по предоставлению муниципальной услуги"Предоставление информации об объектах недвижимого имущества, находящихся в муниципальной собственности Новочунского муниципального образования предназначенных для сдачи в аренду"</t>
  </si>
  <si>
    <t>Предоставление доступа к оцифрованным изданиям, хранящимся в муниципальных библиотеках, в том числе к фонду редких книг</t>
  </si>
  <si>
    <t>Постановление главы Новочунского муниципального образования от 27 декабря 2012 года №77 "Об утверждении административного регламента по предоставлению муниципальной услуги "Предоставление доступа к оцифрованным изданиям, хранящимся в муниципальных библиотеках, в том числе к фонду редких книг"</t>
  </si>
  <si>
    <t>Выдача разрешений на автомобильные перевозки тяжеловесных грузов, крупногабаритных грузов по маршрутам, проходящих полностью или частично по дорогам местного значения</t>
  </si>
  <si>
    <t>Постановление главы Новочунского муниципального образования от 27 декабря 2012 года №78 "Об утверждении административного регламента по предоставлению муниципальной услуги "Выдача разрешений на автомобильные перевозки тяжеловесных грузов, крупногабаритных грузов по маршрутам, проходящих полностью или частично по дорогам местного значения""</t>
  </si>
  <si>
    <t>Постановление главы Новочунского муниципального образования от 27 декабря 2012 года №79 "Об утверждении административного регламента по предоставлению муниципальной услуги "Выдача разрешений на установку рекламных конструкций, анулирование разрешений, выдача предписаний на демонтаж"</t>
  </si>
  <si>
    <t>Постановление главы Новочунского муниципального образования от 27 декабря 2012 года №80 "Об утверждении административного регламента по предоставлению муниципальной услуги "Выдача разрешений на право организации розничного рынка, в том числе ярмарок"</t>
  </si>
  <si>
    <t>Приватизация гражданам объектов муниципального жилищного фонда, находящегося в муниципальной собственности</t>
  </si>
  <si>
    <t>Постановление главы Новочунского муниципального образования от 19 апреля 2013 года №25 "Об утверждении административного регламента по предоставлению муниципальной услуги " Приватизация гражданам объектов муниципального жилищного фонда, находящегося в муниципальной собственности"</t>
  </si>
  <si>
    <t>Ванеева Татьяна Анатольевна</t>
  </si>
  <si>
    <t>Постановление главы Новочунского муниципального образования от 1 октября 2012 года №58 "Об утверждении административного регламента по предоставлению муниципальной услуги "Выдача  справок о регистрации по месту жительства гражданам, проживающим в домах частного жилого фонда"</t>
  </si>
  <si>
    <t>Подготовка градостроительного плана земельного участка на территории Новочунского муниципального образования</t>
  </si>
  <si>
    <t>Выдача разрешений на строительство, реконструкцию, капитальный ремонт объектов капитального строительства на территории Новочунского муниципального образования</t>
  </si>
  <si>
    <t>Организация досуга и обеспечения населения услугами организаций (на базе учреждений лубного типа)</t>
  </si>
  <si>
    <t>Организация ритуальных услуг и содержанию мест захоронения на территории Новочунского муниципального образования</t>
  </si>
  <si>
    <t>Выдача уведомлений о переводе (отказе в переводе) жиого (нежилого) помещения в нежилое (жилое) на территории Ноовчунского муниципального образования</t>
  </si>
  <si>
    <t>Выдача разрешений на установку рекламных конструкций, анулирование разрешений, выдача предписаний на демонтаж</t>
  </si>
  <si>
    <t>Постановление администрации Новочунского муниципального образования от 25 ноября 2011 года №28 "Об утверждении правил разработки и утверждения административных регламентов предоставления муниципальных услуг администрации Новочунского муниципального образования"</t>
  </si>
  <si>
    <t>Постановление администрации Новочунского муниципального образования от 25 ноября 2011 года №29 "Об утверждении порядка формирования и ведения реестра муниципальных услуг Новочунского муниципального образования"</t>
  </si>
  <si>
    <t>п.1. п.п.1.1 - 1.7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</si>
  <si>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Назарова Виктория Витальевна</t>
  </si>
  <si>
    <t>8 (39567) 2-11-47</t>
  </si>
  <si>
    <t>chunskoemo@mail.ru</t>
  </si>
  <si>
    <t>п.1. п.п.1.2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</si>
  <si>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Чунского муниципального образования</t>
  </si>
  <si>
    <t xml:space="preserve">
Заключение договоров краткосрочного найма
</t>
  </si>
  <si>
    <t xml:space="preserve">
Заключение договоров социального  найма
</t>
  </si>
  <si>
    <t xml:space="preserve">Предоставление информации, копий документов, касающихся периодов работы граждан в ликвидированных муниципальных организациях Чунского муниципального
образования и в муниципальных организациях в период работы до 2006 года
</t>
  </si>
  <si>
    <t xml:space="preserve">
Согласование и 
утверждение маршрутов расписаний движения 
при организации пассажирских перевозок
на территории Чунского
 муниципального образования 
</t>
  </si>
  <si>
    <t>п.2. п.п.2.2; 2.8; 2.10;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</si>
  <si>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п.2. п.п.2.2; 2.8; 2.10; 2.14; 2.15;2.16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</si>
  <si>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 xml:space="preserve">
Согласование 
переустройства и (или) перепланировки
жилых помещений 
</t>
  </si>
  <si>
    <t>п.2. п.п.2.2; 2.7;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</si>
  <si>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п.2. п.п.2.2; 2.7; 2.8; 2.11; 2.14;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</si>
  <si>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п.2. п.п.2.10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</si>
  <si>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п.3. п.п.3.2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</si>
  <si>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Организация подготовки и утверждения градостроительного плана земельного участка</t>
  </si>
  <si>
    <t>п.1 п.п. 1.7; п.2. п.п.2.2;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</si>
  <si>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п.3. п.п.3.3  "Перечня услуг, которые являются необходимыми и обязательными для предоставления муниципальных услуг администрацией Чунского муниципального образования и предоставляются организациями, участвующими в предоставлении муниципальных услуг"</t>
  </si>
  <si>
    <t>Постановление главы Новочунского муниципального образования от 20 ноября 2012 года №61 "Об утверждении административного регламента по предоставлению муниципальной услуги "Подготовка градостроительного плана земельного участка на территории НовоЧунского муниципального образования"</t>
  </si>
  <si>
    <t>Постановление главы Новочунского муниципального образования от 20 ноября 2012 года №64 "Об утверждении административного регламента по предоставлению муниципальной услуги " Выдача разрешений на строительство, реконструкцию, капитальный ремонт объектов капитального строительства на территории НовоЧунского муниципального образования "</t>
  </si>
  <si>
    <t>Постановление главы Новочунского муниципального образования от 22 ноября 2012 года №69 "Об утверждении административного регламента по предоставлению муниципальной услуги "Организация ритуальных услуг и содержанию мест захоронения на территории НовоЧунского муниципального образования"</t>
  </si>
  <si>
    <t>Постановление главы Новочунского муниципального образования от 27 декабря 2012 года №76 "Об утверждении административного регламента по предоставлению муниципальной услуги "Выдача уведомлений о переводе (отказе в переводе) жилого (нежилого) помещения в нежилое(жилое) на территории НовоЧунского муниципального образования"</t>
  </si>
  <si>
    <t>Постановление главы Чунского муниципального образования от 7 сентября 2012 года № 130 "Об утверждении административного регламента администрации Чунского муниципального образования предоставления муниципальноой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Чунского муниципального образования"</t>
  </si>
  <si>
    <t xml:space="preserve">Оформление разрешения на спил зеленых насаждений
</t>
  </si>
  <si>
    <t xml:space="preserve">Выдача разрешения на размещение 
нестационарных торговых объектов на 
земельных участках, в зданиях, строениях, 
сооружениях, находящихся в муниципальной собственности
</t>
  </si>
  <si>
    <t>Постановка на учет граждан, испытывающих потребность в древесине для собственных нужд</t>
  </si>
  <si>
    <t xml:space="preserve">Выдача разрешений на вступление в брак несовершеннолетним лицам, достигшим возраста 16 лет </t>
  </si>
  <si>
    <t>Постановление главы Чунского муниципального образования от 2 мая 2012 года  № 32 "Об утверждении Порядка разработки и утверждения административных регламентов предоставления администрацией Чунского муниципального образования муниципальных услуг"</t>
  </si>
  <si>
    <t>Постановление главы Чунского муниципального образования от 2 мая 2012 года  № 33 "Об утверждении Порядка формирования и ведения информационной системы "Реестр муниципальных услуг (функций) администрации Чунского муниципального образования"</t>
  </si>
  <si>
    <t>ведущий специалист по правовой работе</t>
  </si>
  <si>
    <t>Решение Думы Чунского муниципального образования от 30 мая 2013 года №106 "Об утверждении перечня услуг, которые являются необходимыми и обязательными при предоставлении муниципальных услуг администрацией Чунского муниципального образования и предоставляемыми организациями, участвующими в предоставлении муниципальных услуг"</t>
  </si>
  <si>
    <t>Предоставление  земельных участков для строительства, не связанного с жилищным строительством</t>
  </si>
  <si>
    <t xml:space="preserve">Предоставление в собственность, в аренду, безвозмездное пользование и постоянное (бессрочное) пользование земельных участков </t>
  </si>
  <si>
    <t>Изменение вида разрешенного использования земельных участков и объектов капитального строительства</t>
  </si>
  <si>
    <t>Признание граждан, проживающих на территории муниципального образования, нуждающимися в жилых помещениях</t>
  </si>
  <si>
    <t>Организация ритуальных услуг и содержания мест захоронения</t>
  </si>
  <si>
    <t>Подготовка и выдача разрешений на строительство, реконструкцию, объектов капитального строительства</t>
  </si>
  <si>
    <t>Выдача разрешений на ввод в эксплуатацию при осуществлении строительства, реконструкции, объектов капитального строительства</t>
  </si>
  <si>
    <t>Администрация Веселовского муниципального образования</t>
  </si>
  <si>
    <t>Предоставление земельного участка для индивидуального жилищного строительства</t>
  </si>
  <si>
    <t>Постановление Главы Веселовского муниципального образования  от 1 ноября 2011 года № 28-01 "Об утверждении административного регламента предоставления муниципальной услуги "Предоставление земельного участка для индивидуального жилищного строительства"</t>
  </si>
  <si>
    <t>Постановление Главы Веселовского муниципального образования  от 1 ноября 2011 года № 28-02 "Об утверждении административного регламента предоставления муниципальной услуги "Предоставление  земельных участков для строительства, не связанного с жилищным строительством"</t>
  </si>
  <si>
    <t>Постановление Главы Веселовского муниципального образования  от 1 ноября 2011 года № 28-03 "Об утверждении административного регламента предоставления муниципальной услуги "Предоставление в собственность, в аренду, безвозмездное пользование и постоянное (бессрочное) пользование земельных участков "</t>
  </si>
  <si>
    <t>Постановление Главы Веселовского муниципального образования  от 1 ноября 2011 года № 28-04 "Об утверждении административного регламента предоставления муниципальной услуги "Изменение вида разрешенного использования земельных участков и объектов капитального строительства"</t>
  </si>
  <si>
    <t>Постановление Главы Веселовского муниципального образования  от 1 ноября 2011 года № 28-05 "Об утверждении административного регламента предоставления муниципальной услуги "Прием заявлений и выдача документов о согласовании схем расположения земельных участков"</t>
  </si>
  <si>
    <t>Постановление Главы Веселовского муниципального образования  от 1 ноября 2011 года № 28-10 "Об утверждении административного регламента предоставления муниципальной услуги ""</t>
  </si>
  <si>
    <t>Постановление Главы Веселовского муниципального образования  от 1 ноября 2011 года № 28-06 "Об утверждении административного регламента предоставления муниципальной услуги "Предоставление участков для целей, не связанных со строительством"</t>
  </si>
  <si>
    <t>Постановление Главы Веселовского муниципального образования  от 1 ноября 2011 года № 28-07 "Об утверждении административного регламента предоставления муниципальной услуги "Выдача документа, являющегося основанием для проведения земляных работ "</t>
  </si>
  <si>
    <t>Постановление Главы Веселовского муниципального образования  от 1 ноября 2011 года № 28-08 "Об утверждении административного регламента предоставления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t>
  </si>
  <si>
    <t>Постановление Главы Веселовского муниципального образования  от 1 ноября 2011 года № 28-09 "Об утверждении административного регламента предоставления муниципальной услуги "Согласование паспортов маршрутов и расписаний движения пассажирских транспортных средств на муниципальных маршрутах"</t>
  </si>
  <si>
    <t>Постановление Главы Веселовского муниципального образования  от 1 ноября 2011 года № 28-11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t>
  </si>
  <si>
    <t>Постановление Главы Веселовского муниципального образования  от 1 ноября 2011 года № 28-12 "Об утверждении административного регламента предоставления муниципальной услуги "Признание граждан, проживающих на территории муниципального образования, нуждающимися в жилых помещениях"</t>
  </si>
  <si>
    <t>Постановление Главы Веселовского муниципального образования  от 1 ноября 2011 года № 28-13 "Об утверждении административного регламента предоставления муниципальной услуги "Организация ритуальных услуг и содержания мест захоронения"</t>
  </si>
  <si>
    <t>Постановление Главы Веселовского муниципального образования  от 1 ноября 2011 года № 28-14 "Об утверждении административного регламента предоставления муниципальной услуги "Подготовка и выдача разрешений на строительство, реконструкцию, объектов капитального строительства"</t>
  </si>
  <si>
    <t>Постановление Главы Веселовского муниципального образования  от 1 ноября 2011 года № 28-15 "Об утверждении административного регламента предоставления муниципальной услуги "Выдача разрешений на ввод в эксплуатацию при осуществлении строительства, реконструкции, объектов капитального строительства"</t>
  </si>
  <si>
    <t>Постановление Главы Веселовского муниципального образования  от 1 ноября 2011 года № 28-17 "Об утверждении административного регламента предоставления муниципальной услуги "Присвоение адреса объекту недвижимости"</t>
  </si>
  <si>
    <t>Постановление Главы Веселовского муниципального образования  от 1 ноября 2011 года № 28-18 "Об утверждении административного регламента предоставления муниципальной услуги "Выдача разрешений на установку рекламных конструкций "</t>
  </si>
  <si>
    <t>Выдача разрешений на вступление в брак несовершеннолетним лицам, достигшим возраста шестнадцати лет, при наличии уважительных причин</t>
  </si>
  <si>
    <t>Постановление Главы Веселовского муниципального образования  от 1 ноября 2011 года № 28-19 "Об утверждении административного регламента предоставления муниципальной услуги "Выдача разрешений на вступление в брак несовершеннолетним лицам, достигшим возраста шестнадцати лет, при наличии уважительных причин"</t>
  </si>
  <si>
    <t>Постановление Главы Веселовского муниципального образования  от 1 ноября 2011 года № 28-20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</si>
  <si>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Веселовского муниципального образования  от 1 ноября 2011 года № 28-21 "Об утверждении административного регламента предоставления муниципальной услуги "Выдача акта приемочной комиссии о завершении переустройства и (или) перепланировки жилых помещений"</t>
  </si>
  <si>
    <t>Постановление Главы Веселовского муниципального образования  от 1 ноября 2011 года № 28-22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помещение и нежилого помещения в жилое"</t>
  </si>
  <si>
    <t>Постановление Главы Веселовского муниципального образования  от 1 ноября 2011 года № 28-23 "Об утверждении административного регламента предоставления муниципальной услуги "Выдача выписки из Реестра муниципального имущества"</t>
  </si>
  <si>
    <t>Постановление Главы Веселовского муниципального образования  от 1 ноября 2011 года № 28-24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t>
  </si>
  <si>
    <t>Постановление Главы Веселовского муниципального образования  от 1 ноября 2011 года № 28-25 "Об утверждении административного регламента предоставления муниципальной услуги "Приватизация гражданами объектов муниципального жилищного фонда"</t>
  </si>
  <si>
    <t>Постановление Главы Веселовского муниципального образования  от 1 ноября 2011 года № 28-26 "Об утверждении административного регламента предоставления муниципальной услуги "Предоставление муниципального имущества муниципального образования в аренду"</t>
  </si>
  <si>
    <t>Постановление Главы Веселовского муниципального образования  от 1 ноября 2011 года № 28-28 "Об утверждении административного регламента предоставления муниципальной услуги "Предоставление жилых помещений муниципального жилищного фонда социального использования по договорам социального найма"</t>
  </si>
  <si>
    <t>Постановление Главы Веселовского муниципального образования  от 1 ноября 2011 года № 28-29 "Об утверждении административного регламента предоставления муниципальной услуги "Выдача разрешений на право организации розничного рынка, в том числе ярмарок"</t>
  </si>
  <si>
    <t>Постановление Главы Веселовского муниципального образования  от 1 ноября 2011 года № 28-30 "Об утверждении административного регламента предоставления муниципальной услуги "Выдача разрешения на размещение нестационарных торговых объектов на земельных участках, в зданиях, строениях, сооружениях, находящихся в муниципальной собственности"</t>
  </si>
  <si>
    <t>Постановление Главы Веселовского муниципального образования  от 1 ноября 2011 года № 28-31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</si>
  <si>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Постановление главы Веселовского муниципального образования от 1 ноября 2011 года № 28 "Об утверждении Порядка разработки и утверждения административных регламентов исполнения муниципальных функций и административных регламентов предоставления муниципальных услуг"</t>
  </si>
  <si>
    <t>постановление главы Веселовского муниципального образования от 1 ноября 2011 года № 27  "Об утверждении Положения о порядке формирования и ведения Реестра муниципальных услуг Веселовского муниципального образования"</t>
  </si>
  <si>
    <t>Дмитроняк Иван Михайлович</t>
  </si>
  <si>
    <t>заместитель главы Веселовского муниципального образования</t>
  </si>
  <si>
    <t xml:space="preserve">8 (39567) 76-6-55             </t>
  </si>
  <si>
    <t>veselyi.adm@yandex.ru</t>
  </si>
  <si>
    <t>Выдача архивных справок, копий архивных документов</t>
  </si>
  <si>
    <t>Горбунова Ольга Иннокентьевна</t>
  </si>
  <si>
    <t>Главный специалист по организационной, кадровой и архивной работе</t>
  </si>
  <si>
    <t>8 (39562) 3-20-68</t>
  </si>
  <si>
    <t>ulkangp@mail.ru</t>
  </si>
  <si>
    <t>Постановка на учет граждан, нуждающихся в жилых помещениях, предоставляемых по договорам социального найма</t>
  </si>
  <si>
    <t>Предоставление в аренду муниципального имущества, находящегося в собственности Ульканского муниципального образования</t>
  </si>
  <si>
    <t>Выдача градостроительных планов земельных участков, расположенных на территории Ульканского муниципального образования</t>
  </si>
  <si>
    <t>Перевод жилых помещений в нежилые или нежилых в жилые, а также переустройства и перепланировки жилых помещений на территории Ульканского муниципального образования</t>
  </si>
  <si>
    <t>Подготовка и выдача разрешений на строительство, реконструкцию, капитальный ремонт объектов капитального строительства, а также ввод в эксплуатацию на территории Ульканского муниципального образования</t>
  </si>
  <si>
    <t>Предоставление гражданам жилых помещений муниципального жилищного фонда Ульканского муниципального образования по договорам социального найма</t>
  </si>
  <si>
    <t>Предоставлении информации об очередности предоставления жилых помещений на условиях социального найма</t>
  </si>
  <si>
    <t>Присвоение, изменение и аннулирование адресов (описание местоположения) объектов недвижимости на территории  Ульканского муниципального образования</t>
  </si>
  <si>
    <t>Выдача разрешений на автомобильные перевозки тяжеловесных грузов, крупногабаритных грузов, крупногабаритных грузов по маршрутам, проходящим полностью или частично по дорогам местного значения</t>
  </si>
  <si>
    <t>Администрация Ульканского городского поселения</t>
  </si>
  <si>
    <t>Постановление администрации Ульканского городского поселения от 19 июня 2012 года № 96 "Об утверждении административного регламента предоставления муниципальной услуги "Предоставление информации, копий архивных документов, дубликатов архивных документов, хранящихся в архиве  администрации Ульканского городского поселения, по заявлениям (запросам) заявителей"</t>
  </si>
  <si>
    <t>Постановление администрации Ульканского городского поселения от 19 июня 2012 года № 100 ""Об утверждении Административного регламента предоставления муниципальной услуги" Предоставление в аренду муниципального имущества Ульканского городского поселения"</t>
  </si>
  <si>
    <t>Постановление администрации Ульканского городского поселения от 11 марта 2012 года № 43 "Об утверждении Административного регламента предоставления муниципальной услуги администрацией Ульканского городского поселения по предоставлению гражданам жилых помещений муниципального жилищного фонда Ульканского муниципального образования по договорам социального найма, заключение договора социального найма</t>
  </si>
  <si>
    <t>Администрация Небельского сельского поселения</t>
  </si>
  <si>
    <t>п. 26-30 Реестра услуг, которые являются необходимыми иобязательными для предоставления муницпальной услуги</t>
  </si>
  <si>
    <t>Ярушина Антонина Владимировна</t>
  </si>
  <si>
    <t>глава Небельского сельского поселения</t>
  </si>
  <si>
    <t>8-964-118-5053</t>
  </si>
  <si>
    <t>adm-neb@mail.ru</t>
  </si>
  <si>
    <t>Заключение договоров социального найма муниципального жилищного фонда</t>
  </si>
  <si>
    <t>п. 9 Реестра услуг, которые являются необходимыми иобязательными для предоставления муницпальной услуги</t>
  </si>
  <si>
    <t>Оформление разрешений на торговлю на территории Небельского сельского поселения</t>
  </si>
  <si>
    <t>п. 24 Реестра услуг, которые являются необходимыми и обязательными для предоставления муниципальной услуги</t>
  </si>
  <si>
    <t xml:space="preserve">Оформление справки с места жительства </t>
  </si>
  <si>
    <t>п. 13 Реестра услуг, которые являются необходимыми и обязательными для предоставления муниципальной услуги</t>
  </si>
  <si>
    <t>Постановление главы  Небельского сельского поселения  от 1 июня 2012 года № 16 "Об утверждении административного регламента по предоставлению муниципальной услуги "Совершение нотариальных действий"</t>
  </si>
  <si>
    <t>Постановление главы Небельского сельского поселения от 1 июня 2012 года № 17   "Об утверждении административного регламента по предоставлению муниципальной услуги "Заключение договоров социального найма муниципального жилищного фонда"</t>
  </si>
  <si>
    <t>Постановление главы Небельского сельского поселения от 4 июня 2012 года № 19  "Об утверждении административного регламента по предоставлению муниципальной услуги "Оформление разрешений на торговлю на территории Небельского сельского поселения"</t>
  </si>
  <si>
    <t>Постановление главы Небельского сельского пселенияот 4 июня 2012 года №20  "Об утверждении административного регламента по предоставлению муниципальной услуги "Оформление справки с места жительства гражданам, зарегистрированным по месту жительства в населенных пунктах поселения"</t>
  </si>
  <si>
    <t>Постановление главы Небельского сельского поселения от 4 мая 2012 года № 15  "Об утверждении Реестра муниципальных услуг предоставляемых администрацией Небельского сельского поселения"</t>
  </si>
  <si>
    <t>Постановление главы Небельского сельского поселения от 4 мая 2012 года № 14 "О порядке разработки и утверждения административных регламентов по муниципальным услугам, предоставляемых администрацией Небельского сельского поселения"</t>
  </si>
  <si>
    <t>Швачко Елена Викторовна</t>
  </si>
  <si>
    <t>заместитель главы Администрации Ключевского сельского поселения</t>
  </si>
  <si>
    <t>8 /39562/ 4-05-70</t>
  </si>
  <si>
    <t xml:space="preserve">admkluchi2005@gmail.com  </t>
  </si>
  <si>
    <t>Постановление администрации сельского поселения Тальянского муниципального образования от 20 июля 2011 года №24 "Об утверждении Порядка формирования и ведения реестра муниципальных услуг сельского поселения Тальянского муниципального образования"</t>
  </si>
  <si>
    <t xml:space="preserve"> +
Распоряжение заместителя главы администрации, руководителя аппарата администрации муниципального образования города Братска от 23 января 2013 года № 22 "Об утверждении Перечня муниципальных услуг, предоставляемых администрацией города Братска по принципу "одного окна" по состоянию на 1 января 2013 года, и Плана-графика перехода на предоставление администрацией города Братска муниципальных услуг по принципу "одного окна" на 2013 год"
</t>
  </si>
  <si>
    <t xml:space="preserve">Постановка на учет граждан в качестве нуждающихся в жилых помещениях, предоставляемых по договорам социального найма </t>
  </si>
  <si>
    <t>Ведерникова Марина Анатольевна</t>
  </si>
  <si>
    <t>консультант по правовым вопросам</t>
  </si>
  <si>
    <t>8(3953)40-53-40</t>
  </si>
  <si>
    <t>yurist.adm.vmo@mail.ru</t>
  </si>
  <si>
    <t>Предоставление гражданам жилых помещений в муниципальных общежитиях города Вихоревка</t>
  </si>
  <si>
    <t>Предоставление гражданам жилых помещений по договору социального найма в связи с выселением из жилых помещений, признанных непригодными для проживания и многоквартирных домов, признанных аварийными и подлежащими сносу</t>
  </si>
  <si>
    <t>Подготовка и выдача разрешений на строительство и по продлению сроков разрешений на строительство</t>
  </si>
  <si>
    <t>Выдача разрешений на ввод объекта капитального строительства в эксплуатацию</t>
  </si>
  <si>
    <t>Передача гражданам в порядке приватизации жилых помещений муниципального жилищного фонда Вихоревского городского поселения</t>
  </si>
  <si>
    <t>Подготовка и выдача решений о переводе жилого (нежилого) помещения в нежилое (жилое)</t>
  </si>
  <si>
    <t>Присвоение, изменение адресов объектов недвижимости</t>
  </si>
  <si>
    <t>Бесплатное предоставление земельных участков в собственность граждан</t>
  </si>
  <si>
    <t>Оформление договоров социального найма жилого помещения муниципального жилищного фонда</t>
  </si>
  <si>
    <t>Выдача населению справок, выписок из домовых книг</t>
  </si>
  <si>
    <t>Организация досуга населения и проведение культурно-массовых мероприятий</t>
  </si>
  <si>
    <t>Организация общегородских спортивных культурно-массовых мероприятий. Оповещение населения Вихоревского городского поселения о проведении общегородских культурно-массовых мероприятий</t>
  </si>
  <si>
    <t>Оказание консультативной помощи по защите прав потребителей на территории Вихоревского городского поселения</t>
  </si>
  <si>
    <t>Управление делами администрации Вихоревского городского поселения</t>
  </si>
  <si>
    <t>Отдел жилищно-коммунального хозяйства архитектуры и строительства администрации Вихоревского городского поселения</t>
  </si>
  <si>
    <t>Отдел культуры спорта и социальной защиты населения администрации Вихоревского городского поселения</t>
  </si>
  <si>
    <t>Отдел торговли и защиты прав потребителей администрации Вихоревского городского поселения</t>
  </si>
  <si>
    <t>Межведомственная комиссия администрации Вихоревского городского поселения</t>
  </si>
  <si>
    <t>Признание в установленном порядке жилых помещений, находящихся на территории Вихоревского городского поселения, пригодными (непригодными) для проживания</t>
  </si>
  <si>
    <t>Постановление главы администрации Вихоревского городского поселения от 12 ноября 2012 года № 162 "Об утверждении административного регламента предоставления муниципальной услуги по постановке на учет граждан в качестве нуждающихся в жилых помещениях, предоставляемых по договорам социального найма</t>
  </si>
  <si>
    <t>Постановление главы администрации Вихоревского городского поселения от 12 ноября 2012 года № 168 "Об утверждении административного регламента предоставления муниципальной услуги: "Предоставление гражданам жилых помещений в муниципальных общежитиях города Вихоревка"</t>
  </si>
  <si>
    <t>Постановление главы администрации Вихоревского городского поселения от 22 июня 2012 года № 95 "Об утверждении административного регламента предоставления муниципальной услуги "Выдача населению справок, выписок из домовых книг"</t>
  </si>
  <si>
    <t>Постановление главы администрации Вихоревского городского поселения от 22 июня 2012 года № 94 "Об утверждении административного регламента предоставления муниципальной услуги: Организация проведения официальных спортивно-массовых мероприятий на территории Вихоревского городского поселения"</t>
  </si>
  <si>
    <t>Постановление главы администрации Вихоревского городского поселения от 22 июня 2012 года № 98 "об утверждении административного регламента предоставления муниципальной услуги: Оказание консультативной помощи по защите прав потребителей на территории Вихоревского городского поселения</t>
  </si>
  <si>
    <t xml:space="preserve">  +                                                 Постановление главы администрации Кимильтейского муниципального образования от 1 октября 2013 года №57 "О внесении изменений в постановление главы администрации  Кимильтейского МО
№ 21 от 22 июня 2012 года  "Об утверждении Административного 
регламента предоставления муниципальной услуги "Приём заявлений, документов, а также постановка граждан на учет в качестве нуждающихся в жилых помещениях" 
</t>
  </si>
  <si>
    <t xml:space="preserve">   +                                    Постановление главы администрации Кимильтейского муниципального образования от 1 октября 2013 года № 67 " О внесении изменений в постановление главы администрации Кимильтейского муниципального образования № 32  от 22 июня 2012 года "Об утверждении административного регламента по предоставлению муниципальной услуги 
"Предоставление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</si>
  <si>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Постановление главы администрации Вихоревского городского поселения от 1 марта 2013 года № 31 "Об утверждении административного регламента предоставления муниципальной услуги: "Оформление договора социального найма жилого помещения муниципального жилищного фонда</t>
  </si>
  <si>
    <t>Постановление главы администрации Вихоревского городского поселения от 22 июня 2012 года № 100 "Об утверждении административного регламента предоставления муниципальной услуги: "Выдача разрешения на снижение брачного возраста несовершеннолетним в возрасте от 16 лет"</t>
  </si>
  <si>
    <t>Постановление главы администрации Вихоревского городского поселения от 12 августа 2011 года № 95  "Об утверждении порядка бесплатного предоставления земельных участков в собственность граждан"</t>
  </si>
  <si>
    <t>+                                           Постановление главы администрации Вихоревского городского поселения от 30 сентября 2013 года № 181 "О внесении изменений в административный регламент предоставления муниципальной услуги: "Предоставление гражданам жилых помещений в муниципальных общежитиях города Вихоревка"</t>
  </si>
  <si>
    <t>+                                           Постановление главы администрации Вихоревского городского поселения от 26 сентября 2013 года № 170 "О внесении изменений в административный регламент предоставления муниципальной услуги по выдаче разрешений на ввод объектов капитального строительства в эксплуатацию от 9 ноября 2012 года № 154</t>
  </si>
  <si>
    <t>+                                           Постановление главы администрации Вихоревского городского поселения от 26 сентября 2013 года № 169 "О внесении изменений в административный регламент предоставления муниципальной услуги по подготовке и выдаче решений о переводе жилого (нежилого) помещения в нежилое (жилое) помещение от 9 ноября 2012 года № 153"</t>
  </si>
  <si>
    <t>+                                           Постановление главы администрации Вихоревского городского поселения от 30 сентября 2013 года № 179 "О внесении изменений в административный регламент предоставления муниципальной услуги: "Оформление договора социального найма жилого помещения муниципального жилищного фонда"</t>
  </si>
  <si>
    <t xml:space="preserve">+                                            Постановление главы администрации Вихоревского городского поселения от 26 сентября 2013 года № 167 "О внесении изменений в административный регламент предоставления муниципальной услуги: "Выдача населению справок, выписок из домовых книг"        </t>
  </si>
  <si>
    <t>+                                             Постановление главы администрации Вихоревского городского поселения от 25 сентября 2013 года № 166 "О внесении изменений в административный регламент предоставления муниципальной услуги: "Назначение и выплата пенсии за выслугу лет гражданам, замещавшим должности муниципальной службы в органах местного самоуправления Вихоревского городского поселения"</t>
  </si>
  <si>
    <t xml:space="preserve">+                                            Постановление главы администрации Вихоревского городского поселения от 30 сентября 2013 года № 177 "О внесении изменений в административный регламент предоставления муниципальной услуги:  "Выдача разрешения на снижение брачного возраста несовершеннолетним в возрасте от 16 лет", утвержденный постановлением главы администрации Вихоревского городского поселения от 22 июня 2012 года № 100 </t>
  </si>
  <si>
    <t>+                                            Постановление главы администрации Вихоревского городского поселения от 26 сентября 2013 года № 174 "О внесении изменений в административный регламент предоставления муниципальной услуги: "Признание в установленном порядке жилых помещений, находящихся на территории Вихоревского городского поселения, пригодными (непригодными) для проживания"от 15.11.2012 г. № 167</t>
  </si>
  <si>
    <t>Постановление главы администрации Вихоревского городского поселения от 2 апреля 2012 года № 47 "О порядке разработки и утверждения административных регламентов предоставления муниципальных услуг администрацией Вихоревского городского поселения"</t>
  </si>
  <si>
    <t>Постановление главы Вихоревского муниципального образования от 3 апреля 2012 года "Об утверждении положения о порядке формирования и ведения реестра муниципальных услуг Вихоревского муниципального образования"</t>
  </si>
  <si>
    <t>Оформление документов для регистрации граждан РФ по месту жительства и по месту пребывания и выбытия на территории муниципального образования</t>
  </si>
  <si>
    <t>Постановление администрации У льканского городского поселения от 19 июня 2013 года № 93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Ульканского муниципального образования и предназначенных для сдачи в аренду"</t>
  </si>
  <si>
    <t xml:space="preserve">Постановление администрации Ульканского городского поселения от 19 июня 2012 года № 91 "Об утверждении административного 
Регламента предоставления муниципальной
услуги "Подготовка и выдача градостроительного
плана земельного участка"
</t>
  </si>
  <si>
    <t xml:space="preserve">Постановление администрации Ульканского городского поселения от 19 июня 2012 года № 92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выдача разрешений о переводе жилого помещения в нежилое или нежилого помещения в жилое помещение"
</t>
  </si>
  <si>
    <t xml:space="preserve">Постановление администрации У льканского городского поселения от 19 июня 2012 года № 99 "Об утверждении административного 
Регламента предоставления муниципальной
услуги "Выдача разрешения на строительство
и на ввод объекта в эксплуатацию"
</t>
  </si>
  <si>
    <t xml:space="preserve">Постановление администрации Ульканского городского поселения от 19 июня 2012 года № 97 "Об утверждении административного 
Регламента предоставления муниципальной
услуги "Приём заявления и выдача документов 
о согласовании проектов границы земельных участков"
</t>
  </si>
  <si>
    <t xml:space="preserve">Постановление администрации Ульканского городского поселения от 19 июня 2012 года № 95 "Об утверждении административного
регламента предоставления муниципальной 
услуги  "Предоставление выписки из реестра
муниципального имущества Ульканского
муниципального образования"
</t>
  </si>
  <si>
    <t xml:space="preserve">Постановление администрации Ульканского городского поселения от 11 марта 2012 года № 44 "Об утверждении Административного регламента по предоставлению муниципальной услуги администрацией Ульканского городского поселения "Предоставление информации об очередности предоставления жилых помещений на условиях социального найма" </t>
  </si>
  <si>
    <t xml:space="preserve">Постановление администрации Ульканского городского поселения от 19 июня 2012 года № 94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</si>
  <si>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администрации Ульканского городского поселения от 18 октября 2012 года № 164 "Об утверждении административного 
Регламента предоставления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t>
  </si>
  <si>
    <t xml:space="preserve">
Предоставление информации об объектах недвижимого имущества, находящегося в 
муниципальной собственности Чунского муниципального образования и предназначенных
 для сдачи  муниципального имущества  в аренду"
</t>
  </si>
  <si>
    <t xml:space="preserve">Постановление главы администрации Чунского муниципального образования от 7 сентября 2012 года № 131 "Об  утверждении  Административного  регламента оказания муниципальной услуги
"Предоставление информации об объектах недвижимого имущества, находящегося в 
муниципальной собственности Чунского муниципального образования и предназначенных
 для сдачи  муниципального имущества  в аренду"
</t>
  </si>
  <si>
    <t xml:space="preserve">Постановление главы администрации Чунского муниципального образования от 14 сентября2012 года № 137 "Об утверждении Административного регламента 
по предоставлению муниципальной услуги 
"Заключение договоров краткосрочного найма"
</t>
  </si>
  <si>
    <t xml:space="preserve">Постановление главы администрации Чунского муниципального образования от 14 сентября 2012 года № 138 "Об утверждении Административного регламента 
по предоставлению муниципальной услуги 
"Заключение договоров социального найма"
</t>
  </si>
  <si>
    <t xml:space="preserve">Постановление главы администрации Чунского муниципального образования от 14 сентября 2012 года № 139 "Об утверждении Административного регламента предоставления муниципальной
услуги "Предоставление информации, копий документов, касающихся периодов работы граждан в ликвидированных муниципальных организациях Чунского муниципального
образования и в муниципальных организациях в период работы до 2006 года"
</t>
  </si>
  <si>
    <t xml:space="preserve">Постановление главы администрации Чунского муниципального образования от 14 сентября 2012 года № 141 "Об утверждении  административного регламента по предоставлению муниципальной  услуги  "Оформление 
разрешения на спил зеленых насаждений"
</t>
  </si>
  <si>
    <t xml:space="preserve">Постановление главы администрации Чунского муниципального образования от 24 сентября 2012 года № 144 "Об утверждении  административного регламента по   предоставлению муниципальной  услуги "Согласование и утверждение маршрутов расписаний движения при организации пассажирских перевозок на территории Чунского муниципального образования"
</t>
  </si>
  <si>
    <t xml:space="preserve">Постановление главы администрации Чунского муниципального образования от 1 октября 2012 года № 152 "Об    утверждении      административного
регламента  по  предоставлению
муниципальной  услуги   "Согласование 
переустройства и (или) перепланировки
жилых помещений" 
</t>
  </si>
  <si>
    <t xml:space="preserve">Постановление главы администрации Чунского муниципального образования от 1 октября 2012 года № 153 "Об    утверждении      административного
регламента  по  предоставлению
муниципальной  услуги  "Выдача разрешений
о переводе или об отказе в переводе жилого
помещения в нежилое или нежилого 
помещения в жилое помещение"
</t>
  </si>
  <si>
    <t xml:space="preserve">Присвоение почтового адреса объектам недвижимости и выдача распоряжений" администрацией Чунского муниципального образования
</t>
  </si>
  <si>
    <t xml:space="preserve">Постановление главы администрации Чунского муниципального образования от 23 октября 2012 года № 159 "Об    утверждении      административного
регламента             по       предоставлению
муниципальной  услуги "Присвоение
почтового адреса объектам недвижимости
и выдача распоряжений" администрацией
Чунского муниципального образования.
</t>
  </si>
  <si>
    <t xml:space="preserve">Постановление главы администрации Чунского муниципального образования от 10 декабря 2012 года № 178 " Об утверждении административного регламента предоставления муниципальной услуги
"Принятие и рассмотрение уведомлений о проведении собраний, митингов,
демонстраций, шествий и пикетирований"
</t>
  </si>
  <si>
    <t xml:space="preserve">Постановление главы администрации Чунского муниципального образования от 24 декабря 2012 года № 188 "Об утверждении Административного регламента по предоставлению муниципальной услуги "Выдача разрешений на вступление в брак несовершеннолетним лицам,
достигшим возраста 16 лет"
</t>
  </si>
  <si>
    <t xml:space="preserve">Постановление главы администрации Чунского муниципального образования от 24 декабря 2012 года № 189 "Об    утверждении      административного
регламента             по       предоставлению
муниципальной  услуги  "Организация подготовки и утверждения градостроительного 
на учет граждан, испытывающих
 потребность в древесине для 
собственных нужд"
</t>
  </si>
  <si>
    <t xml:space="preserve">Постановление главы администрации Чунского муниципального образования от 16 января 2013 года № 2 "Об    утверждении      административного
регламента             по       предоставлению
муниципальной  услуги  "Постановка 
на учет граждан, испытывающих
 потребность в древесине для 
собственных нужд"
</t>
  </si>
  <si>
    <t xml:space="preserve">Постановление главы администрации Чунского муниципального образования от 21 января 2013 года № 5 "Об утверждении административного регламента 
по предоставлению муниципальной  услуги 
"Выдача справок,  выписок из похозяйственных книг"
</t>
  </si>
  <si>
    <t xml:space="preserve">Постановление главы администрации Чунского муниципального образования от 27 августа 2013 года № 110 "Об утверждении Административного регламента 
по предоставлению Муниципальной услуги 
"Выдача разрешения на размещение 
нестационарных торговых объектов на 
земельных участках, в зданиях, строениях, 
сооружениях, находящихся в муниципальной собственности"
</t>
  </si>
  <si>
    <t xml:space="preserve">Отдел договорных отношений Комитета по управлению имуществом </t>
  </si>
  <si>
    <t>Постановление Администрации муниципального образования "Усть-Илимский район" от 10 октября 2013 года № 435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</si>
  <si>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 xml:space="preserve">+                                                                        </t>
  </si>
  <si>
    <t xml:space="preserve"> +                                                                     Перечень муниципальных услуг Администрации муниципального образованя "Усть-Илимский район", предоставление которых осуществляется по принципу "одного окна", утвержденный постановлением Администрации муниципального образования "Усть-Илимский район" от 27 августа 2013 года № 362</t>
  </si>
  <si>
    <t>Решение Думы муниципальногообразования "Усть-Илимский район" шестого созыва от 28 марта 2013 года № 28/17 "Об утверждении Перечня услуг, которые являются необходимыми и обязательными для предоставления муниципальных услуг Администрацией муниципального образования "Усть-Илимский район" и предоставляются организациями, участвующими в предоставлении муниципальных услуг, а также порядка определения размера платы за оказание таких услуг"</t>
  </si>
  <si>
    <t>Постановление Администрации муниципального образования "Усть-Илимский район" от 1 марта 2013 года № 77 "Об утверждении Порядка формирования и ведения Реестра муниципальных услуг муниципального образования "Усть-Илимский район"</t>
  </si>
  <si>
    <t>Ведущий специалист отдела по экономике, труду и развитию предпринимательства</t>
  </si>
  <si>
    <t>(39535) 75273</t>
  </si>
  <si>
    <t>econom@ui-raion.ru</t>
  </si>
  <si>
    <t>Отдел договорных отношений Комитета по управлению имуществом</t>
  </si>
  <si>
    <t>Постановление Администрации муниципального образования "Усть-Илимский район" от 8 июня 2012 года № 266 "Об утверждении административного регламента предоставления муниципальной услуги "Приватизация муниципального имущества, за исключением объектов жилищного фонда"</t>
  </si>
  <si>
    <t xml:space="preserve">п. 24, 26 Перечня услуг, которые являются необходимыми и обязательными для предоставления муниципальных услуг      </t>
  </si>
  <si>
    <t>Постановление Администрации муниципального образования "Усть-Илимский район" от 22 июня 2012 года № 288 "Об утверждении административного регламента предоставления муниципальной услуги "Предоставление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 Российской Федерации"</t>
  </si>
  <si>
    <t>Постановление Администрации муниципального образования "Усть-Илимский район" от 22 июня 2012 года № 289 "Об утверждении административного регламента предоставления муниципальной услуги "Предоставление в аренду, безвозмездное пользование, иное владение и (или) пользование муниципального имущества"</t>
  </si>
  <si>
    <t xml:space="preserve">п. 24 Перечня услуг, которые являются необходимыми и обязательными для предоставления муниципальных услуг  </t>
  </si>
  <si>
    <t>Отдел по строительству, архитектуре и вопросам землепользования Комитета по управлению имуществом</t>
  </si>
  <si>
    <t>Постановление Администрации муниципального образования "Усть-Илимский район" от 18 сентября 2013 года № 410 "Об утверждении административного регламента предоставления муниципальной услуги "Утверждение и выдача схемы расположения земельного участка на кадастровом плане или кадастровой карте"</t>
  </si>
  <si>
    <t>п.23, 24, 26 Перечня услуг, которые являются необходимыми и обязательными для предоставления муниципальных услуг</t>
  </si>
  <si>
    <t>Постановление Администрации муниципального образования "Усть-Илимский район" от 8 августа 2012 года № 371 "Об утверждении административного регламента предоставления муниципальной услуги "Переоформление права постоянного (бессрочного) пользования на право аренды или право собственности на земельный участок"</t>
  </si>
  <si>
    <t xml:space="preserve"> +                                                                        Постановление Администрации муниципального образования "Усть-Илимский район" от 8 ноября 2012 года № 491 "О внесении изменений в Приложение к постановлению Администрации муниципального образования "Усть-Илимский район" от 8 августв 2012 года № 371 "Об утверждении административного регламента предоставления муниципальной услуги "Переоформление права постоянного (бессрочного) пользования на право аренды или право собственности на земельный участок"</t>
  </si>
  <si>
    <t xml:space="preserve">Предоставление земельных участков,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целей, не связанных со строительством </t>
  </si>
  <si>
    <t xml:space="preserve">Постановление Администрации муниципального образования "Усть-Илимский район" от 13 августа 2012 года № 376 "Об утверждении административного регламента предоставления муниципальной услуги "Предоставление земельных участков,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целей, не связанных со строительством" </t>
  </si>
  <si>
    <t xml:space="preserve"> +                                                                        Постановление Администрации муниципального образования "Усть-Илимский район" от 8 ноября 2013 года № 489 "О внесении изменений в Приложение к постановлению Администрации муниципального образования "Усть-Илимский район" от 13 августа 2013 года № 376 "Об утверждении административного регламента предоставления муниципальной услуги "Предоставление земельных участков,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целей, не связанных со строительством" </t>
  </si>
  <si>
    <t>п. 8, 23, 24 Перечня услуг, которые являются необходимыми и обязательными для предоставления муниципальных услуг</t>
  </si>
  <si>
    <t xml:space="preserve">Предоставление земельных участков,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целей, связанных со строительством </t>
  </si>
  <si>
    <t xml:space="preserve">Постановление Администрации муниципального образования "Усть-Илимский район" от 13 августа 2012 года № 377 "Об утверждении административного регламента предоставления муниципальной услуги "Предоставление земельных участков,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целей, связанных со строительством" </t>
  </si>
  <si>
    <t xml:space="preserve"> +                                                                        Постановление Администрации муниципального образования "Усть-Илимский район" от 11 ноября 2013 года № 497 "О внесении изменений в Приложение к постановлению Администрации муниципального образования "Усть-Илимский район" от 13 августа 2012 года № 377 "Об утверждении административного регламента предоставления муниципальной услуги "Предоставление земельных участков,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целей, связанных со строительством"</t>
  </si>
  <si>
    <t xml:space="preserve">Предоставление в собственность, постоянное (бессрочное) пользование, в безвозмездное срочное пользование, аренду земельных участков, находящихся в муниципальной собственности </t>
  </si>
  <si>
    <t>Постановление Администрации муниципального образования "Усть-Илимский район" от 13 августа 2012 года № 378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срочное пользование, аренду земельных участков, находящихся в муниципальной собственности"</t>
  </si>
  <si>
    <t xml:space="preserve"> +                                                                        Постановление Администрации муниципального образования "Усть-Илимский район" 8 ноября 2013 года № 490 "О внесении изменений в Приложение к постановлению Администрации муниципального образования "Усть-Илимский район" от 13 августа 2012 года № 378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срочное пользование, аренду земельных участков, находящихся в муниципальной собственности"</t>
  </si>
  <si>
    <t>Постановление Администрации муниципального образования "Усть-Илимский район" от 13 августа 2012 года № 379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пользование, аренду земельных участков из состава земель, государственная собственность на которые не разграничена"</t>
  </si>
  <si>
    <t xml:space="preserve"> +                                                                        Постановление Администрации муниципального образования "Усть-Илимский район" 11 ноября 2013 года № 496 "О внесении изменений в Приложение к постановлению Администрации муниципального образования "Усть-Илимский район" от 13 августа 2012 года № 379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пользование, аренду земельных участков из состава земель, государственная собственность на которые не разграничена"</t>
  </si>
  <si>
    <t>Постановление Администрации муниципального образования "Усть-Илимский район" от 17 августа 2012 года № 382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t>
  </si>
  <si>
    <t xml:space="preserve"> +                                                                       Постановление Администрации муниципального образования "Усть-Илимский район" от 11 ноября 2013 года № 498 "О внесении изменений в Приложение к постановлению Администрации муниципального образования "Усть-Илимский район" от 17 августа 2013 года № 382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t>
  </si>
  <si>
    <t>Предоставление земельных участков с торгов</t>
  </si>
  <si>
    <t>Постановление Администрации муниципального образования "Усть-Илимский район" от 19 марта 2013 года № 97 "Об утверждении административного регламента предоставления муниципальной услуги "Предоставление земельных участков с торгов"</t>
  </si>
  <si>
    <t xml:space="preserve"> +                                                                       Постановление Администрации муниципального образования "Усть-Илимский район" от 8 ноября 2013 года № 492 "О внесении изменений в Приложение к постановлению Администрации муниципального образования "Усть-Илимский район" от 19 марта 2013 года № 97 "Об утверждении административного регламента предоставления муниципальной услуги "Предоставление земельных участков с торгов"</t>
  </si>
  <si>
    <t xml:space="preserve">п. 9, 10, 24, 26 Перечня услуг, которые являются необходимыми и обязательными для предоставления муниципальных услуг  </t>
  </si>
  <si>
    <t xml:space="preserve">п. 5, 10, 24, 26 Перечня услуг, которые являются необходимыми и обязательными для предоставления муниципальных услуг </t>
  </si>
  <si>
    <t>Постановление Администрации муниципального образования "Усть-Илимский район" от 19 апреля 2011 года № 216 "Об утверждении Административного регламента о распространении наружной рекламы и установке рекламных конструкций на территории муниципального образования "Усть-Илимский район"</t>
  </si>
  <si>
    <t xml:space="preserve">п. 16, 17, 24, 26 Перечня услуг, которые являются необходимыми и обязательными для предоставления муниципальных услуг </t>
  </si>
  <si>
    <t xml:space="preserve">п. 7, 8, 10, 11, 18, 24, 26 Перечня услуг, которые являются необходимыми и обязательными для предоставления муниципальных услуг </t>
  </si>
  <si>
    <t>Подготовка и выдача разрешений на ввод объекта в эксплуатацию</t>
  </si>
  <si>
    <t xml:space="preserve">п. 7, 8, 10, 24, 26 Перечня услуг, которые являются необходимыми и обязательными для предоставления муниципальных услуг </t>
  </si>
  <si>
    <t xml:space="preserve">п. 10, 24, 26 Перечня услуг, которые являются необходимыми и обязательными для предоставления муниципальных услуг </t>
  </si>
  <si>
    <t>Постановление Администрации муниципального образования "Усть-Илимский район" от 7 февраля 2011 года № 65 (с изменениями от 13 мая 2013 года № 178) "Об утверждении административного регламента по предоставлению муниципальной услуги "Выдача копий архивных документов, подтверждающих право на владение землей"</t>
  </si>
  <si>
    <t xml:space="preserve"> +                                                                    Перечень муниципальных услуг Администрации муниципального образованя "Усть-Илимский район", предоставление которых осуществляется по принципу "одного окна", утвержденный постановлением Администрации муниципального образования "Усть-Илимский район" от 27 августа 2013 года № 362</t>
  </si>
  <si>
    <t>Использование архивных документов</t>
  </si>
  <si>
    <t>Постановление Администрации муниципального образования "Усть-Илимский район" от 7 октября 2011 года № 548 (с изменениями от 5 июня 2013 года № 219) "Об утверждении административного регламента по предоставлению муниципальной услуги "Использование архивных документов"</t>
  </si>
  <si>
    <t>Согласование положений об экспертных комиссиях, ведомственных архивах, номенклатур дел, инструкций по делопроизводству</t>
  </si>
  <si>
    <t>Постановление Администрации муниципального образования "Усть-Илимский район" от 10 октября 2011 года № 687 "Об утверждении административного регламента по предоставлению муниципальной услуги "Согласование положений об экспертных комиссиях, ведомственных архивах, номенклатру дел, инструкций по делопроизводству"</t>
  </si>
  <si>
    <t xml:space="preserve"> +                                                                       Постановление Администрации муниципального образования "Усть-Илимский район" от 18 октября 2013 года № 450 "О внесении изменения в Приложение к постановлению Администрации муниципального образования "Усть-Илимский район" от 10 октября 2011 года № 687 "Об утверждении административного регламента по предоставлению муниципальной услуги "Согласование положений об экспертных комиссиях, ведомственных архивах, номенклатур дел, инструкций по делопроизводству"</t>
  </si>
  <si>
    <t>Прием документов на хранение</t>
  </si>
  <si>
    <t>Постановление Администрации муниципального образования "Усть-Илимский район" от 10 октября 2011 года № 688 "Об утверждении административного регламента по предоставлению муниципальной услуги "Прием документов на хранение"</t>
  </si>
  <si>
    <t>Постановление Администрации муниципального образования "Усть-Илимский район" от 29 августа 2012 года № 409 (с изменениями от 9 апреля 2013 года № 138) "Об утверждении административного регламента по предоставлению муниципальной услуги "Организация информационного обеспечения граждан, органов государственной власти, местного самоуправления, организаций и общественных объединений на основе документов архивного фонда Российской Федерации и других архивных документов"</t>
  </si>
  <si>
    <t xml:space="preserve"> +                                                                       Постановление Администрации муниципального образования "Усть-Илимский район" от 18 октября 2013 года № 449 "О внесении изменения в Приложение к постановлению Администрации муниципального образования "Усть-Илимский район" от 29 августа 2012 года  № 409 "Об утверждении административного регламента по предоставлению муниципальной услуги "Организация информационного обеспечения граждан, органов государственной власти, местного самоуправления, организаций и общественных объединений на основе документов архивного фонда Российской Федерации и других архивных документов"</t>
  </si>
  <si>
    <t>Отдел по экономике, труду и развитию предпринимательства</t>
  </si>
  <si>
    <t>Постановление Администрации муниципального образования "Усть-Илимский район" от 22 августа 2011 года № 424 (с изменениями от 14 ноября 2012 года № 530) "Об утверждении административного регламента предоставления муниципальной услуги "Создание условий для поддержки и развития малого и среднего предпринимательства в муниципальном образовании "Усть-Илимский район"</t>
  </si>
  <si>
    <t>Создание условий для развития сельскохозяйственного производства, расширения рынка сельскохозяйственной продукции, сырья и продовольствия</t>
  </si>
  <si>
    <t>Постановление Администрации муниципального образования "Усть-Илимский район" от 9 августа 2011 года № 403 "Об утверждении административного регламента по предоставлению муниципальной услуги "Создание условий для развития сельскохозяйственного производства, расширения рынка сельскохозяйственной продукции, сырья и продовольствия"</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</si>
  <si>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t>
  </si>
  <si>
    <t>Постановление Администрации муниципального образования "Усть-Илимский район" от 9 августа 2011 года № 404 "Об утверждении административного регламента предоставления муниципальной услуги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t>
  </si>
  <si>
    <t>Организация мероприятий межпоселенческого характера по охране окружающей среды</t>
  </si>
  <si>
    <t>Постановление Администрации муниципального образования "Усть-Илимский район" от 17 августа 2011 года № 414 "Об утверждении административного регламента по предоставлению муниципальной услуги "Организация мероприятий межпоселенческого характера по охране окружающей среды на территории муниципального образования "Усть-Илимский район"</t>
  </si>
  <si>
    <t>Сектор по кадровой работе и муниципальной службе общего отдела</t>
  </si>
  <si>
    <t>Постановление Администрации муниципального образования "Усть-Илимский район" от 12 сентября 2012 года № 423 "Об утверждении административного регламента предоставления муниципальной услуги "Назначение и выплата пенсии за выслугу лет муниципальным служащим муниципального образования "Усть-Илимский район"</t>
  </si>
  <si>
    <t xml:space="preserve"> +                                                                        Постановление Администрации муниципального образования "Усть-Илимский район" от 12 ноября 2013 года № 502 "О внесении изменения в Приложение к постановлению Администрации муниципального образования "Усть-Илимский район" от 7 февраля 2011 года № 65 "Об утверждении административного регламента по предоставлению муниципальной услуги "Выдача копий архивных документов, подтверждающих право на владение землей"</t>
  </si>
  <si>
    <t>Постановление администрации Бадарминского муниципального образования от 29 августа 2011 года № 85 "Об утверждении административного регламента предоставления муниципальной услуги "Выдача выписок из похозяйственной книги, правок и иных документов"</t>
  </si>
  <si>
    <t>Постановление администрации Бадарминского муниципального образования от 23 апреля 2012 года № 21 "Об утверждении Порядка разработки и утверждения административных регламентов по исполнению муниципальных функций и Порядка разработки и утверждения административных регламентов предоставления муниципальных услуг"</t>
  </si>
  <si>
    <t>Постановление администрации Бадарминского муниципального образования от 29 августа 2011 года № 82 "Об утверждении Положения о порядке формирования и ведения реестра муниципальных услуг"</t>
  </si>
  <si>
    <t>Завозина Лариса Владимировна</t>
  </si>
  <si>
    <t>Специалист 1 категории</t>
  </si>
  <si>
    <t>(39535) 48635</t>
  </si>
  <si>
    <t>ui-badarma2012@ yandex.ru</t>
  </si>
  <si>
    <t>Признание граждан Бадарминского муниципального образования малоимущими, в целях предоставления им жилых помещений по договорам социального найма</t>
  </si>
  <si>
    <t>Постановление администрации Бадарминского муниципального образования от 2 сентября 2011 года № 88 "Об утверждении административного регламента предоставления муниципальной услуги "Признание граждан Бадарминского муниципального образования малоимущими, в целях предоставления им жилых помещений по договорам социального найма"</t>
  </si>
  <si>
    <t>Заключение договоров социального найма жилого помещения в администрации Бадарминского муниципального образования</t>
  </si>
  <si>
    <t>Постановление администрации Бадарминского муниципального образования от 15 сентября 2011 года № 91 "Об утверждении административного регламента по предоставлению муниципальной услуги "Заключение договоров социального найма жилого помещения в администрации Бадарминского муниципального образования"</t>
  </si>
  <si>
    <t>Постановление администрации Бадарминского муниципального образования от 16 сентября 2011 года № 92 "Об утверждении администратривного регламента по предоставлению муниципальной услуги "Присвоение почтового адреса объектам недвижимости и земельным участкам"</t>
  </si>
  <si>
    <t>Выдача выписок из реестра муниципального имущества Бадарминского муници пального образования</t>
  </si>
  <si>
    <t>Постановление администррации Бадарминского муниципального образования от 20 декабря 2011 года № 121 "Об утверждении Административного регламента о предоставлении муниципальной услуги по предоставлению информации об объектах недвижимого имущества, находящегося в муниципальной собственности администрации Бадарминского муниципального образования и предназначенных для сдачи в аренду"</t>
  </si>
  <si>
    <t>Администрация Бадарминского муниципального образования</t>
  </si>
  <si>
    <t>Предоставление информации об объектах недвижимого имущества, находящихся в муниципальной собственности Ершовского муниципального образования и предназначенных для сдачи в аренду</t>
  </si>
  <si>
    <t>Постановление администрации Ершовского муниципального образования от 24 марта 2012 года № 20 "Об утверждении административных регламентов предоставления муниципальных услуг органами местного самоуправления Ершовского муниципального образования"</t>
  </si>
  <si>
    <t>Постановление администрации Ершовского муниципального образования от 24 июня 2011 года № 48 "О Порядке разработки и утверждении административных регламентов исполнения муниципальных функций (предоставления муниципальных услуг)"</t>
  </si>
  <si>
    <t>Баева Татьяна Николаевна</t>
  </si>
  <si>
    <t>Инспектор</t>
  </si>
  <si>
    <t>(39535) 42634</t>
  </si>
  <si>
    <t>ersovoui-raion@mail.ru</t>
  </si>
  <si>
    <t>Присвоение (уточнение) адресов объектам недвижимого имущества администрацией Ершовского муниципального образования</t>
  </si>
  <si>
    <t>Выдача справок и выписок из реестра объектов муниципальной собственности Ершовского муниципального образования</t>
  </si>
  <si>
    <t>Согласование переустройства и (или) перепланировки жилого помещения</t>
  </si>
  <si>
    <t>Перевод жилого помещения в нежилое помещение и нежилого помещения в жилое помещение администрацией Ершовского муниципального образования</t>
  </si>
  <si>
    <t>Выдача разрешений (ордера) на проведение работ, связанных с разрытием территории общего пользования</t>
  </si>
  <si>
    <t>Продление сроков действия договоров аренды земельных участков</t>
  </si>
  <si>
    <t>Постановление администрации Ершовского муниципального образования от 29 июня 2012 года № 40а "Об утверждении административных регламентов предоставления муниципальных услуг органами местного самоуправления Ершовского муниципального образования"</t>
  </si>
  <si>
    <t>Оформление согласования о предоставлении земельных участков для ведения огородничества</t>
  </si>
  <si>
    <t>Оформление согласования о предоставлении земельных участков собственникам зданий, сооружений, строений в аренду</t>
  </si>
  <si>
    <t>Постановление администрации Ершовского муниципального образования от 1 ноября 2011 года № 66 "Об утверждении административных регламентов предоставления муниципальных услуг органами местного самоуправления Ершовского муниципального образования"</t>
  </si>
  <si>
    <t>Приём заявлений, документов, а также постановка на учёт в качестве нуждающихся в жилых помещениях администрацией Ершовского муниципального образования</t>
  </si>
  <si>
    <t>Предоставление в аренду зданий, сооружений и нежилых помещений, находящихся в муниципальной собственности поселения</t>
  </si>
  <si>
    <t>Выдача справок с места жительства умершего</t>
  </si>
  <si>
    <t>Постановление администрации Ершовского муниципального образования от 3 сентября 2012 года № 55а "Об утверждении административных регламентов предоставления муниципальных услуг органами местного самоуправления Ершовского муниципального образования"</t>
  </si>
  <si>
    <t>Оформление выписки из похозяйственной книги</t>
  </si>
  <si>
    <t>Оформление справки с места жительства гражданам, зарегистрированным по месту жительства</t>
  </si>
  <si>
    <t>Предоставление архивных справок, копий архивных документов, копий правовых актов администрации Ершовского муниципального образования</t>
  </si>
  <si>
    <t>Организация и проведение аврийно-спасательных мер и проведению мероприятий профилактического характера Ершовского муниципального образования</t>
  </si>
  <si>
    <t xml:space="preserve">Организация ритуальных услуг и содержание мест захоронения на территории Ершовского муниципального образования </t>
  </si>
  <si>
    <t>Администрация Ершовского муниципального образования</t>
  </si>
  <si>
    <t xml:space="preserve"> +                                                                          Постановление администрации Ершовского муниципального образования от 25 октября 2013 года № 49 "О внесении изменений в приложения № 1,2,3 постановления от 3 сентября 2012 года № 55а "Об утверждении административных регламентов предоставления муниципальных услуг органами местного самоуправления Ершовского муниципального образования"</t>
  </si>
  <si>
    <t>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</si>
  <si>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Железнодорожного муниципального образования  от  6 августа 2013 года №  48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</si>
  <si>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Сафонов Евгений Сергеевич</t>
  </si>
  <si>
    <t>Главный специалист по организации работы местного самоуправления</t>
  </si>
  <si>
    <t>(39535) 67988</t>
  </si>
  <si>
    <t>adm-jd-mo@mail.ru</t>
  </si>
  <si>
    <t>Предоставление  в аренду и безвозмездное пользование имущества, находящегося в мунципальной собственности Железнодорожного муниципального образования</t>
  </si>
  <si>
    <t>Постановление администрации Железнодорожного муниципального образования  от  20 августа 2013 года №  74 "Об утверждении административного регламента предоставления муниципальной услуги "Предоставление в аренду и безвозмездное пользование имущества , находящегося в муниципальной собственности Железнодорожного муниципального образования"</t>
  </si>
  <si>
    <t>Приватизация  муниципального имущества</t>
  </si>
  <si>
    <t>Постановление Администрации Железнодорожного муниципального образования от 20 августа 2013 года № 76 "Об утверждении Административного регламента предоставления муниципальной услуги "Приватизация муниципального имущества"</t>
  </si>
  <si>
    <t>Предоставление  выписки  из реестра  муниципальной  собственности Железнодорожного муниципального образования</t>
  </si>
  <si>
    <t>Постановление Администрации Железнодорожного муниципального образования от 20 августа 2013 года № 73 "Об утверждении Административного регламента предоставления муниципальной услуги "Предоставление выписки из реестра муниципальной собственности Железнодорожного муниципального образования"</t>
  </si>
  <si>
    <t xml:space="preserve">Заключение договора  социального  найма  жилого  помещения  </t>
  </si>
  <si>
    <t>Постановление Администрации Железнодорожного муниципального образования от 20 августа 2013 года № 75 "Об утверждении Административного регламента предоставления муниципальной услуги "Заключение договора социального найма жилого помещения"</t>
  </si>
  <si>
    <t>Присвоение, изменение  и  регистрация  адресов  объектам недвижимости  на территории Железнодорожного муниципального образования, выдача  справок  об  адресной регистрации  объектов  недвижимости</t>
  </si>
  <si>
    <t>Постановление Администрации Железнодорожного муниципального образования от 23 августа 2013 года № 79 "Об утверждении Административного регламента предоставления муниципальной услуги "Присвоение, изменение  и  регистрация  адресов  объектам недвижимости  на территории Железнодорожного муниципального образования, выдача  справок  об  адресной регистрации  объектов  недвижимости"</t>
  </si>
  <si>
    <t>Оформление договора передачи жилого помещения в собственность граждан</t>
  </si>
  <si>
    <t>Постановление администрации Железнодорожного муниципального образования  от 1 февраля 2013 года № 13  "Об утверждении административного регламента предоставления муниципальной услуги "Оформление договора передачи жилого помещения в собственность граждан ".</t>
  </si>
  <si>
    <t>Оформление дубликата (копии) договора передачи жилого помещения в собственность граждан</t>
  </si>
  <si>
    <t>Постановление Администрации Железнодорожного муниципального образования от 1 февраля 2013 года № 15 "Об утверждении Административного регламента предоставления муниципальной услуги "Оформление дубликата (копии) договора передачи жилого помещения в собственность граждан"</t>
  </si>
  <si>
    <t>Оформление дубликата ордера и (или) договора социального найма на жилое помещение</t>
  </si>
  <si>
    <t>Постановление Администрации Железнодорожного муниципального образования от 1 февраля 2013 года № 14 "Об утверждении Административного регламента предоставления муниципальной услуги "Оформление дубликата ордера и (или) договора социального найма на жилое помещение"</t>
  </si>
  <si>
    <t>Прием заявлений и выдача документов о переводе или об отказе в переводе жилого помещения в нежилое или нежилого помещения в жилое помещение</t>
  </si>
  <si>
    <t>Постановление Администрации Железнодорожного муниципального образования от 26 августа 2013 года № 87 "Об утверждении Административного регламента предоставления муниципальной услуги "Прием заявлений и выдача документов о переводе или об отказе в переводе жилого помещения в нежилое или нежилого помещения в жилое помещение"</t>
  </si>
  <si>
    <t>Прием заявлений и  выдача документов о согласовании переустройства и (или) перепланировки жилого помещения</t>
  </si>
  <si>
    <t>Постановление Администрации Железнодорожного муниципального образования от 27 августа 2013 года № 88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</si>
  <si>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Прием заявлений, подготовка и выдача градостроительного плана земельного участка</t>
  </si>
  <si>
    <t>Постановление Администрации Железнодорожного муниципального образования от 27 августа 2013 года № 89 "Об утверждении Административного регламента предоставления муниципальной услуги "Прием заявлений, подготовка и выдача градостроительного плана земельного участка"</t>
  </si>
  <si>
    <t>Постановление Администрации Железнодорожного муниципального образования от 27 августа 2013 года № 90 "Об утверждении Административного регламента предоставления муниципальной услуги "Выдача разрешения на ввод объекта в эксплуатацию"</t>
  </si>
  <si>
    <t>Выдача разрешения на строительство, реконструкцию</t>
  </si>
  <si>
    <t>Постановление Администрации Железнодорожного муниципального образования от 27 августа 2013 года № 91 "Об утверждении Административного регламента предоставления муниципальной услуги "Выдача разрешения на строительство, реконструкцию"</t>
  </si>
  <si>
    <t>Признание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</si>
  <si>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Железнодорожного муниципального образования от 27 августа 2013 года № 93 "Об утверждении Административного регламента предоставления муниципальной услуги "Признание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</si>
  <si>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Железнодорожного муниципального образования от 27 августа 2013 года № 92 "Об утверждении Административного регламента предоставления муниципальной услуги "Выдача ордеров на проведение земляных работ"</t>
  </si>
  <si>
    <t>Постановление Администрации Железнодорожного муниципального образования от 28 августа 2013 года № 98 "Об утверждении Административного регламента предоставления муниципальной услуги "Информационная поддержка развития малого и среднего предпринимательства"</t>
  </si>
  <si>
    <t>Постановление Администрации Железнодорожного муниципального образования от 28 августа 2013 года № 99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</si>
  <si>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Железнодорожного муниципального образования от 10 апреля 2012 года № 25 "Об утверждении административного регламента предоставления муниципальной услуги "Совершение нотариальных действий"</t>
  </si>
  <si>
    <t>Администрация Железнодорожного муниципального образования</t>
  </si>
  <si>
    <t>Постановление администрации Кеульского муниципального образования от 29 августа 2011 года № 63 "О порядке разработки и утверждения Административных регламентов исполнения муниципальных функций (предоставление муниципальных услуг)"</t>
  </si>
  <si>
    <t>Чиркова Наталья Викторовна</t>
  </si>
  <si>
    <t xml:space="preserve">Ведущий специалист </t>
  </si>
  <si>
    <t>(39535) 76009</t>
  </si>
  <si>
    <t>keulskogomo-admi@mail.ru</t>
  </si>
  <si>
    <t>Постановление администрации Кеульского муниципального образования от 27 ноября 2011 года № 83Г "Об утверждении Административного регламента предоставления муниципальной услуги "Выдача гражданам справок о регистрации по месту жительства"</t>
  </si>
  <si>
    <t>Выдача юридическим и физическим лицам справок, выписок из похозяйственных книг населенных пунктов Кеульского муниципального образования</t>
  </si>
  <si>
    <t>Постановление администрации Кеульского муниципального образования от 27 ноября 2011 года № 83В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 населенных пунктов Кеульского муниципального образования"</t>
  </si>
  <si>
    <t>Оформление справок с места жительства умершего</t>
  </si>
  <si>
    <t>Администрация Кеульского муниципального образования</t>
  </si>
  <si>
    <t>Постановление администрации Невонского муниципального образования от 30 декабря 2011 года № 34 "Об утверждении администрации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t>
  </si>
  <si>
    <t>Макеев Денис Владимирович</t>
  </si>
  <si>
    <t>Юрист</t>
  </si>
  <si>
    <t>(39535) 43387</t>
  </si>
  <si>
    <t>nevon.adm@rambler. ru</t>
  </si>
  <si>
    <t>Выдача справки об адресной регистрации объектов недвижимости</t>
  </si>
  <si>
    <t>Постановление администрации Невонского муниципального образования от 30 декабря 2011 года № 35 "Об утверждении администрации регламента предоставления муниципальной услуги "Выдача справки об адресной регистрации объектов недвижимости"</t>
  </si>
  <si>
    <t>Постановление администрации Невонского муниципального образования от 30 декабря 2011 года № 36 "Об утверждении администрации регламента предоставления муниципальной услуги "Выдача выписки из похозяйственной книги"</t>
  </si>
  <si>
    <t>Принятие решения о переводе нежилых помещений в жилые и жилых в нежилые помещения</t>
  </si>
  <si>
    <t>Постановление администрации Невонского муниципального образования от 30 декабря 2011 года № 38 "Об утверждении администрации регламента предоставления муниципальной услуги "Принятие решения о переводе нежилых помещений в жилые и жилых в  нежилые помещения"</t>
  </si>
  <si>
    <t>Постановление администрации Невонского муниципального образования от 31 декабря 2011 года № 39 "Об утверждении администрации регламента предоставления муниципальной услуги "Согласование переустройства и (или) перепланировки жилого помещения"</t>
  </si>
  <si>
    <t>Предоставление мест для одиночных, братских (общих), родственных, семейных (родовых) захоронений</t>
  </si>
  <si>
    <t>Постановление администрации Невонского муниципального образования от 30 декабря 2011 года № 40 "Об утверждении администрации регламента предоставления муниципальной услуги "Предоставление мест для одиночных, братских (общих), родственных, семейных (родовых) захоронений"</t>
  </si>
  <si>
    <t>Присвоение адресов земельным участкам, зданиям и сооружениям на территории Невонского муниципального образования</t>
  </si>
  <si>
    <t>Постановление администрации Невонского муниципального образования от 30 декабря 2011 года № 41 "Об утверждении администрации регламента предоставления муниципальной услуги "Присвоение адресов земельным участкам, зданиям и сооружениям на территории Невонского муниципального образования"</t>
  </si>
  <si>
    <t>Регистрационный учет граждан Российской Федерации по месту пребывания и по месту жительства, снятие граждан с регистрационного учета в пределах Российской Федерации</t>
  </si>
  <si>
    <t>Постановление администрации Невонского муниципального образования от 30 декабря 2011 года № 42 "Об утверждении администрации регламента предоставления муниципальной услуги по регистрационному учету граждан Российской Федерации по месту пребывания и по месту жительства, снятие граждан с регистрационного учета в пределах Российской Федерации"</t>
  </si>
  <si>
    <t>Постановление администрации Невонского муниципального образования от 30 декабря 2011 года № 43 "Об утверждении администрации регламента предоставления муниципальной услуги "Подготовка и выдача разрешений на ввод объектов в эксплуатацию"</t>
  </si>
  <si>
    <t>Предоставление выписок из реестра муниципального имущества Невонского муниципального образования</t>
  </si>
  <si>
    <t>Постановление администрации Невонского муниципального образования от 30 декабря 2011 года № 44 "Об утверждении администрации регламента предоставления муниципальной услуги "Предоставление выписок из реестра муниципального имущества Невонского муниципального образования"</t>
  </si>
  <si>
    <t>Подготовка градостроительных планов земельных участков на территории Невонского муниципального образования</t>
  </si>
  <si>
    <t>Постановление администрации Невонского муниципального образования от 30 декабря 2011 года № 45 "Об утверждении администрации регламента предоставления муниципальной услуги "Подготовка градостроительных планов земельных участков на территории Невонского муниципального образования"</t>
  </si>
  <si>
    <t>Заключение с гражданами договоров социального найма жилого помещения</t>
  </si>
  <si>
    <t>Постановление администрации Невонского муниципального образования от 30 декабря 2011 года № 46 "Об утверждении администрации регламента предоставления муниципальной услуги "Заключение с гражданами договоров социального найма жилого помещения"</t>
  </si>
  <si>
    <t>Постановление администрации Невонского муниципального образования от 30 декабря 2011 года № 48 "Об утверждении администрации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</si>
  <si>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Прием заявлений, документов, а также постановка граждан на учет в качестве нуждающихся в жилых помещениях на территории Невонского муниципального образования</t>
  </si>
  <si>
    <t xml:space="preserve">Постановление администрации Невонского муниципального образования от 30 декабря 2011 года № 49 "Об утверждении администрации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Невонского муниципального образования" </t>
  </si>
  <si>
    <t>Выдача разрешения на строительство объекта на земельном участке, расположенном на территории Невонского муниципального образования</t>
  </si>
  <si>
    <t xml:space="preserve">Постановление администрации Невонского муниципального образования от 29 мая 2013 года № 49 "Об утверждении администрации регламента предоставления муниципальной услуги "Выдача разрешения на строительство объекта на земельном участке, расположенном на территории Невонского муниципального образования" </t>
  </si>
  <si>
    <t>Оформление разрешений на торговлю на территории Невонского муниципального образования</t>
  </si>
  <si>
    <t xml:space="preserve">Постановление администрации Невонского муниципального образования от 29 мая 2013 года № 50 "Об утверждении администрации регламента предоставления муниципальной услуги "Оформление разрешений на торговлю на территории Невонского муниципального образования" </t>
  </si>
  <si>
    <t>Администрация Невонского муниципального образования</t>
  </si>
  <si>
    <t>Предоставление информации об объектах недвижимого имущества, находящихся в муниципальной собственности Подъеланского муниципального образования</t>
  </si>
  <si>
    <t>Постановление администрации Подъеланского муниципального образования от 22 июня 2012 года № 49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Подъеланского муниципального образования"</t>
  </si>
  <si>
    <t>Постановление администрации Подъеланского муниципального образования от 22 июня 2012 № 48/1 "О порядке разработки и утверждения административных регламентов предоставления муниципальных услуг"</t>
  </si>
  <si>
    <t>Коновалова Елена Николаевна</t>
  </si>
  <si>
    <t>(39535) 45687</t>
  </si>
  <si>
    <t>a.pmo@vai.ru</t>
  </si>
  <si>
    <t>Постановление администрации Подъеланского муниципального образования от 22 июня 2012 года № 50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</si>
  <si>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Присвоение (уточнение) адресов объектам недвижимого имущества на территории Подъеланского муниципального образования</t>
  </si>
  <si>
    <t>Постановление администрации Подъеланского муниципального образования от 22 июня 2012 года № 51 "Об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Подъеланского муниципального образования"</t>
  </si>
  <si>
    <t>Выдача справок и выписок из реестра имущества Подъеланского муниципального образования</t>
  </si>
  <si>
    <t>Постановление администрации Подъеланского муниципального образования от 22 июня 2012 года № 52 "Об утверждении административного регламента предоставления муниципальной услуги "Выдача справок и выписок из реестра имущества Подъеланского муниципального образования"</t>
  </si>
  <si>
    <t>Постановление администрации Подъеланского муниципального образования от 22 июня 2012 года № 53 "Об утверждении административного регламента предоставления муниципальной услуги "Согласование переустройства и (или) перепланировки жилого помещения"</t>
  </si>
  <si>
    <t>Старший инспектор</t>
  </si>
  <si>
    <t>Постановление администрации Подъеланского муниципального образования от 22 июня 2012 года № 54 "Об утверждении административного регламента предоставления муниципальной услуги "Оформление справок с места жительства умершего"</t>
  </si>
  <si>
    <t>Постановление администрации Подъеланского муниципального образования от 22 июня 2012 года № 55 "Об утверждении административного регламента предоставления муниципальной услуги "Оформление выписки из похозяйственной книги"</t>
  </si>
  <si>
    <t>Выдача разрешения (ордера) на производство работ, связанных с разрытием территории общего пользования</t>
  </si>
  <si>
    <t>Постановление администрации Подъеланского муниципального образования от 22 июня 2012 года № 56 "Об утверждении административного регламента предоставления муниципальной услуги "Выдача разрешения (ордера) на производство работ, связанных с разрытием территории общего пользования"</t>
  </si>
  <si>
    <t>Перевод или принятие решения об отказе в переводе жилого помещения в нежилое или нежилого в жилое помещение на территории Подъеланского муниципального образования</t>
  </si>
  <si>
    <t>Постановление администрации Подъеланского муниципального образования от 22 июня 2012 года № 57 "Об утверждении административного регламента предоставления муниципальной услуги "Перевод или принятие решения об отказе в переводе жилого помещения в нежилое или нежилого в жилое помещение на территории Подъеланского муниципального образования"</t>
  </si>
  <si>
    <t>Постановление администрации Подъеланского муниципального образования от 5 декабря 2012 года № 76 "Об утверждении административного регламента предоставления муниципальной услуги "Выдача гражданам справок о регистрации по месту жительства"</t>
  </si>
  <si>
    <t>Выдача выписок из домовой книги и справок</t>
  </si>
  <si>
    <t>Постановление администрации Подъеланского муниципального образования от 5 декабря 2012 года № 77 "Об утверждении административного регламента предоставления муниципальной услуги "Выдача выписок из домовой книги и справок"</t>
  </si>
  <si>
    <t>Оформление документов для регистрации и снятия с регистрационного учета граждан РФ по месту пребывания и месту жительства в пределах Подъеланского муниципального образования</t>
  </si>
  <si>
    <t>Постановление администрации Подъеланского муниципального образования от 5 декабря 2012 года № 79 "Об утверждении административного регламента предоставления муниципальной услуги "Регистрация граждан РФ по месту жительства в пределах Поделъеланского муниципального образования"</t>
  </si>
  <si>
    <t>Предоставление архивных справок, выписок, копий правовых актов администрации Подъеланского муниципального образования</t>
  </si>
  <si>
    <t>Постановление администрации Подъеланского муниципального образования от 5 декабря 2012 года № 80 "Об утверждении административного регламента предоставления муниципальной услуги "Предоставление архивных справок, выписок, копий правовых актов администрации Подъеланского муниципального образования"</t>
  </si>
  <si>
    <t>Признание жилых помещений пригодными (непригодными) для проживания граждан, а также многоквартирных домов аварийными и подлежащими сносу</t>
  </si>
  <si>
    <t>Постановление администрации Подъеланского муниципального образования от 4 февраля 2013 года № 9 "Об утверждении административного регламента предоставления муниципальной услуги "Предоставление архивных справок, выписок, копий правовых актов администрации Подъеланского муниципального образования"</t>
  </si>
  <si>
    <t>Признание граждан малоимущими в Подъеланском муниципальном образовании в целях принятия их на учет в качестве нуждающихся в жилых помещениях, предоставляемых по договорам социального найма</t>
  </si>
  <si>
    <t>Постановление администрации Подъеланского муниципального образования от 4 февраля 2013 года № 10 "Об утверждении административного регламента предоставления муниципальной услуги "Признание граждан малоимущими в Подъеланском муниципальном образовании в целях принятия их на учет в качестве нуждающихся в жилых помещениях, предоставляемых по договорам социального найма"</t>
  </si>
  <si>
    <t>Администрация Подъеланского муниципального образования</t>
  </si>
  <si>
    <t>Выдача разрешений (ордера) на производство работ, при которых планируется разрыть территорию общего пользования</t>
  </si>
  <si>
    <t>Постановление администрации Седановского муниципального образования от 3 сентября 2012 года № 64 "Об утверждении Административного регламента предоставления муниципальной услуги "Выдача разрешения (ордера) на производство работ, при которых планируется разрыть территорию общего пользования"</t>
  </si>
  <si>
    <t>Постановление администрации Седановского муниципального образования от 27 июня 2011 года № 40 "Об утверждении порядка разработки и утверждения административных регламентов предоставления муниципальных услуг (исполнения муниципальных функций) на территории Седановского муниципального образования"</t>
  </si>
  <si>
    <t>Постановление администрации Седановского муниципального образования от 8 августа 2011 года № 44 "Об утверждении порядка формирования и ведения реестра муниципальных услуг, предоставляемых физическим и юридическим лицам администрацией Седановского муниципального образования и учреждениями, участвующими в предоставлении муниципальных услуг"</t>
  </si>
  <si>
    <t>Смирнова Светлана Петровна</t>
  </si>
  <si>
    <t>(39535) 49897</t>
  </si>
  <si>
    <t>sedanovoui@yandex. ru</t>
  </si>
  <si>
    <t>Присвоение (уточнение) адресов объектам недвижимого имущества на территории Седановского муниципального образования</t>
  </si>
  <si>
    <t>Постановление администрации Седановского муниципального образования от 22 июня 2012 года № 49 "Об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Седановского муниципального образования"</t>
  </si>
  <si>
    <t>Выдача юридическим и физическим лицам справок, выписок из похозяйственных книг населенных пунктов Седановского муниципального образования</t>
  </si>
  <si>
    <t>Постановление администрации Седановского муниципального образования от 6 марта 2012 года № 21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 населенных пунктов Седановского муниципального образования"</t>
  </si>
  <si>
    <t>Постановление администрации Седановского муниципального образования от 10 января 2012 года № 1 "Об утверждении Административного регламента предоставления муниципальной услуги "Выдача выписки из похозяйственной книги о наличии у гражданина права на земельный участок"</t>
  </si>
  <si>
    <t>Содержание мест захоронения на территории Седановского муниципального образования</t>
  </si>
  <si>
    <t>Постановление администрации Седановского муниципального образования от 1 ноября 2011 года № 62 "Об утверждении Административного регламента предоставления муниципальной услуги "Содержание мест захоронения на территории Седановского муниципального образования"</t>
  </si>
  <si>
    <t>Администрация Седановского муниципального образования</t>
  </si>
  <si>
    <t>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Тубинского муниципального образования</t>
  </si>
  <si>
    <t>Постановление администрации Тубинского муниципального образования от 12 октября 2011 года № 67 "Об утверждении Административного регламента предоставления муниципальной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Тубинского муниципального образования"</t>
  </si>
  <si>
    <t xml:space="preserve"> +                                                                       Постановление администрации Тубинского муниципального образования от 22 июля 2013 года № 63 "О внесении изменений в постановление администрации Тубинского муниципального образования от 12.10.2011 № 67 "Об утверждении Административного регламента предоставления муниципальной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Тубинского муниципального образования"</t>
  </si>
  <si>
    <t>Постановление администрации Тубинского муниципального образования от 1 августа 2011 года № 51 "Об утверждении порядка разработки и утверждения административных регламентов предоставления муниципальных услуг (исполнения муниципальных функций) на территории Тубинского муниципального образования"</t>
  </si>
  <si>
    <t>Постановление администрации Тубинского муниципального образования от 16 октября  2013 года № 102 "Об утверждении Порядка формирования и ведения реестра муниципальных услуг Тубинского муниципального образования"</t>
  </si>
  <si>
    <t>Грачева Лариса Ивановна</t>
  </si>
  <si>
    <t>(39535) 47200</t>
  </si>
  <si>
    <t>tubaadmin@ rambler.ru</t>
  </si>
  <si>
    <t>Предоставление информации об объектах недвижимого имущества, находящихся в муниципальной собственности Тубинского муниципального образования и предназначенных для сдачи в аренду</t>
  </si>
  <si>
    <t>Постановление администрации Тубинского муниципального образования от 30 декабря 2011 года № 87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Тубинского муниципального образования и предназначенных для сдачи в аренду"</t>
  </si>
  <si>
    <t>Постановление администрации Тубинского муниципального образования от 10 ноября 2011 года № 79 "Об утверждении Административного регламента предоставления муниципальной услуги "Выдача разрешения (ордера) на производство работ, при которых планируется разрыть территорию общего пользования"</t>
  </si>
  <si>
    <t xml:space="preserve"> +                                                                       Постановление администрации Тубинского муниципального образования от 24 июля 2013 года № 76 "О внесении изменений в постановление администрации Тубинского муниципального образования от 10.11.2011 № 79 "Об утверждении Административного регламента предоставления муниципальной услуги "Выдача разрешения (ордера) на производство работ, при которых планируется разрыть территорию общего пользования"</t>
  </si>
  <si>
    <t>Подготовка градостроительного плана земельного участка на территории Тубинского муниципального образования</t>
  </si>
  <si>
    <t xml:space="preserve"> +                                                                       Постановление администрации Тубинского муниципального образования от 24 июля 2013 года № 71 "О внесении изменений в постановление администрации Тубинского муниципального образования от 10.01.2012 № 5 "Об утверждении Административного регламента предоставления муниципальной услуги "Подготовка градостроительного плана земельного участка на территории Тубинского муниципального образования"</t>
  </si>
  <si>
    <t>Выдача разрешений на строительство, реконструкцию, капитальный ремонт объектов капитального строительства на территории Тубинского муниципального образования</t>
  </si>
  <si>
    <t xml:space="preserve"> +                                                                       Постановление администрации Тубинского муниципального образования от 24 июля 2013 года № 75 "О внесении изменений в постановление администрации Тубинского муниципального образования от 10.11.2011 № 76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 на территории Тубинского муниципального образования"</t>
  </si>
  <si>
    <t>Присвоение (уточнение) адресов объектам недвижимого имущества на территории Тубинского муниципального образования</t>
  </si>
  <si>
    <t>Постановление администрации Тубинского муниципального образования от 10 января 2012 года № 4 "Об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Тубинского муниципального образования"</t>
  </si>
  <si>
    <t xml:space="preserve"> +                                                                       Постановление администрации Тубинского муниципального образования от 22 июля 2013 года № 60 "О внесении изменений в постановление администрации Тубинского муниципального образования от 10.01.2012 № 4 "Об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Тубинского муниципального образования"</t>
  </si>
  <si>
    <t>Выдача уведомлений о переводе (отказе в переводе) жилого (нежилого) помещения в нежилое (жилое) на территории Тубинского муниципального образования</t>
  </si>
  <si>
    <t>Постановление администрации Тубинского муниципального образования от 10 января 2012 года № 6 "Об утверждении Административного регламента предоставления муниципальной услуги "Выдача уведомлений о переводе (отказе в переводе) жилого (нежилого) помещения в нежилое (жилое) на территории Тубинского муниципального образования"</t>
  </si>
  <si>
    <t xml:space="preserve"> +                                                                       Постановление администрации Тубинского муниципального образования от 24 июля 2013 года № 73 "О внесении изменений в постановление администрации Тубинского муниципального образования от 10.01.2012 № 6 "Об утверждении Административного регламента предоставления муниципальной услуги "Выдача уведомлений о переводе (отказе в переводе) жилого (нежилого) помещения в нежилое (жилое) на территории Тубинского муниципального образования"</t>
  </si>
  <si>
    <t>Признание жилых помещений пригодными (непригодными) для проживания и жилого дома, многоквартирного дома аварийным и подлежащим сносу и реконструкции имущества</t>
  </si>
  <si>
    <t>Постановление администрации Тубинского муниципального образования от 30 декабря 2011 года № 85 "Об утверждении Административного регламента предоставления муниципальной услуги "Предоставление информации об организациях коммунального комплекса и оказываемых ими жилищно-коммунальных услугах"</t>
  </si>
  <si>
    <t>Постановление администрации Тубинского муниципального образования от 10 ноября 2011 года № 77 "Об утверждении Административного регламента предоставления муниципальной услуги "Предоставление информации об очередности предоставления жилого помещения на условиях социального найма"</t>
  </si>
  <si>
    <t>Постановление администрации Тубинского муниципального образования от 12 октября 2011 года № 68 "Об утверждении Административного регламента предоставления муниципальной услуги "Принятие на учет граждан в качестве нуждающихся в жилых помещениях"</t>
  </si>
  <si>
    <t xml:space="preserve"> +                                                                      Постановление администрации Тубинского муниципального образования от 22 июля 2013 года № 61 "О внесении изменений в постановление администрации Тубинского муниципального образования от 12.10.2011 № 68 "Об утверждении Административного регламента предоставления муниципальной услуги "Принятие на учет граждан в качестве нуждающихся в жилых помещениях"</t>
  </si>
  <si>
    <t>Выдача копий муниципальных правовых актов администрации Тубинского муниципального образования</t>
  </si>
  <si>
    <t>Постановление администрации Тубинского муниципального образования от 30 декабря 2011 года № 86 "Об утверждении Административного регламента предоставления муниципальной услуги "Выдача копий муниципальных правовых актов администрации Тубинского муниципального образования"</t>
  </si>
  <si>
    <t xml:space="preserve"> +                                                                       Постановление администрации Тубинского муниципального образования от 25 июля 2013 года № 77 "О внесении изменений в постановление администрации Тубинского муниципального образования от 30.12.2011 № 86 "Об утверждении Административного регламента предоставления муниципальной услуги "Выдача копий муниципальных правовых актов администрации Тубинского муниципального образования"</t>
  </si>
  <si>
    <t>Постановление администрации Тубинского муниципального образования от 26 сентября 2011 года № 62 "Об утверждении Административного регламента предоставления муниципальной услуги "Выдача гражданам справок о регистрации по месту жительства"</t>
  </si>
  <si>
    <t xml:space="preserve"> +                                                                        Постановление администрации Тубинского муниципального образования от 24 июля 2013 года № 74 "О внесении изменений в постановление администрации Тубинского муниципального образования от 26.09.2011 № 62 "Об утверждении Административного регламента предоставления муниципальной услуги "Выдача гражданам справок о регистрации по месту жительства"</t>
  </si>
  <si>
    <t>Выдача юридическим и фи зическим лицам справок, выписок из похозяйственных книг населенных пунктов Тубинского муниципального образования</t>
  </si>
  <si>
    <t>Постановление администрации Тубинского муниципального образования от 26 сентября 2011 года № 60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 населенных пунктов Тубинского муниципального образования"</t>
  </si>
  <si>
    <t xml:space="preserve"> +                                                                       Постановление администрации Тубинского муниципального образования от 22 июля 2013 года № 59 "О внесении изменений в постановление администрации Тубинского муниципального образования от 26.09.2011 № 60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 населенных пунктов Тубинского муниципального образования"</t>
  </si>
  <si>
    <t xml:space="preserve">Организация ритуальных услуг и содержание мест захоронения на территории Тубинского муниципального образования </t>
  </si>
  <si>
    <t>Постановление администрации Тубинского муниципального образования от 10 ноября 2011 года № 78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Тубинского муниципального образования"</t>
  </si>
  <si>
    <t xml:space="preserve"> +                                                                       Постановление администрации Тубинского муниципального образования от 23 июля 2013 года № 64 "О внесении изменений в постановление администрации Тубинского муниципального образования от 10.11.2011 № 78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Тубинского муниципального образования"</t>
  </si>
  <si>
    <t>Администрация Тубинского муниципального образования</t>
  </si>
  <si>
    <t>Ведение учета граждан, нуждающихся в жилых помещениях, предоставляемых по договорам социального найма</t>
  </si>
  <si>
    <t>Постановление администрации Эдучанского муниципального образования от 28 февраля 2013 года № 14 "Об утверждении Административного регламента предоставления муниципальной услуги "Ведение учета граждан, нуждающихся в жилых помещениях, предоставляемых по договорам социального найма"</t>
  </si>
  <si>
    <t>Капустина Галина Васильевна</t>
  </si>
  <si>
    <t>(39535) 49201</t>
  </si>
  <si>
    <t>petr.kovalchuk.51@ mail.ru</t>
  </si>
  <si>
    <t xml:space="preserve">Признание жилых помещений пригодными (непригодными) для проживания и жилого дома, многоквартирного дома аварийным и подлежащим сносу или реконструкции </t>
  </si>
  <si>
    <t>Постановление администрации Эдучанского муниципального образования от 28 февраля 2013 года № 23 "Об утверждении Административного регламента предоставления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t>
  </si>
  <si>
    <t>Выдача уведомлений о переводе (отказе в переводе) жилого (нежилого) помещения в нежилое (жилое) на территории Эдучанского муниципального образования</t>
  </si>
  <si>
    <t>Постановление администрации Эдучанского муниципального образования от 28 февраля 2013 года № 15 "Об утверждении Административного регламента предоставления муниципальной услуги "Выдача уведомлений о переводе (отказе в переводе) жилого (нежилого) помещения в нежилое (жилое) на территории Эдучанского муниципального образования"</t>
  </si>
  <si>
    <t>Выдача юридическим и физическим лицам справок, выписок из похозяйственных книг населеных пунктов Эдучанского муниципального образования</t>
  </si>
  <si>
    <t>Постановление администрации Эдучанского муниципального образования от 28 февраля 2013 года № 22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 населенных пунктов Эдучанского муниципального образования"</t>
  </si>
  <si>
    <t>Постановление администрации Эдучанского муниципального образования от 28 февраля 2013 года № 27 "Об утверждении Административного регламента предоставления муниципальной услуги "Выдача выписки из похозяйственной книги о наличии у гражданина права на земельный участок"</t>
  </si>
  <si>
    <t>Присвоение (уточнение) адресов объектам недвижимого имущества на территории Эдучанского муниципального образования</t>
  </si>
  <si>
    <t>Постановление администрации Эдучанского муниципального образования от 28 февраля 2013 года № 24 "Об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Эдучанского муниципального образования"</t>
  </si>
  <si>
    <t>Выдача разрешения на производство работ, при которых планируется разрыть территорию общего пользования</t>
  </si>
  <si>
    <t>Постановление администрации Эдучанского муниципального образования от 28 февраля 2013 года № 28 "Об утверждении Административного регламента предоставления муниципальной услуги "Выдача разрешения на производство работ, при которых планируется разрыть территорию общего пользования"</t>
  </si>
  <si>
    <t>Содержание мест захоронения на территории Эдучанского муниципального образования</t>
  </si>
  <si>
    <t>Постановление администрации Эдучанского муниципального образования от 28 февраля 2013 года № 16 "Об утверждении Административного регламента предоставления муниципальной услуги "Выдача разрешения на производство работ, при которых планируется разрыть территорию общего пользования"</t>
  </si>
  <si>
    <t>Администрация Эдучанского муниципального образования</t>
  </si>
  <si>
    <t>Постановление администрации Невонского муниципального образования от 29 ноября 2011 года № 32/1 "О Порядке разработки и утверждения административных регламентов предоставления муниципальных  услуг Невонского муниципального образования"</t>
  </si>
  <si>
    <t>Постановление администрации Тубинского муниципального образования от 10 ноября 2011 года  № 75 "Об утверждении Административного регламента предоставления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 реконструкции имущества"</t>
  </si>
  <si>
    <t xml:space="preserve"> +                                                                           Постановление администрации Тубинского муниципального образования от 22 июля 2013 года  № 62 "О внесении изменений в постановление администрации Тубинского муниципального образования от 10 ноября 2011 года   № 75 "Об утверждении Административного регламента предоставления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 реконструкции имущества"</t>
  </si>
  <si>
    <t>Постановление администрации Тубинского муниципального образования от 26 сентября  2011 года № 61 "Об утверждении Административного регламента предоставления муниципальной услуги "Оформление справки с места жительства умершего"</t>
  </si>
  <si>
    <t xml:space="preserve"> +                                                                          Постановление администрации Тубинского муниципального образования от 22 июля 2013 года  № 59 "О внесении изменений в постановление администрации Тубинского муниципального образования от 26 сентября 2011 года   № 61 "Об утверждении Административного регламента предоставления муниципальной услуги "Оформление справки с места жительства умершего"</t>
  </si>
  <si>
    <t xml:space="preserve">Выдача разрешений на установку рекламных конструкций на  территории муниципального образования "Усть-Илимский район", аннулирование таких разрешений, выдача предписаний о демонтаже самовольно установленных рекламных конструкций </t>
  </si>
  <si>
    <t>Оказание финансовой поддержки субъектам малого и среднего предпринимательства в муниципальном образовании "Усть-Илимский район"</t>
  </si>
  <si>
    <t>Назначение и выплата пенсии за выслугу лет муниципальным служащим муниципального образования "Усть-Илимский район"</t>
  </si>
  <si>
    <t xml:space="preserve">Постановление администрации Железнодорожного муниципального образования от 29 августа 2011 года № 56 "О Порядке разработки и утверждения административных регламентов предоставления муниципальных услуг Железнодорожного муниципального образования"
</t>
  </si>
  <si>
    <t>Постановление администрации Эдучанского муниципального образования от 23 марта 2012 года № 22 "О порядке разработки  и утверждения административных регламентов исполнения муниципальных функций (предоставления муниципальных услуг)"</t>
  </si>
  <si>
    <t xml:space="preserve">Администрация Тарасовского сельского поселения </t>
  </si>
  <si>
    <t>Плотникова Виктория Владимировна</t>
  </si>
  <si>
    <t>4-90-13</t>
  </si>
  <si>
    <t>admtar@mail.ru</t>
  </si>
  <si>
    <t xml:space="preserve">администрация Тарасовского сельского поселения </t>
  </si>
  <si>
    <t>Прием и выдача документов о согласовании проектов границ земельных участков</t>
  </si>
  <si>
    <t>Предоставление услуг по совершению нотариальных действий</t>
  </si>
  <si>
    <t>Администрация Тарасовского сельского поселения</t>
  </si>
  <si>
    <t>Принятие граждан на учет в качестве нуждающихся в жилых помещениях предоставляемых по договорам  социального найма на территории Тарасовского сельского поселения</t>
  </si>
  <si>
    <t>Выдача документов,справок: о проживании(в том числе сезонном), с места жительства, о составе семьи, об иждивенцах; об оформлении наследства,о постоянной регистрации и иных документов</t>
  </si>
  <si>
    <t>Предоставление выписки из реестра муниципального имущества Тарасовского муниципального образования</t>
  </si>
  <si>
    <t>Постановление  Главы Тарасвоского сельского поселения от 29 января 2013 года № 2 "Об утвеждении административного регламента предоставления муниицпальной услуги"Принятие граждан в качестве нуждающихся в жилых помещениях,предоставляемых по договорам социального найма на территории Тарасовского сельского поселения"</t>
  </si>
  <si>
    <t>Постановление  Главы Тарасвоского сельского поселения от 30 января 2013 года № 3 "Об утвеждении административного регламента предоставления муниицпальной услуги"Выдача выписки из похозяйственных книг"</t>
  </si>
  <si>
    <t xml:space="preserve">Постановление Главы Тарасовского сельского поселения от 18 февраля 2013 года № 7 "Об утверждении Административного рекгламента"Выдача копий архивных документов"  </t>
  </si>
  <si>
    <t xml:space="preserve">Постановление Главы Тарасовского сельского поселения от 22 февраля 2013 года № 8 "Об утверждении Административного рекгламента"Выдачпа документов,справок:о проживании(в т.ч.сезонном),с места жительства,о составе семьи,об иждивенцах;об оформлении наследства,о постоянной регистрации ,и иных документов"  </t>
  </si>
  <si>
    <t>Постановлпение  Главы Тарасовского сельского поселения от 25 февраля 2013 года № 9 "Об утверждении административного регламнента по предоставлению муниицпальной услуги"Присвоение адреса объекту недвижимости"</t>
  </si>
  <si>
    <t>Постановление Главы тарасовского сельского поселения от 25 февраля 2013 года № 10 "Об утверждении административного решгламента предоставления муниципальной услуги"Предоставление выписки из реестра муниципального имущества Тарасовского МО"</t>
  </si>
  <si>
    <t>Постановление главы Тарасовского сельского поселения от  26 февраля 2013 года № 11 "Об утверждении административного регламеньта предоставления муниципальной услуги "Прием и выдача документов о согласовании проектов границ земельных участков"</t>
  </si>
  <si>
    <t>Постановление Главы Тарасовского сельского поселения от 28 февраля 2013 года №12 "Об утверждении административного регламента предоставления муниципальной услуги"Предоставление услуг по совершению нотариальных действий "</t>
  </si>
  <si>
    <t>Постановление Главы Тарасовского сельского поселения от 24 декабря 2012 года № 15 "Об утверждении порядка разработки и утверждения в Тарасовском муниципальном образовании администратиавных   регламентов предоставления муниципальных услуг,правил проведения экспертизы проектов административных регламентов предостпавления муниципальных услуг"</t>
  </si>
  <si>
    <t>Постановление администрации Портбайкальского муниципального образования от 18 марта 2013 года №38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 (Приложение 1)</t>
  </si>
  <si>
    <t>Постановление администрации Портбайкальского муниципального образования от 18 марта 2013 года №38 "Об утверждении административного регламента предоставления муниципальной услуги "Выдача справок и выписок из похозяйственных книг" (Приложение 2)</t>
  </si>
  <si>
    <t>Постановление администрации Портбайкальского муниципального образования от 18 марта 2013 года №38 "Об утверждении административного регламента предоставления муниципальной услуги "Предоставление информации об очередности предоставления жилых промещений на условия договора социального найма" (Приложение 3)</t>
  </si>
  <si>
    <t>Постановление администрации Портбайкальского муниципального образования от 18 марта 2013 года №38 "Об утверждении административного регламента предоставления муниципальной услуги "Выдача справок " (Приложение 4)</t>
  </si>
  <si>
    <t>Постановление администрации Портбайкальского муниципального образования от 18 марта 2013 года №38 "Об утверждении административного регламента предоставления муниципальной услуги "Присвоение почтового адреса"  (Приложение 5)</t>
  </si>
  <si>
    <t xml:space="preserve">Постановление администрации Портбайкальского муниципального образования от 18 марта 2013 года №38 "Об утверждении административного регламента предоставления муниципальной услуги "Признание жилого помещения пригодным (не пригодным) для проживания" (Приложение 6) </t>
  </si>
  <si>
    <t>Постановление Главы Тарасовского сельского поселения от 18 декабря 2012 года № 13 "Об утверждении Положения о ведении реестра муниципальных услуг(функций) исполняемых администрацией  Тарасовского сельского поселения "</t>
  </si>
  <si>
    <t>Постановление администрации  Казачинско-Ленского муниципального района от 5 сентября 2013 года № 383 "Об утверждении  административного регламента предоставления муниципальной услуги "Выдача разрешения на ввод построенного, реконструированного, отремонтированного объекта капитального строительства в эксплуатацию"</t>
  </si>
  <si>
    <t>Администрация Еланцынского муниципального образования</t>
  </si>
  <si>
    <t>Ларионова Ирина Алексеевна</t>
  </si>
  <si>
    <t>8 (395) 58 53 012</t>
  </si>
  <si>
    <t>elancy@yandex.ru</t>
  </si>
  <si>
    <t>Отдел жилищно-коммунального хозяйства Еланцынского муниципального образования</t>
  </si>
  <si>
    <t>Предоставление выписки их похозяйственной книги о наличии у гражданина права на земельный участок</t>
  </si>
  <si>
    <t>Перевод жилого помещения в нежилое и нежилого в жилое помещение</t>
  </si>
  <si>
    <t>Выдача физическим лицам справок с места жительства, выписок из похозяйственных книг населенных пунктов Еланцынского муниципального образования</t>
  </si>
  <si>
    <t xml:space="preserve">Решение Думы Еланцынского муниципального образования от 8 июня 2012 года № 159 "Об утверждении Перечня услуг, которые являются необходимыми и обязательными при предоставлении муниципальных услуг и предоставляются организациями, которые участвуют в предоставлении муниципальных услуг" </t>
  </si>
  <si>
    <t>Постановление главы Еланцынского муниципального образования от 21 июня 2012 года № 44 "Об утверждении Положения о порядке ведения реестра муниципальных услуг (работ) Еланцынского муниципального образования"</t>
  </si>
  <si>
    <t>Администрация Казачинского сельского поселения по Иркутской области</t>
  </si>
  <si>
    <t>Оформление ходатайства о присвоении почтового адреса жилому дому, другим строениям</t>
  </si>
  <si>
    <t>Оформление ходатайства о выдаче тех.условий на подключение электроэнергии к жилому дому (хоз.блоку или другому строящемуся или построенному строению)</t>
  </si>
  <si>
    <t>Оформление выписки и лицевого счета из похозяйственной книги</t>
  </si>
  <si>
    <t>Согласование Акта границ земельного участка с выездом на место</t>
  </si>
  <si>
    <t xml:space="preserve">Оформление выписки из похозяйственной книги о
принадлежности земельного
участка
</t>
  </si>
  <si>
    <t>Оформление ходатайства о присвоении номера земельного участка</t>
  </si>
  <si>
    <t xml:space="preserve">Постановка граждан на учет в качестве нуждающихся в жилых помещениях, предоставляемых
по договорам социального
найма
</t>
  </si>
  <si>
    <t xml:space="preserve">Предоставление информации об очередности предоставления жилых помещений на условиях социального найма
</t>
  </si>
  <si>
    <t xml:space="preserve">Оформление справки о проживании (в том числе сезонном)
</t>
  </si>
  <si>
    <t xml:space="preserve">Оформление справки с места жительства гражданам, зарегистрированным по месту жительства в населенных пунктах поселения
</t>
  </si>
  <si>
    <t xml:space="preserve">Оформление справки о составе семьи гражданам зарегистрированным по месту жительства в населенных пунктах поселения
</t>
  </si>
  <si>
    <t xml:space="preserve">Оформление справки с места жительства умершего, зарегистрированного по месту жительства в населенных пунктах поселения
</t>
  </si>
  <si>
    <t xml:space="preserve">Оформление справки о нахождении гражданина на иждивении
</t>
  </si>
  <si>
    <t xml:space="preserve">Оформление справки о подтверждении проживания гражданина в районах Крайнего Севера зарегистрированного по месту жительства в населенных пунктах поселения
</t>
  </si>
  <si>
    <t xml:space="preserve">Оформление справки о зарегистрированных лицах в жилом помещении по месту жительства в населенных пунктах поселения
</t>
  </si>
  <si>
    <t>Оформление выписки из домовой книги</t>
  </si>
  <si>
    <t xml:space="preserve">Оформление регистрации по месту пребывания граждан Российской Федерации в населенных пунктах поселения (форма № 1)
</t>
  </si>
  <si>
    <t xml:space="preserve">Оформление регистрации по месту жительства граждан Российской Федерации в населенных пунктах поселения(форма № 6)
</t>
  </si>
  <si>
    <t xml:space="preserve">Снятие с учета по месту  жительства граждан Российской Федерации в населенных пунктах поселения Физическое лицо Казачинского сельского поселения бесплатно
</t>
  </si>
  <si>
    <t xml:space="preserve">Оформление выписки из реестра муниципальной собственности для приватизации
</t>
  </si>
  <si>
    <t xml:space="preserve">Оформление разрешение на торговлю на территории поселения
</t>
  </si>
  <si>
    <t xml:space="preserve">Заключение договора коммерческого найма жилого помещения муниципального жилого фонда
</t>
  </si>
  <si>
    <t>Свидетельство верности копий документов и выписок из них</t>
  </si>
  <si>
    <t>Свидетельство подлинности подписи на документах</t>
  </si>
  <si>
    <t xml:space="preserve">Принятие мер по охране наследственного имущества и в случае необходимости меры по управлению им
</t>
  </si>
  <si>
    <t>Выдача информации по запросам пользователей</t>
  </si>
  <si>
    <t>Выдача разрешений на проведение муниципальных лотерей</t>
  </si>
  <si>
    <t>Непряхин Иван Сергеевич</t>
  </si>
  <si>
    <t>экономист</t>
  </si>
  <si>
    <t>admksp@mail,ru</t>
  </si>
  <si>
    <t xml:space="preserve">Постановление администрации  Казачинского сельского поселения по Иркутской области от 29 марта 2012 года № 141п "Об утверждении регламента по предоставлению муниципальной услуги "Согласование  проектов границ  земельных участков" </t>
  </si>
  <si>
    <t xml:space="preserve">Постановление администрации  Казачинского сельского поселения по Иркутской области от 29 марта 2012 года № 141Г "Об утверждении регламента по предоставлению муниципальной услуги " Оформление ходатайства о выдаче электроэнергии к жилому дому( хоз.блоку или другому строящемуся или построенному строению)" </t>
  </si>
  <si>
    <t xml:space="preserve">Постановление администрации  Казачинского сельского поселения по Иркутской области от 29 марта 2012 года № 141Е "Об утверждении регламента по предоставлению муниципальной услуги "Присвоение почтового адреса жилому дому, другим строениям, присвоение номера  земельному участку" </t>
  </si>
  <si>
    <t>Постановление администрации  Казачинского сельского поселения по Иркутской области  от 29 марта 2012 года № 141В "Об утверждении регламента по предоставлению муниципальной услуги " Оформление выписки из лицевого счета похозяйственной книги"</t>
  </si>
  <si>
    <t xml:space="preserve">Постановление администрации  Казачинского сельского поселения по Иркутской области от 29 марта 2012 года № 141Б "Об утверждении регламента по предоставлению муниципальной услуги " Соглосование Акта границ земельного участка" </t>
  </si>
  <si>
    <t xml:space="preserve">Постановление администрации  Казачинского сельского поселения по Иркутской области от 29 марта 2012 года № 141А "Об утверждении регламента по предоставлению муниципальной услуги "Оформление выписки из похозяйственной книги о принадлежности земельного участка" </t>
  </si>
  <si>
    <t xml:space="preserve">Постановление администрации  Казачинского сельского поселения по Иркутской области от 29 марта 2012 года №141Е "Об утверждении регламента по предоставлению муниципальной услуги "Присвоение почтового адреса жилому дому, другим строениям, присвоение номера  земельному участку" </t>
  </si>
  <si>
    <t>Постановление администрации  Казачинского сельского поселения по Иркутской области  от 25 января 2012 года №04 "Об утверждении административных регламентов по предоставлению муниципальных услуг"</t>
  </si>
  <si>
    <t>Постановление администрации  Казачинского сельского поселения по Иркутской области  от 25 января 2012 года №02 "Об утверждении административных регламентов по предоставлению муниципальных услуг"</t>
  </si>
  <si>
    <t xml:space="preserve">Постановление администрации  Казачинского сельского поселения по Иркутской области от 25 января 2012 года №03 "Об утверждении регламента по предоставлению муниципальной услуги " Оформление справки с места жительства умершего" </t>
  </si>
  <si>
    <t xml:space="preserve">Постановление администрации  Казачинского сельского поселения по Иркутской области  от 28 февраля 2012 года №06/А"Об утверждении регламента по предоставлению муниципальной услуги "Оформление выписки из домовой книги" </t>
  </si>
  <si>
    <t>Постановление администрации  Казачинского сельского поселения по Иркутской области  27 апреля 2012 года №31 "Об утверждении регламента по предоставлению муниципальной услуги " Оформление регистрации по месту пребывания граждан Российской Федерации в населенных пунктах поселения"</t>
  </si>
  <si>
    <t xml:space="preserve">Постановление администрации  Казачинского сельского поселения по Иркутской области от 27 апреля 2012 года №32 "Об утверждении регламента по предоставлению муниципальной услуги " Оформление регистрации и снятие с регистрационногго учета по месту жительства граждан Российской Федерации в населенных пунктах поселения" </t>
  </si>
  <si>
    <t xml:space="preserve">Постановление администрации  Казачинского сельского поселения по Иркутской области от 30 декабря 2012 года № 59 "Об утверждении регламента по предоставлению муниципальной услуги " Оформление выписки из реестра муниципальной собственности для приватизации" </t>
  </si>
  <si>
    <t>Постановление администрации  Казачинского сельского поселения по Иркутской области от 27 апреля 2012 года № 33 "Об утверждении регламента по предоставлению муниципальной услуги " Оформление разрешений на торговлю на территории Казачинского сельского поселения"</t>
  </si>
  <si>
    <t xml:space="preserve">Постановление администрации  Казачинского сельского поселения по Иркутской области от 30 декабря 2011 года № 60 "Об утверждении регламента по предоставлению муниципальной услуги " Заключение договоров коммерческого  найма жилого помещения муниципального жилого фонда" </t>
  </si>
  <si>
    <t>Постановление администрации  Казачинского сельского поселения по Иркутской области от 28 февраля 2012 года № 06/Б "Об утверждении регламента по предоставлению муниципальной услуги "Совершение нотариальных действий"</t>
  </si>
  <si>
    <t>Постановление администрации  Казачинского сельского поселения по Иркутской области  от 28 февраля 2012 года № 06/Б "Об утверждении регламента по предоставлению муниципальной услуги "Совершение нотариальных действий"</t>
  </si>
  <si>
    <t>Постановление администрации  Казачинского сельского поселения по Иркутской области  от 27 апреля 2012 года № 35 "Об утверждении регламента по предоставлению муниципальной услуги "Выдача информации по запросам пользователей"</t>
  </si>
  <si>
    <t>Постановление администрации  Казачинского сельского поселения по Иркутской области от 30 декабря 2011 года №53 "О порядке разработки и утверждения административных регламентов по муниципальным услугам, предоставляемых администрацией Казачинского сельского поселения"</t>
  </si>
  <si>
    <t>Постановление администрации  Казачинского сельского поселения по Иркутской области от 21 декабря 2011 года № 47-А/1 "Об утверждении порядка формирования и ведения реестра муниципальных услуг администрации Казачинского сельского поселения"</t>
  </si>
  <si>
    <t>Комитет экономического развития, управления муниципальным имуществом и ЖКХ</t>
  </si>
  <si>
    <t>Установление тарифов на услуги, предоставляемые муниципальными предприятиями и муниципальными учреждениями Катангского района</t>
  </si>
  <si>
    <t>1.Свидетельство о государственной регистрации физического лица в качестве индивидуального предпринимателя (для индивидуальных предпринимателей)                                                                                  2. Свидетельство о государственной регистрации юридического лица (для юридических лиц) или выписка из государственных реестров о юридическом лице или индивидуальном предпринимателе                                                3. Выписка из Единого государственного реестра прав на недвижимое имущество и сделок с ним  о правах на здание, строение, сооружение, находящиеся на приобретаемом земельном участке                                                4. Выписка из ЕГРП о правах на  земельный участок или уведомление об отсутствии в ЕГРП запрашиваемых сведений о зарегистрированных правах на земельный участок</t>
  </si>
  <si>
    <t>Предоставление информации об объектах, содержащихся в реестре муниципального имущества муниципального образования  " Катангский район", в отношении которого возможно заключение договоров аренды, договоров безвозмездного пользования имущестовом, иных договоров, предусматривающих переход прав владения и (или) пользования"</t>
  </si>
  <si>
    <t>Постановление администрации муниципального образования "Катангский район" от 23 апреля 2013 года № 72-п " Об утверждении административного регламента  по предоставлению муниципальной услуги "Установления тарифов на услуги, предоставляемые муниципальными предприятиями и муниципальными учреждениями Катангский район"</t>
  </si>
  <si>
    <t>Постановление администрации муниципального образования "Катангский район" от 23 апреля 2013 года № 74-п " Об утверждении административного регламента  по предоставлению муниципальной услуги "Выдача разрешений на право орагнизации розничного рынка"</t>
  </si>
  <si>
    <t>Постановление администрации муниципального образования "Катангский район" от 23 апреля 2013 года № 73-п " Об утверждении административного регламента по предоставлению муниципальной услуги "Предоставление консультаций по вопросам торговли, общественного питания, бытового обслуживания"</t>
  </si>
  <si>
    <t>Постановление администрации муниципального образования "Катангский район" от 27 мая 2013 года № 109-п  "Об утверждении административного регламента предоставления муниципальной услуги  "  Предоставление информации об объектах, содержащихся в реестре муниципального имущества муниципального образования  " Катангский район", в отношении которого возможно заключение договоров аренды, договоров безвозмездного пользования имущестовом, иных договоров, предусматривающих переход прав владения и (или) пользования"</t>
  </si>
  <si>
    <t>Постановление администрации муниципального образования "Катангский район" от 17 ноября 2011 года № 291-п "Об утверждении Положения о порядке разработки и утверждения административных регламентов предоставления муниципальных услуг отраслевыми (функциональными) и территориальными органами администрации муниципального образования "Катангский район"</t>
  </si>
  <si>
    <t>Выдача копий муниципальных правовых актов администрации  Ербогаченского  муниципального образования</t>
  </si>
  <si>
    <t xml:space="preserve">Отдел по управлению делами администрации Ербогаченского муниципального образования  </t>
  </si>
  <si>
    <t xml:space="preserve">Решение Думы Ербогаченского муниципального образования от 25 июня 2012 года №6/3 "Об утверждении Перечня услуг, которые явлются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Порядка определения размера платы за оказание услуг, которые являются необходимыми и обязательными для предоставления муниципальных услуг администрацией Ербогаченского муниципального образования"   </t>
  </si>
  <si>
    <t>п.7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</si>
  <si>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Постановление Главы Ербогаченского муниципального образования от 18 апреля 2011 года №15-п "Об утверждении порядка разработки и утверждения административных регламентов предоставления муниципальных услуг, осуществляемых по обращениям граждан"  </t>
  </si>
  <si>
    <t xml:space="preserve">Постановление Главы Ербогаченского муниципального образования от 20 июня 2011 года №32-п "О порядке формирования и ведения реестра муниципальных услуг, предоставляемых администрацией Ербогаченского муниципального образования"  </t>
  </si>
  <si>
    <t>Капустина Юлия Юрьевна</t>
  </si>
  <si>
    <t xml:space="preserve">Заместитель заведующего отделом по управлению делами администрации Ербогаченского муниципального образования  </t>
  </si>
  <si>
    <t>8(39560)21-586</t>
  </si>
  <si>
    <t>erbogachenmo@mail.ru</t>
  </si>
  <si>
    <t>Совершение нотариальных действий главой Ербогаченского муниципального образования и специально уполномоченным должностным лицом администрации Ербогаченского муниципального образования</t>
  </si>
  <si>
    <t>п.8,34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</si>
  <si>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Выдача разрешения на право организации розничной торговли на территории Ербогаченского муниципального образования</t>
  </si>
  <si>
    <t xml:space="preserve">Отдел по экономике и финансам администрации Ербогаченского муниципального образования  </t>
  </si>
  <si>
    <t>п.24,25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</si>
  <si>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п.1,3,4,9,13,14,15,16,17,18,19,20,21,44,45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</si>
  <si>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Предоставление информации об объектах недвижимого имущества, находящихся в муниципальной собственности Ербогаченского муниципального образования и предназначенных для сдачи в аренду</t>
  </si>
  <si>
    <t>Выдача разрешений на строительство, реконструкцию, капитальный ремонт объектов капитального строительства на территории  Ербогаченского  муниципального образования</t>
  </si>
  <si>
    <t>п.7,23,26,27,31,33,39,40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</si>
  <si>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п.7,22,23,24,25,26,27,29,30,32,33,40,41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</si>
  <si>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Выдача юридическим и физическим лицам справок,  выписок  из похозяйственных книг населенных пунктов Ербогаченского муниципального образования</t>
  </si>
  <si>
    <t>Выдача разрешений на  снос зеленых насаждений</t>
  </si>
  <si>
    <t>п.7,24,25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</si>
  <si>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Передача муниципального имущества в аренду, безвозмездное пользование, продление действующих  договоров, изменение условий действующих договоров в Ербогаченском муниципальном образовании</t>
  </si>
  <si>
    <t>Присвоение (уточнение) адресов объектам недвижимого имущества  на территории Ербогаченского муниципального образования</t>
  </si>
  <si>
    <t>п.5,7,31,33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</si>
  <si>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Выдача уведомлений о переводе (отказе в переводе) жилого (нежилого) помещения в нежилое (жилое) на территории Ербогаченского муниципального образования</t>
  </si>
  <si>
    <t>п.3,7,24,25,35,36,37,38,42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</si>
  <si>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Признание жилых помещений  пригодными (непригодными) для проживания и жилого дома, многоквартирного дома аварийным и подлежащим сносу или реконструкции</t>
  </si>
  <si>
    <t>п.3,5,7,24,25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</si>
  <si>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Передача жилых помещений в собственность граждан на территории  Ербогаченского муниципального образования</t>
  </si>
  <si>
    <t>п.3,7,12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</si>
  <si>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Выявление бесхозяйного имущества на территории Ербогаченского муниципального  образования и оформление его в муниципальную собственность</t>
  </si>
  <si>
    <t>п.3,7,24,25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</si>
  <si>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Прием заявлений и выдача документов о согласовании переустройства и (или) перепланировки жилого помещения на территории Ербогаченского муниципального образования</t>
  </si>
  <si>
    <t>п.3,5,7,24,25,37,42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</si>
  <si>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Постановление администрации Ербогаченского муниципального образования от 4 июня 2012 года №21-п  "Об утверждении административных регламентов предоставляемых муниципальных услуг администрацией Ербогаченского муниципального образования"  </t>
  </si>
  <si>
    <t>Ярыгина Вера Асатовна</t>
  </si>
  <si>
    <t>руководитель аппарата главы</t>
  </si>
  <si>
    <t>nepscoemo@mail.ru</t>
  </si>
  <si>
    <t>Предоставление информации о деятельности администрации, муниципальных предприятиях по запросам  юридических и физических лиц</t>
  </si>
  <si>
    <t>Предоставление необходимых справок по устным и письменным запросам юридических и физических лиц.</t>
  </si>
  <si>
    <t>Комплектование библиотечных фондов библиотек сельского поселения</t>
  </si>
  <si>
    <t xml:space="preserve">Организация сохранения объектов культурного наследия местного значения, расположенных на территории сельского поселения, и его популяризация </t>
  </si>
  <si>
    <t>Создание условий для организации досуга и обеспечения жителей услугами организаций культуры (на базе учреждений клубного типа)</t>
  </si>
  <si>
    <t>Организация и проведение массовых культурных сельских мероприятий</t>
  </si>
  <si>
    <t>Организация проведения физкультурно-оздоровительных и спортивных мероприятий сельского поселения для взрослого населения</t>
  </si>
  <si>
    <t>Организация проведения физкультурно-оздоровительных мероприятий сельского поселения для детского населения</t>
  </si>
  <si>
    <t>Организация вывоза, утилизации твердых бытовых и промышленных отходов</t>
  </si>
  <si>
    <t>Организация благоустройства и озеленения территории сельского поселения</t>
  </si>
  <si>
    <t>Организация охраны, защиты и воспроизводства лесов, расположенных в границах сельского поселения</t>
  </si>
  <si>
    <t>Содержание автомобильных дорог и инженерных сооружений в границах сельского поселения в рамках благоустройства</t>
  </si>
  <si>
    <t xml:space="preserve">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 </t>
  </si>
  <si>
    <t>Создание условий для массового отдыха жителей сельского поселения и организация обустройства мест массового отдыха населения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</si>
  <si>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разрешениий на строительство, утверждение местных нормативов градостроительного проектирования посчеления, ведение информационной системы обеспечения градостроительной деятельности, осуществуляемой на те5рритории сельского поселения</t>
  </si>
  <si>
    <t>Выдача градостроительных планов земельного участка</t>
  </si>
  <si>
    <t>Организация освещения улиц и установки указателей с названиями улиц и номерами домов</t>
  </si>
  <si>
    <t>Организация мероприятий по охране окружающей среды в границах сельского поселения</t>
  </si>
  <si>
    <t>Организация в границах сельского поселения электро-, тепло-, и водоснабжения населения, водоотведения, снабжения населения топливом</t>
  </si>
  <si>
    <t>Ведение аварийно-спасательных и других неотложных работ в чрезвычайных ситуациях</t>
  </si>
  <si>
    <t>Обеспечение первичных мер пожарной безопасности в границах населенных пунктов поселения</t>
  </si>
  <si>
    <t>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</si>
  <si>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Администрация Непского муниципального образования</t>
  </si>
  <si>
    <t>Прием документов, постановка на учет жителей Непского муниципального образования, нуждающихся в улучшении жилищных условий.</t>
  </si>
  <si>
    <t>Предоставление жителям Непского муниципального образования, нуждающихся в улучшении жилищных условий, муниципального жилья согласно очередности по договору социального найма.</t>
  </si>
  <si>
    <t>Приватизация имущества, находящейся в муниципальной собственности Непского муниципального образования.</t>
  </si>
  <si>
    <t>Согласование на предоставление земельных участков для индивидуального строительства на территории Непского муниципального образования</t>
  </si>
  <si>
    <t>Постановление главы Непского муниципального образования от 1 июня 2011 года № 23-п  "Об утверждении административного  регламента предоставления муниципальной услуги  "Предоставление жителям Непского муниципального образования, нуждающимся в улучшении жилищных условий, муниципального жилья согласно очередности по договору социального найма"</t>
  </si>
  <si>
    <t>Постановление главы Непского муниципального образования от 29 июля 2011 года № 29-п  "Об утверждении административного регламента предоставлениря муниципальной услуги  " Приватизация имущества, находящейся в муниципальной собственности Непского муниципального образования</t>
  </si>
  <si>
    <t>Постановление главы Непского муниципального образования от 14 сентября 2011 года № 34 - п  "Об утверждении административного регламента предоставлениря муниципальной услуги "Согласование на предоставление земельных участков для индивидуального строительства на территории Непского муниципального образования"</t>
  </si>
  <si>
    <t>Постановление главы Непского муниципального образования  от 29 июля 2011 года № 28-п "Об утверждении административного регламента предоставлениря муниципальной услуги  "Предоставление необходимых справок по устным и письменным запросам юридических и физических лиц."</t>
  </si>
  <si>
    <t>Постановление главы Непского муниципального образования  от 17 января 2013 года № 2-п "Об утверждении административного регламента предоставлениря муниципальной услуги  Организация библиотечного обслуживания населения"</t>
  </si>
  <si>
    <t>Постановление главы Непского муниципального образования от 24 января 2013 года № 15-п "Об утверждении административного регламента тпредоставлениря муниципальной услуги  "Комплектование библиотечных фондов библиотек сельского поселения"</t>
  </si>
  <si>
    <t xml:space="preserve">Постановление главы Непского муниципального образования  от 28 января 2013 года № 16-п "Об утверждении административного регламента  предоставлениря муниципальной услуги " Организация сохранения объектов культурного наследия местного значения, расположенных на территории сельского поселения, и его популяризация" </t>
  </si>
  <si>
    <t>Постановление главы Непского муниципального образования от 24 января 2013 года № 14-п  "Об утверждении административного регламента  предоставления муниципальной услуги  "Создание условий для организации досуга и обеспечения жителей услугами организаций культуры (на базе учреждений клубного типа"</t>
  </si>
  <si>
    <t>Постановление главы Непского муниципального образования от 17 января 2013 года № 4-п  "Об утверждении административного регламента  предоставления муниципальной услуги  "Организация и проведение массовых культурных сельских мероприятий"</t>
  </si>
  <si>
    <t>Постановление главы Непского муниципального образованияот 17 января 2013 года № 5-п  "Об утверждении административного регламента  предоставления муниципальной услуги  "Организация проведения физкультурно-оздоровительных и спортивных мероприятий сельского поселения для взрослого населения"</t>
  </si>
  <si>
    <t>Постановление главы Непского муниципального образования  от 18 января 2013 года № 6-п "Об утверждении административного регламента  предоставления муниципальной услуги " Организация ритуальных услуг и содержание мест захоронения"</t>
  </si>
  <si>
    <t>Постановление главы Непского муниципального образования от 18 января 2013 года № 7-п  "Об утверждении административного регламента т предоставления муниципальной услуги " Организация вывоза, утилизации твердых бытовых и промышленных отходов"</t>
  </si>
  <si>
    <t>Постановление главы Непского муниципального образования от 17 января 2013 года № 3-п  "Об утверждении административного регламента  предоставления муниципальной услуги  "Организация благоустройства и озеленения территории сельского поселения" в редакции № 36-п от18.04.2013г.</t>
  </si>
  <si>
    <t>Постановление главы Непского муниципального образования от 23 января 2013 года № 13-п "Об утверждении административного регламента  предоставлениря муниципальной услуги  "Содержание автомобильных дорог и инженерных сооружений в границах сельского поселения в рамках благоустройства"</t>
  </si>
  <si>
    <t>Постановление главы Непского муниципального образования  от 18 января 2013 года № 9-п "Об утверждении административного регламента  предоставления муниципальной услуги  "Создание условий для массового отдыха жителей сельского поселения и организация обустройства мест массового отдыха населения"</t>
  </si>
  <si>
    <t>Постановление главы Непского муниципального образования  от 14 февраля 2013 года № 20-п "Об утверждении административного регламента  предоставлениря муниципальной услуги  "Выдача градостроительных планов земельного участка"</t>
  </si>
  <si>
    <t>Постановление главы Непского муниципального образования от 18 января 2013 года № 8-п  "Об утверждении административного регламента  предоставлениря муниципальной услуги  "Организация освещения улиц и установки указателей с названиями улиц и номерами домо"</t>
  </si>
  <si>
    <t>Постановление главы Непского муниципального образования  от 16 мая 2011 года № 18-п "Об утверждении Положения о порядке разработки и утверждения административных регламентов"</t>
  </si>
  <si>
    <t>Организация проведения физкультурно- оздоровительных и спортивных мероприятий сельского поселения для взрослого населения</t>
  </si>
  <si>
    <t>Совершение нотариальных действий( удостоверение доверенностей и завещаний, свидетельствование верности копии документов и выписок из них)</t>
  </si>
  <si>
    <t>Принятие документов, а также выдача решений о переводе или об отказе в переводе жилого помещения в нежилое помещение или нежилого помещения в жилое помещение</t>
  </si>
  <si>
    <t>Заключение договоров аренды, договоров безвоздмездного пользования, договоров доверительного управления имуществом, иных договоров, предусматривающих переход прав владения и ( или) пользования в отношении муниципального имущества, не закрепленного на праве хозяйственного ведения или оперативного управления</t>
  </si>
  <si>
    <t>Тельнова В.А.</t>
  </si>
  <si>
    <t>зам. рук. аппарата Главы поселения</t>
  </si>
  <si>
    <t>Администрация Подволошинского муниципального образования</t>
  </si>
  <si>
    <t>Постановление Подволошинского муниципального образования от 28 февраля 2013 года №7 "Об утверждении административного регламента предоставления муниципальной услуги "Организация и проведение массовых культурных сельских мероприятий"</t>
  </si>
  <si>
    <t>Постановление Подволошинского муниципального образования от 28 февраля 2013 года № 7а "Об утверждении административного регламента предоставления муниципальной услуги "Организация проведения физкультурно- оздоровительных и спортивных мероприятий сельского поселения для взрослого населения"</t>
  </si>
  <si>
    <t>Постановление Подволошинского муниципального образования от 28 февраля 2013 года №8 "Об утверждении административного регламента предоставления муниципальной услуги "Содержание автомобильных дорог и инженерных сооружений в границах сельского поселения в рамках благоустройства"</t>
  </si>
  <si>
    <t>Постановление Подволошинского муниципального образования от 28 февраля 2013 года №10 "Об утверждении административного регламента предоставления муниципальной услуги "Организация ритуальных услуг и содержание мест захоронения"</t>
  </si>
  <si>
    <t>Постановление Подволошинского муниципального образования от 28 февраля 2013 года №11 "Об утверждении административного регламента предоставления муниципальной услуги "Совершение нотариальных действий( удостоверение доверенностей и завещаний, свидетельствование верности копии документов и выписок из них)"</t>
  </si>
  <si>
    <t>Постановление Подволошинского муниципального образования от 28 февраля 2013 года №12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помещение или нежилого помещения в жилое помещение"</t>
  </si>
  <si>
    <t>Постановление Подволошинского муниципального образования от 28 февраля 2013 года №13 "Об утверждении административного регламента предоставления муниципальной услуги "Заключение договоров социального найма"</t>
  </si>
  <si>
    <t>Постановление Подволошинского муниципального образования от 11 марта 2013 года №23 "Об утверждении административного регламента предоставления муниципальной услуги "Предоставление муниципальной услуги по выдаче справок гражданам, проживающим на территории Подволошинского муниципального образования"</t>
  </si>
  <si>
    <t>Постановление Подволошинского муниципального образования от 13 августа 2013 года №56 "Об утверждении административного регламента предоставления муниципальной услуги "Присвоение и изменение адреса объекту недвижимости"</t>
  </si>
  <si>
    <t>Постановление Подволошинского муниципального образования от 28 февраля 2013 года №14 "Об утверждении административного регламента предоставления муниципальной услуги "Заключение договоров аренды, договоров безвоздмездного пользования, договоров доверительного управления имуществом, иных договоров, предусматривающих переход прав владения и ( или) пользования в отношении муниципального имущества, не закрепленного на праве хозяйственного ведения или оперативного управления"</t>
  </si>
  <si>
    <t>Передача на основании  аукциона в аренду или безвозмездное пользование муниципального имущества</t>
  </si>
  <si>
    <t>Отдел по управлению муниципальным имуществом администрации Киренского муниципального района</t>
  </si>
  <si>
    <t>Постановление администрации  Киренского муниципального района от 13 мая 2013 года № 398 "Об утверждении административного регламента предоставления муниципальной услуги "Передача на основании аукциона в аренду или безвозмездное пользование муниципального имущества"</t>
  </si>
  <si>
    <t>Постановление администрации Киренского муниципального района от 31 августа 2011 года № 517 "О порядке разработки и утверждения административных регламентов предоставления муниципальных услуг Киренского района"</t>
  </si>
  <si>
    <t>Тетерина Марина Владимировна</t>
  </si>
  <si>
    <t>главный специалист сектора по правовым вопросам и муниципальным услугам</t>
  </si>
  <si>
    <t>8 (395 68) 4 34 62</t>
  </si>
  <si>
    <t>uslugikrn@mail.ru</t>
  </si>
  <si>
    <t>Предоставление выписки из реестра муниципального имущества муниципального образования Киренский район</t>
  </si>
  <si>
    <t>Постановление администрации  Киренского муниципального района от 25 апреля 2013 года № 369 "Об утверждении административного регламента предоставления муниципальной услуги "Передача в безвозмездное пользование муниципального имущества без проведения торгов"</t>
  </si>
  <si>
    <t>Передача в   аренду муниципального имущества без проведения торгов</t>
  </si>
  <si>
    <t>Постановление администрации Киренского муниципального района от 23 апреля 2013 года № 364 "Об утверждении административного регламента предоставления муниципальной услуги "Передача в аренду муниципального имущества без проведения торгов"</t>
  </si>
  <si>
    <t>Передача на основании конкурса в аренду или безвозмездное пользование муниципального имущества</t>
  </si>
  <si>
    <t xml:space="preserve">Приватизация 
муниципального имущества, находящегося в муниципальной собственности  
муниципального образования 
Киренский район
</t>
  </si>
  <si>
    <t>Утверждение акта выбора  земельного участка для строительства</t>
  </si>
  <si>
    <t>Предоставление из земель. государственная собственность на которые не разграничена, а также земель, находящихся в муниципальной собственности  Киренского района, земельных участков, на которых расположены  здания, строения, сооружения</t>
  </si>
  <si>
    <t xml:space="preserve">Предоставление земельных участков, находящихся в собственности муниципального образования Киренский район, в собственность, в аренду для целей не связанных со строительством </t>
  </si>
  <si>
    <t>Принятие решения о выдаче разрешений на установку рекламных конструкций</t>
  </si>
  <si>
    <t xml:space="preserve">Предоставление земельного участка гражданину-   члену садовоогороднического  дачного  некоммерческого объединения,  на территории Киренского муниципального района, для ведения садоводства, огородничества и дачного хозяйства. </t>
  </si>
  <si>
    <t>Предоставление в собственность, аренду земельных участков из земель сельскохозяйственного назначения гражданам  для создания  крестьянского (фермерского) хозяйства и осуществления его деятельности</t>
  </si>
  <si>
    <t>Предоставление информации о времени и месте театральных представлений, концертов и гастрольных мероприятий, киносеансов, анонсы данных мероприятий</t>
  </si>
  <si>
    <t xml:space="preserve">Отдел по культуре, делам молодежи, физкультуры и спорту администрации Киренского муниципального района </t>
  </si>
  <si>
    <t>Исполнение запросов социально-правового характера по документам архива</t>
  </si>
  <si>
    <t>Архивный отдел администрации Киренского муниципального района</t>
  </si>
  <si>
    <t>Постановление администрации Киренского муниципального  района от 15 апреля 2013 года № 338 "Об утверждении административного регламента предоставления муниципальной услуги "Исполнение запросов социально-правового характера по документам архива"</t>
  </si>
  <si>
    <t>Исполнение тематических запросов</t>
  </si>
  <si>
    <t>Прием архивных документов на хранение от юридических и физических лиц</t>
  </si>
  <si>
    <t xml:space="preserve">Постановление администрации Киренского муниципального района от 22 января 2013 № 42"Об утверждении административного регламента предоставления муниципальной услуги "Прием архивных документов на хранение от юридических и физических лиц"
 </t>
  </si>
  <si>
    <t xml:space="preserve">Прием заявлений, постановка на учет и зачисление детей в муниципальные дошкольные образовательные учреждения Киренского района </t>
  </si>
  <si>
    <t>Управление образования администрации Киренского муниципального района</t>
  </si>
  <si>
    <t>Постановление администрации Киренского муниципального района от 14 января 2013 года № 23"Об утверждении административного регламента предоставления муниципальной услуги "Прием заявлений, постановка на учёт  и зачисление детей  в муниципальные дошкольные образовательные учреждения  Киренского района"</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</si>
  <si>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 же дополнительного образования в образовательных учреждениях муниципального образования Киренский район</t>
  </si>
  <si>
    <t>Постановление администрации Киренского муниципального района от 23 октября 2012 года № 1045 "Об утверждении административного регламента предоставления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и образовательных учреждениях, расположенных на территории Киренского муниципального района"</t>
  </si>
  <si>
    <t>Предоставление информации об образовательных программах общеобразовательных учреждений начального общего, основного общего, среднего (полного) общего образования Киренского района</t>
  </si>
  <si>
    <t>Постановление администрации Киренского муниципального района от 14 января 2013 года № 22 "Об утверждении административного регламента предоставления муниципальной услуги "Предоставление информации об образовательных  программах общеобразовательных учреждений начального общего, основного общего, среднего (полного) общего образования Киренского района"</t>
  </si>
  <si>
    <t>Предоставление информации о текущей успеваемости учащегося общеобразовательного учреждения начального общего, основного общего, среднего (полного) общего образования Киренского района, о результатах сданных экзаменов, ведение электронного дневника и электронного журнала успеваемости такого учащегося</t>
  </si>
  <si>
    <t>Постановление администрации Киренского муниципального района от 14 января 2013 года № 21 "Об утверждении административного регламента предоставления муниципальной услуги "Предоставление информации о текущей успеваемости обучающегося общеобразовательного учреждения начального общего, основного общего, среднего (полного) общего образования Киренского района,  ведении электронного дневника и электронного журнала успеваемости"</t>
  </si>
  <si>
    <t xml:space="preserve">
Организация 
отдыха детей  в каникулярное время, в том числе в районном профильном  лагере.
</t>
  </si>
  <si>
    <t>Постановление администрации Киренского муниципального района от 23 октября 2012 года № 1044 "Об утверждении административного регламента предоставления муниципальной услуги "Организация отдыха детей в каникулярное время, в том числе в районном профильном лагере"</t>
  </si>
  <si>
    <t>Предоставление информации о порядке проведения государственной (итоговой)  аттестации выпускников обучающихся, освоивших образовательные программы основного общего и среднего (полного) общего образования</t>
  </si>
  <si>
    <t>Постановление администрации Киренского муниципального района от 23 ноября 2012 года № 1046 "Об утверждении административного регламента предоставления муниципальной услуги "Предоставление информации о порядке проведения государственной (итоговой)  аттестации выпускников обучающихся, освоивших образовательные программы основного общего и среднего (полного) общего образования"</t>
  </si>
  <si>
    <t xml:space="preserve">Предоставление информации из базы данных об участниках Единого государственного экзамена и о   результатах Единого государственного экзамена </t>
  </si>
  <si>
    <t>Постановление  администрации Киренского муниципального района от 23 ноября 2012 года № 1047 "Об утверждении административного регламента предоставления муниципальной услуги "Предоставление информации из базы данных об участниках Единого государственного экзамена и о результатах Единого государственного экзамена"</t>
  </si>
  <si>
    <t>Выдача разрешений на строительство  объектов находящихся на территории  двух и более муниципальных образований и межпоселенческой территории Киренского муниципального района</t>
  </si>
  <si>
    <t>Отдел по градостроительству, строительству, реконструкции и капитальному ремонту объектов</t>
  </si>
  <si>
    <t xml:space="preserve">Выдача разрешений на ввод в эксплуатацию объектов находящихся на территории  двух и более муниципальных образований и межпоселенческой территории Киренского муниципального района </t>
  </si>
  <si>
    <t xml:space="preserve">Выдача градостроительного плана земельного участка, расположенного на территории двух и более муниципальных образований и межпоселенческих территорий Киренского муниципального района </t>
  </si>
  <si>
    <t>Постановление администрации Киренского муниципального района от 14 мая 2013 года № 400 Об тверждении административного регламента предоставления муниципальной услуги "Выдача градостроительного плана земельного участка, расположенного на территории двух и более муниципальных образований и межпоселенческих территорий Киренского муниципального района"</t>
  </si>
  <si>
    <t>Главный специалист по работе с кадрами</t>
  </si>
  <si>
    <t xml:space="preserve">Постановление администрации Киренского муниципального района от 22 апреля 2013 года № 358 "Об утверждении административного 
регламента по предоставлению муниципальной услуги по назначению и выплате пенсии за выслугу лет гражданам, замещавшим должности муниципальной службы в  органах местного самоуправления Киренского муниципального района"
</t>
  </si>
  <si>
    <t>Отдел по электроснабжению, транспорту и связи администрации Киренского района</t>
  </si>
  <si>
    <t>Постановление администрации Киренского муниципального района от 21 мая 2013  № 423 от  "Об утверждении Административного регламента предоставления муниципальной  услуги "Формирование сети автобусных маршрутов регулярных перевозок пассажиров и багажа между поселениями в границах муниципального образования Киренский район"</t>
  </si>
  <si>
    <t>Административный регламент  предоставления муниципальной услуги не утвержден</t>
  </si>
  <si>
    <t>Формированию сети автобусных маршрутов регулярных перевозок пассажиров и багажа между поселениями в границах муниципального образованияКиренский район.</t>
  </si>
  <si>
    <t>Постановление администрации Киренского муниципального района  от 5 августа 2011 года № 447 "Об утверждении Порядка формирования, ведения и использования сводного и отраслевых реестров муниципальных услуг Киренского муниципального района"</t>
  </si>
  <si>
    <t>Признание граждан малоимущими и принятие их на учет в качестве нуждающихся в жилых помещениях, предоставляемых по договорам социального найма</t>
  </si>
  <si>
    <t>Черных Елена Васильевна</t>
  </si>
  <si>
    <t>8 395 68 5 21 99</t>
  </si>
  <si>
    <t>admaiekseevsk@ mail.ru</t>
  </si>
  <si>
    <t>Передача в собственность граждан жилых помещений муниципального жилищного фонда в порядке приватизации</t>
  </si>
  <si>
    <t>Постановка на учет граждан , испытывающих потребность в древесине для собственных нужд</t>
  </si>
  <si>
    <t>Постановление администрации Алексеевского муниципального образования от 3 октября 2013 года № 55 "Об утверждении административного регламента предоставления муниципальной услуги" Постановка на учёт граждан испытывающих потребность в древесине для собственных нужд"</t>
  </si>
  <si>
    <t>Выдача разрешения на строительство, реконструкцию, капитальный ремонт объектов капитального строительства, а также на ввод объектов в эксплуатацию</t>
  </si>
  <si>
    <t>Принятие документов, а также выдача разрешений  о переводе или об отказе в переводе жилого помещения в нежилое или нежилого помещения в жилое помещение</t>
  </si>
  <si>
    <t>Признание жилых помещений муниципального жилого фонда непригодными для проживания</t>
  </si>
  <si>
    <t>Присвоение наименований улицам, установление нумерации объектам недвижимости</t>
  </si>
  <si>
    <t>Выдача разрешений на снос земельных насаждений</t>
  </si>
  <si>
    <t>Подготовка и выдача сведений из адресного реестра</t>
  </si>
  <si>
    <t>Выдача разрешения на производство работ, связанных с разрытием территррии общего пользования</t>
  </si>
  <si>
    <t>Представление информации о времени и месте театральных представлений, эстрадных концертов, киносеацев, анонсы данных мероприятий</t>
  </si>
  <si>
    <t>Выдача  документов (выписки из домовой книги, справок: о составе семьи, об иждевении, о проживании с умершим, с места жительства, по  месту пребывания и по месту жительства, по провозу домашних вещей и других предметов и других</t>
  </si>
  <si>
    <t>Выдача архивных справок, выписок, копий архивных документов, копий актов администрации Алексеевского муниципального образования</t>
  </si>
  <si>
    <t>Администрация Алексеевского муниципального образования</t>
  </si>
  <si>
    <t>Подымахина Наталья Викторовна</t>
  </si>
  <si>
    <t>специалист администрации Алымовского  МО</t>
  </si>
  <si>
    <t>8 (395 68) 37136</t>
  </si>
  <si>
    <t>irina.zueva2011@rambler.ru</t>
  </si>
  <si>
    <t>Постановление администрации Алымовского муниципального образования от 1 октября 2012 года № 59 "Об утверждении административного регламента  предоставления муниицпальной услуги "Предоставление информации. копии документов. касающихся периодов работы граждан в ликвидированных муниципальных организациях"</t>
  </si>
  <si>
    <t>Постановление администрации Алымовского муниципального образования от 25 сентября 2012 № 52 "Об утверждении административного регламента  предоставления муниицпальной услуги "Выдача разрешений на строительство"</t>
  </si>
  <si>
    <t>Выдача разрещений на ввод объектов в эксплуатацию</t>
  </si>
  <si>
    <t>Постановление администрации Алымовского муниципального образования от 25 сентября 2012 года № 523 "Об утверждении административного регламента  предоставления муниицпальной услуги "Выдача разрещений на ввод объектов в эксплуатацию"</t>
  </si>
  <si>
    <t xml:space="preserve">Выдача разрешительной документации на
проведение земляных работ
</t>
  </si>
  <si>
    <t>Постановление администрации Алымовского муниципального образования от 21 сентября 2012 № 49 "Об утверждении административного регламента  предоставления муниицпальной услуги "Выдача выписки из похозяйственных книг"</t>
  </si>
  <si>
    <t>Принятие документов, а также выдача рещений о переводе или об отказе в переводе жилого помещения в нежилое или нежилого помещения в жилое помещение, документов о согласовании переустройства и (или) перепланировки жилого помещения</t>
  </si>
  <si>
    <t>Принятие рассмотрение уведомлений о проведении собраний, митингов, демонстраций</t>
  </si>
  <si>
    <t>Организация культурного досуга  на базе учреждений культуры</t>
  </si>
  <si>
    <t>Обеспечение условий для развития на территории поселения физической культуры и массового спорта, организация проведения официальных физкультурно-оздоровительных и спортивных мероприятий поселения</t>
  </si>
  <si>
    <t>Организация мероприятий по работе с детьми и молодежью</t>
  </si>
  <si>
    <t>Предоставление из земель. государственная собственность на которые не разграничена, а также земель, находящихся в муниципальной собственности Алымовского муниципального образования. земельных участков, на которых расположены здания, строения. Сооружения</t>
  </si>
  <si>
    <t>Предоставление информации из реестра муниципального имущества Алымовского муниципального образования</t>
  </si>
  <si>
    <t>Прием в муниципальную собственность Алымовского муниципального образования приватизированных жилых помещений</t>
  </si>
  <si>
    <t>Администрация Алымовского муниципального образования</t>
  </si>
  <si>
    <t>Решение Думы Алымовского муниципального образования от 25 сентября 2012 года № 49/2 "Об утверждении Перечня услуг, которые являются необходимыми и обязательными  и предоставляются организациями, участвующими в предоставлении муниципальных услуг в Алымовском муниципальном образовании"</t>
  </si>
  <si>
    <t>Постановление администрации Алымовского муниципального образования от 25 октября 2011 года № 62 "Об утверждении Положения о порядке  разработки и утверждения административных регламентов муниципальных услуг  в Алымовском муниципальном образовании</t>
  </si>
  <si>
    <t xml:space="preserve">Постановление администрации Алымовского муниципального образования от 24 августа 2011 года № 44 " Об утверждении  Положения о порядке формирования и ведения реестра муниципальных услуг (работ) и Порядка формирования и ведения сводного реестра муниципальных услуг (работ) Алымовского муниципального образования
</t>
  </si>
  <si>
    <t>Предоставление информации об очередности предоставления жилых  помещений на условиях социального найма гражданам, проживающим на территории Бубновского МО,состоящим на учете в качестве нуждающихся в жилых помещениях</t>
  </si>
  <si>
    <t>Постановвление администрации Бубновского муниципального образования от 20 декабря 2012 года № 55 "Об утверждении административного регламента Бубновского муниципального образования "Предоставлении информации об очередности предоставления жилого  помещения на условиях социального найма"</t>
  </si>
  <si>
    <t>Садретдинова Лидия Алексеевна</t>
  </si>
  <si>
    <t>Глава администрации Бубновского МО</t>
  </si>
  <si>
    <t>(39568)24-3-79</t>
  </si>
  <si>
    <t>admbmo@mailru</t>
  </si>
  <si>
    <t>Принятие граждан на учет в качестве нуждающихся в жилых помещениях, предоставляемых по договорам социального найма граждан, проживающих на территории Бубновского МО</t>
  </si>
  <si>
    <t>Постановление   администрации Бубновского муниципального обрзования от 20 декабря 2012 года № 58 "Об утверждении административного ргламента  "Предоставленние муниципальной услуги "Прием заявлений документов, а также постановка граждан на учет в качестве нуждающихся в жилых помешения, предоставляемых по договорам социальноно найми</t>
  </si>
  <si>
    <t>Принятие на учет детей- сирот и детей, оставшихся без попечения родителей, лиц из числа детей сирот и детей, оставшихся без попечения родителей, в возрасте от 18 до 23 лет, в качестве нуждающихся в улучшении жилищных условий</t>
  </si>
  <si>
    <t>Постановление администрации Бубновского муниципального образования от 20 декабря 2012 года № 59 "Об утверждении административного регламента Бубновского муниципального образования "Ведение учета детей сирот и детей, оставшихся без попечения родителей в качестве нуждающихся в жилых помещениях"</t>
  </si>
  <si>
    <t>Предоставление информации, копий архивных документов, хранящихся в администрации Бубновского МО, по заявлениям (запросам) заявителей</t>
  </si>
  <si>
    <t>Постановление администрации Бубновского муниципального образования  от 17 декабря 2012 года № 54 "Об утверждении административного регламента Бубновского муниципального образования "Выдача разрешений на строительство"</t>
  </si>
  <si>
    <t>Постановление  администрации Бубновского муниципального образования  от 17 декабря 2012 года № 50 "Об утверждении административного регламента Бубновского муниципального образования "Выдача разрешений на ввод объекта в эксплуатацию"</t>
  </si>
  <si>
    <t>Постановление администрации Бубновского муниципального образования от 20 декабря 2012 года № 62 "Об утверждении административного регламента предоставления муниципальной услуги по выдаче выписок из похозяйственной книги граждан, проживающих на территори Бубновского сельского поселения"</t>
  </si>
  <si>
    <t>Предоставление информации из реестра муниципального имущества Бубновского МО</t>
  </si>
  <si>
    <t>Постановление администрации Бубновского муниципального образования от 20 декабря 2012 года № 57 "Об утверждении административного регламента Бубновского муниципального образованияпо переводу жилого помешения в нежилое и нежилого в жилое"</t>
  </si>
  <si>
    <t>Прием заявлений и выдача документов о согласовании переусиройства и (или) перепланировки жилого помещения</t>
  </si>
  <si>
    <t>Постановление администрации бубновского муниципального образования  от 20 декабря 2012 года  № 56 "Об утверждении административного регламента Бубновского муниципального образования "Прием заявлений и выдача документов о согласовании переусиройстве и (или) перепланировки жилого помещения"</t>
  </si>
  <si>
    <t>Постановление администрации Бубновского муниципального образования  от 20 декабря 2012 года № 60 "Об утверждении административного регламента Бубновского муниципального образования "Передача в собственность граждан жилых помещений муниципального жилищного фонда путем  приватизации"</t>
  </si>
  <si>
    <t>Постановление администрации Бубновского муниципального образования  от 20 декабря 2012 года № 53  "Об утверждении административного ргламента Бубновского муниципального образования "Прием в муниципальную собственность приватизированных граждангами жилых помещений( деприватизация жилых помещений)"</t>
  </si>
  <si>
    <t>Выдача справок о составе семьи, Ф-9,Ф-10</t>
  </si>
  <si>
    <t>Постановление администрации Бубновского муниципального образования  от 20 деабря 2012 года № 63  "Об утверждении административного регламента по предоставлению муниципальных услуг по выдаче справок гражданам, проживающим на территории Бубновского сельского поселения"</t>
  </si>
  <si>
    <t>Выдача документов, в установленном порядке подтверждающих доходы</t>
  </si>
  <si>
    <t>Услуги, оказываемые при осуществлении ноториальной деятельности</t>
  </si>
  <si>
    <t>Администрация Бубновского муниципального образования</t>
  </si>
  <si>
    <t xml:space="preserve">Постановление Администрации Визирнинского муниципального образования от 26 ноября 2012 года № 20-п "Об утверждении Административного регламента предоставления муниципальной услуги "Выдача выписок из похозяйственной книги, справок и иных документов"
</t>
  </si>
  <si>
    <t>Олищук Галина Николаевна</t>
  </si>
  <si>
    <t xml:space="preserve">Заместитель главы администрации Визирнинского муниципального образования
</t>
  </si>
  <si>
    <t>8(39568) 30039</t>
  </si>
  <si>
    <t xml:space="preserve">Постановление администрации Визирнинского муниципального образования от 26 ноября 2012 года 
№ 21-п "Об утверждении Административного регламента предоставления муниципальной услуги "Выдача выписок из похозяйственной книги в целях оформления прав граждан на земельные участки"
</t>
  </si>
  <si>
    <t xml:space="preserve">Постановление администрации Визирнинского муниципального образования от 26 ноября 2012 года 
№ 23-п "Об утверждении  Административного регламента предоставления муниципальной услуги "Выдача актов обследования жилищно-бытовых условий"
</t>
  </si>
  <si>
    <t xml:space="preserve">Постановление администрации Визирнинского муниципального образования от 26 ноября 2012 года 
№ 25-п "Об утверждении  Административного регламента предоставления муниципальной услуги "Предоставление жилого  помещения из муниципального фонда на условиях социального найма"
</t>
  </si>
  <si>
    <t xml:space="preserve">Постановление администрации Визирнинского муниципального образования от 26 ноября 2012 года 
№ 26-п "Об утверждении  Административного регламента предоставления муниципальной услуги "Первичный прием актов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
</t>
  </si>
  <si>
    <t xml:space="preserve">Постановление администрации Визирнинского муниципального образования от 26 ноября 2012 года 
№ 27-п "Об утверждении  Административного регламента предоставления муниципальной услуги "Признание помещения пригодным (непригодным) для проживания и многоквартирного дома аварийным и подлежащим сносу или реконструкции"
</t>
  </si>
  <si>
    <t xml:space="preserve">Постановление администрации Визирнинского муниципального образования от 26 ноября 2012 года 
№ 28-п "Об утверждении  Административного регламента предоставления муниципальной услуги "Присвоение (изменение) адресов земельным участкам, присвоение наименование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
</t>
  </si>
  <si>
    <t xml:space="preserve">Постановление администрации Визирнинского муниципального образования от 26 ноября 2012 года 
№ 30-п "Об утверждении  Административного регламента предоставления муниципальной услуги "Совершение нотариальных действий в Визирнинском муниципальном образовании"
</t>
  </si>
  <si>
    <t xml:space="preserve">Постановление администрации Визирнинского муниципального образования от 11 февраля 2013 года 
№ 9-п "Постановка, снятие с воинского учета по месту жительства, работе с гражданами, подлежащими призыву на воинскую службу, на территории Визирнинского муниципального образования"
</t>
  </si>
  <si>
    <t xml:space="preserve">Постановление администрации Визирнинского муниципального образования от 11 февраля 2013 года 
№10-п "Осуществление мер по развитию малого и среднего предпринимательства на территории Визирнинского муниципального образования"
</t>
  </si>
  <si>
    <t xml:space="preserve">Постановление администрации Визирнинского муниципального образования от 30 июля 2013 года 
№27-п "Постановка на учет граждан, испытывающих потребность в древесине для собственных нужд"
</t>
  </si>
  <si>
    <t xml:space="preserve">Постановление администрации Визирнинского муниципального образования от 5 августа 2013 года 
№29-п "Выдача разрешений на право организации розничных рынков на территории Визирнинского муниципального образования"
</t>
  </si>
  <si>
    <t xml:space="preserve">Постановление администрации Визирнинского муниципального образования от 8 августа  2013 года 
№32-п "Выдача градостроительного плана земельного участка" Визирнинского муниципального образования"
</t>
  </si>
  <si>
    <t xml:space="preserve">Постановление администрации Визирнинского муниципального образования от 9 августа  2013 года 
№33-п "Выдача решений о согласовании переустройства и (или) перепланировки "Визирнинского муниципального образования"
</t>
  </si>
  <si>
    <t xml:space="preserve">Постановление администрации Визирнинского муниципального образования от 28 августа  2013 года 
№35-п "Выдача разрешений на строительство в пределах полномочий, установленных Градостроительным кодексом РФ"
</t>
  </si>
  <si>
    <t>Выдача актов обследования  жилищно-бытовых условий</t>
  </si>
  <si>
    <t>Предоставление жилого  помещения из муниципального фонда на условиях социального найма</t>
  </si>
  <si>
    <t>Первичный прием актов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t>
  </si>
  <si>
    <t>Признание помещения пригодным (непригодным) для проживания и многоквартирного дома аварийным и подлежащим сносу или реконструкции</t>
  </si>
  <si>
    <t>Присвоение (изменение) адресов земельным участкам, присвоение наименование улицам, площадям и иным территориям проживания граждан в населенных пунктах, установление нумерации домов, присвоение почтовых адресов земельным участкам, образованным в результате раздела, объединения земельных участков</t>
  </si>
  <si>
    <t>Совершение нотариальных действий в Визирнинском муниципальном образовании</t>
  </si>
  <si>
    <t>Постановка, снятие с воинского учета по месту жительства, работе с гражданами, подлежащими призыву на воинскую службу, на территории Визирнинского муниципального образования</t>
  </si>
  <si>
    <t>Осуществление мер по развитию малого и среднего предпринимательства на территории Визирнинского муниципального образования</t>
  </si>
  <si>
    <t>Выдача разрешений на право организации розничных рынков на территории Визирнинского муниципального образования</t>
  </si>
  <si>
    <t>Выдача выписок из реестра муниципального имущества, справок Визирнинского муниципального образования</t>
  </si>
  <si>
    <t>Выдача градостроительного плана земельного участка Визирнинского муниципального образования</t>
  </si>
  <si>
    <t>Выдача решений о согласовании переустройства и (или) перепланировки Визирнинского муниципального образования</t>
  </si>
  <si>
    <t>Выдача разрешений на строительство в пределах полномочий, установленных Градостроительным кодексом РФ</t>
  </si>
  <si>
    <t>Администрация Визирнинского муниципального образования</t>
  </si>
  <si>
    <t xml:space="preserve">+
Перечень муниципальных услуг, предоставление которых организуется в многофункциональных центрах предоставления государственных и муниципальных услуг в Иркутской области, учрежденный постановление администрации Визирнинского муниципального образования  от 16 сентября 2013 года № 36-п
</t>
  </si>
  <si>
    <t>Постановление администрации Визирнинского муниципального образования  от 23 ноября 2012 года № 19-п "О разработки и утверждении административных регламентов исполнения муниципальных функций и административных регламентов предоставления муниципальных услуг администрации Визирнинского муниципального образования"</t>
  </si>
  <si>
    <t xml:space="preserve">Предоставление земельных участков из земель сельскохозяйственного значения, находящихся в собственности, для создания фермерского хозяйства и осуществления его деятельности на территории муниципального образования  </t>
  </si>
  <si>
    <t>Отдел по управлению муниципальным имуществом администрации Киренского городского поселения</t>
  </si>
  <si>
    <t>Журавлева Ирина Владимировна</t>
  </si>
  <si>
    <t>Заместитель главы администрации Киренского муниципального образования по ЭФ и СВ</t>
  </si>
  <si>
    <t>8 39568 4"-"43"-"64</t>
  </si>
  <si>
    <t>gorkirenskadm.@mail.ru</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</si>
  <si>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</si>
  <si>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Выдача разрешения на право организации и проведения муниципальных  лотерей</t>
  </si>
  <si>
    <t>Выдача разрешений на право организации розничного рынка в границах городского поселения</t>
  </si>
  <si>
    <t>п 9 Перечня услуг, которые являются необходимыми и обязательными для предоставления муниципальных услуг</t>
  </si>
  <si>
    <t>Прием заявлений и выдача  документов о согласовании переустройства и (или) перепланировки жилого помещения</t>
  </si>
  <si>
    <t xml:space="preserve">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</si>
  <si>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п.14  Перечня услуг, которые являются необходимыми и обязательными для предоставления муниципальных услуг</t>
  </si>
  <si>
    <t>Отдел по усету и распределению жилой площади администрации Киренского городского поселения</t>
  </si>
  <si>
    <t>п.18 Перечня услуг, которые являются необходимыми и обязательными для предоставления муниципальных услуг</t>
  </si>
  <si>
    <t>Предоставление муниципального имущества а аренду, безвозмездное пользование</t>
  </si>
  <si>
    <t>п 19 Перечня услуг, которые являются необходимыми и обязательными для предоставления муниципальных услуг</t>
  </si>
  <si>
    <t xml:space="preserve">Постановка граждан на учет, испытывающих потребность в древесине для собственных нужд </t>
  </si>
  <si>
    <t>п. 20 Перечня услуг, которые являются необходимыми и обязательными для предоставления муниципальных услуг</t>
  </si>
  <si>
    <t>Формирование сети автобусных маршрутов регулярных перевозок пассажиров и багажа в границах поселения</t>
  </si>
  <si>
    <t>п 21 Перечня услуг, которые являются необходимыми и обязательными для предоставления муниципальных услуг</t>
  </si>
  <si>
    <t>Постановление администрации Киренского муниципального образования от 25 сентября 2013 года № 347 "Об установлении Перечня услуг, которые являются необходимыми и обязательными для предоставления муниципальной услуги"</t>
  </si>
  <si>
    <t>Постановление администрации Киренского муниципалльного образования от 26 декабря 2012 года № 293 "Об утверждении рахзработки и утверждения административных регламентов муниципальных услуг в Киренскм муниципальном образовании"</t>
  </si>
  <si>
    <t>Постановление администрации Киренского муниципального образования от 21 декабря 2012 года № 291 "об утверждении Порядка формирования и ведения Реестра муниципальных услуг Киренского муниципального образования"</t>
  </si>
  <si>
    <t>Обеспечение условий для раз"-"вития на     
территории поселения физической культуры и массового спорта, организация проведения официальных физкультурно"-"оздоровительных и спортивных мероприятий поселения</t>
  </si>
  <si>
    <t>Администрация Коршуновского муниципального образования</t>
  </si>
  <si>
    <t>Предоставление информации, копий архивных документов, хранящихся в муниципальном  архиве, по заявлениям (запросам) заявителей.</t>
  </si>
  <si>
    <t>Постановление администрации Криволукского муниципального образования  от 14 июня 2013 года № 37 " Об утверждении административного регламента предоставления  муниципальной услуги "Предоставление  информации,  копий  архивных  документов,  хранящихся  в  муниципальном  архиве, по заявлениям (запросам) заявителей""</t>
  </si>
  <si>
    <t xml:space="preserve"> Решение Думы Криволукского муниципального образования от  27 декабря 2012 года № 182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в  Криволукском муниципальном образовании"</t>
  </si>
  <si>
    <t>п 1.1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</si>
  <si>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20.12.2012 № 33 "Об утверждении Положения о порядке разработки и утверждения административных регламентов муниципальных услуг"</t>
  </si>
  <si>
    <t>Соколова Галина Николаевна</t>
  </si>
  <si>
    <t>8(39568)22325</t>
  </si>
  <si>
    <t>adm"-"krluka2013@yandex.ru</t>
  </si>
  <si>
    <t>Предоставление информации, копий документов, касающихся периодов работы граждан в ликвидированных муниципальных организациях</t>
  </si>
  <si>
    <t>Постановление администрации Криволукского муниципального образования от 26 апреля 2013 года № 9 "Об утверждении административного регламента предоставления муниципальной услуги "Предоставление информации, копий документов, касающихся периодов работы граждан в ликвидированных муниципальных организациях Криволукского  муниципального  образования"</t>
  </si>
  <si>
    <t>п 1.2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</si>
  <si>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28 мая 2013 года № 30 "Об утверждении административного регламента предоставления муниципальной услуги "Выдача  разрешений  на  строительство"</t>
  </si>
  <si>
    <t>п. 2.1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</si>
  <si>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28 мая 2013 года № 29 "Об утверждении административного регламента предоставления муниципальной услуги "Выдача  разрешений  на  ввод объектов в эксплуатацию"</t>
  </si>
  <si>
    <t>п. 2.2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</si>
  <si>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7 июня 2013 года № 34 "Об утверждении Административного регламента предоставления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Криволукского  муниципального  образования, земельных участков, на которых расположены здания, строения, сооружения"</t>
  </si>
  <si>
    <t>п. 2.3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</si>
  <si>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7 июня 2013 года № 35 "Об утверждении Административного регламента предоставления муниципальной услуги  "Выдача разрешительной  документации на проведение земляных работ на территории Криволукского муниципального образования "</t>
  </si>
  <si>
    <t>п. 2.4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</si>
  <si>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8 февраля 2013 года № 4 "Об утверждении административного регламента предоставления муниципальной услуги "Выдача выписки из похозяйственных книг"</t>
  </si>
  <si>
    <t>п. 2.5 Перечня   услуг, которые  являются   необходимыми и обязательными для   предоставления муниципальных  услуг</t>
  </si>
  <si>
    <t xml:space="preserve">Постановление администрации Криволукского муниципального образования  от 26 апреля 2013 года № 11 "Об утверждении Административного регламента предоставления муниципальной услуги  "Предоставление информации из реестра муниципального имущества" </t>
  </si>
  <si>
    <t>п. 2.6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</si>
  <si>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7 июня 2013 года № 33 "Об утверждении административного регламента предоставления муниципальной услуги "Присвоение адреса объекту недвижимости"</t>
  </si>
  <si>
    <t>п. 2.7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</si>
  <si>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6 мая 2013 года № 12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t>
  </si>
  <si>
    <t>п. 3.1 Перечня   услуг, которые  являются   необходимыми и обязательными для   предоставления муниципальных  услуг</t>
  </si>
  <si>
    <t xml:space="preserve">Постановление администрации Криволукского муниципального образования от 26 апреля 2013 года № 10 "Об утверждении административного регламента предоставления муниципальной
услуги "Прием заявлений и выдача решений о переводе жилого помещения
в нежилое или нежилого помещения в жилое помещение"
</t>
  </si>
  <si>
    <t>п. 4.1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</si>
  <si>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7 июня 2013 года № 32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</si>
  <si>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 4.2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</si>
  <si>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14 июня 2013 года № 38 "Об утверждении Административного регламента предоставления муниципальной услуги  "Передача в собственность граждан жилых помещений в порядке приватизации"</t>
  </si>
  <si>
    <t>п. 4.3 Перечня   услуг, которые  являются   необходимыми и обязательными для   предоставления муниципальных  услуг</t>
  </si>
  <si>
    <t xml:space="preserve">Постановление администрации Криволукского муниципального образования от 11 июня 2013 года № 36 "Об утверждении Административного регламента предоставления муниципальной услуги  "Прием в  муниципальную собственность  приватизированных гражданами  жилых помещений  на территории  Криволукского муниципального образования" </t>
  </si>
  <si>
    <t>п. 4.4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</si>
  <si>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14 июня 2013 года № 39 "Об утверждении Административного регламента предоставления муниципальной услуги "Принятие и рассмотрение уведомлений о проведении собраний, митингов, демонстраций, шествий и пикетирований"</t>
  </si>
  <si>
    <t>п. 5.1 Перечня   услуг, которые  являются   необходимыми и обязательными для   предоставления муниципальных  услуг</t>
  </si>
  <si>
    <t>Постановление администрации Криволукского муниципального образования от 8 февраля 2013 года № 5 "Об утверждении административного регламента предоставления муниципальной услуги "Рассмотрение уведомлений о проведении стимулирующих лотерей на территории Криволукского муниципального образования""</t>
  </si>
  <si>
    <t>п. 5.2 Перечня   услуг, которые  являются   необходимыми и обязательными для   предоставления муниципальных  услуг</t>
  </si>
  <si>
    <t>Администрация Криволукского муниципального образования</t>
  </si>
  <si>
    <t>специалист Криволукского муниципального образования</t>
  </si>
  <si>
    <t>Предоставление из земель, государственная собственность на которые не разграничена, а также земель, находящихся в муниципальной собственности  Криволукского муниципального образования, земельных участков, на которых расположены здания, строения, сооружения</t>
  </si>
  <si>
    <t>Предоставление информации из реестра муниципального имущества Криволукского муниципального образования</t>
  </si>
  <si>
    <t>Прием в муниципальную собственность Криволукского муниципального образования приватизированных жилых помещений</t>
  </si>
  <si>
    <t>Рассмотрение уведомлений о проведении стимулирующих лотерей на территории Криволукского муниципального образования</t>
  </si>
  <si>
    <t>Администрация Макаровского мунципального образования</t>
  </si>
  <si>
    <t>Ластовcкая Татьяна Петровна</t>
  </si>
  <si>
    <t>Инспектор по правовым вопросам</t>
  </si>
  <si>
    <t>adm.makarovo@mail.ru</t>
  </si>
  <si>
    <t>Хранение, комплектование, учет архивных документов, находящихся на хранении в Макаровском мунципальном образовании</t>
  </si>
  <si>
    <t>Постановление администрации Макаровского мунципального образования от  1 октября 2012 года № 56 "Об утверждении административного регламента предоставления муниципальной услуги" Хранение, комплектование, учет архивных документов, находящихся на хранении в Макаровском мунципальном образовании"</t>
  </si>
  <si>
    <t>Принятие граждан на учет в качестве нуждающихся в жилых помещения предоставляемых по договорам социального найма</t>
  </si>
  <si>
    <t>Постановление администрации Макаровского мунципального образования от  1 октября 2012 года № 57 "Об утверждении административного регламента предоставления муниципальной услуги" Принятие граждан на учет в качестве нуждающихся в жилых помещения предоставляемых по договорам социального найма"</t>
  </si>
  <si>
    <t>Перевод жилого помещения в нежилое или нежилое помещение в жилое помещение</t>
  </si>
  <si>
    <t>Постановление администрации Макаровского мунципального образования от  1 октября 2012 года № 58 "Об утверждении административного регламента предоставления муниципальной услуги" Перевод жилого помещения в нежилое или нежилое помещение в жилое помещение"</t>
  </si>
  <si>
    <t>Постановление администрации Макаровского мунципального образования от  1 октября 2012 года № 59 "Об утверждении административного регламента предоставления муниципальной услуги" Присвоение адреса объекту недвижимости"</t>
  </si>
  <si>
    <t xml:space="preserve"> Предоставление информации по вопросам ГО и предупреждения ЧС на территории Макаровского мунципального образовани</t>
  </si>
  <si>
    <t xml:space="preserve">Постановление администрации Макаровского мунципального образования от  8 октября 2012 года №61 "Об утверждении административного регламента предоставления муниципальной услуги" Предоставление информации по вопросам ГО и предупреждения ЧС на территории Макаровского мунципального образования" </t>
  </si>
  <si>
    <t>Предоставление информации о месте и времени проведения мероприятий, концертов</t>
  </si>
  <si>
    <t>МКУК МЦНТ и Д " Искра"</t>
  </si>
  <si>
    <t xml:space="preserve">Постановление администрации Макаровского мунципального образования от  5 апреля 2013 года № 21 "Об утверждении административного регламента предоставления муниципальной услуги"Предоставление информации о месте и времени проведения мероприятий, концертов"  </t>
  </si>
  <si>
    <t>Предоставление пользователям автомобильных дорог местного значения информации о состоянии автомобильных доро</t>
  </si>
  <si>
    <t xml:space="preserve">Постановление администрации Макаровского мунципального образования от  5 апреля 2013 года № 22 "Об утверждении административного регламента предоставления муниципальной услуги"Предоставление пользователям автомобильных дорог местного значения информации о состоянии автомобильных дорог"  </t>
  </si>
  <si>
    <t xml:space="preserve">Постановление администрации Макаровского мунципального образования от  22 мая2013 года № 29 "Об утверждении административного регламента предоставления муниципальной услуги"Совершение нотариальных действий"  </t>
  </si>
  <si>
    <t>Постановка граждан на воинский учет на территории Макаровского муниципального образования</t>
  </si>
  <si>
    <t xml:space="preserve">Постановление администрации Макаровского мунципального образования от  22 мая 2013 года № 31 "Об утверждении административного регламента предоставления муниципальной услуги"Постановка граждан на воинский учет на территории Макаровского муниципального образования""  </t>
  </si>
  <si>
    <t xml:space="preserve">Постановление администрации Макаровского мунципального образования от  22 мая 2013 года № 32 "Об утверждении административного регламента предоставления муниципальной услуги"Принятие и рассмотрение уведомлений о проведении собраний, митингов, демонстраций, шествий и пикетирований""  </t>
  </si>
  <si>
    <t xml:space="preserve">Выдача разрешений на автомобильные перевозки тяжеловестных грузов, крупногабаритных грузов по маршрутам, проходящим полностью или частично по дорогам местного значения в границах </t>
  </si>
  <si>
    <t>Постановка граждан испытывающих потребность в древесине для собственных нужд</t>
  </si>
  <si>
    <t xml:space="preserve">Постановление администрации Макаровского мунципального образования от  23 июля 2013 года № 44 "Об утверждении административного регламента предоставления муниципальной услуги"Постановка граждан испытывающих потребность в древесине для собственных нужд"  </t>
  </si>
  <si>
    <t>Постановление администрации Макаровского мунципального образования от  1 октября 2012 года № 55 "Об утверждении  администартивного регламента  предоставления мунципальной услуги " По принятию на учет детей-сирот и детей, оставшихся без попечения родителей,
лиц из числа детей"-"сирот и детей, оставшихся без попечения родителей, в возрасте
от 18 до 23 лет, в качестве нуждающихся в жилых помещениях, предоставляемых
по договорам социального найма"</t>
  </si>
  <si>
    <t>Постановление администрации Макаровского мунципального образования от  22 мая 2013 года № 30 "Об утверждении административного регламента предоставления муниципальной услуги "Выдача справок"</t>
  </si>
  <si>
    <t>Постановление администрации Макаровского мунципального образования от  3 июня 2013 года № 34 "Об утверждении административного регламента предоставления муниципальной услуги"Выдача разрешений на автомобильные перевозки тяжеловестных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</si>
  <si>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                                                                  Постановление администрации Макаровского мунципального образования  от 21 октября 2013 года № 50 " О внесении изменений в административные регламенты по предоставлению муниципальной услуги"</t>
  </si>
  <si>
    <t>Постановление администрации Макаровского муниципального образования от 28 сентября 2012 года № 53 " Об утверждении Положения о порядке разработки и утверждения административных регламентов предоставлния мунципальных услуг"</t>
  </si>
  <si>
    <t xml:space="preserve">Постановление администрации Макаровского муниципального образования от 20 ноября 2012 года № 68 " Об утверждении  порядка формирования и ведения Реестра муниципальных услуг
Макаровского муниципального образования
</t>
  </si>
  <si>
    <t>Обеспечение условий для развития на     
территории поселения физической культуры и массового спорта, организация проведения официальных физкультурно"-"оздоровительных и спортивных мероприятий поселения</t>
  </si>
  <si>
    <t>Администрация Петропавловского муниципального образования</t>
  </si>
  <si>
    <t>Отдел жилищно-коммунального хозяйства администрации Киренского городского поселения</t>
  </si>
  <si>
    <t>Архитектурно-строительный отдел администрации Киренского городского поселения</t>
  </si>
  <si>
    <t>Отдел по учету и распределению жилой площади администрации Киренского городского поселения</t>
  </si>
  <si>
    <t>Администрация Бугульдейского муниципального образования</t>
  </si>
  <si>
    <t>п. 1 Перечня услуг, которые являются необходимыми и обязаиельными для предоставления муниципальной услуги</t>
  </si>
  <si>
    <t>Борхошкина Валентина Алексеевна</t>
  </si>
  <si>
    <t>специалист по земельным вопросам</t>
  </si>
  <si>
    <t>8 (395) 58 55 2 16</t>
  </si>
  <si>
    <t>bygyldeyka@yandex.ru</t>
  </si>
  <si>
    <t>Гужавина Лидия Николаевна</t>
  </si>
  <si>
    <t>специалист по вопросам ЖКХ</t>
  </si>
  <si>
    <t>Выдача разрешений на ввод объектов капитального строительства в эксплуатацию, расположенных на территории Бугульдейского муниципального образования</t>
  </si>
  <si>
    <t xml:space="preserve">8 (395) 58 55216 </t>
  </si>
  <si>
    <t>Выдача выписки из похозяйственной книги, справок и иных документов</t>
  </si>
  <si>
    <t>Орлов Александр Ангадаевич</t>
  </si>
  <si>
    <t>Выдача архивных справок,выписок,копий архивных документов,копий муниципальных правовых актов из ведомственного архива</t>
  </si>
  <si>
    <t>Прием документов, необходимых для согласования перевода жилого помещения в нежилое или нежилого помещения в жилое, а также выдача соотсоответствующих решений о переводе или отказе в переводе</t>
  </si>
  <si>
    <t>По предоставлению гражданам  и юридическим лицам выписки  из Реестра муниципальной собственности Бугульдейским МО сельского поселения</t>
  </si>
  <si>
    <t>Постановление главы Бугульдейского муниципального образования от 11 мая 2012 года № 28 "О порядке разработки и утверждения административных регламентов предоставления муниципальных услуг Бугульдейского муниципального образования"</t>
  </si>
  <si>
    <t>Постановление главы Бугульдейского муниципального образования от 11 мая 2012 года № 27 "Об утверждении Положения о порядке ведения реестра муниципальных услуг (работ) Бугульдейского муниципального образования"</t>
  </si>
  <si>
    <t>см  п.4</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</si>
  <si>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</si>
  <si>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</si>
  <si>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</si>
  <si>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</si>
  <si>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</si>
  <si>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</si>
  <si>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</si>
  <si>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</si>
  <si>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</si>
  <si>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</si>
  <si>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 xml:space="preserve"> +                                                                                                                     Постановление администрации Марковского муниципального образования от 27 сентября 2013 года № 502 "О внесении дополнений и изменений в постановление администрации Марковского муниципального образования от 28 июня 2012 года № 135 "Об утверждении административных регламентов предоставления администрацией Марковского муниципального образования - администрацией городского поселения муниципальных услуг"</t>
  </si>
  <si>
    <t>Постановление главы Бугульдейского муниципального образования от 28 июня 2012 года №47 "Об утверждении административного регламента предоставления муниципальной услуги "Выдача разрешений на ввод объектов капитального строительства в эксплуатацию, расположенных на территории Бугульдейского муниципального образования</t>
  </si>
  <si>
    <t>Постановление главы Бугульдейского муниципального образования от 29 июня 2012 года №50 "Об утверждении административного регламента предоставления муниципальной услуги "Выдача выписки из похозяйственной книги, справок и иных документов"</t>
  </si>
  <si>
    <t>Постановление главы Бугульдейского муниципального образования от 29 июня 2012 года №52 "Об утверждении административного регламента предоставления муниципальной услуги "Выдача архивных справок,выписок,копий архивных документов,копий муниципальных правовых актов из ведомственного архива"</t>
  </si>
  <si>
    <t>Постановление главы Бугульдейского муниципального образования от 29 июня 2012 года №53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</si>
  <si>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главы Бугульдейского муниципального образования от 29 июня 2012 года №54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</si>
  <si>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главы Бугульдейского муниципального образования от 29 июня 2012 года №55 "Об утверждении административного регламента предоставления муниципальной услуги "Прием документов, необходимых для согласования перевода жилого помещения в нежилое или нежилого помещения в жилое, а также выдача соотсоответствующих решений о переводе или отказе в переводе"</t>
  </si>
  <si>
    <t>Постановление главы Бугульдейского муниципального образования от 29 июня 2012 года №56 "Об утверждении административного регламента предоставления муниципальной услуги "Выдача разрешений на строительство"</t>
  </si>
  <si>
    <t>Постановление главы Бугульдейского муниципального образования от 29 июня 2012 года №58 "Об утверждении административного регламента предоставления муниципальной услуги "По предоставлению гражданам  и юридическим лицам выписки  из Реестра муниципальной собственности Бугульдейским МО сельского поселения "</t>
  </si>
  <si>
    <t>+                                                            Постановление главы Бугульдейского муниципального образования от 10 октября 2013 года № 100 "О внесении изменений и дополнений в административный регламент предоставления муниципальной услуги "Присвоение, изменение, аннулирование и регистрация адресов объектов недвижимости, находящихся в сельских населенных пунктах, расположенных на территории Бугульдейского муниципального образования"</t>
  </si>
  <si>
    <t>+                                                           Постановление главы Бугульдейского муниципального образования от 20 ноября 2013 года №134 "О внесении изменений и дополнений в административный регламент предоставления муниципальной услуги "Выдача разрешений на ввод объектов капитального строительства в эксплуатацию, расположенных на территории Бугульдейского муниципального образования"</t>
  </si>
  <si>
    <t>+                                                           Постановление главы Бугульдейского муниципального образования от 10 октября 2013 года №97 "О внесении изменений и дополнений в административный регламент предоставления муниципальной услуги "Выдача выписки из похозяйственной книги, справок и иных документов"</t>
  </si>
  <si>
    <t>+                                                           Постановление главы Бугульдейского муниципального образования от 10 октября 2013 года №98 "О внесении изменений и дополнений в административный регламент предоставления муниципальной услуги "Выдача архивных справок,выписок,копий архивных документов,копий муниципальных правовых актов из ведомственного архива"</t>
  </si>
  <si>
    <t>+                                                            Постановление главы Бугульдейского муниципального образования от 10 октября 2013 года №101 "О внесении изменений и дополнений в административный регламент предоставления муниципальной услуги "Выдача градостроительного плана земельного участка"</t>
  </si>
  <si>
    <t>+                                                           Постановление главы Бугульдейского муниципального образования от 10 октября 2013 года №102 "О внесении изменений и дополнений в административный регламент предоставления муниципальной услуги "Выдача выписки из похозяйственной книги о наличии у гражданина права на земельный участок"</t>
  </si>
  <si>
    <t>+                                                           Постановление главы Бугульдейского муниципального образования  от 10 октября 2013 года №103 "О внесении изменений и дополнений в административный регламент предоставления муниципальной услуги "Прием документов, необходимых для согласования перевода жилого помещения в нежилое или нежилого помещения в жилое, а также выдача соотсоответствующих решений о переводе или отказе в переводе"</t>
  </si>
  <si>
    <t>+                                                           Постановление главы Бугульдейского муниципального образования  от 10 октября 2013 года №104 "О внесении изменений и дополнений в административный регламент предоставления муниципальной услуги "Выдача разрешений на строительство"</t>
  </si>
  <si>
    <t>+                                                           Постановление главы Бугульдейского муниципального образования  от 10 октября 2013 года №105 "О внесении изменений и дополнений в административный регламент предоставления муниципальной услуги "По предоставлению гражданам  и юридическим лицам выписки  из Реестра муниципальной собственности Бугульдейским МО сельского поселения"</t>
  </si>
  <si>
    <t>Решение Думы Бугульдейского муниципального образования от 27 июня 2012 года № 10 "Об утверждении Перечня услуг, которые являются необходимыми и обязательными при предоставлении муниципальной услуги и предоставляются организациями, которые участвуют в предоставлении муниципальных услуг, и Порядка определения размера платы за их оказание"</t>
  </si>
  <si>
    <t>Балдыханова Эльвира Альбертовна</t>
  </si>
  <si>
    <t>bilchir2008@mail.ru</t>
  </si>
  <si>
    <t>Регистрационный учет граждан по месту постоянного жительства, оформление для регистрации по месту пребывания, выдача справок с места жительства</t>
  </si>
  <si>
    <t>Принятие на учет в качестве нуждающихся в жилых помещениях</t>
  </si>
  <si>
    <t>Предоставление информации об очередности  предоставления жилых помещений на условиях социального найма</t>
  </si>
  <si>
    <t>Содействие в развитии сельскохозяйстенного производства, создание условий для развития малого и среднего предпринимательства</t>
  </si>
  <si>
    <t>Прием заявлений и  заключение договоров на передачу гражданам в собственность жилых помещений муниципального жилищного фонда социального использования</t>
  </si>
  <si>
    <t xml:space="preserve">Прием заявлений и выдача документов о согласовании проектов границ </t>
  </si>
  <si>
    <t>Услуги по организации библиотечного обслуживания</t>
  </si>
  <si>
    <t xml:space="preserve">МБУК "КДЦ им.  Арзаева А.А." </t>
  </si>
  <si>
    <t>Выдача справок, выписок из похозяйственных книг муниципального образования Бильчир</t>
  </si>
  <si>
    <t>Постановление главы администрации муниципального образования "Бильчир" от 15 октября 2013 года №83 "Об утверждении административного регламента предоставления муниципальной услуги "Принятие на учет граждан в качестве нуждающихся в жилых помещениях"</t>
  </si>
  <si>
    <t>Постановление главы администрации муниципального образования "Бильчир" от 15 октября 2013 года №84 "Об утверждении административного регламента предоставления муниципальной услуги "Предоставление информации об очередности предоставления жилого помещения на условиях социального найма "</t>
  </si>
  <si>
    <t>Постановление главы администрации муниципального образования "Бильчир" от 15 октября 2013 года №85 "Об утверждении административного регламента предоставления муниципальной услуги "Предоставление информации об организации коммунального комплекса и оказываемых ими жилищно-коммунальных услуг"</t>
  </si>
  <si>
    <t>Постановление главы администрации муниципального образования "Бильчир" от 15 октября 2013 года №87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многовкартирного дома аварийным и подлежащим сносу или реконструкции"</t>
  </si>
  <si>
    <t>Постановление главы администрации муниципального образования "Бильчир" от 15 октября 2013 года №94 "Об утверждении административного регламента предоставления муниципальной услуги "Содействие в развитии сельскохозяйственного производства, создание условий для развития малого и среднего предпринимательства"</t>
  </si>
  <si>
    <t>Постановление главы администрации муниципального образования "Бильчир" от 15 октября 2013 года №95 "Об утверждении административного регламента предоставления муниципальной услуги "Выдача выписок из реестра муниципапльной собственности"</t>
  </si>
  <si>
    <t>Постановление главы администрации муниципального образования "Бильчир" от 15 октября 2013 года №96 "Об утверждении административного регламента предоставления муниципальной услуги "Прием заявлений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</si>
  <si>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главы администрации муниципального образования "Бильчир" от 15 октября 2013 года №97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находящегося в муниципальной собственности и предназначенного для сдачи в аренду"</t>
  </si>
  <si>
    <t>Постановление главы администрации муниципального образования "Бильчир" от 15 октября 2013 года №98 "Об утверждении административного регламента предоставления муниципальной услуги "Прием заявлений и выдача документов о согласовании проектов границ земельных участков"</t>
  </si>
  <si>
    <t>Постановление главы администрации муниципального образования "Бильчир" от 15 октября 2013 года №101 "Об утверждении административного регламента предоставления муниципальной услуги "Услуги по организации библиотечного обслуживания"</t>
  </si>
  <si>
    <t>Постановление главы администрации муниципального образования "Бильчир" от 15 октября 2013 года №107 "Об утверждении административного регламента предоставления муниципальной услуги "Совершение нотариальных действий администрацией муниципального образования "Бильчир""</t>
  </si>
  <si>
    <t>Постановление главы администрации муниципального образования "Бильчир" от 15 октября 2013 года №79 "Об утверждении административного регламента предоставления муниципальной услуги "Выдача справок, выписок из похозяйственных книг муниципального образования "Бильчир"</t>
  </si>
  <si>
    <t>Организация ритуальных услуг и содержание мест захоронения  на территории муниципального образования "Бильчир"</t>
  </si>
  <si>
    <t>Постановление главы администрации муниципального образования "Бильчир" от 8 июля 2013 года №56 "Об утверждении Порядка разработки и утверждения административных регламентов предоставления муниципальных услуг администрацией муниципального образования "Бильчир"</t>
  </si>
  <si>
    <t>8 (39539) 96-140,                                                     сот. 89500949084</t>
  </si>
  <si>
    <t>Постановление администрации муниципального образования "Ново-Ленино" от 17 апреля 2012 года № 19 "Об утверждении административного регламента предоставления муниципальной услуги "Выдача справок, выписок из похозяйственных книг муниципального образования "Ново-Ленино""</t>
  </si>
  <si>
    <t>,+</t>
  </si>
  <si>
    <t>Решение Думы муниципального образования "Ново-Ленино" от 21 июня 2013 года № 124 " Об утверждении Перечня услуг, которые являются наобходимыми и обязательными для предоставления муниципальных услуг"</t>
  </si>
  <si>
    <t>п.п. 1.1,1.2,1.5,4.1,4.2 Перечня услуг, которые являются необходимыми и обязательными для предоставления муниципальных услуг</t>
  </si>
  <si>
    <t xml:space="preserve">Постановление администрации муниципального образования "Ново-Ленино" от 30 сентября 2011 года № 30 "О Порядке разработки и  утверждения 
административных регламентов исполнения муниципальных функций 
(предоставления муниципальных услуг)"
</t>
  </si>
  <si>
    <t>Постановление администрации муниципального образования "Ново-Ленино" от 1 сентября 2011 года № 26 "О порядке формирования и ведения реестра муниципальных услуг администрацией МО "Ново-Ленино"</t>
  </si>
  <si>
    <t>Китонова Татьяна Романовна</t>
  </si>
  <si>
    <t>Начальник отдела экономики и финансов</t>
  </si>
  <si>
    <t xml:space="preserve">раб. 8(395) 39 95-1-10  </t>
  </si>
  <si>
    <t>monovolenino@mail.ru</t>
  </si>
  <si>
    <t>Постановление администрации муниципального образования "Ново-Ленино" от 17 апреля 2012 года № 20 "Об утверждении административного регламента предоставления муниципальной услуги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предоставляемых по договорам социального найма"</t>
  </si>
  <si>
    <t>п.п.  1.1,1.2,1.5,4.1,4.2,1.6,1.7, Перечня услуг, которые являются необходимыми и обязательными для предоставления муниципальных услуг</t>
  </si>
  <si>
    <t>п.п. 2.1,2.10 Перечня услуг, которые являются необходимыми и обязательными для предоставления муниципальных услуг</t>
  </si>
  <si>
    <t>п.п. 1.2,1.6,4.2,5.2 Перечня услуг, которые являются необходимыми и обязательными для предоставления муниципальных услуг</t>
  </si>
  <si>
    <t>Признание жилых помещений  пригодными (непригодными) для проживания</t>
  </si>
  <si>
    <t>п.п. 2.3,2.6,2.8 Перечня услуг, которые являются необходимыми и обязательными для предоставления муниципальных услуг</t>
  </si>
  <si>
    <t>п.п. 1.1,1.2,1.7, 2.6,2.9, Перечня услуг, которые являются необходимыми и обязательными для предоставления муниципальных услуг</t>
  </si>
  <si>
    <t>Предоставление жилых помещений по договору социального найма, находящихся в муниципальной собственности</t>
  </si>
  <si>
    <t>п.п. 1.1,1.2,1.7,1.5,1.6, 2.6 Перечня услуг, которые являются необходимыми и обязательными для предоставления муниципальных услуг</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</si>
  <si>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населенных пунктов сельского поселения</t>
  </si>
  <si>
    <t>Администрация муниципального образования "Ново-Ленино"</t>
  </si>
  <si>
    <t>Предоставление архивных справок, архивных выписок, копий архивных документов, копий правовых актов органов местного самоуправления муниципального образования "Ново-Ленино"</t>
  </si>
  <si>
    <t>Присвоение (уточнение) адресов объектам недвижимого имущества на территории муниципального образования "Ново-Ленино"</t>
  </si>
  <si>
    <t>п.1 Перечня услуг, которые являются необходимыми и обязательными для предосмтавления муниципальных услуг</t>
  </si>
  <si>
    <t>Марактаева С.К.</t>
  </si>
  <si>
    <t>8(395)39 98-549</t>
  </si>
  <si>
    <t>moulei@yandex.ru</t>
  </si>
  <si>
    <t>п.2 Перечня услуг, которые являются необходимыми и обязательными для предосмтавления муниципальных услуг</t>
  </si>
  <si>
    <t>п.3 Перечня услуг, которые являются необходимыми и обязательными для предосмтавления муниципальных услуг</t>
  </si>
  <si>
    <t>п.4 ,10,11,14 Перечня услуг, которые являются необходимыми и обязательными для предосмтавления муниципальных услуг</t>
  </si>
  <si>
    <t>п.5Перечня услуг, которые являются необходимыми и обязательными для предосмтавления муниципальных услуг</t>
  </si>
  <si>
    <t>п.6 Перечня услуг, которые являются необходимыми и обязательными для предосмтавления муниципальных услуг</t>
  </si>
  <si>
    <t>п.7 Перечня услуг, которые являются необходимыми и обязательными для предосмтавления муниципальных услуг</t>
  </si>
  <si>
    <t>п.8,15 Перечня услуг, которые являются необходимыми и обязательными для предосмтавления муниципальных услуг</t>
  </si>
  <si>
    <t>п.9,12,13,16  Перечня услуг, которые являются необходимыми и обязательными для предосмтавления муниципальных услуг</t>
  </si>
  <si>
    <t>Признание жилых помещений пригодными (непригодными) для проживания и жилого дома, многоквартирного дома аварийным и подлежащим сносу или реконструкции на территории МО Улейское"</t>
  </si>
  <si>
    <t>п.8; 9 Перечня услуг, которые являются необходимыми и обязательными для предосмтавления муниципальных услуг</t>
  </si>
  <si>
    <t>Администрация муниципального образования "Улейское"</t>
  </si>
  <si>
    <t>Проведение проверок при осуществлении муниципального земельного контроля на территории муниципального образования "Улейское"</t>
  </si>
  <si>
    <t>Прием заявлений и выдача документов и согласовании переустройства и (или) перепланировки жилого помещения на территории муниципального образования "Улейское"</t>
  </si>
  <si>
    <t>Присвоение точного адреса объектам недвижимого имущества на территории муниципального образования "Улейское"</t>
  </si>
  <si>
    <t>Предоставление информации о порядке предоставления жилищно-коммунальных услуг населению муниципального образования "Улейское"</t>
  </si>
  <si>
    <t>Предоставление архивных справок, архивных документов, копий правовых актов органов местного самоуправления муниципального образования "Улейское"</t>
  </si>
  <si>
    <t xml:space="preserve">Выдача справок, выписок из похозяйственных книг, поквартирных карточек, из финансового лицевого счета юридическим и физическим лицам муниципального образования "Улейское" </t>
  </si>
  <si>
    <t xml:space="preserve">Выдача справок о составе семьи , справок о регистрации по месту жительства, выписок из домовой книги и иных справок гражданам, проживающим в домах жилого фонда муниципального образования "Улейское" </t>
  </si>
  <si>
    <t>Выдача выписок из реестра муниципального имущества муниципального образования "Улейское"</t>
  </si>
  <si>
    <t>Прием  заявлений, документов, а также постановки граждан на учет в качестве нуждающихся в жилых помещениях на территории муниципального образования "Улейское"</t>
  </si>
  <si>
    <t>Постановление Главы муниципального образовния "Улейское" Осинского района от 31 октября 2011 года № 59 "Об утверждении Администртивного регламента по исполнению муниципальной функции "Проведение проверок при осуществлении муниципального земельного контроля на территории муниципального образования "Улейское"</t>
  </si>
  <si>
    <t xml:space="preserve">   Постановление Главы муниципального образовния "Улейское" Осинского района от 25 сентября 2012 года № 37 "Об утверждении Администртивного регламента по предоставлению муниципальной услуги "Прием заявлений и выдача документов и согласовании переустройства и (или) переплпнировки жилого помещения на территории муниципального образования "Улейское"</t>
  </si>
  <si>
    <t>Постановление Главы муниципального образовния "Улейское" Осинского района от 25 сентября 2012 года № 36 "Об утверждении Администртивного регламента по предоставлению муниципальной услуги "Присвоение точного адреса объектам недвижимого имущества на территории муниципального образования "Улейское"</t>
  </si>
  <si>
    <t xml:space="preserve"> Постановление Главы муниципального образовния "Улейское" Осинского района от 25 сентября 2012 года № 35 "Об утверждении Администртивного регламента по предоставлению муниципальной услуги "Предоставление информации о порядке предоставления жилищно-коммунальных услуг населению муниципального образования "Улейское"</t>
  </si>
  <si>
    <t>Постановление Главы муниципального образовния "Улейское" Осинского района от 25 сентября 2012 года № 34 "Об утверждении Администртивного регламента по предоставлению муниципальной услуги "Предоставление архивных справок, архивных документов, копий правовых актов органов местного самоуправления муниципального образования "Улейское"</t>
  </si>
  <si>
    <t xml:space="preserve"> Постановление Главы муниципального образовния "Улейское" Осинского района от 25 сентября 2012 года № 33 "Об утверждении Администртивного регламента по предоставлению муниципальной услуги "Выдача справок, выписок из похозяйственных книг, поквартирных карточек, из финансового лицевого счета юридическим и физическим лицам муниципального образования "Улейское" </t>
  </si>
  <si>
    <t xml:space="preserve"> Постановление Главы муниципального образовния "Улейское" Осинского района от 5 сентября 2012 года № 29 "Об утверждении Администртивного регламента по предоставлению муниципальной услуги "Выдача справок о составе семьи , справок о регистрации по месту жительства, выписок из домовой книги и иных справок гражданам, проживающим в домах жилого фонда муниципального образования "Улейское" </t>
  </si>
  <si>
    <t>Постановление Главы муниципального образовния "Улейское" Осинского района от 27 февраля 2012 года № 21 "Об утверждении Администртивного регламента по предоставлению муниципальной услуги "Выдача выписок из реестра муниципального имущества муниципального образования "Улейское"</t>
  </si>
  <si>
    <t>Постановление Главы муниципального образовния "Улейское" Осинского района от 25 февраля 2013 года № 20 "Об утверждении Администртивного регламента по предоставлению муниципальной услуги "Прием  заявлений, документов, а также постановки граждан на учет в качестве нуждающихся в жилых помещениях на территории муниципального образования "Улейское"</t>
  </si>
  <si>
    <t>Постановление Главы муниципального образовния "Улейское" Осинского района от 22 февраля 2013 года № 29 "Об утверждении Администртивного регламента по предоставлению муниципальной услуги "Признание жилых помещений пригодными (непригодеыми) для проживания и жилого дома, многоквартирного дома аварийным и подлежащим сносу или реконструкции на территории МО Улейское"</t>
  </si>
  <si>
    <t>+                                                              Постановление Главы муниципального образования "Улейское" от 1 ноября 2013 года № 72 "О внесении изменений и дополнений в Постановление № 36 от 25 сентября 2012 года "Об утверждении Административного регламента предоставления муниципальной услуги "Присвоение точного адреса объектам недвижимого имуществана территории муниципального образования "Улейское""</t>
  </si>
  <si>
    <t>+                                                             Постановление Главы муниципального образования "Улейское" от 1 ноября 2013 года № 77 "О внесении изменений и дополнений в Постановление № 37 от 25 сентября 2012 года "Об утверждении Административного регламента предоставления муниципальной услуги "Прием заявлений и выдача документов согласовании переустройства и ( или) перепланировки жилого помещения на территории муниципального образования "Улейское"</t>
  </si>
  <si>
    <t>+                                                              Постановление Главы муниципального образования "Улейское" от 1 ноября 2013 года № 73 "О внесении изменений и дополнений в Постановление № 35 от 25 сентября 2012 года "Об утверждении Административного регламента предоставления муниципальной услуги "Педоставление информации о порядке предоставления жилищно-коммунальных услуг населенинию  муниципального образования "Улейское""</t>
  </si>
  <si>
    <t>+                                                             Постановление Главы муниципального образования "Улейское" от 1 ноября 2013 года № 76 "О внесении изменений и дополнений в Постановление № 21 от 27.02.2013г. "Об утверждении Административного регламента предоставления муниципальной услуги "Выдача выписки из реестра муниципального имущества  муниципального образования "Улейское""</t>
  </si>
  <si>
    <t>+                                                              Постановление Главы муниципального образования "Улейское" от 1 ноября 2013 года № 71 "О внесении изменений и дополнений в Постановление № 34 от 25 сентября 2012 года "Об утверждении Административного регламента предоставления муниципальной услуги "Предоставление архивных справок, архивных выписок, копий архивных документов, копий правовых актов органов местного самоуправления муниципального образования "Улейское""</t>
  </si>
  <si>
    <t>+                                                              Постановление Главы муниципального образования "Улейское" от 1 ноября 2013 года № 75 "О внесении изменений и дополнений в Постановление № 20 от 25.02.2013г. "Об утверждении Административного регламента предоставления муниципальной услуги "Прием заявлений, документов, а также постановки граждан на учет в качестве нуждающихся в жилых помещениях на территории муниципального образования "Улейское""</t>
  </si>
  <si>
    <t>+                                                             Постановление Главы муниципального образования "Улейское" от 1 ноября 2013 года № 74 "О внесении изменений и дополнений в Постановление № 19 от 22.02.2013г. "Об утверждении Административного регламента предоставления муниципальной услуги " Признание жилых помещений пригодными (непригодными) для проживания и жилого дома аварийным и подлежащим сносу или реконструкции территории муниципального образования "Улейское""</t>
  </si>
  <si>
    <t>Решение Думы муниципального образования "Улейское" от 1 ноября 2013 года № 14 "Об утверждении перечня услуг, которые являются необходимыми и обязательными для предоставления муниципальной</t>
  </si>
  <si>
    <t>Постановление Главы муниципального образования "Улейское" от 1  июня 2012 года № 15 "Об утверждении Порядка разработки и утверждения административных регламентов предоставления муниципральных услуг (исполнения муниципальных функций)"</t>
  </si>
  <si>
    <t>Постановление Главы муниципального образования "Улейское" от 30 декабря 2011 года № 78 "Об утверждении Положения "Опорядке формирования и ведения реестра муниципальных услуг (функций), представляемых (исполняемых) органами местного самоуправления и муниципальными учреждениями муниципального образования "Улейское"</t>
  </si>
  <si>
    <t xml:space="preserve">Постановление администрации муниципального образования "Ирхидей"  от 21  февраля 2013 года № 16 "О Порядке разработки и  утверждения 
административных регламентов предоставления муниципальных функций 
(предоставления муниципальных услуг)"
</t>
  </si>
  <si>
    <t>Никитина Светлана Архиповна</t>
  </si>
  <si>
    <t>Зам. главы администрации</t>
  </si>
  <si>
    <t xml:space="preserve">раб. 8(395) 39 99-4-44  </t>
  </si>
  <si>
    <t xml:space="preserve"> Прием заявлений и выдача документов о согласовании проектов границ земельных участков</t>
  </si>
  <si>
    <t xml:space="preserve"> Первичный прием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данных</t>
  </si>
  <si>
    <t>п.п. 2.1,2.2,2.3,3.2,6 Перечня услуг, которые являются необходимыми и обязательными для предоставления муниципальных услуг</t>
  </si>
  <si>
    <t xml:space="preserve"> Предоставление информации об организациях коммунального комплекса и оказываемых ими жилищно-коммунальных услуг</t>
  </si>
  <si>
    <t>п.п. 2,1.3.1, 3.2,3.4, Перечня услуг, которые являются необходимыми и обязательными для предоставления муниципальных услуг</t>
  </si>
  <si>
    <t xml:space="preserve"> Предоставление информации о времени и месте театральных представлений, эстрадных концертов , других мероприятий"</t>
  </si>
  <si>
    <t>п. 4,5,2 2.6 Перечня услуг, которые являются необходимыми и обязательными для предоставления муниципальных услуг</t>
  </si>
  <si>
    <t>Администрация муниципального образования "Ирхидей"</t>
  </si>
  <si>
    <t>Постановление главы администрации муниципального образования "Ирхидей" от 18 марта 2013 года № 21 "Об утверждении административного регламента предоставления муниципальной услуги "Выдача справок, выписок из похозяйственных книг муниципального образования "Ирхидей"""</t>
  </si>
  <si>
    <t>Постановление администрации муниципального образования "Ирхидей"" от 21 февраля 2013 года № 15 "Об утверждении Порядка формирования и ведения реестра муниципальных услуг администрацией муниципального образования "Ирхидей""</t>
  </si>
  <si>
    <t>Предоставление архивных справок,  выписок, копий архивных документов, копий правовых актов администрации муниципального образования "Ирхидей"</t>
  </si>
  <si>
    <t>Постановление главы администрации муниципального образования "Ирхидей"" от 18 марта 2013 года № 24 "Об утверждении административного регламента предоставления муниципальной услуги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муниципального образования "Ирхидей"</t>
  </si>
  <si>
    <t>+                                                           Постановление главы администрации муниципального образования "Ирхидей" от 6 сентября 2013 года № 83 "О внесении изменений в постановление главы администрации муниципального образования "Ирхидей" от 18 марта 2013 года № 25 Об утверждении Административного регламента предоставления муниципальной услуги "Первичный прием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t>
  </si>
  <si>
    <t xml:space="preserve">+                                                           Постановление главы муниципального образования "Ирхидей"от 6 сентября 2013 года № 84 О внесении изменений в постановление главы администрации муниципального образования "Ирхидей" от 18 марта 2013 года № 22 Об утверждении Административного регламента предоставления муниципальной услуги " Предоставление информации об организациях коммунального комплекса и оказываемых ими жилищно-коммунальных услуг </t>
  </si>
  <si>
    <t>Решение Думы муниципального образования "Ирхидей" от 23 января 2012 года  № 79 " Об утверждении Реестра муниципальных  услуг, которые являются наобходимыми и обязательными для предоставления муниципальных услуг"</t>
  </si>
  <si>
    <t>Приобретение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t>
  </si>
  <si>
    <t>2.1,2.10 перечнь услуг, которые являются необходимыми и обязательными для предоставления муниципальной услуги</t>
  </si>
  <si>
    <t>1.1,1.2,1.3,1.4,1.5,1.6,1.8,2.1,2.2, перечня услуг которые являются необходимыми и обязательными для предоставления муниципальной услуги.</t>
  </si>
  <si>
    <t>Утилизация и переработка бытовых и промышленных отходов</t>
  </si>
  <si>
    <t>5.1,5.2,5.3 перечня услуг которые являются необходимыми и обязательными для предоставления муниципальной услуги</t>
  </si>
  <si>
    <t>Осуществление мероприятий, направленных на улучшение жилищных условий молодых семей</t>
  </si>
  <si>
    <t>Выдача удостоверений  юридическим и физическим лицам на место стационарной розничной торговли</t>
  </si>
  <si>
    <t>Выдача лицензий на осуществление розничной продажи алкогольной продукции</t>
  </si>
  <si>
    <t>О порядке назначения, перерасчета, индексации и выплаты пенсии за выслугу лет лицам, замещавшим должности муниципальной службы в муниципальном образовании "Осинский район"</t>
  </si>
  <si>
    <t>Передача жилый помещений в собственность граждан</t>
  </si>
  <si>
    <t>2.1 перечнь услуг, которые являются необходимыми и обязательными для предоставления муниципальной услуги</t>
  </si>
  <si>
    <t>Администрация Осинского муниципального образования</t>
  </si>
  <si>
    <t>+                                               Постановление мэра муниципального образования "Осинский район" от 15 октября 2013 года №526 "О внесений изменений в постановление мэра муниципального образования "Осинский район" от 28 мая 2013 года №300"</t>
  </si>
  <si>
    <t>Решение Дума муниципального образования "Осинский район" от 27 февраля 2013 года №233 "Об утверждении Перечня услуг, которые являются необходимыми и обязательными для предоставления муниципальных услуг структурными подразделениями администрации муниципального образования "Осинский район"</t>
  </si>
  <si>
    <t>2.14,2.15 перечня услуг, которые являются необходимыми и обязательными для предоставления муниципальной услуги</t>
  </si>
  <si>
    <t>8.1,8.2 перечня услуг, которые являются необходимыми и обязательными для предоставления муниципальной услуги</t>
  </si>
  <si>
    <t>4.3, 4.4, 4.5, 4.6 перечня услуг, которые являются необходимыми и обязательными для предоставления муниципальной услуги</t>
  </si>
  <si>
    <t>Постановление мэра муниципального образования "Осинский район" от 29 августа 2011 года №439 "О порядке разработки и утверждения административных регламентов по предоставлению муниципальных услуг в муниципальном образовании "Осинский район"</t>
  </si>
  <si>
    <t>Хулугуров  Иван Николаевич</t>
  </si>
  <si>
    <t>Выдача юридическим и физическим лицам справок, выписок из позозяйственных книг населенных пунктов МО "Оса"</t>
  </si>
  <si>
    <t>Выдача архивных справок, архивных выписок, копий архивных документов, копий муниципальных правовых актов</t>
  </si>
  <si>
    <t>Регистрационный учет граждан по месту постоянного жительства, оформление документов для регистрации по месту пребывания, выдача справок с места жительства</t>
  </si>
  <si>
    <t>Присвоение адресов и нумерации объектов недвижимости, расположенных на территории муниципального образования "Оса"</t>
  </si>
  <si>
    <t>Подготовка и выдача разрешений на строительство, реконструкцию, капитальный ремонт объектов</t>
  </si>
  <si>
    <t>Выдача выписок из Реестра муниципальной собственности</t>
  </si>
  <si>
    <t>Прием заявления и заключение договоров на передачу гражданам  в собственность жилых помещений муниципального жилого фонда социального использования</t>
  </si>
  <si>
    <t>Передача муниципального имущества в аренду, безвозмездное пользования продление действующих договоров, изменение условий действующих договоров</t>
  </si>
  <si>
    <t>Предоставление информации о времени и месте театральных представлений, эстрадных концертов, других мероприятий</t>
  </si>
  <si>
    <t>Администрация муниципального образования "Оса"</t>
  </si>
  <si>
    <t>Постановление главы администрации муниципального образования "Оса" от 19 октября 2011 года № 195 "Об утверждении административных регламентов по предоставлению муниципальных услуг администраций муниципального образования "Оса"</t>
  </si>
  <si>
    <t>Постановление главы администрации муниципального образования "Оса" от 4 сентября 2013 года № 202  "Об утверждении административных регламентов по предоставлению муниципальных услуг администраций муниципального образования "Оса"</t>
  </si>
  <si>
    <t>заместитель гдавы администрации муниципального образования "Оса"</t>
  </si>
  <si>
    <t>Балдунникова Аграфена Львовна</t>
  </si>
  <si>
    <t>moust-altan@mail.ru</t>
  </si>
  <si>
    <t>Выдача архивных справок, архивных копий, копий правовых актов</t>
  </si>
  <si>
    <t>Выдача копий  муниципальных правовых актов</t>
  </si>
  <si>
    <t>Выдача актов обследования индивидуальных жилых домов и надворных построек</t>
  </si>
  <si>
    <t>Принятие документов, а также выдача решений о переводе или об отказе в переводе  жилого помещения в нежилое  или нежилого в жилое</t>
  </si>
  <si>
    <t>Признание в установленном порядке жилых помещений миуниципального жидищного фонда непригодными для проживания</t>
  </si>
  <si>
    <t>Признание граждан проживающих на территории муниципального образования малоимущими, в целях принятия их на учетек в качестве нуждающихся в жилых помещениях</t>
  </si>
  <si>
    <t>Предоставление информации об очередности граждан состоящих на учете в качестве нуждающихся в жилых помещениях</t>
  </si>
  <si>
    <t>Присоение адресов объектам капитального строительства и владениям на территории муниципального образования</t>
  </si>
  <si>
    <t>Регистрационный учет граждан РФ по месту пребывания  и месту жительства в пределах поселения</t>
  </si>
  <si>
    <t>Предоставление сведений для государственных выборов и статистических данных по населению и похозяйственному учету</t>
  </si>
  <si>
    <t>Прием заявления и выдача ходатайства на разрешение на строительство реконструкции капитального ремонта объектов индивидуального жилищного строительства</t>
  </si>
  <si>
    <t>Оформление справки о нахождении гражданина на иждивении</t>
  </si>
  <si>
    <t>Оформление справки о  зарегистрированных лицах в жилом помещении по месту жительства в населенных пунктах поселения.</t>
  </si>
  <si>
    <t>Оформление Почетной грамотой и Благодарственного письма администрации</t>
  </si>
  <si>
    <t xml:space="preserve">Организация досуга и обеспечение жителей поселения услугами организаций культуры </t>
  </si>
  <si>
    <t>Оформление справки о составе  семьи гражданам, зарегистрированным по месту жительства в нас еленных пунктах поселения</t>
  </si>
  <si>
    <t>Обеспечение жителей муниципального образования услугами связи, общественного питания, торговли и бытового обслуживания</t>
  </si>
  <si>
    <t>Администрация муниципального образования "Усть-Алтан"</t>
  </si>
  <si>
    <t>Постановление главы администрации муниципального образования "Усть-Алтан" от 26 декабря 2012 года № 32 "Административный регламент по предоставлению муниципальной услуги "Выдача  справок и выписок из похозяйственных  книг"</t>
  </si>
  <si>
    <t>Постановление главы администрации муниципального образования "Усть-Алтан" от 26 декабря 2012 года № 33 "Административный регламент по предоставлению муниципальной услуги "Выдача копий муниципальных правовых актов"</t>
  </si>
  <si>
    <t>Постановление главы администрации муниципального образования "Усть-Алтан" от 26 декабря 2012 года № 34 "Административный регламент по предоставлению муниципальной услуги "Выдача актов обследования индивидуальных жилых домов и надворных построек"</t>
  </si>
  <si>
    <t>Постановление главы администрации муниципального образования "Усть-Алтан" от 26 декабря 2012 года № 35 "Административный регламент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помещение в жилое помещение на территории муниципального образования "Усть-Алтан"</t>
  </si>
  <si>
    <t>Постановление главы администрации муниципального образования "Усть-Алтан" от 26 декабря 2012 года № 36 "Административный регламент по предоставлению муниципальной услуги "Признание в установленном порядке жилых помещений муниципального жилищного фонда непригодными для проживания"</t>
  </si>
  <si>
    <t>Постановление главы администрации муниципального образования "Усть-Алтан" от 26 декабря 2012 года № 37 "Административный регламент по предоставлению муниципальной услуги "Признание граждан проживающих на территории муниципального образования, малоимущими, в целях принятия их на учет в качестве нуждающихся в жилых помещениях"</t>
  </si>
  <si>
    <t>Постановление главы администрации муниципального образования "Усть-Алтан" от 26 декабря 2012 года № 38 "Административный регламент по предоставлению муниципальной услуги "Предоставление информации об очередности граждан состоящих на учете в качестве нуждающихся в жилых помещениях"</t>
  </si>
  <si>
    <t>Постановление главы администрации муниципального образования "Усть-Алтан" от 26 декабря 2012 года № 39 "Административный регламент по предоставлению муниципальной услуги "Присвоение адресов объектам капитального строительства и владениям  на территории муниципального образования"</t>
  </si>
  <si>
    <t>Постановление главы администрации муниципального образования "Усть-Алтан" от 26 декабря 2012 года № 40 "Административный регламент по предоставлению муниципальной услуги "Регистрационный учет граждан РФ по месту  пребывания  и  месту  жительства в пределах поселения"</t>
  </si>
  <si>
    <t>Постановление главы администрации муниципального образования "Усть-Алтан" от 26 декабря 2012 года № 41 "Административный регламент по предоставлению муниципальной услуги "Предоставление сведений для государственных  выборов и статистических  данных по населению и похозяйственному учету"</t>
  </si>
  <si>
    <t>Постановление главы администрации муниципального образования "Усть-Алтан" от 26 декабря 2012 года № 42 "Административный регламент по предоставлению муниципальной услуги "Прием заявления и выдача ходатайства на разрешение  строительства, реконструкции, капитального ремонта объектов индивидуального жилищного строительства"</t>
  </si>
  <si>
    <t>Постановление главы администрации муниципального образования "Усть-Алтан" от 26 декабря 2012 года № 43 "Административный регламент по предоставлению муниципальной услуги "Оформление справки о составе семьи гражданам, зарегистрированным по месту жительства в населенных пунктах поселения"</t>
  </si>
  <si>
    <t>Постановление главы администрации муниципального образования "Усть-Алтан" от 26 декабря 2012 года № 45 "Административный регламент по предоставлению муниципальной услуги "Оформление справки о нахождении гражданина на иждивении"</t>
  </si>
  <si>
    <t>Постановление главы администрации муниципального образования "Усть-Алтан" от 26 декабря 2012 года № 46 "Административный регламент по предоставлению муниципальной услуги "Оформление справки о зарегистрированных лицах в жилом помещении по месту жительства в населенных пунктах  поселения"</t>
  </si>
  <si>
    <t>Постановление главы администрации муниципального образования "Усть-Алтан" от 26 декабря 2012 года № 47 "Административный регламент по предоставлению муниципальной услуги "Оформление выписки из домовой книги"</t>
  </si>
  <si>
    <t>Постановление главы администрации муниципального образования "Усть-Алтан" от 26 декабря 2012 года № 48 "Административный регламент по предоставлению муниципальной услуги "Согласование проектов границ земельных участков"</t>
  </si>
  <si>
    <t>Постановление главы администрации муниципального образования "Усть-Алтан" от 26 декабря 2012 года № 49 "Административный регламент по предоставлению муниципальной услуги "Оформление Почетной грамотой  и Благодарственного письма  администрации"</t>
  </si>
  <si>
    <t xml:space="preserve"> Постановление главы администрации муниципального образования "Усть-Алтан"  от 1 ноября 2013 года  №81 "Об утверждении администрпативного регламента по предоставлению муниципальной услуги "Организация досуга и обеспечение жителей поселения услугами организаций культуры"</t>
  </si>
  <si>
    <t xml:space="preserve"> Постановление главы администрации муниципального образования "Усть-Алтан" от 1 ноября 2013 года №82 "Об утвержджении административного регламента по предоставлению муниципальной услуги "Организация ритуальных услуг и содержания мест захоронения на территории муниципального образования "Усть-Алтан"</t>
  </si>
  <si>
    <t>Постановление главы администрации муниципального образования "Усть-Алтан" от 1 ноября 2013 года  №83 "Об утверждении административного регламента  по предоставлению муниципальной услуги "Обеспечение условий для развития на территории муниципального образования "Усть-Алтан" физической культуры и массового спорта, организации проведения официальных физкультурно-оздоровительных и спортивных мероприятий поселения</t>
  </si>
  <si>
    <t xml:space="preserve"> Постановление главы администрации муниципального образования "Усть-Алтан"  от 1 ноября 2013 года № 84 "Об утверждении административного регламента по предоставлению муниципальной услуги "Обеспечение жителей муниципального образования услугами связи, общественного питания, торговли и бытового  обслуживания</t>
  </si>
  <si>
    <t>+                                                  Рекомендованный перечень муниципальных услуг Иркутской области, предоставление которых осуществляется по принципу "одного окна", утвержденный распоряжением Правительства Иркутской области от 12 февраля 2013 года № 32-рп</t>
  </si>
  <si>
    <t>Постановление главы администрации муниципального образования  от 26 декабря 2012 года №29/1 "О разработке и утверждении административных регламентов предоставления муниципальных услуг муниципального образования "Усть-Алтан"</t>
  </si>
  <si>
    <t>Постановление главы администрации муниципального образования "Уст-Алтан" от 26 декабря 2012 года  №25/1 "Об утверждении порядка формирования и ведения реестра муниципальных услуг"</t>
  </si>
  <si>
    <t>Поддержка общественных организаций и объединений</t>
  </si>
  <si>
    <t>Предоставлеие информации об очередности предоставления жилого помещения на условиях социального найма</t>
  </si>
  <si>
    <t xml:space="preserve">Выдача выписок из реестра муниципальной собственности </t>
  </si>
  <si>
    <t>Прием заявлений и заключение договоров на передачу гражданам в собственность жилых помещений муниципалього жилого фонда социального использования</t>
  </si>
  <si>
    <t>Выдача справок, выписок из похозяйственных книг муниципального образования "Бурят-Янгуты"</t>
  </si>
  <si>
    <t>Администрация муниципального образования "Бильчир"</t>
  </si>
  <si>
    <t>Администрация муниципального образования "Бурят-Янгуты"</t>
  </si>
  <si>
    <t>Предоставление архивных справок, архивных выписок, копий архивных документов, копий правовых актов органов местного самоуправления муниципального образования "Бурят-Янгуты"</t>
  </si>
  <si>
    <t>Присвоение (уточнение) адресов объектам недвижимого имущества на территории муниципального образования "Бурят-Янгуты"</t>
  </si>
  <si>
    <t xml:space="preserve">Постановление адмнистрации муниципального образования "Бурят-Янгуты" от 16 апреля 2013 года № 82 "Об утверждении административного регламента по предоставлению муниципальной услуги "Оказание поддержки социально ориентированным некоммерческим организациям, благотворительной деятельности и добровольчеству, содействие деятельности некоммерческих организаций, выражающих интересы субъектов малого и среднего предпринимательства, и структурных подразделений указанных организаций""
</t>
  </si>
  <si>
    <t>п 1.1.2 Перечня услуг, которые являются необходимыми и обязательными при предоставлении муниципальных услуг</t>
  </si>
  <si>
    <t xml:space="preserve">Решение Думы муниципального образования "Бурят-Янгуты" от 23 декабря 2011 года № 113 "Об утверждении перечня услуг, которые являются необходимыми и обязательными при предоставлении муниципальных услуг" </t>
  </si>
  <si>
    <t>п 1.1.4 Перечня услуг, которые являются необходимыми и обязательными при предоставлении муниципальных услуг</t>
  </si>
  <si>
    <t>п 2.1.1 Перечня услуг, которые являются необходимыми и обязательными при предоставлении муниципальных услуг</t>
  </si>
  <si>
    <t>п. 1.2.2 Перечня услуг, которые являются необходимыми и обязательными при предоставлении муниципальных услуг</t>
  </si>
  <si>
    <t>п. 1.2.3 Перечня услуг, которые являются необходимыми и обязательными при предоставлении муниципальных услуг</t>
  </si>
  <si>
    <t>п.2.1.3 Перечня услуг, которые являются необходимыми и обязательными при предоставлении муниципальных услуг</t>
  </si>
  <si>
    <t>п. 2.1.2 Перечня услуг, которые являются необходимыми и обязательными при предоставлении муниципальных услуг</t>
  </si>
  <si>
    <t>п. 2.1.4 Перечня услуг, которые являются необходимыми и обязательными при предоставлении муниципальных услуг</t>
  </si>
  <si>
    <t>п. 4.1.1 Перечня услуг, которые являются необходимыми и обязательными при предоставлении муниципальных услуг</t>
  </si>
  <si>
    <t>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</si>
  <si>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Признание жилых помещений пригодными (непригодными) для проживания</t>
  </si>
  <si>
    <t>Выдача выписок из Реестра муниципальной собственности на объекты недвижимого имущества</t>
  </si>
  <si>
    <t>Передача жилого помещения муниципального жилищного фонда в собственность граждан(приватизация)</t>
  </si>
  <si>
    <t>Организация в границах поселения электро-, тепло-, газо- и водоотведения,  снабжение население топливом</t>
  </si>
  <si>
    <t xml:space="preserve">Обеспечение первичных мер пожарной безопасности в границах населенных пунктов </t>
  </si>
  <si>
    <t>Администрация муниципального образования "Обуса"</t>
  </si>
  <si>
    <t>Регистрационный учет граждан по месту постоянного жительства ,оформление докуменьов для регистрации по месту прибывания, выдача справок с место жительства  в МО</t>
  </si>
  <si>
    <t>Содействие в развитии сельскохозяйственного производства, создание условий малого и среднего предпринимательства</t>
  </si>
  <si>
    <t>Сбор, обработка, анализ и представление государственной статистической отчетности, обеспечение ее достоверности</t>
  </si>
  <si>
    <t>МБУК "Русско Янгутский КДЦ"</t>
  </si>
  <si>
    <t>Предоставление информации  о времени и месте театральных представлений, эстрадных концертов, других мероприятий</t>
  </si>
  <si>
    <t>Организация культурно-досуговых,  спортивно-оздоровительных мероприятий для населения</t>
  </si>
  <si>
    <t>Постановление администрации муниципального образования "Русские Янгуты" от 6 декабря 2012 года № 58 "Об административном регламенте по предоставлению муниципальных услуг "Выдача  справок из похозяйственных книг"</t>
  </si>
  <si>
    <t>Постановление администрации муниципального образования "Русские Янгуты"от 6 декабря 2012 года № 60 "Об административном регламенте по предоставлению муниципальных услуг "Регистрационный учет граждан по месту постоянного жительства ,оформление документов для регистрации по месту прибывания, выдача справок с место жительства "</t>
  </si>
  <si>
    <t>Постановление администрации муниципального образования "Русские Янгуты"9 декабря 2012 года № 62 "Об административном регламенте по предоставлению муниципальных услуг "Предоставление архивных справок, архивных выписок, копий архивных документов, копий правовых актов органов местного самоуправления"</t>
  </si>
  <si>
    <t xml:space="preserve"> Постановление администрации муниципального образования "Русские Янгуты" от 9 октября 2012 года № 67 "Об административном регламенте по предоставлению муниципальных услуг "Осуществление первичного воинского учета на территориях, где отсутствуют военные комиссариаты"</t>
  </si>
  <si>
    <t>Постановление администрации муниципального образования "Русские Янгуты" от 14 марта 2013 года № 17 "Об административном регламенте по предоставлению муниципальных услуг "Принятие на учет граждан в качестве нуждающихся в жилых помещениях"</t>
  </si>
  <si>
    <t>Постановление администрации муниципального образования "Русские Янгуты" от 24 июня 2013 года № 37 "Об административном регламенте по предоставлению муниципальных услуг "Предоставление информации об организациях коммунального комплекса и оказываемых ими жилищно-коммунальных услугах"</t>
  </si>
  <si>
    <t>Постановление администрации муниципального образования "Русские Янгуты" от 24 июня 2013 года № 38 "Об административном регламенте по предоставлению муниципальных услуг "Присвоение (уточнение) адресов объектам недвижимого имущества на территории муниципального образования "Русские Янгуты"</t>
  </si>
  <si>
    <t>Постановление администрации муниципального образования "Русские Янгуты"от 24 июня 2013 года № 39 "Об административном регламенте по предоставлению муниципальных услуг "Организация ритуальных услуг и содержание мест захоронения на территории муниципального образования "Русские Янгуты"</t>
  </si>
  <si>
    <t>Постановление администрации муниципального образования "Русские Янгуты" от 24 июня 2013 года № 40 "Об административном регламенте по предоставлению муниципальных услуг "Организация сбора, вывоза бытовых отходов"</t>
  </si>
  <si>
    <t>Постановление администрации муниципального образования "Русские Янгуты"от 24 мая 2013 года № 26 "Об административном регламенте по предоставлению муниципальных услу г"Содействие в развитии сельскохозяйственного производства, создание условий малого и среднего предпринимательства"</t>
  </si>
  <si>
    <t>Постановление администрации муниципального образования "Русские Янгуты"от 24 мая 2013 года № 25 "Об административном регламенте по предоставлению муниципальных услуг  "Сбор, обработка, анализ и представление государственной статистической отчетности, обеспечение ее достоверности"</t>
  </si>
  <si>
    <t>Постановление администрации муниципального образования "Русские Янгуты"  от 6 июня 2013 года № 33 "Об административном регламенте по предоставлению муниципальных услуг "Предоставление информации  о времени и месте театральных представлений, эстрадных концертов, других мероприятий"</t>
  </si>
  <si>
    <t>Постановление администрации муниципального образования "Русские Янгуты" от 6 июня 2013 года № 34 "Об административном регламенте по предоставлению муниципальных услуг "Организация культурно-досуговых,  спортивно-оздоровительных мероприятий для населения"</t>
  </si>
  <si>
    <t>Администрация муниципального образования "Русские Янгуты"</t>
  </si>
  <si>
    <t>Выдача  справок из похозяйственных книг муниципального образования</t>
  </si>
  <si>
    <t xml:space="preserve">Выдача копий муниципальных правовых актов </t>
  </si>
  <si>
    <t xml:space="preserve">Выдача справок, выписок из похозяйственных книг </t>
  </si>
  <si>
    <t>Заключение договора социального найма</t>
  </si>
  <si>
    <t>Оформление ходатайства о предоставлении земельных участков для ведения личного подсобного хозяйства</t>
  </si>
  <si>
    <t>Осуществление муниципального земельного контроля за использованием земель</t>
  </si>
  <si>
    <t>Предоставление земельных участков из земель сельскохозяйственного назначения, находящихся в муниципальной собственности, для создания крестьянского (фермерского) хозяйства и осуществления его деятельности</t>
  </si>
  <si>
    <t>По принятию на учет граждан в качестве нуждающихся в жилых помещениях</t>
  </si>
  <si>
    <t>Предоставление зданий, строений, помещений, находящихся в муниципальной собственности, в аренду, безвозмездное пользование, доверительное и иное право владения</t>
  </si>
  <si>
    <t>Подготовка и выдача разрешений на ввод в эксплуатацию объектов капитального строительства</t>
  </si>
  <si>
    <t>Выдача разрешений и продление срока действия разрешения на строительство, реконструкцию, капитальный ремонт объектов капитального строительства</t>
  </si>
  <si>
    <t>Утверждение схем границ земельных участков на кадастровом плане или кадастровой карте территории</t>
  </si>
  <si>
    <t>Осуществление муниципального контроля за сохранностью автомобильных дорог местного значения</t>
  </si>
  <si>
    <t>Выдача справок об участии граждан в приватизации жилищного фонда</t>
  </si>
  <si>
    <t>Дорожная деятельность в отношении автомобильных дорог местного значения в границах муниципального образования "Поселок Приморский", а также осуществление иных полномочийв области использования автомобильных дорог и осуществления дорожной деятельности</t>
  </si>
  <si>
    <t>Предоставление информации об объектах недвижимого имущества, находящихся в муниципальной собственности муниципального образования "Поселок Приморский" и  предназначенных для сдачи в аренду</t>
  </si>
  <si>
    <t>Предоставление муниципальной услуги по организации освещения улиц п. Приморский</t>
  </si>
  <si>
    <t>Организация благоустройства и озеленения территории муниципального образования "Поселок Приморский", использования, охраны, защиты, воспроизводства лесов, расположенных в границах муниципального образования "Поселок Приморский"</t>
  </si>
  <si>
    <t>Выдача выписок из реестра муниципальной собственности муниципального образования "Поселок Приморский"</t>
  </si>
  <si>
    <t>Администрация муниципального образования "Поселок Приморский"</t>
  </si>
  <si>
    <t>Постановление администрации муниципального образования "Поселок Приморский" от 19 января 2012 года № 6 "Об утверждению административного регламента по предоставлению муниципальной услуги по выдаче копий муниципальных правовых актов администрации муниципального образования "Поселок Приморский"</t>
  </si>
  <si>
    <t xml:space="preserve"> Постановление администрации Дальне-Закорского  сельского поселения  от "05" ноября   2012 года. № 50  Об утверждении административного регламента по предоставлению муниципальной услуги "Выдача разрешения на вступление в брак
несовершеннолетним лицам, достигшим возраста 16 лет"
</t>
  </si>
  <si>
    <t xml:space="preserve">  Постановление  Администрации  тутурского сельского поселения  от 27 ноября 2012 года.  № 76      Регламент предоставления административной  услуги "Выдача  выписки из похозяйственной  книги"  
"Об утверждении Административного регламента 
по предоставлению муниципальной услуги
"Выдача заверенных копий постановлений и 
распоряжений администрации Тутурского 
сельского поселения"</t>
  </si>
  <si>
    <t>Постановление главы администрации Кимимльтейского муниципального образования от 22 июня 2012 года. № 23 "Об утверждении административного регламента исполнения муниципальной услуги "Присвоение адресов оъекту недвижимости""</t>
  </si>
  <si>
    <t>Постановление главы администрации Кимимльтейского муниципального образования от 22 июня 2012 года. № 27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на территории Кимильтейского муниципального образования""</t>
  </si>
  <si>
    <t>Постановление  главы администрации Кимимльтейского муниципального образования от 22 июня 2012 года. № 29 "Об утверждении административного регламента предоставления муниципальной услуги "Выдача архивных справок, копий финансово- лицевых счетов, правовых актов администрации Кимильтейского муниципального образования Зиминского района"</t>
  </si>
  <si>
    <t>Постановление  главы администрации Кимимльтейского муниципального образования от 22 июня 2012 года. № 30 "Об утверждении административного регламента предоставления муниципальной услуги "Первичный воинский учет граждан, проживающих или пребывающих на территории Кимильтейского муниципального образования""</t>
  </si>
  <si>
    <t>Постановление  главы администрации Кимимльтейского муниципального образования от 22 июня 2012 года. № 31 "Об утверждении административного регламента предоставления муниципальной услуги "Предоставление информации о порядке предоставления жилищно - коммунальных услуг населению""</t>
  </si>
  <si>
    <t>Постановление  главы администрации Кимимльтейского муниципального образования от 22 июня 2012 года. № 32 "Об утверждении административного регламента предоставления муниципальной услуги "Предоставление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</si>
  <si>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Постановление  главы администрации Кимимльтейского муниципального образования от 22 июня 2012 года. № 33 "Об утверждении административного регламента предоставления муниципальной услуги  "Организация и проведенгие официаальных физкультурно - оздоровительных и спортивных мероприятий""</t>
  </si>
  <si>
    <t>Постановление  главы администрации Кимимльтейского муниципального образования от 22 июня 2012 года. № 34 "Об утверждении административного регламента предоставления муниципальной услуги "Проведение мероприятий по работе с детьми и молодежью""</t>
  </si>
  <si>
    <t>Решение Думы Иркутского районного муниципального образования от 24 ноября 2011 года № 28-182/рд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 (в редакции Решений Думы Иркутского районного муниципального образования от 30 августа 2012 годаода № 39-293/рд, от 29 августа 2013 года № 51-385/рд )</t>
  </si>
  <si>
    <t xml:space="preserve">п.1 Приложения к решению Думы Никольсокго муниципального обрзованияот 23 марта 2012 года. №44-125/дсп </t>
  </si>
  <si>
    <t xml:space="preserve">п.24, Приложения к решению Думы Никольсокго муниципального обрзованияот 23 марта 2012 года. №44-125/дсп </t>
  </si>
  <si>
    <t>п.6, п.10, п.20, п.21, п.23 Приложения к решению Думы Никольсокго муниципального обрзованияот 23 марта 2012 года. №44-125/дсп</t>
  </si>
  <si>
    <t>п.6 Приложения к решению Думы Никольсокго муниципального обрзованияот 23 марта 2012 года. №44-125/дсп</t>
  </si>
  <si>
    <t>п.6, п.10 Приложения к решению Думы Никольсокго муниципального обрзованияот 23 марта 2012 года. №44-125/дсп</t>
  </si>
  <si>
    <t>п.23 Приложения к решению Думы Никольсокго муниципального обрзованияот 23 марта 2012 года. №44-125/дсп</t>
  </si>
  <si>
    <t>п.6, п.23 Приложения к решению Думы Никольсокго муниципального обрзованияот 23 марта 2012 года. №44-125/дсп</t>
  </si>
  <si>
    <t>п.21, п.22 Приложения к решению Думы Никольсокго муниципального обрзованияот 23 марта 2012 года. №44-125/дсп</t>
  </si>
  <si>
    <t>Постановление администрации муниципального образования Мамско-Чуйского района от  22 мая 2012 года. №97 "Об утверждении административного регламента по предоставлению муниципальной услуги "Исполнение тематических запросов, запросов социально-правового характера, в том числе поступивших из-за рубежа"</t>
  </si>
  <si>
    <t xml:space="preserve">Постановление Администрации Мамского городского поселения от  11 января 2012 года. № 1 "Об утверждении регламента по предоставлению муниципальной услуги "Выдача уведомлений о переводе или об отказе в переводе жилого помещения в нежилое или нежилого помещения в жилое помещение" </t>
  </si>
  <si>
    <t>Постановление администрации Бирюсинского городского поселения от  6 сентября 2012 годаода №293"Об утверждении  Административных регламентов предоставления муниципальных услуг"</t>
  </si>
  <si>
    <t>Постановление главы Джогинского муниципального образования от 3 декабря 2012 годаода №27 "Об утверждении административного регламента по предоставлению муниципальной услуги "Выдача физическим лицам справок с места жительства и выписок из похозяйственных книг"</t>
  </si>
  <si>
    <t>Постановление главы Джогинского муниципального образования от 3 декабря 2012 годаода №28 "Об утверждении административного регламента по предоставлению муниципальной услуги "Присвоение, изменение нумерации жилых и нежилых помещений на территории Джогинского муниципального образования"</t>
  </si>
  <si>
    <t>Постановление главы Джогинского муниципального образования от 3 декабря 2012 годаода №29 "Об утверждении административного регламента по предоставлению муниципальной услуги "Выдача ордеров на проведение земляных работ на территории Джогинского муниципального образования"</t>
  </si>
  <si>
    <t>Постановление главы Джогинского муниципального образования от 3 декабря 2012 годаода №30 "Об утверждении административного регламента по предоставлению муниципальной услуги " Назначение, перерасчет размера, индексация и выплаты пенсии за выслугу лет муниципальным служащим"</t>
  </si>
  <si>
    <t>Постановление главы Джогинского муниципального образования от 3 декабря 2012 годаода №31 "Об утверждении административного регламента по предоставлению муниципальной услуги "Подготовка и выдача разрешений на строительство, реконструкцию, капитальный ремонт и ввод объектов в эксплуатацию"</t>
  </si>
  <si>
    <t>Постановление главы Джогинского муниципального образования от 3 декабря 2012 годаода №32 "Об утверждении административного регламента по предоставлению муниципальной услуги "Признание в установленном порядке жилых помещений муниципального жилого фонда непрригодными (пригодными) для проживания"</t>
  </si>
  <si>
    <t>Постановление главы Джогинского муниципального образования от 3 декабря 2012 годаода №3 "Об утверждении административного регламента по предоставлению муниципальной услуги "Совершение нотариальных действий: удостоверение завещания; удостоверение доверенностей; принятие мер по охране наследственного имущества и в случае необходимости управление им; свидетельствование верность копий и выписок из них; свидетельствование подлинности подписи на документах; удостоверение сведений о лицах в случаях, предусмотренных законодательством Российской Федерации"</t>
  </si>
  <si>
    <t xml:space="preserve"> Постановление администрации Мирнинского муниципального образования от 20 июня 2012 годаода № 16 " О порядке разработки и утверждения административных регламентов предоставления муниципальных услуг Мирнинского муниципального образования."</t>
  </si>
  <si>
    <t xml:space="preserve"> +                                              Постановление администрации Тайшетского городского поселения от  28 июня 2013 года № 580 "О внесении изменений в постановление администрации Тайшетского городского поселения от 27 июня 2012 года. № 473"</t>
  </si>
  <si>
    <t xml:space="preserve"> +                                                     Постановление администрации Тайшетского городского поселения от  28 июня 2013 года №581  "О внесении изменений в постановление администрации Тайшетского городского поселения от 27 июня 2012 года. № 474  "</t>
  </si>
  <si>
    <t>Постановление  администрации Шиткинского муниципального образования  от 06 июля 2012 годаода № 47 " Об утверждении Административного  регламента по предоставлению муниципальной услуги по выдаче  справок, выписок из похозяйственных книг Администрации    Шиткинского муниципального образования"</t>
  </si>
  <si>
    <t>Постановление  администрации Шиткинского муниципального образования  от 25 декабря 2012 годаода № 162 "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 на территории Шиткинского муниципального образования"</t>
  </si>
  <si>
    <t>Постановление администрации Шиткинского муниципального образования  от 06 августа 2012 годаода № 64А " Об утвержении административного  регламента предоставления муниципальной услуги "Назначение и выплатат пенсии за выслугу лет муниципальным служащим"</t>
  </si>
  <si>
    <t>Постановление администрации Шиткинского муниципального образования от 26 апреля 2012 годаода № 25 " Об утвержении административного  регламента исполнения муниципальной услуги "Совершение нотариальных действий специально уполномоченным должностным лицом администрации  Шиткинского муниципального образования"</t>
  </si>
  <si>
    <t>Постановление администрации Азейского сельского поселения от 25 июня 2012 годаода №18-ПГ "О порядке разработки и утверждения административных регламентов  предоставления муниципальных услуг"</t>
  </si>
  <si>
    <t>Постановление администрации Раздольинского муниципального образования №92 от 16 ноября 2012 года. Об утверждении Административного регламента по предоставлению муниципальной услуги администрацией сельского поселения Раздольинского муниципального образования " Назначение и выплата пенсии за выслугу лет муниципальным служащим".</t>
  </si>
  <si>
    <t>+                                                             Постановление админи страции сельского поселения Тальянского муниципального образования от 17 октября 2013 года № 43 О внесении изменений в административный регламент предоставления муниципальной услуги "Присвоние и изменение нумерации жилых помещений на территории сельского поселения Тальянского муниципального образования, утвержденный постаногвлением администрации сельского поселения Тальянского муниципального образования от 27.02.2012 года. № 5</t>
  </si>
  <si>
    <t>Постановление администрации сельского поселения Тальянского муниципального образования  от 27.06.2012 года № 21 Об утверждении административного регламента по предоставлению муниципальной услуги   Консультация, прием и оформление документов граждан в области регистрационного учета по месту жительства, пребывания, обмену паспортов Российской Федерации</t>
  </si>
  <si>
    <t>+                         Постановление Главы муниципального образования "Нукуты" от 8 апреля 2013 года № 38 "О внесении изменений в постановление № 42 от 14.05.2012 года. "Об утверждении административного регламента предоставления муниципальной услуги"</t>
  </si>
  <si>
    <t>+                         Постановление Главы муниципального образования "Нукуты" от 8 апреля 2013 года №48 "О внесении изменений в постановление № 39 от 14.05.2012 года. "Об утверждении административного регламента предоставления муниципальной услуги""</t>
  </si>
  <si>
    <t>+                         Постановление Главы муниципального образования "Нукуты" от 8 апреля 2013 года №35 "О внесении изменений в постановление № 41 от 14.05.2012 года. "Об утверждении административного регламента предоставления муниципальной услуги""</t>
  </si>
  <si>
    <t>+                         Постановление Главы муниципального образования "Нукуты" от 8 апреля 2013 года №51 "О внесении изменений в постановление № 33 от 14.05.2012 года. "Об утверждении административного регламента предоставления муниципальной услуги""</t>
  </si>
  <si>
    <t>Постановление администрации муниципального образования "Поселок Приморский" от 19 января 2012 года № 7 "Об утверждению административного регламента по предоставлению муниципальной услуги по выдаче справок, выписок из похозяйственных книг администрации муниципального образования "Поселок Приморский"</t>
  </si>
  <si>
    <t>Постановление администрации муниципального образования "Поселок Приморский" от 19 января 2012 года № 8 "Об утверждению административного регламента по предоставлению муниципальной услуги "заключение договора социального найма" администрации муниципального образования "Поселок Приморский"</t>
  </si>
  <si>
    <t>Абидуева Юлия Николаевна</t>
  </si>
  <si>
    <t>Главный специалист отдела информационных технологий</t>
  </si>
  <si>
    <t>Муниципальное образование "Аларь"</t>
  </si>
  <si>
    <t>Муниципальное образование "Александровск"</t>
  </si>
  <si>
    <t>Муниципальное образование "Аляты"</t>
  </si>
  <si>
    <t>Комитет по образованию</t>
  </si>
  <si>
    <t>Постановление мэра Аларского района от 13 октября 2011 года № 773-п "Об утверждении Административного регламента по предоставлению муниципальной услуги "Прием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</si>
  <si>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Якупова Елена Владимирован</t>
  </si>
  <si>
    <t>Юрист комитета по оразованию</t>
  </si>
  <si>
    <t>alarroo@mail.ru</t>
  </si>
  <si>
    <t>Отдел по делам молодежи, спорту и туризму</t>
  </si>
  <si>
    <t>Постановление мэра Аларского района от 30 августа 2013 года № 665-п "Об утверждении административного регламента по предоставлению муниципальной услуги "Предоставление информации об организации и проведении спротивно-массовых мероприятий, в муниципальном образовании "Аларский район</t>
  </si>
  <si>
    <t>Иванов Петр Петрович</t>
  </si>
  <si>
    <t xml:space="preserve">Начальник отдела по делам молодежи и спорту </t>
  </si>
  <si>
    <t>alarsport@mail.ru</t>
  </si>
  <si>
    <t>Постановление мэра Аларского района от 30 августа 2013 года № 664-п "Об утверждении административного регламента по предоставлению муниципальной услуги "Предоставление социальных выплат молодым семьям на приобретение (строительство) жилья"</t>
  </si>
  <si>
    <t>постановление мэра Аларского района от 9 октября 2012 года № 788-п "Об утверждении Административного регламента по предосчтавлению муниципальной услуги "Изменение вида разрешенного использования земельных участков"</t>
  </si>
  <si>
    <t>Цлав Ирина Геннадьевна</t>
  </si>
  <si>
    <t>Ведущий специалист комитета по правовым вопросам, муниципальному имуществу и земельным отношениям</t>
  </si>
  <si>
    <t>alarkumi2@mail.ru</t>
  </si>
  <si>
    <t>Предоставление земельных участков, находящихся в муниципальной собственности или государственная собственность на которые не разграничена и на которых расположены здания, строения, сооружения</t>
  </si>
  <si>
    <t>Комитет по правовым вопросам, муниципальному имуществу и земельным отношениям</t>
  </si>
  <si>
    <t>Постановление мэра Аларского района от 9 октября 2012 года № 787-п "Об утверждении Административного регламента по предосчтавлению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и на которых расположены здания, строения, сооружения"</t>
  </si>
  <si>
    <t>Предоставление земельных участков, находящихся на территории муниципального образования "Аларский район", из из земель государственная собственность на которые не разграничена, для целей не связанных со строительством</t>
  </si>
  <si>
    <t>Предоставление земельных участков из земель сельскохозяйственного назначения, находящихся в муниципальной собственности и государственная собственность на которые не разграничена, для создания крестьянского (фермерского) хозяйства и осуществления его деятельности</t>
  </si>
  <si>
    <t>Переоформление права постоянного (бессрочного) пользования на право аренды или право собственности на земельные участки</t>
  </si>
  <si>
    <t>Предоставление разрешения на списание муниципального имущества, переданногов хозяйственное ведение, оперативное управление, безвозмездное пользование, доверительное управление</t>
  </si>
  <si>
    <t>Постановление мэра Аларского района от 30 января 2012 года № 71-п "Об утверждении Административного регламента по предоставлению муниципальной услуги "Передача жилых помещений в собственность граждан"</t>
  </si>
  <si>
    <t>Постановление мэра Аларского района от 30 января 2012 года № 70-п "Об утверждении Административного регламента по предоставлению муниципальной услуги "Выдача дубликатов договоров на передачу жилых помещений в собственность граждан"</t>
  </si>
  <si>
    <t>Постановление мэра Аларского района от 28 октября 2011 года № 833-п "Об утверждении Административного регламента по предоставлению муниципальной услуги "Выдача выписок из реестра муниципальной собственности"</t>
  </si>
  <si>
    <t>Комитет по ЖКХ, транспорту, связи, капитальному строительству и архитектуре</t>
  </si>
  <si>
    <t>Очиров Буда Владимирович</t>
  </si>
  <si>
    <t>Консультант  комитета по ЖКХ</t>
  </si>
  <si>
    <t>al.zhkkh2010@yandex.ru</t>
  </si>
  <si>
    <t>Прием заявлений и выдача документов о согласовании  переустройства и (или) перепланировки жилых помещений</t>
  </si>
  <si>
    <t>Выдача разрешения на осуществление межпоселенческих перевозок пассажиров автомобильным транспортом, оборудованным для перевозки людей</t>
  </si>
  <si>
    <t>Предоставление информации из автоматизированной системы обеспечения градостроительной деятельности</t>
  </si>
  <si>
    <t>Согласование перевозчиками графиков  и схем движения на муниципальных маршрутах</t>
  </si>
  <si>
    <t>Выдача специальных разрешений на перевозку тяжеловесных  и (или) крупногабаритных грузов по автомобильным дорогам местного значения</t>
  </si>
  <si>
    <t>Постановление мэра Аларского района от 29 августа 2011 года № 581-п "Об утверждении Административного регламента по предоставлению муниципальной услуги "Информационное обеспечение пользователей в соответствии с их запросами"</t>
  </si>
  <si>
    <t>Федотова Г.Г.</t>
  </si>
  <si>
    <t>начальник архивного отдела</t>
  </si>
  <si>
    <t>arhivalar@mail.ru</t>
  </si>
  <si>
    <t xml:space="preserve">Пользование читальным залом </t>
  </si>
  <si>
    <t>Постановление мэра Аларского района от 26 сентября 2011 года № 646-п "Об утверждении административного регламента по предоставлению муниципальной услуги "Предоставление архивных документов пользователям в читальном зале архива"</t>
  </si>
  <si>
    <t xml:space="preserve">Прием документов на хранение (временное хранение) </t>
  </si>
  <si>
    <t>Постановление мэра Аларского района от 25 августа 2011 года № 580-п "Об утверждении административного регламента по предоставлению муниципальной услуги "Прием архивных документов на хранение"</t>
  </si>
  <si>
    <t>Согласование инструкций по делопроизводству, положений об экспертной комиссии, ведомственном архиве</t>
  </si>
  <si>
    <t>Обучение населения способам защиты от опасностей, возникающих при военных действиях, а также в чрезвычайных ситуациях</t>
  </si>
  <si>
    <t>Отдел ГО и ЧС</t>
  </si>
  <si>
    <t>Постановление мэра Аларского района от 11 июля 2012 года № 563-п "Об утверждении административного регламента предоставления муниципальной услуги "Обучение населения защиты от опасностей, возникающих при ведении военных действий или в средстве этих действий, а так же при возникновении чрезвычайной ситуации"</t>
  </si>
  <si>
    <t>Мамонтов Сергей Васильевич</t>
  </si>
  <si>
    <t>ведущий специалист отдела ГО и ЧС</t>
  </si>
  <si>
    <t>8 (39564) 37-4-58</t>
  </si>
  <si>
    <t>alargochs@mail.ru</t>
  </si>
  <si>
    <t>Предоставление единовременной выплаты гражданам на восстановление индивидуальных жилых домов, пострадавших в результате пожара, стихийного бедствия и чрезвычайной ситуации</t>
  </si>
  <si>
    <t>Постановление мэра Аларского района от 31 октября 2012 года № 838-п "Об утверждении административного регламента по предоставлению муниципальной услуги "Предоставление единовременной выплаты гражданам на восстановление индивидуальных жилых домов, пострадавших в результате пожара, стихийного бедствия и чрезвычайной ситуации"</t>
  </si>
  <si>
    <t>Оказание методической, консультационной и организационной помощи субъектам малого и среднего предпринимательства</t>
  </si>
  <si>
    <t>Отдел экономики и прогнозирования</t>
  </si>
  <si>
    <t>Колесникова Анжела Ивановна</t>
  </si>
  <si>
    <t>Ведущий экономист</t>
  </si>
  <si>
    <t>8395649(37-1-61)</t>
  </si>
  <si>
    <t>zaladm@irmail.ru</t>
  </si>
  <si>
    <t>Предоставление консультаций по вопросам защиты прав потребителей оказание правовой помощи в составлении претензий, исковых заявлений</t>
  </si>
  <si>
    <t>Выдача удостоверений юридическим и физическим лицам на место стационарной розничной торговли</t>
  </si>
  <si>
    <t>Отдел муниципальной службы</t>
  </si>
  <si>
    <t>Можодова Дарья Даниловна</t>
  </si>
  <si>
    <t>Начальник отдела муниципальной службы</t>
  </si>
  <si>
    <t>alarkadar@mail.ru</t>
  </si>
  <si>
    <t>Предоставление жилья детям-сиротам и детям, оставшимся без попечения родителей</t>
  </si>
  <si>
    <t>Андреева Лариса Владимировна</t>
  </si>
  <si>
    <t>консультант-секретарь КДН</t>
  </si>
  <si>
    <t>Комитет по правовым вопросам, муниципальному имуществу и земельным отношениям администрации муниципального образования "Аларский район"</t>
  </si>
  <si>
    <t>Администрация муниципального образования "Аларский район"</t>
  </si>
  <si>
    <t>Постановление мэра Аларского района от 9 октября 2012 года № 785-п "Об утверждении Административного регламента по предоставлению муниципальной услуги "Предоставление земельных участков, находящихся на территории муниципального образования "Аларский район", из из земель государственная собственность на которые не разграничена, для целей не связанных со строительством"</t>
  </si>
  <si>
    <t>Постановление мэра Аларского района от 9 октября 2012 года № 785-п "Об утверждении Административного регламента по предоставлению муниципальной услуги "Предоставление земельных участков из земель сельскохозяйственного назначения, находящихся в муниципальной собственности и государственная собственность на которые не разграничена, для создания крестьянского (фермерского) хозяйства и осуществления его деятельности"</t>
  </si>
  <si>
    <t>Постановление мэра Аларского района от 26 сентября 2011 года № 645-п "Об утверждении административного регламента по предоставлению муниципальной услуги "Согласование положений об экспертных комиссиях и ведомственных архивах, инструкций по делопроизводству, номенклатур дел организаций"</t>
  </si>
  <si>
    <t>Постановление мэра Аларского района от 27 декабря 2011 года № 1057-п "Об утверждении Административного регламента предоставления муниципальной услуги " Оказание методической, консультационной и организационной помощи субъектам малого и среднего предпринимательства"</t>
  </si>
  <si>
    <t>Постановление мэра Аларского района от 27 декабря 2011 года № 1056-п "Об утверждении Административного регламента "Предоставление консультаций по вопросам защиты прав потребителей, оказание правовой помощи в составлении претензий, исковых заявлений"</t>
  </si>
  <si>
    <t>Постановление мэра Аларского района от 27 декабря 2011 года № 1055-п "Об утверждении административного регламента "Выдача удостоверений юридическим и физическим лицам на место стационарной розничной торговли"</t>
  </si>
  <si>
    <t>Постановление мэра Аларского района от 16 октября 2012 года № 797-п "Об утверждении административного регламента по предоставлению муниципальной услуги "Оказание финансовой поддержки субъектам малого и среднего предпринимательства"</t>
  </si>
  <si>
    <t>Постановление мэра Аларского района от 6 августа 2013 года № 623-п "Об утверждении административного регламента по предоставлению муниципальной услуги "Выдача разрешений на проведение муниципальных лотерей</t>
  </si>
  <si>
    <t>Постановление мэра Аларского района от 2 апреля 2012 года № 245-п "Об утверждении Административного регламента по предоставлению муниципальной услуги "Назначение и выплата пенсии за выслугу лет муниципальным служащим, уволенным с муниципальной службы"</t>
  </si>
  <si>
    <t>Постановление мэра Аларского района от 26 июля 2012 года № 586-п "Об утверждении административного регламента по предоставлению муниципальной услуги "Подготовка документов по вопросам предоставления к награждению государственными, региональными наградами, наградами администрации муниципального образования "Аларский район" и предварительному рассмотрению вопроса о присвоении звания "Почетный гражданин Аларского района"</t>
  </si>
  <si>
    <t>+                                                         Постановление мэра Аларского района от 14 ноября 2013 года №1009-п "О внесении изменений в постановление Мэра Аларского района от 26.09.2011г. №645-п "Об утверждении административного регламента по предоставлению муниципальной услуги (п.31глава 13 раздел2)</t>
  </si>
  <si>
    <t>+                                                         Постановление мэра Аларского района от 15 ноября 2013 года № 1012-п "О внесении изменений в постановление мэра Аларского района от 31 октября 2012 года № 838-п "Об утверждении административного регламента по предоставлению муниципальной услуги "Предоставление единовременной выплаты гражданам на восстановление индивидуальных жилых домов, пострадавших в результате пожара, стихийного бедствия и чрезвычайной ситуации"</t>
  </si>
  <si>
    <t>Решение Думы муниципального образования "Аларский район" от 24 ноября 2011 года № 5/249-рд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"Аларский район" и порядок определения размера платы за оказание услуг, которые являются необходимыми и обязательными для предоставления муниципальным образованием "Аларский район"</t>
  </si>
  <si>
    <t>Постановление мэра Аларского района от 1 февраля 2011 года № 33-п "Об утверждении порядка разработки и утверждения административных регламентов предоставления муниципальных услуг"</t>
  </si>
  <si>
    <t>см п.23</t>
  </si>
  <si>
    <t>см п.27</t>
  </si>
  <si>
    <t>см п.30</t>
  </si>
  <si>
    <t>Кречетова Ирина Дмитриевна</t>
  </si>
  <si>
    <t>gov.moalar@mail.ru</t>
  </si>
  <si>
    <t>п.4.1, 4.2 Перечня услуг, которые являются необходимыми и обязательными для предоставления муниципальных услуг</t>
  </si>
  <si>
    <t>п 2.6 Перечня услуг, которые являются необходимыми и обязательными для предоставления муниципальных услуг</t>
  </si>
  <si>
    <t>п.2.5, 2.6 Перечня услуг, которые являются необходимыми и обязательными для предоставления муниципальных услуг</t>
  </si>
  <si>
    <t>п.2.6, 2.7 Перечня услуг, которые являются необходимыми и обязательными для предоставления муниципальных услуг</t>
  </si>
  <si>
    <t>Администрация муниципального образования "Аларь"</t>
  </si>
  <si>
    <t>Муниципальное бюджетное учреждение культуры "Информационно-культурный центр" муниципального образования "Аларь"</t>
  </si>
  <si>
    <t>Выдача физическим лицам справок с места жительства, выписок из похозяйственных книг населенных пунктов муниципального образования "Аларь"</t>
  </si>
  <si>
    <t>Предоставление копий правовых актов администрации сельского поселения</t>
  </si>
  <si>
    <t>Назначение и выплата пенсии за выслугу лет лицам, замещавшим муниципальные должности и должноти муниципальной службы</t>
  </si>
  <si>
    <t>Предоставление сведений о ранее приватизированном имуществе (с 2008 года)</t>
  </si>
  <si>
    <t>Предоставление выписок из реетра муниципальной собственности</t>
  </si>
  <si>
    <t>Организация досуга населения и проведение культурно-массовых мероприятий на базе культурно-досугового учреждения МБУК "ИКЦ" МО "Аларь"</t>
  </si>
  <si>
    <t>Постановление администрации муниципального образования "Аларь" от 17 декабря 2012 года №104 "Об утверждении административного регламента предоставления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"Аларь"</t>
  </si>
  <si>
    <t>Постановление администрации муниципального образования "Аларь" от 17 декабря 2012 года №101 "Об утверждении административного регламента предоставления муниципальной услуги "Предоставление архивных справок, выписок, копий архивных документов, копий правовых актов"</t>
  </si>
  <si>
    <t>Постановление администрации муниципального образования "Аларь" от 17 декабря 2012 года №110 "Об утверждении административного регламента предоставления муниципальной услуги "Выдача ордеров на проведение земляных работ"</t>
  </si>
  <si>
    <t>Постановление администрации муниципального образования "Аларь" от 17 декабря 2012 года №98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</si>
  <si>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администрации муниципального образования "Аларь" от 17 декабря 2012 года №107 "Об утверждении административного регламента предоставления муниципальной услуги "Назначение и выплата пенсии за выслугу лет лицам, замещавшим муниципальные должности и должности муниципальной службы"</t>
  </si>
  <si>
    <t>Постановление администрации муниципального образования "Аларь" от 17 декабря 2012 года №96 "Выдача разрешений на ввод объекта в эксплуатацию"</t>
  </si>
  <si>
    <t>Постановление администрации муниципального образования "Аларь" от 17 декабря 2012 года №105 "Об утверждении административного регламента предоставления муниципальной услуги "Присвоение почтовых адресов объектам недвижимости на территории муниципального образования "Аларь"</t>
  </si>
  <si>
    <t>Постановление администрации муниципального образования "Аларь" от 17 декабря 2012 года №95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t>
  </si>
  <si>
    <t>Постановление администрации муниципального образования "Аларь" от 17 декабря 2012 года №102 "Об утверждении административного регламента предоставления муниципальной услуги "Предоставление сведений о ранее приватизированном имуществе"</t>
  </si>
  <si>
    <t>Постановление администрации муниципального образования "Аларь" от 17 декабря 2012 года №106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t>
  </si>
  <si>
    <t>Постановление администрации муниципального образования "Аларь" от 17 декабря 2012 года №113 "Об утверждении административного регламента предоставления муниципальной услуги "Прием заявлений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</si>
  <si>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администрации муниципального образования "Аларь" от 17 декабря 2012 года №108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</si>
  <si>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Постановление администрации муниципального образования "Аларь" от 17 декабря 2012 года №112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</si>
  <si>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муниципального образования "Аларь" от 26 января 2012 года №1 "Об утверждении Административного регламента предоставления муниципальной услуги "Организация досуга жителей на базе культурно-досуговых учреждений и проведение культурно-массовых мероприятий"</t>
  </si>
  <si>
    <t>Постановление администрации муниципального образования "Аларь" от 17 декабря 2012года №109 "Об утверждении административного регламента предоставления муниципальной услуги "Выдача разрешений на строительство"</t>
  </si>
  <si>
    <t>Постановление администрации муниципального образования "Аларь" от 17 декабря 2012 года №100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</si>
  <si>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                                                                  Постановление администрации муниципального образования "Аларь" от 20 сентября 2013 года №61 "О внесении изменений в административный регламент предоставления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"Аларь"</t>
  </si>
  <si>
    <t>+                                                                  Постановление администрации муниципального образования "Аларь" от 20 сентября 2013 года №48 "О внесении изменений в административный регламент предоставления муниципальной услуги "Предоставление архивных справок, выписок, копий архивных документов, копий правовых актов"</t>
  </si>
  <si>
    <t>+                                                                  Постановление администрации муниципального образования "Аларь" от 20 сентября 2013 года №49 "О внесении изменений в административный регламент предоставления муниципальной услуги "Выдача ордеров на проведение земляных работ"</t>
  </si>
  <si>
    <t>+                                                                  Постановление администрации муниципального образования "Аларь" от 20 сентября 2013 года №50 "О внесении изменений в административный регламент предоставления муницпальной услуги "Выдача градостроительного плана земельного участка"</t>
  </si>
  <si>
    <t>+                                                                  Постановление администрации муниципального образования "Аларь" от 20 сентября 2013 года №51 "О внесении изменений в административный регламент предоставления муниципальной услуги "Присвоение почтовых адресов объектам недвижимости на территории муниципального образования "Аларь"</t>
  </si>
  <si>
    <t>+                                                                  Постановление администрации муниципального образования "Аларь" от 20 сентября 2013 года №52 "О внесении изменений в административный регламент предоставления муниципальной услуги "Предоставление информации о порядке предоставления жилищно-коммунальных услуг"</t>
  </si>
  <si>
    <t>+                                                                  Постановление администрации муниципального образования "Аларь" от 20 сентября 2013 года №53 "О внесении изменений в административный регламент предоставления муниципальной услуги "Предоставление сведений о ранее приватизированном имуществе"</t>
  </si>
  <si>
    <t>+                                                                  Постановление администрации муниципального образования "Аларь" от 20 сентября 2013 года №54 "О внесении изменений в административный регламент предоставления муниципальной услуги "Прием заявлений и заключение договоров социального найма жилых помещений"</t>
  </si>
  <si>
    <t>+                                                                  Постановление администрации муниципального образования "Аларь" от 20 сентября 2013 года №55 "О внесении изменений в административный регламент предоставления муниципальной услуги "Прием заявлений и заключение договоров на передачу гражданам в собственность жилых помещений муниципального жилого фонда социального использования"</t>
  </si>
  <si>
    <t>+                                                                  Постановление администрации муниципального образования "Аларь" от 20 сентября 2013 года №57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</si>
  <si>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Постановление администрации муниципального образования "Аларь" от 20 сентября 2013 года №56 "О внесении изменений в административный регламент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</si>
  <si>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                                                                  Постановление администрации муниципального образования "Аларь" от 20 сентября 2013 года №66 "О внесении изменений в административный регламент предоставления муниципальной услуги "Организация досуга жителей на базе культурно-досуговых учреждений и проведение культурно-массовых мероприятий"</t>
  </si>
  <si>
    <t>+                                                                  Постановление администрации муниципального образования "Аларь" от 20 сентября 2013 года №58 "О внесении изменений в административный регламент предоставления муниципальной услуги "Выдача разрешений на строительство"</t>
  </si>
  <si>
    <t>+                                                                  Постановление администрации муниципального образования "Аларь" от 20 сентября 2013 года №60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t>
  </si>
  <si>
    <t>Присвоение почтовых адресов объектам недвижимоти на территории муниципального образования "Аларь"</t>
  </si>
  <si>
    <t>Решение Думы муниципального образования "Аларь" от 27 января 2011 года №67/2А "Об утверждении перечня услуг, которые являются необходимыми и обязательными для предоставления муниципальных услуг муниципального образования "Аларь"</t>
  </si>
  <si>
    <t>Постановление администрации муниципального образования "Аларь" от 13 октября 2011 года №42 "Об утверждении Порядка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</si>
  <si>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"Аларь" от 19 декабря 2011 года №52 "Об утверждении Порядка формирования и ведения Реестра муниципальных услуг муниципального образования "Аларь"</t>
  </si>
  <si>
    <t>Администрация муниципального образования "Александровск"</t>
  </si>
  <si>
    <t xml:space="preserve">Шпак  Ирина Дмитриевна </t>
  </si>
  <si>
    <t xml:space="preserve">Секретарь руководителя </t>
  </si>
  <si>
    <t>mo  aleks@bk.ru</t>
  </si>
  <si>
    <t>Предоставление информации о порядке предоставления  жилищно-коммунальных услуг</t>
  </si>
  <si>
    <t>Приём заявлений и заключение договоров социального найма жилых  помещений</t>
  </si>
  <si>
    <t>Приём заявлений и заключение договоров на передачу гражданам в собственность жилых помещений  муниципального жилого фонда социального использования</t>
  </si>
  <si>
    <t>Предоставление  выписок из реестра  муниципальной  собственности</t>
  </si>
  <si>
    <t>Перевод  жилого помещения в нежилое и  нежилого  помещения в жилое  помещение</t>
  </si>
  <si>
    <t>Выдача физическим лицам справок  с места жительства, выписок из похозяйственных книг населённых пунктов муниципального образования "Александровск"</t>
  </si>
  <si>
    <t xml:space="preserve">Согласование перепланировки и (или) переустройства  жилого помещения и приёмка выполненнных работ по перепланировке и (или) переустройству жилого помещения </t>
  </si>
  <si>
    <t>Присвоение почтовых адресов объектам недвижимости на территории  муниципального образования "Александровск"</t>
  </si>
  <si>
    <t>Признание граждан муниципального образования "Александровск" малоимущими в целях предоставления им жилых помещений по договорам социального найма"</t>
  </si>
  <si>
    <t>Постановление администрации Шарагайского муниципального образования от 14 октября 2013 года № 50 "Об утверждении порядка формирования и ведения реестра муниципальных услуг.</t>
  </si>
  <si>
    <t>Постановление  главы муниципального образования "Александровск" от 21 июня 2012 года № 37-п "Об утверждении административного регламента по предоставлению муниципальной услуги "Признание  граждан муниципального образования "Александровск" малоимущими  в целях предоставления им жилых помещений по договорам социального найма"</t>
  </si>
  <si>
    <t>Постановление  главы муниципального образования "Александровск" от 21 июня 2012 года № 36-п "Об утверждении административного регламента по предоставлению муниципальной услуги "перевод жилого помещения в нежилое и нежилого помещения в жилое помещение"</t>
  </si>
  <si>
    <t>Постановление  главы муниципального образования "Александровск" от 25 июня 2012 года № 40-п "Об утверждении административного регламента по предоставлению муниципальной услуги "Предоставление сведений о ранее приватизированном имуществе (с 2008 года)</t>
  </si>
  <si>
    <t>Постановление  главы муниципального образования "Александровск" от 25 июня 2012 года № 41-п "Об утверждении административного регламента по предоставлению муниципальной услуги "Приём заявлений и заключение договоров социального найма жилых помещений</t>
  </si>
  <si>
    <t>Постановление  главы муниципального образования "Александровск" от 25 июня 2012 года № 42-п "Об утверждении административного регламента по предоставлению муниципальной услуги "Приём заявлений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</si>
  <si>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главы муниципального образования "Александровск" от 25 июня 2012 года № 38-п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</si>
  <si>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Постановление  главы муниципального образования "Александровск" от 25 июня 2012 года № 43-п "Об утверждении административного регламента по предоставлению муниципальной услуги "Выдача физическим лицам  справок с места жительства, выписок из похозяйственных книг населённых пунктов муниципального образования "Александровск"</t>
  </si>
  <si>
    <t xml:space="preserve">Постановление  главы муниципального образования "Александровск" от 21 июня 2012 года № 34-п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муниципального образования "Александровск" </t>
  </si>
  <si>
    <t>Постановление  главы муниципального образования "Александровск" от 25 июня 2012 года № 39-п "Об утверждении даминистративного регламентв предоставления муниципальной услуги "Предоставление информации о порядке предоставления жилищно-коммунальных услуг"</t>
  </si>
  <si>
    <t>Постановление  главы муниципального образования "Александровск" от 30 мая 2013 года № 63-п "Об утверждении административного регламента по предоставлению муниципальной услуги"Согласование перепланировки и (или) переустройства жилого помещения и приёмка выполненных  работ по перепланировке и (или) переустройству жилого помещения"</t>
  </si>
  <si>
    <t>Постановление  главы муниципального образования "Александровск" от 30 мая 2013 года № 64-п "Об утверждении административного регламента по предоставлению муниципальной услуги"Ведение учёта граждан, нуждающихся в жилых помещениях, предоставляемых  по договорам социального найма на территории муниципального образования "Александровск"</t>
  </si>
  <si>
    <t>Ведение учёта граждан, нуждающихся в жилых помещениях, предоставляемых по договорам социального найма на территории муниципального образования "Александровск"</t>
  </si>
  <si>
    <t>Решение Думы муниципального образования "Александровск"от 30 декабря 2011 года №2/120-дмо "Об утверждении перечня услуг,которые являются необходимыми и обязательными для предоставления муниципальных услуг муниципального образовани "Александровск"</t>
  </si>
  <si>
    <t>Постановление главы  муниципального образования "Александровск" от 24 апреля 2012 года № 24-п "Об утверждении порядка разработки и утверждения административных регламентов предоставления муниципальных услуг"</t>
  </si>
  <si>
    <t>Постановление главы муниципального образования "Александровск" от 18 января 2013 года № 02-п "Об утверждении и ведении реестра муниципальных услуг муниципального образования "Александровск"</t>
  </si>
  <si>
    <t>Муниципальное образование "Ангарский"</t>
  </si>
  <si>
    <t>Выдача физическим лицам справок с места жительства, выписок из похозяйственных книг населенных пунктов МО "Ангарский"</t>
  </si>
  <si>
    <t>Администрация муниципального образования "Ангарский"</t>
  </si>
  <si>
    <t>Крюкова Анна Николаевна</t>
  </si>
  <si>
    <t>ведущий специалист администрации МО "Ангарский"</t>
  </si>
  <si>
    <t>89148758771, 89086425846</t>
  </si>
  <si>
    <t>adm_angarskiy@mail.ru</t>
  </si>
  <si>
    <t>Предоставление архивных справок, архмвных выписок, копий архивных документов, копий правовых актов администрации МО "Ангарский"</t>
  </si>
  <si>
    <t>Присвоение почтовых адресов объектам недвижимости на территории МО "Ангарский"</t>
  </si>
  <si>
    <t>Ведение учета граждан, нуждающихся в жилых помещениях, предоставляемых по договорам социального найма на территории МО "Ангарский"</t>
  </si>
  <si>
    <t xml:space="preserve">    +</t>
  </si>
  <si>
    <t>Выявление бесхозяйного имущества на территории МО "Ангарский" и оформление его в муниципальную собственность</t>
  </si>
  <si>
    <t>Выдача бытовых характеристик</t>
  </si>
  <si>
    <t>Постановление  главы администрации муниципального образования "Ангарский" от 21 июня 2012 года №66 "Об утверждении административного регламента по предоставлению муниципальной услуги "Выдача физическим лицам справок с места жительства, выписок из похозяйственных книг населенных пунктов МО "Ангарский"</t>
  </si>
  <si>
    <t>Постановление  главы администрации муниципального образования "Ангарский" от 23 июля 2012 года №81 "Об утверждении административного регламента по предоставлению муниципальной услуги "Предоставление архивных справок, архивных выписок, копий архивных документов, копий правовых актов администрации МО "Ангарский"</t>
  </si>
  <si>
    <t>Постановление  главы администрации муниципального образования "Ангарский" от 23 июля 2012 года №79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МО "Ангарский"</t>
  </si>
  <si>
    <t>Постановление  главы администрации муниципального образования "Ангарский" от 8 июля 2013 года №87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социального найма на территории МО "Ангарский"</t>
  </si>
  <si>
    <t>Постановление  главы администрации муниципального образования "Ангарский" от 8 июля 2013 года №90 "Об утверждении административного регламента по предоставлению муниципальной услуги "Прием заявлений и заключение договоров социального найма жилых помещений"</t>
  </si>
  <si>
    <t>Постановление  главы администрации муниципального образования "Ангарский" от 21 июня 2012 года №69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</si>
  <si>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Постановление  главы администрации муниципального образования "Ангарский" от 8 июля 2013 года №89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находящегося в муниципальной собственности и предназначенного для сдачи в аренду"</t>
  </si>
  <si>
    <t>Постановление  главы администрации муниципального образования "Ангарский" от 8 июля 2013 года №91 "Об утверждении административного регламента по предоставлению муниципальной услуги "Выдача справок с места жительства умершего"</t>
  </si>
  <si>
    <t>Постановление  главы администрации муниципального образования "Ангарский" от 21 июня 2012 года №70 "Об утверждении административного регламента по предоставлению муниципальной услуги "Выявление бесхозяйного имущества на территории МО "Ангарский" и оформление его в муниципальную собственность"</t>
  </si>
  <si>
    <t>Постановление  главы администрации муниципального образования "Ангарский" от 21 июня 2012 года №71 "Об утверждении административного регламента по предоставлению муниципальной услуги "Выдача бытовых характеристик"</t>
  </si>
  <si>
    <t>Постановление  главы администрации муниципального образования "Ангарский" от 23 июля 2012 года №80 "Об утверждении административного регламента по предоставлению муниципальной услуги "Выдача справок о составе семьи"</t>
  </si>
  <si>
    <t>Решение Думы муниципального образования "Ангарский" от 14 декабря 2011 года №2/34 "Об утверждении Перечня услуг, которые являются необходимыми и обязательными для предоставления администрацией муниципального образования "Ангарский" муниципальных услуг и Порядка определения размера платы за оказание услуг, которые являются необходимыми и обязательными для предоставления администрацией муниципального образования "Ангарский" муниципальных услуг"</t>
  </si>
  <si>
    <t>Постановление главы администрации муниципального образования "Ангарский" от 17 октября 2011 года №35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</si>
  <si>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муниципального образования "Ангарский" от 19 декабря 2011 года №42  "Об утверждении Порядка формирования и ведения Реестра муниципальных услуг муниципального образования "Ангарский"</t>
  </si>
  <si>
    <t>Муниципальное образование "Бахтай"</t>
  </si>
  <si>
    <t>Муниципальное образование "Егоровск"</t>
  </si>
  <si>
    <t>Выдача физ.лицам справок с места жительства, выписок из похозяйственной книг</t>
  </si>
  <si>
    <t xml:space="preserve">Булгаева  Татьяна Владимировна </t>
  </si>
  <si>
    <t xml:space="preserve">мл.специалист </t>
  </si>
  <si>
    <t>8(395-64) 90024</t>
  </si>
  <si>
    <t>moegorovsk@mil.ru</t>
  </si>
  <si>
    <t>Принятие на учет граждан в качестве нуждающихся в жилых помещениях по договору социального найма</t>
  </si>
  <si>
    <t>п.1,2,3,4,5,6,7 Перечня услуг,котрые являются необходимыми и обязательными для предоставления муниципальных услуг</t>
  </si>
  <si>
    <t>Принятие документов, а также выдача решений о переводе или отказе в переводе жилого помещения в нежилое помещение</t>
  </si>
  <si>
    <t>п.10 Перечня услуг,котрые являются необходимыми и обязательными для предоставления муниципальных услуг</t>
  </si>
  <si>
    <t>Присвоение почтовых адресов оъектам недвижимости на территории муниципального образования "Егоровск"</t>
  </si>
  <si>
    <t>Выдача архивных справок,выписок, копий архивных документов, копий правовых актов администрации муниципального образования "Егоровск"</t>
  </si>
  <si>
    <t>Признание граждан муниципального образования малоимущими в целях предостапвления им жилых помщение по договорам социального найма</t>
  </si>
  <si>
    <t xml:space="preserve">Предоставление информац о порядке предоставления жилишно-коммунальных услуг </t>
  </si>
  <si>
    <t>Администрация муниципального образования "Егоровск"</t>
  </si>
  <si>
    <t>Постановление администрации муниципального образования "Егоровск" от 3 декабря 2012 года №59-п "Об утверждении административного регламента предоставления муниципальной услуги "Ведение учета граждан нуждающихся в жилых помещениях по договору социального найма"</t>
  </si>
  <si>
    <t>Постановление администрации муниципального образования "Егоровск" от 9 января 2013 года №6-п "Об утверждении административного регламента предоставления муниципальной услуги "  Перевод жилого помещения в нежилое и нежилого помещения в жилое помещение"</t>
  </si>
  <si>
    <t>Постановление администрации муниципального образования "Егоровск" от 9 января 2013 года №8-п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</si>
  <si>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муниципального образования "Егоровск" от 9 января 2013 года №5-п "Об утверждении административного регламента предоставления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"Егоровск"</t>
  </si>
  <si>
    <t>Постановление администрации муниципального образования "Егоровск" от 9 января 2013 года №2-п "Об утверждении регламента предоставления муниципальной услуги "Предоставление выписок из реестра муниципальной собственности"</t>
  </si>
  <si>
    <t xml:space="preserve">Постановление администрации муниципального образования от 9 января 2013 года №3-п "Об утверждении административного регламента предоставления муниципальной услуги "Признание граждан муниципального образования "Егоровск" малоимущими в целях предоставления им жилых помещений </t>
  </si>
  <si>
    <t>Постановление администрации муниципального образования от 9 января 2013 года №7-п "Об утверждении административного регламента предоставления муниципальной услуги "Предоставление сведений о ранее приватизированном имществе"</t>
  </si>
  <si>
    <t>Постановление администрации муниципального образования "Егоровск" от 2 декабря 2012 года №58-п "Об утверждении административного регламента предоставления муниципальной услуги "Присвоение почтовых адресов объектам недвижимости на территории муниципального образования "Егоровск""</t>
  </si>
  <si>
    <t>Постановление администрации муниципального образования "Егоровск" от 9 января 2013 года №9-п "Об утверждении административного регламента предоставления муниципальной услуги "Предоставление доступа к справочно-поисковому аппарату библиотек, базам данных"</t>
  </si>
  <si>
    <t>Постановление администрации муниципального образования "Егоровск" от 9 января 2013 года №4-п "Об утверждении административного регламента предоставления муниципальной услуги "Предоставление архивных справок,выписок,копий архивных документов,копий правовых актов администрации муниципального образования "Егоровск""</t>
  </si>
  <si>
    <t>Постановление администрации муниципального образования "Егоровск" от 9 января 2013 года №3-п "Об утверждении административного регламента предоставления муниципальной услуги "Признание граждан муниципального образования "Егоровск" малоимущими в целях предоставления жилых помещений по договорам социального найма"</t>
  </si>
  <si>
    <t>Постановление администрации муниципального образования "Егоровск" от 21 декабря 2012 года №63-п "Об утверждении административного регламента предоставления муниципальной услуги "Размещение муниципального заказа для нужд муниципального образования "Егоровск" путем проведения запроса котировок и торгов в форме конкурса,аукциона"</t>
  </si>
  <si>
    <t>Постановление администрации муниципального образования "Егоровск" от 9 января 2013 года №2-п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</si>
  <si>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Решение Думы муниципального образования "Егоровск" от 15 декабря 2011 года №2/108-дмо "Об утверждении Перечня услуг, которые являются необходимыми и обязательными для предоставления муниципальных услуг муниципального образования "Егоровск"</t>
  </si>
  <si>
    <t>Постановление администрации муниципального образования "Егоровск" от 14 октября 2011 года №157-п "Об утверждении Порядка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</si>
  <si>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"Егоровск" от 5 декабря 2011 года №164-п "Об утверждении Порядка формирования и ведения Реестра муниципальных услуг муниципального образования "Егоровск"</t>
  </si>
  <si>
    <t>Муниципальное образование "Забитуй"</t>
  </si>
  <si>
    <t>Муниципальное образование "Зоны"</t>
  </si>
  <si>
    <t>Степанова Ольга Гавриловна</t>
  </si>
  <si>
    <t>mozabitui@rambler,ru</t>
  </si>
  <si>
    <t xml:space="preserve">  +     </t>
  </si>
  <si>
    <t>Признание граждан муниципального образования "Забитуй" малоимущими в целях предоставления им жилых помещений по договорам социального найма</t>
  </si>
  <si>
    <t>МБУК "ИКЦ МО "Забитуй"</t>
  </si>
  <si>
    <t>Администрация муниципального образования "Забитуй"</t>
  </si>
  <si>
    <t>Постановление главы администрации муниципального образования "Забитуй" от 14 февраля 2013 года №45 Об утверждении Административного регламента по предоставления муниципальной услуги"Присвоение почтовых адресов объектам недвижимости на территории муниципального образования "Забитуй"</t>
  </si>
  <si>
    <t>Постановление главы администрации муниципального образования "Забитуй" от 14 февраля 2013 года №35 Об утверждении Административного регламента по предоставления муниципальной услуги"Признание граждан муниципального образования "Забитуй" малоимущими в целях предоставления им жилых помещений по договорам социального найма"</t>
  </si>
  <si>
    <t>Постановление главы администрации муниципального образования "Забитуй" от 14 февраля 2013 года №39 Об утверждении Административного регламента по предоставления муниципальной услуги "Ведение учета граждан,нуждающихся в жилых помещениях,предоставляемых по договорам социального найма на территории муниципального образования "Забимтуй""</t>
  </si>
  <si>
    <t>Постановление главы администрации муниципального образования "Забитуй" от 14 февраля 2013 года №41 Об утверждении Административного регламента по предоставления муниципальной услуги "Прием заявлений и заключения договоров социального найма жилых помещений""</t>
  </si>
  <si>
    <t>Постановление главы администрации муниципального образования "Забитуй" от 14 февраля 2013 года №44 Об утверждении Административного регламента по предоставления муниципальной услуги " Предоставление выписок из реестра муниципальной собственности""</t>
  </si>
  <si>
    <t>Постановление главы администрации муниципального образования "Забитуй" от 14 февраля 2013 года №36 Об утверждении Административного регламента по предоставления муниципальной услуги " Предоставление  информации об объектах недвижимового имущества,находящегося в муниципальной собственности и предназначенного для сдачи в аренду""</t>
  </si>
  <si>
    <t>Постановление главы администрации муниципального образования "Забитуй" от 14 февраля 2013 года №46 Об утверждении Административного регламента по предоставления муниципальной услуги "  Выдача справок с места жительства умершего""</t>
  </si>
  <si>
    <t>Постановление главы администрации муниципального образования "Забитуй" от 14 февраля 2013 года №34 Об утверждении Административного регламента по предоставления муниципальной услуги "  Выявление бесхозяйного имущества на территории муниципального образования "Забитуй" и оформление его в муниципальную собственность""</t>
  </si>
  <si>
    <t>Постановление главы администрации муниципального образования "Забитуй" от 14 февраля 2013 года №43 Об утверждении Административного регламента по предоставления муниципальной услуги "  Выдача  бытовых характеристик""</t>
  </si>
  <si>
    <t>Постановление главы администрации муниципального образования "Забитуй" от 30 января 2012 года №12-п Об утверждении Административного регламента по предоставления муниципальной услуги "   Организация досуга жителей на базе культурно-досуговых учреждений,проведение культурно-массовых мероприятий""</t>
  </si>
  <si>
    <t>Постановление главы администрации муниципального образования "Забитуй" от 14 февраля 2013 года №38 Об утверждении Административного регламента по предоставления муниципальной услуги " Выдача справок о составе семьи""</t>
  </si>
  <si>
    <t>Рещение думы муниципального образования "Забитуй" от 27 января 2012 года №2/111-ДМО "Об утверждении Перечня услуг,которые являются необходимыми и обязательными для предоставления администрацией муниципального образования "Забитуй" муниципальных услуг и Порядка определения размера платы за оказание услуг,которые являются необходимыми и обязательными для предоставления администрацией муниципального образования "Забитуй"</t>
  </si>
  <si>
    <t>Постановление главы администрации муниципального образования "Забитуй" от 26 января 2012 года №05-п "Об утверждении  Порядка  разработки и утверждения Административных регламентов предоставления муниципальных услуг"</t>
  </si>
  <si>
    <t>Выдача физическим лицам справок с места жительства, выписок из похозяйственных книг населенных пунктов муниципального образования "Зоны"</t>
  </si>
  <si>
    <t>Постановление администрации муниципального образования Зоны от 2 октября 2012 года № 42-п "Об утверждении административного регламента по предоставлению муниципальной услуги "Выдача справок, выписок из похозяйственных книг населенных пунктов муниципального образования "Зоны"</t>
  </si>
  <si>
    <t>Бурудюк Любовь Федоровна</t>
  </si>
  <si>
    <t>вед.специалист</t>
  </si>
  <si>
    <t>badmaeva.eleha@bk.ru</t>
  </si>
  <si>
    <t>Предоставление архивных справок, архивных выписок, копий архивных документов, копий правовых актов администрации муниципального образования "Зоны"</t>
  </si>
  <si>
    <t>Постановление администрации муниципального образования Зоны 20 мая 2013 года № 72-П "Об утверждении административного регламента предоставления муниципальной услуги "Предоставление архивных справок, выписок, копий архивных документов, копий правовых актов</t>
  </si>
  <si>
    <t>Присвоение почтовых адресов объектам недвижимости на территории муниципального образования "Зоны"</t>
  </si>
  <si>
    <t>Постановление администрации муниципального образования Зоны от 2 октября 2012 года № 44-п "Об утверждении административного регламента по предоставлению муниципальной услуги "Присвоение (уточнение) почтовых адресов объектам недвижимого имущества"</t>
  </si>
  <si>
    <t>Признание граждан муниципального образования "Зоны" малоимущими в целях предоставления им жилых помещений по договорам социального найма</t>
  </si>
  <si>
    <t>Постановление администрации муниципального образования Зоны от 2 октября 2012 года № 41-п "Об утверждении административного регламента исполнения муниципальной услуги "Признание граждан малоимущими и принятие их на учет в качестве нуждающихся в жилых помещениях, предоставляемых по договорам социального найма"</t>
  </si>
  <si>
    <t>Ведение учета граждан, нуждающихся в жилых помещениях, предоставляемых по договорам социального найма на территории муниципального образования "Зоны"</t>
  </si>
  <si>
    <t>Постановление администрации муниципального образования Зоны от 2 октября 2012 года № 43-п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</si>
  <si>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муниципального образования Зоны от 24 января 2013 года №15-П "Об утверждении Административного регламента по предоставлению муниципальной услуги "Прием заявлений и заключение договоров социального найма жилых помещений" администрацией муниципального образования " Зоны"</t>
  </si>
  <si>
    <t>Постановление администрации муниципального образования Зоны от 24 января 2013 года № 9-П "Об утверждении административного регламента предоставление муниципальной услуги "Предоставление выписок из реестра муниципальной собственности"</t>
  </si>
  <si>
    <t>Постановление администрации муниципального образования Зоны от 20 мая 2013 года № 73-П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</si>
  <si>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муниципального образования Зоны от 5 сентября 2013 года № 113-п "Об административном регламенте предоставления муниципальной услуги "Выдача справок с места жительства умершего"</t>
  </si>
  <si>
    <t>Выявление бесхозяйного имущества на территории муниципального образования "Зоны" и оформление его в муниципальную собственность</t>
  </si>
  <si>
    <t>Постановление администрации муниципального образования Зоны от 20 мая 2013 года № 76-П "Об административном регламенте предоставления муниципальной услуги "Выявление бесхозяйного имущества на территории муниципального образования "Зоны" и оформление его в муниципальную собственность</t>
  </si>
  <si>
    <t>Постановление администрации муниципального образования Зоны от 20 мая 2013 года № 74-п "Об административном регламенте предоставления муниципальной услуги "Выдача бытовых характеристик"</t>
  </si>
  <si>
    <t>Постановление администрации муниципального образования Зоны от 20 мая 2013 года № 75-П "Об административном регламенте предоставления муниципальной услуги "Выдача справок о составе семьи</t>
  </si>
  <si>
    <t>Администрация муниципального образования "Зоны"</t>
  </si>
  <si>
    <t>Постановление главы администрации муниципального образования "Зоны" от 20 октября 2011 года № 14-п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</si>
  <si>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муниципального образования от 24 явнаря 2013 года № 17-п "Об утверждении и ведении реестра муниципальных услуг муниципального образования "Зоны"</t>
  </si>
  <si>
    <t>Муниципальное образование "Иваническ"</t>
  </si>
  <si>
    <t>Горщарук Наталья Петровна</t>
  </si>
  <si>
    <t>moivanichesk@bk.ru</t>
  </si>
  <si>
    <t>Выдача физическим лицам справок с места жительства, выписок из похозяйственных книг населенных пунктов муниципального образования "Иваническ"</t>
  </si>
  <si>
    <t>Предоставление архивных справок, архивных выписок, копий архивных документов, копий правовых актов администрации муниципального образования "Иваническ"</t>
  </si>
  <si>
    <t>Присвоение почтовых адресов объектам недвижимости на территории муниципального образования "Иваническ"</t>
  </si>
  <si>
    <t>Признание граждан муниципального образования "Иваническ" малоимущими в целях предоставления им жилых помещений по договорам социального найма</t>
  </si>
  <si>
    <t>Ведение учета граждан, нуждающихся в жилых помещениях, предоставляемых по договорам социального найма на территории муниципального образования "Иваническ"</t>
  </si>
  <si>
    <t>Приём заявлений и заключение договоров социального найма жилых помещений</t>
  </si>
  <si>
    <t>Выдача справок с места жительства умершено</t>
  </si>
  <si>
    <t>Выявление бесхозяйного имущества на территории муниципального образования "Иваническ" и оформление его в муниципальную собственность</t>
  </si>
  <si>
    <t>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анонсы данных мероприятий</t>
  </si>
  <si>
    <t>Администрация муниципального образования "Иваническ"</t>
  </si>
  <si>
    <t>Постановление главы администрации муниципального образования "Иваническ" от 18 января 2013 года № 8-п "Об утверждении административного регламента по предоставлению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"Иваническ"</t>
  </si>
  <si>
    <t>Постановление главы администрации муниципального образования "Иваническ" от 18 января 2013 года № 10-п "Об утверждении административного регламента по предоставлению муниципальной услуги "Предоставление архивных справок, архивных выписок, копий архивных документов, копий правовых актов администрации муниципального образования "Иваническ"</t>
  </si>
  <si>
    <t>Постановление главы администрации муниципального образования "Иваническ" от 18 января 2013 года № 11-п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муниципального образования "Иваническ"</t>
  </si>
  <si>
    <t>Постановление главы администрации муниципального образования "Иваническ" от 18 января 2013 года № 12-п "Об утверждении административного регламента по предоставлению муниципальной услуги "Признание граждан муниципального образования "Иваническ" малоимущими в целях предоставления им жилых помещений по договорам социального найма</t>
  </si>
  <si>
    <t>Постановление главы администрации муниципального образования "Иваническ" от 18 января 2013 года № 14-п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социального найиа на территории муниципального образования "Иваническ"</t>
  </si>
  <si>
    <t>Постановление главы администрации муниципального образования "Иваническ" от 18 января 2013 года № 13-п "Об утверждении административного регламента по предоставлению муниципальной услуги "Приём заявлений и заключение договоров социального найма жилых помещений"</t>
  </si>
  <si>
    <t>Постановление главы администрации муниципального образования "Иваническ" от 18 января 2013 года № 15-п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</si>
  <si>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Постановление главы администрации муниципального образования "Иваническ" от 18 января 2013 года № 16-п "Об утверждении административного регламента по предоставлению муниципальной услуги "Предоставление информации об оьъектах недвижимого имущества, находящегося в муниципальной собственности и предназначенного для сдачи в аренду"</t>
  </si>
  <si>
    <t>Постановление главы администрации муниципального образования "Иваническ" от 18 января 2013 года № 17-п "Об утверждении административного регламента по предоставлению муниципальной услуги "Выдача справок с места жительства умершего"</t>
  </si>
  <si>
    <t>Постановление главы администрации муниципального образования "Иваническ" от 18 января 2013 года № 18-п "Об утверждении административного регламента по предоставлению муниципальной услуги "Выявление бесхозяйного имущества на территории муниципального образования "Иваническ" и оформление его в муниципальную собственность"</t>
  </si>
  <si>
    <t>Постановление главы администрации муниципального образования "Иваническ" от 18 января 2013 года № 19-п "Об утверждении административного регламента по предоставлению муниципальной услуги "Выдача бытовых характеристик"</t>
  </si>
  <si>
    <t>Постановление главы администрации муниципального образования "Иваническ" от 18 января 2013 года № 20-п "Об утверждении административного регламента по предоставлению муниципальной услуги "Выдача справок о составе семьи"</t>
  </si>
  <si>
    <t>Постановление главы администрации муниципального образования "Иваническ" от 18 января 2013 года № 22-п "Об утверждении административного регламента по предоставлению муниципальной услуги "Предоставление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анонсы данных мероприятий"</t>
  </si>
  <si>
    <t>+                                                 Постановление главы администрации муниципального образования "Иваническ" от 18 октября 2013 года № 116-п "О внесение изменений в административный регламент предоставления муниципальной услуги"</t>
  </si>
  <si>
    <t>+                                                 Постановление главы администрации муниципального образования "Иваническ" от 18 октября 2013 года № 117-п "О внесение изменений в административный регламент предоставления муниципальной услуги"</t>
  </si>
  <si>
    <t>+                                                 Постановление главы администрации муниципального образования "Иваническ" от 18 октября 2013 года № 118-п "О внесение изменений в административный регламент предоставления муниципальной услуги"</t>
  </si>
  <si>
    <t>+                                                 Постановление главы администрации муниципального образования "Иваническ" от 18 октября 2013 года № 119-п "О внесение изменений в административный регламент предоставления муниципальной услуги"</t>
  </si>
  <si>
    <t>+                                                 Постановление главы администрации муниципального образования "Иваническ"от 18 октября 2013 года № 120-п "О внесение изменений в административный регламент предоставления муниципальной услуги"</t>
  </si>
  <si>
    <t>+                                                 Постановление главы администрации муниципального образования "Иваническ" от 18 октября 2013 года № 121-п "О внесение изменений в административный регламент предоставления муниципальной услуги"</t>
  </si>
  <si>
    <t>+                                                 Постановление главы администрации муниципального образования "Иваническ" от 18 октября 2013 года № 113-п "О внесение изменений в административный регламент предоставления муниципальной услуги"</t>
  </si>
  <si>
    <t>+                                                 Постановление главы администрации муниципального образования "Иваническ" от 18 октября 2013 года № 122-п "О внесение изменений в административный регламент предоставления муниципальной услуги"</t>
  </si>
  <si>
    <t>+                                                 Постановление главы администрации муниципального образования "Иваническ" от 18 октября 2013 года № 123-п "О внесение изменений в административный регламент предоставления муниципальной услуги"</t>
  </si>
  <si>
    <t>+                                                 Постановление главы администрации муниципального образования "Иваническ" от 18 октября 2013 года № 124-п "О внесение изменений в административный регламент предоставления муниципальной услуги"</t>
  </si>
  <si>
    <t>Постановление главы администрации муниципального образования "Иваническ" от 27 ноября 2011 года № 27-п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</si>
  <si>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муниципального образования "Иваническ" от 21 декабря 2011 года № 32-п "Об утверждении и ведении реестра муниципальных услуг муниципального образования "Иваническ"</t>
  </si>
  <si>
    <t>Муниципальное образование "Куйта"</t>
  </si>
  <si>
    <t>Панзырева Зоя Борисовна</t>
  </si>
  <si>
    <t>pjz.ru@mail.ru</t>
  </si>
  <si>
    <t xml:space="preserve">+                             </t>
  </si>
  <si>
    <t xml:space="preserve">+                              </t>
  </si>
  <si>
    <t xml:space="preserve">+                               </t>
  </si>
  <si>
    <t>Выдача физическим лицам справок с места жительства, выписок из похозяйственных книг населенных пунктов муниципального образования "Куйта"</t>
  </si>
  <si>
    <t>Администрация муниципального образования "Куйта"</t>
  </si>
  <si>
    <t>Постановление администрации муниципального образования "Куйта" от 28 июня 2012 года № 54-п "Об утверждении административного регламента по предоставлению муницпальной услуги "Предоставление выписки из похозяйственной книги о наличии у гражданина право на земельный участок"</t>
  </si>
  <si>
    <t>Постановление главы муниципального образования Куйта от 28 июня 2012 года № 55-п "Об утверждении административного регламента предоставления муниципальной услуги "Присвоение почтовых адресов объектам недвижимости на территории муниципального образования "Куйта"</t>
  </si>
  <si>
    <t>Постановление главы муниципального образования Куйта от 26 июля 2013 года № 77-п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t>
  </si>
  <si>
    <t>Постановление главы муниципального образования Куйта от 26 июля 2013 года № 76-п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</si>
  <si>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муниципального образования Куйта от 26 июля 2013 года № 74-п "Об утверждении административного регламента предоставления муниципальной услуги "Перевод жилого помещения в нежилое и нежилого помещение в жилое помещение"</t>
  </si>
  <si>
    <t>Постановление главы муниципального образования Куйта от 28 июня 2012 года № 51-п "Об утверждении административного регламента предоставления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"Куйта"</t>
  </si>
  <si>
    <t>+                                                         Постановление администрации муниципального образования "Куйта" от 28 июня 2013 года № 66-п "О внесении изменений в административные регламенты"</t>
  </si>
  <si>
    <t>Постановление администрации муниципального образования "Куйта" от 30 декабря 2011 года № 58-п "Об утверждении сводного Реестра муниципальных услуг и муниципальных функций, исполняемых администрацией муниципального образования "Куйта"</t>
  </si>
  <si>
    <t>Постановление администрации муницпального образования "Куйта" от 18 октября 2011 года № 44-п "Об утверждении Порядка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</si>
  <si>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"Куйта" от 29 декабря 2011 года № 57-п "Об утверждении Порядка формирования и ведения Реестра муниципальных услуг муниципального образования "Куйта"</t>
  </si>
  <si>
    <t>Муниципальное образование "Кутулик"</t>
  </si>
  <si>
    <t>Муниципальное образование "Маниловск"</t>
  </si>
  <si>
    <t>Качура Галина Дмитриевна</t>
  </si>
  <si>
    <t xml:space="preserve">глава МО </t>
  </si>
  <si>
    <t>mo.manilovsk@mail.ru</t>
  </si>
  <si>
    <t>Оформление справок о составе семьи</t>
  </si>
  <si>
    <t>Постановка на учет в качестве  нуждающихся в жилых помещениях</t>
  </si>
  <si>
    <t>Администрация муниципального образования "Маниловск"</t>
  </si>
  <si>
    <t>Постановление главы администрации муниципального образования "Маниловск" от 1 августа 2011 года № 23-п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</si>
  <si>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муниципального образования "Маниловск" от 23 января 2013 года № 10-п "Об утверждении Порядка формирования и ведения Реестра муниципальных услуг муниципального образования "Маниловск"</t>
  </si>
  <si>
    <t>Постановление главы администрации муниципального образования "Маниловск" от 23 января 2013 года № 15-п "Об утверждении административного регламента по предоставлению муниципальной услуги "Предоставление архивных справок, архивных выписок, копий архивных документов, копий правовых актов администрации муниципального образования "Маниловск"</t>
  </si>
  <si>
    <t>Постановление главы администрации муниципального образования "Маниловск" от 23 января 2013 года № 13-п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муниципального образования "Иваническ"</t>
  </si>
  <si>
    <t>Постановление главы администрации муниципального образования "Маниловск" от 23 января 2013 года № 14-п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</si>
  <si>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Постановление главы администрации муниципального образования "Маниловск" от 23 января 2013 года № 16-п "Об утверждении административного регламента по предоставлению муниципальной услуги "организация досуга населени и проведение культурно- массовых мероприятий"</t>
  </si>
  <si>
    <t>Постановление главы администрации муниципального образования "Маниловск" от 23 января 2013 года № 17-п "Об утверждении административного регламента по предоставлению муниципальной услуги "предоставление сведений о ранее приватизированном имуществе"</t>
  </si>
  <si>
    <t>Постановление главы администрации муниципального образования "Маниловск" от 23 января 2013 года № 18-п "Об утверждении административного регламента по предоставлению муниципальной услуги "Признание граждан малоимущими и принятие их на учет в качестве нуждающихся в жилых помещениях, предоставляемых по договорам социального найма  "</t>
  </si>
  <si>
    <t>Постановление главы администрации муниципального образования "Маниловск" от 23 января 2013 года № 19-п "Об утверждении административного регламента по предоставлению муниципальной услуги "Выдача  бытовых характеристик"</t>
  </si>
  <si>
    <t>Постановление главы администрации муниципального образования "Маниловск" от 23 января 2013 года № 21-п "Об утверждении административного регламента по предоставлению муниципальной услуги "Оформление справок о составе семьи"</t>
  </si>
  <si>
    <t>Постановление главы администрации муниципального образования "Маниловск" от 23 января 2013 года № 20-п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</si>
  <si>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главы администрации муниципального образования "Маниловск" от 1 августа 2011 года № 24-п "Об утверждении административного регламента по предоставлению муниципальной услуги "Оформление справки с места жительства умершего"</t>
  </si>
  <si>
    <t xml:space="preserve"> +                                                        Постановление главы администрации муниципального образования "Маниловск" от 1 ноября 2013 года № 82-п "О внесении изменений в административный регламент предоставления муниципальной услуги"</t>
  </si>
  <si>
    <t xml:space="preserve"> +                                                        Постановление главы администрации муниципального образования "Маниловск" от 1 ноября 2013 года № 81-п "О внесении изменений в административный регламент предоставления муниципальной услуги"</t>
  </si>
  <si>
    <t xml:space="preserve"> +                                                        Постановление главы администрации муниципального образования "Маниловск" от 1 ноября 2013 года № 83-п "О внесении изменений в административный регламент предоставления муниципальной услуги"</t>
  </si>
  <si>
    <t xml:space="preserve"> +                                                        Постановление главы администрации муниципального образования "Маниловск" от 1 ноября 2013 года № 84-п "О внесении изменений в административный регламент предоставления муниципальной услуги"</t>
  </si>
  <si>
    <t xml:space="preserve"> +                                                        Постановление главы администрации муниципального образования "Маниловск" от 1 ноября 2013 года № 85-п "О внесении изменений в административный регламент предоставления муниципальной услуги"</t>
  </si>
  <si>
    <t xml:space="preserve"> +                                                        Постановление главы администрации муниципального образования "Маниловск" от 1 ноября 2013 года № 87-п "О внесении изменений в административный регламент предоставления муниципальной услуги"</t>
  </si>
  <si>
    <t xml:space="preserve"> +                                                        Постановление главы администрации муниципального образования "Маниловск" от 1 ноября 2013 года № 88-п "О внесении изменений в административный регламент предоставления муниципальной услуги"</t>
  </si>
  <si>
    <t xml:space="preserve"> +                                                        Постановление главы администрации муниципального образования "Маниловск" от 1 ноября 2013 года № 86-п "О внесении изменений в административный регламент предоставления муниципальной услуги"</t>
  </si>
  <si>
    <t>Предоставление архивных справок, архивных выписок, копий архивных документов, копий правовых актов администрации муниципального образования</t>
  </si>
  <si>
    <t>Муниципальное образование "Могоенок"</t>
  </si>
  <si>
    <t>Муниципальное образование "Нельхай"</t>
  </si>
  <si>
    <t>Муниципальное образование "Ныгда"</t>
  </si>
  <si>
    <t>Муниципальное образование "Табарсук"</t>
  </si>
  <si>
    <t>Муниципальное образование "Тыргетуй"</t>
  </si>
  <si>
    <t>Выдача справок, выписок из похозяйственных книг населенных пунктов муниципального образования "Табарсук"</t>
  </si>
  <si>
    <t>Администрация муниципального образования "Табарсук"</t>
  </si>
  <si>
    <t>-'</t>
  </si>
  <si>
    <t>Постановление главы администрации муниципального образования "Табарсук" от 31 октября 2013 года № 65-п "Об утверждении перечня услуг, которые являются необходимыми и обязательными для предосталвения муниципальной услуги"</t>
  </si>
  <si>
    <t>п. 1. Перечня услуг, которые являются необходимыми и обязательными для предоставления муниципальной услуги</t>
  </si>
  <si>
    <t>Постановление главы администрации муниципального образования "Табарсук" от 14 октября 2011 года № 20-п "Об утверждении Порядка разработки и утверждении административных регламентов предоставления муниципальных услуг"</t>
  </si>
  <si>
    <t>Голубитченко Татьяна Николаевна</t>
  </si>
  <si>
    <t>Ведущий специалист муниципального образования "Табарсук"</t>
  </si>
  <si>
    <t>MO-Tabarsuk@mail.ru</t>
  </si>
  <si>
    <t xml:space="preserve">Предоставление архивных справок, выписок, копий архивных документов, копий правовых актов </t>
  </si>
  <si>
    <t xml:space="preserve">Постановление главы администрации муниципального образование "Табарсук" от 23 октября 2012 года №75-п "Об утверждении административного регламента по предоставлению муниципальной услуги "Предоставление архивных справок, выписок, копий архивных докуменов, копий правовых актов </t>
  </si>
  <si>
    <t>Постановление главы администрации муниципального образования "Табарсук" от 10 октября 2012 года № 62-п "Об утверждении административного регламента предоставления муниципальной услуги "Перевод жилого помещения в нежилое и нежилого помещения в жилое помещение"</t>
  </si>
  <si>
    <t>Присвоение (уточнение) почтовых почтовых адресов объектам недвижимого имущества</t>
  </si>
  <si>
    <t>Постановление главы администрации муниципального образования "Табарсук" от 22 октября № 74-п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</si>
  <si>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главы администрации муниципального образования "Табарсук" от 11 октября 2012 года № 64-п "Об утверждении административного регламента предоставления муниципальной услуги "Предоставление сведений о ранее приватизированном имуществе"</t>
  </si>
  <si>
    <t>Постановление главы администрации муниципального образования "Табарсук" от  15 октября 2012 года № 66-п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</si>
  <si>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Предоставление информации овремени и месте театральных представлений, филармонических и эстрадных концертов и гастрольных мероприятий театров и филармоний, анонсы данных мероприятий</t>
  </si>
  <si>
    <t>Муниципальное бюджетное учреждение культуры "Информационно-культурный центр" муниципального образования "Табарсук"</t>
  </si>
  <si>
    <t>Постановление главы администрации муниципального образования "Табарсук" от 23 июля 2012 года №39-п "Об утверждении административного регламента  по предоставлению муниципальной услуги "Предоставление доступа к справочно-поисковому аппарату библиотек, базам данных"</t>
  </si>
  <si>
    <t>Постановление главы администрации муниципального образование "Табарсук" от 9 октября 2012 года № 60-п "Об утверждении административного регламента по предоставлению муниципальной услуги "Выдача справок, выписок из похозяйственных книг населенных пунктов муниципального образования "Табарсук""</t>
  </si>
  <si>
    <t>Постановление главы администрации муниципального образования "Табарсук" от 9 октября 2012 года № 61-п "Об утверждении административного регламента по предоставлению муниципальной услуги "Присвоение (уточнение) почтовых адресов объектам недвижимого имущества"</t>
  </si>
  <si>
    <t>Постановление главы администрации муниципального образования "Табарсук" от 6 апреля 2012 года №16-п "Об утверждении административного регламента  по предоставлению муниципальной услуги "Предоставление информации овремени и месте театральных представлений, филармонических и эстрадных концертов и гастрольных мероприятий театров и филармоний, анонсы данных мероприятий"</t>
  </si>
  <si>
    <t>Прием заявлений и заключение договоров на передачу гражданам в собственность жилых помещений муниципального жилого фонда социального использования муниципального образования "Табарсук"</t>
  </si>
  <si>
    <t>Постановление главы администрации муниципального образования "Табарсук" от 11 октября 2012 года № 65-п "Об утверждении Административного регламента по предоставлению муниципальной услуги "Прием заявлений и заключение договоров на передачу гражданам в собственность жилых помещений муниципального жилого фонда социального использования муниципального образования "Табарсук"</t>
  </si>
  <si>
    <t>Прием заявлений и заключение договоров социального найма жилых помещений администрацией муниципального образования "Табарсук"</t>
  </si>
  <si>
    <t>Постановление главы администрации муниципального образования "Табарсук" от 16 октября 2012 года №68-п "Об утверждении Административного регламента по предоставлению муниципального услуги "Прием заявлений и заключение договоров социального найма жилых помещений администрацией муниципального образования "Табарсук"</t>
  </si>
  <si>
    <t>Администрация муниципального образования "Нельхай"</t>
  </si>
  <si>
    <t>Постановление главы администрации муниципального образования "Нельхай" от 19 октября 2011 года №34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</si>
  <si>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муниципального образования "Нельхай" от 15 декабря 2011 года №39 "Об утверждении порядка формирования и ведения реестра муниципальных услуг муниципального образования "Нельхай".</t>
  </si>
  <si>
    <t>Горовая Наталья Ивановна</t>
  </si>
  <si>
    <t>helhaimo.egorova@yandex.RU</t>
  </si>
  <si>
    <t>Предоставление архивных справок, выписок, копии архивных документов, копии правовых актов</t>
  </si>
  <si>
    <t>Постановление главы администрации муниципального образования "Нельхай" от 15 октября 2012 года № 58 "Об утверждении административного регламента по предоставлению муниципальной услуги "Выдача выписок из реестра муниципальной собственности".</t>
  </si>
  <si>
    <t>Постановление главы администрации муниципального образования "Нельхай" от 15 октября 2012 года №59 "Об утверждении административного регламента по предоставлению муниципальной услуги "Выдача  справок о составе семьи".</t>
  </si>
  <si>
    <t>Постановление главы администрации муниципального образования "Нельхай" от 15 октября 2012 года №60 "Об утверждении административного регламента по предоставлению муниципальной услуги "Выдача  справок с места жительства умершего".</t>
  </si>
  <si>
    <t>Постановление главы администрации муниципального образования "Нельхай"  от 15 октября 2012 года №61 "Об утверждении административного регламента по предоставлению муниципальной услуги "Выдача  бытовых характеристик".</t>
  </si>
  <si>
    <t>Постановление главы администрации муниципального образования "Нельхай" от 15 октября 2012 года №62 "Об утверждении административного регламента по предоставлению муниципальной услуги "Выявление бесхозного имущества на территории МО "Нельхай" и оформление его в муниципальную собственность".</t>
  </si>
  <si>
    <t>Постановление главы администрации муниципального образования "Нельхай" от 15 октября 2012 года №63 "Об утверждении административного регламента по предоставлению муниципальной услуги "Предоставление архивных справок, выписок,копии архивных документов,копии правовых актов".</t>
  </si>
  <si>
    <t>Постановление главы администрации муниципального образования "Нельхай" от 15 октября 2012 года №64 "Об утверждении административного регламента по предоставлению муниципальной услуги "Признание граждан муниципального образования "Нельхай" малоимущими в целях предоставления им жилых помещений по договорам социального найма".</t>
  </si>
  <si>
    <t>Постановление главы администрации муниципального образования "Нельхай" от 11 октября 2012 года № 53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МО "Нельхай"</t>
  </si>
  <si>
    <t xml:space="preserve"> +                                                  Постановление главы администрации муниципального образования "Нельхай" от 17 октября 2013 года № 78 "О внесении изменений в административный регламент предоставления муниципальной услуги "Присвоение почтовых адресов объектам недвижимости на территории муниципального образования "Нельхай"</t>
  </si>
  <si>
    <t xml:space="preserve"> +                                                           Постановление главы администрации муниципального образования "Нельхай" от 17 октября 2013 года № 82 "О внесении изменений в административный регламент предоставления муниципальной услуги "Выдача выписок из реестра муниципальной собственности"</t>
  </si>
  <si>
    <t xml:space="preserve"> +                                                             Постановление главы администрации муниципального образования "Нельхай" от 17 октября 2013 года № 83 "О внесении изменений в административный регламент предоставления муниципальной услуги "Выдача справок о составе семьи"</t>
  </si>
  <si>
    <t xml:space="preserve"> +                                                                         Постановление главы администрации муниципального образования "Нельхай" от 17 октября 2013 года № 84 "О внесении изменений в административный регламент предоставления муниципальной услуги "Выдача справки с места жительства умершего"</t>
  </si>
  <si>
    <t xml:space="preserve"> +                                                              Постановление главы администрации муниципального образования "Нельхай" от 17 октября 2013 года № 85 "О внесении изменений в административный регламент предоставления муниципальной услуги "Выдача бытовых характеристик"</t>
  </si>
  <si>
    <t xml:space="preserve"> +                                                              Постановление главы администрации муниципального образования "Нельхай" от 17 октября 2013 года № 86 "О внесении изменений в административный регламент предоставления муниципальной услуги "Предоставление архивных справок, выписок,копий архивных документов, копий правовых актов"</t>
  </si>
  <si>
    <t xml:space="preserve"> +                                                               Постановление главы администрации муниципального образования "Нельхай" от 17 октября 2013 года № 87 "О внесении изменений в административный регламент предоставления муниципальной услуги "Признание граждан муниципального образования "Нельхай" малоимущими в целях предоставления им жилых помещений по договорам социального найма"</t>
  </si>
  <si>
    <t>Признание граждан муниципального образования "Нельхай" малоимущими в целях предоставления им жилых помещений по договорам социального найма</t>
  </si>
  <si>
    <t>Выявление безхозного имущества на территории муниципального образования "Нельхай" и оформление его в муниципальную собственность</t>
  </si>
  <si>
    <t>Присвоение почтовых адресов объектам недвижимости на территории муниципального образования "Нельхай"</t>
  </si>
  <si>
    <t>Решение Думы муниципального образования "Нельхай" от 23 марта 2012 года №2/119 "Об утверждении Перечня услуг, которые являются необходимыми и обязательными для предоставления муниципальных услуг муниципального образования "Нельхай"</t>
  </si>
  <si>
    <t>Саргсян Елена Макаровна</t>
  </si>
  <si>
    <t>Делопроизводитель МО "Ныгда"</t>
  </si>
  <si>
    <t>89041139570 мобильный</t>
  </si>
  <si>
    <t>adm-nygda @ mail. ru</t>
  </si>
  <si>
    <t>Выдача выписки из протокола общего собрания собственников земельных долей участников общей долевой собственности для регистрации права собственности.</t>
  </si>
  <si>
    <t>Администрация муниципального образования "Ныгда"</t>
  </si>
  <si>
    <t>Выдача физическим лицам справок с места жительства, выписок из похозяйственных книг населенных пунктов муниципального образования "Ныгда"</t>
  </si>
  <si>
    <t>Постановление администрации муниципального образования "Ныгда" 24 октября 2011 года №34-п "Об утверждении Порядка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</si>
  <si>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"Ныгда" от 29 декабря 2011 года №45-п "Об утверждении Порядка формирования и ведения Реестра муниципальных услуг МО "Ныгда"</t>
  </si>
  <si>
    <t>Постановление главы администрации муниципального образования "Ныгда" от 19 марта 2012 года №16-п "Об утверждении административного регламента предоставления муниципальной услуги по выдаче справок, выписок из похозяйственных книг населенных пунктов МО ""Ныгда"</t>
  </si>
  <si>
    <t>Постановление главы администрации муниципального образования "Ныгда" от 19 марта 2012 года №16-п "Об утверждении административного регламента предоставления муниципальной услуги "Присвоение почтовых адресов объектам недвижимости на территории  МО ""Ныгда"</t>
  </si>
  <si>
    <t xml:space="preserve">Постановление главы администрации муниципального образования "Ныгда" от 27 декабря 2012 года №106-п "Об утверждении административного регламента предоставления муниципальной услуги  "Признание граждан МО "Ныгда" нуждающимися в улучшении жилищных условий и принятие на учет граждан, в качестве нуждающихся в жилых помещениях, подоговору социального найма" </t>
  </si>
  <si>
    <t xml:space="preserve"> Постановление главы администрации муниципального образования "Ныгда" от 7 марта 2013 года №78-п "Об утверждении административного регламента по предоставлению муниципальной услуги "Выдача выписки из похозяйственной книги о наличии у гражданина права на земельный участок"                                                                                   </t>
  </si>
  <si>
    <t xml:space="preserve">Постановление главы администрации муниципального образования "Ныгда" от 7 марта 2013 года №75-п "Об утверждении административного регламента по предоставлению архивных справок, архивных выписок, копий правовых актов администрации муниципального образования "Ныгда"                                                                                     </t>
  </si>
  <si>
    <t>Постановление главы администрации муниципального образования "Ныгда" 7 марта 2013 года №77-п "Об утверждении административного регламента по предоставлению муниципальной услуги "Выдача выписки из протокола общего собрания собственников земельных долей-участников общей долевой собственности муниципального образования "Ныгда"</t>
  </si>
  <si>
    <t>Постановление главы администрации муниципального образования "Ныгда" от 19 марта 2012 года  №18-п "Об утверждении административного регламента предоставления муниципальной услуги по переводу жилого помещения в нежилое или нежилого помещения в жилое помещение"</t>
  </si>
  <si>
    <t>Постановление главы администрации муниципального образования "Ныгда" от 28 июня 2012 года №44-п "Об утверждении административного регламента по предоставлению муниципальной услуги "Выдача разрешений на строительство объектов капитального строительства"</t>
  </si>
  <si>
    <t>Постановление главы администрации муниципального образования "Ныгда" от 27 декабря 2012 года №107-п "Об утверждении административного регламента по исполнению администрацией МО "Ныгда" функции: "Ведение учета граждан" в качестве нуждающихся в жилых помещениях, предоставляемых по договорам социального найма</t>
  </si>
  <si>
    <t>Постановление главы администрации муниципального образования "Ныгда" от 12 июля 2013 года №119-п "Об утверждении административного регламента по предоставлению муниципальной услуги по приему заявлений и заключению договоров социального найма жилых помещений"</t>
  </si>
  <si>
    <t>Постановление главы администрации муниципального образования "Ныгда" от 21 декабря 2012 года №104-п "Об утверждении административного регламента предоставления муниципальной услуги   по назначению, выплате и перерасчету пенсии за выслугу лет муниципальным служащим, а также лицам, замещавшим муниципальные должности в администрации муниципального образования "Ныгда"</t>
  </si>
  <si>
    <t>Присвоение почтовых адресов объектам недвижимости на территории муниципального образования "Ныгда"</t>
  </si>
  <si>
    <t>Признание граждан муниципального образования "Ныгда" малоимущими в целях предоставления им жилых помещений по договорам социального найма.</t>
  </si>
  <si>
    <t xml:space="preserve">Ведение учета граждан, нуждающихся в жилых помещениях, предоставлемых  по договорам социального найма на территории муниципального образования "Ныгда" </t>
  </si>
  <si>
    <t>Предоставление архивных справок, архивных выписок, копий архивных документов, копий правовых актов администрации муниципального образования "Ныгда"</t>
  </si>
  <si>
    <t xml:space="preserve"> +                                                         Постановление главы администрации муниципального образования "Ныгда"  от 8 ноября 2013 года №159-п "О внесении в административный регламент предоставления муниципальной услуги по выдаче справок, выписок из похозяйственных книг населенных пунктов МО "Ныгда" </t>
  </si>
  <si>
    <t xml:space="preserve"> +                                                         Постановление главы администрации муниципального образования "Ныгда"  от 8 ноября 2013 года №162-п О внесении изменений в административный регламент "Об утверждении административного регламента по предоставлению архивных справок, архивных выписок, копий архивных документов, копий правовых актов администрации муниципального образования "Ныгда"</t>
  </si>
  <si>
    <t xml:space="preserve"> +                                                         Постановление главы администрации муниципального образования "Ныгда"  от 8 ноября 2013 года №155-п "О внесении изменении в административный регламент по предоставлению муниципальной услуги "Выдача выписки из похозяйственной книги о наличии у гражданина права на земельный участок"</t>
  </si>
  <si>
    <t xml:space="preserve"> +                                                         Постановление главы администрации муниципального образования "Ныгда"  от 8 ноября 2013 года №156-п о внесении изменений в административный регламент по предоставлению муниципальной услуги "Выдача выписки из протокола общего собрания собственников земельных долей-участников общей долевой собственности МО "Ныгда"</t>
  </si>
  <si>
    <t xml:space="preserve"> +                                                         Постановление главы администрации муниципального образования "Ныгда"  от 8 ноября 2013 года №160-п "О внесении изменений в административный регламент предоставления муниципальной услуги по переводу жилого помещения  в нежилое или нежилого помещения в жилое помещение"</t>
  </si>
  <si>
    <t xml:space="preserve"> +                                                         Постановление главы администрации муниципального образования "Ныгда"  от 8 ноября 2013 года №158-п "О внесении изменений в административный регламент по предоставлению муниципальной услуги "Выдача разрешений на строительство объектов капитального строительства"</t>
  </si>
  <si>
    <t xml:space="preserve"> +                                                         Постановление главы администрации муниципального образования "Ныгда"  от 8 ноября 2013 года №164-п "О внесении изменений в административный регламент  по предоставлению муниципальной услуги "Присвоение почтовых адресов объектам недвижимости на территории МО "Ныгда" </t>
  </si>
  <si>
    <t xml:space="preserve"> +                                                         Постановление главы администрации муниципального образования "Ныгда"  от 8 ноября 2013 года №163-п "О внесении изменений в административный регламент предоставления муниципальной услуги  "Признание граждан МО "Ныгда" нуждающимися в улучшении жилищных условий и принятие на учет граждан, в качестве нуждающихся в жилых помещениях, подоговору социального найма" </t>
  </si>
  <si>
    <t xml:space="preserve"> +                                                         Постановление главы администрации муниципального образования "Ныгда"  от 8 ноября 2013 года №154-п "О внесении изменений в административный регламент по исполнению администрацией МО "Ныгда" функции: "Ведение учета граждан в качестве нуждающихся в жилых помещениях, предоставляемых по договорам социального найма</t>
  </si>
  <si>
    <t xml:space="preserve"> +                                                         Постановление главы администрации муниципального образования "Ныгда"  от 8 ноября 2013 года №161-п "О внесении изменений в административный регламент по предоставлению муниципальной услуги по приему заявлений и заключению договоров социального найма жилых помещений" </t>
  </si>
  <si>
    <t xml:space="preserve"> +                                                         Постановление главы администрации муниципального образования "Ныгда"  от 8 ноября 2013 года №157-п "О внесении  изменений в административный регламент  предоставлению муниципальной услуги "Выдача выписок из Рееестра муниципальной собственности"                        </t>
  </si>
  <si>
    <t xml:space="preserve"> +                                                         Постановление главы администрации муниципального образования "Ныгда"  от 8 ноября 2013 года №166-п "О внесении изменений в  административный регламент по назначению, выплате и перерасчету пенсии за выслугу лет муниципальным служащим, а также лицам, замещавшим муниципальные должности в администрации муниципального образования "Ныгда"</t>
  </si>
  <si>
    <t>Ситявина Людмила Николаевна</t>
  </si>
  <si>
    <t>ведущий специалист МО</t>
  </si>
  <si>
    <t>adm_tirgetui@mail.ru</t>
  </si>
  <si>
    <t>Администрация муниципального образования "Тыргетуй"</t>
  </si>
  <si>
    <t>Выдача справок, выписок из похозяйственных книг населенных пунктов муниципального образования "Тыргетуй"</t>
  </si>
  <si>
    <t>Предоставление архивных справок, архивных выписок, копий архивных документов, копий правовых актов</t>
  </si>
  <si>
    <t>Присовение (уточнение) почтовых адресов обектам недвижимого имущества на территории муниципального образования "Тыргетуй"</t>
  </si>
  <si>
    <t xml:space="preserve"> Постановка на учет граждан в качестве нуждающихся в жилых помещениях, предоставляемых по договорам социального найма</t>
  </si>
  <si>
    <t xml:space="preserve">Выдача выписок из реестра муниципальной собственности   </t>
  </si>
  <si>
    <t>Выявление бесхозяйного имущества на территории муниципального и оформление его в муниципальную собственность</t>
  </si>
  <si>
    <t>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анансы данных мероприятий</t>
  </si>
  <si>
    <t>Постановление главы администрации муниципального образования "Тыргетуй" от 18 октября 2011 года № 85-п "Об утверждении Порядка разработки и утверждении административных регламентов предоставления муниципальных услуг"</t>
  </si>
  <si>
    <t>Постановление главы администрации муниципального образования "Табарсук" от 13 декабря 2011 года № 29-п "Об утверждении Порядка формирования и ведения реестра муниципальных услуг муниципального образования "Табарсук"</t>
  </si>
  <si>
    <t>Постановление главы администрации муниципального образования "Тыргетуй" от 28 февраля 2013 года № 36-п "Об утверждении Порядка формирования и ведения реестра муниципальных услуг муниципального образования "Тыргетуй"</t>
  </si>
  <si>
    <t>Постановление главы администрации муниципального образования "Тыргетуй" от 28 декабря 2012 года № 136-п "Выдача справок, выписок из похозяйственных книг населенных пунктов муниицпального образования "Тыргетуй""</t>
  </si>
  <si>
    <t xml:space="preserve">Постановление главы администрации муниципального образования "Тыргетуй" от 28 декабря 2012 года № 276-П " Постановка на учет граждан в качестве нуждающихся в жилых помещениях, предоставляемых по договорам социального найма" </t>
  </si>
  <si>
    <t>Постановление главы администрации муниципального образования "Тыргетуй" от 28 декабря 2012 года № 273-п "Выдача выписок из реестра муниципальной собственности "</t>
  </si>
  <si>
    <t>Постановление главы администрации муниципального образования "Тыргетуй" от 28 декабря 2012 года № 277-П "Выявление бесхозяйного имущества на территории муниципального и оформление его в муниципальную собственность"</t>
  </si>
  <si>
    <t xml:space="preserve">Постановление главы администрации муниципального образования "Тыргетуй" от 28 декабря 2012 года № 275-п "Выдача бытовых характеристик" </t>
  </si>
  <si>
    <t>Постановление главы администрации муниципального образования "Тыргетуй" от 28 декабря 2012 года № 274-п " Оформление справок о составе семьи"</t>
  </si>
  <si>
    <t>Постановление главы администрации муниципального образования "Тыргетуй" от 6 мая 2013 года № 77-п "Предоставление архивных справок, архивных выписок, копий архивных документов, копий правовых актов"</t>
  </si>
  <si>
    <t>Постановление главы администрации муниципального образования "Тыргетуй" от 6 мая 2013 года № 76-п "Предоставление доступа к справочно-поисковому аппарату библиотек, базам данных "</t>
  </si>
  <si>
    <t>Постановление главы администрации муниципального образования "Тыргетуй" от 24 июня 2013 года № 86-п "Присовение (уточнение) почтовых адресов обектам недвижимого имущества на территории муниципального образования "Тыргетуй"</t>
  </si>
  <si>
    <t>Решение Думы Усть-Кудинского муниципального образования от 24 января 2013 года № 01-02/ДСП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 (в редакции  Решения Думы Усть-Кудинского муниципального образования от 25 апреля 2013 годаг. № 04-21/ДСП)</t>
  </si>
  <si>
    <t>Постановление главы администрации муниципального образования "Тыргетуй" от 25 апреля 2013 года № 70-п "Оформление справки с места жительства умершего"</t>
  </si>
  <si>
    <t>Постановление главы администрации муниципального образования "Тыргетуй" от 4 декабря 2012 года № 276-п "Предосталвение информации о  времени и месте театральных представлений, филармонических и эстрадных концертов и гастрольных мероприятий театров и филармоний, анансы данных мероприятий "</t>
  </si>
  <si>
    <t xml:space="preserve"> +                                                   Постановление главы адинистрации муниципального образования "Тыргетуй" от 6 ноября 2013 года № 138-п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</si>
  <si>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140-П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</si>
  <si>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141-п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</si>
  <si>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142-п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</si>
  <si>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143-п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</si>
  <si>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144-п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</si>
  <si>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145-п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</si>
  <si>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146-п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</si>
  <si>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147-п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</si>
  <si>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148-п "О внесение изменений в административный регламент предоставления муниципальной услуги"</t>
  </si>
  <si>
    <t xml:space="preserve"> +                                             Постановление главы адинистрации муниципального образования "Тыргетуй" от 6 ноября 2013 года № 149-п "О внесение изменений в административный регламент предоставления муниципальной услуги"</t>
  </si>
  <si>
    <t>Тангарова Любовь Константиновна</t>
  </si>
  <si>
    <t>mobahtai@mail.ru</t>
  </si>
  <si>
    <t xml:space="preserve">Предоставление сведений о ранее приватизированном имуществе </t>
  </si>
  <si>
    <t>Выдача разрешений на ввод объектов в эксплуатацию при осуществлении строительства, реконструкции</t>
  </si>
  <si>
    <t>Выдача документов (единого жилищного документа, копии финансово-лицевого счета, выписки из домовой книги, карточка учета собственника жилого помещения, справок и иных документов)</t>
  </si>
  <si>
    <t>Выдача копии архивных документов, подтверждающих право на владение землей</t>
  </si>
  <si>
    <t>Предоставление доступа к оцифрованным изданиям, хранящимся в библиотеках, в том числе к фонду редких книг, с учётом</t>
  </si>
  <si>
    <t>Постановление главы муниципального образования Бахтай от 26 декабря 2012 года № 126 "Об утверждении административного регламента по предоставлению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"Бахтай"</t>
  </si>
  <si>
    <t>Постановление главы муниципального образования Бахтай от 26 декабря 2012 года № 128 "Об утверждении административного регламента по предоставлению муниципальной услуги "Предоставление архивных справок, архивных выписок, копий архивных документов, копий правовых актов администрации муниципального образования "Бахтай"</t>
  </si>
  <si>
    <t>Постановление главы муниципального образования Бахтай от 26 декабря 2012 года № 129 "Об утверждении административного регламента по предоставлению муниципальной услуги "Выдача ордеров на проведение земляных работ"</t>
  </si>
  <si>
    <t>Постановление главы муниципального образования Бахтай от 26 декабря 2012 года № 130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муниципального образования "Бахтай"</t>
  </si>
  <si>
    <t>Постановление главы муниципального образования Бахтай от 26 декабря 2012 года № 126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t>
  </si>
  <si>
    <t>Постановление главы муниципального образования Бахтай от 26 декабря 2012 года № 132 "Об утверждении административного регламента по предоставлению муниципальной услуги "Признание граждан муниципального образования "Бахтай" малоимущими в целях предоставления им жилых помещений по договорам социального найма"</t>
  </si>
  <si>
    <t>Постановление главы муниципального образования Бахтай от 26 декабря 2012 года № 133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социального найма на территории муниципального образования "Бахтай"</t>
  </si>
  <si>
    <t>Постановление главы муниципального образования Бахтай от 26 декабря 2012 года № 134 "Об утверждении административного регламента по предоставлению муниципальной услуги "Предоставление сведений о ранее приватизированном имуществе"</t>
  </si>
  <si>
    <t>Постановление главы муниципального образования Бахтай от 26 декабря 2012 года № 135 "Об утверждении административного регламента по предоставлению муниципальной услуги "Прием заявлений и заключение договоров социального найма жилых помещений"</t>
  </si>
  <si>
    <t>Постановление главы муниципального образования Бахтай от 26 декабря 2012 года № 136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находящегося в муниципальной собственности и предназначенного для сдачи в аренду"</t>
  </si>
  <si>
    <t>Постановление главы муниципального образования Бахтай от 26 декабря 2012 года № 137 "Об утверждении административного регламента по предоставлению муниципальной услуги "Выдача разрешений на строительство"</t>
  </si>
  <si>
    <t>Постановление главы муниципального образования Бахтай от 26 декабря 2012 года № 138 "Об утверждении административного регламента по предоставлению муниципальной услуги "Выдача разрешений на ввод объектов в эксплуатацию при осуществлении строительства, реконструкции"</t>
  </si>
  <si>
    <t>Постановление главы муниципального образования Бахтай от 26 декабря 2012 года № 139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</si>
  <si>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муниципального образования Бахтай от 26 декабря 2012 года № 140 "Об утверждении административного регламента по предоставлению муниципальной услуги "Перевод жилого помещения в нежилое и нежилого помещения в жилое помещение"</t>
  </si>
  <si>
    <t>Постановление главы муниципального образования Бахтай от 26 декабря 2012 года № 141 "Об утверждении административного регламента по предоставлению муниципальной услуги "Выдача документов (единого жилищного документа, копии финансово-лицевого счета, выписки из домовой книги, карточка учета собственника жилого помещения, справок и иных документов)"</t>
  </si>
  <si>
    <t>Постановление главы муниципального образования Бахтай от 26 декабря 2012 года № 142 "Об утверждении административного регламента по предоставлению муниципальной услуги "Выдача копии архивных документов, подтверждающих право на владение землей"</t>
  </si>
  <si>
    <t>Постановление главы муниципального образования Бахтай от 26 декабря 2012 года № 143 "Об утверждении административного регламента по предоставлению муниципальной услуги "Предоставление доступа к оцифрованным изданиям, хранящимся в библиотеках, в том числе к фонду редких книг, с учётом соблюдений требований законодательства РФ об авторских и смежных правах"</t>
  </si>
  <si>
    <t>Постановление главы муниципального образования Бахтай от 26 декабря 2012 года №144 "Об утверждении административного регламента по предоставлению муниципальной услуги "Предоставление доступа к справочно-поисковому аппарату библиотек, базам данных"</t>
  </si>
  <si>
    <t xml:space="preserve"> +                                                          Постановление главы администрации муниципального образования "Бахтай" от 14 ноября 2013 года № 116 "О внесении изменений в административный регламент предоставления муниципальной услуги  Выдача ордеров на проведение земляных работ</t>
  </si>
  <si>
    <t xml:space="preserve"> +                                                          Постановление главы администрации муниципального образования "Бахтай" от 14 ноября 2013 года № 118 "О внесении изменений в административный регламент предоставления муниципальной услуги  Предоставление информации о порядке предоставления жилищно-коммунальных услуг Предоставление информации о порядке предоставления жилищно-коммунальных услу</t>
  </si>
  <si>
    <t xml:space="preserve"> +                                                           Постановление главы администрации муниципального образования "Бахтай" от 14 ноября 2013 года № 120 "О внесении изменений в административный регламент предоставления муниципальной услуги  </t>
  </si>
  <si>
    <t xml:space="preserve"> +                                                          Постановление главы администрации муниципального образования "Бахтай" от 14 ноября 2013 года № 121 "О внесении изменений в административный регламент предоставления муниципальной услуги  Предоставление сведений о ранее приватизированном имуществе </t>
  </si>
  <si>
    <t xml:space="preserve"> +                                                            Постановление главы администрации муниципального образования "Бахтай" от 14 ноября 2013 года № 122 "О внесении изменений в административный регламент предоставления муниципальной услуги  Прием заявлений и заключение договоров социального найма жилых помещений </t>
  </si>
  <si>
    <t xml:space="preserve"> +                                                          Постановление главы администрации муниципального образования "Бахтай" от 14 ноября 2013 года № 123 "О внесении изменений в административный регламент предоставления муниципальной услуги  Предоставление информации об объектах недвижимого имущества, находящегося в муниципальной собственности и предназначенного для сдачи в аренду</t>
  </si>
  <si>
    <t xml:space="preserve"> +                                                          Постановление главы администрации муниципального образования "Бахтай" от 14 ноября 2013 года № 124 "О внесении изменений в административный регламент предоставления муниципальной услуги  Выдача разрешений на строительство</t>
  </si>
  <si>
    <t xml:space="preserve"> +                                                          Постановление главы администрации муниципального образования "Бахтай" от 14 ноября 2013 года № 125"О внесении изменений в административный регламент предоставления муниципальной услуги Выдача разрешений на ввод объектов в эксплуатацию при осуществлении строительства, реконструкции  </t>
  </si>
  <si>
    <t xml:space="preserve"> +                                                          Постановление главы администрации муниципального образования "Бахтай" от 14 ноября 2013 года № 126 "О внесении изменений в административный регламент предоставления муниципальной услуги Прием заявлений и выдача документов о согласовании переустройства и (или) перепланировки жилого помещения  </t>
  </si>
  <si>
    <t xml:space="preserve"> +                                                           Постановление главы администрации муниципального образования "Бахтай" от 14 ноября 2013 года № 127 "О внесении изменений в административный регламент предоставления муниципальной услуги  Перевод жилого помещения в нежилое и нежилого помещения в жилое помещение</t>
  </si>
  <si>
    <t xml:space="preserve"> +                                                            Постановление главы администрации муниципального образования "Бахтай" от 14 ноября 2013 года № 128 "О внесении изменений в административный регламент предоставления муниципальной услуги  Выдача документов (единого жилищного документа, копии финансово-лицевого счета, выписки из домовой книги, карточка учета собственника жилого помещения, справок и иных документов)</t>
  </si>
  <si>
    <t xml:space="preserve"> +                                                            Постановление главы администрации муниципального образования "Бахтай" от 14 ноября 2013 года № 129 "О внесении изменений в административный регламент предоставления муниципальной услуги  Выдача копии архивных документов, подтверждающих право на владение землей</t>
  </si>
  <si>
    <t xml:space="preserve"> +                                                           Постановление главы администрации муниципального образования "Бахтай" от 14 ноября 2013 года № 130 "О внесении изменений в административный регламент предоставления муниципальной услугиПредоставление доступа к оцифрованным изданиям, хранящимся в библиотеках, в том числе к фонду редких книг, с учётом  </t>
  </si>
  <si>
    <t xml:space="preserve"> +                                                            Постановление главы администрации муниципального образования "Бахтай" от 07 ноября 2013 года № 131 "О внесении изменений в административный регламент предоставления муниципальной услуги  Предоставление доступа к справочно-поисковому аппарату библиотек, базам данных</t>
  </si>
  <si>
    <t>Администрация муниципального образования "Могоенок"</t>
  </si>
  <si>
    <t>Муниципальное бюджетное учреждение культуры "Информационно-культурный центр" муниципального образования "Могоенок"</t>
  </si>
  <si>
    <t>Выдача физическим лицам справок с места жительства, выписок из похозяйственных книг населенных пунктов муниципального образования "Могоенок"</t>
  </si>
  <si>
    <t>Постановление администрации муниципального образования "Могоенок" от 26 июня 2012 года №49а-п "Об утверждении административного регламента предоставления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"Могоенок"</t>
  </si>
  <si>
    <t>Постановление администрации муниципального образования "Могоенок" от 26 июня 2012 года №51а "Об утверждении административного регламента предоставления муниципальной услуги "Предоставление архивных справок, выписок, копий архивных документов, копий правовых актов"</t>
  </si>
  <si>
    <t>Постановление администрации муниципального образования "Могоенок" от 26 июня 2012 года №52б "Об утверждении административного регламента предоставления муниципальной услуги "Выдача ордеров на проведение земляных работ"</t>
  </si>
  <si>
    <t>Постановление администрации муниципального образования "Могоенок" от 26 июня 2012 года №52а "Об утверждении административного регламента предоставления муниципальной услуги "Присвоение почтовых адресов объектам недвижимости на территории муниципального образования "Могоенок"</t>
  </si>
  <si>
    <t>Постановление администрации муниципального образования "Могоенок" от 19 июня 2012 года №48в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</si>
  <si>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Постановление администрации муниципального образования "Могоенок" от 26 июня 2012 года №53 "Об утверждении Административного регламента предоставления муниципальной услуги "Организация досуга жителей на базе культурно-досуговых учреждений и проведение культурно-массовых мероприятий"</t>
  </si>
  <si>
    <t>Постановление администрации муниципального образования "Могоенок" от 26 июня 2012 года №52"в"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</si>
  <si>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муниципального образования "Могоенок" от 16 октября 2013 года №52 "О внесении изменений в административный регламент предоставления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"Могоенок"</t>
  </si>
  <si>
    <t xml:space="preserve">  +                                                    Постановление администрации муниципального образования "Могоенок" от 16 октября 2013 года №53 "О внесении изменений в административный регламент предоставления муниципальной услуги "Предоставление архивных справок, выписок, копий архивных документов, копий правовых актов"</t>
  </si>
  <si>
    <t xml:space="preserve">  +                                                    Постановление администрации муниципального образования "Могоенок" от 16 октября 2013 года №54 "О внесении изменений в административный регламент предоставления муниципальной услуги "Выдача ордеров на проведение земляных работ"</t>
  </si>
  <si>
    <t xml:space="preserve">  +                                                    Постановление администрации муниципального образования "Могоенок" от 16 октября 2013 года №54 "О внесении изменений в административный регламент предоставления муниципальной услуги "Присвоение почтовых адресов объектам недвижимости на территории муниципального образования "Аларь"</t>
  </si>
  <si>
    <t xml:space="preserve">  +                                                    Постановление администрации муниципального образования "Могоенок" от 16 октября 2013 года №56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</si>
  <si>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xml:space="preserve">  +                                                    Постановление администрации муниципального образования "Могоенок" от 16 октября 2013 года №57"О внесении изменений в административный регламент предоставления муниципальной услуги "Организация досуга жителей на базе культурно-досуговых учреждений и проведение культурно-массовых мероприятий"</t>
  </si>
  <si>
    <t xml:space="preserve">  +                                                    Постановление администрации муниципального образования "Могоенок" от 16 октября2013 года №59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t>
  </si>
  <si>
    <t>Присвоение почтовых адресов объектам недвижимоти на территории муниципального образования "Могоенок"</t>
  </si>
  <si>
    <t>Организация досуга населения и проведение культурно-массовых мероприятий на базе культурно-досугового учреждения МБУК "ИКЦ" муниципального образования "Могоенок"</t>
  </si>
  <si>
    <t>Решение Думы муниципального образования "Могоенок" от 3 марта 2011 года №2/65-дмо "Об утверждении перечня услуг, которые являются необходимыми и обязательными для предоставления муниципальных услуг муниципального образования "Могоенок"</t>
  </si>
  <si>
    <t>Постановление администрации муниципального образования "Могоенок" от 14 октября 2011 года №35 "Об утверждении Порядка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</si>
  <si>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"Могоенок" от 28 января 2012 года №6 "Об утверждении Порядка формирования и ведения Реестра муниципальных услуг муниципального образования "Могоенок"</t>
  </si>
  <si>
    <t>Бадмаев Николай Виссарионович</t>
  </si>
  <si>
    <t>aliatskaia@bk.ru</t>
  </si>
  <si>
    <t>Выдача бытовых Характеристик</t>
  </si>
  <si>
    <t>Администрация муниципального образования "Аляты"</t>
  </si>
  <si>
    <t xml:space="preserve">Присвоение (уточнение ) почтовых адресов недвижимого имущества </t>
  </si>
  <si>
    <t>Предостваление  сведений о ранее приватизированной имуществе</t>
  </si>
  <si>
    <t>Выявление бесхозяйного имущества на территори муниципального образования Аляты и оформления его в муниципальную собственность</t>
  </si>
  <si>
    <t xml:space="preserve">Предоставление архивных справок, выписок, копий правовых актов </t>
  </si>
  <si>
    <t xml:space="preserve">Перевод жилого помещения в нежилое и нежилого помещения в жилоепомещение </t>
  </si>
  <si>
    <t>Прием заявлений и заклчение договоров на передачу гражданам в собственность жилых помещений муниципального жилого фонда социального использования</t>
  </si>
  <si>
    <t>Решение Думы муниципального образования "Аляты" от 17 марта 2011 года № 18/2 "Об утверждении перечня услуг,которые являются необходимыми и обязательными для предоставления муниципальных услуг муниципального образовани "Аляты"</t>
  </si>
  <si>
    <t>Постановление главы администрации муниципального образования "Аляты" от 18 октября 2011 года № 24 "Об утверждении порядка разработки и утверждения Административных регламентов  предоставления муниципальных услуг"</t>
  </si>
  <si>
    <t>Постановление администрации муниципальных образований "Аляты"от 15 марта 2012 года  № 6/1 "Об утверждении и ведении реестра муниципальных услуг муниципального образования "Аляты"</t>
  </si>
  <si>
    <t>Выдача физическим лицам справок с места жительства, выписок из похозяйственных книг населенных пунктов муниципального образования "Кутулик"</t>
  </si>
  <si>
    <t>Куколин Юрий Викторович</t>
  </si>
  <si>
    <t>Консультант по юридическим вопросам администрации МО "Кутулик"</t>
  </si>
  <si>
    <t>adm.kutylik@mail.ru</t>
  </si>
  <si>
    <t>Предоставление архивных справок, архивных выписок, копий архивных документов, копий правовых актов администрации муниципального образования "Кутулик"</t>
  </si>
  <si>
    <t>Присвоение почтовых адресов объектам недвижимости ан территории муниципального образования "Кутулик"</t>
  </si>
  <si>
    <t>Признание граждан муниципального образования "Кутулик" малоимущими, в целях предоставления им жилых помещений по договорам социального найма</t>
  </si>
  <si>
    <t>Ведение учета граждан, нуждающихся в жилых помещениях, предоставляемых по договорам социального найма на территории муниципального образования "Кутулик"</t>
  </si>
  <si>
    <t>Выявление бесхозяйного имущества на территории муниципального образования "Кутулик" и оформление его в муниципальную собственность</t>
  </si>
  <si>
    <t>Признание  жилого помещения пригодным (непригодным) для проживания</t>
  </si>
  <si>
    <t>Администрация муниципального образования "Кутулик"</t>
  </si>
  <si>
    <t>Постановление главы муниципального образования Кутулик от 7 февраля 2013 года № 17  "Об  административном регламенте  предоставления муниципальной услуги  "Выдача  справок, выписок из похозяйственных книг населенных пунктов муниципального образования "Кутулик"</t>
  </si>
  <si>
    <t>Постановление главы муниципального образования Кутулик от 19 февраля 2013 года № 22 "Об административном регламенте предоставления муниципальной услуги "Предоставление архивных справок, архивных выписок, копий архивных документов, копий правовых актов администрации муниципального образования "Кутулик"</t>
  </si>
  <si>
    <t>Постановление главы муниципального образования Кутулик от 7 февраля 2013 года № 18 "Об  административном регламенте представления муниципальной услуги "Присвоение почтовых адресов объектам недвижимости на территории муниципального образования "Кутулик"</t>
  </si>
  <si>
    <t>Постановление главы муниципального образования Кутулик от 19 февраля 2013 года № 23 "Об административном регламенте предоставления муниципальной услуги "Признание граждан муниципального образования "Кутулик" малоимущими в целях предоставления им жилых помещений по договорам социального найма"</t>
  </si>
  <si>
    <t>Постановление главы муниципального образования Кутулик от 5 июня 2013 года № 66 "Об административном регламенте  предоставления муниципальной услуг "Ведение учета граждан, нуждающихся в жилых помещениях, предоставляемых по договорам социального найма на территории муниципального образования "Кутулик"</t>
  </si>
  <si>
    <t>Постановление   главы муниципального образования Кутулик от 5 июня 2013 года № 68 "Об административном регламенте предоставления муниципальной услуги  "Прием заявлений и заключение договоров социального найма жилых помещений"</t>
  </si>
  <si>
    <t>Постановление главы муниципального образования Кутулик от 19 февраля 2013 года № 24 "Об  административном регламенте предоставления муниципальной услуги  "Предоставление выписок из реестра муниципальной собственности"</t>
  </si>
  <si>
    <t>Постановление главы муниципального образования Кутулик от 5 июня 2013 года № 64 "Об административном регламенте предоставления муниципальной услуги  "Предоставление информации об объектах недвижимого имущества, находящегося в муниципальной собственности и предназначенного для сдачи в аренду"</t>
  </si>
  <si>
    <t>Постановление главы муниципального образования Кутулик от 1 апреля 2013 года № 42 "Об административном регламенте предоставления муниципальной услуги  "Выдача справок с места жительства умершего"</t>
  </si>
  <si>
    <t>Постановление  главы муниципального образования Кутулик от 1 апреля 2013 года  № 43 "Об административном регламенте предоставления муниципальной услуги  "Выявление бесхозяйного имущества на территории муниципального образования "Кутулик" и оформление его в муниципальную собственность"</t>
  </si>
  <si>
    <t>Постановление главы муниципального образования Кутулик от 7 февраля 2013 года № 19 "Об  административном регламенте предоставления муниципальной услуги   "Выдача бытовых характеристик"</t>
  </si>
  <si>
    <t>Постановление главы муниципального образования Кутулик от 19 февраля 2013 года № 25 "Об административном регламенте предоставления муниципальной услуги  "Выдача справок о составе семьи"</t>
  </si>
  <si>
    <t>Постановление главы муниципального образования Кутулик от 5 июня 2013 года № 65 "Об административном регламенте  предоставления муниципальной услуги "Назначение и выплата пенсии за выслугу лет муниципальным служащим"</t>
  </si>
  <si>
    <t>Постановление главы муниципального образования Кутулик от 5 июня 2013 года № 67 "Об административном регламенте  предоставления муниципальной услуги  "Признание жилого помещения пригодным (непригодным) для  проживания"</t>
  </si>
  <si>
    <t xml:space="preserve">  +                                                   Постановление главы администрации муниципального образования "Кутулик" от 29 августа 2013 года № 94 "О внесении изменений в постановления об утверждении административных регламентовв предоставления муниципальных услуг"</t>
  </si>
  <si>
    <t>Решение Думы муниципального образования "Кутулик" от 2 октября 2012 года № 2/179-дмо "Об утверждении сводного Реестра муниципальных услуг и муниципальных функций, исполняемых администрацией муниципального образования "Кутулик"</t>
  </si>
  <si>
    <t>Постановление главы муниципального образования "Кутулик" от 3 ноября 2011 года № 157 "Об утверждении Порядка разработки и утверждения админимстративных регламентов предоставления муниципальных услуг"</t>
  </si>
  <si>
    <t>Постановление главы муниципального образования "Кутулик" от 20 июня 2012 года № 67 "Об утверждении Порядка формирования и ведения реестра муниципальных услуг, муниципальных функций муниципального образования "Кутулик"</t>
  </si>
  <si>
    <t>Решение думы  Согдиондонского городского поселения от  2 декабря 2011 года № 120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</si>
  <si>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Согдиондонского городского поселения от  5 декабря 2012 года № 20 "Об утверждении порядка разработки и утверждения административных регламентов предоставления муниципальных услуг"</t>
  </si>
  <si>
    <t>Постановление администрации Согдиондонского городского поселения  от  5 декабря 2012 года №20 "О порядке формирования и ведения реестра муниципальынх услуг Согдиондонского городского поселения"</t>
  </si>
  <si>
    <t xml:space="preserve">+                                                              Постановление главы Еланцынского муниципального образования от 23 августа 2013 года № 59 "О внесении изменений и дополнений в административный регламент предоставления муниципальной услуги "Выдача физическим лицам справок с места жительства, выписок их похозяйственных книг населенных пунктов ЕМО" </t>
  </si>
  <si>
    <t>+                                                              Постановление главы Еланцынского муниципального образования от 23 августа 2013 года № 60 "О внесении изменений и дополнений в административный регламент предоставления муниципальной услуги "Предоставление архивных справок, архивных выписок, копий архивных документов, копий правовых актов администрации ЕМО"</t>
  </si>
  <si>
    <t>Постановление главы Еланцынского муниципального образования от 21 июня 2012 года № 49 "Об утверждении административного регламента по предоставлению муниципальной услуги "Выдача градостроительного плана земельного участка"</t>
  </si>
  <si>
    <t xml:space="preserve">+                                                              Постановление главы Еланцынского муниципального образования от 23 августа 2013 года № 62 "О внесении изменений и дополнений в административный регламент предоставления муниципальной услуги "Выдача градостроительного плана земельного участка" </t>
  </si>
  <si>
    <t>Постановление главы Еланцынского муниципального образования от 21 июня 2012 года № 50 "Об утверждении административного регламента по предоставлению муниципальной услуги "Предоставление выписки их похозяйственной книги о наличии у гражданина права на земельный участок"</t>
  </si>
  <si>
    <t>Постановление главы Еланцынского муниципального образования от 21 июня 2012 года № 51 "Об утверждении административного регламента по предоставлению муниципальной услуги "Перевод жилого помещения в нежилое и нежилого в жилое помещение"</t>
  </si>
  <si>
    <t xml:space="preserve">+                                                              Постановление главы Еланцынского муниципального образования от 23 августа 2013 года № 63 "О внесении изменений и дополнений в административный регламент предоставления муниципальной услуги "Перевод жилого помещения в нежилое и нежилого в жилое помещение" </t>
  </si>
  <si>
    <t xml:space="preserve">Постановление главы Еланцынского муниципального образования от 21 июня 2012 года № 52 "Об утверждении административного регламента по предоставлению муниципальной услуги "Выдача разрешений на строительство" </t>
  </si>
  <si>
    <t xml:space="preserve">+                                                              Постановление главы Еланцынского муниципального образования от 23 августа 2013 года № 64 "О внесении изменений и дополнений в административный регламент предоставления муниципальной услуги "Выдача разрешений на строительство" </t>
  </si>
  <si>
    <t>Постановление главы Еланцынского муниципального образования от 21 июня 2012 года № 53 "Об утверждении административного регламента по предоставлению муниципальной услуги "Выдача разрешений на ввод объекта в эксплуатацию"</t>
  </si>
  <si>
    <t xml:space="preserve">+                                                              Постановление главы Еланцынского муниципального образования от 23 августа 2013 года № 65 "О внесении изменений и дополнений в административный регламент предоставления муниципальной услуги "Выдача разрешений на ввод объекта в эксплуатацию" </t>
  </si>
  <si>
    <t xml:space="preserve">+                                                              Постановление главы Еланцынского муниципального образования от 27 августа 2013 года № 69 "О внесении изменений и дополнений в административный регламент предоставления муниципальной услуги "Присвоение почтовых адресов объектам недвижимости на территории ЕМО" </t>
  </si>
  <si>
    <t xml:space="preserve">+                                                              Постановление главы Еланцынского муниципального образования от 27 августа 2013 года № 70 "О внесении изменений и дополнений в административный регламент предоставления муниципальной услуги "Признание граждан ЕМО малоимущими в целях предоставления им жилых помещений по договорам социального найма" </t>
  </si>
  <si>
    <t xml:space="preserve">+                                                              Постановление главы Еланцынского муниципального образования от 27 августа 2013 года № 71 "О внесении изменений и дополнений в административный регламент предоставления муниципальной услуги "Ведение учета граждан, нуждающихся в жилых помещениях, предоставляемых по договорам социального найма на территории ЕМО" </t>
  </si>
  <si>
    <t xml:space="preserve">+                                                              Постановление главы Еланцынского муниципального образования от 23 августа 2013 года № 72 "О внесении изменений и дополнений в административный регламент предоставления муниципальной услуги "Прием заявлений и заключение договоров социального найма жилых помещений" </t>
  </si>
  <si>
    <t>Постановление главы Еланцынского муниципального образования от 21 июня 2012 года № 58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</si>
  <si>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 xml:space="preserve">+                                                              Постановление главы Еланцынского муниципального образования от 27 августа 2013 года № 73 "О внесении изменений и дополнений в административный регламент предоставления муниципальной услуги "Предоставление выписок из реестра муниципальной собственности" </t>
  </si>
  <si>
    <t xml:space="preserve">Постановление мэра Аларского района от 29 ноября 2011 года № 914-П "Об утверждении Порядка формирования
и ведения Реестра муниципальных услуг
муниципального образования "Аларский
район"
</t>
  </si>
  <si>
    <t>Постановление мэра Аларского района от 30 августа 2013 года №696-п "Об утверждении Административного регламента по предоставлению муниципальной услуги "Согласование перевозчикам графиков и схем движения на муниципальных маршрутах""</t>
  </si>
  <si>
    <t>Постановление главы администрации муниципального образования "Забитуй"  от 30 января 2012 года №11-п "Об утверждении административного регламента  по предоставлению муниципальной услуги"Выдача физическим лицам справок с места жительства,выписок из похозяйственных книг населенных пунктов муниципального образования "Забитуй"</t>
  </si>
  <si>
    <t>Постановление главы администрации муниципального образования "Забитуй"  от 26 января 2012 года №06-п "Об утверждении  Порядка формирования и ведения Реестра муниципальных услуг муниципального образования "Забитуй"</t>
  </si>
  <si>
    <t xml:space="preserve">Постановление администрации муниципального образования "Бурят-Янгуты" от 31 мая 2013 года № 113 "Об утверждении административного
регламента предоставления муниципальной услуги "Присвоение почтовых адресов новым объектам, подтверждение почтовых адресов существующим объектам и получение новых адресов взамен ранее выданных почтовых адресов"
</t>
  </si>
  <si>
    <t xml:space="preserve">Постановление главы администрации муниципального образования "Ирхидей"" от 18 марта 2013 года № 37 "Об утверждении                                                                                                                                                                                                               Административного регламента предоставления муниципальной услуги "Предоставление архивных справок,  выписок, копий архивных документов, копий правовых актов администрации муниципального образования "Ирхидей" </t>
  </si>
  <si>
    <t xml:space="preserve"> +                        Постановление главы администрации муниципального образования "Ирхидей" от 6 сентября 2013 года № 80 "О внесении изменений в постановление главы администрации муниципального образования "Ирхидей" от 18 марта 2013 года № 37 "Об утверждении административного регламента предоставления муниципальной услуги "Предоставление архивных справок,  выписок, копий архивных документов, копий правовых актов администрации МО "Ирхидей"</t>
  </si>
  <si>
    <t>Постановление главы администрации муниципального образования "Ирхидей" от 18 марта 2013 года № 23 "Об утверждении Административного регламента предоставления муниципальной услуги "По приему заявлений и выдаче  документов о согласовании проектов границ земельных участков"</t>
  </si>
  <si>
    <t xml:space="preserve">Постановление главы администрации муниципального образования "Ирхидей"" от 18 марта 2013 года № 25 Об утверждении Административного регламента предоставления муниципальной услуги "Первичный прием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 
</t>
  </si>
  <si>
    <t xml:space="preserve">Постановление главы администрации муниципального образования "Ирхидей"" от 18 марта 2013 года № 32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</si>
  <si>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 xml:space="preserve">Постановление главы администрации муниципального образования "Ирхидей" от 18 марта 2013 года № 22 "Об утверждении Административного регламента по предоставлению муниципальной услуги "Предоставление информации об организациях коммунального комплекса и оказываемых ими жилищно-коммунальных услуг"    </t>
  </si>
  <si>
    <t xml:space="preserve">Постановление главы администрации муниципального образования "Ирхидей" от 19 марта 2013 года № 38 "Об утверждении Административного регламента предоставления муниципальной услуги "Предоставление  информации о времени и месте театральных представлений, эстрадных концертов, других мероприятий"   </t>
  </si>
  <si>
    <t>Признание граждан малоимущими в целях принятия их на учет в качестве нуждающихся в жилых помещениях, предоставляемых
 по договорам социального найма администрацией муниципального образования "Ново-Ленино</t>
  </si>
  <si>
    <t xml:space="preserve">Постановление администрации муниципального образования "Ново-Ленино" от 2 августа 2012 года № 33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пригодными (непригодными) для проживания
</t>
  </si>
  <si>
    <t xml:space="preserve">Постановление администрации муниципального образования "Ново-Ленино" от 19 июля 2012 года № 32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</si>
  <si>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Постановление администрации муниципального образования "Ново-Ленино" от 1 марта 2013 года № 21 "Об утверждении Административного регламента предоставления муниципальной услуги "Предоставление жилых помещений по договору социального найма, находящихся в муниципальной собственности"</t>
  </si>
  <si>
    <t>Постановление администрации муниципального образования "Ново-Ленино" от 16 апреля 2013 года № 44 "Об утверждении Административного регламента предоставления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населенных пунктов сельского поселения"</t>
  </si>
  <si>
    <t>Постановление администрации муниципального образования "Поселок Приморский" от 16 ноября 2012 года № 60 "Об утверждении административ
ного  регламента    предоставления муниципальной  услуги  "Присвоение почтовых адресов новым  объектам, подтверждение почтовых  адресов  существующим  объектам  и получение  новых  адресов   взамен ранее выданных почтовых адресов"</t>
  </si>
  <si>
    <t>Предоставление из земель, государственная собственность на которые не разграничена, а также земель, находящихся в муниципальной собственности муниципального образования "Катангский район", земельных участков, необходимых для эксплуатации существующих зданий, строений, сооружений</t>
  </si>
  <si>
    <t>Постановление администрации муниципального образования "Катангский район" от 8 мая 2013 года № 93-п "Об утверждении Административного регламента по оказанию муниципальной услуги –  Предоставление из земель, государственная собственность на которые не разграничена, а также земель, находящихся в муниципальной собственности муниципального образования "Катангский район", земельных участков, необходимых для эксплуатации существующих зданий, строений, сооружений"</t>
  </si>
  <si>
    <t>Предоставление земельных участков для строительства индивидуального жилого дома и для ведения личного подсобного хозяйства на территории Катангского района на землях, находящихся в собственности МО "Катангский район", и государственная собственность на которые не разграничена</t>
  </si>
  <si>
    <t xml:space="preserve"> Постановление администрации муниципального образования "Катангский район" от 8 мая 2013 года № 94-п "Об утверждении Административного регламента по оказанию муниципальной услуги –  Предоставление земельных участков для строительства индивидуального жилого дома и для ведения личного подсобного хозяйства на территории Катангского района на землях, находящихся в собственности МО "Катангский район", и государственная собственность на которые не разграничена"</t>
  </si>
  <si>
    <t xml:space="preserve">1. выписка из ЕГРЮЛ работодателя                                                   2. справка ТП УФМС России по Иркутской области в Катангском районе о регистрации заявителя по месту жительства или месту пребывания в сельских населенных пунктах с указанием даты регистрации           3. справка Министерства социального развития опеки и попечительства Иркутской области о том, является ли гражданин лицом, стоящим на учёт в качестве гражданина, имеющего право на предоставление за счёт средств федерального бюджета жилищных субсидий (единовременных социальных выплат) на приобретение или строительство жилых помещений        4. Выписка из ЕГРП содержащая общедоступные сведения о зарегистрированных правах на объект недвижимость                                                                                                    5. Выписка из ЕГРП о правах отдельного лица на имеющиеся у него объекты недвижимого имущества         6. Информация из картографического фонда о категории земли испрашиваемого земельного участка   7. справка Администрации муниципального образования – муниципального поселения, расположенного на территории МО "Катангский район", в границах которого находится истребуемый заявителем земельный участок, о наличии почтового адреса испрашиваемого земельного участка и присвоении указанного адреса, в случае его отсутствия  8. </t>
  </si>
  <si>
    <t xml:space="preserve">+                                                              Постановление главы Еланцынского муниципального образования от 23 августа 2013 года № 63 "О внесении изменений и дополнений в административный регламент предоставления муниципальной услуги "Предоставление выписки из похозяйственной книги о наличии у гражданина права на земельный участок"" </t>
  </si>
  <si>
    <t>Постановление главы Еланцынского муниципального образования от 21 июня 2012 года № 57 "Об утверждении административного регламента по предоставлению муниципальной услуги "Прием заявлений и заключение договоров социального найма жилых помещений"</t>
  </si>
  <si>
    <t>Выдача градостроительного плана земельного участка, расположенного на территории муниципального образования "Аларский район"</t>
  </si>
  <si>
    <t>Постановление мэра Аларского района от 1 ноября 2012 года №842-п "Об утверждении административного регламента предоставления муниципальной услуги "Разработка градостроительного плана земельного участка"</t>
  </si>
  <si>
    <t>Постановление мэра Аларского района от 14 марта 2013 года № 204-п административный регламент предоставления муниципальной услуги "Прием заявлений и выдача документов о согласовании переустройства и (или) перепланировки жилых помещений"</t>
  </si>
  <si>
    <t>Постановление мэра Аларского района от 1 ноября 2012 года №841-п "Об утверждении административного регламента предоставления муниципальной услуги "Выдача и переоформление разрешений на осуществление деятельности по перевозке автомобильным транспортом"</t>
  </si>
  <si>
    <t xml:space="preserve">Постановление мэра Аларского района от 19 декабря 2011 года № 982-п "Об утверждении Административного регламента
по предоставлению муниципальной услуги 
по предоставлению  сведений информационной
системы обеспечения градостроительной деятельности"                                                                                                                                                                                                     </t>
  </si>
  <si>
    <t>+                                                         Постановление мэра Аларского района от 18 ноября 2013 года №1023-п О внесении изменений в постановление  мэра Аларского района от 19.12.2011г. № 982-п "Об утверждении  административного регламента предоставления муниципальной услуги "Предоставление  сведений информационной системы обеспечения градостроительной деятельности"</t>
  </si>
  <si>
    <t>Постановление мэра Аларского района от 30 августа 2013 года №697-п "Об утверждении Административного регламента по предоставлению муниципальной услуги ""Выдача специальных разрешений на перевозку тяжеловесных и (или) крупногабаритных грузов по автомобильным дорогам местного значения"</t>
  </si>
  <si>
    <t>+                                                         Постановление мэра Аларского района от 27 декабря 2011 года № 1055-п ""О внесение изменений в постановление мэра Аларского района от 27 декабря 2011 года №1055-п "Об утверждении административного регламента "Выдача удостоверений юридическим и физическим лицам на место стационарной розничной торговли"</t>
  </si>
  <si>
    <t xml:space="preserve">Подготовка документов по вопросам представления к награждению государственными, региональными наградами и наградами Администрации муниципального образования "Аларский район" </t>
  </si>
  <si>
    <t xml:space="preserve">Постановление администрации муниципального образования "Аляты" от 31 октября 2013 года №69/8 "Об утверждении административного регламента предоставления муниципальной услуги "Присвоение (уточнение) почтовых адресов
 объектам недвижимого имущества"
</t>
  </si>
  <si>
    <t>Постановление администрации муниципального образования "Аляты" от 31 октября 2013 года №69/2 "Об утверждении административного регламента предоставления муниципальной услуги "Оформление справок о составе семьи"</t>
  </si>
  <si>
    <t>Постановление администрации муниципального образования "Аляты" от 31 октября 2013 года №69/1 "Об утверждении административного регламента предоставления муниципальной услуги "Выдача бытовых характеристик"</t>
  </si>
  <si>
    <t xml:space="preserve">Постановление администрации муниципального образования "Аляты" от 31 октября 2013 года №69/11 "Об утверждении административного регламента предоставления муниципальной услуги "Предоставление выписок
 из реестра муниципальной
 собственности"
</t>
  </si>
  <si>
    <t xml:space="preserve">Постановление администрации муниципального образования "Аляты" от 31 октября 2013 года №69/7 "Об утверждении административного регламента предоставления муниципальной услуги "Оформление справки с места
 жительства умершего"
</t>
  </si>
  <si>
    <t xml:space="preserve">Постановление администрации муниципального образования "Аляты" от 31 октября 2013 года №69/15 "Об утверждении административного регламента предоставления муниципальной услуги "Предоставление сведений 
о ранее приватизированном имуществе""
</t>
  </si>
  <si>
    <t xml:space="preserve">Постановление администрации муниципального образования "Аляты" от 31 октября 2013 года №69 "Об утверждении административного регламента предоставления муниципальной услуги "Выявление бесхозяйного имущества
на территории муниципального образования
"Аляты" и оформление его в муниципальную
собственность"
</t>
  </si>
  <si>
    <t xml:space="preserve">ППостановление администрации муниципального образования "Аляты" от 31 октября 2013 года №69/9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
</t>
  </si>
  <si>
    <t xml:space="preserve">Постановление администрации муниципального образования "Аляты" от 31 октября 2013 года №69/4 "Об утверждении административного регламента предоставления муниципальной услуги "Предоставление архивных 
справок, выписок, копий архивных документов, копий 
правовых актов"
</t>
  </si>
  <si>
    <t xml:space="preserve">Постановление администрации муниципального образования "Аляты" от 31 октября 2013 года №69/10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t>
  </si>
  <si>
    <t xml:space="preserve">Постановление администрации муниципального образования "Аляты" от 31 октября 2013 года №69/14 "Об утверждении административного регламента предоставления муниципальной услуги "Перевод жилого
 помещения в нежилое и нежилого 
помещения в жилое помещение"
</t>
  </si>
  <si>
    <t xml:space="preserve">Постановление администрации муниципального образования "Аляты" от 31 октября 2013 года №69/5 "Об утверждении административного регламента предоставления муниципальной услуги "Прием заявлений и заключение договоров 
на передачу гражданам в собственность жилых помещений 
муниципального жилого фонда социального использования" 
МО " Аляты""
</t>
  </si>
  <si>
    <t>Выдача  физическим лицам  справок с места жительства, выписок из похозяйственных книг  населенных пунктов муниципального образования "Бахтай"</t>
  </si>
  <si>
    <t>Администрация муниципального образования "Бахтай"</t>
  </si>
  <si>
    <t xml:space="preserve"> +                                                          Постановление главы администрации муниципального образования "Бахтай" от 14 ноября 2013 года № 114 "О внесении изменений в административный регламент предоставления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"Бахтай"</t>
  </si>
  <si>
    <t>Решением Думы муниципального образования "Бахтай" от 23 декабря 2011 года №33-дмо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"Бахтай" и порядка определения размера 
платы за оказание услуг, которые являются 
необходимыми и обязательными для предоставления
муниципальным образованием "Бахтай"</t>
  </si>
  <si>
    <t>Выдача физическим лицам справок с места жительства,выписок из похозяйственных книг населенных пунктов муниципального образования "Забитуй"</t>
  </si>
  <si>
    <t>Предоставление архивных справок, архивных выписок, копий архивных документов, копий правовых актов администрации муниципального образования "Забитуй"</t>
  </si>
  <si>
    <t>Постановление главы администрации муниципального образования "Забитуй" от 14 февраля 2013 года №40 Об утверждении Административного регламента по предоставления муниципальной услуги"Предоставление архивных справок, архивных выписок, копий архивных документов, копий правовых актов администрации муниципального образования "Забитуй"</t>
  </si>
  <si>
    <t>Присвоение почтовых адресов объектам недвижимости на территории муниципального образования "Забитуй"</t>
  </si>
  <si>
    <t>Ведение учета граждан, нуждающихся в жилых помещениях, предоставляемых по договорам социального найма на территории муниципального образования "Забитуй"</t>
  </si>
  <si>
    <t>Выявление бесхозяйного имущества на территории муниципального образования "Забитуй" и оформление его в муниципальную собственность</t>
  </si>
  <si>
    <t>Организация досуга жителей на базе культурно-досуговых учреждений", Проведение культурно-массовых мероприятий</t>
  </si>
  <si>
    <t>Решение Думы муниципального образования "Зоны" от 27 января 2012 года № 2/107-дмо "Об утверждении Перечня услуг, которые 
являются необходимыми и обязательными для предоставления администрацией муниципального образования "Зоны" муниципальных услуг и Порядка определения размера платы за оказание услуг, которые являются необходимыми и обязательными для предоставления администрацией муниципального образования "Зоны" муниципальных услуг"</t>
  </si>
  <si>
    <t>Решение Думы муниципального образования "Иваническ" от 10 января 2012 года №2/80-дмо "Об утверждении Перечня услуг, которые 
являются необходимыми и обязательными для предоставления администрацией муниципального образования "Иваническ" муниципальных услуг и Порядка определения размера платы за оказание услуг, которые являются необходимыми и обязательными для предоставления администрацией муниципального образования "Иваническ" муниципальных услуг"</t>
  </si>
  <si>
    <t>Присвоение почтовых адресов объектам недвижимости на территории муниципального образования "Маниловск"</t>
  </si>
  <si>
    <t>Постановление мэра муниципального образования "Осинский район" от 29 апреля 2013 года  № 241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а также на ввод объектов в эксплуатацию"</t>
  </si>
  <si>
    <t>Постановление мэра муниципального образования "Осинский район" от 29 апреля 2013 года  № 237 "Об утверждении Административного регламента предоставления муниципальной услуги "Согласование переустройства и (или) перепланировки жилых помещений"</t>
  </si>
  <si>
    <t>Постановление мэра муниципального образования "Осинский район" от 11 июня 2013 года № 354 "Об утверждении Административного регламента предоставления муниципальной услуги "Приобретение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t>
  </si>
  <si>
    <t>Предоставление выписок из реестра муниципальной собственности муниципального образования "Осинский район"</t>
  </si>
  <si>
    <t>Постановление мэра муниципального образования "Осинский район" от 21 мая 2013 года  №286 "Об утверждении Административного регламента предоставления муниципальной услуги "Предоставление выписок из реестра муниципальной собственности муниципального образования "Осинский район""</t>
  </si>
  <si>
    <t>Постановление мэра муниципального образования "Осинский район" от 19 февраля 2013 года №96 "Об утверждении Административного регламента предоставления муниципальной услуги "Выдача разрешений на предоставление земельных участков для индивидуального жилищного строительства"</t>
  </si>
  <si>
    <t>Постановление мэра муниципального образования "Осинский район" от 21 мая 2013 года   №283 "Об утверждении Административного регламента предоставления муниципальной услуги "Выдача дубликатов договоров на передачу жилых помещений в собственность граждан""</t>
  </si>
  <si>
    <t>Заключение договоров социального найма жилыми помещениями, находящимися в муниципальной собственности муниципального образования "Осинский район"</t>
  </si>
  <si>
    <t>Постановление мэра  муниципального образования "Осинский район"  от 21 мая 2013 года  №285 "Об утверждении Административного регламента предоставления муниципальной услуги "Заключение договоров социального найма жилыми помещениями, находящимися в муниципальной собственности муниципального образования "Осинский район""</t>
  </si>
  <si>
    <t>Постановление мэра  муниципального образования "Осинский район"  от 21 мая 2013 года  №284 "Об утверждении Административного регламента предоставления муниципальной услуги "Приватизация муниципального имущества""</t>
  </si>
  <si>
    <t>Постановление мэра  муниципального образования "Осинский район"  от 23 апреля 2013 года №231 "Об утверждении Административного регламента предоставления муниципальной услуги "Утилизация и переработка бытовых и промышленных отходов""</t>
  </si>
  <si>
    <t>Постановление мэра  муниципального образования "Осинский район" от 28 мая 2013 года №301 "Об утверждении Административного регламента предоставления муниципальной услуги "Предоставление помощи подросткам и молодежи в трудной жизненной ситуации, в том числе предоставление юридической консультации""</t>
  </si>
  <si>
    <t>Постановление мэра  муниципального образования "Осинский район" от 28 мая 2013 года №300 "Об утверждении Административного регламента предоставления муниципальной услуги "Осуществление мероприятий, направленных на улучшение жилищных условий молодых семей""</t>
  </si>
  <si>
    <t>Постановление мэра муниципального образования "Осинский район" от 1 февраля 2013 года № 41 "Об утверждении Административного регламента предоставления муниципальной услуги "Выдача удостоверений  юридическим и физическим лицам на место стационарной розничной торговли""</t>
  </si>
  <si>
    <t>Постановление мэра муниципального образования "Осинский район"  от 4 июня 2013 года №330  "Об утверждении Административного регламента предоставления муниципальной услуги "Оказание финансовой поддержки субъектам малого и среднего предпринимательства""</t>
  </si>
  <si>
    <t>Постановление мэра муниципального образования "Осинский район" от 4 июня 2013 года №328 "Об утверждении Административного регламента предоставления муниципальной услуги "Выдача лицензий на осуществление розничной продажи алкогольной продукции""</t>
  </si>
  <si>
    <t>Постановление мэра муниципального образования "Осинский район" от 11 марта 2013 года №125 "Об утверждении Административного регламента предоставления муниципальной услуги "О порядке назначения, перерасчета, индексации и выплаты пенсии за выслугу лет лицам, замещавшим должности муниципальной службы в муниципальном образовании "Осинский район""</t>
  </si>
  <si>
    <t>Постановление мэра  муниципального образования "Осинский район"  от 21 мая 2013 года  №287 "Об утверждении Административного регламента предоставления муниципальной услуги "Передача жилых помещений в собственность граждан""</t>
  </si>
  <si>
    <t>Совершение нотариальных действий администрацией муниципального образования "Бильчир"</t>
  </si>
  <si>
    <t>Постановление администрации муниципального образования "Бурят-Янгуты" от 5 февраля 2013 года № 12 "Об утверждении Административного   регламента  предоставления  муниципальной  услуги  "Выдача  справок о составе семьи,  справок   о   регистрации  по   месту  жительства,  выписок из домовой книги и иных справок гражданам, проживающим в домах жилого фонда муниципального образования "Бурят-Янгуты""</t>
  </si>
  <si>
    <t>Постановление адмиистрации муниципального образования "Бурят-Янгуты" от 5 февраля 2013 года № 11 "Об утверждении Административного   регламента  предоставления  муниципальной  услуги  "Предоставление архивных справок, архивных выписок, копий архивных документов, копий правовых актов органов местного самоуправления муниципального образования "Бурят-Янгуты""</t>
  </si>
  <si>
    <t>Выдача заверенных копий постановлений и и 
распоряжений администрации муниципального образования "Бурят-Янгуты"</t>
  </si>
  <si>
    <t>Постановление администрации муниципального образования "Бурят-Янгуты" от 16 апреля 2013 года № 75 "Об утверждении Административного регламента по предоставлению муниципальной услуги "Выдача заверенных копий постановлений и 
распоряжений администрации муниципального образования "Бурят-Янгуты""</t>
  </si>
  <si>
    <t>Постановление администрации муниципального образования "Бурят-Янгуты" от 31 мая 2013 года № 121 "Об утверждении административного регламента администрации муниципального образования "Бурят-Янгуты" Осинского района Иркутской области по исполнению муниципальной функции "Приём заявлений, документов, а также постановка граждан на учёт в качестве нуждающихся в жилых помещениях"</t>
  </si>
  <si>
    <t xml:space="preserve">Постановление главы муниципального образования "Бурят-Янгуты" от 23 января 2013 года № 5   "Об утверждении административного регламента предоставления муниципальной услуги "Постановка и снятие с воинского учета граждан" на территории муниципального образования "Бурят-Янгуты" Осинского района Иркутской области"
</t>
  </si>
  <si>
    <t xml:space="preserve">Постановлеие администрации муниципального образования "Бурят-Янгуты" от 5 февраля 2013 года № 13 "Об утверждении Административного   регламента предоставления  муниципальной  услуги  "Предоставление информации о порядке предоставления жилищно- коммунальных услуг населению муниципального образования "Бурят-Янгуты""
</t>
  </si>
  <si>
    <t xml:space="preserve">Постановление администрации муниципального образования "Бурят-Янгуты" от 31 мая 2013 года № 124"Об утверждении административного регламента Администрации муниципального образования "Бурят-Янгуты" Осинского района Иркутской области 
по исполнению муниципальной услуги 
"Представление информации об очерёдности предоставления
 жилых помещений на условиях социального найма""
</t>
  </si>
  <si>
    <t xml:space="preserve">Постановление адмиистрации муниципального образования "Бурят-Янгуты" от 16 апреля № 78 "Об утверждении административного
 регламента предоставления муниципальной услуги "Предоставление выписок из реестра муниципальной собственности"" 
</t>
  </si>
  <si>
    <t>Выдача справок, выписок из похозяйственных книг   муниципального образования "Ирхидей""</t>
  </si>
  <si>
    <t>Присвоение (уточнение) адресов объектам недвижимого имущества на территории МО "Ирхидей"</t>
  </si>
  <si>
    <t>Постановление главы администрации муниципального образования "Ирхидей" от 18 марта 2013 года № 26 "Об утверждении Административного регламента предоставления муниципальной услуги "По приему заявлений и выдаче документов по присвоению (уточнению) адресов объектам недвижимого имущества на территории муниципального образования "Ирхидей""</t>
  </si>
  <si>
    <t xml:space="preserve">Выдача выписки из Реестра муниципального  имущества  муниципального образования "Ирхидей"" </t>
  </si>
  <si>
    <t>Постановление главы администрации муниципального образования "Ирхидей" от 19 марта 2013 года № 39 "Об утверждении Административного регламента предоставления муниципальной услуги "Выдача выписки из Реестра муниципального имущества муниципального образования "Ирхидей""</t>
  </si>
  <si>
    <t>Выдача справок, выписок из похозяйственных книг   муниципального образования "Ново-Ленино""</t>
  </si>
  <si>
    <t>Постановление администрации муниципального образования "Ново-Ленино" от 4 апреля 2012 года № 11 "Об утверждении Административного регламента предоставления муниципальной услуги "Предоставление архивных справок, архивных выписок, копий архивных документов, копий правовых актов органов местного самоуправления муниципального образования "Ново-Ленино""</t>
  </si>
  <si>
    <t>Постановление администрации муниципального образования "Ново-Ленино" от 17 апреля 2012 года № 21 "Об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муниципального образования "Ново-Ленино"</t>
  </si>
  <si>
    <t>Постановление администрации муниципального образования "Ново-Ленино" от 19 июля 2012 года № 33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договорам социального найма администрацией муниципального образования "Ново-Ленино"</t>
  </si>
  <si>
    <t xml:space="preserve">Выдача выписок из Реестра муниципальной собственности на объекты недвижимого имущества администрации муниципального образования "Ново-Ленино" </t>
  </si>
  <si>
    <t>Постановление администрации муниципального образования "Ново-Ленино" от 1 марта 2013 года № 19 "Об утверждении Административного регламента предоставления муниципальной услуги "Выдача выписок из Реестра муниципальной собственности на объекты недвижимого имущества администрации муниципального образования "Ново-Ленино"</t>
  </si>
  <si>
    <t>Постановление администрации муниципального образования "Ново-Ленино" от 1 марта 2013 года № 20 "Об утверждении Административного регламента предоставления муниципальной услуги "Передача жилого помещения муниципального жилищного фонда в собственность граждан (приватизация)"</t>
  </si>
  <si>
    <t>Постановление администрации муниципального образования "Поселок Приморский" от 19 января 2012 года № 9 "Об утверждению административного регламента по предоставлению муниципальной услуги "Оформление ходатайства о предоставлении земельных участков для ведения личного подсобного хозяйства" администрации    муниципального образования "Поселок Приморский"</t>
  </si>
  <si>
    <t xml:space="preserve">Постановление администрации муниципального образования "Поселок Приморский" от 19 января 2012 года № 11 "Об утверждении административного
регламента администрации муниципального
образования "Поселок Приморский"
 по исполнению муниципальной услуги
 "Оформление справки с места жительства
 гражданам, зарегистрированным по месту
 жительства в п. Приморский"
</t>
  </si>
  <si>
    <t xml:space="preserve">Постановление администрации муниципального образования "Поселок Приморский" от 19 января 2012 года № 12 "Об утверждении Административного  регламента по предоставлению муниципальной услуги администрацией    муниципального образования "Поселок Приморский" по оформлению выписки из домовой книги" 
</t>
  </si>
  <si>
    <t>Постановление администрации муниципального образования "Поселок Приморский" от 14 февраля 2012 года № 15 "Об утверждении административного регламента исполнения муниципальной функции по осуществлению муниципального земельного контроля за использованием земель на территории муниципального образования "Поселок Приморский"</t>
  </si>
  <si>
    <t>Постановление администрации муниципального образования "Поселок Приморский" от 13 июня 2012 года № 37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</si>
  <si>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Постановление администрации муниципального образования "Поселок Приморский" от 16 ноября 2012 года № 59 "Об утверждении административного
регламента предоставления
муниципальной услуги "Передача
жилого помещения муниципального 
жилищного фонда в собственность 
граждан (приватизация)"
</t>
  </si>
  <si>
    <t xml:space="preserve">Постановление администрации муниципального образования "Поселок Приморский" от 16 ноября 2012 года № 61 "Об утверждении административного регламента по предоставлению муниципальной услуги "Предоставление земельных участков из земель сельскохозяйственного значения, находящихся в муниципальной собственности, для создания крестьянского (фермерского) хозяйства и 
осуществления его деятельности""
</t>
  </si>
  <si>
    <t xml:space="preserve">Постановление администрации муниципального образования "Поселок Приморский" от 16 ноября 2012 года № 62 "Об утверждении административного регламента предоставления муниципальной услуги по принятию на учет граждан в качестве нуждающихся в жилых помещениях"
</t>
  </si>
  <si>
    <t xml:space="preserve">Постановление администрации муниципального образования "Поселок Приморский" от 3 декабря 2012 года № 64 "Об утверждении административного регламента по предоставлению муниципальной услуги "Предоставление  зданий, строений, сооружений, помещений, находящихся  в муниципальной собственности, в аренду, безвозмездное пользование, доверительное   управление  и иное право владения"
</t>
  </si>
  <si>
    <t>Постановление администрации муниципального образования "Поселок Приморский" от 7 декабря 2012 года № 66 "Об утверждении административного регламента администрации муниципального образования "Поселок Приморский"  по предоставлению муниципальной  услуги "Подготовка и выдача разрешений на ввод в эксплуатацию объектов капитального строительства"</t>
  </si>
  <si>
    <t xml:space="preserve">Постановление администрации муниципального образования "Поселок Приморский" от 7 декабря 2012 года № 67 "Об утверждении административного регламента администрации муниципального образования "Поселок Приморский" по предоставлению муниципальной услуги "Выдача разрешений и продление срока действия разрешения на строительство, реконструкцию, капитальный ремонт объектов капитального строительства""
</t>
  </si>
  <si>
    <t>Постановление администрации муниципального образования "Поселок Приморский" от 7 декабря 2012 года № 69 "Об утверждении административного регламента администрации муниципального образования "Поселок Приморский" по предоставлению муниципальной услуги "Подготовка и утверждение градостроительных планов земельных участков"</t>
  </si>
  <si>
    <t>Постановление администрации муниципального образования "Поселок Приморский" от 25 января 2013 года № 5 "Об утверждении административного регламента предоставления муниципальной услуги "Утверждение схем границ земельных участков на кадастровом плане или кадастровой карте территории"</t>
  </si>
  <si>
    <t>Постановление администрации муниципального образования "Поселок Приморский" от 15 марта 2013 года № 33 "Об утверждении административного регламента осуществления  муниципального контроля за сохранностью автомобильных дорог местного значения в границах муниципального образования "Поселок Приморский"</t>
  </si>
  <si>
    <t>Постановление администрации муниципального образования "Поселок Приморский" от 15 марта 2013 года № 34 "Об утверждении административного регламента администрации муниципального образования "Поселок Приморский" по предоставлению  муниципальной услуги " Выдача справок об участии граждан в приватизации жилищного фонда"</t>
  </si>
  <si>
    <t>Постановление администрации муниципального образования "Поселок Приморский" от 15 марта 2013 года № 36 "Об утверждении административного регламента администрации муниципального образования "Поселок Приморский" по предоставлению  муниципальной услуги "Предоставление информации об объектах недвижимого имущества, находящихся в муниципальной собственности муниципального образования "Поселок Приморский" и предназначенных для сдачи в аренду"</t>
  </si>
  <si>
    <t>Постановление администрации муниципального образования "Поселок Приморский" от 15 марта 2013 года  № 37 "Об утверждении административного регламента администрации муниципального образования "Поселок Приморский" по предоставлению  муниципальной услуги "Предоставление информации об очередности предоставления жилого помещения на условиях социального найма"</t>
  </si>
  <si>
    <t>Постановление администрации муниципального образования "Поселок Приморский" от 15 марта 2013 года  № 38 "Об утверждении административного
регламента администрации муниципального образования "Поселок Приморский" предоставления муниципальной услуги по организации освещения улиц п. Приморский"</t>
  </si>
  <si>
    <t>Постановление администрации муниципального образования "Поселок Приморский" от 15 марта 2013 года № 39 "Об утверждении административного
регламента администрации муниципального образования "Поселок Приморский" по предоставлению муниципальной услуги "Предоставление информации об организациях коммунального комплекса и оказываемых ими жилищно-коммунальных услугах"</t>
  </si>
  <si>
    <t>Постановление администрации муниципального образования "Поселок Приморский" от 18 марта 2013 года  № 40 Об утверждении административного регламента по  исполнению муниципальной функции "Организация благоустройства и озеленения территории  муниципального образования "Поселок Приморский", использования, охраны, защиты, воспроизводства лесов, расположенных в границах территории  муниципального образования "Поселок Приморский"</t>
  </si>
  <si>
    <t>Постановление администрации муниципального образования "Поселок Приморский" от 18 марта 2013 года № 41 "Об утверждении административного регламента администрации муниципального образования "Поселок Приморский" по предоставлению муниципальной услуги "Выдача выписок из реестра муниципальной собственности муниципального образования "Поселок Приморский"</t>
  </si>
  <si>
    <t>Предоставление архивных справок, архивных выписок, копий архивных документов, копий правовых актов органов местного самоуправления МО "Русские Янгуты"</t>
  </si>
  <si>
    <t>Присвоение (уточнение) адресов объектам недвижимого имущества на территории МО "Русские Янгуты"</t>
  </si>
  <si>
    <t>Организация ритуальных услуг и содержание мест захоронения на территории МО "Русские Янгуты"</t>
  </si>
  <si>
    <t>Постановление главы администрации муниципального образования "Усть-Алтан" от 26 декабря 2012 года №31 "Об утверждении административного регламента предоставления муниципальной  услуги "Выдача архивных справок, 
архивных выписок, копий правовых актов 
администрации муниципального образования "Усть-Алтан"
г.</t>
  </si>
  <si>
    <t>Организация ритуальных услуг и содержание мест захоронения  на территории муниципального образования "Усть-Алтан"</t>
  </si>
  <si>
    <t>Обеспечение условий для развития на территории муниципального образования "Усть-Алтан" физической культуры и массового спорта, организации проведения официальных физкультурно-оздоровительных и спортивных мероприятий поселения</t>
  </si>
  <si>
    <t>Предоставление в собственность, постоянное ( бесрочное)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включая:приобретение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t>
  </si>
  <si>
    <t>Бережняк Александр Васильевич</t>
  </si>
  <si>
    <t>юрист - консультант</t>
  </si>
  <si>
    <t>8-950-125-53-07</t>
  </si>
  <si>
    <t>kurdyukova.85@mail.ru</t>
  </si>
  <si>
    <t>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</si>
  <si>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Регулирование тарифов на товары и услуги организаций коммунального комплекса, тарифов на подключение к системе коммунальной инфраструктуры,тарифов организаций коммунального комплекса на подключение, надбавок к тарифам на товары и услуги организаций коммунального комплекса</t>
  </si>
  <si>
    <t>Выдача разрешений на разработку месторождений общераспространённых полезных ископаемых, а также на строительство подземных сооружений местного значения</t>
  </si>
  <si>
    <t>Выдача справок (выписок из лицевого счёта похозяйственной книги)</t>
  </si>
  <si>
    <t>Признание в установленном порядке жилых помещений муниципального жилищного фонда непригодным для проживания</t>
  </si>
  <si>
    <t>Предоставление сведений о ранее приватизированном  имуществе</t>
  </si>
  <si>
    <t>Предоставление водных объектов в пользование на основании договора водопользования или решения о предоставлении водного объекта в пользование</t>
  </si>
  <si>
    <t>Формирование архивных фондов поселения</t>
  </si>
  <si>
    <t>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</si>
  <si>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Предоставлеие доступа к оцифрованным изданиям, хранящихся в библиотеках, в том числе к фонду редких книг с учётом соблюдения требований законодательства Р.Ф. об авторских и смежных правах</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</si>
  <si>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значения</t>
  </si>
  <si>
    <t xml:space="preserve">Создание музеев поселения </t>
  </si>
  <si>
    <t>Сбор, вывоз бытовых и промышленных отходов"</t>
  </si>
  <si>
    <t>Создание условий для развития местного традиционного народного художественного творчества, участия в сохранении, возрождении и развитии народных художественных промыслов в поселении</t>
  </si>
  <si>
    <t>Осуществление земельного контроля за использованием земель поселения</t>
  </si>
  <si>
    <t>Организация транспортного обслуживания населения в границах поселения</t>
  </si>
  <si>
    <t>Создание условий для организации  досуга и обеспечение жителей поселения  услугами  организаций культуры, включая: предоставление информации о времени и месте театральных представлений, филармонических и эстрадных концертов и гастрольных мероприятий театров</t>
  </si>
  <si>
    <t>Социальная поддержка малоимущих граждан, включая: предоставление малоимущим гражданам, проживающим в поселении и нуждающимся в улучшении жилищных условий, жилых помещений</t>
  </si>
  <si>
    <t>Организация и предоставление гарантированного перечня услуг по погребению</t>
  </si>
  <si>
    <t>Проведение официальных физкультурно-оздоровительных и спортивных мероприятий на территории муниципального образования</t>
  </si>
  <si>
    <t>Проведение мероприятий по работе с детьми и молодежью в поселении</t>
  </si>
  <si>
    <t>Организация в границах муниципального образования электро-, тепло-, газо-, и водоснабжения населения, водоотведения, снабжение население топливом</t>
  </si>
  <si>
    <t>Владение, пользование и распоряжение имуществом, находящимся в муниципальной собственности</t>
  </si>
  <si>
    <t>Администрация муниципального образования "Александровское"</t>
  </si>
  <si>
    <t>Постановление главы муниципального образования "Александровское" от 10 декабря 2012 года № 75 Об утверждении административного регламента по осуществлению муниципальной услуги"Предоставление в собственность, постоянное ( бесрочное)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включая:приобретение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t>
  </si>
  <si>
    <t>Постановление главы муниципального образования "Александровское" от 19 декабря 2012 года № 85 "Об утверждении административного регламента по предоставлению  муниципальной услуги "Установление тарифов на услуги, предоставляемые муниципальными предприятиями и учреждениями"</t>
  </si>
  <si>
    <t>Постановление главы муниципального образования "Александровское" от 10 декабря 2012 года № 76 "Об утверждении административного регламента по предоставлению муниципальной услуги "Предоставление пользователям автомобильных дорог местного значения информации о состоянии автомобильных дорог"</t>
  </si>
  <si>
    <t>Постановление главы муниципального образования "Александровское" от 10 декабря 2012 года № 73 "Об утверждении административного регламента по предоставлению муниципальной услуги "Выдача разрешений на разработку месторождений общераспространённых полезных ископаемых , а также на строительство подземных сооружений местного значения"</t>
  </si>
  <si>
    <t>Постановление главы муниципального образования "Александровское" от 16 мая 2011 года № 25 "Об утверждении административного регламента по предоставлению муниципальной услуги "Выдача справок (выписок из лицевого счёта похозяйственной книги)"</t>
  </si>
  <si>
    <t>Постановление главы муниципального образования "Александровское" от 10 декабря 2012 года № 71 "Об утверждении административного регламента по предоставлению муниципальной услуги "Оформление разрешения на вселение в муниципальные жилые помещения специализированного жилищного фонда"</t>
  </si>
  <si>
    <t>Постановление главы муниципального образования "Александровское" от 19 декабря 2012 года № 83 "Об утверждении административного регламента по предоставлению муниципальной услуги "Признание в установленном порядке жилых помещений муниципального жилищного фонда непригодным для проживания"</t>
  </si>
  <si>
    <t>Постановление главы муниципального образования "Александровское" от 10 декабря 2012 года № 69 "Об утверждении административного регламента по предоставлению муниципальной услуги "Предоставление сведений о ранее приватизированном  имуществе"</t>
  </si>
  <si>
    <t>Постановление главы муниципального образования "Александровское" от 19 декабря 2012 года № 84 "Об утверждении административного регламента по предоставлению муниципальной услуги "Организация по требованию населения общественных экологических экспертиз"</t>
  </si>
  <si>
    <t>Постановление главы муниципального образования "Александровское" от 10 декабря 2012 года № 72 "Об утверждении административного регламента по предоставлению муниципальной услуги "Предоставление водных объектов в пользование на основании договора водопользования или решения о предоставлении водного объекта в пользование"</t>
  </si>
  <si>
    <t>Постановление главы муниципального образования "Александровское" от 10 декабря 2012 года № 78 "Об утверждении административного регламента по предоставлению муниципальной услуги "Выдача разрешений на право организации розничного рынка"</t>
  </si>
  <si>
    <t>Постановление главы муниципального образования "Александровское" от 18 марта 2013 года № 29 "Об утверждении административного регламента по предоставлению муниципальной услуги "Создание музеев поселения"</t>
  </si>
  <si>
    <t>Содействие в развитии сельскохозяйственного производства, создание условий для развития малого и среднего предпринимательства на тетерритории муниципального образования "Александровское"</t>
  </si>
  <si>
    <t>Постановление главы муниципального образования "Александровское" от 10  декабря 2012 года № 74 "Об утверждении административного регламента по предоставлению муниципальной услуги "Содействие в развитии сельскохозяйственного производства, создание условий для развития малого и среднего предпринимательства на территории муниципального образования "Александровское"</t>
  </si>
  <si>
    <t>Постановление главы муниципального образования "Александровское" от 10 декабря 2012 года № 77 "Об утверждении административного регламента по предоставлению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</si>
  <si>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Постановление главы муниципального образования "Александровское" от 18 марта 2013 года № 30 "Об утверждении административного регламента по предоставлению муниципальной функции "Организация транспортного обслуживания населения в границах поселения"</t>
  </si>
  <si>
    <t>Постановление главы муниципального образования "Александровское" от 16 мая 2011 года № 24 "Об утверждении административного регламента по предоставлению муниципальной функции "Социальная поддержка малоимущих граждан, включая: предоставление малоимущим гражданам, проживающим в поселении и нуждающимся в улучшении жилищных условий, жилых помещений"</t>
  </si>
  <si>
    <t>Постановление главы муниципального образования "Александровское" от 16 мая 2011 года № 22 "Об утверждении административного регламента по предоставлению муниципальной функции "Проведение мероприятий по работе с детьми и молодежью в поселении"</t>
  </si>
  <si>
    <t>Постановление главы муниципального образования "Александровское" от 3 декабря 2012 года № 54 "Об утверждении административного регламента по предоставлению муниципальной услуги "Предоставление информации о форме собственности на недвижимое и движимое имущество, земельные участки,находящиеся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</si>
  <si>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Постановление главы муниципального образования "Александровское" от 3 декабря 2012 года № 66 "Об утверждении административного регламента по предоставлению муниципальной услуги "Регулирование тарифов на товары и услуги организаций коммунального комплекса,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t>
  </si>
  <si>
    <t>Постановление главы муниципального образования "Александровское" от 3 декабря 2012 года № 64 "Об утверждении административного регламента по предоставлению муниципальной услуги "Присвоение адреса объекту недвижимости"</t>
  </si>
  <si>
    <t>Постановление главы муниципального образования "Александровское" от 3 декабря 2012 года № 58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t>
  </si>
  <si>
    <t>Постановление главы муниципального образования "Александровское" от 3 декабря 2012 года № 60 "Об утверждении административного регламента по предоставлению муниципальной услуги "Формирование архивных фондов поселения"</t>
  </si>
  <si>
    <t>Постановление главы муниципального образования "Александровское" от 3 декабря 2012 года № 55 "Об утверждении административного регламента по предоставлению муниципальной услуги "Организация осуществления мероприятий по гражданской обороне, защите населения и территории поселения от чрезвычайных ситуаций природного и техногенного характера"</t>
  </si>
  <si>
    <t>Постановление главы муниципального образования "Александровское" от 4 марта 2013 года № 23 "Об утверждении административного регламента по предоставлению муниципальной услуги "Предоставление доступа к оцифрованным изданиям хранящихся  в библиотеках, в том числе к фонду редких книг с учётом соблюдения требований законодательства Р.Ф. об авторских и смежных правах"</t>
  </si>
  <si>
    <t>Постановление главы муниципального образования "Александровское" от 3  декабря 2012 года № 62 "Об утверждении административного регламента по предоставлению муниципальной услуги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значения"</t>
  </si>
  <si>
    <t>Постановление главы муниципального образования "Александровское" от 3 декабря 2012 года № 63 "Об утверждении административного регламента по предоставлению муниципальной услуги "Содержание мест захоронения"</t>
  </si>
  <si>
    <t>Постановление главы муниципального образования "Александровское" от 3 декабря 2012 года № 61 "Об утверждении административного регламента по предоставлению муниципальной услуги "Сбор, выоз бытовых и промышленных отходов"</t>
  </si>
  <si>
    <t>Постановление главы муниципального образования "Александровское" от 3 декабря 2012 года № 56 "Об утверждении административного регламента по предоставлению муниципальной услуги "Создание условий для развития местного традиционного народного художественного творчества, участия в сохранении, возрождении и развитии народных художественных промыслов в поселении"</t>
  </si>
  <si>
    <t>Постановление главы муниципального образования "Александровское" от 9 октября 2013 года № 130 "Об утверждении административного регламента по предоставлению муниципальной функции "Создание условий для организации  досуга и обеспечение жителей поселения  услугами организаций культуры, включая: предоставление информации о времени и месте театральных представлений, филармонических и эстрадных концертов и гастрольных мероприятий театров"</t>
  </si>
  <si>
    <t>Постановление главы муниципального образования "Александровское" от 3 декабря 2012 года № 63 "Об утверждении административного регламента по предоставлению муниципальной услуги "Организация и предоставление гарантированного перечня услуг по погребению"</t>
  </si>
  <si>
    <t>Постановление главы муниципального образования "Александровское" от 3 декабря 2012 года № 57 "Об утверждении административного регламента по предоставлению муниципальной функции "Проведение официальных физкультурно-оздоровительных и спортивных мероприятий на территории муниципального образования"</t>
  </si>
  <si>
    <t>Постановление главы муниципального образования "Александровское" от 3 декабря 2012 года № 65 "Об утверждении административного регламента по предоставлению муниципальной функции "Организация в границах муниципального образования электро-, тепло-, газо-, и водоснабжения населения, водоотведения, снабжение население топливом"</t>
  </si>
  <si>
    <t>Протопопова Е.Л.</t>
  </si>
  <si>
    <t>ведущий специалист по учету и приему граждан</t>
  </si>
  <si>
    <t>mobohan.a@mail.ru</t>
  </si>
  <si>
    <t>Оказание правовой помощи организациям, учреждениям, гражданам</t>
  </si>
  <si>
    <t>Создание условий для организации досуга и обеспечения жителей поселения услугами организаций культуры</t>
  </si>
  <si>
    <t>Обеспечение малоимущих граждан, проживающих в поселении и нуждающихся в улучшении жилищных условий, жилыми помещениями в соответствии с жилищным законодательством, организация строительства и содержание муниципального жилищного фонда, создание условий для жилищного строительства</t>
  </si>
  <si>
    <t>Присвоение наименований улицам, площадям и иным территориям проживания граждан в п. Бохан, установление нумерации домов, организация освещения улиц и установки указателей с наименованиями улиц и номерами домов</t>
  </si>
  <si>
    <t>Сбор, вывоз, бытовых и промышленных отходов</t>
  </si>
  <si>
    <t>Организация благоустройства и озеленения территории поселения</t>
  </si>
  <si>
    <t>Выдача справок о составе семьи, с места жительства, выписок из лицевого счета похозяйственной книги о наличии личного подворья, характеристик</t>
  </si>
  <si>
    <t>Оформление документов при передаче жилых помещений в собственность граждан</t>
  </si>
  <si>
    <t>Администрация муниципального образования "Бохан"</t>
  </si>
  <si>
    <t>Прием заявлений и выдача документов об утверждении схемы расположения земельных участков</t>
  </si>
  <si>
    <t xml:space="preserve">Постановление администрации муниципального образования "Бохан" от 19 ноября 2013 года №241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земельных участков" </t>
  </si>
  <si>
    <t>Постановление администрации муниципального образования "Бохан"   от 12 февраля 2013  года  №10  "Об утверждении административного регламента предоставления муниципальной услуги "Оказание правовой помощи организациям, учреждениям, гражданам"</t>
  </si>
  <si>
    <t>Постановление администрации муниципального образования "Бохан"  от 19 ноября 2013 года №243 "Об утверждении административного регламента предоставления муниципальной услуги "Обеспечение малоимущих граждан, проживающих в поселении и нуждающихся в улучшении жилищных условий, жилыми помещениями в соответствии с жилищным законодательством, организация строительства и содержание муниципального жилищного фонда, создание условий для жилищного строительства"</t>
  </si>
  <si>
    <t xml:space="preserve">Постановление администрации муниципального образования "Бохан" от 30 декабря 2011 года  №168 "Об утверждении административного регламента предоставления муниципальной услуги "Присвоение наименований улицам, площадям и иным территориям проживания граждан в п. Бохан, установление нумерации домов, организация освещения улиц и установки указателей с наименованиями улиц и номерами домов" </t>
  </si>
  <si>
    <t xml:space="preserve">Постановление администрации муниципального образования "Бохан" от 30 декабря 2011 года  №165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 </t>
  </si>
  <si>
    <t xml:space="preserve">Постановление администрации муниципального образования "Бохан" от 30 декабря 2011 года  №166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 </t>
  </si>
  <si>
    <t>Постановление администрации муниципального образования "Бохан"  от 12 февраля 2013 года №28 "Об утверждении административного регламента предоставления муниципальной услуги "Предоставление жилого помещения из муниципального жилищного фонда на условиях социального найма"</t>
  </si>
  <si>
    <t>Постановление администрации муниципального образования "Бохан"  от 19 ноября 2013 года  №242 "Об утверждении административного регламента предоставления муниципальной услуги "Выдача справок о составе семьи, с места жительства, выписок из лицевого счета похозяйственной книги о наличии личного подворья, характеристик"</t>
  </si>
  <si>
    <t>Постановление администрации муниципального образования "Бохан"  от 19 ноября 2013 года  №240 "Об утверждении административного регламента предоставления муниципальной услуги "Оформление документов при передаче жилых помещений в собственность граждан"</t>
  </si>
  <si>
    <t>Пандурская Ирина Юрьевна</t>
  </si>
  <si>
    <t>adm_buret@mail.ru</t>
  </si>
  <si>
    <t>Выдача справок с места жительства, о составе семьи, о совместном проживании, на иждевенцев для предъявления  в нотариальную контору, адресной</t>
  </si>
  <si>
    <t>Подготовка, выдача предварительных схем земельного участка (земельных участков) для оформления межевых дел.</t>
  </si>
  <si>
    <t>Оформление документов при передаче жилых помещений в собственность граждан.</t>
  </si>
  <si>
    <t>Дорожная деятельность в отношении автомобильных дорог мстного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t>
  </si>
  <si>
    <t>Организация и осуществление мероприятий по гражданской обороне, защите населения и территории поселеления от чрезвычайных  ситуаций природного и техногенного характера , включая поддержку в состоянии постоянной готовности к использованию систем оповещения</t>
  </si>
  <si>
    <t>Создание музеев поселения</t>
  </si>
  <si>
    <t>Создание условий для развития местного традиционного народного художественного творчества.</t>
  </si>
  <si>
    <t>Прием заявлений, документов, а также постановка граждан на учет в качестве нуждающихся в жилых помещениях муниципального образования "Буреть"</t>
  </si>
  <si>
    <t>Организация ритуальных услуг и содержание мест захоронения на территории муниципального образования Буреть"</t>
  </si>
  <si>
    <t>Сбор, вывоз бытовых и промышленных отходов</t>
  </si>
  <si>
    <t>Обеспечение жителей муниципального образования услугами связи, общественного питания, торговли и бытового обслуживания"</t>
  </si>
  <si>
    <t xml:space="preserve">Заключение с нанимателями договоров социального найма.  </t>
  </si>
  <si>
    <t>Содействие в развитии  сельскохозяйственного производства, создание условий для развития  малого и среднего предпринимательства</t>
  </si>
  <si>
    <t>Администрация муниципального образования "Буреть"</t>
  </si>
  <si>
    <t>зам.главы администрациимуниципального образования "Буреть"</t>
  </si>
  <si>
    <t xml:space="preserve">Оформление документов для регистрации 
граждан Российской Федерации
по месту жительства и по месту пребывания и выбытия
на территориимуниципального образования "Буреть"
</t>
  </si>
  <si>
    <t>Постановление администрации муниципального образования "Буреть" от 14 декабря 2012 года № 65 "Об утверждении административного регламента предоставления муниципальной услуги "Создание условий для развития местного традиционного народного художественного творчества"</t>
  </si>
  <si>
    <t>Постановление администрации муниципального образования "Буреть" от 14 декабря 2012 года № 81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</si>
  <si>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Постановление администрации муниципального образования "Буреть" от 14 декабря 2012 года № 83 "Об утверждении административного регламента предоставления муниципальной услуги "Оформление документов при передаче жилых помещений в собственность граждан"</t>
  </si>
  <si>
    <t>Постановление администрации муниципального образования "Буреть" от 14 декабря 2012 года № 84 "Об утверждении административного регламента предоставления муниципальной услуги "Дорожная деятельность в отношении автомобильных дорог мстного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t>
  </si>
  <si>
    <t>Постановление администрации муниципального образования "Буреть" от 14 декабря 2012 года № 72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</si>
  <si>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муниципального образования "Буреть" от 14 декабря 2012 года № 69 "Об утверждении администратиного регламента предоставления муниципальной услуги "Сбор, вывоз бытовых и промышленных отходов"</t>
  </si>
  <si>
    <t>Постановление администрации муниципального образования "Буреть" от 14 декабря 2012 года № 68 "Об утверждении административного регламента предоставления муниципальной услуги "Обеспечение жителей муниципального образования услугами связи, общественного питания, торговли и бытового обслуживания".</t>
  </si>
  <si>
    <t>Постановление администрации муниципального образования "Буреть" от 14 декабря 2012 года № 67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</si>
  <si>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Постановление администрации муниципального образования "Буреть" от 15 декабря 2011 года № 52 "Об утверждении административного регламента предоставления муниципальной услуги "Заключение с нанимателями договоров социального найма".</t>
  </si>
  <si>
    <t>Постановление администрации муниципального образования "Буреть" от 14 декабря 2012 года №87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</si>
  <si>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муниципального образования "Буреть" от 21 января 2013 года № 3а "Об утверждении административного регламента предоставления муниципальной услуги "Содействие в развитии  сельскохозяйственного производства, создание условий для развития  малого и среднего предпринимательства"</t>
  </si>
  <si>
    <t>Постановление администрации муниципального образования "Буреть" от 14 декабря 2012 года № 90 "Об утверждении административного регаламента предоставления муниципальной услуги "Выдача разрешений на вступление в брак несовершеннолетним лицам, достигшим возраста 16 лет"</t>
  </si>
  <si>
    <t>Постановление администрации муниципального образования "Буреть" от 15 декабря 2011 года № 51 "Об утверждении административного регламента предоставление муниципальной услуги  по выдачи справок с места жительства, о составе семьи, о совместном проживании, на иждевенцев для преъявления в нотариальную контору, адресной"</t>
  </si>
  <si>
    <t xml:space="preserve">Постановление администрации муниципального образования "Буреть" от 14 декабря 2012 года № 75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территориимуниципального образования "Буреть"
</t>
  </si>
  <si>
    <t>Постановление администрации муниципального образования "Буреть" от 14 декабря 2012 года № 82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</si>
  <si>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муниципального образования "Буреть" от 15 декабря 2011 года № 46 "Об утверждении административного регламента предоставления муниципальной услуги "Подготовка, выдача предварительных схем земельного участка (земельных участков) для оформления межевых дел"</t>
  </si>
  <si>
    <t>Постановление администрации муниципального образования "Буреть" от 14 декабря 2012 года № 76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муниципального образования "Буреть".</t>
  </si>
  <si>
    <t>Постановление администрации муниципального образования "Буреть" от 14 декабря 2012 года № 71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муниципального образования "Буреть".</t>
  </si>
  <si>
    <t xml:space="preserve"> +                                                            Постановление администрации муниципального образования "Буреть" от 5 ноября 2013 года  № 110 "О внесении изменений в административный регаламент предоставления муниципальной услуги "Выдача разрешений на вступление в брак несовершеннолетним лицам, достигшим возраста 16 лет"</t>
  </si>
  <si>
    <t xml:space="preserve"> +                                                            Постановление администрации муниципального образования "Буреть" от 5 ноября 2013 года № 85 "О внесении изменений в административный регламент по предоставлению муниципальной услуги" Установление тарифов на услуги, предоставляемые муниципальными предприятиями и учреждениями"</t>
  </si>
  <si>
    <t xml:space="preserve"> +                                                            Постановление администрации муниципального образования "Буреть" от 5 ноября 2013 года № 88 "О внесении изменений в административный регламент предоставление муниципальной услуги  по выдачи справок с места жительства, о составе семьи, о совместном проживании, на иждевенцев для преъявления в нотариальную контору, адресной"</t>
  </si>
  <si>
    <t xml:space="preserve"> +                                                            Постановление администрации муниципального образования "Буреть" от 5 ноября 2013 года  № 89  "Овнесении изменений в административный регламент предоставления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территориимуниципального образования "Буреть"
</t>
  </si>
  <si>
    <t xml:space="preserve"> +                                                            Постановление администрации муниципального образования "Буреть" от 5 ноября 2013 года № 90  "Овнесении изменений в административный регламент предоставления муниципальной услуги "Совершение нотариальных действий"</t>
  </si>
  <si>
    <t xml:space="preserve"> +                                                            Постановление администрации муниципального образования "Буреть" от 5 ноября 2013 года № 91 "О внесении изменений в административный регламент предоставления муниципальной услуги "Подготовка, выдача предварительных схем земельного участка (земельных участков) для оформления межевых дел"</t>
  </si>
  <si>
    <t xml:space="preserve"> +                                                            Постановление администрации муниципального образования "Буреть" от 5 ноября 2013 года № 92 "О внесении изменений в административный регламент предоставления муниципальной услуги "Оформление документов при передаче жилых помещений в собственность граждан"</t>
  </si>
  <si>
    <t xml:space="preserve"> +                                                            Постановление администрации муниципального образования "Буреть" от 5 ноября 2013 года № 93 "О внесении изменений в административный регламент предоставления муниципальной услуги "Дорожная деятельность в отношении автомобильных дорог мстного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t>
  </si>
  <si>
    <t xml:space="preserve"> +                                                            Постановление администрации муниципального образования "Буреть" от 5 ноября 2013 года № 99 "О внесении измененний в административный регламент предоставления муниципальной услуги "Создание условий для развития местного традиционного народного художественного творчества"</t>
  </si>
  <si>
    <t xml:space="preserve"> +                                                            Постановление администрации муниципального образования "Буреть" от 5 ноября 2013 года № 100"О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 муниципального образования "Буреть".</t>
  </si>
  <si>
    <t xml:space="preserve"> +                                                            Постановление администрации муниципального образования "Буреть" от 5 ноября 2013 года № 101 "О внесении изменений в административный регламент предоставления муниципальной услуги "Организация ритуальных услуг и содержание мест захоронения на территории муниципального образования "Буреть".</t>
  </si>
  <si>
    <t xml:space="preserve"> +                                                            Постановление администрации муниципального образования "Буреть" от 5 ноября 2013 года № 102 "О внесении изменений в административный регламент предоставления муниципальной услуги "Присвоение адреса объекту недвижимости"</t>
  </si>
  <si>
    <t xml:space="preserve"> +                                                            Постановление администрации муниципального образования "Буреть" от 5 ноября 2013 года № 103 "О внесении изменений в администратиный регламент предоставления муниципальной услуги "Сбор, вывоз бытовых и промышленных отходов"</t>
  </si>
  <si>
    <t xml:space="preserve"> +                                                            Постановление администрации муниципального образования "Буреть" от 5 ноября 2013 года № 104 "О внесении изменений в административный регламент предоставления муниципальной услуги "Обеспечение жителей муниципального образования услугами связи, общественного питания, торговли и бытового обслуживания".</t>
  </si>
  <si>
    <t xml:space="preserve"> +                                                            Постановление администрации муниципального образования "Буреть" от 5 ноября 2013 года № 105 "О внесении изменений в административный регламент предоставления муниципальной услуги "Предоставление информации о порядке предоставления жилищно-коммунальных услуг населению"</t>
  </si>
  <si>
    <t xml:space="preserve"> +                                                            Постановление администрации муниципального образования "Буреть" от 5 ноября 2013 года № 106 "О внесениий изменений в административный регламент предоставления муниципальной услуги "Заключение с нанимателями договоров социального найма".</t>
  </si>
  <si>
    <t xml:space="preserve"> +                                                            Постановление администрации муниципального образования "Буреть" от 5 ноября 2013 года  № 107 "О внесении изменений в административный регламент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</si>
  <si>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                                                            Постановление администрации муниципального образования "Буреть" от 5 ноября 2013 года  № 109 "О внесении изменений в административный регламент предоставления муниципальной услуги "Содействие в развитии  сельскохозяйственного производства, создание условий для развития  малого и среднего предпринимательства"</t>
  </si>
  <si>
    <t>Решение Думы муниципального образования "Буреть" от 27 июля 2012 года № 138 "Об утверждении перечня необходимых и обязательных услуг муниципального образования "Буреть"</t>
  </si>
  <si>
    <t>Постановление администрации муниципального образования "Буреть" от 25 мая 2011 года № 21 "Об утверждении порядка раработки и утверждения административных регламентов исполнения муниципальных функций (предоставления муниципальных услуг)"</t>
  </si>
  <si>
    <t>Выдача архивных справок,архивных выписок,копий правовых актов администрации муниципального образования "Казачье</t>
  </si>
  <si>
    <t>Герасимова Татьяна Григорьевна</t>
  </si>
  <si>
    <t>mokaz72@mail.ru</t>
  </si>
  <si>
    <t>Исполнение запросов граждан(социально-правовых, тематических, генеологических) и выдача выписок, справок, оформление и предоставление копий документов</t>
  </si>
  <si>
    <t>Оформление документов для регистрации граждан Российской Федерации по месту жительства и по месту пребывания и выбытия на территории МО"</t>
  </si>
  <si>
    <t>Совершение нотариальных децйствий: удостоверение сведений о лицах в случаях. Предусмотренных законодательством Российской Федерации</t>
  </si>
  <si>
    <t>Социальная поддержка малоимущих граждан: прием заявлений, документов, а также постановка на учет граждан в качестве нуждающихся в предоставлении жилых помещений</t>
  </si>
  <si>
    <t>О предоставлении информации о порядке предоставления жилищно-коммунальных услуг населению</t>
  </si>
  <si>
    <t>Заключеие с нанимателями договоров социального найма</t>
  </si>
  <si>
    <t>Признание помещения жилым помещением, жилого помещения пригодным ( непригодным) для проживания и, многоквартирного дома аварийным и подлежащим сносу или реконструкции</t>
  </si>
  <si>
    <t>Предоставлеие муниципальными учреждениями культуры муиципальной услуги "запись на обзорные, тематичские и интерактивные экскурсии</t>
  </si>
  <si>
    <t>Выдача разрешений на право организации розничного рынка на территории администрации муниципального образования "Казачье"</t>
  </si>
  <si>
    <t>Продажа субъектам малого и среднего предпринимательства арендуемых ими объектов муниципального нежилого фонда МО "Казачье"</t>
  </si>
  <si>
    <t xml:space="preserve"> Выдача специального разрешения на движение по автомобильным дорогам местного значения транспортного средства, осуществляющего перевозки опасных и (или) крупогабаритных грузов</t>
  </si>
  <si>
    <t>Дорожная деятельность в отношении автомобильных дорог местного значения в границах муниципального образования "Казачье"</t>
  </si>
  <si>
    <t>Выдача выписок из похозяйственных книг о наличии у гражданина прав на земельные участки администрации сельского поселения "Казачье"</t>
  </si>
  <si>
    <t>Выдача выписок из реестра муниципальной собственности сельсчкого поселения "Казачье"</t>
  </si>
  <si>
    <t>Организация предоставления библиотечныхуслуг, предоставляя организацию доступа к оцифрованным изданиям, хранящимся в библиотеке, к фонду редких книг, с учетом соблюдениятребований законодательства РФ об авторских и смежных правах, предоставление доступа к справочно- поисковому аппарату, библиотечным базам данных.</t>
  </si>
  <si>
    <t>Администрация муниципального образования "Казачье"</t>
  </si>
  <si>
    <t>Постановление администрации муниципального образования "Казачье" от 5 ноября 2013 года № 143 "Об утверждении административного регламента предоставления муниципальной услуги "Выдача архивных справок,архивных выписок,копий правовых актов администрации муниципального образования "Казачье"</t>
  </si>
  <si>
    <t>Постановление администрации муниципального образования "Казачье" от 5 ноября 2013 года № 144 "Об утверждении административного регламента предоставления муниципальной услуги "Исполнение запросов граждан(социально-правовых, тематических, генеологических) и выдача выписок, справок, оформление и предоставление копий документов"</t>
  </si>
  <si>
    <t>Постановление администрации муниципального образования "Казачье" от 5 ноября 2013 года № 145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t>
  </si>
  <si>
    <t>Постановление администрации муниципального образования "Казачье" от 5 ноября 2013 года № 146 "Об утверждении административного регламента предоставления муниципальной услуги "Совершение нотариальных децйствий: удостоверение сведений о лицах в случаях. Предусмотренных законодательством Российской Федерации"</t>
  </si>
  <si>
    <t>Постановление администрации муниципального образования "Казачье" от 5 ноября 2013 года № 147 "Об утверждении административного регламента предоставления муниципальной услуги "Прием заявлений и выдача документов о согласовании проектов границ земельных участков"</t>
  </si>
  <si>
    <t>Постановление администрации муниципального образования "Казачье" от 5 ноября 2013 года № 148 "Об утверждении административного регламента предоставления муниципальной услуги "Социальная поддержка малоимущих граждан: прием заявлений, документов, а также постановка на учет граждан в качестве нуждающихся в предоставлении жилых помещений"</t>
  </si>
  <si>
    <t>Постановление администрации муниципального образования "Казачье" от 5 ноября 2013 года № 149 "Об утверждении административного регламента предоставления муниципальной услуги "О предоставлении информации о порядке предоставления жилищно-коммунальных услуг населению"</t>
  </si>
  <si>
    <t>Присвоение и уточнение почтовых адресов зданиям и сооружениям</t>
  </si>
  <si>
    <t>Постановление администрации муниципального образования "Казачье" от 5 ноября 2013 года № 150 "Об утверждении административного регламента предоставления муниципальной услуги "Присвоение и уточнение почтовых адресов зданиям и сооружениям"</t>
  </si>
  <si>
    <t>Прием заявлений и заключение договоров на передачу гражданам в собственность жилых помещений муниципального жилищного фонда социального использования</t>
  </si>
  <si>
    <t>Постановление администрации муниципального образования "Казачье" от 5 ноября 2013 года № 151 "Об утверждении административного регламента предоставления муниципальной услуги "Прием заявлений и заключение договоров на передачу гражданам в собственность жилых помещений муниципального жилищного фонда социального использования"</t>
  </si>
  <si>
    <t>По выдаче справок: о составе семьи, о ЛПХ, присвоении адреса земельному участку, на оформление наследства, о постоянной регистрации и прочие справки</t>
  </si>
  <si>
    <t>Постановление администрации муниципального образования "Казачье" от 5 ноября 2013 года № 152 "Об утверждении административного регламента предоставления муниципальной услуги "По выдаче справок: о составе семьи, о ЛПХ, присвоении адреса земельному участку, на оформление наследства, о постоянной регистрации и прочие справки"</t>
  </si>
  <si>
    <t>По оформлению документов при передаче жилых помещений в собственность граждан</t>
  </si>
  <si>
    <t>Постановление администрации муниципального образования "Казачье" от 5 ноября 2013 года № 153 "Об утверждении административного регламента предоставления муниципальной услуги "По оформлению документов при передаче жилых помещений в собственность граждан"</t>
  </si>
  <si>
    <t>Постановление администрации муниципального образования "Казачье" от 5 ноября 2013 года № 154 "Об утверждении административного регламента предоставления муниципальной услуги "Владение, пользование и распоряжение имуществом, находящимся в муниципальной собственности"</t>
  </si>
  <si>
    <t>Постановление администрации муниципального образования "Казачье" от 5 ноября 2013 года № 155 "Об утверждении административного регламента предоставления муниципальной услуги "Заключеие с нанимателями договоров социального найма"</t>
  </si>
  <si>
    <t>Постановление администрации муниципального образования "Казачье" от 5 ноября 2013 года № 156 "Об утверждении административного регламента предоставления муниципальной услуги "Признание помещения жилым помещением, жилого помещения пригодным ( непригодным) для проживания и, многоквартирного дома аварийным и подлежащим сносу или реконструкции"</t>
  </si>
  <si>
    <t>Постановление администрации муниципального образования "Казачье" от 5 ноября 2013 года № 157 "Об утверждении административного регламента предоставления муниципальной услуги "Предоставлеие муниципальными учреждениями культуры муиципальной услуги "запись на обзорные, тематичские и интерактивные экскурсии"</t>
  </si>
  <si>
    <t>Предоставление информации о времене и месте театральных представлений, филармонических и эстрадных концертов и гастрольных мероприятий театров и филармоний, анонсы данных мероприятий</t>
  </si>
  <si>
    <t>Постановление администрации муниципального образования "Казачье" от 5 ноября 2013 года № 158 "Об утверждении административного регламента предоставления муниципальной услуги "Предоставление информации о времене и месте театральных представлений, филармонических и эстрадных концертов и гастрольных мероприятий театров и филармоний, анонсы данных мероприятий"</t>
  </si>
  <si>
    <t>Постановление администрации муниципального образования "Казачье" от 5 ноября 2013 года № 159 "Об утверждении административного регламента предоставления муниципальной услуги "Выдача разрешений на право организации розничного рынка на территории администрации муниципального образования "Казачье""</t>
  </si>
  <si>
    <t>Постановление администрации муниципального образования "Казачье" от 5 ноября 2013 года № 160 "Об утверждении административного регламента предоставления муниципальной услуги "Продажа субъектам малого и среднего предпринимательства арендуемых ими объектов муниципального нежилого фонда МО "Казачье""</t>
  </si>
  <si>
    <t>Предоставление информации о проведении ярморок, выставок народного творчества, ремесел на территории муниципального образования</t>
  </si>
  <si>
    <t>Постановление администрации муниципального образования "Казачье" от 5 ноября 2013 года № 161 "Об утверждении административного регламента предоставления муниципальной услуги "Предоставление информации о проведении ярморок, выставок народного творчества, ремесел на территории муниципального образования"</t>
  </si>
  <si>
    <t>Постановление администрации муниципального образования "Казачье" от 5 ноября 2013 года № 162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местного значения транспортного средства, осуществляющего перевозки опасных и (или) крупогабаритных грузов"</t>
  </si>
  <si>
    <t>Постановление администрации муниципального образования "Казачье" от 5 ноября 2013 года № 164 "Об утверждении административного регламента предоставления муниципальной услуги "Дорожная деятельность в отношении автомобильных дорог местного значения в границах муниципального образования "Казачье""</t>
  </si>
  <si>
    <t>Постановление администрации муниципального образования "Казачье" от 5 ноября 2013 года № 165 "Об утверждении административного регламента предоставления муниципальной услуги "Выдача выписок из похозяйственных книг о наличии у гражданина прав на земельные участки администрации сельского поселения "Казачье""</t>
  </si>
  <si>
    <t>Постановление администрации муниципального образования "Казачье" от 5 ноября 2013 года № 166 "Об утверждении административного регламента предоставления муниципальной услуги "Выдача выписок из реестра муниципальной собственности сельсчкого поселения "Казачье""</t>
  </si>
  <si>
    <t>Постановление администрации муниципального образования "Казачье" от 5 ноября 2013 года № 167 "Об утверждении административного регламента предоставления муниципальной услуги "Организация предоставления библиотечныхуслуг, предоставляя организацию доступа к оцифрованным изданиям, хранящимся в библиотеке, к фонду редких книг, с учетом соблюдениятребований законодательства РФ об авторских и смежных правах, предоставление доступа к справочно- поисковому аппарату, библиотечным базам данных."</t>
  </si>
  <si>
    <t>Установление тарифов на услуги предоставляемые муниципальными предприятиями и учреждениями</t>
  </si>
  <si>
    <t>Формирования архивных фондов поселения</t>
  </si>
  <si>
    <t>Дорожная деятельность в отношении автомобильных дорог местного значения в границах населенных пунктов поселения, а также осуществления иных полномочий в области использования автомобильных дорог и осуществления дорожной деятельности</t>
  </si>
  <si>
    <t>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t>
  </si>
  <si>
    <t>Прием заявлений, документов, а также постановка граждан на учет в качестве нуждающихся в жилых помещениях муниципального образования " Каменка"</t>
  </si>
  <si>
    <t>Предоставление информации о порядке предоставление жилищно комуннальных услуг населению</t>
  </si>
  <si>
    <t>Сбор вывоз бытовых и промышленных отходов</t>
  </si>
  <si>
    <t>Обеспечение жителей МО услугами связи, общественного питания, торговли и бытового обслуживания</t>
  </si>
  <si>
    <t>Заключения с нанимателями договоров социального найма</t>
  </si>
  <si>
    <t>Признания помещения жилым помещением , жилого помещения пригодным (непригодным) для проживания и многоквартирного дома аварийным и подлежащим сносу или реконструкции</t>
  </si>
  <si>
    <t>Осуществление мероприятий по обеспечению безопасности людейна водных объектах, охране их жизни и здоровья</t>
  </si>
  <si>
    <t>Содействие в развитии сельскохозяйственного производства, создание условий для развития малого и среднего предпринимательства</t>
  </si>
  <si>
    <t>Прием заявлений,  и выдача документов о согласовании проектов  границ земельных участков</t>
  </si>
  <si>
    <t>Администрация муниципального образования " Каменка"</t>
  </si>
  <si>
    <t>Администрация муниципального образования "Каменка"</t>
  </si>
  <si>
    <t>Постановление администрации муниципального образования "Каменка от 28 декабря 2012 года №78 " Об утверждении административного регламента предоставления муниципальной услуги, установление тарифов на услуги, предоставляемыми муниципальными предприятиями и учреждениями</t>
  </si>
  <si>
    <t>Постановление администрации муниципального образования "Каменка от 28 декабря 2012 года № 76 " Об утверждении административного регламента предоставления муниципальной услуги " Совершения  нотариальных действий</t>
  </si>
  <si>
    <t>Постановление администрации муниципального образования "Каменка от 28 декабря 2012 года №84 " Об утверждении административного регламента предоставления муниципальной услуги " Присвоение адреса объекту недвижимости"</t>
  </si>
  <si>
    <t>Постановление администрации муниципального образования "Каменка от 29 декабря 2012 года №101 " Об  утверждении административного регламента по предоставлению муниципальной услуги " Формирования архивных фондов поселения</t>
  </si>
  <si>
    <t>Постановление администрации муниципального образования "Каменка от 29 декабря 2012 года №92 " Об  утверждении административного регламента по предоставлению муниципальной услуги " Дорожная деятельность в отношении автомобильных дорог  местного значения в границах населенных пунктов поселения, а также осуществления иных полномочий в области использования автомобильных  дорог и осуществления дорожной деятельности</t>
  </si>
  <si>
    <t>Организация библиотечного обслуживания населения муниципального образования "Каменка"</t>
  </si>
  <si>
    <t>Организация ритуальных услуг и содержание мест захоронения на территории муниципального образования "Каменка"</t>
  </si>
  <si>
    <t>Постановление администрации муниципального образования "Каменка от 28 декабря 2012 года №86 " Об утверждении административнорго регламента предоставления  муниципальной услуги " Организация ритуальных услуг и содержания мест захоронения на территории муниципального образования "Каменка"</t>
  </si>
  <si>
    <t>Постановление администрации муниципального образования "Каменка" от 27 декабря 2012 года №69 " Об  утверждении административного регламента по предоставлению муниципальной услуги " по выдачи справок с места жительства, о составе семьи, о совместном проживании на иждивенцев для предъявления в нотариальную контору.</t>
  </si>
  <si>
    <t>постановление  администрации муниципального образования "Каменка от 28 декабря 2012 года №80 "Об утверждении административного регламента предоставления муниципальной услуги " 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t>
  </si>
  <si>
    <t xml:space="preserve"> +                                                                                                                     Постановление администрации  Иркутского районного муниципального образования от 20 сентября 2013 года № 4010 "О внесении изменений в постановление администрации Иркутского районного муниципального образования от 29 декабря 2012 года № 6469 "Об утверждении Административного регламента предоставления муниципальной услуги "Выдача градостроительных планов земельных участков"</t>
  </si>
  <si>
    <t xml:space="preserve">   +                                                                                                                Постановление администрации  Иркутского районного муниципального образования от 20 сентября 2013 года № 4004 О внесении изменений в постановление администрации Иркутского районного муниципального образования от  29 декабря 2012 года № 6472 "Об утверждении Административного регламента предоставления муниципальной услуги  "Предоставление сведений из информационной системы обеспечения градостроительной деятельности"</t>
  </si>
  <si>
    <t xml:space="preserve">   +                                                                                                               Постановление администрации Иркутского районного муниципального образования от 20 сентября 2013 года № 4007 "О внесении изменений в постановление администрации Иркутского районного муниципального образования от 29 декабря 2012 года № 6470 "Об утверждении Административного регламента предоставления муниципальной услуги  "Утверждение проекта организации и застройки территории садоводческого, огороднического и дачного некоммерческого объединения"</t>
  </si>
  <si>
    <t xml:space="preserve"> +                                                                                                                     Постановление администрации  Иркутского районного муниципального образования от 20 сентября 2013года № 4010 "О внесении изменений в постановление администрации Иркутского районного муниципального образования от 29 декабря 2012 года № 6469 "Об утверждении Административного регламента предоставления муниципальной услуги "Выдача градостроительных планов земельных участков"</t>
  </si>
  <si>
    <t>Постановление администрации муниципального образования "Каменка" от 29 декабря 2012 года №99 " Об утверждении административного регламента предоставления муниципальной услуги " Прием заявлений, документов, а также постановка граждан на учет в качестве нуждающихся в жилых помещениях муниципального образования "Каменка"</t>
  </si>
  <si>
    <t>Постановление администрации муниципального образования "Каменка" от 29 декабря 2012 года №100" Об утверждении административного регламента предоставления муниципальной услуги " " Предоставление информации о порядке предоставления жилищно -комунальных услуг населению</t>
  </si>
  <si>
    <t>Постановление администрации муниципального образования "Каменка" от 29 декабря 2012 года №98 " Об утверждении административного регламента предоставления муниципальной услуги " Сбор вывоз  бытовых и промышленных отходов</t>
  </si>
  <si>
    <t>Постановлении администрации муниципального образования "Каменка" от 29 декабря 2012 года №95 " Об утверждении администратвного регламента предоставления муниципальной услуги " Обеспечение жителей МО услугами  связи, общественного питания, торговли  и бытового обслуживания</t>
  </si>
  <si>
    <t>Постановление администрации муниципального образования "Каменка" от 29 декабря 2012 года №93 " Об утверждении административного регламента предоставления муниципальной услуги " Заключения с нанимателями договоров социального найма"</t>
  </si>
  <si>
    <t>Постановление администрации муниципального образования "Каменка" от 28 декабря 2012 года № 79 "Об  утверждении административного регламента предоставления муниципальной услуги " Организация библиотечного обслуживания населения муниципального образования "Каменка"</t>
  </si>
  <si>
    <t>Постановление администрации муниципального образования "Каменка" от 29 февраля 2012 года №73 "Об утверждении административного регламента предоставления муниципальной услуги " Признание помещения жилым помещением, жилого помещения пригодным(непригодным для проживания и многоквартирного дома аварийным и подлежащим сносу или реконструкции</t>
  </si>
  <si>
    <t>Постановление администрации муниципального образования "Каменка" от 27 декабря 2012 года №75 "Об  утверждении административного регламента по предоставлению муниципальной услуги " Осуществление мероприятий по обеспечению безопасности людей на  водных объектах, охране их жизни и здоровья</t>
  </si>
  <si>
    <t>Постановление администрации муниципального образования "Каменка от 28 декабря 2012 года №85 "Об утверждении административного регламента  предоставления муниципальной услуги " Содействие в развитии сельскохозяйственного  производства, создание условий для развития малого и среднего предпринимательства</t>
  </si>
  <si>
    <t>Постановление  администрации муниципального образования "Каменка" от 29 декабря 2012 года №97 "Об утверждении административного регламента предоставления муниципальной услуги " Подготовка выдача предварительных схем земельного участка для оформления межевых дел</t>
  </si>
  <si>
    <t>Контроль за соблюдением установленного порядка управления и распоряжения имуществом, находящимся в муниципальной собственности</t>
  </si>
  <si>
    <t>Прием заявлений, документов, а также постановка граждан на учет в качестве нуждающихся в жилых помещениях муниципального образования "Новая Ида"</t>
  </si>
  <si>
    <t>Организация ритуальных услуг и содержание мест захоронения на территории муниципального образования Новая Ида"</t>
  </si>
  <si>
    <t>Администрация муниципального образования "Новая Ида"</t>
  </si>
  <si>
    <t xml:space="preserve">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 "Новая Ида"
</t>
  </si>
  <si>
    <t>Постановление администрации муниципального образования "Новая Ида" от 24 декабря 2012 года № 140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</si>
  <si>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Постановление администрации муниципального образования "Новая Ида" от 24 декабря 2012 года № 141 "Об утверждении административного регламента по предоставлению муниципальной услуги "Формирование архивных фондов поселения"</t>
  </si>
  <si>
    <t>Постановление администрации муниципального образования "Новая Ида" от 24 декабря 2012 года № 150 "Об утверждении административного регламента предоставления муниципальной услуги "Создание условий для развития местного традиционного народного художественного творчества"</t>
  </si>
  <si>
    <t>Постановление администрации муниципального образования "Новая Ида" от 24 декабря 2012 года № 151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муниципального образования "Буреть".</t>
  </si>
  <si>
    <t>Постановление администрации муниципального образования "Новая Ида" от 24 декабря 2012 года № 136 "Об утверждении административного регламента предоставления муниципальной услуги "Обеспечение жителей муниципального образования услугами связи, общественного питания, торговли и бытового обслуживания".</t>
  </si>
  <si>
    <t>Постановление администрации муниципального образования "Новая Ида" от 24 декабря 2012 года № 155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</si>
  <si>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муниципального образования "Новая Ида" от 24 декабря 2012 года № 134 "Об утверждении административного регаламента предоставления муниципальной услуги "Выдача разрешений на вступление в брак несовершеннолетним лицам, достигшим возраста 16 лет"</t>
  </si>
  <si>
    <t>Постановление администрации муниципального образования "Новая Ида" от 7 сентября 2011 года №41 "Об утверждении административного регламента предоставление муниципальной услуги  по выдачи справок с места жительства, о составе семьи, о совместном проживании, на иждевенцев для преъявления в нотариальную контору, адресной"</t>
  </si>
  <si>
    <t xml:space="preserve">Постановление администрации муниципального образования "Новая Ида" от 24 декабря 2012 года № 143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 "Новая Ида"
</t>
  </si>
  <si>
    <t>Постановление администрации муниципального образования "Новая Ида" от 14 декабря 2012 года №138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</si>
  <si>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муниципального образования "Новая Ида" от 7 сентября 2011 года № 36 "Об утверждении административного регламента предоставления муниципальной услуги "Подготовка, выдача предварительных схем земельного участка (земельных участков) для оформления межевых дел"</t>
  </si>
  <si>
    <t>Постановление администрации муниципального образования "Новая Ида" от 24 декабря 2012 года № 144 "Об утверждении административного регламента предоставления муниципальной услуги "Оформление документов при передаче жилых помещений в собственность граждан"</t>
  </si>
  <si>
    <t>Постановление администрации муниципального образования "Новая Ида" от 24 декабря 2012 года № 133 "Об утверждении административного регламента предоставления муниципальной услуги "Дорожная деятельность в отношении автомобильных дорог мстного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t>
  </si>
  <si>
    <t>Постановление администрации муниципального образования "Новая Ида" от 24 декабря 2012 года № 148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муниципального образования "Новая Ида".</t>
  </si>
  <si>
    <t>Постановление администрации муниципального образования "Новая Ида" от 24 декабря 2012 года № 131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</si>
  <si>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муниципального образования "Новая Ида" от 24 декабря 2012 года № 142 "Об утверждении администратиного регламента предоставления муниципальной услуги "Сбор, вывоз бытовых и промышленных отходов"</t>
  </si>
  <si>
    <t>Постановление администрации муниципального образования "Новая Ида" от 24 декабря 2012 года № 67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</si>
  <si>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Постановление администрации муниципального образования "Новая Ида" от 7 сентября 2011 года № 42 "Об утверждении административного регламента предоставления муниципальной услуги "Заключение с нанимателями договоров социального найма"</t>
  </si>
  <si>
    <t>Постановление администрации муниципального образования "Новая Ида" от 24 декабря 2012 года № 135 "Об утверждении административного регламента предоставления муниципальной услуги "Содействие в развитии  сельскохозяйственного производства, создание условий для развития  малого и среднего предпринимательства"</t>
  </si>
  <si>
    <t>Предоставление в собственность, постоянное  (бессрочное)  пользование, в безвозмездное пользование, аренду земельных участокв,  находящихся в  собственности муниципального образования, юридическим лицам и  гражданам</t>
  </si>
  <si>
    <t>Вишневская  Валентина  Николаевна</t>
  </si>
  <si>
    <t>olonki@2011mail.ru</t>
  </si>
  <si>
    <t>Контроль за соблюдением установленного порядка  управления и распоряжения имуществом,  находящимся в муниципальной собственности</t>
  </si>
  <si>
    <t>Оформление разрешения на вселение в муниципальные жилые  помещения специализированного жилищного фонда</t>
  </si>
  <si>
    <t>По выдаче разрешений на разработку месторождений общераспространенных полезных ископаемых, а также на строительство подземных сооружений местного значения</t>
  </si>
  <si>
    <t>Библиотечное обслуживание населения муниципального образования "Олонки", комплектование и обеспечение сохранности библиотечных фондов библиотеки"</t>
  </si>
  <si>
    <t>Участие  в предупреждении и ликвидации последствий чрезвычайных ситуаций в границах муниципального образования "Олонки"</t>
  </si>
  <si>
    <t>Организация ритуальных услуг и содержание мест захоронения на территории муниципального образования "Олонки"</t>
  </si>
  <si>
    <t>Выдача справок о составе семьи, с места жительства, о наличии подсобного хозяйства</t>
  </si>
  <si>
    <t>Администрация муниципального образования "Олонки"</t>
  </si>
  <si>
    <t>Постановление администрации муниципального образования "Олонки" от 28 декабря 2012 года № 126 "Об утверждении административного регламента по осуществлению муниципальной услуги "Предоставление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t>
  </si>
  <si>
    <t>Постановление администрации муниципального образования "Олонки" от 28 декабря 2012 года № 122 "Об утверждении административного регламента по осуществлению муниципальной услуги "Контроль за соблюдением установленного порядка управления и распоряжения имуществом, находящимся в муниципальной собственности"</t>
  </si>
  <si>
    <t>Постановление администрации муниципального образования  "Олонки" от 28 декабря 2012 года № 127 "Об утверждении административного регламента по осуществлению муниципальной услуги "Оформление разрешения на вселение в муниципальные жилые помещения специализированного жилищного фонда"</t>
  </si>
  <si>
    <t>Постановление администрации муниципального образования "Олонки" от 28 декабря 2012 года № 131 "Об утверждении административного регламента по осуществлению муниципальной услуги "Предоставление сведений о ранее приватизированном имуществе"</t>
  </si>
  <si>
    <t>Постановление администрации муниципального образования "Олонки" от 28 декабря 2012 года № 128 "Об утверждении административного регламента по осуществлению муниципальной услуги "По выдаче разрешений на разработку месторождений общераспространенных полезных ископаемых, а также на строительство подземных сооружений местного значения"</t>
  </si>
  <si>
    <t>Постановление администрации муниципального образования "Олонки" от 28 декабря 2012 года № 110 "Об утверждении административного регламента по осуществлению муниципальной услуги "О предоставлении информации о порядке предоставления жилищно-коммунальных услуг населению"</t>
  </si>
  <si>
    <t>Постановление администрации муниципального образования "Олонки" от 28 декабря 2012 года № 132 "Об утверждении административного регламента по осуществлению муниципальной услуги "Организация по требованию населения общественных экологических экспертиз"</t>
  </si>
  <si>
    <t>Постановление администрации муниципального образования "Олонки" от 28 декабря 2012 года № 125 "Об утверждении административного регламента по осуществлению муниципальной услуги "Выдача разрешений на право организации розничного рынка"</t>
  </si>
  <si>
    <t>Постановление администрации муниципального образования "Олонки" от 28 декабря 2012 года № 123 "Об утверждении административного регламента по осуществлению муниципальной услуги "Содействие в развитии сельскохозяйственного производства, создание условий для развития малого и среднего предпринимательства на территории муниципального образования"</t>
  </si>
  <si>
    <t>Постановление администрации муниципального образования "Олонки" от 28 декабря 2012 года № 111 "Об утверждении административного регламента по осуществлению муниципальной услуги "Обеспечение жителей услугами связи, общественного питания, торговли и бытового обслуживания"</t>
  </si>
  <si>
    <t>Постановление администрации муниципального образования "Олонки" от 28 декабря 2012 года № 100 "Об утверждении административного регламента по осуществлению муниципальной услуги "Организации ритуальных услуг и содержание мест захоронения на территории муниципального образования"</t>
  </si>
  <si>
    <t>Постановление администрации муниципального образования "Олонки" от 28 декабря 2012 года № 102 "Об утверждении административного регламента по осуществлению муниципальной услуги "Выдача справок о составе семьи, с места жительства, о наличие подсобного хозяйства"</t>
  </si>
  <si>
    <t>Постановление администрации муниципального образования "Олонки" от 28 декабря 2012 года № 92 "Об утверждении административного регламента по осуществлению муниципальной услуги "Участие в предупреждении и ликвидации последствий чрезвычайных ситуаций в границах муниципального образования"</t>
  </si>
  <si>
    <t>Постановление администрации муниципального образования "Олонки" от 28 декабря 2012 года № 91 "Об утверждении административного регламента по осуществлению муниципальной услуги "Библиотечное обслуживание населения муниципального образования "олонки", комплектирвоание и обеспечение сохранности библиотечных фондов библиотеки в муниципальном учреждении МУК "Социально-культурный центр"</t>
  </si>
  <si>
    <t>Постановление администрации муниципального образования "Олонки"  от 28 декабря 2012 года № 116 "Об утверждении административного регламента предотставления муниципальной услуги "Организация электро-, тепло-, газо- водоснабжения, водоответения, снабжения населения топливом"</t>
  </si>
  <si>
    <t>Организация электро-, тепло-, газо- водоснабжения, водоответения, снабжения населения топливом</t>
  </si>
  <si>
    <t>Шарыпова Инна Александровна</t>
  </si>
  <si>
    <t>moseredkinobohan@mail.ru</t>
  </si>
  <si>
    <t>Предоставление информации комунальных услуг</t>
  </si>
  <si>
    <t>Выдача справок с места жительства, о составе семьи, выписок из лицевого ссчета похозяйственной книги о наличии личного подворья,характеристик.</t>
  </si>
  <si>
    <t>Обеспечение первичных мер пожарной безопасности в границах муниципального образования "Середкино"</t>
  </si>
  <si>
    <t>Проведение официальных физкультурно-оздоровительных и спортивных менроприятий на территории МО "Середкигно"</t>
  </si>
  <si>
    <t>Организация  библиотечного обслуживания населения муниципального образования "Середкино"</t>
  </si>
  <si>
    <t>Прием заявлений, документов, а также постановка граждан на учет в качестве нуждающихся в жилых помещениях муниципального образования "Середкино"</t>
  </si>
  <si>
    <t>Администрация муниципального образования "Середкино"</t>
  </si>
  <si>
    <t>Постановление администрации муниципального образования "Середкино" от 18 октября 2012 года № 34 "Об утверждении административного регламента по предоставлению муниципальной услуги "О предоставлении информации о порядке предоставления жилищно-камунальных услуг"</t>
  </si>
  <si>
    <t>Постановление администрации муниципального образования "Середкино" от 26 ноября 2012 года № 67 "Об утверждении административного регламента по предоставлению муниципальной услуги "Формирование архивных фондов поселения"</t>
  </si>
  <si>
    <t>Постановление администрации муниципального образования "Середкино" от 21 ноября 2012 года № 42 "Об утверждении административного регламента предоставление муниципальной услуги  по выдачи справок с места жительства, о составе семьи, выписок из лицевого счета,  похозяйственной книги, о наличии личного подворья, характеристик"</t>
  </si>
  <si>
    <t>Постановление администрации муниципального образования "Середкино" от 22 ноября 2012 года № 52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 "Середкино"</t>
  </si>
  <si>
    <t>Постановление администрации муниципального образования "Середкино" от 23 ноября 2012 года № 60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</si>
  <si>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муниципального образования "Середкино" от 23 ноября 2011  года № 58 "Об утверждении предоставления муниципальных услуг "Прием заявлений и выдача документов о согласовании проектов границ земельных участков"</t>
  </si>
  <si>
    <t>Постановление администрации муниципального образования "Середкино" от 23 ноября 2012 года № 63 "Об организации электро-, тепло-, газо-, водоснабжения населения топливом"</t>
  </si>
  <si>
    <t>Постановление администрации муниципального образования "Середкино" от 21 ноября 2012 года № 44 "Об утверждении административного регламента предоставления муниципальной услуги "Дорожная деятельность в отношении автомобильных дорог мстного значения в границах населенных пунктов муниципального образования "Середкино"</t>
  </si>
  <si>
    <t>Постановление администрации муниципального образования "Середкино" от 21 ноября 2012 года № 43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поселеления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t>
  </si>
  <si>
    <t>Постановление администрации муниципального образования "Середкино" от 21 ноября 2012 года № 50 "Об утверждении административного регламента предоставления муниципальной услуги "Обеспечение первичных мер пожарной безопасности в границах муниципального образования "Середкино"</t>
  </si>
  <si>
    <t>Постановление администрации муниципального образования "Середкино" от 26 ноября 2012 года № 66 "Об утверждении административного регламента предоставления муниципальной услуги "Проведение официальных физкультурно-оздоровительных и спортивных мероприятий на территории муниципального образования "Середкино"</t>
  </si>
  <si>
    <t>Постановление администрации муниципального образования "Середкино" от 21 ноября 2012 года № 40 "Об утверждении административного регламента предоставления муниципальной услуги "Организация  предоставления библиотечных услуг, включая предоставление доступа к оцифрованным изданиям, хранящимся в библиотеках, в том числе к фонду редких книг, с учетом соблюдения требования закона РФ, об архивных и смежных правах, предоставления доступа к справочно-поисковому аппарату библиотек к базам данных"</t>
  </si>
  <si>
    <t>Постановление администрации муниципального образования "Середкино" от 14 сентября 2012 года № 22 "Об утверждении административного регламента предоставления муниципальной услуги "О предоставлении информации о времене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</si>
  <si>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Постановление администрации муниципального образования "Середкино"от 23 ноября 2012 года № 61 "Об утверждении муниципального регламента предоставления муниципальной услуги "Создание музеев поселения"</t>
  </si>
  <si>
    <t>Постановление администрации муниципального образования "Середкино" от 23 ноября 2012 года № 56 "Об утверждении административного регламента предоставления муниципальной услуги "Создание условий для развития местного традиционного народного художественного творчества"</t>
  </si>
  <si>
    <t>Постановление администрации муниципального образования "Середкино" от 23 ноября 2012 года № 62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муниципального образования "Середкино"</t>
  </si>
  <si>
    <t>Постановление администрации муниципального образования "Середкино" от 29 октября 2012 года № 29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муниципального образования "Середкино"</t>
  </si>
  <si>
    <t>Постановление администрации муниципального образования "Середкино" от 14 сентября 2012 года № 20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</si>
  <si>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муниципального образования "Середкино" от 16 октября 2012 года № 30 "Об утверждении администратиного регламента предоставления муниципальной услуги "Сбор, вывоз бытовых и промышленных отходов"</t>
  </si>
  <si>
    <t>Постановление администрации муниципального образования "Середкино" от 17 октября 2012 года № 31 "Об утверждении административного регламента предоставления муниципальной услуги "Обеспечение жителей муниципального образования услугами связи, общественного питания, торговли и бытового обслуживания"</t>
  </si>
  <si>
    <t>Постановление администрации муниципального образования "Середкино" от 18 октября 2012 года № 34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</si>
  <si>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Постановление администрации муниципального образования "Середкино" от 21 ноября 2012 года № 46 "Об утверждении административного регламента предоставления муниципальной услуги "Заключение с нанимателями договоров социального найма, предоставление информации об очередности предоставления жилых помещений на условиях социального найма"</t>
  </si>
  <si>
    <t>Постановление администрации муниципального образования "Середкино" от 23 ноября 2012 года № 54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</si>
  <si>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муниципального образования "Середкино" от 23 ноября 2012 года № 57 "Об утверждении административного регламента предоставления муниципальной услуги "Содействие в развитии  сельскохозяйственного производства, создание условий для развития  малого и среднего предпринимательства"</t>
  </si>
  <si>
    <t>Постановление администрации муниципального образования "Середкино" от 23 ноября 2012 года № 59 "Об утверждении административного регламента предоставления муниципальной услуги "Осуществление мероприятий по обеспечению безопасности людей на водных объектах, охране их жизни и здоровья"</t>
  </si>
  <si>
    <t>Предоставлении информации о времени и месте театральных представлений</t>
  </si>
  <si>
    <t>Прием заявлений и выдача документов о согласовании границ земельных участков</t>
  </si>
  <si>
    <t>Выдача населению справок о составе семьи, с места жительства, выписок из лицевого счета похозяйственной книги о наличии личного подворья, характеристик</t>
  </si>
  <si>
    <t>Михеева Светлана Борисовна</t>
  </si>
  <si>
    <t>заместитель главы администрации МО "Тараса"</t>
  </si>
  <si>
    <t>svetlan-mikheeva@yandex.ru</t>
  </si>
  <si>
    <t>Организация предоставления библиотечных услуг, включая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РФ об авторских и смежных правах, предоставление доступа к справочно-поисковому аппарату библиотек базам данных</t>
  </si>
  <si>
    <t>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t>
  </si>
  <si>
    <t>Создание условий для организации досуга и обеспечению жителей поселения услугами организаций культуры</t>
  </si>
  <si>
    <t>Заключение договоров социального найма, предоставление информации об очередности предоставления жилого помещения на условиях социального найма</t>
  </si>
  <si>
    <t>Оформление документов для регистрации граждан Российской Федерации по месту жительства и по месту пребывания и выбытия на территории МО</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</si>
  <si>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</si>
  <si>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Организация электро-, тепло-, газо-, водоснабжения, водоотведения, снабжения населения топливом</t>
  </si>
  <si>
    <t>Создание условий для расширения рынка сельскохозяйственной продукции, сырья и продовольствия, содействие развитию малого и среднего предпринимательства</t>
  </si>
  <si>
    <t>Выдача специального разрешения на движение по автомобильным дорогам местного значения транспортного средства, осуществляющего перевозки опасных, тяжеловесных и (или) крупногабаритных грузов</t>
  </si>
  <si>
    <t>Исполнение муниципальной функции по осуществлению муниципального контроля за сохранностью автомобильных дорог местного значения</t>
  </si>
  <si>
    <t>Администрация муниципального образования "Тараса"</t>
  </si>
  <si>
    <t>Постановление администрации муниципального образования "Тараса" от 14 ноября 2013 года № 183 "Об утверждении административного регламента предоставления муниципальной услуги "Выдача населению справок о составе семьи, с места жительства, выписок из лицевого счета похозяйственной книги о наличии личного подворья, характеристик"</t>
  </si>
  <si>
    <t>Постановление администрации муниципального образования "Тараса" от 14 ноября 2013 года № 151 "Об утверждении административного регламента предоставления муниципальной услуги "Владение, пользование и распоряжение имуществом, находящимся в муниципальной собственности"</t>
  </si>
  <si>
    <t>Постановление администрации муниципального образования "Тараса" от 14 ноября 2013 года № 163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</si>
  <si>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муниципального образования "Тараса" от 14 ноября 2013 года № 164 "Об утверждении административного регламента предоставления муниципальной услуги "Присвоение и уточнение почтовых адресов зданиям и сооружениям"</t>
  </si>
  <si>
    <t>Постановление администрации муниципального образования "Тараса" от 14 ноября 2013 года № 165 "Об утверждении административного регламента предоставления муниципальной услуги "Проведение мероприятий по работе с детьми и молодежью в поселении"</t>
  </si>
  <si>
    <t>Постановление администрации муниципального образования "Тараса" от 14 ноября 2013 года № 167 "Об утверждении административного регламента предоставления муниципальной услуги "Содействие в развитии сельскохозяйственного производства, создание условий для развития малого и среднего предпринимательства"</t>
  </si>
  <si>
    <t>Постановление администрации муниципального образования "Тараса" от 14 ноября 2013 года № 168 "Об утверждении административного регламента предоставления муниципальной услуги "Прием заявлений и выдача документов о согласовании проектов границ земельных участков"</t>
  </si>
  <si>
    <t>Постановление администрации муниципального образования "Тараса" от 14 ноября 2013 года № 169 "Об утверждении административного регламента предоставления муниципальной услуги "Осуществление мероприятий по обеспечению безопасности людей на водных объектах, охране их жизни и здоровья"</t>
  </si>
  <si>
    <t>Постановление администрации муниципального образования "Тараса" от 14 ноября 2013 года № 171 "Об утверждении административного регламента предоставления муниципальной услуги "Сбор, вывоз, бытовых и промышленных отходов"</t>
  </si>
  <si>
    <t>Постановление администрации муниципального образования "Тараса" от 14 ноября 2013 года № 172 "Об утверждении административного регламента предоставления муниципальной услуги "Регулирование тарифов на товары и услуги организаций коммунального комплекса,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t>
  </si>
  <si>
    <t>Постановление администрации муниципального образования "Тараса" от 14 ноября 2013 года № 174 "Об утверждении административного регламента предоставления муниципальной услуги "Создание музеев поселения"</t>
  </si>
  <si>
    <t>Постановление администрации муниципального образования "Тараса" от 14 ноября 2013 года № 175 "Об утверждении административного регламента предоставления муниципальной услуги "Социальная поддержка малоимущих граждан: прием заявлений, документов, а также постановка на учет граждан в качестве нуждающихся в предоставлении жилых помещений"</t>
  </si>
  <si>
    <t>Постановление администрации муниципального образования "Тараса" от 14 ноября 2013 года № 176 "Об утверждении административного регламента предоставления муниципальной услуги "Организация электро-, тепло-, газо-, водоснабжения, водоотведения, снабжения населения топливом"</t>
  </si>
  <si>
    <t>Постановление администрации муниципального образования "Тараса" от 14 ноября 2013 года № 177 "Об утверждении административного регламента предоставления муниципальной услуги "Организация транспортного обслуживания населения в границах поселения"</t>
  </si>
  <si>
    <t>Постановление администрации муниципального образования "Тараса" от 14 ноября 2013 года № 178 "Об утверждении административного регламента предоставления муниципальной услуги "О предоставлении информации о порядке предоставления жилищно-коммунальных услуг населению"</t>
  </si>
  <si>
    <t>Постановление администрации муниципального образования "Тараса" от 26 марта 2013 года № 50 "Об утверждении административного регламента предоставления  муниципальной услуги "Организация предоставления библиотечных услуг, включая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РФ об авторских и смежных правах, предоставление доступа к справочно-поисковому аппарату библиотек базам данных"</t>
  </si>
  <si>
    <t>Постановление администрации муниципального образования "Тараса" от 14 ноября 2013 года № 152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t>
  </si>
  <si>
    <t>Постановление администрации муниципального образования "Тараса" от 14 ноября 2013 года № 154 "Об утверждении административного регламента предоставления муниципальной услуги "Создание условий для организации досуга и обеспечению жителей поселения услугами организаций культуры"</t>
  </si>
  <si>
    <t>Постановление администрации муниципального образования "Тараса" от 14 ноября 2013 года № 155 "Об утверждении административного регламента предоставления муниципальной услуги "Прием заявлений и заключение договоров на передачу гражданам в собственность жилых помещений муниципального жилищного фонда социального использования"</t>
  </si>
  <si>
    <t>Постановление администрации муниципального образования "Тараса" от 14 ноября 2013 года № 156 "Об утверждении административного регламента предоставления муниципальной услуги "Заключение договоров социального найма, предоставление информации об очередности предоставления жилого помещения на условиях социального найма"</t>
  </si>
  <si>
    <t>Постановление администрации муниципального образования "Тараса" от 14 ноября 2013 года № 157 "Об утверждении административного регламента предоставления муниципальной услуги "Контроль за соблюдением установленного порядка управления и распоряжения имуществом, находящимся в муниципальной собственности"</t>
  </si>
  <si>
    <t>Постановление администрации муниципального образования "Тараса" от 14 ноября 2013 года № 162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 МО"</t>
  </si>
  <si>
    <t>Постановление администрации муниципального образования "Тараса" от 14 ноября 2013 года № 182 "Об утверждении административного регламента предоставления муниципальной услуги "Формирование архивных фондов поселения"</t>
  </si>
  <si>
    <t>Постановление администрации муниципального образования "Тараса" от 14 ноября 2013 года № 163 "Об утверждении административного регламента предоставления муниципальной услуги "Создание условий для расширения рынка сельскохозяйственной продукции, сырья и продовольствия, содействие развитию малого и среднего предпринимательства"</t>
  </si>
  <si>
    <t>Постановление администрации муниципального образования "Тараса" от 14 ноября 2013 года № 159 "Об утверждении административного регламента предоставления муниципальной услуги "Предоставление сведений о ранее приватизированном имуществе"</t>
  </si>
  <si>
    <t>Постановление администрации муниципального образования "Тараса" от 14 ноября 2013 года № 158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местного значения транспортного средства, осуществляющего перевозки опасных, тяжеловесных и (или) крупногабаритных грузов"</t>
  </si>
  <si>
    <t>Постановление администрации муниципального образования "Тараса" от 14 ноября 2013 года № 190 "Об утверждении административного регламента предоставления муниципальной услуги "Исполнение муниципальной функции по осуществлению муниципального контроля за сохранностью автомобильных дорог местного значения"</t>
  </si>
  <si>
    <t>Постановление администрации муниципального образования "Тараса" от 26 марта 2013 года № 80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</si>
  <si>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Постановление администрации муниципального образования "Тараса" от 26 марта 2013 года № 81 "Об утверждении административного регламента предоставления  муниципальной услуги "Проведение официальных физкультурно-оздоровительных и спортивных мероприятий на территории муниципального образования"</t>
  </si>
  <si>
    <t>Выдача разрешения на право организации розничного рынка на территории муниципального образования "Тараса"</t>
  </si>
  <si>
    <t>Постановление администрации муниципального образования "Тараса" от 14 ноября 2013 года № 180 "Об утверждении административного регламента предоставления муниципальной услуги "Выдача разрешения на право организации розничного рынка на территории муниципального образования "Тараса""</t>
  </si>
  <si>
    <t xml:space="preserve">Продажа субъектам малого и среднего предпринимательства арендуемых ими объектов муниципального нежилого фонда муниципального образования "Тараса" </t>
  </si>
  <si>
    <t>Администрация муниципального образования "Тихоновка"</t>
  </si>
  <si>
    <t>Постановление администрации муниципального образования "Тихоновка" от 1 сентября 2011 года № 52/1 "Об утверждении административного регламента предоставления муниципальной услуги "По оформлению документов при передаче жилых помещений в собственность граждан"</t>
  </si>
  <si>
    <t>По приему заявлений и выдача документов о согласовании проектов границ земельных участков</t>
  </si>
  <si>
    <t>Постановление администрации муниципального образования "Тихоновка" от 1 сентября 2011 года № 52/2 "Об утверждении административного регламента по предоставлению муниципальной услуги "По приему заявлений и выдача документов о согласовании проектов границ земельных участков"</t>
  </si>
  <si>
    <t>Выдача выписок из похозяйственных книг о наличии у гражданина прав на земельные участки администрации сельского поселения "Тихоновка"</t>
  </si>
  <si>
    <t>Постановление администрации муниципального образования "Тихоновка"  от 1 сентября 2011 года № 52/3 "Об утверждении административного регламента по предоставлению муниципальной услуги "Выдача выписок из похозяйственных книг о наличии у гражданина прав на земельные участки администрации сельского поселения "Тихоновка"</t>
  </si>
  <si>
    <t>Выдача выписки из реестра муниципальной собственности сельского поселения "Тихоновка"</t>
  </si>
  <si>
    <t xml:space="preserve">Постановление администрации муниципального образования "Тихоновка" от 1 сентября 2011 года № 52/4 "Об утверждении административного регламента предоставления муниципальной услуги "Выдача выписки из реестра муниципальной собственности сельского поселения "Тихоновка" </t>
  </si>
  <si>
    <t>По выдаче справок с места жительства, о составе семьи, о совместном проживании, на иждивенцев, для предъявления в нотариальную контору, адресной</t>
  </si>
  <si>
    <t>Постановление администрации муниципального образования "Тихоновка" от 1 сентября 2011 года № 52/7 "Об утверждении административного регламента предоставления муниципальной услуги "По выдаче справок с места жительства, о составе семьи, о совместном проживании, на иждивенцев, для предъявления в нотариальную контору, адресной"</t>
  </si>
  <si>
    <t>Обеспечение малоимущих граждан, проживающих в сельском поселении "Тихоновка" и нуждающихся в улучшении жилищных условий, жилыми помещениями в соответствии с жилищным законодательством, организация строительства и содержания муниципального жилищного фонда создание условий для жилищного строительства</t>
  </si>
  <si>
    <t>Постановление администрации муниципального образования "Тихоновка" от 1 сентября 2011 года  № 52/8 "Об утверждении административного регламента предоставления муниципальной услуги "Обеспечение малоимущих граждан, проживающих в сельском поселении "Тихоновка" и нуждающихся в улучшении жилищных условий, жилыми помещениями в соответствии с жилищным законодательством, организация строительства и содержания муниципального жилищного фонда создание условий для  жилищного строительства"</t>
  </si>
  <si>
    <t xml:space="preserve">Выдача архивных справок. архивных выписок, копий правовых актов, администрации муниципального образования "Тихоновка" </t>
  </si>
  <si>
    <t>Постановление администрации муниципального образования "Тихоновка" от 1 сентября 2011 года  № 52/9 "Об утверждении административного регламента предоставления муниципальной услуги "Выдача архивных справок, архивных выписок, копий правовых актов, администрации муниципального образования "Тихоновка"</t>
  </si>
  <si>
    <t>Заключение с нанимателями договоров социального найма</t>
  </si>
  <si>
    <t>Постановление администрации муниципального образования "Тихоновка" от 1 сентября 2011 года  №52/10 "Об утверждении административного регламента предоставления муниципальной услуги "Заключение с нанимателями договоров социального найма"</t>
  </si>
  <si>
    <t>Исполнение запросов граждан (социально- правовых, тематических гениологических) и выдача выписок, справок, оформление и предоставление копий документов</t>
  </si>
  <si>
    <t>Постановление администрации муниципального образования "Тихоновка" от 1 сентября 2011 года № 52/11 "Об утверждении административного регламента предоставления муниципальной услуги "Исполнение запросов граждан (социально- правовых, тематических гениологических) и выдача выписок, справок, оформление и предоставление копий документов"</t>
  </si>
  <si>
    <t xml:space="preserve">Предоставление объектов муниципальной собственности муниципального образования "Тихоновка" в хозяйственное ведение, оперативное управление </t>
  </si>
  <si>
    <t>Постановление администрации муниципального образования "Тихоновка" от 30 ноября 2012 года  № 65 "Об утверждении административного регламента предоставления муниципальной услуги "Предоставление объектов муниципальной собственности муниципального образования "Тихоновка" в хозяйственное ведение, оперативное управление"</t>
  </si>
  <si>
    <t>Предоставление информации об объектах недвижимого имущества, находящихся в муниципальной собственности муниципального образования "Тихоновка" и предназначенных для сдачи в аренду</t>
  </si>
  <si>
    <t>Постановление администрации муниципального образования "Тихоновка" от 30 ноября 2012 года № 66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муниципального образования "Тихоновка" и предназначенных для сдачи в аренду"</t>
  </si>
  <si>
    <t>Присвоение, уточнение почтовых адресов зданиям и сооружениям в муниципальном образовании "Тихоновка"</t>
  </si>
  <si>
    <t>Постановление администрации муниципального образования "Тихоновка" от 30 ноября 2012 года № 67 "Об утверждении административного регламента предоставления муниципальной услуги "Присвоение, уточнение почтовых адресов зданиям и сооружениям в муниципального образования "Тихоновка"</t>
  </si>
  <si>
    <t>О порядке предоставления жилищных- коммунальных услуг населению в муниципального образования "Тихоновка"</t>
  </si>
  <si>
    <t>Постановление администрации муниципального образования "Тихоновка" от 30 ноября 2012 года № 68 "Об утверждении административного регламента предоставления муниципальной услуги "О порядке предоставления жилищных- коммунальных услуг населению в муниципального образования "Тихоновка"</t>
  </si>
  <si>
    <t>Оформление документов для регистрации граждан РФ по месту жительства, пребывания на территории муниципального образования "Тихоновка"</t>
  </si>
  <si>
    <t>Постановление администрации муниципального образования "Тихоновка" от 30 ноября 2011 года  № 70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пребывания на территории муниципального образования "Тихоновка"</t>
  </si>
  <si>
    <t>Сбор, вывоз бытовых и промышленных отходов на территории муниципального образования "Тихоновка"</t>
  </si>
  <si>
    <t>Постановление администрации муниципального образования "Тихоновка" от 17 декабря 2012 года № 72 "Об утверждении административного регламента предоставления муниципальной услуги "Сбор, вывоз бытовых и промышленных отходов на территории муниципального образования "Тихоновка"</t>
  </si>
  <si>
    <t>Организация электро-, тепло-. газо-. водоснабжения, водоотведения, снабжения населения топливом на территории муниципального образования "Тихоновка"</t>
  </si>
  <si>
    <t>Постановление администрации муниципального образования "Тихоновка" от 17 декабря 2012 года № 74  "Об утверждении административного регламента предоставления муниципальной услуги "Организация электро-, тепло-. газо-. водоснабжения, водоотведения, снабжения населения топливом на территории муниципального образования "Тихоновка"</t>
  </si>
  <si>
    <t>По продаже земельных участков, находящихся в муниципальной собственности муниципального образования "Тихоновка"</t>
  </si>
  <si>
    <t>Постановление администрации муниципального образования "Тихоновка" от 17 декабря 2012 года № 75 "Об утверждении административного регламента предоставления муниципальной услуги "По продаже земельных участков, находящихся в муниципальной собственности муниципального образования "Тихоновка"</t>
  </si>
  <si>
    <t>Проведения проверок при осуществлении муниципального лесного контроля на территории администрации муниципального образования "Тихоновка"</t>
  </si>
  <si>
    <t>Постановление администрации муниципального образования "Тихоновка" от 18 декабря 2012 года № 77 "Об утверждении административного регламента предоставления муниципальной услуги "Проведения проверок при осуществлении муниципального лесного контроля на территории администрации муниципального образования "Тихоновка"</t>
  </si>
  <si>
    <t>Баглаева Елена Александровна</t>
  </si>
  <si>
    <t>mo-ykir@yandex.ru</t>
  </si>
  <si>
    <t>Администрация муниципального образования "Укыр"</t>
  </si>
  <si>
    <t>глава муниципального образования "Укыр"</t>
  </si>
  <si>
    <t>Постановление администрации муниципального образования "Укыр" от 28 октября 2011 года № 46 "Об утверждении административного регламента по предоставлению муниципальной услуги "Выдача населению справок о составе семьи,
с места жительства, выписок из лицевого счета похозяйственной книги 
о наличии личного подворья, характеристик"</t>
  </si>
  <si>
    <t>Постановление администрации муниципального образования "Укыр" от 29 декабря 2011 года № 51 "Об утверждении административного регламента по предоставлению муниципальной услуги "Участие в предупреждении и ликвидации последствий чрезвычайных ситуаций в границах муниципального образования "Укыр"</t>
  </si>
  <si>
    <t>Постановление администрации муниципального образования "Укыр" от 28 октября 2011 года № 44 "Об утверждении административного регламента по предоставлению муниципальной услуги "Организация предоставления библиотечных услуг, включая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РФ об авторских и смежных правах, предоставление доступа к справочно-поисковому аппарату библиотек базам данных"</t>
  </si>
  <si>
    <t>Участие в предупреждении и ликвидации последствий чрезвычайных ситуаций в границах муниципального образования "Укыр"</t>
  </si>
  <si>
    <t>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 "Укыр"</t>
  </si>
  <si>
    <t>Постановление администрации муниципального образования "Укыр" от 29 декабря 2011 года № 54 "Об утверждении административного регламента по предоставлению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 "Укыр"</t>
  </si>
  <si>
    <t>Организация транспортного обслуживания населения в границах поселения муниципального образования "Укыр"</t>
  </si>
  <si>
    <t>Постановление администрации муниципального образования "Укыр" от 29 декабря 2011 года № 58 "Об утверждении административного регламента по предоставлению муниципальной услуги "Организация транспортного обслуживания населения в границах поселения муниципального образования "Укыр"</t>
  </si>
  <si>
    <t>Осуществление муниципального земельного контроля на территории муниципального образования "Укыр"</t>
  </si>
  <si>
    <t>Постановление администрации муниципального образования "Укыр" от 16 апреля 2011 года № 26 "Об утверждении административного регламента по предоставлению муниципальной услуги "Исполнение муниципальной функции по осуществлению муниципального земельного контроля на территории муниципального образования "Укыр"</t>
  </si>
  <si>
    <t xml:space="preserve">Обеспечение жителей муниципального образования услугами связи, общественного питания, торговли и бытового обслуживания
муниципального образования "Укыр" 
</t>
  </si>
  <si>
    <t>Постановление администрации муниципального образования "Укыр" от 29 декабря 2011 года № 63 "Об утверждении административного регламента по предоставлению муниципальной услуги "Обеспечение жителей муниципального образования услугами связи, общественного питания, торговли и бытового обслуживания
муниципального образования "Укыр"</t>
  </si>
  <si>
    <t xml:space="preserve">Прием заявлений и заключение
 договоров на передачу гражданам в собственность жилых помещений муниципального жилищного фонда социального использования 
муниципального образования "Укыр" </t>
  </si>
  <si>
    <t>Постановление администрации муниципального образования "Укыр" от 28 октября 2011 года № 45 "Об утверждении административного регламента по предоставлению муниципальной услуги "Прием заявлений и заключение
 договоров на передачу гражданам в собственность жилых помещений муниципального жилищного фонда социального использования 
муниципального образования "Укыр"</t>
  </si>
  <si>
    <t>Организация ритуальных услуг и содержание мест захоронения на территории муниципального образования "Укыр"</t>
  </si>
  <si>
    <t>Постановление администрации муниципального образования "Укыр" от 29 декабря 2011 года № 68 "Об утверждении административного регламента по предоставлению муниципальной услуги "Организация ритуальных услуг и содержание мест захоронения на территории муниципального образования "Укыр"</t>
  </si>
  <si>
    <t>Постановление администрации муниципального образования "Укыр" от 29 декабря 2011 года № 71 "Об утверждении административного регламента по предоставлению муниципальной услуги "Организация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t>
  </si>
  <si>
    <t xml:space="preserve">Прием заявлений и выдача документов о
согласовании проектов границ земельных участков
</t>
  </si>
  <si>
    <t>Постановление администрации муниципального образования "Укыр" от 28 октября 2011 года № 40 "Об утверждении административного регламента по предоставлению муниципальной услуги "Прием заявлений и выдача документов о
согласовании проектов границ земельных участков"</t>
  </si>
  <si>
    <t>Постановление администрации муниципального образования "Укыр" от 29 декабря 2011 года № 55 "Об утверждении административного регламента по предоставлению муниципальной услуги "Проведение мероприятий по работе с детьми и молодежью в поселении"</t>
  </si>
  <si>
    <t>Постановление администрации муниципального образования "Укыр" от 29 декабря 2011 года № 59 "Об утверждении административного регламента по предоставлению муниципальной услуги "Формирование архивных фондов поселения"</t>
  </si>
  <si>
    <t>Постановление администрации муниципального образования "Укыр" от 29 декабря 2011 года № 61 "Об утверждении административного регламента по предоставлению муниципальной услуги "Создание условий для организации досуга и обеспечению жителей поселения услугами организаций культуры"</t>
  </si>
  <si>
    <t>Создание условий для развития местного традиционного народного художественного творчества</t>
  </si>
  <si>
    <t>Постановление администрации муниципального образования "Укыр" от 29 декабря 2011 года № 64 "Об утверждении административного регламента по предоставлению муниципальной услуги "Создание условий для развития местного традиционного народного художественного творчества"</t>
  </si>
  <si>
    <t>По обеспечению первичных мер пожарной безопасности в границах муниципального образования "Укыр"</t>
  </si>
  <si>
    <t>Постановление администрации муниципального образования "Укыр" от 28 октября 2011 года № 48 "Об утверждении административного регламента по предоставлению муниципальной услуги "По обеспечению первичных мер пожарной безопасности в границах муниципального образования "Укыр"</t>
  </si>
  <si>
    <t>Постановление администрации муниципального образования "Укыр" от 29 декабря 2011 года № 69 "Об утверждении административного регламента по предоставлению муниципальной услуги "Социальная поддержка малоимущих граждан: прием заявлений, документов, а также постановка на учет граждан в качестве нуждающихся в предоставлении жилых помещений"</t>
  </si>
  <si>
    <t xml:space="preserve">Заключение договоров социального найма, предоставление информации об очередности предоставления жилых
помещений на условиях социального найма
</t>
  </si>
  <si>
    <t>Постановление администрации муниципального образования "Укыр" от 29 декабря 2011 года № 72 "Об утверждении административного регламента по предоставлению муниципальной услуги "Заключение договоров социального найма, предоставление информации об очередности предоставления жилых
помещений на условиях социального найма"</t>
  </si>
  <si>
    <t>Постановление администрации муниципального образования "Укыр" от 29 декабря 2011 года № 73 "Об утверждении административного регламента по предоставлению муниципальной услуги "Сбор, вывоз, бытовых и промышленных отходов"</t>
  </si>
  <si>
    <t xml:space="preserve">Дорожная деятельность в отношении автомобильных дорог местного значения </t>
  </si>
  <si>
    <t>Постановление администрации муниципального образования "Укыр" от 29 декабря 2011 года № 73 "Об утверждении административного регламента по предоставлению муниципальной услуги "Дорожная деятельность в отношении автомобильных дорог местного значения"</t>
  </si>
  <si>
    <t>Постановление администрации муниципального образования "Укыр" от 29 декабря 2011 года № 56 "Об утверждении административного регламента по предоставлению муниципальной услуги "Осуществление мероприятий по обеспечению безопасности людей на водных объектах, охране их жизни и здоровья"</t>
  </si>
  <si>
    <t>Постановление администрации муниципального образования "Укыр" от 29 декабря 2011 года № 65 "Об утверждении административного регламента по предоставлению муниципальной услуги "Создание музеев поселения"</t>
  </si>
  <si>
    <t>Постановление администрации муниципального образования "Укыр" от 29 декабря 2011 года № 60 "Об утверждении административного регламента по предоставлению муниципальной услуги "Владение, пользование и распоряжение имуществом, находящимся в муниципальной собственности"</t>
  </si>
  <si>
    <t>Постановление администрации муниципального образования "Укыр" от 28 октября 2011 года № 47 "Об утверждении административного регламента по предоставлению муниципальной услуги "О предоставлении информации о порядке предоставления жилищно-коммунальных услуг населению"</t>
  </si>
  <si>
    <t xml:space="preserve">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</si>
  <si>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Постановление администрации муниципального образования "Укыр" от 29 декабря 2011 года № 66 "Об утверждении административного регламента по предоставлению муниципальной услуги "Признание помещения жилым помещением, жилого помещения пригодным (непригодным)"</t>
  </si>
  <si>
    <t>Постановление администрации муниципального образования "Укыр" от 29 декабря 2011 года № 70 "Об утверждении административного регламента по предоставлению муниципальной услуги "Установление тарифов на услуги, предоставляемые муниципальными предприятиями и учреждениями"</t>
  </si>
  <si>
    <t>Постановление администрации муниципального образования "Укыр" от 29 декабря 2011 года № 74 "Об утверждении административного регламента по предоставлению муниципальной услуги "Организация электро-, тепло-, газо-, водоснабжения, водоотведения, снабжения населения топливом"</t>
  </si>
  <si>
    <t>Постановление администрации муниципального образования "Укыр" от 29 декабря 2011 года № 53 "Об утверждении административного регламента по предоставлению муниципальной услуги "Контроль за соблюдением установленного порядка управления и распоряжения имуществом, находящимся в муниципальной собственности"</t>
  </si>
  <si>
    <t>Совершение нотариальных действий; удостоверение доверенностей; свидетельствование верность копий и выписок из них; свидетельствование подлинности подписи на документах; удостоверение сведений о лицах в случаях, предусмотренных законодательством Российской Федерации</t>
  </si>
  <si>
    <t>Постановление администрации муниципального образования "Укыр" от 29 декабря 2011 года № 57 "Об утверждении административного регламента по предоставлению муниципальной услуги "Совершение нотариальных действий; удостоверение доверенностей; свидетельствование верность копий и выписок из них; свидетельствование подлинности подписи на документах; удостоверение сведений о лицах в случаях, предусмотренных законодательством Российской Федерации"</t>
  </si>
  <si>
    <t>Регулирование тарифов на товары и услуги организаций коммунального комплекса,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t>
  </si>
  <si>
    <t>Постановление администрации муниципального образования "Укыр" от 21 декабря 2012 года № 53 "Об утверждении административного регламента по предоставлению муниципальной услуги "Регулирование тарифов на товары и услуги организаций коммунального комплекса,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</si>
  <si>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t>
  </si>
  <si>
    <t>Постановление администрации муниципального образования "Укыр" от 29 декабря 2011 года № 62 "Об утверждении административного регламента по предоставлению муниципальной услуги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t>
  </si>
  <si>
    <t xml:space="preserve">Выдача населению справок о составе семьи, с места жительства, выписок из лицевого счета похозяйственной книги 
о наличии личного подворья, характеристик </t>
  </si>
  <si>
    <t>Постановление администрации муниципального образования "Укыр" от 29 декабря 2011 года № 67 "Об утверждении административного регламента по предоставлению муниципальной услуги "Содействие в развитии сельскохозяйственного производства, создание условий для развития малого и среднего предпринимательства"</t>
  </si>
  <si>
    <t>По созданию, содержанию и организации деятельности аварийно-спасательных служб и (или) аварийно-спасательных формирований Администрацией муниципального образования "Укыр"</t>
  </si>
  <si>
    <t>Постановление администрации муниципального образования "Укыр" от 28 октября 2011 года № 41 "Об утверждении административного регламента по предоставлению муниципальной услуги "По созданию, содержанию и организации деятельности аварийно-спасательных служб и (или) аварийно-спасательных формирований Администрацией муниципального образования "Укыр"</t>
  </si>
  <si>
    <t>Постановление администрации муниципального образования "Укыр" от 28 октября 2011 года № 41 "Об утверждении административного регламента по предоставлению муниципальной услуги "Присвоение и уточнение почтовых адресов зданиям и сооружениям"</t>
  </si>
  <si>
    <t>Постановление администрации муниципального образования "Укыр" от 29 декабря 2011 года № 75 "Об утверждении административного регламента по предоставлению муниципальной услуги "Проведение официальных физкультурно-оздоровительных и спортивных мероприятий на территории муниципального образования"</t>
  </si>
  <si>
    <t>Ангаткина Светлана Владимировна</t>
  </si>
  <si>
    <t>hohorsk_mo @maiI.ru</t>
  </si>
  <si>
    <t>Участие в предупреждении и ликвидации ЧС</t>
  </si>
  <si>
    <t>Проведение   приватизации  муниципального   имущества</t>
  </si>
  <si>
    <t>Создание условий для деятельности  добровольных формирований населения</t>
  </si>
  <si>
    <t>Прием заявлений и выдача документов на согласование проектов границ земельных участков</t>
  </si>
  <si>
    <t>Оформление документов  для регистрации граждан по месту жительства</t>
  </si>
  <si>
    <t>Предоставление объектов  муниципальной собственности в хозяйственное ведение, оперативное управление</t>
  </si>
  <si>
    <t>Продажа земельных участков</t>
  </si>
  <si>
    <t>Администрация муниципального образования "Хохорск"</t>
  </si>
  <si>
    <t>Постановление главы муниципального образования "Хохорск" от 1 декабря 2011 года № 62 Об утверждении административного регламента по осуществлению муниципальной услуги"Предоставление в собственность, постоянное ( бесрочное)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включая:приобретение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t>
  </si>
  <si>
    <t>Постановление главы муниципального образования "Хохорск" от 22 декабря 2011 года № 89 "Об утверждении административного регламента по предоставлению  муниципальной услуги "Установление тарифов на услуги, предоставляемые муниципальными предприятиями и учреждениями"</t>
  </si>
  <si>
    <t>Постановление главы муниципального образования "Хохорск" от 26 декабря 2012 года № 97 "Об утверждении административного регламента по предоставлению муниципальной услуги "Предоставление пользователям автомобильных дорог местного значения информации о состоянии автомобильных дорог"</t>
  </si>
  <si>
    <t>Постановление главы муниципального образования "Хохорск" от 26 декабря 2012 года № 95 "Об утверждении административного регламента по предоставлению муниципальной услуги "Регулирование тарифов на товары и услуги организаций коммунального комплекса,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t>
  </si>
  <si>
    <t>Постановление главы муниципального образования "Хохорск" от 26 декабря 2012 года № 93 "Об утверждении административного регламента по предоставлению муниципальной услуги "Присвоение адреса объекту недвижимости"</t>
  </si>
  <si>
    <t>Постановление главы муниципального образования "Хохорск" от 26 декабря 2012 года № 88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t>
  </si>
  <si>
    <t>Постановление главы муниципального образования "Хохорск" от 26 декабря 2012 года № 104 "Об утверждении административного регламента по предоставлению муниципальной услуги "Признание в установленном порядке жилых помещений муниципального жилищного фонда непригодным для проживания"</t>
  </si>
  <si>
    <t>Постановление главы муниципального образования "Хохорск" от 26 декабря 2012 года № 87 "Об утверждении административного регламента по предоставлению муниципальной услуги "Формирование архивных фондов поселения"</t>
  </si>
  <si>
    <t>Постановление главы муниципального образования "Хохорск" от 26  декабря 2012 года № 91 "Об утверждении административного регламента по предоставлению муниципальной услуги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значения"</t>
  </si>
  <si>
    <t>Постановление главы муниципального образования "Хохорск" от 26 декабря 2012 года № 92 "Об утверждении административного регламента по предоставлению муниципальной услуги "Содержание мест захоронения"</t>
  </si>
  <si>
    <t>Постановление главы муниципального образования "Хохорск" от 26 декабря 2012 года № 90 "Об утверждении административного регламента по предоставлению муниципальной услуги "Сбор, выоз бытовых и промышленных отходов"</t>
  </si>
  <si>
    <t>Постановление главы муниципального образования "Хохорск" от 26 декабря 2012 года № 99 "Об утверждении административного регламента по предоставлению муниципальной услуги "Прием заявлений и выдача  документов о согласовании проектов границ земельных  участков"</t>
  </si>
  <si>
    <t>Постановление главы муниципального образования "Хохорск" от  26 декабря  2012 года № 10 "Об утверждении административного регламента по предоставлению муниципальной услуги "Оформление документов для регистрации граждан РФ по месту жительства и по месту пребывания и выбытия "</t>
  </si>
  <si>
    <t>Постановление главы муниципального образования "Хохорск" от 26 декабря 2012 года № 100 "Об утверждении административного регламента по предоставлению муниципальной услуги "Совершение нотариальных действий"</t>
  </si>
  <si>
    <t>Постановление главы муниципального образования "Хохорск" от 26 декабря 2012 года № 94 "Об утверждении административного регламента по предоставлению муниципальной функции "Организация в границах муниципального образования электро-, тепло-, газо-, и водоснабжения населения, водоотведения, снабжение население топливом"</t>
  </si>
  <si>
    <t>Постановление главы муниципального образования "Хохорск" от 26 декабря 2012 года № 89 "Об утверждении административного регламента по предоставлению муниципальной функции "Обеспечение жителей муниципального образования услугами связи, общественного питания, торговли и бытового обслуживания"</t>
  </si>
  <si>
    <t>Постановление главы муниципального образования "Хохорск" от 26 декабря 2012 года № 102 "Об утверждении административного регламента по предоставлению    муниципальной функции "Информирование населения об ограничениях использования  водных объектов общего пользования расположенных на территории муниципального образования "Хохорск""</t>
  </si>
  <si>
    <t>Постановление главы муниципального образования "Хохорск" от 1 декабря 2011 года № 64 "Об утверждении административного регламента по предоставлению муниципальной услуги "Предоставление информации о форме собственности на недвижимое и движимое имущество, земельные участки,находящиеся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</si>
  <si>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Постановление главы муниципального образования "Хохорск" от 1 декабря 2011 года № 68 "Об утверждении административного регламента по предоставлению муниципальной услуги "Выдача справок (выписок из лицевого счёта похозяйственной книги)"</t>
  </si>
  <si>
    <t>Постановление главы муниципального образования "Хохорск" от 1 декабря 2011 года № 73 об утверждении административного регламента предоставления муниципальной функции "Участие в предупреждении и ликвидации последствий чрезвычайных ситуаций в границах муниципального образования "Хохорск"</t>
  </si>
  <si>
    <t>Постановление главы муниципального образования "Хохорск" от 1 декабря 2011 года № 66 "Об утверждении административного регламента по предоставлению   муниципальной услуги "Проведение  приватизации муниципального  имущества  находящегося в муниципальной собственности"</t>
  </si>
  <si>
    <t>Постановление Главы муниципального образования "Хохорск" от 26 декабря 2012 года №101 Об утверждении административного регламента  исплонения муниципальной функции по созданию условий для деятельности  добровольных формирований населения по охране общественного порядка на территории поселения</t>
  </si>
  <si>
    <t>Постановление главы муниципального образования "Хохорск" от  22 декабря 2011 года № 84 "Об утверждении административного регламента по предоставлению муниципальной услуги " Библиотечное обслуживание населения, комплектование и обеспечение сохранности библиотечных фондов библиотеки"</t>
  </si>
  <si>
    <t>Постановление главы муниципального образования "Хохорск" от  1 декабря 2011 года № 65 "Об утверждении административного регламента по предоставлению муниципальной функции "Осуществление земельного контроля за использованием земель поселения"</t>
  </si>
  <si>
    <t>Постановление главы муниципального образования "Хохорск" от 1 декабря 2011 года № 63 "Об утверждении административного регламента по предоставлению   муниципальной услуги  "Предоставление объектов муниципальной собственности  муниципального образования "Хохорск" в хозяйственное ведение, оперативное управление"</t>
  </si>
  <si>
    <t>Постановление главы муниципального образования "Хохорск" от 1 декабря 2011 года № 71 "Об утверждении административного регламента по предоставлению муниципальной функции "Социальная поддержка малоимущих граждан, включая: предоставление малоимущим гражданам, проживающим в поселении и нуждающимся в улучшении жилищных условий, жилых помещений"</t>
  </si>
  <si>
    <t>Постановление главы муниципального образования "Хохорск" от  1 декабря 2011 года № 67 "Об утверждении административного регламента по предоставлению муниципальной услуги "Продажа земельных участков, находящимся в муниципальной собственности"</t>
  </si>
  <si>
    <t xml:space="preserve">Петрова Виктория Васильевна </t>
  </si>
  <si>
    <t>8 950 072 37 38</t>
  </si>
  <si>
    <t>sharalday@mail.ru</t>
  </si>
  <si>
    <t>Приём заявлений и выдача документов об утверждении схемы земельного участка</t>
  </si>
  <si>
    <t>Представление информации о порядке предоставления жилищно - коммунальных услуг населению</t>
  </si>
  <si>
    <t xml:space="preserve">Создание условий для развития местного традиционного народного художественного творчества в муниципальном образовании </t>
  </si>
  <si>
    <t xml:space="preserve">Выдача специального разрешения на движение по автомобильным дорогам местного значения </t>
  </si>
  <si>
    <t>Принятие документов, а также выдача решений в переводе или об отказе в переводе жилого помещения в нежилое или нежилого помещения в жилое</t>
  </si>
  <si>
    <t>Предоставления доступа к справочно - поисковому аппарату и базам данных муниципальных библиотек</t>
  </si>
  <si>
    <t xml:space="preserve">Предоставление информации о времени и месте театральных представлений, филаморнических и эстрадных концертов и гастрольных мероприятий, театров и филармоний, киносеансов </t>
  </si>
  <si>
    <t>Администрация муниципального образования "Шаралдай"</t>
  </si>
  <si>
    <t>Постановление администрации муниципального образования "Шаралдай"  от 14 ноября 2013 года № 56А "Об утверждении административных регламентов предоставления муниципальных услуг"</t>
  </si>
  <si>
    <t>Решение Думы муниципального образования "Тараса" от 26 декабря 2011 года № 120 "Об утверждении перечня услуг, которые являются необходимыми и обязательными для предоставления муниципальных услуг"</t>
  </si>
  <si>
    <t>Постановление администрации муниципального образования "Тихоновка" от 25 апреля 2011 года № 32 "Об утверждении порядка разработки и утверждения административных регламентов исполнения муниципальных  функций (предоставления муниципальных услуг)"</t>
  </si>
  <si>
    <t>Постановление администрации муниципального образования "Тихоновка" от 25 апреля 2011 года №31 "Об утверждении Положения о реестре муниципальных услуг муниципального образования "Тихоновка"</t>
  </si>
  <si>
    <t>Постановление Главы муниципального образования "Хохорск" № 46 от 29 августа  2011 года "Об утверждении порядка разработки и утверждения 
административных регламентов исполнения ммуниципальных  функций (предоставления муниципальных услуг)"</t>
  </si>
  <si>
    <t>Постановление Главы муниципального образования "Хохорск" от 13 ноября 2013 года № 159 "Об утверждении положения о ведения реестра муниципальных услуг"</t>
  </si>
  <si>
    <t xml:space="preserve">Постановление администрации муниципального образования "Шаралдай" от 25 апреля 2011 года №29 "Об утверждении порядка разработки и утверждения"
административных регламентов исполнения муниципальных 
функций (предоставления муниципальных услуг)
</t>
  </si>
  <si>
    <t xml:space="preserve">Постановление главы администрации Таргизского муниципального образования от 28 мая 2012 года № 16а "О Порядке разработки и утверждения административных регламентов предоставления муниципальных Таргизского муниципального образования"
</t>
  </si>
  <si>
    <t>Кочеткова Рафига Темерзяновна</t>
  </si>
  <si>
    <t>39567 2-08-02</t>
  </si>
  <si>
    <t>targizmo@rambler.ru</t>
  </si>
  <si>
    <t>Выдача справки с места жительства</t>
  </si>
  <si>
    <t>Прием заявлений и выдача документов о соглосовании переустройства и (или) перепланировки жилого помещения</t>
  </si>
  <si>
    <t>Выдача разрешений на вступление в брак несовершеннолетним лицам</t>
  </si>
  <si>
    <t xml:space="preserve">Администрация Таргизского муниципального образования </t>
  </si>
  <si>
    <t xml:space="preserve">Предоставление жилых помещений гражданам по договорам социального найма </t>
  </si>
  <si>
    <t>Администрация Онгуренского муниципального образования</t>
  </si>
  <si>
    <t>Хелтухеева Наталья Николаевна</t>
  </si>
  <si>
    <t>ведущий специалист по управлению делами</t>
  </si>
  <si>
    <t>ongurenmo@yandex.ru</t>
  </si>
  <si>
    <t>Присвоение почтовых адресов объектам недвижимости на территории Онгуренского муниципального образования</t>
  </si>
  <si>
    <t>Постановление главы Онгуренского муниципального образования от 30 декабря 2011 года № 13 "О порядке разработки и утверждения административных регламентов  предоставления муниципальных услуг Онгуренского муниципального образования"</t>
  </si>
  <si>
    <t>Постановление главы Онгуренского муниципального образования от 2 июля 2011 года № 7 "Об утверждении Положения о порядке формирования и ведения реестра муниципальных услуг Онгуренского муниципального образования"</t>
  </si>
  <si>
    <t>Признание граждан Онгуренского муниципального обрзования малоимущими в целях предоставления им жилых помещений по договорам социального найма</t>
  </si>
  <si>
    <t>Ведение учета граждан, нуждающихся в жилых помещениях, предоставляемых по договорам социального найма на территории Онгуренского муниципального обрзования</t>
  </si>
  <si>
    <t>Предоставление архивных справок, архивных выписок, копий архивных документов, копий правовых актов администрации Онгуренского муниципального образования</t>
  </si>
  <si>
    <t>Решение думы  Мамского городского поселения от  24 августа 2011 года № 169 "Об утверждении Перечня услуг, которые  являются необходимыми и обязательными для предоставления муниципальных услуг "</t>
  </si>
  <si>
    <t xml:space="preserve">п. 5  Перечня услуг,  небходимых и обязательных для предоставления муниципальных услуг </t>
  </si>
  <si>
    <t xml:space="preserve">п. 5 Перечня услуг,  небходимых и обязательных для предоставления муниципальных услуг </t>
  </si>
  <si>
    <t xml:space="preserve">п. 3  Перечня услуг,  небходимых и обязательных для предоставления муниципальных услуг </t>
  </si>
  <si>
    <t xml:space="preserve">п. 9  Перечня услуг,  небходимых и обязательных для предоставления муниципальных услуг </t>
  </si>
  <si>
    <t>Постановление администрации Мамского городского поселения от  5 сентября 2011 года №  57 "Об утверждении порядка разработки и утверждения административных регламентов предоставления муниципальных услуг"</t>
  </si>
  <si>
    <t>Постановление администрации Мамского городского поселения от  1 февраля 2013 года № 11 "О порядке формирования и ведения реестра муниципальынх услуг Мамского городского поселения"</t>
  </si>
  <si>
    <t>Мухарраммова Саджида Зигангировна</t>
  </si>
  <si>
    <t>Управляющая делами</t>
  </si>
  <si>
    <t>vasilevsk.amo2013@yandex.ru</t>
  </si>
  <si>
    <t>Присвоение и уточнение адреса объекта недвижимости в муниципальном образовании "Васильевск"</t>
  </si>
  <si>
    <t>Предоставление в аренду, безвозмездное пользование муниципального имущества, находящегося в муниципальной собственности муниципального образования "Васильевск" и оформления соответствующих договоров</t>
  </si>
  <si>
    <t>Администрация муниципального образования "Васильевск"</t>
  </si>
  <si>
    <t>Постановление главы администрации муниципального образования "Васильевск" от 19 июня 2012 года № 37 "О порядке разработки и утверждения административных регламентов предоставления муниципальных услуг муниципального образования "Васильевск"</t>
  </si>
  <si>
    <t>Постановление главы администрации муниципального образования "Васильевск" от 9 октября 2012 года № 43 "Об утверждении порядка  формирования и ведения муниципальных услуг  муниципального образования "Васильевск"</t>
  </si>
  <si>
    <t>Постановление главы муниципального образования "Курумчинский" от 29 апреля 2013 года № 42 "Об утверждении административного регламента по предоставлению муниципальной услуги "Прием заявлений и выдача документов о согласовании схем расположения земельных участков"</t>
  </si>
  <si>
    <t>Прием заявлений  документов а так же постановка граждан на учет в качестве нуждающихся в жилых помещениях  МО "Курумчинский "</t>
  </si>
  <si>
    <t>Назначение и выплата пенсии за выслугу лет лицам , замещавшим должности муниципальной службы в муниципальном образовании</t>
  </si>
  <si>
    <t>Предоставление муниципального имущества в аренду безвозмездное пользование на территории муниципального образования</t>
  </si>
  <si>
    <t>Постановление главы муниципального образования "Курумчинский"  от 3 июля 2013 года № 31 "О порядке разработки и утверждения административных регламентов   предоставления муниципальной услуги"</t>
  </si>
  <si>
    <t>Администрация муниципального образования "Кырма"</t>
  </si>
  <si>
    <t>Андреева Людмила Андреевна</t>
  </si>
  <si>
    <t>управ.делами</t>
  </si>
  <si>
    <t>нет адреса</t>
  </si>
  <si>
    <t>Постановление главы администрации муниципального образования "Кырма" от 26 октября 2012 года № 20 "Об утверждении порядка  формирования и ведения муниципальных услуг  муниципального образования "Кырма"</t>
  </si>
  <si>
    <t>Решение Думы муниципального образования "Люры" от 26 ноября 2013 года  № 11  "Об утверждении перечня  услуг, которые  являются  необходимыми и обязательными  для предоставления муниципальных услуг специалистами муниципального образования "Люры"</t>
  </si>
  <si>
    <t>Выдача справок, выписок из похозяйственной книги</t>
  </si>
  <si>
    <t>Балдынова Людмила Андреевна</t>
  </si>
  <si>
    <t>amo_olzony@mail.ru</t>
  </si>
  <si>
    <t>Предоставление в аренду, безвозмездное пользование муниципального имущества, находящегося в муниципальной собственности муниципального образования "Ользоны" и оформление соответствующих договоров</t>
  </si>
  <si>
    <t>Прием заявлений документов, а также постановка граждан на учет в качестве нуждающихся в жилых помещениях</t>
  </si>
  <si>
    <t>Присвоение и уточнение адреса  объекта недвижимости в муниципальном образовании "Ользоны"</t>
  </si>
  <si>
    <t>Назначение и выплата пенсий за выслугу лет лицам, замещавшим должности муниципальной службы</t>
  </si>
  <si>
    <t>Администрация муниципального образования "Ользоны"</t>
  </si>
  <si>
    <t>Постановление главы администрации муниципального образования "Ользоны" от 9 августа 2013 года №28 "Об утверждении административного регламента по предоставлению муниципальной услуги "Выдача справок, выписок из похозяйственных книг"""</t>
  </si>
  <si>
    <t>Постановление главы администрации муниципального образования "Ользоны" от 9 августа 2013 года  № 31 "Об утверждении административного регламента по предоставлению муниципальной услуги "Присвоение и уточнение адреса объекта недвижимости в муниципальном образовании "Ользоны""</t>
  </si>
  <si>
    <t>Постановление главы администрации муниципального образования "Ользоны" от 9 августа 2013 года № 29 "Об утверждении административного регламента по предоставлению муниципальной услуги "Назаначение и выплата пенсии за выслугу лет лицам, замещавшим должности муниципальной службы"</t>
  </si>
  <si>
    <t>Постановление главы администрации муниципального образования "Ользоны" от 9 августа 2013 года № 30 "Об утверждении административного регламента по предоставлению муниципальной услуги "Предоставление в аренду, безвозмездное пользование муниципального имущества, находящегося в муниципальной собственности муниципального образования "Ользоны" и оформление соответствующих договоров"</t>
  </si>
  <si>
    <t>Постановление главы муниципального образования "Ользоны" от 19 июня 2012 года № 29 "О порядке разработки и утверждения административных регламентов предоставления муниципальных услуг"</t>
  </si>
  <si>
    <t xml:space="preserve"> Выдача выписок из реестра муниципальной собственности</t>
  </si>
  <si>
    <t xml:space="preserve"> Гаврилова Валентина Александровна</t>
  </si>
  <si>
    <t>Специалист по имуществу</t>
  </si>
  <si>
    <t>mo-polovinka@yandex.ru</t>
  </si>
  <si>
    <t xml:space="preserve"> Принятие документов,а также выдача решенийо переводе или об отказе в переводе жилого помещения внежилое или нежилого помещения в жилое помещение в муниципальном образованиии "Половинка"</t>
  </si>
  <si>
    <t xml:space="preserve"> Прием заявлений,документов,а также постановка на учет в качестве нуждающихся в жилых помещениях в муниципальном образовании "Половинка"</t>
  </si>
  <si>
    <t xml:space="preserve"> Назначение и выплата пенсии за выслугу лет лицам,замещавшим должности муниципальной службы вмуниципальном образовании "Половинка"</t>
  </si>
  <si>
    <t xml:space="preserve"> Выдача справок,выписок из позозяйственных книг</t>
  </si>
  <si>
    <t xml:space="preserve"> Присвоение и уточнение адреса объекта недвижимости в муниципальном образовании "Половинка"</t>
  </si>
  <si>
    <t xml:space="preserve"> Прием заявлений и выдача  документов согласовании схем расположения земельных участков</t>
  </si>
  <si>
    <t xml:space="preserve"> Предоставление в аренду,безвозмедное пользование муниципального имущества,находящегося в муниципальной собственности муниципального образования "Половинка" и оформление соответствующих догоров</t>
  </si>
  <si>
    <t>Администрация муниципального образования "Половинка"</t>
  </si>
  <si>
    <t xml:space="preserve"> Постановление главы муниципального образования "Половинка" от 14 августа 2013 года №35 "Об утверждении административного регламента по предоставлению муниципальной услуги "Выдача справок,выписок из похозяйственных книг"</t>
  </si>
  <si>
    <t xml:space="preserve"> Постановление главы муниципального образования "Половинка" от 14 августа 2013 года №36 "Об утверждении административного регламента по предоставлению муниципальной услуги " Присвоение и уточнение адреса  объекта недвижимости в муниципальном образовании "Половинка"                               </t>
  </si>
  <si>
    <t xml:space="preserve"> Постановление главы муниципального образования "Половинка" от 14 августа 2013 года №37 "Об утверждении административного регламента по предоставлению муниципавльной услуги "Прием заявлений и выдача документов согласования схем расположения земельных участков"</t>
  </si>
  <si>
    <t>Постановление Главы муниципального образования "Половинка" от 14 августа 2013 года № 38 "Об утверждении административного регламента по предоставлению муниципальной услуги "Предоставление в аренду,безвозмедное пользование муниципального имущества,находящегося в муниципальной собственности муниципального образования "Половинка" и оформление соответствующих договоров"</t>
  </si>
  <si>
    <t>Сергеева Р.И.</t>
  </si>
  <si>
    <t>Присвоение и уточнение адреса объекта недвижимости в муниципальном образовании "Покровка"</t>
  </si>
  <si>
    <t>Администрация муниципального образования "Покровка"</t>
  </si>
  <si>
    <t>Выдача справок, выписок из похозяйственных книг Администрации муниципального образования "Покровка"</t>
  </si>
  <si>
    <t xml:space="preserve">Выдача выписок из реестра муниципальной собственности муниципального образования "Покровка" </t>
  </si>
  <si>
    <t>Прием заявлений  документов а так же постановка граждан на учет в качестве нуждающихся в жилых помещениях  муниципального образования "Покровка"</t>
  </si>
  <si>
    <t>Назначение и выплата пенсии за выслугу лет лицам , замещавшим должности муниципальной службыв муниципального образования "Покровка"</t>
  </si>
  <si>
    <t>Постановление главы муниципального образования "Покровка" от 20 мая 2013 года № 34/1 "Об утверждении административного регламента  по предоставлению муниципальной услкуги "Выдача справок, выписок из похозяйственных книг Администрации муниципального образования "Покровка"</t>
  </si>
  <si>
    <t>Постановление главы муниципального образования "Покровка" от 20 мая 2013 года № 34/2 "Об утверждении административного регламента  по предоставлению муниципальной услкуги "Присвоение и уточнение адреса объекта недвижимости в муниципальном образовании "Покровка"</t>
  </si>
  <si>
    <t>Постановление главы муниципального образования "Покровка" от 20 мая 2013 года № 34/3 об утверждении административного регламента по предоставлению муниципальной услуги "Прием заявлений и выдача документов о согласовании схем расположения земельных участков</t>
  </si>
  <si>
    <t>Постановление главы муниципального образования "Покровка" от 20 мая 2013 года № 34 об утверждении административного регламента по предоставлению муниципальной услуги "Выдача выписок из реестра муниципальной собственности муниципального образования "Покровка"</t>
  </si>
  <si>
    <t>Постановление Главы муниципального образования "Покровка"от 20 мая 2013 года № 33 "О правилах разработки и утверждениия административных регламентов"</t>
  </si>
  <si>
    <t>Тюшкевич Виктор Викторович</t>
  </si>
  <si>
    <t>специалист по имуществу</t>
  </si>
  <si>
    <t>svetlana.swn@yandex.ru</t>
  </si>
  <si>
    <t xml:space="preserve">Назначение и выплата пенсий за выслугу лет муниципальным служащим </t>
  </si>
  <si>
    <t xml:space="preserve"> Приём заявлений и выдача документов о согласовании схем расположения земельных участков</t>
  </si>
  <si>
    <t>Приём документов документов, а так же выдача решений о переводе или об отказе в переводе жилого помещения в не жилое</t>
  </si>
  <si>
    <t>Выдача справок и выписок из похозяйственной книги</t>
  </si>
  <si>
    <t>Администрация муниципального образования "Тургеневск"</t>
  </si>
  <si>
    <t>Постановление главы администрации муниципального образования "Тургеневск"от 3 июня 2013 года №21 " об утверждении административного регламента "Выдача выписок из реестра муниципальной собственности"</t>
  </si>
  <si>
    <t>Постановление главы администрации муниципального образования "Тургеневск" от 3 июня 2013 года № 22 "Об утверждении административного регламента "Назначение и выплата пенсии за выслугу лет лицам, заменявшим должности муниципальной службы"</t>
  </si>
  <si>
    <t>Постановление главы администрации муниципального образования "Тургеневск" от 3 июня 2013 года № 23 "Об утверждении административного регламента "Прием заявлений и выдача документов о согласовании схем расположения земельных участков "</t>
  </si>
  <si>
    <t>Постановление главы администрации муниципального образования "Тургеневск" от 3 июня 2013 года № 25 "Об утверждении административного регламента "Выдача справок и выписок из похозяйственной книги"</t>
  </si>
  <si>
    <t>Постановление главы администрации муниципального образования "Тургеневск" от 3 июня 2013 года № 24 "Об утверждении административного регламента "Принятие документов, а так же выдача решений о переводе или об отказе в переводе жилого помещения в не жилое"</t>
  </si>
  <si>
    <t>Постановление главы муниципального образования "Тургеневск" от 12 июля 2012 года "О порядке разработки и утверждения административных регламентов предоставления муниципальных услуг  муниципального образования "Тургеневск"</t>
  </si>
  <si>
    <t>Постановление главы муниципального образования "Тургеневск" от 5 октября 2012 года № 35 "О порядке формирования и ведения муниципальных услуг муниципального образования "Тургеневск"</t>
  </si>
  <si>
    <t>Павлова Светлана Андреевна</t>
  </si>
  <si>
    <t>pawlowa.swetlana1973@yandex.ru</t>
  </si>
  <si>
    <t>Прием заявлений и выдача документов о согласовании схем  расположения земельных участков</t>
  </si>
  <si>
    <t>Присвоение и изменение адреса объекта недвижимости</t>
  </si>
  <si>
    <t>Администрация муниципального образования "Хогот"</t>
  </si>
  <si>
    <t>Постановление Администрации Алексеевского муниципального образования  от 7 декабря 2012 года № 101  "Об утверждении правил разработки и утверждения административных регламентов предоставления муниципальных услуг"</t>
  </si>
  <si>
    <t>Администрация Юбилейнинского муниципального образования</t>
  </si>
  <si>
    <t>Постановление администрации Киренского муниципального образования от 27 декабря 2012 года № 295 "Об утверждении административных регламентов предоставления муниципальной услуг"</t>
  </si>
  <si>
    <t>Постановление главы администрации муниципального образования "Васильевск" от 12 августа 2013 года №37 "Об утверждении административного регламента по предоставлению муниципальной услуги 
"Выдача справок, выписок из похозяйственных книг"</t>
  </si>
  <si>
    <t>Постановление главы администрации муниципального образования "Васильевск" от 12 августа 2013 года №36 "Об утверждении административного регламента по предоставлению муниципальной услуги "Присвоение и уточнение адреса объекта недвижимости в муниципальном образовании "Васильевск""</t>
  </si>
  <si>
    <t>Постановление главы администрации муниципального образования "Васильевск" от 12 августа 2013 года №35 "Об утверждении административного регламента по предоставлению муниципальной услуги "Предоставление в аренду, безвозмездное пользование муниципального имущества, находящегося в муниципальной собственности муниципального образования "Васильевск" и оформления соответствующих договоров"</t>
  </si>
  <si>
    <t>Постановление  главы муниципального образования "Половинка" от 14 августа 2013 года № 31 "Об утверждении административного регламента " Выдача выписок из реестра муниципальной собственности"</t>
  </si>
  <si>
    <t>Постановление  главы муниципального образования "Половинка" от 14 августа 2013 года № 32 "Об утверждении административного регламента "Принятие документов,а также выдача решений о переводе или об отказе в переводе жилого помещения в нежилое или нежилого помещения в жилое помещение в муниципальном образовании "Половинка"</t>
  </si>
  <si>
    <t xml:space="preserve">Постановление  главы муниципального образования "Половинка" от 14 августа 2013 года № 33 "Об утверждении административного регламента "Прием заявлений,документов,а также постановка на учет в качестве нуждающихся в жилых помещениях" </t>
  </si>
  <si>
    <t>Постановление  главы муниципального образования "Половинка" от 14 августа 2013 года № 34"Об утверждении административного регламента " Назначение и выплата  пенсии за выслугу лет лицам,замещавщим должности муниципальной службы в муниципальном  образовании  "Половинка"</t>
  </si>
  <si>
    <t>Постановление администрации муниципального образования "Тараса" от 25 апреля 2011 года №39 "Об утверждении Порядка формирования и ведения сводного реестра муниципальных услуг (функций) администрации муниципального образования "Тараса"</t>
  </si>
  <si>
    <t>Постановление администрации муниципального образования "Тараса" от 14 ноября 2013 года № 184 "Об утверждении административного регламента предоставления муниципальной услуги "Участие в предупреждении и ликвидации последствий чрезвычайных ситуаций в границах муниципального образования "Тараса"</t>
  </si>
  <si>
    <t>Постановление администрации муниципального образования "Тараса" от 14 ноября 2013 года № 166 "Об утверждении административного регламента предоставления муниципальной услуги "Создание условий для развития местного традиционного народного художественного творчества в муниципальном образовании "Тараса"</t>
  </si>
  <si>
    <t>Постановление администрации муниципального образования "Тараса" от 14 ноября 2013 года № 185 "Об утверждении административного регламента предоставления муниципальной услуги "Продажа субъектам малого и среднего предпринимательства арендуемых ими объектов муниципального нежилого фонда МО "Тараса"</t>
  </si>
  <si>
    <t>Выдача выписок из реестра муниципальной собственности муниципального образования "Васильевск"</t>
  </si>
  <si>
    <t>Постановление главы администрации муниципального образования "Васильевск" от 12 августа 2013 года № 38 "Об утверждении административного регламента по предоставлению муниципальной услуги "Выдача выписок из реестра муниципальной собственности муниципального образования "Васильевск""</t>
  </si>
  <si>
    <t>Прием заявлений, документов, а также постановка граждан на учет в качестве нуждающихся в жилых помещениях в муниципальном образовании "Васильевск"</t>
  </si>
  <si>
    <t>Постановление главы администрации муниципального образования "Васильевск" от 12 августа 2013 года №34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 в муниципальном образовании "Васильевск"""</t>
  </si>
  <si>
    <t>Назначение и выплата пенсии за выслугу лет лицам, замещавшим должности муниципальной службы в муниципальном образовании "Васильевск"</t>
  </si>
  <si>
    <t>Постановление главы администрации муниципального образования "Васильевск" от 12 августа 2013 года №39 "Об утверждении административного регламента по предоставлению муниципальной услуги "Назначение и выплата пенсии за выслугу лет лицам, замещавшим должности муниципальной службы в муниципальном образовании "Васильевск""</t>
  </si>
  <si>
    <t>По выдаче справок, выписок из похозяйственных книг администрации  муниципального образования "Васильевск"</t>
  </si>
  <si>
    <t>Постановление администрации муниципального образования "Тараса" от 5 мая 2011 года №42 "Об утверждении Порядка разработки и утверждения
административных регламентов предоставления
муниципальных услуг администрацией
муниципального образования "Тараса" и её
структурными подразделениями"</t>
  </si>
  <si>
    <t>Участие в предупреждении и ликвидации последствий чрезвычайных ситуаций в границах муниципального образования "Тараса"</t>
  </si>
  <si>
    <t>Создание, содержание и организация деятельности аварийно-спасательных служб и  (или) аварийно-спасательных  формирований"</t>
  </si>
  <si>
    <t>Постановление администрации муниципального образования "Тараса" от 26 марта 2013 года № 49 "Об утверждении административного регламента предоставления  муниципальной услуги "Создание, содержание и организация деятельности аварийно-спасательных служб и  (или) аварийно-спасательных  формирований""</t>
  </si>
  <si>
    <t>Дорожная деятельность в отношении автомобильных дорог местного значения в границах муниципального образовании "Тараса"</t>
  </si>
  <si>
    <t>Постановление администрации муниципального образования "Тараса" от 14 ноября 2013 года № 153 "Об утверждении административного регламента предоставления муниципальной услуги "Дорожная деятельность в отношении автомобильных дорог местного значения в границах муниципального образовании "Тараса""</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</si>
  <si>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t>
  </si>
  <si>
    <t>Постановление администрации муниципального образования "Тараса" от 26 марта 2013 года № 58 "Об утверждении административного регламента предоставления  муниципальной услуги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t>
  </si>
  <si>
    <t>По обеспечению первичных мер пожарной безопасности в границах муниципального образования "Тараса"</t>
  </si>
  <si>
    <t>Постановление администрации муниципального образования "Тараса" от 26 марта 2013 года № 59 "Об утверждении административного регламента предоставления  муниципальной услуги "По обеспечению первичных мер пожарной безопасности в границах муниципального образования "Тараса""</t>
  </si>
  <si>
    <t>Осуществление земельного контроля за использованием земель поселения на территории муниципального образования "Тараса"</t>
  </si>
  <si>
    <t>Постановление администрации муниципального образования "Тараса" от 14 ноября 2013 года № 163 "Об утверждении административного регламента предоставления муниципальной услуги "Осуществление земельного контроля за использованием земель поселения на территории муниципального образования "Тараса""</t>
  </si>
  <si>
    <t>Создание условий для развития местного традиционного народного художественного творчества в муниципальном образовании "Тараса"</t>
  </si>
  <si>
    <t>Организация ритуальных услуг и содержание мест захоронения на территории муниципального образования "Тараса"</t>
  </si>
  <si>
    <t>Постановление администрации муниципального образования "Тараса" от 14 ноября 2013 года № 170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муниципального образования "Тараса""</t>
  </si>
  <si>
    <t>Совершение нотариальных действий; удостоверение доверенностей; свидетельствование верность копий и выписок из них; свидетельствование подлинности подписи на документах; удостоверение сведений о лицах в случаях, предусмотренных законодательством Российской Федерации"</t>
  </si>
  <si>
    <t>Постановление администрации муниципального образования "Тараса" от 14 ноября 2013 года № 173 "Об утверждении административного регламента предоставления муниципальной услуги "Совершение нотариальных действий; удостоверение доверенностей; свидетельствование верность копий и выписок из них; свидетельствование подлинности подписи на документах; удостоверение сведений о лицах в случаях, предусмотренных законодательством Российской Федерации""</t>
  </si>
  <si>
    <t>Участие в предупреждении и ликвидации последствий чрезвычайных ситуаций в границах муниципального образования "Шаралдай"</t>
  </si>
  <si>
    <t>Организация ритуальных услуг и содержание мест захоронения на территории муниципального образования "Шаралдай"</t>
  </si>
  <si>
    <t>Сбор, вывоз, бытовых и промышленных отходов"</t>
  </si>
  <si>
    <t>Постановление администрации Луговского городского поселения от  19 декабря 2011 года № 42 "О порядке разработки и утверждения регламентов предоставления муниципальных услуг администрации Луговского городского поселения"</t>
  </si>
  <si>
    <t>Постановление администрации Луговского городского поселения от 1 февраля 2013 года №11 "Об утверждении положения о порядке формирования и ведения реестра муниципальынх услуг Луговского городского поселения"</t>
  </si>
  <si>
    <t xml:space="preserve">Отдел архитектуры и градостроительства </t>
  </si>
  <si>
    <t>Решение Думы Зиминского городского муниципального образования от 22 декабря 2011 года № 269 "Об утверждении Перечня услуг, которые являются необходимыми и обязательными для предоставления муниципальных услуг"</t>
  </si>
  <si>
    <t xml:space="preserve">Постановление администрации Зиминского городского муниципального образования от 26 декабря 2011 года № 2093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ЗГМО" 
</t>
  </si>
  <si>
    <t>8(39554)3-24-47</t>
  </si>
  <si>
    <t>Выдача разрешения на установку рекламной конструкции, аннулирование такого разрешения</t>
  </si>
  <si>
    <t>Выдача решений о переводе или об отказе в переводе жилого помещения в нежилое или нежилого помещения в жилое помещение</t>
  </si>
  <si>
    <t>Выдача документа о присвоении наименования улицам, площадям и иным территориям проживания граждан в г. Зима, а также о присвоении адресов объектам недвижимости, расположенным на территории города</t>
  </si>
  <si>
    <t>Подготовка и выдача ордера на право производства земляных работ</t>
  </si>
  <si>
    <t xml:space="preserve">Проведение обследования соответствия условий труда требованиям охраны труда в организациях, расположенных на территории муниципального образования, в целях осуществления государственной экспертизы условий труда </t>
  </si>
  <si>
    <t>Сектор по труду и охране труда</t>
  </si>
  <si>
    <t>Принятие решения об установлении цен (тарифов) на товары (услуги), предоставляемые муниципальными унитарными предприятиями, муниципальными учреждениями</t>
  </si>
  <si>
    <t>Управление экономической и инвестиционной политики</t>
  </si>
  <si>
    <t>Отдел по молодежной политики</t>
  </si>
  <si>
    <t>п.10,11 Перечня услуг, которые являются необходимыми и обязательными для предоставления муниципальных услуг</t>
  </si>
  <si>
    <t>Предоставление земельных участков для строительства</t>
  </si>
  <si>
    <t>Предоставление земельных участков, а которых расположены здания, строения, сооружения</t>
  </si>
  <si>
    <t>Принятие решения о согласовании передачи арендатором прав по договору аренды земельного участка, заключенному с администрацией ЗГМО</t>
  </si>
  <si>
    <t>Предоставление в аренду, безвозмездное пользование, иное владение и (или) пользование муниципального имущества (за исключением земельных участков</t>
  </si>
  <si>
    <t>Принятие решения об открытии маршрута пассажирских перевозок</t>
  </si>
  <si>
    <t>Отдел жилищно-коммунального хозяйства</t>
  </si>
  <si>
    <t>Отдел потребительского рынка</t>
  </si>
  <si>
    <t>Постановление администрации Зиминского городского муниципального образования от 8 июля 2013 года № 1435 "О порядке формирования и ведения реестра 
муниципальных услуг в новой редакции"</t>
  </si>
  <si>
    <t>Управление образования Администрации города Усть-Илимска</t>
  </si>
  <si>
    <t>Черемных Татьяна Анатольевна</t>
  </si>
  <si>
    <t>заместитель начальника экономического отдела Финансового управления Администрации города Усть-Илимска</t>
  </si>
  <si>
    <t>(39535) 98-241</t>
  </si>
  <si>
    <t>cheremnyh@fin.ust-ilimsk.ru</t>
  </si>
  <si>
    <t>Отдел по делам молодежи Управления физической культуры, спорта и молодежной политики Администрации города Усть-Илимска</t>
  </si>
  <si>
    <t>Отдел жилищных отношений Администрации города Усть-Илимска</t>
  </si>
  <si>
    <t>п.6 , п. 16, п. 17, п. 22, п. 69, п. 71,  п. 81 Перечня услуг, которые являются необходимыми и обязательными для предоставления муниципальных услуг</t>
  </si>
  <si>
    <t xml:space="preserve">Заключение (расторжение) договоров передачи жилого помещения в собственность граждан </t>
  </si>
  <si>
    <t>п.8 и п. 13 Перечня услуг, которые являются необходимыми и обязательными для предоставления муниципальных услуг</t>
  </si>
  <si>
    <t>Оформление дубликатов (копий) договоров передачи жилого помещения в собственность граждан, социального найма на жилое помещение</t>
  </si>
  <si>
    <t>Постановление Администрации города Усть-Илимска от 17 мая 2013 года № 327 "Об утверждении Административного регламента  предоставления муниципальной услуги "Оформление дубликатов (копий) договоров передачи жилого помещения в собственность граждан, социального найма на жилое помещение"</t>
  </si>
  <si>
    <t xml:space="preserve"> п. 13 Перечня услуг, которые являются необходимыми и обязательными для предоставления муниципальных услуг</t>
  </si>
  <si>
    <t>Департамент жилищной политики и городского хозяйства Администрации города Усть-Илимска</t>
  </si>
  <si>
    <t xml:space="preserve">п.2/08, п.2/09, п. 2/13  Перечня услуг, которые являются необходимыми и обязательными для предоставления муниципальных услуг
</t>
  </si>
  <si>
    <t>Прием заявлений и выдача документов о переводе или отказе в переводе жилого помещения в нежилое или нежилое помещение в жилое помещение</t>
  </si>
  <si>
    <t xml:space="preserve">п.2/02, п.2/08, п.2/09, п.2/10, п.2/11, п.2/13 Перечня услуг, которые являются необходимыми и обязательными для предоставления муниципальных услуг
</t>
  </si>
  <si>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t>
  </si>
  <si>
    <t>Департамент недвижимости Администрации города Усть-Илимска</t>
  </si>
  <si>
    <t>Постановление Администрации города Усть-Илимска от 19 июля 2011 года № 538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находящегося в муниципальной собственности и предназначенных для сдачи в аренду"</t>
  </si>
  <si>
    <t>п. 2/13 Перечня услуг, которые являются необходимыми и обязательными для предоставления муниципальных услуг</t>
  </si>
  <si>
    <t>Постановление Администрации города Усть-Илимска от 11 декабря 2011 года № 933 "Об утверждении Административного регламента предоставления муниципальной услуги "Выдача разрешений на строительство"</t>
  </si>
  <si>
    <t>пункты 2/13, 2/14 Перечня услуг, которые являются необходимыми и обязательными для предоставления муниципальных услуг</t>
  </si>
  <si>
    <t>пункты 2/11,2/12 Перечня услуг, которые являются необходимыми и обязательными для предоставления муниципальных услуг</t>
  </si>
  <si>
    <t>Предоставление сведений из информационной системы обеспечения градостроительной деятельности  (ИСОГД)</t>
  </si>
  <si>
    <t xml:space="preserve">Выдача разрешений на установку и эксплуатацию рекламных конструкций на территории муниципального образования город Усть-Илимск </t>
  </si>
  <si>
    <t>пункты 2/13, 2/22, 2/23 Перечня услуг, которые являются необходимыми и обязательными для предоставления муниципальных услуг</t>
  </si>
  <si>
    <t>Присвоение, изменение, аннулирование адреса объекта</t>
  </si>
  <si>
    <t>пункты 2/13, 2/24, 2/26 Перечня услуг, которые являются необходимыми и обязательными для предоставления муниципальных услуг</t>
  </si>
  <si>
    <t>Постановление Администрации города Усть-Илимска от 24 октября 2013 года № 843 "Об утверждении Административного регламента предоставления муниципальной услуги "Предоставление муниципального имущества в аренду, безвозмездное пользование"</t>
  </si>
  <si>
    <t>пункты 2/13, 2/24, 2/26, 2/27 Перечня услуг, которые являются необходимыми и обязательными для предоставления муниципальных услуг</t>
  </si>
  <si>
    <t>Предоставление муниципального имущества в хозяйственное ведение, оперативное управление</t>
  </si>
  <si>
    <t>Утверждение проекта планировки и проекта межевания территории</t>
  </si>
  <si>
    <t>Постановление Администрации города Усть-Илимска от 11 декабря 2012 года № 935 "Об утверждении Административного регламента предоставления муниципальной услуги "Утверждение проекта планировки и проекта межевания территории"</t>
  </si>
  <si>
    <t>пункты 2/13, 2/28 Перечня услуг, которые являются необходимыми и обязательными для предоставления муниципальных услуг</t>
  </si>
  <si>
    <t>Предоставление муниципального имущества в собственность в порядке реализации преимущественного  права на приобретение арендуемого имущества</t>
  </si>
  <si>
    <t>Отдел по развитию предпринимательства и инновациям Администрации города Усть-Илимска</t>
  </si>
  <si>
    <t>пункты 2/29 Перечня услуг, которые являются необходимыми и обязательными для предоставления муниципальных услуг</t>
  </si>
  <si>
    <t>Архивный отдел Администрации города Усть-Илимска г. Усть-Илимск</t>
  </si>
  <si>
    <t>Постановление Администрации города Усть-Илимска от 10 ноября 2011 года № 896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</si>
  <si>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 xml:space="preserve">Исполнение запросов граждан и юридических лиц </t>
  </si>
  <si>
    <t xml:space="preserve">Отдел потребительского рынка и лицензирования Администрации города Усть-Илимска                           </t>
  </si>
  <si>
    <t>Экономический отдел Финансового управления Администрации города Усть-Илимска</t>
  </si>
  <si>
    <t>Отдел муниципальной службы и кадрового учета Правового управления Администрации города Усть-Илимска</t>
  </si>
  <si>
    <t>Выдача разрешений на вступление в брак несовершеннолетним лицам, достигшим возраста шестнадцати лет</t>
  </si>
  <si>
    <t>Отдел по социальным отношениям Администрации города Усть-Илимска</t>
  </si>
  <si>
    <t xml:space="preserve">Постановление Администрации города Усть-Илимска от 2 ноября 2011 года № 872 "Об утверждении Административного регламента предоставления муниципальной услуги "Прием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
</t>
  </si>
  <si>
    <t>Постановление Администрации города Усть-Илимска от 1 октября 2013 года № 743 "Об утверждении Административного регламента  предоставления муниципальной услуги "Заключение (расторжение) договоров передачи жилого помещения в собственность граждан"</t>
  </si>
  <si>
    <t>Постановление Администрации города Усть-Илимска от 8 декабря 2011 года № 983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</si>
  <si>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города Усть-Илимска от 7 декабря 2012 года № 923 "Об утверждении Административного регламента предоставления муниципальной услуги "Выдача разрешений на ввод объектов в эксплуатацию"</t>
  </si>
  <si>
    <t>Постановление Администрации города Усть-Илимска от 9 ноября 2011 года № 893 "Об утверждении Административного регламента предоставления муниципальной услуги "Выдача разрешений на установку и эксплуатацию рекламных конструкций на территории муниципального образования город Усть-Илимск"</t>
  </si>
  <si>
    <t>Постановление Администрации города Усть-Илимска от 7 июня 2013 года № 393 "Об утверждении Административного регламента предоставления муниципальной услуги "Предоставление муниципального имущества в собственность в порядке реализации преимущественного  права на приобретение арендуемого имущества"</t>
  </si>
  <si>
    <t>Постановление Администрации города Усть-Илимска от 6 марта 2013 года № 153 "Об утверждении Административного регламента предоставления муниципальной услуги "Исполнение запросов граждан и юридических лиц"</t>
  </si>
  <si>
    <t>Постановление Администрации города Усть-Илимска от 27 ноября 2012 года № 901 " Об  утверждении Административного регламента предоставления    муниципальной услуги "Выдача разрешений на вступление в брак несовершеннолетним лицам, достигшим возраста шестнадцати лет"</t>
  </si>
  <si>
    <t>Постановление Администрации города Усть-Илимска от 24 октября 2013 года № 842 "Об утверждении Административного регламента предоставления муниципальной услуги "Предоставление муниципального имущества в хозяйственное ведение, оперативное управление"</t>
  </si>
  <si>
    <t>Постановление Администрации города Усть-Илимска от 17 апреля 2013 года № 251 "Об утверждении Административного регламента предоставления муниципальной услуги "Присвоение, изменение, аннулирование адреса объекта"</t>
  </si>
  <si>
    <t xml:space="preserve"> +                                                                            Постановление Администрации города Усть-Илимска от 9 октября 2013 года № 782 "О внесении изменений в Административный регламент предоставления муниципальной услуги "Предоставление информации об объектах недвижимого имущества, находящегося в муниципальной собственности и предназначенных для сдачи в аренду", утвержденный постановлением Администрации города Усть-Илимска от 19 июля 2011 года № 538</t>
  </si>
  <si>
    <t>Решение Городской Думы города Усть-Илимска от 26 сентября 2012 года № 44/288 "О Перечне услуг, которые являются необходимыми и обязательными для предоставления Администрацией города Усть-Илимска и её постоянно действующими исполнительными органами муниципальных услуг, и порядке определения размера платы за их оказание"</t>
  </si>
  <si>
    <t xml:space="preserve">Постановление Администрации города Усть-Илимска от 28 октября 2010 года № 634 "О Порядке разработки и утверждения административных регламентов предоставления муниципальных услуг" </t>
  </si>
  <si>
    <t xml:space="preserve">Постановление Администрации города Усть-Илимска от 22 февраля 2012 года № 158 "Об утверждении Порядка формирования и ведения реестра муниципальных услуг муниципального образования город Усть-Илимск" 
</t>
  </si>
  <si>
    <t>Информационное обеспечение пользователей в соответствии с их запросами (исполнение социально-правовых и тематических запросов).</t>
  </si>
  <si>
    <t>Архивный отдел администрации муниципального образования Куйтунский район.</t>
  </si>
  <si>
    <t>Решение Думы муниципального образования Куйтунский район от 28 июня 2011 года № 150 "Об утверждении перечня услуг, которые являются необходимыми и обязательными  для предоставления муниципальных услуг структурными подразделениями и подведомственнными учрежденями администрации муниципального образования Куйтунский район, порядка определения размера платы за их оказание".</t>
  </si>
  <si>
    <t>п. 27 Перечня услуг, которые являются необходимыми и обязательными для предоставления муниципальных услуг.</t>
  </si>
  <si>
    <t>Начальник экономического управления администрации муниципального образования Куйтунский район</t>
  </si>
  <si>
    <t>kuitmer@irmail.ru</t>
  </si>
  <si>
    <t>Архивный отдел администрации муниципального образования Куйтунский район</t>
  </si>
  <si>
    <t>Постановление администрации муниципального образования Куйтунский район от 25 июня 2012 года № 426-п "Об утверждении административного регламента предоставления муниципальной услуги "Оказание методической и практической помощи представителям организаций, предприятий по ведению делопроизводства и формированию ведомственного архива"</t>
  </si>
  <si>
    <t xml:space="preserve">   - </t>
  </si>
  <si>
    <t>Предоставление архивных документов пользователям в читальном зале архивного отдела.</t>
  </si>
  <si>
    <t>Постановление администрации муниципального образования Куйтунский район от 22 июня 2012 года № 422-п "Об утверждении административного регламента предоставления муниципальной услуги "Предоставление архивных документов пользователям в читальном зале архивного отдела"</t>
  </si>
  <si>
    <t>Постановление администрации муниципального образования Куйтунский район от 25 июня 2012 года № 427-п "Об утверждении административного регламента предоставления муниципальной услуги "Хранение, комплектования (формирование), учет и использование архивных документов и архивных фондов"</t>
  </si>
  <si>
    <t xml:space="preserve">   + </t>
  </si>
  <si>
    <t xml:space="preserve">Предоставление поддержки субъектам малого и среднего предпринимательства в рамках реализации муниципальных программ </t>
  </si>
  <si>
    <t xml:space="preserve">Экономическое управление администрации муниципального образования Куйтунский район </t>
  </si>
  <si>
    <t>Постановление администрации муниципального образования Куйтунский район от 26 июня 2012 года № 445-п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муниципальных программ".</t>
  </si>
  <si>
    <t>Выдача разрешений на установку рекламных конструкций на территории Куйтунского района, аннулированию таких разрешений, выдаче предписаний о демонтаже самовольно установленных вновь рекламных конструкций</t>
  </si>
  <si>
    <t>Управление архитектуры, строительства администрации муниципального образования Куйтунский район.</t>
  </si>
  <si>
    <t>Постановление администрации муниципального образования Куйтунский район от 27 июня 2012 года № 461-п  "Об утверждении административного регламента предоставления муниципальной услуги "Выдача разрешений на установку рекламных конструкций на территории Куйтунского района, аннулированию таких разрешений, выдаче предписаний о демонтаже самовольно установленных вновь рекламных конструкций.</t>
  </si>
  <si>
    <t xml:space="preserve"> +
Рекомендованный перечень
муниципальных услуг Иркутской области, предоставление которых осуществляется по принципу "одного окна", утвержденный распоряжением Правительства Иркутской областиот 12 февраля 2013 года № 32-рп</t>
  </si>
  <si>
    <t>п. 26. 27. 29 Перечня услуг, которые являются необходимыми и обязательными для предоставления муниципальных услуг.</t>
  </si>
  <si>
    <t>Прием документов, необходимых для согласования перепланировки  и (или) переустройства  жилого (нежилого) помещения, а также выдача соотве6тствующих решений о согласовании или  об отказе.</t>
  </si>
  <si>
    <t xml:space="preserve">Управление архитектуры, строительства администрации муниципального образования Куйтунский район </t>
  </si>
  <si>
    <t>Постановление администрации муниципального образования Куйтунский район от 27 июня 2012 года № 460-п "Об утверждении административного регламента предоставления муниципальной услуги "Прием документов, необходимых для согласования перепланировки  и (или) переустройства  жилого (нежилого) помещения, а также выдача соотве6тствующих решений о согласовании или  отказе"</t>
  </si>
  <si>
    <t>Постановление администрации муниципального образования Куйтунский район от 27 июня 2012 года № 456-п  "Об утверждении административного регламента предоставления муниципальной услуги "Выдача ордеров на проведение земляных работ".</t>
  </si>
  <si>
    <t>Продление срока действия разрешения на строительство</t>
  </si>
  <si>
    <t>Управление архитектуры, строительства администрации муниципального образования Куйтунский район</t>
  </si>
  <si>
    <t>Постановление администрации муниципального образования Куйтунский район от 27 июня 2012 года № 457-п  "Об утверждении административного регламента предоставления муниципальной услуги "Продление срока действия разрешения на строительство".</t>
  </si>
  <si>
    <t>Выдача разрешений на строительство, разрешений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на территории муниципального образования Куйтунский район</t>
  </si>
  <si>
    <t>Постановление администрации муниципального образования Куйтунский район от 27 июня 2012 года № 459-п  "Об утверждении административного регламента предоставления муниципальной услуги "Выдача разрешений на строительство, разрешений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на территории муниципального образования Куйтунский район"</t>
  </si>
  <si>
    <t>п. 36. 37. 38. 27 Перечня услуг, которые являются необходимыми и обязательными для предоставления муниципальных услуг.</t>
  </si>
  <si>
    <t>Принятие на учет граждан, желающих улучшить жилищные условия, в рамках реализации федеральных целевых программ</t>
  </si>
  <si>
    <t>п. 39. 17. 11. 24. 41. 36. 27  Перечня услуг, которые являются необходимыми и обязательными для предоставления муниципальных услуг.</t>
  </si>
  <si>
    <t>Постановление администрации муниципального образования Куйтунский район от 27 июня 2012 года № 458-п  "Об утверждении административного регламента предоставления муниципальной услуги "Выдача градостроительных планов земельных участков".</t>
  </si>
  <si>
    <t>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t>
  </si>
  <si>
    <t>Постановление администрации муниципального образования Куйтунский район от 27 июня 2012 года № 462-п "Об утверждении административного регламента предоставления муниципальной услуги "Прием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t>
  </si>
  <si>
    <t>Выдача разрешения на право организации розничного рынка на территории муниципального образования Куйтунский район.</t>
  </si>
  <si>
    <t xml:space="preserve">Отдел торговли и бытового обслуживания администрации муниципального образования Куйтунский район </t>
  </si>
  <si>
    <t xml:space="preserve">Постановление администрации муниципального образования Куйтунский район от 27 июня 2012 года № 455-п "Выдача разрешения на право организации розничного рынка на территории муниципального образования Куйтунский район". </t>
  </si>
  <si>
    <t>Заключение договоров социального найма жилых помещений муниципального жилищного фонда, найма жилых помещений специализированного жилищного фонда</t>
  </si>
  <si>
    <t>Постановление администрации муниципального образования Куйтунский район от 29 июня 2012 года № 474-п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найма жилых помещений специализированного жилищного фонда"</t>
  </si>
  <si>
    <t>п. 17. 24. 27. 33  Перечня услуг, которые являются необходимыми и обязательными для предоставления муниципальных услуг.</t>
  </si>
  <si>
    <t>Передача жилых помещений в собственность  граждан в порядке приватизации и оформление соответствующих договоров.</t>
  </si>
  <si>
    <t>Постановление администрации муниципального образования Куйтунский район от 29 июня 2012 года № 475-п  "Об утверждении административного регламента предоставления муниципальной услуги "Передача жилых помещений в собственность  граждан в порядке приватизации и оформление соответствующих договоров"</t>
  </si>
  <si>
    <t>п. 17. 24. 33. 16 Перечня услуг, которые являются необходимыми и обязательными для предоставления муниципальных услуг.</t>
  </si>
  <si>
    <t>Приватизация объектов нежилого фонда</t>
  </si>
  <si>
    <t>Постановление администрации муниципального образования Куйтунский район от 29 июня 2012 года № 476-п "Об утверждении административного регламента предоставления муниципальной услуги "Приватизация объектов нежилого фонда"</t>
  </si>
  <si>
    <t>п. 27. 23.  Перечня услуг, которые являются необходимыми и обязательными для предоставления муниципальных услуг.</t>
  </si>
  <si>
    <t>Представление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</si>
  <si>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муниципального образования Куйтунский район от 29 июня 2012 года № 473-п  "Об утверждении административного регламента предоставления муниципальной услуги "Представление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</si>
  <si>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 24 Перечня услуг, которые являются необходимыми и обязательными для предоставления муниципальных услуг.</t>
  </si>
  <si>
    <t>Оформление  прекращения права постоянного (бессрочного) пользования,    пожизненного наследуемого владения земельным участком</t>
  </si>
  <si>
    <t>Постановление администрации муниципального образования Куйтунский район от 29 июня 2012 года № 481-п  "Оформление  прекращения права постоянного (бессрочного) пользования,     пожизненного наследуемого владения земельным участком".</t>
  </si>
  <si>
    <t>п. 23. 30 Перечня услуг, которые являются необходимыми и обязательными для предоставления муниципальных услуг.</t>
  </si>
  <si>
    <t xml:space="preserve">Предоставление земельных участков в собственность, аренду из земель сельскохозяйственнного назначения, государственнная собственнность на которые не разграничена или находящихся в муниципальной собственнности для создания фермерского хозяйства и осушествеления его деятельности </t>
  </si>
  <si>
    <t>Постановление администрации муниципального образования Куйтунский район от 29 июня 2012 года № 480-п "Об утверждении административного регламента предоставления муниципальной услуги  "Предоставление земельных участков в собственнность, аренду из земель сельскохозяйственного  назначения, государственнная собственнность на которые не разграничена или находящихся в муниципальной собственнности  для создания фермерского хозяйства  и осуществления его деятельности".</t>
  </si>
  <si>
    <t>Предоставление в собственность, постоянное (бессрочное) пользование, в безвозмездное пользование, аренду земельных участков из состава земель, государственная собственность на которые не разграничена или находящихся в муниципальной собственности  юридическим лицам и гражданам.</t>
  </si>
  <si>
    <t>Постановление администрации муниципального образования Куйтунский район от 29 июня 2012 года № 479-п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пользование, аренду земельных участков из состава земель, государственная собственность на которые не разграничена или находящихся в муниципальной собственности"  юридическим лицам и гражданам".</t>
  </si>
  <si>
    <t>Предоставление муниципального имущества в аренду, в безвозмездное временное пользование, оперативное управление.</t>
  </si>
  <si>
    <t>Постановление администрации муниципального образования Куйтунский район от 29 июня 2012 года № 477-п   "Об утверждении административного регламента предоставления муниципальной услуги "Предоставление муниципального имущества в аренду, в безвозмездное временное пользование, оперативное управление".</t>
  </si>
  <si>
    <t>п. 23. 27  Перечня услуг, которые являются необходимыми и обязательными для предоставления муниципальных услуг.</t>
  </si>
  <si>
    <t>Предоставление пользователям автомобильных дорог местного значения информации о состоянии автомобильных дорог.</t>
  </si>
  <si>
    <t>Управление по жилищно-коммунальному хозяйству   администрации муниципального образования Куйтунский район.</t>
  </si>
  <si>
    <t>Постановление администрации муниципального образования Куйтунский район от 28 июня 2012 года № 470-п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t>
  </si>
  <si>
    <t xml:space="preserve">   -  </t>
  </si>
  <si>
    <t xml:space="preserve">Выдача разрешения на снижение брачного возраста </t>
  </si>
  <si>
    <t>Постановление администрации муниципального образования Куйтунский район  от 25 июня 2012 года № 429-п "Об утверждении административного регламента предоставления муниципальной услуги "Выдача разрешения на снижение брачного возраста  несовершеннолетнего гражданина".</t>
  </si>
  <si>
    <t>п. 2 Перечня услуг, которые являются необходимыми и обязательными для предоставления муниципальных услуг.</t>
  </si>
  <si>
    <t>Постановление администрации муниципального образования Куйтунский район от 5 июня 2012 года № 367-п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(исполнение социально-правовых и тематических запросов).</t>
  </si>
  <si>
    <t>Постановление администрации муниципального образования Куйтунский район от 27 июня 2012 года № 463-п "Об утверждении административного регламента предоставления муниципальной услуги "Принятие на учет граждан, желающих улучшить жилищные условия, в рамках реализации федеральных целевых программ"</t>
  </si>
  <si>
    <t>Муниципальное учреждение "КУМИ по Куйтунскому району"</t>
  </si>
  <si>
    <t xml:space="preserve">Администрации муниципального образования Куйтунский район </t>
  </si>
  <si>
    <t xml:space="preserve">    +                                                   Постановление администрации муниципального образования Куйтунский район от 27 сентября 2013 года № 688-п "О внесении изменений в административный регламент прредоставление муниципальной услуги "Информационнное обеспечение пользователей в соответствии с их запросами (исполнение социально-правовых и тематических запросов)" утвержденнный постановлением администрации муниципального образования Куйтунский район от 5 июня 2012 года № 367-п</t>
  </si>
  <si>
    <t xml:space="preserve">   +                                                  Постановление администрации муниципального образования Куйтунский район от 27 сентября 2013 года № 690-п "О внесении изменений в административный регламент предоставления муниципальной услуги "Оказание методической и практической помощи представителям организаций, предприятий  по ведению делопроизводства и формированию ведомтсвеннного архива", утвержденнный постановлением администрации муниципального образования Куйтунский район от 25 июня 2012 года № 426-п.</t>
  </si>
  <si>
    <t xml:space="preserve">   +                                                Постановление администрации муниципального образования Куйтунский район  от 27 сентября 2013 года № 689-п "О внесении изменений в административный регламент предоставления муниципальной услуги "Предоставление архивных документов пользователям в читальном зале архивного отдела", утвержденнный постановлением администрации муниципального образования Куйтунский район от 22 июня 2012 года № 422-п</t>
  </si>
  <si>
    <t xml:space="preserve">   +                                           Постановление администрации муниципального образования Куйтунский район от 27 сентября 2013 года № 691-п "О внесении изменений в административный регламент предоставление муниципальной услуги "Хранение, комплектование (формирование), учет и использование архивных документов и архивныйх фондов", утвержденный постановлением администрации муниципального образования Куйтунский район от 25 июня 2012 года № 427-п</t>
  </si>
  <si>
    <t xml:space="preserve">   +                                          Постановление администрации муниципального образования Куйтунский район от 11 сентября 2012 года № 711-пп "О внесении изменений в административный регламент  предоставления муниципальной услуги " Предоставление поддержки субъектам малого и среднего предпринимательства  в рамках реализации муниципальных программ" утвержденнный постановлением администрации муниципального образования Куйтунский райолн от 25 июня 2012 года № 445-п.</t>
  </si>
  <si>
    <t xml:space="preserve">   +                                               Постановление администрации муниципального образования Куйтунский район от 27 сентября 2013 года № 701-п "О внесении изменений в административный регламент предоставления муниципальной услуги "Выдача разрешений на установку рекламных конструкций  на территории Куйтунского района, аннулирование таких решений, выдаче предписаний о демонтаже самовольно установленных рекламных конструкций", утвержденный постановлением администрации муниципального образования Куйтунский район от 27 июня 2012 года № 461-п.</t>
  </si>
  <si>
    <t xml:space="preserve">   +                                               Постановление администрации муниципального образования Куйтунский район от 27 сентября 2013 года № 698-п "О внесении изменений в административный регламент предоставления муниципальной услуги "Прием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переовде или об отказе в переводе", утвержденнный постановлением администрации муниципального образования Куйтунский район от 27 июня 2012 года № 462-п.</t>
  </si>
  <si>
    <t xml:space="preserve">   +                                              Постановление администрации муниципального образования Куйтунский район от 27 сентября 2013 года № 697-п "О внесении изменений  в административный регламент предоставления муниципальной услуги  "Выдача ордеров на проведение земляных работ", утвержденнный  постановлением администрации муниципального образования Куйтунский район от 27 июня 2012 года № 456-п.</t>
  </si>
  <si>
    <t xml:space="preserve">   +                                               Постановление администрации муниципального образования Куйтунский район от 27 сентября 2013 года № 700-п "О внесении изменений в административный регламент предоставления муниципальной услуги "Продление срока дейсвия разрешения на строительство", утвержденнный постановлением  администрации муниципального образования Куйтунский район от 27 июня 2012 года № 457-п.</t>
  </si>
  <si>
    <t xml:space="preserve">   +                                               Постановление администрации муниципального образования Куйтунский район от 27 сентября 2013 года № 696-п "О внесении изменений в административный регламент предоставления муниципальной услуги "Выдача разрешений на стоительство, разрешений на ввод объектов в эксплуатацию  пр осуществлении строительства, реконструкции, капитального ремонта объектов капитального строительства, расположеннных на территории муниципального образования Куйтунский район", утвержденнный постановлением администрации муниципального образования Куйтунский район от 27 июня 2012 года № 459-п.</t>
  </si>
  <si>
    <t xml:space="preserve">   +                                   Постановление адмиистрации муниципального образования Куйтунский район от 27 сентября 2013 года № 702-п "О внесении изменений в административный регламент предоставления муниципальной услуги "Принятие на учет граждан, желающих улучшить жилищные условия, в рамках реализации  федеральных целевых программ", утвержденнный постановлением администрации муниципального образования Куйтунский район от 27 июня 2012 года № 463-п.</t>
  </si>
  <si>
    <t xml:space="preserve">   +                                        Постановление администрации муниципального образования Куйтунский район от 27 сентября 2013 года № 695-п "О внесении измнений в административный регламент предоставления муниципальной услуги  "Выдача градостроительных планов земельных участков", утвержденнный постановлением администрации муниципального образования Куйтунский район от 27 июня 2012 года № 458-п</t>
  </si>
  <si>
    <t xml:space="preserve">   +                                        Постановление администрации муниципального образования Куйтунский район от 27 сентября 2013 года № 698-п  "О внесении измнений в административный регламент предоставления муниципальной услуги  "Прием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 утвержденный постановлением администрации  муниципального образования Куйтунский район  от 27 июня 2012 года № 462-п.</t>
  </si>
  <si>
    <t xml:space="preserve">   +                                                Постановление администрации муиципального образования Куйтунский район  от 27 сентября 2013 года № 694-п "О внесении изменений в административный регламент  предоставления муниципальной услуги "Выдача разрешения на право организации розничного рынка на террритории муниципального образования Куйтунский район, утвержденнный постановлением администрации муниципального образования Куйтунский район от 27 июня 2012 года № 455-п.</t>
  </si>
  <si>
    <t xml:space="preserve">   +                                                   Постановление администрации муниципального образования Куйтунский район  от 2 октября 2013 года № 736-п "О внесении изменений в административный регламент  предоставления муниципальной услуги "Заключение договоров социального найма  жилых помещений муниципального жилищного фонда, найма жилых помещений специализированнного жилищного фонда" утвержденнный постановлением администрации муниципального образования Куйтунский район  от 29 июня 2012 года № 474-п.</t>
  </si>
  <si>
    <t xml:space="preserve">   +                                                Постановление администрации муниципального образования Куйтунский район от 2 октября 2013 года № 740-п "О внесении изменений в административный регламент  предоставления муниципальной услуги "Передача жилых помещений в собственнность граждан  в порядке приватизации и оформление соответствующих договоров", утвержденнный постанвлением администрации  муниципального образования Куйтунский район от 29 июня 2012 года № 475-п.</t>
  </si>
  <si>
    <t xml:space="preserve">   +                                          Постановление администрации муниципального образования Куйтунский район от 2 октября 2013 года № 738-п "О внесении изменений в административный регламет предоставления муниципальной услуги "Приватизация объектов нежилого фонда", утвержденнный постановлением администрации муниципального образования Куйтунский район от 29 июня 2012 года № 476-п.</t>
  </si>
  <si>
    <t xml:space="preserve">   +                                                 Постановление администрации муниципального образования Куйтунский район  от 2 октября 2013 года № 739-п "О внесении изменений в административный регламент предоставления муниципальной услуги "Представление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 утвержденнный постановлением администрации муниципального образования Куйтунский район от 29 июня 2012 года № 473-п.</t>
  </si>
  <si>
    <t xml:space="preserve">   +                                                Постановление администрации муниципального образования Куйтунский район от 30 сентября 2013 года № 731-п "О внесении изменений в административный регламент предоставления муниципальной услуги "Оформление прекращения права постоянного (бессрочного) пользования, пожизненного наследуемого владения земельным участком", утвержденнный постановлением администрации муниципального образования Куйтунский район от 29 июня 2012 года № 481-п.</t>
  </si>
  <si>
    <t xml:space="preserve">   +                                          Постановление администрации муниципального образования Куйтунский район от 2 октября 2013 года № 737-п "О внесении изменений в административный регламент  предоставления муниципальной услуги "Предоставление муниципального имущества в аренду, в безвозмездное временное пользование, оперативное управление", утвержденный постановлением администрации муниципального образования Куйтунский район  от 29 июня 2012 года № 477-п</t>
  </si>
  <si>
    <t xml:space="preserve">   +                                         Постановление администрации муниципального образования Куйтунский район от 17 октября 2013 года № 801-п "О внесении изменений в административный регламент предоставления муниципальной услуги "Предоставление пользователям автомобильных догог местного значения информации о сотоянии автомобильных дорог", утвержденнный потсановлением администрации муниципального образования Куйтунский район от 28 июня 2012 года № 470-п.</t>
  </si>
  <si>
    <t xml:space="preserve">  +                                                  Постановление администрации муниципального образования Куйтунский район от 27 сентября 2013 года № 692-п "О внесении изменений в административный регламент предоставление муниципальной услуги "Выдача разрешения на снижение брачного возраста  несовершенннолетнего гражданина", утвержденнный постановлением администрации муниципального образования Куйтунский район от 25 июня 2012 года № 429-п".</t>
  </si>
  <si>
    <t>Постановление администрации муниципального образования Куйтунский район от 6 мая 2011 года № 381 "О порядке разработки и утверждения административных регламентов предоставления муниципальных услуг муниципального образования Куйтунский район"</t>
  </si>
  <si>
    <t>Постановление администрации муниципального образования Куйтунский район от 29 апреля 2011 года № 348 "Об утверждении Положения о порядке формирования  и ведения реестра муниципальных услуг"</t>
  </si>
  <si>
    <t>Оформление и выдача выписок из похозяйственных книг и справок</t>
  </si>
  <si>
    <t xml:space="preserve">Администрация Алкинского муниципального образования </t>
  </si>
  <si>
    <t>Постановление администрации Алкинского муниципального образования от 25 сентября 2013 года № 24 "Об утверждении административного регламента предоставления муниципальной услуги "Оформление и выдача выписок из похозяйственных книг и справок"</t>
  </si>
  <si>
    <t xml:space="preserve">Решение Думы Алкинского муниципального образования от 23 сентября 2013 года № 30-1 "Об утверждении перечня услуг, которые являются необходимыми и обязательными для предоставления муниципальных услуг"
 </t>
  </si>
  <si>
    <t>Постановление администрации Алкинского муниципального образования от 30 мая 2013 года № 18 "О порядке разработки и утверждения административных регламентов предоставления муниципальных услуг Алкинского сельского поселения"</t>
  </si>
  <si>
    <t>Постановление администрации Алкинского  муниципального образования от 30 мая 2013 года № 17 "Об утверждении Положения о порядке формирования и ведения  реестра муниципальных услуг"</t>
  </si>
  <si>
    <t>Яскевич Людмила Анатольевна</t>
  </si>
  <si>
    <t>Специалист администрации Алкинского муниципального образования</t>
  </si>
  <si>
    <t>8(39536) 5-19-68</t>
  </si>
  <si>
    <t>alkin-adm@yandex.ru</t>
  </si>
  <si>
    <t>Постановление администрации Алкинского муниципального образования от 25 сентября 2013 года № 25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улучшении жилищных условий"</t>
  </si>
  <si>
    <t xml:space="preserve"> +                                                                                            </t>
  </si>
  <si>
    <t>О признании в установленном порядке жилых помещений муниципального жилищного фонда непригодными для проживания на территории Алкинского муниципального образования</t>
  </si>
  <si>
    <t>Постановление администрации Алкинского  муниципального образования от 25 сентября 2013 года № 26 "Об утверждении административного регламента предоставления муниципальной услуги "О признании в установленном порядке жилых помещений муниципального жилищного фонда непригодными для проживания на территории Алкинского муниципального образования"</t>
  </si>
  <si>
    <t>Постановление администрации Алкинского муниципального образования от 25 сентября 2013 года № 27 "Об утверждении административного регламента предоставления муниципальной услуги "Присвоение адреса объекту недвижимости"</t>
  </si>
  <si>
    <t>Совершение нотариальных действий на территории Алкинского муниципального образования</t>
  </si>
  <si>
    <t>Постановление администрации Алкинского муниципального образования от 25 сентября 2013 года № 28 "Об утверждении административного регламента предоставления муниципальной услуги "Совершение нотариальных действий на территории Алкинского муниципального образования"</t>
  </si>
  <si>
    <t>Постановление администрации Алкинского муниципального образования от 25 сентября 2013 года № 29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t>
  </si>
  <si>
    <t xml:space="preserve">Администрация Большекашелакского муниципального образования </t>
  </si>
  <si>
    <t>Постановление администрации Большекашелакского  муниципального образования от 29 февраля 2012 года № 2/7 "Об утверждении Положения о порядке формирования и ведения  реестра муниципальных услуг"</t>
  </si>
  <si>
    <t>Федурина Алена Юрьевна</t>
  </si>
  <si>
    <t>Специалист администрации Большекашелакского муниципального образования</t>
  </si>
  <si>
    <t>8(39536) 9-10-25</t>
  </si>
  <si>
    <t>bkashelaks@yandex.ru</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</si>
  <si>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населенных пунктов Большекашелакского сельского поселения</t>
  </si>
  <si>
    <t>Постановление администрации Большекашелакского муниципального образования от 17 июля 2013 года № 50 "Об утверждении административного регламента предоставления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населенных пунктов Большекашелакского сельского поселения"</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</si>
  <si>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</si>
  <si>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Большекашелакского муниципального образования от 17 июля 2013 года № 49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</si>
  <si>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Большекашелакского муниципального образования от 12 июля 2013 года № 45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t>
  </si>
  <si>
    <t>Постановление администрации Большекашелакского муниципального образования от 12 июля 2013 года № 44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</si>
  <si>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Постановление администрации Большекашелакского муниципального образования от 12 июля 2013 года № 43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</si>
  <si>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Решение Думы Большекашелакского муниципального образования от 26 ноября 2012 года № 5/1 "Об утверждении перечня услуг, которые являются необходимыми и обязательными для предоставления муниципальных услуг структурными подразделениями и подведомтсвенными учреждениями
Большекашелакского муниципального
образования, порядка определения 
размера платы за их оказание"
 </t>
  </si>
  <si>
    <t>Присвоение адресов и нумерация объектов недвижимости, расположенных на территории Большекашелакского сельского поселения</t>
  </si>
  <si>
    <t>Постановление администрации Большекашелакского муниципального образования от 10 июля 2013 года № 42 "Об утверждении административного регламента предоставления муниципальной услуги "Присвоение адресов и нумерация объектов недвижимости, расположенных на территории Большекашелакского сельского поселения"</t>
  </si>
  <si>
    <t>Выдача справок гражданам, проживающим на территории Большекашелакского сельского поселения</t>
  </si>
  <si>
    <t>Постановление администрации Большекашелакского муниципального образования от 10 июля 2013 года № 41 "Об утверждении административного регламента предоставления муниципальной услуги "Выдача справок гражданам, проживающим на территории Большекашелакского сельского поселения"</t>
  </si>
  <si>
    <t>Постановление администрации Большекашелакского муниципального образования от 10 июля 2013 года № 40 "Об утверждении административного регламента предоставления муниципальной услуги "Выдача актов обследования жилищно-бытовых условий"</t>
  </si>
  <si>
    <t>Выдача бытовых характеристик гражданам, проживающим на территории Большекашелакского сельского поселения</t>
  </si>
  <si>
    <t>Постановление администрации Большекашелакского муниципального образования от 10 июля 2013 года № 39 "Об утверждении административного регламента предоставления муниципальной услуги "Выдача бытовых характеристик гражданам, проживающим на территории Большекашелакского сельского поселения"</t>
  </si>
  <si>
    <t>Выдача заверенных копий муниципальных правовых актов администрации Большекашелакского сельского поселения</t>
  </si>
  <si>
    <t>Постановление администрации Большекашелакского муниципального образования от 5 июля 2013 года № 36 "Об утверждении административного регламента предоставления муниципальной услуги "Выдача заверенных копий муниципальных правовых актов администрации Большекашелакского сельского поселения"</t>
  </si>
  <si>
    <t>Постановление администрации Большекашелакского муниципального образования от 5 июля 2013 года № 35 "Об утверждении административного регламента предоставления муниципальной услуги "Оформление справки с места жительства умершего"</t>
  </si>
  <si>
    <t>Постановление администрации Большекашелакского муниципального образования от 3 декабря 2012 года № 23 "О порядке разработки и утверждения административных регламентов предоставления муниципальных услуг и исполнения муниципальных функций Большекашелакского сельского поселения"</t>
  </si>
  <si>
    <t>По совершению нотариальных действий  предусмотренных законодательством  в случае отсутствия в сельском поселении нотариуса</t>
  </si>
  <si>
    <t xml:space="preserve">Администрация Иркутского муниципального образования </t>
  </si>
  <si>
    <t>Постановление администрации Иркутского муниципального образования  от 18 июня 2013 года № 52 "Об утверждении административного регламента предоставления муниципальной услуги "По совершению нотариальных действий  предусмотренных законодательством  в случае отсутствия в сельском поселении нотариуса".</t>
  </si>
  <si>
    <t>Постановление администрации Иркутского муниципального образования от 25 мая 2013 года № 42 "Об утверждени Положения о порядке разработки и утверждения административных регламентов муниципалных услуг  Иркутского сельского поселения".</t>
  </si>
  <si>
    <t>Федурин Игорь Евгеньевич</t>
  </si>
  <si>
    <t xml:space="preserve">Ведущий специалист администрации Иркутского муниципального образования </t>
  </si>
  <si>
    <t xml:space="preserve">  8 (395) 36 9-41-61</t>
  </si>
  <si>
    <t>cool.harik2012@yandex.ru</t>
  </si>
  <si>
    <t>По представлению муниципального имущества в аренду, безвозмездное пользование без проведения торгов на территории Иркутского сельского поселения</t>
  </si>
  <si>
    <t>Постановление администрации Иркутского муниципального образования  от 24 июня 2013 года № 67 "Об утверждении административного регламента предоставления муниципальной услуги "По представлению муниципального имущества в аренду, безвозмездное пользование без проведения торгов на территории Иркутского сельского поселения"</t>
  </si>
  <si>
    <t xml:space="preserve">Приватизация муниципального нежилого фонда на территории Иркутского сельского поселения </t>
  </si>
  <si>
    <t>Постановление администрации Иркутского муниципального образования  от 24 июня 2013 года № 66 "Об утверждении административного регламента предоставления муниципальной услуги "Приватизация муниципального нежилого фонда на территории Иркутского сельского поселения"</t>
  </si>
  <si>
    <t>Передача в собственность граждан жилых помещений муниципального жилищного фонда Иркутского сельского поселения  в порядке приватизации</t>
  </si>
  <si>
    <t>Постановление администрации Иркутского муниципального образования  от 21 июня 2013 года № 65 "Об утверждении административного регламента предоставления муниципальной услуги "Передача в собственность граждан жилых помещений муниципального жилищного фонда Иркутского сельского поселения  в порядке приватизации"</t>
  </si>
  <si>
    <t xml:space="preserve">По признанию жилых помещений пригодными (непригодными) для проживания и многоквартирного дома аварийным и подлежащим сносу на территории Иркутского сельского поселения </t>
  </si>
  <si>
    <t>Постановление администрации Иркутского муниципального образования  от 21 июня 2013 года № 64 "Об утверждении административного регламента предоставления муниципальной услуги "По признанию жилых помещений пригодными (непригодными) для проживания и многоквартирного дома аварийным и подлежащим сносу на территории Иркутского сельского поселения"</t>
  </si>
  <si>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администрацией Иркутского  сельского поселения </t>
  </si>
  <si>
    <t>Постановление администрации Иркутского муниципального образования  от 21 июня 2013 года № 63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 администрацией Иркутского  сельского поселения"</t>
  </si>
  <si>
    <t xml:space="preserve">Выдача документов, выписок из похозяйственной книги, справок и иных документов в администрации Иркутского муниципального образования </t>
  </si>
  <si>
    <t>Постановление администрации Иркутского муниципального образования  от 21 июня 2013 года № 62 "Об утверждении административного регламента предоставления муниципальной услуги "По выдаче документов, выписок из похозяйственной книги, справок и иных документов в администрации Иркутского муниципального образования"</t>
  </si>
  <si>
    <t xml:space="preserve">Предоставление выписок из реестра муниципальной собственности  администрацией Иркутского сельского поселения </t>
  </si>
  <si>
    <t>Постановление администрации Иркутского муниципального образования  от 20 июня 2013 года № 61 "Об утверждении административного регламента предоставления муниципальной услуги "Предоставление выписок из реестра муниципальной собственности администрацией Иркутского сельского "</t>
  </si>
  <si>
    <t xml:space="preserve">Согласование обмена жилыми помещениями  между нанимателями  данных помещений по социального найма жилого помещения  муниципального жилищного фонда на территории Иркутского муниципального образования </t>
  </si>
  <si>
    <t>Постановление администрации Иркутского муниципального образования  от 20 июня 2013 года № 60 "Об утверждении административного регламента предоставления муниципальной услуги "Согласование обмена жилыми помещениями  между нанимателями  данных помещений по социального найма жилого помещения  муниципального жилищного фонда на территории Иркутского муниципального образования"</t>
  </si>
  <si>
    <t>Предоставление жилого помещения из муниципального жилищного фонда по договору социального найма</t>
  </si>
  <si>
    <t>Постановление администрации Иркутского муниципального образования  от 20 июня 2013 года № 58 "Об утверждении административного регламента предоставления муниципальной услуги "Предоставление жилого помещения из муниципального жилищного фонда по договору социального найма"</t>
  </si>
  <si>
    <t>О выдаче разрешения на вселение в жилые помещения муниципального жилищного фонда Иркутского сельского поселения</t>
  </si>
  <si>
    <t>Постановление администрации Иркутского муниципального образования  от 19 июня 2013 года № 57 "Об утверждении административного регламента предоставления муниципальной услуги "О выдаче разрешения на вселение в жилые помещения муниципального жилищного фонда Иркутского сельского"</t>
  </si>
  <si>
    <t xml:space="preserve">Присвоение адреса объектам недвижимости на территории  Иркутского сельского поселения </t>
  </si>
  <si>
    <t>Постановление администрации Иркутского муниципального образования  от 19 июня 2013 года № 56 "Об утверждении административного регламента предоставления муниципальной услуги "Присвоение адреса объектам недвижимости на территории  Иркутского сельского поселения"</t>
  </si>
  <si>
    <t>О порядке установки указателей нумерации подъездов, домов, зданий, сооружений и названий улиц на территории Иркутского сельского поселения</t>
  </si>
  <si>
    <t>Постановление администрации Иркутского муниципального образования от 19 июня 2013 года № 55 "Об утверждении административного регламента "О порядке установки указателей нумерации подъездов, домов, зданий, сооружений и названий улиц на территории Иркутского сельского поселения".</t>
  </si>
  <si>
    <t>Предоставление малоимущим гражданам  по договорам социального найма  жилых помещений муниципального жилого фонда</t>
  </si>
  <si>
    <t>Постановление администрации Иркутского муниципального образования  от 19 июня 2013 года № 54 "Об утверждении административного регламента предоставления муниципальной услуги "Предоставление малоимущим гражданам  по договорам социального найма  жилых помещений муниципального жилого фонда"</t>
  </si>
  <si>
    <t>Выдача разрешений на автомобильные перевозки  тяжеловесных и крупногабаритных грузов  по маршрутам проходящим полностью или частично по дорогам местного значения в границах Иркутского сельского поселения</t>
  </si>
  <si>
    <t>Постановление администрации Иркутского муниципального образования  от 19 июня 2013 года № 53 "Об утверждении административного регламента предоставления муниципальной услуги "Выдача разрешений на автомобильные перевозки  тяжеловесных и крупногабаритных грузов  по маршрутам проходящим полностью или частично по дорогам местного значения в границах"</t>
  </si>
  <si>
    <t xml:space="preserve">  +                                                         Постановление  администрации Иркутского муниципального образования  от 30 сентября 2013 года № 88 "О внесении изменений в административный регламент муниципальной услуги "По совершению нотариальных действий, предусмотренных законодательством  в случае отсутствия в сельском поселении нотариуса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</si>
  <si>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102 "О внесении изменений в административный регламент муниципальной услуги "По предоставлению муниципального имущества в аренду, безвозмездное пользование  без проведения торгов" иИркутского сельского посления в части установления показателя снижения максимального срока ожидания в очереди при сдаче запроса и получении документа".</t>
  </si>
  <si>
    <t xml:space="preserve">   +                                           Постановление администрации Иркутского муниципального образования от 30 сентября 2013 года № 101 "О внесении изменений в административный регламент муниципальной услуги "Приватизация муниципального нежилого фонда" на территории Иркутского сельского поселения"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</si>
  <si>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100 "О внесении изменений в административный регламент муниципальной услуги "Передача в собственнность граждан жилых помещений муниципальног жилищного фонда  Иркутского сельского поселения  в порядке приватизации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</si>
  <si>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99 "О внесении изменений в административный регламент  муниципальной услуги "По признанию жилых помещений пригодными  (непригодными) для проживания  и многоквартирного дома аварийным и подлежащим сносу или реконструкции" на территории Иркутского сельского поселения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</si>
  <si>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98 "О внесении изменений в административный регламент муниципальной услуги "Выдача документов (выписки из похозяйственнной книги, справок и иных документов)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</si>
  <si>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97 "О внесении изменений в административный регламент  муниципальной услуги "Предоставление выписок из реестра муниципальной собственнности" администрацией Иркутского сельского поселения "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</si>
  <si>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96 "О внесении изменений в административный регламент  муниципальной услуги "Соглаосвание обмена жилыми помещениями между нанимателями даннных помещений по договорам социального найма  жилого помещения муниципального жилищного фонд" на территории Иркутского сельского поселения"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</si>
  <si>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94 "О внесении изменений в административный регламент муниципальной услуги "Преддоставление жилого помещения из муниципального жилищного фонда по договору социального найма "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</si>
  <si>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93 "О внесении изменений в административный регламент муниципальной услуги "Предоставление  муниципальной услуги по выдаче разрешения на вселение в жилые помещения муниципального жилищного фонда Иркутскго сельского поселения"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</si>
  <si>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90 "О внесении изменений в административный регламент муниципальной услуги "Присвоение адресов объектам недвижимости на территории Иркутского сельского поселения" в части установления показателя снижения максимального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</si>
  <si>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92 "О внесении изменений в административный реглмамент муниципальной услуги  "О порядке установки указателей нумерации подъездов, домов, зданий, сооружений и названий улиц на террритории Иркутского сельского поселения" в части установления показателя снижения макисмального срока ожидания в очереди при сдаче запроса и получении документа". </t>
  </si>
  <si>
    <t xml:space="preserve">   +                                             Постановление администрации Иркутского муниципального образования от 30 сентября 2013 года № 91 "О внесении изменений в административный регламент муниципальной услуги "Предоставление малоимущим гражданам  по договорам социального найма  жилых помещений муниципального жилого фонда в части установления показателя снижения максимального срока ожидания в очереди при сдаче запроса и получении документа".</t>
  </si>
  <si>
    <t xml:space="preserve">  +                                            Постановление администрации Иркутского муниципального образования от 30 сентября 2013 года № 89 "О внесении изменений в административный регламент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Иркутского сельского поселения" в части установления показателя снижения максимального срока  ожидания в очереди при сдаче запроса и получении документа ".</t>
  </si>
  <si>
    <t>Выдача справок, выписок из похозяйственных книг и иных документов</t>
  </si>
  <si>
    <t xml:space="preserve">Администрация Каразейского муниципального образования. </t>
  </si>
  <si>
    <t xml:space="preserve">  -   </t>
  </si>
  <si>
    <t>Постановление  администрации Каразейского муниципального образования от 25 мая 2011 года № 6 "Об утверждении Положения  о порядке разработки и утверждения административных регламентов муниципальных услуг Каразейского муниципального образования".</t>
  </si>
  <si>
    <t>Постановление администрации Каразейского муниципального образования от 10 мая 2011 года № 5 "Об утвреждении положения о порядке формирования и ведения Реестра муниципальных услуг Каразейского муниципального образования".</t>
  </si>
  <si>
    <t>Ларченко Ольга Александровна</t>
  </si>
  <si>
    <t xml:space="preserve">Ведущий специалист по организационным вопросам администрации Каразейского муниципального образования </t>
  </si>
  <si>
    <t>mo_karazei@mail.ru</t>
  </si>
  <si>
    <t>Об организации и осуществлении мероприятий по гражданской обороне и защите населения на территории Каразейского сельского поселения от чрезвычайных ситуаций природного и техногенного характера</t>
  </si>
  <si>
    <t xml:space="preserve">Организация содержания мест захоронения в Каразейском муниципальном образовании </t>
  </si>
  <si>
    <t xml:space="preserve">О признании в установленном порядке жилых помещений муниципального жилищного фонда непригодными для проживания на территории Каразейского  муниципального образования </t>
  </si>
  <si>
    <t xml:space="preserve">Совершении нотариальных действий на территории Каразейского муниципального образования. </t>
  </si>
  <si>
    <t>Организация и осуществление мероприятий по работе с детьми и молодежью в Каразейском сельском поселении</t>
  </si>
  <si>
    <t>Предоставление информации, сохранение, использование объектов культурного наследия регионального или местного значения, находящиеся на территории Каразейского муниципального образования</t>
  </si>
  <si>
    <t>Постановление  администрации Каразейского муниципального образования от 21 ноября 2011 года № 24-1"Об утверждении административного регламента предоставления муниципальной услуги "Предоставление информации, сохранение, использование объектов культурного наследия регионального или местного значения, находящиеся на территории Каразейского муниципального образования"</t>
  </si>
  <si>
    <t>Постановление  администрации Каразейского муниципального образования от 21 ноября 2011 года № 24-1"Об утверждении административного регламента предоставления муниципальной услуги "Предоставление информации, сохранение, использование объектов культурного наследия регионального или местного значения, находящиеся на территории Каразейского муниципального образования".</t>
  </si>
  <si>
    <t xml:space="preserve"> Постановление администрации Каразейского муниципального образования от 22 ноября 2011 года №25-1 "Об утверждении административного регламента предоставления муниципальной услуги "Об организации и осуществлении мероприятий по гражданской обороне и защите населения на территории Каразейского сельского поселения от чрезвычайных ситуаций природного и техногенного характера".</t>
  </si>
  <si>
    <t>Постановление администрации Каразейского муниципального образования  от 25 ноября 2011 года № 27-1"Об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</si>
  <si>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Каразейского муниципального образования от 25 ноября 2011 года № 27-2 "Об утверждении административного регламента предоставления муниципальной услуги  "Организация содержания мест захоронения в Каразейском муниципалном образовании".</t>
  </si>
  <si>
    <t>Постановление администрации Каразейского муницпального образования  от 25 ноября 2011 года № 27-3"Об утверждении административного регламента предоставления муниципальной услуги "О признании в установленном порядке жилых помещений муниципального жилищного фонда непригодными для проживания на территории Каразейского  муниципального образования"</t>
  </si>
  <si>
    <t xml:space="preserve">Постановление администрации Каразейского муниципального образования от 25 ноября 2011 года № 27-4 "Об утверждении административного регламента предоставления муниципальной услуги "Совершении нотариальных действий на территории Каразейского  муниципального образования". </t>
  </si>
  <si>
    <t xml:space="preserve">Постановление администрации Каразейского муниципального образования  от 30 ноября 2011 года №32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улучшении жилищных условий". </t>
  </si>
  <si>
    <t xml:space="preserve">Постановление администрации Каразейского  муниципального образования  от 30 ноября 2011 года №32-1 "Об утверждении административного регламента предоставления муниципальной услуги "Организация и осуществление мероприятий по работе с детьми и молодежью в Каразейском сельском поселении". </t>
  </si>
  <si>
    <t xml:space="preserve">   +                                       Постановление администрации Каразейского муниципального образования от 30 сентября 2013 года № 58 "О внесении изменений в административный регламент предоставления муниципальной услуги "Организация и осуществление мероприятий по гражданской обороне и защите населения и территорий Каразейского сельского поселения от чрезвычайных ситуаций природного и техногенного характера" утверденный постановлением администрации Каразейского муниципального бразования от 22 ноября  2011 года 3 25-1". </t>
  </si>
  <si>
    <t xml:space="preserve">    +                                       Постановление администрации Каразейского муниципального образования от 26 сентября 2013 года № 53 "О внесении изменений в административный регламент предоставления муниципальной услуги "Присвоение адреса объекту недвижимости" утвержденный постановлением администрации Каразейского муниципального образования от 25 ноября 2013 года № 27-1.</t>
  </si>
  <si>
    <t xml:space="preserve"> +                                        Постановление администрации Каразейского муниципального образования от 26 сентября 2013 года № 54 "О внесении изменений в административный регламент предоставления муниципальной услуги "По организации содержания мест захоронения в Каразейском муницпальном образовании" утвержденный постановлением администрации Каразейского муниципального образования от 25 ноября  2011 года 3 27-2. </t>
  </si>
  <si>
    <t xml:space="preserve"> +                                                  Постановление администрации Каразейского муниципального образования от 26 сентября 2013 года № 56 "О внесении изменений в административный регламент предоставления муниципальной услуги "Признание в установленном порядке жилых помещений муниципального жилищного фонда непригодными для проживания на территории Каразейского  муниципального образования", утвержденный постановлением администрации Каразейского муниципального образования от 25 ноября 2011 года № 27-3"</t>
  </si>
  <si>
    <t xml:space="preserve"> +                                             Постановление администрации Каразейского муниципального образования от 26 сентября 2013 года № 55 "О внесении изменений в административный регламент предоставления муниципальной услуги "Совершения нотариальных действий на территории Каразейского муниципального образования" утвержденный постановлением администрации Каразейского муниципального образования от 25 ноября 2011 года № 27-4"</t>
  </si>
  <si>
    <t xml:space="preserve"> +                                                      Постановление администрации Каразейского муниципального образования от 26 сентября 2013 года № 57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улучшении жилищных условий", утвержденный постановлением администрации Каразейского мунциипального обарзования от 30 ноября 2011 года № 32"</t>
  </si>
  <si>
    <t>Решение Думы Каразейского муниципального образования от 20 мая 2011 года № 125.1 "Об отверждении перечня услуг, которые являются необходимыми и обязательными для предоставления администрацией Каразейского муниципального образования,  муниципальных услуг  и об установлении порядка опредления размера платы за их оказание"</t>
  </si>
  <si>
    <t>Услуги по выдаче  справок, выписок из похозяйственных книг  населенных пунктов Кундуйского сельского поселения</t>
  </si>
  <si>
    <t xml:space="preserve">Администрация Кундуйского сельского поселения </t>
  </si>
  <si>
    <t>п. 9, 10, Перечня услуг которые являются необходимыми и обязательными для предоставления муниципальных услуг</t>
  </si>
  <si>
    <t>Кузьменко Татьяна Николаевна</t>
  </si>
  <si>
    <t xml:space="preserve">Ведущий  специалист </t>
  </si>
  <si>
    <t>сот. 89500869158</t>
  </si>
  <si>
    <t>kundui@mail.ru</t>
  </si>
  <si>
    <t>Заключение договоров социального найма жилых помещений муниципального жилищного фонда, найма жилых помещений специализированного жилищного фонда.</t>
  </si>
  <si>
    <t>Постановление администрации Кундуйского сельского поселения  от 18 сентября 2013 года № 58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найма жилых помещений специализированнного жилищного фонда"</t>
  </si>
  <si>
    <t>п. 1, 10, 8, 10 Перечня услуг которые являются необходимыми и обязательными для предоставления муниципальных услуг</t>
  </si>
  <si>
    <t>Постановление администрации  Кундуйского муниципального образования от 1 июля 2011 года № 21  "Об утверждении Административного  регламента по предоставлению муниципальной услуги по выдаче  справок, выписок из похозяйственных книг  населенных пунктов Кундуйского сельского поселения"</t>
  </si>
  <si>
    <t>Решение Думы Кундуйского муниципального образования от 9 июля 2011 года 3 87 "Об утверждении перечня услуг, которые являются необходимыми и обязательными для предоставления муниципальных услуг администрации Кундуйского муниципального образования"</t>
  </si>
  <si>
    <t>Постановление администрации Кундуйского муниципального образования от 1 июля 2011 года № 20 "Об утверждении положения о порядке разработки и утверждения административных регламентов предоставления муниципальных услуг Кундуйского муниципального образования".</t>
  </si>
  <si>
    <t xml:space="preserve">Хранение, комплектование,  учет архивных документов и архивных фондов поселения </t>
  </si>
  <si>
    <t xml:space="preserve">Постановление администрации Лермонтовского сельского поселения  от 20 декабря 2011 года № 35 "Об утверждении административного регламента  предоставления муниципальной услуги  "Хранение, комплектование, учет архивных документов и архивных фондов  </t>
  </si>
  <si>
    <t>Решение Думы Лермонтовского муниципального образования  от 15 июня 2011 года №3-128 "Об утверждении перечня услуг, которые являются необходимыми и обязательными для предоставления муниципальных услуг".</t>
  </si>
  <si>
    <t>Пугачева Виктория Александровна</t>
  </si>
  <si>
    <t xml:space="preserve">Специалист </t>
  </si>
  <si>
    <t>сот. 89246079841</t>
  </si>
  <si>
    <t>adm-lermontov@yandex.ru</t>
  </si>
  <si>
    <t>Прием документов  для принятия на учет граждан в качестве нуждающихся в жилых помещениях</t>
  </si>
  <si>
    <t>Постановление администрации Лермонтовского поселения  от  20 декабря 2011  года № 36 "Об утверждении административного регламента предоставления муниципальной услуги "Прием документов  для принятия на учет граждан в качестве нуждающихся в жилых помещениях"</t>
  </si>
  <si>
    <t xml:space="preserve">Выдача справок, выписок из похозяйствен
ных книг  населенных пунктов Лермонтовского сельского поселения
</t>
  </si>
  <si>
    <t>Постановление администрации Лермонтовского поселения  от  29 августа 2012 года  № 53 "Об утверждении административного регламента предоставления муниципальной услуги "Выдача справок, выписок из похозяйственных книг населенных пунктов Лермонтовского сельского поселения"</t>
  </si>
  <si>
    <t xml:space="preserve">Администрация Лермонтовского сельского поселения  </t>
  </si>
  <si>
    <t xml:space="preserve"> +                                               Постановление администрации Лермонтовского сельского поселения от 16 сентября 2013 года № 58 "О внесении изменений в постановление администрации Лермонтовского муниципального образования от 20 декабря 2011 года "Об утверждении административного регламента по предоставлению муниципальной услуги "Хранение, коплектование, учет архивных документов и архивных фондов поселения".</t>
  </si>
  <si>
    <t xml:space="preserve"> +                                                        Постановление администрации Лермонтовского сельского поселения от 16 сентября 2013 года № 59 "О внесении изменений в постановление администрации Лермонтовского муниципального образования от 20 декабря 2011 года № 36 "Об утверждении административного регламента предоставления муниципальной улсуги "Прием документов для принятия на учет граждан в качестве нуждающихся в жилых помещениях"</t>
  </si>
  <si>
    <t xml:space="preserve"> +                                                   Постановление администрации Лермонтовского сельского поселения "О внесении измненеий в постановление администрации Лермонтовского муниципального образования от 29 августа 2013 года № 53 "Об утверждении административного регламента по предоставлению муниципальной услуги "Выдача справок, выписок из похозяйственных книг населенных пунктов Лермонтовского сельского поселения"</t>
  </si>
  <si>
    <t>Распоряжение администрации Лермонтовского муниципального образования от 31 мая 2011 года 3-39 "Об утверждении Пложения о порядке разработки и утверждения административных регламентов муниципальных услуг Лермонтовсокго муниципального образования"</t>
  </si>
  <si>
    <t xml:space="preserve">Специалист администрации Мингатуйского муниципального образования </t>
  </si>
  <si>
    <t>Петченко Татьяна Алексеевна</t>
  </si>
  <si>
    <t>8 (395) 36 9-10-24</t>
  </si>
  <si>
    <t>Постановление администрации Мингатуйского муниципального образования от 18 февраля 2013 года № 7 "Об утверждении перечня услуг, которые являются необходимыми и обязательными для предоставления муниципальных услуг структурными подразделениями администрации Мингатуйского сельского поселения"</t>
  </si>
  <si>
    <t xml:space="preserve">Администрация Панагинского муниципального образования </t>
  </si>
  <si>
    <t>Постановление администрации Панагинского муниципального образования от 13 ноября 2013 года № 25 "Об утверждении административного регламента предоставления муниципальной услуги "Выдача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Панагинского сельского поселения"</t>
  </si>
  <si>
    <t>Постановление администрации Панагинского муниципального образования от 20 декабря 2012 года № 36 "О порядке разработки и утверждения административных регламентов предоставления муниципальных услуг Панагинского муниципального образования"</t>
  </si>
  <si>
    <t>Постановление администрации Панагинского муниципального образования от 13 ноября 2013 года № 22 "Об утверждении Положения о порядке формирования и ведения  реестра муниципальных услуг"</t>
  </si>
  <si>
    <t>Распорская Людмила Алексеевна</t>
  </si>
  <si>
    <t>ведущий специалист администрации Панагинского муниципального образования</t>
  </si>
  <si>
    <t>Нет</t>
  </si>
  <si>
    <t>Постановление администрации Панагинского муниципального образования от 13 ноября 2013 года № 26 "Об утверждении административного регламента предоставления муниципальной услуги "Представление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</si>
  <si>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Панагинского муниципального образования от 13 ноября 2013 года № 27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(исполнение социально-правовых и тематических запросов)."</t>
  </si>
  <si>
    <t>п. 7 Перечня услуг, которые являются необходимыми и обязательными для предоставления муниципальных услу</t>
  </si>
  <si>
    <t>Постановление администрации Панагинского муниципального образования от 13 ноября 2013 года № 28 "Об утверждении административного регламента предоставления муниципальной услуги "Присвоение наименований улицам, площадям и иным территориям проживания граждан в населенных пунктах, установление нумерации домов на территории Панагинского сельского поселения."</t>
  </si>
  <si>
    <t>п. 6, 7, 10  Перечня услуг, которые являются необходимыми и обязательными для предоставления муниципальных услуг</t>
  </si>
  <si>
    <t>Постановление администрации Панагинского муниципального образования от 13 ноября 2013 года № 29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t>
  </si>
  <si>
    <t>Постановление администрации Панагинского муниципального образования от 13 ноября 2013 года № 30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договору социального найма."</t>
  </si>
  <si>
    <t>п. 6, 7, 14  Перечня услуг, которые являются необходимыми и обязательными для предоставления муниципальных услуг</t>
  </si>
  <si>
    <t>Постановление администрации Панагинского муниципального образования от 13 ноября 2013 года № 32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найма жилых помещений специализированного жилищного фонда"</t>
  </si>
  <si>
    <t>п. 6, 7, 10, 14  Перечня услуг, которые являются необходимыми и обязательными для предоставления муниципальных услуг</t>
  </si>
  <si>
    <t>Постановление администрации Панагинского муниципального образования от 13 ноября 2013 года № 33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 и многоквартирного дома аварийным и подлежащим сносу или реконструкции."</t>
  </si>
  <si>
    <t>Постановление администрации Панагинского муниципального образования от 13 ноября 2013 года № 31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t>
  </si>
  <si>
    <t>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Панагинского сельского поселения)</t>
  </si>
  <si>
    <t>Решение Думы Панагинского муниципального образования от 30 июня 2012 года № 8-1 "Об утверждении перечня услуг, которые являются необходимыми и обязательными для предоставления муниципальных услуг
администрации Панагинского муниципального
образования, порядка определения 
размера платы за их оказание"</t>
  </si>
  <si>
    <t>Оформление архивных справок, выписок, копий архивных документов, копий нормативно-правовых актов Уховского  сельского поселения</t>
  </si>
  <si>
    <t xml:space="preserve">Администрация Уховского муниципального образования </t>
  </si>
  <si>
    <t>Постановление администрации Уховского муниципального образования  от 29 июня 2012 года № 43 "Об утверждении административного регламента по предоставлении муниципальной услуги  "Оформление архивных справок, выписок, копий архивных документов, копий нормативно-правовых актов Уховского сельского поселения"</t>
  </si>
  <si>
    <t>Решение Думы Уховского муниципального образования  от 30 июня 2011  года  № 10 "Об утверждении перечня услуг, которые являются необходимыми и обязательными для предоставления муниципальных услуг структурными подразделениями и подведомственными учреждениями администрации Уховского сельского поселения, порядка определения платы за их оказание".</t>
  </si>
  <si>
    <t>Солдатенко Екатерина Ивановна</t>
  </si>
  <si>
    <t xml:space="preserve">Ведущий специалист по организационным вопросам  и кадрам администрации Уховского муниципального образования </t>
  </si>
  <si>
    <t xml:space="preserve">8(395) 36  5-10-35   </t>
  </si>
  <si>
    <t>uhovo-adm@yandex.ru</t>
  </si>
  <si>
    <t>Организация проведения физкультурно-оздоровительных , спортивных мероприятий  на территории Уховского сельского поселения</t>
  </si>
  <si>
    <t xml:space="preserve">Отдел по спортивной работе администрации Уховского муниципального образования </t>
  </si>
  <si>
    <t>Постановление администрации Уховского муниципального образования от 29 июня 2012 года № 47 "Об утверждении административного регламента предоставления муниципальной услуги "Организация проведения физкультурно-оздоровительных,  спортивных мероприятий  на территории Уховского сельского поселения".</t>
  </si>
  <si>
    <t>Присвоение адресов новым объектам, подтверждение адресов  существующим объектами получение новых адресов в замен ранее выданных адресов</t>
  </si>
  <si>
    <t xml:space="preserve">Постановление администрации Уховского муниципального образования от 29 июня 2012 года № 48 "Об утверждении административного регламента предоставления муниципальной услуги "Присвоение адресов новым объектам, подтверждение адресов  существующим объектам и получение новых адресов </t>
  </si>
  <si>
    <t>Предоставление информации об объектах недвижимого имущества находящегося в муниципальной собственности и предоставляемых для сдачи в аренду</t>
  </si>
  <si>
    <t>Постановление администрации Уховского муниципального образования от 29 июня 2012 года № 44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находящегося в муниципальной собственности и предоставляемых для сдачи в аренду"</t>
  </si>
  <si>
    <t xml:space="preserve">   +   </t>
  </si>
  <si>
    <t>Организация подготовки и обучения населения в области гражданской обороны и защиты от чрезвычайных ситуаций природного и техногенного характера</t>
  </si>
  <si>
    <t>Постановление администрации Уховского муниципального образования от 29 июня 2012 года  № 53 "Об утверждении административного регламента предоставления муниципальной услуги "Организация подготовки и обучения населения в области гражданской обороны и защиты от чрезвычайных ситуаций природного и техногенного характера"</t>
  </si>
  <si>
    <t>Прием заявлений , документов, а также постановка граждан на учет в качестве нуждающихся в улучшении  жилищных условий</t>
  </si>
  <si>
    <t>Постановление администрации Уховского муниципального образования от 29 июня 2012 года № 51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улучшении  жилищных условий"</t>
  </si>
  <si>
    <t>Выдача выписок из похозяйственных книг, справок и иных документов на территории Уховского сельского поселения</t>
  </si>
  <si>
    <t>Постановление администрации Уховского муниципального образования от 19 марта 2012 года № 22 "Об утверждении административного регламента предоставления муниципальной услуги "Выдача выписок из похозяйственных книг, справок и иных документов на территории Уховского сельского поселения"</t>
  </si>
  <si>
    <t>Совершение нотариальных действий на территории Уховского  сельского поселения</t>
  </si>
  <si>
    <t>Постановление администрации Уховского муниципального образования  от 19 марта 2012 года № 23  "Об утверждении административного регламента предоставления муниципальной услуги "Совершение  нотариальных действий на территории Уховского сельского поселения"</t>
  </si>
  <si>
    <t>Постановление администрации Уховского муниципального образования от 29 июня 2012 года № 49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t>
  </si>
  <si>
    <t xml:space="preserve">  +                                             Постановление администрации Уховского муниципального образования от 25 сентября 2013 года  №   70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улучшении жилищных условий"</t>
  </si>
  <si>
    <t xml:space="preserve">   +                                                 Постановление администрации Уховского муниципального  образования от 25 сентября  2013 года № 67  "О внесении изменений в административный регламент предоставления муниципальной услуги "Выдача выписок из похозяйственных книг, справок и иных документов на территории Уховского сельского поселения"</t>
  </si>
  <si>
    <t xml:space="preserve">   +                                         Постановление администрации Уховского муниципального образования 25 сентября 2013 года № 73 "О внесении изменений в административный регламент предоставления муниципальной услуги "Организация проведения физкультурно-оздоровительных и спортивных мероприятий" на территории Уховского сельского поселения".</t>
  </si>
  <si>
    <t xml:space="preserve">   +                                             Постановление администрации Уховского муниципального образования 25 сентября  2013 года №  72"О внесении изменений в административный регламент предоставления муниципальной услуги "Присвоение адресов новым объектам, подтверждение адресов существующим объектам и получение новых адресов взамен ранее выданных адресов"</t>
  </si>
  <si>
    <t xml:space="preserve">   +                                                  Постановление администрации Уховского муниципального образования 25 сентября 2013 года № 71 "О внесении изменений в административный регламент предоставления муниципальной услуги "Организация подготовки и обучения населения в области гражданской обороны и защиты от чрезвычайных ситуаций природного и техногенного характера"</t>
  </si>
  <si>
    <t xml:space="preserve">  +                                                   Постановление администрации Уховского муниципального образования 25 сентября  2013 года № 66  "О внесении изменений в административный регламент предоставления муниципальной услуги "Совершение нотариальных действий на территории Уховского сельского поселения"</t>
  </si>
  <si>
    <t xml:space="preserve">   +                                               Постановление администрации Уховского муниципального образования 25 сентября  2013 года № 65 "О внесении изменений в  административный регламент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</si>
  <si>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Уховского муниципального образования  от 7 июня 2011 года № 10 "Об утверждении положения о порядке формирования и ведения реестра муниципальных услуг"</t>
  </si>
  <si>
    <t>Постановление  администрации Уховского муниципального образования  от 7 июня 2011  года № 11 "Об утверждении положения о порядке разработки  и утверждения административных регламентов предоставления муниципальных услуг"</t>
  </si>
  <si>
    <t>Отдел по молодежной политике и спорту</t>
  </si>
  <si>
    <t>Протасова Анна Сергеевна</t>
  </si>
  <si>
    <t>Главный специалист по организации предоставления муниципальных услуг</t>
  </si>
  <si>
    <t>8(39540) 31-2-03</t>
  </si>
  <si>
    <t>protasova-anna@inbox.ru</t>
  </si>
  <si>
    <t>Поддержка молодежных общественных объединений, занимающихся патриотическим воспитанием, просветительской работой по формированию здорового образа жизни, организацией круглогодичного отдыха детей и молодежи, инновационной деятельностью</t>
  </si>
  <si>
    <t>п.2, 6, 7 Перечня услуг, которые являются необходимыми и обязательными для предоставления муниципальных услуг</t>
  </si>
  <si>
    <t>Прием на хранение  архивных документов</t>
  </si>
  <si>
    <t>Информационное обеспечение  пользователей  в соответствии с их запросами</t>
  </si>
  <si>
    <t>Управление по анализу и прогнозированию социально-экономического развития, труду, торговле и бытовому обслуживанию</t>
  </si>
  <si>
    <t>Выдача разрешений на установку рекламных конструкций на территории Качугского района</t>
  </si>
  <si>
    <t>Отдел капитального строительства и муниципального хозяйства</t>
  </si>
  <si>
    <t>п.2, 15, 20,21,22 Перечня услуг, которые являются необходимыми и обязательными для предоставления муниципальных услуг</t>
  </si>
  <si>
    <t>Предоставление сведений информационной системы обеспечения градостроительной деятельности (ИСОГД)</t>
  </si>
  <si>
    <t>Предоставление муниципального имущества во временное владение и пользование</t>
  </si>
  <si>
    <t>Приватизация муниципального имущества за исключением объектов жилищного фонда</t>
  </si>
  <si>
    <t>Приватизация гражданам объектов муниципального жилищного фонда</t>
  </si>
  <si>
    <t>п.1, 2, 8, 9, 10, 11, 12, 13 Перечня услуг, которые являются необходимыми и обязательными для предоставления муниципальных услуг</t>
  </si>
  <si>
    <t>п.16,17,2 Перечня услуг, которые являются необходимыми и обязательными для предоставления муниципальных услуг</t>
  </si>
  <si>
    <t>Постановление администрации муниципального района "Качугский район"  от 8 октября 2013 года № 122 "Об утверждении административного регламента предоставления муниципальной услуги "Организация проведения муниципальных официальных физкультурных мероприятий и спортивных мероприятий для населения муниципального образования "Качугский район"</t>
  </si>
  <si>
    <t>Постановление администрации муниципального района "Качугский район" от 2 сентября 2013 года № 109 "Об утверждении  административного регламента по предоставлению муниципальной услуги "Поддержка молодежных общественных объединений, занимающихся патриотическим воспитанием, просветительской работой по формированию здорового образа жизни, организацией круглогодичного отдыха детей и молодежи, инновационной деятельностью"</t>
  </si>
  <si>
    <t>Постановление администрации муниципального района "Качугский район" от 25 июня 2013 года № 85 "Об утверждении Административного регламента предоставления муниципальной услуги "Назначение и выплата пенсии за выслугу лет муниципальным служащим муниципального района "Качугский район"</t>
  </si>
  <si>
    <t xml:space="preserve">Постановление администрации муниципального района "Качугский район" от 8 октября 2013 года № 121 "Об утверждении административного регламента предоставления муниципальной услуги "Выдача разрешений на установку рекламных конструкций на территории Качугского района" </t>
  </si>
  <si>
    <t>Постановление администрации муниципального района "Качугский район" "Об утверждении  административного регламента по предоставлению муниципальной услуги "Выдача выписки из реестра муниципального имущества" в новой редакции" от 12 ноября 2013 года № 146</t>
  </si>
  <si>
    <t xml:space="preserve">Постановление администрации муниципального района "Качугский район"  от 12 ноября 2013 года № 147 "Об утверждении  административного регламента по предоставлению муниципальной услуги "Предоставление муниципального имущества во временное владение и пользование" </t>
  </si>
  <si>
    <t xml:space="preserve">Постановление администрации муниципального района "Качугский район" от 12 ноября 2013 года № 142 "Об утверждении  административного регламента по предоставлению муниципальной услуги "Приватизация муниципального имущества за исключением объектов жилищного фонда" </t>
  </si>
  <si>
    <t xml:space="preserve">Постановление администрации муниципального района "Качугский район" от 12 ноября 2013 года № 143 "Об утверждении  административного регламента по предоставлению муниципальной услуги "Приватизация гражданам объектов муниципального жилищного фонда" </t>
  </si>
  <si>
    <t>Постановление администрации муниципального района "Качугский район" от 12 ноября 2013 года № 145 "Об утверждении  административного регламента по предоставлению муниципальной услуги "Предоставление жилых помещений муниципального специализированного жилищного фонда"</t>
  </si>
  <si>
    <t>Решение Думы муниципального района "Качугский район" от 27 сентября 2013 года № 192 "Об утверждении Перечня услуг, которые являются необходимыми и обязательными для предоставления муниципальных услуг в муниципальном образовании "Качугский район" и предоставляются организациями, участвующими в предоставлении муниципальных услуг"</t>
  </si>
  <si>
    <t>Постановление администрации мниципального района "Качугский район" от 21 марта 2013 года № 30 "Об утверждении Порядка разработки и утверждения административных регламентов предоставления муниципальных услуг муниципальным образованием "Качугский район"</t>
  </si>
  <si>
    <t>Постановление администрации мниципального района "Качугский район" от 21 марта 2013 года № 29 "Об утверждении Порядка формирования и ведения Реестра муниципальных услуг муниципального образования "Качугский район"</t>
  </si>
  <si>
    <t>Матвеева Валентина Георгиевна,</t>
  </si>
  <si>
    <t>ведущий  специалист</t>
  </si>
  <si>
    <t>angamo@jandex.ru</t>
  </si>
  <si>
    <t>Выдача выписки из похозяйственной книги справок и иных документов</t>
  </si>
  <si>
    <t>Выдача справок о составе семьи, с места жительства</t>
  </si>
  <si>
    <t>Администрация Ангинского сельского поселения</t>
  </si>
  <si>
    <t>Совершение нотариальных действий на территории Ангинского муниципального образования</t>
  </si>
  <si>
    <t>Проведение обследования жилищно- бытовых условий</t>
  </si>
  <si>
    <t>Решение Думы Ангинского муниципального образования от 27 марта 2013 года  № 7 "Об утверждении Перечня услуг, которые являются необходимыми и обязательными для предостьавления муниципальных услуг"</t>
  </si>
  <si>
    <t>Постановление главы администрации Ангинского муниципального образования от 8 ноября 2013 года №110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</si>
  <si>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Ангинского муниципального образования от 8 ноября 2013 года № 109 "Об утверждении порядка формирования и ведения реестра муниципальных услуг, оказываемых  Ангинским муниципальным образованием"</t>
  </si>
  <si>
    <t>Организация информационно-библиотечных, культурно-досуговых и спортивныхх мероприятий</t>
  </si>
  <si>
    <t>Постановление администрации Белоусовского сельского поселения от 24 января 2013 года № 3 "Об утверждении регламента о предоставлении муниципальной услуги "Организация информационно-библиотечных, культурно-досуговых и спортивных мероприятий"</t>
  </si>
  <si>
    <t>Решение Думы Белоусовского муниципального образования от 25 сентября 2013 года № 30  "Об утверждении Перечня услуг, которые являются необходимыми и обязательными для предоставления муниципальных услуг в Белоусовском муниципальном образовании и предоставляются организациями, участвующими в предоставлении муниципальных услуг в новой редакции"</t>
  </si>
  <si>
    <t>пункт 2 Перечня услуг, которые являются необходимыми и обязательными для предоставления муниципальных услуг</t>
  </si>
  <si>
    <t xml:space="preserve">Постановление главы Белоусовского муниципального образования от 25 сентября 2013 года № 66 "Об утверждении Порядка разработки  и утверждения административных 
регламентов предоставления муниципальных  услуг Белоусовским  муниципальным  образованием в новой редакции"
</t>
  </si>
  <si>
    <t>Постановление главы Белоусовского муниципального образования от 25 сентября 2013 года № 64 "Об утверждении Порядка формирования и ведения Реестра муниципальных услуг"</t>
  </si>
  <si>
    <t>Петрова Галина Витальевна</t>
  </si>
  <si>
    <t>97-2-36, 89500708612</t>
  </si>
  <si>
    <t>Galwit.mail</t>
  </si>
  <si>
    <t>Постановление администрации Белоусовского сельского поселения от 24 января 2013 года № 4 "Об утверждении регламента о предоставлении муниципальной услуги "Выдача градостроительного плана земельного участка"</t>
  </si>
  <si>
    <t>Постановление администрации Белоусовского сельского поселения от 24 января 2013 года № 5 "Об утверждении регламента о предоставлении муниципальной услуги "выдача выписок из похозяйственной книги, справок и иных документов".</t>
  </si>
  <si>
    <t>Выдача копий архивных документов, подтверждающих право на владение землей.</t>
  </si>
  <si>
    <t>Постановление  администрации Белоусовского сельского поселения от 24 января 2013 года № 6 "Об утверждении регламента муниципальной услуги "Выдача копий архивных документов, подтверждающих право на владение землдей"</t>
  </si>
  <si>
    <t>Постановление администрации Белоусовского сельскогопоселения от 24 января 2013 года № 7 "Об утверждении регламента о предоставлении муниципальной услуги "Выдача разрешения на строительство".</t>
  </si>
  <si>
    <t>пункт 2, пункт 18 Перечня услуг, которые являются необходимыми и обязательными для предоставления муниципальных услуг</t>
  </si>
  <si>
    <t>Постановление  администрации Белоусовского сельского поселения от 24 января 2013 года № 10 "Об утверждении регламента муниципальной услуги "Постановка граждан на учет в качестве нуждающихся в жилых помещениях"</t>
  </si>
  <si>
    <t>пункт 6, пункт 17 Перечня услуг, которые являются необходимыми и обязательными для предоставления муниципальных услуг</t>
  </si>
  <si>
    <t>Постановление администрации Белоусовского сельского посления от 24 января 2013 года № 11 "Об утверждении регламента о предоставлении муниципальной услуги "Присвоение адреса объекту недвижимости".</t>
  </si>
  <si>
    <t>пункт 2, пункт 10, пункт 18 Перечня услуг, которые являются необходимыми и обязательными для предоставления муниципальных услуг</t>
  </si>
  <si>
    <t>Постанлвение администрации Белоусовского сельского поселения от 24 января 2013 года № 12 "Об утверждении регламента о предоставлении муниципальной услуги "Согласование проектов границ земельных участков".</t>
  </si>
  <si>
    <t>пункт 18, пункт 19 Перечня услуг, которые являются необходимыми и обязательными для предоставления муниципальных услуг</t>
  </si>
  <si>
    <t>Постановление администрации Белоусовского сельского поселения от 24 января 2013 года № 13 "Об утверждении регламента о предоставлении муниципальных услуг "Проведение обследования жилищно-бытовых условий".</t>
  </si>
  <si>
    <t>Постановление администрации Белоусовского сельского поселения от 24 января 2013 года № 14 "Об утверждении регламента о предоставлении муниципальной услуги "Выдача разрешения на ввод объектов в эксплуатацию".</t>
  </si>
  <si>
    <t>Постановление администации Белоусовского сельского поселения от 24 января 2013 года № 15 "Об утверждении регламента о предоставлении муниципальной услуги "Выдача справок о составе семьи, с места жительства"</t>
  </si>
  <si>
    <t>Предоставление информации об очередности граждан, состоящих на учете в качестве нуждающихся в жилых помещениях , предоставляемых по договорам социального найма</t>
  </si>
  <si>
    <t>Постановление администрации Белоусовского сельского посления от 24 января 2013 года № 17 "Об утверждении регламента о предоставлении муниципальной услуги "Признание помещения жилым помещением , жилого помещения пригодным (непригодным) для проживания и многоквартирного дома аварийным и подлежащим сносу или реконструкции".</t>
  </si>
  <si>
    <t>пункт 1 Перечня услуг, которые являются необходимыми и обязательными для предоставления муниципальных услуг</t>
  </si>
  <si>
    <t>Постановление администрации Белоусовского сельского поселения от 24 января 2013 года № 18 "Об утверждении регламента о предоставлении  муниципальной услуги "Совершение нотариальных действий".</t>
  </si>
  <si>
    <t>Постановление администрации Белоусовскогосельского поселения от 24 января 2013 года № 19 "Об утверждении регламента о предоставлении муниципальной услуги "Установление тарифов на услуги, предоставляемые предприятиями и учреждениями".</t>
  </si>
  <si>
    <t>Постановление администрации Белоусовского сельского поселения от 24 января 2013 года № 20 "Об утверждении регламента о предоставлении муниципальной услуги "Оформление и выдача разрешений на проведение муниципальных лотерей".</t>
  </si>
  <si>
    <t>Предоставление жилых помещений социального использования (по договорам социального найма).</t>
  </si>
  <si>
    <t>Постановление администрации Белоусовского сельского поселения от 24 января 2013 года № 21 "Об утверждении регламента о предоставлении муниципальных услуг "Предоставление жилых помещений социального использования (по договорам социального найма)".</t>
  </si>
  <si>
    <t>пункт 17 Перечня услуг, которые являются необходимыми и обязательными для предоставления муниципальных услуг</t>
  </si>
  <si>
    <t>Постановление администрации Белоусовского сельского поселения от 24 января 2013 года № 22 "Об утверждении регламента о предоставлении муниципальной услуги "Прием заявлений и выдача документов о согласовании переустройства и (или) перепланировки жилого помещения".</t>
  </si>
  <si>
    <t>пункт 10 Перечня услуг, которые являются необходимыми и обязательными для предоставления муниципальных услуг</t>
  </si>
  <si>
    <t>Администрация Белоусовского сельского посления</t>
  </si>
  <si>
    <t>Постановление администрации Белоусовского сельского поселения от 24 января 2013 года № 8 "Об утверждении регламента о предоставлении муниципальной услуги"Назначение и выплата пенсии за выслугу лет муниципальным служащим"</t>
  </si>
  <si>
    <t>Постановление администрации Белоусовского сельского поселения от 24 января 2013 года №16 "Об утверждении регламента о предоставлении муниципальной услуги "Предоставление информации об очередности граждан, состоящих на учете в качестве нуждающихся в жилых помещениях, предоставлемых по договорам социального найма".</t>
  </si>
  <si>
    <t>Постановление главы Администрации Бирюльского муниципального образования от 30 ноября 2012 года    № 52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</si>
  <si>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 xml:space="preserve">п. 2 Перечня услуг, которые являются необходимыми и обязательными для предоставления муниципальных услуг в Бирюльском муниципальном образовании </t>
  </si>
  <si>
    <t>Горбунова Анна Григорьевна</t>
  </si>
  <si>
    <t>Исполняющая обязанности главного специалиста Администрации Бирюльского сельского поселения</t>
  </si>
  <si>
    <t>95-3-52, 93-2-40</t>
  </si>
  <si>
    <t>Постановление главы Администрации Бирюльского муниципального образования от 30 ноября 2012 года    № 53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 "</t>
  </si>
  <si>
    <t xml:space="preserve">п. 2, 9,13 Перечня услуг, которые являются необходимыми и обязательными для предоставления муниципальных услуг в Бирюльском муниципальном образовании </t>
  </si>
  <si>
    <t xml:space="preserve">Прием заявлений и выдача документов о согласовании переустройства и (или) перепланировки жилого помещения </t>
  </si>
  <si>
    <t>Постановление главы Администрации Бирюльского муниципального образования от 30 ноября 2012 года    № 54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</si>
  <si>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 xml:space="preserve">п.  13,14 Перечня услуг, которые являются необходимыми и обязательными для предоставления муниципальных услуг в Бирюльском муниципальном образовании </t>
  </si>
  <si>
    <t>Выдача  разрешения на строительство</t>
  </si>
  <si>
    <t>Постановление главы Администрации Бирюльского муниципального образования от 30 ноября 2012 года   № 56 "Об утверждении административного регламента предоставления муниципальной услуги "Выдача  разрешения на строительство"</t>
  </si>
  <si>
    <t xml:space="preserve">п.  3, 4, 8, 11, 12, 13 Перечня услуг, которые являются необходимыми и обязательными для предоставления муниципальных услуг в Бирюльском муниципальном образовании </t>
  </si>
  <si>
    <t xml:space="preserve">п.  5, 7, 10 Перечня услуг, которые являются необходимыми и обязательными для предоставления муниципальных услуг в Бирюльском муниципальном образовании </t>
  </si>
  <si>
    <t xml:space="preserve">Установление тарифов на услуги, предоставляемые муниципальными предприятиями и учреждения-ми </t>
  </si>
  <si>
    <t>Постановление главы Администрации Бирюльского муниципального образования от 30 ноября 2012 года   № 59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</si>
  <si>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Предоставление жилых помещений социального использования (по договорам социального найма)</t>
  </si>
  <si>
    <t>Постановление главы Администрации Бирюльского муниципального образования от 30 ноября 2012 года  № 60 "Об утверждении административного регламента предоставления муниципальной услуги "Предоставление жилых помещений социального использования (по договорам социального найма)"</t>
  </si>
  <si>
    <t xml:space="preserve">п.  5, 10 Перечня услуг, которые являются необходимыми и обязательными для предоставления муниципальных услуг в Бирюльском муниципальном образовании </t>
  </si>
  <si>
    <t>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</si>
  <si>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t>
  </si>
  <si>
    <t xml:space="preserve"> Постановление главы Администрации Бирюльского муниципального образования от 30 ноября 2012 года   № 62 "Об утверждении административного регламента предоставления муниципальной услуги "Предоставление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t>
  </si>
  <si>
    <t>Постановление главы Администрации Бирюльского муниципального образования от 30 ноября 2012 года   № 63 "Об утверждении административного регламента предоставления муниципальной услуги "Присвоение адреса объекту недвижимости"</t>
  </si>
  <si>
    <t xml:space="preserve">п.  1, 2, 8 Перечня услуг, которые являются необходимыми и обязательными для предоставления муниципальных услуг в Бирюльском муниципальном образовании </t>
  </si>
  <si>
    <t>Постановление главы Администрации Бирюльского муниципального образования от 30 ноября 2012 года   № 64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</si>
  <si>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п.  1, 9 Перечня услуг, которые являются необходимыми и обязательными для предоставления муниципальных услуг в Бирюльском муниципальном образовании </t>
  </si>
  <si>
    <t>Выдача выписки из хозяйственной книги справок и иных документов</t>
  </si>
  <si>
    <t>Постановление главы Администрации Бирюльского муниципального образования от 30 ноября 2012 года   № 65 "Об утверждении административного регламента предоставления муниципальной услуги "Выдача выписки из хозяйственной книги справок и иных документов"</t>
  </si>
  <si>
    <t xml:space="preserve">п.  2 Перечня услуг, которые являются необходимыми и обязательными для предоставления муниципальных услуг в Бирюльском муниципальном образовании </t>
  </si>
  <si>
    <t>Постановление главы Администрации Бирюльского муниципального образования от 30 ноября 2012 года  № 66 "Об утверждении административного регламента предоставления муниципальной услуги "Проведение обследования жилищно-бытовых условий"</t>
  </si>
  <si>
    <t>Постановление главы Администрации Бирюльского муниципального образования от 30 ноября 2012 года  № 67 "Об утверждении административного регламента предоставления муниципальной услуги "Выдача градостроительного плана земельного участка"</t>
  </si>
  <si>
    <t xml:space="preserve">п.  1, 2, 8, 13 Перечня услуг, которые являются необходимыми и обязательными для предоставления муниципальных услуг в Бирюльском муниципальном образовании </t>
  </si>
  <si>
    <t>Постановление главы Администрации Бирюльского муниципального образования от 30 ноября 2012 года  № 68 "Об утверждении административного регламента предоставления муниципальной услуги "Выдача разрешений на ввод объектов в эксплуатацию"</t>
  </si>
  <si>
    <t>Постановление главы Администрации Бирюльского муниципального образования от 30 ноября 2012 года  № 69 "Об утверждении административного регламента предоставления муниципальной услуги "Согласование проектов границ земельных участков"</t>
  </si>
  <si>
    <t xml:space="preserve">п.  4, 11 Перечня услуг, которые являются необходимыми и обязательными для предоставления муниципальных услуг в Бирюльском муниципальном образовании </t>
  </si>
  <si>
    <t>Постановление главы Администрации Бирюльского муниципального образования от 25 декабря 2012 года  № 75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</si>
  <si>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 xml:space="preserve">п. 2, 5 Перечня услуг, которые являются необходимыми и обязательными для предоставления муниципальных услуг в Бирюльском муниципальном образовании </t>
  </si>
  <si>
    <t>birulka_adm@mail.  ru</t>
  </si>
  <si>
    <t>Ажминистрация Бирюльского муниципального образования</t>
  </si>
  <si>
    <t xml:space="preserve"> +                                                                                             Перечень муниципальных услуг Бирюльского муниципального образования, предоставление которых осуществляется по принципу "одного окна", утвержденный распоряжением главы администрации Бирюльского сельского поселения от 28 октября 2013 года № 110</t>
  </si>
  <si>
    <t>ведущий специалист администрации Большетарельского сельского поселения</t>
  </si>
  <si>
    <t xml:space="preserve">п. 2 Перечня услуг, которые являются необходимыми и обязательными для предоставления муниципальных услуг в Большетарельском муниципальном образовании </t>
  </si>
  <si>
    <t>Горячева Елена Алексеевна</t>
  </si>
  <si>
    <t>btarel2013@ya.ru</t>
  </si>
  <si>
    <t xml:space="preserve">п. 2, 9,13 Перечня услуг, которые являются необходимыми и обязательными для предоставления муниципальных услуг в Большетарельском муниципальном образовании </t>
  </si>
  <si>
    <t xml:space="preserve">Прием заявлений и выдача документов о согласовании переустройства и (или) перепланировки жилого помещения" </t>
  </si>
  <si>
    <t xml:space="preserve">п.  13,14 Перечня услуг, которые являются необходимыми и обязательными для предоставления муниципальных услуг в Большетарельском муниципальном образовании </t>
  </si>
  <si>
    <t>Организация информационно-библиотечных, культурно- досуговых и спортивных мероприятий</t>
  </si>
  <si>
    <t>п.  3, 4, 8, 11, 12, 13 Перечня услуг, которые являются необходимыми и обязательными для предоставления муниципальных услуг в Большетарельском муниципальном образовании</t>
  </si>
  <si>
    <t>п.  5, 7, 10 Перечня услуг, которые являются необходимыми и обязательными для предоставления муниципальных услуг в Большетарельском муниципальном образовании</t>
  </si>
  <si>
    <t>Предоставление жилых помещений социального использования  (по договорам социального найма)</t>
  </si>
  <si>
    <t>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t>
  </si>
  <si>
    <t>присвоение адреса объекту недвижимости</t>
  </si>
  <si>
    <t xml:space="preserve">п.  1, 2, 8 Перечня услуг, которые являются необходимыми и обязательными для предоставления муниципальных услуг в Большетарельском муниципальном образовании </t>
  </si>
  <si>
    <t>Признание помещения жилым помещением, жилого помещения пригодным (непригодным) для проживания и многоквартирного дома аврийным и подлежащим сносу или реконструкции</t>
  </si>
  <si>
    <t xml:space="preserve">п.  1, 9 Перечня услуг, которые являются необходимыми и обязательными для предоставления муниципальных услуг в Большетарельском муниципальном образовании </t>
  </si>
  <si>
    <t xml:space="preserve">п.  1, 2, 8, 13 Перечня услуг, которые являются необходимыми и обязательными для предоставления муниципальных услуг в Большетарельском муниципальном образовании </t>
  </si>
  <si>
    <t xml:space="preserve">Согласование проектов границ земельных участков </t>
  </si>
  <si>
    <t xml:space="preserve">п.  4, 11 Перечня услуг, которые являются необходимыми и обязательными для предоставления муниципальных услуг в Большетарельском муниципальном образовании </t>
  </si>
  <si>
    <t xml:space="preserve">п.  2 Перечня услуг, которые являются необходимыми и обязательными для предоставления муниципальных услуг в Большетарельском муниципальном образовании </t>
  </si>
  <si>
    <t>Назначение и выплата пенсий за выслугу  лет муницпальным служащим</t>
  </si>
  <si>
    <t xml:space="preserve">п. 2, 5 Перечня услуг, которые являются необходимыми и обязательными для предоставления муниципальных услуг в Большетарельском муниципальном образовании </t>
  </si>
  <si>
    <t>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</si>
  <si>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Выдача копий архивных документов, подтверждающих право владения землей</t>
  </si>
  <si>
    <t>Администрация Большетарельского сельского поселения</t>
  </si>
  <si>
    <t>Постановление главы администрации Большетарельского сельского поселения  от 12 декабря 2012 года № 58 " Об утверждении административного регламента предоставления муниципальной услуги "Выдача копий архивных документов, подтверждающих право владения землей"</t>
  </si>
  <si>
    <t>Постановление главы администрации Большетарельского сельского поселения  от 12 декабря 2012 года № 59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t>
  </si>
  <si>
    <t>Постановление главы администрации Большетарельского сельского поселения  от 12 декабря 2012 года №60 " Об утверждении административного регламента предоставления муниципальной услуги " Прием заявлений и выдача документов о согласовании переустройства и (или) перепланировки жилого помещения"</t>
  </si>
  <si>
    <t>Постановление главы администрации Большетарельского сельского поселения от 12 декабря 2012 года  №62 " Об утверждении административного регламента предоставления муниципальной услуги " Выдача разрешения на строительство"</t>
  </si>
  <si>
    <t>Постановление главы администрации Большетарельского сельского поселения  от 12 декабря 2012 года №63 " Об утверждении административного регламента предоставления муниципальной услуги " Совершение нотариальных действий"</t>
  </si>
  <si>
    <t>Постановление главы администрации Большетарельского сельского поселения от 12 декабря 2012 года № 64 " Об утверждении административного регламента предоставления муниципальной услуги " Постановка граждан на учет в качестве нуждающихся в жилых помещениях"</t>
  </si>
  <si>
    <t>Постановление главы администрации Большетарельского сельского поселения  от 12 декабря 2012 года № 65 "Об утверждении административного регламента предоставления муниципальной услуги " Предоставление жилых помещений социального использования (по договорам социального найма)</t>
  </si>
  <si>
    <t>Постановление главы администрации Большетарельского сельского поселения  от 12 декабря 2012 года № 66 " Об утверждении административного регламента предоставления муниципальной услуги "Предоставление информации об очередности граждан, состоящих на учете в качественуждающихся в жилых помещениях, предоставляемых по договорам социального найма"</t>
  </si>
  <si>
    <t xml:space="preserve">Постановлдение главы администрации Большетарельского сельского поселения  от 12 декабря 2012 года №67 "Об утверждении административного регламента предоставления муниципальной услуги " Присвоение адреса объекту недвижимости" </t>
  </si>
  <si>
    <t>Постановление главы администрации Большетарельского сельского поселения  от 12 декабря 2012 года №68"Об утверждении административного регламента предоставления муниципальной услуги " Признание помещения жилым помещением, жилого помещения пригодным (непригодным) для проживания и многоквартирного дома аварийным и подлежащим сносу.</t>
  </si>
  <si>
    <t>Постановление главы администрации Большетарельского сельского поселения  от 12 декабря 2012 года №69 "Об утверждении административного регламента предоставления муниципальной услуги " Выдача выписки из похозяйственной книги справок и иных документов"</t>
  </si>
  <si>
    <t>Постановление главы администрации Большетарельского сельского поселения  от 12 декабря 2012 года № 70 "Об утверждении административного регламента предоставления муниципальной услуги " Проведение обследования жилищно-бытовых условий"</t>
  </si>
  <si>
    <t>Постановление главы администрации Большетарельского сельского поселенияот 12 декабря 2012 года  № 71 "Об утверждении административного регламента предоставления муниципальной услуги " Выдача градостроительного плана земельного участка"</t>
  </si>
  <si>
    <t>Постановление главы администрации Большетарельского сельского поселения от 12 декабря 2012 года  № 72 "Об утверждении административного регламента предоставления муниципальной услуги "Выдача разрешений на ввод объектов в эксплуатацию"</t>
  </si>
  <si>
    <t>Постановление главы администрации Большетарельского сельского поселения от 12 декабря 2012 года №73 " Об утверждении административного регламента предоставления муниципальной услуги "Выдача проектов границ земельных участков"</t>
  </si>
  <si>
    <t>Постановление главы администрации Большетарельского сельского поселения  от 12 декабря 2012 года № 75 "Об утверждении административного регламента предоставления муниципальной услуги " Выдача справок о составе семьи, с места жительства".</t>
  </si>
  <si>
    <t>Постановление главы администрации Большетарельского сельского поселения  от 12 декабря 2012 года №77 "Об утверждении административного регламента предоставления муниципальной услуги " Назначение и выплата пенсий за выслугу лет муниципальным служащим"</t>
  </si>
  <si>
    <t>Постановление главы администрации Большетарельского сельского поселения от 12 декабря 2012 года  №78 "Об утверждении административного регламента предоставления муниципальной услуги " 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</si>
  <si>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Решение Думы Большетарельского сельского поселения от 7 октября 2013 года № 26 "Об утверждении Перечня услуг, которые являются необходимыми и обязательными для предоставления муниципальных услуг в Большетарельском муниципальном образовании и предоставляются организациями, участвующими в предоставлении муниципальных услуг"</t>
  </si>
  <si>
    <t>Постановление главы администрации Большетарельского сельского поселения от 2 сентября 2013 года № 47  "Об утверждении Порядка формирования и ведения реестра муниципальных услуг"</t>
  </si>
  <si>
    <t>Постановление главы администрации Большетарельского сельского поселения от 2 сентября 2013 года № 49 " О порядке разработки и утверждения административных регламентов предоставления муниципальных услуг  администрации Большетарельского сельского поселения"</t>
  </si>
  <si>
    <t>Щапова Людмила Анатольевна</t>
  </si>
  <si>
    <t>главный специалист администрации МО Бутаковского сельского поселения</t>
  </si>
  <si>
    <t>8 39540 98 461</t>
  </si>
  <si>
    <t>п.1 Перечня услуг которые являются необходжимыми и обязательными для предоставления муниципальных услуг.</t>
  </si>
  <si>
    <t>Прием заявлений и выдача документов о согласии переустройства и (или) перепланировки жилого помещения</t>
  </si>
  <si>
    <t>п.2  Перечня услуг которые являются необходжимыми и обязательными для предоставления муниципальных услуг.</t>
  </si>
  <si>
    <t>п.3  Перечня услуг которые являются необходжимыми и обязательными для предоставления муниципальных услуг.</t>
  </si>
  <si>
    <t>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</si>
  <si>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Присвоение адреса недвижимости</t>
  </si>
  <si>
    <t>Назначение и выплата пенсий за выслугу лет муниципальныи служащим</t>
  </si>
  <si>
    <t>п.5  Перечня услуг которые являются необходжимыми и обязательными для предоставления муниципальных услуг.</t>
  </si>
  <si>
    <t>Администрация Бутаковского муниципального образования</t>
  </si>
  <si>
    <t>Постановление главы администрации Бутаковского муниципального образования сельского поселения от 12 апреля 2013 года №48 "Об утверждении регламента о выдачи справок о составе семьи, с места жительства"</t>
  </si>
  <si>
    <t>Постановление главы администрации Бутаковского муниципального образования сельского поселения от 12 апреля 2013 года №45 "Об утверждении регламента о выдачи градостроительного плана земельного участка"</t>
  </si>
  <si>
    <t>Решение Думы Бутаковского муниципального образования сельского поселения от 21 марта 2013 года № 32 "Об утверждении перечня услуг, которые являются необходимыми и обязательными для предоставления муниципальных услуг, а также порядка определения размера оплаты оказания таких услуг"</t>
  </si>
  <si>
    <t>Постановление главы администрации Бутаковского муниципального образования сельского поселения 22 июня 2011 года № 40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</si>
  <si>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Бутаковского муниципального образования сельского поселения от 22 июня 2011 года № 41 "Об утверждении Порядкка формирования и ведения реестра муниципальных услуг"</t>
  </si>
  <si>
    <t>Постановление главы администрации Бутаковского муниципального образования сельского поселения от 28 ноября 2012 года №80 "Об утверждении регламента о выдачи копии архивных документов, подтверждающих право на владение землей"</t>
  </si>
  <si>
    <t>Постановление главы администрации Бутаковского муниципального образования сельского поселения от 28 ноября 2012 года №83 "Об утверждении регламента принятия документов, а также выдача решений о переводе или отказе в переводе жилого помещения в нежилое или нежилого помещения в жилое на территории Бутаковского муниципального образования"</t>
  </si>
  <si>
    <t>Постановление главы администрации Бутаковского муниципального образования сельского поселения от 28 ноября 2012 года № 84 "Об утверждении регламента принятия заявлений и выдача разрешений на переустройства и (или) перепланировки жилого помещения на территории Бутаковского муниципального образования"</t>
  </si>
  <si>
    <t>Постаноывление главы администрации Бутаковского муниципального образования сельского поселения от 28 ноября 2012 года №85 "Об утверждении регламента организации информационно-библиотечных, культурно-досуговфых и спортивных мероприятий Бутаковского муниципального образования"</t>
  </si>
  <si>
    <t>Постановление главы администрации Бутаковского муниципального образования сельского поселения от 28 ноября 2012 года № 86 "Об утверждении регламента выдачи разрешений на строительство на территории Бутаковского муниципального образования"</t>
  </si>
  <si>
    <t>Постановление главы администрации Бутаковского муниципального образования сельского поселения от 12 апреля 2013 года № 37 "Об утверждении регламента о предоставлении муниципальной услуги "Совершение нотариальных действий"</t>
  </si>
  <si>
    <t>Постановление главы администрации Бутаковского муниципального образования сельского поселения от 28 ноября 2012 года №82 "Об утверждении регламента постановки на учет граждан нуждающихся в жилых помещениях на территории Бутаковского муниципального образования"</t>
  </si>
  <si>
    <t>Постановление главы администрации Бутаковского муниципального образования сельского поселения от 12 апреля 2013 года № 41 "Об утверждении регламента о присвоении адреса объекту недвижимости"</t>
  </si>
  <si>
    <t>Постановление главы администрации Бутаковского муниципального образования сельского поселения от 12 апреля 2013 года № 42 " Об утверждении регламента о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</si>
  <si>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главы администрации Бутаковского муниципального образования сельского поселения от 12 апреля 2013 года № 43 "Об утверждении регламента о выдачи выписок из похозяйственной книги, справок и иных документов"</t>
  </si>
  <si>
    <t>Постановление главы администрации Бутаковского муниципального образования сельского поселения от 12 апреля 2013 года № 44 "Об утверждении регламента о проведении обследования жилищно-бытовых условий"</t>
  </si>
  <si>
    <t>Постановление главы администрации Бутаковского муниципального образования сельского поселения от28 ноября 2012 года №87 "Об утверждении регламента выдачи разрешений на ввод объекта в эксплуатацию на территории Бутаковского муниципального образования"</t>
  </si>
  <si>
    <t>Постановление главы администрации Бутаковского муниципального образования сельского поселения от 12 апреля 2013 года № 46 "Об утверждении регламента о согласовании проектов границ земельных участков"</t>
  </si>
  <si>
    <t>Постановление главы администрации Бутаковского муниципального образования сельского поселения от 12 апреля 2013 года №50 "Об утверждении регламента о назгначении и выплаты пенсии за выслугу лет муниципальным служащим"</t>
  </si>
  <si>
    <t>пункт 2  Перечня услуг которые являются необходжимыми и обязательными для предоставления муниципальных услуг</t>
  </si>
  <si>
    <t>Толмачев Николай Владимирович</t>
  </si>
  <si>
    <t>Nikolatol.89.ru@mail.ru</t>
  </si>
  <si>
    <t>пункт 2,   Перечня услуг которые являются необходжимыми и обязательными для предоставления муниципальных услуг</t>
  </si>
  <si>
    <t>Выдача разрешения на ввод объектов в эксплуатацию</t>
  </si>
  <si>
    <t>пункт 12  Перечня услуг которые являются необходжимыми и обязательными для предоставления муниципальных услуг</t>
  </si>
  <si>
    <t>пункт 2, пункт 12  Перечня услуг которые являются необходжимыми и обязательными для предоставления муниципальных услуг</t>
  </si>
  <si>
    <t>пункт 1, пункт 2  Перечня услуг которые являются необходжимыми и обязательными для предоставления муниципальных услуг</t>
  </si>
  <si>
    <t>Постановка граждан на учёт в качестве нуждающихся в жилых помещениях</t>
  </si>
  <si>
    <t>пункт 5, пункт 11  Перечня услуг которые являются необходжимыми и обязательными для предоставления муниципальных услуг</t>
  </si>
  <si>
    <t>пункт 2, пункт 11  Перечня услуг которые являются необходжимыми и обязательными для предоставления муниципальных услуг</t>
  </si>
  <si>
    <t>Предоставление информации об очерёдности граждан, состоящих на учёте в качестве нуждающихся в жилых помещениях, предоставляемых по договорам социального найма</t>
  </si>
  <si>
    <t>пункт 1, пункт 2, пункт 9, пункт 14  Перечня услуг которые являются необходжимыми и обязательными для предоставления муниципальных услуг</t>
  </si>
  <si>
    <t>пункт 1, пункт 2, пункт 9  Перечня услуг которые являются необходжимыми и обязательными для предоставления муниципальных услуг</t>
  </si>
  <si>
    <t>пункт 2, пункт 3, пунтк 9, пункт12, пункт 13  Перечня услуг которые являются необходжимыми и обязательными для предоставления муниципальных услуг</t>
  </si>
  <si>
    <t>Организация информационно-библиотечных, культурно-досуговых и спортивных мероприятий</t>
  </si>
  <si>
    <t>пункт 2 Перечня услуг которые являются необходжимыми и обязательными для предоставления муниципальных услуг</t>
  </si>
  <si>
    <t>Администрация Верхоленского муниципального образования</t>
  </si>
  <si>
    <t>Постановление главы Верхоленского муниципального образования от 21 января 2013 года № 2 "Об утверждении регламентов услуг" (Приложение 1 "Присвоение адреса объекту недвижимости")</t>
  </si>
  <si>
    <t>Постановление главы Верхоленского муниципального образования от 21 января 2013 года № 2 "Об утверждении регламентов услуг" (Приложение 2 "Выдача выписок из похозяйственной книги, справок и иных документов")</t>
  </si>
  <si>
    <t>Постановление главы Верхоленского муниципального образования от 21 января 2013 года № 2 "Об утверждении регламентов услуг" (Приложение 3 "Выдача градостроительного плана земельного участка")</t>
  </si>
  <si>
    <t>Постановление главы Верхоленского муниципального образования от 21 января 2013 года № 2 "Об утверждении регламентов услуг" (Приложение 4 "Выдача копий архивных документов, подтверждающих право на владение землёй")</t>
  </si>
  <si>
    <t>Постановление главы Верхоленского муниципального образования от 21 января 2013 года № 2 "Об утверждении регламентов услуг" (Приложение 5 "Выдача разрешения на ввод объектов в эксплуатацию")</t>
  </si>
  <si>
    <t>Постановление главы Верхоленского муниципального образования от 21 января 2013 года № 2 "Об утверждении регламентов услуг" (Приложение 6 "Выдача разрешения на строительство")</t>
  </si>
  <si>
    <t>Постановление главы Верхоленского муниципального образования от 21 января 2013 года № 2 "Об утверждении регламентов услуг" (Приложение 7 "Выдача справок о составе семьи, с места жительства")</t>
  </si>
  <si>
    <t>Постановление главы Верхоленского муниципального образования от 21 января 2013 года № 2 "Об утверждении регламентов услуг" (Приложение 10 "Перевод жилого помещения в нежилое помещение или нежилого помещения в жилое помещение")</t>
  </si>
  <si>
    <t>Постановление главы Верхоленского муниципального образования от 21 января 2013 года № 2 "Об утверждении регламентов услуг" (Приложение 11 "Постановка граждан на учёт в качестве нуждающихся в жилых помещениях")</t>
  </si>
  <si>
    <t>Постановление главы Верхоленского муниципального образования от 21 января 2013 года № 2 "Об утверждении регламентов услуг" (Приложение 12 "Предоставление жилых помещений социального использования (по договорам социального найма)")</t>
  </si>
  <si>
    <t>Постановление главы Верхоленского муниципального образованияот 21 января 2013 года № 2 "Об утверждении регламентов услуг" (Приложение 13 "Предоставление информации об очерёдности граждан, состоящих на учёте в качестве нуждающихся в жилых помещениях, предоставляемых по договорам социального найма")</t>
  </si>
  <si>
    <t>Постановление главы Верхоленского муниципального образования от 21 января 2013 года № 2 "Об утверждении регламентов услуг" (Приложение 14 "Приём заявлений и выдача документов о согласовании переустройства и (или) перепланировки жилого помещения")</t>
  </si>
  <si>
    <t>Постановление главы Верхоленского муниципального образования от 21 января 2013 года №2 "Об утверждении регламентов услуг" (Приложение 15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</si>
  <si>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главы Верхоленского муниципального образования от 21 января 2013 года №2 "Об утверждении регламентов услуг" (Приложение 16 "Проведение обследования жилищно-бытовых условий")</t>
  </si>
  <si>
    <t>Постановление главы Верхоленского муниципального образования от 21 января 2013 года № 2 "Об утверждении регламентов услуг" (Приложение 17 "Совершение нотариальных действий")</t>
  </si>
  <si>
    <t>Постановление главы Верхоленского муниципального образования от 21 января 2013 года № 2 "Об утверждении регламентов услуг" (Приложение 18 "Составление проектов границ земельных участков")</t>
  </si>
  <si>
    <t>Постановление главы Верхоленского муниципального образования от 21 января 2013 года № 2 "Об утверждении регламентов услуг" (Приложение 19 "Установление тарифов на услуги, предоставляемые муниципальными предприятиями и учреждениями")</t>
  </si>
  <si>
    <t>Постановление главы Верхоленского муниципального образования от 21 января 2013 года № 2 "Об утверждении регламентов услуг" (Приложение 20 "Организация информационно-библиотечных, культурно-досуговых и спортивных мероприятий")</t>
  </si>
  <si>
    <t>Постановление главы Верхоленского муниципального образования от 21 января 2013 года № 2 "Об утверждении регламентов услуг" (Приложение 21 "Назначение и выплата пенсии за выслугу лет муниципальным служащим")</t>
  </si>
  <si>
    <t>Постановление главы Верхоленского муниципального образования от 21 января 2013 года № 2 "Об утверждении регламентов услуг" (Приложение 22 "Признание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</si>
  <si>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Решение Думы Верхоленского муниципального образования  от 30 октября 2013 года № 38 "Об утверждении Перечня услуг, которые являются необходимыми и обязательными для предоставления органом местного самоуправления муниципальных  услуг и предоставляются  организациями, участвующими в предоставлении органом местного самоуправления муниципальных услуг, и об установлении Порядка определения размера платы за их оказание"</t>
  </si>
  <si>
    <t>заместитель главы администрации Вершино-Тутурского сельского поселения</t>
  </si>
  <si>
    <t>Рудых Ирина Аркадьевна</t>
  </si>
  <si>
    <t>tutura-adm@yandex.ru</t>
  </si>
  <si>
    <t>пункт 1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представлении муниципальных услуг.</t>
  </si>
  <si>
    <t>П.9 ПЕРЕЧНЯ  УСЛУГ,которые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</si>
  <si>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п 10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</si>
  <si>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п 1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</si>
  <si>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Установление тарифов на услуги,предоставляемые муниципальными предприятиями и учреждениями.</t>
  </si>
  <si>
    <t>Администрация Вершино-Тутурского сельского поселения</t>
  </si>
  <si>
    <t>Решение Думы Вершино-Тутурского  сельского поселения  от 9 октября 2013 года № 20 "Об утверждении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 участвующими в предоставлении муниципальных услуг"</t>
  </si>
  <si>
    <t>П.3.4.15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</si>
  <si>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П 2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</si>
  <si>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П  5.6. 14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</si>
  <si>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П 4.9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</si>
  <si>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П 5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</si>
  <si>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П 3.4.11.15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</si>
  <si>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 xml:space="preserve">П1.11.Перечня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 </t>
  </si>
  <si>
    <t>П 4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</si>
  <si>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 xml:space="preserve"> П 5.6.8. Перечня услуг, которые являются необходимыми и обязательными  для предоставления муниципальных услуг в Вершино-Тутурском муниципальном образовании и предоставляются организациями,участвующими в предоставлении муниципальных услуг.</t>
  </si>
  <si>
    <t>постановление главы администрации Вершино-Тутурского  сельского поселения от 15 октября 2013 года № 17  " О порядке разработки и утверждения административных регламентов предоставления муниципальных услуг  администрации Вершино-Тутурского сельского поселения"</t>
  </si>
  <si>
    <t>Постановление главы администрации Вершино-Тутурского сельского поселения  от 14 октября 2013 года № 14 "Об утверждении Порядка формирования и ведения реестра муниципальных услуг"</t>
  </si>
  <si>
    <t>главный специалист администрации Залогского сельского поселения</t>
  </si>
  <si>
    <t>Серебренникова Наталья Демьяновна</t>
  </si>
  <si>
    <t>Администрация Залогского сельского поселения</t>
  </si>
  <si>
    <t>Постановление Главы администрации Залогского сельского поселения от 14 декабря 2012 года № 55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</si>
  <si>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Постановление Главы администрации  Залогского  сельского поселения от 14 декабря 2012 года № 56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t>
  </si>
  <si>
    <t>Постановление Главы администрации  Залогского  сельского поселения от 14 декабря 2012 года № 57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</si>
  <si>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администрации  Залогского  сельского поселения от 14 декабря 2012 года № 58 "Об утверждении Административного регламента предоставления муниципальной услуги "Организация информационно-библиотечных, культурно-досуговых и спортивных мероприятий"</t>
  </si>
  <si>
    <t>Постановление Главы администрации  Залогского  сельского поселения от 14 декабря 2012 года № 59 "Об утверждении Административного регламента предоставления муниципальной услуги "Выдача разрешения на строительство"</t>
  </si>
  <si>
    <t>Постановление Главы администрации  Залогского  сельского поселения от 14 декабря 2012 года № 60 "Об утверждении Административного регламента предоставления муниципальной услуги "Совершение нотариальных действий"</t>
  </si>
  <si>
    <t>Постановление Главы администрации  Залогского  сельского поселения от 14 декабря 2012 года № 61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</si>
  <si>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Постановление Главы администрации  Залогского  сельского поселения от 14 декабря 2012 года № 64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</si>
  <si>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Постановление Главы администрации  Залогского  сельского поселения от 14 декабря 2012 года № 65 "Об утверждении Административного регламента предоставления муниципальной услуги "Предоставление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t>
  </si>
  <si>
    <t>Постановление Главы администрации  Залогского  сельского поселения от 14 декабря 2012 года № 66 "Об утверждении Административного регламента предоставления муниципальной услуги "Присвоение адреса объекту недвижимости"</t>
  </si>
  <si>
    <t>Постановление Главы администрации  Залогского  сельского поселения от 14 декабря 2012 года № 67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</si>
  <si>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Главы администрации  Залогского  сельского поселения от 14 декабря 2012 года № 68 "Об утверждении Административного регламента предоставления муниципальной услуги "Выдача выписки их похозяйственной книги справок и иных документов"</t>
  </si>
  <si>
    <t>Постановление Главы администрации  Залогского  сельского поселения от 14 декабря 2012 года № 69 "Об утверждении Административного регламента предоставления муниципальной услуги "Проведение обследования жилищно-бытовых условий"</t>
  </si>
  <si>
    <t>Постановление Главы администрации  Залогского сельского поселения от 14 декабря 2012 года № 70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</si>
  <si>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Главы администрации  Залогского сельского поселения от 14 декабря 2012 года № 71 "Об утверждении Административного регламента предоставления муниципальной услуги "Выдача разрешений на ввод объектов в эксплуатацию"</t>
  </si>
  <si>
    <t>Постановление Главы администрации  Залогского сельского поселения от 14 декабря 2012 года № 72 "Об утверждении Административного регламента предоставления муниципальной услуги "Согласование проектов границ земельных участков"</t>
  </si>
  <si>
    <t>Постановление Главы администрации  Залогского сельского поселения от 14 декабря 2012 года № 73 "Об утверждении Административного регламента предоставления муниципальной услуги "Первичный прием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t>
  </si>
  <si>
    <t>Постановление Главы администрации  Залогского  сельского поселения от 14 декабря 2012 года № 63 "Об утверждении Административного регламента предоставления муниципальной услуги "Предоставление жилых помещений социального использования (по договорам социального найма)"</t>
  </si>
  <si>
    <t>Постановление главы администрации Залогского сельского поселения от 14 декабря 2012 года №75  "Об утверждении административного регламента предоставления муниципальной услуги " Назначение и выплата пенсий за выслугу лет муниципальным служащим"</t>
  </si>
  <si>
    <t>Решение Думы Залогского сельского поселения от 27 июля 2011 года  № 85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</si>
  <si>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Постанорвление главы администрации Залогского сельского поселения от 23 сентября 2013 года № 27 " О порядке разработки и утверждения административных регламентов предоставления муниципальных услуг  администрации Залогского сельского поселения"</t>
  </si>
  <si>
    <t>Постановление главы администрации Залогского сельского поселения от 23 сентября 2013 года № 29 " Об утверждении Порядка формирования и ведения реестра муниципальных услуг"</t>
  </si>
  <si>
    <t>Выдача копий архивных документов, подтверждающих право владения землёй</t>
  </si>
  <si>
    <t>Митягина Ирина Петровна</t>
  </si>
  <si>
    <t>Гл.специалист</t>
  </si>
  <si>
    <t>Zarechnoeadm@Jandex.ru.</t>
  </si>
  <si>
    <t>Приём заявлений и выдача разрешений на переустройства и (или) перепланировки жилого помещения</t>
  </si>
  <si>
    <t>Организация информационно-библиотечных, культурно досуговых и спортивных мероприятий</t>
  </si>
  <si>
    <t>Выдача разрешений на строительство и ввод объекта в эксплуатацию</t>
  </si>
  <si>
    <t>Выдача градостроительного плана зем ельного участка</t>
  </si>
  <si>
    <t>Администрация Зареченского муниципального образования сельского поселения</t>
  </si>
  <si>
    <t>Постановление Главы администрации Зареченского муниципального образования сельского поселения от 25 марта 2013 года № 5 "Об утверждении административного регламента предоставления муниципальной услуги "Выдача копий архивных документов, подтверждающих право владения землёй".</t>
  </si>
  <si>
    <t>Постановление Главы администрации Зареченского муниципального образования сельского поселения от 25 марта 2013 года № 3 "Об утверждении Порядка разработки и утверждения административных регламентов оказания муниципальных услуг".</t>
  </si>
  <si>
    <t>Постановление Главы администрации Зареченского муниципального образования сельского поселения от 25 марта 2013 года № 6 "Об утверждении административного регламента предоставления муниципальной услуги"Принятие документов, а также выждача разрешений о переводе или об отказе в переводе жилого помещения в нежилое или нежилого помещения в жилое".</t>
  </si>
  <si>
    <t>Постановление Главы администрации Зареченского муниципального образования сельского поселения от 25 марта 2013 года № 8 "Об утверждении административного регламента предоставления муниципальной услуги "Приём заявлений и выдача разрешений на переустройства и (или) перепланировки жилого помещения"</t>
  </si>
  <si>
    <t>Постановление Главы администрации Зареченского муниципального образования сельского поселения от 25 марта 2013 года № 7 "Об утверждении административного регламента предоставления муниципальной услуги "Организация информационно-библиотечных, культурно- досуговых и спортивных мероприятий".</t>
  </si>
  <si>
    <t>Постановление Главы администрации Зареченского муниципального образования сельского поселения от 25 марта 2013 года № 10 "Об утверждении административного регламента предоставления муниципальной услуги "Выдача разрешений на строительство и ввод объекта в эксплуатацию".</t>
  </si>
  <si>
    <t>Постановление Главы администрации Зареченского муниципального образования сельского поселения от 25 марта 2013 года № 35 "Об утверждении административного регламента предоставления муниципальной услуги "Присвоение адреса объекту недвижимости".</t>
  </si>
  <si>
    <t>Постановление Главы администрации Зареченского муниципального образования сельского поселения от 25 марта 2013 года № 44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</si>
  <si>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Главы администрации Зареченского муниципального образования сельского поселения от 25 марта 2013 года № 34 "Об утверждении административного регламента предоставления муниципальной услуги "Проведение обследования жилищно- бытовых условий"".</t>
  </si>
  <si>
    <t>Постановление Главы администрации Зареченского муниципального образования сельского поселения от 25 марта 2013 года № 42 "Об утверждении административного регламента предоставления муниципальной услуги "Согласование проектов границ земельных участков"</t>
  </si>
  <si>
    <t>Постановление Главы администрации Зареченского муниципального образования сельского поселения от 6 октября 2013 года № 38 "Об утверждении административного регламента предоставления муниципальной услуги "Совершение нотариальных действий".</t>
  </si>
  <si>
    <t>Постановление Главы администрации Зареченского муниципального образования сельского поселения от 6 октября 2013 года № 45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</si>
  <si>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Постановление Главы администрации Зареченского муниципального образования сельского поселения от 6 октября 2013 года № 33 "Об утверждении административного регламента предоставления муниципальной услуги "Предоставление жилых помещений социального использования  ( по договорам социального найма)".</t>
  </si>
  <si>
    <t>Постановление Главы администрации Зареченского муниципального образования сельского поселения от 6 октября 2013 года № 37 "Об утверждении административного регламента предоставления муниципальной услуги "Предоставление информации об очерёдности граждан, состоящих на учёте в качестве нуждающихся в жилых помещениях, предоставляемых по договорам социального найма"</t>
  </si>
  <si>
    <t>Постановление Главы администрации Зареченского муниципального образования сельского поселения от 6 октября 2013 года № 36 "Об утверждении административного регламента предоставления муниципальной услуги "Выдача выписки из похозяйственной книги справок и иных документов"</t>
  </si>
  <si>
    <t>Постановление Главы администрации Зареченского муниципального образования сельского поселения от 6 октября 2013 года № 40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</si>
  <si>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Главы администрации Зареченского муниципального образования сельского поселения от 6 октября 2013 года № 41 "Об утверждении административного регламента предоставления муниципальной услуги "Выдача справок о составе семьи, с места жительства".</t>
  </si>
  <si>
    <t>Постановление Главы администрации Зареченского муниципального образования сельского поселения от 6 октября 2013 года № 43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</si>
  <si>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Постановление Главы администрации Зареченского муниципального образования сельского поселения от 21 декабря 2010 года № 15 "Об утверждении Порядка формирования и ведения реестра муниципальных услуг"</t>
  </si>
  <si>
    <t>Ивченко Анна Константиновна</t>
  </si>
  <si>
    <t>Ведущий специалист Администрации Карлукского сельского поселения</t>
  </si>
  <si>
    <t>8 950 111 93 06;                               8 395 40 20 0 46</t>
  </si>
  <si>
    <t>Перевод жилого помещения в нежилое помещение или нежилого помещения в жилое помещение.</t>
  </si>
  <si>
    <t>Организация информационно- библиотечных, культурно -досуговых и спортивных мероприятий</t>
  </si>
  <si>
    <t>Предоставление жилых помещений социального использования ( по договорам социального найма)</t>
  </si>
  <si>
    <t>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</si>
  <si>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 xml:space="preserve">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 </t>
  </si>
  <si>
    <t>Проведение обследования жилищно – бытовых условий</t>
  </si>
  <si>
    <t>Администрация Карлукского сельского поселения</t>
  </si>
  <si>
    <t>Постановление главы администрации Карлукского сельского поселения от 14 февраля 2013 года № 24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t>
  </si>
  <si>
    <t>Постановление главы администрации Карлукского сельского поселения от 14 февраля 2013 года № 25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</si>
  <si>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администрации Карлукского сельского поселения от 14 февраля 2013 года № 26 Об утверждении административного регламента предоставления муниципальной услуги "Организация информационно-библиотечных , культурно-досуговых спортивных мероприятий"</t>
  </si>
  <si>
    <t xml:space="preserve">Постановление главы администрации Карлукского сельского поселения от 14 февраля 2013 года № 27 Об утверждении административного регламента предоставления муниципальной услуги "Выдача разрешения на строительство" </t>
  </si>
  <si>
    <t xml:space="preserve">Постановление главы администрации Карлукского сельского поселения от 14 февраля 2013 года № 28 Об утверждении административного регламента предоставления муниципальной услуги "Совершение нотариальных действий" </t>
  </si>
  <si>
    <t>Постановление главы администрации Карлукского сельского поселения от 14 февраля 2013 года № 29 Об утверждении административного регламента предоставления муниципальной услуги "Постановка граждан на учет  качестве нуждающихся в жилых помещениях"</t>
  </si>
  <si>
    <t xml:space="preserve">Постановление главы администрации Карлукского сельского поселения от 14 февраля 2013 года № 30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 </t>
  </si>
  <si>
    <t>Постановление главы администрации Карлукского сельского поселения от 14 февраля 2013 года № 31 Об утверждении административного регламента предоставления муниципальной услуги "Предоставление жилых помещений социального использования (по договорам социального найма)</t>
  </si>
  <si>
    <t>Постановление главы администрации Карлукского сельского поселения от 14 февраля 2013 года № 32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</si>
  <si>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Постановление главы администрации Карлукского сельского поселения от 14 февраля 2013 года № 33 Об утверждении административного регламента предоставления муниципальной услуги "Предоставление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t>
  </si>
  <si>
    <t>Постановление главы администрации Карлукского сельского поселения от 14 февраля 2013 года № 34 Об утверждении административного регламента предоставления муниципальной услуги "Присвоение адреса объекту недвижимости"</t>
  </si>
  <si>
    <t>Постановление главы администрации Карлукского сельского поселения от 14 февраля 2013 года № 35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</si>
  <si>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главы администрации Карлукского сельского поселения от 14 февраля 2013 года № 36 Об утверждении административного регламента предоставления муниципальной услуги "Выдача выписки из похозяйственной книги, справок и иных документов"</t>
  </si>
  <si>
    <t>Постановление главы администрации Карлукского сельского поселения от 14 февраля 2013 года № 37 Об утверждении административного регламента предоставления муниципальной услуги "Проведение обследования жилищно-бытовых условий"</t>
  </si>
  <si>
    <t>Постановление главы администрации Карлукского сельского поселения от 14 февраля 2013 года № 38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</si>
  <si>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главы администрации Карлукского сельского поселения от 14 февраля 2013 года № 39 Об утверждении административного регламента предоставления муниципальной услуги "Выдача разрешений на ввод объектов в эксплуатацию"</t>
  </si>
  <si>
    <t>Постановление главы администрации Карлукского сельского поселения от 14 февраля 2013 года № 40 Об утверждении административного регламента предоставления муниципальной услуги "Согласование проектов границ земельных участков"</t>
  </si>
  <si>
    <t>Постановление главы администрации Карлукского сельского поселения от 14 февраля 2013 года № 42 Об утверждении административного регламента предоставления муниципальной услуги "Выдача справок о составе семьи, с места жительства"</t>
  </si>
  <si>
    <t>Постановление главы администрации Карлукского сельского поселения от 14 февраля 2013 года № 44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</si>
  <si>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Решение Думы Карлукского сельского поселения от 29 октября 2012 года № 99 "Об утверждении Перечня услуг, которые являются необходимыми и обязательными для предоставления органом местного самоуправления муниципальных  услуг и предоставляются  организациями, участвующими в предоставлении органом местного самоуправления муниципальных услуг, и об установлении Порядка определения размера платы за их оказание"</t>
  </si>
  <si>
    <t>п.12 Перечня услуг, которые являются необходимыми и обязательными для предоставления  муниципальных  услуг</t>
  </si>
  <si>
    <t>п.7 Перечня услуг, которые являются необходимыми и обязательными для предоставления  муниципальных  услуг</t>
  </si>
  <si>
    <t>п.5 Перечня услуг, которые являются необходимыми и обязательными для предоставления муниципальных  услуг</t>
  </si>
  <si>
    <t>п.14 Перечня услуг, которые являются необходимыми и обязательными для предоставления муниципальных  услуг</t>
  </si>
  <si>
    <t>п.2. Перечня услуг, которые являются необходимыми и обязательными для предоставления муниципальных  услуг</t>
  </si>
  <si>
    <t>п.3 Перечня услуг, которые являются необходимыми и обязательными для предоставления  муниципальных  услуг</t>
  </si>
  <si>
    <t>п.4 Перечня услуг, которые являются необходимыми и обязательными для предоставления муниципальных  услуг</t>
  </si>
  <si>
    <t>п.20.10.1.2 Перечня услуг, которые являются необходимыми и обязательными для предоставления  муниципальных  услуг</t>
  </si>
  <si>
    <t>п.20.10.1.2 Перечня услуг, которые являются необходимыми и обязательными для предоставления муниципальных  услуг</t>
  </si>
  <si>
    <t xml:space="preserve">Постановление главы администрации Карлукского сельского поселения от 2 сентября 2012 года № 28/1 "Об утвержлении Порядка разработки и утверждения административных регламентов предоставления муниципальных услуг Карлукским муниципальным образованием сельским поселением" </t>
  </si>
  <si>
    <t>Постановление главы администрации Карлукского сельского поселения от 16 января 2012 года № 1 "Об утверждении Порядка формирования и финансового обеспечения муниципального задания на предоставление муниципальных услуг"</t>
  </si>
  <si>
    <t>Ведущий специалист администрации Качугского городского поселения</t>
  </si>
  <si>
    <t>Постановление исполняющего обязанности главы администрации Качугского муниципального образования, городское поселение от 14 марта 2013 года № 31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t>
  </si>
  <si>
    <t>п. 2  Перечня услуг, которые являются необходимыми и обязательными для предоставления муниципальных услуг</t>
  </si>
  <si>
    <t>Толмачев Алексей Геннадьевич</t>
  </si>
  <si>
    <t xml:space="preserve">        8 (395 40) 31-684</t>
  </si>
  <si>
    <t xml:space="preserve">       Kachug_gorodskoe@mail.ru.</t>
  </si>
  <si>
    <t xml:space="preserve">Постановление исполняющего обязанности главы администрации Качугского муниципального образования, городское поселение от 14 марта 2013 года № 35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t>
  </si>
  <si>
    <t>Организация культурно-досуговых мероприятий</t>
  </si>
  <si>
    <t>Постановление исполняющего обязанности главы администрации Качугского муниципального образования, городское поселение от 14 марта 2013 года № 32 "Об утверждении административного регламента предоставления муниципальной услуги "Организация культурно-досуговых и спортивных мероприятий".</t>
  </si>
  <si>
    <t>Постановление исполняющего обязанности главы администрации Качугского муниципального образования, городское поселение от 08 декабря 2012 года № 137 "Об утверждении административного регламента предоставления муниципальной услуги "Выдача разрешения на ввод объекта в эксплуатацию".</t>
  </si>
  <si>
    <t>п. 2, 3  Перечня услуг, которые являются необходимыми и обязательными для предоставления муниципальных услуг</t>
  </si>
  <si>
    <t>Постановление исполняющего обязанности главы администрации Качугского муниципального образования, городское поселение от 08 декабря 2012 года № 136 "Об утверждении административного регламента предоставления муниципальной услуги "Выдача разрешения на строительство".</t>
  </si>
  <si>
    <t>Присвоение адреса объектам недвижимости</t>
  </si>
  <si>
    <t>Постановление исполняющего обязанности главы администрации Качугского муниципального образования, городское поселение от 08 декабря 2012 года № 138 "Об утверждении административного регламента предоставления муниципальной услуги "Присвоение адреса объектам недвижимости".</t>
  </si>
  <si>
    <t>Постановление исполняющего обязанности главы администрации Качугского муниципального образования, городское поселение от 08 декабря 2012 года № 139 "Об утверждении административного регламента предоставления муниципальной услуги "Выдача градостроительного плана земельного участка".</t>
  </si>
  <si>
    <t>п. 1, 2  Перечня услуг, которые являются необходимыми и обязательными для предоставления муниципальных услуг</t>
  </si>
  <si>
    <t>Постановление главы администрации Качугского муниципального образования, городское поселение от 08 августа 2013 года № 120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</si>
  <si>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Установление тарифов на услуги по предоставлению холодного водоснабжения населению, оказываемых предприятиями и учреждениями на территории поселения</t>
  </si>
  <si>
    <t>Постановление исполняющего обязанности главы администрации Качугского муниципального образования, городское поселение от 14 марта 2013 года № 34 "Об утверждении административного регламента предоставления муниципальной услуги "Установление тарифов на услуги по предоставлению холодного водоснабжения населению, оказываемых предприятиями и учреждениями на территории поселения".</t>
  </si>
  <si>
    <t>Постановление главы администрации Качугского муниципального образования, городское поселение от  08 августа 2013 года № 117 "Об утверждении административного регламента предоставления муниципальной услуги "Предоставление жилых помещений социального использования (по договорам социального найма)".</t>
  </si>
  <si>
    <t>Постановление главы администрации Качугского муниципального образования, городское поселение от 08 августа 2013 года № 118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</si>
  <si>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Постановление главы администрации Качугского муниципального образования, городское поселение от 08 августа 2013 года № 121 "Об утверждении административного регламента предоставления муниципальной услуги "Проведение обследования жилищно-бытовых условий".</t>
  </si>
  <si>
    <t>Постановление исполняющего обязанности главы администрации Качугского муниципального образования, городское поселение от 14 марта 2013 года № 33 "Об утверждении административного регламента предоставления муниципальной услуги "Согласование проектов границ земельных участков".</t>
  </si>
  <si>
    <t>Постановление главы администрации Качугского муниципального образования, городское поселение от 08 августа 2013 года № 115 "Об утверждении административного регламента предоставления муниципальной услуги "Выдача справок о составе семьи с места жительства".</t>
  </si>
  <si>
    <t>Постановление главы администрации Качугского муниципального образования, городское поселение от 08 августа 2013 года № 116 "Об утверждении административного регламента предоставления муниципальной услуги "Оформление и выдача разрешений на проведение муниципальных лотерей".</t>
  </si>
  <si>
    <t>Постановление главы администрации Качугского муниципального образования, городское поселение от 08 августа 2013 года № 119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</si>
  <si>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Администрация Качугского городского поселения</t>
  </si>
  <si>
    <t xml:space="preserve"> +                                               Постановление главы администрации Качугского муниципального образования, городское поселение от 18 июля 2013 года № 103 "О внесении изменений в административный регламент по предоставлению муниципальной услуги "Перевод жилого помещения в нежилое помещение или нежилого помещения в жилое помещение".</t>
  </si>
  <si>
    <t xml:space="preserve"> +                                              Постановление главы администрации Качугского муниципального образования, городское поселение от 18 июля 2013 года № 107 "О внесении изменений в административный регламент по предоставлению муниципальной услуги "Прием заявлений и выдача документов о согласовании переустройства и (или) перепланировки жилого помещения".</t>
  </si>
  <si>
    <t xml:space="preserve"> +                                               Постановление главы администрации Качугского муниципального образования, городское поселение от 14 июня 2013 года № 73 "О внесении изменений в административный регламент по предоставлению муниципальной услуги "Организация культурно-досуговых и спортивных мероприятий"</t>
  </si>
  <si>
    <t xml:space="preserve"> +                                                 Постановление главы администрации Качугского муниципального образования, городское поселение от 26 июня 2013 года № 82 "О внесении изменений в административный регламент по предоставлению муниципальной услуги "Выдача разрешения на ввод объекта в эксплуатацию".</t>
  </si>
  <si>
    <t xml:space="preserve"> +                                                Постановление главы администрации Качугского муниципального образования, городское поселение от 26 июня 2013 года № 84 "О внесении изменений в административный регламент по предоставлению муниципальной услуги "Выдача разрешения на строительство".</t>
  </si>
  <si>
    <t xml:space="preserve"> +                                                Постановление главы администрации Качугского муниципального образования, городское поселение от 18 июля 2013 года № 106 "О внесении изменений в административный регламент по предоставлению муниципальной услуги "Присвоение адреса объектам недвижимости".</t>
  </si>
  <si>
    <t xml:space="preserve"> +                                                 Постановление главы администрации Качугского муниципального образования, городское поселение от 18 июля 2013 года № 102 "О внесении изменений в административный регламент по предоставлению муниципальной услуги "Выдача градостроительного плана земельного участка".</t>
  </si>
  <si>
    <t xml:space="preserve"> +                                            Постановление главы администрации Качугского муниципального образования, городское поселение от 18 июля 2013 года № 104 "О внесении изменений в административный регламент по предоставлению муниципальной услуги "Согласование проектов границ земельных участков".</t>
  </si>
  <si>
    <t>Решение Думы Качугского муниципального образования, городское поселение от 29 декабря 2012 года № 22 "Об утверждении Перечня муниципальных услуг (работ), оказываемых Качугским муниципальным образованием, городское поселение в новой редакции, в котором указаны услуги, которые являются необходимыми и обязательными для предоставления муниципальных услуг"</t>
  </si>
  <si>
    <t>Постановление главы администрации Качугского муниципального образования, городское поселение от 18 июля 2012 года № 80 "Об утверждении Порядка разработки и утверждения административных регламентов предоставления муниципальных услуг Качугским муниципальным образованием, городкое поселение"</t>
  </si>
  <si>
    <t>Постановление главы администрации Качугского муниципального образования, городское поселение от 18 июля 2012 года № 78 "Об утверждении Положения о порядке формирования и ведения реестра муниципальных услуг Качугского муниципального образования, городское поселение"</t>
  </si>
  <si>
    <t>Муниципальное образование Качугское сельское поселение</t>
  </si>
  <si>
    <t>Администрация Качугского сельского поселения</t>
  </si>
  <si>
    <t>Постановление главы администрации от 28 января 2013 года №9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</si>
  <si>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от 21 января 2013 года №8 "Об утверждении порядка формирования и ведения муниципальных услуг"</t>
  </si>
  <si>
    <t>Карнаухов Олег Алексеевич</t>
  </si>
  <si>
    <t>Заместитель главы администрации</t>
  </si>
  <si>
    <t>www.kahugselo@mail.ru</t>
  </si>
  <si>
    <t>Предоставление жилых помещений социального использования ( по договорам социального найма</t>
  </si>
  <si>
    <t>Подлуцкая Наталья Алексеевна</t>
  </si>
  <si>
    <t>главный.специалист администрации Манзурского сельского поселения</t>
  </si>
  <si>
    <t>8-39540-95-2-55</t>
  </si>
  <si>
    <t>adm.manzurka@yandex.ru</t>
  </si>
  <si>
    <t>Организация  культурно –досуговой деятельности, библиотечного обслуживания</t>
  </si>
  <si>
    <t xml:space="preserve">Выдача  разрешения на строительство </t>
  </si>
  <si>
    <t>Прмзнание граждан малоимущими в целях принятия их на учет в качестве нуждающихся в жилых помещения, предоставляемых по договорам социального найма</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</si>
  <si>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переустройству и 9или) преплпнировки жилого помещения</t>
  </si>
  <si>
    <t>Выдача градостоительного плана земельного участка</t>
  </si>
  <si>
    <t>Администрация Манзурского сельского поселения</t>
  </si>
  <si>
    <t>п.1 Перечня услуг, которые являются необходиммыми и обязательными для предоставления муниципальных услуг</t>
  </si>
  <si>
    <t>Ганина Анна Сергеевна</t>
  </si>
  <si>
    <t>гл.специалист</t>
  </si>
  <si>
    <t>8(39540)94-3-31</t>
  </si>
  <si>
    <t>annaganina35@mail.ru</t>
  </si>
  <si>
    <t>п.2 Перечня услуг, которые являются необходиммыми и обязательными для предоставления муниципальных услуг</t>
  </si>
  <si>
    <t>п.3 Перечня услуг, которые являются необходиммыми и обязательными для предоставления муниципальных услуг</t>
  </si>
  <si>
    <t>п.4 Перечня услуг, которые являются необходиммыми и обязательными для предоставления муниципальных услуг</t>
  </si>
  <si>
    <t>п.5 Перечня услуг, которые являются необходиммыми и обязательными для предоставления муниципальных услуг</t>
  </si>
  <si>
    <t>п.6 Перечня услуг, которые являются необходиммыми и обязательными для предоставления муниципальных услуг</t>
  </si>
  <si>
    <t>п.7 Перечня услуг, которые являются необходиммыми и обязательными для предоставления муниципальных услуг</t>
  </si>
  <si>
    <t>Установление тарифов на услуги, предоставляемые муниципальными  предприятиями и учреждениями</t>
  </si>
  <si>
    <t>п.8 Перечня услуг, которые являются необходиммыми и обязательными для предоставления муниципальных услуг</t>
  </si>
  <si>
    <t>п.9 Перечня услуг, которые являются необходиммыми и обязательными для предоставления муниципальных услуг</t>
  </si>
  <si>
    <t>п.10 Перечня услуг, которые являются необходиммыми и обязательными для предоставления муниципальных услуг</t>
  </si>
  <si>
    <t>п.11 Перечня услуг, которые являются необходиммыми и обязательными для предоставления муниципальных услуг</t>
  </si>
  <si>
    <t>п.12 Перечня услуг, которые являются необходиммыми и обязательными для предоставления муниципальных услуг</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</si>
  <si>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рекнострукции</t>
  </si>
  <si>
    <t>п.13 Перечня услуг, которые являются необходиммыми и обязательными для предоставления муниципальных услуг</t>
  </si>
  <si>
    <t>п.14 Перечня услуг, которые являются необходиммыми и обязательными для предоставления муниципальных услуг</t>
  </si>
  <si>
    <t>п.15 Перечня услуг, которые являются необходиммыми и обязательными для предоставления муниципальных услуг</t>
  </si>
  <si>
    <t>п.16 Перечня услуг, которые являются необходиммыми и обязательными для предоставления муниципальных услуг</t>
  </si>
  <si>
    <t>п.17 Перечня услуг, которые являются необходиммыми и обязательными для предоставления муниципальных услуг</t>
  </si>
  <si>
    <t>п.18 Перечня услуг, которые являются необходиммыми и обязательными для предоставления муниципальных услуг</t>
  </si>
  <si>
    <t>п.20 Перечня услуг, которые являются необходиммыми и обязательными для предоставления муниципальных услуг</t>
  </si>
  <si>
    <t>п.22 Перечня услуг, которые являются необходиммыми и обязательными для предоставления муниципальных услуг</t>
  </si>
  <si>
    <t>Администрация Харбатовского муниципального образования</t>
  </si>
  <si>
    <t>Постановление администрации Харбатовского муниципального образования (сельского поселения) от 17 декабря 2012 года № 23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</si>
  <si>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 xml:space="preserve"> Постановление администрации Харбатовского муниципального образования (сельского поселения) от 17 декабря 2012 года № 24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t>
  </si>
  <si>
    <t>Постановление администрации Харбатовского муниципального образования (сельского поселения) от 17 декабря 2012 года № 26 "Об утверждении Административного регламента предоставления муниципальной услуги "Организация информационно- библиотечных, культурно-досуговых и спортивных мероприятий""</t>
  </si>
  <si>
    <t>Постановление администрации Харбатовского муниципального образования (сельского поселения) от 17 декабря 2012 года № 27 "Об утверждении Административного регламента предоставления муниципальной услуги "Выдача разрешения на строительство"</t>
  </si>
  <si>
    <t>Постановление администрации Харбатовского муниципального образования (сельского поселения) от 17 декабря 2012 года № 28 "Об утверждении Административного регламента предоставления муниципальной услуги "Совершение нотариальных действий"</t>
  </si>
  <si>
    <t>Постановление администрации Харбатовского муниципального образования (сельского поселения) от 17 декабря 2012 года № 29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</si>
  <si>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 xml:space="preserve">Постановление администрации Харбатовского муниципального образования (сельского поселения) от 17 декабря 2012 года № 30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 </t>
  </si>
  <si>
    <t>Постановление администрации Харбатовского муниципального образования (сельского поселения) от 17 декабря 2012 года № 31 "Об утверждении Административного регламента предоставления муниципальной услуги "Предоставление жилых помещений социального использования (по договарам социального найма)"</t>
  </si>
  <si>
    <t xml:space="preserve">Постановление администрации Харбатовского муниципального образования (сельского поселения) от 17 декабря 2012 года № 32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договарам социального найма" </t>
  </si>
  <si>
    <t>Постановление администрации Харбатовского муниципального образования (сельского поселения) от 17 декабря 2012 года № 33 "Об утверждении Административного регламента предоставления муниципальной услуги "Предоставление информации об очередности граждан, состоящих на учете в качестве нуждающихся в жилых помещениях, предоставляемых по договарам социального найма"</t>
  </si>
  <si>
    <t>Постановление администрации Харбатовского муниципального образования (сельского поселения) от 17 декабря 2012 года № 34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</si>
  <si>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Харбатовского муниципального образования (сельского поселения) от 17 декабря 2012 года № 35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</si>
  <si>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Харбатовского муниципального образования (сельского поселения) от 17 декабря 2012 года № 36 "Об утверждении Административного регламента предоставления муниципальной услуги "Выдача выписки их похозяйственной книги справок и иных документов""</t>
  </si>
  <si>
    <t xml:space="preserve"> Поастановление администрации Харбатовского муниципального образования (сельского поселения) от 17 декабря 2012 года № 37 "Об утверждении Административного регламента предоставления муниципальной услуги "Проведение обследования жилищно-бытовых условий"</t>
  </si>
  <si>
    <t>Постановление администрации Харбатовского муниципального образования (сельского поселения) от 17 декабря 2012 года № 38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</si>
  <si>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администрации Харбатовского муниципального образования (сельского поселения) от 17 декабря 2012 года № 39 "Об утверждении Административного регламента предоставления муниципальной услуги выдача разрешений на ввод объектов в эксплуатацию"</t>
  </si>
  <si>
    <t>Постановление администрации Харбатовского муниципального образования (сельского поселения) от 17 декабря 2012 года № 40 "Об утверждении Административного регламента предоставления муниципальной услуги "Соглосование проектов границ земельных участков"</t>
  </si>
  <si>
    <t>Постановление администрации Харбатовского муниципального образования (сельского поселения) от 17 декабря 2012 года № 42 "Об утверждении Административного регламента предоставления муниципальной услуги "Выдача справок о составе семьи, с места жительства"</t>
  </si>
  <si>
    <t>Постановление администрации Харбатовского муниципального образования (сельского поселения) от 17 декабря 2012 года № 44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</si>
  <si>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Постановление главы администрации  Качугского сельского поселения от 5 марта 2013 года № 26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</si>
  <si>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Постановление главы администрации  Качугского сельского поселения от 5 марта 2013 года № 22 "Об утверждении административного регламента предоставления муниципальной услуги "Согласование проектов границ земельных участков"</t>
  </si>
  <si>
    <t>Постановление главы администрации  Качугского сельского поселения от 5 марта 2013 года № 21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</si>
  <si>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Постановление главы администрации от 5 марта 2013 года № 19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</si>
  <si>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администрации  Качугского сельского поселения от 5 марта 2013 года № 18 "Об утверждении административного регламента предоставления муниципальной услуги "Предоставление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t>
  </si>
  <si>
    <t>Постановление главы администрации  Качугского сельского поселения от 5 марта 2013 года № 17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</si>
  <si>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Постановление главы администрации  Качугского сельского поселения от 5 марта 2013 года № 14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</si>
  <si>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Постановление главы администрации  Качугского сельского поселения от 5 марта 2013 года № 12 "Об утверждении административного регламента предоставления муниципальной услуги "Выдача разрешения на строительство"</t>
  </si>
  <si>
    <t>Постановление главы администрации  Качугского сельского поселения от 5 марта 2013 года № 11 "Об утверждении административного регламента предоставления муниципальной услуги "Выдача копий архивных документов, подтверждающих право владения землей"</t>
  </si>
  <si>
    <t>Постановление главы администрации  Качугского сельского поселения от 5 марта 2013 года № 16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t>
  </si>
  <si>
    <t>Постановление главы администрации  Качугского сельского поселения от 5 марта 2013 года № 15 "Об утверждении административного регламента предоставления муниципальной услуги "Организация информационно-библиотечных, культурно-досуговых и спортивных мероприятий"</t>
  </si>
  <si>
    <t>Постановление главы администрации от 5 марта 2013 года № 23 "Об утверждении административного регламента предоставления муниципальной услуги "Совершение нотариальных действий"</t>
  </si>
  <si>
    <t>Постановление главы администрации  Качугского сельского поселения от 5 марта 2013 года № 27 "Об утверждении административного регламента предоставления муниципальной услуги "Предоставление жилых помещений социального использования (по договорам социального найма)"</t>
  </si>
  <si>
    <t>Постановление главы администрации  Качугского сельского поселения от 5 марта 2013 года № 24 "Об утверждении административного регламента предоставления муниципальной услуги "Присвоение адреса объекту недвижимости"</t>
  </si>
  <si>
    <t>Постановление главы администрации  Качугского сельского поселения от 5 марта 2013 года № 25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</si>
  <si>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главы администрации  Качугского сельского поселения от 5 марта 2013 года № 10 "Об утверждении административного регламента предоставления муниципальной услуги " Выдача выписки из похозяйственной книги справок и иных документов"</t>
  </si>
  <si>
    <t>Постановление главы администрации  Качугского сельского поселения от 5 марта 2013 года № 20 "Об утверждении административного регламента предоставления муниципальной услуги "Проведение обследования жилищно-бытовых условий"</t>
  </si>
  <si>
    <t>Постановление главы администрации  Качугского сельского поселения от 5 марта 2013 года № 31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</si>
  <si>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главы администрации Качугского сельского поселения от 5 марта 2013 года № 30 "Об утверждении административного регламента предоставления муниципальной услуги "Выдача разрешений на ввод объектов в эксплуатацию"</t>
  </si>
  <si>
    <t>Постановление главы администрации Качугского сельского поселения от 5 марта 2013 года № 13 "Об утверждении административного регламента предоставления муниципальной услуги "Выдача справок о составе семьи, с места жительства"</t>
  </si>
  <si>
    <t>Решение Думы Качугского сельского поселения от 28 декабря 2012 года №19 "Об утверждении перечня услуг, которые являются необходимыми и обязательными при предоставлении муниципальной услуги"</t>
  </si>
  <si>
    <t>Постановление администрации Манзурского сельского поселения от 8 ноября 2013 года №  25 "Об утверждении административного регламента предоставления муниципальной услуги "Выдача копий архивных документов, подтверждающих право владения землей"</t>
  </si>
  <si>
    <t>Постановление администрации Манзурского сельского поселения от 8 ноября 2013 года №28 "Об утверждении административного регламента предоставления муниципальной услуги "Организация  культурно –досуговой деятельности, библиотечного обслуживания"</t>
  </si>
  <si>
    <t>Постановление администрации Манзурского сельского поселения от 8 ноября 2013 года № 26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 в жилое помещение"</t>
  </si>
  <si>
    <t>Постановление администрации Манзурского сельского поселения от 8 ноября 2013 года № 27 "Об утверждении административного регламента предоставления муниципальной услуги "Прием заявлений и выдача документов о согласовании пререустройства и (или) преплпнировки жилого помещения"</t>
  </si>
  <si>
    <t>Постановление администрации Манзурского сельского поселения от 8 ноября 2013 года № 29 "Об утверждении административного регламента предоставления муниципальной услуги "Выдача расрешения на строительство"</t>
  </si>
  <si>
    <t>Постановление администрации Манзурского сельского поселения от 8 ноября 2013 года № 30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</si>
  <si>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Манзурского сельского поселения от 8 ноября 2013 года № 31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</si>
  <si>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Постановление администрации Манзурского сельского поселения от 8 ноября 2013 года № 33 "об утверждении административного регламента предоставления муниципальной услуги "Предоставление жилых помещений социального использования (по договорам социального найма)"</t>
  </si>
  <si>
    <t>Постановление администрации Манзурского сельского поселения от 8 ноября 2013 года № 32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</si>
  <si>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Постановление администрации Манзурского сельского поселения от 8 ноября 2013 года № 34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</si>
  <si>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Манзурского сельского поселения от 8 ноября 2013 года № 35 "Об утверждении админитсративного регламента предоставления муниципальной услуги "Предоставление информации об очереджности граждан, состоящих на учете в качестве нуждающихся в жилых помещениях, предоставляемых по договорам социального найма"</t>
  </si>
  <si>
    <t>Постановление администрации Манзурского сельского поселения от 8 ноября 2013 года № 36 "Об утверждении административного р егламента предоставления муниципальной услуги "Присвоение адреса объекту недвижимости"</t>
  </si>
  <si>
    <t>Постановление администрации Манзурского сельского поселения от 8 ноября 2013 года № 39 "Об утверждении административного регламента предоставления муниципальной услуги "Проведение обследования жилищно-бытовых условий"</t>
  </si>
  <si>
    <t>Постановление администрации Манзурского сельского поселения от 8 ноября 2013 года № 40 "Об утверждении административного регламента предоставления муниципальной услуги "Выдача градостоительного плана земельного участка"</t>
  </si>
  <si>
    <t>Постановление администрации Манзурского сельского поселения от 8 ноября 2013 года № 32/17 "Об утверждении административного регламента  предоставления муниципальной услуги  "Выдача разрешений на ввод объектов в эксплуатацию"</t>
  </si>
  <si>
    <t>Постановление администрации Манзурского сельского поселения от 8 ноября 2013 года № 41 "Об утверждении административного регламента предоставления муниципальной услуги "Согласование проектов границ земельных участков"</t>
  </si>
  <si>
    <t>Постановление администрации Манзурского сельского поселения от 8 ноября 2013 года №  43 "Об утверждении административного регламента предоставления муниципальной услуги "Выдача справок о составе семьи, с места жительства"</t>
  </si>
  <si>
    <t>Постановление администрации Манзурского сельского поселения от 8 ноября 2013 года № 45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</si>
  <si>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Постановление администрации Манзурского сельского поселения от 8 ноября 2013 года № 37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переустройству и (или) пререпланировки жилого помещения"</t>
  </si>
  <si>
    <t>Постановление администрации Манзурского сельского поселения от 8 ноября 2013 года № 38 "Об утверждении административного регламента предоставления муниципальной услуги "Выдача выписок из похозяйственной книги, справок и иных документов"</t>
  </si>
  <si>
    <t>Предоставление информаци об очередности граждан, состоящих на учете в качестве нуждающихся в жилых помещениях, предоставляемых по договорам социального найма</t>
  </si>
  <si>
    <t>Постановление администрации Манзурского муниципального образования от 19 сентября 2013 года № 23 "Об утверждении порядка формирования и ведения реестра муниципальных услуг в муниципальном образовании Манзурское сельское поселенеие"</t>
  </si>
  <si>
    <t>Назначение и выплат пенсий за выслугу лет муниципальным служащим</t>
  </si>
  <si>
    <t>Решение Думы Харбатовского сельского поселения от 12 ноября 2012 года № 7-1 "Об утверждении перечня услуг, которые являются необходимыми и обязательными для предоставления органами местного самоуправления муниципальных услуг и предоставляются организациями, участвующими в предоставлении органами местного самоуправления муниципальных услуг, и об установлении Порядка определения размера платы за из оказание"</t>
  </si>
  <si>
    <t>Постановление администрации Харбатовского муниципального образованияот 31 мая 2011 года № 15 "Об утверждении Порядка разработки и утверждения административных регламентов предоставления муниципальных услуг"</t>
  </si>
  <si>
    <t>Постановление администрации Харбатовского муниципального образования от 24 июня 2011 года № 18 "Об утверждении Порядка формирования и ведения Реестра муниципальных услуг Харбатовского муниципального образования (сельского поселения)"</t>
  </si>
  <si>
    <t xml:space="preserve">Постановление администрации муниципального образования "Боханский район"  от 9 апреля 2013 года №392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t>
  </si>
  <si>
    <t>Постановление администрации муниципального образования "Боханский район"  от 30 апреля 2013 года №481 "Об утверждении административного регламента предоставления муниципальной услуги "Оказание финансовой поддержки субъектам малого и среднего предпринимательства МО"Боханский район"</t>
  </si>
  <si>
    <t>Постановление администрации муниципального образования "Боханский район" от 9 апреля 2013 года №391  "Об утверждении административного регламента предоставления муниципальной услуги "Оказание поддержки социально ориентированным некоммерческим организациям, благотворительной деятельности и добровольчеству, содействие деятельности некоммерческих организаций, выражающих интересы субъектов малого и среднего предпринимательства, и структурных подразделений указанных организаций"</t>
  </si>
  <si>
    <t>Постановление администрации муниципального образования "Боханский район"  от 15 февраля 2012 года №139 "Об утверждении административного регламента предоставления муниципальной услуги "Выдача разрешений на право организации розничного рынка"</t>
  </si>
  <si>
    <t>Постановление администрации муниципального образования "Боханский район"  от 23 мая 2011 года №315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</si>
  <si>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Постановление администрации муниципального образования "Боханский район"  от 29 декабря 2011 года №936 "Об утверждении административного регламента предоставления муниципальной услуги "Согласование положений об экспертных комиссиях, архивах организаций, номенклатур дел, инструкций по делопроизводству, описей дел"</t>
  </si>
  <si>
    <t>Постановление администрации муниципального образования "Боханский район" от 29 декабря 2011 года №937  "Об утверждении административного регламента предоставления муниципальной услуги "Предоставление документов для исследователей в читальный зал архива"</t>
  </si>
  <si>
    <t>Постановление администрации муниципального образования "Боханский район" от 29 декабря 2011 года  №938 "Об утверждении административного регламента предоставления муниципальной услуги "Приём архивных документов в архив"</t>
  </si>
  <si>
    <t>Постановление администрации муниципального образования "Боханский район"  от 29 декабря 2011 года  №939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(исполнение социально-правовых и тематических запросов)"</t>
  </si>
  <si>
    <t>Решение Думы Молодежного муниципального образования от24 января 2013 годаг. № 01-03/дсп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</si>
  <si>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 xml:space="preserve">Постановление мэра муниципального образования "Боханский район"  от 30 января 2013 года №86 "Об утверждении административного регламента предоставления муниципальной услуги "Поддержка детских и молодежных 
общественных объединений" </t>
  </si>
  <si>
    <t xml:space="preserve">Постановление мэра муниципального образования "Боханский район" от 30 января 2013 года №87 "Об утверждении административного регламента предоставления муниципальной услуги"Организация  и осуществление 
мероприятий межпоселенческого характера по работе с детьми и молодежью"
</t>
  </si>
  <si>
    <t xml:space="preserve">Постановление мэра муниципального образования "Боханский район" от 30 января 2013 года №88  "Об утверждении административного регламента предоставления муниципальной услуги "Обеспечение условий для развития физической культуры и массового спорта, организация проведения официальных физкультурно-оздоровительных и спортивных мероприятий в муниципальном образовании "Боханский район" </t>
  </si>
  <si>
    <t xml:space="preserve">Постановление мэра муниципального образования "Боханский район" от 21 декабря 2012 года  №1147 "Об утверждении административного регламента предоставления муниципальной услуги "Предоставление социальной выплаты согласно муниципальной социальной программе муниципального образования "Боханский район" "Молодым семьям – доступное жилье""
</t>
  </si>
  <si>
    <t>Постановление администрации муниципального образования "Боханский район" от 22 июня 2011 года №415 Об утверждении административного регламента по предоставлению муниципальной услуги "Организация культурно - досуговой деятельности, обеспечение доступа к самодеятельному художественному творчеству муниципального образования "Боханский район"</t>
  </si>
  <si>
    <t>Решение Думы муниципального образования "Боханский район"  от 28 декабря 2011 года №189 "Об утверждении перечня услуг, которые являются необходимыми и обязательными для предоставления муниципальных услуг"</t>
  </si>
  <si>
    <t>Постановление администрации муниципального образования "Боханский район" от 8 февраля 2011 года №66 "О порядке разработки и утверждения административных регламентов исполнения муниципальных функций и административных регламентов предоставления муниципальных услуг в муниципального образования "Боханский район"</t>
  </si>
  <si>
    <t>Постановление администрации муниципального образования "Боханский район" от 3 ноября 2011 года №797 "О порядке формирования и ведения реестра государственных, муниципальных услуг муниципального образования "Боханский район"</t>
  </si>
  <si>
    <t>см п.8</t>
  </si>
  <si>
    <t>см п.24</t>
  </si>
  <si>
    <t>см п.29</t>
  </si>
  <si>
    <t>см п.38</t>
  </si>
  <si>
    <t>Создание условий для развития сельскохозяйственного производства в поселениях, расширение рынка сельскохозяйственной продукции, сырья и продовольствия</t>
  </si>
  <si>
    <t>Информационное обеспечение пользователей в соответствии с их запросами ( исполнение социально-правовых и тематических запросов)</t>
  </si>
  <si>
    <t>Поддержка детских и молодежных
общественных объединений</t>
  </si>
  <si>
    <t xml:space="preserve">Предоставление информации об организации общедоступного и бесплатного начального общего, основного общего, среднего (полного) общего образования по основным общеобразовательным программам, а также дополнительного образования в муниципальных образовательных учреждениях   </t>
  </si>
  <si>
    <t xml:space="preserve">Терпугов Дмитрий Николаевич </t>
  </si>
  <si>
    <t xml:space="preserve">Ведущий специалист отдела экономического развития, аппарата администрации Чунского района </t>
  </si>
  <si>
    <t>8 (39567) 21213</t>
  </si>
  <si>
    <t>tdn-2009@yandex.ru</t>
  </si>
  <si>
    <t>Прием заявлений, постановка на учет и выдача направлений для зачисления детей в муниципальные образовательные  учреждения, реализующие основную образовательную программу дошкольного образования (детские сады)</t>
  </si>
  <si>
    <t>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 и среднего (полного) общего образования</t>
  </si>
  <si>
    <t>Представление информации об организации отдыха детей в каникулярное время в муниципальных образовательных учреждениях, в том числе в лагерях дневного пребывания</t>
  </si>
  <si>
    <t>Предоставление информации о проведении официальных физкультурно- оздоровительных и спортивных мероприятий на территории Чунского района</t>
  </si>
  <si>
    <t>Разработка сценариев и проведение мероприятий по заявлению организаций и отдельных граждан</t>
  </si>
  <si>
    <t>Исполнение запросов по архивным документам</t>
  </si>
  <si>
    <t>Архивный отдел администрации района</t>
  </si>
  <si>
    <t>Приём архивных документов на хранение</t>
  </si>
  <si>
    <t>Предоставление архивных документов заявителям в читальном зале</t>
  </si>
  <si>
    <t xml:space="preserve">Передача в аренду, собственность, постоянное (бессрочное) пользование земельных участков из земель, государственная собственность на которые не разграничена, собственникам
зданий, строений, сооружений
</t>
  </si>
  <si>
    <t>Комитет администрации Чунского района по управлению муниципальным имуществом</t>
  </si>
  <si>
    <t>Предоставление гражданам земельных участков для индивидуального жилищного строительства на территории Чунского районного муниципального образования</t>
  </si>
  <si>
    <t>Предоставление в аренду имущества Чунского районного муниципального образования</t>
  </si>
  <si>
    <t>Предоставление земельных участков, находящихся  на территории Чунского районного муниципального образования, государственная собственность на которые не разграничена, или находящихся в муниципальной собственности, для целей, не связанных со строительством</t>
  </si>
  <si>
    <t>Предоставление муниципального имущества на праве оперативного управления, хозяйственного ведения, безвозмездного пользования, доверительного управления, приватизация муниципального имущества</t>
  </si>
  <si>
    <t>Предоставление выписки из реестра муниципального имущества Чунского районного муниципального образования</t>
  </si>
  <si>
    <t>Приватизация муниципального имущества Чунского районного муниципального образования</t>
  </si>
  <si>
    <t>Отдел градостроительства, транспорта и связи администрации Чунского района</t>
  </si>
  <si>
    <t>Отдел экономического развития аппарата администрации района</t>
  </si>
  <si>
    <t>Установление тарифов на услуги, предоставляемые муниципальными предприятиями и учреждениями, в рамках полномочий муниципального района</t>
  </si>
  <si>
    <t>Предоставление сведений содержащихся в информационной системе обеспечения градостроительной деятельности</t>
  </si>
  <si>
    <t xml:space="preserve">Назначение пенсии за выслугу лет гражданам, замещавшим должности муниципальной службы в Чунском районном муниципальном образовании </t>
  </si>
  <si>
    <t>Общий отдел аппарата администрации района</t>
  </si>
  <si>
    <t xml:space="preserve">Постановление администрации Чунского района  от 16 января 2013 года № 12 Об утверждении административного регламента предоставления муниципальной услуги "Предоставление информации об организации общедоступного и бесплатного начального общего, основного общего, среднего (полного) общего образования по основным общеобразовательным программам, а также дополнительного образования в муниципальных образовательных учреждениях"   </t>
  </si>
  <si>
    <t>Постановление администрации Чунского района  от 16 января 2013 года № 15 "Об утверждении административного регламента предоставления муниципальной услуги "Прием заявлений, постановка на учет и выдача направлений для зачисления детей в муниципальные образовательные  учреждения, реализующие основную образовательную программу дошкольного образования (детские сады)"</t>
  </si>
  <si>
    <t>Постановление администрации Чунского района  от 16 января 2013 года № 16 "Об утверждении административного регламента предоставления муниципальной услуги "Предоставление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 и среднего (полного) общего образования"</t>
  </si>
  <si>
    <t>Постановление администрации Чунского района  от 16 января 2013 года № 14 "Об утверждении административного регламента предоставления муниципальной услуги "Представление информации об организации отдыха детей в каникулярное время в муниципальных образовательных учреждениях, в том числе в лагерях дневного пребывания"</t>
  </si>
  <si>
    <t>Постановление администрации Чунского района от 21 декабря 2012 года № 66 "Об утверждении административного регламента предоставления муниципальной услуги "Предоставление информации о проведении официальных физкультурно- оздоровительных и спортивных мероприятий на территории Чунского района"</t>
  </si>
  <si>
    <t>Постановление администрации Чунского района от 30 июля 2012 года № 32 "Об утверждении административного регламента предоставления муниципальной услуги "Предоставление гражданам земельных участков для индивидуального жилищного строительства на территории Чунского районного муниципального образования"</t>
  </si>
  <si>
    <t>Постановление администрации Чунского района от 21 ноября 2012 года № 62 "Об утверждении административного регламента предоставления муниципальной услуги "Предоставление в аренду имущества Чунского районного муниципального образования"</t>
  </si>
  <si>
    <t>Постановление администрации Чунского района от 24 января 2013 года №19 "Об утверждении административного регламента предоставления муниципальной услуги "Предоставление земельных участков, находящихся  на территории Чунского районного муниципального образования, государственная собственность на которые не разграничена, или находящихся в муниципальной собственности, для целей, не связанных со строительством"</t>
  </si>
  <si>
    <t>Постановление администрации Чунского района от 28 января 2013 года №22 "Об утверждении административного регламента предоставления муниципальной услуги "Изменение вида разрешенного использования земельного участка"</t>
  </si>
  <si>
    <t>Постановление администрации Чунского района от 24 января 2013 года №18 "Об утверждении административного регламента предоставления муниципальной услуги "Предоставление муниципального имущества на праве оперативного управления, хозяйственного ведения, безвозмездного пользования, доверительного управления, приватизация муниципального имущества"</t>
  </si>
  <si>
    <t>Постановление администрации Чунского района от 24 января 2013 года №20 "Об утверждении административного регламента предоставления муниципальной услуги "Предоставление выписки из реестра муниципального имущества Чунского районного муниципального образования"</t>
  </si>
  <si>
    <t>Постановление администрации Чунского района от 28 января 2013 года №23 "Об утверждении административного регламента предоставления муниципальной услуги "Приватизация муниципального имущества Чунского районного муниципального образования"</t>
  </si>
  <si>
    <t>Постановление администрации Чунского района от 25 мая 2012 года № 16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 в рамках полномочий муниципального района"</t>
  </si>
  <si>
    <t>Постановление администрации Чунского района от 31 мая 2012 года №21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t>
  </si>
  <si>
    <t xml:space="preserve">Постановление администрации Чунского района от 11 января 2013 года №4 "Об утверждении административного регламента предоставления муниципальной услуги "Назначение пенсии за выслугу лет гражданам, замещавшим должности муниципальной службы в Чунском районном муниципальном образовании" </t>
  </si>
  <si>
    <t>Выдача разрешений  на установку рекламных конструкций на территории района, аннулирование таких разрешений выдача предписаний о демонтаже самовольно установленных  рекламных конструкций</t>
  </si>
  <si>
    <t>Постановление администрации Чунского района от 31 мая 2012 года №20 "Об утверждении административного регламента предоставления муниципальной услуги "Выдача разрешений  на установку рекламных конструкций на территории района, аннулирование таких разрешений выдача предписаний о демонтаже самовольно установленных  рекламных конструкций"</t>
  </si>
  <si>
    <t xml:space="preserve"> +                                                                                        Перечень муниципальных услуг, предоставление которых организуется в многофункциональных центрах предоставление государственных и муниципальных услуг в Иркутской области, утвержденный постановлением администрации Черемховского  муниципального образования от 25 октября 2013 года № 206</t>
  </si>
  <si>
    <t xml:space="preserve"> +                                                              Перечень муниципальных услуг, предоставление которых организуется в многофункциональных центрах предоставление государственных и муниципальных услуг в Иркутской области, утвержденный постановлением администрации Узколугского  муниципального образования от 17 октября 2013 года № 61</t>
  </si>
  <si>
    <t xml:space="preserve"> +                                                                        Перечень муниципальных услуг, предоставление которых организуется в многофункциональных центрах предоставление государственных и муниципальных услуг в Иркутской области, утвержденный постановлением администрации Тальниковского  муниципального образования от 17 октября 2013 года № 112</t>
  </si>
  <si>
    <t xml:space="preserve"> +                                                                                Перечень муниципальных услуг, предоставление которых организуется в многофункциональных центрах предоставление государственных и муниципальных услуг в Иркутской области, утвержденный постановлением администрации Саянского муниципального образования от 31 октября 2013 года № 37</t>
  </si>
  <si>
    <t xml:space="preserve"> +                                                                                   Перечень муниципальных услуг, предоставление которых организуется в многофункциональных центрах предоставления государственных и муниципальных услуг в Иркутской области, утвержденный постановление администрации Новогромовского муниципального образования от 21 октября 2013 года № 226</t>
  </si>
  <si>
    <t xml:space="preserve"> +                                                                              Перечень муниципальных услуг, предоставление которых организуется в многофункциональных центрах предоставления государственных и муниципальных услуг в Иркутской области, утвержденный распоряжением администрации Нижнеиретского муниципального образования от 1 ноября 2013 год № 56</t>
  </si>
  <si>
    <t xml:space="preserve"> +                                                                                Перечень муниципальных услуг, предоставление которых организуется в многофункциональных центрах предоставления государственных и муниципальных услуг в Иркутской области, утвержденный постановлением администрации Михайловского муниципального образования от 12 ноября 2013 года № 230</t>
  </si>
  <si>
    <t xml:space="preserve"> +                                                                                               Перечень муниципальных услуг , предоставление которых осуществляется по принципу "одного окна" утвержденный постановлением  администрации Лоховского  муниципального образования от 23 октября 2013 года № 51</t>
  </si>
  <si>
    <t xml:space="preserve">  +                                                                                                   Перечень муниципальных услуг Зерновского муниципального образования, предоставление которых осуществляется по принципу "одного окна" утвержденный постановлением  администрации Зерновского  муниципального образования от 16 октября 2013 года № 84</t>
  </si>
  <si>
    <t xml:space="preserve"> +                                                                                 Перечень муниципальных услуг,  предоставление которых организуется в многофункциональных центрах предоставления государственных и муниципальных услуг в Иркутской области, утвержденный Распоряжением администрации Голуметского муниципального образования от 10 сентября 2013 года №62</t>
  </si>
  <si>
    <t>Постановление администрации Чунского района  от 18 ноября 2011 года №23 "Об утверждении Порядка разработки и утверждения административных регламентов исполнения муниципальных функций и административных регламентов исполнения муниципальных услуг структурными подразделениями и учреждениями администрации Чунского района"</t>
  </si>
  <si>
    <t>Постановление администрации Чунского района  от 18 ноября 2011 года №26 "Об утверждении Порядка формирования и ведения Реестра муниципальных услуг Чунского районного муниципального образования"</t>
  </si>
  <si>
    <t xml:space="preserve">Предоставление в собственность или в аренду земельного участка для целей, не связанных со строительством </t>
  </si>
  <si>
    <t>п.1,2,4 Перечня услуг которые являются необходимыми и обязательными</t>
  </si>
  <si>
    <t>Хаптухаев Вадим Еремеевич</t>
  </si>
  <si>
    <t>ehiriteconom@irmail.ru</t>
  </si>
  <si>
    <t>п.1,2,3,4 Перечня услуг которые являются необходимыми и обязательными</t>
  </si>
  <si>
    <t>Приобретение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осуществление его деятельности</t>
  </si>
  <si>
    <t>п. 4 Перечня услуг которые являются необходимыми и обязательными</t>
  </si>
  <si>
    <t xml:space="preserve">Информирование об образовательных программах и учебных планах, рабочих программах учебных курсов, предметов, дисциплин (модулей), годовых календарных учебных графиках </t>
  </si>
  <si>
    <t>Организация общедоступного и бесплатного начального общего, основного общего, среднего (полного) общего образования, дошкольного, а также дополнительного образования в общеобразовательных учреждениях, расположенных на территории Эхирит-Булагатского района"</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</si>
  <si>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муниципальных образовательных учреждениях"</t>
  </si>
  <si>
    <t>Организация отдыха детей в каникулярное время в загородном оздоровительном лагере</t>
  </si>
  <si>
    <t>Постановление мэра муниципального образования Эхирит-Булагатский района от 27 июля 2012 года № 908 "Об увтерждение административного регламента предоставления муниципальной услуги "Предоставление в аренду муниципального имущества муниципального образования "Эхирит-Булагатский район"</t>
  </si>
  <si>
    <t>Постановление мэра муниципального образования Эхирит-Булагатский района от 27 июля 2012 года № 904 "Об увтерждение административного регламента предоставления муниципальной услуги "Приобретение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t>
  </si>
  <si>
    <t>Постановление мэра муниципального образования Эхирит-Булагатский района от 27 июля 2012 года № 906 "Об увтерждение административного регламента предоставления муниципальной услуги "Выдача разрешений на установку рекламных конструкций на соответствующей территории, аннулирование таких разрешений, выдача предписаний о демонтаже самовольно установленных вновь рекламных конструкций"</t>
  </si>
  <si>
    <t>Постановление мэра муниципального образования Эхирит-Булагатский района от 9 ноября 2011 года № 1236 "Об увтерждение административного регламента предоставления муниципальной услуги "Информирование об образовательных программах и учебных планах, рабочих программах учебных курсов, предметов, дисциплин (модулей), годовых календарных учебных графиках"</t>
  </si>
  <si>
    <t>Комитет по управлению муниципальным имуществом администрации муниципального образования "Эхирит-Булагатский район"</t>
  </si>
  <si>
    <t xml:space="preserve">Предоставление земельных участков под объектами недвижимости на территории муниципального образования "Эхирит-Булагатский район" </t>
  </si>
  <si>
    <t>Организация, зачисление в образовательные учреждения муниципального образования "Эхирит-Булагатский район"</t>
  </si>
  <si>
    <t>Возврат излишне уплаченных (взысканных) платежей в бюджет, администрирование которых закреплено за администрацией муниципального образования "Эхирит-Булагатский район"</t>
  </si>
  <si>
    <t>Распоряжение мэра муниципального образования "Эхирит-Булагатский район" от 10 сентября 2012 года №750 "Об утверждении административного регламента муниципальной услуги по возврату излишне уплаченных (взысканных) платежей в бюджет, администрирование которых закреплено за администрацией муниципального образования "Эхирит-Булагатский район"</t>
  </si>
  <si>
    <t>Постановление мэра муниципального образования "Эхирит-Булагатский район" от 27 июля 2012 года №905 "Об утверждении административного регламента муниципальной услуги "Предоставление земельных участков под объектами недвижимости на территории муниципального образования "Эхирит-Булагатский район"</t>
  </si>
  <si>
    <t>Постановление мэра муниципального образования "Эхирит-Булагатский район" от 26 мая 2011 года №545 "Об утверждении административного регламента муниципальной услуги "Информационное обеспечение пользователей в соответствии с их запросами"</t>
  </si>
  <si>
    <t xml:space="preserve">Постановление мэра муниципального образования "Эхирит-Булагатский район" от 9 ноября 2011 года №1235 "Об утверждении административного регламента муниципальной услуги "Организация общедоступного и бесплатного начального общего, основного общего, среднего (полного) общего образования, дошкольного, а также дополнительного образования в общеобразовательных учреждениях, расположенных на территории Эхирит-Булагатского района" </t>
  </si>
  <si>
    <t xml:space="preserve">Постановление мэра муниципального образования "Эхирит-Булагатский район" от 9 ноября 2011 года №1234 "Об утверждении административного регламента муниципальной услуги "Организация, зачисление в образовательные учреждения муниципального образования "Эхирит-Булагатский район"  </t>
  </si>
  <si>
    <t xml:space="preserve">Постановление мэра муниципального образования "Эхирит-Булагатский район" от 9 ноября 2011 года №1238 "Об утверждении административного регламента муниципальной услуги "Прием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 </t>
  </si>
  <si>
    <t xml:space="preserve">Постановление мэра муниципального образования "Эхирит-Булагатский район" от 9 ноября 2011 года №1237 "Об утверждении административного регламента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дошкольного, а также дополнительного образования в муниципальных образовательных учреждениях" </t>
  </si>
  <si>
    <t xml:space="preserve">Постановление мэра муниципального образования "Эхирит-Булагатский район" от 9 ноября 2011 года №1239 "Об утверждении административного регламента муниципальной услуги "Организация отдыха детей в каникулярное время в загородном оздоровительном лагере"  </t>
  </si>
  <si>
    <t>Финансовое управление администрации муниципального образования "Эхирит-Булагатский район"</t>
  </si>
  <si>
    <t>Районный отдел образования администрации муниципального образования "Эхирит-Булагатский район"</t>
  </si>
  <si>
    <t>Решение Думы муниципального образования "Эхирит-Булагатский район" от 3 октября 2012 года №260 "Об утверждении Перечня услуг, которые являются необходимыми и обязательными для предоставления муниципальных услуг и Порядка определения размера платы за их оказание"</t>
  </si>
  <si>
    <t>Постановление главы администрации муниципального образования "Эхирит-Булагатский район" от 26 января 2010 года №75 "Об утверждении Порядка формирования и ведения сводного и отраслевых реестров муниципальных услуг, оказываемых органами местного самоуправления муниципального образования "Эхирит-Булагатский район", районными муниципальными учреждениями"</t>
  </si>
  <si>
    <t>Постановление мэра муниципального образования "Эхирит-Булагатский район" от 26 октября 2011 года №1145 "Об утверждении Порядка разработки и утверждения административных регламентов исполнения муниципальных функций и Порядка разработки и утверждения административных регламентов предоставления муницииальных услуг"</t>
  </si>
  <si>
    <t>Администрация муниципального образования Алужинское</t>
  </si>
  <si>
    <t>Администрация муниципального образования Гаханское</t>
  </si>
  <si>
    <t>Администрация муниципального образования Захальское</t>
  </si>
  <si>
    <t>Администрация муниципального образования Капсальское</t>
  </si>
  <si>
    <t>Администрация муниципального образования Кулункунское</t>
  </si>
  <si>
    <t>Администрация муниципального образования Ново-Николаевское</t>
  </si>
  <si>
    <t>Администрация муниципального образования Олойское</t>
  </si>
  <si>
    <t>Администрация муниципального образования Тугутуйское</t>
  </si>
  <si>
    <t>Администрация муниципального образования Харатское</t>
  </si>
  <si>
    <t>Администрация муниципального образования Харазаргайское</t>
  </si>
  <si>
    <t>Постановление администрации муниципального образования "Алужинское" от 30 мая 2013 года №15 "Об утверждении правила разработки и утверждения административных регламентов предоставления муниципальных услуг"</t>
  </si>
  <si>
    <t>Выдача копий муниципальных правовых актов администрации муниципального образования</t>
  </si>
  <si>
    <t>Информирование и консультирование субъектов малого предпринимательства</t>
  </si>
  <si>
    <t>Осуществление регистрации (снятии) по месту жительства (пребывания) граждан</t>
  </si>
  <si>
    <t>Передача жилых помещений муниципального жилищного фонда в собственность граждан</t>
  </si>
  <si>
    <t>Постановление администрации муниципального образования "Алужинское" от 3 сентября 2013 года №28 "Об утверждении административного регламента предоставления муниципальной услуги "Выдача заверенных копий документов"</t>
  </si>
  <si>
    <t>Постановление администрации муниципального образования "Алужинское" от 3 сентября 2013 года №29"Об утверждении административного регламента предоставления муниципальной услуги "Выдача копий муниципальных правовых актов администрации муниципального образования"</t>
  </si>
  <si>
    <t>Постановление администрации муниципального образования "Алужинское" от 3 сентября 2013 года №30"Об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</si>
  <si>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Постановление администрации муниципального образования "Алужинское" от 3 сентября 2013 года №31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</si>
  <si>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муниципального образования "Алужинское" от 3 сентября 2013 года №32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</si>
  <si>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Постановление администрации муниципального образования "Алужинское" от 3 сентября 2013 года №33 "Об утверждении административного регламента предоставления муниципальной услуги "Информирование и консультирование субъектов малого предпринимательства"</t>
  </si>
  <si>
    <t>Постановление администрации муниципального образования "Алужинское" от 3 сентября 2013 года №34 "Об утверждении административного регламента предоставления муниципальной услуги "Выдача справок, выписок из похозяйственных книг"</t>
  </si>
  <si>
    <t>Постановление администрации муниципального образования "Алужинское" от 3 сентября 2013 года №35 "Об утверждении административного регламента предоставления муниципальной услуги "Осуществление регистрации (снятии) по месту жительства (пребывания) граждан"</t>
  </si>
  <si>
    <t>Постановление администрации муниципального образования "Алужинское" от 3 сентября 2013 года №45 "Об утверждении административного регламента предоставления муниципальной услуги "Выдача разрешений на ввод объекта в эксплуатацию в пределах полномочий, установленных Градостроительным кодексом РФ"</t>
  </si>
  <si>
    <t>Постановление администрации муниципального образования "Алужинское" от 3 сентября 2013 года №36"Об утверждении административного регламента предоставления муниципальной услуги ""</t>
  </si>
  <si>
    <t>Постановление администрации муниципального образования "Алужинское" от 3 сентября 2013 года №37 "Об утверждении административного регламента предоставления муниципальной услуги ""</t>
  </si>
  <si>
    <t>Постановление администрации муниципального образования "Алужинское" от 3 сентября 2013 года №38 "Об утверждении административного регламента предоставления муниципальной услуги ""</t>
  </si>
  <si>
    <t>Постановление администрации муниципального образования "Алужинское" от 3 сентября 2013 года №39 "Об утверждении административного регламента предоставления муниципальной услуги ""</t>
  </si>
  <si>
    <t>Постановление администрации муниципального образования "Алужинское" от 3 сентября 2013 года №40 "Об утверждении административного регламента предоставления муниципальной услуги ""</t>
  </si>
  <si>
    <t>Постановление администрации муниципального образования "Алужинское" от 3 сентября 2013 года №41 "Об утверждении административного регламента предоставления муниципальной услуги ""</t>
  </si>
  <si>
    <t>Постановление администрации муниципального образования "Алужинское" от 3 сентября 2013 года №42 "Об утверждении административного регламента предоставления муниципальной услуги ""</t>
  </si>
  <si>
    <t>Постановление администрации муниципального образования "Алужинское" от 3 сентября 2013 года №43 "Об утверждении административного регламента предоставления муниципальной услуги ""</t>
  </si>
  <si>
    <t>Постановление администрации муниципального образования "Алужинское" от 3 сентября 2013 года №44 "Об утверждении административного регламента предоставления муниципальной услуги ""</t>
  </si>
  <si>
    <t>alugino@mail.ru</t>
  </si>
  <si>
    <t>8 (395-41)24-3-20</t>
  </si>
  <si>
    <t>Ихиныров Олег Апполонович</t>
  </si>
  <si>
    <t>Глава поселения</t>
  </si>
  <si>
    <t>Постановление администрации Гаханского муниципального образования от 22 ноября 2011 года №20 "Об утверждении Положения о порядке формирования и ведения реестра муниципальных услуг"</t>
  </si>
  <si>
    <t>Постановление администрации Гаханского муниципального образования от 22 ноября 2011 года №21 "Об утверждении правила разработки и утверждения административных регламентов предоставления муниципальных услуг"</t>
  </si>
  <si>
    <t>gahan-01@mail.ru</t>
  </si>
  <si>
    <t>(395-41)2-35-84</t>
  </si>
  <si>
    <t>Решение Думы муниципального образования "Захальское" от 20 ноября 2012 года №22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государственных услуг"</t>
  </si>
  <si>
    <t>Постановление администрация муниципального образования "Бохан" от 1 апреля 2010 года №33 "Об утверждении порядка разработки и утверждения административных регламентов"</t>
  </si>
  <si>
    <t>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</si>
  <si>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Информирование и консультирование субъектов малого и среднего предпринимательства</t>
  </si>
  <si>
    <t>admzah2009@yandex.ru</t>
  </si>
  <si>
    <t>8 (395-41)2-44-21</t>
  </si>
  <si>
    <t>Чернигов Александр Николаевич</t>
  </si>
  <si>
    <t>ad.capsal2011@yandex.ru</t>
  </si>
  <si>
    <t xml:space="preserve"> (3952)3-27-96</t>
  </si>
  <si>
    <t>Шадрин Василий Ильич</t>
  </si>
  <si>
    <t>korsuk@yandex.ru</t>
  </si>
  <si>
    <t>8 (395-41)2-31-77</t>
  </si>
  <si>
    <t>Александр Кириллович Кондратьев</t>
  </si>
  <si>
    <t>(39541) 30000</t>
  </si>
  <si>
    <t>Петр Николаевич Пятых</t>
  </si>
  <si>
    <t>Постановление администрации Харазаргайского муниципального образования  от 28 октября 2011 года №26 "Об утверждении Положения о порядке формирования и ведения реестра муниципальных услуг"</t>
  </si>
  <si>
    <t>Постановка на учет и снятие с регистрационного учета по месту жительства граждан и по месту пребывания граждан</t>
  </si>
  <si>
    <t>Оформление выписки из похозяйственной книги о принадлежности земельного участка</t>
  </si>
  <si>
    <t>Администрация Мартыновского сельского поселения</t>
  </si>
  <si>
    <t>Потапова Наталья Сергеевна</t>
  </si>
  <si>
    <t xml:space="preserve">специалист по делопроизводству, архивам и кадрам Администрации Мартыновского сельского поселения </t>
  </si>
  <si>
    <t>martinovo-i@yandex.ru</t>
  </si>
  <si>
    <t>Оформление справки о проживании (в том числе сезонном</t>
  </si>
  <si>
    <t xml:space="preserve">Оформление справки с места жительства гражданам, зарегистрированным по месту жительства в населенных пунктах поселения </t>
  </si>
  <si>
    <t xml:space="preserve">Оформление справки о составе семьи гражданам, зарегистрированным по месту жительства в населенных пунктах поселения </t>
  </si>
  <si>
    <t xml:space="preserve">Оформление справки с места жительства умершего, зарегистрированного по месту жительства в населенных пунктах поселения </t>
  </si>
  <si>
    <t xml:space="preserve">Оформление справки о нахождении гражданина на иждивении </t>
  </si>
  <si>
    <t xml:space="preserve">Оформление справки о подтверждении проживания гражданина в местности, приравненной к районам Крайнего Севера зарегистрированного по месту жительства в населенных пунктах поселения </t>
  </si>
  <si>
    <t xml:space="preserve">Оформление регистрации по месту пребывания граждан Российской Федерации в населенных пунктах поселения </t>
  </si>
  <si>
    <t xml:space="preserve">Оформление регистрации по месту жительства граждан Российской Федерации в населенных пунктах поселения </t>
  </si>
  <si>
    <t xml:space="preserve">Снятие с учета по месту жительства граждан Российской Федерации в населенных пунктах поселения </t>
  </si>
  <si>
    <t xml:space="preserve">Оформление разрешения на торговлю на территории поселения </t>
  </si>
  <si>
    <t xml:space="preserve">Удостоверение доверенности </t>
  </si>
  <si>
    <t xml:space="preserve">Свидетельство верности копий документов и выписок из них </t>
  </si>
  <si>
    <t xml:space="preserve">Свидетельство подлинности подписи на документах </t>
  </si>
  <si>
    <t>Постановление администрации Мартыновского сельского поселения от 5 мая 2012 года №9 "Об утверждении административных регламентов по предоставлению муниципальных услуг"</t>
  </si>
  <si>
    <t>Постановление администрации Мартыновского сельского поселения  от 5 мая 2012 года  №10 "Об утверждении административных регламентов по предоставлению муниципальных услуг"</t>
  </si>
  <si>
    <t>Постановление администрации Мартыновского сельского поселения от 14 мая 2012 года №11 "Об утверждении административных регламентов по предоставлению муниципальных услуг"</t>
  </si>
  <si>
    <t>Постановление администрации Мартыновского сельского поселения от 14 мая 2012 года №12 "Об утверждении административных регламентов по предоставлению муниципальных услуг"</t>
  </si>
  <si>
    <t xml:space="preserve"> Постановление администрации Мартыновского муниципального образования от 24 апреля 2012 года №6 "О порядке разработки и утверждения административных регламентов по муниципальным услугам, предоставляемых администрацией Мартыновского сельского поселения" </t>
  </si>
  <si>
    <t xml:space="preserve">Постановление администрации Мартыновского муниципального образования от 14 апреля 2012 года №4 "О порядке формирования и ведения Реестра муниципальных услуг администрации Мартыновского сельского поселения" </t>
  </si>
  <si>
    <t>выдача выписок из реестра муниципальной собственности</t>
  </si>
  <si>
    <t>Постановление главы администрации муниципального образования "Гаханы" от 25 января 2012 года № 5 "Об утверждении Положения о формировании и ведении Реестра  муниципальных услуг администрации муниципального образования "Гаханы"</t>
  </si>
  <si>
    <t>Присвоение и уточнение адреса объекта недвижимости в муниципальном образовании "Кырма "</t>
  </si>
  <si>
    <t>Постановление главы администрации муниципального образования "Кырма" от 24 декабря 2012 года № 27 "О порядке разработки и утверждения административных регламентов предоставления муниципальных услуг МО "Кырма"</t>
  </si>
  <si>
    <t>Выдача справок, выписок из похозяйственных книг Администрации муниципального образования "Кырма"</t>
  </si>
  <si>
    <t xml:space="preserve">Выдача выписок из реестра муниципальной собственности муниципального образования "Кырма" </t>
  </si>
  <si>
    <t>Прием заявлений  документов а так же постановка граждан на учет в качестве нуждающихся в жилых помещениях  муниципального образования "Кырма"</t>
  </si>
  <si>
    <t>Назначение и выплата пенсии за выслугу лет лицам , замещавшим должности муниципальной службыв муниципального образования "Кырма"</t>
  </si>
  <si>
    <t>Постановление главы муниципального образования "Кырма" от 17 мая 2013 года № 19/8 "Об утверждении административного регламента  по предоставлению муниципальной услкуги "Выдача справок, выписок из похозяйственных книг Администрации муниципального образования "Кырма"</t>
  </si>
  <si>
    <t>Постановление главы муниципального образования "Кырма" от 17 мая 2013 года № 19/3 "Об утверждении административного регламента  по предоставлению муниципальной услкуги "Присвоение и уточнение адреса объекта недвижимости в муниципальном образовании "Кырма "</t>
  </si>
  <si>
    <t>Постановление главы муниципального образования "Кырма" от 17 мая 2013 года № 19/4 об утверждении административного регламента по предоставлению муниципальной услуги "Прием заявлений и выдача документов о согласовании схем расположения земельных участков</t>
  </si>
  <si>
    <t>Постановление главы муниципального образования "Кырма" от 17 мая 2013 года № 19/1 об утверждении административного регламента по предоставлению муниципальной услуги "Прием заявлений  документов а так же постановка граждан на учет в качестве нуждающихся в жилых помещениях  муниципального образования "Кырма"</t>
  </si>
  <si>
    <t>Постановление главы муниципального образования "Кырма" от 17 мая 2013 года № 19/1 об утверждении административного регламента по предоставлению муниципальной услуги "Назначение и выплата пенсии за выслугу лет лицам , замещавшим должности муниципальной службыв муниципального образования "Кырма" "</t>
  </si>
  <si>
    <t>Постановление главы муниципального образования "Кырма" от 17 мая 2013 года № 19/2 об утверждении административного регламента по предоставлению муниципальной услуги " Предоставление муниципального имущества в аренду безвозмездное пользование на территории МО"</t>
  </si>
  <si>
    <t>Постановление главы муниципального образования "Кырма" от 17 мая 2013 года № 19/5 об утверждении административного регламента по предоставлению муниципальной услуги "Выдача выписок из реестра муниципальной собственности муниципального образования "Кырма"</t>
  </si>
  <si>
    <t>Администрация муниципального образования "Нагалык"</t>
  </si>
  <si>
    <t>Выдачадокументов, а также выдача решений о переводе или об отказе в переводе жилого помещения в нежилое или нежилого помещения в жилое помещение</t>
  </si>
  <si>
    <t>Выдача справок, выписок из похозяйственных книг.</t>
  </si>
  <si>
    <t>Присвоение и уточнение  адреса  объекта  недвижимости в муниципальном образовании "Нагалык".</t>
  </si>
  <si>
    <t>Шатаева Надежда Арсентьевна</t>
  </si>
  <si>
    <t>и.о.управделами</t>
  </si>
  <si>
    <t>Постановление главы муниципального образования "Половинка" от 28 января 2013 года №6 "О порядке разработки и утверждения административных регламентов предоставления муниципальных услуг  муниципального образования "Половинка"</t>
  </si>
  <si>
    <t>Постановление главы муниципального образования "Половинка" от 9 января 2013 года №1 "Об порядке формирования и ведения муниципальных услуг муниципального образования "Половинка"</t>
  </si>
  <si>
    <t>Постановление Главы муниципального образования "Александровское" от 26 апреля 2011 года  № 16 "О порядке разработки и утверждения административных регламентов предоставления муниципальных услуг"</t>
  </si>
  <si>
    <t>Постановление Главы муниципального образования "Александровское"  от 13 ноября 2013 года № 159 "О порядке формирования и ведения Реестра муниципальных услуг Александровского муниципального образования"</t>
  </si>
  <si>
    <t>Постановление Главы администрации муниципального образования "Казачье" от 30 марта 2011 года № 28 "об утверждении Порядка разработки и утверждения административных регламентов предоставления муиципальных услуг администрацией муниципального образования "Казачье"</t>
  </si>
  <si>
    <t xml:space="preserve">Постановление главы администрации муниципального образования "Казачье" от 30 марта 2011 года № 27 "об утверждении Положения о реестре муниципальных услуг муниципального образования "Казачье"  </t>
  </si>
  <si>
    <t>Постановление администрации муниципального образования "Укыр" от 24 апреля 2011 года №23 "Об утверждении Положения о реестре муниципальных услуг муниципального образования "Укыр"</t>
  </si>
  <si>
    <t>Постановление администрации муниципального образования "Укыр" от 10 июня 2011 года № 31 "Об утверждении порядка раработки и утверждения административных регламентов исполнения муниципальных функций (предоставления муниципальных услуг)</t>
  </si>
  <si>
    <t>Предоставление  земельных участков, находящихся на территории Усть-Кутского муниципального  образования, государственная  собственность на которые не разграничена, или находящихся в иуниципальной собственности, для целей, связанных со строительством</t>
  </si>
  <si>
    <t>п.14  Перечня услуг,  которые являются необходымими и обязательными для предоставления  органами местного самоуправления  муниципальных услуг</t>
  </si>
  <si>
    <t>Предоставление земельных участков, находящихся в государственной или  муниципальной  собственности , собственникам зданий, строений и сооружений</t>
  </si>
  <si>
    <t>п.13  Перечня услуг,  которые являются необходымими и обязательными для предоставления  органами местного самоуправления  муниципальных услуг</t>
  </si>
  <si>
    <t>Предоставление  земельного участка гражданину- члену садово- огороднического объединения на территории  Усть-Кутского муниципального  образования для ведения садоводства, огородничества  и дачного хозяйства</t>
  </si>
  <si>
    <t>Приватизация  гражданами объектов муниципального жилищного фонда</t>
  </si>
  <si>
    <t>Предоставление  земельных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осуществления его деятельности на територии Усть-Кутского муниципального образования</t>
  </si>
  <si>
    <t>Перевод  жилого помещения в нежилое помещение или нежилого помещения в жилое  помещение"</t>
  </si>
  <si>
    <t>пункт  10  Перечня услуг,  которые являются  необходимыми и обязательными для предоставления органами местного самоуправления муниципальных услуг</t>
  </si>
  <si>
    <t>Постановка  малоимущих граждан, проживающих на межселенных   территориях  Усть-Кутского муниципального образования на учете в качестве нуждающихся в жилых помещениях</t>
  </si>
  <si>
    <t>комитет по жилищной политике, транспорту и связи Администрации Усть-Кутского  муниципального образования</t>
  </si>
  <si>
    <t>пункт  6  Перечня услуг,  которые являются  необходимыми и обязательными для предоставления органами местного самоуправления муниципальных услуг</t>
  </si>
  <si>
    <t>Выдача градостроительного плана земельного участка, расположенного на территории Усть-кутского муниципального образования</t>
  </si>
  <si>
    <t>пункт  5  Перечня услуг,  которые являются  необходимыми и обязательными для предоставления органами местного самоуправления муниципальных услуг</t>
  </si>
  <si>
    <t>Предоставление сведений  из информационной системы обеспечения градостроительной деятельности муниципального образования</t>
  </si>
  <si>
    <t>пункт  7  Перечня услуг,  которые являются  необходимыми и обязательными для предоставления органами местного самоуправления муниципальных услуг</t>
  </si>
  <si>
    <t>Присвоение адресу  объекту недвижимости</t>
  </si>
  <si>
    <t xml:space="preserve">выдача разрешений на установку  рекламных  конструкций на территории  Усть-Кутского муниципального образования </t>
  </si>
  <si>
    <t>пункт  9 Перечня услуг,  которые являются  необходимыми и обязательными для предоставления органами местного самоуправления муниципальных услуг</t>
  </si>
  <si>
    <t>Предоставление информации о результатах государственной (итогой) аттестации</t>
  </si>
  <si>
    <t>Управление образованием Усть-Кутского муниципального образования</t>
  </si>
  <si>
    <t>Предоставление информации  о текущей успеваемости учащегося в  муниципальном учреждении</t>
  </si>
  <si>
    <t>Прием   заявлений  о постановке на учет, постановка на соответствующий учет и зачисление  детей в образовательные учреждения реализующие основную  образовательную программу дошкольного образования (детские сады) УКМО</t>
  </si>
  <si>
    <t>пункт  3  Перечня услуг,  которые являются  необходимыми и обязательными для предоставления органами местного самоуправления муниципальных услуг</t>
  </si>
  <si>
    <t>Предоставление информации  о реализации в образовательных муниципальных уреждениях  программ начального  общего, основного общего, среднего (полного) общего образования</t>
  </si>
  <si>
    <t>Предоставление информации о реализации в  образовательных муниципальных учреждениях  дополнительных образовательных  муниципальных учреждениях дополнительных образовательных  программ</t>
  </si>
  <si>
    <t>Организация  отдыха детей в каникулярное время</t>
  </si>
  <si>
    <t>п. 4  Переченя Услуг, которые являются необходимыми и обязательными для предоставления органами местного самоуправления муниципальных услуг</t>
  </si>
  <si>
    <t>Прием заявлений и выдача документов о согласовании переустройства и (или) перепланировк жилого помещения</t>
  </si>
  <si>
    <t>п. 8  Переченя Услуг, которые являются необходимыми и обязательными для предоставления органами местного самоуправления муниципальных услуг</t>
  </si>
  <si>
    <t>Предоставление выписки из Реестра муниципального имущества Усть-Кутского муниципального образования</t>
  </si>
  <si>
    <t>Предоставление жителям района, возможностей для занятия физической культурой, массовым спортом, а также организации отдыха  и здоровления</t>
  </si>
  <si>
    <t>МКУ  "Спортивно-оздоровительный центр"</t>
  </si>
  <si>
    <t>Предоставление в пользование населению спортивных сооружений</t>
  </si>
  <si>
    <t>Предоставление земельных участков для целей, не связанных  со строительством</t>
  </si>
  <si>
    <t>п. 15  Переченя Услуг, которые являются необходимыми и обязательными для предоставления органами местного самоуправления муниципальных услуг</t>
  </si>
  <si>
    <t>управление делами Администрации Усть-Кутского муниципального образования</t>
  </si>
  <si>
    <t>Прием заявлений о зачислении  в муниципальные образовательные учреждения дополнительного образования детей в  области культуры и искусства</t>
  </si>
  <si>
    <t>Отдел культуры Администрации Усть-Кутского  муниципального образования</t>
  </si>
  <si>
    <t>п. 2 Переченя Услуг, которые являются необходимыми и обязательными для предоставления органами местного самоуправления муниципальных услуг</t>
  </si>
  <si>
    <t>Организация досуга  и обеспечение населения услугами организаций культуры ( на базе учреждений клубного типа</t>
  </si>
  <si>
    <t>Предоставление  информации об образовательных программах  и учебных планах, реализуемых муниципальными образовательными учреждениями дополнительного  обракзования детей в области культуры и  искусства</t>
  </si>
  <si>
    <t>Комитет по управлению муниципальным имуществом Усть-Кутского муниципального образования</t>
  </si>
  <si>
    <t xml:space="preserve">Комитет по транспорту и связи Администрации Усть-Кутского муниципального образования </t>
  </si>
  <si>
    <t>Отдел архитектуры и градостроительства администрации Усть-Кутского муниципального образования</t>
  </si>
  <si>
    <t>Сектор по торговле и бытовому обслуживанию населения</t>
  </si>
  <si>
    <t xml:space="preserve">Постановление Администрации Усть-Кутского муниципального образования  от 29 декабря 2012 года № 2061-п "Об утверждении Административного регламента по предоставлению мунципальной услуги "Предоставление муниципального имущества в аренду, безвозмездное  </t>
  </si>
  <si>
    <t>Постановление Администрации Усть-Кутского муниципального образования от 29 декабря 2012 года № 2049-п об утверждении Административного  регламента по предоставлению муниципальной услуги "Признание помещения,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</si>
  <si>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Усть-Кутского муниципального образования  от  29 декабря 2012 года №  2062-п "Об утверждении Административного регламента предоставления муниципальной услуги "Предоставление земельных участков, находящихся в государственной  или муниципальной собственности, собственниками зданий, строений и сооружений"</t>
  </si>
  <si>
    <t>Постановление  Администрации Усть-Кутского  муниципального образования от 29 декабря 2012 года № 2067-п Об утверждении Административного регламента по предоставлению муниципальной услуги "Предоставление земельного участка гражданину - члену садово - огороднического, дачного некоммерческого объединения на территории Усть-Кутского  муниципального  образования для ведения садоводства, огородничества и дачного хозяйства".</t>
  </si>
  <si>
    <t>Постановление Администрации Усть-Кутского муниципального образования от 29 декабря 2012 года № 2071-п Об утверждении Административного регламента предоставление жилых помещений муниципального специализированного жилищного фонда</t>
  </si>
  <si>
    <t>Постановление  Администрации  Усть-Кутского муниципального образования от 29 декабря 2012 года № 2065-п об утверждении Административного  регламента по предоставлению муниципальной услуги "Перевод жилого помещения в нежилое помещение или нежилого помещения в жилое помещение"</t>
  </si>
  <si>
    <t>Постановление  Администрации  Усть-Кутского муниципального образования от 29 декабря 2012 года № 2057--п Об утверждении Административного регламента по предоставлению муниципальной услуги "Выдача разрешений на строительство"</t>
  </si>
  <si>
    <t>Постановление  Администрации Усть-Кутского муниципального образования от 29 декабря 2012 года № 2058-п Об утверждении Административного регламента по предоставлению муниципальной услуги "Выдача градостроительного  плана земельного участка, расположенного на территории  Усть-Кутского муниципального образования"</t>
  </si>
  <si>
    <t>Постановление Администрации Усть-Кутского  муниципального образования от 29 декабря 2012 года № 2059-п Об утверждении Административного регламента по предоставлению муниципальной услуги "Предоставление сведений из информационной системы обеспечения градостроительной деятельности муниципального образования".</t>
  </si>
  <si>
    <t>Постановление Администрации Усть-Кутского муниципального образования  от 29 декабря 2012 года № 2060-п Об утверждении Административного  регламента по предоставлению муниципальной услуги "Выдача разрешений на ввод объектов в эксплуатацию"</t>
  </si>
  <si>
    <t>Постановление Администрации  Усть-кутского муниципального образования от 29 декабря 2012 года № 2056 -п Об утверждении Административного регламента по предоставлению муниципальной услуги "Изменение вида разрешенного использования земельных участков"</t>
  </si>
  <si>
    <t>Постановление Администрации Усть-Кутского муниципального образования от 29 декабря 2012 года № 2055-п Об утверждении Административного регламента по предоставлению муниципальной услуги  "присвоение адреса объекту недвижимости"</t>
  </si>
  <si>
    <t>Постановление Администрации Усть-Кутского муниципального образования  от 29 декабря 2012 года  № 2054-п "об утверждении Административного регламента по предоставлению муниципальной услуги"Выдача разрешений на установку рекламных конструкций на территории Усть-Кутского муниципального образования"</t>
  </si>
  <si>
    <t>Постановление Администрации Усть-Кутского муниципального образования   от 29 декабря 2012 года № 2063-п Об утверждении Административного регламента Управления образованием Усть-Кутского муниципального образования по предоставлению муниципальной  услуги "предоставление информации о текущей успеваемости учащегося в муниципальном учреждении</t>
  </si>
  <si>
    <t>Постановление  Администрации Усть-Кутского муниципального образования от 29 декабря 2012 года № 1986-п Об утверждении Административного  регламента исполнения муниципальной услуги "предоставление выписки из Реестра муниципального имущества  Усть-Кутского муниципального образования</t>
  </si>
  <si>
    <t>Постановление Администрации Усть-Кутского муниципального образования от 29 декабря 2012 года № 2051-п "Об утверждении Административного регламента по предоставлению муниципальной услуги "Приватизация гражданами объектов  муниципального жилищного фонда"</t>
  </si>
  <si>
    <t>Постановление Администрации Усть-Кутского муниципального образования от 29 декабря 2012 года № 2066-п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Усть-Кутского муниципального образования"</t>
  </si>
  <si>
    <t>Постановление Администрации  Усть-Кутского муниципального образования от  29 декабря 2012 года № 2050 -п "Об утверждении Административного регламента по предоставлению муниципальной  услуги "Постановка малоимущих граждан, проживающих на межселенных территориях Усть-Кутского муниципального образования на  учете в качестве нуждающихся в жилых помещениях</t>
  </si>
  <si>
    <t>Постановление  Администрации Усть-Кутского муниципального образования от 29 декабря 2012 года №  20064-п Об утверждении  Административного регламента Управления образованием Усть - Кутского муниципального образования по предоставлению муниципальной услугу "Предоставление информации о результатах государственной (тоговой) аттестации"</t>
  </si>
  <si>
    <t>Постановление Администрации Усть-Кутского муниципального образования от 19 декабря 2012 года № 1938-п Об утверждении Административного  регламента Управления образованием Усть- Кутского  муниципального образования  по предоставлению  муниципальной услуги "прием  заявлений о постановке на учет, постановка соответствующий учет и зачисление детей в образовательные  учреждения, реализующие основую образовательную программу дошкольного образования ( детские сады) УКМО</t>
  </si>
  <si>
    <t>Постановление Администрации Усть-Кутского муниципального образования от 26 ноября 2012 года № 1756-п об утверждении Административного регламента  Управления образованием Усть-Кутского муниципального образования по предоставлению муниципальной услуги "предоставление информации о реализации в образовательных муниципальных учреждениях программ начального общего, основного общего, среднего (полного) общего образования</t>
  </si>
  <si>
    <t>Постановление Администрации Усть-Кутского муниципального образования от 26 ноября 2012 года № 1755-п Об  утверждении  Административного регламента Управления образованием Усть-Кутского муниципального образования по предоставлению муниципальной услуги "Предоставление информации о реализации в  образовательных муниципальных учреждениях дополнительных  образовательных программ</t>
  </si>
  <si>
    <t>Постановление Администрации Усть-Кутского муниципального образования от 26 ноября 2012 года № 1754-п Об утверждении Административного регламента Управления  образованием Усть-Кутского муниципального  образования по  предоставлению муниципальной услуги " Организация отдыха детей в каникулярное время"</t>
  </si>
  <si>
    <t>Постановление Администрации Усть-Кутского муниципального образования от 12 июля 2013 года № 1055-п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</si>
  <si>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Усть-Кутского муниципального  образования от 12 июля 2013 года. № 2052--п Об утверждении Административного регламента по предоставлению  муниципальной услуги "прием заявлений и выдача документов о согласовании  местоположения границ земельных участков</t>
  </si>
  <si>
    <t>Постановление Администрации Усть-Кутского муниципального образования от 20 ноября 2012 года № 1737-п Об утверждении Административного регламента по предоставлению муниципальной услуги "Предоставление  жителям района, возможности  для занятия физической культурой , массовым спортом, а также  организации отдыха и оздоровления</t>
  </si>
  <si>
    <t>Постановление  Администрации Усть-Кутского муниципального образования  от 15 ноября 2012 года № 1715-п Об утверждении Административного регламента по предоставлению муниципальной услуги "Предоставление в пользование населению спортивных сооружений</t>
  </si>
  <si>
    <t>Постановление Администрации  Усть-Кутского муниципального образования от  11 октября 2012 года № 1526-п об утверждении Административного  регламента исполнения  муниципальной  услуги  "Предоставление земельных участков  для  целей, не связанных со строительством</t>
  </si>
  <si>
    <t>Постановление  Администрации Усть-Кутского муниципального образования от 23 июля 2012 года № 1001-пОб утверждении Административного регламента по предоставлению муниципальной  услуги "Назначение и выплата пенсии за выслугу лет муниципальным служащим</t>
  </si>
  <si>
    <t>Постановление  Администрации Усть-Кутского муниципального образования от 30 июля 2012 года №  1075-п   Об утверждении Административного регламента по предоставлению муниципальной услуги "Прием заявлений о  зачислении в муниципальные образовательные  учреждения дополнительного образования детей в области культуры и искусства</t>
  </si>
  <si>
    <t>Постановление Администрации Усть-Кутского муниципального образования от 1 сентября 2011 года № 859-п Об утверждении Административного регламента по предоставлению мунципальной  услуги "Организация досуга и обеспечение населения услугами организаций культуры ( на базе учреждений клубного типа)</t>
  </si>
  <si>
    <t>Постановление Администрации Усть-Кутского муниципального образования от 9 июня 2012 года № 723 - п Об утверждении Административного регламента по предоставлению муниципальной услуги "Предоставление информации  об образовательных программах и учебных планах, реализуемых муниципальными образовательными  учреждениями дополнительного образования детей в области культуры и искусства</t>
  </si>
  <si>
    <t>Постановление  Администрации усть-Кутского муниципального образования  от 31 мая 2012 года № 649-п об утверждении Административного регламента по предоставлению   муниципальной  услуги "Выдача разрешений на право организации  розничного рынка " на территории Усть-Кутского муниципального образования</t>
  </si>
  <si>
    <t xml:space="preserve"> +                                                                  Постановление Администрации Усть-Кутского муниципального образования от 19 ноября 2013 года № 1802-п О внесении изменений в постаеновление  Администрации УКМО от 29 декабря 2012 года № 2061-п</t>
  </si>
  <si>
    <t xml:space="preserve"> +                                                                 Постановление Администрации Усть-Кутского муниципального образования  от 19 ноября 2013 года № 1799-п "О внесении изменений в посановление Администрации УКМО от 29 декабря 2012 года  № 2062-п</t>
  </si>
  <si>
    <t xml:space="preserve"> +                                                                  Постановление Администрации Усть-Кутского муниципального образования от 19 ноября 2013 года  № 1800-п "О внесении изменений в постановление Администрации УКМО от 29 декабря 2012 года № 2067-п</t>
  </si>
  <si>
    <t xml:space="preserve"> +                                                                 Постановление Администрации Усть-Кутского муниципального образования от 19 ноября 2013 года № 1801-п  "О внесении изменений в постановление Администрации УКМО от 29 декабря 2012 года № 2051-п</t>
  </si>
  <si>
    <t xml:space="preserve"> +                                                                 Постановление Администрации Усть-Кутского муниципального образования от 19 ноября 2013 года № 1797-п  "О внесении изменений в постановление Администрации УКМО от 29 декабря 2012 года № 2071-п</t>
  </si>
  <si>
    <t xml:space="preserve"> +                                                                 Постановление Администрации Усть-кутского муниципального образования от 19 ноября 2013 года  № 1796-п О внесении изменений в постановление Администрации Усть-Кутского муниципального образования от 29 декабря 2012 года № 1986-п</t>
  </si>
  <si>
    <t xml:space="preserve"> +                                                                Постановление Администрации Усть-Кутского муниципального образования от 19 ноября 2013 года № 1803-п"О внесении изменений в постановление Администрации УКМО от 11 октября 2012 года № 1526-п</t>
  </si>
  <si>
    <t xml:space="preserve"> +                                                                 Постановление Администрации Усть-Кутского муниципального образования  от 14 ноября 2013 года № 1732-п "О внесении изменений в постановление Администрации УКМО от 29 декабря 2012 года № 2049-п</t>
  </si>
  <si>
    <t xml:space="preserve"> +                                                                  Постановление Администрации Усть-Кутского муниципального образования от 14 ноября 2013 года " 1731-п "О внесении изменений в постановление Администрации УКМО от 29 декабря 2012 года № 2050-п"</t>
  </si>
  <si>
    <t xml:space="preserve"> +                                                                 Постановление Администрации Усть-Кутского муниципального образования   от 14 ноября 2013 года № 1740-п "о внесении изменений в постановление Администрации УКМО от 29 декабря 2012 года № 2057-п"</t>
  </si>
  <si>
    <t xml:space="preserve"> +                                                                 Постановление Администрации Усть-Кутского муниципального образования от 14 ноября 2013 года  № 1738-п " О внесении изменений в постановление Администрации УКМО от 29 декабря 2012 года № 2058-п</t>
  </si>
  <si>
    <t xml:space="preserve"> +                                                                 Постановление Администрации Усть-Кутского муниципального  образования от 14 ноября 2013 года № 1737-п "О внесении  изменений в постановление Администрации УКМо от 29 декабря 2012 года № 2059-п"</t>
  </si>
  <si>
    <t xml:space="preserve"> +                                                                 Постановление Администрации  Усть-Кутского муниципального  образования  от 14 ноября 2013 года № 1739-п "о внесении изменений в постановление Администрации УКМО от 29 декабря 2012 года № 2056-п"</t>
  </si>
  <si>
    <t xml:space="preserve"> +                                                                 Постановление Администрации Усть-Кутского  муниципального образования от 14 ноября 2013 года № 1746-п "О внесении изменений в постановление Администрации УКМО от 29 декабря 2012 года № 2064-п "О внесении изменений в постановление Администрации УКМО от 29 декабря 2012 года № 2064-п"</t>
  </si>
  <si>
    <t xml:space="preserve"> +                                                                 Постановление Администрации Усть-Кутского муниципального образования от 14 ноября 2013 года № 1747-п "О внесении изменений в постановление Администрации УКМО от 29 декабря 2012 года № 2063-п</t>
  </si>
  <si>
    <t xml:space="preserve"> +                                                                 Постановление Администрации Усть-Кутского муниципального образования от 14 ноября 2013 года № 1749-п "О внесении изменений в постановление Администрации УКМО от 26 ноября 2012 года № 1755-п"</t>
  </si>
  <si>
    <t xml:space="preserve"> +                                                                 постановление Администрации Усть-Кутского муниципального образования от 14 ноября 2013 года № 1734-п "О внесении изменений  в постановление Администрации УКМО от 29 декабря 2012 года № 2052-п</t>
  </si>
  <si>
    <t xml:space="preserve"> +                                                                Постановление Администрации Усть-Кутского муниципального образования от 14 ноября 2013 года № 1735-п О внесении изменений в постановление администрации УКМО от 20 ноября 2012 года № 1737-п</t>
  </si>
  <si>
    <t xml:space="preserve"> +                                                                Постановление Администрации Усть-Кутского муниципального образования от 14 ноября 2013 года № 1736-п О внесении изменений в постановление Администрации УКМО от 15.11.2012 г. № 1715-п</t>
  </si>
  <si>
    <t xml:space="preserve"> +                                                                  Постановление Администрации Усть-Кутского  муниципального образования от 19 ноября 2013 года от 1798 -п "О внесении изменений в постановление Администрации УКМО от 29 декабря 2012 года № 2066-п"</t>
  </si>
  <si>
    <t xml:space="preserve"> +                                                                 Постановление Администрации Усть-Кутского муниципального образования от 15 ноября 2013 года  № 1762-п "О внесении изменений в постановление Администрации УКМО от 29 декабря 2012 года № 2065-п"</t>
  </si>
  <si>
    <t xml:space="preserve"> +                                                                 Постановление Администрации Усть-Кутского муниципального образования от 15 ноября 2013 года № 1763-п "О внесении изменений в постановление Администрации УКМО от 29 декабря 2012 года № 2055-п</t>
  </si>
  <si>
    <t xml:space="preserve"> +                                                                 Постановление Администрации Усть-Кутского муниципального образования  от 15 ноября 2013 года № 1754-п "О внесении изменений в постановление Администрации УКМО от 29 декабря 2012 года № 2054-п</t>
  </si>
  <si>
    <t xml:space="preserve"> +                                                                 Постановление Администрации Усть-Кутского муниципального образования  от 15 ноября 2013 года № 1761-п О внесении изменений в постановление Администрации УКМО от 12 июля 2013 года № 1055-п</t>
  </si>
  <si>
    <t xml:space="preserve"> +                                                                  Постановление Администрации Усть-Кутского муниципального образования от 15 ноября 2013 года № 1753 -п "О внесении изменений в административные регламенты"</t>
  </si>
  <si>
    <t xml:space="preserve"> +                                                                 Постановление Администрации Усть-Кутского муниципального образования от  14 ноября 2013 года " 1748-п "О внесении изменений  в  постановление  Администрации УКМО от 26 ноября 2012 года № 1756-п</t>
  </si>
  <si>
    <t xml:space="preserve"> +                                                                 Постановление Администрации УКМО от 13 ноября 2013 года № 1728-п</t>
  </si>
  <si>
    <t>Решение Думы Усть-Кутского муниципального  образования  от 9 октября 2012 года № 111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порядок определения размера платы за оказание таких услуг"</t>
  </si>
  <si>
    <t>Постановление Администрации Усть-Кутского муниципального образования от 23 июня 2011 года № 547-п "О порядке формирования и ведения реестра муниципальных услуг Усть-Кутского муниципального образования</t>
  </si>
  <si>
    <t>Постановление Администрации Усть-Кутского образования от 16 ноября 2011 года № 1105-п  "Об утверждении Порядка разработки и утверждения административных регламентов предоставления муниципальных услуг"</t>
  </si>
  <si>
    <t>Прием заявлений,документов, а так же постановка  граждан на учет в качестве нуждающихся в жилых помещениях</t>
  </si>
  <si>
    <t>Администрация Подымахинского сельского поселения</t>
  </si>
  <si>
    <t xml:space="preserve"> Антипина Ирина Ильинична</t>
  </si>
  <si>
    <t>инспектор по правовым вопросам администрации Подымахинского сельского поселения</t>
  </si>
  <si>
    <t>Нийское муниципальное образование сельское поселение</t>
  </si>
  <si>
    <t>Рубцов Олег Евгеньевич</t>
  </si>
  <si>
    <t>2-31-36</t>
  </si>
  <si>
    <t>administracia1989@rambler.ru</t>
  </si>
  <si>
    <t>Прием заявлений, документов, а так же постановка на учет в качестве нуждающихся в жилых помещениях</t>
  </si>
  <si>
    <t>Дудник Евгения Викторовна</t>
  </si>
  <si>
    <t>Прием заявлений и заключения договоров социального найма</t>
  </si>
  <si>
    <t>Выдача справок с места жительства о составе семьи, архивных справок, выписок из похозяйственных книг, и иных документов</t>
  </si>
  <si>
    <t>Хомич Наталья Николаевна</t>
  </si>
  <si>
    <t>Ведерникова Татьяна Юрьевна</t>
  </si>
  <si>
    <t>Бухгалтер кассир первой категории</t>
  </si>
  <si>
    <t>Прием заявлений и заключение договора на передачу гражданам в собственность жилых помещений муниципального жилого фонда</t>
  </si>
  <si>
    <t>Администрация Верхнемарковского сельского поселения</t>
  </si>
  <si>
    <t>Васенкова Елена Евгеньевна</t>
  </si>
  <si>
    <t>Вед. Специалист</t>
  </si>
  <si>
    <t>77-2-05</t>
  </si>
  <si>
    <t>аdmin_v_mar.ru</t>
  </si>
  <si>
    <t>Прием заявлений, документов, а также постановка граждан на учёт в качестве нуждающихся в жилых помещениях</t>
  </si>
  <si>
    <t xml:space="preserve">Приём заявлений и заключение договоров социального найма жилого помещения </t>
  </si>
  <si>
    <t>Администрация Янтальского городского поселения</t>
  </si>
  <si>
    <t>Оформление  справки о составе семьи, с места жительства</t>
  </si>
  <si>
    <t>Администрация Янтальское городского поселения</t>
  </si>
  <si>
    <t>Подготовка документов на переоформление ордера на договор социального найма</t>
  </si>
  <si>
    <t>Оформление документов для выдачи  договоров  социального найма</t>
  </si>
  <si>
    <t>Ирина Олеговна</t>
  </si>
  <si>
    <t>8 (39565)57207</t>
  </si>
  <si>
    <t>rakhmatulina.1978@mail.ru</t>
  </si>
  <si>
    <t>Постановление администрации Верхнемарковского сельского поселения от 21 октября 2013 года № 78 "Об утверждении полномочий совершения натариальных действий специалистом администрации Верхнемарковского сельского поселения"</t>
  </si>
  <si>
    <t>Постановление администрации Верхнемарковского сельского поселения от 7 декабря 2013 года № 53 "Об утверждении административного регламента предоставления муниципальной услуги и приём заявлений, документов, а также постановка граждан на учёт в качестве нуждающихся в жилых помещениях"</t>
  </si>
  <si>
    <t>Постановление администрации Верхнемарковского сельского поселения от 28 декабря 2012 года № 61 "Об утверждении административного регламента предоставления муниципальной услуги "прием заявлений и заключение договоров социального найма жилого помещения в администрации Верхнемарковского сельского посмеления."</t>
  </si>
  <si>
    <t>Постановление администрации Верхнемарковского сельского поселения  от 7 декабря 2012 года № 54 "Об утверждении административного регламента предоставления муниципальной услуги "Выдача юридическим и физическим лицам населенных пунктов Верхнемарковского сельского поселения справок о составе семьи, с места жительства, архивных справок, выписок из похозяйственных книг, копий финансово-лицевого счёта и иных документов".</t>
  </si>
  <si>
    <t>Постановление администрации Верхнемарковского сельского поселения  от 22 марта 2013 года № 23 "Об утверждении административного регламента предоставления муниципальной услуги "Прием заявлений и заключение договоров на передачу гражданам в собсчтвенность жилых помещений муниципального жилищного фонда".</t>
  </si>
  <si>
    <t>Постановление администрации Верхнемарковского сельского поселения  от 15 августа 2013 года № 59 "Об утверждении административного регламента предоставления муниципальной услуги "Назначение и выплата пенсии за выслугу лет"</t>
  </si>
  <si>
    <t>Приём заявлений и заключение договоров на передачу гражданам в собственность жилых помещений муниципального жилого фонда</t>
  </si>
  <si>
    <t>Выдача юридическим физическим лицам населенных пунктов Верхнемарковского сельского поселения справок с места жительства, о составе семьи, архивных справок, выписок из похозяйственных книг, копии финансово-лицевого счёта и иных документов</t>
  </si>
  <si>
    <t>Совершение нотариальных действий на территории Нийского муниципального образования</t>
  </si>
  <si>
    <t>Глава администрации Нийского муниципального образования</t>
  </si>
  <si>
    <t>Ведущий специалист администрации Нийского муниципального образования</t>
  </si>
  <si>
    <t>Специалист администрации Нийского муниципального образования</t>
  </si>
  <si>
    <t>Прием и рассмотрение обращений граждан в администрацию Нийского муниципального образования</t>
  </si>
  <si>
    <t>Постановление администрации Нийского муниципального образования  от 25 декабря 2012 года № 104-п "Об утверждении административного регламента муниципальной услуги "Совершения нотариальных действий на территории Нийского муниципального образования"</t>
  </si>
  <si>
    <t>Постановление администрации Нийского муниципального образования  от 25 декабря 2012 года № 105-п "Об утверждении административного регламента муниципальной услуги "Прием заявлений, документов, а также постановка на учет в качестве нуждающихся в жилых помещениях"</t>
  </si>
  <si>
    <t>Постановление администрации Нийского муниципального образования  от 25 декабря 2012 года № 106-п "Об утверждении административного регламента муниципальной услуги "Прием заявлений и заключения договоров социального найма"</t>
  </si>
  <si>
    <t>Постановление администрации Нийского муниципального образования  от 25 декабря 2012 года № 107-п "Об утверждении административного регламента муниципальной услуги "Выдача справок с места жительства, о составе семьи, архивных справок, выписок из похозяйственных книг и иных документов"</t>
  </si>
  <si>
    <t>Постановление администрации Нийского муниципального образования от 25 декабря 2012 года № 108-п "Об утверждении административного регламента муниципальной услуги "Назначение и выплата пенсии за выслугу лет муниципальным служищим"</t>
  </si>
  <si>
    <t>Постановление администрации Нийского муниципального образования  от 25 декабря 2012 года № 109-п "Об утверждении административного регламента муниципальной услуги "Прием  и рассмотрение обращений граждан в администрацию Нийского муниципального образования"</t>
  </si>
  <si>
    <t>Постановление администрации Нийского муниципального образования  от 25 декабря 2012 года № 110-п "Об утверждении административного регламента муниципальной услуги "Прием заявлений и заключение договора на передачу гражданам в собственность жилых помещений муниципального жилого фонда"</t>
  </si>
  <si>
    <t xml:space="preserve"> +                                                Постановление администрации Нийского муниципального образования от 15 ноября 2013 года № 90-п "О внесении изменений в постановление Администрации Нийского муниципального образования № 104-п от 25.12.12</t>
  </si>
  <si>
    <t xml:space="preserve"> +                                                Постановление администрации Нийского муниципального образования от 15 ноября 2013 года № 91-п "О внесении изменений в постановление Администрации Нийского муниципального образования № 105-п от 25.12.12</t>
  </si>
  <si>
    <t xml:space="preserve"> +                                                Постановление администрации Нийского муниципального образования от 15 ноября 2013 года № 92-п "О внесении изменений в постановление Администрации Нийского муниципального образования № 106-п от 25.12.12</t>
  </si>
  <si>
    <t xml:space="preserve"> +                                                Постановление администрации Нийского муниципального образования от 15 ноября 2013 года № 93-п "О внесении изменений в постановление Администрации Нийского муниципального образования № 107-п от 25.12.12</t>
  </si>
  <si>
    <t xml:space="preserve"> +                                                Постановление администрации Нийского муниципального образования от 15 ноября 2013 года № 94-п "О внесении изменений в постановление Администрации Нийского муниципального образования № 108-п от 25.12.12</t>
  </si>
  <si>
    <t xml:space="preserve"> +                                                Постановление администрации Нийского муниципального образования от 15 ноября 2013 года № 95-п "О внесении изменений в постановление Администрации Нийского муниципального образования № 109-п от 25.12.12</t>
  </si>
  <si>
    <t xml:space="preserve"> +                                                Постановление администрации Нийского муниципального образования от 15 ноября 2013 года № 96-п "О внесении изменений в постановление Администрации Нийского муниципального образования № 110-п от 25.12.12</t>
  </si>
  <si>
    <t>Выдача разрешений на вступление в брак несовершеннолетним лицам,достигшим возраста 16 лет</t>
  </si>
  <si>
    <t>Выдача справки  о составе семьи</t>
  </si>
  <si>
    <t>Постановление администрации Подымахинского муниципального образования от 16 ноября 2011 года  № 76-п "Об утвреждении порядка разработки и утверждения административных регламентов Подымахинского муниципального образования"</t>
  </si>
  <si>
    <t>Архипенко Светлана Николаевна</t>
  </si>
  <si>
    <t>66-2-78</t>
  </si>
  <si>
    <t>svetlana.arhipenko.75@mail.ru</t>
  </si>
  <si>
    <t>Выдача физическим лицам справок с места жительства , выписок из похозяйственнных книг Чеботарихинского сельского поселения".</t>
  </si>
  <si>
    <t>Уразова Наталья Ивановна</t>
  </si>
  <si>
    <t>Начальник административно-правового отдела по ведению архива администрации Чеботарихинского муниципального образования</t>
  </si>
  <si>
    <t>Информационнное обеспечение пользователей в соответствии с их запросами (исполнение социально-правовых и тематических запросов).</t>
  </si>
  <si>
    <t xml:space="preserve">  +   </t>
  </si>
  <si>
    <t>Присвоение почтовых адресов объектам недвижимости на территории Чеботарихинского сельского поселения и выдача соответствующих справок</t>
  </si>
  <si>
    <t>Прием заявлений, документов, а также постановка граждан  на учет в качестве нуждающихся в жилых помещениях, предоставляемых по договору социального найма</t>
  </si>
  <si>
    <t>Предоставлние сведений о ранее приватизированнном имуществе  (с 1995 года)</t>
  </si>
  <si>
    <t>Прием заявлений  и заключение договора социального найма жилых помещений</t>
  </si>
  <si>
    <t xml:space="preserve">   +  </t>
  </si>
  <si>
    <t xml:space="preserve">Предоставление выписок из реестра муниципальной собственнности </t>
  </si>
  <si>
    <t>Предоставление информации об объектах недвижимого имущества, находящегося в муниципальной собственнности  и предназначенного  для сдачи в аренду</t>
  </si>
  <si>
    <t>Предоставление нотариальных услуг</t>
  </si>
  <si>
    <t>Администрация Чеботарихинского муниципального образования</t>
  </si>
  <si>
    <t>Постановление администрации Чеботарихинского муниципального образования  от 24 октября 2013 года № 33 "Об утверждении административного регламента предоставления муниципальной услуги "Выдача физическим лицам справок с места жительства, выписок из похозяйственнных книг Чеботарихинского сельского поселения".</t>
  </si>
  <si>
    <t xml:space="preserve">Постановление администрации Чеботарихинского муниципального образования от  от 24 октября 2013 года № 35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(исполнение социально-правовых и тематических запросов). </t>
  </si>
  <si>
    <t xml:space="preserve">Постановление администрации Чеботарихинского муниципального образования от 24 октября 2013 года № 36 "Об утверждении административного регламента  предоставления муниципальной услуги "Присвоение почтовых адресов объектам недвижимотси на территории Чеботарихинского сельского поселения и выдача соответствующих справок". </t>
  </si>
  <si>
    <t xml:space="preserve">Постановление администрации Чеботарихинского муниципального образования  от 24 октября 2013 года № 37 "Об утверждении административного  регламента предоставления муниципалной услуги "Предоставление информации о порядке предоставленпия жилищно-коммунальных услуг". </t>
  </si>
  <si>
    <t>Постановление администрации Чеботарихинского муниципального образования  от 24 октября 2013 года № 38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договору социального найма".</t>
  </si>
  <si>
    <t>Постановление администрации Чеботарихинского муниципального образования от 24 октября 2013 года № 39 "Об утверждении административного регламента  предоставления муниципальной услуги  "Предоставление сведений о ранее приватизированном имуществе  ( с 1995 года).</t>
  </si>
  <si>
    <t>Постановление администрации Чеботарихинского муниципального образования от 24 октября 2013 года № 40 "Об утверждении административного регламента предоставления муниципальной услуги "Прием заявлений и заключение договора социального найма жилых помещений".</t>
  </si>
  <si>
    <t xml:space="preserve">Постановление администрации Чеботарихинского муниципального образования от 24 октября 2013 года № 41 "Об утверждении административного регламента предоставления муниципальной услуги "Предоставление выписок из реестра муниципальной собственнности". </t>
  </si>
  <si>
    <t xml:space="preserve">Постановление администрации Чеботарихинского муниципального образования  от 24 октября 2013 года № 42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находящегося в муниципальной собственнрости  и предназначеннного для сдачи в аренду". </t>
  </si>
  <si>
    <t xml:space="preserve">Постановление администрации Чеботарихинского мунципального образования от 24 октября 2013 года № 43 "Об утверждении административного регламента предоставления муниципальной услуги "Предоставление нотариальных услуг". </t>
  </si>
  <si>
    <t>Постановление администрации Чеботарихинского муниципального образования  от 29 декабря 2012 года № 51 "Об утверждени перечня услуг, которые являются необходимыми и обязательными для предоставления муниципальных услуг структурными подразделениями администрации Чеботарихинского сельского поселения"</t>
  </si>
  <si>
    <t>Постановление администрации Чеботарихинского муниципального образования от 25 мая 2011 года № 4 "Об утверждении положения о порядке разработки и утверждения административных регламентов  муниципальных услуг Чеботарихинского муниципального образования"</t>
  </si>
  <si>
    <t>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Тулюшского  сельского поселения).</t>
  </si>
  <si>
    <t>Волосатова Раиса Петровна</t>
  </si>
  <si>
    <t xml:space="preserve">Ведущий специалист  администрации Тулюшского муниципального образования </t>
  </si>
  <si>
    <t>нет.</t>
  </si>
  <si>
    <t>Предоставление информации о порядке предоставления жилищно-коммунальных услуг.</t>
  </si>
  <si>
    <t>п.  3  Перечня услуг, которые являются необходимыми и обязательными для предоставления муниципальных услуг.</t>
  </si>
  <si>
    <t>Прием заявлений, документов, а также постановка граждан на учет в качестве нуждающихся в жилых помещениях, предоставляемых по договору социального найма.</t>
  </si>
  <si>
    <t>п.  1,3   Перечня услуг, которые являются необходимыми и обязательными для предоставления муниципальных услуг.</t>
  </si>
  <si>
    <t>Предоставление доступа к справочно-поисковому аппарату  и базам данных муниципальных библиотек.</t>
  </si>
  <si>
    <t>Администрация Тулюшского муниципального образования</t>
  </si>
  <si>
    <t>Постановление администрации Тулюшского муниципального образования от 12 ноября 2013 года № 49 "Об утверждении административного регламента предоставления муниципальной услуги "Выдача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Тулюшского  сельского поселения".</t>
  </si>
  <si>
    <t>Постановление администрации Тулюшского муниципального образования от 12 ноября 2013 года № 58 "Об утверждении административного регламента предоставления муниципальных услуг " Представление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</si>
  <si>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Тулюшского муниципального образования от 12 ноября 2013 года № 51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(исполнение социально-правовых и тематических запросов).</t>
  </si>
  <si>
    <t>Постановление администрации Тулюшского муниципального образования от 12 ноября 2013 года № 54  "Предоставление информации о порядке предоставления жилищно-коммунальных услуг".</t>
  </si>
  <si>
    <t xml:space="preserve">Постановление администрации Тулюшского муниципального образования   от 12 ноября 2013 года № 60 "Об утверждении административного регламента предоставления муниципальной услуги "Присвоение наименований улицам, площадям и иным территориям проживания граждан в населенных пунктах, установление нумерации домов на территории Тулюшского  сельского поселения. </t>
  </si>
  <si>
    <t xml:space="preserve">Постановление администрации Тулюшского муниципального образования от 12 ноября 2013 года № 56 "Предоставление пользователям автомобильных дорог местного значения информации о состоянии автомобильных дорог".  </t>
  </si>
  <si>
    <t>Постановление администрации Тулюшского муниципального образования от 12 ноября 2013 года № 50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найма жилых помещений специализированного жилищного фонда".</t>
  </si>
  <si>
    <t>Постановление администрации Тулюшского муниципального образования от 12 ноября 2013 года № 59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 и многоквартирного дома аварийным и подлежащим сносу или реконструкции".</t>
  </si>
  <si>
    <t>Постановление администрации Тулюшского муниципального образования от 12 ноября 2013 года № 52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договору социального найма".</t>
  </si>
  <si>
    <t>Постановление администрации Тулюшского муниципального образования от 12 ноября 2013 года № 53 "Об утверждении административного регламента предоставления муниципальной услуги "Предоставление доступа к справочно-поисковому аппарату и базам данных муниципальных библиотек"</t>
  </si>
  <si>
    <t xml:space="preserve">Решение Думы Тулюшского муниципального образования от 30 июня 2011 года № 89 "Об утверждении перечня услуг, которые являются необходимыми и обязательными для предоставления муниципальных услуг структурными подразделенияями и подведомственнными учреждениями администрации Тулюшского сельского поселения и Порядка опредления размера платы за их оказание" </t>
  </si>
  <si>
    <t>Постановление администрации  Тулюшского муниципального образования  от 25 мая 2011 года № 11/2 "Об утвреждени Положения о порядке разработки и утверждения административных регламентов муниципальных услуг Тулюшского муниципального образования"</t>
  </si>
  <si>
    <t>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Куйтунского городского  поселения.</t>
  </si>
  <si>
    <t xml:space="preserve">Козин Денис Михайлович </t>
  </si>
  <si>
    <t xml:space="preserve">Консультант по правовой работе и ведению архива  администрации Куйтунского муниципального образования </t>
  </si>
  <si>
    <t>8(395) 36  5-18-54</t>
  </si>
  <si>
    <t>kuitpos@yandex.ru</t>
  </si>
  <si>
    <t>Выдача юридическим и физическим лицам справок,  выписок  из похозяйственных книг населенных пунктов Куйтунского городского поселения</t>
  </si>
  <si>
    <t>Выдача копий муниципальных правовых актов Администрации Куйтункого городского  поселения</t>
  </si>
  <si>
    <t>Предоставление информации об объектах недвижимого имущества, находящихся в муниципальной собственности Куйтунского городского поселения и предназначенных для сдачи в аренду</t>
  </si>
  <si>
    <t>Выдача уведомлений о переводе (отказе в переводе) жилого (нежилого) помещения в нежилое (жилое) на территории Куйтунского городского поселения</t>
  </si>
  <si>
    <t>Администрация Куйтунского городского поселения</t>
  </si>
  <si>
    <t>Решение Думы Куйтунского муниципального образования от 31 января 2012 года № 124 "Об утверждении перечня услуг которые являются необходимыми и обязательными, для предоставления муниципальных услуг специалиста ми администрации Куйтунского муниципального образования, порядок определения платы за их оказание"</t>
  </si>
  <si>
    <t>Постановление администрации Куйтунского муниципального  образования от 29 октября 2012 года № 191-а " О порядке разработки и утверждения административных регламентов предоставления муниципальных функций Куйтунского муниципального образования"</t>
  </si>
  <si>
    <t>Постановление администрации Куйтунского муниципального образования от 28 декабря 2013 года № 243 "Об утверждении положения о порядке формирования и ведения реестра муниципальных услуг"</t>
  </si>
  <si>
    <t>Выдача разрешения на проведение ярморочной торговли на территории Андрюшинского сельского поселения</t>
  </si>
  <si>
    <t xml:space="preserve">Специалист администрации Андрюшинского муниципального образования </t>
  </si>
  <si>
    <t>Постановление администрации Андрюшинского муниципального образования от 28 декабря 2012 года № 40 "Об утверждении административного регламента предоставления муниципальной услуги "На выдачу разрешений на проведение ярморочной торговли на территории Андрюшинского сельского поселения"</t>
  </si>
  <si>
    <t xml:space="preserve">Сенькова Елена Васильевна </t>
  </si>
  <si>
    <t>8 (39536) 93-3-29</t>
  </si>
  <si>
    <t>andryshino@mail.ru</t>
  </si>
  <si>
    <t>Организация проведения официальных физкультурно-оздоровительных и спортивных мероприятий на территории Андрюшинского сельского поселения</t>
  </si>
  <si>
    <t>Постановление администрации Андрюшинского муниципального образования от 28 декабря 2012 года № 41 "Об утверждении административного регламента предоставления муниципальной услуги "Организация проведения официальных физкультурно-оздоровительных и спортивных мероприятий на территории Андрюшинского сельского поселения"</t>
  </si>
  <si>
    <t>Выдача документов (выписки из похозяйственной книги, справок и иных документов) администрацией Андрюшинского сельского поселения</t>
  </si>
  <si>
    <t>Постановление администрации Андрюшинского муниципального образования от 28 декабря 2012 года № 44 "Об утверждении административного регламента предоставления муниципальной услуги "Выдача документов (выписки из похозяйственной книги, справок и иных документов) администрацией Андрюшинского сельского поселения"</t>
  </si>
  <si>
    <t>Организация временного трудоустройства несовершеннолетних граждан в возрасте от 14 до 18 лет в свободное от учебы время и содействе занятости населения на территории Андрюшинского сельского поселения</t>
  </si>
  <si>
    <t>Постановление администрации Андрюшинского муниципального образования от 28 декабря 2012 года № 45 "Об утверждении административного регламента предоставления муниципальной услуги "Организация временного трудоустройства несовершеннолетних граждан в возрасте от 14 до 18 лет в свободное от учебы время и содействе занятости населения на территории Андрюшинского сельского поселения"</t>
  </si>
  <si>
    <t>Постановление администрации Андрюшинского муниципального образования от 28 декабря 2012 года № 46 "Об утверждении административного регламента предоставления муниципальной услуги "Предоставление сведений о ранее приватизированном имуществе"</t>
  </si>
  <si>
    <t>Совершение нотариальных действий на территории Андрюшинского сельского поселения</t>
  </si>
  <si>
    <t>Постановление администрации Андрюшинского муниципального образования от 28 декабря 2012 года № 49 "Об утверждении административного регламента предоставления муниципальной услуги "Совершения нотариальных действий на территории Андрюшинского сельского поселения"</t>
  </si>
  <si>
    <t>Предоставление информации об объектах недвижимого имущества, находящегося в муницпальной собственност и предназначенных для сдачи в аренду</t>
  </si>
  <si>
    <t>Постановление администрации Андрюшинского муниципального образования от 28 декабря 2012 года № 50 "Об утверждении административного регламента  муниципальной услуги "Предоставление информации об объектах недвижимого имущества, находящегося в муницпальной собственност и предназначенных для сдачи в аренду"</t>
  </si>
  <si>
    <t>Присвоение (уточнение) адресов объектам недвижимого имущества Андрюшинского сельского поселения Куйтунского района</t>
  </si>
  <si>
    <t>Постановление администрации Андрюшинского муниципального образования от 28 декабря 2012 года № 51 "Об утверждении административного регламента предоставления муниципальной услуги "Присвоение (уточнение) адресов объектам недвижимого имущества Андрюшинского сельского поселения Куйтунского района"</t>
  </si>
  <si>
    <t xml:space="preserve">Прием заявлений, документов, а также постановка граждан на учет в качестве нуждающихся в жилых помещениях на территории Андрюшинского сельского поселеня Куйтунского района </t>
  </si>
  <si>
    <t>Постановление администрации Андрюшинского муниципального образования от 28 декабря 2012 года № 52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Андрюшинского сельского поселеня Куйтунского района"</t>
  </si>
  <si>
    <t xml:space="preserve">Администрация Андрюшинского муниципального образования </t>
  </si>
  <si>
    <t>Совершение нотариальных действий на территории Уянского муниципального образования</t>
  </si>
  <si>
    <t>Постановление администрации Уянского муниципального образования от 29 июня 2011 года № 12 "Об утверждении Положения о порядке разработки и утверждения административных регламентов муниципальных услуг Уянского муниципального образования"</t>
  </si>
  <si>
    <t>Постановление администрации Уянского муниципального образования от 29 июня 2011 года № 11 "Об утверждении положения о порядке формирования и ведения  реестра муниципальных услуг Уянского муниципального образования"</t>
  </si>
  <si>
    <t>Некрылова Елена Николаевна</t>
  </si>
  <si>
    <t>ведущий специалист администрации Уянского муниципального образования</t>
  </si>
  <si>
    <t>8(39536) 92-2-46</t>
  </si>
  <si>
    <t xml:space="preserve">Администрация Уянского муниципального образования </t>
  </si>
  <si>
    <t>Администрация Куретского муниципального образования</t>
  </si>
  <si>
    <t>Копылова Оксана Николаевна</t>
  </si>
  <si>
    <t>8 (39558) 54-549</t>
  </si>
  <si>
    <t>admkuretmo@mail.ru</t>
  </si>
  <si>
    <t>Согласование проекта организации и застройки территории садоводческого, огороднического и дачного некоммерческого объединения на территории Куретского муниципального образования</t>
  </si>
  <si>
    <t>Присвоение почтовых адресов объектам недвижимости на территории Куретского муниципального образования</t>
  </si>
  <si>
    <t>Ведение учета граждан, нуждающихся в жилых помещениях, предоставляемых по договорам социального найма на территории Куретского МО</t>
  </si>
  <si>
    <t>Постановление главы Куретского муниципального образования от 27 ноября 2013 года № 38 "Об утверждении административного регламента по предоставлению муниципальной услуги "Согласование проекта организации и застройки территории садоводческого, огороднического и дачного некоммерческого объединения"</t>
  </si>
  <si>
    <t>Постановление главы Куретского муниципального образования от 27 ноября 2013 года № 39 "Об утверждении административного регламента по предоставлению муниципальной услуги "Предоставление выписки из похозяйственной книги о наличии у гражданина право на земельный участок"</t>
  </si>
  <si>
    <t>Постановление главы Куретского муниципального образования от 27 ноября 2013 года № 40 "Об утверждении административного регламента по предоставлению муниципальной услуги "Выдача разрешений на строительство"</t>
  </si>
  <si>
    <t>Постановление главы Куретского муниципального образования от 27 ноября 2013 года № 41 "Об утверждении административного регламента по предоставлению муниципальной услуги "Выдача разрешений на ввод объекта в эксплуатацию"</t>
  </si>
  <si>
    <t>Постановление главы Куретского муниципального образования от 27 ноября 2013 года № 42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Куретского муниципального образования"</t>
  </si>
  <si>
    <t>Постановление главы Куретского муниципального образования от 27 ноября 2013 года № 43 "Об утверждении административного регламента по предоставлению муниципальной услуги "Признание граждан Куретского МО малоимущими в целях предоставления им жилых помещений по договорам социального найма"</t>
  </si>
  <si>
    <t>Постановление главы Куретского муниципального образования от 27 ноября 2013 года № 44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социального найма на территории Куретского МО"</t>
  </si>
  <si>
    <t>Постановление главы Куретского муниципального образования от 27 ноября 2013 года № 45 "Об утверждении административного регламента по предоставлению муниципальной услуги "Перевод жилого помещения в нежилое и нежилого в жилое помещение"</t>
  </si>
  <si>
    <t>Постановление главы Куретского муниципального образования от 27 ноября 2013 года № 46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</si>
  <si>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Признание граждан Куретского муниципального образования малоимущими в целях предоставления им жилых помещений по договорам социального найма</t>
  </si>
  <si>
    <t>Выдача физическим лицам справок с места жительства, выписок из похозяйственных книг населенных пунктов Куретского муниципального образования</t>
  </si>
  <si>
    <t>Решение Думы Куретского муниципального образования от 31 августа 2012 года № 112/1 "Об утверждении Перечня услуг, которые являются необходимыми и обязательными при предоставлении муниципальных услуг и предоставляются организациями, которые участвуют в предоставлении муниципальных услуг"</t>
  </si>
  <si>
    <t>Постановление главы Куретского муниципального образования от 6 сентября 2011 года № 37  "О порядке разработки и утверждения административных регламентов  предоставления муниципальных услуг Куретского МО"</t>
  </si>
  <si>
    <t>Постановление главы Куретского муниципального образования от 29 декабря 2012 года № 50 "Об утверждении Положения о порядке формирования и ведения реестра муниципальных услуг  Куретского муниципального образования"</t>
  </si>
  <si>
    <t xml:space="preserve">Администрация муниципального образования "Заларинский район" 
отдел потребительского рынка товаров, услуг и ценообразования
</t>
  </si>
  <si>
    <t>Прием на хранение документов</t>
  </si>
  <si>
    <t xml:space="preserve">Администрация муниципального образования "Заларинский район" 
архивный отдел
</t>
  </si>
  <si>
    <t xml:space="preserve">Организация использования запросов российских и иностранных граждан, а также лиц без гражданства, связанных с реализацией их законных прав и свобод, оформления в установленном порядке архивных справок, направляемых в иностранные государства </t>
  </si>
  <si>
    <t>Организация обслуживания пользователей в читальном зале</t>
  </si>
  <si>
    <t>Согласование положений об экспертных комиссиях</t>
  </si>
  <si>
    <t xml:space="preserve">Предоставление земельных участков, на которых расположены здания, строения, сооружения </t>
  </si>
  <si>
    <t xml:space="preserve">Комитет по управлению муниципальным имуществом муниципального образования "Заларинский район" </t>
  </si>
  <si>
    <t xml:space="preserve">Администрация муниципального образования "Заларинский район" 
Комитет по строительству, дорожному и жилищно-коммунальному хозяйству
</t>
  </si>
  <si>
    <t xml:space="preserve">Предоставление земельных участков, для целей, не связанных со строительством </t>
  </si>
  <si>
    <t xml:space="preserve">Администрация муниципального образования "Заларинский район"
Комитет по управлению муниципальным имуществом муниципального образования "Заларинский район" 
</t>
  </si>
  <si>
    <t xml:space="preserve">Предоставление пользователям автомобильных дорог местного значения информации о состоянии автомобильных дорог </t>
  </si>
  <si>
    <t xml:space="preserve">Муниципальное казённое учреждение "Комитет по образованию администрации муниципального образования "Заларинский район"
Общеобразовательные учреждения Заларинского района, реализующие программы общедоступного и бесплатного начального общего, основного общего, среднего (полного) общего, дополнительного образования
</t>
  </si>
  <si>
    <t xml:space="preserve">Предоставление общедоступного бесплатного дошкольного образования на территории муниципального района, включая:
прием заявлений, постановка на учет и зачисление детей в образовательные дошкольные учреждения, реализующие основную образовательную программу дошкольного образования (детские сады)
</t>
  </si>
  <si>
    <t>Муниципальное казённое учреждение "Комитет по образованию администрации муниципального образования "Заларинский район"</t>
  </si>
  <si>
    <t>Организация мероприятий по подготовке программ отдыха и оздоровления обучающихся (воспитанников) в каникулярное время в оздоровительных лагерях на базе муниципальных образовательных учреждений (в т. ч. дневного пребывание), в загородных оздоровительных учреждениях, лагерях с дневным пребыванием, лагерях труда и отдыха, профильных лагерях, туристических походах, выездные образовательные программы</t>
  </si>
  <si>
    <t>Общеобразовательные учреждения Заларинского района, реализующие программы общедоступного и бесплатного начального общего, основного общего, среднего (полного) общего, дополнительного образования</t>
  </si>
  <si>
    <t>Организация и осуществление мероприятий по гражданской обороне, защите населения и территории Заларинского района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заключение договоров в целях гражданской обороны на поставку запасов материально-технических, продовольственных, медицинских и иных средств</t>
  </si>
  <si>
    <t xml:space="preserve">Муниципальное бюджетное учреждение культуры "Заларинская Централизованная библиотечная система"
Муниципальное казённое учреждение Комитет по культуре Администрации муниципального образования "Заларинский район
</t>
  </si>
  <si>
    <t xml:space="preserve">Создание условий для развития местного традиционного народного художественного творчества и содействию национально-культурному развитию народов Российской Федерации на территории муниципального района  </t>
  </si>
  <si>
    <t xml:space="preserve"> Муниципальное бюджетное учреждение культуры "Заларинский районный краеведческий музей"</t>
  </si>
  <si>
    <t>Предоставление дополнительного образования для детей в сфере искусств и художественно эстетического направления</t>
  </si>
  <si>
    <t xml:space="preserve">Муниципальное бюджетное  образовательное учреждение дополнительного образования детей "Детская школа искусств" п. Залари
Муниципальное бюджетное образовательное учреждение дополнительного образования детей Тыретская детская музыкальная школа
</t>
  </si>
  <si>
    <t>Реализация программ дополнительного образования физкультурно-оздоровительной направленности</t>
  </si>
  <si>
    <t>Муниципальное бюджетное образовательное учреждение дополнительного образования для детей "Детско - юношеская спортивная школа"</t>
  </si>
  <si>
    <t>Подготовка и выдача разрешений на ввод объектов в эксплуатацию при строительстве, реконструкции, капитальном ремонте объектов капитального строительства</t>
  </si>
  <si>
    <t xml:space="preserve">Продление срока действия разрешения на строительство </t>
  </si>
  <si>
    <t>Прием заявлений и выдача документов о согласовании переустройства и (или) перепланировки жилого (нежилого) помещения</t>
  </si>
  <si>
    <t>Предоставление помощи подросткам и молодежи в трудной жизненной ситуации.</t>
  </si>
  <si>
    <t>Организация утилизации и  переработки бытовых отходов</t>
  </si>
  <si>
    <t xml:space="preserve">Предоставление жилых помещений муниципального специализированного жилищного фонда </t>
  </si>
  <si>
    <t>Информирование населения об ограничениях использования водных объектов общего пользования, расположенных на территориях муниципальных образований, для личных и бытовых нужд</t>
  </si>
  <si>
    <t xml:space="preserve">Рассмотрение жалоб потребителей и консультирование их по вопросам защиты прав потребителей </t>
  </si>
  <si>
    <t>Оказание поддержки социально ориентированным некоммерческим организациям, благотворительной деятельности и добровольчеству.</t>
  </si>
  <si>
    <t>Приказ министерства социального развития, опеки и попечительства Иркутской области от 28 мая 2012 года № 132-мпр "Об утверждении Административного регламента предоставления государственной услуги "Предоставление гражданам субсидий на оплату жилых помещений и коммунальных услуг"</t>
  </si>
  <si>
    <t xml:space="preserve"> +                                                                    Постановление от 25 февраля 2013 года № 115 "О внесении изменений в Постановление № 428 от 26  мая 2012 года "Об утверждении Административного регламента предоставления муниципальной услуги "Прием на хранение документов"</t>
  </si>
  <si>
    <t xml:space="preserve"> +                                             Постановление от 25 февраля 2013 года № 116 "О внесении изменений в Постановление № 391 от 21 июня 2012 года "Об утверждении Административного регламента предоставления муниципальной услуги "Организация использования запросов российских и иностранных граждан, а также лиц без гражданства, связанных с реализацией их законных прав и свобод, оформления в установленном порядке архивных справок, направляемых в иностранные государства"  </t>
  </si>
  <si>
    <t xml:space="preserve"> +                                                                                             Постановление от 25 февраля 2013 года № 114 "О внесении изменений в Постановление № 392 от 21 июня 2012 года "Об утверждении Административного регламента предоставления муниципальной услуги "Организация обслуживания пользователей в читальном зале" </t>
  </si>
  <si>
    <t xml:space="preserve"> +                                                         Постановление от 25 февраля 2013 года № 113 "О внесении изменений в Постановление № 390 от 21 июня 2012 года "Об утверждении Административного регламента предоставления муниципальной услуги "Согласование положений об экспертных комиссиях" </t>
  </si>
  <si>
    <t>Постановление администрации Заларинского муниципального образования от 26  мая 2012 года  № 428  "Об утверждении Административного регламента предоставления муниципальной услуги "Прием на хранение документов"</t>
  </si>
  <si>
    <t xml:space="preserve">Постановление администрации Заларинского муниципального образования  от 21 июня 2012 года № 392 "Об утверждении Административного регламента предоставления муниципальной услуги "Организация обслуживания пользователей в читальном зале" </t>
  </si>
  <si>
    <t>Постановление администрации Заларинского муниципального образования от 21 июня 2012 года № 390 "Об утверждении Административного регламента предоставления муниципальной услуги "Согласование положений об экспертных комиссиях"</t>
  </si>
  <si>
    <t>Постановление администрации Заларинского муниципального образования  от 27 июня 2012 года № 426"Об утверждении Административных регламентов предоставления муниципальных услуг"</t>
  </si>
  <si>
    <t xml:space="preserve">Постановление администрации Заларинского муниципального образования от 27 июня 2012 года № 450  "Об утверждении Административного регламента предоставления муниципальной услуги  "Выдача ордеров (разрешений) на проведение земельных работ на территории "Заларинский район" </t>
  </si>
  <si>
    <t>Постановление администрации Заларинского муниципального образования  от 27 июня 2012 года № 426 "Об утверждении Административных регламентов предоставления муниципальных услуг"</t>
  </si>
  <si>
    <t>Постановление администрации Заларинского муниципального образования  от 27 июня 2012 года № 446"Об утверждении Административного регламента предоставления муниципальной услуги "Подготовка, утверждение и выдача  градостроительных планов земельных участков, расположенных на территории муниципального образования "Заларинский район"</t>
  </si>
  <si>
    <t>Постановление администрации Заларинского муниципального образования  от 27 июня 2012 года № 453 "Об утверждении Административного регламента предоставления муниципальной услуги "Выдача разрешений на автомобильные перевозки тяжеловесных грузов и (или) крупногабаритных грузов в случаях, если маршрут, часть маршрута транспортного средства, осуществляющего перевозки тяжеловесных и (или) крупногабаритных грузов, проходят по автомобильным дорогам местного значения в границах муниципального образования "Заларинский район"</t>
  </si>
  <si>
    <t xml:space="preserve">Постановление администрации Заларинского муниципального образования   от 27 июня 2012 года № 452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 </t>
  </si>
  <si>
    <t xml:space="preserve">Постановление администрации Заларинского муниципального образования  от 27 июня 2012 года № 451 "Об утверждении Административного регламента предоставления муниципальной услуги "Организация транспортного обслуживания населения автомобильным пассажирским транспортом между поселениями в границах муниципального образования "Заларинский район" </t>
  </si>
  <si>
    <t>Постановление администрации Заларинского муниципального образования  от  26 июня 2012 года № 425 "Об утверждении административного регламента предоставления муниципальной услуги "Предоставление общедоступного и бесплатного начального общего, основного общего, среднего (полного) общего, дополнительного образования по основным общеобразовательным программам"</t>
  </si>
  <si>
    <t xml:space="preserve">Постановление администрации Заларинского муниципального образования  от 26 июня 2012 года № 424 "Об утверждении Административного регламента предоставления муниципальной услуги "Предоставление общедоступного бесплатного дошкольного образования на территории муниципального района, включая: прием заявлений, постановка на учет и зачисление детей в образовательные дошкольные учреждения, реализующие основную образовательную программу дошкольного образования (детские сады)" </t>
  </si>
  <si>
    <t xml:space="preserve">Постановление администрации Заларинского муниципального образования  от 27 июня 2012 года № 430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Заларинского района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заключение договоров в целях гражданской обороны на поставку запасов материально-технических, продовольственных, медицинских и иных средств" </t>
  </si>
  <si>
    <t xml:space="preserve">Постановление администрации Заларинского муниципального образования от 27 июня 2012  года № 438  "Об утверждении Административного регламента предоставления муниципальной услуги "Предоставление библиотечных услуг, межпоселенческими библиотеками включая: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Российской Федерации об авторских и смежных правах; предоставление доступа к справочно-поисковому аппарату библиотек, базам данных" </t>
  </si>
  <si>
    <t xml:space="preserve">Постановление администрации Заларинского муниципального образования  от 27 июня 2012 года № 442 "Об утверждении Административного регламента предоставления муниципальной услуги "Создание условий для развития местного традиционного народного художественного творчества и содействию национально-культурному развитию народов Российской Федерации на территории муниципального района" </t>
  </si>
  <si>
    <t>Постановление администрации Заларинского муниципального образования от 27 июня 2012 года № 439 "Об утверждении Административного регламента предоставления муниципальной услуги "Предоставление музейных услуг"</t>
  </si>
  <si>
    <t xml:space="preserve">Постановление администрации Заларинского муниципального образования от 27 июня 2012 года  № 440 "Об утверждении Административного регламента предоставления муниципальной услуги "Предоставление дополнительного образования для детей в сфере искусств и художественно эстетического направления" </t>
  </si>
  <si>
    <t xml:space="preserve">Постановление администрации Заларинского муниципального образования от 18 марта 2013 года  № 171 "Об утверждении Административного регламента предоставления муниципальной услуги "Проведение официальных физкультурно-оздоровительных и спортивных мероприятий на территории муниципального образования "Заларинский район" </t>
  </si>
  <si>
    <t xml:space="preserve">Постановление администрации Заларинского муниципального образования  от 27 июня 2012 года № 454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t>
  </si>
  <si>
    <t>Постановление администрации Заларинского муниципального образования  от 27 июня 2012 года № 461 "Об утверждении Административного регламента предоставления муниципальной услуги "Подготовка и выдача разрешений на ввод объектов в эксплуатацию при строительстве, реконструкции, капитальном ремонте объектов капитального строительства"</t>
  </si>
  <si>
    <t>Постановление администрации Заларинского муниципального образования  от 27 июня 2012 года № 448 "Об утверждении Административных регламентов предоставления муниципальных услуг"</t>
  </si>
  <si>
    <t xml:space="preserve">Постановление администрации Заларинского муниципального образования  от 14 марта 2013 года № 158 "Об утверждении Административного регламента "Заключение договора на установку и эксплуатацию рекламной конструкции на территории муниципального образования "Заларинский район" </t>
  </si>
  <si>
    <t xml:space="preserve">Постановление администрации Заларинского муниципального образования  от 27 июня 2012 года № 449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(нежилого) помещения" </t>
  </si>
  <si>
    <t xml:space="preserve">Постановление администрации Заларинского муниципального образования  от 27 июня 2012 года № 447 "Об утверждении Административного регламента предоставления муниципальной услуги "Обследование зданий, строений, сооружений, выдача заключения о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на территории муниципального образования "Заларинский район" </t>
  </si>
  <si>
    <t xml:space="preserve">Постановление администрации Заларинского муниципального образования  от 18 марта 2013 года № 172 "Об утверждении Административного регламента предоставления муниципальной услуги "Поддержка детских и молодежных общественных объединений" </t>
  </si>
  <si>
    <t xml:space="preserve">Постановление администрации Заларинского муниципального образования  от 27 июня 2012 года № 444 "Об утверждении Административного регламента предоставления муниципальной услуги"Принятие документов, а также выдача решений о переводе или об отказе в переводе жилого помещения в нежилое или нежилого помещения в жилое помещение, расположенного на территории муниципального образования "Заларинский район" </t>
  </si>
  <si>
    <t xml:space="preserve">Постановление администрации Заларинского муниципального образования от 27 июня 2012 года № 435 "Об утверждении Административного регламента предоставления муниципальной услуги"Информирование населения об ограничениях использования водных объектов общего пользования, расположенных на территориях муниципальных образований, для личных и бытовых нужд"  </t>
  </si>
  <si>
    <t xml:space="preserve">Постановление администрации Заларинского муниципального образования  от 1 июня 2012 года № 354 "Об утверждении Административного регламента предоставления муниципальной услуги"Выдача разрешений на право организации розничного рынка" </t>
  </si>
  <si>
    <t xml:space="preserve">Постановление администрации Заларинского муниципального образования  от 30 августа 2013 года № 674 "Об утверждении Административного регламента предоставления муниципальной услуги"Рассмотрение жалоб потребителей и консультирование их по вопросам защиты прав потребителей" </t>
  </si>
  <si>
    <t xml:space="preserve">Постановление  администрации Заларинского муниципального образования  от 15 марта 2013 года № 162 "Об утверждении Административного регламента "Предоставление поддержки субъектам малого и среднего предпринимательства в рамках реализации муниципальных программ" </t>
  </si>
  <si>
    <t xml:space="preserve">Постановление администрации Заларинского муниципального образования  от 18 марта 2013 года № 176 "Об утверждении Административного регламента исполнения муниципальной услуги "Создание условий для расширения рынка сельскохозяйственной продукции, сырья и продовольствия, содействие развитию малого и среднего предпринимательства" </t>
  </si>
  <si>
    <t xml:space="preserve">Постановление администрации Заларинского муниципального образования  от 15 марта 2013 года  № 161 "Об утверждении административного регламента муниципальной услуги "Оказание поддержки социально ориентированным некоммерческим организациям, благотворительной деятельности и добровольчеству" </t>
  </si>
  <si>
    <t>Постановление администрации Заларинского муниципального образования  от 2 сентября 2013 года № 689 "Об утверждении Административного регламента исполнения муниципальной услуги "Предоставлении информации об установлении, изменении и отмене местных налогов и сборов муниципального образования "Заларинский район"</t>
  </si>
  <si>
    <t xml:space="preserve"> +                                                                       Постановление от 18 марта 2013 года № 175 "О внесении изменений в Постановление № 430 от 27 июня 2012 года № 430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Заларинского района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заключение договоров в целях гражданской обороны на поставку запасов материально-технических, продовольственных, медицинских и иных средств" </t>
  </si>
  <si>
    <t xml:space="preserve"> +                                                                 Постановление от 18 марта 2013 года № 174 "О внесении изменений в Постановление № 435 от 27 июня 2012 года № 435 "Об утверждении Административного регламента предоставления муниципальной услуги"Информирование населения об ограничениях использования водных объектов общего пользования, расположенных на территориях муниципальных образований, для личных и бытовых нужд"  </t>
  </si>
  <si>
    <t xml:space="preserve"> +                                                      Распоряжение муниципального казенного учреждения "Администрация муниципального образования  "Заларинский район" от 4 марта 2013 года № 61 "Об утверждении перечня муниципальных услуг муниципального образования "Заларинский район" предоставления которых осуществляется в режиме "одного окна"</t>
  </si>
  <si>
    <t>(39552) 2-12-61</t>
  </si>
  <si>
    <t>zaladmin@irmail.ru</t>
  </si>
  <si>
    <t>Дроздова Нина Михайловна</t>
  </si>
  <si>
    <t>Решение Думы Заларинского муниципального образования от 30 ноября 2011 года №15/93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"Заларинский район"</t>
  </si>
  <si>
    <t>Администрация Бабагаевского муниципального образования</t>
  </si>
  <si>
    <t>Оповещение и информирование населения об угрозе возникновения или возникновения ЧС, о ходе ее ликвидации</t>
  </si>
  <si>
    <t>Присвоение наименования улицам, номеров домов и квартирам граждан, выдача адресных справок</t>
  </si>
  <si>
    <t>Предоставления земельных участков, находящегося в собственности поселения, в аренду физическим лицам ,безвозмездное пользование, доверительное управление имуществом</t>
  </si>
  <si>
    <t>Прием заявлений и документов, а также постановка на учет в качестве нуждающихся в жилых помещениях по договору социального найма</t>
  </si>
  <si>
    <t>Выдача справки, подтверждающей факт нахождения гражданина на учете в качестве нуждающегося</t>
  </si>
  <si>
    <t>Предоставление имущества, находящегося в собственности поселения, в аренду физическим лицам, безвозмездное пользование, доверительное управление имуществом</t>
  </si>
  <si>
    <t>Установление тарифов на водоснабжение</t>
  </si>
  <si>
    <t>Предоставление муниципального имущества в аренду без проведения торгов</t>
  </si>
  <si>
    <t xml:space="preserve">Исполнение запросов пользователей - физических и юридических лиц, связанных с предоставлением архивных справок, архивных выписок, архивных копий, в том числе подтверждающих право на владение землей </t>
  </si>
  <si>
    <t xml:space="preserve">Предоставление архивных документов пользователям для работы в архивном отделе </t>
  </si>
  <si>
    <t>Департамент по управлению муниципальным имуществом администрации Нижнеилимского муниципального района</t>
  </si>
  <si>
    <t>п. 10, 11,12,13, 35 Перечня услуг, которые являются необходимыми и обязательными для предоставления муниципальных услуг</t>
  </si>
  <si>
    <t>Постановление администрации Нижнеилимского муниципального района от 13 ноября 2012  года  № 1464 "Об утверждении административного регламента предоставления муниципальной услуги "Принятие на учет нуждающихся в жилых помещениях  специализированного муниципального жилого фонда"</t>
  </si>
  <si>
    <t>п. 1, 3, 11,12,13 Перечня услуг, которые являются необходимыми и обязательными для предоставления муниципальных услуг</t>
  </si>
  <si>
    <t>Постановление администрации Нижнеилимского муниципального района от 13 ноября 2012  года  № 1463 "Об утверждении административного регламента предоставления муниципальной услуги "Предоставление служебного жилого помещения специализированного муниципального жилого фонда"</t>
  </si>
  <si>
    <t>Постановление администрации Нижнеилимского муниципального района от 13 ноября 2012  года  № 1471 "Об утверждении административного регламента предоставления муниципальной услуги "Предоставление муниципального имущества в аренду с проведением торгов"</t>
  </si>
  <si>
    <t>Постановление администрации Нижнеилимского муниципального района от 11 января 2013  года  № 26 "Об утверждении административного регламента предоставления муниципальной услуги "Закрепление муниципального имущества на праве оперативного управления за муниципальными учреждениями, и на праве хозяйственного ведения за муниципальными унитарными предприятиями"</t>
  </si>
  <si>
    <t>п. 6  Перечня услуг, которые являются необходимыми и обязательными для предоставления муниципальных услуг</t>
  </si>
  <si>
    <t>Постановление администрации Нижнеилимского муниципального района от 11 января 2013  года  № 28 "Об утверждении административного регламента предоставления муниципальной услуги "Предоставление выписки из Реестра муниципального имущества муниципального образования "Нижнеилимский район"</t>
  </si>
  <si>
    <t>Постановление администрации Нижнеилимского муниципального района от  8 ноября 2012  года  № 1444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межселенной территории  Нижнеилимского муниципального  района"</t>
  </si>
  <si>
    <t>п. 10, 11,27,47,6,50  Перечня услуг, которые являются необходимыми и обязательными для предоставления муниципальных услуг</t>
  </si>
  <si>
    <t>Постановление администрации Нижнеилимского муниципального района от  8 ноября 2012  года  № 1447 "Об утверждении административного регламента по предоставлению муниципальной услуги "Выдача разрешения на ввод объекта капитального строительства в эксплуатацию на межселенной территории Нижнеилимского муниципального  района".</t>
  </si>
  <si>
    <t>п. 47,10,11,61,62,63,64,15,17  Перечня услуг, торые являются необходимыми и обязательными для предоставления муниципальных услуг</t>
  </si>
  <si>
    <t>Постановление администрации Нижнеилимского муниципального района от  8 ноября 2012  года  № 1445 "Об утверждении административного регламента по предоставлению муниципальной услуги "Выдача разрешения на строительство объекта на земельном участке, расположенном на межселенной территории   Нижнеилимского муниципального  района"</t>
  </si>
  <si>
    <t>п. 47,10,11,58,59,60,9  Перечня услуг, торые являются необходимыми и обязательными для предоставления муниципальных услуг</t>
  </si>
  <si>
    <t>Постановление администрации Нижнеилимского муниципального района от  8 ноября 2012  года  №  1446 "Об утверждении административного регламента по предоставлению муниципальной услуги "Согласование и утверждение схемы расположения земельного участка на межселенной территории Нижнеилимского муниципального  района".</t>
  </si>
  <si>
    <t>п. 27,11,10,47,49,48  Перечня услуг, торые являются необходимыми и обязательными для предоставления муниципальных услуг</t>
  </si>
  <si>
    <t>Постановление администрации Нижнеилимского муниципального района от 14 ноября 2012  года  № 1486 "Об утверждении административного регламент предоставления муниципальной услуги "Предоставление сведений из информационной системы обеспечения градостроительной деятельности"</t>
  </si>
  <si>
    <t>п.  65 Перечня услуг, торые являются необходимыми и обязательными для предоставления муниципальных услуг</t>
  </si>
  <si>
    <t>Постановление администрации Нижнеилимского муниципального района от  6 декабря 2012  года  № 1579 "Об утверждении административного регламента предоставления муниципальной услуги "Присвоение адресов объектам недвижимости, расположенных на межселенной территории Нижнеилимского района"</t>
  </si>
  <si>
    <t>п.  27,11,10,47,6,48 Перечня услуг, торые являются необходимыми и обязательными для предоставления муниципальных услуг</t>
  </si>
  <si>
    <t>Постановление администрации Нижнеилимского муниципального района от  24 декабря 2012  года  № 1695 "Об утверждении административного регламента предоставления муниципальной услуги "Выдача разрешения на размещение рекламной конструкции на территории муниципального образования "Нижнеилимский район"</t>
  </si>
  <si>
    <t>п.   27,11,39,51,52,53,54,55,56,57,47,48  Перечня услуг, торые являются необходимыми и обязательными для предоставления муниципальных услуг</t>
  </si>
  <si>
    <t>п.   27,11,10,49,47,48                      Перечня услуг, торые являются необходимыми и обязательными для предоставления муниципальных услуг</t>
  </si>
  <si>
    <t>Отдел социально-экономического развития администрации Нижнеилимского муниципального района</t>
  </si>
  <si>
    <t xml:space="preserve">Постановление администрации Нижнеилимского муниципального района от 29 декабря 2012  года  № 1743 "Об утверждении административного регламента по предоставлению муниципальной услуги   "Предоставление субсидий субъектам малого и среднего предпринимательства – производителям товаров, работ, услуг </t>
  </si>
  <si>
    <t>Постановление администрации Нижнеилимского муниципального района от 8 февраля 2013  года  № 197 "Об утверждении Административного регламента предоставления муниципальной услуги "Назначение пенсии за выслугу лет на муниципальной службе"</t>
  </si>
  <si>
    <t>п. 22. Перечня услуг, которые являются необходимыми и обязательными для предоставления муниципальных услуг</t>
  </si>
  <si>
    <t>Архивный отдел администрации Нижнеилимского муниципального района</t>
  </si>
  <si>
    <t xml:space="preserve">постановление администрации Нижнеилимского муниципального района от 17 января 2013 года  № 43 "Исполнение запросов пользователей - физических и юридических лиц, связанных с предоставлением архивных справок, архивных выписок, архивных копий, в том числе подтверждающих право на владение землей" </t>
  </si>
  <si>
    <t>постановление администрации Нижнеилимского муниципального района от 17 января 2013 года  № 42 "Предоставление архивных документов пользователям для работы в архивном отделе"</t>
  </si>
  <si>
    <t>Отдел организационной работы и социальной политики администрации Нижнеилимского муниципального района</t>
  </si>
  <si>
    <t>Постановление администрации Нижнеилимского муниципального района от 25 февраля 2013  года  № 265 "Об утверждении административного регламента предоставления муниципальной услуги "Оказание адресной материальной помощи гражданам, находящимся в трудной жизненной ситуации"</t>
  </si>
  <si>
    <t>Принятие на учет нуждающихся в жилых помещениях  специализированного муниципального жилого фонда</t>
  </si>
  <si>
    <t>Предоставление служебного жилого помещения специализированного муниципального жилого фонда</t>
  </si>
  <si>
    <t>Предоставление муниципального имущества в аренду с проведением торгов</t>
  </si>
  <si>
    <t>Закрепление муниципального имущества на праве оперативного управления за муниципальными учреждениями, и на праве хозяйственного ведения</t>
  </si>
  <si>
    <t>Предоставление выписки из Реестра муниципального имущества муниципального образования "Нижнеилимский район"</t>
  </si>
  <si>
    <t>Предоставление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t>
  </si>
  <si>
    <t>Приватизация объектов нежилого фонда муниципального образования "Нижнеилимский район"</t>
  </si>
  <si>
    <t>Выдача градостроительных планов земельных участков, расположенных на межселенной территории Нижнеилимского муниципального  района</t>
  </si>
  <si>
    <t>Выдача разрешения на ввод объекта капитального строительства  в эксплуатацию на межселенной территории Нижнеилимского муниципального  района</t>
  </si>
  <si>
    <t>Выдача разрешения на строительство объекта на земельном участке, расположенном на межселенной территории Нижнеилимского муниципального  района</t>
  </si>
  <si>
    <t>Согласование и утверждение схемы расположения земельного участка на межселенной территории Нижнеилимского муниципального  района</t>
  </si>
  <si>
    <t>Присвоение адресов объектам недвижимости, расположенных на межселенной территории Нижнеилимского района</t>
  </si>
  <si>
    <t>Выдача разрешения на размещение рекламной конструкции на территории муниципального образования "Нижнеилимский район"</t>
  </si>
  <si>
    <t>Предоставление субсидий субъектам малого и среднего предпринимательства - производителям товаров, работ, услуг муниципального образования "Нижнеилимский район"</t>
  </si>
  <si>
    <t>Назначение пенсии за выслугу лет на муниципальной службе</t>
  </si>
  <si>
    <t>Администрация Нижнеилимского муниципального района</t>
  </si>
  <si>
    <t>+                                         Постановление администрации Нижнеилимского мунципального района от 23 сентября 2013 года № 1556  "О внесении изменений в административный регламент предоставление муниципальной услуги Принятие на учет нуждающихся в жилых помещениях  специализированного муниципального жилого фонда</t>
  </si>
  <si>
    <t>+                                         Постановление администрации Нижнеилимского мунципального района  от 2 октября 2013 года № 1634 О внесении изменений в административный регламент предоставление муниципальной услуги Закрепление муниципального имущества на праве оперативного управления за муниципальными учреждениями, и на праве хозяйственного ведения за муниципальными унитарными предприятиями</t>
  </si>
  <si>
    <t>+                                         Постановление администрации Нижнеилимского мунципального района   от 27 сентября 2013 года № 1582  "О внесении изменений в административный регламент предоставление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t>
  </si>
  <si>
    <t xml:space="preserve"> +                                          Постановление администрации Нижнеилимского мунципального района от 10 октября 2013 года  № 1676 "О внесении изменений в административный регламент предоставление муниципальной услуги "Выдача градостроительных планов земельных участков, расположенных на межселенной территории Нижнеилимского муниципального  района"</t>
  </si>
  <si>
    <t xml:space="preserve">  +                                         Постановление администрации Нижнеилимского мунципального района от 10 октября 2013 года  № 1673 "О внесении изменений в административный регламент предоставление муниципальной услуги  "Выдача разрешения на ввод объекта капитального строительства в эксплуатацию на межселенной территории Нижнеилимского муниципального  района".</t>
  </si>
  <si>
    <t xml:space="preserve"> +                                         Постановление администрации Нижнеилимского мунципального района от 10 октября 2013 года № 1679 "О внесении изменений в административный регламент предоставление муниципальной услуги  "Выдача разрешения на строительство объекта на земельном участке, расположенном на межселенной территории Нижнеилимского муниципального  района"</t>
  </si>
  <si>
    <t xml:space="preserve"> +                                         Постановление администрации Нижнеилимского мунципального района от 10 октября 2013 года № 1677 "О внесении изменений в административный регламент предоставление муниципальной услуги "Согласование и утверждение схемы расположения земельного участка на межселенной территории Нижнеилимского "</t>
  </si>
  <si>
    <t xml:space="preserve"> +                                         Постановление администрации Нижнеилимского мунципального района  10 октября 2013 года № 1674 "О внесении изменений в административный регламент предоставление муниципальной услуги "Предоставление сведений из информационной системы обеспечения градостроительной деятельности"</t>
  </si>
  <si>
    <t xml:space="preserve"> +                                         Постановление администрации Нижнеилимского мунципального района  от 10 октября 2013 года № 1675 "О внесении изменений в административный регламент предоставление муниципальной услуги "Присвоение адресов объектам недвижимости, расположенных на межселенной территории Нижнеилимского района"</t>
  </si>
  <si>
    <t xml:space="preserve"> +                                         Постановление администрации Нижнеилимского мунципального района  от 10 октября 2013 года № 1682 "О внесении изменений в административный регламент предоставление муниципальной услуги "Присвоение адресов объектам недвижимости, расположенных на межселенной территории Нижнеилимского района"</t>
  </si>
  <si>
    <t xml:space="preserve">   +                                                                     Постановление администрации Артемовского городского поселения от 23 сентября 2013 года № 95 "О внесении изменений в административный регламент предоставления муниципальной услуги "Приватизация  гражданами жилых помещений муниципального жилищного фонда".</t>
  </si>
  <si>
    <t xml:space="preserve">   +                                                             Постановление главы администрации Батаминского муниципального образования от  18 сентября 2013 года № 56 "О внесении изменений в Постановление от 08.02.2012 г. № 7 "Об утверждении административного регламента по предоставлению муниципальной услуги на основе документов Архивного фонда и других архивных документов")</t>
  </si>
  <si>
    <t xml:space="preserve">   +                                                            Постановление главы администрации Батаминского муниципального образования от 18 сентября 2013 года № 60 "О внесении изменений в Постановление от 08.02.2012 г. № 15 "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</si>
  <si>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адмнистрации Масляногорского муниципального образования от 15 сентября 2013 года № 52 "О внесении изменений  в Постановление администрации Масляногорского муниципального образования от 15 июня 2012 года № 25 "Об утверждении административного регламента по предоставлению муниципальной услуги "Выдача населению справок, выписок из поквартирных карточек, домовых и похозяйственных книг"</t>
  </si>
  <si>
    <t xml:space="preserve">   +                                                           Постановление адмнистрации Масляногорского муниципального образования от 15 сентября 2013 года № 53 "О внесении изменений  в Постановление администрации Масляногорского муниципального образования от 15 июня 2012 года № 26  "Об утверждении административного регламента по предоставлению муниципальной услуги "Присвоение адреса объекту недвижимости"</t>
  </si>
  <si>
    <t xml:space="preserve">   +                                          Постановление администрации сельского поселения Большееланского муниципального образования от 12 ноября 2013 года № 89 "О внесениий изменений вадминистративный регламент предоставления мунициапльной услуги "Присвоение и изменения нумерации жилых помещений на территории сельского  поселения Большееланского муниципального образования" </t>
  </si>
  <si>
    <t>Постановление администрации Нижнеилимского муниципального района  от 16 февраля 2012 года № 147 "Об административных регламентах исполнения муниципальных функций и предоставления муниципальных услуг органов администрации Нижнеилимского мунципального района"</t>
  </si>
  <si>
    <t>Постановление администрации Нижнеилимского муниципального района от 30 июля 2012  года  № 943 "Об утверждении Порядка
формирования и ведения сводного и отраслевых реестров муниципальных услуг (работ) Нижнеилимского муниципального района"</t>
  </si>
  <si>
    <t>Администрация Березняковского  сельского  поселения</t>
  </si>
  <si>
    <t>Решение Думы Березняковского  сельского  поселения от 24 января 2013   №30 "Об утверждении перечня услуг, которые являются необходимыми и обязательными для предоставления муниципальных услуг администрацией Березняковского сельского поселения"</t>
  </si>
  <si>
    <t>п. 41. Перечня услуг, которые являются необходимыми и обязательными для предоставления муниципальных услуг</t>
  </si>
  <si>
    <t>Никитина  Галина  Васильевна</t>
  </si>
  <si>
    <t>8 395 66 60-2-10</t>
  </si>
  <si>
    <t>a-bsp@yndex.ru</t>
  </si>
  <si>
    <t>п.25  Перечня услуг, которые являются необходимыми и обязательными для предоставления муниципальных услуг</t>
  </si>
  <si>
    <t>п.25 Перечня услуг, которые являются необходимыми и обязательными для предоставления муниципальных услуг</t>
  </si>
  <si>
    <t>Выдача разрешения на строительство объектов</t>
  </si>
  <si>
    <t xml:space="preserve"> п.15 Перечня услуг, которые являются необходимыми и обязательными для предоставления муниципальных услуг</t>
  </si>
  <si>
    <t>п.43   Перечня услуг, которые являются необходимыми и обязательными для предоставления муниципальных услуг</t>
  </si>
  <si>
    <t>Выдача  справок   об  использовании (неиспользовании)  права на  приватизацию  жилого  помещения</t>
  </si>
  <si>
    <t>Предоставление выписки из реестра муниципальной  собственности</t>
  </si>
  <si>
    <t>Постановление администрации Березняковского  сельского  поселения от 17 июля 2013 года № 58 "Выдача выписки из Реестра муниципального  имущества Березняковского  сельского  поселения"</t>
  </si>
  <si>
    <t>Выдача  выписок из похозяйственных книг населенных пунктов Березняковского  сельского  поселения</t>
  </si>
  <si>
    <t>Постановление администрации Березняковского  сельского  поселения от 17 июля 2013 года № 59 "Выдача  выписок из похозяйственных книг населенных пунктов Березняковского  сельского  поселения"</t>
  </si>
  <si>
    <t xml:space="preserve">Постановление администрации Березняковского  сельского  поселения от 18 июня 2011 года №44/1 "Об утверждении административного регламента предоставления муниципальной услуги "Совершение нотариальных действий специально уполномоченным должностным лицом администрации Березняковского  сельского  поселения"  </t>
  </si>
  <si>
    <t xml:space="preserve">Постановление администрации Березняковского  сельского  поселения от 10 декабря 2012 года № 87 "Об утверждении административного регламента предоставления муниципальной услуги "Заключение  и  расторжение договоров социального  найма жилых помещений муниципального  жилищного  фонда" </t>
  </si>
  <si>
    <t xml:space="preserve">Постановление администрации Березняковского  сельского  поселения от 10 декабря 2012 года № 89 "Об утверждении административного регламента предоставления муниципальной услуги "Выдача разрешения на строительство объектов на земельном участке, расположеннгом на межселенной территории  Березняковского сельского  поселения" </t>
  </si>
  <si>
    <t xml:space="preserve">Постановление администрации Березняковского  сельского  поселения от 4 апреля 2013 года № 22 "Об утверждении административного регламента предоставления муниципальной услуги "Выдача  справок  гражданам,  проживающим  на  территории  поселения"  </t>
  </si>
  <si>
    <t>Постановление администрации Березняковского  сельского  поселения от 8 апреля 2013 года № 25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</si>
  <si>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 xml:space="preserve">Постановление администрации Березняковского  сельского  поселения от 5 апреля 2013 года № 24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</si>
  <si>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Постановление администрации Березняковского  сельского  поселения от 8 апреля 2013 года № 27 "Об утверждении административного регламента предоставления муниципальной услуги "Выдача бытовых характеристик и актов обследования жилищно-бытовых условий"</t>
  </si>
  <si>
    <t>Постановление администрации Березняковского  сельского  поселения от 17 июля 2013 года № 56 "Об утверждении административного регламента предоставления муниципальной услуги "Выдача  справок   об  использовании (неиспользовании)  права на  приватизацию  жилого  помещения"</t>
  </si>
  <si>
    <t>Администрация Брусничного сельского поселения</t>
  </si>
  <si>
    <t xml:space="preserve">Постановление администрации Брусничного сельского поселения от 10 мая 2011 года № 14  "Об утверждении административного регламента администрации Брусничного  сельского поселения по предоставлению  муниципальной услуги "Выдаче бытовых характеристик и актов обследования жилищно-бытовых условий"
</t>
  </si>
  <si>
    <t>п.7 Перечня услуг, которые являются необходимыми и обязательными для предоставления муниципальной услуги</t>
  </si>
  <si>
    <t>Белореченская Оксана Юрьевна</t>
  </si>
  <si>
    <t>(839566) 51-1-60</t>
  </si>
  <si>
    <t>adm-bru@mail.ru</t>
  </si>
  <si>
    <t>Выдача справок гражданам, проживающим на территории поселения</t>
  </si>
  <si>
    <t xml:space="preserve">Постановление администрации Брусничного сельского поселения от 15 мая 2011 года № 18 "Об утверждении Административного регламента предоставления муниципальной услуги по выдаче справок гражданам, проживающим на территории поселения"
</t>
  </si>
  <si>
    <t xml:space="preserve">
Постановление администрации Брусничного сельского поселения от  15 мая 2011 года № 19
Об утверждении Административного регламента предоставления муниципальной услуги по совершению нотариальных действий
</t>
  </si>
  <si>
    <t>п.8 Перечня услуг, которые являются необходимыми и обязательными для предоставления муниципальной услуги</t>
  </si>
  <si>
    <t xml:space="preserve">Осуществлению мероприятий с 
детьми и молодежью 
осуществлению мероприятий с 
детьми и молодежью 
</t>
  </si>
  <si>
    <t xml:space="preserve">Постановление администрации Брусничного сельского поселения от 15 мая 2011 года №  20 "Об утверждении Административного регламента исполнения муниципальной услуги по осуществлению мероприятий с детьми и молодежью"
</t>
  </si>
  <si>
    <t>п.6 Перечня услуг, которые являются необходимыми и обязательными для предоставления муниципальной услуги</t>
  </si>
  <si>
    <t xml:space="preserve">Приём заявлений, документов, а также 
постановка граждан на учёт в качестве 
нуждающихся в жилых помещениях
</t>
  </si>
  <si>
    <t xml:space="preserve">Постановление администрации Брусничного сельского поселения 11 января  2013  года № 2 "Об утверждении Административного регламента 
по предоставлению муниципальной услуги  "Приём заявлений, документов, а также постановка граждан на учёт в качестве нуждающихся в жилых помещениях"
</t>
  </si>
  <si>
    <t>п.3 Перечня услуг, которые являются необходимыми и обязательными для предоставления муниципальной услуги</t>
  </si>
  <si>
    <t xml:space="preserve">Постановление администрации Брусничного сельского поселения 11 января 2013 года № 3 "Об утверждении Административного регламента по предоставлению муниципальной услуги "Прием заявлений и заключение договоров социального найма жилого помещения в администрации Брусничного сельского поселения"
</t>
  </si>
  <si>
    <t xml:space="preserve">Постановление администрации Брусничного сельского поселения от 11 января  2013  года № 5 "Об утверждении Административного регламента 
по предоставлению муниципальной услуги "Обеспечение условий для развития на территории поселения физической культуры и массового спорта, организация проведения"
официальных физкультурно-оздоровительных 
и спортивных мероприятий поселения""
</t>
  </si>
  <si>
    <t xml:space="preserve">Постановление администрации Брусничного сельского поселения от 11 января 2013 года № 6 "Об утверждении Административного регламента 
по исполнению муниципальной функции "Организация благоустройства и озеленения территории Брусничного сельского поселения"
</t>
  </si>
  <si>
    <t xml:space="preserve">Постановление администрации Брусничного сельского поселения от 11 января 2013 года № 7 "Об утверждении Административного регламента 
по исполнению муниципальной функции "Создание условий для массового отдыха жителей поселения и организация обустройства мест массового отдыха населения"
</t>
  </si>
  <si>
    <t xml:space="preserve">Постановление администрации Брусничного сельского поселения от  11 января 2013 года № 8 "Об утверждении Административного регламента по исполнению муниципальной услуги  "Оформление регистрации по месту жительства граждан Российской Федерации в Брусничном сельском поселении"
</t>
  </si>
  <si>
    <t>п.4 Перечня услуг, которые являются необходимыми и обязательными для предоставления муниципальной услуги</t>
  </si>
  <si>
    <t>администрация Брусничного сельского поселения</t>
  </si>
  <si>
    <t xml:space="preserve">Постановление администрации Брусничного сельского поселения от 1 июня 2012 года № 36 "Об утверждении Административного регламента 
по исполнению муниципальной функции "Организация и проведение культурно-массовых мероприятий на территории Брусничного сельского поселения"
</t>
  </si>
  <si>
    <t>п.3Перечня услуг, которые являются необходимыми и обязательными для предоставления муниципальной услуги</t>
  </si>
  <si>
    <t xml:space="preserve">Прием заявлений и заключение договоров социального найма жилого помещения в администрации Брусничного сельского поселения
</t>
  </si>
  <si>
    <t xml:space="preserve">Обеспечение условий для развития на территории поселения физической культуры и массового спорта, организация проведения официальных физкультурно-оздоровительных и спортивных мероприятий поселения
</t>
  </si>
  <si>
    <t xml:space="preserve">Организация благоустройства и озеленения территории Брусничного сельского поселения
</t>
  </si>
  <si>
    <t xml:space="preserve">Создание условий для массового отдыха жителей поселения и организация обустройства мест массового отдыха населения
</t>
  </si>
  <si>
    <t xml:space="preserve">Оформление регистрации по месту жительства граждан Российской Федерации в Брусничном сельском поселении
</t>
  </si>
  <si>
    <t xml:space="preserve">Организация и проведение культурно-массовых мероприятий на территории Брусничного сельского поселения
</t>
  </si>
  <si>
    <t xml:space="preserve"> +                                                            Постановление администрации Брусничного сельского поселения от 31 октября 2013 года № 54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</si>
  <si>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55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</si>
  <si>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56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</si>
  <si>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57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</si>
  <si>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58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</si>
  <si>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59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</si>
  <si>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61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</si>
  <si>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62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</si>
  <si>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63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</si>
  <si>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64 "О внесение изменений в административный регламент предоставления муниципальной услуги"</t>
  </si>
  <si>
    <t xml:space="preserve"> +                                                            Постановление администрации Брусничного сельского поселения от 31 октября 2013 года № 66 "О внесение изменений в административный регламент предоставления муниципальной услуги"</t>
  </si>
  <si>
    <t>Решение Думы Брусничного сельского поселения  от 19 мая 2011 года № 21 "Об утверждении перечня услуг, которые являются необходимыми и обязательными для предоставления муниципальной услуги"</t>
  </si>
  <si>
    <t>Постановление администрации Брусничного сельского поселения от 10 мая 2011 года  №15 "Об утверждении порядка и утверждения административных регламентов по муниципальным услугам, предоставляемых администрацие Брусничного сельского поселения"</t>
  </si>
  <si>
    <t>Постановление администрации Брусничного сельского поселения от 10 мая 2011 года № 16 "Об утверждении порядка формирования и ведения реестра муниципальных услуг администрации Брусничного сельского поселения"</t>
  </si>
  <si>
    <t>Администрация Видимского городского поселения</t>
  </si>
  <si>
    <t>Постановление Администрации Видимского городского поселения от 10 декабря 2012  года № 110 "Об утверждении перечня услуг, являющихся необходимыми и обязательными для предоставления муниципальных услуг Видимским городским поселением"</t>
  </si>
  <si>
    <t>Постановление Администрации Видимского городского поселения  от 2 сентября 2011 года № 94 "Об утверждении Реестра муниципальных услуг Видимского городского поселения"</t>
  </si>
  <si>
    <t>Ипатова Марина Андреевна</t>
  </si>
  <si>
    <t>8(39566)69-2-42</t>
  </si>
  <si>
    <t>dumavidima@mail.ru</t>
  </si>
  <si>
    <t>Автомобильные дороги местного значения, техническая эксплуатация и содержание  уличной дорожной сети на территории Видимского городского поселения</t>
  </si>
  <si>
    <t>п.4 перечня муниципальных услуг, которые являются небходимыми и обязательными</t>
  </si>
  <si>
    <t>Организация и осуществление мероприятий по гражданской обороне, защите населения и территории поселения от чрезвычайных ситуаций.</t>
  </si>
  <si>
    <t>п.7 перечня муниципальных услуг, которые являются небходимыми и обязательными</t>
  </si>
  <si>
    <t>Обеспечение малоимущих граждан и нуждающихся в улучшении жилищных условий, жилыми помещениями. Строительство и содержание муниципального жилищного фонда</t>
  </si>
  <si>
    <t>п.9 перечня муниципальных услуг, которые являются небходимыми и обязательными</t>
  </si>
  <si>
    <t>Приватизация жилых помещений,  находящихся в муниципальной собственности Видимского городского поселения</t>
  </si>
  <si>
    <t>п.10 перечня муниципальных услуг, которые являются небходимыми и обязательными</t>
  </si>
  <si>
    <t>МКУК "Премьера" Видимского городского поселения</t>
  </si>
  <si>
    <t>п.11 перечня муниципальных услуг, которые являются небходимыми и обязательными</t>
  </si>
  <si>
    <t>п.12 перечня муниципальных услуг, которые являются небходимыми и обязательными</t>
  </si>
  <si>
    <t>Организация  культурного досуга, народного творчества и массовых мероприятий</t>
  </si>
  <si>
    <t>п.13 перечня муниципальных услуг, которые являются небходимыми и обязательными</t>
  </si>
  <si>
    <t>п.14 перечня муниципальных услуг, которые являются небходимыми и обязательными</t>
  </si>
  <si>
    <t>Организация и проведение спортивных массовых и физкультурных мероприятий</t>
  </si>
  <si>
    <t>п.15 перечня муниципальных услуг, которые являются небходимыми и обязательными</t>
  </si>
  <si>
    <t>п.18 перечня муниципальных услуг, которые являются небходимыми и обязательными</t>
  </si>
  <si>
    <t>п.19 перечня муниципальных услуг, которые являются небходимыми и обязательными</t>
  </si>
  <si>
    <t>п.20 перечня муниципальных услуг, которые являются небходимыми и обязательными</t>
  </si>
  <si>
    <t>п.22 перечня муниципальных услуг, которые являются небходимыми и обязательными</t>
  </si>
  <si>
    <t>Постановление Администрации Видимского городского поселения от 7 сентября 2012 года № 81 "Об утверждении административного регламента предоставления муниципальной услуги "Автомобильные дороги местного значения, техническая эксплуатация и содержание  уличной дорожной сети на территории Видимского городского поселения"</t>
  </si>
  <si>
    <t>Постановление Администрации Видимского городского поселения от 26 ноября 2012  года № 11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поселения от чрезвычайных ситуаций"</t>
  </si>
  <si>
    <t>Постановление Администрации Видимского городского поселения от 21 ноября 2012  года № 97 "Об утверждении административного регламента предоставления муниципальной услуги "Обеспечение малоимущих граждан и нуждающихся в улучшении жилищных условий, жилыми помещениями. Строительство и содержание муниципального жилищного фонда"</t>
  </si>
  <si>
    <t>Постановление Администрации Видимского городского поселения от 17 января 2013  года № 5 "Об утверждении административного регламента предоставления муниципальной услуги "Приватизация жилых помещений,  находящихся в муниципальной собственности Видимского городского поселения"</t>
  </si>
  <si>
    <t>Постановление Администрации Видимского городского поселения от 12 марта 2012 года № 22 "Об утверждении административного регламента предоставления муниципальной услуги "Организация и проведению  культурно - досуговых, массовых  мероприятий"</t>
  </si>
  <si>
    <t>Постановление Администрации Видимского городского поселения от 20 декабря 2011  года № 117  "Об утверждении административного регламента предоставления муниципальной услуги "Осуществление мероприятий, направленных на работу с детьми и молодежью "</t>
  </si>
  <si>
    <t>Постановление Администрации Видимского городского поселения от 12 марта 2012  года № 23 "Об утверждении административного регламента предоставления муниципальной услуги "Организация  культурного досуга, народного творчества и массовых мероприятий"</t>
  </si>
  <si>
    <t>Постановление Администрации Видимского городского поселения от 15 ноября 2011  года № 14 "Об утверждении административного регламента предоставления муниципальной услуги "Создание условий для развития малого и среднего предпринимательства"</t>
  </si>
  <si>
    <t>Постановление Администрации Видимского городского поселения от 20 декабря 2011  года № 118 "Об утверждении административного регламента предоставления муниципальной услуги "Организация и проведение спортивных массовых и физкультурных мероприятий"</t>
  </si>
  <si>
    <t>Постановление Администрации Видимского городского поселения от 5 октября 2011  года № 97 "Об утверждении административного регламента предоставления муниципальной услуги "Предоставление нотариальных действий"</t>
  </si>
  <si>
    <t>Постановление Администрации Видимского городского поселения от 10 ноября 2011  года № 13 "Об утверждении административного регламента предоставления муниципальной услуги "Выдача заверенных копий муниципальных правовых актов администрации"</t>
  </si>
  <si>
    <t>Постановление Администрации Видимского городского поселения от 21 ноября 2012  года № 97 "Об утверждении административного регламента предоставления муниципальной услуги "Признание граждан малоимущими для постановки на учёт в качестве нуждающихся в жилых помещениях и предоставления по договорам социального найма жилых помещений муниципального жилищного фонда  администрацией  поселения"</t>
  </si>
  <si>
    <t>Постановление Администрации Видимского городского поселения от 26 ноября 2012  года № 100 "Об утверждении административного регламента предоставления муниципальной услуги "Предоставление выписки из реестра муниципальной собственности"</t>
  </si>
  <si>
    <t>Признание граждан малоимущими для постановки на учёт в качестве нуждающихся в жилых помещениях и предоставления по договорам социального найма жилых помещений муниципального жилищного фонда  администрацией  поселения</t>
  </si>
  <si>
    <t>Предоставление нотариальных действий</t>
  </si>
  <si>
    <t>Выдача заверенных копий муниципальных правовых актов администрации</t>
  </si>
  <si>
    <t>Организация и проведению  культурно - досуговых, массовых  мероприятий</t>
  </si>
  <si>
    <t xml:space="preserve">Осуществление мероприятий, направленных на работу с детьми и молодежью </t>
  </si>
  <si>
    <t>Постановление Администрации Видимского городского поселения от 27 мая 2011 года № 68 "Об утверждении "Порядка разработки, утверждения и корректировки административных регламентов Администрации Видимского городского поселения по исполнению муниципальных функций и предоставлению муниципальных услуг""</t>
  </si>
  <si>
    <t>Прием заявлений и заключение договоров социального найма жилого помещения</t>
  </si>
  <si>
    <t>Администрация Дальнинского сельского поселения</t>
  </si>
  <si>
    <t>Постановление администрации Дальнинского сельского поселения от 28 апреля 2012  года  № 34  "Об утверждении Административного регламента по предоставлению муниципальной услуги "Прием заявлений и заключение договоров социального найма жилого помещения в администрации Дальнинского сельского поселения""</t>
  </si>
  <si>
    <t>Логинов Александр Николаевич</t>
  </si>
  <si>
    <t>глава  Дальнинского МО</t>
  </si>
  <si>
    <t>dalniy10@yandex,ru</t>
  </si>
  <si>
    <t>Оформление и выдача справок гражданам, зарегистрированным по месту жительства в населенных пунктах поселения</t>
  </si>
  <si>
    <t>Постановление администрации Дальнинского сельского поселения от 18 июня 2012  года  № 56 "Об утверждении Административного регламента предоставления муниципальной услуги по выдаче справок гражданам, проживающим на территории поселения""</t>
  </si>
  <si>
    <t>Постановление администрации Дальнинского сельского поселения  от 25 апреля 2012  года  № 31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</si>
  <si>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Оформление регистрации по месту жительства или снятия с регистрационного учета граждан</t>
  </si>
  <si>
    <t>Постановление администрации Дальнинского сельского поселения  от 6 мая 2013  года  № 68  "Об утверждении Административного регламента по предоставлению муниципальной услуги "Оформление регистрации по месту жительства или снятия с регистрационного учета граждан"</t>
  </si>
  <si>
    <t>Постановление администрации Дальнинского сельского поселения от 12 мая 2012  года  № 40  "Об утверждении Административного регламента предоставления муниципальной услуги по совершению нотариальных действий"</t>
  </si>
  <si>
    <t>Выдача характеристик, актов обследования жилищно-бытовых условий</t>
  </si>
  <si>
    <t>Постановление администрации Дальнинского сельского поселения от 25 апреля 2012  года  № 33 "Об утверждении Административного регламента предоставление муниципальной услуги "Выдача актов обследования жилищно-бытовых условий"</t>
  </si>
  <si>
    <t>Формирование пакета документов для получения и обмена паспорта гражданина РФ</t>
  </si>
  <si>
    <t>Постановление администрации Дальнинского сельского поселения от 6 мая 2013  года  № 67  "Об утверждении Административного регламента по предоставлению муниципальной услуги "Формирование пакета документов для получения и обмена паспорта гражданина РФ""</t>
  </si>
  <si>
    <t>Постановление администрации Дальнинского сельского поселения от 11 февраля 2013  года  № 18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</si>
  <si>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Прием заявлений и заключение договоров на передачу гражданам в собственность жилых помещений муниципального жилищного фонда</t>
  </si>
  <si>
    <t>Постановление администрации Дальнинского сельского поселения от 11 февраля 2013  года  № 20 "Об утверждении Административного регламента по предоставлению муниципальной услуги "Прием заявлений и заключение договоров на передачу гражданам в собственность жилых помещений муниципального жилищного фонда""</t>
  </si>
  <si>
    <t>Предоставление из земель, находящихся в собственности муниципального образования "Железногорск-Илимское городское поселение" в аренду или собственность земельных участков, необходимых для эксплуатации существующих зданий, строений, сооружений".</t>
  </si>
  <si>
    <t xml:space="preserve">Комитет по управлению муниципальным имуществом администрации
 муниципального образования "Железногорск-Илимское городское поселение".
</t>
  </si>
  <si>
    <t>п.1, п.2 перечня услуг, которые являются необходимыми и обязательными для предоставления муниципальных услуг</t>
  </si>
  <si>
    <t>Сапранков Андрей Викторович</t>
  </si>
  <si>
    <t>Начальник отдела организационно - административной работы</t>
  </si>
  <si>
    <t>8(39566)3-00-8</t>
  </si>
  <si>
    <t>zhelek-city@rambler.ru</t>
  </si>
  <si>
    <t>Передача в собственность граждан жилых помещений муниципального жилищного фонда в порядке приватизации.</t>
  </si>
  <si>
    <t>п. 22, п.29,п.31,п.36 перечня услуг, которые являются необходимыми и обязательными для предоставления муниципальных услуг</t>
  </si>
  <si>
    <t>Предоставление муниципального имущества в аренду без проведения торгов в случае, предусмотренных действующим законодательством</t>
  </si>
  <si>
    <t>Ведение учета граждан в качестве нуждающихся в жилых помещениях, предоставляемых по договорам социального найма; предоставление в установленном порядке малоимущим гражданам по договорам социального найма жилых помещений муниципального жилищного фонда</t>
  </si>
  <si>
    <t xml:space="preserve"> Комитет по управлению муниципальным имуществом администрации
 муниципального образования "Железногорск-Илимское городское поселение".</t>
  </si>
  <si>
    <t>п.35,п.32,п.34, п.36  перечня услуг, которые являются необходимыми и обязательными для предоставления муниципальных услуг</t>
  </si>
  <si>
    <t>п.32,п.36 перечня услуг, которые являются необходимыми и обязательными для предоставления муниципальных услуг</t>
  </si>
  <si>
    <t>Предоставление муниципального имущества в аренду без проведения торгов в случаях, предусмотренных действующим законодательством</t>
  </si>
  <si>
    <t>Предоставление Выписки из Реестра муниципального имущества муниципального образования "Железногорск-Илимское городское поселение"</t>
  </si>
  <si>
    <t xml:space="preserve">Выдача
решения о согласовании переустройства и (или)
перепланировки жилого и (или) нежилого помещения" 
на территории муниципального образования "Железногорск-
Илимское городское поселение"
</t>
  </si>
  <si>
    <t>п. 3, п.11, п.24,п.25 перечня услуг, которые являются необходимыми и обязательными для предоставления муниципальных услуг</t>
  </si>
  <si>
    <t xml:space="preserve">Выдача разрешения на производство  
земляных работ на территории  муниципального образования 
"Железногорск-Илимское городское поселение"
</t>
  </si>
  <si>
    <t>Постановление администрации муниципального образования "Железногорск-Илимское городское поселение" от 25 января 2013 года  № 31 "Об утверждении административного регламента муниципальной услуги "Выдача разрешения на производство земляных работ на территории  муниципального образования "Железногорск-Илимское городское поселение"</t>
  </si>
  <si>
    <t>п.6, п.7, п.21, перечня услуг, которые являются необходимыми и обязательными для предоставления муниципальных услуг</t>
  </si>
  <si>
    <t xml:space="preserve">Подготовка и выдача разрешений
 на ввод объектов в эксплуатацию
 на территории муниципального образования
"Железногорск-Илимское городское поселение"
</t>
  </si>
  <si>
    <t>Постановление администрации муниципального образования "Железногорск-Илимское городское поселение" от 25 января 2013 года  № 30 "Об утверждении административного регламента муниципальной услуги "Подготовка и выдача разрешений на строительство (реконструкцию, капитальный ремонт) и ввод в эксплуатацию объектов капитального строительства на территории муниципального образования "Железногорск-Илимское городское поселение"</t>
  </si>
  <si>
    <t>п.3, п.16, п.17,п. 18, п.8, п.9, п.10, п.14, п.15,п.19,п.20, п.27,п.28,п.35 перечня услуг, которые являются необходимыми и обязательными для предоставления муниципальных услуг</t>
  </si>
  <si>
    <t>Выдача градостроительного плана 
земельного участка на территории 
муниципального образования 
"Железногорск-Илимское городское поселение"</t>
  </si>
  <si>
    <t>п.1, п.2, п.3, п.5, п.6, п.7 перечня услуг, которые являются необходимыми и обязательными для предоставления муниципальных услуг</t>
  </si>
  <si>
    <t xml:space="preserve">Прием заявлений и выдача решений 
о переводе или об отказе в переводе жилого 
помещения в нежилое или нежилого
помещения в жилое помещение на территории
муниципального образования
"Железногорск-Илимское городское поселение"
</t>
  </si>
  <si>
    <t>п.3, п.4, п.10,п.11,п.12 перечня услуг, которые являются необходимыми и обязательными для предоставления муниципальных услуг</t>
  </si>
  <si>
    <t xml:space="preserve">Выдача разрешений на строительство  
объектов капитального  строительства, расположенных 
на территории  муниципального образования 
"Железногорск-Илимское городское поселение"
</t>
  </si>
  <si>
    <t>п.4, п.5,п.6, п.8, п.9, п.10,п.12, п.13 перечня услуг, которые являются необходимыми и обязательными для предоставления муниципальных услуг</t>
  </si>
  <si>
    <t xml:space="preserve">Присвоение наименований улицам, площадям и иным территориям проживания граждан, установление нумерации домов  на территории муниципального образования "Железногорск-Илимское городское поселение" </t>
  </si>
  <si>
    <t>п.3,п.30 перечня услуг, которые являются необходимыми и обязательными для предоставления муниципальных услуг</t>
  </si>
  <si>
    <t xml:space="preserve">Выдача 
разрешений на снос зеленых насаждений" на территории муниципального 
образования "Железногорск-Илимское городское поселение"
</t>
  </si>
  <si>
    <t>п.6, п.7, п.21,п.4, п.5,п.6 перечня услуг, которые являются необходимыми и обязательными для предоставления муниципальных услуг</t>
  </si>
  <si>
    <t xml:space="preserve">Предоставление 
информации о порядке предоставления  
жилищно-коммунальных  услуг 
населению" на территории 
муниципального образования 
"Железногорск-Илимское городское 
поселение".
</t>
  </si>
  <si>
    <t>п.30,п.32,п.35, п.36 перечня услуг, которые являются необходимыми и обязательными для предоставления муниципальных услуг</t>
  </si>
  <si>
    <t>Отдел организационо - административной работы</t>
  </si>
  <si>
    <t xml:space="preserve">Осуществление 
мероприятий с детьми, 
молодежью
</t>
  </si>
  <si>
    <t>Отдел по молодёжной политике, спорту и культурно-массовому досугу</t>
  </si>
  <si>
    <t xml:space="preserve">Организация и проведение 
физкультурно-оздоровительных 
мероприятий.
</t>
  </si>
  <si>
    <t>Осуществление культурно-досуговых мероприятий</t>
  </si>
  <si>
    <t>Предоставление консультаций по вопросам защиты прав потребителей.</t>
  </si>
  <si>
    <t>Отдел по развитию малого и среднего бизнеса</t>
  </si>
  <si>
    <t>п.32,п.35,п.33,п.31 перечня услуг, которые являются необходимыми и обязательными для предоставления муниципальных услуг</t>
  </si>
  <si>
    <t>Информационно-консультационные услуги по вопросам осуществления предпринимательской деятельности и защиты прав предпринимателей.</t>
  </si>
  <si>
    <t>п.32,п.35,п.33п.34 перечня услуг, которые являются необходимыми и обязательными для предоставления муниципальных услуг</t>
  </si>
  <si>
    <t>Выдача разрешений на вступление в брак несовершеннолетним лицам, достигшим возраста 16 лет.</t>
  </si>
  <si>
    <t>п.30 перечня услуг, которые являются необходимыми и обязательными для предоставления муниципальных услуг</t>
  </si>
  <si>
    <t xml:space="preserve">Постановление администрации  муниципального образования "Железногорск – Илимское городское поселение"  от 29 ноября 2011  года № 426 "Об утверждении административного регламента предоставления муниципальной услуги "Ведение учета граждан в качестве нуждающихся в жилых помещениях, предоставляемых по договорам социального найма; предоставление в установленном порядке малоимущим гражданам по договорам социального найма жилых помещений муниципального жилищного фонда"
</t>
  </si>
  <si>
    <t>Постановление администрации  муниципального образования "Железногорск – Илимское городское поселение" от 23 ноября 2012  года № 463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</si>
  <si>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Осуществление действий, связанных с проведением собраний, митингов, 
демонстраций, шествий и пикетирований на территории муниципального образования</t>
  </si>
  <si>
    <t>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</si>
  <si>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Администрация муниципального образования "Железногорск-Илимское городское поселение"</t>
  </si>
  <si>
    <t xml:space="preserve">Постановление администрации муниципального образования "Железногорск - Илимское городское поселение" от 29 июня 2011  года  № 212 "Об утверждении административного регламента
предоставления муниципальной услуги "Осуществление действий, связанных с проведением собраний, митингов, демонстраций, шествий и пикетирований на территории муниципального образования"
</t>
  </si>
  <si>
    <t>Постановление администрации муниципального образования "Железногорск - Илимское городское поселение" от  31 августа 2011   года № 289 "Об утверждении административного
регламента исполнения муниципальной 
услуги по осуществлению физкультурно -
оздоровительных мероприятий"</t>
  </si>
  <si>
    <t>Постановление администрации муниципального образования "Железногорск - Илимское городское поселение" от  7 сентября 2011   года № 292 "Об утверждении административного
регламента исполнения муниципальной 
услуги по осуществлению физкультурно -
оздоровительных мероприятий"</t>
  </si>
  <si>
    <t>Постановление администрации муниципального образования "Железногорск - Илимское городское поселение" от  31 августа 2011 года № 290 "Об утверждении административного
регламента исполнения муниципальной 
услуги по осуществлению физкультурно -
оздоровительных мероприятий"</t>
  </si>
  <si>
    <t>Постановление администрации муниципального образования  "Железногорск - Илимское городское поселение" от 20 июня 2011  года  № 191 "Об утверждении административного регламента предоставления  муниципальной услуги "Выдача разрешения на вступление в брак несовершеннолетних"</t>
  </si>
  <si>
    <t>Решение Думы Железногорского муниципального образования  от 25 сентября 2012 года №358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размера платы за оказание таких услуг"</t>
  </si>
  <si>
    <t>Постановление администрации Железногорского муниципального образования от  11 февраля 2011 года  № 40 "О порядке разработки и утверждения 
административных регламентов 
предоставления муниципальных услуг
муниципального образования
"Железногорск-Илимское городское
поселение"</t>
  </si>
  <si>
    <t>Представление информации об объектах недвижимого имущества, находящегося в муниципальной собственности и предназначенных для сдачи в аренду"</t>
  </si>
  <si>
    <t>Администрация Заморского сельского поселения</t>
  </si>
  <si>
    <t>Постановление администрации Заморского сельского поселения от 17 апреля 2012  года № 10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</si>
  <si>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п. 14 перечня услуг, которые являются необходимыми и обязательными для предоставления муниципальных услуг</t>
  </si>
  <si>
    <t>Старанова Ольга Николаевна</t>
  </si>
  <si>
    <t>8964107823, 3-42-12</t>
  </si>
  <si>
    <t>zamorad@yandex.ru</t>
  </si>
  <si>
    <t>Постановление  администрации Заморского сельского поселения от 17 апреля 2012  года № 9 "Об утверждении административного регламента по предоставлению муниципальной услуги "Предоставлении информации об объектах недвижимого имущества, находящегося в муниципальной собственности и предназначенных для сдачи в аренду"</t>
  </si>
  <si>
    <t>Постановление  администрации Заморского сельского поселения от 17 апреля 2012  года № 18 "Об утверждении административного регламента по предоставлению муниципальной услуги "Прием заявлений, документов, а так же постановка граждан на учет в качестве нуждающихся в жилых помещениях"</t>
  </si>
  <si>
    <t>Постановление администрации Заморского сельского поселения  от 17 апреля 2012  года №12 "Об утверждении административного регламента по предоставлению муниципальной услуги "По совершению нотариальных действий, предусмотренных законодательством в случае отсутствия в поселении нотариуса"</t>
  </si>
  <si>
    <t>Разъяснение положений конкурсной документации при размещении заказов на поставки товаров, выполнение работ, оказание услуг для муниципальных нужд"</t>
  </si>
  <si>
    <t>Постановление  администрации Заморского сельского поселения от 17 апреля 2012  года №14  "Об утверждении административного регламента по предоставлению муниципальной услуги "Разъяснение положений конкурсной документации при размещении заказов на поставки товаров, выполнение работ, оказание услуг для муниципальных нужд"</t>
  </si>
  <si>
    <t>Присваивание  адресов и нумерация объектов недвижимости, расположенных на территории Заморского СП</t>
  </si>
  <si>
    <t>Постановление администрации Заморского сельского поселения   от 17 апреля 2012  года №15 "Об утверждении административного регламента по предоставлению муниципальной услуги "Присвоение адресов и нумерация объектов недвижимости, расположенных на территории Заморского СП"</t>
  </si>
  <si>
    <t>Выдача заверенных копий постановлений и распоряжений администрации Заморского СП</t>
  </si>
  <si>
    <t>Постановление  администрации Заморского сельского поселения  от 17 апреля 2012  года №16 "Об утверждении административного регламента по предоставлению муниципальной услуги "Выдача заверенных копий постановлений и распоряжений администрации Заморского СП"</t>
  </si>
  <si>
    <t>Постановление администрации Заморского сельского поселения  от 17 апреля 2012  года №11  "Об утверждении административного регламента по предоставлению муниципальной услуги "Оформление справок с места жительства умершего"</t>
  </si>
  <si>
    <t>Постановление  администрации Заморского сельского поселения  от 17 апреля 2012  года  №20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</si>
  <si>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Постановление  администрации Заморского сельского поселения от 17 апреля 2012  года №19  "Об утверждении административного регламента по предоставлению муниципальной услуги "Прием заявлений, организация и проведение внеплановых проверок земельного контроля"</t>
  </si>
  <si>
    <t>Прием заявлений и заключение договоров социального найма на жилого помещения в администрации Заморского СП</t>
  </si>
  <si>
    <t>Постановление  администрации Заморского сельского поселения от 17 апреля 2012  года  №21 "Об утверждении административного регламента по предоставлению муниципальной услуги "Прием заявлений и заключение договоров социального найма на жилого помещения в администрации Заморского СП"</t>
  </si>
  <si>
    <t>Решение Думы Заморского сельского поселения от 20 декабря 2012 года №18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размера платы за оказание таких услуг"</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</si>
  <si>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</si>
  <si>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Отдел экономики администрации Новоигирминского городского поселения</t>
  </si>
  <si>
    <t>Слободчикова Татьяна Геннадьевна</t>
  </si>
  <si>
    <t>Начальник отдела экономики администрации Новоигирминского городского поселения</t>
  </si>
  <si>
    <t>economigirma@mail.ru</t>
  </si>
  <si>
    <t>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</si>
  <si>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Отдел управления муниципальным имуществом администрации Новоигирминского городского поселения</t>
  </si>
  <si>
    <t>Выдача градостроительных планов земельных участков для проектирования объектов капитального строительства</t>
  </si>
  <si>
    <t>Выдача разрешений на ввод объектов в эксплуатацию при осуществлении муниципального строительства, реконструкции объектов капитального строительства, расположенных на территории поселения</t>
  </si>
  <si>
    <t>Выдача разрешений на переустройство и перепланировку жилых помещений и принятие в эксплуатацию объектов по завершению перепланировки и переустройства.</t>
  </si>
  <si>
    <t>Присвоение и изменение адресов объектам недвижимости</t>
  </si>
  <si>
    <t xml:space="preserve">Предоставление информации об адресах объектов недвижимости </t>
  </si>
  <si>
    <t>Отдел муниципального хозяйства администрации Новоигирминского городского поселения</t>
  </si>
  <si>
    <t>МУК ГДК "Прометей"</t>
  </si>
  <si>
    <t>Предоставление театрально-зрелищных услуг</t>
  </si>
  <si>
    <t>Предоставление культурно-досуговых услуг</t>
  </si>
  <si>
    <t xml:space="preserve">Постановка на учет граждан в качестве нуждающихся в улучшении жилищных условий и предоставление малоимущим гражданам, проживающим в поселении и нуждающимся в улучшении жилищных условий, жилых помещений </t>
  </si>
  <si>
    <t>Отдел по молодежной политике и социальным вопросам администрации Новоигирминского городского поселения</t>
  </si>
  <si>
    <t>Постановление администрации муниципального образования Новоигирминское городское поселение от 17 августа 2012 года № 143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 муниципального образования "Новоигирминское городское поселение"</t>
  </si>
  <si>
    <t>Постановление администрации муниципального образования Новоигирминское городское поселение от 18  июня 2013 года №151 "Об утверждении Административного регламента предоставления муниципальной услуги "Поддержка традиционного художественного творчества"</t>
  </si>
  <si>
    <t xml:space="preserve">Постановление администрации муниципального образования Новоигирминское городское поселение от 20 марта 2013 года № 51 "Об утверждении Административного 
регламента предоставления муниципальной услуги 
"Организация проведения физкультурно-оздоровительных
 и спортивных мероприятий на территории 
Новоигирминского городского поселения"
</t>
  </si>
  <si>
    <t xml:space="preserve">Постановление администрации муниципального образования Новоигирминское городское поселение от 21 февраля 2013 года № 50 "Об утверждении Административного регламента
 предоставления муниципальной услуги по 
осуществлению мероприятий с детьми и молодежью 
на территории Новоигирминского городского поселения"
</t>
  </si>
  <si>
    <t xml:space="preserve">Постановление администрации муниципального образования Новоигирминское городское поселение от 26 октября 2012 года № 192 Об утверждении административного регламента
"Выдача разрешения на строительство (реконструкцию,
капитальный ремонт) объекта капитального 
строительства  на земельном участке, расположенном  
на территории Новоигирминского городского поселения"
</t>
  </si>
  <si>
    <t xml:space="preserve">Постановление администрации муниципального образования Новоигирминское городское поселение от 26 октября 2012 года № 193""Об утверждении административного
регламента предоставления муниципа
льной услуги "Выдача градостроительных
планов земельных участков, расположенных
на территории Новоигирминского городского 
поселения" 
</t>
  </si>
  <si>
    <t xml:space="preserve">Постановление администрации муниципального образования Новоигирминское городское поселение от 26 октября 2012 года № 191 ""Об утверждении административного
регламента предоставления муниципальной 
услуги "Выдача разрешения на ввод объекта 
капитального строительства в эксплуатацию 
на территории Новоигирминского городского 
поселения"
</t>
  </si>
  <si>
    <t xml:space="preserve">Постановление администрации муниципального образования Новоигирминское городское поселение от 9 февраля 2013 года № 32 "Об утверждении административного регламента
"Прием и выдача документов о согласовании пере-
устройства и (или) перепланировки жилого помещения"
</t>
  </si>
  <si>
    <t xml:space="preserve">Постановление администрации муниципального образования Новоигирминское городское поселение от 29 ноября 2012 года № 238 "Об утверждении Административного регламента
предоставления муниципальной услуги
"Присвоение адресов объектам недвижимости и(или) земельным участкам на территории Новоигирминского городского поселения" 
</t>
  </si>
  <si>
    <t xml:space="preserve">Постановление администрации муниципального образования Новоигирминское городское поселение от 24  января 2013 года № 18"Об утверждении административного Регламента
"Предоставление пользователям автомобильных дорог 
местного значения информации о состоянии 
автомобильных дорог" муниципального образования 
"Новоигирминское  городское  поселение"
</t>
  </si>
  <si>
    <t xml:space="preserve">Постановление администрации муниципального образования Новоигирминское городское поселение от 18  июня 2013 года №150 "Об утверждении Административного регламента предоставления муниципальной услуги  "Предоставление культурно-досуговых услуг"
</t>
  </si>
  <si>
    <t>Постановление администрации Новоигирминского городского поселения от 24 мая 2011 года № 101 "О Порядке разработке и утверждения административных Регламентов предоставления муниципальных услуг Новоигирминского городского поселения"</t>
  </si>
  <si>
    <t>Постановление администрации Новоигирминского городского поселения от 24 мая 2011 года № 100 "Об утверждении Порядка формирования и ведения реестра муниципальных услуг (работ) муниципального образования Новоигирминское городское поселение""</t>
  </si>
  <si>
    <t>Совершение нотариальных действий, 
предусмотренных законодательством в случае
отсутствия в поселении нотариуса</t>
  </si>
  <si>
    <t>Администрация Новоилимского сельского поселения Нижнеилимского района</t>
  </si>
  <si>
    <t>Постановление Администрации Новоилимского сельского поселения от 1 ноября 2013 года  №73 "Об утверждении Административного регламента по предоставлению муниципальной услуги "Совершение нотариальных действий, предусмотренных законодательством в случае отсутствия в поселении нотариуса"</t>
  </si>
  <si>
    <t>Решение Думы Новоилимского сельского поселения от 7 февраля 2013 года  №33 "Об утверждении перечня услуг, которые являются необходимыми и обязательными для предоставления муниципальных услуг"</t>
  </si>
  <si>
    <t>Постановление администрации Новоилимского сельского поселения Нижнеилимского района от 21 декабря 2012 года  №73 "Об утверждении Порядка разработки и утверждения административных регламентов предоставления муниципальных услуг на территории Новоилимского сельского поселения"</t>
  </si>
  <si>
    <t>Постановление администрации Новоилимского сельского поселения  от 25 сентября 2012 года  №40 "Об утверждении Порядка формирования и ведения Реестра муниципальных услуг Новоилимского сельского поселения"</t>
  </si>
  <si>
    <t>Дубинина Юлия Петровна</t>
  </si>
  <si>
    <t>8(39566) 68287</t>
  </si>
  <si>
    <t>adminilimsk206@rambler.ru</t>
  </si>
  <si>
    <t>Организация и проведение культурно-массовых мероприятий</t>
  </si>
  <si>
    <t>Постановление администрации Новоилимского сельского поселения от 14 декабря 2012 года  № 63 "Об утверждении административного регламента по исполнению муниципальной функции "Организация  и проведение культурно-массовых мероприятий на  территории Новоилимского сельского поселения"</t>
  </si>
  <si>
    <t>Постановление администрации Новоилимского сельского поселения от 3 июня 2013 года  № 38 "Об утверждении административного регламента по предоставлению муниципальной услуги "Предоставление пользователям автомобильных дорог местного значения информации о состоянии автомобильных дорог"</t>
  </si>
  <si>
    <t>Выдача актов обследования жилищно – бытовых условий граждан</t>
  </si>
  <si>
    <t>Постановление администрации Новоилимского сельского поселения от 5 июня 2013 года  № 39 "Об утверждении административного регламента по предоставлению муниципальной услуги "Выдача актов обследования жилищно – бытовых условий граждан"</t>
  </si>
  <si>
    <t xml:space="preserve">Приём заявлений, документов граждан для 
постановки граждан на учёт в качестве 
нуждающихся в жилых помещениях
</t>
  </si>
  <si>
    <t>Постановление Администрации Новоилимского сельского поселения от 7 июня 2013 года № 43 "Об утверждении административного регламента по предоставлению муниципальной услуги "Прием заявлений, документов граждан для постановки граждан на учёи в качестве нуждающихся в жилых помещениях"</t>
  </si>
  <si>
    <t>Постановление администрации Новоилимского сельского поселения от 14 июня 2013 года  № 45 "Об утверждении административного регламента по предоставлению муниципальной услуги "Прием заявлений, организация и проведение внеплановых проверок земельного контроля</t>
  </si>
  <si>
    <t xml:space="preserve">Постановление администрации муниципального образования Новоигирминское городское поселение от 24  января 2013 года № 19 "Об утверждении административного Регламента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 
"Новоигирминское  городское  поселение"
</t>
  </si>
  <si>
    <t>Администрация Радищевского городского поселения Нижнеилимского района</t>
  </si>
  <si>
    <t>Постановление Администрации Радищевского городского поселения от 1 ноября 2011 года  №76 "Об утверждении Административного регламента по предоставлению муниципальной услуги "По совершению нотариальных действий, предусмотренных законодательством в случае отсутствия в поселении нотариуса"</t>
  </si>
  <si>
    <t xml:space="preserve"> +                                                           Постановление администрации Радищевского городского поселения от 29 октября 2013 года  №86 "О внесении изменений и дополнений в  Административный регламент "По совершению нотариальных действий, предусмотренных законодательством в случае отсутствия в поселении нотариуса"</t>
  </si>
  <si>
    <t>Решение Думы Радищевского городского поселения Нижнеилимского района от 20 мая 2011 года  №140 "Об утверждении перечня услуг, которые являются необходимыми и обязательными для предоставления муниципальных услуг"</t>
  </si>
  <si>
    <t>Постановление администрации Радищевского городского поселения Нижнеилимского района от 28 января 2011 года  №10 "Об утверждении Порядка разработки и утверждения административных регламентов предоставления муниципальных услуг на территории Радищевского городского поселения"</t>
  </si>
  <si>
    <t>Постановление администрации Радищевского городского поселения Нижнеилимского района от 28 января 2011 года  №13 "Об утверждении Порядка формирования и ведения Реестра муниципальных услуг Радищевского городского поселения"</t>
  </si>
  <si>
    <t>Каючкина Ольга Викторовна</t>
  </si>
  <si>
    <t>8 (395 66) 342011
8 914 931 25 59</t>
  </si>
  <si>
    <t>admradgp@mail.ru</t>
  </si>
  <si>
    <t>Выдача заверенных копий постановлений и     
распоряжений администрации Радищевского ГП</t>
  </si>
  <si>
    <t xml:space="preserve"> +                                                                                Постановление администрации Радищевского городского поселения от 29 октября 2013 года  №84 "Об утверждении перечня муниципальных услуг, предоставление которых организуется по принципу "одного окна""</t>
  </si>
  <si>
    <t xml:space="preserve"> +                                                           Постановление администрации Радищевского городского поселения от 29 октября 2013 года  №88 "О внесении изменений и дополнений в  Административный регламент "Оформление справки с места жительства умершего"</t>
  </si>
  <si>
    <t xml:space="preserve"> +                                                           Постановление администрации Радищевского городского поселения от 29 октября 2013 года  №87 "О внесении изменений и дополнений в  Административный регламент по предоаствлению муниципальной услуги "Выдача актов обследования жилищно-бытовых условий граждан"</t>
  </si>
  <si>
    <t xml:space="preserve">Предоставление информации об объектах недвижимого имущества, находящихся в муниципальной собственности и предназначенных для сдачи </t>
  </si>
  <si>
    <t xml:space="preserve"> +                                                            Постановление администрации Радищевского городского поселения от 29 октября 2013 года  №89 "О внесении изменений и дополнений в  Административный регламент по предоставлению муниципальной услуги "Предоставлениеинформации об объектах недвижимого имущества, находящегося в муниципальной собственности и предназначенных для сдачи в аренду"</t>
  </si>
  <si>
    <t xml:space="preserve"> +                                                           Постановление администрации Радищевского городского поселения от 29 октября 2013 года  №91 "О внесении изменений и дополнений в  Административный регламент по предоставлению муниципальной услуги "Предоставление выписок из реестра муниципальной собственности"</t>
  </si>
  <si>
    <t>Разъяснение положений конкурсной документации (документации об аукционе) при размещении заказов на поставки товаров, выполнние работ, оказание услуг для муниципальных нужд</t>
  </si>
  <si>
    <t xml:space="preserve"> +                                                           Постановление администрации Радищевского городского поселения от 29 октября 2013 года  №92 "О внесении изменений и дополнений в  Административный регламент по предоставлению муниципальной услуги "Разъяснение положений конкурсной документации (документации об аукционе) при размещении заказов на поставки товаров, выполнение работ, оказание услуг для муниципальных нужд"</t>
  </si>
  <si>
    <t>Предоставление конкурсной документации (документации об аукционе) при размещении заказов на поставки товаров, выполнение работ, оказание услуг для муниципальных нужд</t>
  </si>
  <si>
    <t xml:space="preserve"> +                                                            Постановление администрации Радищевского городского поселения от 29 октября 2013 года  №93 "О внесении изменений и дополнений в  Административный регламент по предоставлению муниципальной услуги "Предоставление конкурсной документации (документации об аукционе) при размещении заказов на поставки товаров, выполнение работ, оказание услуг для муниципальных нужд"</t>
  </si>
  <si>
    <t>п.19 Перечня услуг, которые являются необходимыми и обязательными для предоставления муниципальных услуг</t>
  </si>
  <si>
    <t xml:space="preserve"> +                                                           Постановление администрации Радищевского городского поселения от 30 октября 2013 года  №95 "О внесении изменений и дополнений в  Административный регламент по предоставлению муниципальной услуги "Прием заявлений, документов, а также постановка граждан на учет в качестве нуждающихся в жилых помещениях"</t>
  </si>
  <si>
    <t>Прием заявлений, документов для перерегистрации очереди граждан нуждающихся в улучшении жилищных условий</t>
  </si>
  <si>
    <t xml:space="preserve"> +                                                           Постановление администрации Радищевского городского поселения от 30 октября 2013 года  №98 "О внесении изменений и дополнений в  Административный регламент по предоставлению муниципальной услуги "Прием заявлений, документов для перерегистрации очереди граждан нуждающихся в улучшении жилищных условий"</t>
  </si>
  <si>
    <t xml:space="preserve"> +                                                           Постановление администрации Радищевского городского поселения от 30 октября 2013 года  №96 "О внесении изменений и дополнений в   Административный регламент по предоставлению муниципальной услуги "Прием заявлений и заключение договоров социального найма жилого помещения в администрации Радищевского городского поселения"</t>
  </si>
  <si>
    <t>Предоставление информации об очередности предоставления жилых поме6щений на условиях социального найма</t>
  </si>
  <si>
    <t xml:space="preserve"> +                                                           Постановление администрации Радищевского городского поселения от 29 октября 2013 года  №90 "О внесении изменений и дополнений в  Административный регламент по предоставлению муниципальной услуги "Предоставление информации об очередности предоставления жилых помещений на условиях социального найма"</t>
  </si>
  <si>
    <t>Прием и оформление документов о переводе жилого помещения в нежилое или нежилого помещения в жилое помещение на территориии Радищевского городского поселения</t>
  </si>
  <si>
    <t xml:space="preserve"> +                                                            Постановление администрации Радищевского городского поселения от 31 октября 2013 года  №11 "О внесении изменений и дополнений в  Административный регламент по предоставлению муниципальной услуги "Прием документов, а также выдача решений о переводе или отказе в переводе жилого помещения в нежилое или нежилого помещения в жилое помещение"</t>
  </si>
  <si>
    <t xml:space="preserve"> +                                                           Постановление администрации Радищевского городского поселения от 31 октября 2013 года  №99 "О внесении изменений и дополнений в  Административный регламент по предоставлению муниципальной услуги "Прием заявлений и заключение договоров на передачу гражданам в собственность жилых помещений муниципального жилищного фонда"</t>
  </si>
  <si>
    <t>Согласование схемы границ земельного участка</t>
  </si>
  <si>
    <t xml:space="preserve"> +                                                           Постановление администрации Радищевского городского поселения от 30 октября 2013 года  №97 "О внесении изменений и дополнений в  Административный регламент по предоставлению муниципальной услуги "Согласование схемы границ земельного участка"</t>
  </si>
  <si>
    <t xml:space="preserve"> +                                                           Постановление администрации Радищевского городского поселения от 31 октября 2013 года  №100 "О внесении изменений и дополнений в  Административный регламент по предоставлению муниципальной услуги "Подготовка и выдача разрешений на строительство, реконструкцию, капитальный ремонт объектов капитального строительства"</t>
  </si>
  <si>
    <t>Присвоение адресов и нумерация объектов недвижимости расположенных на территории Радищевского городского поселения</t>
  </si>
  <si>
    <t xml:space="preserve"> +                                                           Постановление администрации Радищевского городского поселения от 30 октября 2013 года  №94 "О внесении изменений и дополнений в  Административный регламент по предоставлению муниципальной услуги "Присвоение адресов и нумерация объектов недвижимости расположенных на территории Радищевского городского поселения"</t>
  </si>
  <si>
    <t>Постановление Администрации Радищевского городского поселения от 1 ноября 2011 года №80 "Об утверждении Административного регламента по предоставлению муниципальной услуги "Выдача заверенных копий постановлений и распоряжений администрации Радищевского городского поселения"</t>
  </si>
  <si>
    <t>Постнановление Администрации Радищевского городского поселения от 1 ноября 2011 года  №75 "Об утверждении Административного регламента по предоставлению муниципальной услуги "Оформление справки с места жительства умершего"</t>
  </si>
  <si>
    <t>Постановление Администрации Радищевского городского поселения от 14 февраля 2013 года  №23 "Об утверждении административного регламента по предоаствлению муниципальной услуги "Выдача актов обследования жилищно-бытовых условий граждан"</t>
  </si>
  <si>
    <t>Постановление Администрации Радищевского городского поселения от 1 ноября 2011 года  №73 "Об утверждении Административного регламента по предоставлению муниципальной услуги "Предоставлениеинформации об объектах недвижимого имущества, находящегося в муниципальной собственности и предназначенных для сдачи в аренду"</t>
  </si>
  <si>
    <t>Постановление Администрации Радищевского городского поселения от 3 ноября 2011 года  №85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</si>
  <si>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Постановление Администрации Радищевского городского поселения от 1 ноября 2011 года  №78 "Об утверждении Административного регламента по предоставлению муниципальной услуги "Разъяснение положений конкурсной документации (документации об аукционе) при размещении заказов на поставки товаров, выполнение работ, оказание услуг для муниципальных нужд"</t>
  </si>
  <si>
    <t>Постановление Администрации Радищевского городского поселения от 1 ноября 2011 года  №81 "Об утверждении Административного регламента по предоставлению муниципальной услуги "Предоставление конкурсной документации (документации об аукционе) при размещении заказов на поставки товаров, выполнение работ, оказание услуг для муниципальных нужд"</t>
  </si>
  <si>
    <t>Постановление Администрации Радищевского городского поселения от 1 ноября 2011 года  №82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</si>
  <si>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Радищевского городского поселения от 12 апреля 2012 года  №31 "Об утверждении Административного регламента по предоставлению муниципальной услуги "Прием заявлений, документов для перерегистрации очереди граждан нуждающихся в улучшении жилищных условий"</t>
  </si>
  <si>
    <t>Постановление Администрации Радищевского городского поселения от 3 ноября 2011 года  №86 "Об утверждении Административного регламента по предоставлению муниципальной услуги "Прием заявлений и заключение договоров социального найма жилого помещения в администрации Радищевского городского поселения"</t>
  </si>
  <si>
    <t>Постановление Администрации Радищевского городского поселения от 1 ноября 2011 года  №74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</si>
  <si>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Радищевского городского поселения от 21 июня 2012 года  №60 "Об утверждении Административного регламента по предоставлению муниципальной услуги "Прием документов, а также выдача решений о переводе или отказе в переводе жилого помещения в нежилое или нежилого помещения в жилое помещение"</t>
  </si>
  <si>
    <t>Постановление Администрации Радищевского городского поселения от 16 апреля 2012 года  №35 "Об утверждении Административного регламента по предоставлению муниципальной услуги "Прием заявлений и заключение договоров на передачу гражданам в собственность жилых помещений муниципального жилищного фонда"</t>
  </si>
  <si>
    <t>Постановление Администрации Радищевского городского поселения от 12 апреля 2012 года  №30 "Об утверждении Административного регламента по предоставлению муниципальной услуги "Согласование схемы границ земельного участка"</t>
  </si>
  <si>
    <t>Постановление Администрации Радищевского городского поселения от 10 мая 2012 года  №44 "Об утверждении Административного регламента по предоставлению муниципальной услуги "Подготовка и выдача разрешений на строительство, реконструкцию, капитальный ремонт объектов капитального строительства"</t>
  </si>
  <si>
    <t>Постановление Администрации Радищевского городского поселения от 1 ноября 2011 года  №79 "Об утверждении Административного регламента по предоставлению муниципальной услуги "Присвоение адресов и нумерация объектов недвижимости расположенных на территории Радищевского городского поселения"</t>
  </si>
  <si>
    <t>Постановление Администрации Радищевского городского поселения от 20 февраля 2013 года  №26 "Об утверждении Административного регламента "Предоставление пользователям автомобильных дорог местного значения информации о состоянии автомобильных дорог"</t>
  </si>
  <si>
    <t>Организация досуга населения в библиотеке - клуб</t>
  </si>
  <si>
    <t xml:space="preserve">Администрация Семигорского сельского поселения </t>
  </si>
  <si>
    <t>Постановление администрации Семигорского сельского поселения от 26 июня 2012  года № 40  "Об утверждении административных регламентов по оказанию муниципальных услуг Муниципальным казенным учреждением культуры "Библиотека – клуб" Семигорского муниципального образования"</t>
  </si>
  <si>
    <t>п.17  перечня  услуг,котрые являются необходимыми и обязательными для предоставления муниципальной услуги</t>
  </si>
  <si>
    <t xml:space="preserve">Лопатин Константин Степанович </t>
  </si>
  <si>
    <t>глава поселения</t>
  </si>
  <si>
    <t>64-4-71</t>
  </si>
  <si>
    <t>semigorskMO@yandex.ru</t>
  </si>
  <si>
    <t xml:space="preserve">Выдача справок гражданам, проживающим на территории поселения </t>
  </si>
  <si>
    <t>Администрация Семигорского сельского поселения</t>
  </si>
  <si>
    <t>п.12  перечня  услуг,котрые являются необходимыми и обязательными для предоставления муниципальной услуги</t>
  </si>
  <si>
    <t>Совершение нотариальных действий администрацией</t>
  </si>
  <si>
    <t xml:space="preserve">Постановление   администрации Семигорского сельского поселения от 5 декабря 2012  года № 67 "Об утверждении административного регламента предоставление муниципальной услуги "Совершение нотариальных действий" </t>
  </si>
  <si>
    <t>п.11  перечня  услуг,котрые являются необходимыми и обязательными для предоставления муниципальной услуги</t>
  </si>
  <si>
    <t xml:space="preserve">Выдача бытовых характеристик и актов обследования жилищно – бытовых условий </t>
  </si>
  <si>
    <t xml:space="preserve">Постановление  администрации Семигорского сельского поселения от 5 декабря 2012  года № 68  "Об утверждении административного регламента предоставление муниципальной услуги "Выдачи бытовых характеристик и актов обследования жилищно - бытовых условий" </t>
  </si>
  <si>
    <t>п.16  перечня  услуг,котрые являются необходимыми и обязательными для предоставления муниципальной услуги</t>
  </si>
  <si>
    <t xml:space="preserve">Постановление администрации Семигорского сельского поселения  от 5 декабря 2012  года № 73  "Об утверждении административного регламента предоставление муниципальной услуги
"Предоставление пользователям автомобильных дорог местного значения информации о состоянии автомобильных дорог"
</t>
  </si>
  <si>
    <t>п. 1перечня  услуг,котрые являются необходимыми и обязательными для предоставления муниципальной услуги</t>
  </si>
  <si>
    <t xml:space="preserve">Прием заявлений и заключение договоров на передачу гражданам в собственность жилых помещений муниципального жилого фонда социального использования </t>
  </si>
  <si>
    <t xml:space="preserve">Постановление  администрации Семигорского сельского поселения от 10 декабря 2012  года № 77  "Об утверждении административного регламента предоставление муниципальной услуги
"Прием заявлений и заключение договоров на передачу гражданам в собственность жилых помещений муниципального жилого фонда социального использования"
</t>
  </si>
  <si>
    <t xml:space="preserve"> п. 5перечня  услуг,котрые являются необходимыми и обязательными для предоставления муниципальной услуги</t>
  </si>
  <si>
    <t xml:space="preserve">Предоставление по договорам социального найма жилых помещений муниципального жилого фонда малоимущим гражданам, признанным таковыми в порядке, установленном ЖК РФ "Заключение договора социального найма жилого помещения" </t>
  </si>
  <si>
    <t xml:space="preserve">Постановление администрации Семигорского сельского поселения  от 10 декабря 2012  года  № 78 "Об утверждении административного регламента предоставление муниципальной услуги
"Предоставление по договорам социального найма жилых помещений муниципального жилого фонда малоимущим гражданам, признанным таковыми в порядке, установленном ЖК РФ "Заключение договора социального найма жилого помещения"
</t>
  </si>
  <si>
    <t xml:space="preserve"> п. 4 перечня  услуг,котрые являются необходимыми и обязательными для предоставления муниципальной услуги</t>
  </si>
  <si>
    <t>Создание условий для развития малого и среднего пред-принимательства</t>
  </si>
  <si>
    <t xml:space="preserve">Постановление  администрации Семигорского сельского поселения от 10 декабря 2012  года № 80 "Об утверждении административного регламента предоставление муниципальной услуги
"Создание условий для развития малого и среднего предпринимательства"
</t>
  </si>
  <si>
    <t xml:space="preserve"> п. 7перечня  услуг,котрые являются необходимыми и обязательными для предоставления муниципальной услуги</t>
  </si>
  <si>
    <t>Признание жилых помещений пригодными (не пригодными) для проживания граждан, а также многоквартирных домов аварийными и подлежащих сносу в соответствии с действующим законодательством</t>
  </si>
  <si>
    <t>Постановление администрации Семигорского сельского поселения  от 10 декабря 2012  года № 81  "Об утверждении административного регламента предоставление муниципальной услуги "Признание жилых помещений пригодными (не пригодными) для проживания граждан, а также многоквартирных домов аварийными и подлежащих сносу в соответствии с действующим законодательством"</t>
  </si>
  <si>
    <t xml:space="preserve"> п. 10перечня  услуг,котрые являются необходимыми и обязательными для предоставления муниципальной услуги</t>
  </si>
  <si>
    <t xml:space="preserve">Учет ведения муниципального жилого фонда </t>
  </si>
  <si>
    <t xml:space="preserve"> Постановление  администрации Семигорского сельского поселения от 10 декабря 2012  года № 82  "Об утверждении административного регламента предоставление муниципальной услуги"Учет ведения муниципального жилого фонда"</t>
  </si>
  <si>
    <t xml:space="preserve"> п. 9 перечня  услуг,котрые являются необходимыми и обязательными для предоставления муниципальной услуги</t>
  </si>
  <si>
    <t>Организация содержания муниципального жилищного фонда</t>
  </si>
  <si>
    <t xml:space="preserve">Постановление администрации Семигорского сельского поселения  от 10 декабря 2012  года № 83 "Об утверждении административного регламента предоставление муниципальной услуги
"Организация содержания муниципального жилищного фонда"
</t>
  </si>
  <si>
    <t xml:space="preserve"> п. 3 перечня  услуг,котрые являются необходимыми и обязательными для предоставления муниципальной услуги</t>
  </si>
  <si>
    <t xml:space="preserve"> Постановление  администрации Семигорского сельского поселения от 14 декабря 2012  года  № 84  "Об утверждении административного регламента предоставление муниципальной услуги "Организация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</si>
  <si>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 xml:space="preserve"> п. 2 перечня  услуг,котрые являются необходимыми и обязательными для предоставления муниципальной услуги</t>
  </si>
  <si>
    <t>Организация участия сборных команд поселка и спортсменов по видам спорта в районных, областных, региональных и всероссийских соревнованиях</t>
  </si>
  <si>
    <t xml:space="preserve">Постановление администрации Семигорского сельского поселения  от 14 декабря 2012 года № 87 "Об утверждении административного регламента предоставление муниципальной услуги
" Организация участия сборных команд поселка и спортсменов по видам спорта в районных, областных, региональных и всероссийских соревнованиях"
</t>
  </si>
  <si>
    <t xml:space="preserve"> п. 8перечня  услуг,котрые являются необходимыми и обязательными для предоставления муниципальной услуги</t>
  </si>
  <si>
    <t>Техническая эксплуатация, содержание и ремонт линий уличного освещения на территории Семигорского сельского поселения</t>
  </si>
  <si>
    <t xml:space="preserve"> Постановление администрации Семигорского сельского поселения от 14 декабря 2012 года  № 88 "Об утверждении административного регламента предоставление муниципальной услуги "Техническая эксплуатация, содержание и ремонт линий уличного освещения на территории Семигорского сельского поселения"
</t>
  </si>
  <si>
    <t xml:space="preserve"> п. 24   перечня  услуг,котрые являются необходимыми и обязательными для предоставления муниципальной услуги </t>
  </si>
  <si>
    <t>Содержание мест захоронения в Семигорском сельском поселении</t>
  </si>
  <si>
    <t>Постановление администрации Семигорского сельского поселения  от 17 декабря 2012  года  № 89 "Об утверждении административного регламента предоставление муниципальной услуги "Содержание мест захоронения в Семигорском сельском поселении"</t>
  </si>
  <si>
    <t xml:space="preserve"> п. 25   перечня  услуг,котрые являются необходимыми и обязательными для предоставления муниципальной услуги</t>
  </si>
  <si>
    <t>Обеспечение малоимущих граждан, нуждающихся в улучшении жилищных условий, жилыми помещениями, организация строительства и содержания муниципального жилищного фонда  в Семигорском сельском поселении</t>
  </si>
  <si>
    <t xml:space="preserve">Постановление администрации Семигорского сельского поселения  от 17 декабря 2012 года № 90 "Об утверждении административного регламента предоставление муниципальной услуги
"Обеспечение малоимущих граждан, нуждающихся в улучшении жилищных условий, жилыми помещениями, организация строительства и содержания муниципального жилищного фонда  в Семигорском сельском поселении"
</t>
  </si>
  <si>
    <t xml:space="preserve"> п. 26перечня  услуг,котрые являются необходимыми и обязательными для предоставления муниципальной услуги</t>
  </si>
  <si>
    <t xml:space="preserve">Содержание существующих указателей и замена указателей, пришедших в негодность. Присвоение наименования улицам, площадям и иным территориям проживания граждан </t>
  </si>
  <si>
    <t xml:space="preserve"> Постановление  администрации Семигорского сельского поселения от 17 декабря 2012  года № 91 "Об утверждении административного регламента предоставление муниципальной услуги "Содержание существующих указателей и замена указателей, пришедших в негодность. Присвоение наименования улицам, площадям и иным территориям проживания граждан"</t>
  </si>
  <si>
    <t xml:space="preserve"> п. 27 перечня  услуг,котрые являются необходимыми и обязательными для предоставления муниципальной услуги</t>
  </si>
  <si>
    <t>Организация благоустройства и озеленения территории Семигорского сельского поселения</t>
  </si>
  <si>
    <t>Постановление  администрации Семигорского сельского поселения от 18 декабря 2012  года № 92 "Об утверждении административного регламента предоставление муниципальной услуги "Организация благоустройства и озеленения территории Семигорского сельского поселения"</t>
  </si>
  <si>
    <t>п. 28 перечня  услуг,котрые являются необходимыми и обязательными для предоставления муниципальной услуги</t>
  </si>
  <si>
    <t>Выдача копий муниципальных правовых актов администрации Семигорского сельского поселения</t>
  </si>
  <si>
    <t>Постановление  администрации Семигорского сельского поселения от 9 января 2013  года № 1 "Об утверждении административного регламента предоставление муниципальной услуги "Выдача копий муниципальных правовых актов администрации Семигорского сельского поселения"</t>
  </si>
  <si>
    <t xml:space="preserve"> п. 19   перечня  услуг,котрые являются необходимыми и обязательными для предоставления муниципальной услуги</t>
  </si>
  <si>
    <t>Выдача градостроительных планов земельных участков, расположенных на территории Семигорского сельского поселения</t>
  </si>
  <si>
    <t xml:space="preserve">Постановление  администрации Семигорского сельского поселения от 10 января 2013  года № 4 "Об утверждении административного регламента предоставление муниципальной услуги "Выдача градостроительных планов земельных участков, расположенных на территории Семигорского сельского поселения"
</t>
  </si>
  <si>
    <t xml:space="preserve"> п. 20   перечня  услуг,котрые являются необходимыми и обязательными для предоставления муниципальной услуги </t>
  </si>
  <si>
    <t>Установление тарифов на услуги, предоставляемые муниципальными предприятиями и учреждениями Семигорского сельского поселения</t>
  </si>
  <si>
    <t xml:space="preserve">Постановление  администрации Семигорского сельского поселения от 10 января 2013  года № 5 "Об утверждении административного регламента предоставление муниципальной услуги
"Установление тарифов на услуги, предоставляемые муниципальными предприятиями и учреждениями Семигорского сельского поселения"
</t>
  </si>
  <si>
    <t>п. 21   перечня  услуг,котрые являются необходимыми и обязательными для предоставления муниципальной услуги</t>
  </si>
  <si>
    <t>Выдача разрешения на строительство объекта на земельном участке, расположенном на территории Семигорского сельского поселения</t>
  </si>
  <si>
    <t>Постановление  администрации Семигорского сельского поселения от 10 января 2013  года № 6 "Об утверждении административного регламента предоставление муниципальной услуги "Выдача разрешения на строительство объекта на земельном участке, расположенном на территории Семигорского сельского поселения"</t>
  </si>
  <si>
    <t xml:space="preserve"> п. 22  перечня  услуг,котрые являются необходимыми и обязательными для предоставления муниципальной услуги</t>
  </si>
  <si>
    <t>Организация проведения физкультурно-оздоровительныхи спортивных мероприятий  на территории поселения</t>
  </si>
  <si>
    <t xml:space="preserve">Постановление  администрации Семигорского сельского поселения от 16 января 2013  года № 7 "Об утверждении административного регламента предоставление муниципальной услуги "Организация проведения физкультурно-оздоровительных
и спортивных мероприятий  на территории поселения"
</t>
  </si>
  <si>
    <t xml:space="preserve"> п. 23 перечня  услуг,котрые являются необходимыми и обязательными для предоставления муниципальной услуги</t>
  </si>
  <si>
    <t>Взаимодействие с органами государственного контроля (надзора) при осуществлении государственного контроля (надзора) муниципального контроля на территории Семигорского сельского поселения</t>
  </si>
  <si>
    <t xml:space="preserve">Постановление  администрации Семигорского сельского поселения от 25 января 2013  года  № 14 "Об утверждении административного регламента предоставление муниципальной услуги  "Взаимодействие с органами государственного контроля (надзора) при осуществлении государственного контроля (надзора) муниципального контроля на территории Семигорского сельского </t>
  </si>
  <si>
    <t xml:space="preserve"> п. 30 перечня  услуг,котрые являются необходимыми и обязательными для предоставления муниципальной услуги</t>
  </si>
  <si>
    <t xml:space="preserve">Постановление  администрации Семигорского сельского поселения от 5 декабря 2012  года   № 66 "Об утверждении административного регламента предоставление муниципальной услуги "Выдачи справок гражданам, проживающих на территории поселения" </t>
  </si>
  <si>
    <t xml:space="preserve">Решение Думы Семигорского муниципального образования от 25 января 2013  года № 4  "О внесении дополнений в Перечень муниципальных услуг Семигорского сельского поселения" </t>
  </si>
  <si>
    <t xml:space="preserve">Постановление администрации Семигорского сельского поселения от 24 мая 2011  года № 35 "О порядке разработки, утверждения и изменения административных регламентов муниципальных услуг Семигорского сельского поселения" </t>
  </si>
  <si>
    <t>Осуществление физкультурно-оздоровительных и массовых мероприятий</t>
  </si>
  <si>
    <t>Администрация Хребтовского городского поселения</t>
  </si>
  <si>
    <t xml:space="preserve">Постановление администрация Хребтовского городского поселения от 10 июня 2011  года № 26 "О порядке разаботки, утверждения и изминения административных регламентов муниципальных услуг Хребтовского городского поселения" </t>
  </si>
  <si>
    <t>Рыбалко Надежда Фёдорвна</t>
  </si>
  <si>
    <t>64-272</t>
  </si>
  <si>
    <t>rybalko-1958@mail.ru</t>
  </si>
  <si>
    <t>Создание условий для развития малого и среднего предпринимательства Хребтовского городского поселения</t>
  </si>
  <si>
    <t>Администрация Хребтовского городского  поселения</t>
  </si>
  <si>
    <t>Присвоение адресов объектам недвижимости, расположенных на территории  Хребтовского городского поселения</t>
  </si>
  <si>
    <t>администрация Хребтовского городского поселения</t>
  </si>
  <si>
    <t xml:space="preserve">Постановление администрация Хребтовского городского поселения от 18 февраля 2013 года  № 16 "Об утверждении  Административного регламента
предоставления муниципальной услуги "Присвоение адресов объектам недвижимости, расположенных на территории Хребтовского городского поселения"
</t>
  </si>
  <si>
    <t>Организация и осуществление мероприятий по гражданской обороне, защите населения и территории МО от чрезвычайных ситуаций природного и техногенного характера</t>
  </si>
  <si>
    <t>Администрация  Хребтовского городского поселения</t>
  </si>
  <si>
    <t>Совершение нотариальных действий администрацией Хребтовского городского поселения</t>
  </si>
  <si>
    <t xml:space="preserve">Постановление администрация Хребтовского городского поселения от 18 февраля 2013 года № 20
"Об утверждении Административного регламента предоставления муниципальной услуги  "Совершение нотариальных действий администрацией Хребтовского городского поселения"
</t>
  </si>
  <si>
    <t xml:space="preserve">Постановление администрация Хребтовского городского поселенияот 18 февраля 2013 года №17
"Об утверждении Административного регламента предоставления муниципальной услуги  "Выдача справок гражданам, проживающим на территории поселения"
</t>
  </si>
  <si>
    <t xml:space="preserve">Постановление администрация Хребтовского городского поселенияот 18 февраля 2013 года № 18
"Об утверждении Административного регламента
администрации Хребтовского городского поселения 
по предоставлению  муниципальной услуги
"Выдаче бытовых характеристик и актов 
обследования жилищно-бытовых условий"
</t>
  </si>
  <si>
    <t>Выдача градостроительных планов земельных участков, расположенных на территории Хребтовского городского поселения</t>
  </si>
  <si>
    <t>Выдача разрешения на строительство  объекта на земельном участке, расположенном на территории Хребтовского городского поселения</t>
  </si>
  <si>
    <t>Выдача разрешений на ввод объекта капитального строительства в эксплуатацию на территории Хребтовского городского поселения</t>
  </si>
  <si>
    <t>Согласование и утверждение схемы расположения земельного участка на территории Хребтовского городского поселения</t>
  </si>
  <si>
    <t xml:space="preserve">Постановление администрация Хребтовского городского поселения от 18 февраля 2013 года № 21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  
</t>
  </si>
  <si>
    <t xml:space="preserve">Постановление администрация Хребтовского городского поселения от 18 февраля 2013 года №19  "Об утверждении Административного 
регламента по предоставлению муниципальной услуги "Создание условий для развития малого и среднего предпринимательства в Хребтовского городского поселение"
</t>
  </si>
  <si>
    <t>Постановление администрация Хребтовского городского поселения от 11 февраля 2013 года  № 11 "Об утверждении Административного
регламента исполнения муниципальной услуги по осуществлению физкультурно - оздоровительных и массовых мероприятий"</t>
  </si>
  <si>
    <t>Постановление администрации Хребтовского городского поселения от 13 ноября 2013 года   № 101 " об утверждении Административного регламента администрации Хребтовского городского поселения "Выдача градостроительных планов земельных участков, расположенных нка территории Хребтовского городского поселения"</t>
  </si>
  <si>
    <t>Постановление администрации Хребтовского муниципального образования от 13 ноября 2013 года №102  "Об утверждении Административного регламента "Выдача разрешений на строительство объекта на земкельном участке, расположенном на территории Хребтовского городского поселения"</t>
  </si>
  <si>
    <t>Постановление администрации Хребтовского муниципального образования от 13 ноября 2013 года № 103 "Об утверждении Административного регламента "Выдача разрешений на ввод объекта капитального строительства в эксплуатацию на территории Хребтовского городского поселения"</t>
  </si>
  <si>
    <t>Постановление администрация Хребтовского муниципального образования от 13 ноября 2013 года  № 104 "Об утверждении Админитстративного регламента "Согласование и утверждение схемы расположения земельного участка на территории Хребтовского городского поселения"</t>
  </si>
  <si>
    <t>Администрация Шестаковского городского поселения</t>
  </si>
  <si>
    <t>Постановление администрации Шестаковского городского поселения от 20 марта 2012  года № 9 "Об утверждении порядка разработки и утверждения административных регламентов муниципальный услуг"</t>
  </si>
  <si>
    <t>Гурьева Ольга Николаевна</t>
  </si>
  <si>
    <t>gyrevaon@mail.ru</t>
  </si>
  <si>
    <t>Выдача документов    (единого жилищного документа, копии финансово-лицевого счета, выписки из домовой книги, карточки учета собственника жилого помещения, справок и иных документов)</t>
  </si>
  <si>
    <t>п.1 перечня  услуг,котрые являются необходимыми и обязательными для предоставления муниципальной услуги</t>
  </si>
  <si>
    <t>Совершение нотариальных услуг</t>
  </si>
  <si>
    <t>п.2 перечня  услуг,котрые являются необходимыми и обязательными для предоставления муниципальной услуги</t>
  </si>
  <si>
    <t>п.3 перечня  услуг,котрые являются необходимыми и обязательными для предоставления муниципальной услуги</t>
  </si>
  <si>
    <t>Проведение официальных физкультурно- оздоровительных и спортивных мероприятий на территории муниципального образования</t>
  </si>
  <si>
    <t>Проведение мероприятий  по работе с детьми и молодежью</t>
  </si>
  <si>
    <t>Выдача заверенных копий муниципальных правовых актов</t>
  </si>
  <si>
    <t>п.8 перечня  услуг,котрые являются необходимыми и обязательными для предоставления муниципальной услуги</t>
  </si>
  <si>
    <t>п.9  перечня  услуг,котрые являются необходимыми и обязательными для предоставления муниципальной услуги</t>
  </si>
  <si>
    <t>п.9 перечня  услуг,котрые являются необходимыми и обязательными для предоставления муниципальной услуги</t>
  </si>
  <si>
    <t>Постановление администрации Бубновского муниципального образования  от 20 декабря 2012 года № 61 "Об утверждении административного регламента предоставления муниципальных услугу по оформлению справок и копий архивных документов администрации Бубновского сельского поселения"</t>
  </si>
  <si>
    <t>Постановление администрации Бубновского муниципального образования от 20 декабря 2012 года № 61 "Об утверждении административного регламента предоставления муниципальных услуг по оформлению справок и копий архивных документов администрации Бубновского сельского поселения"</t>
  </si>
  <si>
    <t>Постановление администрации муниципального образования "Новоленино" от 30 марта 2012 года № 15а "О порядке формирования и введения реестра муниципальных услуг"</t>
  </si>
  <si>
    <t xml:space="preserve"> Постановление Администрации Шестаковского городского поселения от 6 декабря 2012 года № 66  "Об утверждении административного регламента предоставления муниципальной услуги "Выдача справок гражданам, проживающим на территории поселения"</t>
  </si>
  <si>
    <t>Постановление Администрации Шестаковского городского поселения от 6 декабря 2012 года № 69 "Об утверждении административного регламента предоставления муниципальной услуги "Предоставление документов: копии финансового лицевого счета, выписки из домовой книги, карточки учета собственного жилого помещения, справки с места жительства"</t>
  </si>
  <si>
    <t>Постановление администрации Шестаковского городского поселения от 6 декабря 2012 года № 70 "Об утверждении административного регламента предоставления муниципальной услуги "Совершение нотариальных действий"</t>
  </si>
  <si>
    <t xml:space="preserve">Постановление Администрации Шестаковского городского поселения  от 10 декабря 2012 года № 72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t>
  </si>
  <si>
    <t>Постановление администрации Шестаковского городского поселения от 10 декабря 2013 № 75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помещений на условиях"</t>
  </si>
  <si>
    <t>Постановление Администрации Шестаковского городского поселения от 11 декабря 2012 № 77 "Об утверждении административного регламента предоставления муниципальной услуги "Прием заявлений и заключение договоров на передачу гражданам в собственность жилых помещений муниципального жилищного фонда"</t>
  </si>
  <si>
    <t>Постановление Администрации Шестаковского городского поселения от 11 декабря 2012 года № 78  "Об утверждении административного регламента предоставления муниципальной услуги "Прием заявлений и заключение договоров социального найма жилого помещения"</t>
  </si>
  <si>
    <t xml:space="preserve">Постановление администрации Шестаковского городского поселения от 11 декабря 2012 № 79  "Об утверждении административного регламента предоставления муниципальной услуги "Прием документов , а также выдача решений о переводе или отказе в переводе жилого помещения в нежилое или нежилого  помещения в жилое помещение" </t>
  </si>
  <si>
    <t>Постановление Администрации Шестаковского городского поселения от 13 декабря 2012 № 80  "Об утверждении административного регламента предоставления муниципальной услуги "Организация   проведения физкультурно- оздоровительных и спортивных мероприятий"</t>
  </si>
  <si>
    <t xml:space="preserve">Постановление администрации Шестаковского городского поселения от 13 декабря 2012 года № 81 "Об утверждении административного регламента предоставления муниципальной услуги "Осуществление мероприятий с детьми и молодежью"                 </t>
  </si>
  <si>
    <t xml:space="preserve">Постановление Администрации Шестаковского городского поселения от 13 декабря 2012 № 82  "Об утверждении административного регламента предоставления муниципальной услуги "Выдача заверенных  копий муниципальных правовых актов"                         </t>
  </si>
  <si>
    <t xml:space="preserve">Постановление Администрации Шестаковского городского поселения от 21 декабря 2012 года № 85 "Об утверждении административного регламента предоставления муниципальной услуги "Согласование схемы  границ земельного участка" </t>
  </si>
  <si>
    <t xml:space="preserve">Постановление администрации Шестаковского городского поселения от 21 декабря 2012 № 86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t>
  </si>
  <si>
    <t xml:space="preserve">Постановление Администрации Шестаковского городского поселения  от 18 января 2013 № 3 "Об утверждении административного регламента предоставления муниципальной услуги "Выдача разрешений на ввод капитального строительства, в эксплуатацию"                </t>
  </si>
  <si>
    <t>Постановление Администрации Шестаковского городского поселения от 21 января 2013 № 4 "Об утверждении административного регламента предоставления муниципальной услуги "Выдача градостроительных планов земельного  участка"</t>
  </si>
  <si>
    <t>Постановление администрации Шестаковского городского поселения  от 22 апреля 2013 № 36 "Об утверждении административного регламента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 и разрешения на отклонение от предельных параметров разрешенного строительства, реконтсрукции объектов капитального  строительства"</t>
  </si>
  <si>
    <t>Постановление Администрации Шестаковского городского поселения от 5 декабря 2012 года № 68 "Об утверждении административного регламента предоставления муниципальной услуги "Выдача бытовых характеристик  и актов обследования жилищно-  бытовых условий"</t>
  </si>
  <si>
    <t>Предоставление информации об очередности предоставления жилых помещений на условиях</t>
  </si>
  <si>
    <t>Прием заявлений, документов, а также постановка граждан на учет в качестве нуждающихся в жилых помещений на условиях</t>
  </si>
  <si>
    <t>Предоставление разрешения на условно разрешенный вид использования земельного участка или объекта капитального  строительства и разрешения на отклонение от предельных параметров разрешенного строительства, реконтсрукции объектов капитального  строительства</t>
  </si>
  <si>
    <t>Выдача разрешений на ввод капитального строительства, в эксплуатацию</t>
  </si>
  <si>
    <t>Услуги, оказываемые при осуществлении нотариальных действий</t>
  </si>
  <si>
    <t xml:space="preserve">Постановление главы администрации Янгелевского городского поселения от 5 апреля 2011 года №16 "О порядке разработки и утверждения административных регламентов предоставления предоставления муниципальных услуг Янгелевского городского поселения"
</t>
  </si>
  <si>
    <t>Южакова Екатерина Сергеевна</t>
  </si>
  <si>
    <t>Ведущий специалист по организационным вопросам</t>
  </si>
  <si>
    <t>8(39566)67-1-44</t>
  </si>
  <si>
    <t>adm_yangel@mail.ru</t>
  </si>
  <si>
    <t xml:space="preserve">Постановление главы администрации Янгелевского городского поселения от 29 июня 2011 года №25 "Об утверждении административного регламента 
по предоставлению муниципальной услуги
"Выдача заверенных копий муниципальных
 правовых актов администрации
Янгелевского городского поселения"
</t>
  </si>
  <si>
    <t>Признание граждан малоимущими для постановки на учет в качестве нуждающихся в жилых помещениях и предоставления по договорам социального найма жилых помещений муниципального</t>
  </si>
  <si>
    <t>Оформление перевода жилого помещения в нежилое помещение и нежилого помещения в жилое помещение</t>
  </si>
  <si>
    <t xml:space="preserve">Постановление главы администрации Янгелевского городского поселения от 29 июня 2011 года №28 "Об утверждении административного регламента 
по предоставлению муниципальной услуги
"Оформление перевода жилого
 помещения в нежилое помещение
 и нежилого помещения в жилое помещение"
</t>
  </si>
  <si>
    <t>Регистрация граждан, нуждающихся в улучшении жилищных условий, в очереди на получение жилья по договору социального найма</t>
  </si>
  <si>
    <t>Выдача разрешений на строительство на территории поселения</t>
  </si>
  <si>
    <t xml:space="preserve">Постановление главы администрации Янгелевского городского поселения от 29 июня 2011 года №30 "Об утверждении административного регламента 
по предоставлению муниципальной услуги
"Выдача разрешений на строительство на территории Янгелевского городского поселения""
</t>
  </si>
  <si>
    <t>Согласование переустройства (или ) перепланировки жилого помещения</t>
  </si>
  <si>
    <t xml:space="preserve">Постановление главы администрации Янгелевского городского поселения от 29 июня 2011 года №31 "Об утверждении административного регламента 
по предоставлению муниципальной услуги
"Согласование переустройства
 (или) перепланировки жилого помещения""
</t>
  </si>
  <si>
    <t>Подготовка  и утверждение градостроительного плана земельного участка</t>
  </si>
  <si>
    <t xml:space="preserve">Постановление главы администрации Янгелевского городского поселения от 29 июня 2011 года №32 "Об утверждении административного регламента 
по предоставлению муниципальной услуги
"Подготовка и утверждение градостроительного плана земельного участка"""
</t>
  </si>
  <si>
    <t>Присвоение (уточнение) почтовых адресов объектами недвижимого имущества, расположенным на территории поселения</t>
  </si>
  <si>
    <t xml:space="preserve">Постановление главы администрации Янгелевского городского поселения от 29 июня 2011 года №33 "Об утверждении административного регламента 
по предоставлению муниципальной услуги
" Присвоение (уточнения) почтовых адресов объектам недвижимого имущества, расположенным на территории Янгелевского городского поселения Нижнеилимского района"""
</t>
  </si>
  <si>
    <t xml:space="preserve">Постановление главы администрации Янгелевского городского поселения от 29 июня 2011 года №34 "Об утверждении административного регламента 
по предоставлению муниципальной услуги
" Выдача разрешения на ввод объекта в эксплуатацию"
</t>
  </si>
  <si>
    <t>Предоставления объектов муниципальной собственности в аренду на территории поселения</t>
  </si>
  <si>
    <t>Утверждение схемы расположения земельного(ых)участка(ов), расположенных на территории поселения</t>
  </si>
  <si>
    <t xml:space="preserve">Постановление главы администрации Янгелевского городского поселения от 29 июня 2011 года №36 "Об утверждении административного регламента 
по предоставлению муниципальной услуги
" Утверждение схемы(м) расположения земельного(ых) участка(ов), расположенных на территории Янгелевского городского поселения"
</t>
  </si>
  <si>
    <t xml:space="preserve">Постановление главы администрации Янгелевского городского поселения от 29 июня 2011 года №23 "Об утверждении административного регламента 
предоставления муниципальной услуги "Совершение 
нотариальных действий главой администрации Янгелевского 
городского поселения и специально уполномоченным 
должностным лицом администрации Янгелевского 
городского поселения"
</t>
  </si>
  <si>
    <t>Администрация Алзамайского муниципального образования (Отдел по жилищным, архитектурно-строительным вопросам, оказанию услуг ЖКХ)</t>
  </si>
  <si>
    <t>Администрация Шара-Тоготского муниципального образования</t>
  </si>
  <si>
    <t>Маланова Ольга Васильевна</t>
  </si>
  <si>
    <t>начальник отдела организхационно-технического обеспечения жизнедеятельности поселения и социальной политики</t>
  </si>
  <si>
    <t>shara-togot@mail,ru</t>
  </si>
  <si>
    <t>Предоставление архивных справок, архивных выписок, копий архивных документов, копий  правовых актов администрации Шара-Тоготского муниципального образования</t>
  </si>
  <si>
    <t>Бурлаева Надежда Борисовна</t>
  </si>
  <si>
    <t>ведущий специалист отдела организхационно-технического обеспечения жизнедеятельности поселения и социальной политики</t>
  </si>
  <si>
    <t>Отдел организационно- технического обеспечения жизнедеятельности поселекния и социальной политики</t>
  </si>
  <si>
    <t>shara-togot@mail.ru</t>
  </si>
  <si>
    <t>Отдел организационно-технического обеспечения жизнедеятельности поселения и социальной политики</t>
  </si>
  <si>
    <t>Отдел организационо-технического обеспечения жизнедеятельности поселения поселения и социальной политики</t>
  </si>
  <si>
    <t>Хабеев Евгений Валерьевич</t>
  </si>
  <si>
    <t>Ведущий специалист отдела организхационно-технического обеспечения жизнедеятельности поселения и социальной политики</t>
  </si>
  <si>
    <t xml:space="preserve">Отдел организационно-технического обеспечения жизнедеятельности поселения и социальной политики </t>
  </si>
  <si>
    <t>Организация благоустройства и озеленении территории поселения</t>
  </si>
  <si>
    <t>Грудинин Владимир Павлович</t>
  </si>
  <si>
    <t>Начальник АХЧ</t>
  </si>
  <si>
    <t>Постановление главы Шара-Тоготского муниципального образования от 31 октября 2013 года №53-4п "Об утверждении административного регламента  по предоставлению муниципальной услуги "Выдача выписки из похозяйственной книги, справок и иных документов</t>
  </si>
  <si>
    <t>Постановление главы Шара-Тоготского муниципального образования от 31 октября 2013 года  № 53 "О порядке разработки и утверждения административных регламентов  предоставления муниципальных услуг Шара-Тоготского муниципального образования"</t>
  </si>
  <si>
    <t>Выдача физическим лицам справок с места жительства,выписок из похозяйственной книг населенных пунктов Шара-Тоготского муниципального образования"</t>
  </si>
  <si>
    <t>Присвоение почтовых адресов объектам недвижимости на территории Шара-Тоготского муниципального образования</t>
  </si>
  <si>
    <t>Признание граждан Шара-Тоготского муниципального образования малоимущими в целях предоставления им жилых помещений по договорам социального найма</t>
  </si>
  <si>
    <t>Ведение учета граждан, нуждающихся в жилых помещениях, предоставляемых по договорам социального найма на территории Шара-Тоготского муниципального образования</t>
  </si>
  <si>
    <t>Организация библиотечного обслуживания населения Шара-Тоготского муниципального образования, комплектование и обеспечение сохранности библиотечных фондов"</t>
  </si>
  <si>
    <t>Организация условий для массового досуга и отдыха жителей Шара-Тоготского муниципального образования</t>
  </si>
  <si>
    <t xml:space="preserve">Постановление администрации Шара-Тоготского муниципального образования от 30 октября 2013 года №53-5п "Об утверждении административного регламента предоставления муниципальной услуги "Совершение нотариальных действий в Шара-Тоготском муниципальном образовании" </t>
  </si>
  <si>
    <t xml:space="preserve">Решение Думы Шара-Тоготского муниципального образования от 17 мая 2012 года № 3 "Об утверждении Перечня услуг, которые являются необходимыми и обязательными при предоставлении муниципальных услуг"  </t>
  </si>
  <si>
    <t>Постановление главы Шара-Тоготского муниципального образования от 4 апреля 2012 года № 25-1п "Об утверждении Положения о порядке ведения реестра муниципальных услуг (работ) в Шара-Тоготском муниципальном образовании"</t>
  </si>
  <si>
    <t>По регистрации граждан, нуждающимся в улучшении жилищных условий, в очередности на получение жилья по договору социального найма</t>
  </si>
  <si>
    <t>Выдача  справок  гражданам,  проживающим  на  территории  поселения</t>
  </si>
  <si>
    <t>Предоставление информации в качестве нуждающихся в жилых помещениях и предоставления по договорам социального найма жилых  помещений муниципального фонда администрацией поселения</t>
  </si>
  <si>
    <t xml:space="preserve">Постановление администрации Березняковского  сельского  поселения от 8 апреля 2013 года №26 "Об утверждении административного регламента предоставления муниципальной услуги "Создание условий для развития малого и среднего предпринимательства  в  Березняковском  сельском  поселении"  </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</si>
  <si>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</si>
  <si>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Березняковского  сельского  поселения от 17 июля 2013 года № 57 "Об утверждении административного регламента предоставления муниципальной услуги "Оформление справки с места жительства умершего"</t>
  </si>
  <si>
    <t>Постановление администрации Березняковского сельского поселения от 1 марта 2012 года № 14  "Об утверждении положения о порядке разработки и утверждения административных регламентов муниципальных услуг"</t>
  </si>
  <si>
    <t>Постановление администрации Березняковского муниципального образования от 15 ноября 2013 года № 114  "О порядке формирования и ведения реестра муниципальных услуг Березняковского сельского поселения"</t>
  </si>
  <si>
    <t>Администрация Рудногорского городского поселения Нижнеилимского района</t>
  </si>
  <si>
    <t>Решение Думы Рудногорского городского поселения от 14 декабря 2012 года № 30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учавствующими в предоставлении муниципальных услуг"</t>
  </si>
  <si>
    <t>Федоренко Нина Николаевна</t>
  </si>
  <si>
    <t>Заместитель главы администрации Рудногорского городского поселения</t>
  </si>
  <si>
    <t>(39566)51-055</t>
  </si>
  <si>
    <t>admrudgp@yandex.ru</t>
  </si>
  <si>
    <t>Социальная поддержка малоимущих граждан, включая:предоставление малоимущим гражданам, проживающим в поселении (в городском округе) и нуждающимся в улучшении жилищных условий, жилых помещений</t>
  </si>
  <si>
    <t>Постановление администрации Рудногорского городского поселения от 6 декабря 2012 года № 182 о "Ведение учета граждан в качестве нуждающихся в жилых помещениях, предоставляемых по договорам социального найма на территории Рудногорского городского поселения"</t>
  </si>
  <si>
    <t>Организация и осуществление мероприятий по работе с детьми и молодежью в поселении</t>
  </si>
  <si>
    <t>Выдача и продление разрешений на строительство, разрешений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на территории муниципального образования</t>
  </si>
  <si>
    <t>п.12,15,17,25 Перечня услуг, которые являются необходимыми и обязательными для предоятавления муниципальных услуг</t>
  </si>
  <si>
    <t>Сбор, вывоз, утилизация и переработка бытовых и промышленных отходов</t>
  </si>
  <si>
    <t>п. 8, 15,16,19,20 Перечня услуг, которые являются необходимыми и обязательными для предоятавления муниципальных услуг</t>
  </si>
  <si>
    <t>п. 8, 12, 15,16,19,20 Перечня услуг, которые являются необходимыми и обязательными для предоятавления муниципальных услуг</t>
  </si>
  <si>
    <t>Представление сведений о ранее приватизированном имуществе</t>
  </si>
  <si>
    <t>п.1,3,4,5,6,7,11,12 Перечня услуг, которые являются необходимыми и обязательными для предоятавления муниципальных услуг</t>
  </si>
  <si>
    <t>п.8,12,21,25,16,26 Перечня услуг, которые являются необходимыми и обязательными для предоятавления муниципальных услуг</t>
  </si>
  <si>
    <t>Постановление Администрации Рудногорского городского поселения от 25 февраля 2011 года № 28 "О порядке разработки и утверждения административных регламентов предоставления муниципальных услуг"</t>
  </si>
  <si>
    <t>Постановление Администрации Рудногорского городского поселения от 30 января 2013 года   № 7 "Об утверждении Реестра муниципальных услуг муниципального образования "Рудногорское городское поселение"</t>
  </si>
  <si>
    <t xml:space="preserve">Администрация Бажирского муниципального образования </t>
  </si>
  <si>
    <t>Администрация Веренского муниципального образования</t>
  </si>
  <si>
    <t>Предоставление имущества, находящегося в собственности поселения, в аренду физическим лицам,, безвозмездное пользование, доверительное управление имуществом</t>
  </si>
  <si>
    <t>Выдача справок о наличии  в крестьянских ( фермерских)хозяйствах скота</t>
  </si>
  <si>
    <t>Выдача справок о составе семьи ,зарегистрированных  лицах и иных документов, характеристик, копий муниципальных  правовых актов</t>
  </si>
  <si>
    <t xml:space="preserve">Постановление от 21 февраля 2013 года № 25 "Об утверждении административного регламента по предоставлению муниципальной услуги "Постановка на учет и снятие с регистрационного учета по месту жительства граждан и по месту пребывания граждан" </t>
  </si>
  <si>
    <t>Администрация Владимирского муниципального образования</t>
  </si>
  <si>
    <t>Организация массовых мероприятий</t>
  </si>
  <si>
    <t>Организация культурного досуга учреждений и организаций культуры</t>
  </si>
  <si>
    <t>Администрация муниципального образования "Моисеевское сельское поселение"</t>
  </si>
  <si>
    <t>Организация массовых  спортивных мероприятий</t>
  </si>
  <si>
    <t>Организация водоснабжения</t>
  </si>
  <si>
    <t>Предоставление жилищно  -коммунальных услуг</t>
  </si>
  <si>
    <t>Организация аварийно – спасательных  формирований</t>
  </si>
  <si>
    <t>Постановление от 14 августа 2013 года № 82 "Об утверждении административного регламента по предоставлению муниципальной услуги "Организация культурного досуга учреждений и организаций культуры"</t>
  </si>
  <si>
    <t>Постановление от 14 августа 2013 года № 82/1 "Об утверждении административного регламента по предоставлению муниципальной услуги "Организация массовых мероприятий"</t>
  </si>
  <si>
    <t>Постановление 14 августа 2013 года  № 83/1 "Об утверждении административного регламента по предоставлению муниципальной услуги "Выдача выписок из похозяйственной книги"</t>
  </si>
  <si>
    <t>Организация культурного досуга на базе учреждений и организаций культуры</t>
  </si>
  <si>
    <t>Администрация Мойганского муниципального образования</t>
  </si>
  <si>
    <t>Организация комплектования архива поселения</t>
  </si>
  <si>
    <t>Администрация Новочеремховское муниципальное образование</t>
  </si>
  <si>
    <t>Администрация Семеновское муниципальное образование</t>
  </si>
  <si>
    <t>Администрация Троицкого муниципального образования</t>
  </si>
  <si>
    <t>Администрация Ханжиновского муниципального образования</t>
  </si>
  <si>
    <t>Присвоение наименования улицам, номеров домам и квартирам граждан, выдача адресных  справок</t>
  </si>
  <si>
    <t>Постановка на учет и снятие с регистрационного учета по месту жительства  граждан и по месту пребывания граждан</t>
  </si>
  <si>
    <t>Администрация Хор-Тагнинского муниципального образования</t>
  </si>
  <si>
    <t>Оповещение и информирование населения об угрозе возникновения или возникновения чрезвычайной  ситуации о ходе её ликвидации</t>
  </si>
  <si>
    <t>Тушение пожаров, очагов возгорания</t>
  </si>
  <si>
    <t>Выдача выписок из похозяйственной книге</t>
  </si>
  <si>
    <t>Присвоение наименования улицам, номеров домам им квартирам граждан, выдача адресных справок</t>
  </si>
  <si>
    <t>Предоставление  земельных участков, находящихся в собственности поселения, в аренду физическим лицам безвозмездное пользование</t>
  </si>
  <si>
    <t>Приём заявлений и документов, а также постановка граждан на учёт в качестве нуждающихся в жилых помещениях по договору социального найма</t>
  </si>
  <si>
    <t>Выдача справки ,подтверждающей факт нахождения гражданина на учёте в качестве нуждающегося</t>
  </si>
  <si>
    <t>Постановка на учёт и снятие с регистрационного учёта по месту жительства граждан и по месту пребывания граждан</t>
  </si>
  <si>
    <t>Организация массовых и спортивных мероприятий</t>
  </si>
  <si>
    <t>Организация водоснабжения для населения</t>
  </si>
  <si>
    <t>Установление тарифов на воду для населения</t>
  </si>
  <si>
    <t>Выдача справок  о наличии в крестьянских фермерских хозяйствах скота</t>
  </si>
  <si>
    <t>Поддержка и развитие народного творчества во всем многообразии жанров</t>
  </si>
  <si>
    <t>Организация проведения официальных физкультурно-оздоровительных и спортивных мероприятий.</t>
  </si>
  <si>
    <t>Администрация муниципального образования "Холмогойское сельское поселение"</t>
  </si>
  <si>
    <t>Информирование населения о первичных мерах пожарной безопасности</t>
  </si>
  <si>
    <t>Развитие художественного творчества населения и проведение занятий в кружках, студиях, клубных формированиях</t>
  </si>
  <si>
    <t xml:space="preserve">Постановление от 13 сентября 2012 года № 65/1 "Об утверждении административного регламента предоставления муниципальной услуги  "Организация проведения официальных физкультурно-оздоровительных и спортивных мероприятий" </t>
  </si>
  <si>
    <t>Постановление от 14 августа 2012 года № 58/3 "Об утверждении административного регламента предоставления муниципальной услуги  "Информирование населения об угрозе возникновения ЧС на территории муниципального образования "Холмогойское сельское поселение"</t>
  </si>
  <si>
    <t>Постановление от 8 февраля 2013 года № 13/4 "Об утверждении административного регламента предоставления муниципальной услуги "Организация сбора и вывоза бытовых отходов и мусора на территории муниципального образования "Холмогойское сельское поселение"</t>
  </si>
  <si>
    <t>Постановление от 14 августа 2012 года № 58 "Об утверждении административного регламента предоставления муниципальной услуги  "Информирование населения муниципального образования "Холмогойское сельское поселение" об ограничениях использования водных объектов общего пользования, расположенных на территории муниципального образования "Холмогойское сельское поселение" для личных и бытовых нужд"</t>
  </si>
  <si>
    <t xml:space="preserve">Постановление от 5 июля 2012 года № 77 "Об утверждении административного регламента предоставления муниципальной услуги "Совершение нотариальных действий" </t>
  </si>
  <si>
    <t xml:space="preserve">Постановление от 14 августа 2012 года 58/2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муниципального образования "Холмогойское сельское поселение" </t>
  </si>
  <si>
    <t xml:space="preserve">Постановление от 8 февраля 2013 года № 13/2 "Об утверждении административного регламента предоставления муниципальной услуги  "Информирование о создании, содержании и организации деятельности аварийно-спасательных служб и (или) аварийно-спасательных формирований на территории муниципального образования "Холмогойское сельское поселение" 
</t>
  </si>
  <si>
    <t>Постановление от 8 февраля 2013 года № 13/1 "Об утверждении административного регламента предоставления муниципальной услуги  "Информирование населения о первичных мерах пожарной безопасности"</t>
  </si>
  <si>
    <t>Постановление от 8 февраля 2013 года № 13 "Об утверждении административного регламента предоставления муниципальной услуги  "Организация ритуальных услуг и содержание мест захоронения"</t>
  </si>
  <si>
    <t>Постановление от 8 февраля 2013 года № 13/5 "Об утверждении административного регламента предоставления муниципальной услуги  "Развитие художественного творчества населения и проведение занятий в кружках, студиях, клубных формированиях"</t>
  </si>
  <si>
    <t>Постановление от 20 марта 2013 года № 30/1 "Об утверждении административного регламента предоставления муниципальной услуги  "Предоставление выписки из похозяйственной книги о наличии у гражданина права на земельный участок"</t>
  </si>
  <si>
    <t xml:space="preserve">Постановление от 8 февраля 2013 года № 13/3 "Об утверждении административного регламента предоставления муниципальной услуги  "Присвоение наименований улицам, установление нумерации домов и присвоение адресов объектам недвижимости" </t>
  </si>
  <si>
    <t xml:space="preserve">Присвоение наименований улицам установление нумерации домов и присвоение адресов </t>
  </si>
  <si>
    <t>Администрация черемшанского муниципального образования</t>
  </si>
  <si>
    <t xml:space="preserve">Администрация Заларинского муниципального образования </t>
  </si>
  <si>
    <t xml:space="preserve">Выдача выписок из похозяйственной книги </t>
  </si>
  <si>
    <t xml:space="preserve">Администрация Тыретского муниципального образования </t>
  </si>
  <si>
    <t xml:space="preserve">Постановление администрации Тыретского муниципального образования от 30 августа 2013 года № 112 "Об утверждении административных регламентов по предоставлению муниципальных услуг в Тыретском муниципальном образовании" </t>
  </si>
  <si>
    <t>Решение Думы Мойганского муниципального образования от 8 ноября 2012 года №3-1/5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Мойганским муниципальным образованием и Порядка определения размера платы за оказание услуг, которые являются необходимыми и обязательными для предоставления Мойганским муниципальным образованием"</t>
  </si>
  <si>
    <t>Постановление главы Мойганского муниципального образования от 30 января 2013 года №  4 "Порядок Разработки и утверждения административных регламентов исполнения муниципальных  функций, разработки и утверждения административных регламентов предоставления муниципальных услуг"</t>
  </si>
  <si>
    <t>Джураева Анна Александровна</t>
  </si>
  <si>
    <t>Зам.главы</t>
  </si>
  <si>
    <t>kamenka_mo@mail.ru</t>
  </si>
  <si>
    <t>Постановление главы администрации муниципального образования " Каменка" от 25 марта 2011 года №13 "Об утверждении порядка разработки и утверждения административных регламентов предоставления муниципальных услуг муниципального образования "Каменка"</t>
  </si>
  <si>
    <t>Хунхенова Анна Михайловна</t>
  </si>
  <si>
    <t>8-902-5-777-028</t>
  </si>
  <si>
    <t>annahunhenova@mail.ru</t>
  </si>
  <si>
    <t xml:space="preserve"> Постановление Главы администрации муниципального образования "Середкино" 17 сентября 2011 года №13 "Об утверждении порядка разработки и утверждении административных регламентов предоставления муниципальных услуг"</t>
  </si>
  <si>
    <t xml:space="preserve"> Постановление главы муниципального образования "Середкино" от 15 сентября 2011 года  № 12 "Об утверждении порядка формирования реестра муниципальных услуг"</t>
  </si>
  <si>
    <t>п.5.1 Перечня услуг, которые являются необходимыми и обязательными для предоставления муниципальных услуг</t>
  </si>
  <si>
    <t>п.2.1 Перечня услуг, которые являются необходимыми и обязательными для предоставления муниципальных услуг</t>
  </si>
  <si>
    <t>п.2.1  Перечня услуг, которые являются необходимыми и обязательными для предоставления муниципальных услуг</t>
  </si>
  <si>
    <t>Постановление мэра Аларского района от 9 октября 2012 года № 784-п "Об утверждении административного регламента по предоставлению муниципальной услуги "Переоформление права постоянного (бессрочного) пользования на право аренды или право собственности на земельные участки"</t>
  </si>
  <si>
    <t>Постановление мэра Аларского района от 30 января 2012 года № 73-п "Об утверждении Административного регламента по предоставлению муниципальной услуги "Предоставление разрешения на списание муниципального имущества, переданного в хозяйственное ведение, оперативное управление, безвозмездное пользование, доверительное управление"</t>
  </si>
  <si>
    <t>п.4, п.26 Перечня услуг, которые являются необходимыми и обязательными для предоставления муниципальных услуг</t>
  </si>
  <si>
    <t>п.26 Перечня услуг, которые являются необходимыми и обязательными для предоставления муниципальных услуг</t>
  </si>
  <si>
    <t>Постановление главы администрации муниципального образования "Бахтай"  от 19 октября 2011 года № 48 "Об утверждении Порядка разработки и утверждения административных регламентов предоставления муниципальных услуг"</t>
  </si>
  <si>
    <t>Постановление главы администрации муниципального образования "Бахтай" от 16 декабря 2011 года № 62 "Об утверждении Порядка формирования и ведения Реестра муниципальных услуг муниципального образования "Бахтай"</t>
  </si>
  <si>
    <t>п.4;п.5; п26 Перечня услуг,которые являются необходимыми и обязательными для предоставления муниципальных услуг</t>
  </si>
  <si>
    <t xml:space="preserve"> п26 Перечня услуг,которые являются необходимыми и обязательными для предоставления муниципальных услуг</t>
  </si>
  <si>
    <t xml:space="preserve"> +                                                         Постановление администрации муниципального образования "Зоны" от 7 ноября 2013 года № 145-п " О внесении изменений в Постановление администрации муниципального образования Зоны от 2 октября 2012 года № 42-п "Об утверждении административного регламента по предоставлению муниципальной услуги "Выдача справок, выписок из похозяйственных книг населенных пунктов муниципального образования "Зоны"</t>
  </si>
  <si>
    <t xml:space="preserve"> +                                                         Постановление администрации муниципального образования "Зоны" от 7 ноября 2013 года № 151-п "О внесении изменений в Постановление администрации муниципального образования Зоны от 24 января 2013 года №15-П "Об утверждении Административного регламента по предоставлению муниципальной услуги "Прием заявлений и заключение договоров социального найма жилых помещений" администрацией муниципального образования " Зоны"</t>
  </si>
  <si>
    <t xml:space="preserve"> +                                                         Постановление  администрации муниципального образования 7 ноября 2013 года № 153-п "О внесении изменений  в Постановление администрации муниципального образования Зоны от 24 января 2013 года № 9-П "Об утверждении административного регламента предоставление муниципальной услуги "Предоставление выписок из реестра муниципальной собственности"</t>
  </si>
  <si>
    <t xml:space="preserve"> +                                                         Постановление администрации муниципального образования "Зоны" от 7 ноября 2013 года № 144-п "О внесении изменений в Постановление администрации муниципального образования Зоны от 2 октября 2012 года № 44-п "Об утверждении административного регламента по предоставлению муниципальной услуги "Присвоение (уточнение) почтовых адресов объектам недвижимого имущества"</t>
  </si>
  <si>
    <t xml:space="preserve"> +                                                         Постановление администрации муниципального образования "Зоны"   от 7 ноября 2013 годаода № 147-п "О внесении изменений в Постановление администрации муниципального образования Зоны от 2 октября 2012 года № 41-п "Об утверждении административного регламента исполнения муниципальной услуги "Признание граждан малоимущими и принятие их на учет в качестве нуждающихся в жилых помещениях, предоставляемых по договорам социального найма"</t>
  </si>
  <si>
    <t xml:space="preserve"> +                                                         Постановление администрации муниципального образования "Зоны" от 7 ноября 2013 годаода № 146-п "О внесении изменений в Постановление администрации муниципального образования Зоны от 2 октября 2012 года № 43-п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</si>
  <si>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муниципального образования Зоны от 5 сентября 2013 года № 113-п "Об административном регламенте предоставления муниципальной услуги "Выдача справок с места жительства умершего" Постановление администрации муниципального образования"Зоны" от 7.11.2013 г. № 155-п Постановление администрации муниципального образования Зоны от 5.09.2013 года № 113-п "Об административном регламенте предоставления муниципальной  услуги " Выдача справок с места жительства"</t>
  </si>
  <si>
    <t xml:space="preserve"> +                                                         Постановление администрации муниципального образования"зоны" от 7 ноября 2013 года № 154-п "О внесении изменений Постановление администрации муниципального образования Зоны от 20 мая 2013 года № 76-П "Об административном регламенте предоставления муниципальной услуги "Выявление бесхозяйного имущества на территории муниципального образования "Зоны" и оформление его в муниципальную собственность</t>
  </si>
  <si>
    <t xml:space="preserve"> +                                                         Постановление администрации муниципального образования "Зоны" от 7 ноября 2013 года № 1152-п "О внесении изменений в Постановление администрации муниципального образования Зоны от 20 мая 2013 года № 75-П "Об административном регламенте предоставления муниципальной услуги "Выдача справок о составе семьи</t>
  </si>
  <si>
    <t xml:space="preserve"> +                                                         Постановление администрации муниципального образования "Зоны" от 7 ноября 2013 года № 148-п " О внесении изменений в  Постановление администрации муниципального образования Зоны от 20 мая 2013 года № 74-п "Об административном регламенте предоставления муниципальной услуги "Выдача бытовых характеристик"</t>
  </si>
  <si>
    <t xml:space="preserve"> п. 9 Перечня услуг, которые являются необходимыми и обязательными для предоставления муниципальных услуг</t>
  </si>
  <si>
    <t xml:space="preserve"> п. 1,2,3,4,5,6,7 Перечня услуг, которые являются необходимыми и обязательными для предоставления муниципальных услуг</t>
  </si>
  <si>
    <t xml:space="preserve"> п. 10, 11 Перечня услуг, которые являются необходимыми и обязательными для предоставления муниципальных услуг</t>
  </si>
  <si>
    <t xml:space="preserve"> п. 12 Перечня услуг, которые являются необходимыми и обязательными для предоставления муниципальных услуг</t>
  </si>
  <si>
    <t>с</t>
  </si>
  <si>
    <t>п. 1.4.Перечня услуг, которые являются необходимыми и обязательными для предоставления муниципальной услуги</t>
  </si>
  <si>
    <t>п. 2.4 Перечня услуг, которые являются необходимыми и обязательными для предоставления муниципальной услуги</t>
  </si>
  <si>
    <t>п. 1.1. Перечня услуг, которые являются необходимыми и обязательными для предоставления муниципальной услуги</t>
  </si>
  <si>
    <t>п. 1.1 Перечня услуг, которые являются необходимыми и обязательными для предоставления муниципальной услуги</t>
  </si>
  <si>
    <t>Предоставление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</si>
  <si>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Барлукского муниципального образования  от 9 февраля 2012 года  № 26.2  "Об утверждении административного регламента муниципальной услуги "Предоставление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</si>
  <si>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Барлукского муниципального образования  от 9 февраля 2012 года  № 26-1 "Предоставление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</si>
  <si>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Проведение приватизации земельных участков, на которых расположены объекты недвижимого имущества</t>
  </si>
  <si>
    <t xml:space="preserve">Администрация Карымского муниципального образования </t>
  </si>
  <si>
    <t>Постановление администрации Карымского муниципального образования  от 9 апреля 2012 года № 13 "Об утверждении административного регламента по предоставлению муниципальной услуги "Проведение приватизации земельных участков, на которых расположены объекты недвижимого имущества"</t>
  </si>
  <si>
    <t>Администрация Карымского муниципального образования</t>
  </si>
  <si>
    <t>Постановление администрации Карымского муниципального образования  от  9 апреля 2012 года № 16 "Об утверждении  административного регламента по предоставлению услуги по выдаче справок"</t>
  </si>
  <si>
    <t>Организация и осуществление мероприятий по гражданской обороне и защите населения и территории сельского поселения от чрезвычайных ситуаций природного и техногенного характера администрацией Карымского муниципального образования</t>
  </si>
  <si>
    <t>Постановление администрации Карымского муниципального образования от 9 апреля 2012 года № 18 "Об утверждении  Административного регламента по предоставлению муниципальной услуги "Организации и осуществлении мероприятий по гражданской обороне и защите населения и территории сельского поселения от чрезвычайных ситуаций природного и техногенного характера администрацией Карымского муниципального образования"</t>
  </si>
  <si>
    <t>Паспортно-визовый учет</t>
  </si>
  <si>
    <t>Постановление администрации Карымского муниципального образования от 9 апреля 2012 года № 20 "Об утверждении Административного регламента по предоставлению  услуги по паспортно-визовому учету"</t>
  </si>
  <si>
    <t xml:space="preserve">Первичный воинский учет граждан, пребывающих в запасе и подлежащих призыву на военную службу", "Постановка на воинский учет (снятие с учета) граждан прибывающих в запасе </t>
  </si>
  <si>
    <t>Постановление администрации Карымского муниципального образования от 9 апреля 2012 года № 17 " Об утверждении  административного регламента оказания муниципальной услуги "Первичный воинский учет граждан, пребывающих в запасе и подлежащих призыву на военную службу", "Постановка на воинский учет (снятие с учета) граждан прибывающих в запасе"</t>
  </si>
  <si>
    <t>Постановление администрации Карымского муниципального образования от 9 апреля 2012 года № 15 "Об утверждении Административного регламента предоставления муниципальной услуги  по совершению нотариальных действий, предусмотренных законодательством в случае отсутствия в поселении нотариуса"</t>
  </si>
  <si>
    <t>Постановление администрации Карымского муниципального образования от 9 апреля 2012 года № 19 "Об утверждении Административного регламента оказания администрацией Карымского муниципального образования муниципальной услуги "Содержание мест  захоронения"</t>
  </si>
  <si>
    <t>Выдача справок, выписок из поквартирных карточек, домовых и похозяйственных книг</t>
  </si>
  <si>
    <t xml:space="preserve">Администрация Харикского муниципального образования </t>
  </si>
  <si>
    <t>Постановление администрации Харикского муниципального образования  от 8 июня 2012 года № 14 "Об утверждении административного регламента  предоставления муниципальной услуги "Выдача справок, выписок из поквартирных карточек, домовых и похозяйственных книг"</t>
  </si>
  <si>
    <t xml:space="preserve">Заключение, расторжение договоров социального найма жилых помещений находящихся в муниципальной собственности </t>
  </si>
  <si>
    <t>Постановление администрации Харикского муниципального образования  от 8 июня 2012 года № 15 "Об утверждении административного регламента  предоставления муниципальной услуги "Заключение, расторжение договоров социального найма жилых помещений находящихся в муниципальной собственности"</t>
  </si>
  <si>
    <t>Принятие документов, а также выдача решений  о переводе или об отказе в переводе жилого помещения в нежилое или нежилого помещения в жилое в администрации Харикского сельского поселения</t>
  </si>
  <si>
    <t>Администрация Харикского муниципального образования</t>
  </si>
  <si>
    <t>Постановление администрации Харикского муниципального образования  от 8 июня 2012 года № 16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в администрации Харикского сельского поселения"</t>
  </si>
  <si>
    <t xml:space="preserve">Постановка граждан на учет в качестве нуждающихся в жилых помещениях администрации Харикского сельского поселения </t>
  </si>
  <si>
    <t>Постановление администрации Харикского муниципального образования  от 8 июня 2012 года № 17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администрации Харикского сельского поселения"</t>
  </si>
  <si>
    <t>Совершение нотариальных действий  на территории Харикского муниципального образования</t>
  </si>
  <si>
    <t>Постановление администрации Харикского муниципального образования от 8 июня 2012 года № 18 "Об утверждении административного регламента  предоставления муниципальной услуги "Совершение нотариальных действий  на территории Харикского муниципального образования"</t>
  </si>
  <si>
    <t>Признание помещения жилым, жилого помещения пригодным, не пригодным для проживания и многоквартирного дома аварийным и подлежащим сносу, или реконструкции</t>
  </si>
  <si>
    <t>Постановление администрации Харикского муниципального образования от 8 июня 2012 года № 20 "Об утверждении административного регламента  предоставления муниципальной услуги "Признание помещения жилым, жилого помещения пригодным, не пригодным для проживания и многоквартирного дома аварийным и подлежащим сносу, или реконструкции"</t>
  </si>
  <si>
    <t>Постановление администрации Харикского муниципального образования от 8 июня 2012 года № 21 "Об утверждении административного регламента  предоставления муниципальной услуги "Присвоение адреса объекту недвижимости"</t>
  </si>
  <si>
    <t>Администрация Уянского муниципального образования</t>
  </si>
  <si>
    <t>Прием заявлений, документов, а также постановка граждан на учет в качестве нуждающихся в жилых помещениях, предоставляемых по договору социального найма</t>
  </si>
  <si>
    <t>Ведение учета граждан, нуждающихся в жилых помещениях, предоставляемых по договорам соцнайма</t>
  </si>
  <si>
    <t>Администрация Хужирского муниципального образования</t>
  </si>
  <si>
    <t>Постановление администрации Хужирского муниципального образования от 30 июля 2012 года № 36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соцнайма"</t>
  </si>
  <si>
    <t>Прием заявлений и заключение договоров соцнайма</t>
  </si>
  <si>
    <t>Постановление администрации Хужирского муниципального образования от 30 июля 2012 года № 37 "Об утверждении административного регламента по предоставлению муниципальной услуги "Прием заявлений и заключение договоров соцнайма"</t>
  </si>
  <si>
    <t>Постановление администрации Хужирского муниципального образования от 30 июля 2012 года № 38 "Об утверждении административного регламента по предоставлению муниципальной услуги "Предоставление гражданам и юрлицам выписки из реестра муниципальной собственности"</t>
  </si>
  <si>
    <t>По признанию граждан малоимущими для постановки на учет в качестве нуждающихся в жилых помещениях и предоставления по договорам соцнайма жилых помещений муниципального жилищного фонда</t>
  </si>
  <si>
    <t>Постановление администрации Хужирского муниципального  образования от 30 июля 2012 года № 39 "Об утверждении административного регламента по предоставлению муниципальной услуги "По признанию граждан малоимущими для постановки на учет в качестве нуждающихся в жилых помещениях и предоставления по договорам соцнайма жилых помещений муниципального жилищного фонда"</t>
  </si>
  <si>
    <t xml:space="preserve">О присвоения почтовых адресов объектам недвижимости </t>
  </si>
  <si>
    <t>Постановление администрации Хужирского муниципального образования от 30 июля 2012 года № 40 "Об утверждении административного регламента по предоставлению муниципальной услуги "О присвоения почтовых адресов объектам недвижимости "</t>
  </si>
  <si>
    <t>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отказе в переводе</t>
  </si>
  <si>
    <t>Постановление администрации Хужирского муниципального образования от 30 июля 2012 года № 41 "Об утверждении административного регламента по предоставлению муниципальной услуги "Прием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отказе в переводе"</t>
  </si>
  <si>
    <t>Постановление администрации Хужирского муниципального образования от 30 июля 2012 года № 42 "Об утверждении административного регламента по предоставлению муниципальной услуги "Выдача выписки из похозяйственной книги"</t>
  </si>
  <si>
    <t>О рассмотрении обращений граждан</t>
  </si>
  <si>
    <t>Постановление администрации Хужирского муниципального образования от 30 июля 2012 года № 43 "Об утверждении административного регламента по предоставлению муниципальной услуги "О рассмотрении обращений граждан"</t>
  </si>
  <si>
    <t>Выдача архивных справок, выписок, копий архивных документов, копий муниципальных парвовых актов из ведомственного архива</t>
  </si>
  <si>
    <t>Постановление администрации Хужирского муниципального образования от 30 июля 2012 года № 44 "Об утверждении административного регламента по предоставлению муниципальной услуги "Выдача архивных справок, выписок, копий архивных документов, копий муниципальных парвовых актов из ведомственного архива"</t>
  </si>
  <si>
    <t>Постановление администрации Хужирского муниципального образования от 30 июля 2012 года № 45 "Об утверждении административного регламента по предоставлению муниципальной услуги "Выдача разрешений на ввод объектов в эксплуатацию"</t>
  </si>
  <si>
    <t>Постановление администрации Хужирского муниципального образования от 30 июля 2012 года № 46 "Об утверждении административного регламента по предоставлению муниципальной услуги "Выдача разрешений на строительство"</t>
  </si>
  <si>
    <t>Постановление администрации Хужирского муниципального образования от 30 июля 2012 года № 47 "Об утверждении административного регламента по предоставлению муниципальной услуги "Выдача выписки из похозяйственной книги, справок и иных документов"</t>
  </si>
  <si>
    <t>Постановление администрации Хужирского муниципального образования от 18 января 2013 года № 4 "Об утверждении административного регламента по предоставлению муниципальной услуги "Организация постоянного экскурсион-ного обслуживания МКУК Хужирского краеведческого музея им.Н.М.Ревякина"</t>
  </si>
  <si>
    <t>Постановление администрации Хужирского муниципального образования от 18 января 2013 года № 5 "Об утверждении административного регламента по предоставлению муниципальной услуги "Организация культурно-досуговой деятельности, обеспечение доступа самодеятельному художественному творчеству населения муниципального образования"</t>
  </si>
  <si>
    <t>Библиотечное облсуживание население</t>
  </si>
  <si>
    <t>Постановление администрации Хужирского муниципального образования от 18 января 2013 года № 6 "Об утверждении административного регламента по предоставлению муниципальной услуги "Библиотечное облсуживание население"</t>
  </si>
  <si>
    <t>Предоставление гражданам и юридическим лицам выписки из реестра муниципальной собственности</t>
  </si>
  <si>
    <t>Организация постоянного экскурсионного обслуживания МКУК Хужирского краеведческого музея им.Н.М.Ревякина</t>
  </si>
  <si>
    <t>Организация культурно-досуговой деятельности, обеспечение доступа самодеятельному художественному творчеству населения муниципального образования</t>
  </si>
  <si>
    <t>Администрация  Аталанского сельского поселения</t>
  </si>
  <si>
    <t>Постановление главы администрации  Аталанского сельского поселения  от 23 мая 2013 года № 16 "Об утверждении административного регламента "Выдача справок, выписок из похозяйственной  книги"</t>
  </si>
  <si>
    <t>Принятие на учёт граждан в качестве нуждающихся в жилых помещениях в целях предоставления жилых помещений муниципального жилищного фонда по договорам социального найма</t>
  </si>
  <si>
    <t>Постановление главы администрации  Аталанского сельского поселения  от 24  мая  2013 года № 17 "Об утверждении административного регламента "Принятие на учёт граждан в качестве нуждающихся в жилых помещениях в целях предоставления жилых помещений муниципального жилищного фонда по договорам социального найма"</t>
  </si>
  <si>
    <t xml:space="preserve">Предоставление архивных справок, архивных  выписок, копий архивных документов, копий правовых актов  администрации </t>
  </si>
  <si>
    <t>Постановление главы администрации  Аталанского сельского поселения  от 27 мая 2013 года № 18 "Об утверждении административного регламента "Предоставление архивных справок, архивных  выписок, копий архивных документов, копий правовых актов  администрации"</t>
  </si>
  <si>
    <t>Предоставление информации о порядке предоставления жилищно-коммунальных услуг населению на территории Аталанского сельского поселения</t>
  </si>
  <si>
    <t>Постановление главы администрации  Аталанского сельского поселения  от 28 мая 2013 года № 19 "Об утверждении административного регламента "Предоставление информации о порядке предоставления жилищно-коммунальных услуг населению на территории  Аталанского сельского поселения"</t>
  </si>
  <si>
    <t>Присвоение (уточнение) адресов объектам недвижимого имущества на территории Аталанского сельского поселения</t>
  </si>
  <si>
    <t>Постановление главы администрации  Аталанского сельского поселения  от 28 мая 2013 года № 20  "Об утверждении административного регламента "Присвоение (уточнение) адресов объектам недвижимого имущества на территории  Аталанского сельского поселения"</t>
  </si>
  <si>
    <t>Постановление главы администрации  Аталанского сельского поселения  от 31 мая 2013 года № 24 "Об утверждении административного регламента "Предоставление информации об очерёдности предоставления жилых помещений на условиях социального найма"</t>
  </si>
  <si>
    <t xml:space="preserve">Предоставление информации об объектах недвижимого имущества находящегося в муниципальной собственности Аталанского сельского поселения и предназначенного для сдачи в аренду </t>
  </si>
  <si>
    <t>Постановление главы администрации  Аталанского сельского поселения  от 3 июня 2013 года № 25  "Об утверждении административного регламента "Предоставление информации об объектах недвижимого имущества находящегося в муниципальной собственности  Аталанского сельского поселения и предназначенного для сдачи в аренду"</t>
  </si>
  <si>
    <t>Постановление главы администрации  Аталанского сельского поселения  от 30 мая 2013 года № 22 "Об утверждении административного регламента "Приём заявлений и заключение договоров на передачу гражданам в собственность жилых помещений муниципального жилищного фонда социального использования"</t>
  </si>
  <si>
    <t>Осуществление организация досуга населения и обеспечения жителей поселения услугам учреждений культуры</t>
  </si>
  <si>
    <t>Администрация  Ключинского сельского поселения</t>
  </si>
  <si>
    <t>Предоставление информации о порядке предоставления жилищно-коммунальных услуг населению на территории Ключинского сельского поселения</t>
  </si>
  <si>
    <t>Присвоение (уточнение) адресов объектам недвижимого имущества на территории Ключинского сельского поселения</t>
  </si>
  <si>
    <t xml:space="preserve">Предоставление информации об объектах недвижимого имущества находящегося в муниципальной собственности Ключинского сельского поселения и предназначенного для сдачи в аренду </t>
  </si>
  <si>
    <t xml:space="preserve">Приём заявлений и заключение договоров на передачу гражданам в собственность жилых помещений муниципального жилищного фонда </t>
  </si>
  <si>
    <t>Администрация  Подволоченского сельского поселения</t>
  </si>
  <si>
    <t>Администрация муниципального образования "Майск"</t>
  </si>
  <si>
    <t xml:space="preserve"> +                                                       Постановление администрации Харайгунского муниципального образования от 18 сентября 2013 года № 43 "О внесении изменений в постановление  администрации Харайгунского муниципального образования от 5 мая 2012 года №16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t>
  </si>
  <si>
    <t xml:space="preserve"> +                                                                  Постановление главы администрациии Харайгунского муниципального образования от 18 сентября 2013 года №44 "О внесении изменений в Постановление  администрации Харайгунского муниципального образования от 11 мая 2012 года №17 "Об утверждении административного регламента 
предоставления муниципальной услуги 
"Присвоение адреса объекту недвижимости"</t>
  </si>
  <si>
    <t xml:space="preserve"> +                                  Постановление главы администрациии Харайгунского муниципального образования от 18 сентября 2013 года № 45 "О внесении изменений в Постановление  администрации Харайгунского муниципального образования от 14 мая 2012 года №18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t>
  </si>
  <si>
    <t>Информация не представлена, муниципальное образование в стадии реорганизации</t>
  </si>
  <si>
    <t>Предоставление в аренду, постоянное (бессрочное) пользование объектов надвижимости(нежилого фонда), находящихся в собственности муниципального образования</t>
  </si>
  <si>
    <t>Администрация Звёзднинского гоодского поселения</t>
  </si>
  <si>
    <t>Шпека Е.О.</t>
  </si>
  <si>
    <t>8(39565)72232</t>
  </si>
  <si>
    <t>adminzv@bk.ru</t>
  </si>
  <si>
    <t>Выдача выписок из реестра муниципальной собственности на объекты недвижимости (жилого и нежилого фонда)</t>
  </si>
  <si>
    <t>Оформление договора на передачу квартир, домов в собственность граждан</t>
  </si>
  <si>
    <t>Оформление обязательства о сдаче жилья</t>
  </si>
  <si>
    <t>Постановка.(снятие) на учет граждан в качестве нуждающихся в жилых помещениях</t>
  </si>
  <si>
    <t>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</si>
  <si>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Постановление администрации Звезднинского городского поселения от 6 марта 2013 года №23"Об утверждении административного регламента по предотставлению муниципальной услуги по передаче в аренду, постоянное бессрочное пользование объектов недвижимости(нажилого фонда, находящихся в собственности Звёзднинского муниципального образования (городского поселения)"</t>
  </si>
  <si>
    <t xml:space="preserve">Постановление администрации Звезднинского городского поселения от 6 марта 2013 года №21   "Об утверждении административного регламента по предоставлению муниципальной услуги "Передача жилых помещений в собственность граждан" </t>
  </si>
  <si>
    <t>Постановление главы администрации муниципального образования "Ныгда" от 6 марта 2013 года №74-п "Об утверждении административного регламента по предоставлению муниципальной услуги "Выдача выписок из Рееестра муниципальной собственности"                                                         12.07.2013г.№117-п "О внесении изменений в постановление  №74-п от 6 марта 2013 года "Об утверждении административного регламента по предоставлению муниципальной услуги "Выдача выписок из Рееестра муниципальной собственности"</t>
  </si>
  <si>
    <t xml:space="preserve">Постановление администрации Звезднинского городского поселения от 25 января 2013 года №4 "Об утверждении административного регламента по предоставлению муниципальной услуги "Выдача выписок из реестра муниципальной собственности"  </t>
  </si>
  <si>
    <t xml:space="preserve">Постановление администрации Звезднинского городского поселения от 25 января 2013 года  №5" Об утверждении административного регламента по предоставлению муниципальной услуги"Оформление обязательства о сдаче жилья" </t>
  </si>
  <si>
    <t xml:space="preserve">Постановление администрации Звезднинского городского поселения от 25 января 2013 года №20 "Об утверждении административного регламента по предоставлению муниципальной услуги"Прием заявлений, документов, а также постановка граждан на учет в качестве нуждающихся в жилых помещениях" </t>
  </si>
  <si>
    <t xml:space="preserve">Постановление администрации Звезднинского городского поселения от 25 января 2013 года  №22"Об утверждении административного регламента по предоставлению муниципальной услуги по предоставлению муниципальной услуги по предоставлению информации обоъектах недвижимого имущества, находящихся в муниципальной собственности и предназначенных для сдачи в аренду" </t>
  </si>
  <si>
    <t xml:space="preserve"> +                                                  Постановление администрации Звезднинского городского поселения от 11 ноября 2013 года  №85/1 " О внесении изменений и дополнений в Постановление от 6 марта 2013 года №23"Об утверждении административного регламента по предотставлению муниципальной услуги по передаче в аренду, постоянное бессрочное пользование объектов недвижимости(нажилого фонда, находящихся в собственности Звёзднинского муниципального образования (городского поселения)"</t>
  </si>
  <si>
    <t xml:space="preserve"> +                                                 Постановление администрации Звезднинского городского поселения от 11 ноября 2013 года №85/5 "О внесении изменений и дополнений в Постановление от 25.01.213г. №4"Об утверждении административного регламента по предоставлению муниципальной услуги "Выдача выписок из реестра муниципальной собственности"  </t>
  </si>
  <si>
    <t xml:space="preserve"> +                                                 Постановление администрации Звезднинского городского поселения от 11 ноября 2013 года №85/2 "О внесении изменений и дополнений в Постановление от 6 марта 2013 года №21 "Об утверждении административного регламента по предоставлению муниципальной услуги "Передача жилых помещений в собственность граждан"</t>
  </si>
  <si>
    <t xml:space="preserve"> +                                                 Постановление администрации Звезднинского городского поселения от 11 ноября 2013 года №85/3 "О внесении изменений и дополнений в Постановлени от 25 января 2013 года  №5 "Об утверждении административного регламента по предоставлению муниципальной услуги"Оформление обязательства о сдаче жилья" </t>
  </si>
  <si>
    <t xml:space="preserve"> +                                                 Постановление администрации Звезднинского городского поселения от 11 ноября 2013 года  №85/4 "О внесении изменений и дополнений в Постановление от 06.03.2013г № 20 "Об утверждении административного регламента по предоставлению муниципальной услуги"Прием заявлений, документов, а также постановка граждан на учет в качестве нуждающихся в жилых помещениях" </t>
  </si>
  <si>
    <t xml:space="preserve"> +                                                 Постановление администрации Звезднинского городского поселения от 11 ноября 2013 года  №85/6 "О внесекнии изменений и дополнений в Постановление от 6 марта 2013 года №22 "Об утверждении административного регламента по предоставлению муниципальной услуги по предоставлению муниципальной услуги по предоставлению информации обоъектах недвижимого имущества, находящихся в муниципальной собственности и предназначенных для сдачи в аренду" </t>
  </si>
  <si>
    <t>Оформление документов на выдачу договора социального найма</t>
  </si>
  <si>
    <t>Администрация Ручейского сельского поселения</t>
  </si>
  <si>
    <t>Постановление главы Ручейского муниципального образования от 11 декабря 2012 года  №59-п "Об утверждении перечня муниципальных услуг, предоставляемых администрацией Ручейского сельского поселения"</t>
  </si>
  <si>
    <t>Выдача справок (о составе семьи, с места жительства, архивных)</t>
  </si>
  <si>
    <t xml:space="preserve">Предоставление услуги по передаче в аренду, постоянное бессрочное пользование, в безвозмездное пользование объектов недвижимости, находящихся в собственности Усть-Кутского муниципального образования (городского поселения) </t>
  </si>
  <si>
    <t xml:space="preserve">Постановление главы муниципального образования "город Усть-Кут" от 29 мая 2012 года № 435-П "Об утверждении Административного регламента по предоставлению услуги по передаче в аренду, постоянное бессрочное пользование, в безвозмездное пользование объектов недвижимости, находящихся в собственности Усть-Кутского муниципального образования (городского поселения)"     </t>
  </si>
  <si>
    <t>Отдел архитектуры</t>
  </si>
  <si>
    <t>Предоставление информации  о порядке предоставления жилищно-коммунальных  услуг населению</t>
  </si>
  <si>
    <t>Комитет экономики и прогнозирования муниципального образования "город Усть-Кут"</t>
  </si>
  <si>
    <t>Содействие  развитию малого и среднего предпринимательства</t>
  </si>
  <si>
    <t>Предоставление информации о производственных программах и об инвестиционных программах  организаций, поставляющих ресурсы, необходимые  для предоставления коммунальных услуг</t>
  </si>
  <si>
    <t>Постановка  (снятие) на учет  молодых семей в рамках реализации программы "Молодым семьям города Усть-Кута - доступное жилье" на 2008 -2019 годы</t>
  </si>
  <si>
    <t>Оформление документов по расприватизации жилья</t>
  </si>
  <si>
    <t>Выдача дубликата договора социального найма на жилое помещение</t>
  </si>
  <si>
    <t>Оформление разрешения на вселение в муниципальный жилые помещения специализированного жилого помещения</t>
  </si>
  <si>
    <t>Выдача дубликата договора на приватизацию квартиры</t>
  </si>
  <si>
    <t>Переоформление ордера на договор социального найма</t>
  </si>
  <si>
    <t>Оформление договора социального найма</t>
  </si>
  <si>
    <t>Утверждено постановлением  главы  муниципального образования "город Усть-Кут" от 16 мая 2012 года № 380-п    "Об утверждении  Административного регламента по предоставлению муниципальной услуги по оформлению договора социального найма"</t>
  </si>
  <si>
    <t>Утверждено постановлением и.о. главы администрации муниципального образования "город Усть-Кут"  от 1 июня 2012 года № 448-п  Об утверждении  Административного регламента по предоставлению муниципальной услуги по  постановке  (снятию) на учет  молодых семей в рамках реализации программы "Молодым семьям города Усть-Кута - доступное жилье" на 2008-2019 годы</t>
  </si>
  <si>
    <t>Постановление администрации Подымахинского сельского поселения от 9 декабря 2011 года  № 81-п "Об  утверждении административного регламента по исполнению муниципальной услуги 
"Приём заявлений, документов, а также Постановка и (снятие) граждан на учёт в качестве нуждающихся в жилых помещениях"</t>
  </si>
  <si>
    <t>Постановление администрации Подымахинского сельского поселения от 6 марта 2013 года  № 17-п "Об  утверждении административного  регламента по исполнению муниципальной услуги 
"Выдача разрешений на вступление в брак Несовершеннолетним лицам, достигшим  возраста 16 лет"</t>
  </si>
  <si>
    <t>Постановление администрации Подымахинского сельского поселения от 4 апреля 2013 года № 41-п "Об утверждении административного регламента по предоставлению муниципальной услуги "Выдача справки с места жительства"</t>
  </si>
  <si>
    <t>Постановление администрации Подымахинского сельского поселения от 4 апреля 2013 года № 39-п "Об утверждении административного регламента по предоставлению муниципальной услуги "Выдача справки с места жительства умершего"</t>
  </si>
  <si>
    <t>Постановление администрации Подымахинского сельского поселения от 29 мая 2013 года № 57-п "Об  утверждении административного регламента по предоставлению муниципальной услуги "Выдача выписки из похозяйственной книги"</t>
  </si>
  <si>
    <t>Заключение договоров социального найма жилого помещения и дополнительные соглашения к этим договорам</t>
  </si>
  <si>
    <t>Отдел по градостроительной деятельности</t>
  </si>
  <si>
    <t>Предоставление земельных участков, находящихся в муниципальной собственности Шелеховского городского поселения,  юридическим лицам, физическим лицам и индивидуальным предпринимателям для целей, не связанных со строительством</t>
  </si>
  <si>
    <t>Отдел муниципального имущества</t>
  </si>
  <si>
    <t>Согласование расписаний (графиков) работы общественного автотранспорта</t>
  </si>
  <si>
    <t>Выдача архивных документов,  справок по приватизации жилых помещений</t>
  </si>
  <si>
    <t>Отдел управления персоналом</t>
  </si>
  <si>
    <t>3 декабря 2007 года</t>
  </si>
  <si>
    <t>Постановление администрации муниципального образования "Усть-Кут" от 8 февраля 2011 года №55-п "О порядке разработки, утверждения и изменения административных регламентов муниципальных услуг"</t>
  </si>
  <si>
    <t>Постановление администрации Хужирского муниципального образования от 16 января 2012 года № 4-а "О порядке разработки и утверждения административных регламентов предоставления муниципальных услуг в Хужирском муниципальном образовании"</t>
  </si>
  <si>
    <t>Постановление администрации Хужирского муниципального образования от 11 мая 2012 года №33 "Об утверждении Положения о порядке ведения реестра муниципальных услуг (работ) Хужирского муниципального образования"</t>
  </si>
  <si>
    <t>Управление по муниципальному имуществу и земельным отношениям администрации городского округа</t>
  </si>
  <si>
    <t xml:space="preserve">Управление по муниципальному имуществу и земельным отношениям администрации городского округа </t>
  </si>
  <si>
    <t>Комитет жилищно-коммунального хозяйства администрации городского округа</t>
  </si>
  <si>
    <t xml:space="preserve">Комитет жилищно-коммунального хозяйства администрации городского округа </t>
  </si>
  <si>
    <t>Комитет по экономике и финансам администрации городского округа</t>
  </si>
  <si>
    <t>Комитет социальной политики администрации городского округа</t>
  </si>
  <si>
    <t>Аппарат администрации городского округа</t>
  </si>
  <si>
    <t>Предоставление информации об очередности предоставления жилых помещений на условиях  социального найма</t>
  </si>
  <si>
    <t>Предоставление жилых помещений по договорам найма специализированного жилого помещения</t>
  </si>
  <si>
    <t>Предоставление муниципального имущества в собственность</t>
  </si>
  <si>
    <t>Предоставление выписки из похозяйственной книги</t>
  </si>
  <si>
    <t>Выдача разрешений на строительство в целях строительства, реконструкции объектов капитального строительства</t>
  </si>
  <si>
    <t>Выдача разрешений на установку рекламных конструкций, аннулирование разрешений на установку рекламных конструкций и выдача предписаний о демонтаже самовольно установленных рекламных конструкций</t>
  </si>
  <si>
    <t>Предоставление разрешений на отклонение от предельных параметров разрешенного строительства, реконструкции объектов капитального строительства</t>
  </si>
  <si>
    <t>Предоставление разрешений на условно разрешенный вид использования земельных участков или объектов капитального строительства</t>
  </si>
  <si>
    <t>Выдача акта о выборе земельного участка для строительства</t>
  </si>
  <si>
    <t>Присвоение (изменение) адресов объектам недвижимости</t>
  </si>
  <si>
    <t>Выдача ордеров на право производства земляных работ</t>
  </si>
  <si>
    <t>Признание жилых помещений муниципального жилищного фонда непригодными для проживания</t>
  </si>
  <si>
    <t xml:space="preserve">Предоставление бюджетных кредитов </t>
  </si>
  <si>
    <t>Предоставление муниципальной гарантии</t>
  </si>
  <si>
    <t>Установление тарифов на подключение к системам коммунальной инфраструктуры, тарифов организаций коммунального комплекса на подключение, надбавки к тарифам на товары и услуги организаций коммунального комплекса</t>
  </si>
  <si>
    <t>Установление цен (тарифов) на услуги, предоставляемые муниципальными предприятиями и учреждениями</t>
  </si>
  <si>
    <t>Установление, перерасчет и выплата пенсии за выслугу лет лицам, замещавшим должности муниципальной службы</t>
  </si>
  <si>
    <t>Прием заявлений, постановка на учёт и зачисление детей в образовательные учреждения, реализующие основную образовательную программу дошкольного образования (детские сады)</t>
  </si>
  <si>
    <t>Рассмотрение уведомлений о проведении публичного мероприятия</t>
  </si>
  <si>
    <t>Предоставление копий муниципальных правовых актов администрации городского округа</t>
  </si>
  <si>
    <t>Администрация муниципального образования "город Тулун"</t>
  </si>
  <si>
    <t>Выдача разрешений на размещение нестационарных торговых объектов развозной и разносной торговли</t>
  </si>
  <si>
    <t xml:space="preserve">  +                                                                      Постановление администрации муниципального образования города Братска от 9 октября 2013 года № 2653 "О внесении изменения в административный регламент предоставления муниципальной услуги "Принятие решения о возврате излишне уплаченных (взысканных) платежей в бюджет города Братска, пеней и штрафов", утвержденный постановлением администрации муниципального
образования города Братска от 30 июля 2012 года № 1589
</t>
  </si>
  <si>
    <t xml:space="preserve"> +
Постановление администрации муниципального образования города Братска от 15 октября 2013 года № 2732 "О внесении изменения в административный регламент предоставления муниципальной услуги "Установление тарифов на услуги (работы) муниципальных предприятий и учреждений города Братска", утвержденный постановлением администрации муниципального образования города Братска от 30 июля 2012 года № 1588" 
                    </t>
  </si>
  <si>
    <t>Выдача документов о согласовании переустройства и (или) перепланировки жилого помещения</t>
  </si>
  <si>
    <t>Заключение договоров на передачу жилищного муниципального фонда в собственность граждан Российской Федерации</t>
  </si>
  <si>
    <t>Совершение нотариальных действий, предусмотренных законодательством в случае отсутствия в поселении  нотариуса</t>
  </si>
  <si>
    <t>Постановление администрации Биритского муниципального образования от 14 августа 2013 года № 83 " По совершению нотариальных действий, предусмотренных законодательством в случае отсутствия в поселении нотариуса"</t>
  </si>
  <si>
    <t>Постановление администрации Биритского муниципального образования от  12 августа 2013 года №74 " Предоставление доступа к справочно- поисковому аппарату библиотек, базам данных на территории Биритского муниципального образования</t>
  </si>
  <si>
    <t>Постановление администрации Биритского муниципального образования от 14 августа 2013 года № 81 "Оформление архивных справок"</t>
  </si>
  <si>
    <t xml:space="preserve">Постановление главы администрации Тарнопольского муниципального образования от 30 августа 2013 года № 57 Об утверждении административного регламента муниципальной услуги  "Организация ритуальных услуг и содержанию мест захоронения 
на территории Тарнопольского сельского поселения администрация Тарнопольского муниципального образования" </t>
  </si>
  <si>
    <t xml:space="preserve">Постановление главы администрации Тарнопольского муниципального образования от 29 августа 2013 года № 52/1 Об утверждении административного регламента муниципальной услуги "Принятие на учет граждан в качестве нуждающихся в жилых помещениях" </t>
  </si>
  <si>
    <t>Предоставление адресно-справочных документов</t>
  </si>
  <si>
    <t>Предоставление земельных участков гражданам, садоводческим, огородническим и дачным некоммерческим объединениям граждан</t>
  </si>
  <si>
    <t>Администрация Артемовского городского поселения</t>
  </si>
  <si>
    <t>Предоставление информации, выдача справок о заработной плате, касающихся периодов работы граждан в муниципальных организациях расположенных на территории Мамаканского муниципального образования</t>
  </si>
  <si>
    <t>Предоставление информации из реестра муниципального имущества муниципального образования Мамаканское городское поселение</t>
  </si>
  <si>
    <t xml:space="preserve">Выдача градостроительного плана земельного участка, расположенного на территории муниципального образования Мамаканское городское поселение </t>
  </si>
  <si>
    <t>Продажа субъектам малого и среднего предпринимательства арендуемых ими объектов муниципального нежилого фонда муниципального образования Мамаканское городское поселение</t>
  </si>
  <si>
    <t>Предоставление объектов муниципального нежилого фонда муниципального образования Мамаканское городское поселение  в аренду, безвозмездное пользование без проведения торгов в случаях, предусмотренных действующим законодательством</t>
  </si>
  <si>
    <t>Предоставление информации об объектах недвижимого имущества, находящихся в муниципальной собственности муниципального образования Мамаканское городское поселение и предназначенных для сдачи в аренду</t>
  </si>
  <si>
    <t>п.1,2,24,25,26,27,28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"Братский район"</t>
  </si>
  <si>
    <t>Постановление мэра Братского района от 8 декабря 2011 года № 324 "Об утверждении Порядка формирования и ведения сводного и отраслевых реестров муниципальных услуг (работ) муниципального образования "Братский район""</t>
  </si>
  <si>
    <t>ведущий специалист отдела экономического анализа и прогнозирования администрации муниципального образования "Братский район"</t>
  </si>
  <si>
    <t>п.24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"Братский район"</t>
  </si>
  <si>
    <t>п.12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"Братский район"</t>
  </si>
  <si>
    <t>Постановление мэра Братского района от 26 сентября 2012 года № 243 "Об утверждении Административного регламента предоставления муниципальной услуги "Определение и изменение вида разрешенного использования земельных участков, находящихся на территории муниципального образования "Братский район", государственная собственность на которые не разграничена, или находящихся в муниципальной собственности муниципального образования "Братский район"</t>
  </si>
  <si>
    <t>п.11,12,24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"Братский район"</t>
  </si>
  <si>
    <t>п.5,6,7,8,9,10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"Братский район"</t>
  </si>
  <si>
    <t>п.15,16,17,18,19,20,21,22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"Братский район"</t>
  </si>
  <si>
    <t>п.11,23,24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"Братский район"</t>
  </si>
  <si>
    <t>п.3,4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"Братский район"</t>
  </si>
  <si>
    <t>Постановление администрации муниципального образования "Жигаловский район"  от 2 декабря 2011 года №119 "Об утверждении порядка разработки и утверждения в муниципального образования "Жигаловский район" административных регламентов предоставления муниципальных услуг"</t>
  </si>
  <si>
    <t>Предоставление архивных документов пользователям в читальном зале архивного отдела администрации муниципального образования "Жигаловский район"</t>
  </si>
  <si>
    <t>Согласование нормативных документов, регламентирующих деятельность архивных и делопроизводственных служб организаций-источников комплектования архивного отдела администрации муниципального образования "Жигаловский район"</t>
  </si>
  <si>
    <t>Прием архивных документов в архивный отдел администрации муниципального образования "Жигаловский район"</t>
  </si>
  <si>
    <t>Приватизация жилых помещений, находящихся в муниципальной собственности муниципального образования "Жигаловский район"</t>
  </si>
  <si>
    <t xml:space="preserve"> +                           Постановление администрации Лукиновского сельского поселения от 01 октября 2013 года № 51 "О внесении изменений в постановление администрации Лукиновского сельского поселения от 28 февраля 2013 года № 11 "Об утверждении Административного регламента администрации Лукиновского сельского поселения по предоставлению муниципальной услуги "Присвоение (уточнение) почтовых адресов, объектам недвижимого имущества"</t>
  </si>
  <si>
    <t xml:space="preserve"> +                            Постановление администрации Лукиновского сельского поселения от 1 октября 2013 года № 52 "О внесении изменений в постановление администрации Лукиновского сельского поселения от 01 марта 2013 года № 12 "Об утверждении Административного регламента  по предоставлению муниципальной услуги  по исполнению запросов граждан и организаций, поступивших в ведомственный архив администрации Лукиновского муниципального образования""</t>
  </si>
  <si>
    <t xml:space="preserve"> +                                  Постановление администрации Лукиновского сельского поселения от 1 октября 2013 года № 53 "О внесении изменений в постановление администрации Лукиновского сельского поселения от  01 марта 2013 года № 14 "Об утверждении Административного регламента администрации Лукиновского сельского поселения по предоставлению муниципальной услуги "Размещение заказов на поставки товаров, выполнение работ, оказание услуг для муниципальных нужд"</t>
  </si>
  <si>
    <t xml:space="preserve"> +                                   Постановление администрации Лукиновского сельского поселения от 1 октября 2013 года № 54 "О внесении изменений в постановление администрации Лукиновского сельского поселения от 29 марта 2013 года № 20  "Об утверждении Административного регламента администрации Лукиновского сельского поселения по предоставлению муниципальной услуги "Обеспечение малоимущих граждан, проживающих в Лукиновском МО и нуждающихся в улучшении жилищных условий, жилыми помещениями"</t>
  </si>
  <si>
    <t xml:space="preserve"> +                                   Постановление администрации Лукиновского сельского поселения от 1 октября 2013 года № 55  "О внесении изменений в постановление от 29 марта 2013 года № 21 "Об утверждении Административного регламента администрации Лукиновского сельского поселения по предоставлению муниципальной услуги "Прием документов, необходимых для согласования перепланировки и (или) переустройства жилого (нежилого) помещения, а также выдача соответствующих согласований или об отказе"</t>
  </si>
  <si>
    <t xml:space="preserve"> +                            Постановление администрации Лукиновского сельского поселения от 1 октября 2013 года № 56  "Об утверждении Административного регламента администрации Лукиновского сельского поселения по предоставлению муниципальной услуги "Выдача выписок из реестра муниципального имущества Лукиновского МО"</t>
  </si>
  <si>
    <t>Постановление администрации Петровского сельского поселения от 24 декабря 2012 года №46 "Об административном регламенте предоставления муниципальной услуги по выдаче разрешений на передвижную мелкорозничную торговлю"</t>
  </si>
  <si>
    <t>Постановление администрации Петровского сельского поселения от 24 декабря 2012 года №43 "Об административном регламенте предоставления муниципальной услуги" по организации библиотечного обслуживания населения"</t>
  </si>
  <si>
    <t>Создание  условий для организации досуга и обеспечения жителей услугами организаций культуры</t>
  </si>
  <si>
    <t>Постановление администрации Заларинского муниципального образования от 27 июня 2012 года № 458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 на территории муниципального образования "Заларинский район"</t>
  </si>
  <si>
    <t xml:space="preserve">Постановление администрации Заларинского муниципального образования от 21 июня 2012 года  № 39 "Об утверждении Административного регламента предоставления муниципальной услуги "Организация использования запросов российских и иностранных граждан, а также лиц без гражданства, связанных с реализацией их законных прав и свобод, оформления в установленном порядке архивных справок, направляемых в иностранные государства" </t>
  </si>
  <si>
    <t>Постановление от 31 июля 2013 года № 33А "Об утверждении административных регламентов предоставления муниципальных услуг в Бабагайском муниципальном образовании"</t>
  </si>
  <si>
    <t>Предоставление информации об очередности предоставляемых помещений на условиях социального найма</t>
  </si>
  <si>
    <t xml:space="preserve"> Совершение нотариальных действий специально уполномоченным должностным лицом администрации  Хор-Тагнинского муниципального образования</t>
  </si>
  <si>
    <t xml:space="preserve"> Оформление документов для регистрации граждан Российской Федерации по месту жительства и по месту пребывания  на территории Хор-Тагнинского муниципального образования, для получения или замены паспорта</t>
  </si>
  <si>
    <t xml:space="preserve"> Предоставление жилого помещения из муниципального жилищного фонда на условиях социального найма</t>
  </si>
  <si>
    <t xml:space="preserve"> Организация проведения официальных физкультурно-оздоровительных и спортивных мероприятий </t>
  </si>
  <si>
    <t xml:space="preserve"> Присвоение почтовых адресов новым объектам, подтверждение почтовых адресов существующим объектам и получение новых адресов взамен ранее выданных почтовых адресов</t>
  </si>
  <si>
    <t>Исполнение запросов граждан и выдача выписок, справок, оформление и предоставления копии документов - предоставление справки о составе семьи</t>
  </si>
  <si>
    <t>Консультация граждан по вопросам паспортного стола</t>
  </si>
  <si>
    <t>Постановление администрации Хор-Тагнинского муниципального образования от 28 февраля 2013 года № 36  Оформление документов для регистрации граждан Российской Федерации по месту жительства и по месту пребывания  на территории Хор-Тагнинского муниципального образования, для получения или замены паспорта</t>
  </si>
  <si>
    <t>Постановление администрации Хор-Тагнинского муниципального образования от 28 февраля 2013 года № 27  "Об утверждении административного регламента предоставления муниципальной услуги "Предоставление информации об очередности предоставляемых помещений на условиях социального найма"</t>
  </si>
  <si>
    <t>Постановление администрации Хор-Тагнинского муниципального образования от 28 февраля 2013 года № 33 "Об утверждении административного регламента предоставления муниципальной услуги "Исполнение запросов граждан и выдача выписок, справок, оформление и предоставления копии документов - предоставление справки о составе семьи"</t>
  </si>
  <si>
    <t>Постановление администрации Хор-Тагнинского муниципального образования от 28 февраля 2013 года № 32 "Об утверждении административного регламента предоставления муниципальной услуги "Постановка на учёт и снятие с регистрационного учёта по месту жительства граждан и по месту пребывания граждан"</t>
  </si>
  <si>
    <t>Постановление администрации Хор-Тагнинского муниципального образования от 28 февраля 2013 года № 34 "Об утверждении административного регламента предоставления муниципальной услуги "Консультация граждан по вопросам паспортного стола"</t>
  </si>
  <si>
    <t>Постановление администрации Хор-Тагнинского муниципального образования   от 28 февраля 2013 года № 30 "Об утверждении административного регламента предоставления муниципальной услуги "Совершение нотариальных действий специально уполномоченным должностным лицом администрации  Хор-Тагнинского муниципального образования"</t>
  </si>
  <si>
    <t>Постановление администрации Хор-Тагнинского муниципального образования  от 16 июля 2013 года № 79  "По осуществлению муниципальной функции по организации обеспечения первичных мер пожарной безопасности на территории Хор-Тагнинского муниципального образования"</t>
  </si>
  <si>
    <t>Постановление администрации Хор-Тагнинского муниципального образования  от 16 июля 2013 года  № 80  "Об утверждении административного регламента предоставления муниципальной услуги" Предоставление жилого помещения из муниципального жилищного фонда на условиях социального найма"</t>
  </si>
  <si>
    <t>Постановление администрации Хор-Тагнинского муниципального образования  от 16 июля 2013 года  № 76 "Об утверждении административного регламента предоставления муниципальной услуги "Организация проведения официальных физкультурно-оздоровительных и спортивных мероприятий подготовки и обучения населения в области гражданской обороны и защиты от чрезвычайных ситуаций природного и техногенного  характера"</t>
  </si>
  <si>
    <t>Постановление администрации Хор-Тагнинского муниципального образования  от 16 июля 2013 года  № 77 "Об утверждении административного регламента предоставления муниципальной услуги "Организация проведения официальных физкультурно-оздоровительных и спортивных мероприятий "</t>
  </si>
  <si>
    <t>Постановление администрации Хор-Тагнинского муниципального образования  от 28 февраля 2013 года  № 29 "Об утверждении административного регламента предоставления муниципальной услуги "Присвоение почтовых адресов новым объектам, подтверждение почтовых адресов существующим объектам и получение новых адресов взамен ранее выданных почтовых адресов"</t>
  </si>
  <si>
    <t>Постановление администрации Хор-Тагнинского муниципального образования  от 28 февраля 2013 года № 30  "Об утверждении административного регламента предоставления муниципальной услуги "Приём заявлений и документов, а также постановка граждан на учёт в качестве нуждающихся в жилых помещениях по договору социального найма"</t>
  </si>
  <si>
    <t xml:space="preserve"> +                                                 Постановление администрации Буринского муниципального образования Зиминского района от 20 сентября 2013 года №56  "О внесении изменений в административный регламент предоставление муниципальной услуги"   "Выдача юридическим и физическим лицам справок с места жительства, выписок из похозяйственных книг администрации Буринского муниципального образования Зиминского района" </t>
  </si>
  <si>
    <t xml:space="preserve"> +                                               Постановление администрации Буринского муниципального образования Зиминского района от 20 сентября 2013 года №57  "О внесении изменений в административный регламент предоставление муниципальной услуги"  "Выдача архивных справок,копий финансоволицевых счетов, правовых актов администрации Буринского муниципального образования Зиминского района"</t>
  </si>
  <si>
    <t xml:space="preserve"> +                                                Постановление администрации Буринского муниципального образования Зиминского района от 20 сентября 2013 года №58  "О внесении изменений в административный регламент предоставление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</si>
  <si>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                                               Постановление администрации Буринского муниципального образования Зиминского района от 20 сентября 2013 года №59  "О внесении изменений в административный регламент предоставление муниципальной услуги"      "Выдача архивных справок,копий финансоволицевых счетов, правовых актов администрации Буринского муниципального образования Зиминского района"</t>
  </si>
  <si>
    <t xml:space="preserve"> +                                        Постановление главы администрации Кимильтейского муниципального образования от 1 октября 2013 года № 56 "О внесении изменений в постановление главы администрации Кимильтейского муниципального образования № 20 от 22.06.2012 "Об утверждении Административного регламента предоставления муниципальной услуги "Совершение нотариальных действий главой администрации Кимильтейского муниципального образования и специально уполномоченным должностным лицом администрации Кимильтейского муниципального образования"</t>
  </si>
  <si>
    <t xml:space="preserve"> +
Постановление Администрации подкаменского сельского поселения от 11 октября 2013 года №58-па "О внесении изменений в административные регламенты по предоставлению муниципальных услуг Подкаменского сельского поселения"</t>
  </si>
  <si>
    <t xml:space="preserve"> +                                                 Постановление главы администрации Кимильтейского муниципального образования от 1 октября 2013 года №58 "О внесении изменений в постановление главы администрации Кимильтейского муниципального образования № 22 от 22 июня 2012 года "Об утверждении Административного регламента по предоставлению муниципальной услуги  "Выдача справок, выписок из похозяйственных книг  населенных пунктов Кимильтейского  муниципального образования"
</t>
  </si>
  <si>
    <t xml:space="preserve">  +                                                  Постановление главы администрации Кимильтейского муниципального образования от 1 октября 2013 года №59"О внесении изменений в постановление администрации Кимильтейского муниципального образования № 23 от 22 июня 2012 года "Об утверждении Административного регламента исполнения муниципальной услуги "Присвоение адресов 
объекту недвижимости"  
</t>
  </si>
  <si>
    <t xml:space="preserve"> +                                            Постановление главы администрации Кимильтейского муниципального образования от 1 октября 2013 года №60 "О внесении изменений в постановление администрации Кимильтейского муниципального образования № 24 от 22 июня 2012 года "Об утверждении Административного регламента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</si>
  <si>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                                            Постановление главы администрации Кимильтейского муниципального образования от 1 октября 2013 года №61 "О внесении изменений в постановление главы администрации Кимильтейского муниципального образования № 25 от 22 июня 2012 года "Об утверждении Административного регламента "Заключение договоров социального найма"</t>
  </si>
  <si>
    <t xml:space="preserve"> +                                           Постановление главы администрации Кимильтейского муниципального образования от 1 октября 2013 года №62 "О внесении изменений в постановление главы администрации Кимильтейского муниципального образования № 26 от 22 июня 2012 года "Об утверждении административного регламента Администрации Кимильтейского муниципального образования по предоставлению муниципальной услуги "Оформление документов для регистрации граждан Российской Федерации по месту жительства граждан и по месту пребывания и выбытия на территории Кимильтейского муниципального образования "</t>
  </si>
  <si>
    <t xml:space="preserve"> +                                           Постановление главы администрации Кимильтейского муниципального образования от 1 октября 2013 года №63 "О внесении изменений в постановление главы администрации Кимильтейского муниципального образования № 27 от 22 июня 2012 года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на территории Кимильтейского муниципального образования"</t>
  </si>
  <si>
    <t xml:space="preserve"> +                                           Постановление главы администрации Кимильтейского муниципального образования от 1 октября 2013 года № 65 "О внесении изменений в постановление  главы администрации Кимильтейского муниципального образования № 29 от 22 июня 2012 года "Об утверждении Административного регламента предоставления муниципальной услуги "Выдача архивных справок, копий финансово-лицевых счетов, правовых актов администрации Кимильтейского муниципального 
образования Зиминского района"
</t>
  </si>
  <si>
    <t xml:space="preserve"> +                                            Постановление главы администрации Кимильтейского муниципального образования от 1 октября 2013 года №66 "О внесении изменений в постановление администрации Кимильтейского муниципального образования № 30 от 22 июня 2012 года "Об утверждении административного регламента по предоставлению муниципальной услуги "Первичный воинский учёт граждан, проживающих или пребывающих на территории Кимильтейского  муниципального образования"
</t>
  </si>
  <si>
    <t>Перевод жилого (нежилого)помещения в нежилое(жилое)</t>
  </si>
  <si>
    <t xml:space="preserve"> +                                                                Постановление администрации Филипповского муниципального образования  от 2 сентября 2013 года №46 "О внесении изменений в постановление администрации Филипповского муниципального образования от 12 марта 2012 года №13</t>
  </si>
  <si>
    <t xml:space="preserve"> +                                                                         Постановление администрации Филипповского муниципального образования от 3 сентября 2013 года №47 "О внесении изменений в постьановление администрации Филипповского муниципального образования от 12 марта 2012 года №14</t>
  </si>
  <si>
    <t xml:space="preserve"> +                                          Постановление администрации Филипповского муниципального образования от 5 сентября 2013 года №49 "О внесении изменений в постановление администрации Филипповского муниципального образования от 29 декабря 2011 года №41"</t>
  </si>
  <si>
    <t xml:space="preserve"> +                                                     Постановление администрации Филипповского муниципального образования от 4 сентября 2013 года №48 "О внесении изменений в постановление администрации Филипповского муниципального образования  от 28 февраля 2012 года №10</t>
  </si>
  <si>
    <t xml:space="preserve">  +                                            Постановление администрации Знаменского сельского поселения от 30 сентября 2013 года № 46  "О внесении изменений в постановление от 2 ноября 2012 года №42
 " Об утверждении административного регламента  по
 предоставлению муниципальной услуги "Выдача разрешения
 на вступление в брак несовершеннолетним лицам, достигшим возраста 16 лет"
</t>
  </si>
  <si>
    <t xml:space="preserve">  +                                      Постановление администрации Знаменского сельского поселения от 30 сентября 2013 года № 47 
 "О внесении изменений в постановление администрации Знаменского сельского образования от 2 ноября 2012 года № 44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а также на ввод объектов в эксплуатацию, 
находящихся на территории Знаменского сельского поселения"</t>
  </si>
  <si>
    <t xml:space="preserve">  +                                              Постановление администрации Знаменского сельского поселения от 30 сентября 2013 года № 48 
"О внесении изменений в постановление администрации Знаменского сельского поселения от 2 ноября 2012 года №45
"Об утверждении Административного
регламента по предоставлению муниципальной услуги
"Выдача выписок из реестра муниципального 
имущества Знаменского муниципального образования"
</t>
  </si>
  <si>
    <t xml:space="preserve">  +                                                 Постановление администрации Знаменского сельского поселения от 30 сентября  2013 года № 49 "О внесении изменений в постановление администрации Знаменского сельского поселения от 2 ноября 2012 года №46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</si>
  <si>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Знаменского сельского поселения от 30 сентября 2013 года № 50 "О внесении изменений в постановление администрации Знаменского сельского поселения от 2 ноября 2012 года №47 "Об утверждении административного регламента
по предоставлению муниципальной услуги
  " Признание помещения жилым помещением,  жилого
помещения  не пригодными для проживания и 
многоквартирного дома  аварийным и
подлежащим сносу или реконструкции"</t>
  </si>
  <si>
    <t xml:space="preserve">  +                                                Постановление администрации Знаменского сельского поселения от 30 сентября 2013 года № 51 "О внесении изменений в постановление администрации Знаменского сельского поселения от 2 ноября 2012 года №50 "Об утверждении административного регламента
  по предоставлению муниципальной услуги 
  "Выдача архивных справок, выписок, копий архивных документов
   из архива администрации Знаменского сельского поселения"</t>
  </si>
  <si>
    <t xml:space="preserve">  +                                                     Постановление администрации Знаменского сельского поселения от  30 сентября 2013 года № 52 "О внесении изменений в постановление администрации Знаменского сельского поселения от 2 ноября 2012 года №51 "Об утверждении административного
регламента предоставления муниципальной услуги
 "Выдача справок, выписок из похозяйственных книг"
</t>
  </si>
  <si>
    <t xml:space="preserve">  +                                                       Постановление администрации Новолетниковского муниципального образования Зиминского района от 17 сентября 2013 года № 46  "О внесении изменений в административный регламент предоставления муниципальной услуги "Выдача юридическим  и физическим лицам справок с места жительства, выписок из похозяйственных книг администрации Новолетниковского муниципального образования Зиминского района"</t>
  </si>
  <si>
    <t xml:space="preserve">  +                                                         Постановление администрации Новолетниковского муниципального образования Зиминского района от 17 сентября 2013 года № 47  "О внесении изменений в административный регламент предоставления муниципальной услуги "Присвоение (уточнение) адресов объектам недвижимого имущества на территории Новолетниковского муниципального образования "</t>
  </si>
  <si>
    <t xml:space="preserve">  +                                                      Постановление администрации Новолетниковского муниципального образования Зиминского района от 17 сентября 2013 года № 48  "О внесении изменений в административный регламент предоставления муниципальной услуги "Совершение нотариальных действий главой администрации Новолетниковского муниципального образования "</t>
  </si>
  <si>
    <t xml:space="preserve">  +                                              Постановление администрации Новолетниковского муниципального образования Зиминского района от 17 сентября 2013 года № 49  "О внесении изменений в административный регламент предоставления муниципальной услуги "Выдача архивных справок, копий финансово-лицевых счетов, правовых актов администрации Новолетниковского муниципального образования Зиминского района"</t>
  </si>
  <si>
    <t xml:space="preserve">  +                                                          Постановление администрации Покровского муниципального образования от 31 октября 2013 года № 62 "О внесении изменений в постановление администрации Покровского муниципального образования от 6 февраля 2012 года. № 13 " Об утверждении  Административного регламента" Предоставление(уточненине) адресов объектам недвижимости на территории Покровского муниципального образования"</t>
  </si>
  <si>
    <t xml:space="preserve">  +                                                 Постановление администрации Покровского муниципального образования от 17 сентября 2013 года № 49 "О внесении изменений в постановление   администрации Покровского   муниципального образования от 6 февраля 2012 года № 12 "Об утверждеии  Административного регламента предоставлении муниципальной услуги " Выдача копий муниципальных правовых актов администрации Покровского муниципального образования"</t>
  </si>
  <si>
    <t xml:space="preserve">  +                                                     Постановление администрации Покровского муниципального образования от 17 сентября 2013 года  49 "О внесении изменений в постановление  администрации Покровского   муниципального образования от 6 февраля 2012 года № 10 " Об утверждении Административного регламета  предоставления муниципальной услуги " Оформление справки с места жительства умершего"</t>
  </si>
  <si>
    <t xml:space="preserve">  +                                                                  Постановление администрации Покровского муниципального образования от 17 сентября 2013 года № 46 " О внесении изменениц в Постановление администрации Покровского муниципального образования от 6 февраля 2013 года № 8 " Об утверждении административного регламента предоставления муниципальной услуги "Выдача гражданам справок о регистрации по месту жительства"</t>
  </si>
  <si>
    <t xml:space="preserve">  +                                                           Постановление главы администрации Хазанского муниципального образования Зиминского района от 12 сентября 2012 года № 46  "О внесении изменений  и дополнений в административный регламент по  муниципальной услуги "Прием заявлений документов, а также постановка на учет граждан, нуждающихся в жилых помещениях" утвержденное постановлением администрации Хазанского муниципального образования от 5 июня 2012 года № 34</t>
  </si>
  <si>
    <t xml:space="preserve">  +                                             Постановление главы администрации Хазанского муниципального образования Зиминского района от 12 сентября 2013 года № 47 "О внесении изменений и дополнений в административный регламент по предоставлению муниципальной услуги "Выдача населению справок, выписок из поквартирных карточек, домовых и похозяйственных книг" утвержденный постановлением администрации Хазанского муниципального образования от 5 июня 2012 года № 35</t>
  </si>
  <si>
    <t xml:space="preserve">  +                                        Постановление главы администрации Хазанского муниципального образования Зиминского района от 12 сентября 2013 года № 48 "О внесении изменений и дополнений в административный регламент по предоставлению муниципальной услуги " Присвоение адреса объекту недвижимости"  утвержденный постановлением администрации Хазанского муниципального образования от 5 июня 2012 года № 36</t>
  </si>
  <si>
    <t xml:space="preserve">   +                                                      Постановление главы администрации Хазанского муниципального образования Зиминского района от 12 сентября 2013 года № 49  "О внесении изменений и дополнений в административный регламент по предоставлению муниципальной услуги " Признание помещения жилым помещением, жилого помещения пригодным (непригодным) для проживания" утвержденный постановлением администрации Хазанского муниципального образования от 5 июня 2012 года № 37</t>
  </si>
  <si>
    <t xml:space="preserve">  +                                                   Постановление главы администрации Хазанского муниципального образования Зиминского района от 12 сентября 2013 года № 50 "О внесении изменений и дополнений в административный регламент  по предоставлению муниципальной услуги " Заключение договоров социального найма" утвержденный постановлением администрации Хазанского муниципального образования от 5 июня 2012 года № 38</t>
  </si>
  <si>
    <t xml:space="preserve">  +                                      Постановление главы администрации Хазанского муниципального образования Зиминского района от 12 сентября 2013 года № 51 "О внесении изменений и дополнений в административный регламент по предоставлению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 утвержденный постановлением администрации Хазанского муниципального образования от 5 июня 2012 года № 39</t>
  </si>
  <si>
    <t xml:space="preserve">  +                                             Постановление главы администрациии Харайгунского муниципального образования от 18 сентября 2013 года №47  "О внесении изменений в Постановление  администрации Харайгунского муниципального образования от 17 мая 2012 года №21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</si>
  <si>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  +                                                       Постановление главы администрации Карлукского муниципального образования от 7 ноября 2013 года №677 О внесении изменений в постановление от 25 июня 2012 года №92 "Об утверждении административного регламента предоставления муниципальной услуги "Выдача разрешения на снижение брачного возраста несовершеннолетнего гражданина"</t>
  </si>
  <si>
    <t xml:space="preserve">  +                                                      Постановление главы администрации Карлукского муниципального образования от 7 ноября 2013 года №675 О внесении изменений в постановление от 25 июня 2012 года №89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</si>
  <si>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 xml:space="preserve">  +                                              Постановление главы администрации Карлукского муниципального образования от 7 ноября 2013 года №673 О внесении изменений в постановление от 27 июня 2012 года №97 "Об утверждении административного регламента предоставления муниципальной услуги "Присвоение адресов, присвоение наименований улицам, площадям и иным территориям проживания граждан в населенных пунктах, установление нумерации домов (или присвоение почтового адреса земельному участку)"</t>
  </si>
  <si>
    <t xml:space="preserve">  +                                                     Постановление главы администрации Карлукского муниципального образования от 7 ноября 2013 года №676 О внесении изменений в постановление от 26 июня 2012 года №93 "Об утверждении административного регламента предоставления муниципальной услуги "Выдача архивных справок, выписок и копий документов"</t>
  </si>
  <si>
    <t xml:space="preserve">  +                                                  Постановление главы администрации Карлукского муниципального образования от 7 ноября 2013 года №674 О внесении изменений в постановление от 25 июня 2012 года №91 "Об утверждении административного регламента предоставления муниципальной услуги "Совершения нотариальных действий на территории Карлукского муниципального образования"</t>
  </si>
  <si>
    <t xml:space="preserve">  +                                                      Постановление главы администрации Карлукского муниципального образования от 7 ноября 2013 года №678 О внесении изменений в постановление от 25 июня 2012 года №88 "Об утверждении административного регламента предоставления муниципальной услуги "Предоставление жилых помещений по договорам социального найма"</t>
  </si>
  <si>
    <t xml:space="preserve">  +                                                         Постановление главы администрации Карлукского муниципального образования от 7 ноября 2013 года №671 О внесении изменений в постановление от 27 июня 2012 года №96 "Об утверждении административного регламента предоставления муниципальной услуги "Выдача населению справок, выписок из домовых и похозяйственных книг"</t>
  </si>
  <si>
    <t xml:space="preserve">  +                                       Постановление администрации Катарбейского муниципального образования от 4 октября 2013 года № 68 "О внесении изменений и дополнений  вАдминистративный  регламент "Предоставление архивных справок"                                                                                             </t>
  </si>
  <si>
    <t xml:space="preserve">  +                                                      Постановление администрации Катарбейского муниципального образования от 4 октября 2013 года № 67 "О внесении изменений и дополнений в Административный регламент"Выдача справок с места жительства, выписок из похозяйственных книг населенных пунктов"            </t>
  </si>
  <si>
    <t xml:space="preserve">  +                                     Постановление администрации Катарбейского муниципального образования от 4 октября 2013 года № 70 "О внесении изменений и дополнений в  Административный регламент "Принятие документов, а также выдача решений о переводе жилого помещения в нежилое или нежилого помещения в жилое"</t>
  </si>
  <si>
    <t xml:space="preserve">  +                                    Постановление администрации Нерхинского муниципального образования от 28 октября 2013 года № 41 " О внесении изменений в Административный регламент "Предоставление информации об очередности при предоставления жилых помещений на условиях социального найма"</t>
  </si>
  <si>
    <t xml:space="preserve">  +                                     Постановление администрации Нерхинского муниципального образования от 28 октября 2013 года № 40 "О внесении изменений в Административный регамент "Признание в установленном порядке жилых помещений муниципального жилищного фонда не пригодного для проживания"</t>
  </si>
  <si>
    <t xml:space="preserve">  +                                    Постановление администрации Нерхинского муниципального образования от 28 октября 2013 года № 42 "О внесении изменений в Административный регламент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</si>
  <si>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Каменно-Ангарского муниципального образования от 17 октября 2013 года № 72 "О внесении изменений в Административный регламент предоставления муниципальной услуги "Заключение краткосрочных договоров аренды земельных участков на территории муниципального образования с физическими лицами для целей не связанных со строительством" утвержденный постановлением администрации Каменно-Ангарского муниципального образования от 15 августа 2012 года № 37</t>
  </si>
  <si>
    <t xml:space="preserve">  +                            Постановление Главы администрации муниципального образования "Закулей" от 7 октября 2013 года №90 "О внесении изменений в постановление № 44 от 30 июня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</si>
  <si>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№91 "О внесении изменений в постановление № 45 от 30 июня 2012 года "Об утверждении административного регламента предоставления муниципальной услуги"</t>
  </si>
  <si>
    <t xml:space="preserve">  +                                            Постановлением Главы администрации муниципального образования "Закулей" от 1 марта 2013 года №13"Об утверждении перечня муниципальных услуг предоставления которых осуществляется по принципу "одного окна"</t>
  </si>
  <si>
    <t xml:space="preserve">  +                                           Постановление Главы администрации муниципального образования "Закулей" от 7 октября 2013 года №80 "О внесении изменений в постановление № 30 от 17 мая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</si>
  <si>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№81 "О внесении изменений в постановление № 31 от 17 мая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</si>
  <si>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№92 "О внесении изменений в постановление № 46 от 30 июля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</si>
  <si>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№93 "О внесении изменений в постановление № 47 от 30 июля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</si>
  <si>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№94 "О внесении изменений в постановление № 48 от 30 июля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</si>
  <si>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№95 "О внесении изменений в постановление № 49 от 30 июля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</si>
  <si>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№96 "О внесении изменений в постановление № 50 от 30 июля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</si>
  <si>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№97 "О внесении изменений в постановление № 51 от 30 июля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</si>
  <si>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№83 "О внесении изменений в постановление № 33 от 17 мая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</si>
  <si>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№82 "О внесении изменений в постановление № 32 от 17 мая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</si>
  <si>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№98 "О внесении изменений в постановление № 34 от 17 мая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</si>
  <si>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№85 "О внесении изменений в постановление № 35 от 17 мая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</si>
  <si>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№86 "О внесении изменений в постановление № 36 от 17 мая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</si>
  <si>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№87 "О внесении изменений в постановление № 37 от 17 мая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</si>
  <si>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№100 "О внесении изменений в постановление № 58 от 30 июня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</si>
  <si>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№101 "О внесении изменений в постановление № 60 от 30 июня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</si>
  <si>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"Закулей" от 7 октября 2013 года №89 "О внесении изменений в постановление № 39 от 17 мая 2012 года "Об утверждении административного регламента предоставления муниципальной услуги"</t>
  </si>
  <si>
    <t xml:space="preserve">  +                                           Постановление администрации муниципального образования Новоленино от 28 октября 2013 года № 68(1) "О внесении изменений в постановление администрации муниципального образования с. Новоленино от 25 мая 2012 года № 34 "Об утверждении административного регламента по предоставлению муниципальной услуги "Выдача выписки из реестра муниципальной собственности"</t>
  </si>
  <si>
    <t xml:space="preserve">  +                                            Постановление администрации муниципального образования Новоленино от 28 октября 2013 года № 68(2) "О внесении изменений в постановление администрации муниципального образования с. Новоленино от 12 апреля 2012 года № 19 об утверждении административного регламента по  предоставлению муниципальной услуги "Подготовка и выдача разрешений на ввод объектов в эксплуатацию"</t>
  </si>
  <si>
    <t xml:space="preserve">  +                                        Постановление администрации муниципального образования Новоленино от 28 октября 2013 года № 68(3) "О внесении изменений в постановление администрации муниципального образования с. Новоленино от 12 апреля 2012 года № 23 об утверждении административного регламента по предоставлению муниципальной услуги "Выдача разрешений на строительство, реконструкцию, капитальный ремонт объектов капитального строительства"</t>
  </si>
  <si>
    <t xml:space="preserve">  +                                         Постановление администрации муниципального образования Новоленино от 28 октября 2013 года № 68(4) "О внесении изменений в постановление администрации муниципального образования с. Новоленино от 12 апреля 2012 года № 24 об утверждении административного регламента по предоставлению муниципальной услуги "Приобретение земельных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осуществление его деятельности"</t>
  </si>
  <si>
    <t xml:space="preserve">  +                                                  Постановление администрации муниципального образования Новоленино от 28 октября 2013 года № 68(5) "О внесении изменений в постановление администрации муниципального образования с. Новоленино от 10 апреля 2012 года № 22 об утверждении административного регламента по предоставлению муниципальной услуги " Перевод жилого помещения в нежилое помещение и нежилое помещение в жилое помещение"</t>
  </si>
  <si>
    <t xml:space="preserve">  +                                             Постановление администрациимуниципального образования Новоленино от 28 октября 2013 года № 68(6) "О внесении изменений в постановление администрации муниципального образования с. Новоленино от 12 апреля 2012 года № 21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</si>
  <si>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муниципального образования Новоленино от 28 октября 2013 года № 68(7) "О внесении изменений в постановление администрации муниципального образования с. Новоленино от 30 марта 2012 года № 16 об утверждении административного регламента по предоставлению муниципальной услуги "Присвоение и изменение адреса объекта недвижимости"</t>
  </si>
  <si>
    <t xml:space="preserve">  +                                     Постановление администрации муниципального образования Новоленино от 28 октября 2013 года № 68(8) "О внесении изменений в постановление администрации муниципального образования с. Новоленино от 29 июня 2012 года № 39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для целей, не связанных со строительством" </t>
  </si>
  <si>
    <t xml:space="preserve">  +                                        Постановление администрации муниципального образования Новоленино от 28 октября 2013 года №68(9)"О внесении изменений в постановление администрации муниципального образования с. Новоленино от 29 июня 2012 года № 40 об утверждении административного регламента по предоставлению муниципальной услуги "Предоставление муниципального имущества в аренду, безвозмездное пользование"</t>
  </si>
  <si>
    <t xml:space="preserve">  +                                         Постановление администрации муниципального образования Новоленино от 28 октября 2013 года № 68(10) "О внесении изменений в постановление администрации муниципального образования с. Новоленино от 29 июня 2012 года № 41 об утверждении административного регламента по предоставлению муниципальной услуги "Утверждение актов выбора земельного участка для строительства"</t>
  </si>
  <si>
    <t xml:space="preserve">  +                                               Постановление администрации муниципального образования Новоленино от 28 октября 2013 года № 68(11) "О внесении изменений в постановление администрации муниципального образования с. Новоленино от 29 июня № 42 об утверждении административного регламента по предоставлению муниципальной услуги "Назначение и выплата пенсии муниципальным служащим"</t>
  </si>
  <si>
    <t xml:space="preserve">  +                                         Постановление администрации муниципального образования Новоленино от 28 октября 2013 года № 68(12) "О внесении изменений в постановление администрации муниципального образования с. Новоленино от 29 июня 2012 года № 43 об утверждении административного регламента по предоставлению муниципальной услуги "Прием и выдача документов о согласовании схем расположенных земельных участков"</t>
  </si>
  <si>
    <t xml:space="preserve">  +                                             Постановление администрации муниципального образования Новолениноот 28 октября 2013 года № 68(13) "О внесении изменений в постановление администрации муниципального образования с. Новоленино от 29 июня 2012 года № 51 об утверждении административного регламента по предоставлению муниципальной услуги "Заключение договоров с гражданами социального найма"</t>
  </si>
  <si>
    <t xml:space="preserve">  +                                                  Постановление администрации муниципального образования Новоленино от 28 октября 2013 года № 68(14) "О внесении изменений в постановление администрации муниципального образования с. Новоленино от 29 июня 2012 года № 50 "Об утверждении административного регламента по предоставлению муниципальной услуги "Первичный воинский учет"</t>
  </si>
  <si>
    <t xml:space="preserve">  +                                                   Постановление администрации мунициипального образования Новоленино от 28 октября 2013 года № 68(15) "О внесении изменений в постановление администрации муниципального образования с. Новоленино от 29 июня 2012 года №49 об утверждении административного регламента по преоставлению муниципальной услуги "Выдача справок, выписок из похозяйственной книги</t>
  </si>
  <si>
    <t xml:space="preserve">  +                                                Постановление администрации муниципального образования Новоленино от 28 октября 2013 года № 68(19) "О внесении изменений в постановление администрации муниципального образования с. Новоленино от 29 июня 2012 года № 45 об утверждении административного регламента по предоставлению муниципальной услуги "Выдача разрешений на право осуществления выездной торговли в муниципальном образовании с. Новленино</t>
  </si>
  <si>
    <t xml:space="preserve">  +                                                Постановление администрации муниципального образования Новоленино от 28 октября № 68(20) "О внесении изменений в постановление администрации муниципального образования с. Новоленино от 29 июня 2012 года № 44 об утверждении административного регламента по предоставлению муниципальной услуги "Предоставление информации об организации и проведении спортивных мероприятий"</t>
  </si>
  <si>
    <t xml:space="preserve">  +                              Постановление администрации муниципального образования Новоленино от 28 октября 2013 года № 68(22) "О внесении изменений в постановление администрации муниципального образования с. Новоленино от 12 апреля 2012 года № 25 об утверждении административного регламента по предоставлению муниципальной услуги "Организация утилизации и переработки бытовых отходов и мусора"</t>
  </si>
  <si>
    <t xml:space="preserve">  +                                             Постановление администрации муниципального образования Новоленино от 28 октября 2013 года № 68(23) "О внесении изменений в постановление администрации муниципального образования с. Новоленино от 20 мая 2012 года №33а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(или) перепланировки жилого помещения"</t>
  </si>
  <si>
    <t xml:space="preserve">  +                                           Постановление администрации муниципального образования Новоленино от 28 окятбря 2013 года № 68(24) "О внесении изменений в постановление администрации муниципального образования с. Новоленино от 26 апреля 2012 года № 34 об утверждении административного регламента по предоставлению муниципальной услуги "Предоставление поддержки субъектам малого и среднего предпринимателства в рамках реализации муниципальной программы"</t>
  </si>
  <si>
    <t>Администрация Магистральнинского городского поселения</t>
  </si>
  <si>
    <t>Постановление Подволошинского муниципального образования от 28 февраля 2013 года №7В "Об утверждении административного регламента предоставления муниципальной услуги "Создание условий для массового отдыха жителей сельского поселения и организация обустройства мест массового отдыха населения"</t>
  </si>
  <si>
    <t>Выдача справок гражданам, проживающим на территории Подволошинского муниципального образования</t>
  </si>
  <si>
    <t>Постановление главы администрации Вершино-Тутурского сельского поселения от 1 января 2013 года № 8 " Об утверждении административных регламентов предоставления муниципальных услуг"</t>
  </si>
  <si>
    <t>Постановление главы администрации Вершино-Тутурского сельского поселения от 1 января 2013 года №7  " Об утверждении административного регламента предоставления муниципальной услуги " Прием заявлений и выдача документов о согласовании переустройства и (или) перепланировки жилого помещения"</t>
  </si>
  <si>
    <t>Постановление главы администрации Вершино-Тутурского сельского поселения  от 16 октября 2013 года  № 20 "Об утверждении административного регламента предоставления муниципальной услуги " Организация информационно- библиотечных, культурно-досуговых и спортивных мероприятий"</t>
  </si>
  <si>
    <t>Постановление главы администрации Вершино-Тутурского  сельского поселения  от 16 октября 2013 года №21 " Об утверждении административного регламента предоставления муниципальной услуги " Совершение нотариальных действий"</t>
  </si>
  <si>
    <t>Постановление главы администрации Вершино-Тутурского  сельского поселения от 1 января 2013 года № 5 " Об утверждении административного регламента предоставления муниципальной услуги " Постановка граждан на учет в качестве нуждающихся в жилых помещениях"</t>
  </si>
  <si>
    <t>Постановление главы администрации Вершино-Тутурского сельского поселения  от 16 октября 2013 года  № 23 "Об утверждении административного регламента предоставления муниципальной услуги " Предоставление жилых помещений социального использования (по договорам социального найма)</t>
  </si>
  <si>
    <t>Постановление главы администрации Вершино-Тутурского  сельского поселения  от 16 октября 2013 года  № 25 " Об утверждении административного регламента предоставления муниципальной услуги "Предоставление информации об очередности граждан, состоящих на учете в качественуждающихся в жилых помещениях, предоставляемых по договорам социального найма"</t>
  </si>
  <si>
    <t xml:space="preserve">Постановлдение главы администрации Вершино-Тутурского сельского поселения  от 16 октября 2013 года  № 26 "Об утверждении административного регламента предоставления муниципальной услуги " Присвоение адреса объекту недвижимости" </t>
  </si>
  <si>
    <t>Постановление главы администрации Вершино-Тутурского сельского поселения от 1 января 2013 года №6 "Об утверждении административного регламента предоставления муниципальной услуги " Признание помещения жилым помещением, жилого помещения пригодным (непригодным) для проживания и многоквартирного дома аварийным и подлежащим сносу.</t>
  </si>
  <si>
    <t>Постановление главы администрации Вершино-Тутурского  сельского поселения  от 16 октября 2013 года № 27 "Об утверждении административного регламента предоставления муниципальной услуги " Проведение обследования жилищно-бытовых условий"</t>
  </si>
  <si>
    <t>Постановление главы администрации Вершино-Тутурского  сельского поселения  от 16 октября 2013 года №28 " Об утверждении административного регламента предоставления муниципальной услуги "Выдача проектов границ земельных участков"</t>
  </si>
  <si>
    <t>Постановление главы администрации Вершино-Тутурского  сельского поселения  от 16 октября 2013 года №24 "Об утверждении административного регламента предоставления муниципальной услуги " 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</si>
  <si>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Постановление главы администрации Вершино-Тутурского  сельского поселения от 16 октября 2013 года №22  "Об утверждении административного регламента предоставления муниципальной услуги " Установление тарифов на услуги,предоставляемые муниципальными предприятиями и учреждениями</t>
  </si>
  <si>
    <t>Постановление администрации Харбатовского муниципального образования (сельского поселения) от 17 декабря 2012 года № 25 "Об утверждении Административного регламента предоставления муниципальной услуги "Прием заявлений и выдача документов о соглосовании переустройства и (или) перепланировки жилого помещения""</t>
  </si>
  <si>
    <t xml:space="preserve">Постановление администрации Киренского муниципального района от 4 октября 2013 года №  811 "Об утверждении Административного регламента предоставления муниципальной услуги "Выдача разрешений на установку рекламных конструкций на территории муниципального образования Киренский район, аннулирование таких разрешений, выдача предписаний о демонтаже самовольно установленных вновь рекламных конструкций" 
</t>
  </si>
  <si>
    <t xml:space="preserve">Предоставление информации, копий архивных документов, хранящихся в муниципальном архиве, по заявлениям (запросам) заявителей.
</t>
  </si>
  <si>
    <t>Предоставление информации, копии документов, касающихся периодов работы граждан в ликвидированных муниципальных организациях</t>
  </si>
  <si>
    <t>Принятие документов о согласовании переустройства и (или) перепланировки жилого помещения</t>
  </si>
  <si>
    <t>Предоставление информации, копий документов, касающихся периодов работы граждан в ликвидированных муниципальных организациях Бубновского муниципального образования</t>
  </si>
  <si>
    <t>Прием в муниципальную собственность Бубновского муниципального образования приватизированных жилых помещений</t>
  </si>
  <si>
    <t>Принятие на учет детей-сирот и детей, оставшихся без попечения родителей</t>
  </si>
  <si>
    <t>Оформление документов для регистрации граждан Российской Федерации по месту жительства и по месту пребывания на территории Усть-Кадинского муниципального образования и снятия с регистрационного учета.</t>
  </si>
  <si>
    <t>Ведущий специалист администрации Усть-Кадинского муниципального образования</t>
  </si>
  <si>
    <t>Логинова Ирина Михайловна</t>
  </si>
  <si>
    <t>ust-kada@yandex.ru</t>
  </si>
  <si>
    <t xml:space="preserve">Заключение (рассторжение) договоров социального найма жилых помещений находящихся в муниципальной собственности </t>
  </si>
  <si>
    <t xml:space="preserve">Постановление граждан на учет в качестве нуждающихся в жилых помещениях в администрации Усть-Кадинского муниципального образования </t>
  </si>
  <si>
    <t xml:space="preserve">Выдача населению справок, выписок из поквартирных карточек, домовых и похозяйственнных книг </t>
  </si>
  <si>
    <t>Совершение нотариальных действий на территории Усть-Кадинского муниципального образования</t>
  </si>
  <si>
    <t xml:space="preserve">Согласование проектов границ земельных участков на террритории Усть-Кадинского муниципального образования </t>
  </si>
  <si>
    <t>Оформление ходатайства о выдаче технических условий на подключение электроэнергии к жилому дому (хозяйственнному блоку, или другому строющемуся или построенному строению) на териитории Усть-Кадинского муниципального образования.</t>
  </si>
  <si>
    <t>Ведение учета граждан нуждающихся в жилых помещениях, предоставляемых по договорам социального найма на территории  Усть-Кадинского муниципального образования</t>
  </si>
  <si>
    <t xml:space="preserve">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реконтструкции.  </t>
  </si>
  <si>
    <t>Администрация Усть-Кадинского муниципального образования</t>
  </si>
  <si>
    <t>Постановление администрации Усть-Кадинского муниципального образования  от 23 сентября 2013 года № 84 "Об утверждении административного регламента "Оформление документов для регистрации граждан Российской Федерации по месту жительства и по месту пребывания на территории Усть-Кадинского муниципального образования и снятия с регистрационного учета".</t>
  </si>
  <si>
    <t xml:space="preserve">Постановление администрации Усть-Кадинского муниципального образования  от 23 сентября 2013 года № 86 "Об утверждении административного регламента  предоставления муниципальной услуги  "Заключение (рассторжение) договоров социального найма жилых помещений находящихся в муниципальной собственности". </t>
  </si>
  <si>
    <t xml:space="preserve">Постановление администрации Усть-Кадинского муниципального образования  от 23 сентября 2013 года № 87 "Об утверждении административного регламента предоставления муниципальной услуги "Постановление граждан на учет в качестве нуждающихся в жилых помещениях в администрации Усть-Кадинского муниципального образования". </t>
  </si>
  <si>
    <t xml:space="preserve">Постановление администрации Усть-Кадинского муниципального образования от 26 сентября 2013 года № 90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похозяйственнных книг".  </t>
  </si>
  <si>
    <t>Постановление администрации Усть-Кадинского муниципального образования от 26 сентября 2013 года № 91 "Об утверждении административного регламента предоставления муниципальной услуги "Присвоение адреса объекту недвижимости".</t>
  </si>
  <si>
    <t>Постановление администрации Усть-Кадинского муниципального образования от 26 сентября 2013 года № 92 "Об утверждении административного регламента предоставления муниципальной услуги "Совершение нотариальных действий на территории Усть-Кадинского муниципального образования".</t>
  </si>
  <si>
    <t xml:space="preserve">Постановление администрации Усть-Кадинского муниципального образования  от 26 сентября 2013 года № 93 "Об утверждении административного регламента предоставления муниципальной услуги "Согласование проектов границ земельных участков на террритории Усть-Кадинского муниципального образования".  </t>
  </si>
  <si>
    <t>Постановление администрации Усть-Кадинского муниципального образования от 26 сентября 2013 года № 94 "Об утверждении административного регламента предоставления муниципальной услуги "Оформление ходатайства о выдаче технических условий на подключение электроэнергии к жилому дому (хозяйственнному блоку, или другому строющемуся или построенному строению) на териитории Усть-Кадинского муниципального образования".</t>
  </si>
  <si>
    <t xml:space="preserve">Постановление администрации Усть-Кадинского муниципального образования  от 26 сентября 2013 года № 95 "Об утверждении административного регламента предоставления муниципальной услуги "Ведение учета граждан нуждающихся в жилых помещениях, предоставляемых по договорам социального найма на территории  Усть-Кадинского муниципального образования".  </t>
  </si>
  <si>
    <t xml:space="preserve">Постановление администрации Усть  Кадинского муниципального образования от 30 сентября 2013 года № 98 "Об утверждени административного регламента предоставления муниципальной услуги "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реконтструкции".  </t>
  </si>
  <si>
    <t xml:space="preserve">Решение Думы Усть-Кадинского муниципального образования от 15 октября 2013 года № 23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определения размера платы за оказание таких услуг". </t>
  </si>
  <si>
    <t>Постановление администрации Усть-Кадинского муниципального образования от 29 марта 2013 года № 36 "Об утверждении Положения о порядке разработки и утверждения административных регламентов муниципальных услуг Усть-Кадинского муниципального образования"</t>
  </si>
  <si>
    <t>Постановление администрации Усть-Кадинского муниципаьного образования от 29 марта 2013 года № 36 "Об утверждении положения о порядке формирования и ведения Реестра муниципальных услуг Усть-Кадинского муниципального образования"</t>
  </si>
  <si>
    <t xml:space="preserve">  +                                                          Перечень муниципальных услуг муниципального образования "Нижнеудинский район", предоставление которых осуществляется по принципу "одного окна", утвержденный распоряжением администрации муниципального района муниципального образования "Нижнеудинский район" от 10 апреля 2013 года № 344</t>
  </si>
  <si>
    <t>Консультирование граждан по вопросам защиты прав потребителей, правовая помощь в составлении претензий, исковых заявлений</t>
  </si>
  <si>
    <t xml:space="preserve">  +                                              Постановление администрации Костинского муниципального образования  от 26 сентября 2013 года № 66 "О внесении изменений и дополнений в Административного регламента "Прием заявлений, документов, постановка граждан на учет в качестве нуждающихся в жилых помещениях";</t>
  </si>
  <si>
    <t xml:space="preserve">  +                                              Постановление администрации Костинского муниципального образования  от 26 сентября 2013 года № 67 "Овнесении изменений и дополнений в Административный регламент "Выдача справок с места  жительства ,выписок из похозяйственных книг населенных пунктов поселения"</t>
  </si>
  <si>
    <t xml:space="preserve">  +                                              Постановление администрации Костинского муниципального образования  от 26 сентября 2013 года № 70 "О внесении изменений в  Административный  регламент "Принятие документов, а также выдача решений  о переводе или об отказе в переводе жилого  помещения в нежилое или нежилого помещения в жилое"
</t>
  </si>
  <si>
    <t xml:space="preserve">  +                                              Постановление администрации Костинского муниципального образования от 26 сентября 2013 года № 69 "О внесении изменений в Административный регламент "Присвоение адреса объекту недвижимости"
</t>
  </si>
  <si>
    <t xml:space="preserve">  +                                               Постановление администрации Костинского муниципального образования  от 26 сентября 2013 года  № 71"О внесении изменеий и дополнений в Административный регламент "Предоставление выписки из реестра муниципального имущества"
</t>
  </si>
  <si>
    <t xml:space="preserve"> +                                          Постановление администрации Нижнеудинского муниципального образования от 31 октября 2013 года № 1240 "О внесении изменений в административный регламент администрации Нижнеудинского муниципального образования по предоставлению муниципальной услуги "Продажа субъектам  малого и среднего  предпринимательства арендуемых ими объектов  муниципального нежилого фонда Нижнеудинского муниципального образования без проведения торгов"</t>
  </si>
  <si>
    <t xml:space="preserve"> +                                           Постановление администрации Нижнеудинского муниципального образования от 31 октября 2013 года № 1237 "О внесении изменений в административный регламент администрации Нижнеудинского муниципального образования  по предоставлению муниципальной услуги "Предоставление муниципального имущества Нижнеудинского муниципального образования в аренду, безвозмездное пользование без проведения торгов" </t>
  </si>
  <si>
    <t xml:space="preserve"> +                                           Постановление администрации Нижнеудинского муниципального образования от 31 октября 2013 года № 1239 "О внесении изменений в административный регламент администрации Нижнеудинского муниципального образования по предоставлению муниципальной услуги "Предоставление земельных участков, находящихся в  собственности Нижнеудинского муниципального образования, в аренду или в собственность без проведения торгов" </t>
  </si>
  <si>
    <t xml:space="preserve"> +                                          Постановление администрации Нижнеудинского муниципального образования от 31 октября 2013 года № 1235 "О внесении изменений в административный регламент администрации Нижнеудинского муниципального образования по предоставлению муниципальной услуги "Выдача выписки из похозяйственной книги" </t>
  </si>
  <si>
    <t xml:space="preserve"> +                                           Постановление администрации Нижнеудинского муниципального образования от 31 октября 2013 года № 1238 "О внесении изменений в административныйрегламент администрации Нижнеудинского муниципального образования по предоставлению муниципальной услуги "Передача жилых помещений муниципального жилого фонда Нижнеудинского муниципального образования в собственность граждан" </t>
  </si>
  <si>
    <t xml:space="preserve"> +                                           Постановление администрации Нижнеудинского муниципального образования  от 31 октября 2013 года № 1236 "О внесении изменений в административный регламент администрации Нижнеудинского муниципального образования по предоставлению муниципальной услуги "Предоставление жилых помещений жилищного фонда коммерческого использования Нижнеудинского муниципального образования" </t>
  </si>
  <si>
    <t xml:space="preserve"> +                                           Постановление администрации Нижнеудинского муниципального образования  от 31 октября 2013 года № 1234 "О внесении изменений в административный регламент по предоставлению муниципальной услуги "Предоставление выписки из реестра муниципального имущества Нижнеудинского муниципального образования" </t>
  </si>
  <si>
    <t xml:space="preserve"> +                                           Постановление администрации Нижнеудинского муниципального образования от 29 октября 2013 года № 1224 "О внесении изменений в постановление администрации Нижнеудинского муниципального образования от 29 июня 2012 года № 698" </t>
  </si>
  <si>
    <t xml:space="preserve"> +                                           Постановление администрации Нижнеудинского муниципального образования от 7 ноября 2013 года № 1260 "О внесении изменений в административный регламент по предоставлению муниципальной услуги "Прием заявлений и выдача решений о согласовании или об отказе в согласовании переустройства и (или) перепланировки жилого (нежилого) помещения" </t>
  </si>
  <si>
    <t xml:space="preserve"> +                                          Постановление администрации Нижнеудинского муниципального образования от 7 ноября 2013 года № 1263 "О внесении изменений в административный регламент по предоставлению муниципальной услуги "Прием документов и выдача решений о переводе или об отказе в переводе жилого помещения в нежилое или нежилого помещения в жилое" </t>
  </si>
  <si>
    <t xml:space="preserve"> +                                          Постановление администрации Нижнеудинского муниципального образования от 7 ноября 2013 года № 1264 "О внесении изменений в административный регламент по предоставлению муниципальной услуги "Выдача градостроительных планов" </t>
  </si>
  <si>
    <t xml:space="preserve"> +                                          Постановление администрации Нижнеудинского муниципального образования от 7 ноября 2013 года № 1258 "О внесении изменений в административный регламент по предоставлению муниципальной услуги "Выдача разрешений на строительство, реконструкцию, капитальный ремонт объектов капитального строительства"</t>
  </si>
  <si>
    <t xml:space="preserve"> +                                           Постановление администрации Нижнеудинского муниципального образования от 7 ноября 2013 года № 1262 "О внесении изменений в административный регламент по предоставлению муниципальной услуги "Присвоение и уточнение почтовых адресов зданиям, сооружениям, земельным участкам" </t>
  </si>
  <si>
    <t xml:space="preserve"> +                                           Постановление администрации Нижнеудинского муниципального образования от 7 ноября 2013 года № 1267 "О внесении изменений в административный регламент по предоставлению муниципальной услуги "Присоединение объектов дорожного сервиса к автомобильным дорогам (улицам) общего пользования местного значения Нижнеудинского муниципального образования"</t>
  </si>
  <si>
    <t xml:space="preserve"> +                                          Постановление администрации Нижнеудинского муниципального образования от 7 ноября 2013 года № 1265 "О внесении изменений в административный регламент по предоставлению муниципальной услуги "Выдача разрешений на производство земляных работ" </t>
  </si>
  <si>
    <t xml:space="preserve"> +                                           Постановление администрации Нижнеудинского муниципального образования от 24 октября 2013 года № 1190 "О внесении изменений в административный регламент по предоставлению муниципальной услуги "Принятие граждан на учет в качестве нуждающихся в жилых помещениях", утвержденный постановлением администрации Нижнеудинского муниципального образования от 29 июня 2012 года № 689"</t>
  </si>
  <si>
    <t xml:space="preserve"> +                                          Постановление администрации Нижнеудинского муниципального образования от 24 октября 2013 года № 1189 "О внесении изменений в административный регламент по предоставлению муниципальной услуги "Предоставление жилых помещений  по договорам  социального найма малоимущим гражданам, состоящим на учете в качестве  нуждающихся в жилых помещениях", утвержденный постановлением  администрации Нижнеудинского муниципального образования от 29 июня 2012 года № 688" </t>
  </si>
  <si>
    <t xml:space="preserve"> +                                           Постановление администрации Нижнеудинского муниципального образования от 31 октября 2013 года № 1232 "О внесении изменений в постановление администрации Нижнеудинского муниципального образования от 29 июня 2012 года № 690 "Об утверждении административного регламента по предоставлению муниципальной услуги муниципальным архивом документов по личному составу администрации Нижнеудинского муниципального образования"</t>
  </si>
  <si>
    <t>Предоставление пользоватеоем  автомобильных дорог местного значения информацию о состоянии  автомобильных дорог</t>
  </si>
  <si>
    <t xml:space="preserve"> +                                           Постановление администрации Солонецкого муниципального образования от 30 сентября 2013 года № 92 "О внесении изменений и дополнений в Административный регламент "предоставление архивных справок"</t>
  </si>
  <si>
    <t xml:space="preserve"> +                                           Постановление администрации Солонецкого муниципального образования от 30 сентября 2013 года 96  "О  внесении изменений и дополнений в Административный регламент "прием заявлений, документов, постановка граждан на учет в качестве нуждающихся в жилых помещениях"</t>
  </si>
  <si>
    <t xml:space="preserve"> +                                          Постановление администрации Солонецкого муниципального образования от 30 сентября 2013 года 91  "О  внесении изменений и дополнений в Административный регламент "Выдача справок с места жительства, выписок из похозяйственных книг населенных пунктов поселения"</t>
  </si>
  <si>
    <t xml:space="preserve"> +                                          Постановление администрации Солонецкого муниципального образования от 30 сентября 2013 года 94  "О  внесении изменений и дополнений в Административный регламент "Принятие документов ,а также выдаче решений о переводе или об отказе в переводе жилого помещения в нежилое или нежилого помещения в жилое"</t>
  </si>
  <si>
    <t xml:space="preserve"> +                                          Постановление администрации Солонецкого муниципального образования от 30 сентября 2013 года 93 "О  внесении изменений и дополнений в Административный регламент "Присвоение адреса объекту недвижимости"</t>
  </si>
  <si>
    <t xml:space="preserve"> +                                          Постановление администрации Солонецкого муниципального образования от 30 сентября 2013 года 95  "О  внесении изменений и дополнений в Административный регламент "Предоставление выписки из Реестра муниципального имущества"</t>
  </si>
  <si>
    <t xml:space="preserve"> +                                                     Постановление администрации Староалзамайского муниципального образования от 26 сентября 2013 №128 "О внесении изменений и дополнений в Административный регламент 
"Присвоение адреса объекту недвижимости"                         
</t>
  </si>
  <si>
    <t xml:space="preserve"> +                                     Постановление администрации Староалзамайского муниципального образования  от 1 октября 2013 года №139 "О внесении изменений и дополнений в Административный регламент "Выдача градостроительных планов  земельных участков"
                         </t>
  </si>
  <si>
    <t xml:space="preserve"> +                                                      Постановление администрации Староалзамайского муниципального образования  от 1 октября 2013 года №140 "О внесении изменений и дополнений в Административный регламент 
"Предоставление муниципального имущества 
в безвозмездное пользование"
                      </t>
  </si>
  <si>
    <t xml:space="preserve"> +                                                  Постановление администрации Староалзамайского муниципального образования   от 1 октября 2013 года №141 "О внесении изменений и дополнений в Административный регламент 
"Согласование переустройства и (или)
 перепланировки жилых помещений"
                       +</t>
  </si>
  <si>
    <t xml:space="preserve">  +                                                    Постановление администрации Староалзамайского муниципального образования от 26 сентября 2013 года №129 "О внесении изменений и дополнений в
Административный регламент 
"Предоставление выписки из реестра
муниципального имущества"
                +
</t>
  </si>
  <si>
    <t xml:space="preserve"> +                                             Постановление администрации Уковского муниципального образования от 30 сентября 2013 года  № 72 " О внесении изменений и дополнений в административный регламент муниципальной услуги "Принятие заявлений, документов, постановка граждан на учет а качестве нуждающихся в жилых помещениях, предоставляемых по договорам социального найма"</t>
  </si>
  <si>
    <t xml:space="preserve"> +                                             Постановление администрации Уковского муниципального образования от 01 апреля 2013 года  № 9 " О внесении изменений и дополнений в административный регламент "Выдача справок с места жительства, выписок из похозяйственных книг населенных пунктов поселения</t>
  </si>
  <si>
    <t xml:space="preserve"> +                                             Постановление администрации Уковского муниципального образования от 30 сентября 2013 года  № 70 " О внесении изменений и дополнений в административный регламент "Принятие документов, также выдача разрешений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</si>
  <si>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Уковского муниципального образования от 15 апреля 2013 года  № 27 "О внесении изменений и дополнений в административный регламент муниципальной услуги "Предоставление муниципальной услуги по присвоению адреса объекту недвижимости"</t>
  </si>
  <si>
    <t xml:space="preserve"> +                                             Постановление администрации Уковского муниципального образования от 30 сентября 2013 г № 56" О внесении изменений и дополнений в административный регламент предоставления муниципальной услуги "Признание в установленном порядке жилых помещений муниципального жилищного фонда непригодными для проживания"</t>
  </si>
  <si>
    <t xml:space="preserve"> +                                             Постановление администрации Уковского муниципального образования от 30 сентября 2013 года  № 65 "О внесении изменений и дополнений в административный регламент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</si>
  <si>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Уковского муниципального образования от 30 сентября 2013 года №  66" О внесении изменений и дополнений в административный регламент муниципальной услуги " Предоставление информации об  очередности предоставления жилых помещений на условиях социального найма"</t>
  </si>
  <si>
    <t>Постановление администрации Усть-Рубахинского муниципального образования от 4 марта 2013 года № 49 "Об утверждении Административного регламента "Выдача справок с места жительства, выписок из похозяйственных книг населенных пунктов поселения"</t>
  </si>
  <si>
    <t xml:space="preserve">  +                                                Постановление администрации Чеховского муниципального образования  от 27 сентября 2013 года № 81 "О внесении изменений и дополнени й  в административный регламент выдача  справок с места жительства, выписок из похозяйственных книг населенных пунктов поселения"</t>
  </si>
  <si>
    <t xml:space="preserve">  +                                                Постановление администрации Чеховского муниципального образования от 27 сентября 2013 года № 84 "О внесении изменений и дополнени й  в административный регламент принятие документов, а также выдача решений о переводе или об отказе в переводе жилого помещения  в нежилое или нежилого помещения в жилое помещение "</t>
  </si>
  <si>
    <t xml:space="preserve">  +                                                 Постановление администрации Чеховского муниципального образования от 27 сентября 2013 года № 83 "О внесении изменений и дополнени й  в административный регламент присвоение адреса объекту недвижимости "</t>
  </si>
  <si>
    <t xml:space="preserve">  +                                                Постановление администрации Чеховского муниципального образования от 27 сентября 2013 года № 85 "О внесении изменений и дополнений  в административный регламент предоставление выписки из единого реестра муниципального имущества "</t>
  </si>
  <si>
    <t xml:space="preserve">  +                                                Постановление администрации Чеховского муниципального образования от 27 сентября 2013 года № 82 "О внесении изменений и дополнений  в административный регламент предоставление архивных справок  "</t>
  </si>
  <si>
    <t>Постановление администрации Широковского муниципального образования от 22 февраля 2013 года №12 "Об утверждении Административного регламента "предоставление выписки из реестра муниципального имущества"</t>
  </si>
  <si>
    <t xml:space="preserve">Присвоение, изменение, аннулирование и регистрация адресов объектов недвижимости,находящихся в сельских населенных пунктах, расположенных на территории Бугульдейского муниципального образования </t>
  </si>
  <si>
    <t>Постановление главы Бугульдейского муниципального образования от 28 июня 2012 года № 44 "Об утверждении административного регламента предоставления муниципальной услуги "Присвоение, изменение, аннулирование и регистрация адресов объектов недвижимости, находящихся в сельских населенных пунктах, расположенных на территории Бугульдейского муниципального образования"</t>
  </si>
  <si>
    <t>Ведение учета граждан, нуждающихся в жилых помещениях,предоставляющих по договорам социального найма на территории Бугульдейского муниципального образования</t>
  </si>
  <si>
    <t>Постановление главы Бугульдейского муниципального образования от 28 июня 2012 года № 46 "Об утверждении административного регламента предоставления муниципальной услуги "Ведение учета граждан, нуждающихся в жилых помещениях,предоставляющих по договорам социального наймана территории Бугульдейского муниципального образования</t>
  </si>
  <si>
    <t>+                                                           Постановление главы Бугульдейского муниципального образования от 20 ноября 2013 года №132 "О внесении изменений и дополнений в административный регламент предоставления муниципальной услуги "Ведение учета граждан, нуждающихся в жилых помещениях,предоставляющих по договорам социального наймана территории Бугульдейского муниципального образования</t>
  </si>
  <si>
    <t>Прием заявлений и заключение договоров социального найма жилого помещения на территории Бугульдейского муниципального образования</t>
  </si>
  <si>
    <t>Постановление главы Бугульдейского муниципального образования от 29 июня 2012 года №57 "Об утверждении административного регламента предоставления муниципальной услуги "Прием заявлений и заключение договоров социального найма жилого помещения на территории Бугульдейского муниципального образования"</t>
  </si>
  <si>
    <t>+                                                           Постановление главы Бугульдейского муниципального образования  от 10 октября 2013 года №99 "О внесении изменений и дополнений в административный регламент предоставления муниципальной услуги "Прием заявлений и заключение договоров социального найма жилого помещения на территории Бугульдейского муниципального образования"</t>
  </si>
  <si>
    <t xml:space="preserve">Постановление главы Еланцынского муниципального образования от 21 июня 2012 года № 46 "Об утверждении административного регламента по предоставлению муниципальной услуги "Выдача физическим лицам справок с места жительства, выписок из похозяйственных книг населенных пунктов Еланцынского муниципального образования" </t>
  </si>
  <si>
    <t>Постановление главы Еланцынского муниципального образования от 24 мая 2011 года № 23 "О порядке разработки и утверждения административных регламентов  предоставления муниципальных услуг Еланцынского муниципального образования"</t>
  </si>
  <si>
    <t>Предоставление архивных справок, архивных выписок, копий архивных документов, копий правовых актов администрации Еланцынского муниципального образования</t>
  </si>
  <si>
    <t>Постановление главы Еланцынского муниципального образования от 21 июня 2012 года № 48 "Об утверждении административного регламента по предоставлению муниципальной услуги "Предоставление архивных справок, архивных выписок, копий архивных документов, копий правовых актов администрации Еланцынского муниципального образования"</t>
  </si>
  <si>
    <t>Присвоение почтовых адресов объектам недвижимости на территории Еланцынского муниципального образования</t>
  </si>
  <si>
    <t>Постановление главы Еланцынского муниципального образования от 21 июня 2012 года № 54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Еланцынского муниципального образования"</t>
  </si>
  <si>
    <t>Признание граждан Еланцынского муниципального образования малоимущими в целях предоставления им жилых помещений по договорам социального найма</t>
  </si>
  <si>
    <t>Постановление главы Еланцынского муниципального образования от 21 июня 2012 года № 55 "Об утверждении административного регламента по предоставлению муниципальной услуги "Признание граждан Еланцынского муниципального образования малоимущими в целях предоставления им жилых помещений по договорам социального найма"</t>
  </si>
  <si>
    <t>Ведение учета граждан, нуждающихся в жилых помещениях, предоставляемых по договорам социального найма на территории Еланцынского муниципального образования</t>
  </si>
  <si>
    <t>Постановление главы Еланцынского муниципального образования от 21 июня 2012 года № 56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социального найма на территории Еланцынского муниципального образования"</t>
  </si>
  <si>
    <t>Харнутова Тамара Андреевна</t>
  </si>
  <si>
    <t>8 (395) 58 53 024 (доб.код 101)</t>
  </si>
  <si>
    <t>admin666137@mail.ru</t>
  </si>
  <si>
    <t xml:space="preserve"> +                                                                        Перечень муниципальных услуг муниципального образования "Тайшетский район", предоставление которых осуществляется по принципу "одного окна", утвержденный постановлением администрации Тайшетского района от 18 апреля 2013 года № 1017</t>
  </si>
  <si>
    <t xml:space="preserve"> +                                            Постановление администрации Бирюсинского городского поселения от 21 августа 2013 года  № 274 "О внесении изменения в постановление администрации Бирюсинского городского поселения от 18 декабря 2012 года № 433" </t>
  </si>
  <si>
    <t>Постановление главы Борисовского муниципального образования от 12 августа 2013 года №57 
Об утверждении административного регламента 
 "Принятие на учет граждан в качестве нуждающихся 
 в жилых помещениях"</t>
  </si>
  <si>
    <t xml:space="preserve"> +
  Перечень муниципальных услуг Нижнезаимского муниципального образования, предоставление которых осуществляется по принципу "одного окна", утвержденный постановлением  администрации Нижнезаимского муниципального образования от 14 октября 2013 года № 45</t>
  </si>
  <si>
    <t xml:space="preserve"> +                                                           Перечень муниципальных услуг, оказываемых администрацией Тальского муниципального,  предоставление которых осуществляется по принципу "одного окна",  утвержденный постановлением главы Тальского муниципального образования от 15 апреля 2013 года № 32</t>
  </si>
  <si>
    <t xml:space="preserve"> Постановление администрации  Усть-Кульского сельского поселения от 28 августа 2013 года  № 15 "Об утверждении административного регламента предоставления муниципальной услуги "Выдача физическим лицам справок, выписок из похозяйственных книг сельского поселения".</t>
  </si>
  <si>
    <t>Постановление администрации  Усть-Кульского сельского поселения от 21 августа 2013 года  №16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t>
  </si>
  <si>
    <t>Постановление администрации  Усть-Кульского сельского поселения от 21 августа 2013 года  №18 Об утверждении административного регламента предоставления муниципальной услуги "Осуществление первичного воинского учета"</t>
  </si>
  <si>
    <t>Постановление администрации  Усть-Кульского сельского поселения от 21 августа 2013 года  № 21Об утверждении административного регламента предоставления муниципальной услуги "Прием заявлений и заключение договоров социального найма".</t>
  </si>
  <si>
    <t>Постановление администрации  Усть-Кульского сельского поселения от 21 августа 2013 года  № 22Об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</si>
  <si>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Постановление администрации  Усть-Кульского сельского поселения от 21 августа 2013 года  № 23 Об утверждении административного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</si>
  <si>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администрации  Усть-Кульского сельского поселения от 21 августа 2013 года  № 24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</si>
  <si>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Выдача разрешений на ввод объектов в эксплуатацию администрацией сельского поселения Мальтинского муниципального образования</t>
  </si>
  <si>
    <t>Постановление главы администрации Игжейского сельского поселения от 20 мая 2013 года  № 11 "Об утверждении административного регламента предоставления муниципальной услуги "Принятие на учёт граждан в качестве нуждающихся в жилых помещениях"</t>
  </si>
  <si>
    <t>Выдача справок, выписок из похозяйственных и домовых книг Малышевского муниципального образования</t>
  </si>
  <si>
    <t xml:space="preserve"> +                                                     Постановление администрации Булайского муниципального образования от 31 октября 2013 года № 132 "О внесении изменений в Административный регламент предоставления муниципальной услуги "Исполнения запросов граждан (устных и письменных) по документам архивных фондов, находящихся  в администрации поселения до передачи на постоянное хранение" утвержденный постановлением администрации Булайского муниципальногообразования от 12.07.2012 №50</t>
  </si>
  <si>
    <t xml:space="preserve"> +                                                       Постановление администрации Булайского муниципального образования от 31 октября 2013 года №133 "О внесении изменений в Административный регламент предоставления муниципальной услуги "Приватизация муниципального имущества (постановление о разрешении передачи квартир в собственность граждан" утвержденный постановлением администрации Булайского муниципального образования от 16.07.2012 № 52</t>
  </si>
  <si>
    <t xml:space="preserve"> +                                                    Постановлдение администрации Булайского муниципального образования от 31 октября 2013 года №134 "О внесении изменений в Административный регламент предоставления муниципальной услуги "Заключение краткосрочных договоров аренды земельных участков  на территории муниципального образования с физическими лицами для целей не связанных со строительством" утвержденный постановлением администрации Булайского муниципального образования от 16.07.2012 № 53</t>
  </si>
  <si>
    <t xml:space="preserve"> +                                                     Постановление администрации Булайского муниципального образования от 31 октября 2013 года №135 "О внесении изменений в Административный регламент предоставыления муниципальной услуги "Организация и проведение физкультурно-массовых и спортивных мероприятийв поселении" утвержденный постановлением администрации Булайского муниципального образования от 18.07.2012 № 55</t>
  </si>
  <si>
    <t xml:space="preserve"> +                                                      Постановлдение администрации Булайского муниципального образования от 31 октября 2013 года №136 "О внесении изменений в Административный регламент предоставыления муниципальной услуги "Организация занятий по физической культуре и спорту (спортивные секции)" утвержденный постановлением администрации Булайского муниципального образования от 20.07.2012 № 58</t>
  </si>
  <si>
    <t>Постановление администрации Михайловского городского поселения от 28 февраля 2013 года № 44 "Об утверждении административного регламента предоставления муниципальной услуги "Совершение нотариальных действий специально уполномоченным должностным лицом Администрации Михайловского городского поселения"</t>
  </si>
  <si>
    <t>Выдача копий муниципальных правовых актов Администрации Таргизского муниципального образования</t>
  </si>
  <si>
    <t xml:space="preserve">Выдача ордеров (разрешений) на проведение земляных работ на территории Таргизского муниципального образования </t>
  </si>
  <si>
    <t xml:space="preserve">Исполнение запросов социально-правового характера, выдача копий муниципальных нормативно-правовых актов органов местного самоуправления Баклашинского муниципального образования   </t>
  </si>
  <si>
    <t>Глава муниципального образования "Бахтай"</t>
  </si>
  <si>
    <t>Предоставление архивных справок, архивных выписок, копий архивных документов, копий правовых актов администрации муниципального образования "Бахтай"</t>
  </si>
  <si>
    <t xml:space="preserve"> +                                                          Постановление главы администрации муниципального образования "Бахтай" от 14 ноября 2013 года № 115 "О внесении изменений в административный регламент предоставления муниципальной услуги  Предоставление архивных справок, архивных выписок, копий архивных документов, копий правовых актов администрации муниципального образования "Бахтай"</t>
  </si>
  <si>
    <t>Присвоение почтовых адресов объектам недвижимости на территории муниципального образования "Бахтай"</t>
  </si>
  <si>
    <t xml:space="preserve"> +                                                          Постановление главы администрации муниципального образования "Бахтай" от 14 ноября 2013 года № 117 "О внесении изменений в административный регламент предоставления муниципальной услуги  Присвоение почтовых адресов объектам недвижимости на территории муниципального образования "Бахтай"</t>
  </si>
  <si>
    <t>Признание граждан муниципального образования "Бахтай" малоимущими в целях предоставления им жилых помещений по договорам социального найма</t>
  </si>
  <si>
    <t xml:space="preserve"> +                                                           Постановление главы администрации муниципального образования "Бахтай" от 14 ноября 2013 года № 119 "О внесении изменений в административный регламент предоставления муниципальной услуги  Признание граждан муниципального образования "Бахтай" малоимущими в целях предоставления им жилых помещений по договорам социального найма</t>
  </si>
  <si>
    <t>Ведение учета граждан, нуждающихся  в жилых помещениях,                                                                                                                                                                                                                                                                                                                                                                                                                                                                                                                                                                                                                              предоставляемых по договорам социального найма на территории муниципального образования "Бахтай"</t>
  </si>
  <si>
    <t>Муниципальное бюджетное учреждение культуры "Информационно-культурный центр" муниципального образования "Бахтай"</t>
  </si>
  <si>
    <t>Предоставление архивных справок, архивных выписок, копий архивных документов, копий правовых актов администрации муниципального образования "Куйта"</t>
  </si>
  <si>
    <t>Постановление администрации муниципального образования "Куйта" от 26 июля 2013 года № 75-п "Об утверждении административного регламента по предоставлению муницпальной услуги "Предоставление архивных справок, архивных выписок, копий архивных документов, копий правовых актов администрации муниципального образования "Куйта""</t>
  </si>
  <si>
    <t>Присвоение почтовых адресов объектам недвижимости на территории муниципального образования "Куйта"</t>
  </si>
  <si>
    <t>Назначение, выплата и перерасчет пенсии за выслугу лет муниципальным служащим, а также лицам, замещавшим муниципальные должности в администрации муниципального образования "Ныгда"</t>
  </si>
  <si>
    <t>Прием заявлений документов , а также постановка граждан на учет в качестве нуждающихся в жилых помещениях</t>
  </si>
  <si>
    <t>Предоставление в аренду, безвозмездное пользование муниципальной собственности, находящегося в муниципальной  собственности  муниципального образования "Люры" и оформление  соответствующих  договоров.</t>
  </si>
  <si>
    <t>Постановление главы  администрации муниципального образования "Люры" от 6 февраля 2013 года  № 10 "Об  утверждении  административного регламента  " Предоставление  в аренду, безвозмездное  пользование муниципальной собственности, находящегося в муниципальной собственности муниципального образования "Люры" и оформление  соответствующих договоров".</t>
  </si>
  <si>
    <t>Постановление главы администрации муниципального образования "Люры"  от 17 декабря 2012 года   № 81  "О порядке  разработки и утверждения  админтсративных  регламентов  предоставления  муниципальных  услуг муниципального образования "Люры".</t>
  </si>
  <si>
    <t>Постановление главы администрации  муниципального образования "Люры"   от  17 декабря 2012 года № 82 "Об  утверждении  Порядка  формирования  и ведения  реестра  муниципальных услуг муниципального образования "Люры".</t>
  </si>
  <si>
    <t>Назначение и выплата пенсий за выслугу лет лицам, замещавшим  должности  муниципальной службы</t>
  </si>
  <si>
    <t>Выдача  справок, выписок из похозяйственных книг</t>
  </si>
  <si>
    <t>Прием  заявлений и выдача  документов о согласовании схем  расположения  земельных  участков</t>
  </si>
  <si>
    <t>Прием  заявлений, документов, а также  постановка  граждан  на  учет  в качестве  нуждающихся в жилых  помещениях</t>
  </si>
  <si>
    <t>Присвоение и уточнение  адреса  объекта  недвижимости в муниципальном образовании "Люры"</t>
  </si>
  <si>
    <t>Предоставление в аренду, безвозмездное пользование муниципальной собственности, находящегося в муниципальной  собственности  муниципального образования "Нагалык" и оформление  соответствующих  договоров</t>
  </si>
  <si>
    <t>Содействие  в развитии сельскохозяйственного производства, создание условий для развития малого и среднего предпринимательства на территории муниципального образования "Олонки"</t>
  </si>
  <si>
    <t>Организация электро-, тепло-, газо-, водоснабжения населения топливом</t>
  </si>
  <si>
    <t>Дорожная деятельность в отношении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t>
  </si>
  <si>
    <t>Предоставление объектов муниципальной собственности муниципального образования "Шаралдай" в хозяйственное ведение, оперативное управление</t>
  </si>
  <si>
    <t>заместитель главы администрации муниципального образования "Шаралдай"</t>
  </si>
  <si>
    <t>Обеспечение малоимущих граждан, проживающих в муниципального образования "Шаралдай" и нуждающихся в улучшении жилищных условий</t>
  </si>
  <si>
    <t>Предоставление информации о проведении ярмарок, выставок народного творчества, ремесел на территории муниципального образования "Шаралдай"</t>
  </si>
  <si>
    <t>Обеспечение жителей муниципального образования "Шаралдай" услугами связи, общественного питания и бытового обслуживания</t>
  </si>
  <si>
    <t>Выдача выписок из реестра муниципальной собственности муниципального образования "Шаралдай"</t>
  </si>
  <si>
    <t>Прием заявлений, документов, а также постановка граждан на учет в качестве нуждающихся в жилых помещениях муниципального образования "Шаралдай"</t>
  </si>
  <si>
    <t>Выдача юридическим и физическим лицам справок, выписок из похозяйственных книг муниципального образования "Шаралдай"</t>
  </si>
  <si>
    <t xml:space="preserve">Продажа субъектам малого и среднего предпринимательства арендуемых ими объектов муниципального нежилого фонда муниципального образования "Шаралдай" </t>
  </si>
  <si>
    <t>Выдача разрешения на право организации розничного рынка на территории муниципального образования "Шаралдай"</t>
  </si>
  <si>
    <t>Представление движимого имущества, находящихся в муниципальной собственности в аренду, безвозмездное пользование без проведения торгов в случаях, предусмотреных РФ</t>
  </si>
  <si>
    <t>Предоставление  в аренду, безвозмездное пользование муниципального имущества находящегося в муниципальной собственности муниципального образования "Закулей" и формирование соответствующих договоров</t>
  </si>
  <si>
    <t>Постановление администрации муниципального образования "Закулей" от 30 июня 2012 года № 46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находящегося в муниципальной собственности муниципального образования "Закулей" и формирование соответствующих договоров"</t>
  </si>
  <si>
    <t>Приобретение земельных участков из земель сельскохозяйственного назначения, находящегося в муниципальной собственности муниципального образования "Закулей" для создания фермерского хозяйства и осуществления его деятельности на территории муниципального образования "Закулей"</t>
  </si>
  <si>
    <t>Постановление администрации муниципального образования "Закулей" от 30 июня 2012 года № 47 "Об утверждении административного регламента предоставления муниципальной услуги "Приобретение земельных участков из земель сельскохозяйственного назначения, находящегося в муниципальной собственности муниципального образования "Закулей" для создания фермерского хозяйства и осуществления его деятельности на территории муниципального образования "Закулей""</t>
  </si>
  <si>
    <t>Предоставление в аренду, безвозмездное пользование муниципального имущества, находящегося в муниципальной собственности муниципального образования "Новоленино" и оформление соответствующих договоров</t>
  </si>
  <si>
    <t>Постановление администрации муниципального образования "Первомайское" от 2 июля 2012 года № 29 "Об утверждении административного регламента предоставления муниципальной услуги "Выдача выписки из реестра муниципального собственности в муниципального образования "Первомайское"</t>
  </si>
  <si>
    <t>+                                 Постановление Главы муниципального образования "Первомайское" от 24 сентября 2013 года №51 "О внесении изменений в Административный регламент по предоставлению муниципальной услуги "Выдача выписки из реестра муниципального собственности в муниципального образования "Первомайское""</t>
  </si>
  <si>
    <t>Постановлением главы муниципального образования "Первомайское" от 27 апреля 2012 года № 19 А "О  порядке формирования и ведения Реестра муниципальных услуг, муниципальных функций по контролю"</t>
  </si>
  <si>
    <t>Ведущий специалист администрации муниципального образования "Первомайское"</t>
  </si>
  <si>
    <t>Выдача разрешений на строительство в муниципального образования "Первомайское"</t>
  </si>
  <si>
    <t>Постановление администрации муниципального образования "Первомайское" от 2 июля 2012 года № 30 "Об утверждении административного регламента предоставления муниципальной услуги "Выдача разрешений на строительство в муниципального образования "Первомайское"</t>
  </si>
  <si>
    <t>+                                 Постановление Главы муниципального образования "Первомайское" от 24 сентября 2013 года №52 "О внесении изменений в Административный регламент по предоставлению муниципальной услуги "Выдача разрешений на строительство в муниципального образования "Первомайское""</t>
  </si>
  <si>
    <t>Назначение и выплата пенсии по выслуге лет лицам, замещавшим должности муниципальной службы в муниципального образования "Первомайское"</t>
  </si>
  <si>
    <t>Постановление главы муниципального образования "Первомайское" от 2 июля 2012 года № 31 "Об утверждении административного регламента предоставления муниципальной услуги "Назначение и выплата пенсии по выслуге лет лицам, замещавшим должности муниципальной службы в муниципального образования "Первомайское"</t>
  </si>
  <si>
    <t>+                                 Постановление Главы муниципального образования "Первомайское" от 24 сентября 2013 года №53  "О внесении изменений в Административный регламент по предоставлению муниципальной услуги"Назначение и выплата пенсии по выслуге лет лицам, замещавшим должности муниципальной службы в муниципального образования "Первомайское"</t>
  </si>
  <si>
    <t>Постановка граждан на учет в качестве нуждающихся в жилых помещениях в муниципального образования "Первомайское"</t>
  </si>
  <si>
    <t xml:space="preserve">Постановление администрации муниципального образования "Первомайское" от 2 июля 2012 года № 32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в муниципального образования "Первомайское" </t>
  </si>
  <si>
    <t xml:space="preserve">   +                                  Постановление Главы муниципального образования "Первомайское" от 24 сентября 2013 года №54 "О внесении изменений в Административный регламент по предоставлению муниципальной услуги "Постановка граждан на учет в качестве нуждающихся в жилых помещениях в муниципального образования "Первомайское" </t>
  </si>
  <si>
    <t>Предоставление в аренду, безвозмездное пользование муниципального имущества находящегося в муниципальной собственности муниципального образования "Первомайское" и формирование соответствующих договоров</t>
  </si>
  <si>
    <t>Постановление Главы муниципального образования "Первомайское" от 2 июля 2012 года № 33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находящегося в муниципальной собственности муниципального образования "Первомайское" и формирование соответствующих договоров"</t>
  </si>
  <si>
    <t>+                                 Постановление Главы муниципального образования "Первомайское" от 24 сентября 2013 года №55 "О внесении изменений в Административный регламент по предоставлению муниципальной услуги"Предоставление в аренду, безвозмездное пользование муниципального имущества находящегося в муниципальной собственности муниципального образования "Первомайское" и формирование соответствующих договоров"</t>
  </si>
  <si>
    <t>Предоставление земельных участков в границах населенных пунктов для целей, не связанных со строительством в муниципального образования "Первомайское"</t>
  </si>
  <si>
    <t xml:space="preserve">Постановление Главы муниципального образования "Первомайское" от 2 июля 2012 года № 34 "Об утверждении административного регламента предоставления муниципальной услуги "Предоставление земельных участков в границах населенных пунктов для целей, не связанных со строительством в муниципального образования "Первомайское" </t>
  </si>
  <si>
    <t>Прием заявлений и выдача документов о согласовании переустройства и (или) перепланировки жилого помещения в муниципального образования "Первомайское"</t>
  </si>
  <si>
    <t xml:space="preserve">Постановление администрации муниципального образования "Первомайское" от 2 июля 2012 года № 36 "Прием заявлений и выдача документов о согласовании переустройства и (или) перепланировки жилого помещения в муниципального образования "Первомайское" </t>
  </si>
  <si>
    <t xml:space="preserve">+                                 Постановление Главы муниципального образования "Первомайское" от 24 сентября 2013 года №58 "О внесении изменений в Административный регламент предоставления муниципальной услуги "Прием заявлений и выдача документов о согласовании переустройства и (или) перепланировки жилого помещения в муниципального образования "Первомайское" </t>
  </si>
  <si>
    <t>Прием заявлений и выдача документов о согласовании схем расположения земельных участков в муниципального образования "Первомайское"</t>
  </si>
  <si>
    <t xml:space="preserve">+                                 Постановление Главы муниципального образования "Первомайское" от 24 сентября 2013 года №59 "О внесении изменений в Административный регламент предоставления муниципальной услуги "Прием заявлений и выдача документов о согласовании схем расположения земельных участков в муниципального образования "Первомайское" </t>
  </si>
  <si>
    <t>Принятие документов, а также выдача решений о переводе или отказе в переводе жилого помещения в нежилое помещение или нежилого помещения в жилое помещение в муниципального образования "Первомайское"</t>
  </si>
  <si>
    <t>+                                 Постановление Главы муниципального образования "Первомайское" от 24 сентября 2013 года №60 "О внесении изменений в Административный регламент предоставления муниципальной услуги "Принятие документов, а также выдача решений о переводе или отказе в переводе жилого помещения в нежилое помещение или нежилого помещения в жилое помещение в муниципального образования "Первомайское"</t>
  </si>
  <si>
    <t>Присвоение и уточнение адреса объекта недвижимости в муниципального образования "Первомайское"</t>
  </si>
  <si>
    <t>+                                 Постановление Главы муниципального образования "Первомайское" от 24 сентября 2013 года №50 "О внесении изменений в Административный регламент предоставления муниципальной услуги "Присвоение и уточнение адреса объекта недвижимости в муниципального образования "Первомайское"</t>
  </si>
  <si>
    <t>Утверждение акта о выборе  земельного участка в муниципального образования "Первомайское"</t>
  </si>
  <si>
    <t>+                                 Постановление Главы муниципального образования "Первомайское" от 24 сентября 2013 года №61 "О внесении изменений в Административный регламент предоставления муниципальной услуги "Утверждение акта о выборе  земельного участка в муниципального образования "Первомайское"</t>
  </si>
  <si>
    <t>Назначение и выплата пенсии за выслугу лет муниципальным служащим в муниципальном образовании "Хадахан"</t>
  </si>
  <si>
    <t>Предоставление  в аренду, безвозмездное пользование муниципального имущества находящегося в муниципальной собственности муниципального образования "Хареты" и формирование соответствующих договоров</t>
  </si>
  <si>
    <t>Предоставление земельных участков из земель сельскохозяйственного назначения, находящегося в муниципальной собственности муниципального образования "Хареты" для создания фермерского хозяйства и осуществления его деятельности на территории муниципального образования "Хареты"</t>
  </si>
  <si>
    <t>Предоставление  в аренду, безвозмездное пользование муниципального имущества находящегося в муниципальной собственности муниципального образования "Целинный" и формирование соответствующих договоров</t>
  </si>
  <si>
    <t>Постановление администрации муниципального образования "Целинный" от 22 июня 2012 года № 46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находящегося в муниципальной собственности муниципального образования "Целинный" и формирование соответствующих договоров"</t>
  </si>
  <si>
    <t>Приобретение земельных участков из земель сельскохозяйственного назначения, находящегося в муниципальной собственности муниципального образования "Целинный" для создания фермерского хозяйства и осуществления его деятельности на территории муниципального образования "Целинный"</t>
  </si>
  <si>
    <t>Постановление администрации муниципального образования "Целинный" от 22 июня 2012 года № 51 "Об утверждении административного регламента предоставления муниципальной услуги "Приобретение земельных участков из земель сельскохозяйственного назначения, находящегося в муниципальной собственности муниципального образования "Целинный" для создания фермерского хозяйства и осуществления его деятельности на территории муниципального образования "Целинный""</t>
  </si>
  <si>
    <t xml:space="preserve">  +                                                                  Перечень муниципальных услуг, предоставление которых осуществляется по принципу "одного окна" в муниципальном образовании "Хадахан", утвержденный постановлением  администрации муниципального образования "Хадахан" от 10 апреля 2013 года № 43/1</t>
  </si>
  <si>
    <t xml:space="preserve">  +                            Постановление администрации муниципального образования "Шаратское" от 5 ноября 2013 года №84 "О внесении изменений в постановление от 26.07.2012 года.№65 "Об утверждении административного регламента предоставления муниципальной услуги "Выдача градостроительного плана земельного участка"</t>
  </si>
  <si>
    <t xml:space="preserve">  +                                      Постановление администрации муниципального образования "Шаратское" от 5 ноября 2013 года №85 "Об утверждении административного регламента предоставления муниципальной услуги "Выдача разрешений на ввод объектов в эксплуатацию"</t>
  </si>
  <si>
    <t xml:space="preserve">  +                                                                        Перечень муниципальных услуг, предоставление которых осуществляется по принципу "одного окна" в муниципальном образовании "Шаратское", утвержденный постановлением  администрации муниципального образования "Шаратское" от 29 марта 2013 года № 25</t>
  </si>
  <si>
    <t xml:space="preserve">  +                           Постановление администрации муниципального образования "Шаратское" от 5 ноября 2013 года №86 "Об утверждении административного регламента предоставления муниципальной услуги "Выдача разрешений на строительство"</t>
  </si>
  <si>
    <t xml:space="preserve">  +                           Постановление администрации муниципального образования "Шаратское" от 5 ноября 2013 года №87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значения, находящихся в государственной и муниципальной собственности, для создания фермерского хозяйства и осуществления его деятельности"</t>
  </si>
  <si>
    <t xml:space="preserve">  +                               Постановление администрации муниципального образования "Шаратское" от 5 ноября 2013 года №88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t>
  </si>
  <si>
    <t xml:space="preserve">  +                                   Постановление администрации муниципального образования "Шаратское" от 5 ноября 2013 года №89 "Об утверждении административного регламента предоставления муниципальной услуги "Прием зачвлений и выдача документовьо согласовании переустройства и (или) перепланировки жилого помещения"</t>
  </si>
  <si>
    <t xml:space="preserve">  +                                       Постановление администрации муниципального образования "Шаратское" от 5 ноября 2013 года №90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</si>
  <si>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 xml:space="preserve">  +                                       Постановление администрации муниципального образования "Шаратское" от 5 ноября 2013 года №91 "Об утверждении административного регламента предоставления муниципальной услуги "Присвоение адреса объекту недвижимости"</t>
  </si>
  <si>
    <t xml:space="preserve">  +                                            Постановление администрации муниципального образования "Шаратское" от 5 ноября 2013 года №92 "Об утверждении административного регламента предоставления муниципальной услуги "Предоставление земельных участков для целей, не связанных со строительством"</t>
  </si>
  <si>
    <t xml:space="preserve">  +                                         Постановление администрации муниципального образования "Шаратское" от 5 ноября 2013 года №93 "Об утверждении административного регламента предоставления муниципальной услуги "Предоставление муниципального имущества в аренду, безвозмездное пользование"</t>
  </si>
  <si>
    <t xml:space="preserve">  +                                         Постановление администрации муниципального образования "Шаратское" от 5 ноября 2013 года №94 "Об утверждении административного регламента предоставления муниципальной услуги "Утверждение акта выбора земельного участка для строительств"</t>
  </si>
  <si>
    <t xml:space="preserve">  +                                         Постановление администрации муниципального образования "Шаратское" от 5 ноября 2013 года №95 "Об утверждении административного регламента предоставления муниципальной услуги "Выдача выписки из реестра муниципальной собственности"</t>
  </si>
  <si>
    <t xml:space="preserve">  +                                      Постановление администрации муниципального образования "Шаратское" от 5 ноября 2013 года №96 "Об утверждении административного регламента предоставления муниципальной услуги "Назначение и выплата пенсии за выслугу лет муниципальным служаим"</t>
  </si>
  <si>
    <t xml:space="preserve">  +                                          Постановление администрации муниципального образования "Шаратское" от 5 ноября 2013 года №97 "Об утверждении административного регламента предоставления муниципальной услуги "Прием зачвлений и выдача документовьо согласовании схем расположения земельных участков"</t>
  </si>
  <si>
    <t xml:space="preserve">  +                                        Постановление администрации муниципального образования "Шаратское" от 5 ноября 2013 года №98 "Об утверждении административного регламента предоставления муниципальной услуги "Организация сбора и вывоза бытовых отходов и мусора"</t>
  </si>
  <si>
    <t xml:space="preserve">  +                                         Постановление администрации муниципального образования "Шаратское" от 5 ноября 2013 года №99 "Об утверждении административного регламента предоставления муниципальной услуги "Предоставление информации об организации и проведении спортивно-массовых мероприятий"</t>
  </si>
  <si>
    <t xml:space="preserve">  +                                          Постановление администрации муниципального образования "Шаратское" от 5 ноября 2013 года №100 "Об утверждении административного регламента предоставления муниципальной услуги "Выдача справок, выписок из похозяйственных книг"</t>
  </si>
  <si>
    <t xml:space="preserve">  +                                      Постановление администрации муниципального образования "Шаратское" от 5 ноября 2013 года №101 "Об утверждении административного регламента предоставления муниципальной услуги "Первичный воинский учет граждан, проживающих или пребывающих на территории МО "Шаратское""</t>
  </si>
  <si>
    <t xml:space="preserve">  +                                         Постановление администрации муниципального образования "Шаратское" от 5 ноября 2013 года №102 "Об утверждении административного регламента предоставления муниципальной услуги "Оформление справки с места жительства умершего "</t>
  </si>
  <si>
    <t xml:space="preserve">  +                                          Постановление администрации муниципального образования "Шаратское" от 5 ноября 2013 года №103 "Об утверждении административного регламента предоставления муниципальной услуги "Выдача разрешений на право осуществления выездной торговли  "</t>
  </si>
  <si>
    <t>Предоставление архивных справок, архивных выписок администрации муниципального образования "Бильчир"</t>
  </si>
  <si>
    <t>Постановление главы администрации муниципального образования "Бильчир" от 15 октября 2013 года №88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муниципального образования "Бильчир""</t>
  </si>
  <si>
    <t>+                                         Постановление администрации Нижнеилимского мунципального района от 23 сентября 2013 года  № 1555 "О внесении изменений в административный регламент предоставление муниципальной услуги Предоставление служебного жилого помещения специализированного муниципального жилого фонда</t>
  </si>
  <si>
    <t>+                                         Постановление администрации Нижнеилимского мунципального района  от 27 сентября 2013 года № 1632  "О внесении изменений в административный регламент предоставление муниципальной услуги  № 1632 от 2 октября 2013 года Приватизация объектов нежилого фонда муниципального образования "Нижнеилимский район</t>
  </si>
  <si>
    <t>п.1 перечня перечня необходимых и обязательных для предоставления муниципальных услуг"</t>
  </si>
  <si>
    <t>см.п.1</t>
  </si>
  <si>
    <t>п.2 перечня необходимых и обязательных для предоставления муниципальных услуг"</t>
  </si>
  <si>
    <t>п.3 перечня необходимых и обязательных для предоставления муниципальных услуг"</t>
  </si>
  <si>
    <t>п.4 перечня необходимых и обязательных для предоставления муниципальных услуг"</t>
  </si>
  <si>
    <t>п.5 перечня необходимых и обязательных для предоставления муниципальных услуг"</t>
  </si>
  <si>
    <t>п.6 перечня необходимых и обязательных для предоставления муниципальных услуг"</t>
  </si>
  <si>
    <t>Решение Думы Непского муниципального образования от 1 марта 2010 года № 17/4 "Об утверждении перечня необходимых и обязательных для предоставления муниципальных услуг"</t>
  </si>
  <si>
    <t>п. 1.2 Перечня услуг, которые являются необходимыми и обязательными для предоставления муниципальных услуг</t>
  </si>
  <si>
    <t>п. 4.2 Перечня услуг, которые являются необходимыми и обязательными для предоставления муниципальных услуг</t>
  </si>
  <si>
    <t>п.3.5 Перечня услуг, которые являются необходимыми и обязательными для предоставления муниципальных услуг</t>
  </si>
  <si>
    <t>п.4.4 Перечня услуг, которые являются необходимыми и обязательными для предоставления муниципальных услуг</t>
  </si>
  <si>
    <t>п.9.1 Перечня услуг, которые являются необходимыми и обязательными для предоставления муниципальных услуг</t>
  </si>
  <si>
    <t>п.10.1 Перечня услуг, которые являются необходимыми и обязательными для предоставления муниципальных услуг</t>
  </si>
  <si>
    <t>Постановление главы Подволошинского муниципального образования от 27 декабря 2011 года  № 19 " Об утверждении реестра муниципальных услуг, оказываемых населению Подволошинского муниципального образования"</t>
  </si>
  <si>
    <t>Постановление главы Администрации Бирюльского муниципального образования  от 30 ноября 2012 года №57  "Об утверждении административного регламента  предоставления муниципальной услуги "Совершение нотариальных действий"</t>
  </si>
  <si>
    <t>Постановление главы Администрации Бирюльского муниципального образования от 30 ноября 2012 года № 58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</si>
  <si>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Постановление главы Администрации Бирюльского муниципального образования от 30 ноября 2012 года №  61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</si>
  <si>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Постановление главы Администрации Бирюльского муниципального образования   от 30 ноября 2012 года № 71 "Об утверждении административного регламента предоставления муниципальной услуги "Выдача справок о составе семьи, с места жительства"</t>
  </si>
  <si>
    <t xml:space="preserve">Постановление главы Куретского муниципального образования от 27 ноября 2013 года № 37 "Об утверждении административного регламента по предоставлению муниципальной услуги "Выдача физическим лицам справок с места жительства, выписок из похозяйственных книг населенных пунктов Куретского МО" </t>
  </si>
  <si>
    <t>Постановление главы Шара-Тоготского муниципального образования от 31 октября 2013 года  № 53-3п "Об утверждении административного регламента по предоставлению муниципальной услуги "Выдача архивных справок, выписок, копий архивных документов, копий муниципальных правовых актов из ведомственного архива"</t>
  </si>
  <si>
    <t>Постановление главы Шара-Тоготского муниципального образования от 31 октября 2013 года  № 53-4п "Об утверждении административного регламента по предоставлению муниципальной услуги "Выдача выписки из похозяйственной книги, справок и иных документов"</t>
  </si>
  <si>
    <t>Постановление главы Шара-Тоготского муниципального образования от 31 октября 2013 года  № 51 "Об утверждении административного регламента  "Приём документов, необходимых для согласования перевода жилого помещения в нежилое и нежилого в жилое помещение, а также выдача соответствующих решений о переводе или отказе в переводе администрацией Шара-Тоготского муниципального образования"</t>
  </si>
  <si>
    <t xml:space="preserve">Постановление главы Шара-Тоготского муниципального образования от 31 октября 2013 года  № 53-п "Об утверждении административного регламента по предоставлению муниципальной услуги "Выдача разрешений на строительство" </t>
  </si>
  <si>
    <t>Постановление главы Шара-Тоготского муниципального образования от 31 октября 2013 года  № 53-1п "Об утверждении административного регламента по предоставлению муниципальной услуги "Выдача разрешений на ввод объекта в эксплуатацию"</t>
  </si>
  <si>
    <t>Постановление главы Шара-Тоготского муниципального образования от 4 апреля 2012 года № 25-2п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Шара-Тоготского муниципального образования"</t>
  </si>
  <si>
    <t>Постановление главы Шара-Тоготского муниципального образования от 31 октября 2013 года  № 53-2п "Об утверждении административного регламента по предоставлению муниципальной услуги "Ведение учета граждан, нуждающихся в жилых помещениях, предоставляемых по договорам социального найма на территории Шара-Тоготского муниципального образования"</t>
  </si>
  <si>
    <t>Постановление администрации Чунского района от 26 августа 2011 года № 6 "Об утверждении административных регламентов по предоставлению муниципальных услуг"</t>
  </si>
  <si>
    <t>Выдача сведений из Реестра муниципального имущества муниципального образования – "город Тулун"</t>
  </si>
  <si>
    <t>Предоставление информации об объектах культурного наследия местного значения, находящихся на территории муниципального образования – "город Тулун" и включенных в Единый государственный реестр объектов культурного наследия (памятников истории и культуры) народов Российской Федерации</t>
  </si>
  <si>
    <t>Прием на муниципальное хранение документов по личному составу ликвидированных организаций, действовавших на территории муниципального образования – "город Тулун"</t>
  </si>
  <si>
    <t>Установление тарифов на услуги, предоставляемые муниципальными предприятиями и учреждениями на территории муниципального образования "Заларинский район"</t>
  </si>
  <si>
    <t xml:space="preserve">Предоставление земельных участков из земель сельскохозяйственного значения, находящихся в государственной и муниципальной собственности, для создания фермерского хозяйства и осуществления его деятельности на территории муниципального образования "Заларинский район" </t>
  </si>
  <si>
    <t>Выдача ордеров (разрешений) на проведение земельных работ на территории "Заларинский район"</t>
  </si>
  <si>
    <t>Подготовка, утверждение и выдача  градостроительных планов земельных участков, расположенных на территории муниципального образования "Заларинский район"</t>
  </si>
  <si>
    <t>Организация транспортного обслуживания населения автомобильным пассажирским транспортом между поселениями в границах муниципального образования "Заларинский район"</t>
  </si>
  <si>
    <t xml:space="preserve">Администрация
муниципального образования "Заларинский  район"
Муниципальное казённое учреждение Комитет по культуре Администрации муниципального образования "Заларинский район"
</t>
  </si>
  <si>
    <t xml:space="preserve">Администрация муниципального образования "Заларинский  район"
Комитет по строительству, дорожному и жилищно-коммунальному хозяйству
</t>
  </si>
  <si>
    <t>Организация установления, прекращения, приостановления, возобновления, расчета, перерасчета и выплаты пенсий за выслугу лет гражданам, замещавшим муниципальные должности в муниципальном образовании "Заларинский район"</t>
  </si>
  <si>
    <t xml:space="preserve">Администрация муниципального образования "Заларинский  район"
отдел финансового обеспечения
</t>
  </si>
  <si>
    <t xml:space="preserve">Администрация муниципального образования "Заларинский  район"
отдел по спорту и молодежной политике
</t>
  </si>
  <si>
    <t>Администрация муниципального образования "Заларинский район" Комитет по строительству, дорожному и жилищно-коммунальному хозяйству</t>
  </si>
  <si>
    <t>Выдача разрешений на установку рекламных конструкций, аннулирование таких разрешений, выдача предписаний о демонтаже самовольно установленных вновь рекламных конструкций на территории муниципального образования "Заларинский район"</t>
  </si>
  <si>
    <t>Заключение договора на установку и эксплуатацию рекламной конструкции на территории муниципального образования "Заларинский район"</t>
  </si>
  <si>
    <t xml:space="preserve">Администрация муниципального образования "Заларинский район"
Комитет по управлению муниципальным имуществом муниципального образования "Заларинский район"
</t>
  </si>
  <si>
    <t>Обследование зданий, строений, сооружений, выдача заключения о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на территории муниципального образования "Заларинский район"</t>
  </si>
  <si>
    <t xml:space="preserve">Администрация муниципального образования "Заларинский район"
отдел по делам несовершеннолетних и защите их прав
</t>
  </si>
  <si>
    <t>Администрация муниципального образования "Заларинский район" отдел по спорту и молодежной политике</t>
  </si>
  <si>
    <t xml:space="preserve">Администрация муниципального образования "Заларинский район" отдел по делам несовершеннолетних и защите их прав </t>
  </si>
  <si>
    <t>Комитет по управлению муниципальным имуществом муниципального образования "Заларинский район"</t>
  </si>
  <si>
    <t>Принятие документов, а также выдача решений о переводе или об отказе в переводе жилого помещения в нежилое или нежилого помещения в жилое помещение, расположенного на территории муниципального образования "Заларинский район"</t>
  </si>
  <si>
    <t xml:space="preserve">Администрация муниципального образования "Заларинский район", отдел по строительству, архитектуре и дорожному хозяйству Комитета по строительству, дорожному и жилищно-коммунальному хозяйству  </t>
  </si>
  <si>
    <t>Администрация муниципального образования "Заларинский район" отдел ГО и ЧС</t>
  </si>
  <si>
    <t xml:space="preserve">Администрация
муниципального образования "Заларинский район" отдел потребительского рынка товаров, услуг и ценообразования
</t>
  </si>
  <si>
    <t>Администрация муниципального образования "Заларинский район" отдел экономического анализа и прогнозирования</t>
  </si>
  <si>
    <t xml:space="preserve">Администрация муниципального образования "Заларинский район" отдел экономического анализа и прогнозирования
отдел по сельскому хозяйству
</t>
  </si>
  <si>
    <t>Предоставлении информации об установлении, изменении и отмене местных налогов и сборов муниципального образования "Заларинский район"</t>
  </si>
  <si>
    <t xml:space="preserve">образования "Заларинский район" отдел экономического анализа и прогнозирования
Муниципальное казённое учреждение Комитет по финансам администрации муниципального образования "Заларинский район
</t>
  </si>
  <si>
    <t>Информирование населения об угрозе возникновения ЧС на территории МО "Холмогойское сельское поселение"</t>
  </si>
  <si>
    <t>Организация сбора и вывоза бытовых отходов и мусора на территории МО "Холмогойское сельское поселение"</t>
  </si>
  <si>
    <t>Информирование населения МО "Холмогойское сельское поселение" об Физические лица ограничениях использования водных объектов общего пользования, расположенных на территории МО "Холмогойское сельское поселение" для личных и бытовых нужд"</t>
  </si>
  <si>
    <t>Организация и осуществление мероприятий по гражданской обороне, защите населения и территории МО "Холмогойское сельское поселение"</t>
  </si>
  <si>
    <t>Информирование о создании, содержании и организации деятельности аварийно-спасательных служб и (или) аварийно-спасательных формирований на территории МО "Холмогойское сельское поселение"</t>
  </si>
  <si>
    <t>Постановление администрации Мартыновского сельского поселения 27 мая 2012 года №14 "Об утверждении административного регламента по предоставлению муниципальной услуги "Заключение договоров социального найма муниципального жилищного фонда"</t>
  </si>
  <si>
    <t>Постановление администрации муниципального образования "Катангский район" от 22 ноября 2013 года № 282-п "Об утверждении административного регламента по предоставлению муниципальной услуги "Содействие развитию субъектов малого и среднего предпринимательства МО "Катангский район""</t>
  </si>
  <si>
    <t>Организация проведения муниципальных официальных физкультурных мероприятий и спортивных мероприятий, для населения муниципального образования "Качугский район"</t>
  </si>
  <si>
    <t>Оказание помощи молодым семьям муниципального образования "Качугский район" в улучшении жилищных условий</t>
  </si>
  <si>
    <t xml:space="preserve">Постановление администрации муниципального района "Качугский район" от 2 сентября 2013 года № 110 "Об утверждении  административного регламента по предоставлению муниципальной услуги "Оказание помощи молодым семьям муниципального образования "Качугский район" в улучшении жилищных условий" </t>
  </si>
  <si>
    <t>Назначение и выплата пенсии за выслугу лет муниципальным служащим муниципального образования "Качугский район"</t>
  </si>
  <si>
    <t>Решение Думы Бирюльского муниципального образования от 22 августа 2013 года  № 114 "Об утверждении Перечня услуг, которые являются необходимыми и обязательными для предоставления муниципальных услуг в Бирюльском муниципальном образовании и предоставляются организациями, участвующими в предоставлении муниципальных услуг, и об установлении Порядка определения размера платы за их оказание"</t>
  </si>
  <si>
    <t>Постановление главы Администрации Бирюльского муниципального образования от 9 сентября 2013 года № 50 "Об утверждении Порядка разработки и утверждения административных регламентов предоставления муниципальных услуг в Бирюльском муниципальном образовании"</t>
  </si>
  <si>
    <t>Постановление главы Администрации Бирюльского муниципального образования от 12 сентября 2013 года № 56 "Об утверждении Порядка формирования и ведения Реестра муниципальных услуг, оказываемых Бирюльским муниципальным образованием"</t>
  </si>
  <si>
    <t>Постановление главы администрации Верхоленского муниципального образования от 20 декабря 2012 года № 39 "Об утверждении Порядка разработки и утверждения административных регламентов предоставления муниципальных услуг Верхоленским муниципальным образованием"</t>
  </si>
  <si>
    <t>Постановление главы администрации Верхоленского муниципального образования  от 12 августа 2011 года № 18 "а" "Об утверждении Порядка формирования и ведения Реестра муниципальных услуг (функций) МО Верхоленское сельское поселение"</t>
  </si>
  <si>
    <t>Постановление главы администрации Карлукского сельского поселения от 14 февраля 2013 года № 23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</si>
  <si>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Постановление администрации Куйтунского городского поселения от 28 декабря 2012 года № 250 "Об утверждении административного регламента по предоставлению муниципальной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Куйтунского городского поселения"</t>
  </si>
  <si>
    <t xml:space="preserve">   +                                                             Постановление администрации Куйтунского муниципального образования от 18 ноября 2013 года № 320  "О внесении изменений в административный регламент предоставления муниципальной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Куйтунского городского  поселения" утвержденный постановлением администрации Куйтунского городского поселения от 28 декабря 2012 года № 250</t>
  </si>
  <si>
    <t>Постановление администрации Куйтунского городского поселения от  28 декабря 2012 года № 251 "Об утверждении административного регламента по предоставлению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t>
  </si>
  <si>
    <t xml:space="preserve">   +                                                 Постановление администрации Куйтунского муниципального образования от 18 ноября 2013 года № 321 "О внесении изменений в административный регламент предоставления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 утвержденный постановлением администрации Куйтунского городского поселения от 28 декабря 2012 года № 251</t>
  </si>
  <si>
    <t>Постановление администрации Куйтунского городского поселения от 28 декабря 2012 года № 252 "Об утверждении административного регламента по предоставлению муниципальной услуги "Выдача юридическим и физическим лицам справок,  выписок  из похозяйственных книг населенных пунктов Куйтунского городского поселения"</t>
  </si>
  <si>
    <t xml:space="preserve"> +                                               Постановление администрации Куйтунского муниципального образования от 18 ноября 2013 года № 323 "О внесении изменений в административный регламент предоставления муниципальной услуги "Выдача юридическим и физическим лицам справок,  выписок  из похозяйственных книг Куйтунского городского поселения" утвержденный постановлением администрации Куйтунского городского поселения от 28 декабря 2012 года № 252</t>
  </si>
  <si>
    <t>Постановление администрации Куйтунского городского поселения от 28 декабря 2012 года № 253 "Об утверждении административного регламента по предоставлению муниципальной услуги "Выдача справок о регистрации по месту жительства гражданам, проживающим в домах частного жилого фонда"</t>
  </si>
  <si>
    <t>Постановление администрации Куйтунского городского поселения от 28 декабря 2012 года № 254 "Об утверждении административного регламента по предоставлению муниципальной услуги "Выдача копий муниципальных правовых актов Администрации Куйтунского городского  поселения"</t>
  </si>
  <si>
    <t xml:space="preserve">   +                                                         Постановление администрации Куйтунского муниципального образования от 18 ноября 2013 года №  324 "О внесении изменений в административный регламент предоставления муниципальной услуги "Выдача копий муниципальных правовых актов Администрации Куйтунского городского  поселения"  утвержденный постановлением администрации Куйтунского городского поселения от 28 декабря 2012 года № 254</t>
  </si>
  <si>
    <t>Постановление администрации Куйтунского городского поселения от 28 декабря 2012 года  № 256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Куйтунского городского поселения и предназначенных для сдачи в аренду"</t>
  </si>
  <si>
    <t xml:space="preserve">  +                                                  Постановление администрации Куйтунского муниципального образования от 18 ноября 2013 года № 322 "О внесении изменений в административный регламент предоставления муниципальной услуги "Предоставление информации об объектах недвижимого имущества, находящихся в муниципальной собственности Куйтунского городского  поселения и предназначенных для сдачи в аренду" утвержденный постановлением администрации Куйтунского городского поселения от 28 декабря 2012 года № 256</t>
  </si>
  <si>
    <t>Постановление администрации Куйтунского городского поселения от 28 декабря 2012 года № 257 "Об утверждении административного регламента   по предоставлению муниципальной услуги "Выдача уведомлений о переводе (отказе в переводе) жилого (нежилого) помещения в нежилое (жилое) на территории Куйтунского городского поселения"</t>
  </si>
  <si>
    <t xml:space="preserve">Решение Думы Уянского муниципального образования от 30 июня 2011 года № 58 "Об утверждении перечня услуг, которые являются необходимыми и обязательными для предоставления муниципальных услуг
администрацией Уянского муниципального
образования"
 </t>
  </si>
  <si>
    <t>Постановление главы Шара-Тоготского муниципального образования от 5 апреля 2012 года № 34-п "Об утверждении административного регламента по предоставлению муниципальной услуги "Прием заявлений и заключение договоров социального найма жилых помещений"</t>
  </si>
  <si>
    <t>Муниципальное казенное учреждение "Отдел образования администрации района"</t>
  </si>
  <si>
    <t>Муниципальное бюджетное учреждение дополнительного образования "Дворец спорта для детей и юношества"</t>
  </si>
  <si>
    <t>МКУ "Отдел культуры, спорта  и молодежной политики администрации Чунского района"</t>
  </si>
  <si>
    <t>Муниципальное бюджетное учреждение культуры "Централизованная клубная система Чунского района";</t>
  </si>
  <si>
    <t>Муниципальное бюджетное образовательное учреждение дополнительного образования "Чунская детская музыкальная школа"; муниципальное бюджетное образовательное учреждение дополнительного образования "Лесогорская детская музыкальная школа"</t>
  </si>
  <si>
    <t>Постановление главы администрации муниципального образования "Тыргетуй" постановление  от 14 мая 2012 года № 104-п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"Тыргетуй" и порядка определения размера 
платы за оказание услуг, которые являются 
необходимыми и обязательными для предоставления
муниципальным образованием "Тыргетуй"</t>
  </si>
  <si>
    <t>Постановление мэра Боханского района от 31 января 2012 года № 73 "Об утверждении административного регламента предоставления муниципальной услуги "Предоставление в собственность, постоянное (бессрочное) пользование, безвозмездное пользование, аренду земельных участков, из состава земель государственная собственность на которые не разграничена, юридическим лицам и гражданам"</t>
  </si>
  <si>
    <t>Постановление мэра Боханского района от 31 января 2012 года № 74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включая: 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t>
  </si>
  <si>
    <t>Постановление мэра Боханского района от 31 января 2012 года № 72 "Об утверждении административного регламента предоставления муниципальной услуги "Предоставление земельных участков для индивидуального жилищного строительства, ведения личного подсобного хозяйства на территории Боханского района"</t>
  </si>
  <si>
    <t>Постановление мэра Боханского района от 31 января 2012 года № 75 "Об утверждении административного регламента предоставления муниципальной услуги "Предоставление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</si>
  <si>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Постановление мэра Боханского района от 31 января 2012 года № 76 "Об утверждении административного регламента предоставления муниципальной услуги "Предоставление сведений о ранее приватизированном имуществе"</t>
  </si>
  <si>
    <t>Постановление мэра Боханского района от 31 января 2012 года № 71 "Об утверждении административного регламента предоставления муниципальной услуги "Продажа земельных участков, находящихся в муниципальной собственности, и земельных участков, государственная собственность на которые не разграничена, собственникам объектов недвижимости"</t>
  </si>
  <si>
    <t>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МО "Боханский район"</t>
  </si>
  <si>
    <t>Организация оздоровления  и отдыха детей в каникулярное время на территории муниципального образования "Боханский район"</t>
  </si>
  <si>
    <t xml:space="preserve">Предоставление общедоступного бесплатного дошкольного образования на территории муниципального образования "Боханский район" </t>
  </si>
  <si>
    <t>Постановление главы муниципального образования "Новая Ида" от 24 декабря 2012 года № 129 "Об утверждении Правил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</si>
  <si>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"Кулункунское"  от 8 ноября 2011 года №69 "Об утверждении Положения о порядке разработки и утверждения административных регламентов предоставления муниципальных услуг в муниципальном образовании "Кулункунское"</t>
  </si>
  <si>
    <t>Постановление администрации муниципального образования "Кулункунское"  от 8 ноября 2011 года №68 "Об утверждении Положения о порядке формирования и ведения реестра муниципальных услуг"</t>
  </si>
  <si>
    <t>Постановление главы администрации муниципального образования "Бурят-Янгуты" от 5 декабря 2012 года №73 "Об утверждении Порядка разработки и утверждения административных регламентов предоставления муниципальных услуг муниципального образования "Бурят-Янгуты"</t>
  </si>
  <si>
    <t>заместитель главы администрации МО "Бурят-Янгуты"</t>
  </si>
  <si>
    <t>mobur-yangut@mail.ru</t>
  </si>
  <si>
    <t>Егорова Алена Александровна</t>
  </si>
  <si>
    <t>Заместитель главы администрации МО "Майск"</t>
  </si>
  <si>
    <t>8(39539)93723</t>
  </si>
  <si>
    <t>maisk2012@yandex.ru</t>
  </si>
  <si>
    <t xml:space="preserve">Выдача населению справок о составе семьи, с места жительства, выписок из лицевого счета похозяйственной книги о наличии личного подворья, характеристик. </t>
  </si>
  <si>
    <t xml:space="preserve">Оформление документов для регистрации граждан Российской Федерации по месту жительства и по месту пребывания и выбытия на территории МО
</t>
  </si>
  <si>
    <t xml:space="preserve"> Приём заявлений, документов, а также постановка на учёт граждан, в качестве нуждающихся в предоставлени жилых помещений.</t>
  </si>
  <si>
    <t xml:space="preserve">Заключение договоров социального найма, предоставление информации  об очередности предоставления жилых помещений на условиях социального найма.  </t>
  </si>
  <si>
    <t>Постановление главы администрации муниципального образования "Майск" от 15 октября 2013 года №79 "Об утверждении административного регламента предоставления муниципальной услуги " Заключение договоров социального найма, предоставление информации  об очередности предоставления жилых помещений на условиях социального найма."</t>
  </si>
  <si>
    <t>Согласование перепланировки и (или) переустройства жилого помещения и приемка выполненных работ по перепланировке и (или) переустройству жилого помещения</t>
  </si>
  <si>
    <t>Прием заявление и заключение договоров на передачу гражданам в собственность жилых помещений муниципального жилого фонда социального использования</t>
  </si>
  <si>
    <t xml:space="preserve">Прием заявлений и выдача документов об утверждении схемы расположения земельных участков </t>
  </si>
  <si>
    <t>Признание граждан  малоимущими в целях предоставления им жилых помещений по договорам социального найма</t>
  </si>
  <si>
    <t>Предоставление архивных справок, архивных выписок, копий архивных документов, копий правовых актов органов местного самоуправлениямуниципального образования "Майск"</t>
  </si>
  <si>
    <t>Присвоение (уточнение) адресов объектам недвижимого имущества на территориимуниципального образования "Майск"</t>
  </si>
  <si>
    <t>Постановление главы администрации муниципального образования "Майск" от 24 апреля 2013 года  №61"Об утверждении административного регламента предоставления муниципальной услуги " Выдача населению справок о составе семьи, с места жительства, выписок из лицевого счета похозяйственной книги о наличии личного подворья, характеристик."</t>
  </si>
  <si>
    <t>Постановление главы администрации муниципального образования "Майск" от 24 апреля 2013 года №63 "Об утверждении административного регламента предоставления муниципальной услуги " Приём заявлений, документов, а также постановка на учёт граждан, в качестве нуждающихся в предоставлени жилых помещений."</t>
  </si>
  <si>
    <t>Постановление главы администрации муниципального образования "Майск" от 12 февраля 2013 года  №21  "Об утверждении административного регламента предоставления муниципальной услуги "Предоставление архивных справок, архивных выписок, копий архивных документов, копий правовых актов органов местного самоуправлениямуниципального образования "Майск""</t>
  </si>
  <si>
    <t>Постановление главы администрации муниципального образования "Майск"  от 12 февраля 2013 года  №23  (в ред. №39 от 06.03.2013г.)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и выбытия на территории МО"</t>
  </si>
  <si>
    <t>Постановление главы администрации муниципального образования "Майск"  от 12 февраля 2013 года  №23  (в ред. №38 от 06.03.2013г.)   "Об утверждении административного регламента предоставления муниципальной услуги " Совершение нотариальных действий"</t>
  </si>
  <si>
    <t>Решение Думы муниципального образования "Майск" от 14 ноября 2012 года №107  "Об утверждении перечня услуг, которые являются необходимыми и обязательными для предоставления муниципальных услуг администрациеймуниципального образования "Майск"  и предоставляются организациями, участвующими в их предоставлении"</t>
  </si>
  <si>
    <t>пп.6,7,8,9,10 Перечня услуг, которые являются необходимыми и обязательными при предоставлении муниципальных услуг</t>
  </si>
  <si>
    <t>пп.2,3,4,6 Перечня услуг, которые являются необходимыми и обязательными при предоставлении муниципальных услуг</t>
  </si>
  <si>
    <t>пп.5 Перечня услуг, которые являются необходимыми и обязательными при предоставлении муниципальных услуг</t>
  </si>
  <si>
    <t>пп.1 Перечня услуг, которые являются необходимыми и обязательными при предоставлении муниципальных услуг</t>
  </si>
  <si>
    <t>Выдача справок, выписок из  похозяйственных книг муниципального образования "Обуса"</t>
  </si>
  <si>
    <t>Постановка граждан на учет в качестве нуждающихся в жилых помещениях в целях получения социальных выплат на приобретение  (строительство) жилья</t>
  </si>
  <si>
    <t>Разработка генерального плана  сельского поселения</t>
  </si>
  <si>
    <t>Предоставление архивных справок, выписок, копий правовых актов органов местного самоуправления муниципального образования "Обуса"</t>
  </si>
  <si>
    <t>Постановление администрации муниципального образования "Обуса" от 7 декабря 2012 года №37  "Исполнение муниципальной функции "Организация проведения официальных физкультурно-оздоровительных и спортивных мероприятий"</t>
  </si>
  <si>
    <t>(Постановление администрации муниципального образования "Обуса" от 1 апреля 2013 года  №32 "Исполнение муниципальной функции "Организация в границах поселения электро-, тепло-, газо- и водоснабжения населения, водоотведения, снабжение населения топливом</t>
  </si>
  <si>
    <t xml:space="preserve"> Постановление администрации муниципального образования "Обуса" от 1 апреля 2013 года №32 "Об утверждении административного регламента предоставление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</si>
  <si>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муниципального образования "Обуса" от 30 июля 2013 года № 42  "Исполнение муниципальных функций по защите населения и территорий от ЧС природного и техногенного характера "</t>
  </si>
  <si>
    <t>Постановление администрации муниципального образования "Обуса"  от 15 декабря 2011 года №58 "Исполнение муниципальной функции в соответствии со ст. 8 Градостроитеотного кодекса РФ"</t>
  </si>
  <si>
    <t>Постановление главы администрации муниципального образования "Оса" 15 августа  2011 года  №150 "О порядке разработки, утверждения и изменения административных регламентов по предоставлению муниципальных услугг"</t>
  </si>
  <si>
    <t xml:space="preserve"> +                                                         Постановление главы администрации муниципального образования "Усть-Алтан" от 1 ноября 2013 года №72 "О внесение изменений в административный регламент муниципальной услуги "Выдача актов обследования индивидуальных жилых домов и надворных построек", утвержденный постановлением от 26 декабря 2012 года №34</t>
  </si>
  <si>
    <t>+                                                          Постановление  главы администрации муниципального образования "Усть-Алтан" от 1 ноября 2013 года №73 "О внесение изменений в административный регламент муниципальной услуги "Принятие документов, а также выдача решений о переводе или об отказе в переводе  жилого помещения в нежилое  или нежилого в жилое", утвержденный постановлением от 26 декабря 2012 года №35</t>
  </si>
  <si>
    <t xml:space="preserve"> +                                                           Постановление главы администрации муниципального образования "Усть-Алтан" от 1 ноября 2013 года №74 "О внесение изменений в административный регламент муниципальной услуги "Признание в установленном порядке жилых помещений муниципального 
жилищного фонда непригодными для проживания", утвержденный постановлением администрации от 26 декабря 2012 года №36
</t>
  </si>
  <si>
    <t>+                                                           Постановление главы администрации муниципального образования "Усть-Алтан"  от 1 ноября 2013 года №75 "О внесение изменений в административный регламент муниципальной услуги "Прием заявлений документов, а также постановка граждан на учет в качестве нуждающихся в жилых помещениях", утвержденный постановлением администрации от 26 декабря 2012 года №38</t>
  </si>
  <si>
    <t>+                                                          Постановление главы администрации муниципального образования от 1 ноября 2013 года  №76 "О внесение изменений в административный регламент муниципальной услуги  "Присвоение адресов объектам капитального строительства  и владениям ьна территории муниципального образования", утвержденный постановлением администрации от 26 декабря 2012 года №39</t>
  </si>
  <si>
    <t>+                                                           Постановление главы администрации  муниципального образования от 1 ноября 2013 года  №78 "О внесение изменений в административный регламент муниципальной услуги "Согласование проектов границ земельных участков", утвержденный постановлением от 26 декабря 2012 года №48</t>
  </si>
  <si>
    <t xml:space="preserve"> +                                                           Постановление главы администрации муниципального образования "Усть-Алтан" от 1 ноября 2013 года  №79 "О внесение изменений в административный регламент муниципальной услуги  "Оформление Почетной грамотой и Благодарственным письмом администрации", утвержденный постановлением администрации от 26 декабря 2012 года №49</t>
  </si>
  <si>
    <t>Постановление администрации муниципального образования "Майск" от 19 ноября 2012 года №82  "Об утверждении  порядка разработки и утверждения административных регламентов предоставления муниципальных услуг в муниципальном образовании "Майск"</t>
  </si>
  <si>
    <t xml:space="preserve">Постановление администрации муниципального образования "Майск"  от 19 ноября 2012 года №81 "О Порядке формирования и ведения реестра государственных, муниципальных услуг муниципального образования "Майск" </t>
  </si>
  <si>
    <t>Размещение муниципального заказа для нужд МО путем проведения запроса котировок и торгов в форме конкурса, аукциона"</t>
  </si>
  <si>
    <t xml:space="preserve">  +
Постановление администрации муниципального образования города Братска от 14 октября 2013 года № 2717 О внесении изменения в административный регламент предоставления муниципальной услуги "Предоставление социальных выплат на улучшение жилищных условий отдельным категориям граждан, проживающим на территории муниципального образования города Братска", утвержденный постановлением администрации муниципального образования города Братска от 30 июля 2012 года № 1586
                     </t>
  </si>
  <si>
    <t xml:space="preserve"> +
Постановление администрации муниципального образования города Братска от 26 сентября 2013 года № 2550 "О внесении изменения в административный регламент предоставления муниципальной услуги "Выдача разрешения на производство земляных работ на территории муниципального образования города Братска", утвержденный постановлением администрации муниципального образования города Братска от 30 июля 2012 года № 1566"
                   </t>
  </si>
  <si>
    <t xml:space="preserve">Постановление администрации Уриковского муниципального образования от 17 июня 2013 года №248 Об утверждении Административного регламента
 предоставления муниципальной услуги 
"Предоставление жилого помещения из  муниципального
 жилищного фонда на условиях социального найма" 
</t>
  </si>
  <si>
    <t>Постановление главы администрации Ширяевского муницпального образования  от 6 февраля 2013 года №23 "Об утверждении административного регламента предоставления муниципальной услуги "Предоставление информации об очередности предоставления жилого помещения на условиях  социального найма"</t>
  </si>
  <si>
    <t xml:space="preserve">Постановление администрации Ульканского городского поселения от 19 июня 2012 года № 98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t>
  </si>
  <si>
    <t>Постановление администрации Тулунского муниципального района  от 24 февраля 2010 года № 32-пг "Об утверждении Административного регламента администрации Тулунского муниципального района по предоставлению муниципальной услуги по выдаче разрешений на ввод объектов в эксплуатацию"</t>
  </si>
  <si>
    <t>Постановление администрации Гадалейского сельского поселения от 20 марта 2013 года № 15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</si>
  <si>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муниципального района Усольского районного муниципального образования от 9 сентября 2011 года № 902 (с изм. от 9 октября 2012 года №1300) "Об утверждении административного регламента по предоставлению муниципальной услуги "Информационное обеспечение пользователей в соответствии с их запросами  (Исполнение социально-правовых и тематических запросов)"</t>
  </si>
  <si>
    <t>Постановление администрации муниципального района Усольского районного муниципального образования от 9 сентября 2011 года № 912 (с изм. от 9 октября 2012 года №1299) "Об утверждении административного регламента по предоставлению муниципальной услуги "Предоставление архивных документов пользователям в читальном зале архива"</t>
  </si>
  <si>
    <t>Постановление администрации муниципального района Усольского районного муниципального образования   от 9 сентября 2011 года № 914 (с изм.  от 9 октября 2012 года № 1301) "Об утверждении административного регламента по предоставлению муниципальной услуги "Приём архивных документов в архив"</t>
  </si>
  <si>
    <t>Постановление администрации муниципального района Усольского районного муниципального образования от 14 сентября 2011 года № 960 (с изм. от 30 октября 2012 года № 1444) "Об утверждении административного регламента по предоставлению муниципальной услуги " Предоставление консультаций  по вопросам защиты прав потребителей"</t>
  </si>
  <si>
    <t>Постановление администрации городского поселения Мишелевского муниципального образования  от 23 января 2012 года № 35 "об утверждении административного регламента по предоставлению муниципальной услуги "Выдача разрешений на снос зеленых насаждений на территории Мишелевского муниципального образования"</t>
  </si>
  <si>
    <t xml:space="preserve"> +                                                                 Постановление Администрации Усть-Кутского муниципального образования от 14 ноября 2013 года №  1742-п  "О внесении изменений в постановление Администрации УКМО от 29 декабря 2012 года № 2060-п"</t>
  </si>
  <si>
    <t xml:space="preserve"> +                                                                Постановление Администрации Усть-Кутского муниципального образования от 17 сентября 2013 года № 1419-п "О внесении изменений в постановление Администрации УКМО от 19 декабря 2012 года № 1938-п</t>
  </si>
  <si>
    <t>Постановление администрации муниципального образования "Целинный" от 22 июня 2012 года № 38 "Об утверждении административного регламента предоставления муниципальной услуги "Выдача разрешений на строительство на территории муниципального образования "Целинный" "</t>
  </si>
  <si>
    <t>Постановление главы администрации муниципального образования "Бильчир" от 15 октября 2013 года №80 "Об утверждении административного регламента предоставления муниципальной услуги "Регистрационный учет граждан  по месту жительства, оформление документов для регистрации по месту пребывания, выдача справок с места жительства в муниципального образования "Бильчир"</t>
  </si>
  <si>
    <t>Постановление главы администрации муниципального образования "Бильчир" от 15 октября 2013 года №81 "Об утверждении административного регламента предоставления муниципальной услуги "Предоставление архивных справок, архивных выписок, копий архивных документов администрации муниципального образования "Бильчир"</t>
  </si>
  <si>
    <t xml:space="preserve"> +                                        Постановление администрации Катарминского муниципального образования от 25 октября 2013 года № 60 "О внесении изменнений и дополнений  в административный регламент "Прием заявлений, окументов, постановка граждан на учет в качестве нуждающихся в жилых помещениях</t>
  </si>
  <si>
    <t xml:space="preserve"> +                             Постановление администрации Костинского муниципального образования от 26 сентября 2013 года № 68 "О внесении изменений и дополнений в Административный регламент "Предоставление архивных справок"
</t>
  </si>
  <si>
    <t xml:space="preserve"> +                                                Постановление администрации Тайшетского района от 25 июня 2013 года № 1767 "О внесении изменений в отдельные правовые акты администрации Тайшетского района"</t>
  </si>
  <si>
    <t xml:space="preserve"> +                                               Постановление администрации Тайшетского района от 25 июня 2013 года № 1767 "О внесении изменений в отдельные правовые акты администрации Тайшетского района"</t>
  </si>
  <si>
    <t xml:space="preserve">  +                                                Постановление администрации Тайшетского района от 25 июня 2013 года № 1767 "О внесении изменений в отдельные правовые акты администрации Тайшетского района"</t>
  </si>
  <si>
    <t xml:space="preserve"> +                                                Постановление администрации Тайшетского района от 28 июня 2013 года № 1795 "О внесении изменений в отдельные правовые акты администрации Тайшетского района"</t>
  </si>
  <si>
    <t xml:space="preserve"> +                                               Постановление администрации Тайшетского района от 28 июня 2013 года № 1795 "О внесении изменений в отдельные правовые акты администрации Тайшетского района"</t>
  </si>
  <si>
    <t xml:space="preserve"> +                                                Постановление администрации Тайшетского района от 20 июня 2013 года № 1715 "О внесении изменений в Административный регламент предоставления муниципальной услуги "Формирование сети автобусных маршрутов регулярных перевозок пассажиров и багажа между поселениями на территории муниципального образования "Тайшетский район"</t>
  </si>
  <si>
    <t xml:space="preserve"> +                                                Постановление администрации Тайшетского района от 28 июня 2013 года № 1787 "О внесении изменений в отдельные правовые акты администрации Тайшетского района"</t>
  </si>
  <si>
    <t xml:space="preserve"> +                                         Постановление администрации Бирюсинского городского поселения от 21 августа 2013 года  № 276 "О внесении изменений в постановление администрации Бирюсинского городского поселения от 19 ноября 2012 года №382" </t>
  </si>
  <si>
    <t xml:space="preserve">  +                                         Постановление администрации Бирюсинского городского поселения от 21 августа 2013 года  № 278 "О внесении изменений в постановление администрации Бирюсинского городского поселения от 15 мая 2013 года №152" </t>
  </si>
  <si>
    <t xml:space="preserve"> +                                        Постановление администрации Бирюсинского городского поселения от 21 августа 2013 года  № 279 "О внесении изменений в постановление администрации Бирюсинского городского поселения от 15 мая 2013 года №153" )</t>
  </si>
  <si>
    <t xml:space="preserve"> +                                         Постановление администрации Бирюсинского городского поселения от 21 августа 2013 года  № 277 "О внесении изменений в постановление администрации Бирюсинского городского поселения от 23 января  2013 года № 20" </t>
  </si>
  <si>
    <t xml:space="preserve"> +                                        Постановление администрации Бирюсинского городского поселения от 21 августа 2013 года  № 271 "О внесении изменения в постановление администрации Бирюсинского городского поселения от  15 октября 2012 года № 348" </t>
  </si>
  <si>
    <t>Муниципальное образование Баяндаевский муниципальный район</t>
  </si>
  <si>
    <t>Выдача справок и выписок из реестра муниципального имущества Утуликского муниципального образования</t>
  </si>
  <si>
    <t>Предоставление информации недвижимого имущества, находящегося в муниципальной собственности Среднемуйского сельского поселения и предназначенного для сдачи в аренду</t>
  </si>
  <si>
    <t>Согласование переустройства и (или) перепланировки жилого помещения на территории Карлукского муниципального образования (полномочие передано муниципальному району)</t>
  </si>
  <si>
    <t>Полномочия переданы в администрацию Иркутского районного муниципального образования соглашение №67-Са от 1 апреля 2013 года</t>
  </si>
  <si>
    <t xml:space="preserve">Выдача разрешений на проведение земляных работ на территории Марковского муниципального образования </t>
  </si>
  <si>
    <t>Выдача разрешения на снижение  брачного возраста несовершеннолетнего гражданина</t>
  </si>
  <si>
    <t>1. Выписка из ЕГРП (Росреестр)</t>
  </si>
  <si>
    <t xml:space="preserve">1. Копия заключения о признании жилого помещения непригодным для проживания и не подлежащим ремонту или реконструкции, выданное межведомственной комиссией по признанию помещений жилыми помещениями, жилых помещений пригодными (непригодными) для проживания, многоквартирных домов аварийными и подлежащими сносу или реконструкции, сформированной в соответствии с постановлением мэра г. Иркутска от 05.07.2006 N 031-06-1032/6, постановлением администрации г. Иркутска от 27.09.2012 N 031-06-1916/12 (ОМСУ)                                                                                                             2. Правоустанавливающие документы (Росреестр)
</t>
  </si>
  <si>
    <t>1. Правоустанавливающие документы (Росреестр)</t>
  </si>
  <si>
    <t xml:space="preserve">1. Выписка из ЕГРП (Росреестр)                                                                                                             2. Заключение межведомственной комиссии по признанию помещений жилыми помещениями, жилых помещений пригодными (непригодными) для проживания, многоквартирных домов аварийными и подлежащими сносу или реконструкции о признании обмениваемого жилого помещения, в котором он проживает, непригодным для проживания либо подлежащим сносу
(межведомственная комиссия),   распоряжение заместителя мэра - председателя комитета по градостроительной политике администрации г. Иркутска о капитальном ремонте соответствующего дома с переустройством и (или) перепланировкой жилых помещений в этом доме или о его переоборудовании для использования в других целях (ОМСУ)                                                                                                                        3. Документ, подтверждающий предоставление жилого помещения по договору социального найма (договор социального найма) (ОМСУ)
</t>
  </si>
  <si>
    <t>1. Правоустанавливающие документы на земельный участок (Росреестр)</t>
  </si>
  <si>
    <t>1. Запрос сведений из ЕГРЮЛ (ФНС)                                                                                        2. Кадастровая выписка о земельном участке (Росреестр)                                                                                                   3. Информация о наличии в границах земельного участка объектов, отнесенных к объектам культурного наследия, включенным в реестр, в соответствии со ст. 64  Федерального закона "Об объектах культурного наследия (памятниках истории и культуры)  народов Российской Федерации" или выявленного объекта культурного наследия" (Служба по охране памятников культурного наследия)                                                                                                     4. Выписка из ЕГРП (Росреестр)                                                                                                 5. Кадастровый паспорт на объекты капитального строительства (Росреестр)                                                                        6. Акт органа государственной власти или органа местного самоуправления о предоставлении земельного участка либо об изменении вида разрешенного использования земельного участка</t>
  </si>
  <si>
    <t>1. Информация об оплате услуги (Казначейство)</t>
  </si>
  <si>
    <t>1. Запрос сведений из ЕГРЮЛ (ЕГРИП) (ФНС)</t>
  </si>
  <si>
    <t>1. Согласование маршрута движения транспортного средства, осуществляющего перевозку крупногабаритных грузов (ГИБДД)                                                                             2. Выписка из ЕГРЮЛ, ЕГРИП (ФНС)</t>
  </si>
  <si>
    <t>1. Запросы в отделение ПФ РФ по Иркутской области, министерство социального развития, опеки и попечительства Иркутской области о наличии (отсутствии) у пенсионеров льгот в соответствии  в федеральным и областным законодательством</t>
  </si>
  <si>
    <t xml:space="preserve">1. Запросы: в территориальные органы ПФ РФ о размерах страховой части трудовых пенсий по старости либо размерах трудовых пенсий по инвалидности, пенсий, назначенных в соответствии с Законом РФ"О занятости населения в РФ"                                                                                           2. В хозяйственное управление аппарата администрации города Иркутска о размере должностного оклада, ежемесячной надбавке к должностному окладу за классный чин; в отдел кадровой работы департамента правовой и кадровой работы аппарата администрации города Иркутска о должностях и периодах службы (работы) включаемых в стаж муниципальной службы; в органы социальной защиты населения о назначении (отсутствии) пенсии за выслугу лет либо иных ежемесячных выплат, связанных с госслужбой </t>
  </si>
  <si>
    <t>1. Справка о назначении трудовой пенсии по старости, по инвалидности, иной пенсии (Территориальный орган Пенсионного фонда РФ)</t>
  </si>
  <si>
    <t>1. Выписка из ЕГРЮЛ (ФНС)                                                                                                      2. Выписка из ЕГРИП (ФНС)</t>
  </si>
  <si>
    <t>1. Выписка из ЕГРЮЛ (ФНС)</t>
  </si>
  <si>
    <t>1. Выписка из ЕГРЮЛ (ФНС)
2. Выписка из ЕГРИП (ФНС)</t>
  </si>
  <si>
    <t>1. Выписка из ЕГРЮЛ (ФНС) 
2. Выписка из ЕГРИП (ФНС) 
3. Выписка из ЕГРП (Росреестр)</t>
  </si>
  <si>
    <t>1. Выписка из ЕГРЮЛ (ФНС)
2. Выписка из ЕГРП (Росреестр)</t>
  </si>
  <si>
    <t>1. Выписка из ЕГРЮЛ (ФНС) 
2. Выписка из ЕГРИП (ФНС)</t>
  </si>
  <si>
    <t>1. Выписка из ЕГРП (Росреестр)
2. Кадастровый паспорт земельного участка (Росреестр)
3. Кадастровый план территории (Росреестр)
4. Выписка из ЕГРЮЛ (ФНС)
5. Выписка из ЕГРИП (ФНС)</t>
  </si>
  <si>
    <t>1. Выписка из ЕГРЮЛ (ФНС)
2. Выписка из ЕГРИП (ФНС)
3. Выписка из ЕГРП (Росреестр)
4. Квитанция об оплате госпошлины ( Федеральное Казначейство)</t>
  </si>
  <si>
    <t>1. Выписка из ЕГРЮЛ (ФНС)
2. Выписка из ЕГРИП (ФНС)
3. Кадастровая выписка на земельный участок (Росреестр)</t>
  </si>
  <si>
    <t>1. Выписка из ЕГРП (Росреестр)
2.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(Минкультуры Иркутской области)</t>
  </si>
  <si>
    <t>1. Выписка из ЕГРП (Росреестр)
2. Кадастровый паспорт объекта недвижимости (Росреестр)
3. Кадастровый план территории (Росреестр)</t>
  </si>
  <si>
    <t>1. Кадастровый паспорт объекта недвижимости (Росреестр)</t>
  </si>
  <si>
    <t>1. Выписка из ЕГРЮЛ (ФНС)
2. Выписка из ЕГРИП (ФНС)
3. Выписка из ЕГРП (Росреестр)</t>
  </si>
  <si>
    <t>1. Выписка из ЕГРП (Росреестр)
2. Налоговая декларация (ФНС) 
3. Справка о наличии или отсутствии регистрации по месту жительства (УФМС)
4. Документ, подтверждающий сведения об увольнении из вооруженных сил и справка о сроке службы и выслуге лет (Минобороны)</t>
  </si>
  <si>
    <t>1. Кадастровая выписка (Росреестр)</t>
  </si>
  <si>
    <t>1. Выписка из ЕГРЮЛ (ФНС)
2. Выписка из ЕГРИП (ФНС)
3. Кадастровая выписка (Росреестр)</t>
  </si>
  <si>
    <t>1. Выписка из ЕГРЮЛ (ФНС)
2.Выписка из ЕГРИП (ФНС)
3. Кадастровая выписка (Росреестр)
4. Выписка из ЕГРП (Росреестр)</t>
  </si>
  <si>
    <t>1. Лицензия на право осуществления перевозок пассажиров (Ространснадзор)
2. Выписка из ЕГРЮЛ (ФНС)
3. Выписка из ЕГРИП (ФНС)</t>
  </si>
  <si>
    <t xml:space="preserve">1. Выписка сведений из ЕГРЮЛ
2. Выписка сведений о внесении из ЕГРИП </t>
  </si>
  <si>
    <t>1. Выписка из ЕГРП 
2. Кадастровый план территории на квартал
3. Кадастровая выписка о земельном участке
4. Выписка из ЕГРИП
5. Выписка из ЕГРЮЛ</t>
  </si>
  <si>
    <t xml:space="preserve">1. Выписка сведений из ЕГРЮЛ
2. Выписка сведений о внесении из ЕГРИП
 3. Сведения, подтверждающие информацию об уплате государственной пошлины, содержащие информацию о платежном документе
 4. Выписка из Единого государственного реестра прав на недвижимое имущество и сделок с ним </t>
  </si>
  <si>
    <t xml:space="preserve">1. Выписка из ЕГРП на недвижимое имущество и сделок с ним
2. Кадастровый паспорт земельного участка </t>
  </si>
  <si>
    <t>1. Выписка из Единого государственного реестра прав на недвижимое имущество и сделок с ним (содержащая общедоступные сведения о зарегистрированных правах на объект недвижимости)</t>
  </si>
  <si>
    <t>1. Выписка из ЕГРП  (Межрайонный отдел № 3 филиал ФГУП "Федеральная кадастровая палата Росреестра" по Иркутской области)</t>
  </si>
  <si>
    <t>1. Выписка из ЕГРП</t>
  </si>
  <si>
    <t>1. О постановке заявителя на учет в налоговом органе, о государственной регистрации заявителя или выписка из Единого государственного реестра юридических лиц
2.Бухгалтерской отчетности за последний отчетный период: форма № 1 "Бухгалтерский баланс", форма № 2 "Отчет о прибылях и убытках", форма № 6 "Отчет о целевом использовании полученных средств" – в Федеральной налоговой службе
3. О размере отчислений в Пенсионный фонд Российской Федерации – в Пенсионном Фонде Российской Федерации
4. О размере страховых взносов на обязательное социальное страхование от несчастных случаев на производстве и профессиональных заболеваний – в Фонде социального страхования Российской Федерации
5. Статистической отчетности за отчетный период: форма 1-Т "Сведения о численности и заработной плате работников по видам деятельности", форма П-4 "Сведения о численности, заработной плате и движении работников", форма № 5-З "Сведения о затратах на производство и реализацию продукции (работ, услуг)" - в Федеральном органе статистического наблюдения</t>
  </si>
  <si>
    <t>1. Справка о размере государственной пенсии</t>
  </si>
  <si>
    <t xml:space="preserve">1. Выписка сведений из ЕГРЮЛ
2. Выписка из ЕГРП </t>
  </si>
  <si>
    <t>1. Документ подтверждающий продление статуса вынужденного переселенца</t>
  </si>
  <si>
    <t>1. Выписка из ЕГРП
2. Сведения на недвижимое имущество и сделок с ним до 28.01.1998г.</t>
  </si>
  <si>
    <t>1. Выписка из ЕГРП
2. Справка на недвижимое имущество и сделок с ним до 28.01.1998</t>
  </si>
  <si>
    <t>1. Выписка из ЕГРЮЛ
2. Запрос сведений из ЕГРИП</t>
  </si>
  <si>
    <t>1. Выписка из ЕГРЮЛ
2. Выписка из ЕГРИП</t>
  </si>
  <si>
    <t>1. Выписка из ЕГРЮЛ (ФНС)
2. Бухгалтерская и налоговая отчетность (Иркутскстат)
3. Отчет о доходах (Иркутскстат)
4. Свидетельство о постановке на учет в налоговом органе (ФНС)</t>
  </si>
  <si>
    <t>1. Выписка из ЕГРП
2. Государственный кадастр недвижимости (Росреестр)</t>
  </si>
  <si>
    <t>1. Технические условия на подключение к сетям инженерных коммуникаций (собственники, балансосодержатели инженерных сетей)
2. Разрешение на вырубку зеленых насаждений (уполномоченный орган)</t>
  </si>
  <si>
    <t xml:space="preserve">1. Выписка из ЕГРП (Росреестр)
2. Справка о наличии (отсутствии) транспортного средства в собственности гражданина-заявителя или членов его семьи (ГИБДД)
3. Справки о признании гражданина безработным и размере получаемого им пособия по безработице – безработным гражданам (ОГКУ ЦЗН)
4. Сведения об установлении пенсии застрахованного лица (ПФР)
5. Справка о размере социальных выплат, застрахованного лица из всех уровней бюджетов (ПФР)
6. Справка о социальных выплатах заявителю, признанному нуждающимся в адресной социальной помощи (ПФР)
</t>
  </si>
  <si>
    <t>1. Справка (выписка) (БТИ)</t>
  </si>
  <si>
    <t>1. Выписка из ЕГРЮЛ, ЕГРИП (ФНС)
2. Выписка из ЕГРП (Росреестр)</t>
  </si>
  <si>
    <t>1. Выписка из ЕГРЮЛ, ЕГРИП (ФНС)</t>
  </si>
  <si>
    <t>1. Выписка из Единого государственного реестра прав на недвижимое имущество и сделок с ним о правах отдельного лица на имеющиеся у него объекты недвижимого имущества (Росреестр)
2. Сведения о доходах лица, являющегося индивидуальным предпринимателем, по форме 3-НДФЛ (ФНС)
3. Запрос в территориальный орган Пенсионного фонда Российской Федерации о представлении сведений о заработной плате, иных выплатах и вознаграждениях застрахованного лица (ПФР) 
4. Справки о размере социальных выплат из бюджетов всех уровней, государственных внебюджетных фондов и других источников (ПФР)</t>
  </si>
  <si>
    <t>1. Запрос в территориальный орган Пенсионного фонда Российской Федерации о представлении сведений о размере пенсии (ПФР)</t>
  </si>
  <si>
    <t>1. Выписка из Единого государственного реестра прав на недвижимое имущество и сделок с ним о переходе прав на объект недвижимого имущества  (Росреестр)</t>
  </si>
  <si>
    <t>1. Выписка из Единого государственного реестра прав на недвижимое имущество и сделок с ним о правах отдельного лица на имеющиеся у него объекты недвижимого имущества  (Росреестр) 
2. Сведения о получении пенсии по случаю потери кормильца (ПФР)
3. Запрос в территориальный орган Пенсионного фонда Российской Федерации о представлении сведений о размере пенсии (ПФР)
4. Запрос справки о признании гражданина безработным и размере получаемого им пособия по безработице - безработным гражданам (ОГКУ ЦЗН)
4. Справки о размере социальных выплат из бюджетов всех уровней, государственных внебюджетных фондов и других источников (ПФР)
5. Справки (сведения) об социальных выплатах заявителю, признанному нуждающимся в адресной социальной помощи Территориальные подразделения (управления) министерства социального развития, опеки и попечительства Иркутской области
6. Запрос сведений, подтверждающих наличие (отсутствие) транспортного средства в собственности гражданина-заявителя или членов его семьи (ГИБДД ГУ МВД России по Иркутской области)
7. Сведения о доходах лица, являющегося индивидуальным предпринимателем, по форме 3-НДФЛ (ФНС)</t>
  </si>
  <si>
    <t>1. Выписка из Единого государственного реестра прав на недвижимое имущество и сделок с ним (Росреестр)
2. Охранное обязательство по использованию недвижимых памятников и культуры, находящихся в собственности граждан (Служба по охране культурного наследия Иркутской области)</t>
  </si>
  <si>
    <t>1. Выписка из Единого государственного реестра прав на недвижимое имущество и сделок с ним (Росреестр)
2.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3. 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управление государственной экспертизы")
4. Копия заключения государственной экологической экспертизы (Росприроднадзор)</t>
  </si>
  <si>
    <t>1. Выписка из Единого государственного реестра прав на недвижимое имущество и сделок с ним (Росреестр)</t>
  </si>
  <si>
    <t>1. Запрос сведений из ЕГРЮЛ (ФНС)
2. Запрос сведений из ЕГРИП (ФНС)
3. Выписка из Единого государственного реестра прав на недвижимое имущество и сделок с ним (Росреестр)
4. Кадастровый паспорт здания, строения, сооружения (Росреестр)
5. Кадастровый план территории (Росреестр)</t>
  </si>
  <si>
    <t>1. Запрос сведений из ЕГРЮЛ (ФНС)
2. Запрос сведений из ЕГРИП (ФНС)
3. Выписка из Единого государственного реестра прав на недвижимое имущество и сделок с ним (Росреестр)
4. Кадастровый паспорт здания, строения, сооружения (Росреестр)</t>
  </si>
  <si>
    <t>1. Выписка из ЕГРЮЛ (ФНС)
2. Выписка из ЕГРП (Росреестр)
3. Кадастровые паспорта на ЗУ, объекты недвижимости (Росреестр)</t>
  </si>
  <si>
    <t>1. Выписка из ЕГРП (Росреестр)
2. Муниципальный правовой акт, подтверждающий включение жилого помещения в муниципальный специализированный жилищный фонд ( ОМСУ)</t>
  </si>
  <si>
    <t>1. Выписка из ЕГРЮЛ (ФНС)
2. Выписка из ЕГРИП (ФНС)
3. Выкопировка из плана города (отдел архитектуры ОМСУ)</t>
  </si>
  <si>
    <t>1. Выписка из ЕГРЮЛ (ФНС)
2. Выписка из ЕГРП (Росреестр)
3. Охранное обязательство по использованию недвижимых памятников и культуры, находящихся в собственности граждан (Служба по охране объектов культурного наследия Иркутской области)</t>
  </si>
  <si>
    <t>1. Выписка из ЕГРЮЛ (ФНС)
2. Выписка из ЕГРП (Росреестр)
3. Градостроительный план земельного участка или реконструкции линейного объекта (отдел архитектуры ОМСУ)
4. Разрешение на отклонение от предельных параметров разрешенного строительства, реконструкции (отдел архитектуры ОМСУ)</t>
  </si>
  <si>
    <t>1. Выписка из ЕГРЮЛ (ФНС) 
2. Выписка из ЕГРИП (ФНС)
3. Выписка из ЕГРП (Росреестр)
4. Уведомление о переводе жилого помещения в нежилое и нежилого помещения в жилое помещение (отдел архитектуры ОМСУ)
5. Акт приемочной комиссии о завершении переустройства жилого помещения при переводе в нежилое помещение (отдел архитектуры ОМСУ)
6. Разрешение на строительство (реконструкцию) (отдел архитектуры ОМСУ)
7. Акт приемки завершенного переустройством, перепланировкой жилого помещения приемочной комиссии (отдел архитектуры ОМСУ)
8. Разрешение на ввод объекта в эксплуатацию (отдел архитектуры ОМСУ)
9. Документ о присвоении адреса (при изменении адреса) (отдел архитектуры ОМСУ)</t>
  </si>
  <si>
    <t>1. Охранное обязательство по использованию недвижимых памятников и культуры, находящихся в собственности граждан (Служба по охране объектов культурного наследия Иркутской области)</t>
  </si>
  <si>
    <t>1. Справка о получении трудовой пенсии (ПФР) 
2. Справка ОМСУ о периодах работы (службы), учитываемых при исчислении стажа замещения должности муниципальной службы (ОМСУ)</t>
  </si>
  <si>
    <t>1. Акт о пожаре (ГУ МЧС России)
2. Справка о размере алиментов, получаемых членами семьи заявителя (Федеральная служба судебных приставов России)
3. Справка о доходах лица, являющегося индивидуальным предпринимателем, по форме 3-НДФЛ (ФНС)
4. Справка о размере пенсии (ПФР)
 5. Сведения о периодах получения пособия по безработице (ЦЗН)
6. Справка о получении пособия (Министерство социального развития, опеки и попечительства)</t>
  </si>
  <si>
    <t xml:space="preserve">1. Выписка из ЕГРЮЛ (ФНС)
2. Выписка из ЕГРИП (ФНС) </t>
  </si>
  <si>
    <t>1. Выписка из ЕГРЮЛ (ФНС)
2. Выписка из ЕГРИП (ФНС)
 3. Выписка из ЕГРП (Росреестр)</t>
  </si>
  <si>
    <t>1. Кадастровый паспорт земельного участка (Росреестр)</t>
  </si>
  <si>
    <t>1. Правоустанавливающие документы на переустраиваемое и (или) перепланируемое жилое помещение (Росреестр)</t>
  </si>
  <si>
    <t>1. Справка  территориального отделения пенсионного фонда РФ о получении трудовой пенсии муниципальным служащим и о ее размере на дату возникновения права  на пенсию за выслугу лет (справка о размере пенсии)</t>
  </si>
  <si>
    <t>1. Справка о снятии с воинского учета</t>
  </si>
  <si>
    <t>1. Заключение органа архитектуры о допустимости проведения переустройства и (или) перепланировки помещения</t>
  </si>
  <si>
    <t>1. Выписка из единого государственного реестра прав на недвижимое имущество и сделок с ним о правах отдельного лица на имеющиеся у него объекты недвижимого имущества (Росреестр)</t>
  </si>
  <si>
    <t>1. Выписка из ЕГРЮЛ (ФНС)
2. Выписку ЕГРИП (ФНС)
3. Выписка из ЕГРП (Росреестр)
4. Кадастровый паспорт земельного участка (Росреестр)</t>
  </si>
  <si>
    <t>1. Выписка из ЕГРЮЛ (ФНС)
2. Выписку ЕГРИП (ФНС)
3. Выписка из ЕГРП (Росреестр)</t>
  </si>
  <si>
    <t>1. Справка о назначении трудовой пенсии по старости (инвалидности) и о размерах пенсии (Пенсионный Фонд РФ)</t>
  </si>
  <si>
    <t>1. Выписка из Единого государственного реестра юридических лиц (индивидуальных предпринимателей) (Межрайонная инспекция Федеральной налоговой службы России № 3 по Иркутской области)</t>
  </si>
  <si>
    <t>1. Выписка из ЕГРП (ФРС)
2. Справка ГИБДД о наличии транспортных средств</t>
  </si>
  <si>
    <t>1. Правоустанавливающие документы (ФРС)
2. Разрешение на отклонение от предельных параметров разрешенного строительства, реконструкции</t>
  </si>
  <si>
    <t>1. Правоустанавливающие документы  на земельный участок (ФРС)</t>
  </si>
  <si>
    <t>1. Правоустанавливающие документы на земельный участок (ФРС)
2. Правоустанавливающие документы  на объекты капитального строительства (ФРС)</t>
  </si>
  <si>
    <t>1. Выписка из ЕГРП (Росреестр)
2. Сведения из договоров социального найма жилых помещений (ОМС)</t>
  </si>
  <si>
    <t>1. Выписка из ЕГРЮЛ (ФНС)
2. выписка из ЕГРИП (ФНС)</t>
  </si>
  <si>
    <t>1. Кадастровый паспорт  земельного участка (Росреестр)
2. Выписка из ЕГРП о зарегистрированных правах на земельный участок (Росреестр)
3. Выписка из ЕГРП о зарегистрированных правах на здания, строения, сооружения (Росреестр)
4. Выписка из ЕГРИП (ФНС)
5. Выписка из ЕГРЮЛ (ФНС)</t>
  </si>
  <si>
    <t>1. Кадастровый паспорт  земельного участка (Росреестр)
2. Выписка из ЕГРП о зарегистрированных правах на земельный участок (Росреестр)
3. Выписка из ЕГРП о зарегистрированных правах на здания, строения, сооружения (Росреестр)
4. Выписка из ЕГРИП (ФНС)</t>
  </si>
  <si>
    <t>1. Выписка из ЕГРЮЛ (ФНС)
2. Выписка из ЕГРИП (ФНС)
3. Выписка из ЕГРП (Росреестр)
4. Выписка из государственного земельного кадастра (Росреестр)
5. Адресная справка объекта недвижимости (ОМС)
5. Кадастровый паспорт земельного участка (Росреестр)</t>
  </si>
  <si>
    <t>1. Выписка из ЕГРП на недвижимое имущество и сделок с ним о правах отдельного лица на имевшиеся (имеющиеся) у него объекты недвижимого имущества (Росреестр)
2. Документ, подтверждающий признание молодой семьи нуждающейся в жилых помещениях (администрация муниципального образования "Братский район")
3. Справка об отсутствии либо наличии жилья (администрация муниципального образования "Братский район")</t>
  </si>
  <si>
    <t>1. Сведения о зарегистрированных правах (Росреестр)</t>
  </si>
  <si>
    <t>1. Получение справки о смерти родственника заявителя
2. Получение документа, содержащего сведения о лицах, зарегистрированных совместно с заявителем по месту его жительства
3. Получение справки о выплате пособия по безработице заявителю
4.Получение справки по уходу за престарелыми и инвалидами</t>
  </si>
  <si>
    <t>1. Получение технического паспорта</t>
  </si>
  <si>
    <t>1. Получение выписки из Единого государственного реестра прав на недвижимое имущество и сделок с ним о правах на здание, строение, сооружение, находящиеся на приобретаемом земельном участке, или копии документов, удостоверяющих (устанавливающих) права на такое здание, строение, сооружение, если право на такое здание, строение, сооружение не зарегистрировано в Едином государственном реестре прав на недвижимое имущество и сделок с ним (при наличии зданий, строений, сооружений на приобретаемом земельном участке)
2. Получение уведомления об отсутствии в Едином государственном реестре прав на недвижимое имущество и сделок с ним запрашиваемых сведений о зарегистрированных правах на указанный земельный участок в случае отсутствия у собственника здания, строения, сооружения документов, удостоверяющих (устанавливающих) права на приобретаемый земельный участок</t>
  </si>
  <si>
    <t>1. Получение выписки из Единого государственного реестра прав на недвижимое имущество и сделок с ним о правах на здание, строение, сооружение, находящиеся на приобретаемом земельном участке, или копии документов, удостоверяющих (устанавливающих) права на такое здание, строение, сооружение, если право на такое здание, строение, сооружение не зарегистрировано в Едином государственном реестре прав на недвижимое имущество и сделок с ним (при наличии зданий, строений, сооружений на приобретаемом земельном участке);Получение технического паспорта
2. Получение поэтажного плана дома</t>
  </si>
  <si>
    <t>1. Выписка из ФРС прав на недвижимое имущество
2. Справка с ОГИБДД о наличии (отсутствии) транспортного средства</t>
  </si>
  <si>
    <t>1. Выписка из Единого государственного реестра прав на недвижимое имущество и сделок с ним о правах на здание, строение, сооружение (Росреестр)
2. уведомление об отсутствии в государственном кадастре недвижимости сведений о земельном участке (ФБУ Кадастровая палата по Иркутской области)
3. Получение документа, содержащего сведения о лицах, зарегистрированных совместно с заявителем по месту его жительства (ТП УФМС по Иркутской области в Жигаловском районе)
4. Получение справки о доходах заявителя и членов его семьи (Соответствующие организации или работодатели)</t>
  </si>
  <si>
    <t>1. Получение технического паспорта (Организация технической инвентаризации и (или) кадастровые инженеры)</t>
  </si>
  <si>
    <t>1. Выписка из Единого государственного реестра прав на недвижимое имущество и сделок с ним о правах на здание, строение, сооружение (Росреестр)
2. Технический паспорт (Организация технической инвентаризации и (или) кадастровые инженеры)
3. Поэтажный план дома (Организации технической инвентаризации и (или) кадастровые инженеры)</t>
  </si>
  <si>
    <t>1. Архивная справка</t>
  </si>
  <si>
    <t>1. Выписка из ФНС</t>
  </si>
  <si>
    <t>1. Выписки из ФНС
2. Кадастровый паспорт</t>
  </si>
  <si>
    <t>1.Запрос сведений из ЕГРЮЛ (ФНС России)
2. Запрос сведений из ЕГРИП (ФНС России)
3. Сведения из ЕГРП (Росреестр)
4. Сведения из реестра кадастра объектов недвижимости  (Росреестр)</t>
  </si>
  <si>
    <t>1. Запрос сведений из ЕГРЮЛ (ФНС России)
2. Запрос сведений из ЕГРИП (ФНС России)
3. Сведения из ЕГРП (Росреестр)
4. Сведения из реестра кадастра объектов недвижимости  (Росреестр)</t>
  </si>
  <si>
    <t>1. Сведения из ЕГРП (Росреестр)</t>
  </si>
  <si>
    <t>1. Архивные справки</t>
  </si>
  <si>
    <t xml:space="preserve">1. Получение схемы расположения земельного участка, межевого плана
2. Получение кадастрового паспорта земельного участка </t>
  </si>
  <si>
    <t>1. Получение медицинского заключения о состоянии здоровья ребенка (медицинская карта – форма №026/У-2000)
2. Получение медицинского заключения о состоянии здоровья ребенка (медицинская справка – форма – №086/у)</t>
  </si>
  <si>
    <t>1. Получение медицинского заключения о состоянии здоровья ребенка (медицинская справка – форма – №086/у)</t>
  </si>
  <si>
    <t>1. Получение справки врача о состоянии здоровья с заключением о возможности заниматься в группах дополнительного образования по избранному профилю</t>
  </si>
  <si>
    <t>1. Получение справки с места жительства о составе семьи
2. Получение справки с указанием получаемых пособий
3. Получение выписки с указанием полученных доходов за текущий и предыдущий период</t>
  </si>
  <si>
    <t>1. Получение справки врача о состоянии здоровья участников</t>
  </si>
  <si>
    <t>1. Получение акта приёмки объекта капитального строительства (в случае осуществления строительства, реконструкции, капитального ремонта на основании договора)
2. Получение документа, подтверждающего соответствие построенного, реконструированного, отремонтированного объекта капитального строительства требованиям технических регламентов и подписанного лицом, осуществляющим строительство
3. Получение документов, подтверждающих соответствие построенного, реконструированного, отремонтированного объекта капитального строительства техническим условиям, подписанных представителями организаций осуществляющих эксплуатацию сетей инженерно-технического обеспечения (при их наличии)
4. Получение заключения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отремонтированного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оснащённости объекта капитального строительства приборами учёта используемых энергетических ресурсов</t>
  </si>
  <si>
    <t>1. Получение свидетельства о регистрации предприятия (организации) или копия свидетельства о регистрации индивидуального предпринимателя без образования юридического лица
2. Получение выписки из Единого государственного реестра юридических лиц
3. Получение рабочего проекта на рекламную конструкцию, выполненный в соответствии с требованиями действующих норм проектирования</t>
  </si>
  <si>
    <t>1. Получение документа, подтверждающего соответствие построенного, реконструированного, отремонтированного объекта капитального строительства требованиям технических регламентов и подписанного лицом, осуществляющим строительство
2. Получение документов, подтверждающих соответствие построенного, реконструированного, отремонтированного объекта капитального строительства техническим условиям, подписанных представителями организаций осуществляющих эксплуатацию сетей инженерно-технического обеспечения (при их наличии)
3. Получение заключения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отремонтированного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оснащённости объекта капитального строительства приборами учёта используемых энергетических ресурсов</t>
  </si>
  <si>
    <t xml:space="preserve">1. Получение документов, удостоверяющих право собственности (аренды, пользования) заявителя на земельный участок /объект капитального строительства (в случае его реконструкции) </t>
  </si>
  <si>
    <t xml:space="preserve">1. Нотариальное заверение копий учредительных документов </t>
  </si>
  <si>
    <t>1. Получение плана переводимого помещения с его техническим описанием (в случае, если переводимое помещение является жилым, технический паспорт такого помещения)
2. Получение поэтажного плана дома, в котором находится переводимое помещение
3. Получение правоустанавливающих документов на переводимое помещение
4. Получение оформленного в установленном порядке проекта переустройства и (или) перепланировки переводимого помещения (в случае, если переустройство и (или) перепланировка требуются для обеспечения использования такого помещения в качестве жилого или нежилого помещения)</t>
  </si>
  <si>
    <t>1. Получение справки об отсутствии задолженности в бюджеты всех уровней и государственные внебюджетные фонды
2. Выписка из ЕГРЮЛ (ФНС)</t>
  </si>
  <si>
    <t>1. Сведения о назначенной трудовой пенсии по старости (инвалидности), либо пенсии, назначенной в соответствии с законодательством Российской Федерации (Пенсионный)</t>
  </si>
  <si>
    <t>1. Выписка из ЕГРП на недвижимое имущество (Росреестр)</t>
  </si>
  <si>
    <t>1. Справка о назначении трудовой пенсии по старости (инвалидности) либо пенсии, назначенной в соответствии с Законом РФ "О занятости населения в Российской Федерации", и о размере ее базовой и страховой частей на дату возникновения права на пенсию за выслугу лет (ПФР)</t>
  </si>
  <si>
    <t>1. Свидетельство о регистрации юридического лица (ФНС)</t>
  </si>
  <si>
    <t>1. Документ, подтверждающий признание молодой семьи нуждающейся в жилых помещениях (ОМС)
2. Документ, подтверждающий право собственности на земельный участок (Росреестр)
3. Разрешение на строительство (ОМС)</t>
  </si>
  <si>
    <t>1. Выписка из ЕГРЮЛ (ФНС)
2. Выписка из ЕГРП (Росреестр)
3. Кадастровый паспорт земельного участка (Росреестр)</t>
  </si>
  <si>
    <t xml:space="preserve">1. Выписка из ЕГРЮЛ (ФНС)                                                                    </t>
  </si>
  <si>
    <t>1. Выписка из ЕГРИП (ФНС)
2. Выписка из ЕГРЮЛ (ФНС)
3. Выписка из ЕГРП (Росреестр)
4. Кадастровая выписка о земельном участке (Росреестр)
5. Кадастровый паспорт земельного участка (Росреестр)</t>
  </si>
  <si>
    <t>1. Выписка из ЕГРП , содержащая общедоступные сведения о зарегистированных правах на объект недвижимости (Росреестр)
2. Выписка из ЕГРП о правах отдельного лица на имеющиеся у него объекты недвижимого имущества (Росреестр)
3. Постановление  о присвоение адреса объекту недвижимости (ОМС)
4. Информация из государственного фонда архивных данных о категории  земельного участка (Росреестр)</t>
  </si>
  <si>
    <t>1. Правоустанавливающие документы на земельный участок (Росреестр)
2. Градостроительный план земельного участка (ОМС)
3. Разрешение на строительство (ОМС)
4. Заключение  о соответсвии построенного, рекоструированного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стролительства приборами учета используемых энергетических ресурсов (Служба жилищного контроля и строительного надзора Иркутской области)
5. Заключение федерального государственного экологического надзора Росприроднадзор)
6. Проект планировки территории (ОМС)
7. Проект межевания территории (ОМС)</t>
  </si>
  <si>
    <t>1. Правоустанавливающие документы на перустраиваемое, перепланируемое жилое помещение (Росреестр)</t>
  </si>
  <si>
    <t>1. Правоустанавливающие документы на жилое помещение (Федеральная служба государственной регитрации, кадастра и картографии по Иркутской области)</t>
  </si>
  <si>
    <t>1. Правоустанавливающие документы на земельный участок, ситуационный план которого запрашивается (Федеральная служба государственной регистрации, кадастра и картографии по Иркутской области)</t>
  </si>
  <si>
    <t>1. Правоустанавливающие документы на земельный участок (Федеральная служба государственной регитрации, кадастра и картографии по Иркутской области)</t>
  </si>
  <si>
    <t>1. Справка о назначении трудовой пенсии по старости (инвалидности) либо пенсии, назначенной в соответствии с Законом РФ "О занятости населения в Российской Федерации", и о размере ее базовой и страховой частей на дату возникновения права на пенсию за выслугу лет (отделение Пенсионного фонда Российской Федерации по Иркутскому району Иркутской области )</t>
  </si>
  <si>
    <t>1. Выписка из ЕГРЮЛ (ФНС РФ)</t>
  </si>
  <si>
    <t>1. Справка о наличии либо отсутствии в собственности граждан и членов его семьи жилого помещения;
(Управлении Федеральной службы государственной регистрации)</t>
  </si>
  <si>
    <t>1. Справка о размере трудовой пенсии, получаемой на момент подачи заявления; (УПФР (ГУ) в Иркутском районе Иркутской области)</t>
  </si>
  <si>
    <t>1. Выписка из ЕГРЮЛ</t>
  </si>
  <si>
    <t>1. Выписки из государственного кадастра недвижимости (формы КВ.1 - КВ.6) или материалы межевого (землеустроительного дела, межевого плана)
2. Откорректированной топографической основы с печатью предприятия, выполняющего корректировку (на бумажном и электронном носителе), масштаб выбирается разработчиком чертежа для отображения поставленных при подготовке градостроительного плана планировочных задач и требований), технических условий на подключение объекта капитального строительства к сетям инженерно-технического обеспечения (Федеральная кадастравая палата Федеральной службы государственной регистрации кадастра и картографии по Иркутской области)</t>
  </si>
  <si>
    <t>1.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t>
  </si>
  <si>
    <t>1.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государственного экологического контроля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</si>
  <si>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1. Сведения из ЕГРП (Росреестр)
2. Запрос сведений из заключения о признании жилого помещения пригодным (непригодным) для постоянного проживания (Должностные лица комиссии по признанию помещений жилыми помещениями, жилых помещений пригодными (непригодными) для проживания, многоквартирных домов аварийными и подлежащими сносу и реконструкции)
3. Запрос сведений об установлении пенсии застрахованного лица (ПФР)
4. Запрос справки о признании гражданина безработным и размере получаемого им пособия по безработице-безработным гражданам (ОГКУ ЦЗН городов и района)
5. Запрос сведений о размере социальных выплат застрахованного лица из бюджетов всех уровней (ПФР)
6. Запрос сведений о социальных выплатах заявителю , признанному нуждающимся в адресной социальной помощи (Территориальные подразделения (управления) министерства социального развития, опеки и попечительства Иркутской области)
7. Запрос сведений, подтверждающих наличие (отсутствие) транспортного средства в собственности гражданина-заявителя или членов его семьи (ГИБДД ГУ МВД России по Иркутской области)</t>
  </si>
  <si>
    <t>1. Справка о размере пенсии (ПФР)</t>
  </si>
  <si>
    <t>1. Запрос сведений из ЕГРЮЛ (ФНС России)
2. Запрос сведений из ЕГРИП (ФНС России)
3. Сведения из ЕГРП (Росреестр)
4. Сведения из реестра кадастра объектов недвижимости (Росреестр)</t>
  </si>
  <si>
    <t>1. Запрос сведений из ЕГРЮЛ (ФНС России)
2. Запрос сведений из ЕГРИП (ФНС России)</t>
  </si>
  <si>
    <t>1. Выписка из ЕГРЮЛ (ФНС)
2. Выписка из ЕГРИП (ФНС)
3. Выписка ЕГРП (Росреестр)</t>
  </si>
  <si>
    <t>1. Выписка из ЕГРП
2. Выписка из кадастровой палаты(Росреестр)</t>
  </si>
  <si>
    <t>1. Выписка из ЕГРЮЛ (ФНС)
2. Выписка ЕГРИП (ФНС)
3. Выписка из ЕГРП на земельный участок (Росреестр)</t>
  </si>
  <si>
    <t>1. Выписка из ЕГРЮЛ (ФНС)
2. Выписка ЕГРИП (ФНС)
3. Выписка из ЕГРП на земельный участок и объект капитального строительства (Росреестр)</t>
  </si>
  <si>
    <t>1. Выписка из ЕГРЮЛ (ФНС)
2. Выписка ЕГРИП (ФНС)
3. Выписка из ЕГРП на переводимое помещение (Росреестр)</t>
  </si>
  <si>
    <t>1. Выписка из ЕГРЮЛ (ФНС)
2. Выписка ЕГРИП (ФНС)
3. Выписка из ЕГРП (Росреестр)</t>
  </si>
  <si>
    <t>1. Сведения из единого государственного реестра прав о правах на жилые помещения у гражданина-заявителя, членов его семьи, прекращенных в период за 5 лет, предшествующих подачи гражданином заявления. (Управление государственной регистрации. Кадастра и картографии по Иркутской области)</t>
  </si>
  <si>
    <t>1. выписка из ЕГРИП(ФНС)
2. Выписка из ЕГРЮЛ (ФНС)</t>
  </si>
  <si>
    <t>1. Сведения из ЕГРП (Управление Росреестра)</t>
  </si>
  <si>
    <t xml:space="preserve">1. Выписка из ЕГРЮЛ  (ФНС)
2. Выписка из ЕГРИП (ФНС) </t>
  </si>
  <si>
    <t>1. Выписка из ЕГРП (Росреестр)
2. Справка о составе семьи (администрация МО)</t>
  </si>
  <si>
    <t>1. Выписка из ЕГРП  (Росреестр)</t>
  </si>
  <si>
    <t xml:space="preserve">1. Выписка из ЕГРЮЛ (ФНС)
2. Выписка из ЕГРИП (ФНС); </t>
  </si>
  <si>
    <t>1. Справка с места жительства о составе семьи (Администрация Оекского муниципального образования)</t>
  </si>
  <si>
    <t>1. Выписка ЕГРЮЛ (ФНС)
2. Выписка ЕГРИП (ФНС)
3. Кадастровый план (Росреестр)</t>
  </si>
  <si>
    <t xml:space="preserve">1. Выписка ЕГРП  (Росреестр) </t>
  </si>
  <si>
    <t>1. Выписка ЕГРП  (Росреестр)
2. Налоговая декларация (ИФНС)
3. Документ, содержащий сведения об установлении пенсии застрахованного лица (ПФР)
4. Справка о размере социальных выплат застрахованного лица (ПФР)
5. Справка о социальных выплатах (Соц. развитие опеки и попечительства)
6. Документ подстверждающий об наличии или отсутвтвии транспорта (ГИБДД ГУ МВД)
7. Справка о признании гражданина безработным (ОГКУ ЦЗН)</t>
  </si>
  <si>
    <t>1. Выписка ЕГРЮЛ (ФНС)
2. Выписка ЕГРИП (ФНС)
3. Сведения из ЕГРП (Росреестр)
4. Сведения из реестра кадастра объктов недвижимости (Росреестр)</t>
  </si>
  <si>
    <t>1. Сведения ЕГРП (Росреестр)</t>
  </si>
  <si>
    <t>1. Выписка из ЕГРЮЛ (ФНС)
2. Выписка из ЕГРП (Росреестр)
3. Кадастровый паспорт (Росреестр)</t>
  </si>
  <si>
    <t xml:space="preserve">Организациия и проведение публичных слушаний
 по вопросу изменения вида разрешенного
 использования земельного участка на территории
 Смоленского муниципального образования </t>
  </si>
  <si>
    <t>1. Выписка из ЕГРП о наличии(отсутствии) объектов недвижимости в собственности (Росреестр)</t>
  </si>
  <si>
    <t>1. Справка из пенсионного фонда</t>
  </si>
  <si>
    <t>1. Сведения из Единого государственного реестра прав на недвижимое имущество и сделок с ним или из органа, уполномоченного осуществлять регистрацию прав на недвижимое имущество и сделок с ним до вступления в силу Федерального закона от 21 июля 1997 года N 122-ФЗ "О государственной регистрации прав на недвижимое имущество и сделок с ним", о наличии или отсутствии зарегистрированных прав на жилые помещения у гражданина-заявителя и членов его семьи на территории Уриковского муниципального образования, а также о правах на жилые помещения, прекращенных в установленный областным законом период, предшествующий подаче гражданином заявления о предоставлении жилого помещения по договору социального найма, но не менее чем за пять лет; (Росреестр)</t>
  </si>
  <si>
    <t>1. Выписка из ЕГРЮЛ (ФНС России)
2. ЕГРП (Росреестр России)</t>
  </si>
  <si>
    <t>1. Выписка из ЕГРЮЛ (ФНС России)
2. Выписка из ЕГРИП (ФНС России)</t>
  </si>
  <si>
    <t>1. Выписка из ЕГРП (Росреестр России)</t>
  </si>
  <si>
    <t>1. Выписка из ЕГРП (Росреестр России)
2. Заключение органа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(Служба жилищного контроля и строительного надзора Иркутской области)
3.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</si>
  <si>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1.Выписка из ЕГРП (Росреестр России)
2.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(Служба по охране объектов культурного наследия Иркутской области)</t>
  </si>
  <si>
    <t>1. Выписка ЕГРП (Росреестр России)</t>
  </si>
  <si>
    <t>1. Выписка из ЕГРЮЛ (ФНС России)
2. Выписка из ЕГРИП (ФНС России)
3. Выписка из ЕГРП (Росреестр России)
4. Кадастровый паспорт (Росреестр России)</t>
  </si>
  <si>
    <t xml:space="preserve">1. Выписка из ЕГРИП (ФНС России)
2. Выписка из ЕГРИП (ФНС России)
3. Выписка из ЕГРП (Росреестр России). </t>
  </si>
  <si>
    <t>1. Экспертное заключение (ФГУЗ "Центр гигиены и эпидедиологии в Иркутской области")
2. Выписка из единого государственного реестра прав на недвижимое имущество и сделок с ним (Управление Росреестра по Иркутской области)
3. Выписка из ЕГРЮЛ (ФНС России)
4. Выписка из ЕГРИП (ФНС России)</t>
  </si>
  <si>
    <t>1. Выписка из единого государственного реестра прав на недвижимое имущество и сделок с ним (Управление Росреестра по Иркутской области)
2. Выписка из ЕГРЮЛ (ФНС России)
3. Выписка из ЕГРИП (ФНС России)</t>
  </si>
  <si>
    <t>1. Справка о назначении трудовой пенсии по (старости) либо пенсии, назначенной в соответствии с Законом РФ "О занятости населения в Российской Федерации"(Пенсионный фонд)</t>
  </si>
  <si>
    <t>1. Выписка из единого государственного реестра прав на недвижимое имущество и сделок с ним (Управление Росреестра по Иркутской области)</t>
  </si>
  <si>
    <t>1. Правоустанавливающие документы на земельный участок (Росреестр)
2.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(Служба жилищного контроля и строительного надзора Иркутской области),в случае выдачи разрешения на строительство линейного объекта реквизиты проекта планировки территории и проекта межевания территории (Росреестр)</t>
  </si>
  <si>
    <t>1. Выписка из ЕГРИП (ФНС России)
2. Выписка из ЕГРЮЛ (ФНС России)
3. Правоустанавливающий документ на земельный участок, права на который зарегистрированы в Едином государственном реестре прав на недвижимое имущество и сделок с ним (Росреестр)
4. Документы, подтверждающие право пользования объектом недвижимости, права на который зарегистрированы в Едином государственном реестре прав на недвижимое имущество (Росреестр)
5. Кадастровый паспорт земельного участка (ФБУ "Кадастровая палата" по Иркутской области)
6. Выписки из государственного кадастра недвижимости (формы КВ.1 - КВ.6) или материалы межевого (землеустроительного дела, межевого плана) (ФБУ "Кадастровая палата" по Иркутской области)</t>
  </si>
  <si>
    <t>1. Копии документов, устанавливающих права на объект недвижимости, если право на объект недвижимости зарегистрировано в Едином государственном реестре прав на недвижимое имущество и сделок с ним (Росреестр)
2. Выписка из Единого государственного реестра юридических лиц (ФНС России)
3. Выписка из Единого государственного реестра индивидуальных предпринимателей (ФНС России)
4. Кадастровый паспорт на земельный участок (Росреестр)</t>
  </si>
  <si>
    <t>1. Выписка из ЕГРИП (ФНС России)
2. Выписка из ЕГРЮЛ (ФНС России).</t>
  </si>
  <si>
    <t>1. Выписка из ЕГРЮЛ (ФНС России)
2. Выписка из ЕГРИП (ФНС России)
3. Правоустанавливающие  документы на переводимое помещение (Росреестр)</t>
  </si>
  <si>
    <t>1. Правоустанавливающие документы на объект недвижимости (здание, сооружение) (Росреестр)
2. Правоустанавливающие документы на земельный участок (при их наличии) (Росреестр)</t>
  </si>
  <si>
    <t>1. Копия правоустанавливающего документа на земельный участок (Росреестр)
2. Кадастровый паспорт на квартиру (Росреестр)</t>
  </si>
  <si>
    <t>1. Документы, подтверждающие право пользования объектом недвижимости, права на который зарегистрированы в Едином государственном реестре прав на недвижимое имущество (Росреестр)
2. Договор соцального найма жилого помещения (администрация Хомутовского муниципального образования)</t>
  </si>
  <si>
    <t>1. Правоустанавливающие документы на жилое помещение (Росреестр)</t>
  </si>
  <si>
    <t>Постановление Главы администрации  Залогского  сельского поселения от 14 декабря 2012 года № 62 "Об утверждении Административного регламента предоставления муниципальной услуги "Предоставление жилых помещений социального использования  (по договорам социального найма)"</t>
  </si>
  <si>
    <t>Выдача справок с места жительства, о составе семьи, о совместном проживании, на иждивенцев для предъявления в нотариальную контору</t>
  </si>
  <si>
    <t>Постановление администрации Рудногорского городского поселения от 6 декабря 2012 года  № 178 "Об утверждении административного регламента предоставления муниципальной услуги "Организация проведения физкультурно-оздоровительных и спортивных мероприятий на территории Рудногорского городскогопоселения"</t>
  </si>
  <si>
    <t>Постановление  администрации Рудногорского городского поселения от 6 декабря 2012 года  № 175 "Об утверждении административных регламентов предоставления муниципальных услуг"</t>
  </si>
  <si>
    <t>Постановление  администрации Рудногорского городского поселения от 6 декабря 2012 года  № 176 "Об утверждении административных регламентов предоставления муниципальных услуг"</t>
  </si>
  <si>
    <t>1. Выписка из единого государственного реестра юридических лиц
2. Выписка из Единого государственного реестра  индивидуальных предпринимателей  ( Межрайонная инспекция федеральной налоговой службы России № 13 по Иркутской области)
3. Выписка из Единого государственного реестра прав на недвижимое имущество и сделок с ним ( Управление Федеральной службы государственной регистрации, кадастра и картографии Иркутской области Усть-Кутский отдел)</t>
  </si>
  <si>
    <t>1. Кадастровый паспорт земельного участка (Межрайонный отдел №4 филиала государственного бюджетного учреждения "Федеральная кадастровая палата Федеральной службы государственной регистрации,кадастра и картографии по Иркутской области"
2. Выписка из единого государственного реестра юридических лиц, индивидуальных предпринимателей( Межрайонная инспекция федеральной налоговой службы России № 13 по Иркутской области)
3. Выписка из Единого государственного реестра прав на недвижимое имущество и сделок с ним ( Управление Федеральной службы государственной регистрации, кадастра и картографии Иркутской области Усть-Кутский отдел)</t>
  </si>
  <si>
    <t>1. Сведения о госпошлине ( Федеральное казначейство РФ)
2. Специальное разрешение на перевозку опасных грузов (Управление государственного автодорожного надзора по Иркутской области)</t>
  </si>
  <si>
    <t xml:space="preserve">1. Кадастровый паспорт земельного участка (Межрайонный отдел №4 филиала государственного бюджетного учреждения "Федеральная кадастровая палата Федеральной службы государственной регистрации,кадастра и картографии по Иркутской области")
2. Выписка из единого государственного реестра юридических лиц, индивидуальных предпринимателей( Межрайонная инспекция федеральной налоговой службы России № 13 по Иркутской области)                                                                                  </t>
  </si>
  <si>
    <t>1. Кадастровый паспорт земельного участка (Межрайонный отдел №4 филиала государственного бюджетного учреждения "Федеральная кадастровая палата Федеральной службы государственной регистрации,кадастра и картографии по Иркутской области")
2. Выписка из единого государственного реестра юридических лиц, индивидуальных предпринимателей( Межрайонная инспекция федеральной налоговой службы России № 13 по Иркутской области)
3. Выписка из Единого государственного реестра прав на недвижимое имущество и сделок с ним ( Управление Федеральной службы государственной регистрации, кадастра и картографии Иркутской области Усть-Кутский отдел)</t>
  </si>
  <si>
    <t>1. Выписка из единого государственного реестра юридических лиц, индивидуальных предпринимателей( Межрайонная инспекция федеральной налоговой службы России № 13 по Иркутской области)</t>
  </si>
  <si>
    <t>1. Выписка из оплаченных государственных жилищных сертификатов (Управление министерства социального развития, опеки и попечительства Иркутской области по Казачинско-Ленскому району)</t>
  </si>
  <si>
    <t>1. Выписка из ЕГРП (Росреестр)
2.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3. Выписка из реестра выданных заключений государственной экспертизы проектной документации и результатов инженерных изысканий (ФАУ "Главное управление государственной экспертизы")
4. Копия заключения государственной экологической экспертизы (Росприроднадзор)
5. Заключение органа государственного строительного надзора (Служба государственного жилищного и строительного надзора Иркутской области)</t>
  </si>
  <si>
    <t>1. Выписка из ЕГРП (Росреестр)
2. Охранное обязательство по использованию недвижимых памятников и культуры, находящихся в собственности граждан (Служба по охране объектов культурного наследия Иркутской области)</t>
  </si>
  <si>
    <t>1. Выписка из ЕГРП (Росреестр)
2. Запрос сведений, подтверждающих наличие (отсутствие) транспортного средства в собственности гражданина-заявителя или членов его семьи (ГИБДД ГУ МВД России по Иркутской области)
3. Копия налоговой декларации (ФНС)
4. Запрос сведений об установлении пенсии застрахованного лица (ПФР)
5. Запрос сведений о размере социальных выплат застрахованного лица из бюджетов всех уровней (ПФР)
6. Запрос справки о признании гражданина безработным и размере получаемого им пособия по безработице (ОГКУ ЦЗН)
7. Запрос сведений о социальных выплатах заявителю, признанному нуждающимся в адресной социальной помощи
8. Справка об отсутствии у лица закрепленного жилого помещения
9. Справка, выданная органами опеки и попечительства, с указанием места их выявления и первичного учета в качестве детей, оставшихся без попечения родителей (Министерство социального развития, опеке и попечительства Иркутской области)</t>
  </si>
  <si>
    <t>1. Выписка из ЕГРЮЛ (ФНС)
2. Выписка из ЕГРИП (ФНС)
3. Сведения из ЕГРП (Росреестр)
4. Сведения из реестра кадастра объектов недвижимости (Росреестр)</t>
  </si>
  <si>
    <t>1. Сведений об оплате госпошлины за выдачу специального разрешения (ФК РФ)
2. Сведений об возмещения вреда, наносимого транспортным средством дорогам местного значения (ФК РФ)</t>
  </si>
  <si>
    <t>1. Справка о размере трудовой пенсии, получаемой на момент подачи заявления (ПФР)</t>
  </si>
  <si>
    <t>1. Запрос о предоставлении сведений из Единого государственного реестра прав на недвижимое имущество и сделок с ним</t>
  </si>
  <si>
    <t>1. Запрос о предоставлении сведений, внесенных в государственный кадастр недвижимости</t>
  </si>
  <si>
    <t>1. Выписка из Единого государственного реестра юридических лиц или Единого государственного реестра индивидуальных предпринимателей, содержащие сведения о наличии необходимых видов экономической деятельности</t>
  </si>
  <si>
    <t>1. Свидетельство о государственной регистрации (ФНС)
2. Свидетельство о постановке на учет в налоговый орган (ФНС)</t>
  </si>
  <si>
    <t>1. Выписка из Единого государственного реестра юридических лиц  (ФНС)</t>
  </si>
  <si>
    <t xml:space="preserve">1. Выписка из ЕГРП (Росреестр)
2. Справка (Земельная кадастровая палата)                                        </t>
  </si>
  <si>
    <t>1. Документ, подтверждающий признание семьи нуждающейся в жилом помещении (ОМСУ)
2. Документ, подтверждающий право собственности на земельный участок, жилое помещение (ФРС)
3. Разрешение на строительство (ОМСУ)</t>
  </si>
  <si>
    <t>1. Справка о назначении трудовой пенсии по старости (инвалидности) и о размере ее базовой и страховой частей (ПФР)</t>
  </si>
  <si>
    <t>1. Документ, подтверждающий право заявителя на объект недвижимого имущества, на котором предполагается разместить рекламную конструкцию, если заявитель является собственником или иным законным владельцем недвижимого имущества (ФРС)
2. Документ, подтверждающий оплату государственной пошлины за выдачу разрешения на установку рекламной конструкции (УФК по Иркутской области)</t>
  </si>
  <si>
    <t>1. Выписка из ЕГРЮЛ
2. Выписка из ЕГРИП
3. Справка об отсутствии задолженности по платежам в бюджеты всех уровней и внебюджетные фонды, декларация о доходах, документы, подтверждающие отнесение заявителя к субъектам малого и среднего предпринимательства (ФНС)</t>
  </si>
  <si>
    <t>1. Выписка из ЕГРП (ФРС)</t>
  </si>
  <si>
    <t>1. Выписка из ЕГРП(ФРС)</t>
  </si>
  <si>
    <t>1. Правоустанавливающие документы на земельный участок(ФРС)</t>
  </si>
  <si>
    <t>1. Кадастровый план земельного участка, ЕГРП(ФРС)</t>
  </si>
  <si>
    <t>1. Справка о назначенной пенсии(ПФР)</t>
  </si>
  <si>
    <t>1. Правоустанавливающие документы на земельный участок (Росреестр)
2. Градостроительный план земельного участка (ОМСУ)</t>
  </si>
  <si>
    <t>1. Справки из органов, осуществляющих регистрацию объектов недвижимости в собственности гражданина (Росреестр)
2. Справка о том, что не является ИП (ФНС)</t>
  </si>
  <si>
    <t>1. Документы органов опеки (Управление министерства социального обеспечения, опеки и попечительства Иркутской области по Качугскому району)</t>
  </si>
  <si>
    <t>1. Заключение органа по охране памятников архитектуры, истории и культуры о допустимлсти проведения переустройства и (или) перепланировки помещения  (Служба по охране объектов культурного наследия Иркутской области)</t>
  </si>
  <si>
    <t>1. Правоустанавливающие документы на переводимое помещение(ФРС)</t>
  </si>
  <si>
    <t>1. Правоустанавливающие документы на земельный участок (ФРС)
2. Градостроительный план земельного участка (ОМСУ)</t>
  </si>
  <si>
    <t>1. Правоустанавливающие документы на земельный участок, ЕГРП(ФРС)
2. Праоустанавливающие документы на объект капитального строительства (ОМСУ)
3. Кадастровый паспорт  земельного участка(ФРС)</t>
  </si>
  <si>
    <t>1. Правоустанавливающий документ на земельный участок ЕГРП(ФРС)
2. Градостроительный план земельного участка (ОМСУ)
3. Разрешение на строительство(ОМСУ)
4. Документ, подтверждающий соответствие параметров (ОМСУ)
5. Соответствие построенного объекта (ОМСУ)
6. Заключение государственного строительного надзора</t>
  </si>
  <si>
    <t xml:space="preserve">1. Выписка из государственного кадастра недвижимости (ФРС)  </t>
  </si>
  <si>
    <t>1. Справки из ГИБДД, подтверждающие (отсутствие) транспортного средства в собственности гражданина заявителя и членов его семьи</t>
  </si>
  <si>
    <t>1. Выписка из ЕГРП на недвижимое имущество (ФРС)</t>
  </si>
  <si>
    <t>1. Выписка ЕГРП на недвижимое имущество (ФРС)
2. Градостроительный план земельного участка (ОМСУ)</t>
  </si>
  <si>
    <t>1. Правоустановливающий документ на земельный участок, на объект капитального строительства, кадастровый паспорт, землеустроительное дело, выписка формы КВ.1-КВ.6) (ФРС)</t>
  </si>
  <si>
    <t>1. Градостроительный план земельного участка (ОМСУ)</t>
  </si>
  <si>
    <t>1. Правоустаноавливающий документ на объект недвижимости, на земельный участок (ФРС)</t>
  </si>
  <si>
    <t>1. Справка о назначенной пенсии (ПФР)</t>
  </si>
  <si>
    <t>1. Справка о наличии или отсутствии в собственности транспортного средства (ОГИБДД России МО "Качугский")
2. Справка о том, что заявитель не является ИП (ФНС)
3. Справка о состоянии на учёте в ЦЗН (ЦЗН)
4. Сведения из единого государственного реестра прав о правах на жилые помещения(Росреестр)</t>
  </si>
  <si>
    <t>1. Документы органов опеки (управление министерства социального обеспечения, опеки и попечительства Иркутской области по Качугскому району)</t>
  </si>
  <si>
    <t>1. Справка о назначении пенсии (пенсионный фонд)</t>
  </si>
  <si>
    <t>1. Справка о наличии или отсутствии объектов недвижимости (Росреестр)</t>
  </si>
  <si>
    <t>1. Правоустанавливающие документы на земельный участок (ЕГРП)
2. Градостроительный план земельного участка(ОМСУ)</t>
  </si>
  <si>
    <t xml:space="preserve">1. Выписка из ЕГРП (ФРС)
2. Правоустанавливающие документы на земельный участок (ЕГРП) </t>
  </si>
  <si>
    <t>1. Правоустанавливающие документы на земельный участок,ЕГРП(ФРС)
2. Праоустанавливающие документы на объект капитального строительства (ОМСУ)
3. Кадастровый паспорт  земельного участка(ФРС)</t>
  </si>
  <si>
    <t>1. Правоустанавливающий документ на земельный участок ЕГРП(ФРС)
2. Градостроительный план земельного участка (ОМСУ)
3. Разрешение на строительство(ОМСУ)
4. Документ, подтверждающий соответствие параметров(ОМСУ)
5. Соответствие построенного объекта (ОМСУ)
6. Заключение государственного строительного надзора.</t>
  </si>
  <si>
    <t>1.Справка о назначенной пенсии(ПФР)</t>
  </si>
  <si>
    <t>1. Правоустанавливающие документы на земельный участок, ЕГРП(ФРС)
2. Правоустанавливающие документы на объект капитального строительства (ОМСУ)
3. Кадастровый паспорт  земельного участка (ФРС)</t>
  </si>
  <si>
    <t>1. Правоустанавливающий документ на земельный участок ЕГРП(ФРС)
2. Градостроительный план земельного участка (ОМСУ)
3. Разрешение на строительство(ОМСУ)
4. Документ, подтверждающий соответствие параметров, соответствие построенного объекта (ОМСУ)
5. Заключение государственного строительного надзора</t>
  </si>
  <si>
    <t>1. Сведения из ЕГРП на недвижимое имущество(ФРС)</t>
  </si>
  <si>
    <t>1. Выписки из государственного кадастра недвижимости (Формы КВ.1 - КВ.6) (ФРС)</t>
  </si>
  <si>
    <t>1. Справка о назначении трудовой пенсии ПФ РФ</t>
  </si>
  <si>
    <t>1. Сведения из ЕГРП (Росреестр)
2.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(Служба по охране объектов культурного наследия Иркутской области)</t>
  </si>
  <si>
    <t>1. Сведения из ЕГРП (Росреестр)
2. Выписка из реестра выданных заключений государственной  экспертизы проектной документации и результатов инженерных изысканий (Главное управление государственной экспертизы)</t>
  </si>
  <si>
    <t>1. Сведения из ЕГРП (Росреестр)
2. Запрос сведений о размере о социальных выплат (ПФР)</t>
  </si>
  <si>
    <t>1. Выписка из ЕГРП (Росреестр)
2. Справка налогового органа, подтверждающая сведения о стоимости принадлежащего на правах собственности гражданину и членам его семьи имущества, подлежащего налогообложению (ФНС)</t>
  </si>
  <si>
    <t>1. Выписка из ЕГРЮЛ; ЕГРИП (ФНС)
2. Сведения из ЕГРП (Росреестр)</t>
  </si>
  <si>
    <t>1. Сведения из ЕГРП
2. Документ из реестра кадастра объектов недвижимости, кадастровый план (Росреестр)</t>
  </si>
  <si>
    <t>1. Заключение органа государственного строительного надзора (Служба жилищного контроля и строительного надзора)</t>
  </si>
  <si>
    <t xml:space="preserve">1. Выписка из ЕГРП (Росреестр)
</t>
  </si>
  <si>
    <r>
      <t>1. Правоустанавливающий документ на земельный участок (свидетельство о государственной регистрации) (Росреестр)
2. Документ подтверждающий постановку на кадастровый учет земельного участка (Федеральная кадастровая палата Федеральной службы государственной регистрации, кадастра и картографии)</t>
    </r>
    <r>
      <rPr>
        <sz val="10"/>
        <color rgb="FFFF0000"/>
        <rFont val="Calibri"/>
        <family val="2"/>
        <charset val="204"/>
      </rPr>
      <t/>
    </r>
  </si>
  <si>
    <t>1. Справка о размере должностного оклада денежного содержания (вознаграждения) и ежемесячной надбавки к должностному окладу за классный чин на день его увольнения с муниципальной службы,  выданная на основании расчетных платежных ведомостей и лицевых счетов по заработной плате (ОМС)
2. Справка территориального органа Пенсионного фонда Российской Федерации по месту жительства муниципального служащего о назначении трудовой пенсии по старости (инвалидности) либо пенсии, назначенной в соответствии с Законом Российской Федерации "О занятости населения в Российской Федерации", и о размере ее базовой и страховой частей на дату возникновения права на пенсию за выслугу лет (ПФР)</t>
  </si>
  <si>
    <t>1. Выписка ЕГРИП, ЕГРЮЛ (ФНС)</t>
  </si>
  <si>
    <t>1. Информация о границах земельного участка и о разрешенном использовании земельного участка, содержащаяся в государственном кадастре недвижимости (ФРС)</t>
  </si>
  <si>
    <t>1. Справка о государственной регистрации прав на недвижимое имущество и сделок с ним подтверждающие наличие (отсутствие) жилых помещений в собственности гражданина - заявителя и членов его семьи (п.Качуг Росреестр )</t>
  </si>
  <si>
    <t>1. Справка о наличие (отсутствие) земельных участков в собственности гражданина - заявителя и членов его семьи (п.Качуг КУМИ )</t>
  </si>
  <si>
    <t>1. Положительное заключение государственной экспертизы проектной документации, заключение органа по охране памятников архитектуры, истории и культуры, если жилое помещение является памятником архитектуры, истории и культуры</t>
  </si>
  <si>
    <t>1. Справка налогового органа, подтверждающая сведения о стоимости принадлежащего на правах собственности гражданину и членам его семьи имущества, подлежащего налогообложению</t>
  </si>
  <si>
    <t>1. Справка территориального органа Пенсионного фонда РФ о назначении трудовой пенсии по старости (инвалидности) либо пенсии, и о размере ее базовой и страховой частей на дату возникновения права на пенсию за выслугу лет (УПФР в Качугском и Жигаловских районах)</t>
  </si>
  <si>
    <t>1. Выписка из ЕГРИП
2. Выписка из ЕГРЮЛ (ФНС)</t>
  </si>
  <si>
    <t>1. Выписка из ЕГРИП
2. Выписка из ЕГРЮЛ (ФНС)
3. Выписка из ЕГРП (Росреестр)</t>
  </si>
  <si>
    <t>1. Выписка ЕГРП (Росреестр)</t>
  </si>
  <si>
    <t>1. Справка об освобождении из мест лишения свободы, архивная справка формы 9 для лиц, освободившихся из мест лишения свободы</t>
  </si>
  <si>
    <t>1. Схема автопроезда с изображением на ней всех участвующих в перевозке транспортных средств, количества осей и колес на них, взаимного расположения колес и осей, распределения нагрузки по осям и на отдельные колеса с учетом возможного неравномерного распределения нагрузки по длине оси</t>
  </si>
  <si>
    <t>1. Выписки  из ЕГРЮЛ, из ЕГРИП (ФНС)</t>
  </si>
  <si>
    <t xml:space="preserve">1. Правоустанавливающие документы на дом и земельный участок (Росреестр), </t>
  </si>
  <si>
    <t>1. Правоустанавливающие документы на дом и земельный участок (Росреестр)
2. Градостроительный план земельного участка (ОМС)
3. Проект планировки территории, проект межевания территории (Организация обладающая лицензией на данны вид деятельности)
4. Разрешение на отклонение от предельных параметров разрешенного строительства, реконструкции (ОМС)
5. Разрешение на строительство (ОМС)
6. Заключение (Орган государственнного строительного надзора)</t>
  </si>
  <si>
    <t>1. Правоустанавливающие документы на дом и земельный участок (Росреестр)
2. Кадастровый паспорт земельного участка (ФГУ Земельная кадастровая палата)
3. Выписки  из ЕГРЮЛ, из ЕГРИП (ФНС)
4. Выписка из единого государственнного реестра объектов культурного наследия (уполномоченный орган)</t>
  </si>
  <si>
    <t>1. Выписка из ЕГРЮЛ
2. Правоустанавливающий документ на объект или объекты недвижимости (Росреестр)</t>
  </si>
  <si>
    <t>1. Выписка из ЕГРП  о наличии (отсутствии) в собственнности жилых помещений (Росреестр)
2. Выписка из ЕГРП о принадлежности жилого помещения, отсутствии арестов (Росреестр)</t>
  </si>
  <si>
    <t>1. Выписка из ЕГРП  на недвижимое имущество (Росреестр)</t>
  </si>
  <si>
    <t>1. Выписка из ЕГРЮЛ из ЕГРИП (ФНС)</t>
  </si>
  <si>
    <t>1. Правоустанавливающие документы на дом и земельный участок (Росреестр)</t>
  </si>
  <si>
    <t>1. Копии документов на здание, строение, сооружение, если право не зарегистрировано в ЕГРП (Заявитель)</t>
  </si>
  <si>
    <t>1. Выписка из ЕГРП на здание, строение сооружение , земельный участок (Росреестр)
2. Кадастрвый паспорт земельного участка (ФГУ Земельная кадастровая палата)
3. Выписка из ЕГРЮЛ, из ЕГРИП (ФНС).</t>
  </si>
  <si>
    <t>1. Выписка из ЕГРЮЛ, из ЕГРИП (ФНС).</t>
  </si>
  <si>
    <t xml:space="preserve">1. Правоустанавливающие документы на земельный участок,  если права на объекты недвижимости зарегистрированы в Едином государственном реестре прав на недвижимое имущество и сделок с ним (Росреестр)
2. Разрешение на строительство объекта(ОМС) </t>
  </si>
  <si>
    <t>1. Выписка и ЕГРП (Росреестр)</t>
  </si>
  <si>
    <t xml:space="preserve">1. Выписка из ЕГРП (Росреестр)                      </t>
  </si>
  <si>
    <t xml:space="preserve">1. Выписка из ЕГРП (Росреестр) </t>
  </si>
  <si>
    <t>1. Выписка из ЕГРП о наличии (отсутствии) в собственнности гражданина и проживающих с ним членов семьи жилых помещений, принадлежащих им на праве собственности (Росреестр)</t>
  </si>
  <si>
    <t xml:space="preserve">1. Правоустанавливающие документы на земельный участок (Росреестр)                                                                                                                                              </t>
  </si>
  <si>
    <t>1. Выписка из ЕГРЮЛ или ЕГРИП (ФНС)</t>
  </si>
  <si>
    <t>1. Справку с места жительства о составе семьи (Администрация Мамского гороского поселения)
2. Справку  о получении пособия одинокой матери или свидетельство о смерти второго родителя и его копию (органы соцзащиты населения)
3. Справку о получении пенсии на ребенка по случаю потери кормильца (органы социальной защиты населения)
4. Справку об увольнении с военной службы (военный комиссариат)</t>
  </si>
  <si>
    <t>1. Кадастровый паспорт земельного участка (Федеральная кадастровая палата Федеральной службы государственной регистрации кадастра и картографии)
2. Выписка из государственных реестров о юридическом лице или индивидуальном предпринимателе, являющемся заявителем, ходатайствующим о приобретении прав на земельный участок (ИФНС России по Иркутской области)
3. Выписка из Единого государственного реестра прав на недвижимое имущество и сделок с ним о правах на здание, строение, сооружение, находящиеся на земельном участке, или уведомление об отсутствии в ЕГРП запрашиваемых сведений о зарегистрированных правах на указанные здания, строения, сооружения (Федеральная  служба государственной регистрации,  кадастра и картографии по Иркутской области)
4. Выписка из ЕГРП о правах на земельный участок или уведомление об отсутствии в ЕГРП запрашиваемых сведений о зарегистрированных правах на указанный земельный участок  (Федеральная  служба государственной регистрации,  кадастра и картографии по Иркутской области)</t>
  </si>
  <si>
    <t>1. Выписка из ЕГРЮЛ (ИФНС России по Иркутской области)
2. Выписка из ЕГРИП (Федеральная  служба государственной регистрации,  кадастра и картографии по Иркутской области)</t>
  </si>
  <si>
    <t>1. Выписка из Единого государственного реестра юридических лиц
2. Выписка из Единого государственного реестра индивидуальных предпринимателей
3. Выписка из Единого государственного реестра прав на недвижимое имущество и сделок с ним (здание, строение, сооружение, подлежащее реконструкции, капитальному ремонту)
3. Выписка из Единого государственного реестра прав на недвижимое имущество и сделок с ним (земельный участок)</t>
  </si>
  <si>
    <t>1. Сведения из Единого государственного реестра юридических лиц
2. Сведения из Единого государственного реестра индивидуальных предпринимателей
3. Выписка из Единого государственного реестра прав  на объект недвижимости (земельный участок)
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государственного экологического контроля в случаях, предусмотренных частью 7 статьи 54  Градостроительного Кодекса; выписка из ЕГРП о зарегистрированных правах на объект недвижимости (здание, строение, сооружение, подлежащее реконструкции, капитальному ремонту)</t>
  </si>
  <si>
    <t>1. Сведения из Единого государственного реестра юридических лиц
2. Сведения из Единого государственного реестра индивидуальных предпринимателей
3. Выписка из Единого государственного реестра прав  на объект недвижимости (земельный участок)
4. Выписка из ЕГРП о зарегистрированных правах на объект недвижимости (здание, строение, сооружение, подлежащее реконструкции, капитальному ремонту)</t>
  </si>
  <si>
    <t>1. Справка о размере трудовой пенсии по старости</t>
  </si>
  <si>
    <t xml:space="preserve">1. запрос (УПФ)
2. Копия трудовой книжки (УПФ) </t>
  </si>
  <si>
    <t>1. Справка о составе семьи
2. Справка о признании гражданина безработным и размере получамого им пособия по безработице - безработным гражданам
3. Сведения о размере пенсии - для пенсионеров
4. Сведения о размере денежных средств, выплачеваемых опекуну (попечителю) на содержание лиц, находящихся под опекой(попечительством)
5. Правоустанавливающие документы на объекты недвижимости,права на которые зарегистрированы в едином государственном реестре прав на недвижимое имущество и сделок с ним, подтверждающие право собственности или право пользования жилымпомещением
6. Сведения из договоров социального найма жилых помещений
7. Документы, подтверждающие факт пожара, стихийного бедствия, иной чрезвычайной ситуации, а также факт утраты или повреждения жилого помещения, предметов первой необходимости - для граждан, постадавших от пожара, стихийного бедствия, иной чрезвычайной ситуации, повлекшей утрату или повреждения жилого помещения, предметов первой необходимости
8. Документ органов внутренних дел, подтверждающий, что в отношении гражданина было совершено преступление, в результате которого ему был приченен имущественный ущерб - для граждан , в отношении которых было совершено преступление повлекшее утрату или повреждение имущества8 сведения о размере пенсии - для пенсионеров
9. акт комиссионного обследования, который является документом, подтверждающим факт наличия либо отсутствия у гражданина трудной жизненной ситуации</t>
  </si>
  <si>
    <t>1. Выписка из ЕГРП (Росреестр)
2. Выписка из ЕГРЮЛ (ФНС)</t>
  </si>
  <si>
    <t>1. Выписки из ЕГРЮЛ, ЕГРИП (ФНС)</t>
  </si>
  <si>
    <t>1. Выписка из ЕГРЮЛ,выписка из ЕГРИП (Межрайонная ИФНС №15 по Иркутской области)</t>
  </si>
  <si>
    <t>1. Выписка из ЕГРЮЛ (ФНС)
2. Копия документа, подтверждающего право на объект или объекты недвижимости (Росреестр)</t>
  </si>
  <si>
    <t>1. Кадастровый паспорт (Росреестр)</t>
  </si>
  <si>
    <t>1. Выписка из ЕГРЮЛ, выписка ЕГРИП (ФНС)
2. Справка об исполнении налогоплательщиком обязанности по уплате налогов, сборов, страховых сборов, пеней и налоговых санкций (ФНС)</t>
  </si>
  <si>
    <t>1. Справка о назначении пенсии по старости (ПФР)</t>
  </si>
  <si>
    <t>1. Выписка из ЕГРП (Росреестр)
2. Справка из ОЦТИ- областное БТИ</t>
  </si>
  <si>
    <t>1.Выписка из ЕГРП (Росреестр)</t>
  </si>
  <si>
    <t>1. Выписка из Архивного агенства Иркутской области в г. Нижнеудинске</t>
  </si>
  <si>
    <t>1. Выписка и з ЕГРП (Росеестр)</t>
  </si>
  <si>
    <t xml:space="preserve">1. Выписка и з ЕГРП (Росеестр)
2. Выписка из Отдела архитектуры и градостроительства
МР МО "Нижнеудинский район"                                        </t>
  </si>
  <si>
    <t>1. Выписка из ЕГРЮЛ (ФНС)
2. Выписка и з ЕГРП (Росеестр)</t>
  </si>
  <si>
    <t>1. Справка с места жительства (администрации поселений)</t>
  </si>
  <si>
    <t>1. Письмо-согласование (Государственный орган охраны объектов культурного наследия по Иркутской области)
2. Письмо-согласование (ГИБДД МО МВД России "Эхирит-Булагатский")</t>
  </si>
  <si>
    <t>1. Выписка из ЕГРЮЛ (ФНС)
2. Выписка из ЕГРИП (ФНС)
3. Кадастровый паспорт (Управление Федеральной службы государственной регистрации, кадастра и картографии по Иркутской области)</t>
  </si>
  <si>
    <t>1. Выписка из ЕГРП (Росреестр)
2. Выписка из ЕГРИП (ФНС)</t>
  </si>
  <si>
    <t>1. Выписка из ЕГРП (Росреестр)
2. Выписка из ЕГРИП (ФНС)
3. Выписка из ЕГРП (ФНС)
4. Кадастровый паспорт земельного участка (Управление Росреестра по Иркутской области в Ольхонском районе)</t>
  </si>
  <si>
    <t>1. Кадастровый паспорт земельного участка (Управление Росреестра по Иркутской области в Ольхонском районе)</t>
  </si>
  <si>
    <t>1. Выписка из ЕГРЮЛ (ФНС)
2. Выписка из ЕГРП (Росреестр)
3. Кадастровый паспорт (Управление Росреестра по Иркутской области в Ольхонском районе)</t>
  </si>
  <si>
    <t>1. Выписка из Егрюл (ФНС)
2. Выписка из ЕГРП (Росреестр)
3. Документ, удостоверяющий право на земельный участок
4. Кадастровый паспорт (Управление Федеральной службы государственной регистрации, кадастра и картографии по Иркутской области)</t>
  </si>
  <si>
    <t>1. Выписка из ЕГРЮЛ (ФНС)
2. Кадастровый паспорт земельного участка (Управление Федеральной службы государственной регистрации, кадастра и картографии по Иркутской области)
3. Заключение государственной экологической экспертизы (Государственный орган, проводящий экологическую экспертизу)</t>
  </si>
  <si>
    <t>1. Свидетельство о государственной регистрации (ФНС)
2. Выписка из ЕГРЮЛ (ФНС)
3. Выписка из ЕГРИП (ФНС)</t>
  </si>
  <si>
    <t>1. Выписка из ЕГРЮЛ (ФНС)
2. Кадастровы паспорт земельного участка (Управление Федеральной службы государственной регистрации, кадастра и картографии по Иркутской области)</t>
  </si>
  <si>
    <t>1. Свидетельство о  государственной регистрации юридического лица (индивидуального предпринимателя)
2. Свидетельство о постановке на учет в налоговом органе
3. Выписка из Единого государственного рееестра юридических лиц (индивидуальных предпринимателей)
4. Справка о состоянии расчетов по налогам, сборам и взносам (ФНС)</t>
  </si>
  <si>
    <t xml:space="preserve">1. Справка о дате, сроке назначения и размере страховой и базовой части трудовой пенсии (Отдел Пенсионного фонда Российской Федерации) </t>
  </si>
  <si>
    <t>1. Документ, подтверждающий признание молодой семьи нуждающейся в жилых помещениях
2. Справка о составе семьи
3. Выписка из единого государственного реестра прав на недвижимое имущество и сделок с ним на имеющееся у молодой семьи в собственности имущество (Управление Федеральной службы государственной регистрации, кадастра и картографии по Иркутской)</t>
  </si>
  <si>
    <t>1. Выписка из ЕГРЮЛ (ФНС)
2. Выписка из ЕГРП (ФНС)
3. Кадастровый паспорт (Управление Росреестра по Иркутской области в Ольхонском районе)</t>
  </si>
  <si>
    <t>1. Документ, подтверждающий признание молодой семьи нуждающейся в жилых помещениях
2. Справка о составе семьи
3. Выписка из единого государственного реестра прав на недвижимое имущество и сделок с ним на имеющееся у молодой семьи в собственности имущество (Управление Федеральной службы государственной регистрации, кадастра и картографии по Иркутской )</t>
  </si>
  <si>
    <t>1. Правоустанавливающие документы на дом, земельный участок (Росреестр)</t>
  </si>
  <si>
    <t>1. Правоустанавливающие документы на земельный участок, градостроительный план земельного участка или в случае строительства
2. Реконструкции линейного объекта проект планировки территории и проект межевания территории, разрешение на строительство
3.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объекса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4. Заключение федерального государственного экологического надзора  в случаях, предусмотренных ч. 7 ст. 54 Градостроительного кодекса РФ</t>
  </si>
  <si>
    <t>1. Документы о наличии жилых помещений в собственности у заявителя и членов его семьи
2. Документы, подтверждающие правовые основания владения заявителем и (или) членами его семьи имуществом на праве собственности</t>
  </si>
  <si>
    <t>1. Выписка из ЕГРЮЛ (ФНС)
2. Документ, подтверждающий право на объект или объекты недвижимости (Росреестр)</t>
  </si>
  <si>
    <t>1. Выписка из ЕГРП (Росреестр)
2. Кадастровый паспорт (Росреестр)
3. Выписка из ЕГРЮЛ (ФНС)
4. Выписка из ЕГРИП (ФНС)</t>
  </si>
  <si>
    <t>1. Выписка из ЕГРП (Росреестр)
2. Кадастровый паспорт (Росреестр)
3. Выписка из ЕГРЮЛ (ФНС)</t>
  </si>
  <si>
    <t>1. Выписка из ЕГРЮЛ (ФНС)
2. Выписка из ЕГРИП (ФНС)
3. Кадастровый паспорт (Росреестр)</t>
  </si>
  <si>
    <t>1. Выписка из ЕГРИП (ФНС)
2. Кадастровый паспорт (Росреестр)</t>
  </si>
  <si>
    <t>1. Выписка из ЕГРП (Росреестр)
2. Кадастровый паспорт (Росреестр)</t>
  </si>
  <si>
    <t>1. Справка территориального органа Пенсионного фонда Российской Федерации по месту жительства лица, замещавшего должность муниципальной службы, о назначении трудовой пенсии по старости (инвалидности) пенсии, назначенной в соответствии с Законом Российской Федерации "О занятости населения в Российской Федерации" и о размерах пенсии (ПФ РФ)</t>
  </si>
  <si>
    <t>1. Справка о получении трудовой пенсии (ПФ РФ)</t>
  </si>
  <si>
    <t>1. Кадастровый план земельного участка (ФКП Росреестра)</t>
  </si>
  <si>
    <t>1. Выписка из ЕГРП (Росреестр)
2. Кадастровый паспорт объекта недвижимости (Росреестр)</t>
  </si>
  <si>
    <t>1. Справка о назначенной (досрочно оформленной) трудовой пенсии по старости (инвалидности), о назначенной иной пенсии с указанием федерального закона, в соответствии с которым она назначена, и размера назначенной пенсии (ПФ РФ)
2. Справка о периодах службы (работы), которые включаются в стаж муниципальной службы Российской Федерации для назначения пенсии за выслугу лет (согласованная с Министерством труда Российской Федерации)</t>
  </si>
  <si>
    <t>1. Градостроительный план на земельный участок (Архитектура)
2. Выписка ЕГРП (Росреестр)</t>
  </si>
  <si>
    <t>1. Выписка с территориального органа Пенсионного фонда Российской Федерации  о назначении трудовой пенсии по старости (Инвалидности) (УПФР РФ)</t>
  </si>
  <si>
    <t>1. Справка или экспертное заключение органа ЧС (ОГУ "Отряд противопожарной службы по охране Тайшетского района" ПЧ-118)</t>
  </si>
  <si>
    <t>1. Справка ПФР (ПФ РФ)</t>
  </si>
  <si>
    <t>1. Справка из ПФ РФ</t>
  </si>
  <si>
    <t>1. Справка из Территориального органа пенсионного фонда Российской Федерации о назначении трудовой пенсии по старости(инвалидности)  (ПФР)</t>
  </si>
  <si>
    <t>1. Сведения из ЕГРП (Росреестр)
2. Копия заключения государственной экологической экспертизы (Росприроднадзор)
3. Документы, подтверждающие факт имущественных потерь вследствие пожара, стихийного бедствия, аварии из-за неисправности оборудования и (или) инженерных систем жилого помещения- акт о пожаре (ОНД по Тайшетскому району)</t>
  </si>
  <si>
    <t>1. Сведения  из ЕГРП (Росреестр)
2. Документы подтверждающие факт имущественных потерь вследствие пожара, стихийного бедствия(ОНД по Тайшетскому району)</t>
  </si>
  <si>
    <t>1. Выписка из ПФР</t>
  </si>
  <si>
    <t>1. Выписка из ЕГРП (Росреестр)
2. Выписка из ЕГРИП (ФНС)
3. Выписка из ЕГРЮЛ (ФНС)</t>
  </si>
  <si>
    <t>1. Справка Пенсионного фонда РФ по месту жительства (ПФР)</t>
  </si>
  <si>
    <t>1. Справка о размерах трудовой пенсии (ПФ РФ)</t>
  </si>
  <si>
    <t>1. Выписка из ЕГРП (Росреестр)
2. Акт о техническом сосотянии  жилого помещения ( управление архитектуры и строительства)</t>
  </si>
  <si>
    <t>1. Справка ПФ о назначеной пенсии и ее размерах (ПФ РФ)</t>
  </si>
  <si>
    <t xml:space="preserve">1. Выписка ЕГРП (Росреестр)
2. Налоговая декларация о доходах за расчетный период (ФНС)
3. Сведения о пенсиях (ПФР) </t>
  </si>
  <si>
    <t xml:space="preserve">1. Документы из органа, осуществляющего государственную   регистрацию прав на нежвижимое имущество и сделок с ним, о правах гражданина и членов его семьи на объекты нежвижимого имущества (Росреестр)                                                                                                                                                </t>
  </si>
  <si>
    <t>1. Кадастровый план земельного участка (Росреестр)</t>
  </si>
  <si>
    <t xml:space="preserve">1. Кадастровый план земельного участка (Росреестр),                                                                                                          Выписка из ЕГРЮЛ (ФНС)                                                                                                                            </t>
  </si>
  <si>
    <t>1. Выписка из ЕГРИП (ФНС)</t>
  </si>
  <si>
    <t>1. Выписка из ЕГРП (Росреестр)
2. Выписка из ЕГРЮЛ (ФНС)
3. Выписка из ЕГРИП (ФНС)</t>
  </si>
  <si>
    <t>1. Выписка из ЕГРИП (ФНС) 
2. Кадастровый паспорт (Росреестр)</t>
  </si>
  <si>
    <t>1. Выписка из ЕГРЮЛ (ФНС)
2. Выписка из ЕГРИП (ФНС).</t>
  </si>
  <si>
    <t>1. Кадастровый паспорт (Росреестр),заключение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(представляется в случаях, если такое жилое помещение или дом, в котором оно находится, является памятником архитектуры, истории или культуры)( Служба по охране объектов культурного наследия Иркутской области)</t>
  </si>
  <si>
    <t>1. Выписка из ЕГРП (Росреестр)
2. Выписка из ЕГРЮЛ (ФНС)
3. выписка из ЕГРИП (ФНС)
4. Справка (ЦЗН)
5. Справка (УФМС)</t>
  </si>
  <si>
    <t xml:space="preserve">1. Выписка из ЕГРП (Росреестр)                                                                                                                                                                                                                                                         </t>
  </si>
  <si>
    <t>1. Выписка из ЕГРП (управление Росреестра по иркутской области Тайшетский отдел)
2. Справки, подтверждающие доходы (Пенсионный фонд, УМСРОиП Иркутской области по Тайшетскому району, ЦЗН)
3. Документ, подтверждающий статус детей-сирот и детей, оставшихся без попечения родителей (УМСРОиП Иркутской области по Тайшетскому району)</t>
  </si>
  <si>
    <t>1. Выписка из ЕГРП (Управление Росреестра Иркутской области Тайшетский отдел)
2. Кадастровый паспорт земельного участка (Управление Росреестра Иркутской области Тайшетский отдел)</t>
  </si>
  <si>
    <t>1. Выписка из ЕГРП (Управление Росреестра Иркутской области Тайшетский отдел)</t>
  </si>
  <si>
    <t>1. Справка из ПФ РФ о назначении и размерах трудовой пенсии (ПФ РФ)</t>
  </si>
  <si>
    <t xml:space="preserve">1. Выписка из ЕГРП, справка о наличии или отсутствии жилых помещений на праве собственности (Росреестр)                                                                                                                  </t>
  </si>
  <si>
    <t>2. План жилого помещения , тех.паспорт (Росреестр)</t>
  </si>
  <si>
    <t>1. Выписка из ЕГРП, заключение органов архитектуры</t>
  </si>
  <si>
    <t>1. Выписка из ЕГРЮЛ(ФНС)
2. Выписка из ЕГРИП(ФНС)</t>
  </si>
  <si>
    <t>1. Выписка из ЕГРЮЛ(ФНС)</t>
  </si>
  <si>
    <t>1. Справка Пенсионного фонда РФ по месту жительства (ПФ РФ)</t>
  </si>
  <si>
    <t>1. Заключения органа государственного строительного надзора, заключение экологического контроля</t>
  </si>
  <si>
    <t>1. Справка территориального органа Пенсионного фонда Российской Федерации по месту жительства лица, замещавшего должность муниципальной службы, о назначении трудовой пенсии по старости (инвалидности) пенсии  (ПФ РФ)</t>
  </si>
  <si>
    <t xml:space="preserve">1. Справка органа, осуществляющего государственную регистрацию прав на недвижимое имущество и сделок с ним, о существующих и прекращенных правах на недвижимое имущество на заявителя и всех членов семьи заявителя (Росреестр)
2. Справка из налоговой инспекции о том, что гражданин не занимается предпринимательской деятельностью (на всех совершеннолетних членов семьи) (ФНС)                                </t>
  </si>
  <si>
    <t xml:space="preserve">1. Градостроительный план земельного участка или в случае выдачи разрешения на строительство линейного обьекта реквизиты проекта планировки территории и проекта межевания территории (УСА и ИП администрации Тайшетского района)                                                     </t>
  </si>
  <si>
    <t>1. Выписка из Единого государственного реестра юридических лиц  (ФНС)
2. Выписка из Единого государственного реестра индивидуальных предпринимателей (ФНС)
3. Справка из налогового органа и внебюджетных фондов об отсутствии задолженности по платежам в бюджеты всех уровней и внебюджетные фонды  (ФНС)</t>
  </si>
  <si>
    <t>1. Выписка из Единого государственного реестра юридических лиц (ФНС)
2. Выписка из Единого государственного реестра индивидуальных предпринимателей (ФНС)
3. Справка из налогового органа и внебюджетных фондов об отсутствии задолженности по платежам в бюджеты всех уровней и внебюджетные фонды(ФНС)</t>
  </si>
  <si>
    <t>1. Справка территориального органа Пенсионного фонда Российской Федерации по месту жительства лица,замещавшего должность муниципальной службы, о назначении трудовой пенсии по старости (инвалидности) (ПФ РФ)</t>
  </si>
  <si>
    <t>1. Документ уполномоченного органа, подтверждающий факт пожара, стихийного бедствия, иной чрезвычайной ситуации, а также факт утраты или повреждения жилого помещения, предметов первой необходимости, правоустанавливающий документ на жилое помещение, подтверждающий право собственности или право пользования жилым помещением
2. Документ органов внутренних дел, подтверждающий, что в отношении гражданина было совершено преступление, в результате которого ему был причинен имущественный ущерб,территориальными органами Министерства Российской Федерации по делам гражданской обороны, чрезвычайным ситуациям и ликвидации последствий стихийных бедствий, Федеральной службой государственной регистрации, кадастра и картографии по Иркутской области, органами внутренних дел</t>
  </si>
  <si>
    <t>1. Выписка из Единого государственного реестра прав на недвижимое имущество и сделок с ним (содержит общедоступные сведения о зарегистрированных правах на объект недвижимости, выдается любым лицам, в том числе органам)
2. Запрос сведений из Единого государственного реестра юридических лиц
3. Запрос сведений из Единого государственного реестра индиидуальных предпринимателей
4. Кадастровый паспорт земельного участка из ГКН
5. Кадастровый план территории</t>
  </si>
  <si>
    <t>1. Выписка из Единого государственного реестра индиидуальных предпринимателей
2. Выписка из Единого государственного реестра прав на недвижимое имущество и сделок с ним
3. Квитанция, подтверждающая оплату госпошлины</t>
  </si>
  <si>
    <t>1. Правоустанавливающий документ на земельный участок, права на который  зарегистрированы в Едином государственном реестре прав на недвижимое имущество и сделок с ним
2. Градостроительный план земельного участка</t>
  </si>
  <si>
    <t xml:space="preserve">1. Копии документов, устанавливающих права на земельный участок, если право на земельный участок зарегистрировано в Едином государственном реестре прав на недвижимое имущество и сделок с ним
2. Градостроительный план земельного участка
3. Разрешение на строительство  </t>
  </si>
  <si>
    <t>1. Выписка из единого государственного реестра юридических лиц - ФНС
2. Выписка из единого государственного реестра прав на недвижимое имущество и сделок с ним, подтверждающее право на объект или объекты недвижимости, расположенные на территории, в пределах которой предполагается организовать рынок - Росреестр</t>
  </si>
  <si>
    <t>1. Справка о размере пенсии (территориальный орган Пенсионного фонда Российской Федерации  )</t>
  </si>
  <si>
    <t>1. Справка о  назначении  трудовой пенсии по старости (инвалидности, пенсии, назначенной  в  соответствии с Законом РФ "О занятости населения в Российской Федерации"), и о размере ее базовой и страховой частей (Пенсионный фонд РФ)</t>
  </si>
  <si>
    <t>1. Запрос в КУМИ на заключение договора социального найма</t>
  </si>
  <si>
    <t>1. Технический паспорт (после реконструкции или строительства) (БТИ)</t>
  </si>
  <si>
    <t>1. Уведомление о дате и времени проведения (Пожарная часть, Роспотребнадзор, ЖКХ, районная администрация)</t>
  </si>
  <si>
    <t>1. Справка о размере базовой и страховой частей получаемой пенсии по старости (ПФР)</t>
  </si>
  <si>
    <t>1. Выписка из Единого государственного реестра прав на недвижимое имущество и сделок с ним (Росреестр)
2. Выписка из Единого государственного реестра юридических лиц (Росреестр)</t>
  </si>
  <si>
    <t>1. Выписка из Единого государственного реестра юридических лиц, индивидуальных предпринимателей включающая сведения о постановке  юридического лица на учет в налоговом органе (ИФНС России по Иркутской области)</t>
  </si>
  <si>
    <t>1. Выписка из Единого государственного реестра прав на недвижимое имущество и сделок с ним (Росреестр)
2. Выписка из Единого государственного реестра юридических лиц, индивидуальных предпринимателей включающая сведения о постановке  юридического лица на учет в налоговом органе (ИФНС России по Иркутской области)</t>
  </si>
  <si>
    <t>1. Правоустанавливающий документ на земельный участок
2. Градостроительный план земельного участка, и в случае строительства, реконструкции, капитального ремонта линейного объекта
3. Проект планировки территории и проект межевания территории
4. Разрешение на строительство</t>
  </si>
  <si>
    <t>1. Выписка из ЕГРЮЛ (ФНС)
2. Выписка из ЕГРИП (ФНС)
3. Выписка из ЕГРП (Росреестр)
4. Кадастровый паспорт (Росреестр)</t>
  </si>
  <si>
    <t>1. Выписка из ЕГРП (Росреестр)
2. Кадастровый паспорт (Росреестр)
3. Выписка из домовой или похозяйственной книги (Администрации СП)
4. Справка с места жительства и о составе семьи (Администрации СП)</t>
  </si>
  <si>
    <t>1. Свидетельство о государственной регистрации права собственности (Росреестр)</t>
  </si>
  <si>
    <t xml:space="preserve">1. Запрос сведений из ЕГРП  (Росреестр)
2. Запрос сведений из заключения органа государственного строительного надзора  (служба жилищного контроля и строительного надзора Иркутской области) </t>
  </si>
  <si>
    <t>1.  Документы, удостоверяющие (устанавливающие) права на земельный участок
2. Документы, удостоверяющие (устанавливающие) права на здание, строение, сооружение, подлежащее реконструкции, капитальному ремонту
(Росреестр)
3. Сведения о государственной регистрации физического лица в качестве индивидуального предпринимателя - для индивидуальных предпринимателей, сведения о государственной регистрации юридического лица - для юридических лиц  (Федеральная налоговая служба)
4. Сведения из Единого государственного реестра юридических лиц
5. Сведения из Единого государственного реестра индивидуальных предпринимателей (Федеральная налоговая служба)
6. Кадастровую выписку о земельном участке  (выписка из государственного кадастра   недвижимости) (федеральном государственном учреждении "Земельная кадастровая палата" по Иркутской области)
7. Кадастровый паспорт объекта недвижимости либо технический паспорт БТИ на объект недвижимости (здание, сооружение), подлежащий реконструкции, капитальному ремонту (органы технической инвентаризации) 
8. Градостроительный план земельного участка или в случае выдачи разрешения на строительство линейного объекта проект планировки территории и проект межевания территории; (администрация Тулунского муниципального района)
9.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(администрация Тулунского муниципального района)</t>
  </si>
  <si>
    <t>1. Постановление об образовании земельных участков путем объединения или раздела, перераспределении, выдела (администрация Тулунского муниципального района)
2.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образования земельного участка путем раздела, перераспределения, выдела (администрация Тулунского муниципального района)
3. Постановление об изменении адреса (для внесения изменений в адрес)  (Администрации сельских поселений)</t>
  </si>
  <si>
    <t>1. Выписка из  ЕГРП (Росреестр)
2. Выписка из ЕГРИП</t>
  </si>
  <si>
    <t>1. Выписка из  ЕГРП (Росреестр)</t>
  </si>
  <si>
    <t>1. Выписка из ЕГРП (Росреестр)
2. Выписка из ЕГРИП</t>
  </si>
  <si>
    <t>1. Выписка из ЕГРП ( Росреестр)</t>
  </si>
  <si>
    <t>1. Выписки ЕГРП (Росреестр)</t>
  </si>
  <si>
    <t>1. Повестки (РВК)</t>
  </si>
  <si>
    <t>1. Выписка из ЕГРП (Росреестр)
2. Заключение межведомственной комиссии о признании жилого помещения пригодным (непригодным) для постоянного проживания
3. Документ, подтверждающий наличие(отсутствие) транспортного средства (ГИБДД ГУ МВД России)
4. Справка о постановке не учет физического лица в качестве безработного(ЦЗН)</t>
  </si>
  <si>
    <t>1. Выписки из ЕГРП (Росреестр)</t>
  </si>
  <si>
    <t>1. Запрос сведений из ЕГРЮЛ (ФНС России)
2. Запрос сведений из ЕГРИП (ФНС России)
3. Сведения из ЕГРП (Росреестр)</t>
  </si>
  <si>
    <t>1. Запрос сведений из ЕГРЮЛ (ФНС России)
2. Запрос сведений из ЕГРИП (ФНС России)
Сведения из ЕГРП (Росреестр)</t>
  </si>
  <si>
    <t>1. Кадастровый паспорт на земельный участок, на объект (Федеральная  служба государственной регистрации, кадастра и картографии, Усольский отдел)</t>
  </si>
  <si>
    <t xml:space="preserve">1. Выписка из Единого государственного реестра прав на недвижимое имущество и сделок с ним (Росреестр)
2. Выписка из ЕГРЮЛ (ФНС)
3. Выписка из ЕГРИП (ФНС)
4. Кадастровый паспорт (Росреестр)  </t>
  </si>
  <si>
    <t>1. Сведения из реестра кадастра обьектов недвижимости</t>
  </si>
  <si>
    <t>1. Выписка из Росреестра о наличии (отсутствии) объектов недвижимого имущества</t>
  </si>
  <si>
    <t>1. Выписка из ЕГРП (Росреестр)
2. Документы о подтверждении статуса (Управление Министерства соцзащиты опеки и попечительства)
3. Справки о доходах (Пенсионный фонд РФ)
4. Сведения о занятости граждан (ЦЗН)</t>
  </si>
  <si>
    <t>1. Выписки  из  ЕГРП (Росреестр)</t>
  </si>
  <si>
    <t>1. Выписка из ЕГРП (Управление ФСГР кадастра и картографии по Иркутской области)</t>
  </si>
  <si>
    <t>1. Выписка из ЕГРЮЛ (ФНС)
2. Выписка из ЕГРИП (ФНС)
3. Документ о постановке на налоговый учет (ФНС)</t>
  </si>
  <si>
    <t>1. Выписка из ЕГРЮЛ (ФНС)
2. Выписка из ЕГРИП (ФНС)
3. Выписка из ЕГРН (Росреестр)
4. Кадастровая выписка о земельном участке (Росреестр)</t>
  </si>
  <si>
    <t>1. Выписка из ЕГРЮЛ (ФНС)
2.Выписка из ЕГРИП (ФНС)
3. Выписка из ЕГРП (Росреестр)
4. Кадастровый паспорт земельного участка (Росреестр)</t>
  </si>
  <si>
    <t>1. Выписка из ЕГРЮЛ (ФНС)
2. Выписка из ЕГРИП (ФНС)
3. Выписка из ЕГРП (Росреестр)
4. Кадастровый паспорт земельного участка (Росреестр)</t>
  </si>
  <si>
    <t>1. Выписка из ЕГРП (Росреестр)
2.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(Cлужба по охране объектов культурного наследия Иркутской области)</t>
  </si>
  <si>
    <t>1. Выписка из ЕГРЮЛ (ФНС)
2. Выписка из ЕГРИП (ФНС)
3. Выписка из ЕГРП (Росреестр)
4. Сведения об уплате госпошлины (Федеральное казначейство)</t>
  </si>
  <si>
    <t>1. Выписка из ЕГРП (Росреестр)
2. Проект межевания территории (ОМСУ)
3. Градостроительный план земельного участка (ОМСУ)
4.Разрешение на отклонение от предельных параметров разрешенного строительства, реконструкции объекта капитального строительства (в случае, если застройщику было предоставлено такое разрешение) (Агентство  государственной экспертизы в строительстве Иркутской области, Федеральное автономное учреждение "Главное управление государственной экспертизы")
5. Заключение государственной экспертизы проектной документации (Росприроднадзор)</t>
  </si>
  <si>
    <t xml:space="preserve">1. Выписка из ЕГРП (Росреестр)
2. Градостроительный план земельного участка (ОМСУ)
3. Разрешение на строительство (ОМСУ)
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отремонтированного объекта капитального строительства требованиям технических регламентов и проектной документации, заключение государственного экологического контроля в случаях, предусмотренных частью 7 статьи 54 Градостроительного кодекса Российской Федерации (Служба жилищного контроля и строительного надзора Иркутской области) </t>
  </si>
  <si>
    <t>1. Выписка из ЕГРЮЛ (ФНС)
2. Выписка из ЕГРИП (ФНС)
3. Выписка из ЕГРП (Росреестр)
4. Кадастровый паспорт объекта недвижимости (Росреестр)</t>
  </si>
  <si>
    <t>1. Сведения из ЕГПР (Росреестр)
2. Копия налоговой декларации (ФНС)
3. Справка о размере социальных выплат застрахованного лица (в том числе пенсий) из бюджетов всех уровней (ПФР)
4. Запрос справки о признании гражданина безработным и размере получаемого им пособия по безработице - безработным гражданам (ОГКУ ЦЗН города и района)
5. Сведения о получении социальных выплат (Минсоцразвития)
6. Сведения, содержащиеся в договорах социального (коммерческого) найма жилого помещения (ОМСУ)</t>
  </si>
  <si>
    <t>1. Кадастровый паспорт объекта недвижимости (Росреестр)
2. Выписка из ЕГРП (Росреестр)</t>
  </si>
  <si>
    <t>1. Выписка из ЕГРЮЛ (ФНС)
2. Выписка из ЕГРИП (ФНС)
3. Кадастровый паспорт объекта недвижимости (Росреестр)
4. Выписка из ЕГРП (Росреестр)</t>
  </si>
  <si>
    <t>1. Выписка из ЕГРЮЛ (ФНС)
2. Выписка из ЕГРИП (ФНС)
3. Кадастровая выписка о земельном участке (Росреестр)
4. Выписка из ЕГРП (Росреестр)</t>
  </si>
  <si>
    <t>1. Выписка из ЕГРЮЛ (ФНС)
2. Выписка из ЕГРИП (ФНС)
3. Кадастровый паспорт земельного участка (Росреестр)
4. Выписка из ЕГРП (Росреестр)</t>
  </si>
  <si>
    <t>1. Выписка из домовой книги (ФМС)</t>
  </si>
  <si>
    <t xml:space="preserve">1. Кадастровый паспорт объекта недвижимости (Росреестр) </t>
  </si>
  <si>
    <t>1. Выписка из ЕГРП (Росреестр)2. Кадастровый паспорт земельного участка (Росреестр)
3. Выписка из ЕГРИП (ФНС)
4. Выписка из ЕГРЮЛ (ФНС)</t>
  </si>
  <si>
    <t>1. Выписка из ЕГРП (Росреестр)
2. Градостроительный план земельного участка (ОМСУ)
3. Разрешение на отклонение от предельных параметров разрешенного строительства, реконструкции объекта капитального строительства (в случае, если застройщику было предоставлено такое разрешение) (Агентство  государственной экспертизы в строительстве Иркутской области, Федеральное автономное учреждение "Главное управление государственной экспертизы")
4. Заключение государственной экспертизы проектной документации (Росприроднадзор)</t>
  </si>
  <si>
    <t>1. Сведения об уплате госпошлины (Федеральное казначейство)</t>
  </si>
  <si>
    <t>1. Сведения из ЕГРП (Росреестр)
2. Копия налоговой декларации (ФНС)
3. Справка о размере социальных выплат застрахованного лица (в том числе пенсий) из бюджетов всех уровней (ПФР)
4. Запрос справки о признании гражданина безработным и размере получаемого им пособия по безработице - безработным гражданам (ОГКУ ЦЗН города и района)
5. Сведения о получении социальных выплат (Минсоцразвития)
6. Сведения, содержащиеся в договорах социального (коммерческого) найма жилого помещения (ОМСУ)</t>
  </si>
  <si>
    <t>1. Сведения из ЕГРП (Росреестр)
2.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(Cлужба по охране объектов культурного наследия Иркутской области)</t>
  </si>
  <si>
    <t>1. Выписка из ЕГРП (Росреестр)
2. Кадастровый паспорт земельного участка (Росреестр)
3. Кадастровый паспорт объекта недвижимости (Росреестр)</t>
  </si>
  <si>
    <t xml:space="preserve">1. Выписка из ЕГРП (Росреестр)
2. Градостроительный план земельного участка (ОМСУ)
3.Разрешение на строительство (ОМСУ)
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отремонтированного объекта капитального строительства требованиям технических регламентов и проектной документации, заключение государственного экологического контроля в случаях, предусмотренных частью 7 статьи 54 Градостроительного кодекса Российской Федерации (Служба жилищного контроля и строительного надзора Иркутской области) </t>
  </si>
  <si>
    <t>1. Выписка из ЕГРЮЛ (ФНС)
2. Выписка из ЕГРЮЛ (ФНС)
3. Выписка из ЕГРП (Росреестр)
4. Кадастровый паспорт земельного участка (Росреестр)</t>
  </si>
  <si>
    <t>1. Выписка из ЕГРИП (ФНС)
2. Выписка из ЕГРЮЛ (ФНС)
3. Выписка из ЕГРП (Росреестр)</t>
  </si>
  <si>
    <t>1. Выписка из ЕГРИП (ФНС)
2. Выписка из ЕГРЮЛ (ФНС)</t>
  </si>
  <si>
    <t>1. Выписка из ЕГРИП (ФНС)
2. Выписка из ЕГРЮЛ (ФНС)
3. Выписка из ЕГРП (Росреестр)
4. Кадастровый паспорт земельного участка (Росреестр)</t>
  </si>
  <si>
    <t>1. Выписка из ЕГРП (Росреестр)
2. Выписка из Реестра муниципального (государственного) имущества (ОМСУ)
3.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(Cлужба по охране объектов культурного наследия Иркутской области)</t>
  </si>
  <si>
    <t>1. Выписка из ЕГРП (Росреестр)
2. Копия налоговой декларации (ФНС)
3. Справка о размере социальных выплат застрахованного лица (в том числе пенсий) из бюджетов всех уровней (ПФР)
4. Запрос справки о признании гражданина безработным и размере получаемого им пособия по безработице - безработным гражданам (ОГКУ ЦЗН города и района)
5. Сведения о получении социальных выплат (Минсоцразвития)
6. Сведения, содержащиеся в договорах социального (коммерческого) найма жилого помещения (ОМСУ)</t>
  </si>
  <si>
    <t>1. Кадастровый паспорт земельного участка (Росреестр)
2. Выписка из ЕГРП (Росреестр)</t>
  </si>
  <si>
    <t>1. Кадастровый паспорт объекта недвижимости (Росреестр)
2. Выписка из ЕГРП (Росреестр)
3. Выписка из Реестра муниципального (государственного) имущества (ОМСУ)</t>
  </si>
  <si>
    <t>1. Выписка из ЕГРП (Росреестр)
2. Справка о размере пенсии (ПФР)
3. Справка о размере социальных выплат (Минсоцразвития)</t>
  </si>
  <si>
    <t>1. Выписка из ЕГРЮЛ (ФНС)
2. Выписка из ЕГРИП (ФНС)
2. Выписка из ЕГРП (Росреестр)
3. Кадастровый паспорт объекта недвижимости (Росреестр)</t>
  </si>
  <si>
    <t xml:space="preserve">1. Выписка  из ЕГРИП
2. Выписка из ЕГРЮЛ </t>
  </si>
  <si>
    <t>1. Запрос сведений из единого государственного реестра прав на недвижимое имущество и сделок с ним</t>
  </si>
  <si>
    <t>1. запрос сведений из единого государственного реестра прав на недвижимое имущество и сделок с ним</t>
  </si>
  <si>
    <t>1. Сведения из реестра  кадастра объектов недвижимости
2. Запрос сведений из единогого государственного реестра прав на недвижимое имущество  сделок с ним
3. Запрос сведений из единого государственнного реестра юридических лиц</t>
  </si>
  <si>
    <t>1. Запрос сведений из единого государственного  реестра прав на недвижимое имущество и сделок  с ним</t>
  </si>
  <si>
    <t xml:space="preserve">1. Запрос  сведений из единого государственного реестра прав на недвижимое имущество и сделок сним </t>
  </si>
  <si>
    <t>1. Кадастровый  паспорт
2. Запрос сведений из Единого государственного реестра юридических лиц
3. Запрос  сведений из единого государственного реестра прав на недвижимое имущество и сделок с ним</t>
  </si>
  <si>
    <t>1. Запрос сведений из единого государственного  реестра государственного реестра прав на недвижимое имущество и сделок с ним 
2. Запрос сведений из заключения органа государственного строительного надзора</t>
  </si>
  <si>
    <t>1. Получение выписки из Единого государственного  реестра юридических лиц</t>
  </si>
  <si>
    <t>1. Запрос сведений из единого государственного реестра прав на недвижимое имущество и сделок с ним
2. Заключение органа по охране памятников архитектуры, истории и культуры о доступности проведения переустройства и  (или) перепланировки жилого  помещения, если такое жилое помещение или (или) перепланировки жилого  помещения, если такое жилое помещение или дом, в котором оно находиться является памятником архитектуре, истории или культуры</t>
  </si>
  <si>
    <t>1. выписка из ЕГРИП
2. Выписка из ЕГРЮЛ
3. Выписка из единого государственного реестра прав на недвижимое имущество и сделок с ним о правах на здание, строение, сооружение, находящиеся на приобретаемом земельном участке</t>
  </si>
  <si>
    <t>1. Запрос о предоставлении сведений о виде и размере пенсии</t>
  </si>
  <si>
    <t>1. Выписка из ЕГРЮЛ (ФНС)
2. Выписка из ЕГРИП (ФНС)
3. Выписка из ЕГРП (Росреестр)
4. Кадастровая выписка о земельном участке (Росреестр)
5. Кадастровый паспорт земельного участка (Росреестр)</t>
  </si>
  <si>
    <t>1. Выписка из ЕГРЮЛ( ФНС)
2. Выписка из ЕГРП (Росреестр)</t>
  </si>
  <si>
    <t>1. Выписка из ЕГРП (Росреестр)
2. Градостроительный план земельного участка (ОМСУ)
3. Реквизиты проекта планировки территории (ОМСУ)
4. Реквизиты проекта  межевания территории (ОМСУ)
5. Разрешение на отклонение от предельных параметров разрешенного строительства, реконструкции (ОМСУ)
6. Выписка из реестра выданных заключений государственной экспертизы проектной документации и результатов инженерных изысканий (Агентство гоэкспертизы)
7.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(Росприроднадзор)</t>
  </si>
  <si>
    <t>1. Выписка из ЕГРП (Росреестр)
2. Градостроительный план земельного участка (ОМСУ)
3. Разрешение на строительство (ОМСУ)
4. Заключение органа государственного строительного надзора (Служба жилищного контроля и строительного надзора)
5. Реквизиты проекта планировки территории (ОМСУ)
6. Реквизиты проекта  межевания территории (ОМСУ)
7 Копия заключения государственной экологической экспертизы (Росприроднадзор).</t>
  </si>
  <si>
    <t>1. Запрос сведений из заключения о признании жилого помещения пригодным (непригодным)для постоянного проживания
2. Справка о наличии или отсутствии у заявителя жилых помещений (КУМИ);
3. Запрос справки о признании гражданина безработным и размере получаемого им пособия по безработице - безработным гражданам ( ОГКУ ЦЗН городов и районов)</t>
  </si>
  <si>
    <t>1. Выписка из ЕГРП( Росреестр)</t>
  </si>
  <si>
    <t>1. Запрос сведений из заключения о признании жилого помещения пригодным (непригодным)для постоянного проживания
2. Справка о наличии или отсутствии у заявителя жилых помещений (КУМИ)
3. Запрос справки о признании гражданина безработным и размере получаемого им пособия по безработице - безработным гражданам ( ОГКУ ЦЗН городов и районов)
4. Выписка из ЕГРП (Росреестр)</t>
  </si>
  <si>
    <t>1. Выписка из ЕГРП о правах лица на объекты недвижимости (Росреестр)
2. Справка о зарегистрированных транспортных средствах (ОГИБДД РЭГ)</t>
  </si>
  <si>
    <t>1. Копии муниципальных правовых актов (архив)</t>
  </si>
  <si>
    <t>1. Сведения из ЕГРП (Росреестр)
2. Запрос сведений из заключения о признании жилого помещения пригодным (непригодным)для постоянного проживания;
3. Справка о наличии или отсутствии у заявителя жилых помещений (КУМИ);
4. Запрос справки о признании гражданина безработным и размере получаемого им пособия по безработице - безработным гражданам ( ОГКУ ЦЗН городов и районов)
5. Запрос сведений об установлении пенсии застрахованного лица (ПФР)
6. Запрос сведений о размере социальных выплат застрахованного лица из бюджетов всех уровней  (ПФР)
7. Запрос сведений о социальных выплатах заявителю, признанному нуждающимся в адресной социальной помощи (Территориальные подразделения (управления) министерства социального развития, опеки и попечительства Иркутской области)
8. Запрос сведений, подтверждающих наличие (отсутствие) транспортного средства в собственности гражданина-заявителя или членов его семьи  (ГИБДД ГУ МВД России по Иркутской области)
9. Сведения из договоров социального найма жилых помещений (ОМСУ)</t>
  </si>
  <si>
    <t xml:space="preserve">1. Сведения из реестра кадастра объектов недвижимости ( Росреестр) </t>
  </si>
  <si>
    <t>1. Кадастровый паспорт жилого помещения (Федеральная служба государственной регистрации, кадастра и картографии (Росреестр))</t>
  </si>
  <si>
    <t>1. Выписка из ЕГРП (Федеральная служба государственной регистрации, кадастра и картографии (Росреестр))</t>
  </si>
  <si>
    <t>1. Выписка из Единого государственного реестра прав на недвижимое имущество и сделок с ним на земельный участок (Росреестр)
2. Выдача кадастрового паспорта земельного участка, в котором содержится описание всех частей земельного участка, занятых объектами недвижимости (Росреестр)
3. Свидетельство о государственной регистрации, лист согласования (Росреестр)</t>
  </si>
  <si>
    <t>1. Выдача справки органа опеки и попечительства об отсутствии у ребенка-сироты жилого помещения
2. Выдача справки о размере пособия многодетным семьям
3. Выдача справки о размер пособия по безработице (Управление министерства социального развития, опеки и попечительства Иркутской области по г. Черемхово и Черемховскому району)</t>
  </si>
  <si>
    <t>1. Выписка из ЕГРИП (ФНС)
2. Запрос сведений из ЕГРЮЛ (ФНС)
3. Сведения из реестра кадастра объектов (Росреестр)</t>
  </si>
  <si>
    <t>1. Выписка из ЕГРИП (ФНС)
2. Запрос сведений из ЕГРЮЛ (ФНС)
3. Сведения из реестра кадастра объектов (росреестр)</t>
  </si>
  <si>
    <t>1. Выписка из ЕГРИП( ФНС)
2. Запрос сведений из ЕГРЮЛ (ФНС)
3. Сведения из реестра кадастра объектов (Росреестр)</t>
  </si>
  <si>
    <t xml:space="preserve">1. Выписка из ЕГРЮЛ (ФНС)
2. Выписка из ЕГРИП (ФНС)  </t>
  </si>
  <si>
    <t>1. Сведения из государственного  Кадастра Недвижимости (Росреестр)</t>
  </si>
  <si>
    <t>1. Выдача справки на гражданина-заявителя и членов его семьи об отсутствии сведений в Едином государственном реестре прав на недвижимое имущество и сделок с ним на объекты недвижимого имущества на территории ЧРМО и г.Черемхово
2. Выписка из Единого государственного реестра прав на недвижимое имущество и сделок с ним на земельный участок
3. Выписка из государственного кадастра недвижимости (кадастровая выписка о земельном участке)
4. Выдача справки на гражданина-заявителя и членов его семьи об отсутствии и наличии жилых помещений в собственности на территории ЧРМО и г.Черемхово
5. Выдача справки о размере пособия по безработице (Росреестр, Управление министерства социального развития, опеки и попечительства Иркутской области по г. Черемхово и Черемховскому району)</t>
  </si>
  <si>
    <t>1. Справка, подтверждающая наличие (отсутствие) жилых помещений в собственности гражданина-заявителя и членов его семьи в Едином государственном реестре прав на недвижимое имущество и сделок с ним (Росреестр)</t>
  </si>
  <si>
    <t>1. Справка БТИ об отсутствии домовладении</t>
  </si>
  <si>
    <t xml:space="preserve">1. Сведения о наличии в собственности жилого помещения (БТИ) </t>
  </si>
  <si>
    <t>1. Выдача справки о виде и размере государственной пенсии (ПФР)</t>
  </si>
  <si>
    <t xml:space="preserve"> 1. Правоустанавливающий документ на земельный участок из ЕГРП (Росреестр)
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 (государственные органы, органы местного самоуправления, в распоряжении которых находятся указанные документы)
 3.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(государственные органы, органы местного самоуправления, в распоряжении которых находятся указанные документы)
  4. Документ подтверждающий  постановку земельного участка на кадасторый учет Выписка из ЕГРП (Росреестр)</t>
  </si>
  <si>
    <t>1. Правоустанавливающие документы на земельный участок из ЕГРП (Росреестр)
2.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 территории (государственные органы, органы местного самоуправления, в распоряжении которых находятся указанные документы)
3. Разрешение на строительство (государственные органы, органы местного самоуправления, в распоряжении которых находятся указанные документы);                                            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государственного экологического контроля в случаях, предусмотренных частью 7 статьи 54  Градостроительного кодекса Российской Федерации</t>
  </si>
  <si>
    <t>1. Правоустанавливающие документы на недвижимое имущество, к которому присоединяется рекламная конструкция;
2. Документ об уплате государственной пошлины за выдачу разрешения на установку рекламной конструкции</t>
  </si>
  <si>
    <t>1. Разрешение на строительство (государственные органы, органы местного самоуправления, в распоряжении которых находятся указанные документы)</t>
  </si>
  <si>
    <t>1. Справка территориального органа Пенсионного фонда Российской Федерации по месту жительства заявителя о виде и размере пенсии, получаемой на момент обращения за назначением пенсии за выслугу лет (ПФР);               
 2. Справка о размере должностного оклада и ежемесячной надбавки к должностному окладу за классный чин заявителя на день его увольнения с муниципальной службы (ОМС);
3. Справка о стаже замещения должности муниципальной службы (ОМС)</t>
  </si>
  <si>
    <t>1. Справка о размере ежемесячного пособия на ребенка (детей), подтверждающая отношение семьи заявителя к категории малообеспеченных граждан (орган социальной защиты населения)</t>
  </si>
  <si>
    <t xml:space="preserve">1. Выписка из  ЕГРП (Росреестр)  </t>
  </si>
  <si>
    <t>1. Справка о назначении трудовой пенсии по старости (УПФР)</t>
  </si>
  <si>
    <t xml:space="preserve">1. Выписка из ЕГРЮЛ (ФНС)
2. Выписка из ЕГРИП (ФНС)
3. Выписка из ЕГРП (Росреестр) </t>
  </si>
  <si>
    <t>1. БТИ
2. Управление федеральной службы по Иркутской области Федеральной службы государственной регистрации</t>
  </si>
  <si>
    <t>1. Выписка из ЕГРЮИ (ФНС)
2. Выписка из ЕГРИП (ФНС)
3. Выписка из ЕГРП (Росреестр)</t>
  </si>
  <si>
    <t>1. Выписка из ЕГРЮЛ (ФНС)
2. Выписка из ЕГРИП (ФНС)
3. Выписка из ЕГРП (Росреестр)
4. Выписка из ГКН (Росреестр)</t>
  </si>
  <si>
    <t>1. Выписка из ЕГРЮЛ (ФНС)
2.Выписка из ЕГРИП (ФНС)
3. Выписка из ЕГРП (Росреестр)
4. Выписка из ГКН (Росреестр)</t>
  </si>
  <si>
    <t>1. Выписка из ЕГРП (Росреестр)
2. Выписка из ГКН (Росреестр)
3. Сведения о регистрации по месту жительства (ФМС)</t>
  </si>
  <si>
    <t>1. Справка о дате, сроке назначения и размере страховой части трудовой пенсии</t>
  </si>
  <si>
    <t>1. Запрос в территориальный орган Пенсионного фонда Российской Федерации о предоставлении сведений о размере пенсии (ПФР)</t>
  </si>
  <si>
    <t>1. Сведения из ЕГРП (Росреестр)
2. Выписка из ЕГРЮЛ (ФНС России)
3. Выписка из ЕГРИП (ФНС России)
3. Сведения из реестра кадастра объектов недвижимости (Росреестр)</t>
  </si>
  <si>
    <t>1. Справка (Управление Росреестра по Иркутской области
2. Справка (Министерство имущественных отношений Иркутской области)</t>
  </si>
  <si>
    <t>1. Управление Федеральной службы государственной регистрации,кадастра и картографии по Иркутской области (Черемховский район) справка о наличии(отсутствия) собственности у гражданина и членов семьи жилых помещений,жилых домов
2. Выписка из Единого государственного реестра прав на недвижимое имущество и сделок с ним</t>
  </si>
  <si>
    <t>1. Выписка из Росреестра о наличии имущества</t>
  </si>
  <si>
    <t>1. Копии правоустанавливающих документов в отношении объектов недвижимости (Росреестр)</t>
  </si>
  <si>
    <t>1. Справка о назначении трудовой пенсии по старости (инвалидности)</t>
  </si>
  <si>
    <t>1. Сведения из ЕГРП (Росреестр)
2. Выписка из ЕГРЮЛ (ФНС России)
3. Выписка из ЕГРИП (ФНС России)
4.Сведения из реестра кадастра объектов недвижимости (Росреестр)</t>
  </si>
  <si>
    <t>1. Сведения из ЕГРП (Росреестр)
2. Запрос сведений из заключения о признании жилого помещения пригодным (непригодным) для постоянного проживания (межведомственная комиссия ОМСУ)
3. Копия налоговой декларации (ФНС России)
4. Запрос сведений об установлении пенсии застрахованного лица (ПФР)
5. Запрос справки о признании гражданина безработным и размере получаемого им пособия по безработице - безработным гражданам (ОГКУ ЦЗН)
6. Запрос сведений о размере социальных выплат застрахованного лица из бюджетов всех уровней (ПФР)
7. Запрос сведений о социальных выплатах заявителю, признанному нуждающимся в адресной социальной помощи (Территориальные подразделения министерства социального развития, опеки и попечительтва Иркутской области)
8. Запрос сведений, подтверждающих наличие (отсутствие) транспортного средства в собственности гражданина-заявителя или членов его семьи (ГИБДД ГУ МВД России по Иркутской области)
9. Сведения из договоров социального найма жилых помещений (ОМСУ)</t>
  </si>
  <si>
    <t>1. Справка  в ЦЗН, ПФР, отдел субсидий, соц.защиту, лесхоз</t>
  </si>
  <si>
    <t>1. Справка в нотариальную контору</t>
  </si>
  <si>
    <t>1. Характеристика в КДН,  ОП п. Кутулик МО МВД России "Черемховский", Военный коммисариат</t>
  </si>
  <si>
    <t>1. Архивная справка в росреестр</t>
  </si>
  <si>
    <t>1. Кадастровый  паспорт на земельный участок
2. Выписка из ЕГРП на земельный участок (Росреестр)
3. Выписка из ЕГРЮЛ
4. Выписка из ЕГРИП (ФНС)</t>
  </si>
  <si>
    <t>1. Кадастровый  паспорт на земельный участок
2. Выписка из ЕГРП на земельный участок (Росреестр)
3. Выписка из ЕГРЮЛ, выписка из ЕГРИП (ФНС)</t>
  </si>
  <si>
    <t>1. Выписка из ЕГРП на недвижимое имущество и сделок с ним (Росреестр)
2. Выписка из ЕГРЮЛ, выписка из ЕГРИП (ФНС)</t>
  </si>
  <si>
    <t>1. Выписка из ЕГРП на недвижимое имущество и сделок с ними
2. Выписка из ЕГРП о правах на приобретаемый земельный участок или уведомление об отсутствии в ЕГРП запрашиваемых сведений о зарегистрированных правах на указанный земельный участок
3. Кадастровый паспорт земельного участка либо кадастровая выписка о земельном участке (Росреестр)
4. Выписка из ЕГРЮЛ (ФНС)</t>
  </si>
  <si>
    <t>1. Выписка из ЕГРЮЛ
2. Выписка из ЕГРИП
3. Свидетельство  о постановке на учет в налоговом органе, свидетельство о государственной регистрации юридического лица и физического лица в качестве индивидуального предпринимательства (ФНС)</t>
  </si>
  <si>
    <t>1. Справка о назначении трудовой пенсии по старости и о размере ее базовой и страховой частей на дату возникновения права на пенсию за выслугу лет (ПФР)
2. Справка о размере месячного должностного оклада лица, замещавшего должность муниципальной службы (орган местного самоуправления)</t>
  </si>
  <si>
    <t>1. Выписка из ЕГРП (Росреестр).</t>
  </si>
  <si>
    <t xml:space="preserve">1. Описи дел постоянного хранения (или их годовые разделы), образовавшиеся в деятельности организаций, учреждений-источников комплектования Отдела:
описи дел долговременного хранения, в т.ч. по личному составу, образовавшиеся в деятельности организаций, учреждений-источников комплектования Отдела;
описи дел по личному составу ликвидированных предприятий;
положения об архивах организаций;
положения об экспертных комиссиях;
инструкции по делопроизводству;
номенклатуры дел.
</t>
  </si>
  <si>
    <t>1. Заявление (запрос) о предоставлении муниципальной услуги;
 2. Копию документа, удостоверяющий личность заявителя;
 3. Доверенность, оформленная в соответствии с законодательством Российской Федерации, и её копия, в случае обращения в архивный отдел доверенного лица заявителя;
  4. Трудовая книжка (копия) для подтверждения трудового стажа или размера заработной платы</t>
  </si>
  <si>
    <t>1. Сведения из кадастрового учета земельных участков (Кадастровая палата)
2. Сведения ЕГРП (Росреестр)</t>
  </si>
  <si>
    <t>1. Справки с ПФР , Социльной защиты, Центра занятости населения</t>
  </si>
  <si>
    <t>1. Справка о размере базовой и страховой части пенсии (ПФР)</t>
  </si>
  <si>
    <t>1. Выписка из ЕГРП (Росреестр)
2. справка отдела социальной защиты о доходах
3. документы из МИФНС №16 об упате налогов на недвижимость</t>
  </si>
  <si>
    <t>1. Документ, подтверждающий отсутствие (наличие) у гражданина судимости (МВД РФ)
2. Выписка ЕГРЮЛ (ФНС)
3. ЕГРИП (ФНС)
4. Выписка из ЕГРП (Росреестр)</t>
  </si>
  <si>
    <t>1. Выписки из ЕГРП
2. Кадастровый паспорт (Росреестр)</t>
  </si>
  <si>
    <t>1. Сведения из ЕГРП о правах отдельного лица (Росреестр)
2. Документ, подтверждающий признание молодой семьи нуждающейся в улучшении жилищных условий (ОМСУ)
3. Справка из территориального органа Пенсионного фонда Российской Федерации о сведениях о заработной плате, иных выплатах и вознаграждениях застрахованного лица (ПФР)
4. Cправка о размере социальных выплат застрахованного лица из бюджетов всех уровней (ПФР)</t>
  </si>
  <si>
    <t>1. Выписка из единого государственного реестра юридических лиц (ФНС)
2. Выписка из Единого государственного реестра индиидуальных предпринимателей (ФНС)</t>
  </si>
  <si>
    <t>1. Выписка из единого государственного реестра юридических лиц (ФНС)
2. Выписка из Единого государственного реестра индиидуальных предпринимателей (ФНС)
3. Выписка из Единого государственного реестра прав на недвижимое имущество и сделок с ним (Росреестр)
4. Кадастровый паспорт (Росреестр)</t>
  </si>
  <si>
    <t>1. Схема расположения земельного участка и постановление об утверждении схемы (ОМСУ)
2. Кадастровый паспорт (Росреестр)
3. Выписка из Единого государственного реестра прав на недвижимое имущество и сделок с ним (Росреестр)
4. Выписка из единого государственного реестра юридических лиц (ФНС)
5. Выписка из Единого государственного реестра индиидуальных предпринимателей (ФНС)</t>
  </si>
  <si>
    <t>1. Выписка из ЕГРЮЛ (ФНС)
2. Сведения из ЕГРП (Росреестр)</t>
  </si>
  <si>
    <t>1. Выписка из ЕГРЮЛ,ЕГРИП (ФНС)
2. Документ, содержащий сведения о наличии (отсутствии) задолженности по уплате налогов, сборов, пеней и штрафов (ФНС)
3. Cправка о размере социальных выплат застрахованного лица из бюджетов всех уровней (ПФР)
4. Налоговая декларация (ФНС)</t>
  </si>
  <si>
    <t>1. Сведения из ЕГРП о правах отдельного лица (Росреестр)
2. Документ, подтверждающий признание молодой семьи нуждающейся в улучшении жилищных условий (ОМСУ)
3. Налоговая декларация (ФНС)
4. Справка из территориального органа Пенсионного фонда Российской Федерации о сведениях о заработной плате, иных выплатах и вознаграждениях застрахованного лица (ПФР)
5. Cправка о размере социальных выплат застрахованного лица из бюджетов всех уровней (ПФР)</t>
  </si>
  <si>
    <t xml:space="preserve">1. Запрос сведений из ЕГРЮЛ (ФНС России)
2. Запрос сведений из ЕГРИП (ФНС России)
3. Сведения из реестра кадастра объектов недвижимости (Росреестр)
4. Кадастровый план территории (Росреестр)
</t>
  </si>
  <si>
    <t>1. Выписка из Единого государственного реестра прав на недвижимое имущество и сделок с ним (Росреестр)
2. Заключение о признании жилого помещения пригодным (непригодным) для постоянного проживания (Межведомственная комиссия МО "Алтарик" по признанию помещений жилыми помещениями, жилых помещений пригодными (непригодными) для проживания, многоквартирных домов аварийными и подлежащими сносу или реконструкции)
3. Налоговая декларация (ФНС России)
4. Документ, содержащий сведения об установлении пенсии застрахованного лица (ПФР)
5. Справка о признании гражданина безработным и размере получаемого им пособия по безработице - для безработных граждан (ОГКУ ЦЗН "Нукутский район")
6.  Cправка о размере социальных выплат застрахованного лица из бюджетов всех уровней (ПФР)
7. Справка о социальных выплатах заявителю, признанному нуждающимся в адресной социальной помощи (Управление министерства социального развития, опеки и попечительства Иркутской области по Нукутскому району)
8. Документ, подтверждающий наличие (отсутствие) транспортного средства в собственности гражданина-заявителя или членов его семьи (ОГИБДД ОП (д. п. Новонукутский) МО МВД России "Заларинский")
9. Сведения из договоров социального найма жилых помещений (Администрация МО "Алтарик")</t>
  </si>
  <si>
    <t>1. Выписка из единого государственного реестра юридических лиц (ФНС России)
2. Выписка из Единого государственного реестра индиидуальных предпринимателей (ФНС России)
3. Выписка из Единого государственного реестра прав на недвижимое имущество и сделок с ним (Росреестр)
4. Кадастровый паспорт (Росреестр)</t>
  </si>
  <si>
    <t>1. Выписка из Единого государственного реестра прав на недвижимое имущество и сделок с ним (Росреестр)
2. Градостроительный план земельного участка (Администрация МО "Алтарик")
3. Реквизиты проекта планировки территории (Администрация МО "Алтарик")
4. Реквизиты проекта  межевания территории (Администрация МО "Алтарик")
5. Разрешение на отклонение от предельных параметров разрешенного строительства, реконструкции (Администрация МО "Алтарик")
6.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Иркутской области, Федеральное автономное учреждение "Главное управление государственной экспертизы")
7.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</si>
  <si>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1. Выписка из Единого государственного реестра прав на недвижимое имущество и сделок с ним (Росреестр)
2. Градостроительный план земельного участка (Администрация МО "Алтарик")
3. Разрешение на строительство (Администрация МО "Алтарик")
4. Заключение органа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(Служба жилищного контроля и строительного надзора Иркутской области)
5. Реквизиты проекта планировки территории (Администрация МО "Алтарик")
6. Реквизиты проекта  межевания территории (Администрация МО "Алтарик")
7.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</si>
  <si>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 xml:space="preserve">1. Запрос сведений из ЕГРЮЛ (ФНС России)
2. Запрос сведений из ЕГРИП (ФНС России)
3. Сведения из ЕГРП (Росреестр)
4. Сведения из реестра кадастра объектов недвижимости (Росреестр)
5. Кадастровый план территории (Росреестр)
</t>
  </si>
  <si>
    <t>1. Сведения из ЕГРП (Росреестр)
2. Охранное обязательство по использованию недвижимых памятников и культуры, находящихся в собственности граждан (Служба по охране объектов культурного наследия Иркутской области)</t>
  </si>
  <si>
    <t>1. Выписка из ЕГРЮЛ
2. Выписка ЕГРИП - ФНС</t>
  </si>
  <si>
    <t>1. Запрос о предоставлении сведений о размере пенсии - ПФР</t>
  </si>
  <si>
    <t>1. Сведения из ЕГРП- росреестр
2. Градостроительный план земельного участка- ОМСУ
3. Разрешение на строительство -ОМСУ
4. Проект планировки территории - ОМСУ
5. Проект межевания территории - ОМСУ
6. Заключение органа гос.стр.надзора - служба жилищного надзора Иркутской области
7. Копия заключения гос.экологической экспертизы - росприроднадзор</t>
  </si>
  <si>
    <t>1. Выписка из ЕГРЮЛ - ФНС
2. Выписка из ЕГРТП - ФНС
3, Кадастровый паспорт - росреестр.</t>
  </si>
  <si>
    <t>1. Запрос сведений из ЕГРЮЛ, ЕГРИП - ФНС
2. Сведения из реестра кадастра объектов недвижимости - росреестр
3. Кадастровый план территорий - росреестр</t>
  </si>
  <si>
    <t>1. Сведения из ЕГРП - росреестр
2. Охранное обязательство по использованию недвижемых памятников культуры, находящиеся в собственности граждан - служба по охране объектов культурного наследия Иркутской области.</t>
  </si>
  <si>
    <t>1. Сведения из ЕГРП - росреестр
2. Заключение о признании жилого помещения пригодным (непригодным) для постоянного проживания - межведомственная комиссия
3. Копия налоговой декларации - ФНС
4. Запрос сведений об установления пенсии застрахованного лица - ПФР
5. Запрос справки о признании гражданина безработным и размер получаемого им пособия по безработице безработным гражданам - ОГКУ ЦЗН
6. Запрос сведений о размере социальной выплаты застрахованного лица из бюджетов всех уровней - ПФР
7. Запрос сведений о социальных выплатах заявителю, признаному нуждающимся в адресной социальной помощи - территориальное подразделение управления министерства социального развития опеки и попечительства Иркутской области
8. Запрос сведений подтверждающий наличие (отсутствие) транспортного средства в собственности гражданина заявителя или членов его семьи - ГИБДД ГУ МВД России по Иркутской области
9. Сведения из договора социального найма жилого помещений - ОМСУ</t>
  </si>
  <si>
    <t>1. Выписка из ЕГРП - росреестр</t>
  </si>
  <si>
    <t>1. Запрос сведений из ЕГРЮЛ, ЕГРИП - ФНС
2. Сведения из реестра кадастра объектов недвижимости - росреестр
3. Сведения из реестра кадастра объектов недвижимости - росреестр</t>
  </si>
  <si>
    <t>1. Сведения из ЕГРП - росреестр
2. Градостроительный план земельного участка -ОМСУ
3. Разрешение на строительство-ОМСУ
4. Проект планирования территории-ОМСУ
5. Проект межевания территории-ОМСУ
6. Заключение органа гос.стр.надзора-служба жилищного надзора Иркутской области
7. копия заключения гос. экологической экспертизы-росприроднадзор</t>
  </si>
  <si>
    <t>1. Выписка из ЕГРП-росреестр
2. Градостроительный план земельного участка-ОМСУ
3. Проект планирования территории-ОМСУ
4. Проект межевания территории -ОМСУ
5. Разрешение на отключение от предельных нормативов разрешения строительства, реконструкции-ОМСУ
6. Выписка из реестра выданных заключений государственной экспертизы проектной документации и результатов инженерных изысканий-агенств государственной экспертизы в строительстве Иркутской области
7. Выписка из реестра выданных заключений государственной экспертизы проектной документации и результатов инженерных изысканий - Федеральное автономное учреждение "Главное учреждение государственной экспертизы
8. Копия заключения государственной экологической экспертизы</t>
  </si>
  <si>
    <t>1. Выписка из ЕГРЮЛ, ЕГРИП (ФНС)
2. Кадастровый паспорт росреестр</t>
  </si>
  <si>
    <t>1. Выписка из ЕГРП-росреестр</t>
  </si>
  <si>
    <t>1. Сведения из ЕГРП - росреестр
2. Заключение о признании жилого помещения пригодным (непригодным) для постоянного проживания - межведомственная комиссия
3. Копия налоговой декларации - ФНС
4. Запрос сведений об установлении пенсии застрахованного лица - ПФР
5. Запрос справки о признании гражданина безработным и размер получаемого им пособия по безработице безработным гражданам - ОГКУ ЦЗН
6. Запрос сведений о размере социальной выплаты застрахованного лица из бюджетов всех уровней - ПФР
7. Запрос сведений о социальных выплатах заявителю, признаному нуждающимся в адресной социальной помощи - территориальное подразделение управления министерства социального развития опеки и попечительства ИРкутской области
8. Запрос сведений подтверждающих наличие (отсутствие) транспортного средства в собственности гражданина заявителя или членов его семьи - ГИБДД ГУ МВД России по Иркутской области
9. Сведения из договора социального найма жилого помещения - ОМСУ</t>
  </si>
  <si>
    <t xml:space="preserve">1. Запрос сведений из ЕГРЮЛ, ЕГРИП -ФНС
2. Сведения из реестра кадастра объектов недвижимости - росреестр
3. Сведения из реестра кадастра объектов недвижимости </t>
  </si>
  <si>
    <t>1. кадастровый паспорт-росреестр</t>
  </si>
  <si>
    <t>1. Выписка из ЕГРЮЛ, ЕГРИП-ФНС
2. Кадастровый паспорт росреестр</t>
  </si>
  <si>
    <t>1. Запрос сведений из ЕГРЮЛ, ЕГРИП (ФНС)
2. Сведения из реестра кадастра объектов недвижимости - росреестр
3. Сведения из реестра кадастра объектов недвижимости - росреестр
4. Кадастровый план территорий</t>
  </si>
  <si>
    <t>1. Запрос о предоставлении сведений о размере пенсии-ПФР</t>
  </si>
  <si>
    <t>1. Запрос сведений из ЕГРЮЛ-ФНС,
2. Сведения из реестра кадастра объектов недвижимости-росреестр
3. Кадастровый план территорий-росреестр</t>
  </si>
  <si>
    <t>1. Сведения из ЕГРП-росреестр
2. Охранное обязательство по использованию недвижимых памятников культуры, находящиеся в собственности граждан - служб по охране объектов культурного наследия Иркутской области</t>
  </si>
  <si>
    <t xml:space="preserve">1. Выписки из приказов, начисление з/п </t>
  </si>
  <si>
    <t>1. Кадастровый паспорт
2. Свидетельство на земельный участков
3. Схема расположения на земельный участок</t>
  </si>
  <si>
    <t>1. Выписка ЕГРП
2. Схема расположения земельного участка на кадастровом плане
3. Кадастровый паспорт</t>
  </si>
  <si>
    <t>1. Кадастровый паспорт
2. Справка о составе семьи</t>
  </si>
  <si>
    <t>1. Договор соцнайма
2. Справка с ФРС</t>
  </si>
  <si>
    <t>1. Выписка из единого государственного реестра прав на недвижимое имущество и сделок с ним о правах гражданина и (или) членов его семьи на имеющиеся у них объекты недвижимого имущества
2. Справка об отсутствии у лица закрепленного жилого помещения для постановки на учет детей-сирот и детей, оставшихся без попечения родителей, в возрасте от 18 до 23 лет, в качестве нуждающихся в жилых помещениях, предоставляемых по договорам социального найма</t>
  </si>
  <si>
    <t>1. Кадастровая выписка о формируемом земельном участке (выписка из государственного кадастра недвижимости)</t>
  </si>
  <si>
    <t>1. Постановления,распоряжения, решения думы (архив муниципального образования "Осинский район")</t>
  </si>
  <si>
    <t>1. Планы, распоряжения ( управление культуры МО "Осинский район")</t>
  </si>
  <si>
    <t xml:space="preserve">1. Выписка из Единого государственного реестра прав на недвижимое имущество и сделок с ним (Росреестр)
2. Градостроительный план земельного участка (Администрация МО "Новонукутское")
3. Разрешение на строительство (Администрация МО "Новонукутское")
4. Заключение органа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(Служба жилищного контроля и строительного надзора Иркутской области)
5. Реквизиты проекта планировки территории (Администрация МО "Новонукутское")
6. Реквизиты проекта  межевания территории (Администрация МО "Новонукутское")
7.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 
</t>
  </si>
  <si>
    <t xml:space="preserve">1. Запрос сведений из ЕГРЮЛ (ФНС России)
2. Запрос сведений из ЕГРИП (ФНС России)
3. Сведения из ЕГРП (Росреестр)
4.Сведения из реестра кадастра объектов недвижимости (Росреестр)
5. Кадастровый план территории (Росреестр)
</t>
  </si>
  <si>
    <t>1. Выписка из Единого государственного реестра прав на недвижимое имущество и сделок с ним (Росреестр)
2. Заключение о признании жилого помещения пригодным (непригодным) для постоянного проживания (Межведомственная комиссия МО "Новонукутское" по признанию помещений жилыми помещениями, жилых помещений пригодными (непригодными) для проживания, многоквартирных домов аварийными и подлежащими сносу или реконструкции)
3. Налоговая декларация (ФНС России)
4. Документ, содержащий сведения об установлении пенсии застрахованного лица (ПФР)
5. Справка о признании гражданина безработным и размере получаемого им пособия по безработице - для безработных граждан (ОГКУ ЦЗН "Нукутский район")
6. Cправка о размере социальных выплат застрахованного лица из бюджетов всех уровней (ПФР)
7. Справка о социальных выплатах заявителю, признанному нуждающимся в адресной социальной помощи (Управление министерства социального развития, опеки и попечительства Иркутской области по Нукутскому району)
8. Документ, подтверждающий наличие (отсутствие) транспортного средства в собственности гражданина-заявителя или членов его семьи (ОГИБДД ОП (д. п. Новонукутский) МО МВД России "Заларинский")
9. Сведения из договоров социального найма жилых помещений (Администрация МО "Новонукутское")</t>
  </si>
  <si>
    <t xml:space="preserve">1. Выписка из единого государственного реестра юридических лиц (ФНС России)
2. Выписка из Единого государственного реестра индиидуальных предпринимателей (ФНС России)
3. Выписка из Единого государственного реестра прав на недвижимое имущество и сделок с ним (Росреестр)
4. Кадастровый паспорт (Росреестр)
</t>
  </si>
  <si>
    <t>1. Выписка из ЕГРП на недвижимое имущество и сделок с ним (Росреестр)
2. Градостроительный план земельного участка (Администрация МО "Нукуты")
3. Разрешение на строительство (Администрация МО "Нукуты")
4. Заключение органа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(Служба жилищного контроля и строительного надзора Иркутской области),
5. Реквизиты проекта планировки территории (Администрация МО "Нукуты")
6.  Реквизиты проекта  межевания территории (Администрация МО "Нукуты")
7.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</si>
  <si>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1. Выписка из единого государственного реестра юридических лиц (ФНС)
2. Выписка из Единого государственного реестра индиидуальных предпринимателей (ФНС)
3. Выписка из Единого государственного реестра прав на недвижимое имущество и сделок с ним (Росреестр)
4. Кадастровый паспорт (Росреестр)
4. Кадастровый план территории (Росреестр).</t>
  </si>
  <si>
    <t>1. Выписка из Единого государственного реестра прав на недвижимое имущество и сделок с ним (Росреестр)
2.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(Служба по охране объектов культурного наследия Иркутской области)</t>
  </si>
  <si>
    <t>1. Выписка из Единого государственного реестра прав на недвижимое имущество и сделок с ним (Росреестр)
2. Заключение о признании жилого помещения пригодным (непригодным) для постоянного проживания (Межведомственная комиссия ОМСУ по признанию помещений жилыми помещениями, жилых помещений пригодными (непригодными) для проживания, многоквартирных домов аварийными и подлежащими сносу или реконструкции )
3. Налоговая декларация (ФНС)
4. Документ, содержащий сведения об установлении пенсии застрахованного лица (ПФР)
5. Справка о признании гражданина безработным и размере получаемого им пособия по безработице - для безработных граждан (ОГКУ ЦЗН городов и районов)
6. Cправка о размере социальных выплат застрахованного лица из бюджетов всех уровней ( ПФР)
7. Справка о социальных выплатах заявителю, признанному нуждающимся в адресной социальной помощи (Территориальные подразделения (управления) министерства социального развития, опеки и попечительства Иркутской области)
8. Документ,подтверждающий наличие (отсутствие) транспортного средства в собственности гражданина-заявителя или членов его семьи (ГИБДД ГУ МВД России по Иркутской области)
9. Сведения из договоров социального найма жилых помещений (Администрация МО "Нукуты")</t>
  </si>
  <si>
    <t>1. Запрос сведений из ЕГРЮЛ (ФНС)
2. Запрос сведений из ЕГРИП (ФНС)
3. Сведения из реестра кадастра объектов недвижимости (Росреестр)
4. Кадастровый план территории (Росреестр)</t>
  </si>
  <si>
    <t>1. Кадастровый паспорт (Росреестр)
2. Выписка из Единого государственного реестра прав на недвижимое имущество и сделок с ним (Росреестр)
3. Выписка из единого государственного реестра юридических лиц (ФНС)
4. Выписка из Единого государственного реестра индивидуальных предпринимателей (ФНС)</t>
  </si>
  <si>
    <t>1. Кадастровый паспор (Росреестр)
2. Выписка из Единого государственного реестра прав на недвижимое имущество и сделок с ним (Росреестр)
3. Выписка из единого государственного реестра юридических лиц (ФНС)
4. Выписка из Единого государственного реестра индивидуальных предпринимателей (ФНС)</t>
  </si>
  <si>
    <t>1. Выписка из Единого государственного реестра прав на недвижимое имущество и сделок с ним (Росреестр)
2. Заключение о признании жилого помещения пригодным (непригодным) для постоянного проживания (Межведомственная комиссия ОМСУ по признанию помещений жилыми помещениями, жилых помещений пригодными (непригодными) для проживания, многоквартирных домов аварийными и подлежащими сносу или реконструкции )
3. Налоговая декларация (ФНС),
4. Документ, содержащий сведения об установлении пенсии застрахованного лица (ПФР)
5. Справка о признании гражданина безработным и размере получаемого им пособия по безработице - для безработных граждан (ОГКУ ЦЗН городов и районов)
6. Cправка о размере социальных выплат застрахованного лица из бюджетов всех уровней ( ПФР)
7. Справка о социальных выплатах заявителю, признанному нуждающимся в адресной социальной помощи (Территориальные подразделения (управления) министерства социального развития, опеки и попечительства Иркутской области)
8. Документ,подтверждающий наличие (отсутствие) транспортного средства в собственности гражданина-заявителя или членов его семьи (ГИБДД ГУ МВД России по Иркутской области)
9. Сведения из договоров социального найма жилых помещений</t>
  </si>
  <si>
    <t>1. Выписка из ЕГРП на недвижимое имущество и сделок с ним (Росреестр)
2. Градостроительный план земельного участка (Администрация муниципального образования "Первомайское")
3. Разрешение на строительство (Администрация муниципального образования "Первомайское")
4. Заключение органа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(Служба жилищного контроля и строительного надзора Иркутской области)
5. Реквизиты проекта планировки территории (Администрация муниципального образования "Первомайское")
6. Реквизиты проекта  межевания территории (Администрация муниципального образования "Первомайское")
7.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</si>
  <si>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1. Кадастровый паспор (Росреестр)
2. Выписка из Единого государственного реестра прав на недвижимое имущество и сделок с ним (Росреестр)
3. Выписка из единого государственного реестра юридических лиц (ФНС)
4. Выписка из Единого государственного реестра индиидуальных предпринимателей (ФНС)</t>
  </si>
  <si>
    <t>1. Выписка из Единого государственного реестра прав на недвижимое имущество и сделок с ним (Росреестр)
2.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(Служба по охране объектов культурного наследия Иркутской области).</t>
  </si>
  <si>
    <t>1. Выписка из единого государственного реестра юридических лиц (ФНС)
2. Выписка из Единого государственного реестра индиидуальных предпринимателей (ФНС)
3. Выписка из Единого государственного реестра прав на недвижимое имущество и сделок с ним (Росреестр)
4. Кадастровый паспорт (Росреестр)
5. Кадастровый план территории (Росреестр)</t>
  </si>
  <si>
    <t>1. Сведения из ЕГРП - росреестр
2. Заключение о признании жилого помещения пригодным (непригодным) для потоянного проживания - межведомственная комиссия
3. Копия налоговой декларации - ФНС
4. Запрос сведений об установления пенсии застрахованного лица - ПФР
5. Запрос справки о признании гражданина безработным и размер получаемого им пособия по безработице безработным гражданам - ОГКУ ЦЗН
6. Запрос сведений о размере социальной выплаты застрахованного лица из бюджетов всех уровней - ПФР
7. Запрос сведений о социальных выплатах заявителю, признаному нуждающимся в адресной социальной помощи - территоральное подразделение управления министерства социального развития опеки и попечительства Иркутской области
8. Запрос сведений подтверждающий наличие (отсутствие) транспортного средства в собственности гражданина заявителя или членов его семьи - ГИБДД ГУ МВД России по Иркутской области
9. Сведения из договора социального найма жилого помещений - ОМСУ</t>
  </si>
  <si>
    <t>1. Сведения из ЕГРП- росреестр
2. Градостроительный план земельного участка- ОМСУ
3. Разрешение на строительство -ОМСУ
4. Проект планировки территории, проект межевания территории - ОМСУ
5. Заключение органа гос.стр.надзора - служба жилищного надзора Иркутской области
6. Копия заключения гос.экологической экспертизы - росприроднадзор</t>
  </si>
  <si>
    <t>1. Выписка из ЕГРЮЛ - ФНС
2. выписка из ЕГРТП - ФНС
3. кадастровый паспорт - росреестр</t>
  </si>
  <si>
    <t>1. Сведения из ЕГРП - росреестр
2. Охранное обязательство по использованию недвижимых памятников культуры, находящиеся в собственности граждан - служба по охране объектов культурного наследия Иркутской области</t>
  </si>
  <si>
    <t>1. Запрос сведений из ЕГРЮЛ, ЕГРИП - ФНС
2. Сведения из реестра кадастра объектов недвижимости - росреестр
3. Кадастровый план территорий - росреестр.</t>
  </si>
  <si>
    <t>1. Запрос сведений из ЕГРЮЛ (ФНС)
2. Запрос сведений из ЕГРИП (ФНС)</t>
  </si>
  <si>
    <t>1. Сведения из ЕГРП (Росреестр)
2. Градостроительный план земельного участка (муниципального образования "Хареты")
3. Проект планировки территории (муниципального образования "Хареты")
4. Проект межевания территории (муниципального образования "Хареты")
5. Разрешение на отклонение от предельных параметров разрешенного строительства, реконструкции (муниципального образования "Хареты")
4. Выписка из реестра выданных заключений государственной экспертизы проектной документации и результатов (Агентство государственной экспертизы в строительстве Иркутской области)
5. 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управление государственной экспертизы")</t>
  </si>
  <si>
    <t>1. Запрос сведений о размере пенсии застрахованного лица (ПФР)</t>
  </si>
  <si>
    <t>1. Сведения из ЕГРП (Росреестр)
2. Градостроительный план земельного участка (Администрация муниципального образования "Хареты"</t>
  </si>
  <si>
    <t>1. Сведения из реестра кадастра объектов недвижимости (Росреестр)
2. Запрос сведений из ЕГРЮЛ (ФНС)
3. Запрос сведений из ЕГРИП (ФНС)
4. Запрос сведений из ЕГРП (Росрестр)</t>
  </si>
  <si>
    <t>1. Сведения из реестра кадастра объектов недвижимости (Рсреестр)
2. Запрос сведений из ЕГРЮЛ (ФНС)
3. Запрос сведений из ЕГРИП (ФНС)
4. Запрос сведений из ЕГРП (Росреестр)
5. Кадастровый план территории (Росреестр)</t>
  </si>
  <si>
    <t>1. Охранное обязательство по использованию недвижимых памятников и культуры, находящихся в собственности граждан (Служба по охране объектов культурного наследия Иркутской области)
2. Сведения из реестра ЕГРП (Росреестр).</t>
  </si>
  <si>
    <t>1. Запрос сведений из заключения  о признании жилого помещения пригодным (непригодным) для постоянного проживания (Межведомственная комиссия ОМСУ по признанию помещений жилыми помещениями, жилых помещений пригодными (непригодными) для проживания, многоквартирных домов аварийными и подлежащими сносу или реконструкции)
2. Копия налоговой декларации (ФНС)
3. Запрос сведений об установлении пенсии застрахованного лица (ПФР)
4. Запрос справки о признании гражданина безработным и размере получаемого им пособия по безработице - безработным гражданам (ОГКУ ЦЗН городов и районв)
5. Запрос сведений о размере социальных выплат застрахованного лица из бюджетов всех уровней (ПФР)
6. Запрос сведений о социальных выплатах заявителю, признанному нуждающимся в адресной социальной помощи (Территориальные подразделения (управления) министерства социального развития, опеки и попечительства Иркутской области)
7. Запрос сведений, подтверждающих наличие (отсутствие) транспортного средства в собственности гражданина-заявителя или членов его семьи (ГИБДД ГУ МВД России по Ирк.обл.)
8. Сведения из договоров социального найма жилых помещений (ОМСУ)
9. Сведения из реестра ЕГРП (Росреестр)</t>
  </si>
  <si>
    <t>1. Сведения из реестра кадастра объектов недвижимости (Росреестр)
2. Запрос сведений из ЕГРЮЛ (ФНС)
3. Запрос сведений из ЕГРИП (ФНС)
4. Запрос сведений из ЕГРП (Росреестр).</t>
  </si>
  <si>
    <t>1. Сведения из реестра кадастра объектов недвижимости (Росреестр)
2. Запрос сведений из ЕГРЮЛ (ФНС)
3. Запрос сведений из ЕГРИП (ФНС)
4. Кадастровый план территории (Росреестр)</t>
  </si>
  <si>
    <t>1. Сведения из ЕГРП- росреестр
2. Градостроительный план земельного участка, разрешение на строительство, проект планировки территории, проект межевания территории - ОМСУ
3. Заключение органа гос.стр.надзора - служба жилищного надзора Иркутской области
4. Копия заключения гос.экологической экспертизы - росприроднадзор</t>
  </si>
  <si>
    <t>1. Выписка из ЕГРЮЛ - ФНС
2. выписка из ЕГРИП - ФНС
3. Кадастровый паспорт - росреестр</t>
  </si>
  <si>
    <t>1. Сведения из ЕГРП - росреестр
2. Заключение о признании жилого помещения пригодным (непригодным) для постоянного проживания - межведомственная комиссия
3. Копия налоговой декларации - ФНС
4. Запрос сведений об установления пенсии застрахованного лица - ПФР
5.Запрос справки о признании гражданина безработным и размер получаемого им пособия по безработице безработным гражданам - ОГКУ ЦЗН
6. Запрос сведений о размере социальной выплаты застрахованного лица из бюджетов всех уровней - ПФР
7. Запрос сведений о социальных выплатах заявителю, признаному нуждающимся в адресной социальной помощи - территоральное подразделение управления министерства социального развития опеки и попечительства Иркутской области
8. Запрос сведений подтверждающий наличие (отсутствие) транспортного средства в собственности гражданина заявителя или членов его семьи - ГИБДД ГУ МВД России по Иркутской области
9. Сведения из договора социального найма жилого помещений - ОМСУ</t>
  </si>
  <si>
    <t>1. Выписка из ЕГРП на недвижимое имущество и сделок с ним (Росреестр)
2. Градостроительный план земельного участка (ОМСУ)
3. Разрешение на строительство(ОМСУ)
4. Заключение органа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(орган государственного строительного надзора)
5. Реквизиты проекта планировки территории (Росреестр) 
6. Реквизиты проекта  межевания территории (Росреестр)
7. Заключение государственной экологической экспертизы проектной документации (Росприроднадзор)</t>
  </si>
  <si>
    <t>1. Выписка из Единого государственного реестра прав на недвижимое имущество и сделок с ним (Росреестр)
2. Заключение о признании жилого помещения пригодным (непригодным) для постоянного проживания (ОМСУ)
3. Налоговая декларация (ФНС)
4. Документ, содержащий сведения об установлении пенсии застрахованного лица (ПФР)
5. Справка о признании гражданина безработным и размере получаемого им пособия по безработице - для безработных граждан (ОГКУ ЦЗН)
6. Cправка о размере социальных выплат застрахованного лица из бюджетов всех уровней (ПФР)
7. Справка о социальных выплатах заявителю, признанному нуждающимся в адресной социальной помощи (Территориальные подразделения (управления) министерства социального развития, опеки и попечительства Иркутской области)
8. Документ,подтверждающий наличие (отсутствие) транспортного средства в собственности гражданина-заявителя или членов его семьи (ГИБДД ГУ МВД России по Иркутской области)
9. Сведения из договоров социального найма жилых помещений (ОМСУ)</t>
  </si>
  <si>
    <t>1. Кадастровый паспорт (Росреестр)
2. Выписка из Единого государственного реестра прав на недвижимое имущество и сделок с ним (Росреестр)
3. Выписка из единого государственного реестра юридических лиц (ФНС)
4. Выписка из Единого государственного реестра индиидуальных предпринимателей (ФНС)</t>
  </si>
  <si>
    <t xml:space="preserve">1. Запрос сведений из ЕГРЮЛ (ФНС)
2. Запрос сведений из ЕГРИП (ФНС)
3. Сведения из реестра кадастра объектов недвижимости (Росреестр) </t>
  </si>
  <si>
    <t>1. Правоустанавливающие документы на земельный участок (Росреестр)
2. Градостроительный план земельного участка (ОМС)
3. Проект планировки территории (ОМС)
4. Проект межевания территории (ОМС)
4. Разрешение на отклонение от предельных параметров разрешенного строительства, реконструкции (ОМС)
5. Положительное заключение экспертизы проектной документации объекта капитального строительства (ФАУ "Главное управление государственной экспертизы" )
6. Положительное заключение экспертизы проектной документации (агентство государственной экспертизы в строительстве Иркутской области), положительное заключение государственной экологической экспертизы проектной документации (Росприроднадзор)</t>
  </si>
  <si>
    <t>1. Выписка ЕГРП  (Росреестр)
2. Выписка из реестра выданных заключений  государственной экспертизы проектной документации и результатов инженерных изсканий (агентство гос. Экспертизы в строительстве Иркутской области)
3. Копия заключения гос экологической экспертизы (Росприроднадзор)</t>
  </si>
  <si>
    <t>1. Выписка из ЕГРП (Росреестр России)
2.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3. 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управление государственной экспертизы")
4.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</si>
  <si>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1. Выписка из ЕГРП (Росреестр России)
2.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3.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</si>
  <si>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1. Правоустанавливающий документ на земельный участок, права на который  зарегистрированы в Едином государственном реестре прав на недвижимое имущество и сделок с ним (Росреестр)
2. Реквизиты проекта планировки территории (Росреестр)
3. Реквизиты проекта  межевания территории (Росреестр)
4. Положительное заключение  государственной экспертизы проектной документации (агентство государственной экспертизы в строительстве Иркутской области; Федеральное автономное учреждение "Главное управление государственной экспертизы")
5. Положительное заключение  государственной экологической экспертизы проектной документации (Росприроднадзор)
6. Разрешение на отклонение от предельных параметров разрешенного строительства, реконструкции  (Орган местного самоуправления муниципального образования Иркутской области )</t>
  </si>
  <si>
    <t>1. Правоустанавливающие документы на земельный участок (Росреестр)
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 (Росреестр)
3. Положительное заключение государственной экспертизы  проектной документации (агентство государственной экспертизы в строительстве Иркутской области; Федеральное автономное учреждение "Главное управление государственной экспертизвы")
4. Разрешение на отклонение от предельных параметров разрешенного строительства, реконструкции (орган местного самоуправления муниципального образования Иркутской области)
5. Положительное заключение государственной экологической экспертизы проектной документации (Росприроднадзор)</t>
  </si>
  <si>
    <t>1. Выписка из Единого государственного реестра прав на недвижимое имущество и сделок с ним (Росреестр)
2. Градостроительный план земельного участка (Администрация МО "Новонукутское")
3. Реквизиты проекта планировки территории (Администрация МО "Новонукутское")
4. Реквизиты проекта  межевания территории (Администрация МО "Новонукутское")
5. Разрешение на отклонение от предельных параметров разрешенного строительства, реконструкции (Администрация МО "Новонукутское")
6.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Иркутской области, Федеральное автономное учреждение "Главное управление государственной экспертизы")
7.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</si>
  <si>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1. Выписка из Единого государственного реестра (Росреестр)
2. Градостроительный план земельного участка (Администрация МО "Нукуты")
3. Реквизиты проекта планировки территории (Администрация МО "Нукуты")
4. Реквизиты проекта  межевания территории (Администрация МО "Нукуты")
5. Разрешение на отклонение от предельных параметров разрешенного строительства, реконструкции (Администрация МО "Нукуты")
6.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7. 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управление государственной экспертизы")
8.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</si>
  <si>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1. Выписка из Единого государственного реестра (Росреестр)
2. Градостроительный план земельного участка (Администрация муниципального образования "Первомайское")
3. Реквизиты проекта планировки территории (Администрация муниципального образования "Первомайское")
4. Реквизиты проекта  межевания территории (Администрация муниципального образования "Первомайское")
5. Разрешение на отклонение от предельных параметров разрешенного строительства, реконструкции (Администрация муниципального образования "Первомайское")
6.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7. 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управление государственной экспертизы")
8.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(Росприроднадзор)</t>
  </si>
  <si>
    <t>1. Выписка из Единого государственного реестра (Росреестр)
2. Градостроительный план земельного участка (ОМСУ)
3. Реквизиты проекта планировки территории (Росреестр)
4. Реквизиты проекта  межевания территории (Росреестр)
5. Разрешение на отклонение от предельных параметров разрешенного строительства, реконструкции (ОМСУ)
6.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Федеральное автономное учреждение "Главное управление государственной экспертизы")
7. Заключение государственной экологической экспертизы проектной документации (Росприроднадзор)</t>
  </si>
  <si>
    <t>1. Выписка из ЕГРП - росреестр
2. Градостроительный план земельного учатска -ОМСУ
3. Проект планировки территории - ОМСУ
4. Проект межевания территории - ОМСУ
5. Разрешение на отключение от предельных нормативов разрешения строительства, реконструкции - ОМСУ
6.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7. 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учреждение государственной экспертизы, копия заключения государственной экологической экспертизы -росприроднадзор</t>
  </si>
  <si>
    <t>1. Выписка из ЕГРП - росреестр
2. Градостроительный план земельного учатска -ОМСУ
3. Проект планировки территории - ОМСУ
4. Проект межевания территории - ОМСУ
5. Разрешение на отключение от предельных нормативов разрешения строительства, реконструкции - ОМСУ
6.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7. 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учреждение государственной экспертизы
8. Копия заключения государственной экологической экспертизы -росприроднадзор</t>
  </si>
  <si>
    <t>1. Выписка из ЕГРП - росреестр
2. Градостроительный план земельного учатска
3. проект планировки территории, проект межевания территории - ОМСУ
4. Разрешение на отключение от предельных нормативов разрешения строительства, реконструкции - ОМСУ
5. Выписка из реестра выданных заключений государственной экспертизы проектной документации и результатов инженерных изысканий- агентство государственной экспертизы в строительстве Иркутской области
6. 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учреждение государственной экспертизы
7. Копия заключения государственной экологической экспертизы -росприроднадзор</t>
  </si>
  <si>
    <t>1. Выписка из ЕГРЮЛ (ФНС)                                                                                        2. Свидетельство о постановке на учет в налоговом органе (ФНС)                                                                                              3. Документ, подтверждающий право на объект или объекты недвижимости, расположенные на территории, в пределах которой предполагается организовать рынок (Росреестр)</t>
  </si>
  <si>
    <t>Предоставление жилых помещений муниципального маневренного жилищного фонда города Иркутска гражданам, утратившим жилые помещения в результате обращения взыскания на эти жилые помещения, которые были приобретены за счет кредита банка или иной кредитной организации либо средств целевого займа, предоставленного юридическим лицом на приобретение жилого помещения, и заложены в обеспечение возврата кредита или целевого займа, если на момент обращения взыскания такие жилые помещения являются для них единственными</t>
  </si>
  <si>
    <t>Постановление администрации города Иркутска от 27 августа 2013 года № 031-06-2353/13  "Об утверждении административного регламента предоставления муниципальной услуги "Предоставление жилых помещений муниципального маневренного жилищного фонда города Иркутска гражданам, утратившим жилые помещения в результате обращения взыскания на эти жилые помещения, которые были приобретены за счет кредита банка или иной кредитной организации либо средств целевого займа, предоставленного юридическим лицом на приобретение жилого помещения, и заложены в обеспечение возврата кредита или целевого займа, если на момент обращения взыскания такие жилые помещения являются для них единственными", внесении изменений в постановление администрации города Иркутска от 06.04.2011 №031-06-642/11, отмене пунктов постановления мэра города Иркутска от  01.06.2005 №031-06-955/5</t>
  </si>
  <si>
    <t>Предоставление жилых помещений муниципального маневренного жилищного фонда  гражданам в связи с капитальным ремонтом или реконструкцией дома, в котором находятся жилые помещения, занимаемые ими по договорам социального найма, а также гражданам, у которых единственные жилые помещения стали непригодными для проживания в результате чрезвычайных обстоятельств</t>
  </si>
  <si>
    <t>Постановление администрации города Иркутска от 27 августа 2013 года  № 031-06-2364/13  "Об утверждении административного регламента предоставления муниципальной услуги "Предоставление жилых помещений муниципального маневренного жилищного фонда  гражданам в связи с капитальным ремонтом или реконструкцией дома, в котором находятся жилые помещения, занимаемые ими по договорам социального найма, а также гражданам, у которых единственные жилые помещения стали непригодными для проживания в результате чрезвычайных обстоятельств, внесении изменений в постановление администрации города Иркутска от 06.04.2011 №031-06-642/11"</t>
  </si>
  <si>
    <t>1. Запрос сведений из ЕГРЮЛ, ЕГРИП (ФНС)                                                                                            2. Выписка из ЕГРП (Росреестр)                                                                    3. Сведения о госпошлине (Казначейство)                                                                                           4. Согласование для установки рекламной конструкции на памятниках истории и культуры и в границах территории объектов культурного наследия (Служба по охране памятников культурного наследия)                                                                                         5. Согласование на соответствие проекта рекламной конструкции и ее территориального расположения требованиям нормативных актов по безопасности дорожного движения (УМВД)</t>
  </si>
  <si>
    <t>Постановление администрации муниципального образования города Братска от 30 июля 2012 года  № 1576 "Об утверждении административного регламента предоставления муниципальной услуги "Осуществление учета детей, подлежащих обучению в муниципальных дошкольных образовательных учреждениях города Братска (детские сады), реализующих основные образовательные программы"</t>
  </si>
  <si>
    <t xml:space="preserve"> +
Постановление администрации муниципального образования города Братска от 3 октября 2013 года  № 2591 "О внесении изменения в административный регламент предоставления муниципальной услуги  "Осуществление учета детей, подлежащих обучению в муниципальных дошкольных образовательных учреждениях города Братска (детские сады), реализующих основные образовательные программы", утвержденный постановлением администрации муниципального образования города Братска от 30 июля 2012 года № 1576 
  </t>
  </si>
  <si>
    <t>Комитет жилищно-коммунального хозяйства администрации города Братска</t>
  </si>
  <si>
    <t>МКУ "Управление образования администрации городского округа муниципального образования "город Саянск"</t>
  </si>
  <si>
    <t xml:space="preserve">1. Сведения о  государственной регистрации физического лица в качестве индивидуального предпринимателя
2. Сведения о государственной регистрации юридического лица, органа государственной власти, органа местного самоуправления
3. Выписка из Единого государственного реестра прав на недвижимое имущество и сделок с ним о правах
4. Копия кадастрового паспорта земельного участка </t>
  </si>
  <si>
    <t>Постановление администрации  муниципального образования "город Саянск" от 26 января 2012 года № 110-37-38-12 "Об утверждении административного регламента по предоставлению муниципальной услуги "Информирование населения по вопросам законодательства в области охраны окружающей среды и законодательства в области экологической безопасности"</t>
  </si>
  <si>
    <t>Отдел цен, тарифов и энергосбережения Комитета по жизнеобеспечению администрации муниципального образования "город Свирск"</t>
  </si>
  <si>
    <t>Оформление обмена жилыми помещениями, занимаемыми по договору социального найма, оформление правоустанавливающих документов на жилые помещения, выдача дубликатов на занимаемые жилые помещения</t>
  </si>
  <si>
    <t>Постановление администрации муниципального образования "город Свирск" от 2 сентября 2011 года  № 554 "Об утверждении административных регламентов предоставления муниципальных услуг Комитетом по управлению муниципальным имуществом администрации муниципального образования "город Свирск" (с изменениями от 15 июня 2012 года № 384)</t>
  </si>
  <si>
    <t>пп. 7,9 Перечня услуг, которые являются необходимыми и обязательными для предоставления муниципальных услуг</t>
  </si>
  <si>
    <t>1. Выписка из ЕГРП (Росреестр)
2. Документ, подтверждающий отсутствие (наличие) прав на недвижимое имущество</t>
  </si>
  <si>
    <t>Постановление администрации муниципального образования "город Свирск" от 5 ноября 2013 года № 773 "Об утверждении административного регламента  предоставления муниципальной услуги "Выдача уведомительного разрешения на место мелкорозничной торговли"</t>
  </si>
  <si>
    <t xml:space="preserve"> +                                                  Постановление Администрации города Усть-Илимска от 9 октября 2013 года № 776 "О внесении изменений в Административный регламент предоставления муниципальной услуги "Выдача разрешений на строительство", утвержденный постановлением Администрации города Усть-Илимска от 11 декабря 2011г. № 933 </t>
  </si>
  <si>
    <t xml:space="preserve"> +                                                  Постановление Администрации города Усть-Илимска от 9 октября 2013 года № 781 "О внесении изменений в Административный регламент предоставления муниципальной услуги "Выдача разрешений на установку и эксплуатацию рекламных конструкций на территории муниципального образования город Усть-Илимск", утвержденный постановлением Администрации города Усть-Илимска от 9 ноября 2011 года № 893</t>
  </si>
  <si>
    <t xml:space="preserve"> +                                               Постановление Администрации города Усть-Илимска от 9 октября 2013 года № 779 "О внесении изменений в Административный регламент предоставления муниципальной услуги "Присвоение, изменение, аннулирование адреса объекта", утвержденный постановлением Администрации города Усть-Илимска от 17 апреля 2013 года № 251</t>
  </si>
  <si>
    <t xml:space="preserve"> +                                                   Постановление Администрации города Усть-Илимска от 9 октября 2013 года № 778 "О внесении изменений в Административный регламент предоставления муниципальной услуги "Утверждение проекта планировки и проекта межевания территории", утвержденный постановлением Администрации города Усть-Илимска от 11 декабря 2012 года № 935 </t>
  </si>
  <si>
    <t xml:space="preserve"> +                                                       Постановление Администрации города Усть-Илимска от 9 октября 2013 года № 777 "О внесении изменений в Административный регламент предоставления муниципальной услуги "Предоставление муниципального имущества в собственность в порядке реализации преимущественного  права на приобретение арендуемого имущества", утвержденный постановлением Администрации города Усть-Илимска от 07 июня 2013 года № 393</t>
  </si>
  <si>
    <t xml:space="preserve"> +                                           Постановление Администрации города Усть-Илимска от 17 октября 2013 года № 813 "О внесении изменений в Административный регламент предоставления муниципальной услуги ""Выдача копий архивных документов, подтверждающих право на владение землей", утвержденный постановлением Администрации города Усть-Илимска от  10 ноября 2011 года № 896</t>
  </si>
  <si>
    <t xml:space="preserve">  +                                               Постановление Администрации города Усть-Илимска от 17 октября 2013 года № 812 "О внесении изменений в Административный регламент предоставления муниципальной услуги "Исполнение запросов граждан и юридических лиц ",  утвержденный постановлением Администрации города Усть-Илимска от  06 марта 2013 года № 153</t>
  </si>
  <si>
    <t>Отдел жилищно-коммунального хозяйства, транспорта и связи комитета жизнеобеспечения администрации города Черемхово</t>
  </si>
  <si>
    <t>1. Выписка из ЕГРП (Росреестр)
2. Муниципальный правовой акт, подтверждающий постановку на учет в качестве нуждающихся в жилых помещениях, предоставляемых по договорам социального найма ( ОМСУ)</t>
  </si>
  <si>
    <t>Постановление администрации города Черемхово от 29 августа 2011 года № 666 "Об утверждении Правил разработки и утверждения административных регламентов предоставления муниципальных услуг"</t>
  </si>
  <si>
    <t>Заведующий сектором муниципальных услуг отдела экономического развития управления экономического развития территории администрации города Черемхово</t>
  </si>
  <si>
    <t>Отдел по физической культуре, спорту и молодежной политики администрации города Черемхово</t>
  </si>
  <si>
    <t>Установление размера платы за содержание и ремонт жилого помещения и за пользование жилым помещением (платы за наем) для граждан, проживающих в муниципальном жилищном фонде</t>
  </si>
  <si>
    <t>1. Выписка из ЕГРЮЛ (ФНС)
2. Бухгалтерская и налоговая отчетность по установленной форме за 2 предшествующих года (ФНС)</t>
  </si>
  <si>
    <t xml:space="preserve">Выдача разрешений на строительство, разрешений на ввод объектов в эксплуатацию при осуществлении строительства, реконструкции объектов капитального строительства
</t>
  </si>
  <si>
    <t>Постановление администрации города Черемхово от 20 февраля 2012 года № 91 "Об утверждении административного регламента предоставления муниципальной услуги "Выдача документов о согласовании переустройства и (или) перепланировки жилого помещения "</t>
  </si>
  <si>
    <t>Отдел по учету и контролю за финансово-хозяйственной деятельностью управления делами администрации города Черемхово</t>
  </si>
  <si>
    <t xml:space="preserve">   Отдел экономического развития управления экономического развития территории администрации города Черемхово</t>
  </si>
  <si>
    <t>1. Справка об отсутствии задолженности по платежам в бюджеты всех уровней бюджетной системы РФ и государственные внебюджетные фонды (ФНС)
2. Налоговая отчетность, подтверждающая полученные доходы за последний отчетный период (ФНС)
3. Выписка из ЕГРЮЛ (ФНС)
4. Выписка из ЕГРИП (ФНС)</t>
  </si>
  <si>
    <t>Отдел по арендным отношениям комитета по управлению муниципальным имуществом администрации города Черемхово</t>
  </si>
  <si>
    <t>1. Справка о наличии или отсутствии сведений о закреплении жилого помещения за несовершеннолетним гражданином (Министерство социального развития, опеки и попечительства)
2. Договор социального найма жилого помещения  либо ордер на жилое помещение (ОМСУ)</t>
  </si>
  <si>
    <t>Консультант по юридической работе комитета по управлению муниципальным имуществом администрации города Черемхово</t>
  </si>
  <si>
    <t>Отдел по земельным отношениям комитета по управлению муниципальным имуществом администрации города Черемхово</t>
  </si>
  <si>
    <t>Постановление администрации города Черемхово от 28 февраля 2012 года № 143 "Об утверждении административного регламента предоставления муниципальной услуги "Выдача согласований на передачу арендатором прав по договору аренды в субаренду или в залог земельного участка"</t>
  </si>
  <si>
    <t>Решение Думы Балаганского муниципального района  от 29 марта 2012 года №4 ГД "Об утверждении Перечня услуг, которые являются необходимыми и обязательными для предоставления муниципальных услуг в администрации Балаганского муниципального образования"</t>
  </si>
  <si>
    <t>Постановление администрации Балаганского муниципального образования от 5 сентября 2011 года №103 "Об утверждении административного регламента по предоставлению муниципальной услуги Прием заявлений, документов, а так же постановка граждан на учет в качестве нуждающихся  в жилых помещениях</t>
  </si>
  <si>
    <t>Предоставление субсидий субъектам малого и среднего предпринимательства за счет средств местного бюджета</t>
  </si>
  <si>
    <t>Постановление администрации Балаганского района  от 13 июня 2013 года № 344 "Об утверждении Административного регламента предоставления муниципальной услуги "Предоставление субсидий субъектам малого и среднего предпринимательства за счет средств местного бюджета"</t>
  </si>
  <si>
    <t xml:space="preserve">Постановление администрации Балаганского района от 6 июня 2013 года № 334 "Об утверждении Административного регламента по предоставлении муниципальной услуги "Предоставление сведений, содержащихся в информационной системе обеспечения  градостроительной деятельности администрации муниципального образования Балаганский район" </t>
  </si>
  <si>
    <t>Постановление администрации  Биритского  муниципального образования от 7 августа 2013 года № 57 " Выдача справки с места жительства умершего"</t>
  </si>
  <si>
    <t>Постановление администрации Биритского муниципального образования от 9 августа 2013 года № 66 " Организация  содержания и ремонта муниципального жилого фонда"</t>
  </si>
  <si>
    <t>Постановление администрации Биритского муниципального образования от 9 августа 2013 года № 63 " Предоставление выписок из реестра муниципальной собственности, копий правовых актов на территории Биритского муниципального образования</t>
  </si>
  <si>
    <t>Предоставление информации об объектов недвижимого имущества, находящихся в муниципальной собственности Биритского муниципального образования и предназначенных для сдачи в аренду</t>
  </si>
  <si>
    <t>Постановление администрации Биритского муниципального образования  от 9 августа 2013 года № 64 "Предоставление информации об объектов недвижимого имущества, находящихся в муниципальной собственности Биритского муниципального образования и предназначенных для сдачи в аренду"</t>
  </si>
  <si>
    <t>Предоставление доступа к справочно-поисковому аппарату библиотек, базам данных на территории Биритского муниципального образования</t>
  </si>
  <si>
    <t>1. Выписка из Единого государственного реестра прав на недвижимое имущество и сделок с ним о наличии или отсутствии прав собственности на жилое помещение по месту постоянного жительства (Росреестр)</t>
  </si>
  <si>
    <t>п. 2.2  Перечня услуг, которые являются необходимыми и обязательными для предоставления муниципальных услуг</t>
  </si>
  <si>
    <t>п. 2.3 Перечня услуг, которые являются необходимыми и обязательными для предоставления муниципальных услуг</t>
  </si>
  <si>
    <t>Постановление администрации Заславского муниципального образования от  26 июня 2012 года №29 "Об утверждении административного регламента
 по предоставлению муниципальной услуги "Принятие мер по охране наследственного имущества и в случае необходимости управления им"</t>
  </si>
  <si>
    <t>Постановление администрации Заславского муниципального образования от 26 июня 2012 года №38 "Об утверждении административного регламента
 по предоставлению муниципальной услуги  " Организация в границах сельского поселения электроснабжения, газоснабжения, теплоснабжения, водоснабжения и водоотведения, снабжение населения топливом"</t>
  </si>
  <si>
    <t>Постановление администрации Заславского муниципального образования от 26 июня 2012 года № 40 "Об утверждении административного регламента
 по предоставлению муниципальной услуги  " Организация ритуальных услуг и содержание мест захоронения на территории  Заславского муниципального образования</t>
  </si>
  <si>
    <t>Постановление Администрации Заславского муниципального образования  от 26 июня 2012 года № 44 "Об утверждении административного регламента
 по предоставлению муниципальной услуги " Предоставление информации об очередности предоставления жилого помещения на условиях социального найма"</t>
  </si>
  <si>
    <t>Постановление Администрации Заславского муниципального образования от 27 июня 2012 года № 50 об утверждении административного регламента " Прием заявлений и выдача документов о согласовании проектов границ земельных участков"</t>
  </si>
  <si>
    <t xml:space="preserve"> Постановление Администрации Заславского муниципального образования от 27 июня 2012 года № 52 Об утверждении административного регламента по предоставлению муниципальной услуги " Предоставление информации о времени и месте театрализованных представлений, филармонических и эстрадных концертов и гастрольных мероприятий театров и филармоний, киносеансов, анонсы данных мероприятий"</t>
  </si>
  <si>
    <t>Согласование проведения собраний, митингов, демонстраций, шествий и пикетирования на территории Заславского муниципального образования</t>
  </si>
  <si>
    <t>Администрация Коноваловского муниципального образования</t>
  </si>
  <si>
    <t>Решение Думы Кумарейского муниципального образования от 2 июля 2012 года № 6/1 "Об утверждении Перечня услуг, которые являются необходимыми и обязательными для предоставления муниципальных услуг органами местного самоуправления"</t>
  </si>
  <si>
    <t>Постановление главы Администрации Кумарейского муниципального образования от 24 января 2013 года № 19 Об утверждении административного регламента по предоставлению муниципальной услуги "Предоставление сведений из реестра муниципального имущества Кумарейского муниципального образования"</t>
  </si>
  <si>
    <t xml:space="preserve">Постановление  главы Кумарейского муниципального образования от 17 июня 2013 года № 47 Об утверждении административного регламента по предоставлению муниципальной услуги: "Снижение брачного возраста" </t>
  </si>
  <si>
    <t>Постановление главы Кумарейского муниципального образования от 24 января 2013 года  № 20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Кумарейского муниципального образования и предназначенных для сдачи в аренду"</t>
  </si>
  <si>
    <t>Постановление  главы администрации Кумарейского муниципального образования от 18 июня 2012 года № 38  Об утверждении Административного регламента по предоставлению муниципальной услуги "Передача  муниципального имущества в оперативное управление, хозяйственное ведение, изъятие муниципального имущества из оперативного управления, хозяйственного ведения"</t>
  </si>
  <si>
    <t>Постановление главы администрации Кумарейского муниципального образования  от 18 июня 2012 года № 39 "Об утверждении Административного регламента по предоставлению муниципальной услуги "Выдача документов (выписки из домовой книги, выписки  из похозяйственной книги, справок и иных документов"</t>
  </si>
  <si>
    <t>Постановление главы Кумарейского муниципального образования (сельского поселения) от 18 июня 2012 года № 40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t>
  </si>
  <si>
    <t>Постановление главы Кумарейского Муниципального образования от 18 июня 2012 года   № 43   
Об утверждении административного регламента по предоставлению муниципальной услуги "Присвоение (уточнение) адресов объектам 
недвижимого имущества  на территории 
Кумарейского муниципального образования"</t>
  </si>
  <si>
    <t>Постановление  главы Кумарейского муниципального образования (сельского поселения) от 20 января 2013 года № 10  Об утверждении Административного регламента по предоставлению муниципальной услуги "Перевод жилого помещения в нежилое или нежилого помещения в жилое помещение Кумарейского муниципального образования"</t>
  </si>
  <si>
    <t>Постановление главы Кумарейского муниципального образования 21 января 2013 года № 16 Об утверждении Административного  регламента по предоставлению  муниципальной   услуги  "Прием   заявлений   и   заключение   договоров   на   передачу   гражданам   в собственность   жилых   помещений муниципального   жилого   фонда   социального   использования" Кумарейского муниципального образования</t>
  </si>
  <si>
    <t>Постановление главы Кумарейского муниципального образования от 25 марта 2013 года  № 31 Об утверждении Административного регламента по предоставлению муниципальной  услуги "Назначение, перерасчет размера, индексация и  выплата пенсии за выслугу лет гражданам, замещавшим должности муниципальной службы Балаганского района"</t>
  </si>
  <si>
    <t>Постановление  главы Кумарейского муниципального образования от 22 мая 2013 года № 42 Об утверждении Административного регламента по предоставлению муниципальной услуги "Подготовка и утверждение градостроительного плана земельного участка в виде отдельного документа"</t>
  </si>
  <si>
    <t xml:space="preserve">Постановление главы администрации Тарнопольского муниципального образования от 16 февраля 2012 года  № 13 "Об Утверждении административного регламента муниципальной услуги  "Удостоверение доверенности" </t>
  </si>
  <si>
    <t>Выдача разрешения на перевозку тела умершего</t>
  </si>
  <si>
    <t>Выдача разрешения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</si>
  <si>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Выдача ордеров (разрешений) на проведение земляных работ</t>
  </si>
  <si>
    <t>Предоставление информации о порядке предоставления жилищно-коммунальных услуг населению на территории муниципального образования "город Саянск"</t>
  </si>
  <si>
    <t>Предоставление информации о порядке оказания ритуальных услуг и о содержании общественного кладбища на территории муниципального образования "город Саянск"</t>
  </si>
  <si>
    <t>Сводный реестр муниципальных услуг Иркутской области</t>
  </si>
  <si>
    <t>УТВЕРЖДЕНО
Заместителем председателя подкомиссии по повышению качества 
государственных и муниципальных услуг - 
министром экономического развития Иркутской области Р.Э. Кимом
24 декабря 2013 года</t>
  </si>
  <si>
    <t>Создание и организация клубных формирований  на территории Шарагайского муниципального образования</t>
  </si>
  <si>
    <t>п.1,2,3,8,12,13,14 Перечня услуг, которые являются необходимыми и обязательными для предоставления муниципальных услуг</t>
  </si>
  <si>
    <t>Постановление главы муниципального образования "Алужинское" от 6 сентября 2011 года № 18 "Об утверждении Положения о порядке формирования и ведения реестра муниципальных услуг"</t>
  </si>
  <si>
    <t>Алагуева Ия Викторовна</t>
  </si>
  <si>
    <t>(39541) 24-3-20</t>
  </si>
  <si>
    <t>Выдача справки о наличии либо отсутствии у гражданина частного домовладения и (или) приватизированного жилья</t>
  </si>
  <si>
    <t>Администрация муниципального образования "Ахинское"</t>
  </si>
  <si>
    <t>1. Выписка из ЕГРП (росреестр)
2. Выписка из ЕГРЮЛ (ФНС)</t>
  </si>
  <si>
    <t>Хандагурова Ирина Афанасьевна</t>
  </si>
  <si>
    <t>gdbagaewa@yandex.ru</t>
  </si>
  <si>
    <t>Решение Думы муниципального образования "Гаханское"  от 17 мая 2012 года №60 "Об утверждении Перечня услуг, которые являются необходимыми и обязательными для предоставления муниципальных услуг"</t>
  </si>
  <si>
    <t>Пункт 3, 4 Перечня услуг, которые являются необходимыми и обязательными</t>
  </si>
  <si>
    <t>Урбатова Александра Геннадьевна</t>
  </si>
  <si>
    <t>Специалист I категории</t>
  </si>
  <si>
    <t>Постановление главы администрации муниципального образования "Захальское" от 9 сентября 2013 года  №61 "Об утверждении административного регламента предоставления муниципальной услуги  "Выдача разрешений на строительство в пределах полномочий, установленных Градостроительным кодексом РФ"</t>
  </si>
  <si>
    <t>Постановление главы администрации муниципального образования "Захальское" от 9 сентября 2013 года  №62 "Об утверждении административного регламента предоставления муниципальной услуги  "Выдача разрешений на ввод объекта в эксплуатацию в пределах полномочий, установленных Градостроительным кодексом РФ"</t>
  </si>
  <si>
    <t>Постановление  главы администрации муниципального образования "Захальское" от 19 сентября 2013 года  №75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находящегося в муниципальной собственности и предназначенных для сдачи в аренду"</t>
  </si>
  <si>
    <t>Постановление главы администрации муниципального образования "Захальское" от 19 сентября 2013 года  №76 "Об утверждении административного регламента предоставления муниципальной услуги  "Предоставление сведений о ранее приватизированном имуществе"</t>
  </si>
  <si>
    <t>Постановление главы администрации муниципального образования "Захальское" от 23 октября 2013 года  №88 "Об утверждении административного регламента предоставления муниципальной услуги  "Осуществление регистрации(снятии) по месту жительства (пребывания) граждан"</t>
  </si>
  <si>
    <t>Постановление главы  администрации муниципального образования "Захальское" от 19 сентября 2013 года  №74 "Об утверждении административного регламента предоставления муниципальной услуги  "Предоставление информации об очерёдности предоставления жилых помещений на условиях социального найма"</t>
  </si>
  <si>
    <t>Постановление главы администрации муниципального образования "Захальское" от 19 сентября 2013 года  №73 "Об утверждении административного регламента предоставления муниципальной услуги  "Предоставление малоимущим гражданам по договорам социального найма жилых помещений муниципального жилищного фонда"</t>
  </si>
  <si>
    <t>Постановление главы администрации муниципального образования "Захальское" от 9 сентября 2013 года  №60 "Об утверждении административного регламента предоставления муниципальной услуги  "Приём заявлений, документов, а также постановка граждан на учёт в качестве нуждающихся в жилых помещениях"</t>
  </si>
  <si>
    <t>Постановление главы администрации муниципального образования "Захальское" от 3 декабря 2013 года  №95 "Об утверждении административного регламента предоставления муниципальной услуги  "Выдача заверенных копий документов"</t>
  </si>
  <si>
    <t>Постановление главы администрации муниципального образования "Захальское" от 2 декабря 2013 года  №94 "Об утверждении административного регламента предоставления муниципальной услуги  "Выдача копий  муниципальных правовых актов администрации муниципального образования"</t>
  </si>
  <si>
    <t>п.3, п. 8, п.9,п. 14 Перечня услуг, которые являются необходимыми и обязательными для предоставления муниципальных услуг</t>
  </si>
  <si>
    <t xml:space="preserve">Постановление администрации муниципального образования "Захальское" от 3 июня 2013 года №40 "Об утверждении  правил разработки 
и утверждения административных регламентов 
предоставления муниципальных 
услуг в муниципальном 
образовании "Захальское"
</t>
  </si>
  <si>
    <t xml:space="preserve">Постановление администрации муниципального образования "Захальское" от 11 ноября 2011 года  №37 "Об утверждении Положения о порядке формирования и ведения реестра муниципальных услуг"
</t>
  </si>
  <si>
    <t>Степанова Ульяна Анатольевна</t>
  </si>
  <si>
    <t>8(39541)24421</t>
  </si>
  <si>
    <t>admzah2009@ya.ru</t>
  </si>
  <si>
    <t>Осуществление регистрации (снятии) по месту жительства (прибытия) граждан</t>
  </si>
  <si>
    <t>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театралов и филармоний, киносеансов, анонсов данных мероприятий</t>
  </si>
  <si>
    <t>Постановление главы администрации муниципального образования "Капсальское" от 4 октября 2013 года №58 "Об утверждении административного регламента по предоставлению муниципальной услуги "Выдача резрешений на строительство в пределах полномочий, установленных Градостроительным кодексом РФ"</t>
  </si>
  <si>
    <t>Постановление главы администрации муниципального образования "Капсальское" от 4 октября 2013 года №57 "Об утверждении административного регламента по предоставлению муниципальной услуги "Передача жилых помещений муниципального жилого фонда в собственность граждан"</t>
  </si>
  <si>
    <t>Постановление главы администрации муниципального образования "Капсальское" от 4 октября 2013 года №56 "Об утверждении административного регламента по предоставлению муниципальной услуги "Предоставление выписки из реестра муниципального имущества"</t>
  </si>
  <si>
    <t>Постановление главы администрации муниципального образования "Капсальское" от 4 октября 2013 года №55 "Об утверждении административного регламента по предоставлению муниципальной услуги "Предоставление сведений о ранее приватизированном имуществе"</t>
  </si>
  <si>
    <t>Постановление главы администрации муниципального образования "Капсальское" от 4 октября 2013 года №54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</si>
  <si>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главы администрации муниципального образования "Капсальское" от 3 октября 2013 года  №53 "Об утверждении административного регламента по предоставлению муниципальной услуги "Предоставление в аренду, безвозмездное пользование, иное владение и (или) пользование муниципального имущества"</t>
  </si>
  <si>
    <t>Постановление главы администрации муниципального образования "Капсальское" от 3 октября 2013 года  №52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</si>
  <si>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Постановление главы администрации муниципального образования "Капсальское" от 3 октября 2013 года  №51 "Об утверждении административного регламента по предоставлению муниципальной услуги "Предоставление малоимущим гражданам по договорам социального найма жилых помещений муниципального жилищного фонда"</t>
  </si>
  <si>
    <t>Постановление главы администрации муниципального образования "Капсальское" от 3 октября 2013 года  №50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</si>
  <si>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главы администрации муниципального образования "Капсальское" от 3 октября 2013 года  №49 "Об утверждении административного регламента по предоставлению муниципальной услуги "Осуществление регистрации (снятии) по месту жительства (прибытия) граждан"</t>
  </si>
  <si>
    <t>Постановление главы администрации муниципального образования "Капсальское" от 3 октября 2013 года  №48 "Об утверждении административного регламента по предоставлению муниципальной услуги "Выдача справок, выписок из похозяйственных книг"</t>
  </si>
  <si>
    <t>Постановление главы администрации муниципального образования "Капсальское" от 3 октября 2013 года  №47 "Об утверждении административного регламента по предоставлению муниципальной услуги "Информирование и консультирование субъектов малого и среднего предпринимательства"</t>
  </si>
  <si>
    <t>Постановление главы администрации муниципального образования "Капсальское" от 3 октября 2013 года  №46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t>
  </si>
  <si>
    <t>Постановление главы администрации муниципального образования "Капсальское" от 3 октября 2013 года  №45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</si>
  <si>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администрации муниципального образования "Капсальское" от 3 октября 2013 года  №44 "Об утверждении административного регламента по предоставлению муниципальной услуги "Выдача копий архивных документов, подтверждающих право на владение землей"</t>
  </si>
  <si>
    <t>Постановление главы администрации муниципального образования "Капсальское" от 3 октября 2013 года  №43 "Об утверждении административного регламента по предоставлению муниципальной услуги "Выдача копий муниципальных правовых актов администрации муниципального образования"</t>
  </si>
  <si>
    <t>Постановление главы администрации муниципального образования "Капсальское" от 3 октября 2013 года  №42 "Об утверждении административного регламента по предоставлению муниципальной услуги "Выдача заверенных копий документов"</t>
  </si>
  <si>
    <t>Постановление главы администрации муниципального образования "Капсальское" от 4 октября 2013 года №59 "Об утверждении административного регламента по предоставлению муниципальной услуги "Выдача разрешений на ввод объекта в эксплуатацию в пределах полномочий, установленных Градостроительным кодексом РФ"</t>
  </si>
  <si>
    <t>Постановление главы администрации муниципального образования "Капсальское" от 4 октября 2013 года №60 "Об утверждении административного регламента по предоставлению муниципальной услуги "Предоставление доступа к справочно-поисковому аппарату библиотек, базам данных"</t>
  </si>
  <si>
    <t>Постановление главы администрации муниципального образования "Капсальское" от 4 октября 2013 года №61 "Об утверждении административного регламента по предоставлению муниципальной услуги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театралов и филармоний, киносеансов, анонсов данных мероприятий"</t>
  </si>
  <si>
    <t>Постановление главы администрации муниципального образования "Капсальское" от 3 октября 2013 года № 41 "Об утверждении правил разработки и утверждения административных регламентов предоставления муниципальных услуг"</t>
  </si>
  <si>
    <t>Алексеева Г.С.</t>
  </si>
  <si>
    <t>Ефремова Татьяна Александровна</t>
  </si>
  <si>
    <t>Постановление администрации муниципального образования "Кулункунское" от 17 сентября 2013 года № 109 "Об утверждении административного регламента предоставления муниципальной услуги "Выдача заверенных копий документов"</t>
  </si>
  <si>
    <t>Постановление администрации муниципального образования "Кулункунское" от 17 сентября 2013 года № 97 "Об утверждении административного регламента предоставления муниципальной услуги "Выдача копий муниципальных правовых актов администрации муниципального образования"</t>
  </si>
  <si>
    <t>Постановление администрации муниципального образования "Кулункунское" от 17 сентября 2013 года № 96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</si>
  <si>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Постановление администрации муниципального образования "Кулункунское" от 17 сентября 2013 года № 95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</si>
  <si>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муниципального образования "Кулункунское" от 17 сентября 2013 года № 94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</si>
  <si>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Постановление администрации муниципального образования "Кулункунское" от 17 сентября 2013 года № 93 "Об утверждении административного регламента предоставления муниципальной услуги "Информирование и консультирование субъектов малого предпринимательства"</t>
  </si>
  <si>
    <t>Постановление администрации муниципального образования "Кулункунское" от 17 сентября 2013 года № 92 "Об утверждении административного регламента предоставления муниципальной услуги "Выдача справок, выписок из похозяйственных книг"</t>
  </si>
  <si>
    <t>Постановление администрации муниципального образования "Кулункунское" от 17 сентября 2013 года № 91 "Об утверждении административного регламента предоставления муниципальной услуги "Осуществление регистрации (снятии) по месту жительства (пребывания) граждан"</t>
  </si>
  <si>
    <t>Постановление администрации муниципального образования "Кулункунское" от 17 сентября 2013 года № 90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</si>
  <si>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муниципального образования "Кулункунское" от 17 сентября 2013 года № 108 "Об утверждении административного регламента предоставления муниципальной услуги "Представление информации об очередности предоставления жилых помещений на условиях социального найма"</t>
  </si>
  <si>
    <t>Постановление администрации муниципального образования "Кулункунское" от 17 сентября 2013 года № 107 "Об утверждении административного регламента предоставления муниципальной услуги "Предоставление малоимущим гражданам по договорам социального найма жилых помещений муниципального жилищного фонда"</t>
  </si>
  <si>
    <t>Постановление администрации муниципального образования "Кулункунское" от 17 сентября 2013 года № 106 "Об утверждении административного регламента предоставления муниципальной услуги "Предоставление в аренду, безвозмездное пользование, иное владение и (или) пользование муниципального имущества"</t>
  </si>
  <si>
    <t>Постановление администрации муниципального образования "Кулункунское" от 17 сентября 2013 года № 105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</si>
  <si>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муниципального образования "Кулункунское" от 17 сентября 2013 года № 104 "Об утверждении административного регламента предоставления муниципальной услуги "Предоставление сведений о ранее приватизированном имуществе"</t>
  </si>
  <si>
    <t>Постановление администрации муниципального образования "Кулункунское" от 17 сентября 2013 года № 103 "Об утверждении административного регламента предоставления муниципальной услуги "Предоставление выписки из Реестра муниципального имущества"</t>
  </si>
  <si>
    <t>Постановление администрации муниципального образования "Кулункунское" от 17 сентября 2013 года № 102 "Об утверждении административного регламента предоставления муниципальной услуги "Передача жилых помещений муниципального жилищного фонда в собственность граждан"</t>
  </si>
  <si>
    <t>Постановление администрации муниципального образования "Кулункунское" от 17 сентября 2013 года № 101 "Об утверждении административного регламента предоставления муниципальной услуги "Выдача разрешений на строительство в пределах полномочий, установленных Градостроительным кодексом РФ"</t>
  </si>
  <si>
    <t>Постановление администрации муниципального образования "Кулункунское" от 17 сентября 2013 года № 100 "Об утверждении административного регламента предоставления муниципальной услуги "Выдача разрешений на ввод объекта в эксплуатацию в пределах полномочий, установленных Градостроительным кодексом РФ"</t>
  </si>
  <si>
    <t>Решение Думы муниципального образования "Кулункунское" от 18 апреля 2012 года № 12 "Об утверждении Перечня услуг, которые являются необходимыми и обязательными для предоставления муниципальных услуг"</t>
  </si>
  <si>
    <t>см п.11</t>
  </si>
  <si>
    <t>Выдача копий архивных документов, потверждающих право на владение землей</t>
  </si>
  <si>
    <t>Прием заявлений и выдача документов  о согласовании  переустройства и (или) препланирование жилого помещения</t>
  </si>
  <si>
    <t>Предоставление информации о порядке предоставления жилищно- комунальных услуг населению</t>
  </si>
  <si>
    <t>Информация и консультирование субъектов малогопредпринимательства</t>
  </si>
  <si>
    <t>Выдача справок, выписок из похзяйственных книг</t>
  </si>
  <si>
    <t>Прием заявлений, документов, а также постановка граждан на учет в качестве нуждающися в жилых помещениях</t>
  </si>
  <si>
    <t>Предоставление в аренду, безвозмездное пользование, иное владение и (или)пользование муниципального имущества</t>
  </si>
  <si>
    <t>Передача жилых помещений муниципального жилищного фонда в собственность гражданам</t>
  </si>
  <si>
    <t>Выдача разрешений на строительство в пределах полномочий, установленных Градостоительным кодексом РФ</t>
  </si>
  <si>
    <t>Предоставление доступа к спрвочно - поисковому аппарату библиотек, базам данных</t>
  </si>
  <si>
    <t>Предоставление информации о времени и месте проведения театральных представлений, филармонических и эстраднйх концертов игастрольных мероприятий театров и филармоний, киносеансов, анонсов данных мероприятий.</t>
  </si>
  <si>
    <t>Предоставление  малоимущим гражданам по договорам социального найма жилых помещений муниципального жилищного фонда</t>
  </si>
  <si>
    <t>Предоставление информации об объектах недвижимого имущества, находящегося в муниципальной собственности и предназначенных для сдачи в аренду.</t>
  </si>
  <si>
    <t>Постановление главы администрации муниципального образования "Ново-Николаевское" от 20 сентября 2013 года  № 59 "Об утверждении административного регламента по предоставлениюмуниципальной услуги "Выдача заверенных копий документов"</t>
  </si>
  <si>
    <t>Постановление главы администрации муниципального образования "Ново-Николаевское" от 20 сентября 2013 года  № 60 "Об утверждении административного регламента по предоставлениюмуниципальной услуги "Выдача копий муниципальных правовых актов администрации муниципального образования"</t>
  </si>
  <si>
    <t>Постановление главы администрации муниципального образования "Ново-Николаевское" от 20 сентября 2013 года  № 61 "Об утверждении административного регламента по предоставлению муниципальной услуги "Выдача копий архивных документов, потверждающих право на влапдение землей"</t>
  </si>
  <si>
    <t>Поствновление главы администрации муниципального образования "Ново-Николаевское" от 20 сентября 2013 года  № 62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</si>
  <si>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Поствновление главы администрации муниципального образования "Ново-Николаевское" от 20 сентября 2013 года  № 63 "Об утверждении административного регламента по предоставлению муниципальной услуги "О порядке предоставления жилищно-коммунальных услуг"</t>
  </si>
  <si>
    <t>Поствновление главы администрации муниципального образования "Ново-Николаевское" от 20 сентября 2013 года  № 64 "Об утверждении административного регламента по предоставлению муниципальной услуги "Информирование и консультирование субъектов малого и среднего предпринимательства"</t>
  </si>
  <si>
    <t>Постановление главы администрации муниципального образования "Ново-Николаевское" от 20 сентября 2013 года  № 65 "Об утверждении административного регламента по предоставлению муниципальной услуги "Выдача справок, выписок из похозяйственных книг"</t>
  </si>
  <si>
    <t>Постановление главы администрации муниципального образования "Ново-Николаевское" от 20 сентября 2013 года  № 68 "Об утверждении адмистративного регламента по предоставлению муниципальной услуги "Предоставление информации об очередности предоставления жилых помещений на условичх социального найма"</t>
  </si>
  <si>
    <t>Постановление главы администрации муниципального образования "Ново-Николаевское" от 20 сентября 2013 года  № 70 "Об утверждении  административного регламента по предоставлению муниципальной услуги "Предоставление в аренду, безвозмездное пользование, иное владение и (или) пользование муниципального имущества"</t>
  </si>
  <si>
    <t>Постановление главы администрации муниципального образования "Ново-Николаевское" от 20 сентября 2013 года  № 71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находящегося в муниципальной собственности и предназначенных для сдачи в аренду"</t>
  </si>
  <si>
    <t>Постановление главы администрации муниципального образования "Ново-Николаевское" от 20 сентября 2013 года  № 72 "Об утверждении адмистративного регламента по предоставлению муниципальной услуги "Предоставление сведений о раннее приватизированном имуществе"</t>
  </si>
  <si>
    <t>Постановление главы администрации муниципального образования "Ново-Николаевское"от 20 сентября 2013 года  № 73 "Об утверждении адмистративного регламента по предоставлению муниципальной услуги "Предоставление выписки из реестра муниципального имущества"</t>
  </si>
  <si>
    <t>Постановление главы администрации муниципального образования "Ново-Николаевское" от 20 сентября 2013 года  № 74 "Об утверждению административного регламента по предоставлению муниципальной услуги "Передача жилых помещений муниципального жилого фонда в собственность граждан"</t>
  </si>
  <si>
    <t>Постановление главы администрации муниципального образования "Ново-Николаевское" от 20 сентября 2013 года  № 75 "Об утверждении  административного регламент по предоставлению муниципальной услуги "Выдача разрешений на строительство в пределах полномочий, установленных Градостоительным кодексом РФ"</t>
  </si>
  <si>
    <t>Постановление главы администрации муниципального образования "Ново-Николаевское" от 20 сентября 2013 года  № 77 "Об утверждении адмистративного регламента по предоставлению муниципальной услуги "Предоставление доступа к справочно-поисковому аппарату библиотек, базам данных"</t>
  </si>
  <si>
    <t>Постановление главы администрации муниципального образования "Ново-Николаевское" от 20 сентября 2013 года № 78 "Об утверждении административного регламента по предоставлению муниципальной услуги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</si>
  <si>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Решение Думы муниципального образования "Ново-Николаевское" от 28 апреля 2012 года № 9 "Об утверждении Перечня услуг, которые являются неоюходимыми и обязательными для предоставления муниципальных услуг"</t>
  </si>
  <si>
    <t>1. Справка ФГУП "Ростехинвентаризация-Федеральное БТИ" Усть-Ордынское Бурятское отделение</t>
  </si>
  <si>
    <t>1. Справка (Управление РОСРЕЕСТРА,ФГУП "Ростехинвентаризация-Федеральное БТИ"Усть-Ордынское отделение")</t>
  </si>
  <si>
    <t>Постановление главы администрации муниципального образования "Ново-Николаевское" от 22 июня 2013 года "О правилах разработки и утверждения административных регламентов предоставления муниципальных услуг"</t>
  </si>
  <si>
    <t>Степннов Родион Георгиевич</t>
  </si>
  <si>
    <t>специалист администрации муниципального образования "Ново-Николаевское"</t>
  </si>
  <si>
    <t>adiki1.00@mail.ru</t>
  </si>
  <si>
    <t>Выдача копий архивных документов, подверждающих право на владение землей</t>
  </si>
  <si>
    <t>Предоставление информации о порядке предоставления жилищно-коммунальных услуг населению"</t>
  </si>
  <si>
    <t>Осуществление регистрации (снятии) по месту жительства(пребывания) граждан</t>
  </si>
  <si>
    <t>Предоставление малоимущим гражданам по договорам социального жилых помещений муниципального жилищного фонда</t>
  </si>
  <si>
    <t>Предоставление информации об объектах недвижимого имущества, находящихся в муниципальной собствености и предназначенных для сдачи в аренду</t>
  </si>
  <si>
    <t>Выдача разрешений на строительство в пределах полномочий, установленных градостроительным Кодексом РФ</t>
  </si>
  <si>
    <t>Выдача разрешений на ввод объекта в эксплуатацию пределах полномочий, установленных градостроительным Кодексом РФ</t>
  </si>
  <si>
    <t>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театроы и филармоний, киносеансов, анонсов данных мероприятий</t>
  </si>
  <si>
    <t>Постановление главы администрации муниципального образования "Олойское"от 5 ноября 2013 года № 73 "Об утверждении административного регламента предоставления муниципальной услуги "Выдача заверенных копий документов"</t>
  </si>
  <si>
    <t>Решение Думы муниуипального образования "Олойское" от 1 ноября 2012 года № 27 "О перечне услуг, которые являются необходимыми и обязательными при предоставлении муниципальных услуг"</t>
  </si>
  <si>
    <t>п. 5, п. 6 Перечня услуг, которые являются необходимыми и обязательными</t>
  </si>
  <si>
    <t>п.11 Перечня услуг, которые являются необходимыми и обязательными</t>
  </si>
  <si>
    <t>п. 2,п.3, п.8, п. 9, п.14 Перечня услуг, которые являются необходимыми и обязательными</t>
  </si>
  <si>
    <t>п. 14 Перечня услуг, которые являются необходимыми и обязательными</t>
  </si>
  <si>
    <t>п.1 Перечня услуг, которые являются необходимыми и обязательными</t>
  </si>
  <si>
    <t>Постановление администрации муниципального образования "Олойское"от 26 сентября 2013 года № 54 "Об утверждении правил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</si>
  <si>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"Олойское" от 14 ноября 2011 года № 22 "Об утверждении Положения о порядке формирования и ведения реестра муниципальных услуг"</t>
  </si>
  <si>
    <t>Тыкешкина Ружана Ивановна</t>
  </si>
  <si>
    <t>помощник главы</t>
  </si>
  <si>
    <t>8(39541)23319</t>
  </si>
  <si>
    <t>Oloyskoe@mail.ru</t>
  </si>
  <si>
    <t>Выдача копий муниципальных правовых актов администрации МО "Тугутуйское"</t>
  </si>
  <si>
    <t>Выдача копий архивных документов подтверждающих право на владение землей</t>
  </si>
  <si>
    <t>Выдача справок,  выписок из похозяйственных книг</t>
  </si>
  <si>
    <t>Осуществление регистрации (снятии) по месту жительства (прибывания) граждан</t>
  </si>
  <si>
    <t xml:space="preserve">Информирование и консультирование субъектов малои среднего предпринимательства </t>
  </si>
  <si>
    <t xml:space="preserve">Прием заявлений, документов, а также постановка 
граждан на учет в качестве нуждающихся в жилых помещениях
</t>
  </si>
  <si>
    <t xml:space="preserve">Предоставление сведений о ранее 
приватизированном имуществе
</t>
  </si>
  <si>
    <t xml:space="preserve">Передача жилых помещений муниципального
 жилищного фонда в собственность граждан
</t>
  </si>
  <si>
    <t xml:space="preserve">Выдача разрешений на ввод объекта в 
эксплуатацию в пределах полномочий, 
установленных Градостроительным кодексом РФ
</t>
  </si>
  <si>
    <t xml:space="preserve">Предоставление малоимущим 
гражданам по договорам социального найма 
жилых помещений муниципального жилищного фонда
</t>
  </si>
  <si>
    <t xml:space="preserve">Предоставление в аренду, безвозмездное
 пользование, иное владение и (или) пользование 
муниципального имущества
</t>
  </si>
  <si>
    <t xml:space="preserve">Предоставление доступа к справочно-поисковому
 аппарату библиотек, базам данных
</t>
  </si>
  <si>
    <t xml:space="preserve">Предоставление выписки из Реестра
 муниципального имущества
</t>
  </si>
  <si>
    <t xml:space="preserve">Постановление главымуниципального образования "Тугутуйское"от 24 июня 2013 года  № 64  "Об утверждении административного регламента по предоставлению муниципальной улуги "Выдача заверенных копий документов"" </t>
  </si>
  <si>
    <t>Постановление главымуниципального образования "Тугутуйское" от 24 июня 2013 года  № 65 "Об утверждении административного регламента по предоставлению муниципальной улуги "Выдача копий муниципальных правовых актов администрации МО "Тугутуйское"</t>
  </si>
  <si>
    <t>Постановление главымуниципального образования "Тугутуйское" от 24 июня 2013 года  № 66 "Об утверждении административного регламента по предоставлению муниципальной улуги "Выдача копий архивных документов подтверждающих право на владение землей"</t>
  </si>
  <si>
    <t>Постановление главымуниципального образования "Тугутуйское"  от 24 июня 2013 года № 67  "Об утверждении административного регламента по предоставлению муниципальной улуги "Прием заявлений и выдача документов о согласовании переустройства и (или) перепланировки жилого помещения"</t>
  </si>
  <si>
    <t>Постановление главымуниципального образования "Тугутуйское" от 24 июня 2013 года  № 68 "Об утверждении административного регламента по предоставлению муниципальной улуги "Предоставление информации о порядке предоставления жилищно-коммунальных услуг населению"</t>
  </si>
  <si>
    <t>Постановление главымуниципального образования "Тугутуйское"  от 25 июня 2013 года № 69 "Об утверждении административного регламента по предоставлению муниципальной улуги "Выдача справок, выписок из похозяйственных книг"</t>
  </si>
  <si>
    <t>Постановление главымуниципального образования "Тугутуйское"  от 25 июня 2013 года № 71 "Об утверждении административного регламента по предоставлению муниципальной улуги "Осуществление регистрации (снятии) по месту жительства (прибывания) граждан"</t>
  </si>
  <si>
    <t>Постановление главымуниципального образования "Тугутуйское"  от 25 июня 2013 года № 73 "Об утверждении административного регламента по предоставлению муниципальной улуги "Информирование и консультирование субъектов малого и среднего предпринимательства"</t>
  </si>
  <si>
    <t>Постановление главымуниципального образования "Тугутуйское"  от 25 июня 2013 года № 74 "Об утверждении административного регламента по предоставлению муниципальной улуги "Предоставление информации об очередности предоставления жилых помещений на услловиях социального найма"</t>
  </si>
  <si>
    <t>Постановление главымуниципального образования "Тугутуйское" от 27 июня 2013 года  № 75 "Об утверждении административного регламента по предоставлению муниципальной улуги "Прием заявлений, документов, а также постановка 
граждан на учет в качестве нуждающихся в жилых помещениях
"</t>
  </si>
  <si>
    <t>Постановление главымуниципального образования "Тугутуйское"  от 27 июня 2013 года № 76 "Об утверждении административного регламента по предоставлению муниципальной улуги "Прием заявлений и выдача документов о согласовании переустройства и (или) перепланировки жилого помещения"</t>
  </si>
  <si>
    <t>Постановление главымуниципального образования "Тугутуйское" от 27 июня 2013 года № 78  "Об утверждении административного регламента по предоставлению муниципальной улуги "Передача жилых помещений муниципального
 жилищного фонда в собственность граждан
"</t>
  </si>
  <si>
    <t>Постановление главымуниципального образования "Тугутуйское" от 27 июня 2013 года  № 80 "Об утверждении административного регламента по предоставлению муниципальной улуги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</si>
  <si>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главымуниципального образования "Тугутуйское"  от 27 июня 2013 года № 81 "О внесении изменений в постановление главы администрации № 15 от 19.02.02013г. "Об утверждении административного регламента по предоставлению муниципальной улуги "Прием заявлений и выдача документов о согласовании переустройства и (или) перепланировки жилого помещения"</t>
  </si>
  <si>
    <t>Постановление главымуниципального образования "Тугутуйское" от 28 июня 2013 года № 83  "Об утверждении административного регламента по предоставлению муниципальной улуги "Предоставление в аренду, безвозмездное
 пользование, иное владение и (или) пользование 
муниципального имущества"</t>
  </si>
  <si>
    <t xml:space="preserve">Постановление главымуниципального образования "Тугутуйское" от 28 июня 2013 года № 85  "Об утверждении административного регламента по предоставлению муниципальной улуги "Предоставление доступа к справочно-поисковому  аппарату библиотек, базам данных"
</t>
  </si>
  <si>
    <t>Постановление главымуниципального образования "Тугутуйское"  от 28 июня 2013 года № 86  "Об утверждении административного регламента по предоставлению муниципальной улуги "Прием заявлений и выдача документов о согласовании переустройства и (или) перепланировки жилого помещения"</t>
  </si>
  <si>
    <t>Постановление главымуниципального образования "Тугутуйское"  от 5 июля 2013 года №  92 "Об утверждении административного регламента по предоставлению муниципальной улуги "Прием заявлений и выдача документов о согласовании переустройства и (или) перепланировки жилого помещения"</t>
  </si>
  <si>
    <t>1. Управление РОСРЕЕСТРА</t>
  </si>
  <si>
    <t xml:space="preserve"> Постановление главы муниципального образования "Тугутуйское" от 12 июля 2013 года  № 97 "Об утверждении правил разработки и утверждения административных регламентов предоставления муниципальных услуг в муниципальном образовании "Тугутуйское"
</t>
  </si>
  <si>
    <t>Савинская Юлия Владимировна</t>
  </si>
  <si>
    <t>8(39541) 24348</t>
  </si>
  <si>
    <t>tygytyiskoe_2005@mail.ru</t>
  </si>
  <si>
    <t>Выдача копий муниципальных правовых
 актов администрации муниципального образования</t>
  </si>
  <si>
    <t>Выдача копий архивных документов, 
подтверждающих право на владение землей</t>
  </si>
  <si>
    <t>Прием заявлений и выдача документов о
 согласовании переустройства и (или) перепланировки жилого помещения</t>
  </si>
  <si>
    <t>Предоставление информации о порядке 
предоставления жилищно-коммунальных услуг населению</t>
  </si>
  <si>
    <t>Информирование и консультирование 
субъектов малого предпринимательства</t>
  </si>
  <si>
    <t>Выдача справок, выписок из 
похозяйственных книг</t>
  </si>
  <si>
    <t>Осуществление регистрации (снятии) по 
месту жительства (пребывания) граждан</t>
  </si>
  <si>
    <t>Прием заявлений, документов, а также
 постановка граждан на учет в качестве нуждающихся в жилых помещениях</t>
  </si>
  <si>
    <t>Представление информации об 
очередности предоставления жилых помещений на условиях социального найма</t>
  </si>
  <si>
    <t>Предоставление в аренду, безвозмездное
 пользование, иное владение и (или) пользование муниципального имущества</t>
  </si>
  <si>
    <t>Предоставление сведений о ранее
 приватизированном имуществе</t>
  </si>
  <si>
    <t>Предоставление выписки из Реестра 
муниципального имущества</t>
  </si>
  <si>
    <t>Передача жилых помещений
 муниципального жилищного фонда в собственность граждан</t>
  </si>
  <si>
    <t>Выдача разрешений на строительство
 в пределах полномочий, установленных Градостроительным кодексом РФ</t>
  </si>
  <si>
    <t>Выдача разрешений на ввод объекта в
 эксплуатацию в пределах полномочий, установленных Градостроительным кодексом РФ</t>
  </si>
  <si>
    <t>Предоставление доступа к справочно-
поисковому аппарату библиотек, базам данных</t>
  </si>
  <si>
    <t>Постановление администрации муниципального образования "Харазаргайское" от 9 декабря 2013 года  № 47 "Об утверждении административного регламента "Выдача заверенных копий документов"</t>
  </si>
  <si>
    <t>Постановление администрации муниципального образования "Харазаргайское" от 9 декабря 2013 года  № 47 "Об утверждении административного регламента "Выдача копий муниципальных правовых актов администрации муниципального образования"</t>
  </si>
  <si>
    <t>Постановление администрации муниципального образования "Харазаргайское" от 9 декабря 2013 года  № 48 "Об утверждении административного регламента "Выдача копий архивных документов, подтверждающих право на владение землей"</t>
  </si>
  <si>
    <t>Постановление администрации муниципального образования "Харазаргайское" от 9 декабря 2013 года  № 49 "Об утверждении административного регламента "Прием заявлений и выдача документов о согласовании переустройства и (или) перепланировки жилого помещения"</t>
  </si>
  <si>
    <t>Постановление администрации муниципального образования "Харазаргайское" от 9 декабря 2013 года  № 50 "Об утверждении административного регламента "Предоставление информации о порядке предоставления жилищно-коммунальных услуг населению"</t>
  </si>
  <si>
    <t>Постановление администрации муниципального образования "Харазаргайское" от 9 декабря 2013 года  № 51 "Об утверждении административного регламента "Информирование и консультирование субъектов малого предпринимательства"</t>
  </si>
  <si>
    <t>Постановление администрации муниципального образования "Харазаргайское" от 9 декабря 2013 года  № 52 "Об утверждении административного регламентаВыдача справок, выписок из похозяйственных книг</t>
  </si>
  <si>
    <t>Постановление администрации муниципального образования "Харазаргайское" от 9 декабря 2013 года  № 53 "Об утверждении административного регламента "Осуществление регистрации (снятии) по месту жительства (пребывания) граждан"</t>
  </si>
  <si>
    <t>Постановление администрации муниципального образования "Харазаргайское" от 9 декабря 2013 года  № 54 "Об утверждении административного регламента "Прием заявлений, документов, а также постановка граждан на учет в качестве нуждающихся в жилых помещениях"</t>
  </si>
  <si>
    <t>Постановление администрации муниципального образования "Харазаргайское" от 9 декабря 2013 года  № 55 "Об утверждении административного регламентаПредставление информации об очередности предоставления жилых помещений на условиях социального найма"</t>
  </si>
  <si>
    <t>Постановление администрации муниципального образования "Харазаргайское" от 9 декабря 2013 года  № 56 "Об утверждении административного регламента "Предоставление малоимущим гражданам по договорам социального найма жилых помещений муниципального жилищного фонда</t>
  </si>
  <si>
    <t>Постановление администрации муниципального образования "Харазаргайское" от 9 декабря 2013 года  № 57 "Об утверждении административного регламента "Предоставление в аренду, безвозмездное пользование, иное владение и (или) пользование муниципального имущества"</t>
  </si>
  <si>
    <t>Постановление администрации муниципального образования "Харазаргайское" от 9 декабря 2013 года  № 58 "Об утверждении административного регламента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</si>
  <si>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муниципального образования "Харазаргайское" от 9 декабря 2013 года  № 59 "Об утверждении административного регламента "Предоставление сведений о ранее приватизированном имуществе"</t>
  </si>
  <si>
    <t>Постановление администрации муниципального образования "Харазаргайское" от 9 декабря 2013 года  № 60 "Об утверждении административного регламентаПредоставление выписки из Реестра 
муниципального имущества</t>
  </si>
  <si>
    <t>Постановление администрации муниципального образования "Харазаргайское" от 9 декабря 2013 года  № 61 "Об утверждении административного регламентаПередача жилых помещений
 муниципального жилищного фонда в собственность граждан</t>
  </si>
  <si>
    <t>Постановление администрации муниципального образования "Харазаргайское" от 9 декабря 2013 года  № 62 "Об утверждении административного регламентаВыдача разрешений на строительство в пределах полномочий, установленных Градостроительным кодексом РФ</t>
  </si>
  <si>
    <t>Постановление администрации муниципального образования "Харазаргайское" от 9 декабря 2013 года  № 63 "Об утверждении административного регламента "Выдача разрешений на ввод объекта в эксплуатацию в пределах полномочий, установленных Градостроительным кодексом РФ"</t>
  </si>
  <si>
    <t>Постановление администрации муниципального образования "Харазаргайское" от 9 декабря 2013 года  № 64 "Об утверждении административного регламента "Предоставление доступа к справочно-поисковому аппарату библиотек, базам данных"</t>
  </si>
  <si>
    <t>Постановление администрации муниципального образования "Харазаргайское" от 9 декабря 2013 года  № 65 "Об утверждении административного регламента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</si>
  <si>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Постановление главы муниципального образования "Харазаргайское" от  5 декабря 2013 года № 45 "Об утверждении правил разработки и утверждения административных регламентов предоставления муниципальных услуг"</t>
  </si>
  <si>
    <t>Дардаев Антон Петрович</t>
  </si>
  <si>
    <t>Kharazargai@mail.ru</t>
  </si>
  <si>
    <t>Выдача завереных копий документов</t>
  </si>
  <si>
    <t>Передача жилых помещений муниципального жилого фонда в собственность граждан</t>
  </si>
  <si>
    <t xml:space="preserve">Выдача разрешений на ввод объекта в эксплуатацию в пределах полномочий, установленных Градостроительным кодексом РФ </t>
  </si>
  <si>
    <t>Постановление муниципального образования "Харатское" от 7 октября 2013 года  №73 "Об утверждении административного регламента предоставления муниципальной услуги "Выдача заверенных копий документов"</t>
  </si>
  <si>
    <t>Постановление муниципального образования "Харатское" от 7 октября 2013 года  №74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землёй"</t>
  </si>
  <si>
    <t>Постановление муниципального образования "Харатское" от 7 октября 2013 года  №75 "Об утверждении административного регламента предоставления муниципальной услуги "Выдача копий муниципальных правовых актов администрации муниципального образования"</t>
  </si>
  <si>
    <t>Постановление муниципального образования "Харатское" от 7 октября 2013 года  №76 "Об утверждении административного регламента предоставления муниципальной услуги "Выдача разрешений на строительство в пределах полномочий, установленных Градостроительным кодексом РФ"</t>
  </si>
  <si>
    <t>Постановление муниципального образования "Харатское" от 7 октября 2013 года  №77 "Об утверждении административного регламента предоставления муниципальной услуги "Выдача справок, выписок из похозяйственных книг"</t>
  </si>
  <si>
    <t>Постановление муниципального образования "Харатское" от 7 октября 2013 года  №78 "Об утверждении административного регламента предоставления муниципальной услуги "Информирование и консультирование субъектов малого и среднего предпринимательства"</t>
  </si>
  <si>
    <t>Постановление муниципального образования "Харатское" от 7 октября 2013 года  №79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</si>
  <si>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муниципального образования "Харатское" от 7 октября 2013 года  №80 "Об утверждении административного регламента предоставления муниципальной услуги "Передача жилых помещений муниципального жилого фонда в собственность граждан"</t>
  </si>
  <si>
    <t>Постановление муниципального образования "Харатское" от 7 октября 2013 года  №81 "Об утверждении административного регламента предоставления муниципальной услуги "Приём заявлений, документов, а также постановка граждан на учёт в качестве нуждающихся в жилых помещениях"</t>
  </si>
  <si>
    <t>Постановление муниципального образования "Харатское" от 7 октября 2013 года  №82 "Об утверждении административного регламента предоставления муниципальной услуги "Предоставление в аренду, безвозмездное пользование, иное владение и (или) пользование муниципального имущества"</t>
  </si>
  <si>
    <t>Постановление муниципального образования "Харатское" от 7 октября 2013 года  №83 "Об утверждении административного регламента предоставления муниципальной услуги"Предоставление выписки из реестра муниципального имущества"</t>
  </si>
  <si>
    <t>Постановление муниципального образования "Харатское" от 7 октября 2013 года  №84 "Об утверждении административного регламента предоставления муниципальной услуги "Предоставление доступа к справочно-поисковому аппарату библиотек, базам данных"</t>
  </si>
  <si>
    <t>Постановление муниципального образования "Харатское" от 7 октября 2013 года  №86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</si>
  <si>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Постановление муниципального образования "Харатское" от 7 октября 2013 года  №90 "Об утверждении административного регламента предоставления муниципальной услуги "Предоставление информации об очерёдности предоставления жилых помещений на условиях социального найма"</t>
  </si>
  <si>
    <t>Постановление муниципального образования "Харатское" от 7 октября 2013 года  №92 "Об утверждении административного регламента предоставления муниципальной услуги "Выдача разрешений на ввод объекта в эксплуатацию в пределах полномочий, установленных Градостроительным кодексом РФ "</t>
  </si>
  <si>
    <t>Предоставление сведение о ранее приватизированном имуществе</t>
  </si>
  <si>
    <t>Постановление муниципального образования "Харатское" от 7 октября 2013 года  №89 "Об утверждении административного регламента предоставления муниципальной услуги "Предоставление сведение о ранее приватизированном имуществе"</t>
  </si>
  <si>
    <t>Постановление муниципального образования "Харатское" от 7 октября 2013 года  №85 "Об утверждении административного регламента предоставления муниципальной услуги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</si>
  <si>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Постановление муниципального образования "Харатское" от 7 октября 2013 года  №87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</si>
  <si>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муниципального образования "Харатское" от 7 октября 2013 года  №88 "Об утверждении административного регламента предоставления муниципальной услуги "Предоставление малоимущим гражданам по договорам социального найма жилых помещений муниципального жилищного фонда"</t>
  </si>
  <si>
    <t>Постановление администрации муниципального образования "Харатское"от 13 июня 2013 года №27 "Об утверждении правил разработки и утверждения административных регламентов предоставления муниципальных услуг"</t>
  </si>
  <si>
    <t>Просекин Александр Михайлович</t>
  </si>
  <si>
    <t>8-39541-23-2-30</t>
  </si>
  <si>
    <t>Изменение вида разрешенного использования земельного участка на территории Олхинского муниципального образования</t>
  </si>
  <si>
    <t>Специалист Администрации Олхинского сельского поселения</t>
  </si>
  <si>
    <t>Постановление Администрации Олхинского сельского поселения от 11 декабря 2013 года № 118/13  "Об утверждении Административного регламента
по предоставлению муниципальной услуги "Изменение вида разрешенного использования земельного участка на территории Олхинского муниципального образования"</t>
  </si>
  <si>
    <t>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 средств материнского (семейного капитала)</t>
  </si>
  <si>
    <t>Определение, изменение местоположения земельного участка, присвоение, изменение и аннулирование адреса помещению, зданию, строению, сооружению на территории Шелеховского  городского поселения</t>
  </si>
  <si>
    <t xml:space="preserve">Предоставление объектов муниципального нежилого фонда в аренду, безвозмездное пользование </t>
  </si>
  <si>
    <t xml:space="preserve">Выдача выписки из реестра муниципальной собственности  Шелеховского городского поселения </t>
  </si>
  <si>
    <t xml:space="preserve"> +
 Постановление Администрации Шелеховского городского поселения от 11 декабря 2013 года №1072 па</t>
  </si>
  <si>
    <t xml:space="preserve"> + 
Постановление Администрации Шелеховского городского поселения от 4 декабря 2013 года № 1046</t>
  </si>
  <si>
    <t xml:space="preserve"> + 
Постановление Администрации Шелеховского городского поселения от 4 декабря 2013 года № 1048</t>
  </si>
  <si>
    <t>п.7, 9 Перечня услуг, которые являются необходимыми и обязательными для предоставления муниципальных услуг</t>
  </si>
  <si>
    <t>п.7, 8 Перечня услуг, которые являются необходимыми и обязательными для предоставления муниципальных услуг</t>
  </si>
  <si>
    <t>п.7, 8, 9, 10, 11, 12 Перечня услуг, которые являются необходимыми и обязательными для предоставления муниципальных услуг</t>
  </si>
  <si>
    <t>п.7, 8, 9 Перечня услуг, которые являются необходимыми и обязательными для предоставления муниципальных услуг</t>
  </si>
  <si>
    <t xml:space="preserve">п. 3, 7, 8, 13, 14, 15, 16, 17, 18, 19, 20, 21 Перечня услуг, которые являются необходимыми и обязательными для предоставления муниципальных услуг      </t>
  </si>
  <si>
    <t>п. 22, 24 Перечня услуг, которые являются необходимыми и обязательными для предоставления муниципальных услуг</t>
  </si>
  <si>
    <t>п. 21, 20 Перечня услуг, которые являются необходимыми и обязательными для предоставления муниципальных услуг</t>
  </si>
  <si>
    <t xml:space="preserve">п.25 Перечня услуг, которые являются необходимыми и обязательными для предоставления муниципальных услуг                </t>
  </si>
  <si>
    <t>Решение Думы Шелеховского городского поселения от 21 декабря 2012 года № 60-рд "Об утверждение перечня услуг, которые являются необходимыми и обязательными для предоставления Администрацией Шелеховского городского поселения муниципальных услуг и предоставдяютя организациями, участвующими в предоставлении муниципальных услуг, и порядка определения размера платы за предоставление услуг, которые являются необходимыми   и обязательными для предоставления Администрацией Шелеховского городского поселения муниципальных услуг"</t>
  </si>
  <si>
    <t>1. Справки ФРС</t>
  </si>
  <si>
    <t>1. Выписка из ГКН (Росреестр)</t>
  </si>
  <si>
    <t>1. Выписка о зарегистрированных правах на объект недвижимости, содержащий общедоступные сведения</t>
  </si>
  <si>
    <t>Постановление Администрации Шелеховского городского поселения от 5 февраля 2013 года № 67па "О разработке и утверждении административных регламентов предоставления муниципальных услуг"</t>
  </si>
  <si>
    <t>Постановление Администрации Шелеховского городского поселения от 3 сентября 2013 года № 825па "Об утверждении порядка формирования и ведения реестра муниципальных услуг города Шелехова"</t>
  </si>
  <si>
    <t>8(39550) 4-26-61</t>
  </si>
  <si>
    <t>Предоставление услуг по совершению нотариальный действий</t>
  </si>
  <si>
    <t xml:space="preserve">Предоставление адмнистрацией Новостроевуского муниципального образования услуг по совершению нотариальных действий </t>
  </si>
  <si>
    <t>Решение Думы Новостроевского муниципального образования от 29 декабря 2012 года № 39 "Об утверждении перечня необходимых и обязательных услуг для предоставления муниципальных услуг, которые являются необходимыми и обязательными для предоставления муниципальных услуг"</t>
  </si>
  <si>
    <t>Постановление администрации Новостроевского муниципального образования от 15 ноября 2012 года № 79 "Об утверждении правил разработки и утверждения административных регламентов"</t>
  </si>
  <si>
    <t xml:space="preserve"> +   
</t>
  </si>
  <si>
    <t>Постановление администрации Тулунского муниципального района от 10 декабря 2013 года № 201-пг "Об утверждении административного регламенгта администрации Тулунского муниципального района по предоставлению муниципальной услуги "Заключение договорово передаче в собственность граждан жилых помещений, находящихся в муниципальной собственности Тулунского муниципального района"</t>
  </si>
  <si>
    <t>Постановление администрации Тулунского муниципального района от 10 декабря 2013 года № 200-пг "Об утверждении административного регламенгта администрации Тулунского муниципального района по предоставлению муниципальной услуги "Предоставление в аренду, в безвозмездное пользование объектов  муниципальной собственности Тулунского муниципального района"</t>
  </si>
  <si>
    <t>Администрация Икейского  сельского поселения</t>
  </si>
  <si>
    <t>Постановление Администрации Икейского сельского поселения от 2 апреля 2013 года № 9"Об утверждении административного регламента предоставления  муниципальной услуги " Выдача физическим лицам справок, выписок из похозяйственных книг сельского поселения."</t>
  </si>
  <si>
    <t>Прием заявлений, документов, а также постановка на учет в качестве нуждающихся в улучшении жилищных условий</t>
  </si>
  <si>
    <t>Постановление Администрации Икейского сельского поселения от 2 апреля 2013 года № 15"Об утверждении административного регламента предоставления  муниципальной услуги " Прием заявлений, документов, а также постановка на учет в качестве нуждающихся в жилых помещениях"</t>
  </si>
  <si>
    <t>Постановление Администрации Икейского сельского поселения от 2 апреля 2013 года № 10"Об утверждении административного регламента предоставления  муниципальной услуги " Прием заявлений и заключение договоров социального найма жилых помещений."</t>
  </si>
  <si>
    <t>Постановление Администрации Икейского сельского поселения от 2 апреля 2013 года № 16"Об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</si>
  <si>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Постановление Администрации Икейского сельского поселения от 2 апреля 2013 года № 11"Об утверждении административного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пломещений муниципального жилого фонда социального использования"</t>
  </si>
  <si>
    <t>Постановление Администрации Икейского сельского поселения от 2 апреля 2013 года № 17""Об утверждении административного регламента предоставления  муниципальной услуги " Предоставление выписок из реестра муниципальной собственности"</t>
  </si>
  <si>
    <t>Постановление Администрации Икейского сельского поселения от 2 апреля 2013 года № 12"Об утверждении административного регламента предоставления  муниципальной услуги " 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</si>
  <si>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Икейского сельского поселения от 2 апреля 2013 года № 13"Об утверждении административного регламента предоставления  муниципальной услуги "Осуществление первичного воинского учета"</t>
  </si>
  <si>
    <t>Постановление Администрации Икейского сельского поселения от 2 апреля 2013 года № 19"Об утверждении административного регламента предоставления  муниципальной услуги " Совершение нотариальных  действий"</t>
  </si>
  <si>
    <t>Решение Думы Икейского сельского поселения от 19 января 2012 года №1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самоуправления Икейского сельского поселения и оказываются организациями, участвующими в предоставлении муниципальных услуг"</t>
  </si>
  <si>
    <t>Постановление администрации Икейского сельского поселения от 2 октября 2012 года №33 "Об утверждении Реестра муниципальных услуг"</t>
  </si>
  <si>
    <t>Постановление администрации Икейского сельского поселения от 1 октября 2012 года №32 "Об утверждении порядка формирования и ведения реестра муниципальных услуг"</t>
  </si>
  <si>
    <t>Кондратюк Инна Владимировна</t>
  </si>
  <si>
    <t>ikeiskoe sp@mail,ru</t>
  </si>
  <si>
    <t>Признание помещения жилям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</si>
  <si>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Усть-Кульского сельского поселения от 21 августа 2013 года № 25 Об утверждении административного регламента предоставления муниципальной услуги "Признание помещения жилям помещением, жилого помещения непригодным для проживания и многоквартирного дома аварийным и подлежащим сносу или реконструкции".</t>
  </si>
  <si>
    <t>Формирование списка граждан, имеющих право быть принятыми в члены жилищно-строительных кооперативов, создаваемых в целях обеспечения жильем граждан в соответствии с Федеральным законом "О содействии развитию жилищного строительства"</t>
  </si>
  <si>
    <t>Формирование списка граждан, имеющих право быть принятыми в члены жилищно-строительных кооперативов, создаваемых из числа работников муниципальных учреждений культуры</t>
  </si>
  <si>
    <t>Управление по культуре комитета по социальной политике и культуре администрации г. Иркутска</t>
  </si>
  <si>
    <t>Предоставление участка земли для погребения умершего</t>
  </si>
  <si>
    <t>Выдача справки о месте захоронения умершего</t>
  </si>
  <si>
    <t>Постановление администрации города Иркутска от 17 октября 2013 года № 031-06-2639/13 "Об утверждении административного регламента предоставления муниципальной услуги "Выдача справки о месте захоронения умершего"</t>
  </si>
  <si>
    <t>Перерегистрация семейного (родового) захоронения</t>
  </si>
  <si>
    <t>пункт 1 Перечня услуг, которые являются необходимыми и обязательными при предоставлении муниципальных услуг</t>
  </si>
  <si>
    <t>Пункты 1, 3 Перечня  услуг, которые являются необходимыми и обязательными при предоставлении муниципальных услуг</t>
  </si>
  <si>
    <t>Пункт 3 Перечня  услуг, которые являются необходимыми и обязательными при предоставлении муниципальных услуг</t>
  </si>
  <si>
    <t>Пункт 1, пункт 3 Перечня  услуг, которые являются необходимыми и обязательными при предоставлении муниципальных услуг</t>
  </si>
  <si>
    <t>Пункты 1, 4 Перечня  услуг, которые являются необходимыми и обязательными при предоставлении муниципальных услуг</t>
  </si>
  <si>
    <t>Пункты 12,13, 14,15,16,17,18 Перечня  услуг, которые являются необходимыми и обязательными при предоставлении муниципальных услуг</t>
  </si>
  <si>
    <t>Пункты 17,18, 19, 20 Перечня  услуг, которые являются необходимыми и обязательными при предоставлении муниципальных услуг</t>
  </si>
  <si>
    <t>п. 9. Перечня  услуг, которые являются необходимыми и обязательными при предоставлении муниципальных услуг</t>
  </si>
  <si>
    <t>Пункты 10, 11 Перечня  услуг, которые являются необходимыми и обязательными при предоставлении муниципальных услуг</t>
  </si>
  <si>
    <t>Пункт 14 Перечня  услуг, которые являются необходимыми и обязательными при предоставлении муниципальных услуг</t>
  </si>
  <si>
    <t>Пункты 1, 2, 3, 19,20 Перечня  услуг, которые являются необходимыми и обязательными при предоставлении муниципальных услуг</t>
  </si>
  <si>
    <t>Пункты 5, 6, 7, 16 Перечня  услуг, которые являются необходимыми и обязательными при предоставлении муниципальных услуг</t>
  </si>
  <si>
    <t xml:space="preserve"> + 
Постановление администрации города Иркутска от 9декабря 2013 года № 031-06-2885/13 "О внесении изменений в постановление администрации города Иркутска от 06.12.2011 № 031-06-2786/11" </t>
  </si>
  <si>
    <t xml:space="preserve"> +
Постановление от 12 ноября 2013 года № 031-06-2742/13 "О внесении изменений в постановление администрации г. Иркутска от 26.12.2011 № 031-06-3007/11"</t>
  </si>
  <si>
    <t>Прием заявлений и выдача документов о согласовании (об отказе в согласовании)  переустройства и (или) перепланировки жилого помещения.  Приемка работ по переустройству и (или) перепланировки жилых помещений</t>
  </si>
  <si>
    <t>Выдача   разрешений на строительство</t>
  </si>
  <si>
    <t>Выдача   разрешения на   ввод объекта в эксплуатацию</t>
  </si>
  <si>
    <t>Прием заявлений и выдача документов ог согласовании проектов границ земельных участков</t>
  </si>
  <si>
    <t xml:space="preserve"> +
Перечень муниципальных услуг, предоставление которых организуется в многофункциональных центрах предоставления государственных и муниципальных услуг в Иркутской области, утвержденный поставлением главы Ревякинского муниципального образования от 13 ноября 2013 № 196</t>
  </si>
  <si>
    <t xml:space="preserve"> + 
 Перечень муниципальных услуг Смоленского муниципального образования предоставляемых по принципу "одного окна" утвержденный Поставнолением админи страции Смоленского МО от 10 декабря 2013 года  №184</t>
  </si>
  <si>
    <t xml:space="preserve"> +
Перечень муниципальных услуг, предоставление которых организуется попринципу "одного окна", в том числе на базе многофункциональных центров предоставления государственных и муниципальных услуг Иркутской области, утвержденный постановлнием администрации Сосновоборского муниципальногот образования 27 ноября 2013 года № 119-П</t>
  </si>
  <si>
    <t xml:space="preserve"> +
 Перечень муниципальных услуг Уриковского муниципального образования предоставляемых по принципу "одного окна" утвержденный Постановлением администрации Уриковского МО от 10 декабря 2013 г. №1162</t>
  </si>
  <si>
    <t xml:space="preserve"> +
 Перечень муниципальных услуг, предоставление которых организуется по принципу "одного окна", в том числе на базе многофункциональных центров предоставления государственных и муниципальных услуг Иркутской   области. утверждённый Постановлением администрации Усть-Кудинского муниципального образования от 5 ноября 2013 года № 160 </t>
  </si>
  <si>
    <t xml:space="preserve"> +
Перечень муниципальных услуг , предоставляемых по приниципу "одного окна", утвержденный постановлением администрации Ушаковского муниципального образования от 18 ноября  2013 года №256/1</t>
  </si>
  <si>
    <t xml:space="preserve"> + 
 Перечень муниципальных услуг в муниципальном образовании "Качугский район", предоставление которых осуществляется по принципу "одного окна", утвержденый распоряжением администрации муниципального района "Качугский район" от 21 марта 2013 года № 244</t>
  </si>
  <si>
    <t>Выдача выпискок из похозяйственной книги, справок и иных документов</t>
  </si>
  <si>
    <t>Выдача  разрешения на ввод объекта в эксплуатацию</t>
  </si>
  <si>
    <t>Выдача разрешения о переводе (отказе в переводе) жилого ( нежилого) помещения в нежилое (жилое)</t>
  </si>
  <si>
    <t>Постановление главы администрации Ангинского муниципального образования от 5 декабря 2013 года № 121  Об утверждении административного регламента предоставления муниципальной услуги "Выдача выписок из похозяйственной книги, справок и иных документов"</t>
  </si>
  <si>
    <t>Постановление главы администрации Ангинского муниципального образования от 5 декабря 2013 года № 122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</si>
  <si>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главы администрации Ангинского муниципального образования от 5 декабря 2013 года № 123 Об утверждении Административного регламента   по предоставлению муниципальной услуги "Выдача градостроительного плана земельного участка"</t>
  </si>
  <si>
    <t>Постановление главы администрации Ангинского муниципального образования от 5 декабря 2013 года № 124  Об утверждении Административного регламента по предоставлению муниципальной услуги "Выдача копий архивных документов, подтверждающих право владения землей"</t>
  </si>
  <si>
    <t>Постановление главы администрации Ангинского муниципального образования от 5 декабря 2013 года№ 125 Об утверждении Административного регламента по предоставлению муниципальной услуги "Выдача разрешения на строительство"</t>
  </si>
  <si>
    <t>Постановление главы администрации Ангинского муниципального образования от 5 декабря 2013 года № 126 Об утверждении Административного регламента   по предоставлению муниципальной услуги "Выдача разрешения  на ввод объекта в эксплуатацию"</t>
  </si>
  <si>
    <t>Постановление главы администрации Ангинского муниципального образования от 5 декабря 2013 года № 127  Об утверждении административного регламента предоставления муниципальной услуги "Выдача справок о составе семьи, с места жительства"</t>
  </si>
  <si>
    <t>Постановление главы администрации Ангинского муниципального образования от 5 декабря 2013 года № 128  Об утверждении административного регламента предоставления муниципальной услуги "Назначение и выплата пенсии за выслугу лет муниципальным служащим"</t>
  </si>
  <si>
    <t>Постановление главы администрации Ангинского муниципального образования от 5 декабря 2013 года № 129 Об утверждении Административного регламента по предоставлению муниципальной услуги "Выдача разрешения о переводе (отказе в переводе) жилого (нежилого) помещения в нежилое (жилое)"</t>
  </si>
  <si>
    <t>Постановление главы администрации Ангинского муниципального образования от 5 декабря 2013 года № 130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</si>
  <si>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администрации Ангинского муниципального образования от 5 декабря 2013 года № 131 Об утверждении административного регламента   по предоставлению муниципальной услуги "Присвоение адреса объекту недвижимости"</t>
  </si>
  <si>
    <t>Постановление главы администрации Ангинского муниципального образования от 5 декабря 2013 года № 132  Об утверждении административного регламента предоставления муниципальной услуги "Проведение обследования жилищно-бытовых условий"</t>
  </si>
  <si>
    <t>Постановление главы администрации Ангинского муниципального образования от 5 декабря 2013 года № 133  Об утверждении административного регламента предоставления муниципальной услуги "Согласование проектов границ земельных участков"</t>
  </si>
  <si>
    <t>Постановление главы администрации Ангинского муниципального образования от 5 декабря 2013 года № 134 Об утверждении Административного регламента   по предоставлению муниципальной услуги "Совершение нотариальных действий на территории Ангинского муниципального образования"</t>
  </si>
  <si>
    <t xml:space="preserve">1. Справка из ГИБДД
2. Выписка из ЕГРП(ФРС)
3. Справка о доходах, на всех совершеннолетних членов семьи социальных выплатах (пенсия, алименты, пособие и т.д.)(ПФР, ДСЗН, ЦЗН) </t>
  </si>
  <si>
    <t xml:space="preserve">1. Выписка из единого государственного реестра прав на недвижимое имущество (ФРС)  </t>
  </si>
  <si>
    <t xml:space="preserve"> +
 Постановление администрации Белоусовского сельского поселения № 72 от 12 декабря 2013 года  "О внесении изменений и дополнений в постановление № 3 от 24.01.2013 года  "Об утверждении  регламента о предоставлении муниципральной услуги "Организация информационно-библиотечных и культурно-досуговых и спортивных мероприятий"</t>
  </si>
  <si>
    <t xml:space="preserve"> +
 Постановление администрации Белоусовского сельского поселения от 12 декабря 2013 года № 73 "О внесении изменений и дополнений в постановление № 4 от  24.01.2013 года "Выдача  градостроительного плана земельного участка" </t>
  </si>
  <si>
    <t xml:space="preserve"> +
   Постановление администрации Белоусовского сельского поселения  от 12 декабря 2013 года № 74 " О внесении изменений и дополнений в постановление № 5 от 24.01.2013 года "Об утверждении регламента о предоставлении муниципальной услуги "Выдача выписок из похозяйственной книги справок  иных документов".</t>
  </si>
  <si>
    <t xml:space="preserve"> +
 Постановление администрации Белоусовского сельского поселения от 12 декабря 2013 года № 75 "О внесении изменений и дополнений в постановление № : "Об утверждении регламента муниципальной услуги "Выдача копий архивных документов подтверждающих право на землевладение"</t>
  </si>
  <si>
    <t xml:space="preserve"> +
Постановление администрации Белоусовского сельского поселения  от 12 декабря 2013 года № 76 "О внесении изменений и дополнений в постановление № 7 от 24 января 2013 года "Об утверждении регламента о предоставлении муниципальной услуги "Выдача разрешения на строительство". </t>
  </si>
  <si>
    <t xml:space="preserve"> +
Постанолвление администрации Белоусовского сельского поселения  от 12 декабря 2013 года  № 77 "О внесении изменений и дополнений в постановление от 24 января 2013 года № 8 "об утверждении регламента о предоставлении муниципальной услуги "Назначение и выплата пенсии за выслугу лет муниципальным служащим". </t>
  </si>
  <si>
    <t xml:space="preserve"> +
 Постановление администрации Белоусовского сельского поселения от  12 декабря 2013 года  № 79 "О внесении дополнений в регламент "Постановка  граждан на учет в качестве нуждающихся в жилых помещениях"</t>
  </si>
  <si>
    <t xml:space="preserve"> +
 Постановление администрации Белоусовского сельского поселения  от 12 декабря 2013 года № 80 "О внесении изменений и дополнений в постановление № 11 "Об утверждении регламента о предоставлении муниципальной услуги "Присвоение адреса объекту недвижимости".</t>
  </si>
  <si>
    <t xml:space="preserve"> +
 Постановление администрации Белоусовского сельского поселения № 81 от 12 декабря 2013 года "О внесении изменений и дополнений в постановление № 12 "Об утверждении регламента о предоставлении муниципальной услуги "Согласование проектов границ земельных участков".</t>
  </si>
  <si>
    <t xml:space="preserve"> +
 Постановление администрации Белоусовского сельского поселения № 82 от 12 декабря 2013 года "О внесении изменений и дополнений в постановление № 13 "Об утверждении регламента о предоставлении муниципальной услуги "Проведение обследования жилищно-бытовых условий".</t>
  </si>
  <si>
    <t xml:space="preserve"> +
 Постановление администрации Белоусовского сельского поселения № 83 от 12 декабря 2013 года "О внесении изменений и дополнений в постановление № 14 от 24 января 2013 года "Об утверждении регламента о предоставлении муниципальной услуги "Выдача разрешения на ввод объектов в эксплуатацию".</t>
  </si>
  <si>
    <t xml:space="preserve"> +
 Постановление администрации Белоусовского сельского поселения № 84 от 12 декабря 2013 года "О внесении изменений и дополнений в постановление " 15 от 24 января 2013 года "Об утверждении регламента о предоставлении муниципальной услуги "Выдача справок о составе семьи с места жительства". </t>
  </si>
  <si>
    <t xml:space="preserve"> +
 Постановление администрации Белоусовского сельского поселения № 86 от 12 декабря 2013 года "О внесении изменений и дополнений в постановление № 17 от 24.01.2013 года "Об утверждении регламента о предоставлении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</si>
  <si>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
 Постановление администрации Белоусовского сельского поселения № 87 от 12 декабря 2013 года "О внесении изменений и дополнений в постановление № 18 "Об утверждении регламента о предоставлении муниципальной услуги "Совершение нотариальных действий".</t>
  </si>
  <si>
    <t xml:space="preserve"> +
 Постановление администрации Белоусовского сельского поселения № 89 от 12 декабря 2013 года "О внесении изменений и дополнений в постановление № 20 от 24 января 2013 года "Об утверждении регламента о предоставлении муниципальной услуги "Оформление и выдача разрешений на проведение муниципальных лотерей".</t>
  </si>
  <si>
    <t xml:space="preserve"> +
 Постановление администрации Белоусовского сельского поселения № 90 от 12 декабря 2013 года "О внесении изменений и дополнений  в постановление № 21 "об утверждении регламента о предоставлении жилых помещений социального использования (по договорам социального найма)".</t>
  </si>
  <si>
    <t xml:space="preserve"> +
 Постановление администрации Белоусовского сельского поселения от 12 декабря 2013 года  № 91 "О внесении изменений и дополнений в постановление № 22 "Об утверждении регламента о предоставлении муниципальной услуги "Прием заявлений и выдача документов о согласовании и переустройства и (или) перепланирования жилого помещения".</t>
  </si>
  <si>
    <t xml:space="preserve"> +
 Постановление администрации Белоусовского сельского поселения № 88 от 12 декабря 2013 года "О внесении изменений и дополнений в постановление № 19 от 24.01.2013 года "Об утверждении регламента о предоставлении муниципальной услуги "Установление тарифов на услуги, предоставляемые предприятиями и учреждениями"</t>
  </si>
  <si>
    <t>Администрация Коршуновского сельского поселения</t>
  </si>
  <si>
    <t>Об утверждении требований к технологическим программам и лингвистическим средствам обеспечения пользования официальным сайтом администрации Коршуновского сельского поселения</t>
  </si>
  <si>
    <t>Постановление  администрации Коршуновского сельского поселения от  19 марта 2012 года № 14  "Об утверждении требований к технологическим программам и лингвистическим средствам обеспечения пользования официальным сайтом администрации Коршуновского сельского поселения"</t>
  </si>
  <si>
    <t>Постановление администрации Коршуновского сельского поселения от 24 декабря 2012 года № 73 " Об утверждении административного регламента предоставления муниципальной услуги "Организация и проведение физкультурно- массовых и спортивных мероприятий"</t>
  </si>
  <si>
    <t>Постановление администрации Коршуновского сельского поселения от 25 декабря 2012 года " Об утверждении стоимости услуг, оказываемых специализированными службами по похоронному делу"</t>
  </si>
  <si>
    <t>Постановление администрации Коршуновского сельского поселения от 7 марта 2013 года № 37 " Об утверждении проекта административного регламента по предоставлению муниципальной услуги " Выдача разрешения на строительство объекта на земельном участке, расположенном на территории Коршуновского сельского поселения"</t>
  </si>
  <si>
    <t>Постановление  администрации Коршуновского сельского поселения от 7 марта 2013 года № 38 " Об утверждении проекта административного регламента по предоставлению муниципальной услуги "Выдача разрешения на ввод объекта капитального строительства в эксплуатацию на территории Коршуновского сельского поселения"</t>
  </si>
  <si>
    <t>Постановление администрации Коршуновского сельского поселения от 7 марта 2013 года № 39 " Об утверждении проекта административного регламента  по предоставлению муниципальной услуги Согласование смхемы расположения земельного участка на территории Коршуновского сельского поселения"</t>
  </si>
  <si>
    <t>Постановление администрации Коршуновского сельского поселения от 7 марта 2013 года № 40 " Об утверждении проекта административного регламента предоставления муниципальной услуги " Выдача градостроительных планов земельных участков, расположенных на территории Коршуновского сельского поселения"</t>
  </si>
  <si>
    <t>Постановление администрации Коршуновского сельского поселения от 25 марта 2013 года № 42 " Об утверждении перечня услуг , которые являются необходимыми и обязательными для предоставления муниципальных услуг Коршуновского сельского поселения"</t>
  </si>
  <si>
    <t>Выдача градостроительных планов земельных участков, расположенных на территории Коршуновского сельского поселения</t>
  </si>
  <si>
    <t>Выдача разрешения на ввод  объета капитального строительства в эксплуатацию на территории  Коршуновского сельского поселения</t>
  </si>
  <si>
    <t>Согласование схемы расположения земельного участка на территории Коршуновского сельского поселения</t>
  </si>
  <si>
    <t>Организация  и проведение физкультурно - массовых и спортивных мероприятий</t>
  </si>
  <si>
    <t>Об утверждении стоимости услуг, оказываемых специализированными службами по похоронному делу</t>
  </si>
  <si>
    <t>Выдача разрешения на строительство объекта на земельном участке, расположеном на территории Коршуновского сельского поселения</t>
  </si>
  <si>
    <t>Постановление администрации Коршуновского сельского поселения от 10 марта 2012 года № 10 " Об утверждении Положения и порядке разработки и утверждения административных регламентов муниципальных услуг"</t>
  </si>
  <si>
    <t>Рачинкова Г.А.</t>
  </si>
  <si>
    <t>Специалист по общим вопросам</t>
  </si>
  <si>
    <t>65-2-30</t>
  </si>
  <si>
    <t>korsh-adm@rambler.ru</t>
  </si>
  <si>
    <t>Выдача копий архивных документов, справок, находящихся на хранении в архиве поселения</t>
  </si>
  <si>
    <t>Предоставление услуги по приватизация жилых помещений</t>
  </si>
  <si>
    <t>Выдача  выписки из похозяйственной книги</t>
  </si>
  <si>
    <t>Согласование и утверждение схемы расположения земельных участков</t>
  </si>
  <si>
    <t>Администрация Речушинского сельского поселения</t>
  </si>
  <si>
    <t>По учету граждан, принятых на учет в качестве малоимущих и нуждающихся в жилых помещениях, предоставляемых по договору социального найма</t>
  </si>
  <si>
    <t>Выдача разрешения на ввод объекта капитального строительства в эксплуатацию на территории Речушинского сельского поселени</t>
  </si>
  <si>
    <t>Выдача разрешения на строительство объекта на земельном участке расположенном на территории  поселения</t>
  </si>
  <si>
    <t>Выдача  справок с места жительства гражданам, зарегистрированным по месту жительства (в том числе  временно зарегистрированным)</t>
  </si>
  <si>
    <t>Присвоение, изменение адресов объектов недвижимости на территории Речушинского сельского поселения</t>
  </si>
  <si>
    <t>Предоставление помощи подросткам и молодежи,  в трудной ситуации, в том числе предоставление юридической консультации территории Речушинского сельского поселения</t>
  </si>
  <si>
    <t>Постановление администрации Речушинского сельского поселения от 1 марта 2012 года № 11 "Об утверждении Положения о порядке разработки и утверждении административных регламентов муниципальных услуг"</t>
  </si>
  <si>
    <t>Консультант муниципальной службы администрации Речушинского сельского поселения</t>
  </si>
  <si>
    <t>rechushinskoepos@yandex.ru</t>
  </si>
  <si>
    <t>Оказание услуг по теплоснабжению, водоотведению, водоснабжению</t>
  </si>
  <si>
    <t>Обеспечение малоимущих граждан и нуждающихся в улучшении жилищных условий, жилыми помещениями. Строительство и содержание жилищного фонда</t>
  </si>
  <si>
    <t>Организация мероприятий по сохранению объектов исторического и культурного наследия поселения</t>
  </si>
  <si>
    <t>Администрация Соцгородского сельского поселения</t>
  </si>
  <si>
    <t>Постановлением Администрации Соцгородского сельского поселения от 27 июля 2011 года №40 Об утверждении Порядка разработки  и утверждения административных регламентов предоставления муниципальных услуг на территории Соцгородского сельского поселения</t>
  </si>
  <si>
    <t>Постановлением Администрации Соцгородского сельского поселения от 27 июля 2011 года №39 Об утверждении Порядка формирования и ведения Реестра муниципальных услуг Соцгородского сельского  поселения</t>
  </si>
  <si>
    <t>Золина Галина Валентиновна</t>
  </si>
  <si>
    <t>ведущий специалист администррации</t>
  </si>
  <si>
    <t>p.Socgorodok@yandex.ru</t>
  </si>
  <si>
    <t>Содержание существующих указателей и замена указателей, пришедших в негодность</t>
  </si>
  <si>
    <t xml:space="preserve"> +
Постановление администрации города Усолье-Сибирское от 22 ноября 2013 года  № 2496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жилые помещения муниципального жилищного фонда", утвержденный постановлением администрации города Усолье-Сибирское от 19.03.2012 г. № 486"   </t>
  </si>
  <si>
    <t xml:space="preserve"> + 
Постановление администрации города Усолье-Сибирское от 22 ноября 2013 года  № 2499 "О внесении изменений в административный регламент предоставления муниципальной услуги "Оформление разрешения на вселение в муниципальные жилые помещения специализированного жилищного фонда", утвержденный постановлением администрации города Усолье-Сибирское от 30.03.2012 г. № 573"     </t>
  </si>
  <si>
    <t xml:space="preserve"> + 
 Постановление администрации города Усолье-Сибирское от 22 ноября 2013 года  № 2497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утвержденный постановлением администрации города Усолье-Сибирское от 27.06.2012 г. № 1148"     </t>
  </si>
  <si>
    <t xml:space="preserve">       +                                                                                                                                                                               Постановление администрации города Усолье-Сибирское от 22 ноября 2013 года  № 2495 "О внесении изменений в административный регламент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утвержденный постановлением администрации города Усолье-Сибирское от 16.04.2012 г. № 694"     </t>
  </si>
  <si>
    <t>Постановление администрации Речушинского сельского поселения от 25 мая 2011 года № 24  "Об утверждении административного регламента предоставления муниципальной услуги "Выдача  выписки из похозяйственной книги"</t>
  </si>
  <si>
    <t xml:space="preserve"> Постановление администрации Речушинского сельского поселения от 25 мая 2011 года № 23 "Об утверждении административного регламента предоставления муниципальной услуги "По учету граждан, принятых на учет в качестве малоимущих и нуждающихся в жилых помещениях, предоставляемых по договору социального найма"</t>
  </si>
  <si>
    <t>Постановление администрации Речушинского сельского поселения от 1 февраля 2013 года № 9 "Об утверждении административного регламента по предоставлению муниципальной услуги "Выдача разрешения на ввод объекта капитального строительства в эксплуатацию на территории Речушинского сельского поселения"</t>
  </si>
  <si>
    <t>Постановление администрации Речушинского сельского поселения от 1 февраля 2013 года № 14 "Об утверждении административного регламента по предоставлению муниципальной услуги "Выдача разрешения на строительство объекта на земельном 
участке, расположенном на территории Речушинского сельского поселения"</t>
  </si>
  <si>
    <t>Постановление администрации Речушинского сельского поселения от 24 июня 2011 года № 30 "Об утверждении Административного регламента предоставления муниципальных услуг по совершению нотариальных действий"</t>
  </si>
  <si>
    <t>Постановление администрации Речушинского сельского поселения от  12 марта 2013 года  № 30 "Об утверждении административного регламента по предоставлению муниципальной услуги "Предоставление помощи подросткам и молодежи в трудной жизненной ситуации, в том числе предоставление юридической консультации в Речушинского сельского поселения"</t>
  </si>
  <si>
    <t>Постановление администрации Верхнегутарского муниципального образования от 13 июня 2013 года № 31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t>
  </si>
  <si>
    <t>Постановление администрации Верхнегутарского муниципального образования от 13 июня 2013 года № 32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жилые помещения муниципального жилищного фонда"</t>
  </si>
  <si>
    <t>Постановление администрации Верхнегутарского муниципального образования от 13 июня 2013 года № 34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</si>
  <si>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Верхнегутарского муниципального образования от 13 июня 2013 года № 36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</si>
  <si>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Верхнегутарского муниципального образования от 13 июня 2013 года № 37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t>
  </si>
  <si>
    <t xml:space="preserve"> Постановление администрации Тальниковского муниципального образования от 12 ноября 2013 года № 122 "Об утверждении административного регламента предоставления муниципальной услуги "Предоставление администрацией Тальниковского муниципального образования услуг по совершению нотариальных действий"
</t>
  </si>
  <si>
    <t>Постановление Администрации Шелеховского городского поселения от 3 апреля 2013 года  № 298па "Об утверждении административного регламента муниципальной услуги "Предоставление жилых помещений по договорам социального найма на территории Шелеховского городского поселения"</t>
  </si>
  <si>
    <t>Постановление Администрации Шелеховского городского поселения от 1 апреля 2013 года № 271па "Об утверждении Административного регламента муниципальной услуги "Заключение договоров социального найма жилого помещения и дополнительных соглашений к этим договорам"</t>
  </si>
  <si>
    <t>Постановление Администрации Шелеховского городского поселения от 1 апреля 2013 года № 272па "Об утверждении Административного регламента муниципальной услуги "Выдача копий архивных документов, подтверждающих право пользования жилым помещением (ордер, договор социального найма)"</t>
  </si>
  <si>
    <t>Постановление Администрации города Шелехова от 14 ноября 2011 года № 517-па "Об утверждении Административного регламента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</si>
  <si>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города Шелехова от 14 ноября 2011 года № 518 – па "Об утверждении административного регламента муниципальной услуги "Прием заявлений, документов, а также постановка граждан на учет в качестве нуждающихся в жилых помещениях на территории Шелеховского городского поселения"</t>
  </si>
  <si>
    <t>Постановление Администрации города Шелехова от 3 апреля 2013 года  № 297па "Об утверждении административного регламента муниципальной услуги "Предоставление жилых помещений в специализированном жилищном фонде"</t>
  </si>
  <si>
    <t>Постановление Администрации города Шелехова от 20 мая 2013 года  № 500па "Об утверждении Административного регламента муниципальной услуги "Предоставление социальных выплат молодым семьям на приобретение (строительство) жилья"</t>
  </si>
  <si>
    <t>Постановление Администрации города Шелехова от 23 ноября 2011 года № 542 – па "Об утверждении административного регламента муниципальной услуги "Предоставление информации о порядке предоставления жилищно-коммунальных услуг населению"</t>
  </si>
  <si>
    <t>Постановление Администрации города Шелехова от 14 ноября 2012 № 835-па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на территории Шелеховского городского поселения"</t>
  </si>
  <si>
    <t>Постановление Администрации Шелеховского городского поселения от 1 апреля 2013 года №275па "Об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 на территории Шелеховского городского поселения"</t>
  </si>
  <si>
    <t>Постановление Администрации города Шелехова от 11 ноября 2011  года №515-па "Об утверждении административного регламента муниципальной услуги "Подготовка и утверждение градостроительных планов земельных участков на территории Шелеховского городского поселения"</t>
  </si>
  <si>
    <t>Постановление Администрации Шелеховского городского поселения от 22 марта 2012 года № 200па "Об утверждении  административного регламента предоставления муниципальной услуги "Определение, изменение местоположения земельного участка, присвоение, изменение и аннулирование адреса помещению, зданию, строению, сооружению  на  территории  Шелеховского  городского поселения"</t>
  </si>
  <si>
    <t>Постановление Администрации Шелеховского городского поселения от 3 июня 2013 года  № 551па "Об утверждении Административного регламента муниципальной услуги "Выдача ордера - разрешения на проведение земляных работ"</t>
  </si>
  <si>
    <t>Постановление Администрации Шелеховского городского поселения от 3 апреля 2013 года  № 299па "Об утверждении Административного регламента муниципальной услуги "Согласование расписаний (графиков) работы общественного автотранспорта"</t>
  </si>
  <si>
    <t>Постановление Администрации Шелеховского городского поселения от 6 марта 2013 года №176па "Об утверждении административного регламента муниципальной услуги "Приватизация гражданами объектов муниципального жилищного фонда Шелеховского городского поселения"</t>
  </si>
  <si>
    <t>Постановление Администрации Шелеховского городского поселения от 1 апреля 2013 года №279па "Об утверждении административного регламента муниципальной услуги "Приватизация муниципального имущества, за исключением объектов жилищного фонда"</t>
  </si>
  <si>
    <t xml:space="preserve">Постановление Администрации Шелеховского городского поселения от 9 апреля 2013 года №333па "Об утверждении административного регламента по предоставлению муниципальной услуги "Предоставление в собственность, постоянное (бессрочное) пользование, в безвозмездно срочное пользование, аренду земельных участков, находящихся в муниципальной собственности Шелеховского городского поселения" </t>
  </si>
  <si>
    <t>Постановление Администрации Шелеховского городского поселения от 1 апреля 2013 года №278па "Об утверждении административного регламента по предоставлению муниципальной услуги "Выдача дубликата договора по приватизации жилого помещения"</t>
  </si>
  <si>
    <t>Постановление Администрации Шелеховского городского поселения от 1 апреля 2013 года №277па "Об утверждении административного регламента по предоставлению муниципальной услуги "Выдача архивных документов, справок по приватизации жилых помещений"</t>
  </si>
  <si>
    <t>Постановление Администрации города Шелехова от 7 ноября 2011 года № 504 – па "Об утверждении административного регламента муниципальной услуги "Предоставление информации об объектах недвижимого имущества, находящегося в муниципальной собственности Шелеховского городского поселения и предназначенных для сдачи в аренду"</t>
  </si>
  <si>
    <t>Постановление Администрации Шелеховского городского поселения от 1 апреля 2013 года №274па "Об утверждении административного регламента муниципальной услуги "Предоставление объектов муниципального нежилого фонда в аренду или безвозмездное пользование"</t>
  </si>
  <si>
    <t>Постановление Администрации Шелеховского городского поселения от 1 апреля 2013 года №276па "Об утверждении административного регламента предоставления муниципальной услуги "Изменение вида разрешенного использования земельного участка на территории Шелеховского городского поселения"</t>
  </si>
  <si>
    <t>Постановление Администрации Шелеховского городского поселения от 1 апреля 2013 года № 273па "Об утверждении административного регламента по предоставлению муниципальной услуги "Выдача выписки из реестра муниципальной собственности Шелеховского городского поселения"</t>
  </si>
  <si>
    <t>Постановление Администрации Шелеховского городского поселения от 1 апреля 2013 года №270па "Об утверждении административного регламента по предоставлению муниципальной услуги "Назначение и выплата пенсии за выслугу лет муниципальным служащим"</t>
  </si>
  <si>
    <t>Постановление администрации муниципального образования "Капсальское" от 31 октября 2011 года № 12 "Об утверждении Положения о порядке формирования и ведения реестра муниципальных услуг"</t>
  </si>
  <si>
    <t>1. ФГУП "Ростехинвентаризация-Федеральное БТИ" Усть-Ордынское Бурятское отделение</t>
  </si>
  <si>
    <t>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</si>
  <si>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Решение Думы муниципального образования "Харазаргайское"  от 4 сентября 2012 года № 140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государственных услуг"</t>
  </si>
  <si>
    <t>Постановление администрации Каменского муниципального образования  от 11 декабря 2013 года № 109 "Об утверждении административного регламента " Постановка граждан на учет в качестве нуждающихся"</t>
  </si>
  <si>
    <t>Постановление администрации Каменского  муниципального образования   от 11 декабря 2013 года № 110 "Об утверждении административного регламента " Выдача справок с места жительства, выписок из похозяйственных книг"</t>
  </si>
  <si>
    <t>Постановление администрации Каменского  муниципального образования  от 11 декабря 2013 года № 111 "Об утверждении административного регламента " Присвоение  адреса объекту недвижимости"</t>
  </si>
  <si>
    <t>Постановление администрации Каменского муниципального образования от 11 декабря 2013 года № 112 "Об утверждении административного регламента "Выдача выписки из Реестра муниципального имущества "</t>
  </si>
  <si>
    <t>Постановление администрации муниципального образования Слюдянский район от 28 ноября 2013 года №1908  "Об утверждении Административного регламента по предоставлению муниципальной услуги "Выдача разрешения на вступление в брак несовершеннолетним лицам, проживающим на территории муниципального образования Слюдянский район, достигшим возраста 16 лет, при наличии уважительных причин"</t>
  </si>
  <si>
    <t xml:space="preserve"> +
Постановление администрации муниципального образования Слюдянский район от 19 ноября 2013 года № 1830 "Об утверждении Перечня муниципальных услуг муниципального образования  Слюдянский район, предоставляемых по принципу "одного окна"</t>
  </si>
  <si>
    <t xml:space="preserve"> + 
  Перечень муниципальных усгуг предоставляемых Администрацией Байкальского городского поселения  по принципу "одного окна", утвержденный постановлением администрацией Байкальского городского поселения от 29 ноября 2013 года № 650-п  "Об утверждении перечня муниципальных услуг предоставляемых Администрацией Байкальского городского поселения по принципу "одно окна"" </t>
  </si>
  <si>
    <t xml:space="preserve"> + 
Перечень муниципальных услуг  предоставление которых осуществляется по принципу "одного окна" утвержденный Постановлением администрации Култукского городского поселения от 8 ноября 2013 года № 264  "Об утверждении перечня муниципальных услуг предоставляемых по принципу "одного окна"</t>
  </si>
  <si>
    <t xml:space="preserve"> +
Постановление Администрации Маритуйского муниципального образования от 29 ноября 2013 года № 52 "Об утверждении перечня муниципальных  услуг Маритуйского муниципального образхования, предоставляемых по принципу "одного окна""</t>
  </si>
  <si>
    <t xml:space="preserve"> +
Постановление главы от 15 ноября 2013 года  №93 "Об утверждении Перечня мунципальных услуг Новоснежнинского муниципального образования, предоставляемых по принципу "одного окна"</t>
  </si>
  <si>
    <t xml:space="preserve"> +
  Постановление администрации Слюдянского городского поселения от 11 декабря 2013 года  № 938 "Об утверждении перечня услуг Слюдянского муниципального образования, предоставление которых будет осуществляться по принципу "одного окна"</t>
  </si>
  <si>
    <t>Организация и проведение публичных слушаний по изменению вида разрешенного использования земельных участков, расположенных на территории Слюдянского муниципального образования</t>
  </si>
  <si>
    <t xml:space="preserve"> +
Постановление администрации Утуликского сельского поселения  от 30 октября 2013 года № 258 "Об утверждении перечня муниципальных услуг, предоставление которых осуществляется по принципу "одного окна""</t>
  </si>
  <si>
    <t xml:space="preserve"> Постановление администрации Бирюсинского городского поселения от 20 февраля 2012 года №67 "Об утверждении Порядка разработки и утверждения в Бирюсинском  муниципальном образовании "Бирюсинское городское поселение"
административных регламентов предоставления муниципальных услуг, Правил проведения экспертизы проектов
административных регламентов предоставления муниципальных услуг "
</t>
  </si>
  <si>
    <t xml:space="preserve"> +
Перечень муниципальных услуг администрации Полинчетского муниципального образования , предоставления которых осуществляется по принципу "одного окна", утвержденный постановлением администрации Полинчетского муниципального образования от 25 ноября 2013 года № 43</t>
  </si>
  <si>
    <t xml:space="preserve"> +
Перечень муниципальных услуг Соляновского муниципального образования, представление которых осуществляется по принципу "одного окна", утвержденный постановлением администрации Соляновского муниципального образования от 13 ноября 2013 года № 71</t>
  </si>
  <si>
    <t>Постановление администрации муниципального образования Слюдянский район от 10 декабря 2013 года № 2002 "Об утверждении  административного регламента  предоставления муниципальной услуги "Прием заявлений в муниципальные бюджетные образовательные учреждения, реализующие основную образовательную программу дошкольного образования (детские сады), а также постановка на соответствующий учет"</t>
  </si>
  <si>
    <t>Постановление администрации муниципального образования Слюдянский район от 10 декабря 2013 года № 2001 "Об утверждении  административного регламента предоставления муниципальной услуги "Предоставление информации об образовательных программах и учебных планах, рабочих программах учебных курсов, предметов, дисциплин (модулей), годовых календарных учебных графиках"</t>
  </si>
  <si>
    <t>Постановление администрации муниципального образования Слюдянский район от 10 декабря 2013 года № 2000 "Об утверждении  административного регламента предоставления  муниципальной услуги "Предоставление информации о проведении государственной (итоговой) аттестации обучающихся, освоивших образовательные программы основного и среднего (полного) общего образования, в том числе в форме единого государственного экзамена и о результатах единого государственного экзамена"</t>
  </si>
  <si>
    <t xml:space="preserve">Постановление администрации муниципального образования Слюдянский район от 21 ноября 2013 года № 1854 "Об утверждении административного регламента предоставления муниципальной услуги "Оказание адресной материальной
помощи гражданам, оказавшимся в трудной
жизненной ситуации""
</t>
  </si>
  <si>
    <t xml:space="preserve">Постановление администрации муниципального образования Слюдянский район от 29 ноября 2013 года № 1916 "Об утверждении Административного 
регламента предоставления муниципальной 
услуги "Выдача архивных справок, выписок, 
копий архивных документов""
</t>
  </si>
  <si>
    <t xml:space="preserve">Постановление администрации муниципального образования Слюдянский район от 2 декабря 2013 года № 1934 "Об утверждении административного регламента предоставления муниципальной услуги "Назначение и выплата пенсии за выслугу лет муниципальным служащим в муниципальном образовании Слюдянский район""
</t>
  </si>
  <si>
    <t xml:space="preserve">Постановление администрации муниципального образования Слюдянский район от 2 декабря 2013 № 1933 " Об утверждении административного регламента по предоставлению муниципальной услуги "Выдача разрешений на право организации розничного рынка"
</t>
  </si>
  <si>
    <t>1. Сведения из ЕГРП (Росреестр)
2. Запрос сведений из заключения о признании жилого помещения пригодным (непригодным) для постоянного проживания (межведомственная комиссия ОМСУ)
3. Копия налоговой декларации (ФНС России)
4. Запрос сведений об установлении пенсии застрахованного лица (ПФР)
5. Запрос справки о признании гражданина безработным и размере получаемого им пособия по безработице - безработным гражданам (ОГКУ ЦЗН), 
6. Запрос сведений о размере социальных выплат застрахованного лица из бюджетов всех уровней (ПФР)
7. Запрос сведений о социальных выплатах заявителю, признанному нуждающимся в адресной социальной помощи (территориальные подразделения министерства социального развития, опеки и попечительтва Иркутской области)
8. Запрос сведений, подтверждающих наличие (отсутствие) транспортного средства в собственности гражданина-заявителя или членов его семьи (ГИБДД ГУ МВД России по Иркутской области)
9. сведения из договоров социального найма жилых помещений (ОМСУ)</t>
  </si>
  <si>
    <t>1. Иркутский филиал ФГУП"Ростехинвентаризация Федеральное БТИ справка о наличии или отсутствия жилых помещений на праве собственности по месту постоянного жительства заявителя и членов его семьи (до 1998г)</t>
  </si>
  <si>
    <t>Постановление администрации муниципального образования "Маниловск" от 23 января 2013 года № 11-п "Об утверждении сводного Реестра муниципальных услуг и муниципальных функций, исполняемых администрацией муниципального образования "Маниловск"</t>
  </si>
  <si>
    <t xml:space="preserve">Постановление мэра Братского района от 19 декабря 2013 года № 341 "О внесении изменений и дополнений в приложение к постановлению мэра Братского района  от 16 июля 2012 года № 161 "Об утверждении административного регламента предоставления муниципальной услуги  "Выдача градостроительного плана 
 земельного участка" муниципального образования "Братский район"
</t>
  </si>
  <si>
    <t>Постановление мэра Братского района от 19 декабря 2013 года № 345 "О внесении изменений и дополнений в приложение к постановлению мэра Братского района от 16 июля 2012 года № 162 "Об утверждении административного регламента предоставления муниципальной услуги  "Выдача разрешений на строительство" муниципального образования "Братский район"</t>
  </si>
  <si>
    <t xml:space="preserve">Постановление мэра Братского района от 19 декабря 2013 года № 344"О внесении изменений и дополнений в приложение № 1 к Постановлению мэра Братского района от 29 декабря 2012 года № 322 "Об утверждении Административного регламента администрации муниципального образования "Братский район" 
по предоставлению муниципальной услуги 
"Оказание консультационных услуг по вопросам соблюдения закона "О защите прав потребителей"
</t>
  </si>
  <si>
    <t xml:space="preserve">Постановление мэра Братского района от 19 декабря 2013 года № 343"О внесении изменений и дополнений в приложение № 1 к Постановлению мэра Братского района от 29 декабря 2012 года № 323 "Об утверждении Административного регламента администрации муниципального образования "Братский район" 
по предоставлению муниципальной услуги 
"Оказание консультационных услуг по вопросам осуществления деятельности в сфере торговли, общественного питания, бытового обслуживания" администрацией муниципального образования "Братский район"
</t>
  </si>
  <si>
    <t>Постановление мэра Братского района от 16 декабря 2013 года № 339"О внесении изменений и дополнений в приложение № 1 к Постановлению  мэра Братского района от 24 сентября 2012 года № 232 "Об утверждении административного регламента администрации муниципального образования "Братский район" по предоставлению муниципальной услуги "Оформление документов на право организации рынка"</t>
  </si>
  <si>
    <t>Постановление мэра Братского района от 19 декабря 2013 года № 348 "О внесении изменений и дополнений в приложение № 1 к Постановлению мэра Братского района от 10 сентября 2012 года № 206 "Об     утверждении    административного регламента исполнения муниципальной услуги  "Исполнение запросов по архивным документам,   переданным   на  хранение в архивный отдел администрации муниципального образования "Братский район"</t>
  </si>
  <si>
    <t>Постановление мэра Братского района от  25 ноября 2013 года № 323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МО "Братский район""</t>
  </si>
  <si>
    <t xml:space="preserve">Постановление главы Большеокинского муниципального образования от 25 декабря 2013 года № 44 "О внесении изменений и дополнений в приложение №1 к Постановлению главы Большеокинского муниципального образования от 15 августа 2012 года № 25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</si>
  <si>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Большеокинского муниципального образования от 25 декабря 2013 года № 45 "О внесении изменений и дополнений в приложение №1 к Постановлению главы Большеокинского муниципального образования от 15 августа 2012 года № 26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</si>
  <si>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Большеокинского муниципального образования от 25 декабря 2013 года № 46 "О внесении изменений и дополнений в приложение № 1 к Постановлению главы Большеокинского муниципального образования от 15 августа 2012 года № 27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</si>
  <si>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Большеокинского муниципального образования от 25 декабря 2013 года № 47 "О внесении изменений и дополнений в приложение №1 к Постановлению главы Большеокинского муниципального образования от 15 августа 2012 года № 28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</si>
  <si>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Большеокинского муниципального образования от 25 декабря 2013 года № 48 "О внесении изменений и дополнений в приложение №1 к Постановлению главы Большеокинского муниципального образования от 15 августа 2012 года № 29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</si>
  <si>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Большеокинского муниципального образования от 25 декабря 2013 года № 49 "О внесении изменений и дополнений в приложение №1 к Постановлению главы Большеокинского муниципального образования от 15 августа 2012 года № 30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</si>
  <si>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Большеокинского муниципального образования от 25 декабря 2013 года № 50 "О внесении изменений и дополнений в приложение №1 к Постановлению главы Большеокинского муниципального образования от 15 августа 2012 года № 31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</si>
  <si>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Большеокинского муниципального образования от 25 декабря 2013 года № 51 "О внесении изменений и дополнений в приложение №1 к Постановлению главы Большеокинского муниципального образования от 15 августа 2012 года № 32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</si>
  <si>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Илирского муниципального образования от 23 декабря 2013 года № 86 "О внесении изменений в приложение № 1 к Постановлению главы Илирского муниципального образования от 25 июля 2012 года № 63-г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</si>
  <si>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Илирского муниципального образования от 23 декабря 2013 года № 83 "О внесении изменений в приложение № 1 к Постановлению  главы Илирского муниципального образования  от 25 июля 2012 года № 63-з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</si>
  <si>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Илирского муниципального образования от 23 декабря 2013 года № 85 "О внесении изменений в приложение № 1 к Постановлению  главы Илирского муниципального образования  от 25 июля 2012 года № 63-в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</si>
  <si>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Илирского муниципального образования от 23 декабря 2013 года № 84 "О внесении изменений в приложение № 1 к Постановлению  главы Илирского муниципального образования  от 25 июля 2012 года № 63-б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</si>
  <si>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Илирского муниципального образования от 23 декабря 2013 года № 87 "О внесении изменений в приложение № 1 к Постановлению  главы Илирского муниципального образования  от 25 июля 2012 года № 63-е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</si>
  <si>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Илирского муниципального образования от 23 декабря 2013 года № 89 "О внесении изменений в приложение № 1 к Постановлению  главы Илирского муниципального образования  от 25 июля 2012 года № 63-д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</si>
  <si>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Илирского муниципального образования от 23 декабря 2013 года № 90 "О внесении изменений в приложение № 1 к Постановлению  главы Илирского муниципального образования  от 25 июля 2012 года № 63-и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</si>
  <si>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Илирского муниципального образования от 23 декабря 2013 года № 88 "О внесении изменений в приложение № 1 к Постановлению  главы Илирского муниципального образования  от 25 июля 2012 года № 63-ж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</si>
  <si>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Калтукского сельского поселения от 27 декабря 2013 года № 98 "О внесении изменений в приложение № 1 к Постановлению  главы Калтукского сельского поселения от 15 июня 2012 года № 26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</si>
  <si>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Калтукского сельского поселения от 27 декабря 2013 года № 96 "О внесении изменений в приложение № 1 к Постановлению главы Калтукского сельского поселения от 1 августа 2012 года № 34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</si>
  <si>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Калтукского сельского поселения от 27 декабря 2013 года № 92 "О внесении изменений в приложение № 1 к Постановлению главы Калтукского сельского поселения от 15 июня 2012 года № 27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</si>
  <si>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Калтукского сельского поселения от 27 декабря 2013 года № 91 "О внесении изменений в приложение № 1 к Постановлению главы Калтукского сельского поселения от 15 июня 2012 года № 28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</si>
  <si>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Калтукского сельского поселения от 27 декабря 2013 года № 95 "О внесении изменений в приложение № 1 к Постановлению главы Калтукского сельского поселения от 1 августа 2012 года № 35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</si>
  <si>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Калтукского сельского поселения от 27 декабря 2013 года № 93 "О внесении изменений в приложение № 1 к Постановлению главы Калтукского сельского поселения от 15 июня 2012 года № 25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</si>
  <si>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Калтукского сельского поселения от 27 декабря 2013 года № 97 "О внесении изменений в приложение № 1 к Постановлению главы Калтукского сельского поселения от 3 августа 2012 года № 36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</si>
  <si>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Калтукского сельского поселения от 27 декабря 2013 года № 94 "О внесении изменений в приложение № 1 к Постановлению главы Калтукского сельского поселения от 1 августа 2012 года № 33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</si>
  <si>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Кобинского сельского поселения от 24 декабря 2013 года № 61 О внесении изменений и дополнений к приложению № 1 к Постановлению главы Кобинского сельского поселения 1 августа 2012 года № 30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</si>
  <si>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Кобинского сельского поселения от 24 декабря 2013 года № 63 "О внесении изменений и дополнений к приложению № 1 к Постановлению  главы Кобинского сельского поселения от 1 августа 2012 года № 33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</si>
  <si>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Кобинского сельского поселения от 24 декабря 2013 года № 59"О внесении изменений и дополнений к приложению № 1 к Постановлению  главы Кобинского сельского поселения от 1 августа 2012 года № 26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</si>
  <si>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Кобинского сельского поселения от 24 декабря 2013 года № 65 "О внесении изменений и дополнений к приложению № 1 к Постановлению  главы Кобинского сельского поселения от 1 августа 2012 года № 28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</si>
  <si>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Кобинского сельского поселения от 24 декабря 2013 года № 64 "О внесении изменений и дополнений к приложению № 1 к Постановлению  главы Кобинского сельского поселения от 1 августа 2012 года № 32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</si>
  <si>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Кобинского сельского поселения от 24 декабря 2013 года № 60 "О внесении изменений и дополнений к приложению № 1 к Постановлению  главы Кобинского сельского поселения от 1 августа 2012 года № 27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</si>
  <si>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Кобинского сельского поселения от 24 декабря 2013 года № 66 " О внесении изменений и дополнений к приложению № 1 к Постановлению  главы Кобинского сельского поселения от 1 августа 2012 года № 31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</si>
  <si>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Кобинского сельского поселения от 24 декабря 2013 года № 62 "О внесении изменений и дополнений к приложению № 1 к Постановлению  главы Кобинского сельского поселения от 1 августа 2012 года № 34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</si>
  <si>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Кузнецовского сельского поселения от 20 декабря 2013 года № 53"О внесении изменений и дополнений к приложению № 1 к Постановлению  главы Кузнецовского сельского поселения от 26 июля 2012 года № 42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</si>
  <si>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Кузнецовского сельского поселения от 20 декабря 2013 года № 59 "О внесении изменений и дополнений к приложению № 1 к Постановлению главы Кузнецовского сельского поселения от 26 июля 2012 года № 47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</si>
  <si>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Кузнецовского сельского поселения от 20 декабря 2013 года № 57"О внесении изменений и дополнений к приложению № 1 к Постановлению главы Кузнецовского сельского поселения от 26 июля 2012 года № 43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</si>
  <si>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Кузнецовского сельского поселения от 20 декабря 2013 года № 54"О внесении изменений и дополнений к приложению № 1 к Постановлению главы Кузнецовского сельского поселения от 26 июля 2012 года № 44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</si>
  <si>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Кузнецовского сельского поселения от 20 декабря 2013 года № 56"О внесении изменений и дополнений к приложению № 1 к Постановлению главы Кузнецовского сельского поселения от 26 июля 2012 года № 45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</si>
  <si>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Кузнецовского сельского поселения от 20 декабря 2013 года № 55"О внесении изменений и дополнений к приложению № 1 к Постановлению главы Кузнецовского сельского поселения от 26 июля 2012 года № 40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</si>
  <si>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Кузнецовского сельского поселения от 20 декабря 2013 года № 60"О внесении изменений и дополнений к приложению № 1 к Постановлению главы Кузнецовского сельского поселения от 26 июля 2012 года № 41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</si>
  <si>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Кузнецовского сельского поселения от 20 декабря 2013 года № 58"О внесении изменений и дополнений к приложению № 1 к Постановлению главы Кузнецовского сельского поселения от 26 июля 2012 года № 46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</si>
  <si>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Наратайского сельского поселения от 20 декабря 2013 года № 71 "О внесении изменений и дополнений к приложению № 1 к Постановлению главы Наратайского муниципального образования от 10 августа 2012 года № 31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</si>
  <si>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Наратайского  сельского поселения от 20 декабря 2013 года № 70 "О внесении изменений и дополнений к приложению № 1 к Постановлению главы  Наратайского муниципального образования от 10 августа 2012 года № 30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</si>
  <si>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Наратайского  сельского поселения от 20 декабря 2013 года № 67 "О внесении изменений и дополнений к приложению № 1 к Постановлению главы  Наратайского муниципального образования от 10 августа 2012 года № 27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</si>
  <si>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Озернинского сельского поселения от 15 декабря 2013 года № 49 "О внесении изменений и дополнений к приложению № 1 к Постановлению главы Озернинского сельского поселения от 26 июля 2012 года № 21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</si>
  <si>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Озернинского сельского поселения от 15 декабря 2013 года № 47 "О внесении изменений и дополнений к приложению № 1 к Постановлению главы  Озернинского сельского поселения от 26 июля 2012 года № 26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</si>
  <si>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Озернинского сельского поселения от 15 декабря 2013 года № 43 "О внесении изменений и дополнений к приложению № 1 к Постановлению главы  Озернинского сельского поселения от 26 июля 2012 года № 23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</si>
  <si>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Озернинского сельского поселения от 15 декабря 2013 года № 42 "О внесении изменений и дополнений к приложению № 1 к Постановлению главы  Озернинского сельского поселения от 26 июля 2012 года № 22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</si>
  <si>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Озернинского сельского поселения от 15 декабря 2013 года № 46 "О внесении изменений и дополнений к приложению № 1 к Постановлению главы  Озернинского сельского поселения от 26 июля 2012 года № 25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</si>
  <si>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Озернинского сельского поселения от 15 декабря 2013 года № 44 "О внесении изменений и дополнений к приложению № 1 к Постановлению главы  Озернинского сельского поселения от 26 июля 2012 года № 24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</si>
  <si>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Озернинского сельского поселения от 15 декабря 2013 года № 48 "О внесении изменений и дополнений к приложению № 1 к Постановлению главы  Озернинского сельского поселения от 26 июля 2012 года № 28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</si>
  <si>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Озернинского сельского поселения от 15 декабря 2013 года № 45 "О внесении изменений и дополнений к приложению № 1 к Постановлению главы  Озернинского сельского поселения от 26 июля 2012 года № 27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</si>
  <si>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Покоснинского муниципального образования от 23 декабря 2013 года № 63 "О внесении изменений в приложение № 1 к Постановлению главы от 06 августа 2012 года № 30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</si>
  <si>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Покоснинского муниципального образования от 23 декабря 2013 года № 62 "О внесении изменений в приложение № 1 к Постановлению главы от 07 августа 2012 года № 35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</si>
  <si>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Покоснинского муниципального образования от 23 декабря 2013 года № 66 "О внесении изменений в приложение № 1 к Постановлению главы от 06 августа 2012 года № 33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</si>
  <si>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Покоснинского муниципального образования от 23 декабря 2013 года № 61 "О внесении изменений в приложение № 1 к Постановлению главы от 06 августа 2012 года № 31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</si>
  <si>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Покоснинского муниципального образования от 23 декабря 2013 года № 67 "О внесении изменений в приложение № 1 к Постановлению главы от 07 августа 2012 года № 36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</si>
  <si>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Покоснинского муниципального образования от 23 декабря 2013 года № 65 "О внесении изменений в приложение № 1 к Постановлению главы от 06 августа 2012 года № 32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</si>
  <si>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Покоснинского муниципального образования от 23 декабря 2013 года № 68 "О внесении изменений в приложение № 1 к Постановлению главы от 07 августа 2012 года № 37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</si>
  <si>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Покоснинского муниципального образования от 23 декабря 2013 года № 64 "О внесении изменений в приложение № 1 к Постановлению главы от 07 августа 2012 года № 34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</si>
  <si>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главы Прибойнинского сельского поселения от 9 января 2014 года № 6 "О внесении изменений в приложение № 1 к Постановлению главы от 15 августа 2012 года № 25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</si>
  <si>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Прибойнинского сельского поселения от 9 января 2014 года № 1 "О внесении изменений в приложение № 1 к Постановлению главы от 15 августа 2012 года № 20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</si>
  <si>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Прибойнинского сельского поселения от 9 января 2014 года № 8 "О внесении изменений в приложение № 1 к Постановлению главы от 15 августа 2012 года № 26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</si>
  <si>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Прибойнинского сельского поселения от 9 января 2014 года №3 "О внесении изменений в приложение № 1 к Постановлению главы от 15 августа 2012 года № 27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</si>
  <si>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Прибойнинского сельского поселения от 9 января 2014 года №4 "О внесении изменений в приложение № 1 к Постановлению главы от 15 августа 2012 года № 21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</si>
  <si>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Прибойнинского сельского поселения от 9 января 2014 года №2 "О внесении изменений в приложение № 1 к Постановлению главы от 15 августа 2012 года № 23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</si>
  <si>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Прибойнинского сельского поселения от 9 января 2014 года № 7 "О внесении изменений в приложение № 1 к Постановлению главы от 15 августа 2012 года № 22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</si>
  <si>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Прибойнинского сельского поселения от 9 января 2014 года № 5 "О внесении изменений в приложение № 1 к Постановлению главы от 15 августа 2012 года № 24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</si>
  <si>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 xml:space="preserve">Постановление главы Турманского сельского поселения от 13 декабря 2013 года № 76 "О внесении изменений и дополнений к приложению № 1 к Постановлению главы Турманского сельского поселения от 30 июля 2012 года № 28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</si>
  <si>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Турманского сельского поселения от 13 декабря 2013 года № 79 "О внесении изменений и дополнений к приложению № 1 к Постановлению главы Турманского сельского поселения от 30 июля 2012 года № 31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</si>
  <si>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Турманского сельского поселения от 13 декабря 2013 года № 80 "О внесении изменений и дополнений к приложению № 1 к Постановлению главы Турманского сельского поселения от 30 июля 2012 года № 32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</si>
  <si>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Турманского сельского поселения от 13 декабря 2013 года № 77 "О внесении изменений и дополнений к приложению № 1 к Постановлению главы Турманского сельского поселения от 30 июля 2012 года № 29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</si>
  <si>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Турманского сельского поселения от 13 декабря 2013 года № 78 "О внесении изменений и дополнений к приложению № 1 к Постановлению главы Турманского сельского поселения от 30 июля 2012 года № 30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</si>
  <si>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Турманского сельского поселения от 13 декабря 2013 года № 74 "О внесении изменений и дополнений к приложению № 1 к Постановлению главы Турманского сельского поселения от 30 июля 2012 года № 26 "Об утверждении административного
регламента предоставления муниципальной 
услуги "Заключение договоров 
социального найма"
</t>
  </si>
  <si>
    <t>Постановление главы Турманского сельского поселения от 13 декабря 2013 года № 75 "О внесении изменений и дополнений к приложению № 1 к Постановлению главы Турманского сельского поселения от 30 июля 2012 года № 27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</si>
  <si>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Тэмьского сельского поселения от 27 декабря 2013 года № 52 "О внесении изменений в приложение № 1 к Постановлению главы Тэмьского сельского поселения от 23 июля 2012 года № 22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</si>
  <si>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Тэмьского сельского поселения от 27 декабря 2013 года № 56 "О внесении изменений в приложение № 1 к Постановлению главы Тэмьского сельского поселения от 23 июля 2012 года № 26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</si>
  <si>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Тэмьского сельского поселения от 27 декабря 2013 года № 50 "О внесении изменений в приложение № 1 к Постановлению главы Тэмьского сельского поселения от 23 июля 2012 года № 19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</si>
  <si>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Тэмьского сельского поселения от 27 декабря 2013 года № 51 "О внесении изменений в приложение № 1 к Постановлению главы Тэмьского сельского поселения от 23 июля 2012 года № 20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</si>
  <si>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Тэмьского сельского поселения от 27 декабря 2013 года № 55 "О внесении изменений в приложение № 1 к Постановлению главы Тэмьского сельского поселения от 23 июля 2012 года № 25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</si>
  <si>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Тэмьского сельского поселения от 27 декабря 2013 года № 53 "О внесении изменений в приложение № 1 к Постановлению главы Тэмьского сельского поселения от 23 июля 2012 года № 23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</si>
  <si>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Тэмьского сельского поселения от 27 декабря 2013 года № 54 "О внесении изменений в приложение № 1 к Постановлению главы Тэмьского сельского поселения от 23 июля 2012 года № 24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</si>
  <si>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Тэмьского сельского поселения от 27 декабря 2013 года № 57 "О внесении изменений в приложение № 1 к Постановлению главы Тэмьского сельского поселения от 23 июля 2012 года № 27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</si>
  <si>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Харанжинского сельского поселения от 23 декабря 2013 года № 42 "О внесении изменений в приложение № 1 к Постановлению главы Харанжинского сельского поселения от 16 июля 2012 года № 23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</si>
  <si>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Харанжинского сельского поселения от 23 декабря 2013 года № 49 "О внесении изменений в приложение № 1 к Постановлению главы Харанжинского сельского поселения от 16 июля 2012 года № 29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</si>
  <si>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Харанжинского сельского поселения от 23 декабря 2013 года № 46 "О внесении изменений в приложение № 1 к Постановлению главы Харанжинского сельского поселения от 16 июля 2012 года № 26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</si>
  <si>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Харанжинского сельского поселения от 23 декабря 2013 года № 43 "О внесении изменений в приложение № 1 к Постановлению главы Харанжинского сельского поселения от 16 июля 2012 года № 24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</si>
  <si>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Харанжинского сельского поселения от 23 декабря 2013 года № 44 "О внесении изменений в приложение № 1 к Постановлению главы Харанжинского сельского поселения от 16 июля 2012 года № 25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</si>
  <si>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Харанжинского сельского поселения от 23 декабря 2013 года № 41 "О внесении изменений в приложение № 1 к Постановлению главы Харанжинского сельского поселения от 16 июля 2012 года № 22 "Об утверждении административного
регламента предоставления муниципальной 
услуги "Заключение договоров 
социального найма"
</t>
  </si>
  <si>
    <t>Постановление главы Харанжинского сельского поселения от 23 декабря 2013 года № 47 "О внесении изменений в приложение № 1 к Постановлению главы Харанжинского сельского поселения от 16 июля 2012 года № 27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</si>
  <si>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Зиминского городского муниципального образования от 31 декабря 2013 года № 2514 "Об утверждении административных регламентов предоставления муниципальных услуг"</t>
  </si>
  <si>
    <t>Постановление администрации Зиминского городского муниципального образования от 31 декабря 2013 года № 2520 "Об утверждении административного регламента предоставления муниципальной услуги"</t>
  </si>
  <si>
    <t>Постановление администрации Зиминского городского муниципального образования от 31 декабря 2013 года № 2518 "Об утверждении административного регламента предоставления муниципальной услуги"</t>
  </si>
  <si>
    <t>Постановление администрации Зиминского городского муниципального образования от 31 декабря 2013 года № 2521 "Об утверждении административного регламента предоставления муниципальной услуги"</t>
  </si>
  <si>
    <t>Постановление администрации Зиминского городского муниципального образования от 31 декабря 2013 года № 2515 "Об утверждении административных регламентов предоставления муниципальных услуг"</t>
  </si>
  <si>
    <t>Постановление администрации Зиминского городского муниципального образования от 31 декабря 2013 года № 2517 "Об утверждении административного регламента предоставления муниципальной услуги"</t>
  </si>
  <si>
    <t>Постановление администрации Зиминского городского муниципального образования от 31 декабря 2013 года № 2519 "Об утверждении административного регламента предоставления муниципальной услуги"</t>
  </si>
  <si>
    <t xml:space="preserve">1. Согласование документов при производстве земляных работ на проезжей части улиц (ОГИБДД УМВД России по г. Иркутску)
</t>
  </si>
  <si>
    <t xml:space="preserve"> + 
Постановление администрации города Иркутска от 20 декабря 2013 года № 031-06-2980/13 "О внесении изменений в постановление администрации города Иркутска от 19.09.2011 № 031-06-1957/11"</t>
  </si>
  <si>
    <t xml:space="preserve"> + 
Постановление администрации города Иркутска от 19 декабря 2013 года № 031-06-2956/13 "О внесении изменений в постановление администрации города Иркутска от 19.09.2011 № 031-06-1956/11"</t>
  </si>
  <si>
    <t xml:space="preserve"> +
Постановление администрации города Иркутска от 31 декабря 2013 года № 031-06-3057/13 "О внесении изменений в постановление администрации города Иркутска от 26 января 2012 года № 031-06-69/12"</t>
  </si>
  <si>
    <t xml:space="preserve"> + 
Постановление администрации города Иркутска от 8 октября 2013 года № 031-06-2569/13 "О внесении изменений в постановление администрации города Иркутска от 8 сентября 2011 года № 031-06-1857/11"</t>
  </si>
  <si>
    <t xml:space="preserve"> +
Постановление администрации города Иркутска от 5 декабря 2013 года № 031-06-2876/13 "О внесении изменений в постановление администрации г. Иркутска от 30.11.2012 № 031-06-2367/12"</t>
  </si>
  <si>
    <t xml:space="preserve"> +
Постановление администрации города Иркутска от 5 декабря 2013 года № 031-06-2873/13 "О внесении изменений в постановление администрации города Иркутска от 30.05.2012 № 031-06-1078/12"</t>
  </si>
  <si>
    <t xml:space="preserve"> +
Постановление администрации города Иркутска от 31 декабря 2013 года № 031-06-3048/13 "О внесении изменений в постановление администрации города Иркутска от 30.12.2011 № 031-06-3180/11"</t>
  </si>
  <si>
    <t xml:space="preserve"> +
Постановление администрации города Иркутска от 9 декабря 2013 года № 031-06-2885/13 "О внесении изменений в постановление администрации города Иркутска от 06.12.2011 № 031-06-2786/11"</t>
  </si>
  <si>
    <t>Постановление Буринского муниципального образования Зиминского района от 26 декабря 2011 года  №43 "О порядке формирования и ведения реестра муниципальных услуг Буринского муниципального образования Зиминского района"</t>
  </si>
  <si>
    <t>Решение Думы Покровского муниципального образования от 25 ноября 2013 года № 47 "Об утверждения Перечня услуг, которые являются необходимыми для предоставления муниципальных услуг администрацией Покровского муниципального образования и предоставляются организациями"</t>
  </si>
  <si>
    <t>1. Правоустанавливающие документы на переводимое помещение (подлинники или засвидетельствованные в нотариальном порядке копии)
2. Поэтажный план дома, в котором находится переводимое помещение
3. Подготовленный и оформленный в установленном порядке проект переустройства и (или) перепланировки переводимого помещения (в случае, если переустройство и (или) перепланировка требуются для обеспечения использования такого помещения в качестве жилого или нежилого помещения)</t>
  </si>
  <si>
    <t xml:space="preserve"> +
 Перечень муниципальных услуг, предоставление которых организуется по принципу "одного окна", в том числе на базе многофункциональных центров предоставления государственных и муниципальных услуг  Иркутской области, утвержденный постановлением администрации Иркутского районного муниципального образования от 18 октября 2013 года №4535</t>
  </si>
  <si>
    <t xml:space="preserve"> + 
 Постановление администрации Иркутского районного муниципального образования от 17 декабря 2013 года №5607 "О внесении изменений в постановление администрации Иркусткого районного муниципального образования от 04.10.2012 №4651 "Об утверждении административного регламента предоставления муниципальной услуги "Предоставление субъектам малого предпринимательства в собственность арендуемого имущества"</t>
  </si>
  <si>
    <t xml:space="preserve"> + 
Постановление администрации иркутского районного муниципального образования от 31 декабря 2013 года №6055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</si>
  <si>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31 декабря 2013 года №6055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</si>
  <si>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31 декабря 2013 года №6055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</si>
  <si>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31 декабря 2013 года №6055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</si>
  <si>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31 декабря 2013 года №6055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</si>
  <si>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31 декабря 2013 года №6054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</si>
  <si>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31 декабря 2013 года №6054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</si>
  <si>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31 декабря 2013 года №6054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</si>
  <si>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31 декабря 2013 года №6054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</si>
  <si>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31 декабря 2013 года №6054 "О внесении изменений в правовые акты администрации Иркутского районного муниципального образования</t>
  </si>
  <si>
    <t xml:space="preserve"> + 
 Постановление администрации Иркутского районного муниципального образования от 17 декабря 2013 года №5605 "О внесении изменений в постановление администрации Иркутского районного муниципального образования от 04.10.2012 №4649 "Об утверждении административного регламента предоставления муниципальной услуги "Передача в аренду муниципального имущества без проведения торгов"</t>
  </si>
  <si>
    <t xml:space="preserve"> +
 Постановление администрации Иркутского районного муниципального образования от 17 декабря 2013 года №5606 "О внесении изменений в постановление администрации Иркутского районного муниципального образования от 04.10.2012 №4650 "Об утверждении административного регламента предоставления муниципальной услуги "Передача в безвозмездное пользование муниципального имущества без проведения торгов"</t>
  </si>
  <si>
    <t xml:space="preserve"> +  
  Постановление администрации Иркутского районного муниципального образования от 17 декабря 2013 года №5607 "О внесении изменений в постановление администрации Иркусткого районного муниципального образования от 04.10.2012 №4651 "Об утверждении административного регламента предоставления муниципальной услуги "Предоставление субъектам малого предпринимательства в собственность арендуемого имущества"</t>
  </si>
  <si>
    <t xml:space="preserve"> + 
Постановление администрации Иркутского районного муниципального образования от 17 декабря 2013 года №5605 "О внесении изменений в постановление администрации Иркутского районного муниципального образования от 04.10.2012 №4649 "Об утверждении административного регламента предоставления муниципальной услуги "Передача в аренду муниципального имущества без проведения торгов"</t>
  </si>
  <si>
    <t xml:space="preserve"> + 
  Постановление администрации Иркутского районного муниципального образования от 17 декабря 2013 года №5606 "О внесении изменений в постановление администрации Иркутского районного муниципального образования от 04.10.2012 №4650 "Об утверждении административного регламента предоставления муниципальной услуги "Передача в безвозмездное пользование муниципального имущества без проведения торгов"</t>
  </si>
  <si>
    <t xml:space="preserve">  + 
 Постановление администрации Большереченского муниципального образования от 10 декабря 2013 года №152-о "О внесении изменений в постановления Большереченсуого муниципального образования "Об утверждении административных регламентов предоставления муниципальных услуг"</t>
  </si>
  <si>
    <t xml:space="preserve">  +
 Постановление администрации Большереченского муниципального образования от 10 декабря 2013 года №152-о "О внесении изменений в постановления Большереченсуого муниципального образования "Об утверждении административных регламентов предоставления муниципальных услуг"</t>
  </si>
  <si>
    <t xml:space="preserve">  + 
Постановление администрации Большереченского муниципального образования от 10 декабря 2013 года №152-о "О внесении изменений в постановления Большереченсуого муниципального образования "Об утверждении административных регламентов предоставления муниципальных услуг"</t>
  </si>
  <si>
    <t xml:space="preserve"> + 
Перечень муниципальных услуг, предоставление которых организуется по принципу "одного окна", утвержденный  постановлением администрации Голоустненского муниципального образования от 25 ноября 2013 года № 98.1</t>
  </si>
  <si>
    <t xml:space="preserve">Полномочия переданы на уровень Иркутского районного муниципального образования
</t>
  </si>
  <si>
    <t>1. Заключение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(орган по охране памятников архитектуры, истории и культуры)</t>
  </si>
  <si>
    <t xml:space="preserve">  + 
 Перечень муниципальных услуг, предоставление которых организуется по принципу "одного окна", в том числе на базе многофункциональных центров предоставления государственных и муниципальных услуг Иркутской области, утвержденный постановлением главы администрации Карлукского муниципального образования от 19 ноября 2013 года  №690</t>
  </si>
  <si>
    <t xml:space="preserve"> + 
  Перечень муниципальных услуг, предоставляемых по принципу "одного окна", утвержденный постановлением администрации Мамонского муниципального образования от 12 ноября 2013 года №312</t>
  </si>
  <si>
    <t xml:space="preserve"> + 
 Перечень муниципальных услуг, предоставляемых по принципу "одного окна", утвержденный постановлением администрации Мамонского муниципального образования от 12 ноября 2013 года №312</t>
  </si>
  <si>
    <t xml:space="preserve"> + 
Перечень муниципальных услуг, предоставление которых организуется по принципу "одного окна", утвержденный  постановлением администрации Марковского муниципального образования от 25 ноября 2013 года № 606 </t>
  </si>
  <si>
    <t xml:space="preserve">   +
  Перечень муниципальных услуг предоставление которых осуществляется Администрацией Молодежного муниципального образования по принципу одного окна,  утвержденный постановлением Главы администрации Молодежного муниципального образования от 28 ноября 2013 года № 145/1</t>
  </si>
  <si>
    <t xml:space="preserve"> + 
 Перечень муниципальных услуг, предсотавляемых по приниципу "одного окна", утвержденный постановленим Главы Никольского муниципального образования от 14 ноября 2013года № 93а</t>
  </si>
  <si>
    <t>1. Сведения и о наличии или отсутствии зарегистрированных прав на жилые помещения у гражданина-заявителя и членов его семьи на территории Смоленского муниципального образования, а также о правах на жилые помещения, прекращенных в установленный областным законом период, предшествующий подаче гражданином заявления о предоставлении жилого помещения по договору социального найма, но не менее чем за пять лет Росреестр)</t>
  </si>
  <si>
    <t xml:space="preserve">Выдача  выписок из похозяйственной книги,  справок и 
иных документов
</t>
  </si>
  <si>
    <t>1.Выписка из ЕГРП (Росреестр)
2. Справка,  подтверждающая наличие (отсутствие) жилых помещений в собственности гражданина - заявителя и членов его семьи, для лиц, рожденных до 17 августа 1998 года. (БТИ)
3. Справка, подтверждающая наличие (отсутствие) транспортного средства в собственности гражданина-заявителя или членов его семьи ( МОГТО и РТС ГИБДД  )</t>
  </si>
  <si>
    <t xml:space="preserve">1. Выписка из ЕГРП (Росреестр)                                                         2.  Справка, подтверждающие наличие (отсутствие) жилых помещений в собственности гражданина - заявителя и членов его семьи, для лиц, рожденных до 17 августа 1998 года.  (БТИ)                                                                                        3. Справка о наличии (отсутствии)  зарегистрированных транспортных средств в собственности гражданина и членов его семьи  (МОГТО и РТС ГИБДД при  ГОВД Иркутской области)
</t>
  </si>
  <si>
    <t>Казанцева Татьяна Александровна</t>
  </si>
  <si>
    <t>8 (3952)495055</t>
  </si>
  <si>
    <t>Постановление администрациии Ушаковского муниципального образования  от 12  января 2012  года №8/я "Об утверждении порядка разработки и утвердждения административных регламентов предоставления муниципальных  услуг"</t>
  </si>
  <si>
    <t xml:space="preserve"> + 
Перечень муниципальных услуг, предоставление которых осуществляется администрацией Хомутовского муниципального образования по принципу "одного окна", утвержденный постановлением Главы администрации Хомутовского муниципального образования от 27 ноября 2013 года № 215 о/д </t>
  </si>
  <si>
    <t xml:space="preserve"> +
Перечень муниципальных услуг, предоставление которых организуется по принципу "Одного окна", в том числе на базе многофункциональных центров предоставления государственных и муниципальных услуг", утвержденный постановлением главы администрации Ширяевского муниципального образования от 8 ноября 2013 года №113-1 </t>
  </si>
  <si>
    <t>1. Справка о размере должностного оклада (ОМСУ)
2. Копия приказа об увольнении или приёме (ОМСУ)
3. Справка о назначении пенсии (пенсионный фонд)</t>
  </si>
  <si>
    <t xml:space="preserve">1. Выписка из ЕГРЮЛ (ФНС)
2. Выписка из ЕГРИП (ФНС)
3. Справка (сведения) о состоянии расчетов по налогам, сборам, взносам (ФНС)
</t>
  </si>
  <si>
    <t xml:space="preserve">1. Выписка из ЕГРП (Росреестр)
2.градостроительный план земельного участка(Администроация Качугского городского поселения) </t>
  </si>
  <si>
    <t xml:space="preserve">1. Разрешение на строительство   (Администроация Качугского городского поселения)
2. Градостроительный план земельного участка(Администроация Качугского городского поселения)  </t>
  </si>
  <si>
    <t>1. Выписка из ЕГРП (Росреестр)
2. Заключение органа по охране памятников архитектуры, истории и культуры о допустимости проведения переустройства (Служба по охране
 объектов культурного наследия Иркутская область)</t>
  </si>
  <si>
    <t>Выдача справок об использовании права на приватизацию жилого помещения</t>
  </si>
  <si>
    <t>Постановление администрации Дальнинского сельского поселения от 3 декабря 2013 года № 132   "Об утверждении административного регламента по предоставлению муниципальной услуги " Выдача справок об использовании (не использовании) права на приватизацию жилого помещения муниципального жилищного фонда социального использования"  на территории Дальнинского сельского поселения с 2008 г.  "</t>
  </si>
  <si>
    <t>Постановление администрации Дальнинского сельского поселения  от 3 декабря 2013 № 133 "Об утверждении административного регламента по предоставлению муниципальной услуги "Ведение учета граждан, признаных нуждающимися в  жилых  помещениях муниципального жилищного фондапо договорам  социального найма"</t>
  </si>
  <si>
    <t>Постановление администрации Дальнинского сельского поселения  от 3 декабря 2013  № 134"Об утверждении административного регламента по предоставлению муниципальной услуги "Прием заявлений, документов для перерегистрации очереди граждан нуждающихся в улучшении жилищных условий"</t>
  </si>
  <si>
    <t>Постановление администрации Дальнинского сельского поселения  от 29 января 2013 года № 2 "Об утверждении реестра (перечень) муниципальных услуг исполняемых администрацией Дальнинского сельского поселения</t>
  </si>
  <si>
    <t>Предоставление Выписки из Реестра муниципального имущества Новоилимского сельского поселения Нижнеилимского района</t>
  </si>
  <si>
    <t>Предоставление муниципального имущества на праве безвозмездного пользования без проведения торгов в случаях, предусмотренных действующим законодательством</t>
  </si>
  <si>
    <t>п. 1,2, 7 Перечня услуг, которые являются необходимыми и обязательными для предоставления муниципальных услуг</t>
  </si>
  <si>
    <t>п.1,7 Перечня услуг, которые являются необходимыми и обязательными для предоставления муниципальных услуг</t>
  </si>
  <si>
    <t>п.1,2,3,4,7 Перечня услуг, которые являются необходимыми и обязательными для предоставления муниципальных услуг</t>
  </si>
  <si>
    <t>п.1,4,5,7, Перечня услуг, которые являются необходимыми и обязательными для предоставления муниципальных услуг</t>
  </si>
  <si>
    <t>п. 1,7 Перечня услуг, которые являются необходимыми и обязательными для предоставления муниципальных услуг</t>
  </si>
  <si>
    <t>1. Выписка из ЕГРП (Росреестр),
2.Выписка из реестра выданных заключений государственной экспертизы проектной документации и результатов инженерных изысканий (Агенство государственной экспертизы в строительстве Иркутской области)
3.Выписка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управление государственной экспертизы")
4.Заключение государственной экологической экспертизы (Росприроднадзор)</t>
  </si>
  <si>
    <t>1.Выписка из ЕГРЮЛ, ЕГРИП (ФНС)
2.Выписка из ЕГРП(Росреестр)
3.Кадастровый паспорт (Росреестр)
4. Кадастровый план территории (Росреестр)</t>
  </si>
  <si>
    <t>Постановление администрации Каменского муниципального образования   от 9 января 2014 года № 2 "Об утверждении административного регламента " Выдача градостроительных планов земельных уччастков"</t>
  </si>
  <si>
    <t>Постановление Администрации Катарбейского муниципального образования от 10 января 2014 года № 02 "Об утверждении административного регламента "Выдача разрешений на ввод объектов капитального строительства в эксплуатацию"</t>
  </si>
  <si>
    <t xml:space="preserve">Выдача разрешений на строительство, реконструкцию, капитальный ремонт объектов капитального строительства </t>
  </si>
  <si>
    <t>Постановление Администрации Катарбейского муниципального образования от 10 января 2014 года № 03 "Об утверждении административного регламента "Выдача разрешений на строительство, реконструкцию, капитальный ремонт объектов капитального строительства"</t>
  </si>
  <si>
    <t>Постановление Администрации Катарбейского муниципального образования от 9 января 2014 года № 01 "Об утверждении административного регламента "Выдача градостроительных планов земельных участков"</t>
  </si>
  <si>
    <t>1. Выписка из ЕГРП(Росреестр)
2. Выписка из ЕГРЮЛ, ЕГРИП (ФНС)                                                                                                                                                                              3. Кадастровый план, кадастровый паспорт (Росреестр).</t>
  </si>
  <si>
    <t>1. Выписка из ЕГРП (Росреестр)
2.Выписка из реестра выданных заключений государственной экспертизы проектной документации и результатов инженерных изысканий (Агенство государственной экспертизы в строительстве Иркутской области)
3.Выписка из реестра выданных заключений государственной экспертизы проектной документации и результатов инженерных изысканий (Федеральное автономное учреждение "Главное управление государственной экспертизы")
4.Заключение государственной экологической экспертизы (Росприроднадзор)</t>
  </si>
  <si>
    <t>Оформление разрешения на вселение в муниципальные жилые помещения специализированного жилищного фонда.</t>
  </si>
  <si>
    <t>Постановление администрации Катарминского муниципального образования от 2 июля 2013 года № 44 "Об утверждении административного регламента"Оформление разрешения на вселение в муниципальные жилые помещения специализированного жилищного фонда"</t>
  </si>
  <si>
    <t>Постановление администрации Катарминского муниципального образования от 2 июля 2013 года № 45 "Об утверждении административного регламента предоставления муниципальной услуги"Представление информации об очередности предоставления жилых помещений на условиях социального найма"</t>
  </si>
  <si>
    <t>п.1, 2, 3, 4 перечня услуг которые являются необходимыми и обязательными для представления муниципальных услуг</t>
  </si>
  <si>
    <t>п.7 Перечня услуг, которые являются необходимыми и обязательными</t>
  </si>
  <si>
    <t xml:space="preserve">  +
 Постановление администрации Катарминского муниципального образования от 1 октября 2013 года № 51 "О внесении изменнений и дополнений  в административный регламент "Выдача справок с места жительства, выписок из похозяйственных книг"</t>
  </si>
  <si>
    <t>Принятие  граждан на учет в качестве нуждающихся в жилых помещениях,  предоставляемых по договорам социального найма</t>
  </si>
  <si>
    <t xml:space="preserve"> +
Постановление администрации Нижнеудинского муниципального образовния от 7 ноября 2013 года № 1259 "О внесении изменений в административный регламент по предоставлению муниципальной услуги "Изменение вида разрешенного использования земельных участков и (или) объектов капитального строительства"</t>
  </si>
  <si>
    <t>1. Справка о состояннии дорог   (ДСИО)</t>
  </si>
  <si>
    <t xml:space="preserve"> +
Постановление администрации Староалзамайского муниципального образования  от 26 сентября 2013 № 126   "О внесении изменений и дополнений в Административный регламент  "Выдача справок с места жительства, выписок 
из похозяйственных книг населенных 
пунктов поселения"                         
                     </t>
  </si>
  <si>
    <t>Постановление администрации Тофаларского муниципального образования от 11 декабря 2013 года  № 55  "Об утверждении административного регламента "Выдача справок с места жительства, выписок из похозяйственных книг населенных пунктов поселения"</t>
  </si>
  <si>
    <t>п.1, п.7 Перечня услуг, которые являются  необходимыми и обязательными для предоставления муниципальной услуги</t>
  </si>
  <si>
    <t>Выдача  градостроительных планов земельных участков</t>
  </si>
  <si>
    <t>Постановление администрации Усть-Рубахинского муниципального образования  от 27 декабря 2013 года № 284 "Об утверждении административного регламента "Выдача градостроительных планов земельных участков"</t>
  </si>
  <si>
    <t>Выдача справок  с места жительства, выписок из похозяйственных книг</t>
  </si>
  <si>
    <t xml:space="preserve">1. Выписка из ЕГРП(Росреестр)
</t>
  </si>
  <si>
    <t xml:space="preserve"> + 
Постановление администрации Чеховского муниципального образования от 11 декабря 2013 года № 90 "О внесении изменений в административный регламент "Признание в установленном порядке жилых помещений муниципального жилищного фонда непригодными для проживания"</t>
  </si>
  <si>
    <t xml:space="preserve"> +
Постановление администрации Широковского  муниципального образования от 30 декабря 2013 года №45 "О внесении изменений и дополнений в
Административный регламент "Предоставление пользователям автомобильных дорог местного значения информации о состоянии автомобильных дорог""</t>
  </si>
  <si>
    <t xml:space="preserve"> +
Постановление администрации Широковского муниципального образования от 30 декабря 2013 года №47 "О внесении изменений и дополнений в
Административный регламент "Назначение и выплата пенсии за выслугу лет муниципальным служащим""</t>
  </si>
  <si>
    <t xml:space="preserve"> +
Постановление  администрации Широковского муниципального образования от 30 декабря 2013 года №48 "О внесении изменений и дополнений в
Административный регламент "Принятие документов, а также выдача разрешений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</si>
  <si>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Широковского муниципального образования от 30 декабря 2013 года №49 "О внесении изменений и дополнений в
Административный регламент "Выдача разрешений на строительство, разрешений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на территории поселения""</t>
  </si>
  <si>
    <t xml:space="preserve"> +
Постановление администрации Широковскогомуниципального образования от 30 декабря 2013 года №50 "О внесении изменений и дополнений в
Административный регламент "Выдача градостроительных планов земельных участков ""</t>
  </si>
  <si>
    <t xml:space="preserve"> +
Постановление администрации Широковского муниципального образования от 30 декабря 2013 года №51 "О внесении изменений и дополнений в
Административный регламент "Предоставление муниципального имущества в аренду, безвозмездное пользование""</t>
  </si>
  <si>
    <t xml:space="preserve"> +
Постановление администрации Широковского муниципального образования от 30 декабря 2013 года №52 "О внесении изменений и дополнений в
Административный регламент "Согласование переустройства и перепланировки жилых помещений""</t>
  </si>
  <si>
    <t xml:space="preserve"> + 
Постановление администрации Шумского муниципального образования от 9 октября 2013 года №164 "О внесении изменений и дополнений в административный регламент "Предоставление архивных справок"</t>
  </si>
  <si>
    <t>п.9.10.11 декабря 2013 года Перечня услуг, которые являются необходимыми и обязательными для предоставления муниципальных услуг</t>
  </si>
  <si>
    <t>п.1;2 Перечня услуг, которые являются необходимыми и обязательными для предоставления муниципальных услуг</t>
  </si>
  <si>
    <t>п.3;4 Перечня услуг, которые являются необходимыми и обязательными для предоставления муниципальных услуг</t>
  </si>
  <si>
    <t>п.5-11Перечня услуг, которые являются необходимыми и обязательными для предоставления муниципальных услуг</t>
  </si>
  <si>
    <t xml:space="preserve"> +
 Постановление Главы муниципального образования "Нукуты" от 10 апреля 2013 года № 53 "Об утверждении перечня муниципальных услуг муниципального образования "Нукуты", предоставление которых осуществляется по принципу "одного окна"</t>
  </si>
  <si>
    <t xml:space="preserve">   + 
Постановление Главы муниципального образования "Нукуты" от 8 апреля 2013 года №34 "О внесении изменений в постановление № 35 от 14.05.2012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</si>
  <si>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№30 "О внесении изменений в постановление № 62 от 25 июня 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</si>
  <si>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№44 "О внесении изменений в постановление № 51 от 28 мая 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</si>
  <si>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№25 "О внесении изменений в постановление № 34 от 14.05.2012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</si>
  <si>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№39 "О внесении изменений в постановление № 37 от 14.05.2012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</si>
  <si>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№40 "О внесении изменений в постановление № 40 от 14.05.2012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</si>
  <si>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№54 "О внесении изменений в постановление № 65 от 25 июня 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</si>
  <si>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№32 "О внесении изменений в постановление № 63 от 25 июня 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</si>
  <si>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№37 "О внесении изменений в постановление № 36 от 14.05.2012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</si>
  <si>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№42 "О внесении изменений в постановление № 50 от 14.05.2012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</si>
  <si>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№45 "О внесении изменений в постановление № 64 от 25 июня 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</si>
  <si>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№27 "О внесении изменений в постановление № 61 от 25 июня 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</si>
  <si>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№28 "О внесении изменений в постановление № 60 от 25 июня 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</si>
  <si>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№31 "О внесении изменений в постановление № 68 от 25 июня 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</si>
  <si>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№29 "О внесении изменений в постановление № 66 от 25 июня 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</si>
  <si>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№52 "О внесении изменений в постановление № 47 от 14.05.2012 года. "Об утверждении административного регламента предоставления муниципальной услуги""</t>
  </si>
  <si>
    <t xml:space="preserve">   + 
Постановление Главы муниципального образования "Нукуты" от 8 апреля 2013 года №46 "О внесении изменений в постановление № 67 от 25 июня 2012 года "Об утверждении административного регламента предоставления муниципальной услуги""</t>
  </si>
  <si>
    <t xml:space="preserve"> +
 Постановление администрации муниципального образования "Целинный" от 24 декабря 2013 года № 73 "О  внесении  изменений  в  Постановление  администрации  муниципального  образования  "Целинный" от  22 июня 2012 года № 45 "Об утверждении административного </t>
  </si>
  <si>
    <t xml:space="preserve"> +
Постановление администрации муниципального образования "Целинный" от  24 декабря 2013 года № 75  "О  внесении  изменений  в  Постановление  администрации  муниципального  образования  "Целинный"  от  22 июня 2012 года № 52 "Об утверждении административного </t>
  </si>
  <si>
    <t xml:space="preserve"> +
Постановление администрации муниципального образования "Целинный" от 24 декабря 2013 года №76 "О  внесении  изменений  в  Постановление  администрации  муниципального  образования  "Целинный"  от 10 апреля 2012 года № 21 "Об утверждении административного </t>
  </si>
  <si>
    <t xml:space="preserve"> +
Постановление администрации муниципального образования "Целинный" от 24 декабря 2013 года №74 "О внесении  изменений  в  Постановление  администрации  муниципального  образования  "Целинный"  от 22 июня 2012 года № 47 "Об утверждении административного </t>
  </si>
  <si>
    <t xml:space="preserve"> +
Постановление администрации муниципального образования "Целинный" от  24 декабря 2013 года№72 "О  внесении  изменений  в  Постановление  администрации  муниципального  образования  "Целинный"  от 22 июня 2012 года № 50 "Об утверждении административного регламента предоставления муниципальной услуги "Выдача выписки из Реестра муниципальной собственности муниципального образования "Целинный""</t>
  </si>
  <si>
    <t xml:space="preserve"> +
Постановление администрации муниципального образования "Целинный" от 24 декабря 2013 года №82 "О  внесении  изменений  в  Постановление   администрации  муниципального  образования  "Целинный"  от 25 июня 2012 года № 55 "Об утверждении административного</t>
  </si>
  <si>
    <t xml:space="preserve"> +
Постановление администрации муниципального образования "Целинный" от  24 декабря 2013 года №83 "О  внесении  изменений  в  Постановление  администрации  муниципального  образования  "Целинный"  от  22 июня 2012 года № 49 "Об утверждении административного </t>
  </si>
  <si>
    <t xml:space="preserve"> +
Постановление администрации муниципального образования "Целинный" от 24 декабря 2013 года № 77  "О  внесении  изменений  в  Постановление  администрации  муниципального  образования  "Целиннный"  от  25 июня 2012 года № 54 "Об утверждении административного регламента </t>
  </si>
  <si>
    <t xml:space="preserve">1. Документ, удостоверяющий личность лица, замещавшего должность муниципальной  службы;
2. Документы, удостоверяющие личность представителя и подтверждающие его полномочия (в случае обращения с заявлением представителя муниципального служащего);
3. Трудовая книжка лица, замещавшего должность муниципальной службы;
4. Справка отдела ПФ по Осинскому району  по месту жительства муниципального служащего о назначении трудовой пенсии по старости (инвалидности) либо пенсии, назначенной в соответствии с Законом Российской Федерации "О занятости населения в Российской Федерации", и о размере ее базовой и страховой частей на дату возникновения права на пенсию за выслугу лет
5. Справка о заработной плате </t>
  </si>
  <si>
    <t>1. Документ подтверждающий признание молодой семьи нуждающейся в жилых помещениях (постановления глав МО сельских поселений, справки БТИ,ФРС, органами, осуществляющими гос.регистрацию прав на недвижимой имущество и сделок с ними, администрации сельских поселений)</t>
  </si>
  <si>
    <t>п.2,3,11,12,13 перечня услуг, которые являются необходимыми и обязательными для предоставления муниципальной услуги</t>
  </si>
  <si>
    <t>см. п. 1</t>
  </si>
  <si>
    <t>п.2,3, 13,15,16 перечня услуг, которые являются необходимыми и обязательными для предоставления муниципальных услуг</t>
  </si>
  <si>
    <t>см. п 1</t>
  </si>
  <si>
    <t>п.п. 2,3, 12, 13 перечня услуг, которые являются необходимыми и обязательными</t>
  </si>
  <si>
    <t>п.п.4,6 перечня услуг, которые являются необходимыми и обязательными для предоставления муниципальных услуг</t>
  </si>
  <si>
    <t>п.п. 1,4,5,8, 12 перечня услуг, которые являются необходимыми и обязательными для предоставления муниципальных услуг</t>
  </si>
  <si>
    <t>п.п. 14,18  перечня услуг, которые являются необходимыми и обязательными для предоставления муниципальных услуг</t>
  </si>
  <si>
    <t>см.п. 1</t>
  </si>
  <si>
    <t>п. 19 перечня услуг, которые являются необходимыми и обязательными для предоставления муниципальных услуг</t>
  </si>
  <si>
    <t>Решение Думы МО "Бильчир" от 25 декабря 2013 года №22 "Об утверждении перечня услуг, которые являются необходимыми и обязательными при предоставлении муниципальной услуги"</t>
  </si>
  <si>
    <t>1. Спрака из БТИ подтверждающие наличие (отсутствие) жилых помещений в собственности гражданина-заявителя и членов его семьи
2. Справки из МОГТО и ГИБДД подтверждающие наличие (отсутствие) транспортного средства в собственности гражданина-заявителя и членов его семьи, документы, в установленном порядке подтверждающие доходы(налоговые декларации, справки о пенсии, спраки о размере денежных средств, находящихся на счетах, вкладах, для не работающих трудоспособного возраста-справка налоговой службы о том, что не является ИП)
3. Сведения из единого государственного реестра прав о правах на жилые помещения у заявителя, членов его семьи</t>
  </si>
  <si>
    <t>1. Кадастровый паспорт земельного участка (Росреестр),
2. Выписка из ЕГРЮЛ
3. Доверенность на право представлять интересы физического лица, юридического лица, индивидуального предпринимателя, оригинал и копия землеустроительного дела (межевого плана) в сучае раздела земельного участка, схема разделения или объединения земельного участка</t>
  </si>
  <si>
    <t>Выдача юридическим и физическим лицам справок, выписок из похозяйственных книг населенных пунктов МО "Каха-Онгойское"</t>
  </si>
  <si>
    <t>Администрация муниципального образования "Каха-Онгойское"</t>
  </si>
  <si>
    <t>Выдача копий муниципальных правовых актов администрации МО "Каха-Онгойское"</t>
  </si>
  <si>
    <t xml:space="preserve"> Постановление главы администрации  от 11 ноября 2013 года  №47  "Об утверждении административных регламентов по предоставлению муниципальных услуг администраций муниципального образования "Каха-Онгойское" Прием заявлений выдача документов о согласовании проектов границ земельных участков</t>
  </si>
  <si>
    <t xml:space="preserve">  Постановление главы администрации  от 11 ноября 2013 года  №47  "Об утверждении административных регламентов по предоставлению муниципальных услуг администраций муниципального образования "Каха-Онгойское" Прием заявлений и заключение договоров на передачу гражданам в собственность жилых помещей мунипального жилого фонда социального использования</t>
  </si>
  <si>
    <t xml:space="preserve"> Постановление главы администрации  от 11 ноября 2013 года  №47  "Об утверждении административных регламентов по предоставлению муниципальных услуг администраций муниципального образования "Каха-Онгойское" Предоставление информации об организациях коммунального комплекса и оказываемых ими жилищно-коммунальных услугах</t>
  </si>
  <si>
    <t xml:space="preserve">  Постановление главы администрации  от 2 декабря 2013 года  №49  "Об утверждении административных регламентов по предоставлению муниципальных услуг администраций муниципального образования "Каха-Онгойское" Выдача выписок из Реестра муниципальной собственности</t>
  </si>
  <si>
    <t>Постановление администрации Артемовского городского поселения от 7 ноября 2011 года № 68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t>
  </si>
  <si>
    <t>Постановление главы администрации  от 2 декабря 2013 года  №49  "Об утверждении административных регламентов по предоставлению муниципальных услуг администрацией муниципального образования "Каха-Онгойское" Выдача юридическим и физическим лицам справок, выписок из похозяйственных книг населенных пунктов муниципального образования "Каха-Онгойское"</t>
  </si>
  <si>
    <t>Постановление главы администрации  от 2 декабря 2013 года  №49  "Об утверждении административных регламентов по предоставлению муниципальных услуг администраций муниципального образования "Каха-Онгойское" Выдача копий муниципальных правовых актов Администрации муниципального образования "Каха-Онгойское"</t>
  </si>
  <si>
    <t xml:space="preserve"> Постановление главы администрации  от 2 декабря 2013 года  №49  "Об утверждении административных регламентов по предоставлению муниципальных услуг администраций муниципального образования "Каха-Онгойское" Принятие на учет граждан в качестве нуждающихся в жилых помещениях</t>
  </si>
  <si>
    <t xml:space="preserve">  Постановление главы администрации  от 2 декабря 2013 года  №49  "Об утверждении административных регламентов по предоставлению муниципальных услуг администраций муниципального образования "Каха-Онгойское"Регистрационный учет граждан по месту постоянного жительства, оформление документов для регистрации по месту пребывания, выдача справок с места жительства</t>
  </si>
  <si>
    <t xml:space="preserve"> Постановление главы администрации  от 11 ноября 2013 года  №47  "Об утверждении административных регламентов по предоставлению муниципальных услуг администраций муниципального образования "Каха-Онгойское"Предоставление информации об очередности предоставления жилого помещения на условиях социального найма</t>
  </si>
  <si>
    <t>+                                                          Постановление главы администрации  от 4 сентября 2013 года  №203 "О внесении изменений в Постановление главы администрации МО "Оса" от 19 октября 2011 года № 195 "Об утверждении административных регламентов по предоставлению муниципальных услуг администраций муниципального образования "Оса"</t>
  </si>
  <si>
    <t>+                                                          Постановление главы администрации  от 4 сентября 2013 года  №203 "О внесении изменений в Постановление главы администрации МО "Оса" от 19 октября 2011 года № 195 "Об утверждении административных регламентов по предоставлению муниципальных услуг администраций муниципально образования "Оса"</t>
  </si>
  <si>
    <t>+                                                          Постановление главы администрации  от 4 сентября 2013 года  №203 "О внесении изменений в Постановление главы администрации МО "Оса" от 19 октября 2011 года № 195 "Об утверждении административных регламентов по предоставлению муниципальных услуг администраций муницип</t>
  </si>
  <si>
    <t>Решение думы муниципального образования "Каха-Онгойское" от 23 декабря 2011 года № 72 "Об утверждении реестра муниципальных услуг  предоставляемых администрацией МО "Каха-Онгойское"</t>
  </si>
  <si>
    <t xml:space="preserve">1. Справка о наличии (отсутствии) жилого помещения в собственности (ОМС, Росреестр)
2. Справка о составе семьи, справка о составе семьи (ОМСУ)
3. Справка о доходах заявителя( МИ ФНС, организации)
4. Справка об отсутствии приватизированного жилья (Росреестр) </t>
  </si>
  <si>
    <t xml:space="preserve">Постановление администрации муниципального образования "Каха-Онгойское"" от 23 декабря 2011 года № 46 "Об утверждении Порядка формирования и ведения реестра муниципальных услуг </t>
  </si>
  <si>
    <t>Батудаев Василий Ефимович</t>
  </si>
  <si>
    <t>Зам. главы администрации МО "Каха-Онгойское"</t>
  </si>
  <si>
    <t>раб. 8(39539)93 -5-24</t>
  </si>
  <si>
    <t>kaha_adm@mail.ru</t>
  </si>
  <si>
    <t>Постановление главы администрации муниципального образования "Майск" от 11 декабря 2013 года №169 "Об утверждении административного регламента предоставления муниципальной услуги "Выдача решения о согласовании переустройства и (или) перепланировки жилого помещения ."</t>
  </si>
  <si>
    <t>Постановление главы администрации муниципального образования "Майск" от 11 декабря 2013 года №158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населения."</t>
  </si>
  <si>
    <t>Постановление главы администрации муниципального образования "Майск" от 11 декабря 2013 года №159 "Об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МО "Майск""</t>
  </si>
  <si>
    <t>Постановление главы администрации муниципального образования "Майск" от 11 декабря 2013 года №160 "Об утверждении административного регламента предоставления муниципальной услуги " Размещение муниципального заказа для нужд муниципального образования "Майск" путем проведения запроса котировок и торгов  в форме конкурса, аукциона""</t>
  </si>
  <si>
    <t>Постановление главы администрации муниципального образования "Майск" от 11 декабря 2013 года №161 "Об утверждении административного регламента предоставления муниципальной услуги " Выдача выписок из реестра муниципальной собственности""</t>
  </si>
  <si>
    <t>Постановление главы администрации муниципального образования "Майск" от 11 декабря 2013 года №162 "Об утверждении административного регламента предоставления муниципальной услуги " Прием заявлений и заключение договоров на передачу гражданам в собственность жилых помещений муниципального жилого фонда""</t>
  </si>
  <si>
    <t>Постановление главы администрации муниципального образования "Майск" от 11 декабря 2013 года №163 "Об утверждении административного регламента предоставления муниципальной услуги " Предоставление информации об объектах недвижимого имущества, находящихся в муниципальной собственности МО "Майск" и предназначенных для сдачи в аренду"</t>
  </si>
  <si>
    <t>Постановление главы администрации муниципального образования "Майск" от 11 декабря 2013 года №164 "Об утверждении административного регламента предоставления муниципальной услуги " Приём заявлений и выдача документов об утверждении схемы расположения земельного участка "</t>
  </si>
  <si>
    <t>Постановление главы администрации муниципального образования "Майск" от 11 декабря 2013 года №165 "Об утверждении административного регламента предоставления муниципальной услуги " Приём заявлений и выдача документов о согласовании проектов границ земельных участков "</t>
  </si>
  <si>
    <t>Постановление главы администрации муниципального образования "Майск" от 11 декабря 2013 года №166 "Об утверждении административного регламента предоставления муниципальной услуги " Признание помещения жилым помещением, жилого помещения пригодным (непригодным) для проживания и дома аварийным и подлежащим сносу или реконструкции "</t>
  </si>
  <si>
    <t>Постановление главы администрации муниципального образования "Майск" от 11 декабря 2013 года №167 "Об утверждении административного регламента предоставления муниципальной услуги " Признание граждан малоимущими в целях предоставления им жилых помещений по договорам социального найма "</t>
  </si>
  <si>
    <t xml:space="preserve">1. Выписка из ЕГРЮЛ, ЕГРИП (ФНС)                                                  </t>
  </si>
  <si>
    <t>1. Кадастровый паспорт земельного участка (Росреестр)
2.Схема расположения земельного участка (оценочно-межевая организация)</t>
  </si>
  <si>
    <t xml:space="preserve">1. Справка о наличии (отсутствии) жилого помещения в собственности (ОМС, Росреестр)
2. Справка о составе семьи, справка о составе семьи (ОМСУ)
3. Справка о доходах заявителя( МИ ФНС)
4. Справка об отсутствии приватизированного жилья (Росреестр) </t>
  </si>
  <si>
    <t>1. Выписка из ЕГРП на здание, строение, сооружение
2. Технический план объекта недвижимого имущества (БТИ)
3. Проект переводимого помещения (специализированная организация)</t>
  </si>
  <si>
    <t>1. Справка о доходах (МИ ФНС № 17 по Иркутской области )
2. Справка  о назначении трудовой пенсии по старости (инвалидности) либо пенсии, назначенной в соответствии с Законом "О занятости населения в Российской Федерации" (Отделение ПФР по осинскому району)
3. Справка о размере пособия по безработице (ОГКУ ЦЗН)</t>
  </si>
  <si>
    <t>Решение Думы муниципального образования "Оса" от 25 июля 2013 года № 254 "Об утверждении Перечня услуг, которые являются необходимыми и обязательными для предоставления муниципальных услуг администрацией муниципального образования "Оса" и предоставляются организациями, участвующими в их предоставлении"</t>
  </si>
  <si>
    <t>Постановление администрации муниципального образования "Поселок Приморский" от 19 января 2012 года № 4 "Об утверждении Порядка разработки и утверждения административных регламентов исполнения муниципальных функций и административных регламентов предоставления муниципальных услуг в муниципальном образовании "Поселок Приморский" Осинского района Иркутской области"</t>
  </si>
  <si>
    <t>Постановление администрации муниципального образования "Поселок Приморский" от 3 октября 2011 года № 50 "Об утверждении Положения о порядке формированияи ведения реестра муниципальных услуг МО "Поселок Приморский"</t>
  </si>
  <si>
    <t>1. Выписка из ЕГРП на здание, строение, сооружение
2. Технический паспорт объекта недвижимого имущества (БТИ)
3. Проект переводимого помещения (специализированная организация)</t>
  </si>
  <si>
    <t>1. Справка о наличии (отсутствии) жилого помещения в собственности (ОМС, Росреестр)
2. Справка о составе семьи (ОМСУ)
3. Справка о доходах заявителя (МИ ФНС, организации)
4. Справка об отсутствии приватизированного жилья (Росреестр)</t>
  </si>
  <si>
    <t>1. Кадастровый паспорт земельного участка (Росреестр)
2. Схема расположения земельного участка (организации)</t>
  </si>
  <si>
    <t>1. Кадастровый паспорт земельного участка (Росреестр)
2. Справка о наличии (отсутствии) расположенных в границах земельного участка объектов капитального строительства (БТИ)</t>
  </si>
  <si>
    <t>1. Справка о ранее приватизированном имуществе (Росреестр)
2. Свидетельство о государственной регистрации юридического лица (МИ ФНС № 17 по Иркутской области)</t>
  </si>
  <si>
    <t>Постановление администрации муниципального образования "Русские Янгуты"  от 19 декабря 2011 года №84 "Об утверждении порядка разработки и утверждения административных  регламентов исполнения муниципальных  услуг"</t>
  </si>
  <si>
    <t xml:space="preserve">Постановление администрации муниципального образования "Русские Янгуты" от 9 декабря 2011 года №83 "Об утверждении положения  формирования иведения  реестра муниципальных услуг" </t>
  </si>
  <si>
    <t>Решение Думы Култукского городского поселения от 30 сентября 2013 года № 67/13-3Д "Об утверждении перечня услуг, которые являются необходимыми и обязательными для предоставления муниципальных услуг администрацией муниципального образования Култукского городского поселения Слюдянского района"</t>
  </si>
  <si>
    <t>П.2 перечня услуг, которые являются необходимыми и обязательными для предоставления муниципальных услуг</t>
  </si>
  <si>
    <t>1. Справка о наличии недвижимости и участие в приватизаций (БТИ)
2. Справка о наличии или отсутствии недвижимости (Росреестр)</t>
  </si>
  <si>
    <t>1. Технический паспорт (БТИ)
2. Право собственности (Росреестр)
3. Договор социального найма (КУМИ)</t>
  </si>
  <si>
    <t>1. Право собственности на земельный участок, кадастровый паспорт форма В1-В6 (Росреестр)
2. Технический паспорт (БТИ)
3. Договор аренды (КУМИ)</t>
  </si>
  <si>
    <t>Организация и проведение публичных слушаний по вопросам изменения вида разрешенного использования земельных участков</t>
  </si>
  <si>
    <t>Признание помещения жилым помещением, жилого помещения пригодным (непригодным) для проживания и многоквартиного дома аварийным и подлежащим сносу или реконструкции</t>
  </si>
  <si>
    <t>1. Справка о составе семьи (паспортный стол)
2. Выписка из Единого государственного реестра прав на недвижимое имущество и сделок с ним (Росреестр)
4. справка о наличии или отсутствии транспортного средства в собственности заявителя или членов его семьи (ГИБДД)</t>
  </si>
  <si>
    <t>Присвоение адреса объектам  недвижимости и земельным участкам</t>
  </si>
  <si>
    <t>п.1 Перечня услуг,которые являются необходимыми и обязательными для предоставления муниципальных услуг</t>
  </si>
  <si>
    <t>п.3Перечня услуг, которые являются необходимыми и обязательными для предоставления муниципальных услуг</t>
  </si>
  <si>
    <t>п. 8 Перечня услуг,которые являются необходимыми и обязательными для предоставления муниципальных услуг</t>
  </si>
  <si>
    <t xml:space="preserve">п.10 Перечня услуг, которые являются необходимыми и обязательными </t>
  </si>
  <si>
    <t>Решение Думы Утуликского сельского поселения от 28 ноября 2013 года № 37-3 сд "Об утверждении перечня услуг, которые являются необходимыми и обязательными для предоставления муниципальных услуг"</t>
  </si>
  <si>
    <t xml:space="preserve">Постановление администрации Тайшетского района от 25 ноября 2013 года № 2968 "Об утверждении административного регламента предоставления муниципальной услуги "Выдача разрешений на право организации розничного рынка" </t>
  </si>
  <si>
    <t>Постановление администрации Тайшетского района от 25 ноября 2013 года № 2969 "Об утверждении административного регламента предоставления муниципальной услуги "Предоставление консультаций по вопросам защиты прав потребителей, оказание помощи в составлении претензий"</t>
  </si>
  <si>
    <t>Постановление администрации Тайшетского района от 25 ноября 2013 года № 2971 "Об утверждении административного регламента предоставления муниципальной  услуги "Осуществление регистрации трудовых договоров, заключенных между работниками и работодателями - физическими лицами, не являющимися индивидуальными предпринимателями"</t>
  </si>
  <si>
    <t>Выдача справок, уведомлений и выписок из Адресного реестра</t>
  </si>
  <si>
    <t>Сектор по вопросам градостроительства, архитектуры и ремонта администрации Бирюсинского муниципального образования "Бирюсинское городское поселение"</t>
  </si>
  <si>
    <t>Постановление администрации Бирюсинского городского поселения  от  11 декабря 2013 года № 384 "Об утверждении Административного регламента предоставления муниципальной услуги "Выдача справок, уведомлений и выписок из Адресного реестра"</t>
  </si>
  <si>
    <t xml:space="preserve"> +   </t>
  </si>
  <si>
    <t>Постановление администрации Бирюсинского городского поселения от 11 декабря 2013 года № 386 "Об утверждении Административного регламента предоставления муниципальной услуги "Выдача разрешения на строительство и выдача разрешения  на ввод объекта в эксплуатацию"</t>
  </si>
  <si>
    <t>Постановление администрации Бирюсинского городского поселения от 11 декабря 2013 года № 385 " Об утверждении Административного регламента предоставления муниципальной услуги "Разработка и выдача градостроительного плана земельного участка"</t>
  </si>
  <si>
    <t>Постановление администрации Бирюсинского городского поселения от 2 декабря 2013 года № 379 "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</si>
  <si>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Перевод жилых помещений в нежилые помещения и нежилых помещений в жилые помещения в муниципальном и частном  жилищном фонде на территории Бирюсинского муниципального образования "Бирюсинское городское поселение"</t>
  </si>
  <si>
    <t>Постановление администрации Бирюсинского городского поселения от 2 декабря 2013 года № 348 " Об утверждении Административного регламента предоставления муниципальной услуги  "Перевод жилых помещений в нежилые помещения и нежилых помещений в жилые помещения в муниципальном и частном  жилищном фонде на территории Бирюсинского муниципального образования "Бирюсинское городское поселение"</t>
  </si>
  <si>
    <t>Признание помещения жилым помещением, жилого помещения непригодным для проживания и многоквартирного дома аварийным и подлежащим сносу и реконструкции</t>
  </si>
  <si>
    <t>Постановление администрации Бирюсинского городского поселения от 2 декабря 2013 года № 380 "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 реконструкции"</t>
  </si>
  <si>
    <t>Постановление администрации Бирюсинского городского поселения   от 11 декабря 2013 года № 387 "Об утверждении Административного регламента предоставления муниципальной услуги "Присвоение адреса объекту недвижимости"</t>
  </si>
  <si>
    <t>1.Справка о назначении трудовой пенсии по старости (инвалидности) пенсии, назначенной в соответствии с Законом РФ "О занятости н6аселения в Российской Федерации " и о размерах пенсии (ПФ РФ)</t>
  </si>
  <si>
    <t>1. Документ о наличии (отсутствии) в собственности жилых помещений (ОГУП "ОЦТИ - областное БТИ")</t>
  </si>
  <si>
    <t>1. Документ подтверждающий факт происшествия пожара, стихийного бедствия или чрезвычайной ситуации (УНД Отдел надзорной деятельности  по Тайшетскому району)</t>
  </si>
  <si>
    <t>п.4,5 Перечня услуг ,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</si>
  <si>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п.1,2 Перечня услуг ,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</si>
  <si>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п.3 Перечня услуг ,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</si>
  <si>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Решение Думы Борисовского муниципального образования от 27  ноября 2013 года №  24 В "Об утверждении Перечня услуг, которые являются необходимыми и обязательными для предоставления муниципальных услуг"</t>
  </si>
  <si>
    <t xml:space="preserve">п.5,8,14 Перечня услуг, которые являются необходимыми и обязательными для предоставления муниципальных услуг </t>
  </si>
  <si>
    <t>1. Выписка ЕГРЮЛ (ФНС)
2. Выписка из ЕГРИП (ФНС)</t>
  </si>
  <si>
    <t>Постановление главы администрации Венгерского муниципального образования  от 27 ноября 2013 года № 52  "О порядке разработки и утверждения  административных регламентов предоставления муниципальных услуг администрации Венгерского муниципального образования"</t>
  </si>
  <si>
    <t>Постановление главы администрации Венгерского муниципального образования от 26 ноября 2013 года № 49 "Об утверждении Порядка формирования и ведения  Реестра муниципальных услуг администрации Венгерского муниципального образования"</t>
  </si>
  <si>
    <t>1. Справка о наличии (отсутствии) в собственности заявителя  и членов его семьи жилых помещений (Росреестр)</t>
  </si>
  <si>
    <t>Решение Думы Полинчетского муниципального образования от 25 ноября  2013 года № 32 "Об утверждении перечня услуг, которые являются необходимыми и обязательными для предоставления муниципальных услуг, а так же порядка определения платы за оказания таких услуг"</t>
  </si>
  <si>
    <t xml:space="preserve">
Назначение и выплата пенсии за выслугу лет лицам, замещавшим должности муниципальной службы</t>
  </si>
  <si>
    <t xml:space="preserve">
Совершение нотариальных действий </t>
  </si>
  <si>
    <t xml:space="preserve">Признание в установленном порядке жилых помещений жилого фонда непригодными (пригодными) для проживания и жилого дома, многоквартирного дома аварийным и подлежащим сносу или реконструкции
</t>
  </si>
  <si>
    <t xml:space="preserve">
Присвоение и изменение адреса объекту недвижимости
</t>
  </si>
  <si>
    <t xml:space="preserve">
Выдача разрешений на строительство в целях строительства, реконструкции, капитального ремонта объектов капитального строительства
</t>
  </si>
  <si>
    <t>1.Разрешение на строительство (реконструкцию) зданий и сооружений (в случае если земляные работы со строительством (реконструкцией) объекта);
2.Выписка из ЕГРП (Росреестр);</t>
  </si>
  <si>
    <t>1. Копии технических паспортов или кадастровых паспортов на объекты недвижимости (Росреестр)
2. Копии документов, подтверждающих право собственности на объекты недвижимости (Росреестр)</t>
  </si>
  <si>
    <t>1.Выписка из ЕГРЮЛ (ФНС), Выписка из ЕГРИП (ФНС)
2. Копии правоустанавливающих документов на земельный участок, правоустанавливающих документов на объекты недвижимости, копии технических паспортов на здания, строения, сооружения или копии кадастровых паспортов объектов недвижимости (Росреестр)</t>
  </si>
  <si>
    <t>1.  Правоустанавливающие документы на земельный участок (Росреестр)
 2.градостроительный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 (Управление строительства, архитектуры и инвестиционной политики администрации Тайшетского района)\</t>
  </si>
  <si>
    <t>1.Правоустанавливающие документы на земельный участок (Росреестр)
2. градостроительный план земельного участка, разрешение на строительство  (Управление строительства, архитектуры и инвестиционной политики администрации Тайшетского района)
3. Pаключение органа государственного строительного надзора</t>
  </si>
  <si>
    <t>1. Выписка из ЕГРЮЛ (ФНС), Выписка из ЕГРИП (ФНС)
2. правоустанавливающие или правоудостоверяющие документы на земельный участок (Росреестр); документы о государственной регистрации прав на объекты, расположенные на земельном участке, либо другие документы о правах на недвижимое имущество (Росреестр)
3. Технические паспорта объектов капитального строительства (БТИ)
4. Кадастровая выписка о земельном участке (форма КВ.1 - КВ.6) (РОСКАДАСТР)
5. Технические условия на подключение объекта капитального строительства к сетям инженерно-технического обеспечения</t>
  </si>
  <si>
    <t>1.Документы, подтверждающие правовые основания владения и пользования ; документы, выданные органами, осуществляющими государственную регистрацию прав на недвижимое имущество и сделок с ним, подтверждающие наличие (отсутствие) жилых помещений в собственности гражданина-заявителя и членов его семьи (Росреестр)
2. Документы, в установленном порядке подтверждающие доходы гражданина-заявителя и членов его семьи, учитываемые при признании граждан малоимущими в соответствии с законодательством Иркутской области (налоговые декларации, справки о доходах физического лица и иные документы)(ФНС)
3. Документы, содержащие в соответствии с законодательством сведения о рыночной стоимости принадлежащего на праве собственности гражданину-заявителю и членам его семьи имущества</t>
  </si>
  <si>
    <t xml:space="preserve"> +
 Постановление администрации Половино-Черемховского муниципального образования от 27 ноября 2013 года № 77 " О внесении изменений в административные регламенты"</t>
  </si>
  <si>
    <t>1. Справка  территориального органа Пенсионного фонда РФ по месту жительствалица, замещавшего должность муниципальной службы, о назначении трудовой пенсии по старости (инвалидности) , назначенной в соответствии с  Законом РФ " О занятости населения в Российской Федерации" и о размерах пенсии (ПФ РФ)</t>
  </si>
  <si>
    <t xml:space="preserve"> +
 Постановление главы Тимирязевского муниципального образования от 21 ноября 2013 года № 71 о внесении изменений и дополнений в Постановление главы Тимирязевского муниципального образования от 04 апреля 2012 года № 21 " Об утверждении административного регламента"Прием заявлений, документов, а так же постановка граждан на учет в качестве нуждающихся в жилых помещениях"</t>
  </si>
  <si>
    <t xml:space="preserve"> + 
Постановление главы Тимирязевского муниципального образования от 21 ноября 2013 года № 72 о внесении изменений и дополнений в Постановление главы Тимирязевского муниципального образования от 04 апреля 2012 года № 24 А" Об утверждении административного регламента"Принятие документов, а так же выдача (отказ в выдаче) решений о переводе жилого помещения в нежилое или нежилое в жилое помещение, расположенного на территории Тимирязевского муниципального образования"</t>
  </si>
  <si>
    <t xml:space="preserve"> + 
Постановление главы Тимирязевского муниципального образования от 21 ноября 2013 года № 73 о внесении изменений и дополнений в Постановление главы Тимирязевского муниципального образования от 04 апреля 2012 года № 22А " Об утверждении административного регламента "Выдача физическим и юридическим лицам справок, выписок из похозяйственных книг населенных пунктов Тимирязевского муниципального образования"</t>
  </si>
  <si>
    <t xml:space="preserve"> +
Постановление главы Тимирязевского муниципального образования от 21 ноября 2013 года № 74 о внесении изменений и дополнений в Постановление главы Тимирязевского муниципального образования от 21 мая 2012 года № 30А " Об утверждении административного регламента "Выдача справок о регистрации по месту жительства граждан, проживающих в домах частного жилого фонда"</t>
  </si>
  <si>
    <t xml:space="preserve"> + 
Постановление главы Тимирязевского муниципального образования от 21 ноября 2013 года № 75 о внесение изменений и дополнений в Постановление главы Тимирязевского муниципального образования от 18 мая 2012 года № 28А " Об утверждении административного регламента "Присвоение, изменение нумерации жилых и нежилых помещений на территории Тимирязевского муниципального образования"</t>
  </si>
  <si>
    <t xml:space="preserve"> +
Постановление главы Тимирязевского муниципального образования от 21 ноября 2013 года № 77 о внесении изменений и дополнений в Постановление и дополнение в Постановление главы Тимирязевского муниципального образования от 04 апреля 2012 года № 21А " Об утверждении административного регламента "Предоставление информации об объектах недвижимого имущества, находящегося в муниципальной собственности Тимирязевского муниципального образования и предназначенного для сдачи в аренду"</t>
  </si>
  <si>
    <t xml:space="preserve"> +
Постановление главы Тимирязевского муниципального образования от 21 ноября 2013 года № 78 о внесении изменении и дополнений в Постановление главы Тимирязевского муниципального образования от 04 апреля 2012 года № 23А " Об утверждении административного регламента "Предоставление информации об очередности  предоставления жилого помещения на условиях социального найма"</t>
  </si>
  <si>
    <t xml:space="preserve"> +
Постановление главы Тимирязевского муниципального образования  от 21 ноября 2013 года № 79 о внесении изменений и дополнений в Постановление главы Тимирязевского муниципального образования от 24 апреля 2012 года № 26А " Об утверждении административного регламента "Выдача копий муниципальных правовых актов администрации Тимирязевского муниципального образования"</t>
  </si>
  <si>
    <t xml:space="preserve"> + 
Постановление главы Тимирязевского муниципального образования от 21 ноября 2013 года № 80 "О внесении изменений и дополнений в Постановление главы Тимирязевского муниципального образования от 21 мая 2012 года № 32А " Об утверждении административного регламента "Предоставление информации и консультационных услуг физическим и юридическим лицам по вопросам защиты населения и территории Тимирязевского муниципального образования от чрезвычайных ситуаций природного и техногенного характера, а так же от опасностей, возникающих при ведении военных действий или следствии этих действий"</t>
  </si>
  <si>
    <t xml:space="preserve"> + 
Постановление главы Тимирязевского муниципального образования от 21 ноября 2013 года № 81 о внесении изменений и дополнений в Постановление главы Тимирязевского муниципального образования от 21 мая 2012 года № 31А " Об утверждении административного регламента "Совершение нотариальных действий на территории Тимирязевского муниципального образования"</t>
  </si>
  <si>
    <t xml:space="preserve"> + 
Постановление главы Тимирязевского муниципального образования от 21 ноября 2013 года № 76 о внесении изменений и дополнений в Постановление главы Тимирязевского муниципального образования от 24 апреля 2012 года № 23 " Об утверждении административного регламента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Тимирязевского муниципального образования"</t>
  </si>
  <si>
    <t xml:space="preserve"> + 
Постановление администрации Черчетского муниципального образования от 11 ноября 2013 года № 48 "О внесении изменений в Административный регламент предоставления муниципальной услуги "Выдача ордеров на проведение земляных работ"</t>
  </si>
  <si>
    <t xml:space="preserve">  + 
Постановление администрации Черчетского муниципального образования от 11 ноября 2013 года № 49 "О внесении изменений в административный регламент предоставления  муниципальной услуги "Совершение нотариальных действий на территории Черчетского муниципального образования" </t>
  </si>
  <si>
    <t xml:space="preserve"> + 
Постановление администрации Черчетского муниципального образования от 11 ноября 2013 года № 50 "О внесении изменений в Административный предоставления муниципальной услуги "Присвоение, изменение нумерации жилых и нежилых помещений на территории Черчетского муниципального образования" </t>
  </si>
  <si>
    <t>Сектор по организационно-правовой, кадровой и социальной работе администрации Юртинского городского поселения</t>
  </si>
  <si>
    <t>Постановление администрации Юртинского городского поселения от 7 сентября 2012 года № 161 "Об утверждении административного регламента по предоставлению муниципальной услуги по совершению нотариальных действий"</t>
  </si>
  <si>
    <t>п. 2.0.7  Перечня услуг, которые являются необхордимыми и обязательными для предоставления муниципальных услуг</t>
  </si>
  <si>
    <t xml:space="preserve"> + 
 Постановление администрации Тулунского муниципального района № 184-пг от 11 ноября 2013 года "О внесении изменений в Административный регламент администрации Тулунского муниципального района по предоставлению муниципальной услуги "Приём заявлений и выдача документов о согласовании переустройства и (или) перепланировки жилого помещения"</t>
  </si>
  <si>
    <t xml:space="preserve"> +
Постановление администрации Тулунского муниципального района № 185-пг от 11 ноября 2013 года "О внесении изменений в Административный регламент администрации Тулунского муниципального района по предоставлению муниципальной услуги "Приём заявлений и выдача документов о согласовании переустройства и (или) перепланировки жилого помещения"</t>
  </si>
  <si>
    <t xml:space="preserve"> +
 Постановление администрации Тулунского муниципального района № 183-пг от 11 ноября 2013 года "О внесении изменений в Административный регламент администрации Тулунского муниципального района по предоставлению муниципальной услуги "Приём заявлений и выдача документов о согласовании переустройства и (или) перепланировки жилого помещения"</t>
  </si>
  <si>
    <t>Постановление Администрации Ишедейского сельского поселения от 5 апреля 2013 года № 6 "Об утверждении административного регламента предоставления  муниципальной услуги " Выдача физическим лицам справок, выписок из похозяйственных книг сельского поселения."</t>
  </si>
  <si>
    <t>Постановление Администрации Ишедейского сельского поселения от 5 апреля 2013 года № 7"Об утверждении административного регламента предоставления  муниципальной услуги " Прием заявлений, документов, а также постановка на учет в качестве нуждающихся в жилых помещениях"</t>
  </si>
  <si>
    <t>Постановление Администрации Ишедейского сельского поселения от 5 апреля 2013 годаа № 8"Об утверждении административного регламента предоставления  муниципальной услуги " Прием заявлений и заключение договоров социального найма жилых помещений."</t>
  </si>
  <si>
    <t>Постановление Администрации Ишедейского сельского поселения от 5 апреля 2013 года № 9"Об утверждении административного регламента предоставления  муниципальной услуги " Оформление разрешения на вселение членов семьи нанимателя и иных граждан в муниципальные помещения"</t>
  </si>
  <si>
    <t>Постановление Администрации Ишедейского сельского поселения от 5 апреля 2013 года № 10"Об утверждении административного регламента предоставления  муниципальной услуги " Прием заявлений, документов и заключение договоров на передачу гражданам в собственность жилых пломещений муниципального жилого фонда социального использования"</t>
  </si>
  <si>
    <t>Постановление Администрации Ишедейского сельского поселения от 5 апреля 2013 годаа № 11"Об утверждении административного регламента предоставления  муниципальной услуги " Предоставление выписок из реестра муниципальной собственности"</t>
  </si>
  <si>
    <t>Постановление Администрации Ишедейского сельского поселения от 5 апреля 2013 года № 12"Об утверждении административного регламента предоставления  муниципальной услуги " 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</si>
  <si>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Ишедейского сельского поселения от 5 апреля 2013 года № 14"Об утверждении административного регламента предоставления  муниципальной услуги " Осуществление первичного воинского учета"</t>
  </si>
  <si>
    <t>Постановление Администрации Ишедейского сельского поселения от 5 апреля 2013 года № 15"Об утверждении административного регламента предоставления  муниципальной услуги " Совершение нотариальных  действий"</t>
  </si>
  <si>
    <t>Администрация Ишедейского сельского поселения</t>
  </si>
  <si>
    <t>Решение Думы Ишедейского сельского поселения от 27 декабря 2011 года №26 "Об утверждении перечня муниципальных услуг, которые являются необходимыми и обязательными для предоставления муниципальных услуг органами местного самоуправления Ишедейского сельского поселения и оказываются организациями, участвующими в предоставлении муниципальных услуг"</t>
  </si>
  <si>
    <t>1. Выписка из ЕГРП (Росреестр)
2. Документ, подтверждающий отсутствие жилья (БТИ)</t>
  </si>
  <si>
    <t>Матвеенво Любовь Викторовна</t>
  </si>
  <si>
    <t xml:space="preserve">специалист администрации </t>
  </si>
  <si>
    <t>ishedey.mo38.ru</t>
  </si>
  <si>
    <t>Постановление Главы Администрации Ишедейского сельского поселения от 28 декабря 2012 года №30 "Об утверждении Порядка формирования и ведения реестра муниципальных услуг Ишедейского сельского поселения"</t>
  </si>
  <si>
    <t>Выдача физическим лицам справок,выписок из похозяйственных книг</t>
  </si>
  <si>
    <t>Администрация Октябрьского сельского поселения</t>
  </si>
  <si>
    <t>Постановление администрации Сельского поселения от 6 декабря 2013 года № 24 "Об утверждении административного регламента предоставления муниципальной услуги"Выдача физическим лицам справок,выписок из похозяйственных книг сельского поселения".</t>
  </si>
  <si>
    <t>Приём заявлений,документов,а также постановка граждан на учёт в качестве нуждающихся в жилищных помещениях.</t>
  </si>
  <si>
    <t>Постановление  администрации  Октябрьского сельского поселения от 6 декабря 2013 года № 25 "Об утверждении  административного регламента п предоставления муниципальной услуги"Приём  заявлений , документов, а также постановка  граждан  на  учёт  в  качестве  нуждающихся в  жилых  помещениях ".</t>
  </si>
  <si>
    <t>Постановление  администрации  Октябрьского сельского поселения от 6 декабря 2013 года № 26 "Об утверждении  административного регламента  предоставления муниципальной услуги"Приём  заявлений ,и  заключение  договоров  социального  найма  жилых  помещений".</t>
  </si>
  <si>
    <t>Постановление  администрации  Октябрьского сельского поселения от 6 декабря 2013 года № 27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</si>
  <si>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Постановление  администрации  Октябрьского сельского поселенияот6 декабря 2013 года №  28 "Об утверждении административного  регламента  предоставления  муниципальной  услуги "Приём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</si>
  <si>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администрации  Октябрьского сельского поселения от 6 декабря 2013 года №  29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</si>
  <si>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 xml:space="preserve">Постановление  администрации  Октябрьского сельского поселения от6 декабря 2013 года  №  30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подлежащем  сносу  или  реконструкции". </t>
  </si>
  <si>
    <t xml:space="preserve">Постановление  администрации  Октябрьского сельского поселения от 6 декабря 2013 года №  32 "Об утверждении  административного  регламента  предоставления  муниципальной  услуги ""Осуществление  первичного  воинского  учёта". </t>
  </si>
  <si>
    <t xml:space="preserve">Постановление  администрации  Октябрьского сельского поселения от 6 декабря 2013 года №  33 "Об утверждении  административного  регламента  предоставления  муниципальной  услуги "Совершение  нотариальных  действий". </t>
  </si>
  <si>
    <t>Решение  Думы Октябрьского сельского поселения  от 19 января  2012 года №  1 " Об  утверждении  перечня  муниципальных  услуг, которые  являются  необходимыми  для  предоставления  муниципальных  услуг  органами  местного  самоуправления  Октябрьского  сельского  поселения  и  оказываются  организациями, участвующими  в  предоставлении  муниципальных  услуг"</t>
  </si>
  <si>
    <t>Писарева Людмила Михайловна</t>
  </si>
  <si>
    <t>8(39530)4-13-99</t>
  </si>
  <si>
    <t>Постановление   администрации Октябрьского  сельского поселения  от  10 июля 2012  года   № 19 " О   утверждении  Правил разработки и утверждения административных  регламентов  предоставления  муниципальных  услуг"</t>
  </si>
  <si>
    <t>Постановление  администрации  Октябрьского  сельского  поселения  от  27 октября  2011  года  №  12а " Об  утверждении  Порядка  формирования  и  ведения реестра  муниципальных  услуг  Перфиловского  сельского  поселения".</t>
  </si>
  <si>
    <t>администрация городского поселения Тельминского муниципального образования</t>
  </si>
  <si>
    <t>Предоставление выписок из реестра муниципального имущества городского поселения Тельминского муниципального образования</t>
  </si>
  <si>
    <t>Оформление, выдача и закрытие разрешения (ордера) на проведение земляных работ</t>
  </si>
  <si>
    <t>Отдел по экономике, промышленности, сельскому хозяйству, потребительскому рынку и ЖКХ</t>
  </si>
  <si>
    <t xml:space="preserve"> +
Постановление Администрации муниципального образования "Усть-Илимский район" от 31 декабря 2013 № 579 О внесении изменений в Приложение № 1 к постановлению Администрации муниципального образования "Усть-Илимский район" от 09 августа 2011 № 403 "Об утверждении административного регламента по предоставлению муниципальной услуги "Создание условий для развития сельскохозяйственного производства, расширения рынка сельскохозяйственной продукции, сырья и продовольствия"</t>
  </si>
  <si>
    <t xml:space="preserve"> +
Постановление Администрации муниципального образования "Усть-Илимский район" от 31 декабря 2013 № 580 О внесении изменений в Приложение к постановлению Администрации муниципального образования "Усть-Илимский район" от 09 августа 2011 № 404 "Об утверждении административного регламента по предоставлению муниципальной услуги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t>
  </si>
  <si>
    <t xml:space="preserve"> +
Постановление Администрации муниципального образования "Усть-Илимский район" от 25 декабря 2013 № 570 О внесении изменений в Приложение к постановлению Администрации муниципального образования "Усть-Илимский район" от 17 августа 2011 № 414 "Об утверждении административного регламента по предоставлению муниципальной услуги "Организация мероприятий межпоселенческого характера по охране окружающей среды на территории муниципального образования "Усть-Илимский район"</t>
  </si>
  <si>
    <t xml:space="preserve"> +
Постановление Администрации муниципального образования "Усть-Илимский район" от 25 ноября 2013 года № 517 О внесении изменения в Приложение к постановлению Администрации муниципального образования "Усть-Илимский район" от 12 сентября 2012 № 423 "Об утверждении административного регламента предоставления муниципальной услуги "Назначение и выплата пенсии за выслугу лет муниципальным служащим муниципального образования "Усть-Илимский район"</t>
  </si>
  <si>
    <t xml:space="preserve"> +
Постановление администрации Седановского муниципального образования от 2 декабря 2013 года № 77 "О внесении изменения в Административный регламент предоставления муниципальной услуги "Выдача разрешения (ордера) на производство работ, при которых планируется разрыть территорию общего пользования", утвержденный постановлением Администрации Седановского муниципального образования от 03.09.2012 № 64</t>
  </si>
  <si>
    <t xml:space="preserve"> +
Постановление администрации Седановского муниципального образования от 2 декабря 2013 года № 76 "О внесении изменения в Административный регламент предоставления муниципальной услуги "Присвоение (уточнение) адресов объектам недвижимого имущества на территории Седановского муниципального образования", утвержденный постановлением Администрации Седановского муниципального образования от 22.06.2012 № 49</t>
  </si>
  <si>
    <t xml:space="preserve"> +
Постановление администрации Седановского муниципального образования от 2 декабря 2013 года № 75 "О внесении изменения в Административный регламент предоставления муниципальной услуги "Выдача юридическим и физическим лицам справок, выписок из похозяйственных книг населенных пунктов Седановского муниципального образования", утвержденный постановлением Администрации Седановского муниципального образования от 06.03.2012 № 21</t>
  </si>
  <si>
    <t>Предоставления консультаций по вопросам торговли, общественного питания, бытового обслуживания</t>
  </si>
  <si>
    <t>Постановление администрации Новостроевского муниципального образования от 27 ноября 2013 года  № 105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</si>
  <si>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Постановление администрации Новостроевского муниципального образования от 27 ноября 2013 года  № 106  "Об утверждении административного регламента предоставления муниципальной услуги "Предоставления консультаций по вопросам торговли, общественного питания, бытового обслуживания "</t>
  </si>
  <si>
    <t>Постановление администрации Онотского муниципального образования от 18 ноября 2013 года № 121 "Об утверждении административного регламента предоставления муниципальной услуги "Содействие развитию малого и среднего предпринимательства"</t>
  </si>
  <si>
    <t>Постановление администрации Онотского муниципального образования от 15 ноября 2013 года № 113 "Об утверждении административного регламента предоставления муниципальной услуги "Организация торгового обслуживания"</t>
  </si>
  <si>
    <t>Постановление администрации Онотского муниципального образования от 18 ноября 2013 года № 120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</si>
  <si>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 xml:space="preserve"> + 
Перечень муниципальных услуг Онотского муниципального образования, предоставление которых осуществляется по принципу "одного окна" утвержденный распоряжением администрации Онотского муниципального образования от 16 декабря 2013 года № 43</t>
  </si>
  <si>
    <t>Постановление администрации Саянского муниципального образования от 9 декабря 2013 года № 76 "Об утверждении административного регламента предоставления муниципальной услуги " Выдача справок, выписок из похозяйственных книг"</t>
  </si>
  <si>
    <t>1. Правоустанавливающие документы на земельный участок из ЕГРП (Росреестр);
2. Документы, свидетельствующие о постановке земельного участка на кадастровый учет из ЕГРП (Росреестр);
3. Правоустанавливающие документы  на строения, расположенные на земельном участке (если таковые имеются) из ЕГРП (Росреестр);
4. Сведения о границах земельного участка и координатах поворотных точек;
5. Сведения о границах зон действия публичных сервитутов;
6. Сведения о расположенных в границах земельного участка объектах культурного наследия;
7. Сведения о разрешенном использовании земельных участков, предоставленных для добычи полезных ископаемых;
8. Сведения о разрешенном использовании земель особо охраняемых природных территорий регионального и местного значения;
9. Сведения о разрешенном использовании земель водного фонда;
10. Сведения о разрешенном использовании земельных участков, расположенных в границах особых экономических зон;
11. Сведения о разрешенном использовании земельного участка, в случае если он расположен в границах территории объекта культурного наследия или в границах территории вновь выявленного объекта культурного наследия;
12. Сведения о технических условиях подключения (технологического присоединения) объектов капитального строительства к сетям инженерно-технического обеспечения</t>
  </si>
  <si>
    <t>Изменение вида разрешонного использования земельного участка</t>
  </si>
  <si>
    <t>Постановление Администрации Большелугского городского поселения от 20 ноября 2013 года № 146-па "Об утверждении административного регламента предоставления муниципальной услуги "Изменение вида разрешонного использования земельного участка"</t>
  </si>
  <si>
    <t>Решение Думы муниципального образования "Ахинское" от  28 декабря 2013 года № 20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государственных услуг"</t>
  </si>
  <si>
    <t>Постановление главы муниципального образования "Ахинское" от 29 ноября 2013 года № 55 "Об утверждении правил разработки и утверждения административных регламентов предоставления муниципальных услуг"</t>
  </si>
  <si>
    <t xml:space="preserve"> Постановление главы муниципального образования "Ахиннское" от 10 октября 2011 года № 21 "Об утверждении Положения о порядке формирования и ведения реестра муниципальных услуг"\</t>
  </si>
  <si>
    <t xml:space="preserve">Постановление администрации муниципального образования "Ахинское" от 10 декабря 2013 года  №56 "Об утверждении административного регламента предоставления муниципальной услуги "Выдача заверенных копий документов  " </t>
  </si>
  <si>
    <t>Постановление администрации муниципального образования "Ахинское" от 10 декабря 2013 года  №57 "Об утверждении административного регламента предоставления муниципальной услуги "Выдача копий муниципальных правовых актов администрации муниципального образования"</t>
  </si>
  <si>
    <t xml:space="preserve">Постановление администрации муниципального образования "Ахинское" от 10 декабря 2013 года  №58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 </t>
  </si>
  <si>
    <t xml:space="preserve">Постановление администрации муниципального образования "Ахинское" от 10 декабря 2013 года  №59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  " </t>
  </si>
  <si>
    <t xml:space="preserve">Постановление администрации муниципального образования "Ахинское" от 10 декабря 2013 года  № 60 "Об утверждении административного регламента предоставления муниципальной услуги "Информирование и консультирование субъектов малого предпринимательства " </t>
  </si>
  <si>
    <t xml:space="preserve">Постановление администрации муниципального образования "Ахинское" от 10 декабря 2013 года  №61 "Об утверждении административного регламента предоставления муниципальной услуги "Выдача справок, выписок из похозяйственных книг " </t>
  </si>
  <si>
    <t xml:space="preserve">Постановление администрации муниципального образования "Ахинское" от 10 декабря 2013 года  № 62 "Об утверждении административного регламента предоставления муниципальной услуги "Осуществление регистрации (снятии) по месту жительства (пребывания) граждан  " </t>
  </si>
  <si>
    <t xml:space="preserve">Постановление администрации муниципального образования "Ахинское" от 10 декабря 2013 года  №63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 </t>
  </si>
  <si>
    <t xml:space="preserve">Постановление администрации муниципального образования "Ахинское" от 10 декабря 2013 года  № 64 "Об утверждении административного регламента предоставления муниципальной услуги "Представление информации об очередности предоставления жилых помещений на условиях социального найма " </t>
  </si>
  <si>
    <t>Постановление администрации муниципального образования "Ахинское" от 10 декабря 2013 года  №65 "Об утверждении административного регламента предоставления муниципальной услуги "Предоставление малоимущим гражданам по договорам социального найма жилых помещений муниципального жилищного фонда"</t>
  </si>
  <si>
    <t xml:space="preserve">Постановление администрации муниципального образования "Ахинское" от 10 декабря 2013 года  №66 "Об утверждении административного регламента предоставления муниципальной услуги "Выдача справки о наличии либо отсутствии у гражданина частного домовладения и (или) приватизированного жилья " </t>
  </si>
  <si>
    <t xml:space="preserve">Постановление администрации муниципального образования "Ахинское" от 10 декабря 2013 года  № 67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 " </t>
  </si>
  <si>
    <t xml:space="preserve">Постановление администрации муниципального образования "Ахинское" от 10 декабря 2013 года  № 68 "Об утверждении административного регламента предоставления муниципальной услуги "Предоставление сведений о ранее приватизированном имуществе " </t>
  </si>
  <si>
    <t xml:space="preserve">Постановление администрации муниципального образования "Ахинское" от 10 декабря 2013 года  № 69 "Об утверждении административного регламента предоставления муниципальной услуги "Предоставление выписки из Реестра муниципального имущества" </t>
  </si>
  <si>
    <t xml:space="preserve">Постановление администрации муниципального образования "Ахинское" от 10 декабря 2013 года  № 70 "Об утверждении административного регламента предоставления муниципальной услуги "Выдача разрешений на строительство в пределах полномочий, установленных Градостроительным кодексом РФ  " </t>
  </si>
  <si>
    <t xml:space="preserve">Постановление администрации муниципального образования "Ахинское" от 10 декабря 2013 года  № 71 "Об утверждении административного регламента предоставления муниципальной услуги "Выдача разрешений на ввод объекта в эксплуатацию в пределах полномочий, установленных Градостроительным кодексом РФ " </t>
  </si>
  <si>
    <t xml:space="preserve">Постановление администрации муниципального образования "Ахинское" от 10 декабря 2013 года  № 72 "Об утверждении административного регламента предоставления муниципальной услуги "Предоставление доступа к справочно-поисковому аппарату библиотек, базам данных " </t>
  </si>
  <si>
    <t xml:space="preserve">Постановление администрации муниципального образования "Ахинское" от 10 декабря 2013 года  № 73 "Об утверждении административного регламента предоставления муниципальной услуги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 " </t>
  </si>
  <si>
    <t>МКУ КИЦ МО "Ахинское"</t>
  </si>
  <si>
    <t>Постановление Главы администрации муниципального образования "Гаханское"  от 7 октября 2013 года №71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</si>
  <si>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 от 7 октября 2013 года №59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</si>
  <si>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 от 7 октября 2013 года №58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</si>
  <si>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 от 7 октября 2013 года №57  "Об утверждении административного регламента предоставления муниципальной услуги"</t>
  </si>
  <si>
    <t>Постановление Главы администрации мцнициупального образования "Гаханское" от 7 октября 2013 года №56  "Об утверждении административного регламента предоставления муниципальной услуги"</t>
  </si>
  <si>
    <t>Постановление Главы администрации мцнициупального образования "Гаханское"  от 7 октября 2013 года №55 "Об утверждении административного регламента предоставления муниципальной услуги"</t>
  </si>
  <si>
    <t>Постановление Главы администрации мцнициупального образования "Гаханское"  от 7 октября 2013 года  №54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</si>
  <si>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 от 7 октября 2013 года  №52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</si>
  <si>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 от 7 октября 2013 года №70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</si>
  <si>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 от 7 октября 2013 года №69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</si>
  <si>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"Гаханское"от 7 октября 2013 года №68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</si>
  <si>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"Гаханское"от 7 октября 2013 года №67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</si>
  <si>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"Гаханское"от 7 октября 2013 года №66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</si>
  <si>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 от 7 октября 2013 года №65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</si>
  <si>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"Гаханское"от 7 октября 2013 года №64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</si>
  <si>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  от 7 октября 2013 года №63 "Об утверждении административного регламента предоставления муниципальной услуги"</t>
  </si>
  <si>
    <t>Постановление Главы администрации муниципального образования "гаханское" от 7 октября 2013 года  №62 "Об утверждении административного регламента предоставления муниципальной услуги"</t>
  </si>
  <si>
    <t>1. Выписка из ЕГРП (Россреестр)
2. Справка  (БТИ)</t>
  </si>
  <si>
    <t>Постановление администрации муниципального образования Капсальское от 3 октября 2013 года № 44 "Об утверждении административного регламента по предоставлению муниципальных услуг "Выдача копий архивных документов, подтверждающих право на владение землей"</t>
  </si>
  <si>
    <t xml:space="preserve">   Постановление главы администрации муниципального образования "Захальское" от 11 сентября 2013 года  №63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</si>
  <si>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Осуществление регистрации по месту жительства граждан</t>
  </si>
  <si>
    <t>Решение Думы муниципального образования "Капсальское" от 31 декабря 2013 года №36 "Перечень услуг, которые являются необходимыми и обязательными для предоставления муниципальных услуг"</t>
  </si>
  <si>
    <t>п.3.1, 3.2, 3.3, 3.9  Перечня услуг, которы являются необходимыми и обязательными</t>
  </si>
  <si>
    <t>п.3.8 Перечня услуг, которые являются необходимыми и обязательными</t>
  </si>
  <si>
    <t>п.3.7 Перечня услуг, которые являются необходимыми и обязательными</t>
  </si>
  <si>
    <t>1. Кадастровый паспорт жилого помещения (БТИ)
2. Справки о регистрации по месту жительства из всех мест проживания после 11 июля 1991 года (ФМС)
3. Справки о том, что ранее занимаемые жилые помещения не были приватизированы заявителями (БТИ по месту нахождения ранее занимаемых жилых помещений)
4. Справка о регистрации в общежитии (учебные заведения)
5. Справка об освобождении, выданная после срока отбывания наказания (ГУИН)
6. Архивные справки о регистрации по месту жительства и справки об использовании права на приватизацию жилых помещений (архивы)</t>
  </si>
  <si>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t>
  </si>
  <si>
    <t>Сектор по социальным вопросам администрации МО "Усть-Ордынское"</t>
  </si>
  <si>
    <t>Принятие на учет детей-сирот и детей, оставшихся без попечения родителей, лиц из числа детей-сирот и детей, оставшихся без попечения родителей, в возрасте от 18 до 23 лет в качестве нуждающихся в жилых помещениях, предоставляемых по договорам социального найма</t>
  </si>
  <si>
    <t>Принятие на учет инвалидов и семей, имеющих детей-инвалидов в качестве нуждающихся в жилых помещениях, предоставляемых по договорам социального найма</t>
  </si>
  <si>
    <t>Выдача разрешений на строительство, реконструкцию, капитальный ремонт</t>
  </si>
  <si>
    <t>Архитектурно-строительный сектор администрации МО "Усть-Ордынское"</t>
  </si>
  <si>
    <t>Отдел по ЖКХ, транспорту и связи администрации МО "Усть-Ордынское"</t>
  </si>
  <si>
    <t>Ведение похозяйственных книг в целях учета личных подсобных хозяйств МО "Усть-Ордынское"</t>
  </si>
  <si>
    <t>Отдел кадров и делопроизводства</t>
  </si>
  <si>
    <t>Подготовка и выдача документа, подтверждающего проведение основных работ по строительству (реконструкции) объектов индивидуального жилищного строительства, осуществляемого с привлечением средств материнского (семейного) капитала</t>
  </si>
  <si>
    <t>Перевод жилого помещения в нежилое помещение и нежилого в жилое помещение</t>
  </si>
  <si>
    <t>Сектор по управлению муниципальным имуществом администрации МО "Усть-Ордынское"</t>
  </si>
  <si>
    <t>Предоставление в аренду (безмозмездное пользование) муниципального нежилого фонда</t>
  </si>
  <si>
    <t>Подготовка договоров приватизации муниципального жилищного фонда</t>
  </si>
  <si>
    <t>Постановление главы администрации  от 21 июня 2012 года № 111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t>
  </si>
  <si>
    <t>Постановление главы администрации от 21 июня 2012 года № 112  "Об утверждении административного регламента предоставления муниципальной услуги "Принятие на учет детей-сирот и детей, оставшихся без попечения родителей, лиц из числа детей-сирот и детей, оставшихся без попечения родителей, в возрасте от 18 до 23 лет в качестве нуждающихся в жилых помещениях, предоставляемых по договорам социального найма"</t>
  </si>
  <si>
    <t>Постановление главы администрации  от 25 июня 2012 года № 113 "Об утверждении административного регламента предоставления муниципальной услуги "Принятие на учет инвалидов и семей, имеющих детей-инвалидов в качестве нуждающихся в жилых помещениях, предоставляемых по договорам социального найма"</t>
  </si>
  <si>
    <t>Постановление главы администрации  от 25 июня 2012 года № 117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t>
  </si>
  <si>
    <t>Постановление главы администрации от 25 июня 2012 года  № 118"Об утверждении административного регламента предоставления муниципальной услуги "Выдача разрешений на ввод в эксплуатацию"</t>
  </si>
  <si>
    <t xml:space="preserve">Постановление главы администрации  от 25 июня 2012 года № 119 "Об утверждении административного регламента предоставления муниципальной услуги </t>
  </si>
  <si>
    <t>Постановление главы администрации  от 25 июня 2012 года № 120 "Об утверждении административного регламента предоставления муниципальной услуги "Ведение похозяйственных книг в целях учета личных подсобных хозяйств МО "Усть-Ордынское""</t>
  </si>
  <si>
    <t>Постановление главы администрации от 25 июня 2012 года № 121  "Об утверждении административного регламента предоставления муниципальной услуги "Подготовка и выдача документа, подтверждающего проведение основных работ по строительству (реконструкции) объектов индивидуального жилищного строительства, осуществляемого с привлечением средств материнского (семейного) капитала"</t>
  </si>
  <si>
    <t>Постановление главы администрации  от 25 июня 2012 года № 123 "Об утверждении административного регламента предоставления муниципальной услуги "Перевод жилого помещения в нежилое помещение и нежилого в жилое помещение"</t>
  </si>
  <si>
    <t>Постановление главы администрации  от 25 июня 2012 года № 124 "Об утверждении административного регламента предоставления муниципальной услуги "Переустройство и (или) перепланировка жилого помещения"</t>
  </si>
  <si>
    <t>Постановление главы администрации  от 25 июня 2012 года № 125 "Об утверждении административного регламента предоставления муниципальной услуги "Продажа объектов муниципального нежилого фонда"</t>
  </si>
  <si>
    <t>Постановление главы администрации от 25 июня 2012 года  № 126 "Об утверждении административного регламента предоставления муниципальной услуги "Предоставление в аренду (безмозмездное пользование) муниципального нежилого фонда"</t>
  </si>
  <si>
    <t>Постановление главы администрации от 25 июня 2012 года № 127 "Об утверждении административного регламента предоставления муниципальной услуги "Подготовка договоров приватизации муниципального жилищного фонда"</t>
  </si>
  <si>
    <t>Предоставление информации о порядке оказания жилищно-коммунальных услуг населению</t>
  </si>
  <si>
    <t>п. 1, 2 Перечня услуг, которые являются необходимыми и обязательными</t>
  </si>
  <si>
    <t>Постановление администрации  Киренского муниципального района от 11 ноября 2013 года № 942 "Об утверждении административного регламента предоставления муниципальной услуги "Предоставление выписки из реестра муниципального имущества муниципального образования Киренский район"</t>
  </si>
  <si>
    <t>Постановление администрации  Киренского муниципального района от 14 ноября 2013 года № 965 "Об утверждении Административного регламента предоставления муниципальной услуги ""Утверждение акта выбора земельного участка"</t>
  </si>
  <si>
    <t>Постановление администрации Костинского муниципального образования  от 8 июля 2013 года № 50 " Об утверждении Административного регламента предоставление муниципальной услуги "Представление информации об очередности предоставления жилых помещений на условиях социального найма"</t>
  </si>
  <si>
    <t xml:space="preserve"> + 
Постановление администрации Староалзамайского муниципального образования от 26 сентября 2013 года №130   О внесении изменений и дополнений в Административный регламент "Прием  заявлений, документов, постановка 
граждан на учет в качестве нуждающихся в жилых помещениях"                    </t>
  </si>
  <si>
    <t xml:space="preserve"> + 
Постановление администрации Шумского муниципального образования от 9 января 2014 года  № 1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</si>
  <si>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 Постановление Администрации Олхинского сельского поселения от 13 января 2014 года № 04/14 "Об утверждении Административного регламента по предоставлению муниципальной услуги "Выдача разрешений на ввод объекта в эксплуатацию"</t>
  </si>
  <si>
    <t>Постановление Администрации Олхинского сельского поселения от 26 декабря 2013 года № 139/13 "Об утверждении Административного регламента по предоставлению муниципальной услуги "Подготовка градостроительного плана земельного участка"</t>
  </si>
  <si>
    <t xml:space="preserve">Постановление главы администрации от 19 декабря 2013 года № 50 "О  разработке и утверждении административного регламента исполнения муниципальных функций и административных регламентов предоставления муниципальных услуг администрацией Тангуйского сельского поселения" </t>
  </si>
  <si>
    <t xml:space="preserve"> + 
 Перечень муниципальных услуг, предоставление которых организуется по принципу "одного окна", в том числе на базе многофункциональных центров предоставления государственных и муниципальных услуг Иркутской области, утвержденный постановление Главы Дзержинского муниципального образования от 25 сентября 2013 года  № 80</t>
  </si>
  <si>
    <t xml:space="preserve"> +
Перечень муниципальных услуг предоставляемых,  администрацией Листвянского муниципального образования, предоставление которых осуществляется по принципу "одного окна" , утвержденный  постановлением главы Листвянского муниципального образования от 12 ноября 2013 года №165</t>
  </si>
  <si>
    <t xml:space="preserve"> +
 Постановление Администрации Молодежного муниципального образования от  9 января 2014 года № 001 "О внесении изменений в Административный регламент предоставления муниципальной услуги "Прием документов, необходимых для согласования перепланировки и (или) переустройства жилого (нежилого) помещения, а также выдача соответствующих решений о согласовании или об отказе в согласовании" в администрации Молодежного муниципального образования"</t>
  </si>
  <si>
    <t xml:space="preserve"> + 
 Постановление Администрации Молодежного муниципального образования от 9 января 2014 года № 002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 на территории Молодежного муниципального образования"</t>
  </si>
  <si>
    <t xml:space="preserve"> + 
 Постановление администрации Уриковского муниципального образования  от 10 января 2014 года №04 "О внесении изменений в постновление от 17 июня 2013 г.                                                                                                         №234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 </t>
  </si>
  <si>
    <t>Постановление Администрации Новоилимского сельского поселения от 12 декабря 2013 года № 89 "Об утверждении административного регламента предоставления муниципальной услуги "Предоставление Выписки из Реестра муниципального имущества Новоилимского сельского поселения Нижнеилимского района"</t>
  </si>
  <si>
    <t>Постановление Администрации Новоилимского сельского поселения от 13 декабря 2013 года № 91 " Предоставление муниципального имущества на праве безвозмездного пользования без проведения торгов в случаях, предусмотренных действующим законодательством"</t>
  </si>
  <si>
    <t>Постановление администрации Костинского муниципального образования от 8 июля 2013 года № 45 " Об утверждении Административного регламента предоставление муниципальной услуги"Принятие  граждан на учет в качестве нуждающихся в жилых помещениях,  предоставляемых по договорам социального найма""</t>
  </si>
  <si>
    <t xml:space="preserve"> +
Постановление администрации Костинского муницпального образования   от 27 ноября 2013 года № 85 "О внесении изменений и дополнений в Административный регламент "Принятие  граждан на учет в качестве нуждающихся в жилых помещениях,  предоставляемых по договорам социального найма"</t>
  </si>
  <si>
    <t xml:space="preserve"> + 
Постановление администрации Костинского муниципального образования   от 27 ноября 2013 года № 84 "О внесении изменений и дополнений в административный регламент "Представление информации об очередности предоставления жилых помещений на условиях социального найма "</t>
  </si>
  <si>
    <t xml:space="preserve"> +
Постановление администрации Староалзамайского муниципального образования  от 1 октября 2013 года №138"О внесении изменений и дополнений в Административный регламент "принятие документов, а также выдача решений 
о переводе или об отказе в переводе жилого 
помещения в нежилое или нежилого помещения в жилое"
                +</t>
  </si>
  <si>
    <t xml:space="preserve"> + 
Постановление администрации Чеховского муниципального образования от 11 декабря 2013 года № 91 "О внесении изменений в административный регламент "Предоставление информации об очередности предоставления жилых помещений на условиях социального найма"</t>
  </si>
  <si>
    <t>Выдача документов (выписки из похозяйственной книги,  справок и иных документов)".</t>
  </si>
  <si>
    <t>Постановление администрации Полинчетского муниципального образования от 25 ноября 2013 года № 36 "об утверждении административного регламента предоставления муниципальной услуги"Выдача документов (выписки из похозяйственной книги,  справок и иных документов)"</t>
  </si>
  <si>
    <t>Постановление администрации Полинчетского муниципального образования от 25 ноября 2013 года № 37"Назначение и выплата пенсии за выслугу лет лицам, замещавшим должности муниципальной службы"</t>
  </si>
  <si>
    <t>Постановление администрации Полинчетского муниципального образования от 25 ноября 2013 года № 38 "Совершение нотариальных действий"</t>
  </si>
  <si>
    <t>Постановление администрации Полинчетского муниципального образования от 25 ноября 2013 года № 39 "Признание в установленном порядке жилых помещений жилого фонда непригодными (пригодными) для проживания и жилого дома, многоквартирного дома аварийным и подлежащим сносу или реконструкции"</t>
  </si>
  <si>
    <t>Постановление администрации Полинчетского муниципального образования от 25 ноября 2013 года № 40 "Присвоение и изменение адреса объекту недвижимости"</t>
  </si>
  <si>
    <t>Постановление администрации Полинчетского муниципального образования от 25 ноября 2013 года № 41 "О выдаче разрешений на строительство в целях строительства, реконструкции, капитального ремонта объектов капитального строительства".</t>
  </si>
  <si>
    <t xml:space="preserve"> +
Постановление администрации Шелеховского муниципального образования от 18 ноября 2013 года № 77 "О внесении изменений в административные регламенты"</t>
  </si>
  <si>
    <t xml:space="preserve"> + 
Постановление администрации Шелеховского муниципального образования от 18 ноября 2013 года № 77 "О внесении изменений в административные регламенты"</t>
  </si>
  <si>
    <t>Постановление администрации городского поселения Тельминского муниципального образования от 18 декабря 2013 года № 178 "Об утверждении Административного регламента по предоставлению муниципальной услуги "Предоставление выписок из реестра муниципального имущества городского поселения Тельминского муниципального образования"</t>
  </si>
  <si>
    <t>Постановление администрации городского поселения Тельминского муниципального образования от 18 декабря 2013 года № 176 "Об утверждении Административного регламента предоставления муниципальной услуги "Оформление, выдача и закрытие разрешения (ордера) на проведение земляных работ"</t>
  </si>
  <si>
    <t>Постановление Администрации Олхинского сельского поселения от 26 декабря 2013 года № 140/13 "Об утверждении Административного регламента по предоставлению муниципальной услуги "Выдача  разрешения на строительство"</t>
  </si>
  <si>
    <t>Постановление администрации Подкаменского сельского поселения от 23 декабря 2013 года №66-па "Об утверждении административного регламента по предоставлению муниципальной услуги "Выдача выписки из реестра муниципальной собственности Подкаменского сельского поселения"</t>
  </si>
  <si>
    <t>1. Справка о доходах (МИ ФНС № 17 по Иркутской области либо организация, подтверждающая источники получения доходов заявителя);
2. Справка  о назначении трудовой пенсии по старости (инвалидности) либо пенсии, назначенной в соответствии с Законом "О занятости населения в Российской Федерации" (Отделение ПФР по осинскому району)
3. Справка  подтверждающая факт ЧС (пожара, стихийного бедствия и т.д. (УГПН ГУ МЧС России )
4. Справка о наличии (отсутствии) жилого помещения в собствен-ности, документы (технический паспорт,  здания (строения) ( ФРС)
5. Справка о размере пособия по безработице (ОГКУ ЦЗН)</t>
  </si>
  <si>
    <t>Постановление главы администрации муниципального образования "Захальское" от 2 декабря 2013 года № 93  "Об утверждении административного регламента предоставления муниципальной услуги "Предоставление доступа к справочно-поисковому аппарату библиотек, базам данных".</t>
  </si>
  <si>
    <t>Постановление главы администрации муниципального образования "Захальское" от 23 октября 2013 года № 87  "Об утверждении административного регламента предоставления муниципальной услуги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</si>
  <si>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 xml:space="preserve"> +
Постановление администрации городского округа муниципального образования "город Саянск" от 30 декабря 2013 года № 110-37-1562-13 "О внесении изменений в отдельные муниципальные правовые акты"</t>
  </si>
  <si>
    <t>Постановление администрация муниципального образования "город Саянск" от 20 июня 2013 года № 110-37-774-13 "О внесении изменений в постановление администрации городского округа муниципального образования "город Саянск" от 27 июля 2012 года № 110-37-805-12 "Об утверждении административных регламентов предоставления муниципальных услуг в сфере физической культуре и спорта"</t>
  </si>
  <si>
    <t xml:space="preserve"> +
Постановление администрации городского округа муниципального образования "город Саянск" от 31 декабря 2013 года  №110-37-1579-13 "О внесении изменений в постановление администрации городского округа муниципального образования "город Саянск" от 27 июля 2012 года № 110-37-805-13  "Об утверждении административных регламентов предоставления муниципальных услуг в сфере физической культуры и спорта"</t>
  </si>
  <si>
    <t xml:space="preserve"> +
Постановление администрации городского округа муниципального образования "город Саянск" от 27 декабря 2013 года № 110-37-1546-13 "О внесении изменений в приложение к постановлению администрации городского округа муниципального  от 11 ноября 2011 года № 110-37-1282-11 "Об утверждении административного регламента по предоставлению муниципальной услуги "Выдача разрешения на перевозку тела умершего"</t>
  </si>
  <si>
    <t>Постановление администрации Петровского сельского поселения  от 1июня 2011 года №16 "Об утверждении Положения о порядке разработки и утверждения административных регламентов предоставления  муниципальных услуг  в Петровском сельском поселении"</t>
  </si>
  <si>
    <t>Постановление администрации Петровского сельского поселения  от 1 июня 2011 года №17 "Об утверждении Положения о порядке формирования  и ведени я Реестра  муниципальных услуг Петровского сельского поселения"</t>
  </si>
  <si>
    <t>Постановление МКУ "Администрация муниципального образования "Заларинский район" от 14 марта 2013 года №  156 "Порядок Разработки и утверждения административных регламентов исполнения муниципальных  функций, разработки и утверждения административных регламентов предоставления муниципальных услуг"</t>
  </si>
  <si>
    <t>Решение Думы Новолетниковского муниципального образования от 22февраля 2012 года № 119а "Об утвержлении Перечня услуг, которые являются необходимыми и обязательными для предоставления администрацией Новолетниковского муниципального образования муниципальных услуг и предоставляются организациями, участвующими в предоставлении муниципальных услуг, а также Порядка определения платны за их оказание"</t>
  </si>
  <si>
    <t>Решение Думы Хазанского муниципального образования от 22 января 2014 года № 51 "Об утверждении Перечня услуг, которые являются необходымыми и обязательными для предоставления администрацией Хазанского муниципального образования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</si>
  <si>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Решение Думы Харайгунского муниципального образования от 27 декабря 2013 года № 56 Об утверждении Перечня услуг, которые являются
необходимыми и обязательными для предоставления
администрацией Харайгунского  муниципального образования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</si>
  <si>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Решение Думы Масляногорского муниципального образования от 29 января 2014 года №48 "Об утверждении Перечня услуг, которые являются необходимыми и обязательными для предоставления администрацией Масляногорского муниципального образования муниципальных услуг и предоставляются организациями, участвующими в предоставлении муниципальных услуг, а также Порядка определения платы за их оказание"</t>
  </si>
  <si>
    <t xml:space="preserve"> + 
Постановление администрации города Иркутска от 22 января 2014 года № 031-06-3814/14 "О внесении изменений в постановление администрации города Иркутска от 06.12.2011 № 031-06-2785/11"</t>
  </si>
  <si>
    <t xml:space="preserve"> + 
 Постановление администрации города Иркутска от 1 ноября 2013 года № 031-06-2694/13 "О внесении изменений в постановление администрации города Иркутска от 9 августа 2011 года" </t>
  </si>
  <si>
    <t>+ 
 Постановление администрации города Иркутска от 6 ноября 2013 года № 031-06-2727/13 "О внесении изменения в постановление администрации г.Иркутска от 25 января 2012 года №031-06-54/12"</t>
  </si>
  <si>
    <t xml:space="preserve"> +
 Постановление администрации города Иркутска от 25 октября 2013 года № 031-E5706-26/12 "О внесении изменений в постановление администрации города Иркутска от 19 января 2012 года № 031-06-26/12" </t>
  </si>
  <si>
    <t>Постановление администрации Иркутского районного муниципального образования от 21 января 2014 года №187 "Об утверждении административного регламента муниципальной услуги "Принятие решений о передаче в собственность граждан жилых помещений в порядке приватизации"</t>
  </si>
  <si>
    <t>Подготовка и выдача разрешений на ввод объктов на эксплуатацию на территории Никольского МО</t>
  </si>
  <si>
    <t>Постановление главы Никольского муниципального образования  от 10 февраля 2014 года № 13 "Об утверждении Административного регламента предоставления муниципальной услуги "Подготовка и выдача разрешений на ввод объектов в эксплуатацию на территории Никольского муниципального образования"</t>
  </si>
  <si>
    <t>Приём документов, необходимых для согласования переврда жилого помещения в нежилое или нежилого помещения в жилое, а также выдача соответствующих решений о переводе или об отказе в переводе</t>
  </si>
  <si>
    <t>Постановление главы Никольского муниципального образования  от 10 февраля 2014 года № 12 "Об утверждении Административного регламента предоставления муниципальной услуги "Приём документов, необходимых для согласования переврда жилого помещения в нежилое или нежилого помещения в жилое, а также выдача соответствующих решений о переводе или об отказе в переводе"</t>
  </si>
  <si>
    <t>Согласование переустроиства и (или) перепланировки жилого помещения на территории Никольского муниципального образования</t>
  </si>
  <si>
    <t>Приёмка выполненных работ после переустройства и (или) перепланирвоки жилого (нежилого) помещения</t>
  </si>
  <si>
    <t>Подготовка и выдача разрешении на строительство, реконструкцию, капитальный ремонт объектов капитального строительства на территории Никольского муниципального образования</t>
  </si>
  <si>
    <t>п.8, п.14, п.17 Приложения к решению Думы Никольсокго муниципального обрзованияот 23 марта 2012г. №44-125/дсп</t>
  </si>
  <si>
    <t>п. 7, п. 14 Приложения к решению Думы Никольсокго муниципального обрзованияот 23 марта 2012г. №44-125/дсп</t>
  </si>
  <si>
    <t>п. 4, п. 9, п. 14 Приложения к решению Думы Никольсокго муниципального обрзованияот 23 марта 2012г. №44-125/дсп</t>
  </si>
  <si>
    <t>п. 10, п.11 Приложения к решению Думы Никольсокго муниципального обрзованияот 23 марта 2012г. №44-125/дсп</t>
  </si>
  <si>
    <t>п.12 Приложения к решению Думы Никольсокго муниципального обрзованияот 23 марта 2012г. №44-125/дсп</t>
  </si>
  <si>
    <t>п.4, п. 5, п.8, п.9 Приложения к решению Думы Никольсокго муниципального обрзованияот 23 марта 2012г. №44-125/дсп</t>
  </si>
  <si>
    <t>1. Выписка из ЕГРИП(федеральная налоговая служба)
2. Выписка из ЕГРЮЛ (федеральная налоговая служба)</t>
  </si>
  <si>
    <t>Постановление администрации Оекского  муниципального образования от 30 января 2014 года №24-п "Об утверждении Административного регламента предоставления муниципальной услуги "Изменение вида разрешенного использования земельных участков и объектов капитального строительства, расположенных на территории Оекского муниципального образования""</t>
  </si>
  <si>
    <t>Решение Думы Ушаковского муниципального образования от 29 января 2014 года № 09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</si>
  <si>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Постановление администрации города Черемхово от 20 января 2014 года № 17 "Об утверждении административного регламента предоставления муниципальной услуги "Выдача разрешений на снос зеленых насаждений"</t>
  </si>
  <si>
    <t>Предоставление информации о проведении ярмарок, выставок народного творчества, ремесел</t>
  </si>
  <si>
    <t>Отдел по развитию культурной сферы и библиотечного обслуживания</t>
  </si>
  <si>
    <t>Постановление администрации города Черемхово от 24 февраля 2012 года № 114 "Об утверждении административного регламента предоставления муниципальной услуги "Предоставление информации о проведении ярмарок, выставок народного творчества, ремесел"</t>
  </si>
  <si>
    <t>1. Справка о наличии или отсутствии в собственности транспортного средства (ОГИБДД России МО "Качугский")
2. Справка о состоянии на учёте в ЦЗН (ЦЗН)
3. Сведения из единого государственного реестра прав о правах на жилые помещения(Росреестр)</t>
  </si>
  <si>
    <t xml:space="preserve">Постановление администрации Киренского муниципального района от 25 декабря 2013 года № 1142 Об утверждении административного 
регламента предоставления муниципальной 
услуги Выдача разрешений на 
строительство объектов, находящихся 
на территории двух и более муниципальных 
образований и межпоселенческой 
территории Киренского муниципального района
</t>
  </si>
  <si>
    <t>Постановка на  учет граждан, испытывающих  потребность в  древесине для собственных  нужд</t>
  </si>
  <si>
    <t>Постановление администрации Алымовского муниципального образования от 19 июня 2013 года № 58 "Об утверждении административного регламента  предоставления муниицпальной услуги "Постановка на учет граждан, испытывающих потребность в   древесине  для собственных  нужд"</t>
  </si>
  <si>
    <t xml:space="preserve"> +
Постановление администрации Алымовского  муниципального  образования от 23 октября 2013 года  № 65 "О внесении изменений в административные  регламенты по предоставлению муниципальных  услуг  в Алымовском  муниципальном  образовании"</t>
  </si>
  <si>
    <t>Постановление администрации Алымовского муниципального образования от 24 сентября 2012 года  № 50 "Об утверждении административного регламента  предоставления муниицпальной услуги "Предоставление информации. Копий архивных документов, хранящихся в   муниципальном  архиве, по заявлениям (запросам) заявителей"</t>
  </si>
  <si>
    <t>Постановление администрации Алымовского муниципального образования от 26  марта 2013 года № 44 "Об утверждении административного регламента  предоставления муниципальной услуги  "Выдача  разрешительной  документации на проведение  земляных  работ  на  территории Алымовского муниципального  образования"</t>
  </si>
  <si>
    <t>Постановление администрации Алымовского муниципального образования от 8 февраля 2013 года № 20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расположенного на  территории Алымовского  муниципального  образования"</t>
  </si>
  <si>
    <t>Постановление администрации Алымовского муниципального образования от 8 февраля 2013 года № 19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</si>
  <si>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Алымовского муниципального образования от 7 марта 2013 года № 28 "Об утверждении административного регламента  предоставления муниципальной услуги "Прием в муниципальную  собственность приватизированных  гражданми  жилых  помещений  на  территории Алымовского  муниципального  образования"</t>
  </si>
  <si>
    <t>Постановление администрации Алымовского муниципального образования от 26 сентября 2012 года № 54 "Об утверждении административного регламента  предоставления муниципальной услуги "Принятие  и рассмотрение уведомлений о проведении собраний, митингов, демонстраций, шествй и пикетирований"</t>
  </si>
  <si>
    <t>Ворона Н. В.</t>
  </si>
  <si>
    <t>8 (395) 68 30051</t>
  </si>
  <si>
    <t>Постановка на учет граждан, испытывающих потребность для собственных нужд</t>
  </si>
  <si>
    <t>Оформление документов для регистрации граждан РФ по месту жительства и по месту пебывания на территории Небельского сельского поселения, для получения или замены паспорта</t>
  </si>
  <si>
    <t>Предоставление информации об очередности предоставления жилых  помещений на условиях социального найма гражданам, проживающим на территории Небельского МО,состоящим на учете в качестве нуждающихся в жилых помещениях</t>
  </si>
  <si>
    <t>Присвоение, уточнение, изменение адресов объектов недвижимости в Небельском сельском поселении</t>
  </si>
  <si>
    <t>Выдача справок о составе семьи, Ф-9</t>
  </si>
  <si>
    <t>Постановление администрации Небельского сельского поселения от 23 октября 2013 года №33  "Об утверждении Положения об организации похоронного дела на территории Небельского сельского поселения"</t>
  </si>
  <si>
    <t>Постановление администрации Небельского сельского поселения  от 6 июля 2013 года №19 "Об утверждении административного регламента преджоставления муниципальной услуги "Постановка на учет граждан, испытывающих потребность для собственных нужд"</t>
  </si>
  <si>
    <t>Постановление администрации Небельского сельского поселения от 15 июля 2013 года №24  "Оформление документов для регистрации граждан РФ по месту жительства и по месту пебывания на территории Небельского сельского поселения, для получения или замены паспорта"</t>
  </si>
  <si>
    <t>Постановление Администрации Небельского сельского поселения от 13 июля 2013 года  №23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</si>
  <si>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Небельского сельского поселения  от 12 июля 2013 года №22 "Об утверждении административного регламента предоставления муниципальной услуги "Присвоение, уточнение, изменение адресов объектов недвижимости в Небельском сельском поселении"</t>
  </si>
  <si>
    <t>Постановление администрации Небельского сельского поселения от 8 июля 2013 года  №21 "Об утверждении админиистративного регламента предоставления муниципальной услуги "Выдача справок о составе семьи"</t>
  </si>
  <si>
    <t>Постановление администрации Небельского сельского поселения  от 8 июля 2013 года №20 "Об утверждении административного регламента предоставления муниципальной услуги "Выдача выписки из похозяйственной книги"</t>
  </si>
  <si>
    <t>Решение Думы Иркутского муниципального образования от 12 июля 2013 года № 14 "Об утверждении Перечня услуг которые являются необходимыми и обязательными для предоставления муниципальных услуг, структурными подразделениями и подведомственнными учреждениями администрации Иркутского сельского поселения, порядка определения размера платы за их оказание"</t>
  </si>
  <si>
    <t>Постановление администрации Иркутского муниципального образования от 4 июня 2013 года № 47 "Об утверждении положения о порядке формирования и ведения реестра муниципальных услуг Иркутского сельского поселения"</t>
  </si>
  <si>
    <t xml:space="preserve"> +
Постановление администрации Карымского муниципального образования от 12 декабря 2013 года № 76 "О внесении изменений в административный регламент предоставления муниципальной услуги "Первичный воинский учет граждан, пребывающихв запасе и подлежащих призыву на военную службу", "Постановка на воинский учет (снятие с учета) граждан пребывающихв запасе" утвержденнный постановлением администрации Карымского сельского поселения от 09.04.2012 года № 17</t>
  </si>
  <si>
    <t xml:space="preserve"> +
Постановление администрации Карымского муниципального образования от 12 декабря 2013 года № 80 "О внесении дополнений в административный регламент предоставления муниципальной услуги "Организация и осуществление мероприятий по гражданской обороне и защите населения и территории сельского поселения от чрезвычайных ситуаций природного и техногеннного характера" утвержденнный постановлением администрации Карымского сельского поселения от 09.04.2012 года № 18</t>
  </si>
  <si>
    <t xml:space="preserve"> +
 Постановление администрации Карымского муниципального образования  от 12 декабря 2013 года № 79 "О внесении дополнений в административный регламент по предоставлению муниципальной услуги по совершению нотариальных действий, предусмотреннных законодательством в случае отсутствия в поселении  нотариуса утвержденнный постановлением администрации Карымского сельского посления от 09.04.2012 года № 15.</t>
  </si>
  <si>
    <t xml:space="preserve">  + 
Постановление администрации Карымского муниципального образования от 12 декабря 2013 года № 78 "О внесении дополнений в административный  регламент по предоставлению муниципальной услуги "Содержание мест захоронения" утвержденнный постановлением администрации Карымского сельского посления  от 09.04.2012 года № 19</t>
  </si>
  <si>
    <t>ешение Думы Карымского муниципального образования от 26 марта 2012 года № 157а "Об утверждени  перечня услуг, которые являются необходимыми и обязательными  для предоставления администрацией Карымского муниципального образования муниципалных услуг и предоставляются организациями, участвующими в предоставлении муниципалных услуг, порядка определения размера платы за их оказание.</t>
  </si>
  <si>
    <t xml:space="preserve"> Постановление администрации Карымского муниципального образования от 29 марта 2012 года № 11 а "О порядке разработки и утверждения административных регламентов предоставления муниципальных услуг Карымского муниципального образования </t>
  </si>
  <si>
    <t>Постановление администрации Карымского муниципального образования от 7 ноября 2013 года № 68 а "Об утверждении положения о порядке формирования и ведения реестра муниципальных услуг</t>
  </si>
  <si>
    <t>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Ленинского  сельского поселения).</t>
  </si>
  <si>
    <t xml:space="preserve">Специалист администрации Ленинского муниципального образования </t>
  </si>
  <si>
    <t xml:space="preserve">Администрация Ленинского  муниципального образования </t>
  </si>
  <si>
    <t>Постановление администрации Ленинского муниципального образования от 6 февраля 2013 года  № 11 "а" "Об утверждении административного регламента предоставления муниципальной услуги "Выдача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Ленинского  сельского поселения"</t>
  </si>
  <si>
    <t>Постановление администрации Ленинского  муниципального образования от 6 февраля 2013 года № 11 "б" "Об утверждении административного регламента предоставления муниципальной услуги "Представление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</si>
  <si>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Ленинского  муниципального образования от 6 февраля 2013 года № 11 "д"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t>
  </si>
  <si>
    <t>Постановление администрации Ленинского  муниципального образования от 6 февраля 2013 года №  11 "ж"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t>
  </si>
  <si>
    <t>Постановление администрации Ленинского  муниципального образования от 6 февраля 2013 года №  11 "в"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(исполнение социально-правовых и тематических запросов)."</t>
  </si>
  <si>
    <t>Постановление администрации Ленинского  муниципального образования от 6 февраля 2013 года  № 11 "г" "Об утверждении административного регламента предоставления муниципальной услуги "Присвоение наименований улицам, площадям и иным территориям проживания граждан в населенных пунктах, установление нумерации домов на территории Ленинского  сельского поселения."</t>
  </si>
  <si>
    <t>Постановление администрации Ленинского  муниципального образования от 6 февраля 2013 года № 11 "е"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договору социального найма."</t>
  </si>
  <si>
    <t>Постановление администрации Ленинского  муниципального образования от 6 февраля 2013 года  года № 11 "з"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найма жилых помещений специализированного жилищного фонда"</t>
  </si>
  <si>
    <t>Постановление администрации Ленинского  муниципального образования от 6 февраля 2013 года № 11 "и"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 и многоквартирного дома аварийным и подлежащим сносу или реконструкции."</t>
  </si>
  <si>
    <t>1. Выписка из ЕГРП (Росреестр)
2. Технический паспорт жилого помещения, а для нежилых помещений - технический план (БТИ)
3.  Заключения (акты) соответствующих органов государственного надзора (контроля) в случае, если представление указанных документов признано необходимым для принятия решения о признании жилого помещения соответствующим (не соответствующим) установленным требованиям (уполномоченные организации)</t>
  </si>
  <si>
    <t>Постановление администрации Ленинского муниципального образования от 10 октября 2013 года № 15  "Об утверждении положения о порядке формирования и ведения Реестра муниципальных услуг Ленинского муниципального образования"</t>
  </si>
  <si>
    <t>Рюмкина Людмила Иннокентьевна</t>
  </si>
  <si>
    <t>leninsk2013@yandex.ru</t>
  </si>
  <si>
    <t>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Мингатуйского сельского поселения).</t>
  </si>
  <si>
    <t>Постановление администрации Мингатуйского муниципального образования от 24 января 2014 года № 48  "Об утверждении административного регламента оказания муниципальной услуги "Выдача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Мингатуйского  сельского поселения"</t>
  </si>
  <si>
    <t>Постановление администрации Мингатуйского  муниципального образования от 24 января 2014 года № 53 "Об утверждении административного регламента предоставления муниципальной услуги "Представление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</si>
  <si>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Панагинского муниципального образования от 24 января 2014 года № 56 "Об утверждении административного регламента предоставления муниципальной услуги "Присвоение наименований улицам, площадям и иным территориям проживания граждан в населенных пунктах, установление нумерации домов на территории Мингатуйского сельского поселения."</t>
  </si>
  <si>
    <t>Постановление администрации  Мингатуйского  муниципального образования от 24 января 2014 года № 50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t>
  </si>
  <si>
    <t>Постановление администрации Мингатуйского  муниципального образования от 24 января 2014 года № 51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найма жилых помещений специализированного жилищного фонда"</t>
  </si>
  <si>
    <t xml:space="preserve">  +  Постановление администрации Мингатуйского муниципального образования от24 января 2014 года № 54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(исполнение социально-правовых и тематических запросов).</t>
  </si>
  <si>
    <t>Постановление администрации Мингатуйского муниципального образования от24 января 2014 года № 55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t>
  </si>
  <si>
    <t>Постановление администрации Мингатуйского  муниципального образования от24 января 2014 года № 45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договору социального найма."</t>
  </si>
  <si>
    <t>1. Выписка из ЕГРП (Росреестр)
2. Правоустанавливающие документы на земельный участок,  если права на объекты недвижимости зарегистрированы в Едином государственном реестре прав на недвижимое имущество и сделок с ним (Росреестр)
3. Кадастровый паспорт земельного участка (Росреестр)
4. Выписка из ЕГРЮЛ или ЕГРИП (ФНС)
5. Разрешение на строительство объекта ит.д. (ОМС)
6. Справка органа технической инвентаризации (БТИ)</t>
  </si>
  <si>
    <t>Решение Думы Харикского муниципального образования от 24 июня 2011 года № 7 "Об утверждении перечня услуг, которые являются необходимыми и обязательными  для предоставления муниципальных услуг структурными подразделениями  и подведомственнными учрежденями  администрации Харикского муниципального образования, порядка определения  размера платы за их оказание"</t>
  </si>
  <si>
    <t>Постановление администрации Харикского муниципального образования от 25 мая 2011 года № 5 "Об утверждении Положения о порядке разработки и утверждения административных регламентов муниципальных услуг Харикского муниципального образования"</t>
  </si>
  <si>
    <t>Постановление администрации Харикского муниципального образования от 30 мая 2011 года № 7 "Об утверждении положения о порядке формирования и ведения Реестра муниципальных услуг Харикского муниципального образования"</t>
  </si>
  <si>
    <t>Исполнение тематических запросов, запросов социально-правового характера, в том числе поступивших из-за рубежа</t>
  </si>
  <si>
    <t>Оказание методической и практьической помощи представителям организаций, предприятий по ведению делопроизводства и формированию ведомственного архива</t>
  </si>
  <si>
    <t>Прием  архивных документов на хранение</t>
  </si>
  <si>
    <t>Постановление администрации муниципального образования Мамско-Чуйскогорайона от 24 июня 2011 года № 121 "Об утверждении админиситративного регламента по предоставлению муниципальной услуги "Прием архивных документов на хранение"</t>
  </si>
  <si>
    <t>Организация обслуживания пользователей в читальном зале архивного отдела администрации Мамско-Чуйского района</t>
  </si>
  <si>
    <t>Постановление администрации муниципального образования Мамско-Чуйскогорайона от 5 марта 2012 года № 50 " Об утверждении административного регламента предоставления муниципальной услуги "Оказание методической и практической помощи представителям организаций, предприятий по ведению делопроизводства и формированию ведом ственного архива"</t>
  </si>
  <si>
    <t>Постановление администрации муниципального образования Мамско-Чуйскогорайона от 4 июня 2012 года № 109 " Об утверждении административного регламента представления муниципальной услуги "Организация обслуживания пользователей в читальном зале архивного отдела администрации Мамско-Чуйского района"</t>
  </si>
  <si>
    <t>администрация Мамского городского поселения</t>
  </si>
  <si>
    <t>Выдача копий муниципальных правовых актов администрации Мамского городского поселения</t>
  </si>
  <si>
    <t>Выдача справок, подтверждающих период проживания граждан в поселке Мама</t>
  </si>
  <si>
    <t>Выдача справок о сдаче жилого помещения</t>
  </si>
  <si>
    <t>Составление актов о сдаче-приемке жилого помещения</t>
  </si>
  <si>
    <t>Предоставление в аренду и безвозмездное пользование объектов муниципальной собственности</t>
  </si>
  <si>
    <t>Передача жилых помещений в собственность граждан на территории Мамского городского поселения</t>
  </si>
  <si>
    <t>Присвоение (уточнение) адресво объектам недвижимого имущества на территории Мамского городского поселения</t>
  </si>
  <si>
    <t>Выявление бесхозяйного имущества и оформление его в муниципальную собственность</t>
  </si>
  <si>
    <t>Выявление выморочного  имущества и оформление его в муниципальную собственность</t>
  </si>
  <si>
    <t>предоставление информации об организациях коммунального комплекса и оказания ими жилищно-коммунальных услуг</t>
  </si>
  <si>
    <t>Изменение вида разрешенного использования земельных участков и объектов капитального строительства Мамского городского поселения</t>
  </si>
  <si>
    <t>Постановление администрации Мамского городского поселения  от 24 мая 2013 года № 37 "Об утверждении административного регламента предоставления муниципальной услуги "Выдача справок о составе семьи"</t>
  </si>
  <si>
    <t>Постановление администрации Мамского городского поселения  от 24 мая 2013 года № 38 "Об утверждении административного регламента предоставления муниципальной услуги "Выдача справок , подтверждающих период проживания граждан в поселке Мама"</t>
  </si>
  <si>
    <t>Постановление администрации Мамского городского поселения  от 24 мая 2013 года № 40"Об утверждении административного регламента предоставления муниципальной услуги "Выдача справок о сдаче жилого помещения"</t>
  </si>
  <si>
    <t>Постановление администрации Мамского городского поселения  от 24 мая 2013 года № 39"Об утверждении административного регламента предоставления муниципальной услуги "Составление актов о сдаче-приемке жилого помещения"</t>
  </si>
  <si>
    <t>Постановление администрации Мамского городского поселения  от 7 сентября 2011 года № 59 "Об утверждении административного регламента предоставления муниципальной услуги "Выдача копий муниципальных правовых актов администрации Мамского городского поселения"</t>
  </si>
  <si>
    <t>Постановление администрации Мамского городского поселения  от 8 ноября 2011 года № 71"Об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</si>
  <si>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Мамского городского поселения  от 27 мая 2013 года № 42 "Об утверждении административного регламента предоставления муниципальной услуги  "Выявление бесхозяйного имущества и оформление его в муниципальную собственность"</t>
  </si>
  <si>
    <t>Постановление администрации Мамского городского поселения  от 27 мая 2013 года № 43 "Об утверждении административного регламента предоставления муниципальной услуги  "Выявление выморочного  имущества и оформление его в муниципальную собственность"</t>
  </si>
  <si>
    <t>Постановление администрации Мамского городского поселения  от 25 декабря 2012 года № 93  "Об утверждении административного регламента предоставления муниципальной услуги  "Выдача разрешения (ордера) на производство работ, при которых планируется разрыть территорию общего пользования"</t>
  </si>
  <si>
    <t>Постановление администрации Мамского городского поселения  от 1 декабря 2011 года № 78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находящегося в муниципальной собственности Мамского городского поселения и предназначенного для сдачи в аренду"</t>
  </si>
  <si>
    <t>Постановление администрации Мамского городского поселения  от 7 декабря 2011 года № 83 "Об утверждении административного регламента предоставления муниципальной услуги "Предоставление в аренду и безвозмездное пользование объектов муниципальной собственности"</t>
  </si>
  <si>
    <t>Постановление администрации Мамского городского поселения  от 26 декабря 2012 года № 95 "Об утверждении административного регламента предоставления муниципальной услуги "Передача жилых помещений в собственность граждан на территории Мамского городского поселения"</t>
  </si>
  <si>
    <t>Постановление администрации Мамского городского поселения  от 26 декабря 2012 года № 97 "Об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Мамского городского поселения"</t>
  </si>
  <si>
    <t>Постановление администрации Мамского городского поселения  от 1 декабря 2011 года № 79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</si>
  <si>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Мамского городского поселения  от 14 декабря 2011 года № 86 "Об утверждении административного регламента предоставления муниципальной услуги  "Предоставление информации об организациях коммунального комплекса и оказания ими жилищно-коммунальных услуг"</t>
  </si>
  <si>
    <t>Постановление администрации Мамского городского поселения  от 20 февраля 2012 года № 10  "Об утверждении административного регламента предоставления муниципальной услуги  "Выдача разрешений на снос зеленых насаждений"</t>
  </si>
  <si>
    <t>Постановление администрации Мамского городского поселения  от 26 декабря 2012 года № 98  "Об утверждении административного регламента предоставления муниципальной услуги  "Изменение вида разрешенного использования земельных участков и объектов капитального строительства Мамского городского поселения"</t>
  </si>
  <si>
    <t>Постановление администрации Мамского городского поселения  от 31 января 2013 года № 9   "Об утверждении административного регламента предоставления муниципальной услуги  "Совершение нотариальных действий"</t>
  </si>
  <si>
    <t>Постановление администрации Мамского городского поселения  от 2 марта 2012 года № 14 "Об утверждении административного регламента предоставления муниципальной услуги "Оформление справки с места жительства умершего"</t>
  </si>
  <si>
    <t>п.13 Перечня  услуг, необходимых и обязательных для предоставления муниципальных услуг</t>
  </si>
  <si>
    <t>п.15 Перечня  услуг, необходимых и обязательных для предоставления муниципальных услуг</t>
  </si>
  <si>
    <t>п.16 Перечня  услуг, необходимых и обязательных для предоставления муниципальных услуг</t>
  </si>
  <si>
    <t>п.4 Перечня  услуг, необходимых и обязательных для предоставления муниципальных услуг</t>
  </si>
  <si>
    <t>п. 11 Перечня  услуг, необходимых и обязательных для предоставления муниципальных услуг</t>
  </si>
  <si>
    <t>п. 10 Перечня  услуг, необходимых и обязательных для предоставления муниципальных услуг</t>
  </si>
  <si>
    <t>п. 12 Перечня  услуг, необходимых и обязательных для предоставления муниципальных услуг</t>
  </si>
  <si>
    <t>п. 2 Перечня  услуг, необходимых и обязательных для предоставления муниципальных услуг</t>
  </si>
  <si>
    <t>п. 8 Перечня  услуг, необходимых и обязательных для предоставления муниципальных услуг</t>
  </si>
  <si>
    <t>п. 7 Перечня  услуг, необходимых и обязательных для предоставления муниципальных услуг</t>
  </si>
  <si>
    <t>п. 17  Перечня  услуг, необходимых и обязательных для предоставления муниципальных услуг</t>
  </si>
  <si>
    <t>п. 5  Перечня  услуг, необходимых и обязательных для предоставления муниципальных услуг</t>
  </si>
  <si>
    <t>Выдача разрешений на строительство, разпешений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ан территории Березняковского  сельского поселния</t>
  </si>
  <si>
    <t>Постановление Администрации  Березняковского  сельского  поселения от 12 ноября 2013 года  № 112  "Об  утверждении Административных  регламентов"</t>
  </si>
  <si>
    <t>Принятие документов, а также выдача решений о переводе или об отказе в переводе жилого помещения в нежилое или нежилое помещение в жилое помещение.</t>
  </si>
  <si>
    <t>Постановление Администрации  Березняковского  сельского  поселения от 12 ноября 2013 года  № 112 "Об  утверждении Административных  регламентов"</t>
  </si>
  <si>
    <t xml:space="preserve">Предоставление в собственность, постоянное (бессрочное) пользование, в безвоздмездное пользование, аренду земельных участков, находящихся в собственности муниципального образования, юридическим лицам и гражданам, включая: 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 </t>
  </si>
  <si>
    <t>Постановление Администрации  Березняковского  сельского  поселения от 9 декабря 2013 года  № 118 "Об утверждении  адмиинстартивного  регламента по предоставлению муниципальной услуги "Рассмотрение  заявлений по предоставлению земельных участков под индивидуальное жилищное строительство"</t>
  </si>
  <si>
    <t>Постановление  Администрации Березняковского  сельского  поселения  от 9 декабря2013 года № 119 "Об утверждении администартивного регламента  по предоставлению муниципальных услуги "Предоставление земельных участков, находящихся в муниципальной собственности Березняковского  сельского  поселния для целей связанных со строительством."</t>
  </si>
  <si>
    <t>Постановление  Администрации Березняковского  сельского  поселения от 25 декабря 2013 года № 125 "Об утверждении администартивного регламента  по предоставлению муниципальной услуги "Выдача разрешения на право организации розничного рынка на территории Березняковского сельского поселения."</t>
  </si>
  <si>
    <t xml:space="preserve">п.25 Перечня услуг, которые являются небходимыми и обязательными для предоставления муниципальных услуг </t>
  </si>
  <si>
    <t xml:space="preserve">п.15 Перечня услуг, которые являются небходимыми и обязательными для предоставления муниципальных услуг </t>
  </si>
  <si>
    <t xml:space="preserve">п.2 Перечня услуг, которые являются небходимыми и обязательными для предоставления муниципальных услуг </t>
  </si>
  <si>
    <t xml:space="preserve">п. 42 Перечня услуг, которые являются небходимыми и обязательными для предоставления муниципальных услуг </t>
  </si>
  <si>
    <t>Постановление администрации Дальнинского сельского поселения от 22 октября 2013 года № 111 "Об утверждении административного регламента предоставления муниципальной услуги "Постановка и снятие с воинского учета граждан"</t>
  </si>
  <si>
    <t>Присвоение почтовых адресов и нумерация объектов недвижимости расположенных на территории Дальнинского сельского поселения</t>
  </si>
  <si>
    <t>Постановление администрации Дальнинского сельского поселения от 17 октября 2013 года № 100  "Об утверждении административного регламента предоставления муниципальной услуги "Присвоение почтовых адресов и нумерация объектов недвижимости расположенных на территории Дальнинского сельского поселенимя"</t>
  </si>
  <si>
    <t xml:space="preserve">Признание помещения жилым помещением , жилого помещения пригодным  (непригодным) для проживания и многоквартирного дома аварийным и подлежащим сносу или реконструкции </t>
  </si>
  <si>
    <t>Постановление администрации муниципального образования  "Железногорск - Илимское городское поселение" от 27 июня 2011  года № 205 "Об утверждении административного регламента по предоставлению муниципальной услуги "Оказание информационно-консультационных услуг
и организационной помощи по вопросам поддержки субъектов малого и среднего предпринимательства"</t>
  </si>
  <si>
    <t>Постановление администрации муниципального образования  "Железногорск - Илимское городское поселение" от 27 июня 2011  года № 206 "Об утверждении административного регламента по предоставлению муниципальной услуги "Рассмотрение жалоб потребителей, консультирование их по вопросам защиты прав потребителей"</t>
  </si>
  <si>
    <t>Постановление администрации муниципального образования "Железногорск - Илимское городское поселение" от  18 декабря  2013  года  № 478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муниципального образования "Железногорск-Илимское
городское поселение от чрезвычайных ситуаций 
природного и техногенного характера"</t>
  </si>
  <si>
    <t>Постановление администрации муниципального образования "Железногорск-Илимское городское поселение" от 27 декабря 2013 года  № 508  "Об утверждении административного регламента предоставления муниципальной услуги "Выдача градостроительного плана земельного участка на территории муниципального образования "Железногорск-Илимское городское поселение".</t>
  </si>
  <si>
    <t>Постановление администрации  муниципального образования "Железногорск-Илимское городское поселение" от 26 декабря  2013 года  № 507  "Об утверждении административного регламента муниципальной услуги "Перевод (или отказ в переводе) жилого помещения в нежилое или нежилого помещения в жилое на территории муниципального образования "Железногорск-Илимское городское поселение"</t>
  </si>
  <si>
    <t>Постановление администрации муниципального образования "Железногорск-Илимское городское поселение" от  27 декабря  2013 года  № 510  "Об утверждении административного регламента муниципальной услуги "Выдача разрешений на строительство  объектов капитального  строительства, расположенных на территории  муниципального образования "Железногорск-Илимское городское поселение"</t>
  </si>
  <si>
    <t>Постановление администрации муниципального образования "Железногорск-Илимское городское поселение" от  26 декабря  2013 года  №  505 Об утверждении административного регламента муниципальной услуги "Присвоение наименований улицам, площадям и иным территориям проживания граждан, установление нумерации домов  на территории муниципального образования "Железногорск-Илимское городское поселение"</t>
  </si>
  <si>
    <t>Постановление администрации муниципального образования "Железногорск-Илимское городское поселение" от  26 декабря  2013 года    N  498 "Об утверждении административного регламента по предоставлению муниципальной услуги "Выдача разрешений на снос зеленых насаждений на территории муниципального образования "Железногорск-Илимское городское поселение"</t>
  </si>
  <si>
    <t>Постановление администрации муниципального образования "Железногорск-Илимское городское поселение"от  02 декабря  2013 года № 447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 на территории муниципального образования "Железногорск-Илимское городское поселение".</t>
  </si>
  <si>
    <t xml:space="preserve">Постановление администрации муниципального образования "Железногорск – Илимское городское поселение" от 24 декабря  2013  года  № 491  "Об утверждении административного регламента предоставления муниципальной услуги "Предоставление из земель, находящихся
в собственности муниципального образования "Железногорск-Илимское городское поселение"
в аренду или собственность земельных участков 
необходимых для эксплуатации существующих зданий, строений, сооружений
</t>
  </si>
  <si>
    <t>Постановление администрации  муниципального образования "Железногорск – Илимское городское поселение" от  24 декабря  2013  года № 487   Об утверждении административного регламента предоставления муниципальной услуги " Передача в собственность граждан жилых помещений муниципального жилищного фонда в порядке приватизации "</t>
  </si>
  <si>
    <t>Постановление администрации  муниципального образования "Железногорск – Илимское городское поселение" от 24 декабря  2013  года  № 484  "Об утверждении административного регламента предоставления муниципальной услуги  "Предоставление объектов муниципального нежилого фонда в аренду, безвозмездное пользование"</t>
  </si>
  <si>
    <t>Постановление администрации  муниципального образования "Железногорск – Илимское городское поселение"  от 24 декабря  2013  года № 490  "Об утверждении административного регламента предоставления муниципальной услуги "Продажа объектов муниципального нежилого фонда"</t>
  </si>
  <si>
    <t xml:space="preserve">Постановление администрации  муниципального образования "Железногорск – Илимское городское поселение"  от  23 декабря  2013  года № 485  Об утверждении административного регламента предоставления муниципальной услуги "Предоставление муниципального имущества в аренду без проведения торгов в случаях, предусмотренных действующим законодательством"
</t>
  </si>
  <si>
    <t xml:space="preserve">Постановление администрации  муниципального образования "Железногорск – Илимское городское поселение"  от 23 декабря  2013  года № 486  Об утверждении административного регламента 
предоставления муниципальной услуги "Предоставление Выписки из Реестра муниципального имущества муниципального образования "Железногорск-Илимское городское поселение"
</t>
  </si>
  <si>
    <t>Постановление администрации муниципального образования "Железногорск-Илимское городское поселение" от 26 декабря 2013 года  № 506 Об утверждении административного регламента предоставления муниципальной услуги "Выдача решения о согласовании переустройства и (или)перепланировки жилого и (или) нежилого помещения" на территории муниципального образования "Железногорск-Илимское городское поселение"</t>
  </si>
  <si>
    <t xml:space="preserve"> Предоставление помощи подросткам и молодежи в трудной жизненной ситуации, в том числе предоставление юридической консультации</t>
  </si>
  <si>
    <t>Содействие занятости молодежи</t>
  </si>
  <si>
    <t xml:space="preserve">Оформление разрешения на вселение членов семьи нанимателя и иных граждан в жилые помещения муниципального жилищного фонда социального использования </t>
  </si>
  <si>
    <t xml:space="preserve">Оформление документов по обмену жилыми помещениями, занимаемыми по договору социального найма жилого помещения </t>
  </si>
  <si>
    <t>Оформление безвозмездной передачи в собственность Новоигирминского муниципального образования жилых помещений, принадлежащих гражданам на праве собственности, либо предоставленным по договору социального найма, взамен на полученную жилищную субсидию</t>
  </si>
  <si>
    <t xml:space="preserve"> +
 Постановление администрации муниципального образования "Новоигирминское городское поселение" от 29 января 2014 года № 21 "О внесении изменений в отдельные муниципальные правовые акты администрации Новоигирминского городского поселения"</t>
  </si>
  <si>
    <t xml:space="preserve"> +
Постановление администрации муниципального образования "Новоигирминское городское поселение" от 29 января 2014 года № 21 "О внесении изменений в отдельные муниципальные правовые акты администрации Новоигирминского городского поселения"</t>
  </si>
  <si>
    <t>Постановление администрации Рудногорского городского поселения от 6 декабря 2012 года № 177 "Организация и осуществление мероприятий по работе с детьми и молодежью в Рудногорском городском поселении"</t>
  </si>
  <si>
    <t>Постановление администрации Атагайского муниципального образования  от 9 января 2014 года № 1 "Об утверждении административного регламента"Выдача градостроительных планов земельных участков""</t>
  </si>
  <si>
    <t>Постановление администрации Атагайского муниципального образования  от 9 января 2014 года № 2 "Об утверждении административного регламента"Выдача разрешений на строительство, реконструцию, капитальный ремонт объектов капитального строительства""</t>
  </si>
  <si>
    <t>Постановление администрации Атагайского муниципального образования  от 9 января 2014 года № 3 "Об утверждении административного регламента"Выдача разрешений на ввод объектов капитального строительства в эксплуатацию""</t>
  </si>
  <si>
    <t>Постановление администрации Атагайского муниципального образования  от 9 января 2014 года № 4 "Об утверждении административного регламента"Предоставление муниципального имущества в аренду, безвозмездное пользование без проведения торгов""</t>
  </si>
  <si>
    <t>п.1,7 Перечня услуг, которые являются  необходимыми и обязательными для предоставления муниципальной услуги</t>
  </si>
  <si>
    <t>Выписка из ЕГРП (Росреестр)</t>
  </si>
  <si>
    <t>п.1,п.4, п. 5, п.7 Перечня услуг, которые являются  необходимыми и обязательными для предоставления муниципальной услуги</t>
  </si>
  <si>
    <t>1. Выписка из ЕГРЮЛ, ЕГРИП (ФНС)
2. Выписка из ЕГРП
3. Кадастровый паспорт, кадастровый план территории (Росреестр)</t>
  </si>
  <si>
    <t xml:space="preserve">Выдача разрешений на строительство, реконструкцию, капитальный ремонт объектов капитального строительства                 </t>
  </si>
  <si>
    <t>п.1,  п. 4, п.7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</si>
  <si>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 п. 4, п.7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</si>
  <si>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1.Выписка из ЕГРЮЛ, ЕГРИП (ФНС)</t>
  </si>
  <si>
    <t>1.Выписка из ЕГРЮЛ, ЕГРИП (ФНС)
2. Выписка из ЕГРП
3. Кадастровый паспорт, кадастровый план территории (Росреестр)</t>
  </si>
  <si>
    <t xml:space="preserve">Постановление администрации Иргейского муниципального образования от  22 мая 2013 года  № 37 "Об утверждении Административного регламента "Предоставление архивных справок"
</t>
  </si>
  <si>
    <t xml:space="preserve"> Выдача разрешений на ввод объектов капитального строительства в эксплуатацию. </t>
  </si>
  <si>
    <t xml:space="preserve"> +
 Постановление администрации Иргейского муниципального оразования  от 30 сентября 2013 года № 59  "О внесении изменений и дополнений в
Административный регламент 
"Предоставление архивных справок"
</t>
  </si>
  <si>
    <t xml:space="preserve"> +
 Постановление администрации Иргейского муниципального образования от 30 сентября 2013 года № 63 "О внесении изменений и дополнений в
Административный регламент "Прием  заявлений,документов, постановка граждан на учет в качестве нуждающихсяв жилых помещениях"</t>
  </si>
  <si>
    <t xml:space="preserve"> +
Постановление Иргейского муниципального образования  от 30 сентября 2013 года № 58 "О внесении изменений и дополнений в
Административный регламент  "Выдача справок с места жительства, выписок из похозяйственных книг населенных 
пунктов поселения"
</t>
  </si>
  <si>
    <t xml:space="preserve"> +
  Постановление администрации Иргейского муниципального образования  от 30 сентября 2013 года № 61 "О внесении изменений и дополнений в
Административный регламент "Принятие документов, а также выдача решений о переводе или об отказе в переводе жилого 
помещения в нежилое или нежилого помещения в жилое помещение"
</t>
  </si>
  <si>
    <t xml:space="preserve"> +
 Постановление администрации Иргейского муниципального образования  от 30 сентября 2013 года № 60 "О внесении изменений и дополнений в
Административный регламент "Присвоение адреса объекту недвижимости"
</t>
  </si>
  <si>
    <t xml:space="preserve"> +
   Постановление администрации Иргейского муниципального образования  от 30 сентября 2013 года № 62 "О внесении изменений и дополнений в
Административный регламент 
"Предоставление выписки из реестра
муниципального имущества"
</t>
  </si>
  <si>
    <t xml:space="preserve">Решение Думы Иргейского муниципального образования  от 22 января 2013 года № 41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</si>
  <si>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п.1,4,5,7 Перечня услуг, которые являются необходимыми и обязательными для предоставления муниципальных услуг</t>
  </si>
  <si>
    <t>пн. 1,4,5,7 Перечня услуг, которые являются необходимыми и обязательными для предоставления муниципальных услуг</t>
  </si>
  <si>
    <t>пн. 1,7Перечня услуг, которые являются необходимыми и обязательными для предоставления муниципальных услуг</t>
  </si>
  <si>
    <t xml:space="preserve">Решение Думы администрации Каменского муниципального образования от  22 января 2013 года  № 28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</si>
  <si>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 7, Перечня услуг, которые являются необходимыми и обязательными для предоставления муниципальных услуг</t>
  </si>
  <si>
    <t>пн. 1,2, 3, Перечня услуг, которые являются необходимыми и обязательными для предоставления муниципальных услуг</t>
  </si>
  <si>
    <t>пн. 1,3,7, Перечня услуг, которые являются необходимыми и обязательными для предоставления муниципальных услуг</t>
  </si>
  <si>
    <t>пн.3 Перечня услуг, которые являются необходимыми и обязательными для предоставления муниципальных услуг</t>
  </si>
  <si>
    <t>пн.1, 7  Перечня услуг, которые являются необходимыми и обязательными для предоставления муниципальных услуг</t>
  </si>
  <si>
    <t>пн.1, 4, 5, 7  Перечня услуг, которые являются необходимыми и обязательными для предоставления муниципальных услуг</t>
  </si>
  <si>
    <t>1. Выписка из ЕГРП (Росреестр)
2. Выписки ЕГРЮЛ, ЕГРИП (ФНС)
3. Кадастровый паспорт (Росреестр)</t>
  </si>
  <si>
    <t>Предоставление муницпального имущества в аренду, безвозмездное пользование без проведения торгов</t>
  </si>
  <si>
    <t>Администрация Катарбейского муниципального образования - администрация сельского поселения</t>
  </si>
  <si>
    <t>Постановление Администрации Катарбейского муниципального образования от 29 января 2014 года № 08 "Об утверждении административного регламента "Предоставление муницпального имущества в аренду, безвозмездное пользование без проведение торгов"</t>
  </si>
  <si>
    <t>1. Выписка из ЕГРП (Росреестр)
2. Выписка из ЕГРЮЛ, ЕГРИП (ФНС)
3. Кадастровый паспорт (Росреестр)</t>
  </si>
  <si>
    <t>п. 1,2 Перечня услуг, которые являются необходимыми и обязательными для предоставления муниципальных услуг</t>
  </si>
  <si>
    <t>п. 1, 7 Перечня услуг, которые являются необходимыми и обязательными для предоставления муниципальных услуг</t>
  </si>
  <si>
    <t>п.1, 4 Перечня услуг, которые являются необходимыми и обязательными для предоставления муниципальных услуг</t>
  </si>
  <si>
    <t>п. 1, 4,5 Перечня услуг, которые являются необходимыми и обязательными для предоставления муниципальных услуг</t>
  </si>
  <si>
    <t>п. 1, 2, 3, 4,5 Перечня услуг, которые являются необходимыми и обязательными для предоставления муниципальных услуг</t>
  </si>
  <si>
    <t>Решение Думы Костинского муниципального образования от 5 февраля 2013 года "О перечне услуг, которые являются необходимыми и обязательными для предоставления муниципальных услуг п предоставляются организациями, участвующими в предоставлении муниципальных услуг"</t>
  </si>
  <si>
    <t>Выдача разрешений на ввод объектов капитального строительсьва в эксплуатацию</t>
  </si>
  <si>
    <t>Постановление администрации  Порогского муниципального образования от  14 января 2014 года № 3 "Об утверждении Административного регламента "Выдача разрешений на ввод объектов капитального строительства в эксплуатацию"</t>
  </si>
  <si>
    <t>Постановление администрации порогского муниципального образования от  11 апреля 2013 года № 32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t>
  </si>
  <si>
    <t>Постановление администрации порогского муницпального образования  от  27 января 2014 года  № 12"Об утверждении Административного регламента "муниципальной услуги "предоставление пользователям автомобильных дорог местного значения информации автомобильных дорог местного значения"</t>
  </si>
  <si>
    <t>Постановление администрации Порогского муниципального образования  от  27 января 2014 года № 5 "Об утверждении Административного регламента "Выдача градостроительных планов земельных участков"</t>
  </si>
  <si>
    <t>Постановление администрации Порогского муниципального образования от  27 января 2014 года № 11 "Об утверждении Административного регламента "Выдача разрешений на строительство, реконструкцию, капитальный ремонт объектов капитального строительства"</t>
  </si>
  <si>
    <t>Постановление администрации Порогского муниципального образования от 15 января 2014 года  № 4"Об утверждении Административного регламента "Предоставление  муниципального имущества в аренду, безвозмездное пользование без проведения торгов"</t>
  </si>
  <si>
    <t xml:space="preserve"> +
 Постановление администрации Порогского муниципального образования  от 1 октября 2013 года № 89/1 "О внесении изменений и дополнений в административный регламент "предоставление архивных справок"</t>
  </si>
  <si>
    <t xml:space="preserve"> +
 Постановление администрации Порогского муниципального образования  от 1 октября 2013года № 89/3 "О внесении изменений и дополнений  в Административный регламент  "Выдача справок с места жительства, выписок из похозяйственных книг населённеых пунктов поселения"</t>
  </si>
  <si>
    <t xml:space="preserve"> +
 Постановление администрации Порогского муниципального образования  от 1 октября 2013 года  № 89/4 "О внесении изменений и дополнений в административный регламент "Принятие документов, а также выдача разрешений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</si>
  <si>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Порогского муниципального образования  от 1 октября 2013 года № 89 "О внесении изменений и дополнений в административный регламент "Присвоение адреса объекту недвижимости"</t>
  </si>
  <si>
    <t xml:space="preserve"> +
 Постановление Порогского муниципального образования  от 1 октября 2013 года № 91/1 "О внесении изменений и дополнений в административный регламент "предоставление выписки из реестра муниципального имущества"</t>
  </si>
  <si>
    <t>1. Выписка из ЕГРП (Росррестр)</t>
  </si>
  <si>
    <t>Администрация Солонецкого муниципального образования -администрация сельского поселения</t>
  </si>
  <si>
    <t>п.1, п.4 , 7 Перечня услуг которые являются необходимыми и обязательными для предоставления муниципальных услуг</t>
  </si>
  <si>
    <t>Постановление администрации Солонецкого муниципального образования от 16 января 2014 года № 05 "Об утверждении Административного регламента "Предоставление  муниципального имущества в аренду, безвозмездное пользование без проведения торгов""</t>
  </si>
  <si>
    <t>Постановление администрации Солонецкого муниципального образования от 16 января 2014 года № 04 "Об утверждении Административного регламента "Выдача разрешений на строительство, реконструкцию, капитальный ремонт объектов капитального строительства""</t>
  </si>
  <si>
    <t xml:space="preserve"> п.1, п.2, п.7  Перечня услуг которые являются необходимыми и обязательными для предоставления муниципальных услуг</t>
  </si>
  <si>
    <t>Постановление администрации Солонецкого муниципального образования от 3 января 2014 года № 03 "Об утверждении Административного регламента "Выдача разрешений на ввод объектов капитального строительства в эксплуатацию""</t>
  </si>
  <si>
    <t>Постановление администрации Усть-Рубахинского муниципального образования от "  31  " января2013г.№ 21 "Предоставление жилых помещений муниципального жилищного фонда социального использования по договорам социального найма</t>
  </si>
  <si>
    <t>п.1, п.2,п. 7 Перечня услуг, которые являются необходимыми и обязательными для предоставления муниципальной услуги</t>
  </si>
  <si>
    <t>Постановление администрации  Усть-Рубахинского муниципального образования от 06 ноября 2013 года  №237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</si>
  <si>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Усть-Рубахинского муниципального образования от 04 марта 2013 года № 50 "Об утверждении Административного регламента "принятие документов, а такжк выдача решений о переводе или об отказе в переводе жилого помещения в нежилое или нежилого помещения в жилое"</t>
  </si>
  <si>
    <t>Постановление администрации Усть-Рубахинского муницпального образования от 13 марта 2013 года № 62 "Об утверждении Административного регламента " Предоставление выписки из реестра муниципального имущества"</t>
  </si>
  <si>
    <t>Постановление  администрации Усть-Рубахинского муниципального образования от 05 ноября 2013 года  №232 "Об утверждении регламента предоставления муниципальной услуги "Назначение и выплата пенсии за выслугу лет муниципальным служащим, главе муниципального образования</t>
  </si>
  <si>
    <t xml:space="preserve"> +
Постановление администрации Усть-Рубахинского муниципального образования от 27 декаря 2013 года № 286 "О внесении изменений в административный регламент на "Выдачу разрешений на строительство, реконструкцию, капитальный ремонт объектов капитального строительства на территории Усть-Рубахинского МО"</t>
  </si>
  <si>
    <t xml:space="preserve"> +
Постановление администрации Усть-Рубахинского муниципального образованияот 30 сентября 2013 года №204 "О внесении изменений и дополнений в Административный регламент "Присвоение адреса объекту недвижимости"</t>
  </si>
  <si>
    <t xml:space="preserve"> +
  Постановление администрации Усть-Рубахинского муниципального оразования от 30 сентября 2013 года № 203 "О внесении изменений и дополнений в Административный регламент "Принятие документов, а также выдача решений о переводе или об отказе в переводе жилого помещения в нежилое или нежилого в жилое""</t>
  </si>
  <si>
    <t xml:space="preserve"> +
  Постановление администрации Усть-Рубахинского муниципального образования от 30 сентяря 2013 года  № 201 "О внесении изменений и дополнений в Административный регламент "Предоставление выписки из реестра муниципального имущества""</t>
  </si>
  <si>
    <t xml:space="preserve"> +
  Постановление администрации Усть-Рубахинского муниципального образования от 30  сентября 2013 года №202 "О внесении изменений и дополнений в Административный регламент "Выдача справок с места жительства, выписок из похозяйственных книг населенных пунктов поселения"</t>
  </si>
  <si>
    <t>Администрация Худоеланского муниципального образования- администрация сельского поселения</t>
  </si>
  <si>
    <t>Оформление  разрешения на вселение  членов семьи нанимателя и иных граждан в муниципальные жилые помещения муниципального жилищного фонда</t>
  </si>
  <si>
    <t>Постановления Администрации Худоеланского муниципального образования- администрации сельского поселения от 31 мая 2013 г ода № 55 "Об утверждении административного регламента предоставления муниципальной услуги " Оформление разрешения на вселение членов семьи нанимателя и иных граждан в жилые помещения муниципального жилищного фонда"</t>
  </si>
  <si>
    <t>Выдача разрешения на ввод объектов капитального строительства в эксплуатацию</t>
  </si>
  <si>
    <t>Постановления Администрации Худоеланского муниципального образования- администрации сельского поселения от 16 января 2014 г ода № 7 "Об утверждении административного регламента " Выдача разрешений на ввод объектов капитального строительства в эксплуатацию"</t>
  </si>
  <si>
    <t>Постановления Администрации Худоеланского муниципального образования- администрации сельского поселения от 16 января 2014 г ода № 6 "Об утверждении административного регламента " Выдача разрешений на строительство, реконструкцию, капитальный ремонт объектов капитального строительства"</t>
  </si>
  <si>
    <t>Постановления Администрации Худоеланского муниципального образования- администрации сельского поселения от 16 января 2014 г ода № 4 "Об утверждении административного регламента " Выдача градостроительных планов земельных участков"</t>
  </si>
  <si>
    <t xml:space="preserve">Постановление администрации муниципального образования "Нукутский район" от 13 февраля 2014 года №77 "Об утверждении Административного регламента предоставления муниципальной услуги "Прием заявлений, постановка на учет и зачисление детей в муниципальные образовательные учреждения, реализующие основную образовательную программу дошкольного образования (детские сады)" </t>
  </si>
  <si>
    <t xml:space="preserve">Постановление администрации муниципального образования "Нукутский район" от 13 февраля 2014 года №75 "Об утверждении Административного регламента предоставления муниципальной услуги "Предоставление информации об организации отдыха обучающихся в каникулярное время " </t>
  </si>
  <si>
    <t>Прием заявлений, постановка на учет  детей в муниципальные образовательные учреждения, реализующие основную образовательную программу дошкольного образования (детские сады)</t>
  </si>
  <si>
    <t xml:space="preserve">Предоставление информации об организации отдыха обучающихся в каникулярное время </t>
  </si>
  <si>
    <t xml:space="preserve">1. Справка о размере пенсии (ПФР)
</t>
  </si>
  <si>
    <t xml:space="preserve"> +
Постановление администрации муниципального образования "Алтарик" от 23 декабря 2013 года № 112 "О внесении изменений в постановление Администрации МО "Алтарик" от 26 июня 2012 года № 43 "Об утверждении административного регламента предоставления муниципальной услуги "Утверждение акта о выборе земельного участка"</t>
  </si>
  <si>
    <t xml:space="preserve"> +
Постановление администрации муниципального образования "Алтарик" от 23 декабря 2013 года № 114 "О внесении изменений в Постановление администрации муниципального образования "Алтарик" от 26 июня 2012 года № 45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"Алтарик""</t>
  </si>
  <si>
    <t xml:space="preserve"> +
Постановление администрации муниципального образования "Алтарик" от 23 декабря 2013 года № 117 "О внесении изменений в Постановление администрации муниципального образования "Алтарик" от 26 июня 2012 года № 48 "Об утверждении административного регламента предоставления муниципальной услуги "Назначение и выплата пенсии за выслугу лет лицам, замещавшим должности муниципальной службы"</t>
  </si>
  <si>
    <t xml:space="preserve"> +
Постановление администрации муниципального образования "Алтарик" от 23 декабря 2013 года № 118 "О внесении изменений в Постановление администрации муниципального образования "Алтарик" от 26 июня 2012 года № 49 "Об утверждении административного регламента предоставления муниципальной услуги "Прием заявлений, документов, а так жепостановка граждан на учет в качестве нуждающихся в жилых помещениях""</t>
  </si>
  <si>
    <t xml:space="preserve"> +
Постановление администрации муниципального образования "Алтарик" от 23 декабря 2013 года № 122 "О внесении изменений в Постановление администрации муниципального образования "Алтарик" от 23 декабря 2013 года № 120 "О внесении изменений в Постановление администрации муниципального образования "Алтарик" от 26 июня 2012 года № 53 "Об утверждении административного регламента предоставления муниципальной услуги "По выдаче справок, выписок из похозяйственных книг администрации муниципального образования "Алтарик""</t>
  </si>
  <si>
    <t xml:space="preserve"> + 
Постановление администрации муниципального образования "Алтарик" от 23 декабря 2013 года № 123 "О внесении изменений в Постановление администрации муниципального образования "Алтарик" от 26 июня 2012 года № 54 "Об утверждении административного регламента предоставления муниципальной услуги "Первичный воинский учет граждан, проживающих или пребывающих на территории муниципального образования "Алтарик""</t>
  </si>
  <si>
    <t xml:space="preserve"> +
Постановление администрации муниципального образования "Алтарик" от 23 декабря 2013 года № 124 "О внесении изменений в Постановление администрации муниципального образования "Алтарик" от 26 июня 2012 года № 55 "Об утверждении административного регламента предоставления муниципальной услуги "Предоставление в аренду, безвозмездное пользование муниципального имущества находящегося в муниципальной собственности МО "Алтарик" и оформление соответствующих договоров"</t>
  </si>
  <si>
    <t xml:space="preserve"> +
Постановление администрации муниципального образования "Алтарик" от 23 декабря 2013 года № 125 "О внесении изменений в Постановление администрации муниципального образования "Алтарик" от 26 июня 2012 года № 56 "Об утверждении административного регламента предоставления муниципальной услуги "Присвоение и изменение адреса объекту недвижимости в муниципальном образовании "Алтарик" "</t>
  </si>
  <si>
    <t xml:space="preserve"> +
Постановление администрации муниципального образования "Алтарик" от 23 декабря 2013 года № 126 "О внесении изменений в Постановление администрации муниципального образования "Алтарик" от 26 июня 2012 года № 57 "Об утверждении административного регламента предоставления муниципальной услуги "Выдача разрешений на строительство"</t>
  </si>
  <si>
    <t xml:space="preserve"> +
Постановление администрации муниципального образования "Алтарик" от 23 декабря 2013 года № 128 "О внесении изменений в Постановление администрации муниципального образования "Алтарик" от 28 июня 2012 года № 59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</si>
  <si>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муниципального образования "Алтарик" от 23 декабря 2013 года № 129 "О внесении изменений в Постановление администрации муниципального образования "Алтарик" от 28 июня 2012 года № 60"Об утверждении административного регламента предоставления муниципальной услуги "Предоставление земельных участков в границах населенных пунктов  для целей, не связанных со строительством"</t>
  </si>
  <si>
    <t xml:space="preserve"> +
Постановление администрации муниципального образования "Алтарик" от 23 декабря 2013 года № 130 "О внесении изменений в Постановление администрации муниципального образования "Алтарик" от 28 июня 2012 года № 61 "Об утверждении административного регламента предоставления муниципальной услуги "выдача выписок из реестра муниципальной собственности"</t>
  </si>
  <si>
    <t xml:space="preserve"> +
Постановление администрации муниципального образования "Алтарик" от 23 декабря 2013 года № 131 "О внесении изменений в Постановление администрации муниципального образования "Алтарик" от 28 июня 2012 года № 62 "Об утверждении административного регламента предоставления муниципальной услуги "Выдача разрешений на ввод объектов в эксплуатацию" </t>
  </si>
  <si>
    <t xml:space="preserve"> +
Постановление администрации муниципального образования "Алтарик" от 23 декабря 2013 года № 133 "О внесении изменений в Постановление администрации муниципального образования "Алтарик" от 28 июня 2012 года № 64  "Об утверждении административного регламента предоставления муниципальной услуги "Прием заявлений и выдача документов о согласовании схем расположения земельных участков"</t>
  </si>
  <si>
    <t xml:space="preserve"> +
Постановление администрации муниципального образования "Алтарик" от 23 декабря 2013 года № 134 "О внесении изменений в Постановление администрации муниципального образования "Алтарик" от 28 июня 2012 года № 65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</si>
  <si>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 xml:space="preserve"> +
Постановление администрации муниципального образования "Алтарик" от 23 декабря 2013 года № 135 "О внесении изменений в Постановление администрации муниципального образования "Алтарик" от28 июня 2012 года № 66 "Об утверждении административного регламента предоставления муниципальной услуги "Организация ритуальных услуг и содержание мест захоронения на территории муниципального образования "Алтарик""</t>
  </si>
  <si>
    <t xml:space="preserve"> +
Постановление администрации муниципального образования "Алтарик" от 23 декабря 2013 года № 137 "О внесении изменений в Постановление администрации муниципального образования "Алтарик" от 28 июня 2012 года № 68 "Об утверждении административного регламента предоставления муниципальной услуги "Заключение с гражданами договоров социального найма жилых помещений  муниципального жилищного фонда муниципального образования "Алтарик""</t>
  </si>
  <si>
    <t xml:space="preserve"> +
Постановление администрации муниципального образования "Алтарик" от 23 декабря 2013 года № 140 "О внесении изменений в Постановление администрации муниципального образования "Алтарик" от 15 октября 2012 года № 99 "Об утверждении административного регламента предоставления муниципальной услуги "Выдача ордеров на проведение земляных работ на территории сельского поселения "Алтарик"</t>
  </si>
  <si>
    <t>Выдача  градостроительного  плана  земельного  участка</t>
  </si>
  <si>
    <t>Администрация  муниципального  образования  "Целинный"</t>
  </si>
  <si>
    <t>Постановление администрации муниципального образования "Целинный" от   22  июня2012 года № 40 "Об утверждении административного регламента предоставления муниципальной услуги "Выдача  градостроительного  плана  земельного  участка"</t>
  </si>
  <si>
    <t>Администрация  Муниципального  образования  "Целинный"</t>
  </si>
  <si>
    <t>Приватизация  муниципального  имущества</t>
  </si>
  <si>
    <t>Признание  многоквартирного  дома  аварийным</t>
  </si>
  <si>
    <t>Утверждение   и  выдача  схемы  расположения земельного  участка  на  кадастровом  плане  и  кадастровой  карте</t>
  </si>
  <si>
    <t>Постановление администрации муниципального образования "Целинный" от  12 апреля 2012 года №24 "Об утверждении административного регламента предоставления муниципальной услуги "Организация утилизации  переработки  бытовых отходов и мусора"</t>
  </si>
  <si>
    <t>Постановление администрации муниципального образования "Целинный" от  22 июня 2012  года  № 43 "Об  утверждении  административного  регламента  предоставление  муниципальной  услуги  Приватизация  муниципального  имущества"</t>
  </si>
  <si>
    <t>Постановление администрации муниципального образования "Целинный" от  22 июня 2012  года  № 41 " "Об  утверждении  административного  регламента  предоставление  муниципальной  услуги "Признание  многоквартирного  дома  аварийным   и  подлежащим  сносу  или  реконструкции"</t>
  </si>
  <si>
    <t>Постановление администрации муниципального образования "Целинный" от  22 июня 2012  года  № 39 " "Об  утверждении  административного  регламента  предоставление  муниципальной  услуги "Утверждение   и  выдача  схемы  расположения земельного  участка  на  кадастровом  плане  и  кадастровой  карте"</t>
  </si>
  <si>
    <t>Постановление администрации муниципального образования "Целинный" от   24  декабря  2013  года № 89 "Об утверждении административного регламента предоставления муниципальной услуги "Выдача справок, выписок из похозяйственных книг"</t>
  </si>
  <si>
    <t xml:space="preserve"> +
 Постановление администрации муниципального образования "Целинный" от 24 декабря 2013 года № 89"О  внесении  изменений  в  Постановление  администрации  муниципального  образования  "Целинный"  от  22  июня  2012 года №38 "Об утверждении </t>
  </si>
  <si>
    <t xml:space="preserve"> +
Постановление администрации муниципального образования "Целинный" от 24 декабря 2013 года № 78 "О  внесении  изменений  в  Постановление  администрации  муниципального  образования  "Целинный"  от  25 июня 2012 года № 53 "Об утверждении административного </t>
  </si>
  <si>
    <t xml:space="preserve"> +
 Постановление администрации муниципального образования "Целинный" от  24 декабря 2013 года № 69." О  внесении  изменений  в  Постановление  администрации муниципального  образования  "Целинный" от 22 июня 2012 года № 46 "Об утверждении административного</t>
  </si>
  <si>
    <t xml:space="preserve"> +
 Постановление администрации муниципального образования "Целинный" от 24 декабря 2013 года №79 "О  внесении  изменений  в  Постановление  администрации  муниципального  образования "Целинный"  от 22 июня 2012 года № 51 "Об утверждении административного </t>
  </si>
  <si>
    <t xml:space="preserve"> +
 Постановление администрации муниципального образования "Целинный" от  24 декабря 2013 года № 80"О  внесении  изменений  в  Постановление  администрации  муниципального  образования  "Целинный"  от  22 июня 2012 года № 42 "Об утверждении административного регламента </t>
  </si>
  <si>
    <t xml:space="preserve"> +
Постановление администрации муниципального образования "Целинный" от  24 декабря 2013 года № 81 "О  внесении  изменений  в  Постановление  администрации  муниципального  образования  "Целинный"  от 22 июня 2012 года № 48 "Об утверждении административного регламента</t>
  </si>
  <si>
    <t xml:space="preserve"> +
Постановление администрации муниципального образования "Целинный" от 24 декабря 2013 года  № 83 "  О внесении  изменений  и  дополнеий  в  постановление  от 22.06.2012 г.  № 40 "Об утверждении административного регламента предоставления муниципальной услуги "Выдача разрешения на право осуществления выездной торговли в муниципальном образовании "Целинный""</t>
  </si>
  <si>
    <t xml:space="preserve"> +
Постановление администрации муниципального образования "Целинный" от 24 декабря 2013 года № 84  "  о  внесении  изменений  и  дополнений  в  постановление  от  12.04.2012  г.  № 24 "Об утверждении административного регламента предоставления муниципальной услуги "Организация утилизации  переработки  бытовых отходов и мусора"</t>
  </si>
  <si>
    <t xml:space="preserve"> +
Постановление администрации муниципального образования "Целинный" от 24 декабря 2013 года № 85 "О  внесении  изменений  и  дополнений  в  постановление  от 22.06.2012  г.  № 43  "Об  утверждении  административного  регламента  предоставления  муницпальной  услуги "Приватизация  муниципального  имущества"</t>
  </si>
  <si>
    <t xml:space="preserve"> +
Постановление администрации муниципального образования "Целинный" от  24 декабря 2013  года  № 86"О  внесении  изменений  и  дополнений  в постановление   от 22.06.2012 г.№41  "Об  утверждении  административного  регламента  предоставление  муниципальной  услуги "Признание  многоквартирного  дома  аварийным   и  подлежащим  сносу  или  реконструкции"</t>
  </si>
  <si>
    <t xml:space="preserve"> +
Постановление администрации муниципального образования "Целинный" от  24 декабря 2013  года  № 87 "О  внесении  изменений  и  дополнений  в  постановление  от 22.06.2012  г.  № 39  "Об  утверждении  административного  регламента  предоставление  муниципальной  услуги "Утверждение   и  выдача  схемы  расположения земельного  участка  на  кадастровом  плане  и  кадастровой  карте"</t>
  </si>
  <si>
    <t xml:space="preserve"> +
 Постановлением Главы администрации муниципального образования "Целинный" от 18 марта 2013 года № 17 "а" "Об утверждении перечня муниципальных услуг предоставления которых осуществляется по принципу "одного окна"</t>
  </si>
  <si>
    <t>Установление тарифов на услуги муниципальных предприятий и учреждений, выполнение работ</t>
  </si>
  <si>
    <t xml:space="preserve"> +
  Постановление администрации муниципального образования "город Свирск" от 9 октября 2013 года № 746 "О внесении изменений в постановление администрации от 26 июля 2011 года № 438 "Об утверждении административного регламента архива муниципального образования "город Свирск" по предоставлению муниципальной услуги "Прием архивных документов на хранение"</t>
  </si>
  <si>
    <t xml:space="preserve"> +
 Постановление администрации муниципального образования "город Свирск" от 16 сентября 2013 года № 655 "О внесении изменений в постановление администрации от 14 июля 2011 года № 396 "Об утверждении административных регламентов предоставления муниципальных услуг отделом цен, тарифов и энергосбережения Комитета по жизнеобеспечению администрации муниципального образования "город Свирск"</t>
  </si>
  <si>
    <t xml:space="preserve">  +
Постановление администрации муниципального образования "город Свирск" от 16 сентября 2013 года № 655 "О внесении изменений в постановление администрации от 14 июля 2011 года № 396 "Об утверждении административных регламентов предоставления муниципальных услуг отделом цен, тарифов и энергосбережения Комитета по жизнеобеспечению администрации муниципального образования "город Свирск"</t>
  </si>
  <si>
    <t xml:space="preserve"> +
 Постановление администрации муниципального образования "город Свирск" от 9 октября 2013 года "О внесении изменений в постановление администрации от 4 июня 2012 года № 334 "Об утверждении административных регламентов предоставления муниципальных услуг Комитетом по жизнеобеспечению администрации муниципального образования "город Свирск" </t>
  </si>
  <si>
    <t xml:space="preserve"> +
 Постановление администрации муниципального образования "город Свирск" от 6 ноября 2013 года № 786 "О внесении изменений в постановление администрации от 2 сентября 2011 года № 554 "Об утверждении административных регламентов предоставления муниципальных услуг Комитетом по управлению муниципальным имуществом администрации муниципального образования "город Свирск"</t>
  </si>
  <si>
    <t xml:space="preserve"> +
  Постановление администрации муниципального образования "город Свирск" от 6 ноября 2013 года № 785 "О внесении изменений в постановление администрации от 15 августа 2011 года № 494 "Об утверждении административных регламентов предоставления муниципальных услуг отделом образования  муниципального образования "город Свирск"</t>
  </si>
  <si>
    <t xml:space="preserve"> +
Постановление администрации муниципального образования "город Свирск" от 6 ноября 2013 года № 785 "О внесении изменений в постановление администрации от 15 августа 2011 года № 494 "Об утверждении административных регламентов предоставления муниципальных услуг отделом образования  муниципального образования "город Свирск"</t>
  </si>
  <si>
    <t xml:space="preserve"> +
 Постановление администрации муниципального образования "город Свирск" от 6 ноября 2013 года № 785 "О внесении изменений в постановление администрации от 15 августа 2011 года № 494 "Об утверждении административных регламентов предоставления муниципальных услуг отделом образования  муниципального образования "город Свирск"</t>
  </si>
  <si>
    <t xml:space="preserve"> +
  Постановление администрации муниципального образования "город Свирск" от 6 ноября 2013 года № 775 "О внесении изменений в административный регламент предоставления муниципальной услуги "Выдача свидетельства о праве на получение социальной выплаты на приобретение жилого помещения или строительство индивидуального жилого дома в рамках муниципальной целевой программы "Молодым семьям – доступное жилье" на 2009-2019 гг.",  утвержденный постановлением администрации муниципального образования "город Свирск" от 14 июля 2011 года № 393"</t>
  </si>
  <si>
    <t xml:space="preserve"> +
 Постановление администрации муниципального образования "город Свирск" от 6 ноября 2013 года № 776 "О внесении изменений в административный регламент предоставления муниципальной услуги "Оказание социальной помощи отдельным категориям граждан, проживающих на территории муниципального образования "город Свирск"</t>
  </si>
  <si>
    <t>Постановление администрации Байкальского городского поселения  от 5 февраля 2014 года № 54-п "Об утверждении административного регламента администрации Байкальского городского поселения по предоставлению муниципальной услуги "Выдача разрешения на условно разрешенный вид использования земельного участка или объекта капитального строительства"</t>
  </si>
  <si>
    <t>Постановление администрации Байкальского городского поселения  от 5 февраля 2014 года № 55-п "Об утверждении административного регламента администрации Байкальского городского поселения по предоставлению муниципальной услуги "Выдача разрешения на отклонение от предельных параметров разрешенного строительства, реконструкции объектов капитального строительства"</t>
  </si>
  <si>
    <t xml:space="preserve"> Постановление администрации Култукского городского поселения Слюдянского района  от 4 февраля 2014 года № 20 "Об утверждении административного регламента предоставления муниципальной услуги "Предоставление жилых помещений по договорам социального найма"</t>
  </si>
  <si>
    <t xml:space="preserve">1. Справка с места жительства о составе семьи (ОМС)
2. Справка об отсутствии частного домовладения (приватизированного жилья) в собственности (Федеральное государственное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3. Справка, подтверждающая наличие (отсутствие) жилых помещени й в собственности гражданина - заявителя и членов его семьи  (Федеральное государственное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4. Справка о потребительских качествах и общей площади жилого помещения (Федеральное государственное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5. Справки о наличии либо отсутствии транспортных средств в собственности каждого члена семьи (ГИБДД)
6. Справка о доходах гражданнина - заявителя (организация, подтверждающая источники получения доходов)  </t>
  </si>
  <si>
    <t xml:space="preserve"> +
  Постановление администрации Маритуйского сельского поселения от 15 сентября 2013 года № 47- п "О внесении изменений в постановление администрации Маритуйского сельского поселения от 1  марта 2013 года № 11- п "Об утверждении административного регламента предосталения муницпальной услуги"</t>
  </si>
  <si>
    <t xml:space="preserve"> +
Постановление администрации Маритуйского сельского поселения от 15 сентября 2013 года № 47- п "О внесении изменений в постановление администрации Маритуйского сельского поселения от 1  марта 2013 года № 11- п "Об утверждении административного регламента предосталения муницпальной услуги"</t>
  </si>
  <si>
    <t>Постановление администрации Маритуйского муниципального образования от 1 марта 2013 года № 11-п "Об утверждении административных регламентов
по предоставлению муниципальных услуг администрацией Маритуйского сельского 
поселения"</t>
  </si>
  <si>
    <t>Постановление главы администрации Новоснежнинскогосельского поселения от 15 ноября 2013 года № 94 "Об утверждении административного регламента предоставление муниципальной услуги по постановке граждан на учет в качестве нуждающихся в жилых помещениях"</t>
  </si>
  <si>
    <t>Постановление главы администрации Новоснежнинскогосельского поселения от 15 ноября 2013 года № 95 "Об утверждении административного регламента предоставление муниципальной услуги "Предоставление информации об очередности предоставления жилых помещений на условиях договора социального найма""</t>
  </si>
  <si>
    <t>Постановление главы администрации Новоснежнинскогосельского поселения от 15 ноября 2013 года №96 "Об утверждении административного регламента предоставление муниципальной услуги "Прием заявлений и выдача документов о согласовании схем расположения земельных участков""</t>
  </si>
  <si>
    <t>Постановление главы администрации Новоснежнинскогосельского поселения от 15 ноября 2013 года №97 "Об утверждении административного регламента по предоставлению муниципальной услуги "Присвоение адреса объекту недвижимости на территории Новоснежнинского сельского поселения""</t>
  </si>
  <si>
    <t>Постановление главы администрации Новоснежнинскогосельского поселения от 15 ноября 2013 года №98 "Об утверждении административного регламента предоставление муниципальной услуги "Выдача выписок из похозяйственной книги, справок и иных документов"".</t>
  </si>
  <si>
    <t>п.4 Перечня услуг, которые являются необходимыми и обязательными для предоставления органами местного самоуправления муниципальных услуг</t>
  </si>
  <si>
    <t>Постановление администрации Утуликского сельского поселения от 9 января 2014 года № 7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жилых помещений"</t>
  </si>
  <si>
    <t xml:space="preserve">1. Правоустанавли-вающие документы на переустраиваемое и (или) переплани-руемое помещение (свидетельство о государственной регистрации права, договор долевого участия в строитель-стве с актом приема-передачи жилого помещения и разре-шением на ввод в эксплуатацию жило-го дома, договор о переуступке права требования с актом приема-передачи жилого помещения и разрешением на ввод в эксплуатацию жи-лого дома,  договор передачи жилого помещения в собст-венность граждан, договор купли-продажи жилого помещения, регист-рационное удостове-рение, договор соци-ального найма жило-го помещения и т.д. ) (Отдел по Слюдянскому району Управления Федеральной службы государственной регистрации, кадастра и картографии по Иркутской области)
</t>
  </si>
  <si>
    <t>.п.5 Перечня услуг, которые являются необходимыми и обязательными для предоставления органами местного самоуправления муниципальных услуг</t>
  </si>
  <si>
    <t>п. 11 Перечня услуг. Которые являются необходимыми  и обязательными для предоставления муниципальных услуг</t>
  </si>
  <si>
    <t>Постановление администрации Утуликского сельского поселения от 9 января 2014 года № 6 "Об утверждении административного регламента предоставления муниципальной услуги "Подготовка и выдача архитектурно- планировочного задания на проектирование объектов капитального строительства, требующих разрешение на строительство"</t>
  </si>
  <si>
    <t>Постановление администрации Утуликского сельского поселения от 4 ноября 2013 года № 275 "Об утверждении административного регламента по предоставлению муниципальной услуги "Внесение изменений в учетные данные граждан, смостоящих на учете в качестве нуждающихся в жилых помещениях"</t>
  </si>
  <si>
    <t>1. Проект планировки территории</t>
  </si>
  <si>
    <t>1. Информация о наличии в течение последних пяти лет жилого помещения и (или) земельного участка(Отдел по Слюдянскому району Управления Федеральной службы государственной регистрации, кадастра и картографии по Иркутской области)
2. Выписка из лицевого счета жилого помещения, принадлежащего гражданину и (или) членам его семьи (Управляющая компания
3. Справки из органа, осуществляющего технический учет жилищного фонда о наличии у гражданина и членов его семьиз (ФГПУ"Ростехинвентаризация" Слюдянское отделение)
4. Справка органа, осуществляющего государственную регистрацию прав на недвижимое имущество и сделок с ним (Слюдянское отделение Управления Федеральной службы государвтвенной регистрации, кадастра и картографии по Иркутской области)</t>
  </si>
  <si>
    <t>1. Согласование проектной документации (управление строительства, архитектуры)</t>
  </si>
  <si>
    <r>
      <t>Сектор по социальным и жилищным вопросам администрации Бирюсинского муниципального образования "Бирюсинское городское поселение</t>
    </r>
    <r>
      <rPr>
        <b/>
        <sz val="10"/>
        <rFont val="Calibri"/>
        <family val="2"/>
        <charset val="204"/>
      </rPr>
      <t>"</t>
    </r>
  </si>
  <si>
    <t>Сектор по финансово-экономическим вопросам, торгам и закупкам администрации Бирюсинского муниципального образования "Бирюсинское городское поселение"</t>
  </si>
  <si>
    <t>Сектор по социальным и жилищным вопросам администрации Бирюсинского муниципального образования "Бирюсинское городское поселение"</t>
  </si>
  <si>
    <t>Сектор по вопросам жилищно-коммунального хозяйства, энергетики, транспорта и связи администрации Бирюсинского муниципального образования "Бирюсинское городское поселение"</t>
  </si>
  <si>
    <t>Сектор по земельным и имущественным отношениям администрации Бирюсинского муниципального образования "Бирюсинское городское поселение"</t>
  </si>
  <si>
    <t>Сектор по культуре, спорту и молодежной политике и организационным вопросам администрации Бирюсинского муниципального образования "Бирюсинское городское поселение"</t>
  </si>
  <si>
    <t>Приватизация муниципального имущества Бирюсинского муниципального образования "Бирюсинское городское поселение", за исключением объектов жилищного фонда</t>
  </si>
  <si>
    <t>Решение Думы Венгерскрго муниципального образования от 10 января 2014 года №31 "Об утверждении Перечня услуг, которые являются необходимыми и обязательными для предоставления муниципальной услуги"</t>
  </si>
  <si>
    <t>п.10-14, 16 Перечня услуг , которые являются необходимыми и обязательными для предоставления муниципальной услуги"</t>
  </si>
  <si>
    <t>п.5, 17, 18 Перечня услуг , которые являются необходимыми и обязательными для предоставления муниципальной услуги"</t>
  </si>
  <si>
    <t>п.1, 3, 4, 6, 15 Перечня услуг , которые являются необходимыми и обязательными для предоставления муниципальной услуги"</t>
  </si>
  <si>
    <t xml:space="preserve"> +
Перечень муниципальных услуг,предоставление которых осуществляется по принципу "одного окна", утвержденный постановлением главы Джогинского муниципального образования от 26 ноября 2013 года №70</t>
  </si>
  <si>
    <t xml:space="preserve">  +
Перечень муниципальных услуг,предоставление которых осуществляется по принципу "одного окна", утвержденный постановлением главы Джогинского муниципального образования от 26 ноября 2013 года №70</t>
  </si>
  <si>
    <t>Решение Думы Квитокского муниципального образования от 20 января 2014 года №59 "Об утверждении перечня услуг, которые являются необходимыми и обязательными для предоставления муниципальных услуг администрацией Квитокского муниципального образования"</t>
  </si>
  <si>
    <t xml:space="preserve">Постановление администрации Полинчетского муниципального образования от 25 ноября 2013 года № 35 "О порядке разработки и утверждения
административных регламентов предоставления муниципальных услуг Полинчетского муниципального образования"
</t>
  </si>
  <si>
    <t xml:space="preserve">Постановление администрации Полинчетского муниципального образования от 25 ноября 2013 года №42 Об утверждении Порядка формирования и введения реестра муниципальных услуг, функций Полинчетского муниципального образования"
</t>
  </si>
  <si>
    <t>п.1,12 Перечня услуг,которые являются необходимыми и обязательными для предоставления муниципальной услуги</t>
  </si>
  <si>
    <t xml:space="preserve"> +
Постановление Администрации муниципального образования "Усть-Илимский район" от 20 января 2014 года № 9 О внесении изменений в административный регламент предоставления муниципальной услуги "Создание условий для поддержки и развития малого и среднего предпринимательства в муниципальном образовании "Усть-Илимский район", утвержденный постановлением Администрации муниципального образования "Усть-Илимский район" от 22.08.2011 № 424</t>
  </si>
  <si>
    <t>см. п.1</t>
  </si>
  <si>
    <t>Решение Думы Подымахинского муниципального образования  от 27 апреля 2012 года № 9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порядок определения размера платы за оказание таких услуг"</t>
  </si>
  <si>
    <t>п.п 1.2. Перечня услуг, которые являются необходимыми и обязательными при предоставлении муниципальной услуги</t>
  </si>
  <si>
    <t>п.3 Перечня услуг, которые являются необходимыми и обязательными при предоставлении муниципальной услуги</t>
  </si>
  <si>
    <t>Постановление главы администрации Малышевского сельского поселения от 11 декабря 2013 года № 59 "Об утверждении административного регламента по предоставлению муниципальной услуги "Присвоение (уточнение) адресов объектам недвижимого имущества на территории Малышевского сельского поселения"</t>
  </si>
  <si>
    <t>пункты 4,5 Перечня услуг, которые являются необходимыми и обязательными для предоставления муниципальных услуг</t>
  </si>
  <si>
    <t>Решение Думы Малышевского муниципального образования  от 30 декабря 2013 года № 16-3-ДП "Об утверждении Перечня услуг, которые являются необходимыми и обязательными для предоставления муниципальных услуг и Порядка определения размера платы за оказание услуг, которые являются необходимыми и обязательными для предоставления муниципальных услуг"</t>
  </si>
  <si>
    <t>Постановление администрации Лоховского муниципального образования от 17 октября 2013 года № 219 "Об утверждении административного регламента по предоставлению муниципальной услуги "Предоставление администрацие Лоховского муниципального образования услуг по предоставлению нотариальных действий"</t>
  </si>
  <si>
    <t>Постановление администрации Новостроевского муниципального образования от 17 ноября 2011 года № 54 "Об утверждении Порядка формирования и ведения реестра муниципальных услуг"</t>
  </si>
  <si>
    <t>Постановление администрации Онотского муниципального образования от 9 января 2014 года № 2 "Об утверждении Правил разработки административных регламентов предоставления муниципальных услуг"</t>
  </si>
  <si>
    <t>Предоставление администрацией Тунгусского муниципального образования услуг по совершению нотариальных действий</t>
  </si>
  <si>
    <t>Подготовка и утверждение градостроительных планов земельных участков на территории Баклашинского сельского поселения</t>
  </si>
  <si>
    <t>Выдача разерешения на ввод объекта в эксплуатацию</t>
  </si>
  <si>
    <t>Адмистрация Баклашинского сельского поселения</t>
  </si>
  <si>
    <t xml:space="preserve">1. Правоустанавливающие документы на земельный участок из ЕГРП (Росреестр);
2. Документы, свидетельствующие о постановке земельного участка на кадастровый учет из ЕГРП (Росреестр);
3. Правоустанавливающие документы  на строения, расположенные на земельном участке (если таковые имеются) из ЕГРП (Росреестр);
4. Технические паспорта на строения, расположенные на земельном участке (если таковые имеются);
5. Сведения о границах земельного участка и координатах поворотных точек;
6. Сведения о границах зон действия публичных сервитутов;
7. Сведения о расположенных в границах земельного участка объектах культурного наследия;
8. Сведения о разрешенном использовании земельных участков, предоставленных для добычи полезных ископаемых;
9. Сведения о разрешенном использовании земель особо охраняемых природных территорий регионального и местного значения;
10. Сведения о разрешенном использовании земель водного фонда;
11. Сведения о разрешенном использовании земельных участков, расположенных в границах особых экономических зон;
12. Сведения о разрешенном использовании земельного участка, в случае если он расположен в границах территории объекта культурного наследия или в границах территории вновь выявленного объекта культурного наследия;
13. Сведения о технических условиях подключения (технологического присоединения) объектов капитального строительства к сетям инженерно-технического обеспечения
</t>
  </si>
  <si>
    <t xml:space="preserve">1. Правоустанавливающий документ на земельный участок из ЕГРП (Росреестр)
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 (государственные органы, органы местного самоуправления, в распоряжении которых находятся указанные документы)
 3.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(государственные органы, органы местного самоуправления, в распоряжении которых находятся указанные документы)
  4. Документ подтверждающий  постановку земельного участка на кадасторый учет Выписка из ЕГРП (Росреестр)
</t>
  </si>
  <si>
    <t xml:space="preserve">1. Правоустанавливающие документы на земельный участок из ЕГРП (Росреестр)
2.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 территории (государственные органы, органы местного самоуправления, в распоряжении которых находятся указанные документы)
3. Разрешение на строительство (государственные органы, органы местного самоуправления, в распоряжении которых находятся указанные документы);                                            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государственного экологического контроля в случаях, предусмотренных частью 7 статьи 54  Градостроительного кодекса Российской Федерации
</t>
  </si>
  <si>
    <t>Определение местоположения земельного участка, присвоение адреса помещению, зданию, строению, сооружению на территории Большелугского муниципального образования</t>
  </si>
  <si>
    <t>Постановление Администрации Большелугского городского поселения от 9 января 2014 года № 2-па "Об утверждении Административного регламента предоставления муниципальной услуги "Определение местоположения земельного участка, присвоение адреса помещению, зданию, строению, сооружению на территории Большелугского муниципального образования"</t>
  </si>
  <si>
    <t>Постановление Администрации Большелугского городского поселения от 29 января 2014 года № 19-па "Об утверждении порядка разработки и утверждения административных регламентов предоставления муниципальных услуг в Большелугском муниципальном образовании"</t>
  </si>
  <si>
    <t xml:space="preserve">Решение Думы  Ленинского муниципального образования от 10 октября 2013 года  № 27 "Об утверждении перечня услуг, которые являются необходимыми и обязательными для предоставления муниципальных услуг структурными подразделениями и подведомственнными учреждениями администрации Ленинского муниципального образования, порядка определения размера платы за их оказание"
 </t>
  </si>
  <si>
    <t>Постановление администрации муниципального образования Новоигирминское городское поселение" от 26 октября 2013 года № 189 "Об утверждении Административного 
регламента предоставления муниципальной услуги 
"Поддержка детских и молодежных общественных 
объединений на территории Новоигирминского городского поселения"</t>
  </si>
  <si>
    <t>Постановление главы администрации Новоснежнинскогосельского поселения от 15 ноября 2013 года №99 "Об утверждении Административного регламента предоставления муниципальной услуги "Организация и проведение публичных слушаний по вопросам изменения вида разрешенного использования земельных участков на территории Новоснежнинского муниципального образования</t>
  </si>
  <si>
    <t>Постановление главы администрации Новоснежнинскогосельского поселения от 25 декабря 2013 года №108 "Об утверждении Административного регламента предоставления муниципальной услуги "Выдача актов обследования жилищно-бытовых условий"</t>
  </si>
  <si>
    <t>Постановление главы администрации Новоснежнинскогосельского поселения от 25 декабря 2013 года №109 "Об утверждении Административного регламента предоставления муниципальной услуги "Прием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t>
  </si>
  <si>
    <t>Постановление главы администрации Новоснежнинскогосельского поселения от 25 декабря 2013 года №110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многоквартиного дома аварийным и подлежащим сносу или реконструкции"</t>
  </si>
  <si>
    <t xml:space="preserve"> +
Постановление администрации городского округа муниципального образования "город Саянск" от 17 декабря 2013 года № 110-37-1481-13 "О внесении изменений в постановление администрации городского округа муниципального образования "город Саянск"  от 27 марта 2012 года № 110-37-341-12 "Об утверждении административного регламента "Выдача разрешения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</si>
  <si>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 xml:space="preserve"> +
Постановление администрации городского округа муниципального образования "город Саянск" от 19 декабря 2013 года № 110-37-1497-13 "О внесении изменений в регламент по предоставлению муниципальной услуги  "Предоставление пользователям автомобильных дорог местного значения информации о состоянии автомобильных дорог", утвержденный постановлением администрации городского округа муниципального образования "город Саянск" от 12 октября 2011 № 110-37-1119-11</t>
  </si>
  <si>
    <t>Постановление Администрации муниципального образования "Заларинский район" от 29 августа 2011 года № 720 "Об утверждении Положения о порядке формирования и ведения сводного и отраслевых реестров муниципальных услуг (функций) на территории муниципального образования "Заларинский район"</t>
  </si>
  <si>
    <t xml:space="preserve">Постановление администрации Киренского муниципального района от 25 декабря 2013 года № 1143 "Об утверждении административного регламента
 предоставления муниципальной услуги 
"Выдача разрешений на ввод в эксплуатацию 
объектов, находящихся на территории двух и 
более муниципальных образования и 
межпоселенческой территории Киренского
 муниципального района "
</t>
  </si>
  <si>
    <t xml:space="preserve">Постановление администрации муниципального образования Новоигирминское городское поселение" от 29 ноября 2012 года № 239 "Об утверждении Административного регламента
 предоставления муниципальной услуги "Профилактика безнадзорности детей"
</t>
  </si>
  <si>
    <t xml:space="preserve">Постановление администрации муниципального образования Новоигирминское городское поселение" от 12 декабря 2012 года № 252 " Об утверждении Административного 
регламента предоставления муниципальной услуги
" Предоставление помощи подросткам и молодёжи 
в трудной жизненной ситуации, в том числе предоставление
юридической консультации " 
</t>
  </si>
  <si>
    <t xml:space="preserve">Постановление администрации муниципального образования Новоигирминское городское поселение" от 21 февраля 2013 года № 49"Об утверждении Административного регламента предоставления муниципальной услуги  "Содействие занятости молодежи в Новоигирминском городском поселении"
</t>
  </si>
  <si>
    <t xml:space="preserve">Постановление администрации муниципального образования Новоигирминское городское поселение" от 25 октября 2012 года № 188" Об утверждении Административного регламента по предоставлению  муниципальной  услуги " Выдача разрешения на вступление в брак лицам, достигшим возраста 16-ти лет"
</t>
  </si>
  <si>
    <t xml:space="preserve">Постановление администрации муниципального образования Новоигирминское городское поселение" от 20 марта 2013 года № 79 "Об утверждении Административного регламента
предоставления муниципальной услуги
"Оформление согласия на вселение нанимателем в 
жилое помещение, занимаемое по договору социального найма,
 граждан в качестве проживающих совместно с ним членов своей семьи" 
</t>
  </si>
  <si>
    <t xml:space="preserve">Постановление администрации муниципального образования Новоигирминское городское поселение" от 20 марта 2013 года № 78 "Об утверждении Административного регламента
предоставления муниципальной услуги
"Оформление документов по обмену жилыми помещениями, 
занимаемыми по договорам социального найма"
</t>
  </si>
  <si>
    <t xml:space="preserve">Постановление администрации муниципального образования Новоигирминское городское поселение" от 20 марта 2013 года № 81"Об утверждении Административного регламента
предоставления муниципальной услуги
"Принятие документов, выдача решений
 о переводе или об отказе в переводе жилого помещения
 в нежилое или нежилого помещения в жилое помещение"
</t>
  </si>
  <si>
    <t xml:space="preserve">Постановление администрации муниципального образования Новоигирминское городское поселение" от 20 марта 2013 года № 80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
</t>
  </si>
  <si>
    <t xml:space="preserve">Постановление администрации муниципального образования Новоигирминское городское поселение" от 20 марта 2013 года № 77 "Об утверждении Административного регламента
предоставления муниципальной услуги
"Оформление обязательства о сдаче или безвозмездном 
отчуждении жилых помещений, принадлежащих 
гражданам на праве собственности,  Новоигирминскому 
МО взамен на полученную жилищную субсидию"
</t>
  </si>
  <si>
    <t xml:space="preserve">Постановление администрации Иргейского муниципального образования от 14 января.2014 года № 7 "Об утверждении Административного регламента "Предоставление муниципального имущества в аренду, безвозмездное пользование без проведения торгов"
</t>
  </si>
  <si>
    <t xml:space="preserve">Постановление администрации Иргейского муниципального образования  от 14 января 2014 года № 3"Об утверждении Административного регламента "Выдача разрешений на строительство, реконструкцию, капитальный ремонт объектов капитального строительства"
</t>
  </si>
  <si>
    <t xml:space="preserve">Постановление администрации Иргейского муниципального образования от 14 января 2014 года № 2 "Об утверждении Административного регламента " Выдача разрешений на ввод объектов капитального строительства в эксплуатацию."
</t>
  </si>
  <si>
    <t xml:space="preserve">Постановление администрации Иргейского муниципального образования от 14 января 2014 года № 6 "Об утверждении Административного регламента "Выдача градостроительных планов земельных участков "
</t>
  </si>
  <si>
    <t xml:space="preserve">Постановление администрации Костинского муниципального образования   от 10 января 2014 года № 3 "Об утверждении Административного регламента "Выдача разрешений на строительство,  реконструкцию, капитального ремонта объектов капитального строительства, расположенных на территории поселения"
</t>
  </si>
  <si>
    <t>Постановление администрации Костинского муниципвального образования   от 10 января 2014 года № 1"Об утверждении Административного регламента "Выдача градостроительных планов земельных участков "</t>
  </si>
  <si>
    <t xml:space="preserve">Постановление администрации Костинского муниципального образования  от 08 июля 2013 года № 52 "Об утверждении Административного регламента "Признание в установленном порядке жилых помещений муниципального жилищного фонда непригодными для проживания"
</t>
  </si>
  <si>
    <t xml:space="preserve">Постановление администрации Костинского муниципального образования  от 10 января 2014 года  № 2 "Об утверждении Административного регламента "Выдача разрешений на  вводв капитального строительства, в эксплуатацию"
</t>
  </si>
  <si>
    <t>Постановление Администрации Шелеховского городского поселения от 9 января 2014 №2па "Об утверждении Административного регламента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на территории города Шелехова"</t>
  </si>
  <si>
    <t>Выдача документов, выписок из похозяйственных книг, справок и иных документов</t>
  </si>
  <si>
    <t>Предоставление гражданам земельных участков в аренду для целей, не сязанных со строительством</t>
  </si>
  <si>
    <t>Предоставление администрацией Парфеновского муниципального образования услуг по совершению нотариальных действий</t>
  </si>
  <si>
    <t>Организация и проведение культурно-досуговых мероприятий населению</t>
  </si>
  <si>
    <t>Постановление администрации Парфеновского муниципального образования от 27 февраля 2014 года  № 21 "Об утверждении административного регламента по предоставлению муниципальной услуги "Предоставление гражданам земельных участков в аренду для целей, не связанных со строительством"</t>
  </si>
  <si>
    <t>Решение Думы администрации муниципального образования Слюдянский район от 28 июня 2012 года № 35 -V- рд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Внесение изменение Решением Думы от 27 февраля 2014 года № 9 V-рд</t>
  </si>
  <si>
    <t xml:space="preserve">п.15,16  Перечня услуг, которые являются необходимыми и обязательными для предоставления муниципальных услуг            </t>
  </si>
  <si>
    <t xml:space="preserve"> Постановление администрации Култукского городского поселения Слюдянского района  от 6 марта 2014 года № 34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Култукского городского поселения, юридическим лицам, физическим лицам и индивидуальным предпринимателям для целей не связанных со строительством"</t>
  </si>
  <si>
    <t>Постановление администрации Култукского городского поселения Слюдянского района от 6 марта 2014 года №33 "Об утверждении административного регламента предоставления муниципальной услуги "Предоставление жилых помещений в специализированном жилищном фонде"</t>
  </si>
  <si>
    <t xml:space="preserve"> Решение Думы Слюдянского муниципального образования от 27 февраля 2014 года № 11 III-ГД "Об утверждении перечня услуг, которые являются необходимыми и обязательными для предоставления муниципальных услуг администрацией Слюдянского городского поселения"</t>
  </si>
  <si>
    <t>Постановление администрации Слюдянского городского поселения от 4 декабря  2013 года №912 Об утверждении административного регламента исполнения муниципальной функции "Организация и проведение публичных слушаний по изменению вида разрешенного использования земельных участков, расположенных на территории Слюдянского муниципального образования"</t>
  </si>
  <si>
    <t>Постановление Администрации муниципального образования "Усть-Илимский район" от 28 февраля 2014 года № 52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жилых помещений"</t>
  </si>
  <si>
    <t>Постановление Администрации муниципального образования "Усть-Илимский район" от  4 февраля 2014 года № 23   "Об утверждении административного регламента предоставления муниципальной услуги "Выдача градостроительных планов земельных участков"</t>
  </si>
  <si>
    <t>Постановление Администрации муниципального образования "Усть-Илимский район" от 20 февраля 2014 года № 38 "Об утверждении административного регламента предоставления муниципальной услуги "Подготовка и выдача разрешений на ввод объектов в эксплуатацию"</t>
  </si>
  <si>
    <t>Постановление Администрации муниципального образования "Усть-Илимский район" от 3 марта 2014 года № 53 "Об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t>
  </si>
  <si>
    <t xml:space="preserve"> +
Постановление администрации Зиминского районного муниципального образования от 29 декабря 2012 года № 1414 "Об утверждении Перечня муниципальных услуг Зиминского районного муниципального образования, предоставление которых организуется по принципу "одного окна" </t>
  </si>
  <si>
    <t xml:space="preserve"> + 
Постановление администрации Зиминского районного муниципального образования от 29 декабря 2012 года № 1414 "Об утверждении Перечня муниципальных услуг Зиминского районного муниципального образования, предоставление которых организуется по принципу "одного окна" </t>
  </si>
  <si>
    <t>Решение Думы Услонского муниципального образования от 22 января 2014 года  № 73  "Об утверждении Перечня услуг, которые являются 
необходимыми и обязательными для предоставления 
Администрацией Услонского муниципального образования
 муниципальных услуг и предоставляются организациями, 
участвующими в предоставлении муниципальных услуг, 
и Порядка определения размера платы за их оказание"</t>
  </si>
  <si>
    <t>(39541) 3-21-61</t>
  </si>
  <si>
    <t>Постановление главы администрации муниципального образования "Захальское" от 11 марта 2014 года  №6 "Об утверждении административного регламента предоставления муниципальной услуги  "Передача жилых помещений муниципального жилищного фонда в собственность граждан"</t>
  </si>
  <si>
    <t>Постановление главы администрации муниципального образования "Захальское" от 11 марта 2014 года  № 5 "Об утверждении административного регламента предоставления муниципальной услуги  "Информирование и консультирование субъектов малого и среднего предпринимательства"</t>
  </si>
  <si>
    <t>Постановление главы администрации муниципального образования "Захальское" от 11 марта 2014 года  №4 "Об утверждении административного регламента предоставления муниципальной услуги  "Выдача справок, выписок из похозяйственных книг"</t>
  </si>
  <si>
    <t>Постановление главы администрации муниципального образования "Корсукское" от 8 декабря 2011 года №20  "Об утверждении Положения о порядке разработки и утверждения административных регламентов предоставления муниципальных услуг в муниципальном образовании "Корсукское"</t>
  </si>
  <si>
    <t>Решение Думы муниципального образования "Корсукское"  от 30 октября 2013 года №5 "Об утверждении Порядка определения размера платы за оказание услуг, которые являются необходимыми и обязательными для предоставления муниципальных услуг администрацией МО "Корсукское"</t>
  </si>
  <si>
    <t>Решение Думы муниципального образования "Усть-Ордынское"  от 24 ноября 2011 года №159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</si>
  <si>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Администрация муниципального образования Корсукское</t>
  </si>
  <si>
    <t>Постановление администрации Корсукского муниципального образования  от 19 ноября 2013 года  № 57 "Об утверждении административного регламента предоставления муниципальной услуги "Выдача заверенных копий документов"</t>
  </si>
  <si>
    <t>Постановление администрации Корсукского муниципального образования  от 19 ноября 2013 года  № 38 "Об утверждении административного регламента предоставления муниципальной услуги "Выдача копий муниципальных правовых актов администрации муниципального образования"</t>
  </si>
  <si>
    <t>Постановление администрации Корсукского муниципального образования от 19 ноября 2013 года № 41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</si>
  <si>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Постановление администрации Корсукского муниципального образования  от 19 ноября 2013 года  № 42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</si>
  <si>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Корсукского муниципального образования от 19 ноября 2013 года  № 43 "Об утверждении административного регламента предоставления муниципальной услуги "Предоставление информации о порядке предоставления жилищно-комунальных услуг населению"</t>
  </si>
  <si>
    <t>Постановление администрации Корсукского муниципального образования от 19 ноября 2013 года  №  44  "Об утверждении административного регламента предоставления муниципальной услуги "Информирование и консультирование субъектов малого и среднего предпринимательства"</t>
  </si>
  <si>
    <t>Постановление администрации Корсукского муниципального образования  от 19 ноября 2013 года  № 45 "Об утверждении административного регламента предоставления муниципальной услуги "Выдача справок, выписок из похозяйственных книг"</t>
  </si>
  <si>
    <t>Постановление администрации Корсукского муниципального образования от 19 ноября 2013 года  №  46 "Об утверждении административного регламента предоставления муниципальной услуги "Осуществление регистрации (снятие) по месту жительства (пребывания) граждан"</t>
  </si>
  <si>
    <t>Постановление администрации Корсукского муниципального образования от 19 ноября 2013 года №  47 "Об утверждении административного регламента предоставления муниципальной услуги "Прием заявлений, документов, а также постановка на учет в качестве нуждающихся в жилых помещениях"</t>
  </si>
  <si>
    <t>Постановление администрации Корсукского муниципального образования  от 19 ноября 2013 года  № 48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</si>
  <si>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Корсукского муниципального образования от 19 ноября 2013 года  № 49 "Об утверждении административного регламента предоставления муниципальной услуги "Предоставление малоимущим гражданам по договорам социального найма жилых помещений муниципального жилищного фонда"</t>
  </si>
  <si>
    <t>Постановление администрации Корсукского муниципального образования  от 19 ноября 2013 года  № 50 "Об утверждении административного регламента предоставления муниципальной услуги "Предоставление в аренду, безвозмездное пользование, иное владение и (или) пользование муниципального имущества"</t>
  </si>
  <si>
    <t>Постановление администрации Корсукского муниципального образования от 19 ноября 2013 года  №  51 "Об утверждении административного регламента предоставления муниципальной услуги "Предоставлени 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</si>
  <si>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Корсукского муниципального образования от 19 ноября 2013 года  № 52 "Об утверждении административного регламента предоставления муниципальной услуги "Предоставление сведений ранее приватизированном имуществе"</t>
  </si>
  <si>
    <t>Постановление администрации Корсукского муниципального образования  от 19 ноября 2013 года № 53 Об утверждении административного регламента предоставления муниципальной услуги "Предоставление выписки из реестра муниципального имущества"</t>
  </si>
  <si>
    <t>Постановление администрации Корсукского муниципального образования от 19 ноября 2013 года  №  54 "Об утверждении административного регламента предоставления муниципальной услуги "Передача жилых помещений муниципального жилищного фонда в собственность граждан"</t>
  </si>
  <si>
    <t>Постановление администрации Корсукского муниципального образования  от 19 ноября 2013 года  № 55 "Об утверждении административного регламента предоставления муниципальной услуги "Выдача разрешений на строительство в пределах полномочий, установленных Градостроительным кодексом РФ"</t>
  </si>
  <si>
    <t>Постановление администрации Корсукского муниципального образования  от 19 ноября 2013 года  № 56 "Об утверждении административного регламента предоставления муниципальной услуги "Выдача разрешений на ввод объекта в эксплуатацию в пределах полномочий, установленных Градостроительным кодексом РФ"</t>
  </si>
  <si>
    <t>Постановление администрации Корсукского муниципального образования  от 19 ноября 2013 года  № 40 "Об утверждении административного регламента предоставления муниципальной услуги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t>
  </si>
  <si>
    <t>Постановление администрации Корсукского муниципального образования от 19 ноября 2013 года  № 39 "Об утверждении административного регламента предоставления муниципальной услуги "Предоставление доступа к справочно-поисковому аппарату библиотек, базам данных"</t>
  </si>
  <si>
    <t xml:space="preserve"> +
Постановление администрации муниципального образования г. Бодайбо и района от 11 декабря 2013 года № 770-п "О внесении изменений и дополнений в административный регламент по оказанию муниципальной услуги "Выдача разрешений на установку рекламных конструкций, аннулирование таких разрешений, на территории муниципального образования г. Бодайбо и района"</t>
  </si>
  <si>
    <t xml:space="preserve">  +
Постановление администрации муниципального образования г. Бодайбо и района от 9 декабря 2013 года № 768-п "О внесении изменений в административный регламент по оказанию муниципальной услуги по предоставлению земельных участков, государственная собственность на которые не разграничена, для строительства индивидуальных жилых домов"</t>
  </si>
  <si>
    <t>Отдел тарифов и потребительского рынка администрации г. Бодайбо и района</t>
  </si>
  <si>
    <t>Установление тарифов (цен) на услуги, предоставляемые муниципальными предприятиями и учреждениями +</t>
  </si>
  <si>
    <t>Хранение, комплектование, учет архивных документов и архивных фондов, в том числе относящихся к государственной собственности</t>
  </si>
  <si>
    <t>Муниципальное казенное учреждение "Архив администрации г. Бодайбо и района"</t>
  </si>
  <si>
    <t>Оформление и согласование документов на предоставление к награждению государственными, областными наградами</t>
  </si>
  <si>
    <t>Выдача заверенных копий муниципальных правовых актов администрации г. Бодайбо и района, постановлений, распоряжений мэра г. Бодайбо и района, первого заместителя г. Бодайбо и района, администрации г. Бодайбо и района</t>
  </si>
  <si>
    <t>Выдача справок о фактическом нахождении предприятий на территории Бодайбинского района, о льготах Севера, об иждивении, о нахождении граждан на отдыхе на территории Бодайбинского района</t>
  </si>
  <si>
    <t>Предоставление социальной выплаты в рамках муниципальной программы "Молодым семьям - доступное жилье" на 2011-2019 годы"</t>
  </si>
  <si>
    <t>Отдел экономического анализа и прогнозирования администрации г. Бодайбо и района</t>
  </si>
  <si>
    <t>Постановление администрации г. Бодайбо и района от  24 июля 2012 года  № 401-п "Об утверждении Административного регламента предоставления муниципальной услуги"Предоставление консультаций по вопросам защиты прав потребителей, оказание помощи в составлении претензий"</t>
  </si>
  <si>
    <t>Постановление администрации  г. Бодайбо и района от 24 июля 2012 года  № 405-п "Об утверждении административного регламента предоставления муниципальной услуги "Установление тарифов (цен) на услуги, предоставляемые муниципальными предприятиями и учреждениями"</t>
  </si>
  <si>
    <t>Постановление администрации  г. Бодайбо и района от 11 мая 2012 года  № 262-п "Об утверждении административного регламента предоставления муниципальной услуги "Хранение, комплектование, учет архивных документов и архивных фондов, в том числе относящихся к государственной собственности"</t>
  </si>
  <si>
    <t>Постановление администрации  г. Бодайбо и района от 11 мая 2012 года  № 263-п "Об утверждении административного регламента предоставления муниципальной услуги  "Предоставление информации, копий архивных документов, хранящихся в МКУ "Архив администрации г. Бодайбо и района" по заявлениям (запросам) заявителей"</t>
  </si>
  <si>
    <t>Постановление администрации г. Бодайбо и района от  26 июля 2013 года № 420-п "Об утверждении административного регламента предоставления муниципальной услуги"Оформление и согласование документов на представление к награждению государственными, областными наградами"</t>
  </si>
  <si>
    <t>Постановление администрации г. Бодайбо и района от 30 июля 2013 года № 427-пп "Об утверждении административного регламента предоставления муниципальной услуги "Оформление и согласование документов на представление к награждению Почетной грамотой и Благодарностью мэра г. Бодайбо и района"</t>
  </si>
  <si>
    <t>Постановление администрации г. Бодайбо и района от 26 июля 2013 года № 423-п "Об утверждении административного регламента предоставления муниципальной услуги "Выдача заверенных копий муниципальных правовых актов администрации г. Бодайбо и района, постановлений, распоряжений мэра г. Бодайбо и района, первого заместителя г. Бодайбо и района, администрации г. Бодайбо и района</t>
  </si>
  <si>
    <t>Постановление администрации г. Бодайбо и района от 26 июля 2013 года № 421-п "Об утверждении административного регламента предоставления муниципальной услуги "Выдача справок о фактическом нахождении предприятий на территории Бодайбинского района, о льготах севера, об иждивении, о нахождении граждан на отдыхе на территории Бодайбинского района"</t>
  </si>
  <si>
    <t>Постановление администрации муниципального образования г. Бодайбо и района от 17 октября 2013 года № 635-п "Об утверждении административного регламента по предоставлению муниципальной услуги  "Предоставление социальной выплаты в рамках муниципальной программы "Молодым семьям - доступное жилье" на 2011-2019 годы"</t>
  </si>
  <si>
    <t xml:space="preserve"> +
 Постановление администрации  г. Бодайбо и района от 7 октября 2013 года № 677-п  "О внесении изменений постановление администрации г. Бодайбо и района от 11 мая 2012 года  № 262-п"            "+"                       Постановление администрации муниципального образования г. Бодайбо и района  от 27.12.2013 г. № 807-пп "О внесении изменений в постановление администрации г. Бодайбо и района от 11 мая 2012 года  № 262-п"</t>
  </si>
  <si>
    <t xml:space="preserve"> +
 Постановление администрации  г. Бодайбо и района от 7 октября 2013 года № 675-п "О внесении изменений в постановление администрации г. Бодайбо и района от 11 мая 2012 года  № 263-п"</t>
  </si>
  <si>
    <t>Оформление и согласование документов на предоставление к награждению Почетной грамотой и Благодарностью мэра г. Бодайбо и района</t>
  </si>
  <si>
    <t>Постановление главы Преображенского муниципального образования от 22 февраля 2013 года №2 "Об утверждении административного регламента по предоставлению муниципальной услуги по организации ритуальных услуг и содержание мест захоронения"</t>
  </si>
  <si>
    <t>Постановление главы Преображенского муниципального образования от 11 марта 2013 года №9 "Об утверждении административного регламента по предоставлению муниципальной услуги по предоставлению справок, информации населению, юридическим лицам, индивидуальным предпринимателям"</t>
  </si>
  <si>
    <t>Предоставление справок, информации населению, юридическим лицам, индивидуальным предпринимателям</t>
  </si>
  <si>
    <t>Администрация Преображенского муниципального образования</t>
  </si>
  <si>
    <t>Боковикова Елена Васильевна</t>
  </si>
  <si>
    <t>Заместитель главы Преображенского МО</t>
  </si>
  <si>
    <t>8 (39560) 22 402</t>
  </si>
  <si>
    <t>admpreobrmo@mail.ru</t>
  </si>
  <si>
    <t>Постановление главы от 12 июля 2011 года № 15 "О порядке разработки и утверждения административных регламентов предоставления муниципальных услуг"</t>
  </si>
  <si>
    <t>Постановление главы от 12 июля 2011 года № 16 "Об утверждении положения о порядке ведения реестра (перечня) муниципальных услуг"</t>
  </si>
  <si>
    <t>Мария Алексеевна
Приемная</t>
  </si>
  <si>
    <t>83956021432
8 39560 21351</t>
  </si>
  <si>
    <t>1. Выписка из ЕГРП , содержащая общедоступные сведения о зарегистрированных правах (Росреестр)
2. Выписка из ЕГРП о правах отдельного лица на имеющиеся у него объекты недвижимого имущества (Росреестр)
3. Постановление о присвоении адреса объекту недвижимостьи (ОМС)
4. Информация о категории земли испрашиваемого земельного участка (Росреестр)
5. Согласование  земельного участка (Служба по охране объектов культурного наследия Иркутской области)
6. Заключение территориального отдела водных ресурсов Енисейского бассейно-водного управления по Иркутской области
7. Согласование организации, осуществляющей эксплуатацию линейных объектов, документы, подтверждающие право на бесплатное предоставление земельного участка (Министерство социального развития Иркутской области)</t>
  </si>
  <si>
    <t>Постановление администрации Оекского  муниципального образования от 18 февраля 2014 года №44-п "Об утверждении Административного регламента предоставления муниципальной услуги "Прием и выдача документов о согласовании проектов границ земельных участков"</t>
  </si>
  <si>
    <t xml:space="preserve">Выдача копий из муниципальных правовых актов администрации Борисовского  муниципального образования
</t>
  </si>
  <si>
    <t>Постановление главы Борисовского муниципального образования от 6 февраля 2014 года №7 "Об утверждении административного регламента "Предоставление администрацией Борисовского муниципального образования муниципальной услуги по переводу жилого помещения в нежилое помещение и нежилого помещения в жилое"</t>
  </si>
  <si>
    <t>п.11.Перечня услуг,которые являются необходимыми и обязательными для предоставления муниципальных услуг</t>
  </si>
  <si>
    <t>п.10.11.Перечня услуг,которые являются необходимыми и обязательными для предоставления муниципальных услуг</t>
  </si>
  <si>
    <t>п.10.Перечня услуг,которые являются необходимыми и обязательными для предоставления муниципальных услуг</t>
  </si>
  <si>
    <t>п.23.Перечня услуг,которые являются необходимыми и обязательными для предоставления муниципальных услуг</t>
  </si>
  <si>
    <t>п.16.Перечня услуг,которые являются необходимыми и обязательными для предоставления муниципальных услуг</t>
  </si>
  <si>
    <t>п.13.Перечня услуг,которые являются необходимыми и обязательными для предоставления муниципальных услуг</t>
  </si>
  <si>
    <t>п.12.Перечня услуг,которые являются необходимыми и обязательными для предоставления муниципальных услуг</t>
  </si>
  <si>
    <t>Решение Думы Зареченского муниципального образования от 28 января 2014 года №52 "Об утверждении перечня услуг,которые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</si>
  <si>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 +
Перечень муниципальных услуг Бирюсинского муниципального образования предоставление которых осуществляется по принципу "одного окна",  утвержденный постановлением администрации Бирюсинского муниципального образования от 14 августа 2013 года № 40</t>
  </si>
  <si>
    <t xml:space="preserve"> +
Перечень муниципальных услуг Бузыкановского муниципального образования, предоставление которых осуществляется по принципу "одного  окна", утвержденный постановлением администрации Бузыкановского муниципального образования от 25 сентября 2013 года № 74</t>
  </si>
  <si>
    <t>1. Сведения из ЕГРП о правах на жилое помещение(Росреестр)</t>
  </si>
  <si>
    <t>1. Правоустанавливающий документ на земельный участок (Росреестр)</t>
  </si>
  <si>
    <t xml:space="preserve"> +
Постановление главы администрации Венгерского муниципального образования от 15 ноября 2013 года № 47 "О внесении изменений в регламенты по предоставлении муниципальной услуги"</t>
  </si>
  <si>
    <t>Выдача разрешений на строительство объектов на территории Венгерского муниципального образования</t>
  </si>
  <si>
    <t>Администрация Замзорского муниципального образования - администрация сельского поселения</t>
  </si>
  <si>
    <t xml:space="preserve">Прием заявлений, документов, постановка граждан на учет в качестве нуждающихся в жилых помещениях. </t>
  </si>
  <si>
    <t xml:space="preserve">Принятие документов, а также выдача решений о переводе или об отказе в переводе жилого помещения в нежилое или нежилого помещения в жилое.                              </t>
  </si>
  <si>
    <t xml:space="preserve">Предоставление выписки из реестра муниципального имущества.                                                        </t>
  </si>
  <si>
    <t>Согласование переустройства и перепланировки жилых помещений.</t>
  </si>
  <si>
    <t>Постановление администрации Замзорского муниципального образования от 24 сентября 2012 года № 28 "Об утверждении административного регламента исполнения муниципальной функции " Информационное обеспечение пользователей автомобильными дорогами о введении временных ограничения или прекращения движения транспортных средств по автомобильным дорогам общего пользования местного значения"</t>
  </si>
  <si>
    <t xml:space="preserve">Информационное обеспечение пользователей автомобильными дорогами о введении временных ограничения или прекращения движения транспортных средств по автомобильным дорогам общего пользования местного значения </t>
  </si>
  <si>
    <t>Постановление администрации Замзорского муниципального образования от 3  февраля 2014 года № 10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непригодными для проживания"</t>
  </si>
  <si>
    <t xml:space="preserve">  + 
Постановление администрации Катарминского муниципального образования  от 1 октября 2013 года № 55 "О внесении изменений и дополнений в административный регламент "Принятие документов, а также выдача решений о переводе или об отказе в пеерводе жилого помещения в нежилое или нежилого помещения в жилое помещение"</t>
  </si>
  <si>
    <t>Постановление администрации Катарминского муниципального образования от 9 января 2014 года № 2 "Об утверждении административного регламента предоставления муниципальной услуги"Представление муниципального имущества в аренду, безвозмездное пользование"</t>
  </si>
  <si>
    <t>Постановление администрации Катарминского муниципального образования от 9 января 2014 года № 4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t>
  </si>
  <si>
    <t>Постановление администрации Катарминского муниципального образования от 9 января 2014 года № 3 "Об утверждении административного регламента предоставления муниципальной услуги "Выдача разрешений на ввод объектов капитального строительства в эксплуатацию"</t>
  </si>
  <si>
    <t>п.1,7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</si>
  <si>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п.1,4,5,7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</si>
  <si>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 4, 5, 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</si>
  <si>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Решение Думы Порогского муниципального образования от 9 января 2013 года № 2 ""О перечне услуг, которые  являются необходимыми и обязательными для предоставления организациями, участвующими в предоставлении муниципальных услуг" </t>
  </si>
  <si>
    <t>п.7 Перечня услуг, которые являются неолбходимыми и обязательными для предоставления муниципальных услуг</t>
  </si>
  <si>
    <t>п.1,2,7  Перечня услуг, которые являются неолбходимыми и обязательными для предоставления муниципальных услуг</t>
  </si>
  <si>
    <t>п. 1,4,5 Перечня услуг, которые являются неолбходимыми и обязательными для предоставления муниципальных услуг</t>
  </si>
  <si>
    <t>п.1, 4, 5, 7 Перечня услуг, которые являются неолбходимыми и обязательными для предоставления муниципальных услуг</t>
  </si>
  <si>
    <t>п.1,4,5,7 Перечня услуг, которые являются неолбходимыми и обязательными для предоставления муниципальных услуг</t>
  </si>
  <si>
    <t>п.1,7 Перечня услуг, которые являются неолбходимыми и обязательными для предоставления муниципальных услуг</t>
  </si>
  <si>
    <t>Выдача разрешений на ввод объектов капитального строительства в эксплатацию</t>
  </si>
  <si>
    <t>п.1, 4, 5, 7 Перечня услуг, которые являются необходимыми и обязательными для предоставления муниципальных услуг</t>
  </si>
  <si>
    <t>Постановление администрации Тофаларского муниципального образования от 28 января 2014 года  № 1 "Об утверждении административного регламента " Выдача разрешений на строительство, реконструкцию, капитальный ремонт объектов капитального строительства"</t>
  </si>
  <si>
    <t>Постановление администрации Тофаларского муниципального образования от 28 января 2014 года  № 2 "Об утверждении административного регламента "Предоставление муниципального имущества в аренду, безвозмездное пользование без проведения торгов"</t>
  </si>
  <si>
    <t>Выписка из ЕГРЮЛ (ФНС), выписка из ЕГРИП (ФНС)</t>
  </si>
  <si>
    <t>Постановление администрации Тофаларского муниципального образования от 28 января 2014 года  № 3 "Об утверждении административного регламента "Выдача градостроительных планов"</t>
  </si>
  <si>
    <t>п.1, п. 4, п. 5,п.7 Перечня услуг, которые являются  необходимыми и обязательными для предоставления муниципальной услуги</t>
  </si>
  <si>
    <t>Постановление администрации Уковского муниципального образования от 10 января 2014 года № 1 " Об утверждении административного регламента " Выдача градостроительных планов земельных участков"</t>
  </si>
  <si>
    <t>п.1, 4,  7 Перечня учлуг, которые являются необходимыми и обязательными для предоставления муниципальной услуги</t>
  </si>
  <si>
    <t>Постановление администрации Уковского муниципального образования от 13 января 2014 года № 3 " Об утверждении административного регламента " Выдача разрешений на ввод объектов капитального строительства в эксплуатацию"</t>
  </si>
  <si>
    <t>1. межевой план; 2. кадастровый паспорт; 3. технический паспорт; положительное заключение государственной экспертизы проектной документации; положительное заключение государственной экологической экспертизы проектной документации</t>
  </si>
  <si>
    <t>Выдача разрешение на строительство, реконструкцию, капитальный ремон объектов капитального строительства</t>
  </si>
  <si>
    <t>Постановление администрации Уковского муниципального образования от 13 января 2014 года № 4 " Выдача разрешений на строительство, реконструкцию, капитальный ремонт объектов капитального строительства"</t>
  </si>
  <si>
    <t>п.1, п 4,п. 7 Перечня услуг, которые являются необходимыми и обязательными для предоставления муниципальной услуги</t>
  </si>
  <si>
    <t>Постановление администрации Уковского муниципального образования от 13 января 2014 года № 6 " Об утверждении административного регламента " Предоставление муниципального имущества в аренду, безвозмездное пользование без проведения торгов</t>
  </si>
  <si>
    <t xml:space="preserve"> +
Постановление администрации Уковского муниципального образования от 13 января 2014 года № 5 " Об утверждении перечня муниципальных услуг Уковского муниципального образования, предоставление которых осуществляется по принципу " одного окна"                     </t>
  </si>
  <si>
    <t>п.1, 2, 3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</si>
  <si>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 4,5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</si>
  <si>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Постановление администрации Усть-Рубахинского муниципального образования от 21 января 2014  года № 8 "Об утверждении административного регламента "Предоставление муниципального имущества в аренду, безвозмездное пользование"</t>
  </si>
  <si>
    <t>п.1, 3, 7 Перечня услуг, которые являются необходимыми и обязательными для предоставления муниципальных услуг</t>
  </si>
  <si>
    <t>п.7 Перечня учлуг, которые являются необходимыми и обязательными для предоставления муниципальной услуги</t>
  </si>
  <si>
    <t>п.1, 7 Перечня учлуг, которые являются необходимыми и обязательными для предоставления муниципальной услуги</t>
  </si>
  <si>
    <t>Решение Думы Худоеланского муниципального образования от 24 января 2013 года № 6 "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</si>
  <si>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п.1,3, 7 Перечня услуг, которые являются необходимыми и обязательными для предоставления муниципальных услуг</t>
  </si>
  <si>
    <t>п. 1,4 Перечня услуг, которые являются необходимыми и обязательными для предоставления муниципальных услуг</t>
  </si>
  <si>
    <t>п.4, 7 Перечня услуг, которые являются необходимыми и обязательными для предоставления муниципальных услуг</t>
  </si>
  <si>
    <t>п. 1, п.7 Перечня услуг, которые являются необходимыми и обязательными для предоставления муниципальных услуг</t>
  </si>
  <si>
    <t>п. 1, 3, 7 Перечня услуг, которые являются необходимыми и обязательными для предоставления муниципальных услуг</t>
  </si>
  <si>
    <t>1. Выписка из ЕГРП (Росреестр), 2. Технический паспорт</t>
  </si>
  <si>
    <t>п. 1, п. 3, п. 4, п.7 Перечня услуг, которые являются необходимыми и обязательными для предоставления муниципальных услуг</t>
  </si>
  <si>
    <t>п.1, 4, 5 Перечня услуг, которые являются необходимыми и обязательными для предоставления муниципальных услуг</t>
  </si>
  <si>
    <t>п. 1,4,5, 7,8 Перечня услуг, которые являются необходимыми и обязательными для предоставления муниципальных услуг</t>
  </si>
  <si>
    <t xml:space="preserve"> +
Постановление администации Усть-Рубахинского муниципального образования  от 27 декабря 2013 года  № 285 "О внесении изменений в административный регламент "Принятие граждан на учет в качестве нуждающихся в жилых помещениях, предоставляемых по договорам социального найма"; Постановление администрации  Усть-Рубахинского от 27 декабря 2013 года  № 287 "О внесении изменений в административный регламент "Прием заявлений, документов, постановка граждан на учет в качестве нуждающихся в     жилых помещениях"</t>
  </si>
  <si>
    <t xml:space="preserve">Постановление администрации Усть-Рубахинского муниципального образования от 5 ноября 2013 года № 233 "Об утверждении административного регламента предоставления муниципальной услуги "Снижение брачного возраста" </t>
  </si>
  <si>
    <t>Постановление администрации усть-Рубахинского муниципального образования от 6 ноября 2013 года № 236 "Об утверждении регламента предоставления администрацией Усть-Рубахинского МО муниципальной услуги "Передача жилого помещения муниципального жилищного фонда в собственность граждан (приватизация)"</t>
  </si>
  <si>
    <t>Постановление администрации Усть-Рубахинского муниципального образования от 6 ноября 2013 года №235"Об утверждении административного регламента предоставления муниципальной услуги "Выдача разрешений на строительство, реонструкцию, капитальный ремонт объектов капитального строительства на территории Усть-Рубахинского МО"</t>
  </si>
  <si>
    <t xml:space="preserve"> +
Постановления Администрации Худоеланского муниципального образования- администрации сельского поселения от 16 января 2014 года № 5 "Об утверждении перечня муниципальных услуг Худоеланского муниципального образования, предоставление которых осуществляется по принципу "одного окна"</t>
  </si>
  <si>
    <t xml:space="preserve">  +
Постановление Администрации Худоеланского муниципального образования- администрации сельского поселния от 16 января 2014 года № 8"О внесении изменений и дополнений в административный регламент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</si>
  <si>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Худоеланского муниципального образования от 1 октября 2013 года № 107 "О внесении изменений и дополнений в административный регламент "Выдача выписки из похозяйственной книги"</t>
  </si>
  <si>
    <t xml:space="preserve"> +
 Постановление Администрации Худоеланского муниципального образования от 01 октября 2013 года  № 102 "О внесении изменений и дополнений в административный регламент "Прием заявлений, документов, постановка на учет в качестве ниждающихся в жилых помещениях"</t>
  </si>
  <si>
    <t xml:space="preserve"> +
 Постановление Администрации Худоеланского муниципального образования от 1 октября 2013 года № 104 "О внесении изменений и дополнений в административный регламент "Принятие документов, а также выдача решений  о переводе или об отказе в переводе жилого помещения в жилое или нежилого помещения в жилое помещение"</t>
  </si>
  <si>
    <t xml:space="preserve"> +
Постановление Администрации Худоеланского муниципального образования от 1 октября 2013 г ода № 106 "О внесении изменений и дополнений в административный регламент "Предоставление архивных справок"</t>
  </si>
  <si>
    <t xml:space="preserve"> +
Постановление Администрации Худоеланского муниципального образования от 1 октября 2013 года № 105 "О внесении изменений и дополнений в административный регламент "Присвоение адреса объекта недвижимости"</t>
  </si>
  <si>
    <t xml:space="preserve"> +
 Постановление Администрации Худоеланского муниципального образования от 1 октября 2013 года № 103 "О внесении изменений и дополнений в административный регламент "Предоставление выписки из реестра муниципального имущества"</t>
  </si>
  <si>
    <t xml:space="preserve"> +
 Постановление Администрации Худоеланского муниципального образования от 27 ноября 2012 года № 92 "О внесении изменений и дополнений в административный регламент "Информационное обеспечение пользователей автомобильными дорогами о введении временных ограничений или прекращения движения транспортных средств по автомобильным дорогам общего пользования местного значения"</t>
  </si>
  <si>
    <t xml:space="preserve">  + 
Постановление Администрации Худоеланского муниципального образования от 1 октября 2013 года № 108 "О внесении изменений и дополнений в административный регламент "Предоставление информации об очередности предоставления жилых помещений на условиях социального найма"</t>
  </si>
  <si>
    <t xml:space="preserve"> +
 Постановление Администрации Худоеланского муниципального образования от 1 октября 2013 года № 109 "О внесении изменений и дополнений в административный регламент "Признание в установленном порядке жилых помещений муниципального жилищного фонда непригодными для проживания"</t>
  </si>
  <si>
    <t>1. Выписка из ЕГРЮЛ, ЕГРИП (ФНС)
2 Выписка из ЕГРП
3. Кадастровый паспорт, кадастровый план территории (Росреестр)</t>
  </si>
  <si>
    <t xml:space="preserve">Решение Думы Шебертинского муниципального образования от 28 января 2013 года № 38 "О перечне услуг, которые являются необходимыми и обязательными для предоставления организациями, участвующими в предоставлении муниципальных услуг""
</t>
  </si>
  <si>
    <t>п.7 перечня услуг которые являются необходимыми и обязательными для предоставления муниципальных услуг</t>
  </si>
  <si>
    <t>п.п. 1, 2  перечня услуг которые являются необходимыми и обязательными для предоставления муниципальных услуг</t>
  </si>
  <si>
    <t>п.1, 7 перечня услуг которые являются необходимыми и обязательными для предоставления муниципальных услуг</t>
  </si>
  <si>
    <t>Администрация Шебертинского муниципального образования - администрация сельского поселения</t>
  </si>
  <si>
    <t>Постановление администрации Шебертинского муниципального образования - администрации сельского поселения от 17 января 2014 года № 6 "Об утверждении административного регламента "Выдача разрешений на строительство, реконструкцию, капитальный ремонт объектов капитального строительства"</t>
  </si>
  <si>
    <t>п.1, 4, 5, 7  перечня услуг которые являются необходимыми и обязательными для предоставления муниципальных услуг</t>
  </si>
  <si>
    <t>1. Выписка из ЕГРП (Росреестр), Технический паспорт</t>
  </si>
  <si>
    <t>Постановление администрации Шебертинского муниципального образования - администрации сельского поселения от 17 января 2014 года №7 "Об утверждении административного регламента "Выдача разрешений на ввод объектов капитального строительства в эксплуатацию"</t>
  </si>
  <si>
    <t>п.1, 4, 7  перечня услуг которые являются необходимыми и обязательными для предоставления муниципальных услуг</t>
  </si>
  <si>
    <t>Постановление администрации Шебертинского муниципального образования - администрации сельского поселения от 17 января 2014 года № 9 "Об утверждении административного регламента "Выдача градостроительных планов земельных участков"</t>
  </si>
  <si>
    <t>Постановление администрации Шебертинского муниципального образования - администрация сельского поселения от 17 января 2014 года № 8 "Об утверждении административного регламента "Предоставление муниципального имущества в аренду, безвозмездное пользование без проведения торгов"</t>
  </si>
  <si>
    <t>п.1,7 Перечня услуг которые являются необходимыми и обязательными для предоставления муниципальных услуг</t>
  </si>
  <si>
    <t xml:space="preserve"> +
 Постановление администрации Шебертинского муниципального образования от 10 октября 2013 года № 280 "О внесении изменений и дополнений в Административный регламент "Предоставление архивных справок"</t>
  </si>
  <si>
    <t xml:space="preserve"> +
 Постановление администрации Шебертинского муниципального образования от 10 октября 2013 года № 283 "О внесении изменений и дополнений в Административный регламент "Прием заявлений, документов, постановка граждан на учет в качестве нуждающихся в жилых помещениях"</t>
  </si>
  <si>
    <t xml:space="preserve"> + 
 Постановление администрации Шебертинского муниципального образования от 10 октября 2013 года № 279 "О внесении изменений и дополнений в Административный регламент "Выдача справок с места жительства, вырисок из похозяйственных книг населенных пунктов поселения"</t>
  </si>
  <si>
    <t xml:space="preserve"> +
 Постановление администрации Шебертинского муниципального образования от 10 октября 2013 года № 281 "О внесении изменений и дополнений в Административный регламент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</si>
  <si>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Шебертинского муниципального образования от 10 октября 2013 года № 284 "О внесении изменений и дополнений в Административный регламент "Присвоение адреса объекту недвижимости"</t>
  </si>
  <si>
    <t xml:space="preserve"> +
 Постановление администрации Шебертинского муниципального образования от 10 октября 2013 года № 282 "О внесении изменений и дополнений в Административный регламент "Предоставление выписки из реестра муниципального имущества"</t>
  </si>
  <si>
    <t>1. Выписка из ЕГРП (Росреестр)
2. Технический паспорт
3. Кадастровый паспорт</t>
  </si>
  <si>
    <t>1. Выписка из ЕГРП (Росреестр)
2. Выписки ЕГРЮЛ, ЕГРИП (ФНС)</t>
  </si>
  <si>
    <t>Постановление администрации Шумского муниципального образования от 27 декабря 2013 года №206 "Об утверждении административного регламента "Выдача разрешений на ввод объектов капитального строительства в эксплуатацию"</t>
  </si>
  <si>
    <t>Решение Думы Шумского муниципального образования от 26 декабря 2013 года №34 "О перечне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</si>
  <si>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 п.1,2,7 перечня услуг, которые являются необходимыми и обязательными для предоставления муниципальных услуг</t>
  </si>
  <si>
    <t xml:space="preserve"> п.1,4,7 перечня услуг, которые являются необходимыми и обязательными для предоставления муниципальных услуг</t>
  </si>
  <si>
    <t xml:space="preserve">  + 
 Постановление администрации Атагайского муниципального образования  от 23 сентября 2013 года № 168 "О внесении изменений и дополнений в Административный регламент "Выдача справок с места жительства, выписок из похозяйственных книг населенных пунктов поселения""</t>
  </si>
  <si>
    <t xml:space="preserve"> +
  Постановление администрации Атагайского муниципального образования  от 23 сентября 2013 года № 176 "О внесении изменений и дополнений в Административный регламент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</si>
  <si>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Отдел по анализу  и прогнозированию социально-экономического развития, торговле и бытовому обслуживанию</t>
  </si>
  <si>
    <t xml:space="preserve"> +
 Постановление администрации Киренского муниципального района от 16 октября 2013 года № 851 "О внесении изменений в административный регламент предоставления муниципальной услуги "Передача в безвозмездное пользование муниципального имущества без проведения торгов"</t>
  </si>
  <si>
    <t xml:space="preserve"> +
  Постановление администрации Киренского муниципального района от 16 октября 2013 года № 850 "О внесении изменений в административный регламент предоставления муниципальной услуги Передача в аренду муниципального имущества без проведения торгов"</t>
  </si>
  <si>
    <t xml:space="preserve"> +
 Постановление администрации Киренского муниципального района от 23 апреля 2013 года № 364 "Об утверждении административного регламента предоставления муниципальной услуги "Передача в аренду муниципального имущества без проведения торгов"</t>
  </si>
  <si>
    <t xml:space="preserve"> +
 Постановление администрации Киренского муниципального района от 21 октября 2013 года № 869 "О внесении изменений в административный регламент предоставления муниципальной услуги "Прием заявлений, постановка на учёт  и зачисление детей  в муниципальные дошкольные образовательные учреждения  Киренского района"  </t>
  </si>
  <si>
    <t xml:space="preserve"> +
  Постановление администрации  Киренского муниципального  района от 21 октября 2013 года № 871 "О внесении изменений в административный регламент предоставления муниципальной услуги "Предоставление информации об организации общедоступного и бесплатного дошкольного, начального общего, основного общего, среднего (полного) общего образования, а также дополнительного образования в общеобразовательных и образовательных учреждениях, расположенных на территории Киренского муниципального района"</t>
  </si>
  <si>
    <t xml:space="preserve"> +
 Постановление администрации Киренского муниципального района от 21 ноября 2013 года № 872 "О внесении изменений в административный регламент предоставления муниципальной услуги "Предоставление информации о текущей успеваемости обучающегося общеобразовательного учреждения начального общего, основного общего, среднего (полного) общего образования Киренского района,  ведении электронного дневника и электронного журнала успеваемости" </t>
  </si>
  <si>
    <t xml:space="preserve"> +
Постановление администрации Киренского муниципального  района от 21 октября 2013 года № 868 "О внесении изменений в административный регламент предоставления муниципальной услуги "Организация отдыха детей в каникулярное время, в том числе в районном профильном лагере""</t>
  </si>
  <si>
    <t xml:space="preserve"> +
  Постановление  администрации  Киренского муниципального района от 21 октября 2013 года № 870 "О внесении изменений в административный регламент предоставления муниципальной услуги "Предоставление информации из базы данных об участниках Единого государственного экзамена и о результатах Единого государственного экзамена"</t>
  </si>
  <si>
    <t xml:space="preserve"> +
 Постановление администрации Киренского муниципального района от 28 октября 2013 года № 899  "О внесении изменений в административный регламент предоставления муниципальной услуги "Выдача градостроительного плана земельного участка, расположенного на территории двух и более муниципальных образований и межпоселенческих территорий Киренского муниципального района"</t>
  </si>
  <si>
    <t xml:space="preserve"> +
 Постановление администрации Киренского муниципального  района от 28 октября 2013 года № 901 "О внесении изменений в административный
регламент по предоставлению муниципальной услуги "Формирование сети автобусных маршрутов регулярных перевозок пассажиров и багажа между поселениями в границах муниципального образованияКиренский район"</t>
  </si>
  <si>
    <t xml:space="preserve"> +
Постановление администрации Киренского муниципального  района от 31 января 2014 года № 75 "О внесении изменений в административный
регламент по предоставлению муниципальной услуги "Исполнение запросов социально-правового характера по документам архива"</t>
  </si>
  <si>
    <t xml:space="preserve"> +
Постановление администрации Киренского муниципального  района от 17 февраля 2014 года № 142  "О внесении изменений в административный регламент предоставления муниципальной услуги  "Предоставление информации о порядке проведения государственной (итоговой)  аттестации выпускников обучающихся, освоивших образовательные программы основного общего и среднего (полного) общего образования"</t>
  </si>
  <si>
    <t xml:space="preserve"> +
Постановление администрации Визирнинского муниципального образования от 18 ноября 2013 года № 38-п "О внесении изменений в постановление администрации от 26.11.2012 Об утверждении  Административного регламента предоставления муниципальной услуги "Первичный прием актов от граждан документов на регистрацию (снятие с регистрационного учета) по месту пребывания и по месту жительства, подготовка и передача в орган регистрационного учета предусмотренных учетных документов"</t>
  </si>
  <si>
    <t xml:space="preserve"> +
Постановление администрации Визирнинского  муниципального образования от 18 ноября 2013 года № 93-п "О внесении изменений  в постановление администрации от 26.11.2012 № 27-п  "Об  утверждении Административного регламента  предосталвения муниципальной услуги "Признание помещения  пригодным (непригодным) для проживания и многоквартирного дома аварийным и подлежащим сносу или реконструкции"</t>
  </si>
  <si>
    <t xml:space="preserve"> +
Постновление администрации Визирнинского муниципального образования от 18 ноября 2013 года № 42-п "О внесении изменений в постанолвение администрации от 26.11.2012 № 30-п "Об утверждении  Административного регламента предоставления муниципальной услуги "Совершение нотариальных действий в Визирнинском муниципальном образовании</t>
  </si>
  <si>
    <t xml:space="preserve"> +
Постановление администрации Визирнинского муниципального образования от 19 ноября 2013 года № 44-п "О внесении изменений в постанолвение администрации от 11.02.2013 № 10-п "Об утверждении  Административного регламента предоставления муниципальной услуги  по осуществлению мер по развитию малого и среднего предпринимательства на территории Визирнинского муниципального образования"</t>
  </si>
  <si>
    <t xml:space="preserve"> +
 Постанолвение администрации Визирнинского муниципального образования от 19 ноября 2014 года 2013 № 45-п "О внесение изменений в постановление администрации от 05.08.2013 № 29-п "Об утверждении административного регламента предоставления муниципальной услуги Выдача разрешений на право организации розничных рынков на территории Визирнинского муниципального образования"</t>
  </si>
  <si>
    <t xml:space="preserve"> +
Постановление администрации Визирнинского муниципального образования  от 19 ноября 2013 года № 46-п "О внесение изменений в постановление от 08.08.2013 № 32-п "Об утверждении административного регламента  предоставления муниицпальной услуги Выдача градостроительного плана земельного участка" Визирнинского муниципального образования</t>
  </si>
  <si>
    <t xml:space="preserve"> +
Постановление администрации Визирнинского муниципального образования  от 19 ноября 2013 года № 47-п "О внесение изменений в постановление от 09.08.2013 № 33-п "Об утверждении административного регламента  предоставления муниицпальной услуги Выдача решений о согласовании переустройства и (или) перепланировки  жилого помещения "Визирнинского муниципального образования"</t>
  </si>
  <si>
    <t xml:space="preserve"> +
Постановление  администрации Визирнинского муниципального образования от 19 ноября 2013 года № 48-п "О внесение изменений в постановление от 28.08.2013 № 35-п "Об утверждении административного регламента  предоставления муниицпальной услуги по выдачи разрешений на строительство в пределах полномочий, установленных Градостроительным кодексом РФ"</t>
  </si>
  <si>
    <t xml:space="preserve"> +
Постановление администрации города Иркутска от 28 февраля 2014 года № 031-06-193/14 "О внесении изменений в постановление администрации г. Иркутска от 27.08.2013 № 031-06-2350/13"</t>
  </si>
  <si>
    <t xml:space="preserve"> +
Постановление администрации города Иркутска от 20 февраля 2014 года № 031-06-166/14 "О внесении изменений в постановление администрации города Иркутска от 10.04.2012 № 031-06-707/12"</t>
  </si>
  <si>
    <t xml:space="preserve"> +
Постановление администрации города Иркутска от 27 марта 2014 года № 031-06-330/14 "О внесении изменений в постановление администрации города Иркутска от 26.01.2012 № 031-06-67/12"</t>
  </si>
  <si>
    <t xml:space="preserve"> +
Постановление администрации города Иркутска от 10 декабря 2013 года № 031-06-2910/13 "О внесении изменений в постановление администрации города Иркутска от 26.12.2011 №031-06-3010/11"</t>
  </si>
  <si>
    <t xml:space="preserve"> + 
Постановление администрации города Иркутска от 2 апреля 2014 года №031-06-373/14 "О внесении изменений в постановление администрации города Иркутска от 19 февраля 2013 года № 031-06-322/13"</t>
  </si>
  <si>
    <t xml:space="preserve"> +
Постановление администрации города Иркутска от 17 февраля 2014 года № 031-06-143/14 "О внесении изменений в постановление администрации города Иркутска от 13.04.2012 №031-06-719/12"</t>
  </si>
  <si>
    <t xml:space="preserve"> +
Постановление от 13 декабря 2013 года № 031-06-2929/13 "О внесении изменения в постановление администрации г. Иркутска от 13.04.2012 № 031-06-718/12"</t>
  </si>
  <si>
    <t>1. Документы, подтверждающие права владения и (или) пользования сетью инженерно-технического обеспечения - в случае предоставления муниципального имущества в аренду без проведения торгов в соответствии с пунктом 8 части 1 статьи 17.1 Закона о конкуренции;
2. Государственный или муниципальный контракт, заключенный по результатам конкурса или аукциона - в случае предоставления муниципального имущества в аренду без проведения торгов в соответствии с пунктом 10 части 1 статьи 17.1 Закона о конкуренции;
3. Документы, подтверждающие права на недвижимое имущество, которые прекращаются в связи со сносом или с реконструкцией здания, строения, сооружения, которыми или частью которых является такое недвижимое имущество - в случае предоставления муниципального имущества в аренду без проведения торгов в соответствии с пунктом 12 части 1 статьи 17.1 Закона о конкуренции;
4. Протокол конкурсной комиссии об итогах  конкурса или аукциона - в случае предоставления муниципального имущества в аренду без проведения торгов в соответствии с пунктом 15 части 1 статьи 17.1 Закона о конкуренции</t>
  </si>
  <si>
    <t>Изменение вида разрешенного использования земельного участка на территории Баклашинского сельского поселения</t>
  </si>
  <si>
    <t xml:space="preserve">1. Правоустанавливающий документ на земельный участок из ЕГРП (Росреестр)
2. Документ подтверждающий  постановку земельного участка на кадасторый учет
3. Выписка из ЕГРП (Росреестр)
</t>
  </si>
  <si>
    <t xml:space="preserve"> +
Постановление Администрации Большелугского городского поселения от  20 ноября 2013 года № 144-па "О внесении изменений в приложение к постановлению Администрации Большелугского городского поселения от 25.02.2013 года № 16-па "Об утверждении Административного регламента предоставления муниципальной услуги "Прием заявлений и выдача документов о согласовании проектов границ земельных участков"</t>
  </si>
  <si>
    <t xml:space="preserve"> +
Постановление Администрации Большелугского городского поселения от  20 ноября 2013 года № 145-па "О внесении изменений в приложение к постановлению Администрации Большелугского городского поселения от 25.02.2013 года № 17-па "Об утверждении Административного регламента по организации исполнения запросов по архивным документам"</t>
  </si>
  <si>
    <t>Предоставление информации по вопросам защиты прав потребителей на территории муниципального образования Балаганский район</t>
  </si>
  <si>
    <t>Постановление администрации Биритского муниципального образования от 14 августа 2013 года  №90 " Предоставление информации о порядке предоставления жилищно-коммунальных услуг населению"</t>
  </si>
  <si>
    <t>Предоставление выписки из похозяйственной книги о наличии у гражданина  права на земельный участок</t>
  </si>
  <si>
    <t>Постановление администрации Биритского муниципального образования от 15 августа 2013 года  № 96 " Предоставление выписки из похозяйственной книги о наличии у гражданина права на земельный участок"</t>
  </si>
  <si>
    <t>Создание и организация работы кружков, клубных формирований, спортивно-оздоровительных секций</t>
  </si>
  <si>
    <t>Постановление администрации Биритского муниципального образования от 14 августа 2013 года  №82 " Создание и организация работы кружков, клубных формирований, спортивно-оздоровительных секций""</t>
  </si>
  <si>
    <t>Признание помещения жилым помещением, жилого помещения пригодным( непригодным) для проживания, многоквартирного дома аварийным и подлежащим сносу или реконструкции"</t>
  </si>
  <si>
    <t>Предоставление информации об очередности предоставления жилого  помещения на условиях социального найма"</t>
  </si>
  <si>
    <t>Постановление  администрации Биритского муниципального образования от 13 августа 2013 года № 76 " Предоставление информации об очередности предоставления жилого помещения на условиях  социального найма"</t>
  </si>
  <si>
    <t>Прием заявлений и выдача документов о согласовании переустройства и 9или) перепланировки жилого помещения"</t>
  </si>
  <si>
    <t>постановление администрации Биритского муниципального образования от 13 августа 2013 года  № 75 " Прием заявлений и выдача документов о согласовании переустройства и 9или) перепланировки жилого помещения"</t>
  </si>
  <si>
    <t>см п.8.</t>
  </si>
  <si>
    <t>постановление администрации Биритского муниципального образования от 12 августа 2013 года  № 70 " Организация ритуальных услуг и содержание мест захоронения"</t>
  </si>
  <si>
    <t>постановление администрации Биритского муниципального образования от 13 августа 2013 года  № 69 " Удостоверение завещания"</t>
  </si>
  <si>
    <t>Передача муниципального имущес тва в аренду, безвозмездное пользование, продление действующих договоров, изменение условий действующих договоров администрации Биритского муниципального образования</t>
  </si>
  <si>
    <t xml:space="preserve"> +
Постановление мэра Аларского района от 9 октября 2013 года № 878-п "О внесении изменений в Административный регламент по предоставлению муниципальной услуги "Предоставление информации об организации и проведении спортивно-массовых мероприятий"</t>
  </si>
  <si>
    <t xml:space="preserve"> +
 Постановление мэра Аларского района от 9 октября 2013 года № 872-п "О внесении изменений в Административный регламент по предоставлению муниципальной услуги "Изменение вида разрешенного использования земельных участков"</t>
  </si>
  <si>
    <t xml:space="preserve"> +
 Постановление мэра Аларского района от 8 октября 2013 года № 868-п "О внесении изменений в Административный регламент по предоставлению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и на которых расположены здания, строения, сооружения"</t>
  </si>
  <si>
    <t xml:space="preserve"> +
 Постановление мэра Аларского района от 9 октября 2013 года № 870-п "О внесении изменений в Административный регламент по предоставлению муниципальной услуги "Переоформление права постоянного (бессрочного) пользования на право аренды или право собственности на земельные участки"</t>
  </si>
  <si>
    <t xml:space="preserve"> +
 Постановление мэра Аларского района от 9 октября 2013 года № 871-п "О внесении изменений в Административный регламент по предоставлению муниципальной услуги "Передача жилых помещений в собственность граждан"</t>
  </si>
  <si>
    <t xml:space="preserve"> +
Постановление мэра Аларского района от 18 ноября 2013 года №1027-п "О внесении изменений в постановление  мэра Аларского района от 01.11.2012 года № 842-п "Об утверждении  административного регламента предоставления муниципальной услуги "Разработка градостроительного плана земельного участка"</t>
  </si>
  <si>
    <t xml:space="preserve"> +
  Постановление мэра Аларского района от 5 ноября 2013 года №969-п "О внесение изменений в постановление  мэра Аларского района от 14.03.2013г. № 204-п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жилых помещений"</t>
  </si>
  <si>
    <t xml:space="preserve"> +
Постановление мэра Аларского района от 14 октября 2013 года № 892-п "О внесении изменений в Административный регламент по предоставление муниципальной услуги " Подготовка документов по вопросам представления к награждению государственными, региональными наградами и наградами Администрации муниципального образования "Аларский район" </t>
  </si>
  <si>
    <t xml:space="preserve"> +
Постановление мэра Аларского района от 14 октября 2013 года № 892-п "О внесении изменений в Административный регламент по предоставлению муниципальной услуги " Назначение и выплата пенсии за выслугу лет муниципальным служащим"</t>
  </si>
  <si>
    <t xml:space="preserve"> +
Постановление администрации муниципального образования "Александровск" от 23 октября 2013 года №115-п "О внесении изменений в административный регламент предоставления муниципальной услуги " Предоставление сведений о ранее приватизированном имуществе (с 2008 года)"</t>
  </si>
  <si>
    <t xml:space="preserve"> + 
Постановление администрации муниципального образования "Александровск" от 22 октября 2013 года №114-п "О внесении изменений в административный регламент предоставления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"Александровск"</t>
  </si>
  <si>
    <t xml:space="preserve"> + 
Постановление главы администрации МО "Ангарский" от 11 ноября 2013 года №113 "О внесении изменений в административный регламент по предоставлению муниципальной услуги "Выявление бесхозяйного имущества на территории МО "Ангарский" и оформление его в муниципальную собственность"</t>
  </si>
  <si>
    <t xml:space="preserve">  +
Постановление главы администрации МО "Ангарский" от 11 ноября 2013 года №112 "О внесении изменений в административный регламент по предоставлению муниципальной услуги "Выдача бытовых характеристик"
</t>
  </si>
  <si>
    <t xml:space="preserve"> +
Постановление главы администрации МО "Ангарский" от 11 ноября 2013 года №114 "О внесении изменений в административный регламент по предоставлению муниципальной услуги "Предоставление выписок из реестра муниципальной собственности"</t>
  </si>
  <si>
    <t xml:space="preserve"> +
Постановление главы администрации МО "Ангарский" от 11 ноября 2013 года №116 "О внесении изменений в административный регламент по предоставлению муниципальной услуги "Присвоение почтовых адресов объектам недвижимости на территории МО "Ангарский"</t>
  </si>
  <si>
    <t xml:space="preserve"> +
Постановление главы администрации МО "Ангарский" от 11 ноября 2013 года №118 "О внесении изменений в административный регламент по предоставлению муниципальной услуги "Выдача физическим лицам справок с места жительства, выписок из похозяйственных книг населенных пунктов МО "Ангарский"</t>
  </si>
  <si>
    <t xml:space="preserve">  + 
Постановление главы администрации МО "Ангарский" от 11 ноября 2013 года №117 "О внесении изменений в административный регламент по предоставлению муниципальной услуги "предоставление архивных справок, выписок, копий архивных документов, копий правовых актов"</t>
  </si>
  <si>
    <t xml:space="preserve"> +
  Постановление администрации муниципального образования "Егоровск" от 5 октября 2013 года №62-п "О внесении изменений в постановление администрации муниципального образования "Егоровск" от 9 января 2013 года № 2-п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</si>
  <si>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 xml:space="preserve"> +
 Постановление администрации муниципального образования "Егоровск" от 5 октября 2013 года №65-п "О внесении изменений в постановление администрации муниципального образования "Егоровск" от 9 января 2013 года № 5-п "Об утверждении административного регламента по предоставлению муниципальной услуги "Выдача физическим лицам справок с места жительства, выписок из похозяйственных книг населенных пунктов муниципального образования "Егоровск""</t>
  </si>
  <si>
    <t xml:space="preserve"> +
 Постановление администрации муниципального образования "Егоровск" от 5 октября 2013 года №70-п "О внесении изменений в постановление администрации муниципального образования "Егоровск" от 03.12.2012№ 59-п "Об утверждении административного регламента по предоставлению муниципальной услуги "Ведение учета граждан,нуждающихся в жилых помещениях по договору социального найма"</t>
  </si>
  <si>
    <t xml:space="preserve"> +
  Постановление администрации муниципального образования "Егоровск" от 5 октября 2013 года №66-п "О внесении изменений в постановление администрации муниципального образования "Егоровск" от 9 января 2013 года № 6-п "Об утверждении административного регламента по предоставлению муниципальной услуги "Перевод жилого помещения в нежилое и нежилого помещения в жилое помещение"</t>
  </si>
  <si>
    <t xml:space="preserve"> +
Постановление администрации муниципального образования "Егоровск" от 5 октября 2013 года №68-п "О внесении изменений в постановление администрации муниципального образования "Егоровск" от 9 января 2013 года № 8-п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</si>
  <si>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 xml:space="preserve"> +
  Постановление администрации муниципального образования "Егоровск" от 5 октября 2013 года №65-п "О внесении изменений в постановление администрации муниципального образования "Егоровск" от 9 января 2013 года № 5-п "Об утверждении административного регламента по предоставлению муниципальной услуги "Выдча физическим лицам справок с места жительства, выписок из похозяйственных книг населенных пунктов муниципального образования "Егоровск""</t>
  </si>
  <si>
    <t xml:space="preserve"> +
Постановление администрации муниципального образования "Егоровск" от 5 октября 2013 года №65-п "О внесении изменений в постановление администрации муниципального образования "Егоровск" от 9 января 2013 года № 5-п "Об утверждении административного регламента по предоставлению муниципальной услуги "Выдча физическим лицам справок с места жительства, выписок из похозяйственных книг населенных пунктов муниципального образования "Егоровск""</t>
  </si>
  <si>
    <t xml:space="preserve"> +
Постановление администрации муниципального образования "Егоровск" от 5 октября 2013 года №63-п "О внесении изменений в постановление администрации муниципального образования "Егоровск" от 9 января 2013 года № 3-п "Об утверждении административного регламента по предоставлению муниципальной услуги "Признание граждан муниципального образования "егоровск" малоимущими в целях предоставления им жилых помещений по договорам социального найма"</t>
  </si>
  <si>
    <t xml:space="preserve"> +
 Постановление администрации муниципального образования "Егоровск" от 5 октября 2013 года №67-п "О внесении изменений в постановление администрации муниципального образования "Егоровск" от 9 января 2013 года № 7-п "Об утверждении административного регламента по предоставлению муниципальной услуги "Предоставление сведений о ранее приватизированном имуществе"</t>
  </si>
  <si>
    <t xml:space="preserve"> +
 Постановление администрации муниципального образования "Егоровск" от 5 октября 2013 года №71-п "О внесении изменений в постановление администрации муниципального образования "Егоровск" от 03.12.2012 № 58-п "Об утверждении административного регламента по предоставлению муниципальной услуги "Присвоение адресов объектам недвижимости на территории муниципального образования "Егоровск""</t>
  </si>
  <si>
    <t xml:space="preserve"> +
Постановление администрации муниципального образования "Егоровск" от 5 октября 2013 года №69-п "О внесении изменений в постановление администрации муниципального образования "Егоровск" от 9 января 2013 года "Об утверждении административного регламента по предоставлению муниципальной услуги "Предоставление доступа к справочно-поисковому аппарату библиотек,базам данных"</t>
  </si>
  <si>
    <t xml:space="preserve"> +
 Постановление администрации муниципального образования "Егоровск" от 5 октября 2013 года №64-п "О внесении изменений в постановление администрации муниципального образования "Егоровск" от 9 января 2013 года № 4-п "Об утверждении административного регламента по предоставлению муниципальной услуги "Предоставление архивныхсправок,выписок,копий архивных документов,копий правовых актов администрации муниципального образования "Егоровск""</t>
  </si>
  <si>
    <t xml:space="preserve"> +
 Постановление администрации муниципального образования "Егоровск" от 5 октября 2013 года №65-п "О внесении изменений в постановление администрации муниципального образования "Егоровск" от 9 января 2013 года № 5-п "Об утверждении административного регламента по предоставлению муниципальной услуги "Выдча физическим лицам справок с места жительства, выписок из похозяйственных книг населенных пунктов муниципального образования "Егоровск""</t>
  </si>
  <si>
    <t xml:space="preserve"> +
Постановление администрации муниципального образования "Табарсук" от 14 октября 2013 года " 58-п "О внесении изменений в Административный регламент по предоставлению муниципальной услуги "Выдача справок, выписок из похозяйственных книг населенных пунктов муниципального образования "Табарсук", утв. Постановлением главы муниципального образования "Табарсук" от 9 октября 2012 года № 60-п"</t>
  </si>
  <si>
    <t xml:space="preserve"> +
 Постановление администрации муниципального образования "Табарсук" от 14 октября 2013 года № 63-п "О внесении изменений в Административный регламент по предоставлению муниципальной услуги "Предоставление архивных справок, выписок, копий архивных документов, копий правовых актов", утв. Постановлением главы муниципального образования "Табарсук" от 23 октября 2012 года № 75-п"</t>
  </si>
  <si>
    <t xml:space="preserve"> +
 Постановление администрации муниципального образования "Табарсук" от 14 октября 2013 года № 54-п "О внесении изменений в Административный регламент по предоставлению муниципальной услуги "Перевод жилого помещения в нежилое и нежилого помещения в жилое", утв. Постановлением главы муниципального образования "Табарсук" от 10 октября 2012 года № 62-п"</t>
  </si>
  <si>
    <t xml:space="preserve"> +
 Постановление администрации муниципального образования "Табарсук" от 14 октября 2013 года № 60-п "О внесении изменений в Административный регламент по предоставлению муниципальной услуги "Присвоение (уточнение) почтовых адресов объектам недвижимого имущества", утв. Постановлением главы муниципального образования "Табарсук" от 09 октября 2012 года № 61-п"</t>
  </si>
  <si>
    <t xml:space="preserve"> +
 Постановление администрации муниципального образования "Табарсук" от 14 октября 2013 года № 55-п "О внесении изменений в Административный регламент по предоставлению муниципальной услуги "Прием заявлений, документов, а также постановка граждан на учет в качестве нуждающихся в жилых помещениях", утв. Постановлением главы муниципального образования "Табарсук" от 22 октября 2012 года №74-п"</t>
  </si>
  <si>
    <t xml:space="preserve"> +
 Постановление администрации муниципального образования "Табарсук" от 14 октября 2013 года № 61-п "О внесении изменений в Административный регламент по предоставлению муниципальной услуги "Предоставление сведений о ранее приватизированном  имуществе", утв. Постановлением главы муниципального образования "Табарсук" от 11 октября 2012 года №64-п"</t>
  </si>
  <si>
    <t xml:space="preserve"> +
 Постановление администрации муниципального образования "Табарсук" от 14 октября 2013 года № 56-п "О внесении изменений в Административный регламент по предоставлению муниципальной услуги "Прием заявлений и заключение договоров на передачу гражданам в собственность жилых помещений муниципального жилого фонда социального использования муниципального образования "Табарсук", утв. Постановлением главы муниципального образования "Табарсук" от 11 октября 2012 года № 65-п"</t>
  </si>
  <si>
    <t xml:space="preserve"> +
 Постановление администрации муниципального образования "Табарсук" от 14 октября 2013 года № 57-п "О внесении изменений в Административный регламент по предоставлению муниципальной услуги "Прием заявлений и заключение договоров социального найма жилых помещений", утв. Постановлением главы муниципального образования "Табарсук" от 16 октября 2012 года № 68-п"  </t>
  </si>
  <si>
    <t xml:space="preserve"> +
 Постановление администрации муниципального образования "Табарсук" от 14 октября 2013 года № 62-п "О внесении изменений в Административный регламент по предоставлению муниципальной услуги "Предоставление выписок из реестра муниципальной собственности", утв. Постановлением главы муниципального образования "Табарсук" от 15 октября 2012 года № 66-п"</t>
  </si>
  <si>
    <t>Решение Думы Барлукского муниципального образования от 24 января 2013 года № 19-1 "Об утверждении перечня услуг которые я вляются необходимыми и обязатеьными для предоставления муниципальных услуг структурными подразделениями и подведомственнными учреждениями администрации Барлукского сельского поселения"</t>
  </si>
  <si>
    <t>Постановление администрации Барлукского муниципального образования от 22 февраля 2013 года № 48 "О порядке разработки и утверждения административных регламентов предоставления муниципальных услуг Барлукского муниципального образования"</t>
  </si>
  <si>
    <t>Постановление администрации Барлукского муниципального образования от 24 января 2012 года № 8-1 "Об утверждении положения о порядке формирования и ведения реестра муниципальных услуг"</t>
  </si>
  <si>
    <t xml:space="preserve">Администрация Мингатуйского муниципального образования </t>
  </si>
  <si>
    <t xml:space="preserve">   + 
Постановление администрации Харикского муниципального образования от 30 октября 2013 года  № 54 "О внесении дополнений в административный регламент предоставления муниципальной услуги "Выдача населению справок, выписок из поквартирных карточек, домовых и похозяйственных книг", утвержденнный постановлением Главы администрации Харикского муниципального образования от 08.06.2012 года № 14</t>
  </si>
  <si>
    <t xml:space="preserve"> +
Постановление администрации Харикского муниципального образования от 30 октября 2013 года  № 55 "О внесении изменений в административный регламент предоставления муниципальной услуги "Заключение (расторжение) договоров социального найма жилых помещений находящихся в муниципальной собственнности", утвержденнный постановлением Главы администрации Харикского муниципального образования от 08.06.2012 года № 15 </t>
  </si>
  <si>
    <t xml:space="preserve">  + 
Постановление администрации Харикского муниципального образования от 30 октября 2013 года  № 56  "О внесении изменений в административный регламент предоставления муниципальной услуги  "Принятие документов, а также выдача разрешений о переводе или об отказе в переводе  жилого помещения в нежилое или нежилого помещения в жилое помещение в администрации Харикского сельского поселения" утвержденный постановлением Главы администрации Харикского муниципального образования от 08.06.2012 года № 16</t>
  </si>
  <si>
    <t xml:space="preserve">   +
Постановление администрации Харикского муниципального образования от 30 октября 2013 года  № 57 "О внесении изменений в административный регламент предоставления муниципальной услуги "Постановка граждан на учет  в качестве нуждающихся в жилых помещениях в администрации Харикского сельского поселения, утвержденнный постановлением Главы администрации Харикского муниципального образования от 08.06.2012 года № 17</t>
  </si>
  <si>
    <t xml:space="preserve">  +
Постановление администрации Харикского муниципального образования от 30 октября 2013 года  № 58 "О внесении изменений в административный регламент предоставления муниципальной услуги "Совершение нотариальных действий на территории Харикского сельского поселения", утвержденный постановлением Главы администрации Харикского муниципального образования от 08.06.2012 года № 18</t>
  </si>
  <si>
    <t xml:space="preserve">  + 
Постановление администрации Харикского муниципального образования  от 30 октября 2013 года  № 60  "О внесении изменений в административный регламент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утвержденнный постановлением Главы администрации Харикского муниципального образования от 08.06.2012 года № 20 </t>
  </si>
  <si>
    <t xml:space="preserve">   +
Постановление администрации Харикского муниципального образования от 30 октября 2013 года  № 61 "О внесении изменений в административный регламент предоставления муниципальной услуги "Присвоение адреса объекту недвижимости", утвержденнный постановлением Главы администрации Харикского муниципального образованияч от 08.06.2012 года № 21 </t>
  </si>
  <si>
    <t xml:space="preserve">Постановление главы Кежемского сельского поселения от 24 декабря 2013 года № 67 "О внесении изменений и дополнений в приложения № 1 к Постановлению главы Кежемского сельского поселения от 28 июля 2012 года № 31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</si>
  <si>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Кежемского сельского поселения от 24 декабря 2013 года № 65 "О внесении изменений и дополнений в приложения № 1 к Постановлению главы Кежемского сельского поселения от 28 июля 2012 года № 29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</si>
  <si>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Кежемского сельского поселения от 24 декабря 2013 года № 61 "О внесении изменений и дополнений в приложения № 1 к Постановлению главы Кежемского сельского поселения от 28 июля 2012 года № 25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</si>
  <si>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Кежемского сельского поселения от 24 декабря 2013 года № 68 "О внесении изменений и дополнений в приложение № 1 к Постановлению главы Кежемского сельского поселения от 28 июля 2012 года № 24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</si>
  <si>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Кежемского сельского поселения от 24 декабря 2013 года № 64 "О внесении изменений и дополнений в приложение № 1 к Постановлению главы Кежемского сельского поселения от 28 июля 2012 года № 28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</si>
  <si>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Кежемского сельского поселения от 24 декабря 2013 года № 62 "О внесении изменений и дополнений в приложение № 1 к Постановлению главы Кежемского сельского поселения от 28 июля 2012 года № 26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</si>
  <si>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Кежемского сельского поселения от 24 декабря 2013 года № 66 "О внесении изменений и дополнений в приложение № 1 к Постановлению главы Кежемского сельского поселения от 28 июля 2012 года № 30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</si>
  <si>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Кежемского сельского поселения от 24 декабря 2013 года № 63 "О внесении изменений и дополнений в приложение № 1 к Постановлению главы Кежемского сельского поселения от 28 июля 2012 года № 27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</si>
  <si>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муниципального образования "Нукутский район" от 11 ноября 2011 года № 594 "О порядке формирования и ведения Реестра муниципальных услуг муниципального образования "Нукутский район"</t>
  </si>
  <si>
    <t xml:space="preserve"> +
 Постановление Администрации муниципального образования "Нукутский район" №709 от 31 декабря 2013 года  "О внесении изменений в постановление Администрации муниципального образования "Нукутский район" от 25.05.2012г. №279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</si>
  <si>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№710 от 31 декабря 2013 года  "О внесении изменений в постановление Администрации муниципального образования "Нукутский район" от 25.05.2012г. №278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</si>
  <si>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№570 от 13 ноября 2013 года  "О внесении изменений в постановление Администрации муниципального образования "Нукутский район" от 16.05.2012г. №252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</si>
  <si>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№640 от 11 декабря 2013 года  "О внесении изменений в Административный регламент по предоставлениию муниципальной услуги "Предоставление муниципального имущества в аренду, безвозмездное пользование, доверительное управление, оперативное управление, хозяйственное ведение"</t>
  </si>
  <si>
    <t xml:space="preserve"> +
Постановление Администрации муниципального образования "Нукутский район" №641 от 11 декабря 2013 года  "О внесении изменений в Административный регламент по предоставлениию муниципальной услуги "Приватизация муниципального имущества"</t>
  </si>
  <si>
    <t xml:space="preserve"> +
 Постановление Администрации муниципального образования "Нукутский район" №642 от 11 декабря 2013 года  "О внесении изменений в Административный регламент по предоставлениию муниципальной услуги "Предоставление информации об объектах недвижимого имущества, находящихся в муниципальной собственности муниципального образования "Нукутский район" и предназначенных для сдачи в аренду"</t>
  </si>
  <si>
    <t xml:space="preserve"> +
Постановление Администрации муниципального образования "Нукутский район" №643 от 11 декабря 2013 года  "О внесении изменений в Административный регламент по предоставлениию муниципальной услуги "Предоставление выписок из Реестра муниципального имущества    муниципального образования "Нукутский район""</t>
  </si>
  <si>
    <t xml:space="preserve"> +
 Постановление Администрации муниципального образования "Нукутский район" №644 от 11 декабря 2013 года  "О внесении изменений в Административный регламент по предоставлениию муниципальной услуги "Выдача дубликатов договоров на передачу жилых помещений в собственность граждан"</t>
  </si>
  <si>
    <t xml:space="preserve"> +
Постановление Администрации муниципального образования "Нукутский район" №645 от 11 декабря 2013 года  "О внесении изменений в Административный регламент по предоставлениию муниципальной услуги "Выдача справок об участии (неучастии)  гражданина в приватизации жилого помещения"</t>
  </si>
  <si>
    <t xml:space="preserve"> +
 Постановление Администрации муниципального образования "Нукутский район" №649 от 11 декабря 2013 года  "О внесении изменений в Административный регламент по предоставлениию муниципальной услуги "Предоставление земельных участков для целей, не связанных со строительством"</t>
  </si>
  <si>
    <t xml:space="preserve"> +
 Постановление Администрации муниципального образования "Нукутский район" №652 от 11 декабря 2013 года  "О внесении изменений в Административный регламент по предоставлениию муниципальной услуги "Раздел земельного участка"</t>
  </si>
  <si>
    <t xml:space="preserve"> +
 Постановление Администрации муниципального образования "Нукутский район" №653 от 11 декабря 2013 года  "О внесении изменений в Административный регламент по предоставлениию муниципальной услуги "Выдел земельного участка"</t>
  </si>
  <si>
    <t xml:space="preserve"> +
 Постановление Администрации муниципального образования "Нукутский район" №654 от 11 декабря 2013 года  "О внесении изменений в Административный регламент по предоставлениию муниципальной услуги "Объединение земельных участков"</t>
  </si>
  <si>
    <t xml:space="preserve"> +
 Постановление Администрации муниципального образования "Нукутский район" №694 от 30 декабря 2013 года  "О внесении изменений в постановление Администрации муниципального образования "Нукутский район" от 03.05.2012г. №224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</si>
  <si>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№690 от 30 декабря 2013 года  "О внесении изменений в постановление Администрации муниципального образования "Нукутский район" от 27.04.2012г. №199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</si>
  <si>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№691 от 30 декабря 2013 года  "О внесении изменений в постановление Администрации муниципального образования "Нукутский район" от 20.04.2012г. №191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</si>
  <si>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№705 от 31 декабря 2013 года  "О внесении изменений в постановление Администрации муниципального образования "Нукутский район" от 13.06.2012г. №314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</si>
  <si>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№704 от 31 декабря 2013 года  "О внесении изменений в постановление Администрации муниципального образования "Нукутский район" от 13.06.2012г. №313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</si>
  <si>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№707 от 31 декабря 2013 года  "О внесении изменений в постановление Администрации муниципального образования "Нукутский район" от 21.06.2012г. №347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</si>
  <si>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№706 от 31 декабря 2013 года  "О внесении изменений в постановление Администрации муниципального образования "Нукутский район" от 13.06.2012г. №315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</si>
  <si>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№708 от 31 декабря 2013 года  "О внесении изменений в постановление Администрации муниципального образования "Нукутский район" от 16.05.2012г. №253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</si>
  <si>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№696 от 30 декабря 2013 года  "О внесении изменений в постановление Администрации муниципального образования "Нукутский район" от 20.06.2012г. №337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</si>
  <si>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№695 от 30 декабря 2013 года  "О внесении изменений в постановление Администрации муниципального образования "Нукутский район" от 20.06.2012г. №338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</si>
  <si>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№698 от 30 декабря 2013 года  "О внесении изменений в постановление Администрации муниципального образования "Нукутский район" от 20.06.2012г. №336 "Об утверждении Административного регламента предоставления муниципальной услу</t>
  </si>
  <si>
    <t xml:space="preserve"> +
 Постановление Администрации муниципального образования "Нукутский район" №697 от 30 декабря 2013 года  "О внесении изменений в постановление Администрации муниципального образования "Нукутский район" от 7.08.2012г. №459 "Об утверждении Административного регламента предоставления муниципальной услу</t>
  </si>
  <si>
    <t xml:space="preserve">  +
Постановление Главы администрации муниципального образования "Закулей" от 7 октября 2013 года №84 "О внесении изменений в постановление № 34 от 17 мая 2012 года "Об утверждении административного регламента предоставления муниципальной услуги"</t>
  </si>
  <si>
    <t xml:space="preserve"> +
Постановление главы администрации муниципального образования "Новонукутское" от 28 марта 2014 года № 100 "О внесении изменений в административный регламент "Выдача разрешений на ввод в эксплуатацию объектов капитального строительства"</t>
  </si>
  <si>
    <t xml:space="preserve"> +
Постановление главы администрации муниципального образования "Новонукутское" от 28 марта 2014 года № 101 "О внесении изменений в административный регламент "Выдача справок с места жительства, справок о составе семьи, выписок из похозяйственной книги, иных справок"</t>
  </si>
  <si>
    <t xml:space="preserve"> +
Постановление главы администрации муниципального образования "Новонукутское" от 28 марта 2014 года № 104 "О внесении изменений в административный регламент "Предоставление в аренду, безвозмездное пользование, иное владение (или) пользование муниципального имущества"</t>
  </si>
  <si>
    <t xml:space="preserve"> +
Постановление главы администрации муниципального образования "Новонукутское" от 28 марта 2014 года № 105 "О внесении измений в административный регламент "Предоставление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t>
  </si>
  <si>
    <t xml:space="preserve"> +
Постановление главы администрации муниципального образования "Новонукутское" от 28 марта 2014 года № 106 "О внесении изменений в административный регламент "Прием заявлений и выдача документов о согласовании местоположения границ земельных участков"</t>
  </si>
  <si>
    <t xml:space="preserve"> +
Постановление главы администрации муниципального образования "Новонукутское" от 28 марта 2014 года № 107 "О внесении изменений в административный регламент "Прием заявлений и выдача документов о согласовании переустройства и (или) перепланировки жилого помещения"</t>
  </si>
  <si>
    <t xml:space="preserve"> +
Постановление главы администрации муниципального образования "Новонукутское" от 28 марта 2014 года № 108 "О внесении изменений в административный регламент "Утверждение и выдача схемы расположения земельного участка на кадастровом плане или кадастровой карте"</t>
  </si>
  <si>
    <t xml:space="preserve"> +
 Постановление Главы муниципального образования "Хадахан" от 31 марта 2014 года №23 "О внесении изменений в постановление № 41/1 от 25.05.2012 г. "Об утверждении административного регламента предоставления мунципальной сулуги "По выдаче выписки из Реестра муниципальной сосбсивенности в МО "Хадахан"</t>
  </si>
  <si>
    <t xml:space="preserve"> +
 Постановление Главы муниципального образования "Хадахан" от 31 марта 2014 года №24 "О внесении изменений в постановление № 43/1 от 25.05.2012 г. "Об утверждении административного регламента предоставления мунципальной сулуги "Выдача разрешений на строительство в  МО "Хадахан"</t>
  </si>
  <si>
    <t xml:space="preserve"> +
 Постановление Главы муниципального образования "Хадахан" от 31 марта 2014 года №25 "О внесении изменений в постановление № 50 от 25.05.2012 г. "Об утверждении административного регламента предоставления мунципальной сулуги "Назначение и выплаиа пенсии за выслугу лет муниципальным служащим в  МО "Хадахан"</t>
  </si>
  <si>
    <t xml:space="preserve"> +
Постановление Главы муниципального образования "Хадахан" от 31 марта 2014 года №26 "О внесении изменений в постановление № 43 от 25.05.2012 г. "Постановка граждан на учет в качестве нуждающихся в жилых помещениях в  МО "Хадахан"</t>
  </si>
  <si>
    <t xml:space="preserve"> +
 Постановление Главы муниципального образования "Хадахан" от 31 марта 2014 года №27 "О внесении изменений в постановление № 51 от 25.05.2012 г. "Об утверждении административного регламента предоставления муниципальной услуги "Подготовка и выдача разрешений на ввод объектов в эксплуатацию в  МО "Хадахан"</t>
  </si>
  <si>
    <t xml:space="preserve"> +
 Постановление Главы муниципального образования "Хадахан" от 31 марта 2014 года №28 "О внесении изменений в постановление № 81 от 17.10.2012 г. " Предоставление земельных участков для целей, не связанных со строительством в  МО "Хадахан"</t>
  </si>
  <si>
    <t xml:space="preserve"> +
 Постановление Главы муниципального образования "Хадахан" от 31 марта 2014 года №29 "О внесении изменений в постановление № 71/1 от 25.07.2012 г. "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в МО "Хадахан"</t>
  </si>
  <si>
    <t xml:space="preserve"> +
 Постановление Главы муниципального образования "Хадахан" от 31 марта 2014 года № 30"О внесении изменений в постановление № 45 от 25.05.2012 г. " Об утверждении административного регламента предоставления муниципальной услуги "Принятие документов, а также выдача решений о переводе или отказе в переводе жилого помещения в нежилое помещение или нежилогопомещения в жилое помещение в МО "Хадахан"</t>
  </si>
  <si>
    <t xml:space="preserve"> +
 Постановление Главы муниципального образования "Хадахан" от 31 марта 2014 года № 31"О внесении изменений в постановление № 49 от 25.05.2012 г. " Присвоение и уточнение адреса объекта недвижимости в МО "Хадахан"</t>
  </si>
  <si>
    <t xml:space="preserve"> +
 Постановление Главы муниципального образования "Хадахан" от 31 марта 2014 года № 32"О внесении изменений в постановление № 65 от 02.07.2012 г. " Об утверждении административного регламента предоставления муниципальной услуги "Утверждение акта выбора земельного участка для строительства в МО "Хадахан"</t>
  </si>
  <si>
    <t xml:space="preserve"> +
  Постановление Главы муниципального образования "Хадахан" от 31 марта 2014 года № 33"О внесении изменений в постановление № 45 от 25.05.2012 г. "Об утверждении административного регламента предоставления муниципальной услуги "Оформление справки с места жительства умершего</t>
  </si>
  <si>
    <t xml:space="preserve"> + 
Постановление Главы муниципального образования "Хадахан" от 31 марта 2014 года № 34"О внесении изменений в постановление № 41 от 25.05.2012 г. "Об утверждении административного регламента предоставления муниципальной услуги "Выдача градостроительного плана земельных участков расположенных на территории МО "Хадахан"</t>
  </si>
  <si>
    <t xml:space="preserve"> +
 Постановление Главы муниципального образования "Хадахан" от 31 марта 2014 года № 35"О внесении изменений в постановление № 55 от 25.05.2012 г. "Об утверждении административного регламента предоставления муниципальной услуги "Первичный воинский учёт граждан, проживающих или пребывающих на территории МО "Хадахан"</t>
  </si>
  <si>
    <t xml:space="preserve"> +
 Постановление Главы муниципального образования "Хадахан" от 31 марта 2014 года № 36"О внесении изменений в постановление № 48 от 25.05.2012 г. "Об утверждении административного регламента предоставления муниципальной услуги "Выдача справок, выписок из похозяйственных  книг  администрации МО "Хадахан"</t>
  </si>
  <si>
    <t xml:space="preserve"> +
  Постановление Главы муниципального образования "Хадахан" от 31 марта 2014 года № 37"О внесении изменений в постановление № 44 от 25.05.2012 г.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МО "Хадахан""</t>
  </si>
  <si>
    <t xml:space="preserve"> +
Постановление Главы муниципального образования "Хадахан" от 31 марта 2014 года № 38"О внесении изменений в постановление № 42 от 23.05.2012 г. "Об утверждении административного регламента предоставления муниципальной услуги "Предоставление информации об организации и проведении  спортивно-массовых мероприятий, в муниципальном  образовании "Хадахан""</t>
  </si>
  <si>
    <t xml:space="preserve"> +
 Постановление Главы муниципального образования "Хадахан" от 31 марта 2014 года № 39"О внесении изменений в постановление № 66 от 02.07.2012 г. "Об утверждении административного регламента предоставления муниципальной услуги "Выдача бытовых характеристик и актов жилищно-бытовых условий</t>
  </si>
  <si>
    <t xml:space="preserve"> +
 Постановление Главы муниципального образования "Хадахан" от 31 марта 2014 года № 40"О внесении изменений в постановление № 67 от 02.07.2012 г.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муниципальной программы</t>
  </si>
  <si>
    <t xml:space="preserve"> + 
Постановление Главы муниципального образования "Хадахан" от 31 марта 2014 года № 41"О внесении изменений в постановление № 68 от 02.07.2012 г. "Об утверждении административного регламента предоставления муниципальной услуги "Предоставление информации о проведении ярмарок, выставок народного творчества, ремесел на территории муниципального образования "Хадахан"</t>
  </si>
  <si>
    <t xml:space="preserve"> +
 Постановление Главы муниципального образования "Хадахан" от 31 марта 2014 года № 42"О внесении изменений в постановление № 80 от 17.10..2012 г. "Об утверждении административного регламента предоставления муниципальной услуги "Организация ритуальных услуг и содержания мест захоронения на территории муниципального образования "Хадахан"</t>
  </si>
  <si>
    <t xml:space="preserve"> +
Постановление Главы муниципального образования "Хадахан" от 31 марта 2014 года № 43"О внесении изменений в постановление № 51/1 от 25.05.2012 г. "Об утверждении административного регламента предоставления муниципальной услуги "Выдача разрешения на право осуществления выездной торговли в муниципальном образовании "Хадахан"</t>
  </si>
  <si>
    <t xml:space="preserve"> +
Постановление Главы муниципального образования "Хадахан" от 31 марта 2014 года № 44"О внесении изменений в постановление № 69 от 02.07..2012 г. "Об утверждении административного регламента предоставления муниципальной услуги "Проведение мероприятий по работе с детьми и молодежью</t>
  </si>
  <si>
    <t xml:space="preserve"> +
Постановление № 101 от 30 октября 2013 года "О внесении изменений в постановление № 48 от 29.06.2012г. "Об утверждении административного регламента предоставления муниципальной услуги " Выдача выписки из реестра муниципальной собственности"</t>
  </si>
  <si>
    <t xml:space="preserve"> + 
Постановление № 102 от 30 октября 2013 года "О внесении изменений в постановление № 49 от 29.06.2012г. ""Об утверждении административного регламента предоставления муниципальной услуги " Выдача разрешения на строительство"</t>
  </si>
  <si>
    <t xml:space="preserve"> +
Постановление № 103 от 30 октября 2013 года "О внесении изменений в постановление № 50 от 29.06.2012г. "Об утверждении административного регламента предоставления муниципальной услуги " Назначение м выплата пенсии за выслугу лет муниципальным служащим</t>
  </si>
  <si>
    <t xml:space="preserve"> +
Постановление № 104 от 30 октября 2013 года "О внесении изменений в постановление № 51 от 29.06.2012г. "Об утверждении административного регламента предоставления муниципальной услуги " Подготовка и выдача разрешений на ввод объектов в эксплуатацию"</t>
  </si>
  <si>
    <t xml:space="preserve"> +
Постановление № 105 от 30 октября 2013 года "О внесении изменений в постановление № 52 от 29.06.2012г. "Об утверждении административного регламента предоставления муниципальной услуги " Предоставление в аренду, безвозмездное пользование муниципального имущества, находящегося в муниципальной 
собственности муниципального образования "Хареты" и оформление соответствующих договоров"</t>
  </si>
  <si>
    <t xml:space="preserve"> +
Постановление № 106 от 30 октября 2013 года "О внесении изменений в постановление № 53 от 29.06.2012г. "Об утверждении административного регламента предоставления муниципальной услуги " Предоставление земельных участков из земель сельскохозяйственного назначения, находящихся в государственной или муниципальной собственности,
 для создания фермерского хозяйства и осуществления его деятельности на территории муниципального образования "Хареты"</t>
  </si>
  <si>
    <t xml:space="preserve"> +
Постановление № 107 от 30 октября 2013 года "О внесении изменений в постановление № 54 от 29.06.2012г. "Об утверждении административного регламента предоставления муниципальной услуги " Предоставление земельных участков, находящихся в муниципальной собственности, для целей, не связанных со строительством</t>
  </si>
  <si>
    <t xml:space="preserve"> +
Постановление № 108 от 30 октября 2013 года "О внесении изменений в постановление № 55 от 29.06.2012г. "Об утверждении административного регламента предоставления муниципальной услуги " Прием заявлений и выдача документов о 
согласовании схем расположения земельных участков"</t>
  </si>
  <si>
    <t xml:space="preserve"> +
Постановление № 109 от 30 октября 2013 года "О внесении изменений в постановление № 56 от 29.06.2012г. "Об утверждении административного регламента предоставления муниципальной услуги " Прием заявлений и выдача документов о 
согласовании переустройства и (или) 
перепланировки жилого помещения"</t>
  </si>
  <si>
    <t xml:space="preserve"> +
Постановление № 110 от 30 октября 2013 года "О внесении изменений в постановление № 57 от 29.06.2012г. "Об утверждении административного регламента предоставления муниципальной услуги " Прием заявлений, документов, а также постановка граждан на учет в качестве нуждающихся в жилых помещениях"</t>
  </si>
  <si>
    <t xml:space="preserve"> +
Постановление № 112 от 30 октября 2013 года "О внесении изменений в постановление № 58 от 29.06.2012г. "Об утверждении административного регламента предоставления муниципальной услуги " Принятие документов, а также выдача решений о переводе или об отказе в переводе жилого помещения в нежилое помещение или нежилого помещения в жилое помещение на территории муниципального образования "Хареты"
</t>
  </si>
  <si>
    <t xml:space="preserve"> +
Постановление № 111 от 30 октября 2013 года "О внесении изменений в постановление № 59 от 29.06.2012г. 
"Об утверждении административного регламента предоставления муниципальной услуги " Присвоение и уточнение адреса объекта недвижимости"</t>
  </si>
  <si>
    <t xml:space="preserve"> +
Постановление № 113 от 30 октября 2013 года "О внесении изменений в постановление № 60 от 29.06.2012г. 
"Об утверждении административного регламента предоставления муниципальной услуги " Утверждение акта о выборе земельного участка"</t>
  </si>
  <si>
    <t xml:space="preserve"> +
Постановление № 114 от 30 октября 2013 года "О внесении изменений в постановление № 61 от 29.06.2012г. 
"Об утверждении административного регламента предоставления муниципальной услуги " Заключение с гражданами договоров социального найма жилых помещений муниципального жилищного
фонда муниципального образования "Хареты"</t>
  </si>
  <si>
    <t xml:space="preserve"> +
Постановление № 115 от 30 октября 2013 года "О внесении изменений в постановление № 62 от 29.06.2012г. "Об утверждении административного регламента предоставления муниципальной услуги " Оформление справки с места жительства умершего"</t>
  </si>
  <si>
    <t xml:space="preserve"> +
 Постановление № 116 от 30 октября 2013 года "О внесении изменений в постановление № 63 от 29.06.2012г. "Об утверждении административного регламента предоставления муниципальной услуги  "Первичный воинский учёт граждан, проживающих  или пребывающих на территории муниципального 
образования "Хареты"</t>
  </si>
  <si>
    <t xml:space="preserve"> +
Постановление № 117 от 30 октября 2013 года "О внесении изменений в постановление № 64 от 29.06.2012г. "Об утверждении административного регламента предоставления муниципальной услуги  " Выдача справок, выписок из похозяйственных  книг  администрации муниципального образования "Хареты"
</t>
  </si>
  <si>
    <t xml:space="preserve"> +
Постановление № 119 от 30 октября 2013 года "О внесении изменений в постановление № 66 от 29.06.2012г. "Об утверждении административного регламента предоставления муниципальной услуги  " Предоставление информации об организации и проведения  спортивно-массовых мероприятий, в муниципальном  образовании "Хареты"</t>
  </si>
  <si>
    <t xml:space="preserve"> +
Постановление № 120 от 30 октября 2013 года "О внесении изменений в постановление № 67 от 29.06.2012г. "Об утверждении административного регламента предоставления муниципальной услуги  " Выдача бытовых характеристик и актов
 жилищно-бытовых условий"</t>
  </si>
  <si>
    <t xml:space="preserve"> +
Постановление № 121 от 30 октября 2013 года "О внесении изменений в постановление № 68 от 29.06.2012г. "Об утверждении административного регламента предоставления муниципальной услуги  " Предоставление поддержки субъектам малого и среднего предпринимательства в рамках реализации муниципальной программы"</t>
  </si>
  <si>
    <t xml:space="preserve"> +
Постановление № 122 от 30 октября 2013 года "О внесении изменений в постановление № 69 от 29.06.2012г. "Об утверждении административного регламента предоставления муниципальной услуги  " Организация ритуальных услуг и содержания мест захоронения на территории муниципального образования "Хареты"</t>
  </si>
  <si>
    <t xml:space="preserve"> +
Постановление № 125 от 30 октября 2013 года "О внесении изменений в постановление № 72 от 29.06.2012г. "Об утверждении административного регламента предоставления муниципальной услуги  " Выдача разрешения на право осуществления выездной торговли в муниципальном образовании "Хареты"</t>
  </si>
  <si>
    <t xml:space="preserve">Постановление администрации муниципального района "Качугский район" от 18 февраля 2014 года № 21 "Об утверждении административного регламента предоставления муниципальной услуги "Предоставление сведений информационной системы обеспечения градостроительной деятельности" </t>
  </si>
  <si>
    <t xml:space="preserve"> +
Постановление администрации муниципального образования "Жигаловский район"от  20 сентября 2013 года №252 "О внесении изменений в постановление Администрации муниципального образования "Жигаловский район" от 9 ноября 2012 года №236 и от 6 января 2013 года №06 "Об административных регламентах предоставления муниципал ьных услуг "Жигаловский район"</t>
  </si>
  <si>
    <t xml:space="preserve"> +
 Постановление администрации муниципального образования "Жигаловский район"от  20 сентября 2013 года №252 "О внесении изменений в постановление Администрации муниципального образования "Жигаловский район" от 9 ноября 2012 года №236 и от 6 января 2013 года №06 "Об административных регламентах предоставления муниципал ьных услуг "Жигаловский район"</t>
  </si>
  <si>
    <t>Администрация Кирейского сельского поселения</t>
  </si>
  <si>
    <t>Администрация Сибирякского сельского поселения</t>
  </si>
  <si>
    <t>Приказ Министерства социального развития, опеки и попечительства Иркутской области от 28 мая 2012 года №132-мпр</t>
  </si>
  <si>
    <t xml:space="preserve"> +
Постановление администрации муниципального образования "Боханский район"  от 19 ноября 2013 года №1040 "О внесение изменений в постановление администрации муниципального образования "Боханский район"  от 9 апреля 2013 года №392"</t>
  </si>
  <si>
    <t xml:space="preserve"> +
  Постановление администрации муниципального образования "Боханский район"  от 19 ноября 2013 года №10401 "О внесение изменений в постановление администрации муниципального образования "Боханский район"  от 9 апреля 2013 года №391"</t>
  </si>
  <si>
    <t xml:space="preserve"> +
 Постановление администрации муниципального образования "Боханский район"  от 1 ноября 2013 года №984 "О внесении изменений в постановление администрации муниципального образования "Боханский район" от 17 октября 2012 года №887"</t>
  </si>
  <si>
    <t xml:space="preserve"> +
 Постановление администрации муниципального образования "Боханский район" от 15 ноября 2013 года  № 1031 "О внесение изменений в административный регламент предоставления муниципальной услуги"</t>
  </si>
  <si>
    <t xml:space="preserve"> +
 Постановление администрации муниципального образования "Боханский район" от 15 ноября 2013 года № 1033 "О внесение изменений в административный регламент предоставления муниципальной услуги"</t>
  </si>
  <si>
    <t xml:space="preserve"> +
 Постановление администрации муниципального образования "Боханский район" от 15 ноября 2013 года № 1034 "О внесение изменений в административный регламент предоставления муниципальной услуги"</t>
  </si>
  <si>
    <t xml:space="preserve"> +
 Постановление администрации муниципального образования "Боханский район" от 15 ноября 2013 года № 1037 "О внесение изменений в административный регламент предоставления муниципальной услуги"</t>
  </si>
  <si>
    <t xml:space="preserve"> +
 Постановление администрации муниципального образования "Боханский район" от 15 ноября 2013 года № 1036 "О внесение изменений в административный регламент предоставления муниципальной услуги"</t>
  </si>
  <si>
    <t xml:space="preserve"> +
Постановление администрации муниципального образования "Боханский район" от 15 ноября 2013 года № 1035 "О внесение изменений в административный регламент предоставления муниципальной услуги"</t>
  </si>
  <si>
    <t xml:space="preserve"> +
 Постановление администрации муниципального образования "Боханский район" от 19 ноября 2013 года № 1043 "О внесение изменений в административный регламент предоставления муниципальной услуги"</t>
  </si>
  <si>
    <t xml:space="preserve"> +
  Постановление администрации муниципального образования "Боханский район" от 28 октября 2013 года №973 О внесении изменений в постановление от 30 января 2013 года №88"</t>
  </si>
  <si>
    <t xml:space="preserve"> +
  Постановление администрации муниципального образования "Боханский район" от 18 октября 2013 года  №949 "О внесение изменений в административный регламент предоставления муниципальной услуги"</t>
  </si>
  <si>
    <t>Предоставление муниципальными учреждениями культуры муниципальной услуги "Запись на обзорные, тематические и интерактивные экскурсии"</t>
  </si>
  <si>
    <t>Постановление администрации муниципального образования "Буреть" от 2 октября 2013 года № 77 "Об утверждении административного регаламента предоставления муниципальными учреждениями культуры муниципальной услуги "Запись на обзорные, тематические и интерактивные экскурсии".</t>
  </si>
  <si>
    <t>Постановление главы администрации муниципального образования "Буреть" от 25 мая 2011 года № 22а "об утверждении Порядка формирования  и ведения реестра муниципальных услуг (функций) администрацией муниципального образования "Буреть"</t>
  </si>
  <si>
    <t>Постановление главы администрации муниципального образования "Казачье" от 30 марта 2011 года № 27 "об утверждении Положения о реестре муниципальных услуг муниципального образования "Казачье"</t>
  </si>
  <si>
    <t>Решение Думы муниципального образования "Шаралдай от 11 февраля 2014 года №24 "Об утверждении перечня услуг, которые являются необходимыми и обязательными для предоставления муниципальной услуги</t>
  </si>
  <si>
    <t xml:space="preserve">Постановление администрации муниципального образования "Шаралдай" от 25 апреля 2011 года №28 "Об утверждении Положения о порядке формирования и ведения реестра муниципальных услуг" </t>
  </si>
  <si>
    <t>Муниципальное образование Осинский муниципальный район</t>
  </si>
  <si>
    <t>Постановление администрации муниципального образования "Бурят-Янгуты" от 29 ноября 2013 года № 183 "Об утверждении Порядка формирования и ведения реестра муниципальных услуг"</t>
  </si>
  <si>
    <t>Постановление администрации муниципального образования "Ново-Ленино" от 27 декабря 2013 года № 123 "Об утверждении Административного регламента предоставления муниципальной услуги ""Выдача разрешений на право организации розничного рынка"</t>
  </si>
  <si>
    <t>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</si>
  <si>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Постановление администрации муниципального образования "Ново-Ленино" от 27 декабря 2013 года № 132 "Об утверждении Административного регламента предоставления муниципальной услуги ""Предоставление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</si>
  <si>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п.п. 2.3,2.5,2.12 Перечня услуг, которые являются необходимыми и обязательными для предоставления муниципальных услуг</t>
  </si>
  <si>
    <t>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включая 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t>
  </si>
  <si>
    <t>Постановление администрации муниципального образования "Ново-Ленино" от 27 декабря 2013 года № 133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t>
  </si>
  <si>
    <t>п.п. 2.1,2.2,2.3,2.4,2.5, Перечня услуг, которые являются необходимыми и обязательными для предоставления муниципальных услуг</t>
  </si>
  <si>
    <t>Постановление администрации муниципального образования "Ново-Ленино" от 27 декабря 2013 года № 134 "Об утверждении Административного регламента предоставления муниципальной услуги ""Приём заявлений и выдача документов об утверждении схемы расположения земельного участка "</t>
  </si>
  <si>
    <t xml:space="preserve">1.Кадастровая выписка о земельном участке (Росреестр)     </t>
  </si>
  <si>
    <t>Выдача разрешений на разработку месторождений обераспространенных полезных ископаемых, а также на строительство подземных сооружений местного значения</t>
  </si>
  <si>
    <t>Постановление администрации муниципального образования "Ново-Ленино" от 27 декабря 2013 года № 137 "Об утверждении Административного регламента предоставления муниципальной услуги ""Выдача разрешений на разработку месторождений обераспространенных полезных ископаемых, а также на строительство подземных сооружений местного значения"</t>
  </si>
  <si>
    <t>Постановление администрации муниципального образования "Ново-Ленино" от 27 декабря 2013 года № 128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</si>
  <si>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 xml:space="preserve"> +
Постановление администрации муниципального образования "Ново-Ленино" от 8 октября 2013 года № 84 "О внесении изменений в постановление администрации от 17 апреля 2012 года № 19 "Об утверждении административного регламента предоставления муниципальной услуги "Выдача справок, выписок из похозяйственных книг муниципального образования "Ново-Ленино"</t>
  </si>
  <si>
    <t xml:space="preserve"> +
  Постановление администрации муниципального образования "Ново-Ленино" от 8 октября 2013 года № 86 "О внесении изменений в постановление администрации от 4 апреля 2012 года № 11 "Об утверждении административного регламента предоставления муниципальной услуги "Предоставление архивных справок, архивных выписок, копий архивных документов, копий правовых актов органов местного самоуправления муниципального образования "Ново-Ленино""</t>
  </si>
  <si>
    <t xml:space="preserve"> +
 Постановление администрации муниципального образования "Ново-Ленино" от 8 октября 2013 года № 85 "О внесении изменений в постановление администрации от 17 апреля 2012 года № 20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предоставляемых по договорам социального найма"</t>
  </si>
  <si>
    <t xml:space="preserve"> +
  Постановление администрации муниципального образования "Ново-Ленино" от 8 октября 2013 года № 81 "О внесении изменений в постановление администрации от 17 апреля 2012 года № 21 "Об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муниципального образования "Ново-Ленино""</t>
  </si>
  <si>
    <t xml:space="preserve">1. Выписка из ЕГРЮЛ, ЕГРИП (ФНС России)    </t>
  </si>
  <si>
    <t>1.  Кадастровый паспорт объекта недвижимости (Росреестр)
 2.Кадастровая выписка о земельном участке (Росреестр)  
3. Выписка из ЕГРП (содержащей общедоступные сведения о зарегистрированных правах на объект недвижимости) (Росреестр)
 4. Выписка из ЕГРЮЛ, ЕГРИП (ФНС России) 
 5. Документ на государственную регистрацию ЮЛ, ФЛ в качестве ИП и крестьянских (фермерских) хозяйств (ФНС России)</t>
  </si>
  <si>
    <t>1. Выписка из Единого государственного реестра прав на недвижимое имущество и сделок с ним (Росреестр)
3. Справка о составе семьи (паспортный стол)</t>
  </si>
  <si>
    <r>
      <t xml:space="preserve">Решение Думы Биритского муниципального образования от 31 октября 2013 года  № 7-6 "Об утверждении реестра   </t>
    </r>
    <r>
      <rPr>
        <b/>
        <sz val="10"/>
        <rFont val="Calibri"/>
        <family val="2"/>
        <charset val="204"/>
      </rPr>
      <t>муниципальных</t>
    </r>
    <r>
      <rPr>
        <sz val="10"/>
        <rFont val="Calibri"/>
        <family val="2"/>
        <charset val="204"/>
      </rPr>
      <t xml:space="preserve"> услуг, которые являются необходимыми и обязательными для предоставления муниципальных услуг в администрации Биритского муниципального образования</t>
    </r>
  </si>
  <si>
    <r>
      <rPr>
        <b/>
        <sz val="10"/>
        <rFont val="Calibri"/>
        <family val="2"/>
        <charset val="204"/>
      </rPr>
      <t>Вывозка</t>
    </r>
    <r>
      <rPr>
        <sz val="10"/>
        <rFont val="Calibri"/>
        <family val="2"/>
        <charset val="204"/>
      </rPr>
      <t xml:space="preserve"> твердых бытовых отходов по заявкам жителей и организаций, находящихся на территории Жигаловского муниципального образования</t>
    </r>
  </si>
  <si>
    <r>
      <t>Постано</t>
    </r>
    <r>
      <rPr>
        <b/>
        <sz val="10"/>
        <rFont val="Calibri"/>
        <family val="2"/>
        <charset val="204"/>
      </rPr>
      <t>вл</t>
    </r>
    <r>
      <rPr>
        <sz val="10"/>
        <rFont val="Calibri"/>
        <family val="2"/>
        <charset val="204"/>
      </rPr>
      <t>ение администрации Сосновоборского муниципального образования от 8 февраля 2013года №13-п "Об утверждении Административного регламента предоставления муниципальной услуги"Выдача выписки из похозяйственной книги"</t>
    </r>
  </si>
  <si>
    <r>
      <t xml:space="preserve">1. Выписка из ЕГРЮЛ (ФНС России)
2. Выписка из ЕГРИП (ФНС России)
3. Выписка из ЕГРП (Росреестр России)
4. Сведения из реестра кадастра объектов недвижимости (Росреестр России)
5. Кадастровый паспорт (Росреестр России)
6. </t>
    </r>
    <r>
      <rPr>
        <b/>
        <sz val="10"/>
        <rFont val="Calibri"/>
        <family val="2"/>
        <charset val="204"/>
      </rPr>
      <t>Кадастровый план территории (Росреестр России)</t>
    </r>
  </si>
  <si>
    <r>
      <rPr>
        <b/>
        <sz val="10"/>
        <rFont val="Calibri"/>
        <family val="2"/>
        <charset val="204"/>
      </rPr>
      <t xml:space="preserve"> +</t>
    </r>
    <r>
      <rPr>
        <sz val="10"/>
        <rFont val="Calibri"/>
        <family val="2"/>
        <charset val="204"/>
      </rPr>
      <t xml:space="preserve">
Постановление администрации Черемховского районого муниципального образования от 11 июля 2013 года № 426 "О внесении изменений в некоторые нормативные правовые акты администрации Черемховского районного муниципального образования"</t>
    </r>
  </si>
  <si>
    <t xml:space="preserve"> +
 Постановление администрации Замзорского муниципального образования от 6 сентября 2013 года № 58 "О внесении изменений в административный регламент предоставления муниципальной услуги "Предоставление архивных справок"            </t>
  </si>
  <si>
    <t>Постановление Администрации Староалзамайского муниципального образования от  13 января 2014 года № 6 Об утверждении Административного регламента 
по предоставлению муниципальной услуги "Выдача разрешений на ввод объектов капитального строительства в эксплутацию"</t>
  </si>
  <si>
    <t xml:space="preserve"> +
Постановление администрации Эдучанского муниципального образования от 21 ноября 2013 года № 94 "О внесении изменения в Приложение к Административному регламенту предоставления муниципальной услуги от 28.02.2013 № 14 "Ведение учета граждан, нуждающихся в жилых помещениях, предоставляемых по договорам социального найма"</t>
  </si>
  <si>
    <t>Информирование населения об ограничениях использования водных объектов общего пользования, расположенных на территории муниципального образования "Ново-Ленино</t>
  </si>
  <si>
    <t>Постановление администрации муниципального образования "Ново-Ленино" от 27 декабря 2013 года № 127 "Об утверждении Административного регламента предоставления муниципальной услуги ""Информирование населения об ограничениях использования водных объектов общего пользования, расположенных на территории муниципального образования "Ново-Ленино"</t>
  </si>
  <si>
    <t>Постановление администрации Замзорского муниципального образования от 11 марта 2013 года № 19 "Об утверждении административного регламента предоставления муниципальной услуги "Предоставление архивных справок"</t>
  </si>
  <si>
    <t>Постановление администрации Замзорского муниципального образования от 11 марта 2013 года № 18 "Об утверждении административного регламента предоставления муниципальной услуги "Прием заявлений, документов, постановка граждан на учет в качестве нуждающихся в жилых помещениях"</t>
  </si>
  <si>
    <t xml:space="preserve"> +
 Постановление администрации Замзорского муниципального образования от 14 января 2014 года № 6 "О внесении изменений и дополнений в административный регламент  предоставления муниципальной услуги "Прием заявлений, документов, постановка граждан на учет в качестве нуждающихся в жилых помещениях".            </t>
  </si>
  <si>
    <t>Постановление администрации Замзорского муниципального образования от 14 октября 2013 года № 64 "Об утверждении административного регламента предоставления муниципальной услуги "Выдача справок с места жительства, выписок из похозяйственных книг населенных пунктов поселения"</t>
  </si>
  <si>
    <t xml:space="preserve">Постановление администрации Замзорского муниципального образования от 12 февраля 2013г года № 15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t>
  </si>
  <si>
    <t xml:space="preserve"> +
Постановление администрации Замзорского муниципального образования от 6 сентября 2013г года № 57 "О внесении изменений и дополнений в административный регламент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t>
  </si>
  <si>
    <t xml:space="preserve">Постановление администрации Замзорского муниципального образования от 12 февраля 2013 года № 13 "Об утверждении административного регламента предоставления муниципальной услуги "Присвоение адреса объекту недвижимости". </t>
  </si>
  <si>
    <t xml:space="preserve"> + 
Постановление администрации Замзорского муниципального образования от 6 сентября 2013 года № 55 "О внесении изменений и дополнений в административный регламент предоставления муниципальной услуги "Присвоение адреса объекту недвижимости". </t>
  </si>
  <si>
    <t xml:space="preserve">Постановление администрации Замзорского муниципального образования от 14 января 2014 года № 3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                                                        </t>
  </si>
  <si>
    <t xml:space="preserve">Постановление администрации Замзорского муниципального образования от 14 января 2014 года № 2 "Об утверждении административного регламента предоставления муниципальной услуги "Выдача разрешений на ввод объектов капитального строительства в эксплуатацию".                                                        </t>
  </si>
  <si>
    <t xml:space="preserve">Постановление администрации Замзорского муниципального образования от 14 января 2014 года № 1 "Об утверждении административного регламента предоставления муниципальной услуги "Выдача градостроительных планов земельных участков".                                                        </t>
  </si>
  <si>
    <t xml:space="preserve">Постановление администрации Замзорского муниципального образования от 14 января 2014 года № 4 "Об утверждении административного регламента предоставления муниципальной услуги "Предоставление муниципального имущества в аренду, безвозмездное пользование без проведения торгов".                                                        </t>
  </si>
  <si>
    <t xml:space="preserve">Постановление администрации Замзорского муниципального образования от 11 марта 2013 года № 17 "Об утверждении административного регламента предоставления муниципальной услуги "Предоставление выписки из реестра муниципального имущества".                                                        </t>
  </si>
  <si>
    <t xml:space="preserve"> +
Постановление администрации Замзорского муниципального образования от 6 сентября 2013 года № 59 "О внесении изменений и дополнений в административный регламент предоставления муниципальной услуги "Предоставление выписки из реестра муниципального имущества".                                                        </t>
  </si>
  <si>
    <t xml:space="preserve"> +
Постановление администрации Эдучанского муниципального образования от 21 ноября 2013 года № 95 "О внесении изменений в Приложение Административного регламента о предоставлении муниципальной услуги от 28.02.2013  № 15 "Выдача уведомлений о переводе (отказе в переводе) жилого (нежилого) помещения в нежилое (жилое) на территории Эдучанского муниципального образования"</t>
  </si>
  <si>
    <t xml:space="preserve"> + 
Постановление администрации Эдучанского муниципального образования от 21 ноября 2013 года № 97 "О внесении изменения в Административный регламент от 28.02.2013 № 22 предоставления муниципальной услуги "Выдача юридическим и физическим лицам справок, выписок из похозяйственных книг населенных пунктов
Эдучанского муниципального образования"</t>
  </si>
  <si>
    <t xml:space="preserve"> +
Постановление администрации Эдучанского муниципального образования от 21 ноября 2013 года № 100 "О внесении изменения в Приложение Административного регламента предоставления муниципальной услуги от 28.02.2013  № 24 "Присвоение (уточнение) адресов объектам недвижимого имущества  на территории Эдучанского муниципального образования"</t>
  </si>
  <si>
    <t xml:space="preserve"> +
Постановление Администрации муниципального образования "Нукутский район"  от 2 апреля 2014 года №83 "О внесении изменений в постановление Администрации МО "Нукутский район" от 31.05.2012г. №302 "Об утверждении Административного регламента предоставления муниципальной услу</t>
  </si>
  <si>
    <t>Постановление главы администрации муниципального образования "Корсукское"  от 8 декабря 2011 года №19 "Об утверждении Положения о порядке формирования и ведения реестра
муниципальных услуг"</t>
  </si>
  <si>
    <t>Постановление главы администрации муниципального образования "Усть-Ордынское" от 16 ноября 2011 года № 212 "Об утверждении Положения о порядке разработки и утверждения административных регламентов предоставления муниципальных услуг"</t>
  </si>
  <si>
    <t>Постановление главы администрации муниципального образования "Усть-Ордынское" от 16 ноября 2011 года № 213 "Об утверждении Положения о порядке формирования и ведения реестра муниципальных услуг"</t>
  </si>
  <si>
    <t>Администрация муниципального образования "Нукутский район"</t>
  </si>
  <si>
    <t>Постановление администрации муниципального образования Мамаканское городское поселение от 7 февраля 2014 года № 13-п "Об утверждении административного регламента предоставления муниципальной услуги "Выдача и продление разрешений на строительство"</t>
  </si>
  <si>
    <t>Постановление администрации муниципального образования Мамаканское городское поселение от 7 февраля 2014 года № 15-п "Об утверждении административного регламента предоставления муниципальной услуги "Выдача разрешений на ввод объектов в эксплуатацию"</t>
  </si>
  <si>
    <t>Гнездилова Екатерина Валерьевна
Курбанова Надежда Викторовна</t>
  </si>
  <si>
    <t>Выдача специального разрешения на движение по автомобильным дорогам местного значения в границах муниципального образования "город Черемхово" транспортного средства, осуществляющего перевозки опасных грузов</t>
  </si>
  <si>
    <t>Постановление администрации города Черемхово от 11 марта 2014 года № 180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местного значения в границах муниципального образования "город Черемхово" транспортного средства, осуществляющего перевозки опасных грузов"</t>
  </si>
  <si>
    <t>1. Выписка из ЕГРП(Росреестр)</t>
  </si>
  <si>
    <t>1. Выписка из ЕГРЮЛ, ЕГРИП (ФНС)
2. Выписка из ЕГРП, Кадастровый паспорт, кадастровый план территории (Росреестр)</t>
  </si>
  <si>
    <t xml:space="preserve"> +
 Постановление  администрации Заречного муниципального обрахзования от 10 марта 2014 года № 9 "О внесениии изменений и дополнений в Административный регламент "Предоставление архивных справок"</t>
  </si>
  <si>
    <t xml:space="preserve"> +
Постановление администрации Заречного муниципального образования от 10 марта 2014 года № 10 "О внесении изменений и дополнений в Административный регламент " прием заявлений, документов, постановка граждан на учет в качестве нуждающихся в жилых помещениях"</t>
  </si>
  <si>
    <t xml:space="preserve"> +
 Постановление администрации Заречного муниципального образования от 10 марта 2014 года № 16 "О внесении изменений и дополнений в Административный регламент " Предоставление пользователем автомобильных дорог местного значения информации о состоянии автомобильных дорог"</t>
  </si>
  <si>
    <t xml:space="preserve"> +
Постановление администрации Заречного муниципального образования от 10 марта 2014 года № 11 " О внесении изменений и дополнений в Административный регламент "выдача выписки из похозяйственной книги""</t>
  </si>
  <si>
    <t xml:space="preserve"> +
 Постановление администрации Заречного муниципального образования от 10 марта 2014 года № 15 " О внесении изменений и дополнений в Административный регламент "Назначение и выплата пенсии за выслугу лет муниципальным служащим"</t>
  </si>
  <si>
    <t xml:space="preserve"> +
  Постановление администрации Заречного муниципального образования от 10 марта 2014 года № 14 " О внесении изменений и дополнений в Административный регламент "Принятие документов, а также выдача разрешений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</si>
  <si>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Заречного муниципального образования  от 10 марта 2014 года № 12 "О внесении изменений и дополнений в Административный регламент "присвоение адресу объекта недвижимости"</t>
  </si>
  <si>
    <t xml:space="preserve"> +
Постановление администрации Заречного муниципального образования от 10 марта 2014 года №13 "О внесении изменений и дополнений в Административный регламент " выдача выписки из реестра муниципального имущества"</t>
  </si>
  <si>
    <t xml:space="preserve"> +
 Постановление администрации Заречного муниципального образования от 10 марта 2014 года №17 "О внесении изменений и дополнений в Административный регламент "Согласование переустройства и перепланировки жилых помещений"</t>
  </si>
  <si>
    <t xml:space="preserve"> +
Постановление администрации  Зареченского муниципального образования от 10 марта 2014 года № 14/1  "О внесении изменений и дополнений в Административный регламент "Признание в установленном порядке жилых помещений муниципального жилищного фонда непригодными для проживания"</t>
  </si>
  <si>
    <t xml:space="preserve"> +
Постановление администрации Катарминского муниципального образования от 4 апреля 2014 года № 12 "О внесении изменений и дополнений в Административный регламент"принятие граждан на учет в качестве нуждающихся в жилых помещениях по договорам социального найма"</t>
  </si>
  <si>
    <t xml:space="preserve"> +
Постановление администрации Катарминского муниципального образования от 4 апреля 2014 года № 9 "О внесении изменений в административный регламент "Признание в установленном порядке жилых помещений муниципального жилфонда непригодными для проживания"</t>
  </si>
  <si>
    <t xml:space="preserve"> +
Постановление администрации Катарминского муниципального образования от 4 апреля 2014 года № 11 "О внесении изменений в административный регламент "Оформление разрешения на вселение членов семьи нанимателя и иных граждан в жилые помещения муниципального жилищного фонда"</t>
  </si>
  <si>
    <t xml:space="preserve"> +
Постановление администрации Катарминского муниципального образования от 4 апреля 2014 года № 14 " О внесении изменений и дополнений в Административный регламент Признание помещения жилым помещением,  непригодным для проживания и многоквартирного дома аварийным и подлежащим сносу или реконструкции"</t>
  </si>
  <si>
    <t xml:space="preserve"> +
Постановление администрации Катарминского муниципального образования от 4 апреля 2014 года № 13 "О внесении изменений и дополнений в административный регламент "Оформление разрешения на вселение в муниципальные жилые помещения специализированного жилищного фонда"</t>
  </si>
  <si>
    <t xml:space="preserve"> +
Постановление администрации Катарминского муниципального образования от 4 апреля 2014 года № 10 "О внесении изменений и дополнений в административный регламент"предоставление информации об очередности предоставления жилых помещений на условиях социального найма"</t>
  </si>
  <si>
    <t>Постановление администрации Костинского муниципального образования от 25 марта 2014 года  №21 "Об утверждении Административного регламента  "Прием заявлений и выдача документов о соглосовании переустройства и (или)  перепланировки жилого помещения"</t>
  </si>
  <si>
    <t xml:space="preserve"> +
Постановление администрации Шумского муниципального образования от 14 января 2014 года №3 "О внесении изменений в административный регламент предоставления муниципальной услуги"Принятие граждан на учет в качестве нуждающихся в жилых помещениях, предоставляемых по договору социального найма"</t>
  </si>
  <si>
    <t>Постановление администрации Шумского муниципального образования от 4 апреля 2014 года №40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t>
  </si>
  <si>
    <t>Постановление администрации Шумского муниципального образования от 4 апреля 2014 года №39 "Об утверждении административного регламента предоставления муниципальной услуги "Выдача справок с места жительства, выписки из похозяйственной книги"</t>
  </si>
  <si>
    <t>Постановление администрации Шумского муниципального образования от 4 апреля 2014 года №41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</si>
  <si>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1. Выписка из ЕГРП (Росреестр)
2. План помещения (тех.паспорт)
3. Заключение органа по охране памятников архитектуры, истории и культуры о допустимости проведения переустройства или перепланировки
4. Заключение межведомственной комиссии по признанию помещения жилым помещением, жилого помещения непригодным для проживания и многоквартирного дома аварийным и подлежащим сносу или реконструкции о соответствии помещения требованиям, предъявляемым к жилому помещению и его пригодности для проживания</t>
  </si>
  <si>
    <t xml:space="preserve">Постановление главы администрации от 27 апреля 2012 года № 30 "Об утверждении административного регламента по предоставлению услуг"   "Заключение договоров социального найма" </t>
  </si>
  <si>
    <t xml:space="preserve"> +
Постановление главы администрации от 04.09.2013г № 70 " О внесении изменений в Постановление главы администрации Ухтуйского муниципального образования от 27 апреля 2012 года № 30 " Об утверждении административного регламента по предоставлению муниципальной услуги"Заключение договоров социального найма"</t>
  </si>
  <si>
    <t xml:space="preserve">Постановление главы администрации от 5 сентября 2012 года № 43 "Об утверждении административного регламента по  предоставлению муниципальной услуги " Присвоение адреса объекту недвижимости" </t>
  </si>
  <si>
    <t xml:space="preserve"> + 
Постановление главы администрации от 04.09.2013г № 71 "О внесении изменений в постановление главы администрации Ухтуйского муниципального образования от 5 сентября 2012 года № 43 Об утверждении административного регламента по предоставлению муниципальной услуги "Присвоение адреса объекту недвижимости</t>
  </si>
  <si>
    <t xml:space="preserve"> Постановление Глава администрации Бабагаевского муниципального образования от 29 января 2013 года № 9 "Порядок разработки и утверждения административных регламентов предоставления муниципальных услуг и исполнения муниципальных функций в Бабагаевском муниципальном образовании</t>
  </si>
  <si>
    <t>Решение Думы Бажирского муниципального образования  от 23 октября 2012 года № 6/4 "Об утверждении Перечня услуг, которые являются необходимыми и обязательными для предоставления  муниципальных услуг Бабагайского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Бажирским муниципальным образованием"</t>
  </si>
  <si>
    <t>Постановление Главы администрации Бажирского муниципального образования от 21 января 2013 года № 9 "Порядок  разработки и утверждения административных регламентов предоставления муниципальных услуг и исполнений муниципальных функций в Бажирском муниципальном образовании"</t>
  </si>
  <si>
    <t>Постановление Главы администрации Бажирского муниципального образования от 10 августа 2011 года № 39 а "Об  утверждении порядка формирования и ведения реестра муниципальных услуг Бажирского муниципального образования"</t>
  </si>
  <si>
    <t>Решение Думы Веренского муниципального образования от 18 октября 2012 года № 7/4 "Об утверждении Перечня услуг, которые являются необходимыми и обязательными для предоставления  муниципальных услуг Веренского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Веренским муниципальным образованием"</t>
  </si>
  <si>
    <t xml:space="preserve">Постановление Глава администрации Веренского муниципального образования от 26 июня 2012 года № 34а "Об утверждении Положения о порядке разработки и утверждения административных регламентов предоставления муниципальных услуг в Веренском муниципальном образовании"
</t>
  </si>
  <si>
    <t>Постановление Главы администрации Веренского муниципального образования  от 28 декабря 2012 года № 85 "Об утверждении порядка формирования и ведения реестра (перечня) муниципальных услуг Веренского муниципального образования"</t>
  </si>
  <si>
    <t>Постановление Казённое учреждение администрация Владимирского  муниципального образования от 16 марта 2013 года № 18 "Об утверждении Положения о порядке разработки и утверждения административных регламентов предоставления муниципальных услуг в Владимирском муниципальном образовании"</t>
  </si>
  <si>
    <t>Постановление Казённое учреждение администрация Владимирского  муниципального образования от 24 июня 2013 года № 29 "Об утверждении порядка формирования и ведения реестра муниципальных услуг Владимирского муниципального образования"</t>
  </si>
  <si>
    <t>Решение Думы от 29 октября 2012 года  № 8/3 "Об утверждении Перечня услуг, которые являются необходимыми и обязательными для предоставления  муниципальных услуг муниципального образования  "Моисеевское сельское поселение" и Порядка определения размера платы за оказание услуг, которые являются необходимыми и обязательными для предоставления муниципальным образованием "Моисеевское сельское поселение"</t>
  </si>
  <si>
    <t>Постановление администрация муниципального образования "Моисеевское сельское поселение" от 28 марта 2013 года № 28 "Об утверждении Положения о порядке разработки и утверждения административных регламентов предоставления муниципальных услуг в муниципальном образовании "Моисеевское сельское поселение"</t>
  </si>
  <si>
    <t>Постановление администрация муниципального образования "Моисеевское сельское поселение" от 15 марта 2013 года № 26 "Об утверждении порядка формирования и ведения реестра муниципальных услуг в муниципальном образовании "Моисеевское сельское поселение"</t>
  </si>
  <si>
    <t>Постановление от 14 августа 2013 года № 82/2 "Об утверждении административного регламента по предоставлению муниципальной услуги "Библиотечное обслуживание населения"</t>
  </si>
  <si>
    <t>Постановление от  14 августа 2013  года № 83 "Об утверждении административного регламента по предоставлению муниципальной услуги "Оповещение и информирование населения об угрозе возникновения или возникновения ЧС, о ходе ее ликвидации"</t>
  </si>
  <si>
    <t>Постановление 14 августа 2013 года  № 83/2 "Об утверждении административного регламента по предоставлению муниципальной услуги "Присвоение наименования улицам, номеров домов и квартирам граждан, выдача адресных справок"</t>
  </si>
  <si>
    <t>Постановление 14 августа 2013 года  № 83/1 "Об утверждении административного регламента по предоставлению муниципальной услуги "Прием заявлений и документов, а также постановка на учет в качестве нуждающихся в жилых помещениях по договору социального найма"</t>
  </si>
  <si>
    <t>Постановление 14 августа 2013 года  № 83/4 "Об утверждении административного регламента по предоставлению муниципальной услуги "Выдача справки, подтверждающей факт нахождения гражданина на учете в качестве нуждающегося"</t>
  </si>
  <si>
    <t>Постановление 14 августа 2013 года  № 83/5 "Об утверждении административного регламента по предоставлению муниципальной услуги "Совершение нотариальных действий"</t>
  </si>
  <si>
    <t>Постановление 21 октября 2013 года  № 126/1 "Об утверждении административного регламента по предоставлению муниципальной услуги "Предоставление имущества, находящегося в собственности поселения, в аренду физическим лицам,, безвозмездное пользование, доверительное управление имуществом"</t>
  </si>
  <si>
    <t>Постановление 21 октября 2013 года  № 127 "Об утверждении административного регламента по предоставлению муниципальной услуги "Постановка на учет и снятие с регистрационного учета по месту жительства граждан и по месту пребывания граждан"</t>
  </si>
  <si>
    <t>Постановление 21 октября 2013 года  № 126 "Об утверждении административного регламента по предоставлению муниципальной услуги "Организация ритуальных услуг и содержание мест захоронения"</t>
  </si>
  <si>
    <t>Постановление 21 октября 2013 года  № 129 "Об утверждении административного регламента по предоставлению муниципальной услуги "Организация благоустройства и озеленения территории поселения"</t>
  </si>
  <si>
    <t>Постановление 21 октября 2013 года  № 127/1 "Об утверждении административного регламента по предоставлению муниципальной услуги "Установление тарифов на водоснабжение"</t>
  </si>
  <si>
    <t>Постановление 21 октября 2013 года  № 126/1 "Об утверждении административного регламента по предоставлению муниципальной услуги "Организация водоснабжения"</t>
  </si>
  <si>
    <t>Постановление 21 октября 2013 года  № 130 "Об утверждении административного регламента по предоставлению муниципальной услуги "Предоставление жилищно  -коммунальных услуг"</t>
  </si>
  <si>
    <t>Постановление 21 октября 2013 года  № 131 "Об утверждении административного регламента по предоставлению муниципальной услуги "Выдача справок о наличии  в крестьянских ( фермерских)хозяйствах скота"</t>
  </si>
  <si>
    <t>Постановление 21 октября 2013 года  № 128/2 "Об утверждении административного регламента по предоставлению муниципальной услуги "Выдача справок о составе семьи ,зарегистрированных  лицах и иных документов, характеристик, копий муниципальных  правовых актов"</t>
  </si>
  <si>
    <t>Постановление 23 октября 2013 года  № 133 "Об утверждении административного регламента по предоставлению муниципальной услуги "Организация аварийно – спасательных  формирований"</t>
  </si>
  <si>
    <t>Постановление 14 августа 2013 года  № 83/3 "Об утверждении административного регламента по предоставлению муниципальной услуги "Предоставления земельных участков, находящегося в собственности поселения, в аренду физическим лицам ,безвозмездное пользование, доверительное управление имуществом"</t>
  </si>
  <si>
    <t>Решение Думы Заларинского муниципального образования от 18 июля 2012 года № 222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учасвующими в предоставлении муниципальных услуг"</t>
  </si>
  <si>
    <t>Постановление Главы администрации Заларинского муниципального образования от 28 июня 2013 года № 254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на территории Заларинского муниципального образования"</t>
  </si>
  <si>
    <t>Постановление Главы администрации Заларинского муниципального образования от 28 июня 2013 года № 255 "О порядке формирования и ведения Реестра муниципальных услуг"</t>
  </si>
  <si>
    <t>Решение Думы Новочеремховского муниципального образования от 29 ноября 2012 года № 10/6 "Об  утверждении Перечня услуг, которые являются необходимыми и обязятельнымидля предоставления муниципальных услуг Новочеремховского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Новочеремховским муниципальным образованием"</t>
  </si>
  <si>
    <t xml:space="preserve">Постановление Администрация Новочеремховского муниципального образования от 21 января 2013 года\ № 8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на территории  Новочеремховского
муниципального образования"
</t>
  </si>
  <si>
    <t xml:space="preserve">Постановление Администрация Новочеремховского муниципального образования от 10 мая 2011 года № 15 "Об утверждении порядка формирования и ведения реестра муниципальных услуг Администрации Новочеремховского М О"
</t>
  </si>
  <si>
    <t xml:space="preserve">Организация досуга жителей и проведение культурно- массовых мероприятий в МБУК Новочеремховском КСК </t>
  </si>
  <si>
    <t xml:space="preserve"> Информирование населения Новочеремховского муниципального образования об ограничениях использования водных объектов общего аользования,расположенных на территории Новочеремховского муниципального образования, для личных и бытовых нужд</t>
  </si>
  <si>
    <t xml:space="preserve"> Организация и осуществление мероприятий по гражданской обороне, защите населения и территории Новочеремховского муниципального образования от чрезвычайных ситуаций природного и техногенного характера, включая поддержку в состоянии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</si>
  <si>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 xml:space="preserve"> Выдача  справок, выписок из похозяйственных книг населенных пунктов Новочеремховского муниципального образования.</t>
  </si>
  <si>
    <t xml:space="preserve"> Присвоение (уточнение)почтовых адресов объектам недвижимого имущества</t>
  </si>
  <si>
    <t xml:space="preserve"> Прием заявлений, документов, а также постановка на учет в качестве нуждающихся в жилых помещениях .</t>
  </si>
  <si>
    <t>Совершение нотариальных действий на территории Новочеремховского муниципального образования</t>
  </si>
  <si>
    <t>Регистрация, снятие граждан по месту жительства</t>
  </si>
  <si>
    <t>Признание граждан малоимущими и принятие их на учет в качестве нуждающихся в жилых помещениях, предоставляемых по договорам социального найма.</t>
  </si>
  <si>
    <t>Предоставление архивных справок, выписок, копий архивных документов, копий правовых актов.</t>
  </si>
  <si>
    <t>Прием заявлений и заключение договоров социального найма жилых помещений администрацией Новочеремховского М О</t>
  </si>
  <si>
    <t>Организация сбора и вывоза бытовых отходов и мусора с территории Новочеремховского муниципального образования</t>
  </si>
  <si>
    <t>Выдача физическим лицам справок с места жительства</t>
  </si>
  <si>
    <t>Постановление Администрации Новочеремховского муниципального образования от 1 июля 2013 года  № 73/2 "Об утверждении административного регламента по предоставлению муниципальной услуги "Организация досуга жителей и проведение культурно- массовых мероприятий в МБУК Новочеремховском КСК "</t>
  </si>
  <si>
    <t>Постановление Администрации Новочеремховского муниципального образования от 1 июля 2013 года  № 65 " Выдача  справок, выписок из похозяйственных книг населенных пунктов Новочеремховского муниципального образования"</t>
  </si>
  <si>
    <t>Постановление Администрации Новочеремховского муниципального образования от 1 июля 2013 года  № 64  "Присвоение (уточнение)почтовых адресов объектам недвижимого имущества"</t>
  </si>
  <si>
    <t>Постановление Администрации Новочеремховского муниципального образования от 1 июля 2013 года  № 69  "Прием заявлений, документов, а также постановка на учет в качестве нуждающихся в жилых помещениях"</t>
  </si>
  <si>
    <t>Постановление Администрации Новочеремховского муниципального образования от 1 июля 2013 года  № 71  "Совершение нотариальных действий на территории Новочеремховского муниципального образования"</t>
  </si>
  <si>
    <t>Постановление Администрации Новочеремховского муниципального образования от 1 июля 2013 года  № 74  "Регистрация, снятие граждан по месту жительства"</t>
  </si>
  <si>
    <t>Постановление Администрации Новочеремховского муниципального образования от 1 июля 2013 года  № 68  "Выдача справок о составе семьи"</t>
  </si>
  <si>
    <t>Постановление Администрации Новочеремховского муниципального образования от 1 июля 2013 года  № 66  "Признание граждан малоимущими и принятие их на учет в качестве нуждающихся в жилых помещениях, предоставляемых по договорам социального найма"</t>
  </si>
  <si>
    <t>Постановление Администрации Новочеремховского муниципального образования от 1 июля 2013 года  № 62  "Предоставление архивных справок, выписок, копий архивных документов, копий правовых актов"</t>
  </si>
  <si>
    <t>Постановление Администрации Новочеремховского муниципального образования от 1 июля 2013 года  № 67  "Прием заявлений и заключение договоров социального найма жилых помещений администрацией Новочеремховского М О"</t>
  </si>
  <si>
    <t>Постановление Администрации Новочеремховского муниципального образования от 1 июля 2013 года  № 73  "Организация сбора и вывоза бытовых отходов и мусора с территории Новочеремховского муниципального образования"</t>
  </si>
  <si>
    <t>Постановление Администрации Новочеремховского муниципального образования от 1 июля 2013 года  № 63  "Выдача физическим лицам справок с места жительства"</t>
  </si>
  <si>
    <t>Постановление Администрации Новочеремховского муниципального образования от 1 июля 2013 года  № 70  "Выдача бытовых характеристик"</t>
  </si>
  <si>
    <t xml:space="preserve"> +
Постановление администрации города Иркутска от 27 ноября 2013 года " 031-06-2816/13 "О внесении изменений в постановление администрации города Иркутска от  1 августа 2012 года  № 031-06-1578/12"</t>
  </si>
  <si>
    <t>Постановление Администрации Новочеремховского муниципального образования от 1 августа 2012 года  № 35 " Информирование населения Новочеремховского муниципального образования об ограничениях использования водных объектов общего аользования,расположенных на территории Новочеремховского муниципального образования, для личных и бытовых нужд "</t>
  </si>
  <si>
    <t>Постановление Администрации Новочеремховского муниципального образования от 1 августа 2012 года  № 36 "Организация и осуществление мероприятий по гражданской обороне, защите населения и территории Новочеремховского муниципального образования от чрезвычайных ситуаций природного и техногенного характера, включая поддержку в состоянии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</si>
  <si>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 xml:space="preserve"> +                                                                                                                Постановление администрации  Иркутского районного муниципального образования
от 7 августа 2013 года № 3298 "О внесении изменений в постановление администрации Иркутского районного муниципального образования от 1 августа 2012 года   №3728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Выдача копий архивных документов, подтверждающих право на владение землей" </t>
  </si>
  <si>
    <t xml:space="preserve"> + 
Постановление админитсрации Иркутского районного муниципального образования от 17 декабря 2013 года №5586 "О внесении изменений в постановление админитсрации Иркутского районного муниципального образования  от 1 августа 2012 года  №3728 "об утверждении Админитсративного регламента прежоставления муниципальной услуги "информационное обеспечение пользователей в соответсвиии  с их запросами. выдача копий архивных документов, подтвержлающих право на владение землей" в архивном отделе админитсрации Иркутского района"</t>
  </si>
  <si>
    <t>Решение думы Семеновского муниципального образования от 13 февраля 2013 года № 16/6 "Об  утверждении Перечня услуг, которые являются необходимыми и обязятельнымидля предоставления муниципальных услуг Семеновского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Семеновским муниципальным образованием"</t>
  </si>
  <si>
    <t>Исполнение запросов граждан (социально правовых, тематических, генеалогических) и выдача выписок, справок, оформление и предоставления копии документов – предоставление справки о реализации сельхоз продукции мясо, овощи</t>
  </si>
  <si>
    <t>Признание граждан малоимущими и постановка на учет в качестве нуждающихся в жилых помещениях</t>
  </si>
  <si>
    <t>Выдача справок о регистрации по месту жительства граждан, проживающих на территории Семеновского муниципального образования</t>
  </si>
  <si>
    <t>Совершение нотариальных действий специально уполномоченным должностным лицом администрации Семеновского  муниципального образования</t>
  </si>
  <si>
    <t>Прием заявлений, документов и постановка на очередь граждан, нуждающихся в улучшении жилищных условий</t>
  </si>
  <si>
    <t>Оформление документов для регистрации граждан Российской Федерации по месту жительства и по месту пребывания  на территории Семеновского муниципального образования, для получения или замены паспорта</t>
  </si>
  <si>
    <t xml:space="preserve">Организация и осуществление мероприятий по гражданской обороне, защите населения и территории Семеновского муниципального образования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и иных средств
</t>
  </si>
  <si>
    <t>Организация подготовки и обучения  населения в области  гражданской обороны и защиты от чрезвычайных ситуаций природного и техногенного характера</t>
  </si>
  <si>
    <t xml:space="preserve">Организация проведения официальных 
физкультурно-оздоровительных и спортивных мероприятий  на территории Семеновского муниципального образования
</t>
  </si>
  <si>
    <t>Организация массового досуга и отдыха населения</t>
  </si>
  <si>
    <t>Организация  обеспечения первичных мер пожарной безопасности   на территории  Семеновского  муниципального образования</t>
  </si>
  <si>
    <t>Предоставление жилого помещения из  муниципального жилищного фонда на условиях социального найма</t>
  </si>
  <si>
    <t>Присвоение (изменение) адресов объектам недвижимости на территории Семеновского муниципального образования</t>
  </si>
  <si>
    <t>Информирование населения Семеновского муниципального образования об ограничениях использования водных объектов общего пользования, расположенных на территории Семеновского муниципального образования</t>
  </si>
  <si>
    <t>Постановление Администрации Семеновского муниципального образования от 2 августа 2013 года  № 54а "Об утверждении Административных регламентов Казенного учреждения Администрации Семеновского муниципального образования"</t>
  </si>
  <si>
    <t>Постановление Администрации Семеновского муниципального образования от 22 июля 2013 года № 50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на территории  Семеновского муниципального образования"</t>
  </si>
  <si>
    <t>Постановление Администрации Семеновского муниципального образования от 5 февраля 2013 года № 15 "Об утверждении порядка формирования и ведения реестра (перечня) муниципальных услуг Администрации Семеновского М О"</t>
  </si>
  <si>
    <t>Решение Думы Троицкого муниципального образования от 16 июля 2012 года № 38/192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Троицкого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Троицким муниципальным образованием"</t>
  </si>
  <si>
    <t>Постановление Администрации Троицкого муниципального образования от 25 июня 2013 года № 25 "О порядке разработки и утверждения административных регламентов предоставления муниципальных услуг"</t>
  </si>
  <si>
    <t xml:space="preserve">Постановление Администрации Троицкого муниципального образования от 28 декабря 2012 года № 194 "Об утверждении положения о порядке формирования и ведения реестра муниципальных услуг Троицкого муниципалього образования"
 </t>
  </si>
  <si>
    <t>Постановление Глава администрации Тыретского муниципального образования от 30 января 2013 года № 10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на территории  Тыретского муниципального образования"</t>
  </si>
  <si>
    <t xml:space="preserve"> Постановление Главы администрации Тыретского муниципального образования от 12 января 2012 года № 23 "Об утверждении порядка формирования и ведения реестра (перечня) муниципальных услуг Администрации Тыретского муниципального образования" </t>
  </si>
  <si>
    <t>Муниципальное образование Тыретское городское поселение</t>
  </si>
  <si>
    <t>Решение Думы Ханжиновского муниципального образования от 14 ноября 2012 года № 65/2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Ханжиновского муниципального образования и порядка определения размера платы за оказание услуг, которые являются необходимыми и обязательными"</t>
  </si>
  <si>
    <t xml:space="preserve">Постановление Администрации Ханжиновского муниципального образования от 17 июня 2013 года № 55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на территории  Ханжиновского муниципального образования" </t>
  </si>
  <si>
    <t xml:space="preserve">Постановление администрации Ханжиновского муниципального образования от 17 июня 2013 года № 57 "Об утверждении порядка формирования и ведения реестра (перечня) муниципальных услуг Администрации Ханжиноского МО" </t>
  </si>
  <si>
    <t>Решение Думы муниципального образования "Холмогойское сельское поселение" от 15 марта 2013 года № 6/8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муниципального образования "Холмогойское сельское поселение"и порядка определения размера платы за оказание услуг, которые являются необходимыми и обязательными"</t>
  </si>
  <si>
    <t>Постановление Администрации муниципального образования "Холмогойское сельское поселение" от 7 августа 2012 года № 57 "О порядке разработки и утверждения административных регламентов предоставления муниципальных услуг и исполнения муниципальных функций"</t>
  </si>
  <si>
    <t xml:space="preserve">Решение Думы Хор-Тагнинского муниципального образования от 11 марта 2013 года № 7/2 "Об утверждении Перечня услуг, которые являются необходимыми и обязательными для предоставления, муниципальных услуг Хор-Тагнинского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услуг Хор-Тагнинским муниципальным образованием" </t>
  </si>
  <si>
    <t>Постановление Администрации Хор-Тагнинского муниципального образования от 28 февраля 2013 года № 24 "О порядке разработки и утверждения административных регламентов предоставления муниципальных услуг и исполнения муниципальных функций"</t>
  </si>
  <si>
    <t>Постановление Администрации Хор-Тагнинского муниципального образования от 16 июля 2013 года № 84 "Об утверждении порядка формирования и ведения реестра (перечня) муниципальных услуг Хор-Тагнинского муниципального образования"</t>
  </si>
  <si>
    <t xml:space="preserve">Решение Думы Черемшанского муниципального образования от 29 июля 2013 года № 11/2 "Об утверждении Перечня услуг, которые являются необходимыми и обязательными для предоставления, муниципальных услуг Черемшанского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услуг Черемшанским муниципальным образованием" </t>
  </si>
  <si>
    <t>Постановление администрации Черемшанского муниципального образования от 29 января 2013 года № 4 "О порядке разработки и утверждения административных регламентов предоставления муниципальных услуг и исполнения муниципальных функций"</t>
  </si>
  <si>
    <t>Постановление администрации Черемшанского муниципального образования  2 сентября 2011 года № 16 "Об утверждении порядка формирования и ведения реестра муниципальных услуг Черемшанского МО"</t>
  </si>
  <si>
    <t xml:space="preserve">Постановление администрации Черемшанского муниципального образования от 11 февраля 2013 года № 9/7 "Организация комплектования архива поселения" </t>
  </si>
  <si>
    <t>Постановление администрации Черемшанского муниципального образования от 11 февраля 2013 года № 9/1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транспортных средств, осуществляющих перевозки опасных, тяжеловесных и (или) крупногабаритных грузов"</t>
  </si>
  <si>
    <t>Постановление администрации Черемшанского муниципального образования от 11 февраля 2013 года № 9/4 "Об утверждении административного регламента предоставления муниципальной услуги "Организация культурного досуга на базе учреждений и организаций культуры"</t>
  </si>
  <si>
    <t xml:space="preserve">Постановление администрации Черемшанского муниципального образования от 11 февраля 2013 года № 9/5 "Об утверждении административного регламента предоставления муниципальной услуги "Организация массовых мероприятий" </t>
  </si>
  <si>
    <t xml:space="preserve">Постановление администрации Черемшанского муниципального образования от 11 февраля 2013 года № 9/2 "Об утверждении административного регламента предоставления муниципальной услуги "Библиотечное обслуживание населения" </t>
  </si>
  <si>
    <t xml:space="preserve">Постановление администрации Черемшанского муниципального образования от 11 февраля 2013 года № 9/6 "Об утверждении административного регламента предоставления муниципальной услуги "Поддержка и развитие народного творчества во всем многообразии жанров" </t>
  </si>
  <si>
    <t xml:space="preserve">Постановление администрации Черемшанского муниципального образования от 11 февраля 2013 года № 9/12 "Об утверждении административного регламента предоставления муниципальной услуги "Оповещение и информирование населения об угрозе возникновения или возникновения чрезвычайной  ситуации о ходе её ликвидации" </t>
  </si>
  <si>
    <t xml:space="preserve">Постановление администрации Черемшанского муниципального образования от 11 февраля 2013 года № 9/3 "Об утверждении административного регламента предоставления муниципальной услуги "Тушение пожаров, очагов возгорания" </t>
  </si>
  <si>
    <t xml:space="preserve">Постановление администрации Черемшанского муниципального образования от 11 февраля 2013 года № 10/1 "Об утверждении административного регламента предоставления муниципальной услуги "Выдача выписок из похозяйственной книге" </t>
  </si>
  <si>
    <t xml:space="preserve">Постановление администрации Черемшанского муниципального образования от 11 февраля 2013 года № 10/4 "Об утверждении административного регламента предоставления муниципальной услуги "Присвоение наименования улицам, номеров домам им квартирам граждан, выдача адресных справок" </t>
  </si>
  <si>
    <t xml:space="preserve">Постановление администрации Черемшанского муниципального образования от 11 февраля 2013 года № 10/2 "Об утверждении административного регламента предоставления муниципальной услуги "Предоставление  земельных участков, находящихся в собственности поселения, в аренду физическим лицам безвозмездное пользование" </t>
  </si>
  <si>
    <t xml:space="preserve">Постановление администрации Черемшанского муниципального образования от 11 февраля 2013 года № 10/3 "Об утверждении административного регламента предоставления муниципальной услуги "Приём заявлений и документов, а также постановка граждан на учёт в качестве нуждающихся в жилых помещениях по договору социального найма" </t>
  </si>
  <si>
    <t xml:space="preserve">Постановление администрации Черемшанского муниципального образования от 11 февраля 2013 года № 10/5 "Об утверждении административного регламента предоставления муниципальной услуги "Выдача справки ,подтверждающей факт нахождения гражданина на учёте в качестве нуждающегося" </t>
  </si>
  <si>
    <t xml:space="preserve">Постановление администрации Черемшанского муниципального образования от 26.07.2013 года № 32/2 "Об утверждении административного регламента предоставления муниципальной услуги "Предоставление имущества, находящегося в собственности поселения, в аренду физическим лицам, безвозмездное пользование, доверительное управление имуществом" </t>
  </si>
  <si>
    <t xml:space="preserve">Постановление администрации Черемшанского муниципального образования от 11 февраля 2013 года № 10/7 "Об утверждении административного регламента предоставления муниципальной услуги "Совершение нотариальных действий" </t>
  </si>
  <si>
    <t xml:space="preserve">Постановление администрации Черемшанского муниципального образования от 11 февраля 2013 года № 10/12 "Об утверждении административного регламента предоставления муниципальной услуги "Организация водоснабжения для населения" </t>
  </si>
  <si>
    <t xml:space="preserve">Постановление администрации Черемшанского муниципального образования от 11 февраля 2013 года № 10/11 "Об утверждении административного регламента предоставления муниципальной услуги "Установление тарифов на воду для населения" </t>
  </si>
  <si>
    <t xml:space="preserve">Постановление администрации Черемшанского муниципального образования от 20 февраля 2013 года № 19/8 "Об утверждении административного регламента предоставления муниципальной услуги "Постановка на учёт и снятие с регистрационного учёта по месту жительства граждан и по месту пребывания граждан" </t>
  </si>
  <si>
    <t xml:space="preserve">Постановление администрации Черемшанского муниципального образования от 20 февраля 2013 года № 19 "Об утверждении административного регламента предоставления муниципальной услуги "Организация массовых и спортивных мероприятий" </t>
  </si>
  <si>
    <t xml:space="preserve">Постановление администрации Черемшанского муниципального образования от 20 февраля 2013 года № 19/2 "Об утверждении административного регламента предоставления муниципальной услуги "Согласование проведения собраний, митингов, демонстраций, шествий и пикетирования" </t>
  </si>
  <si>
    <t xml:space="preserve">Постановление администрации Черемшанского муниципального образования от 20 февраля 2013 года № 19/1 "Об утверждении административного регламента предоставления муниципальной услуги "Организация ритуальных услуг и содержание мест захоронения" </t>
  </si>
  <si>
    <r>
      <rPr>
        <b/>
        <sz val="10"/>
        <rFont val="Calibri"/>
        <family val="2"/>
        <charset val="204"/>
      </rPr>
      <t xml:space="preserve"> +</t>
    </r>
    <r>
      <rPr>
        <sz val="10"/>
        <rFont val="Calibri"/>
        <family val="2"/>
        <charset val="204"/>
      </rPr>
      <t xml:space="preserve">
Распоряжение мэра муниципального образования Эхирит-Булагатского района от 19 февраля 2013 года № 97 "Об утверждении рекомендованного Перечня муниципальных услуг предоставление которых осуществляется по принципу "одного окна" муниципального образования "Эхирит-Булагатский район"</t>
    </r>
  </si>
  <si>
    <t>Решение Думы муниципального образования "Алужинское" от 27 сентября 2011 года № 83 "Об утверждении Перечня услуг, которые являются необходимыми и обязательными для предоставления муниципальных услуг"</t>
  </si>
  <si>
    <t>Постановление администрации Маритуйского муниципального образования от 1 апреля 2014 года №6 Об утверждении административного регламента предоставления мунципальной услуги "Признание граждан, проживающих на территории Маритуйского муниципального образования, нуждающихся в жилых помещениях"</t>
  </si>
  <si>
    <t xml:space="preserve">Постановление администрации Маритуйского муниципального образования от 1 марта 2013 года № 11-п "Об утверждении административных регламентов по предоставлению муниципальных услуг
администрацией Маритуйского сельского поселения"  
</t>
  </si>
  <si>
    <t xml:space="preserve">Постановление администрации Маритуйского муниципального образования от 1 марта 2013 года № 11-п "Об утверждении административных регламентов
по предоставлению муниципальных услуг
администрацией Маритуйского сельского 
поселения"  
</t>
  </si>
  <si>
    <t xml:space="preserve">Постановление администрации Маритуйского муниципального образования от 1 марта 2013 года № 11-п  "Об утверждении административных регламентов
по предоставлению муниципальных услуг
администрацией Маритуйского сельского 
поселения"  
</t>
  </si>
  <si>
    <t>п.2,6,9,15,16,17,18,19 Перечня услу,г которые являются необходимыми и обязательными для предоставления муниципальных услуг</t>
  </si>
  <si>
    <t>п.2,3,5,9,13,15,16,17,18,19 Перечня услу,г которые являются необходимыми и обязательными для предоставления муниципальных услуг</t>
  </si>
  <si>
    <t>п.3,4,9,12 Перечня услу,г которые являются необходимыми и обязательными для предоставления муниципальных услуг</t>
  </si>
  <si>
    <t>п.3,4,9,12Перечня услу,г которые являются необходимыми и обязательными для предоставления муниципальных услуг</t>
  </si>
  <si>
    <t>п. 3,4,9,12 Перечня услу,г которые являются необходимыми и обязательными для предоставления муниципальных услуг</t>
  </si>
  <si>
    <t>п. 3,4,8,9,12 Перечня услу,г которые являются необходимыми и обязательными для предоставления муниципальных услуг</t>
  </si>
  <si>
    <t>п. 2,4,9,11,5,12 Перечня услу,г которые являются необходимыми и обязательными для предоставления муниципальных услуг</t>
  </si>
  <si>
    <t>п. 10,12 Перечня услу,г которые являются необходимыми и обязательными для предоставления муниципальных услуг</t>
  </si>
  <si>
    <t>п. 10,12,17 Перечня услу,г которые являются необходимыми и обязательными для предоставления муниципальных услуг</t>
  </si>
  <si>
    <t>п. 2,4,9,,5,12 Перечня услу,г которые являются необходимыми и обязательными для предоставления муниципальных услуг</t>
  </si>
  <si>
    <t>п. 1,2,3,5,9,12 Перечня услу,г которые являются необходимыми и обязательными для предоставления муниципальных услуг</t>
  </si>
  <si>
    <t>п. 14, 18 Перечня услу,г которые являются необходимыми и обязательными для предоставления муниципальных услуг</t>
  </si>
  <si>
    <t>Отдел образования администрации города Усолье- Сибирское</t>
  </si>
  <si>
    <t>Определение, изменение местоположения земельного участка, присвоение, изменение и аннулирование адреса помещению, зданию, строению, сооружению на территории Баклашинского сельского поселения</t>
  </si>
  <si>
    <t>Постановление Администрации Шелеховского городского поселения от 12 декабря 2013 года № 1079па "Об утверждении административного регламента на предоставление муниципальной услуги "Выдача разрешения на ввод объекта в эксплуатациюмуниципальной услуги "</t>
  </si>
  <si>
    <t>Постановление главы Куватского сельского поселения от 19 декабря 2013 года № 90 "О внесении изменений и дополнений в приложение № 1 к постановлению главы муниципального образования от 07.08.2012 г. № 84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</si>
  <si>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Постановление главы Куватского сельского поселения от 19 декабря 2013 года № 93 "О внесении изменений и дополнений в приложение № 1 к постановлению главы муниципального образования от 07.08.2012 г. № 85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t>
  </si>
  <si>
    <t>Постановление главы Куватского сельского поселения от 19 декабря 2013 года № 88 "О внесении изменений и дополнений в приложение № 1 к постановлению главы муниципального образования от 07.08.2012 г. № 87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</si>
  <si>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главы Куватского сельского поселения от 19 декабря 2013 года № 92 "О внесении изменений и дополнений в приложение № 1 к постановлению главы муниципального образования от 07.08.2012 г. № 88 "Об утверждении административного регламента предоставления муниципальной услуги "Заключение (расторжение) договоров социального найма жилых помещений находящихся в муниципальной собственности"</t>
  </si>
  <si>
    <t>Постановление главы Куватского сельского поселения от 19 декабря 2013 года № 94 "О внесении изменений и дополнений в приложение № 1 к постановлению главы муниципального образования от 07.08.2012 г. № 90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</si>
  <si>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Администрация Тангуйского сельского поселения</t>
  </si>
  <si>
    <t xml:space="preserve">Постановление администрации Андрюшинского муниципального образования от 30 декабря 2013 года № 46 "О порядке разработки и утверждения административных регламетов предоставления муниципальных услуг Андрюшинского муниципального образования" </t>
  </si>
  <si>
    <t xml:space="preserve">Постановление администрации Андрюшинского муниципалього образования от 30 декабря 2013 года № 45 "Об утверждении положения о порядке формирования и ведения реестра муниципальных услуг" </t>
  </si>
  <si>
    <t>Решение Думы Андрюшинского муниципального образования от 30 декабря 2013 года № 19 "Об утверждении перечня услуг, которые являются необходимыми и обязательными  для предоставления муниципальных услуг администрацией Андрюшинского муниципального образования, порядка определения размера платы за их оказание "</t>
  </si>
  <si>
    <t xml:space="preserve">Совершение нотарильных действий на территории Барлукского муниципального образования </t>
  </si>
  <si>
    <t xml:space="preserve">Администрация Барлукского муниципального образования </t>
  </si>
  <si>
    <t>Администрация Барлукского муниципального образования</t>
  </si>
  <si>
    <t xml:space="preserve"> +
Постановление администрации Барлукского муниципального образования от 30 сентября 2013 года № 80/1 "О внесении изменений в регламенты"</t>
  </si>
  <si>
    <t>Постановление администрации Барлукского муниципального образования от 17 марта 2014 года № 25 "Об утверждении административного регламента предоставления мцуниципальной услуги по совершению нотариальных действий на территриии Барлукского муниципального образования".</t>
  </si>
  <si>
    <t xml:space="preserve">   +  
Постановление администрации Большекашелакского муниципального образования от 5 апреля 2014 года № 21 "О внесении изменений в постановление  от 17.07.2013 года № 50  "Об утверждении административного регламента предоставления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населеннных пунктов Большекашелакского сельского поселения". </t>
  </si>
  <si>
    <t xml:space="preserve">   +
Постановление администрации Большекашелакского муниципального образования от 5 апреля 2014 года  № 20 "О внесении изменений в постановление от 17.07.2013 года № 49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</si>
  <si>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
 Постановление администрации Большекашелакского муниципального образования  от 5 апреля 2014 года  № 19 "О внесении изменений в постановление  от 12.07.2013 года № 45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информациии о состоянии автомобильных дорог"</t>
  </si>
  <si>
    <t xml:space="preserve">   + 
Постановление администрации Большекашелакского муниципального образования от 5 апреля 2014 года  № 18 О внесении изменений в постановление от 12.07.2013 года № 44 "Об утвреждении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территорий поселения от чрезвычайных ситуаций природного и техногеннного характера". </t>
  </si>
  <si>
    <t xml:space="preserve">   +
Постановление администрации  Большекашелакского муниципального образования  от 5 апреля 2014 года  № 17 "О внесении изменений в постановление  от 12.07.2013 года № 43 "Об утверждении административного регламета по предоставлению муниципальной услуги "Прием заявлений, документов, а также постановки граждан на учет в качестве нуждающихся в жилых помещениях".</t>
  </si>
  <si>
    <t xml:space="preserve">   +
Постановление администрации Большекашелакского муниципального образования от 5 апреля 2014 года  № 16 "О внесении изменений в постановление  от 10.07.2013 года № 42 "Об утверждении административного регламента по предоатвлению муниципальной услуги  "Присвоение адресов и нумерация объектов недвижимости, расположеннных на территории Большекашелакского сельского поселения"</t>
  </si>
  <si>
    <t xml:space="preserve">   + 
Постановление администрации Большекашелакского муниципального образования  от 5 апреля 2014 года  № 15 "О внесении изменений  в постановление  от 10.07.2013 года № 41 "Об утверждении административного регламента предоставления муниципальной услуги "Выдача справок гражданам, проживающим на территории Большекашелакского сельского поселения".</t>
  </si>
  <si>
    <t xml:space="preserve">   + 
Постановление администрации Большекашелакского муниципального образования от 5 апреля 2014 года  № 14 "О внесении изменений в постановление  от 10.07.2013 года № 40 "Об утверждении административного регламента предоставления муниципальной услуги  "Выдача актов обследования жилищно-бытовых условий".</t>
  </si>
  <si>
    <t xml:space="preserve">   +
Постановление администрации Большекашелакского муниципального образования  от 5 апреля 2014 года  № 13 "О внесении изменений в постановление  от 10.07.2013 года № 39 "Об утвреждении административного регламента администрации по предоставлению муниципальной услуги "Выдача бытовых характеристик гражданам, проживающим на территории Большекашелакского сельского поселения"</t>
  </si>
  <si>
    <t xml:space="preserve">   + 
Постановление администрации Большекашелакского муниципального образования от 5 апреля 2014 года  № 12 "О внесении изменений в постановление  от 05.07.2013 года № 36 "Об утверждении административного регламента  предоставления муниципальной услуги "Выдача завереннных копий муниципальных правовых актов администрации Большекашелакского сельского поселения". </t>
  </si>
  <si>
    <t xml:space="preserve">   +  
Постановление администрации Большекашелакского муниципального  образования от 5 апреля 2014 года  № 11 "О внесении изменений в постановление  от 05.07.2013 года № 35 "Об утвреждении административного регламента  по предоставлению муниципальной услуги "Оформление справки с места жительства умершего". </t>
  </si>
  <si>
    <t xml:space="preserve">   +
Постановление администрации Куйтунского городского поселения  от 28 декабря 2012 года № 253 "О внесении изменений в административный регламент предоставления муниципальной услуги  "Выдача справок о регистрации по месту жительства гражданам, проживающим в домах частного жилого фонда"</t>
  </si>
  <si>
    <t xml:space="preserve">   + 
Постановление администрации Куйтунского муниципального образования от 15 апреля 2014 года № 133 "О внесении изменений в административный регламент предоставления муниципальной услуги "Выдача уведомлений о преводе (отказе в переводе) жилого (нежилого) помещения в нежилое (жилое) на территории Куйтунского городского поселения утвержденный постановлением администрации Куйтунского городского поселения  от 28.12.2012 года № 257. </t>
  </si>
  <si>
    <t>Присвоение административного адреса объектам недвижимости и выдача соответствующих справок</t>
  </si>
  <si>
    <t xml:space="preserve">Изменение вида условно разрешенного использования земельного участка </t>
  </si>
  <si>
    <t>Прием заявлений, документов а также постановка граждан на учет в качестве нуждающихся в жилых помещениях по договору социального найма</t>
  </si>
  <si>
    <t xml:space="preserve">Признание в установленнном порядке жилых помещений муниципального жилищного фонда непригодным для проживания и многоквартирного дома аварийным и подлежащим сносу или реконструкции </t>
  </si>
  <si>
    <t xml:space="preserve"> +
Постановление администрации Кундуйского сельского поселения от 30 сентября 2013 года № 59 "О внесении дополнений в постановление администрации № 21 от 01 июля 2011 года "Об утверждении административного регламента по предоставлению муниципальной услуги по выдаче справок, выписок  из похозяйственнных книг населеннных пунктов Кундуйского сельского поселения".</t>
  </si>
  <si>
    <t>Постановление администрации Кундуйского муниципального образования  от 14 февраля 2014 года № 15 "Об утверждении административного регламента предоставления муниципальной услуги "Присвоение административного адреса объектам недвижмимости и выдача соответствующих справок"</t>
  </si>
  <si>
    <t xml:space="preserve">Постановление администрации Кундуйского  муниципального образования  от 14 февраля 2014 года № 16 "Об утверждении административного регламента предоставления муниципальной услуги "По изменению вида условно разрешеннного использования земельного участка" </t>
  </si>
  <si>
    <t>Постановление администрации Кундуйского муниципального образования  от 14 февраля 2014 года № 16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по договору социального найма".</t>
  </si>
  <si>
    <t>Постановление администрации Кундуйского муниципального образования  от 14 февраля 2014 года № 18 "Об утверждении административного регламента предоставления муниципальной услуги  "Информационнное обеспечение пользователей в соответствии с их запросами (исполнение социально-правовых и тематических запросов"</t>
  </si>
  <si>
    <t xml:space="preserve">Постановление администрации Куйндуйского муниципального образования от 14 февраля 2014 года № 19 "Об утверждении административного регламента предоставления муниципальной услуги "Признание в установленнном порядке жилых помещений муниципального жилищного фонда непригодным для проживания и многоквартирного дома аварийным и полдежащим сносу или реконструкции". </t>
  </si>
  <si>
    <t xml:space="preserve">Администрация Новотельбинского муниципального образования </t>
  </si>
  <si>
    <t>Выдача документов (копии финансового -лицевого счета, выдача физическим лицам справок с места жительства, о составе семьи, выписок из похозяйственнных книг Уянского сельского поселения</t>
  </si>
  <si>
    <t>Присвоение наименований улицам, площадям и иным терриитиям проживания граждан в населеннных пунктах, утстановление нумерации домов на территориии Уянского сельского поселения"</t>
  </si>
  <si>
    <t>Признание в установленнном порядке жилых помещений муниципального жилищного фонда непригодными для проживания и многоквартирного дома аварийным и подлежащим сносу или реконструкции"</t>
  </si>
  <si>
    <t>Постановление администрации Уянского муниципального образования от25 марта 2014 года  № 41 "Об утверждении административного регламента по исполнению муниципальной услуги "Совершение нотариальных действий на территории Уянского муниципального образования"</t>
  </si>
  <si>
    <t>Постановление администрации Уянского муниципального образования от 25 марта 2014 года  № 30 "Об утверждении административного регламента оказания муниципальной услуги  "Выдача документов (копии финансового лицевого счета, выдача физическим лицам справок с места жительства, о составе семьи, выписок из похозяйственнных книг Уянского сельского поселения"</t>
  </si>
  <si>
    <t>Постановление администрации Уянского муниципального образования от25 марта 2014 года  № 31 "Об утверждении административного регламента предоставления муниципальной услуги "Информационнное обеспечение пользователей  в соостветствии с их запросами (исполнение социально-правовых и тематических запросов)"</t>
  </si>
  <si>
    <t>Постановление администрации Уянского муниципального образования от25 марта 2014 года  № 39 "Об утверждении  админимстративного регламента оказания муниципальной услуги "Присвоение наименований улицам, площадям и иным терриитиям проживания граждан в населеннных пунктах, утстановление нумерации домов на территориии Уянского сельского поселения"</t>
  </si>
  <si>
    <t>Постановление администрации Уянского муниципального образования от25 марта 2014 года  № 33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t>
  </si>
  <si>
    <t>Постановление администрации Уянского муниципального образования от25 марта 2014 года  № 40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договору социального найма".</t>
  </si>
  <si>
    <t xml:space="preserve">Постановление администрации Уянского муниципального образования от25 марта 2014 года  № 37 "Об утвреждении адимнистративного регламента  оказания муниципальной услуги Предоставлние сведений о ранеее приватизированном имуществе, выписок из реестра муниципальной собственности , справок, информации  о муниципальном имуществе, квлючая,: предоставление информации об объектах недвижимого имущества, находящихся в муниципальной собственнности  и предназначенных для сдачи в аренду". </t>
  </si>
  <si>
    <t>Постановление администрации Уянского муниципального образования от25 марта 2014 года  № 38 "Об утвреждении административного регламента оказания муниципальной услуги "Признание в установленнном порядке жилых помещений муниципального жилищного фонда непригодными для проживания и многоквартирного дома аварийным и подлежащим сносу или реконструкции"</t>
  </si>
  <si>
    <t xml:space="preserve">Предоставление сведений о ранеее приватизированном имуществе, выписок из реестра муниципальной собственности , справок, информации  о муниципальном имуществе, квлючая,: предоставление информации об объектах недвижимого имущества, находящихся в муниципальной собственнности  и предназначенных для сдачи в аренду". </t>
  </si>
  <si>
    <t>Комитет городского обустройства администрации города Иркутска</t>
  </si>
  <si>
    <t>Постановление администрации города Иркутска от 2 апреля 2014 года № 031-06-371/14 "Об утверждении административного регламента предоставления муниципальной услуги "Выдача удостоверения о захоронении" и о внесении изменения в постановление администрации города Иркутска от 06.04.2011 № 031-06-642/11"</t>
  </si>
  <si>
    <t>Управление транспорта Комитета городского обустройства администрации города Иркутска</t>
  </si>
  <si>
    <t>Сергеева Екатерина Юрьевна</t>
  </si>
  <si>
    <t>специалист 1 категории  отдела организационной работы Управления делами администрации городского округа муниципального образования "город Саянск"</t>
  </si>
  <si>
    <t>sergeeva@admsayansk.irmail.ru</t>
  </si>
  <si>
    <t xml:space="preserve"> +
 Постановление  администрации Дальне-Закорского сельского поселения от 9 сентября  2013 года  №  42 "О внесении изменений и дополнений в постановление от 5 ноября 2012 года №  47 Об Административном регламенте по выдаче справок социального характера жителям Дальне-Закорского муниципального образования</t>
  </si>
  <si>
    <t xml:space="preserve"> +
 Постановление  администрации Дальне-Закорского сельского поселения от 9 сентября 2013 года №  46 "О внесении изменений и дополнений в постановление от 5 ноября 2012 года  № 44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</si>
  <si>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Дальне-Закорского сельского поселения от 9 сентября 2013 года № 38 "О внесении изменений и дополнений в постановление от 5 ноября 2012 года № 46 "Об утверждении административного регламента "Признание   жилых помещений муниципального жилищного фонда пригодными  (непригодными)  для проживания граждан, а также  многоквартирных домов  аварийными и подлежащими сносу или реконструкции"</t>
  </si>
  <si>
    <t xml:space="preserve"> +
 Постановление  администрации Дальне-Закорского сельского поселения от 9 сентября 2013 года №  40 "О внесении изменений и дополнений в постановление от 5 ноября 2012 года № 43 "Об утверждении административного регламента "Присвоение адресного ориентира домам и земельным  участком  Дальне-Закорского  сельского поселения"</t>
  </si>
  <si>
    <t xml:space="preserve"> +
 Постановление  администрации Дальне-Закорского сельского поселения от 9 сентября 2013 года   №  48 "О внесении изменений и дополнений в постановление от 5 ноября 2012 года № 52" Об утверждении административного регламента " Выдача архивных справок, выписок, копий архивных документов  из архива администрации Дальне-Закорского  сельского поселения""</t>
  </si>
  <si>
    <t>Романенко Оксана Юрьевна</t>
  </si>
  <si>
    <t>8(39530) 4-00-53</t>
  </si>
  <si>
    <t>onotul@yandex.ru; tulunono1@rambler.ru</t>
  </si>
  <si>
    <t xml:space="preserve"> +
Постановление администрации Большереченского муниципального образования от 10 декабря 2013 года №152-о "О внесении изменений в постановления Большереченсуого муниципального образования "Об утверждении административных регламентов предоставления муниципальных услуг"</t>
  </si>
  <si>
    <t xml:space="preserve"> +
 Постановление администрации Большереченского муниципального образования от 10 декабря 2013 года №152-о "О внесении изменений в постановления Большереченсуого муниципального образования "Об утверждении административных регламентов предоставления муниципальных услуг"</t>
  </si>
  <si>
    <t>Решение Думы Карлукского муниципального образования от 27 февраля 2014 года №17-69/дсп "О внесении изменений в решение Думы Карлукского муниципального образования от 30 января 2013 года №4-22/дсп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 также порядка определения платы за оказание таких услуг"</t>
  </si>
  <si>
    <t>Постановление администрации Усть-Кудинского муниципального образования от 6 марта 2014 года № 16А "Об утверждении административного регламента предоставления муниципальной услуги "Выдача копий архивных документов" в администрации Усть-Кудинского муниципального образования"</t>
  </si>
  <si>
    <t xml:space="preserve"> +
Постановление администрации Ушаковского муниципального образования от 4 апреля 2014 года № 67 "О внесении изменений в админитстративные регламенты"</t>
  </si>
  <si>
    <t xml:space="preserve"> +
Постановление главы администрации Ширяевского муницпального образования  от 8 ноября 2013 года №113 "О внесении  изменений в Постановление 30 января 2013 года утверждении административного регламента предоставления муниципальной услуги "Принятие на учет граждан в качестве нуждающихся в жилых помещениях, предоставляемых по договорам социального найма" </t>
  </si>
  <si>
    <t xml:space="preserve"> +
  Постановление главы администрации Ширяевского муницпального образования  от 8 ноября 2013 года №105 "О внесении  изменений в Постановление 17 мая 2013 года № 60-1утверждении административного регламента предоставления муниципальной услуги "Выдача архивных  справок, выписок и копий документов" </t>
  </si>
  <si>
    <t xml:space="preserve"> +
Постановление главы администрации Ширяевского муницпального образования  от 8 ноября 2013 года №107 "О внесении  изменений в Постановление06 февраля 2013 года №23 "Об утверждении административного регламента предоставления муниципальной услуги "Предоставление информации об очередности предоставления жилого помещения на условиях  социального найма" </t>
  </si>
  <si>
    <t xml:space="preserve"> +
 Постановление главы администрации Ширяевского муницпального образования  от 8 ноября 2013 года №112 "О внесении  изменений в Постановление 30 января 2013 года №17-1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предназначенных для  сдачи в аренду" </t>
  </si>
  <si>
    <t xml:space="preserve"> +
Постановление главы администрации Ширяевского муницпального образования  от 8 ноября 2013 года №109 "О внесении  изменений в Постановление 30 января 2013 года №18"Об утверждении административного регламента предоставления муниципальной услуги "Присвоение (уточнение) адресов, наименований улицам, площадям и иных территориям проживания граждан в населенных пунктах, установление нумерации домов" </t>
  </si>
  <si>
    <t xml:space="preserve"> +
 Постановление главы администрации Ширяевского муницпального образования  от 8 ноября 2013 года №110 "О внесении  изменений в Постановление 30 января 2013 года №17"Об утверждении административного регламента предоставления муниципальной услуги "Выдача раззрешений на вступление в брак несовнершеннолетних граждан проживающих на территории поселения" </t>
  </si>
  <si>
    <t xml:space="preserve"> +
  Постановление главы администрации Ширяевского муницпального образования  от 8 ноября 2013 года №101"О внесении  изменений в Постановление 30 января 2013 года №16"Об утверждении административного регламента предоставления муниципальной услуги "Назначение и выплата пенсии за  выслугу лет муниципальным служащим" </t>
  </si>
  <si>
    <t xml:space="preserve"> +
Постановление главы администрации Ширяевского муницпального образования  от 8 ноября 2013 года №104"О внесении  изменений в Постановление 18 января 2013 года №09"Об утверждении административного регламента предоставления муниципальной услуги "Совершение нотариальных действий " </t>
  </si>
  <si>
    <t xml:space="preserve"> +
 Постановление главы администрации Ширяевского муницпального образования  от 8 ноября 2013 года №108"О внесении  изменений в Постановление 29 апреля 2013 года №56-1"Об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 " </t>
  </si>
  <si>
    <t xml:space="preserve"> +
 Постановление главы администрации Ширяевского муницпального образования  от 8 ноября 2013 года №106"О внесении  изменений в Постановление 29 апреля 2013 года №56-3"Об утверждении административного регламента предоставления муниципальной услуги "Выдача справок с места жительства, о составе семьи, об иждивении, о наличии подсобного хозяйства, об очереди на улучшение жилищных условий, о проживании на момент приватизации жилья, о совместном проживании по день смерти, о захоронении, о регистрации по месту проживания, об отсутствии регистрации по месту проживания, о наличии или отсутствии задолженности за аренду помещения по договору социального найма " </t>
  </si>
  <si>
    <t>Подготовка и выдача разрешений на строительство, реконструкцию, капитальный ремонт объектов капитального строительства на территории  муниципального образования "Ново-Ленино" (полномочие передано муниципальному району)</t>
  </si>
  <si>
    <t>Администрация  муниципального образования "Осинский район"</t>
  </si>
  <si>
    <t>Полномочия переданы в администрацию  муниципального образования "Осинский район" по соглашение б/н от 1 января 2013 года</t>
  </si>
  <si>
    <t>Полномочия переданы в администрацию  муниципального образования "Осинский район" по соглашению б/н от 1 января 2013 года</t>
  </si>
  <si>
    <t>Выдача заколючений по проектно-сметной документации на соответствие действующим строительным нормам и правилам, государственным стандартам и архитектурно-планировочным заданиям</t>
  </si>
  <si>
    <t xml:space="preserve"> +
Постановление мэра муниципального образования "Баяндаевский район" от 15 ноября 2013 года № 204 "О внесении изменений в административный регламент "Предоставление земельных участков, находящихся на территории муниципального образования "Баяндаевский район", государственная собственность на которые не разграничена, или находящихся в муниципальной собственности, для целей, не связанных со строительством"</t>
  </si>
  <si>
    <t xml:space="preserve"> +
Постановление мэра муниципального образования "Баяндаевский район" от 15 ноября 2013 года № 197 "О внесении изменений в  административный регламент "Предоставление земельных участков, находящихся на территории муниципального образования "Баяндаевский район", государственная собственность на которые не разграничена, или находящихся в муниципальной собственности, для целей,  связанных со строительством"</t>
  </si>
  <si>
    <t xml:space="preserve"> +
Постановление мэра муниципального образования "Баяндаевский район" от 15 ноября 2013 года № 200 "О внесении изменений в административный регламент "Предоставление в собственность, постоянное (бессрочное) пользование, в безвозмездное срочное пользование, аренду земельных участков из состава земель, государственная собственность на которые не разграничена"</t>
  </si>
  <si>
    <t xml:space="preserve"> +
Постановление мэра муниципального образования "Баяндаевский район" от 15 ноября 2013 года № 199 "О внесении изменений в административный регламент "Предоставление в собственность, постоянное (бессрочное) пользование, в безвозмездное срочное пользование, аренду земельных участков, находящихся в муниципальной собственности"</t>
  </si>
  <si>
    <t xml:space="preserve"> +
Постановление мэра муниципального образования "Баяндаевский район" от 15 ноября 2013 года № 201 "О внесении изменений в административный регламент "Предоставление земельных участков, государственная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t>
  </si>
  <si>
    <t xml:space="preserve"> +
Постановление мэра муниципального образования "Баяндаевский район" от 15 ноября 2013 года № 194 "О внесении изменений в административный регламент "Предоставление земельных участков из земель сельскохозяйственного назначения для создания КФХ и осуществления его деятельности"</t>
  </si>
  <si>
    <t xml:space="preserve"> +
Постановление мэра муниципального образования "Баяндаевский район" от 15 ноября 2013 года № 202 "О внесении изменений в административный регламент "Утверждение и выдача схемы расположения земельного участка на кадастровом плане"</t>
  </si>
  <si>
    <t xml:space="preserve"> +
Постановление мэра муниципального образования "Баяндаевский район" от 15 ноября 2013 года № 203 "О внесении изменений в административный регламент "Переоформление права постоянного (бессрочного) пользования на право аренды или право собственности на земельный участок"</t>
  </si>
  <si>
    <t xml:space="preserve"> +
Постановление мэра муниципального образования "Баяндаевский район" от 15 ноября 2013 года № 205 "О внесении изменений в административный регламент "Прием заявлений и выдача документов о согласовании местоположения границ земельных участков"</t>
  </si>
  <si>
    <t xml:space="preserve"> +
Постановление мэра муниципального образования "Баяндаевский район" от 15 ноября 2013 года № 195 "О внесении изменений в административный регламент "Предоставление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 Российской Федерации"</t>
  </si>
  <si>
    <t xml:space="preserve"> +
Постановление мэра муниципального образования "Баяндаевский район" от 15 ноября 2013 года № 198 "О внесении изменений в административный регламент  "Предоставление в аренду, безвозмездное пользование, иное владение и (или) пользование муниципального имущества (за исключением земельных участков)"</t>
  </si>
  <si>
    <t xml:space="preserve"> +
Постановление мэра муниципального образования "Баяндаевский район" от 15 ноября 2013 года № 206 "О внесении изменений в административный регламент "Приватизация гражданами объектов муниципального жилищного фонда"</t>
  </si>
  <si>
    <t>Постановление мэра муниципального образования "Баяндаевский район" от 30 января 2014 года № 10 "Об утверждении административного регламента "Оказание финансовой поддержки субъектам малого и среднего предпринимательства"</t>
  </si>
  <si>
    <t>Постановление мэра муниципального образования "Баяндаевский район" от 13 февраля 2014 года № 17 "Об утверждении административного регламента "Оказание консультационной и информационной помощи субъектам малого и среднего предпринимательства"</t>
  </si>
  <si>
    <t xml:space="preserve"> +
Постановление  администрации Казачинско-Ленского муниципального района от 19 сентября 2013 года № 403 "О внесении изменений в административный регламент предоставления муниципальной услуги" Выдача специального разрешения на движение по автомобильным дорогам местного значения транспортных средств,осуществляющих перевозки опасных,тяжеловестных и (или) крупногабаритных грузов"</t>
  </si>
  <si>
    <t>Предоставление садоводческим, огородническим и дачным некоммерчеким объединениям граждан в собственность земель общего пользования из земель садоводческих, огороднических и дачных некоммерческих объединений граждан</t>
  </si>
  <si>
    <t>Постановление мэра Ольхонского районного муниципальнго образования от 28 марта 2014 года № 591 "Об утеврждении административного регламента предоставления муниципальной услуги "Предоставление садоводческим, огородничексим и дачным некоммерческим объединениям граждан в собственность земель общего пользования из земель садоводческих, огороднических и дачных некоммерческих объединений граждан"</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</si>
  <si>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некоммерчеких объединений граждан</t>
  </si>
  <si>
    <t>Постановление мэра Ольхонского районного муниципального образования от 28 марта 2014 года № 590 "Об утверждении административного регламента предоставления муниципальной услуги "Предоставление членам садоводческих, огороднических и дачных некоммерческих объединений граждан"</t>
  </si>
  <si>
    <t>п. 7 Перечня услуг, которые являются необходимыми и обязательными для предоставления муниципальной услуги</t>
  </si>
  <si>
    <t>1. Выписка из ЕГРЮЛ (ФНС), 2. Кадастровый паспорт земеьного участка (Управление Федеральной службы государственной регистрации, кадастра и картографии по Иркутской области)</t>
  </si>
  <si>
    <t xml:space="preserve">1. Выписка из ЕГРЮЛ (ФНС), 2. Кадастровый паспорт земельного участка (Управление Федеральной службы государственной регистрации, кадастра и картографии по Иркутской области </t>
  </si>
  <si>
    <t>Предоставление информации, копий архивных документов, хранящихся в МКУ "Архив администрации г. Бодайбо и района" по заявлениям (запросам) заявителей"</t>
  </si>
  <si>
    <t>Отдел организационной работы администрации г. Бодайбо и района</t>
  </si>
  <si>
    <t>Постановление главы администрации муниципального образования "Ново-Николаевское" от 20 сентября 2013 года  № 69 "Об утверждении административного регламента по предоставлению муниципальной услуги "Предоставление малоимцщим гражданм по договорам социального найма жилых помещений муниципального жилого фонда"</t>
  </si>
  <si>
    <t>Постановление главы администрации муниципального образования "Ново-Николаевское" от 20 сентября 2013 года  № 76 "Об утверждении административного регламента по предоставлению муниципальной услуги "Выдача разрешений на ввод объекта в эксплуатацию в пределах полномочий, установленных Гадостроительным колдексом РФ"</t>
  </si>
  <si>
    <t>Нежевлева Светлана Александровна</t>
  </si>
  <si>
    <t>Постановление администрации города Иркутска от 3 октября 2013 года № 031-06-2537/13 "Об утверждении административного регламента предоставления муниципальной услуги "Формирование списка граждан, имеющих право быть принятыми в члены жилищно-строительных кооперативов, создаваемых в целях обеспечения жильем граждан в соответствии с Федеральным законом "О содействии развитию жилищного строительства"</t>
  </si>
  <si>
    <t>1. Решение уполномоченного органа о постановке на учет в качестве нуждающегося в улучшении жилищных условий (ОМСУ)
2. Информация об отсутствии земельного участка в собственности или аренде (Росреестр)</t>
  </si>
  <si>
    <t>Постановление администрации города Иркутска от 3 октября 2013 года № 031-06-2538/13 "Об утверждении административного регламента предоставления муниципальной услуги "Формирование списка граждан, имеющих право быть принятыми в члены жилищно-строительных кооперативов, создаваемых из числа работников муниципальных учреждений культуры"</t>
  </si>
  <si>
    <t xml:space="preserve"> +
Постановление администрации города Иркутска от 17 февраля 2014 года № 031-06-136/14 "О внесении изменений в постановление администрации города Иркутска от 13.04.2012 № 031-06-719/12"</t>
  </si>
  <si>
    <t xml:space="preserve"> +
Постановление администрации города Иркутска от 17 февраля 2014 года № 031-06-143/14 "О внесении изменений в постановление администрации города Иркутска от 13.04.2012 № 031-06-718/12"</t>
  </si>
  <si>
    <t xml:space="preserve"> +
Постановление администрации города Иркутска от 17 февраля 2014 года № 031-06-140/14 "О внесении изменений в постановление администрации города Иркутска от 30.05.2012 № 031-06-1078/12"</t>
  </si>
  <si>
    <t>Постановление администрации города Иркутска от 8 ноября 2013 года № 031-06-2732/13 "Об утверждении административного регламента предоставления муниципальной услуги "Предоставление участка земли для погребения умершего"</t>
  </si>
  <si>
    <t>Постановление администрации города Иркутска от 17 октября 2013 года № 031-06-2640/13 "Об утверждении административного регламента предоставления муниципальной услуги "Перерегистрация семейного (родового) захоронения"</t>
  </si>
  <si>
    <t>Предоставление имущества, находящегося в муниципальной собственности, предназначенного для сдачи в аренду, безвозмездное пользование, иное владение и (или) пользование без проведения торгов в случаях, предусмотренных действующим законодательством</t>
  </si>
  <si>
    <t xml:space="preserve">Прием заявлений, постановка на учет и выдача направления детям в образовательные учреждения, реализующие основную образовательную программу дошкольного образования (детские сады) на территории муниципального образования "город Усолье-Сибирское" </t>
  </si>
  <si>
    <t xml:space="preserve">Постановление администрации  города Усолье-Сибирское от 20 августа 2013 года № 1741 "Об утверждении административного регламента предоставления муниципальной услуги "Прием заявлений, постановка на учет и выдача направления детям в образовательные учреждения, реализующие основную образовательную программу дошкольного образования (детские сады) на территории муниципального образования "город Усолье-Сибирское" 
</t>
  </si>
  <si>
    <t>Постановление администрации Балаганского района от 6 июня 2013 года № 335 "Об утверждении Административного регламента по предоставлению муниципальной услуги "выдача разрешений на установку рекламных конструкций на территории Балаганского района, аннулирование таких разрешений, выдача предписаний о демонтаже самовольно установленных вновь рекламных конструкций"</t>
  </si>
  <si>
    <t xml:space="preserve">Постановление администрации Биритского муниципального образования от 7 августа 2013 года № 56 " Выдача физическим лицам справок с места жительства, выписок из похозяйственных книг Биритского муниципального образования
</t>
  </si>
  <si>
    <t>Семенова Альбина Альбертовна</t>
  </si>
  <si>
    <t>Постановление администрации Биритского муниципального образования от 15 августа 2013 года № 95 " Информирование и консультирование субъектов малого предпринимательства, сельхозпроизводителей и владельцев ЛПХ"</t>
  </si>
  <si>
    <t>Постановление главы Ключи-Булакского сельского поселения от 10 января 2014 года № 07 "О внесении изменений и дополнений в приложение № 1 к постановлению главы муниципального образования от 15.07.2012г. № 27  "Об утверждении  административного регламента "Постановка граждан на учет в качестве нуждающихся в жилых помещениях на территории  Ключи-Булакского сельского поселения"</t>
  </si>
  <si>
    <t xml:space="preserve">Постановление главы Ключи-Булакского сельского поселения от 10 января 2014 года № 05 "О внесении изменений и дополнений в приложение № 1 к постановлению 
главы муниципального образования
от 15.07.2012г. № 28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или нежилого помещения в жилое 
помещение в администрации Ключи-Булакского 
сельского поселения"
</t>
  </si>
  <si>
    <t xml:space="preserve">Постановление главы Ключи-Булакского сельского поселения от 10 января 2014 года № 06 "О внесении изменений и дополнений в приложение № 1 к постановлению 
главы муниципального образования
от 15.07.2012г. № 29  "Об утверждении 
административного регламента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на территории 
Ключи-Булакского сельского поселения"
</t>
  </si>
  <si>
    <t>Постановление Администрации муниципального образования "Холмогойское сельское поселение" от 11 мая 2012 года № 44/1 "Об утверждении порядка формирования и ведения реестра муниципальных услуг муниципального образования "Холмогойское сельское поселение"</t>
  </si>
  <si>
    <t>Постановление мэра Братского района от 31 марта 2014 года № 85 "Об утверждении в новой редакции  Административного регламента предоставления муниципальной услуги "Предоставление земельных участков в аренду, находящихся на территории муниципального образования "Братский район", государственная собственность на которые не разграничена, а также земельных участков, находящихся в муниципальной собственности, для целей, не связанных со строительством"</t>
  </si>
  <si>
    <t xml:space="preserve">Постановление мэра Братского района от 31 марта 2014 года № 87 "Об утверждении в новой редакции Административного регламента предоставления муниципальной услуги "Предоставление в собственность земельных участков, находящихся на территории муниципального образования "Братский район", государственная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
</t>
  </si>
  <si>
    <t xml:space="preserve">Постановление мэра Братского района от 31 марта 2014 года № 89 "Об утверждении в новой редакции Административного регламента предоставления  муниципальной услуги "Предоставление земельных участков, находящихся на территории муниципального образования "Братский район", государственная собственность на которые не разграничена, а также земельных участков, находящихся в муниципальной собственности, для индивидуального жилищного строительства"
</t>
  </si>
  <si>
    <t xml:space="preserve">Постановление мэра Братского района от 31 марта 2014 года № 86 "Об утверждении в новой редакции Административного регламента предоставления муниципальной услуги "Предоставление в аренду земельных участков, находящихся на территории муниципального образования "Братский район", государственная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
</t>
  </si>
  <si>
    <t xml:space="preserve">Постановление мэра Братского района от 31 марта 2014 года № 82 "Об утверждении в новой редакции Административного регламента предоставления муниципальной услуги "Предоставление в аренду земельных участков, находящихся на территории муниципального образования "Братский район", из земель сельскохозяйственного назначения, для создания крестьянского (фермерского) хозяйства и осуществления его деятельности"
</t>
  </si>
  <si>
    <t xml:space="preserve">Постановление мэра Братского района от 31 марта 2014 года № 84 "Об утверждении в новой редакции Административного регламента предоставления муниципальной услуги "Прекращение прав на земельные участки, находящиеся на территории муниципального образования "Братский район", государственная 
собственность на которые не разграничена, а также земельные участки, находящиеся в муниципальной собственности"
</t>
  </si>
  <si>
    <t>Постановление мэра Братского района от 31 марта 2014 года № 80 "Об утверждении в новой редакции Административного регламента предоставления муниципальной услуги "Предоставление в постоянное (бессрочное) пользование  земельных участков, находящихся на территории муниципального образования "Братский район", государственная собственность на которые не разграничена, а также земельных участков, находящихся в муниципальной собственности"</t>
  </si>
  <si>
    <t xml:space="preserve">Постановление мэра Братского района от 31 марта 2014 года № 88 "Об утверждении в новой редакции Административного регламента предоставления муниципальной услуги "Предоставление в безвозмездное срочное пользование земельных участков, находящихся на территории муниципального образования "Братский район", государственная собственность на которые не разграничена, а также земельных участков, находящихся в муниципальной собственности"
</t>
  </si>
  <si>
    <t xml:space="preserve">Постановление мэра Братского района от 31 марта 2014 года № 83 " Об утверждении в новой редакции Административного регламента предоставления муниципальной услуги "Переоформление права постоянного (бессрочного) пользования земельными участками на право аренды или право собственности на 
земельные участки, находящиеся  на территории МО "Братский район"
</t>
  </si>
  <si>
    <t>Постановление главы Ключи-Булакского сельского поселения от  10 января 2014 года № 09 "О внесении изменений и дополнений в приложение № 1 к постановлению главы муниципального образования от 15.07.2012г.№ 25 "Об утверждении административного регламента "Совершение нотариальных действий на территории Ключи-Булакского сельского поселения"</t>
  </si>
  <si>
    <t xml:space="preserve">Постановление главы Ключи-Булакского сельского поселения от 10 января 2014 года № 03 "О внесении изменений и дополнений в приложение № 1 
к постановлению главы муниципального образования
от 15.07.2012г. № 30 "Об утверждении административного 
регламента "Выдача населению справок, выписок из 
поквартирных карточек, домовых и похозяйственных книг 
в администрации Ключи-Булакского сельского поселения"
</t>
  </si>
  <si>
    <t xml:space="preserve">Постановление главы Ключи-Булакского сельского поселения от 10 января 2014 года № 02 "О внесении изменений и дополнений в приложение № 1 к постановлению 
главы муниципального образования
от 15.07.2012г № 23 "Об утверждении 
административного регламента "Присвоение 
адреса объекту недвижимости в администрации
Ключи-Булакского сельского поселения"
</t>
  </si>
  <si>
    <t xml:space="preserve">Постановление главы Ключи-Булакского сельского поселения от 10 января 2014 года № 04 "О внесении изменений и дополнений в приложение № 1 к постановлению 
главы муниципального образования
от 15.07.2012г. № 24 "Об утверждении 
административного регламента "Заключение 
(расторжение) договоров социального найма 
жилых помещений, находящихся в муниципальной 
собственности в администрации Ключи-Булакского 
сельского поселения"
</t>
  </si>
  <si>
    <t xml:space="preserve">Постановление главы Ключи-Булакского сельского поселения от 10 января 2014 года № 08 "О внесении изменений и дополнений в приложение № 1 к постановлению 
главы муниципального образования
от15.07.2012г.№ 26 "Об утверждении 
административного регламента "Оформление 
документов для регистрации граждан 
Российской Федерации по месту жительства 
и по месту пребывания на территории 
Ключи-Булакского МО и снятие с регистрационного учета"
</t>
  </si>
  <si>
    <t xml:space="preserve">Постановление главы Кобляковского сельского поселения от 27 декабря 2013 года № 148 "О внесении изменений в Постановление главы Кобляковского муниципального 
образования  от 27.07.2012 года № 54
"Об утверждении административного 
регламента предоставления муниципальной 
услуги "Совершение  нотариальных 
действий на территории Кобляковского МО"
</t>
  </si>
  <si>
    <t xml:space="preserve">Постановление главы Кобляковского сельского поселения от 27 декабря 2013 года № 146 "О внесении изменений в Постановление главы Кобляковского муниципального 
образования  от 27.07.2012 года № 56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t>
  </si>
  <si>
    <t xml:space="preserve">Постановление главы Кобляковского сельского поселения от 27 декабря 2013 года № 142 "О внесении изменений в Постановление 
главы Кобляковского муниципального 
образования  от 27.07.2012 года № 58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t>
  </si>
  <si>
    <t xml:space="preserve">Постановление главы Кобляковского сельского поселения от 27 декабря 2013 года № 141 "О внесении изменений в Постановление главы Кобляковского муниципального 
образования  от 27.07.2012 года № 57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</si>
  <si>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Кобляковского сельского поселения от 27 декабря 2013 года № 144 "О внесении изменений в Постановление главы Кобляковского муниципального 
образования  от 27.07.2012 года № 53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t>
  </si>
  <si>
    <t xml:space="preserve">Постановление главы Кобляковского сельского поселения от 27 декабря 2013 года № 143 "О внесении изменений в Постановление главы Кобляковского муниципального 
образования  от 27.07.2012 года № 60
"Об утверждении административного 
регламента предоставления муниципальной 
услуги "Заключение (расторжение) 
договоров социального найма жилых 
помещений находящихся в муниципальной 
собственности"
</t>
  </si>
  <si>
    <t xml:space="preserve">Постановление главы Кобляковского сельского поселения от 27 декабря 2013 года № 147 "О внесении изменений в Постановление главы Кобляковского муниципального 
образования  от 27.07.2012 года № 59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на территории Кобляковского МО 
и снятия с регистрационного учета"
</t>
  </si>
  <si>
    <t xml:space="preserve">Постановление главы Кобляковского сельского поселения от 27 декабря 2013 года № 145 "О внесении изменений в Постановление главы Кобляковского муниципального 
образования  от 27.07.2012 года № 52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</si>
  <si>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Тангуйского сельского поселения от 27 декабря 2013 года № 57 "О внесении изменений и дополнений в
приложение № 1 к постановлению главы 
муниципального образования от 30.07.2012 
года № 43 "Об утверждении администра-
тивного регламента предоставления 
муниципальной услуги "Совершение  
нотариальных действий на территории 
Тангуйского МО""
</t>
  </si>
  <si>
    <t xml:space="preserve">Постановление главы Тангуйского сельского поселения от 27 декабря 2013 года № 51 "О внесении изменений и дополнений в
приложение № 1 к постановлению главы 
муниципального образования от 30.07.2012 
года № 40 "Об утверждении административ-
ного регламента предоставления муници-
пальной услуги "Постановка граждан на 
учет  в качестве нуждающихся в жилых 
помещениях""
</t>
  </si>
  <si>
    <t xml:space="preserve">Постановление главы Тангуйского сельского поселения от 27 декабря 2013 года № 58 "О внесении изменений и дополнений в
приложение № 1 к постановлению главы 
муниципального образования от 30.07.2012 
года № 42 "Об утверждении администра-
тивного регламента предоставления 
муниципальной услуги "Присвоение 
адреса объекту недвижимости"
</t>
  </si>
  <si>
    <t xml:space="preserve">Постановление главы Тангуйского сельского поселения от 27 декабря 2013 года № 55 "О внесении изменений и дополнений в
приложение № 1 к постановлению главы 
муниципального образования от 30.07.2012 
№ 39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</si>
  <si>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Тангуйского сельского поселения от 27 декабря 2013 года № 53 "О внесении изменений и дополнений
в приложение № 1 к постановлению 
главы муниципального образования
от 30.07.2012 года № 36 "Об утверждении 
административного регламента 
предоставления муниципальной услуги 
"Заключение (расторжение) договоров 
социального найма жилых помещений 
находящихся в муниципальной собственности"
</t>
  </si>
  <si>
    <t xml:space="preserve">Постановление главы Тангуйского сельского поселения от 27 декабря 2013 года № 52 "О внесении изменений и дополнений
в приложение № 1 к постановлению 
главы муниципального образования
от 30.07.2012 года № 41 "Об утвержде-
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t>
  </si>
  <si>
    <t xml:space="preserve">Постановление главы Тарминского сельского поселения от 20 декабря 2013 года № 54 "О внесении изменений и дополнений в приложение № 1 к постановлению главы Тарминского муниципального образования от 13.07.2012 года № 31 "г"
"Об утверждении административного 
регламента предоставления муниципальной 
услуги "Совершение  нотариальных действий
 на территории Тарминского МО"
</t>
  </si>
  <si>
    <t xml:space="preserve">Постановление главы Тарминского сельского поселения от 20 декабря 2013 года № 55 "О внесении изменений и дополнений
в приложение №1 к постановлению 
главы Тарминского муниципального образования 
от 13.07.2012 года № 31 "ж"
"Об утверждении административного 
регламента предоставления муниципальной 
услуги "Выдача населению справок, 
выписок из поквартирных карточек, 
домовых книг и похозяйственных книг"
</t>
  </si>
  <si>
    <t xml:space="preserve">Постановление главы Тарминского сельского поселения от 20 декабря 2013 года № 57 "О внесении изменений и дополнений в приложение № 1 к постановлению главы Тарминского муниципального  образования от 13.07.2012 года № 31 "е"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</si>
  <si>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Тарминского сельского поселения от 20 декабря 2013 года № 53 "О внесении изменений и дополнений в приложение № 1 к постановлению главы Тарминского муниципального  образования от 13.07.2012 года № 31 "в"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</si>
  <si>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Тарминского сельского поселения от 20 декабря 2013 года № 56 "О внесении изменений и дополнений в приложение № 1 к постановлению главы Тарминского муниципального образования от 13.07.2012 года № 31 "з"
"Об утверждении административного 
регламента предоставления муниципальной 
услуги "Заключение (расторжение) договоров
 социального найма жилых помещений 
находящихся в муниципальной собственности"
</t>
  </si>
  <si>
    <t xml:space="preserve">Постановление главы Тарминского сельского поселения от 20 декабря 2013 года № 52 "О внесении изменений и дополнений в приложение № 1 к постановлению главы Тарминского 
муниципального образования от 13.07.2012 года № 31 "б"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на территории Тарминского МО
 и снятия с регистрационного учета"
</t>
  </si>
  <si>
    <t xml:space="preserve">Постановление главы Тарминского сельского поселения от 20 декабря 2013 года № 50 "О внесении изменений и дополнений в 
приложение № 1 к постановлению 
главы Тарминского муниципального образования 
от 13.07.2012 года № 31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t>
  </si>
  <si>
    <t xml:space="preserve">Постановление главы Тынкобьского сельского поселения от 10 января 2014 года № 5 "О внесении изменений в Постановление Главы Тынкобьского муниципального 
образования от 01.08.2012г. года № 28
"Совершение  нотариальных действий на 
территории Тынкобьского МО"
</t>
  </si>
  <si>
    <t xml:space="preserve">Постановление главы Тынкобьского сельского поселения  от 10 января 2014 года № 6 "О внесении изменений в Постановление главы Тынкобьского муниципального образования от 01.08.2012г. года № 29
"Постановка граждан на учет  в качестве 
нуждающихся в жилых помещениях"
</t>
  </si>
  <si>
    <t xml:space="preserve">Постановление главы Тынкобьского сельского поселения  от 10 января 2014 года № 2 "О внесении изменений в Постановление главы Тынкобьского муниципального образования от 01.08.2012г. года № 25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t>
  </si>
  <si>
    <t xml:space="preserve">Постановление главы Тынкобьского сельского поселения  от 10 января 2014 года № 7 "О внесении изменений в Постановление главы Тынкобьского муниципального образования от 01.08.2012г. года № 30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</si>
  <si>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Тынкобьского сельского поселения  от 10 января 2014 года № 3 "О внесении изменений и дополнений
в приложение № 1 к постановлению 
главы муниципального образования
 от 01.08.2012 г. № 26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подлежащим сносу или реконструкции""
</t>
  </si>
  <si>
    <t xml:space="preserve">Постановление главы Тынкобьского сельского поселения  от 10 января 2014 года № 9 "О внесении изменений в Постановление главы Тынкобьского муниципального образования от 01.08.2012г. года № 32
"Заключение (расторжение) договоров 
социального найма жилых помещений 
находящихся в муниципальной собственности"
</t>
  </si>
  <si>
    <t xml:space="preserve">Постановление главы Тынкобьского сельского поселения  от 10 января 2014 года № 8 "О внесении изменений в Постановление главы Тынкобьского муниципального образования от 01.08.2012г. года № 31
"Оформление документов для регистрации граждан
 Российской Федерации по месту жительства и по 
месту пребывания на территории Тынкобьского МО 
и снятия с регистрационного учета"
</t>
  </si>
  <si>
    <t xml:space="preserve">Постановление главы Тынкобьского сельского поселения  от 10 января 2014 года № 4 "О внесении изменений в Постановление главы Тынкобьского муниципального образования от 01.08.2012г. года № 27
"Принятие документов, а также выдача решений 
о переводе или об отказе в переводе жилого 
помещения в нежилое или нежилого 
помещения в жилое помещение"
</t>
  </si>
  <si>
    <t xml:space="preserve">Постановление главы Шумиловского сельского поселения от 23 декабря 2013 года № 79 "О внесении изменений в Постановление Главы Шумиловского муниципального образования от 30.07.2012 года № 30
"Об утверждении административного 
регламента предоставления муниципальной 
услуги "Совершение  нотариальных действий 
на территории Шумиловского МО"
</t>
  </si>
  <si>
    <t xml:space="preserve">Постановление главы Шумиловского сельского поселения от 23 декабря 2013 года № 84 "О внесении изменений в Постановление 
Главы Шумиловского муниципального образования 
от 30.07.2012 года № 33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t>
  </si>
  <si>
    <t xml:space="preserve">Постановление главы Шумиловского сельского поселения от 23 декабря 2013 года № 83 "О внесении изменений в Постановление 
Главы Шумиловского муниципального образования 
от 30.07.2012 года № 29
"Об утверждении административного 
регламента предоставления муниципальной 
услуги "Выдача населению справок, 
выписок из поквартирных карточек
 и похозяйственных книг" 
</t>
  </si>
  <si>
    <t xml:space="preserve">Постановление главы Шумиловского сельского поселения от 23 декабря 2013 года № 80 "О внесении изменений в Постановление 
Главы Шумиловского муниципального образования 
от 30.07.2012 года № 28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</si>
  <si>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Шумиловского сельского поселения от 23 декабря 2013 года № 82 "О внесении изменений в Постановление 
Главы Шумиловского муниципального образования 
от 30.07.2012 года № 32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</si>
  <si>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Шумиловского сельского поселения от 23 декабря 2013 года №78 "О внесении изменений в Постановление 
Главы Шумиловского муниципального образования 
от 30.07.2012 года № 31
"Об утверждении административного 
регламента предоставления муниципальной 
услуги "Заключение (расторжение) договоров
социального найма жилых помещений, 
находящихся в муниципальной собственности"
</t>
  </si>
  <si>
    <t xml:space="preserve">Постановление главы Шумиловского сельского поселения от 23 декабря 2013 года № 85 "О внесении изменений в Постановление 
Главы Шумиловского муниципального образования 
от  30.07.2012 года № 34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на территории
Шумиловского МО и снятия с регистрационного учета"
</t>
  </si>
  <si>
    <t xml:space="preserve">Постановление главы Шумиловского сельского поселения от 23 декабря 2013 года № 81 "О внесении изменений в Постановление 
Главы Шумиловского муниципального образования 
от 30.07.2012 года № 35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t>
  </si>
  <si>
    <t xml:space="preserve">Постановление  главы Мойганского муниципального образования от 1 сентября 2011 года № 83 "Об утверждении порядка формирования и ведения реестра муниципальных услуг на территории Мойганского муниципального образования" </t>
  </si>
  <si>
    <t xml:space="preserve"> +
Постановление Администрации Шелеховского городского поселения от 16 декабря 2013 года № 1099па "О внесении изменений в Постановление Администрации Шелеховского городского поселения от 01.04.2013 № 271па "Об утверждении Административного регламента муниципальной услуги "Заключение договоров социального найма жилого помещения и дополнительных соглашений к этим договорам"</t>
  </si>
  <si>
    <t xml:space="preserve"> + 
Постановление Администрации Шелеховского городского поселения от 16 декабря 2013 года № 1100па "О внесении изменений в Постановление Администрации Шелеховского городского поселения от 01.04.2013 года № 272па "Об утверждении Административного регламента муниципальной услуги "Выдача копий архивных документов, подтверждающих право пользования жилым помещением (ордер, договор социального найма)"</t>
  </si>
  <si>
    <t xml:space="preserve"> +
Постановление Администрации Шелеховского городского поселения от 16 декабря 2013 года № 1104па "О внесении изменений в Постановление Администрации города Шелехова от 14.11.2011 года № 517-па "Об утверждении Административного регламента муниципальной услуги "Предоставление информации об очередности предоставления жилых помещений на условиях социального найма"</t>
  </si>
  <si>
    <t xml:space="preserve"> +
Постановления Администрации Шелеховского городского поселения от 16 декабря 2013 года № 1103па "о внесении изменений в Постановление Администрации города Шелехова от 14.11.2011 года № 518 па "Об утверждении административного регламента муниципальной услуги "Прием заявлений, документов, а также постановка граждан на учет в качестве нуждающихся в жилых помещениях на территории Шелеховского городского поселения"</t>
  </si>
  <si>
    <t xml:space="preserve"> +
Постановление Администрации Шелеховского городского поселения от 16 декабря 2013 года № 1101па "О внесении изменений в Постановление Администрации города Шелехова от 03.04.2013 № 297па "Об утверждении административного регламента муниципальной услуги "Предоставление жилых помещений в специализированном жилищном фонде""</t>
  </si>
  <si>
    <t xml:space="preserve"> +
Постановление Администрации Шелеховского городского поселения от 16 декабря 2013 года № 1102па "О внесении изменений в Постановление Администрации города Шелехова от 20.05.2013 № 500па "Об утверждении Административного регламента муниципальной услуги "Предоставление социальных выплат молодым семьям на приобретение (строительство) жилья""</t>
  </si>
  <si>
    <t xml:space="preserve"> +
Постановление Администрации Шелеховского городского поселения от 30 декабря 2013 года № 1152па "О внесении изменений в Постановление Администрации города Шелехова от 23.11.2011 года № 542 па "Об утверждении административного регламента муниципальной услуги "Предоставление информации о порядке предоставления жилищно-коммунальных услуг населению"</t>
  </si>
  <si>
    <t>Постановление Администрации Шелеховского городского поселения от 12 декабря 2013 года № 1080па "Об утверждении административного регламента по предоставлению муниципальной услуги "Выдача разрешения на строительство"</t>
  </si>
  <si>
    <t>Постановление Администрации Шелеховского городского поселения от 18 декабря 2013 № 1108па "Об утверждении административного регламента по предоставлению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</si>
  <si>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Предоставление субсидий на частичное возмещение транспортных расходов юридических лиц и индивидуальных предпринимателей, осуществляющих розничную торговлю и доставку продовольственных товаров в поселения Тухум, Байша, Нагатай муниципального образования "Баяндаевский район" Иркутской области, приравненных к районам Крайнего Севера как местности с ограниченными сроками завоза грузов (продукции)</t>
  </si>
  <si>
    <t>Постановление мэра муниципального образования "Баяндаевский район" от 24 февраля 2014 года № 29 "Об утверждении административного регламента "Предоставление субсидий на частичное возмещение транспортных расходов юридических лиц и индивидуальных предпринимателей, осуществляющих розничную торговлю и доставку продовольственных товаров в поселения Тухум, Байша, Нагатай муниципального образования "Баяндаевский район" Иркутской области, приравненных к районам Крайнего Севера как местности с ограниченными сроками завоза грузов (продукции)"</t>
  </si>
  <si>
    <t>Постановление администрации Биритского муниципального образования от 13 августа 2013 года № 79 " Признание помещения пригодным (непригодным) для проживания, многоквартирного дома аварийным и подлежащим сносу или реконструкции"</t>
  </si>
  <si>
    <t xml:space="preserve">+                                                           Постановление Администрации Коноваловского муниципального образования от 28 октября 2013 № 51 "О внесении изменений в Административный  
регламент по предоставлению муниципальной услуги
"Выдача физическим лицам справок с места жительства,
выписок из похозяйственных книг
Коноваловского муниципального образования"
</t>
  </si>
  <si>
    <t>Распоряжение Администрации Коноваловского муниципального образования от 14 января 2012 года № 1 "Об утверждении Положения о порядке формирования и ведения реестра муниципальных услуг"</t>
  </si>
  <si>
    <t>Главный специалист по финансам и налогам</t>
  </si>
  <si>
    <t>Решение Думы Коноваловского муниципального образования от 10 апреля 2013 года № 1/5 "О внесении изменений в перечень услуг, которые являются необходимыми  и обязательными для предоставления муниципальных услуг органами местного самоуправления"</t>
  </si>
  <si>
    <t>Выдача справок о регистрации по месту жительства гражданам проживающим в домах частного жилого фонда</t>
  </si>
  <si>
    <t>Постановление главы администрации Тарнопольского муниципального образования от 23 августа 2013 года № 37 "Об утверждении административного регламента по предоставлению муниципальной услуги выдача справок о регистрации по месту жительства гражданам проживающим в домах частного жилого фонда"</t>
  </si>
  <si>
    <t>Предоставление информации о порядке   предоставления жилищно – коммунальных услуг    населению</t>
  </si>
  <si>
    <t xml:space="preserve">Постановление главы администрации Тарнопольского муниципального образования от 30 августа 2013 года № 55 Об утверждении административного регламента "Выявление бесхозяйного имущества на территории Тарнопольского сельского поселения и оформление его в муниципальную собственность" </t>
  </si>
  <si>
    <t xml:space="preserve"> +
 Постановление администрации муниципального образования г. Бодайбо и района от 25 июня 2013 года № 381-п "О внесении изменений в административный регламент по оказанию муниципальной услуги по установлению и изменению вида разрешенного использования земельных участков"</t>
  </si>
  <si>
    <t>Решение Думы муниципального образования г. Бодайбо и района от 17 сентября 2012 года № 20-па "Об утверждении перечня услуг, которые являются необходимыми и обязательными для предоставления муниципальных услуг органами местного самоуправления муниципального образования                 г. Бодайбо и района"</t>
  </si>
  <si>
    <t>Постановление администрации муниципального образования г. Бодайбо и района от 9 декабря 2011 года № 654-п "Об утверждении Порядка формирования и ведения реестра муниципальных услуг муниципального образования г. Бодайбо и района"</t>
  </si>
  <si>
    <t>начальник отдела экономического анализа и прогнозирования администрации г. Бодайбо и района</t>
  </si>
  <si>
    <t xml:space="preserve"> +
Постановление администрации муниципального образования г. Бодайбо и района от 25 июня 2013 года № 378-п "О внесении изменений в административный регламент по оказанию муниципальной услуги по установлению публичного сервитута"</t>
  </si>
  <si>
    <t>Прием заявлений и выдача схем расположения земельных участков на кадастровом плане или кадастровой карте территории</t>
  </si>
  <si>
    <t>Постановление администрации муниципального образования г. Бодайбо и района от 30 июля 2012 года № 434-пп "Об утверждении административного регламента по оказанию муниципальной услуги по  приему заявлений и выдаче документов об утверждении схем расположения земельных участков на кадастровом плане или кадастровой карте территории"</t>
  </si>
  <si>
    <t xml:space="preserve"> +
Постановление администрации муниципального образования г. Бодайбо и района от 25 июня 2013 года № 377-п "О внесении изменений в административный регламент по оказанию муниципальной услуги по приему заявлений и выдаче документов об утверждении схем расположения земельных участков на кадастровом плане или кадастровой карте территории"</t>
  </si>
  <si>
    <t>Предоставление из земель, государственная собственность на которые не разграничена, а также земель, находящихся в муниципальной собственности МО г.Бодайбо и района, земельных участков, необходимых для эксплуатации существующих зданий, строений, сооружений</t>
  </si>
  <si>
    <t xml:space="preserve"> +
 Постановление администрации муниципального образования г. Бодайбо и района от 25 июня 2013 года № 379-п "О внесении изменений в административный регламент по оказанию муниципальной услуги по предоставлению из земель, государственная собственность на которые не разграничена, а также земель, находящихся в муниципальной собственности МО г. Бодайбо и района, земельных участков, необходимых для эксплуатации существующих зданий, строений, сооружений"</t>
  </si>
  <si>
    <t>Предоставление земельных участков в собственность за плату и бесплатно, в аренду для целей, не связанных со строительством</t>
  </si>
  <si>
    <t xml:space="preserve"> +
   Постановление администрации муниципального образования г. Бодайбо и района от 25 июня 2013 года № 383-п "О внесении изменений в административный регламент по оказанию муниципальной услуги по предоставлению земельных участков в собственность за плату и бесплатно, в аренду для целей, не связанных со строительством"</t>
  </si>
  <si>
    <t>1. Выписка из ЕГРЮЛ (ФНС)
2. Выписку ЕГРИП (ФНС)
3. Выписка из ЕГРП (Росреестр)
4. Кадастровый паспорт земельного участка (Росреестр)
5. Документ, содержащий сведения о расположении земельного участка с составе земель особо охраняемых природных территорий, земель лесного фонда, земель водного фонда, о наличии под поверхностью земельного участка недр, либо отсутствие таких сведений (Служба по надзору в сфере природопользования по Иркутской области, Министерство природных ресурсов и экологии Иркутской области)
6. Документ содержащий сведения о наличии либо отсутствии объектов культурного наследия и/или объектов археологического наследия (Служба по охране объектов культурного наследия Иркутской области)</t>
  </si>
  <si>
    <t xml:space="preserve"> +
Постановление администрации муниципального образования г. Бодайбо и района от 25 июня 2013 года № 384-п "О внесении изменений в административный регламент по оказанию муниципальной услуги по предоставлению земельных участков гражданам, садоводческим, огородническим и дачным некоммерческим объединениям граждан"</t>
  </si>
  <si>
    <t>1. Выписка из ЕГРЮЛ (ФНС)
2. Выписка из ЕГРП (Росреестр)
3. Кадастровый паспорт земельного участка (Росреестр)
4. Документ, содержащий сведения о расположении земельного участка с составе земель особо охраняемых природных территорий, земель лесного фонда, земель водного фонда, о наличии под поверхностью земельного участка недр, либо отсутствие таких сведений (Служба по надзору в сфере природопользования по Иркутской области, Министерство природных ресурсов и экологии Иркутской области)
5. Документ содержащий сведения о наличии либо отсутствии объектов культурного наследия и/или объектов археологического наследия (Служба по охране объектов культурного наследия Иркутской области)</t>
  </si>
  <si>
    <t xml:space="preserve"> +
 Постановление администрации муниципального образования г. Бодайбо и района от 25 июня 2013 года № 382-п "О внесении изменений в административный регламент по оказанию муниципальной услуги по предоставлению земельных участков под временными объектами и сооружениями"</t>
  </si>
  <si>
    <t>Постановление администрации муниципального образования г. Бодайбо и района от 30 июля 2012 года № 439-пп "Об утверждении административного регламента по оказанию муниципальной услуги "Выдача разрешений на установку рекламных конструкций, аннулирование таких разрешений на территории  муниципального образования г. Бодайбо и района"</t>
  </si>
  <si>
    <t>1. Выписка из ЕГРЮЛ (ФНС)
2. Выписку ЕГРИП (ФНС)
3. Выписка из ЕГРП (Росреестр)
4. Кадастровый паспорт земельного участка (Росреестр)
 5. Документ, содержащий сведения о расположении земельного участка с составе земель особо охраняемых природных территорий, земель лесного фонда, земель водного фонда, о наличии под поверхностью земельного участка недр, либо отсутствие таких сведений (Служба по надзору в сфере природопользования по Иркутской области, Министерство природных ресурсов и экологии Иркутской области)
6. Документ содержащий сведения о наличии либо отсутствии объектов культурного наследия и/или объектов археологического наследия (Служба по охране объектов культурного наследия Иркутской области)</t>
  </si>
  <si>
    <t xml:space="preserve"> +
Постановление администрации муниципального образования г. Бодайбо и района от 25 июня 2013 года № 385-п "О внесении изменений в административный регламент по оказанию муниципальной услуги по предоставлению информации об объектах недвижимого имущества, находящегося в муниципальной собственности и предназначенных для сдачи в аренду"</t>
  </si>
  <si>
    <t xml:space="preserve"> +
  Постановление администрации муниципального образования г. Бодайбо и района от 25 июня 2013 года № 380-п "О внесении изменений в административный регламент по оказанию муниципальной услуги по предоставлению выписки из реестра муниципального имущества муниципального образования г. Бодайбо и района"</t>
  </si>
  <si>
    <t>Постановление администрации муниципального образования г. Бодайбо и района от 30 июля 2012 года № 426-пп "Об утверждении административного регламента по оказанию муниципальной услуги по предоставлению гражданам жилых помещений специализированного жилищного фонда по договорам найма служебных жилых помещений"</t>
  </si>
  <si>
    <t xml:space="preserve"> +
 Постановление администрации муниципального образования г. Бодайбо и района от 27 июня 2013 года № 387-пп "О внесении изменений в административный регламент по оказанию муниципальной услуги по предоставлению гражданам жилых помещений специализированного жилищного фонда по договорам найма служебных жилых помещений"</t>
  </si>
  <si>
    <t>Предоставление в собственность муниципального имущества муниципального образования г.Бодайбо и района</t>
  </si>
  <si>
    <t xml:space="preserve"> +
 Постановление администрации муниципального образования г. Бодайбо и района от 27 июня 2013 года № 392-пп "О внесении изменений в административный регламент по оказанию муниципальной услуги по предоставлению в собственность муниципального имущества муниципального образования г. Бодайбо и района"</t>
  </si>
  <si>
    <t xml:space="preserve"> +
 Постановление администрации муниципального образования г. Бодайбо и района от 1 июля 2013 года г. № 401-п "О внесении изменений в административный регламент по оказанию муниципальной услуги по предоставлению муниципального имущества в аренду, в безвозмездное пользование"</t>
  </si>
  <si>
    <t>Постановление администрации  г. Бодайбо и района от 10 мая 2012 года № 258-п "Об утверждении административного регламента предоставления муниципальной услуги "Согласование положений об экспертных комиссиях и ведомственных архивах, инструкций по делопроизводству, номенклатур организаций"</t>
  </si>
  <si>
    <t xml:space="preserve"> +
Постановление администрации г. Бодайбо и района от 7 октября 2013 года № 677-п "О внесении изменений в постановление администрации г. Бодайбо и района от 10.05.2013 г. № 258-п"</t>
  </si>
  <si>
    <t xml:space="preserve"> +
 Постановление администрации г. Бодайбо и района от 21 февраля 2014 года № 84-п "О внесении изменений и дополнений в постановление администрации г. Бодайбо и района от 17.10.2013 г. № 635-п"</t>
  </si>
  <si>
    <t>Решение Думы Балахнинского городского поселения от 25 января 2013 года № 2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администрацией Балахнинского городского поселения" и об утверждении "Порядка определения размера платы за оказание услуг, которые являются необходимыми и обязательными для предоставления муниципальных услуг администрацией Балахнинского городского поселения"</t>
  </si>
  <si>
    <t>Подготовка и выдача документов для проведения земляных работ на территории Бодайбинского муниципального образования</t>
  </si>
  <si>
    <t>Присвоение и регистрация адресов объектам недвижимости, расположенным на территории Бодайбинского городского поселения</t>
  </si>
  <si>
    <t>Управление делами администрации Бодайбинского городского поселения</t>
  </si>
  <si>
    <t>Постановление главы Жуинского сельского поселения от 18 октября 2013 года №91 "Об утверждении порядка разработки и утверждения административных регламентов предоставления муниципальных услуг администрации Жуинского сельского поселения"</t>
  </si>
  <si>
    <t xml:space="preserve">Постановление администрации Кропоткинского городского поселения от 24 января 2013 года  № 6-П"Об утверждении административного регламента предоставления муниципальной услуги
"Совершение нотариальных действий специально уполномоченными должностными лицами администрации Кропоткинского городского поселения" 
</t>
  </si>
  <si>
    <t>Присвоение (уточнение) адресов объектам недвижимого имущества на территории Кропоткинского ГП</t>
  </si>
  <si>
    <t xml:space="preserve">Постановление администрации Кропоткинского городского поселения от  24 января 2013 года  № 14-П"Об утверждении административного регламента предоставления муниципальной услуги
"Присвоение (уточнение) адресов объектам недвижимого имущества на территории Кропоткинского городского поселения"
</t>
  </si>
  <si>
    <t>Выдача уведомлений о переводе (отказе в переводе) жилого (нежилого) помещения в нежилое (жилое) на территории Кропоткинского ГП</t>
  </si>
  <si>
    <t>Предоставление информации об объектах недвижимого имущества, находящихся в муниципальной  собственности Кропоткинского городского поселения и предназначенных для сдачи в аренду.</t>
  </si>
  <si>
    <t>Постановление администрации Кропоткинского городского поселения от 24 января 2013 года № 11-П"Об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</si>
  <si>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 xml:space="preserve">Постановление администрации Кропоткинского городского поселения от 24 января 2013 года № 12-П"Об утверждении административного регламента предоставления муниципальной услуги "Предоставление информации об организациях коммунального комплекса и оказываемых ими жилищно-коммунальных услугах" </t>
  </si>
  <si>
    <t xml:space="preserve">Постановление администрации Кропоткинского городского поселения от 24 января 2013 года № 21-П"Об утверждении административного регламента предоставления муниципальной услуги "Предоставление информации об очередности предоставления жилого помещения на условиях социального найма" </t>
  </si>
  <si>
    <t xml:space="preserve">   +
 Постановление  главы администрации муниципального образования "Забитуй"от 4 июля 2013 года №127  "О внесении изменений в административный регламент предоставления муниципальной услуги" Прием заявлений и заключение договоров социального найма жилых помещний"Постановлением №41 от 14 февраля 2013г</t>
  </si>
  <si>
    <t xml:space="preserve">   + 
Постановление  главы администрации муниципального образования "Забитуй"от 4 июля 2013 года  №128 "О внесении изменений в административный регламент предоставления муниципальной услуги" Выдача справок о состае семьи"Постановлением №38 от 14 февраля 2013г</t>
  </si>
  <si>
    <t>Постановление администрации муниципального образования Мамаканское городское поселение от 7 февраля 2014 года № 14-п "Об утверждении административного регламента предоставления муниципальной услуги "Подготовка и выдача градостроительного плана земельного участка"</t>
  </si>
  <si>
    <t>Постановление мэра Братского района от 19 декабря 2013 года № 347 " О внесении изменений и дополнений в приложение к постановлению мэра Братского района от 16 июля 2012 года № 164 "Об утверждении административного регламента предоставления муниципальной услуги  "Выдача разрешений на ввод объектов в эксплуатацию" муниципального образования "Братский район"</t>
  </si>
  <si>
    <t>1. Выписка из ЕГРП (Росреестр)
2. Градостроительный план земельного участка (администрация муниципального образования "Братский район")
3. Разрешение на строительство (администрация муниципального образования "Братский район")
4. Заключение органа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(ОМС)
5. Реквизиты проекта планировки территории (администрация муниципального образования "Братский район")
6. Реквизиты проекта межевания территории (администрация муниципального образования "Братский район")
7.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(его копия) (Госприроднадзор)</t>
  </si>
  <si>
    <t xml:space="preserve">Постановление мэра Братского района от 19 декабря 2013 года № 342 "О внесении изменений и дополнений в приложение к Постановлению мэра  Братского района от 16 июля 2012 года № 163 "Об утверждении административного регламента предоставления муниципальной 
 услуги  "Прием заявлений и выдача документов об утверждении схем расположения земельных  участков на территории Братского района"
</t>
  </si>
  <si>
    <t xml:space="preserve">Постановление главы администрации от 20 февраля 2012 года № 08 "Об утверждении Порядка формирования и ведения реестра муниципальных услуг Большеокинского сельского поселения" </t>
  </si>
  <si>
    <t>Постановление главы администрации Вихоревского городского поселения от 9 ноября 2012 года № 155 "Об утверждении административного регламента предоставления муниципальной услуги "Предоставление гражданам жилых помещений по договору социального найма, в связи с выселением из жилых помещений, признанных аварийным и подлежащими сносу"</t>
  </si>
  <si>
    <t>+                                            Постановление главы ад администрации Вихоревского городского поселения от 30 сентября 2013 года № 181 "О внесении изменений в административный регламент предоставления муниципальной услуги "Предоставление гражданам жилых помещений по договору социального найма, в связи с выселением из жилых помещений, признанных аварийным и подлежащими сносу"</t>
  </si>
  <si>
    <t>Постановление главы администрации Вихоревского городского поселения от 9 ноября 2012 года № 156 "Об утверждении административного регламента предоставления муниципальной услуги по подготовке и выдаче разрешений на строительство и по продлению сроков разрешений на строительство"</t>
  </si>
  <si>
    <t>+                                            Постановление главы администрации Вихоревского городского поселения от 26 сентября 2013 года № 171 "О внесении изменений в административный регламент предоставления муниципальной услуги по подготовке и выдаче разрешений на строительство и по продлению сроков разрешений на строительство от 9 ноября 2012 года № 156</t>
  </si>
  <si>
    <t>Постановление главы администрации Вихоревского городского поселения от 9 ноября 2012 года № 157 "Об утверждении административного регламента предоставления муниципальной услуги "Выдача разрешений на ввод объекта капитального строительства в эксплуатацию"</t>
  </si>
  <si>
    <t>Постановление главы администрации Вихоревского городского поселения от 22 июня 2012 года № 99 "Об утверждении административного регламента предоставления муниципальной услуги: "Передача гражданам в порядке приватизации жилых помещений муниципального жилищного фонда Вихоревского городского поселения"</t>
  </si>
  <si>
    <t>+                                           Постановление главы администрации Вихоревского городского поселения от 30 сентября 2013 года № 178 "О внесении изменений в  административный регламент предоставления муниципальной услуги: "Передача гражданам в порядке приватизации жилых помещений муниципального жилищного фонда Вихоревского городского поселения", утвержденный постановлением главы администрации Вихоревского городского поселения от 22 июня 2012 года № 99"</t>
  </si>
  <si>
    <t>Постановление главы администрации Вихоревского городского поселения от 9 ноября 2012 года № 153 "Об утверждении административного регламента предоставления муниципальной услуги по подготовке и выдаче решений о переводе жилого (нежилого) помещения в нежилое (жилое) помещение</t>
  </si>
  <si>
    <t>Выдача акта освидетельствования основных работ по строительству (реконструкции) объекта индивидуального жилищного строительства, осуществляемого с привлечением средств материнского (семейного) капитала</t>
  </si>
  <si>
    <t>Постановление главы администрации Вихоревского городского поселения от 27 апреля 2012 года № 62 "Об утверждении административного регламента предоставления муниципальной услуги по выдаче акта освидетельствования основных работ по строительству (реконструкции) объекта индивидуального жилищного строительства с привлечением средств материнского (семейного) капитала</t>
  </si>
  <si>
    <t>Постановление главы администрации Вихоревского городского поселения от 9 ноября 2012 года № 157 "Об утверждении административного регламента предоставления муниципальной услуги: "Присвоение, изменение адресов объектов недвижимости на территории Вихоревского городского поселения"</t>
  </si>
  <si>
    <t>+                                           Постановление главы администрации Вихоревского городского поселения от 26 сентября 2013 года № 172 "О внесении изменений в административный регламент предоставления муниципальной услуги: "Присвоение, изменение адресов объектов недвижимости на территории Вихоревского городского поселения" от 9 ноября 2012 года № 157</t>
  </si>
  <si>
    <t>Постановление главы администрации Вихоревского городского поселения от 12 ноября 2012 года № 159 "Об утверждении административного регламента предоставления муниципальной услуги: Организация досуга населениями проведение культурно-массовых мероприятий"</t>
  </si>
  <si>
    <t>Постановление главы администрации Вихоревского городского поселения от 9 ноября 2012 года № 152 "Об утверждении административного регламента предоставления муниципальной услуги: "Назначение и выплата пенсии за выслугу лет гражданам, замещавшим должности муниципальной службы в органах местного самоуправления Вихоревского городского поселения"</t>
  </si>
  <si>
    <t>Выдача населению разрешений на снижение брачного возраста несовершеннолетним в возрасте от 16 лет</t>
  </si>
  <si>
    <t>Постановление главы администрации Вихоревского городского поселения от 15 ноября 2012 года № 167 "Об утверждении административного регламента предоставления муниципальной услуги: "Признание в установленном порядке жилых помещений, находящихся на территории Вихоревского городского поселения, пригодными (непригодными) для проживания"</t>
  </si>
  <si>
    <t xml:space="preserve">Постановление главы администрации от 8 декабря 2011 года № 20 "Об утверждении Порядка формирования и ведения реестра муниципальных услуг Добчурского сельского поселения" </t>
  </si>
  <si>
    <t xml:space="preserve">Постановление главы администрации от 8 декабря 2011 года № 17 "Об утверждении Порядка формирования и ведения реестра муниципальных услуг Зябинского сельского поселения" </t>
  </si>
  <si>
    <t xml:space="preserve">Постановление главы администрации от 19 января 2012 года № 01-а "Об утверждении Порядка формирования и ведения реестра муниципальных услуг Илирского сельского поселения" </t>
  </si>
  <si>
    <t xml:space="preserve">Постановление главы администрации от 30 января 2012 года № 05 "Об утверждении Порядка формирования и ведения реестра муниципальных услуг Калтукского сельского поселения" </t>
  </si>
  <si>
    <t xml:space="preserve">Постановление главы Карахуновского сельского поселения от 16 декабря 2013 года  № 65 "О внесении изменений и дополнений в приложение № 1 к Постановлению главы Карахуновского сельского поселения от 2 августа 2012 года № 27 "Об утверждении административного
регламента предоставления муниципальной
услуги "Совершение нотариальных действий"
</t>
  </si>
  <si>
    <t xml:space="preserve">Постановление главы администрации от 24 февраля 2012 года № 09 "Об утверждении Порядка формирования и ведения реестра муниципальных услуг Карахунского сельского поселения" </t>
  </si>
  <si>
    <t xml:space="preserve">Постановление главы Карахуновского сельского поселения от 16 декабря 2013 года  № 63 "О внесении изменений и дополнений в приложение № 1 к Постановлению главы Карахуновского сельского поселения от 2 августа 2012 года № 30 "Об утверждении административного
регламента предоставления муниципальной
услуги "Приём заявлений, документов,
 а также постановка на учёт граждан, 
нуждающихся в жилых помещениях"
</t>
  </si>
  <si>
    <t xml:space="preserve">Постановление главы Карахуновского сельского поселения от 16 декабря 2013 года  № 59 "О внесении изменений и дополнений в приложение № 1 к Постановлению главы Карахуновского сельского поселения от 30 июля 2012 года № 25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</si>
  <si>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 xml:space="preserve">Постановление главы Карахуновского сельского поселения от 16 декабря 2013 года  № 58 "О внесении изменений и дополнений в приложение № 1 к Постановлению главы Карахуновского сельского поселения от 30 июля 2012 года № 26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</si>
  <si>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Карахуновского сельского поселения от 16 декабря 2013 года  № 62 "О внесении изменений и дополнений в приложение № 1 к Постановлению главы Карахуновского сельского поселения от 2 августа 2012 года № 31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</si>
  <si>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Карахуновского сельского поселения от 16 декабря 2013 года  № 60 "О внесении изменений и дополнений в приложение № 1 к Постановлению главы Карахуновского сельского поселения от 2 августа 2012 года № 28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</si>
  <si>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Карахуновского сельского поселения от 16 декабря 2013 года  № 64 "О внесении изменений и дополнений в приложение № 1 к Постановлению главы Карахуновского сельского поселения от 2 августа 2012 года № 29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</si>
  <si>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Карахуновского сельского поселения от 16 декабря 2013 года  № 61 "О внесении изменений и дополнений в приложение № 1 к Постановлению главы Карахуновского сельского поселения от 2 августа 2012 года № 32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</si>
  <si>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администрации от 9 февраля 2012 года № 09 "Об утверждении Порядка формирования и ведения реестра муниципальных услуг Кежемского сельского поселения" </t>
  </si>
  <si>
    <t xml:space="preserve">Постановление главы администрации от 30 декабря 2011 года № 39 "Об утверждении Порядка формирования и ведения реестра муниципальных услуг Ключи-Булакского сельского поселения" </t>
  </si>
  <si>
    <t xml:space="preserve">Постановление главы администрации от 1 февраля 2012 года № 07 "Об утверждении Порядка формирования и ведения реестра муниципальных услуг Кобинского сельского поселения" </t>
  </si>
  <si>
    <t xml:space="preserve">Постановление главы администрации от 24 января 2012 года № 06 "Об утверждении Порядка формирования и ведения реестра муниципальных услуг Кобляковского сельского поселения" </t>
  </si>
  <si>
    <t>Постановление главы Куватского сельского поселения от 19 декабря 2013 года № 89 "О внесении изменений и дополнений в приложение № 1 к постановлению главы муниципального образования от 07.08.2012 г. № 83 "Об утверждении административного регламента предоставления муниципальной услуги "Совершение нотариальных действий на территории Куватского сельского поселения"</t>
  </si>
  <si>
    <t xml:space="preserve">Постановление главы администрации от 21 ноября 2011 года № 40 "Об утверждении Порядка формирования и ведения реестра муниципальных услуг Куватского сельского поселения" </t>
  </si>
  <si>
    <t>Постановление главы Куватского сельского поселения от 19 декабря 2013 года № 87 "О внесении изменений и дополнений в приложение № 1 к постановлению главы муниципального образования от 07.08.2012 г. № 86 "Об утверждении административного регламента предоставления муниципальной услуги "Присвоение адреса объектов недвижимости"</t>
  </si>
  <si>
    <t>Постановление главы Куватского сельского поселения от 19 декабря 2013 года № 91 "О внесении изменений и дополнений в приложение № 1 к постановлению главы муниципального образования  от 07.08.2012 г. № 89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на территории Куватского МО и снятия с регистрационного учета"</t>
  </si>
  <si>
    <t xml:space="preserve">Постановление главы администрации от 5 марта 2012 года № 20 "Об утверждении Порядка формирования и ведения реестра муниципальных услуг Кузнецовского сельского поселения" </t>
  </si>
  <si>
    <t xml:space="preserve">Постановление главы Наратайского сельского поселения от 20 декабря 2013 года № 74 "О внесении изменений и дополнений к приложению № 1 к Постановлению главы  Наратайского муниципального образования от 10 августа 2012 года № 34 "Об утверждении административного
регламента предоставления муниципальной
услуги "Присвоение адреса объекту 
недвижимости"
</t>
  </si>
  <si>
    <t xml:space="preserve">Постановление главы Наратайского сельского поселения от 20 декабря 2013 года № 73 "О внесении изменений и дополнений к приложению № 1 к Постановлению главы  Наратайского муниципального образования от 10 августа 2012 года № 33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</si>
  <si>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Наратайского сельского поселения от 20 декабря 2013 года № 69 "О внесении изменений и дополнений к приложению № 1 к Постановлению главы  Наратайского муниципального образования от 10 августа 2012 года № 29 "Об утверждении административного
регламента предоставления муниципальной 
услуги "Заключение договоров 
социального найма"
</t>
  </si>
  <si>
    <t xml:space="preserve">Постановление главы Наратайского сельского поселения от 20 декабря 2013 года № 68 "О внесении изменений и дополнений к приложению № 1 к Постановлению главы  Наратайского муниципального образования от 10 августа 2012 года № 28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</si>
  <si>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Постановление главы Наратайского сельского поселения от 20 декабря 2013 года № 72 "О внесении изменений и дополнений к приложению № 1 к Постановлению главы  Наратайского муниципального образования от 10 августа 2012 года № 32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</si>
  <si>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главы администрации от 6 февраля 2012 года № 07 "Об утверждении Порядка формирования и ведения реестра муниципальных услуг Покоснинского сельского поселения" </t>
  </si>
  <si>
    <t xml:space="preserve">Постановление главы администрации от 11 октября 2011 года № 23 "Об утверждении Порядка формирования и ведения реестра муниципальных услуг Прибойнинского сельского поселения" </t>
  </si>
  <si>
    <t>Постановление главы администрации от 10 января 2012 года № 02 "Об утверждении Порядка формирования и ведения реестра муниципальных услуг Прибрежнинского сельского поселения"</t>
  </si>
  <si>
    <t xml:space="preserve">Постановление главы администрации от 9 февраля 2012 года № 08 "Об утверждении Порядка формирования и ведения реестра муниципальных услуг Тарминского сельского поселения" </t>
  </si>
  <si>
    <t xml:space="preserve">Постановление главы Тангуйского сельского поселения о 27 декабря 2013 года № 54 "О внесении изменений и дополнений
в приложение № 1 к постановлению 
главы муниципального образования
 от 30.07.2012 № 37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t>
  </si>
  <si>
    <t xml:space="preserve">Постановление главы Тангуйского сельского поселения от 27 декабря 2013 года № 56 "О внесении изменений и дополнений в
приложение № 1 к постановлению главы 
муниципального образования от 30.07.2012 
года № 38 "Об утверждении административ-
ного регламента предоставления муници-
пальной услуги "Оформление документов 
для регистрации граждан Российской 
Федерации по месту жительства и по месту 
пребывания на территории Тангуйского 
МО и снятия с регистрационного учета""
</t>
  </si>
  <si>
    <t xml:space="preserve">Постановление главы Тарминского сельского поселения от 20 декабря 2013 года № 51 "О внесении изменений и дополнений в приложение № 1 к постановлению главы Тарминского 
муниципального образования 
от 13.07.2012 года № 31 "а"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t>
  </si>
  <si>
    <t xml:space="preserve">Постановление главы администрации от 30 февраля 2012 года № 07 "Об утверждении Порядка формирования и ведения реестра муниципальных услуг Турманского сельского поселения" </t>
  </si>
  <si>
    <t xml:space="preserve">Постановление главы администрации от 6 февраля 2012 года № 04 "Об утверждении Порядка формирования и ведения реестра муниципальных услуг Тынкобьского сельского поселения" </t>
  </si>
  <si>
    <t xml:space="preserve">Постановление главы администрации от 14 сентября 2011 года № 14-а "Об утверждении Порядка формирования и ведения реестра муниципальных услуг Тэмьского сельского поселения" </t>
  </si>
  <si>
    <t xml:space="preserve">Постановление главы администрации от 30 декабря 2011 года № 22 "Об утверждении Порядка формирования и ведения реестра муниципальных услуг Харанжинского сельского поселения" </t>
  </si>
  <si>
    <t xml:space="preserve">Постановление главы Харанжинского сельского поселения от 23 декабря 2013 года № 48 "О внесении изменений в приложение № 1 к Постановлению главы Харанжинского сельского поселения от 16 июля 2012 года № 28 "Об утверждении административного
регламента предоставления муниципальной услуги "Оформление документов для регистрации граждан РФ по месту жительства и по месту пребывания и выбытия на территории сельского поселения"
</t>
  </si>
  <si>
    <t xml:space="preserve">Постановление главы администрации от 5 марта 2012 года № 09 "Об утверждении Порядка формирования и ведения реестра муниципальных услуг Шумиловского сельского поселения" </t>
  </si>
  <si>
    <t xml:space="preserve">Организация информационного обеспечения граждан, органов государственной власти, местного самоуправления, организаций различных организационно-правовых форм и форм собственности на основе документов Архивного фонда Российской Федерации и других архивных документов </t>
  </si>
  <si>
    <t>Постановление администрации муниципального образования "Жигаловский район" от 27 июля 2011 года №68 "О порядке формирования и ведения сводного реестра муниципальных услуг муниципального образования "Жигаловский район"</t>
  </si>
  <si>
    <t>Решение Думы муниципального образования "Жигаловский район" от 27 декабря 2011 года №239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</si>
  <si>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Подготовка и выдача разрешений на строительство, реконструкцию, капитальный ремонт объектов капитального строительства, а также на ввод объектов в эксплуатацию находящихся на территории двух и более поселений и межселенной территории</t>
  </si>
  <si>
    <t>Организация предоставления общедоступного и бесплатного начального общего, основного общего, среднего (полного) общего образования по основным и дополнительным образовательным программам, в том числе по программам специальных коррекционных классов, а также дополнительного образования детей в рамках федерального государственного образовательного стандарта</t>
  </si>
  <si>
    <t xml:space="preserve">Организация осуществления мероприятий рпо работе с детьми и молодежью; Обеспечение условий для развития физической культуры и спорта, организации проведения физкультурно-оздоровительных и спортивных мероприятий; предоставление информации об объектах культурного наследия федерального, регионального или местного значения включенных в единый государственный реестр объектов культурного наследия (памятников истории и культуры) народов Российской Федерации , а также выявленных объектах, находящихся на территории муниципального образования "Жигаловский район"; организация работы по развитию и поддержке местного традиционного народного и художественного творчества материальной и духовной культуры, самодеятельного (любительского) художественного творчества , народных промыслов и ремесла на территории муниципального образования "Жигаловский район"; 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 организация учебно-методической поддержке учреждениями культуры, повышение квалификации руководителей и специалистов культурно-информационных центров и других учреждений культуры </t>
  </si>
  <si>
    <t xml:space="preserve"> +
 Постановление  администрации Дальне-Закорского сельского поселения от 9 сентября  2013 года  №  39 "О внесении изменений и дополнений в постановление от 5 ноября 2012 года № 50  Об утверждении административного регламента по предоставлению муниципальной услуги "Выдача разрешения на вступление в брак несовершеннолетним лицам, достигшим возраста 16 лет"</t>
  </si>
  <si>
    <t xml:space="preserve"> + 
 Постановление  администрации Дальне-Закорского сельского поселения от 9 сентября 2013 года № 44 "О внесении изменений и дополнений в постановление от 5 ноября 2012 года  №49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</si>
  <si>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1. Получение выписки из Единого государственного реестра прав на недвижимое имущество и сделок с ним о правах на здание, строение, сооружение, находящиеся на приобретаемом земельном участке, или копии документов, удостоверяющих (устанавливающих) права на такое здание, строение, сооружение, если право на такое здание, строение, сооружение не зарегистрировано в Едином государственном реестре прав на недвижимое имущество и сделок с ним (при наличии зданий, строений, сооружений на приобретаемом земельном участке);Получение уведомления об отсутствии в государственном кадастре недвижимости сведений о земельном участке; Получение справки, подтверждающей статус ребенка-сироты или оставшегося без попечения родителей</t>
  </si>
  <si>
    <t xml:space="preserve"> +
 Постановление  администрации Дальне-Закорского сельского поселения от 9 сентября 2013 года №  45 "О внесении изменений и дополнений в постановление от 5 ноября 2012 года № 42 Об утверждении Административного регламента "Выдача разрешений на строительство, ввод в эксплуатацию объектов при осуществлении строительства, реконструкцию, капитальный ремонт объектов на территории Дальне-Закорского муниципального образования"</t>
  </si>
  <si>
    <t>Принятие  документов, а также выдача  решений о переводе или об отказе в переводе жилого помещения в нежилое помещение и нежилого помещения в жилое помещение</t>
  </si>
  <si>
    <t>Постановление администрации Жигаловского муниципального образования от 2 ноября 2012 года № 42 "Об утверждении Административных регламентов предоставления муниципальных услуг"</t>
  </si>
  <si>
    <t>Решение Думы Жигаловского муниципального образования от 29 мая 2011 года № 148 "Об утверждении Перечня услуг, которые являются необходимыми  и обязательными для предоставления муниципальных услуг и утверждении Реестра муниципальных услуг, предоставляемых  администрацией Жигаловского муниципального образования"</t>
  </si>
  <si>
    <t>Постановление администрации Жигаловского муниципального образования от 2 ноября 2012 года № 40 "Об утверждении Административного регламента по предоставлению муниципальной услуги по исполнению запросов граждан и организаций, поступивших в ведомственный архив администрации Жигаловского муниципального образования"</t>
  </si>
  <si>
    <t>Постановление администрации Жигаловского муниципального образования от 1 октября 2012 года № 39 "Об административном регламенте предоставления муниципальной услуги по вывозу, транспортировке твердых, жидких бытовых отходов"</t>
  </si>
  <si>
    <t>Постановление администрации Лукиновского сельского поселения от 29 июня 2011 года № 18 "Об утверждении Положения о порядке разработки и утверждении административных регламентов предоставления муниципальных услуг в Лукиновском сельском поселении"</t>
  </si>
  <si>
    <t xml:space="preserve"> +                                           Постановление администрации Лукиновского сельского поселения от 1 октября 2013 года № 50 "О внесении изменений в постановление администрации Лукиновского сельского поселения от 28 февраля 2013 года № 10 "Об утверждении Административного регламента администрации Лукиновского сельского поселения по предоставлению муниципальной услуги "Прием заявлений, документов, а также постановка граждан, на учет в качестве нуждающихся в жилых помещениях"</t>
  </si>
  <si>
    <t>Исполнению запросов граждан и организаций, поступивших в ведомственный архив администрации Лукиновского муниципального образования</t>
  </si>
  <si>
    <t>Постановление администрация Лукиновского сельского поселения от 1 марта 2013 года № 12 "Об утверждении Административного регламента  по предоставлению муниципальной услуги  по исполнению запросов граждан и организаций, поступивших в ведомственный архив администрации Лукиновского муниципального образования""</t>
  </si>
  <si>
    <t>Постановление администрации Лукиновского сельского поселения от 1 марта 2013 года № 13 "Об утверждении Административного регламента  Лукиновского сельского поселения по предоставлению муниципальной услуги "Предоставление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</si>
  <si>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Прием документов, необходимых для согласования перепланировки и (или) переустройства жилого (нежилого) помещения, а также выдача соответствующих согласований или об отказе</t>
  </si>
  <si>
    <t>Постановление администрации Лукиновского сельского поселения от 29 марта 2013 горда № 21  "Об утверждении Административного регламента администрации Лукиновского сельского поселения по предоставлению муниципальной услуги "Прием документов, необходимых для согласования перепланировки и (или) переустройства жилого (нежилого) помещения, а также выдача соответствующих согласований или об отказе"</t>
  </si>
  <si>
    <t>Постановление администрации Петровского сельского поселения от 24 декабря 2012 года №41 "Об утверждении административного регламента  по предоставлению муниципальной услуги"Предоставление выписок из реестра муниципальной собственности"</t>
  </si>
  <si>
    <t>1. Выписка из Единого государственного реестра прав на недвижимое имущество сделок с ним о правах на здание, сооружение, строение находящиеся на приобретенном земельном участке или копии документов, удостоверяющих  право такое здание, сооружение, строение, если право на такое здание, строение, сооружение не зарегистрировано в Едином Государственном реестре прав на недвижимое имущество и сделок с ним(при наличии зданий, сооружений, строений на приобретенном земельном участке)
2. Получение технического паспорта
3. Получение поэтажного плана дома</t>
  </si>
  <si>
    <t>Постановление администрации Петровского сельского поселения от 24 декабря 2012 года №31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</si>
  <si>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1. Получение выписок из Единого государственного реестра прав на недвижимое имущество сделок с ним о правах на здание, сооружение, строение находящиеся на приобретенном земельном участке или копии документов, удостоверяющих  право такое здание, сооружение, строение, если право на такое здание, строение, сооружение не зарегистрированного в Едином Государственном реестре прав на недвижимое имущество и сделок с ним(при наличии зданий, сооружений, строений на приобретенном земельном участке)
2. Получение уведомления об отсутствии государственном кадастре недвижимости сведений о земельном участке
3. Получение справки ,подтверждающий статус  ребенка-сироты или оставшиеся без попечения родителей</t>
  </si>
  <si>
    <t>Прием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t>
  </si>
  <si>
    <t>Постановление администрации Петровского сельского поселения  от 24 декабря2012 года №32 "Об утверждении административного регламента "рием документов, необходимых для согласования перевода жилого помещения в нежилое или нежилого помещения в жилое, а также выдача соответствующих  решений о переводе или об отказе в переводе"</t>
  </si>
  <si>
    <t>1. Получение технического паспорта сделок с ним о правах на здание, строение, сооружение находящиеся на приобретенном земельном участке, или копии документов, удостоверяющих права на такое здание, сооружение, строение, если право на такое здание, сооружение, строение не зарегистрировано в Едином государственном Реестре прав на недвижимое имущество и сделок с ним(при наличии зданий, строений, сооружений на приобретенном земельном участке)
2. Получение уведомления об отсутствии в Едином государственном реестре права на недвижимое  имущество и сделок с ним запрашиваемых сведений о зарегистрированных объектах</t>
  </si>
  <si>
    <t>постановление администрации Петровского сельского поселения от 24 декабря 2012 года №45 "Об утверждении административного регламента  по предоставлению муниципальной услуги "Присвоение адресного ориентира домам и земельным участком Петровского сельского поселения"</t>
  </si>
  <si>
    <t>Постановление администрации Петровского сельского поселения от 24 декабря 2012 года №33 "Об административном регламенте предоставления муниципальной услуги "Хранение, комплектование учет и использование архивных документов и архивных фондов"</t>
  </si>
  <si>
    <t>Постановление администрации Петровского сельского поселения от 24 декабря 2012 года №37 "Об административном регламенте предоставления муниципальной услуги по выдаче справок гражданам, проживающим на территории поселения"</t>
  </si>
  <si>
    <t>1. Получение документа содержащего сведения лицах зарегистрированных совместно с заявителем по месту его жительства
2. Получение справки о выплате пособия по безработице заявителю
3. Получение справки по уходу за престарелыми и инвалидами</t>
  </si>
  <si>
    <t>Постановление администрации Петровского сельского поселения  от 24 декабря 2012 года №44 "Об административном регламенте предоставления муниципальной услуги" по организации досуга и обеспечения жителей услугами организации культуры"</t>
  </si>
  <si>
    <t>Постановление администрации Рудовского сельского поселения от 27 июня 2012 года №36 "Об утверждении административного регламента по предоставлению муниципальной услуги "Организация отбора, экспертизы ценности документов, комплектования дел для архивного хранения, составления описей дел постоянного хранения, личного состава администрации Рудовского сельского поселения"</t>
  </si>
  <si>
    <t>Выдача справок, выписок из похозяйственных книг населенных пунктов Рудовского сельского поселения.</t>
  </si>
  <si>
    <t>Организация сбора и вывоза бытовых отходов и мусора на территории Рудовского сельского поселения</t>
  </si>
  <si>
    <t>Предоставление информации об организации защиты населения и территории муниципального образования  от чрезвычайных ситуаций природного и техногенного характера, сборе, обобщению и анализе оперативной информации по вопросам гражданской обороны и предотвращению чрезвычайных ситуаций природного и техногенного характера</t>
  </si>
  <si>
    <t xml:space="preserve"> Постановление администрации Рудовского сельского поселения от 24 февраля 2012 года " Об утверждении Административного регламента Рудовского сельского поселения по предоставлению муниципальной услуги "Предоставление информации об организации защиты населения и территории муниципального образования  от чрезвычайных ситуаций природного и техногенного характера, сборе, обобщению и анализе оперативной информации по вопросам гражданской обороны и предотвращению чрезвычайных ситуаций природного и техногенного характера""</t>
  </si>
  <si>
    <t>Постановление администрации Рудовского сельского поселения от 22 ноября 2012 года № 64 "Об утверждении административного регламента по исполнению муниципальной услуги "Организация подготовки и обучения населения и персонала в области гражданской обороны""</t>
  </si>
  <si>
    <t>Принятие документов, а также выдача решений о переводе или об отказе в переводе жилого помещения в нежилое лил нежилого помещения в жилое помещение.</t>
  </si>
  <si>
    <t>Постановление администрации Тутурского сельского поселения от 23 октября 2012 года № 50 "Об утверждении Административного регламента по предоставлению муниципальной услуги  "Оформление справки с места жительства умершего"</t>
  </si>
  <si>
    <t>специалист по социально-экономической, финансовой и налоговой политике</t>
  </si>
  <si>
    <t>1. Сведения из ЕГРП (Росреестр)
2. Запрос сведений из заключения  о признании жилого помещения пригодным (непригодным) для постоянного проживания (Должностные лица межведомственной комиссии)
3. Копия налоговой декларации (ФНС России)
4. Запрос сведений об установлении пенсии застрахованного лица (ПФР)
5. Запрос справки о признании гражданина безработным и размере получаемого им пособия по безработице - безработным гражданам (ОГКУ ЦЗН в Жигаловском районе)
6. Запрос сведений о размере социальных выплат застрахованного лица из бюджетов всех уровней (ПФР )
7. Запрос сведений о социальных выплатах заявителю, признанному нуждающимся в адресной социальной помощи (Территориальные подразделения (управления) министерства социального развития, опеки и попечительства Иркутской области)
8. Запрос сведений, подтверждающих наличие (отсутствие) транспортного средства в собственности гражданина-заявителя или членов его семьи (ГИБДД ГУ МВД России по Иркутской области)
9. Сведения из договоров социального найма жилых помещений (ОМСУ)</t>
  </si>
  <si>
    <t>Постановление Администрации Чиканского сельского поселения от 29 октября 2013 года №46 "Об утверждении административного регламента предоставления муниципальной услуги "Присвоение, изменение адресов недвижимости на территории Чиканского МО, выдача справок об адресной регистрации объектов недвижимости"</t>
  </si>
  <si>
    <t xml:space="preserve">Решение Думы Чиканского сельского поселения от 12 июля 2012 года №152 "Об утверждении Перечня муниципальных услуг,
 которые являются необходимыми и обязательными
 для представления  муниципальных услуг и предоставляются организациями, участвующими в предоставлении муниципальных услуг".
</t>
  </si>
  <si>
    <t>Постановление Администрации Чиканского сельского поселения от 24 октября 2011 года №26 " Об утверждении Положения о разработке административных регламентов муниципальных услуг"</t>
  </si>
  <si>
    <t>Постановление Администрации Чиканского сельского поселения от 24 октября 2011 года №24 "Об утверждении Положения о порядке формирования и ведения сводного Реестра муниципальных услуг в Чиканском муниципальном образовании."</t>
  </si>
  <si>
    <t>Постановление Администрации Чиканского сельского поселения от 26 ноября 2012 года №65 "Об утверждении административного регламента по предоставлению муниципальной услуги " Прием заявлений и выдача разрешений о переводе жилого помещения в нежилое или нежилое помещение в жилое помещение"</t>
  </si>
  <si>
    <t>Постановление Администрации Чиканского сельского поселения от 5 ноября 2013 года №50 "Об утверждении административного регламента по предоставлению муниципальной услуги"Выдача выписки из Реестра муниципальной собственности Чиканского муниципального образования""</t>
  </si>
  <si>
    <t>Постановление администрации Чиканского сельского поселения от 20 ноября 2012 года № 59 "Об утверждении Административного регламента по предоставлению муниципальной услуги о предоставлении информации о времени и месте театральных представлений, анонсы данных мероприятий</t>
  </si>
  <si>
    <t>Отдел экономического анализа и прогнозирования</t>
  </si>
  <si>
    <t>Выдача разрешений на автомобильные перевозки тяжеловесных грузов и (или) крупногабаритных грузов в случаях, если маршрут, часть маршрута транспортного средства, осуществляющего перевозки тяжеловесных и (или) крупногабаритных грузов, проходят по автомобильным дорогам местного значения в границах муниципального образования "Заларинский район"</t>
  </si>
  <si>
    <t>Предоставление общедоступного и бесплатного начального общего, основного общего, среднего (полного) общего, дополнительного образования по основным общеобразовательным программам, включая: предоставление информации об организации общедоступного и бесплатного начального общего, основного общего, среднего (полного) общего образования, а также дополнительного образования в общеобразовательных учреждениях, расположенных на территории муниципального образования "Заларинский район";предоставление информации об организации начального, среднего и дополнительного профессионального образования; зачисление в образовательное учреждение; предоставление информации о текущей успеваемости учащегося, ведение электронного дневника и электронного журнала успеваемости;</t>
  </si>
  <si>
    <t>Предоставление библиотечных услуг, межпоселенческими библиотеками включая: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Российской Федерации об авторских и смежных правах; предоставление доступа к справочно-поисковому аппарату библиотек, базам данных</t>
  </si>
  <si>
    <t>Постановление администрации Заларинского муниципального образования от 27 июня 2012 года № 443 "Об утверждении Административного регламента предоставления муниципальной услуги "создание условий для обеспечения организации досуга и обеспечения жителей Заларинского района услугами организаций культуры, включая: организацию и проведение массовых мероприятий, в.ч. предоставление информации о времени и месте театральных представлений, филармонических и эстрадных концертов и гастрольных и гастрольных мероприятий театров и филармоний, киносеансов, анонсы данных мероприятий"</t>
  </si>
  <si>
    <t xml:space="preserve">Постановление администрации Заларинского муниципального образования  от 27 июня 2012 года № 426 "Об утверждении Административных регламентов Муниципального казенного учреждения Комитета по управлению муниципальным имуществом муниципального образования "Заларинский район" </t>
  </si>
  <si>
    <t>Решение Думы Бабагаевского муниципального образования от 18 октября 2012 года № 7/4 "Об утверждении Перечня услуг, которые являются необходимыми и обязательными для предоставления  муниципальных услуг Бабагайского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Бабагайским муниципальным образованием"</t>
  </si>
  <si>
    <t>Постановление Глава администрации Бабагаевского муниципального образования от 30 августа 2011 года № 37 "Об утверждении порядка ведения реестра (перечня) муниципальных услуг в Бабагаевском муниципальном образовании"</t>
  </si>
  <si>
    <t xml:space="preserve"> Предоставление движимого имущества, находящегося в муниципальной собственности, в аренду, безвозмездное пользование без проведения торгов в случаях, предусмотренных действующим законодательством РФ</t>
  </si>
  <si>
    <t>Продажа субъектам малого и среднего препринимательства арендуемых ими объектов муниципального нежилого фонда МО "Буреть"</t>
  </si>
  <si>
    <t>Предоставление сведений о ранее приватезированном имуществе</t>
  </si>
  <si>
    <t xml:space="preserve">Предоставление информации о времени и месте театральных представлений, филаморнических и эстрадных концертов и гастрольных мероприятий, театров и филармоний, киносеансов, анонсы данных мероприятий </t>
  </si>
  <si>
    <t>Постановление администрации муниципального образования "Буреть" от 2 сентября 2013 года № 62 "Об утверждении административного регламента предоставления муниципальной услуги "Продажа субъектам малого и среднего предпринимательства арендуемых ими объектов муниципального нежилого фонда МО "Буреть"</t>
  </si>
  <si>
    <t>Постановление администрации муниципального образования "Буреть" от 2 сентября 2013 года № 63 "Об утверждении административного регламента предоставления муниципальной услуги "Выбор земельного участка для строительства и принятия решения о предварительном согласовании размещении объекта".</t>
  </si>
  <si>
    <t>Постановление администрации муниципального образования "Буреть" от 2 сентября 2013 года № 64 "Об утверждении административного регламента предоставления муниципальной услуги "Предоставление сведений о ранее приватезированном имуществе"</t>
  </si>
  <si>
    <t>Постановление администрации муниципального образования "Буреть" от 2 сентября 2013 года № 65 "Об утверждении административного регламента предоставления муниципальной услуги "Предоставление информации о времени и месте театральных пердставлений, филармонических и эстрадных концертов и гастрольных мероприятий, театров и филармоний, киносеансов, анонсы данных мероприятий"</t>
  </si>
  <si>
    <t>Постановление администрации муниципального образования "Буреть"от 2 сентября 2013 года № 66 "Об утверждении муниципального регламента предоставления муниципальной услуги "Выдача специального разрешения на движение по автомобильным дорогам местного значения транспортного средства, осуществляющего перевозки опасных, тежеловестных и (или) крупногабаритных грузов"</t>
  </si>
  <si>
    <t>Постановление администрации муниципального образования "Буреть" от 2 сентября 2013 года № 65 "Об утверждении административного регламента предоставления муниципальной услуги "Предоставление информации о времени и месте театральных пердставлений, филармонических и эстрадных концертов и гастрольных мероприятий, театров и филармоний, киносеансов, анонсы данных мероприятий".</t>
  </si>
  <si>
    <t>Постановление администрации муниципального образования "Буреть" от 2 сентября 2013 года № 64 "Об утверждении административного регламента предоставления муниципальной услуги "Предоставление сведений о ранее приватезированном имуществе".</t>
  </si>
  <si>
    <t xml:space="preserve"> +
Постановление администрации муниципального образования "Буреть" от 02 сентября 2013 года № 67 "Об утверждении административного регламента предоставления муниципальной услуги "Предоставление информации о проведении ярморок, выставок народного творчества, ремесел на территории муниципального образования"</t>
  </si>
  <si>
    <t>Постановление администрации муниципального образования "Буреть" от 2 сентября 2013 года № 67 "Об утверждении административного регламента предоставления муниципальной услуги "Предоставление информации о проведении ярморок, выставок народного творчества, ремесел на территории муниципального образования"</t>
  </si>
  <si>
    <t xml:space="preserve"> +
Постановление администрации муниципального образования "Каменка" от 23 декабря 2013 года № 112 </t>
  </si>
  <si>
    <t xml:space="preserve"> +
Постановление администрации муниципального образования "Каменка"  от 23 декабря 2013 года №114</t>
  </si>
  <si>
    <t xml:space="preserve"> +
Постановление администрации муниципального образования "Каменка"  от 23 декабря 2013 года №103</t>
  </si>
  <si>
    <t xml:space="preserve"> +
Постановление администрации муниципального образования "Каменка"  от 23 декабря 2013 года №113</t>
  </si>
  <si>
    <t xml:space="preserve"> +
Постановление администрации муниципального образования "Каменка" от 23 декабря 2013 года № 116 </t>
  </si>
  <si>
    <t xml:space="preserve"> +
Постановление администрации муниципального образования "Каменка"  от 23 декабря 2013 года №104</t>
  </si>
  <si>
    <t xml:space="preserve"> +
Постановление администрации муниципального образования "Каменка" от 23 декабря 2013 года №111 </t>
  </si>
  <si>
    <t xml:space="preserve"> +
Постановление администрации муниципального образования "Каменка"  от 23 декабря 2013 года № 107</t>
  </si>
  <si>
    <t xml:space="preserve"> +
Постановление администрации муниципального образования "Каменка"  от 23 декабря 2013 года №108</t>
  </si>
  <si>
    <t>Постановление главы администрации муниципального образования "Олонки" от 8 июня 2011 года № 21-4  "Об утверждении порядка разработки и утверждения административных регламентов исполнения муниципальных функций (предоставления муниципальных услуг)"</t>
  </si>
  <si>
    <t>Постановление главы  администрации муниципального образования "Олонки"  от 13 ноября 2013 года № 152-1 "ГО порядке формирования и порядке формирования и ведения реестра муниципальных услуг муниципального образования "Олонки"</t>
  </si>
  <si>
    <t>Решение Думы муниципального образования "Олонки" от 5 апреля 2012 года № 104 "Об утверждении перечня услуг, которые являются необходимыми и обязательными для пердоставления муниципальных услуг"</t>
  </si>
  <si>
    <t>Решение Думы муниципального образования "Середкино"" от 11 марта 2014 года №87 "Об утверждении перечня услуг, которые являются необходимыми и обязательными для предоставления муниципальных услуг"</t>
  </si>
  <si>
    <t xml:space="preserve"> +
Постановление администрации муниципального образования "Укыр" от 20 апреля 2014 года №104 "О внесение изменений в постановление администрации муниципального образования "Укыр" от 29.12.2011 года №51"</t>
  </si>
  <si>
    <t xml:space="preserve"> +
Постановление администрации муниципального образования "Укыр" от 20 апреля 2014 года №106"О внесение изменений в постановление администрации муниципального образования "Укыр" от 29.12.2011 года №54"</t>
  </si>
  <si>
    <t xml:space="preserve"> +
Постановление администрации муниципального образования "Укыр" от 20 апреля 2014 года №108 "О внесение изменений в постановление администрации муниципального образования "Укыр" от 29.12.2011 года №58"</t>
  </si>
  <si>
    <t xml:space="preserve"> +
Постановление администрации муниципального образования "Укыр" от 20 апреля 2014 года №100 "О внесение изменений в постановление администрации муниципального образования "Укыр" от 16.04.2011 года №26"</t>
  </si>
  <si>
    <t xml:space="preserve"> +
Постановление администрации муниципального образования "Укыр" от 20 апреля 2014 года №81 "О внесение изменений в постановление администрации муниципального образования "Укыр" от 29.12.2011 года №63"</t>
  </si>
  <si>
    <t xml:space="preserve"> +
Постановление администрации муниципального образования "Укыр" от 20 апреля 2014 года №102 "О внесение изменений в постановление администрации муниципального образования "Укыр" от 28.10.2011 года №45"</t>
  </si>
  <si>
    <t xml:space="preserve"> +
Постановление администрации муниципального образования "Укыр" от 20 апреля 2014 года №94 "О внесение изменений в постановление администрации муниципального образования "Укыр" от 29.12.2011 года №68"</t>
  </si>
  <si>
    <t xml:space="preserve"> +
Постановление администрации муниципального образования "Укыр" от 20 апреля 2014 года №113 "О внесение изменений в постановление администрации муниципального образования "Укыр" от 29.12.2011 года №71"</t>
  </si>
  <si>
    <t xml:space="preserve"> +
Постановление администрации муниципального образования "Укыр" от 20 апреля 2014 года №80 "О внесение изменений в постановление администрации муниципального образования "Укыр" от 28.10.2011 года №40"</t>
  </si>
  <si>
    <t xml:space="preserve"> +
Постановление администрации муниципального образования "Укыр" от 20 апреля 2014 года №84 "О внесение изменений в постановление администрации муниципального образования "Укыр" от 28.10.2011 года №44"</t>
  </si>
  <si>
    <t xml:space="preserve"> +
Постановление администрации муниципального образования "Укыр" от 20 апреля 2014 года №89 "О внесение изменений в постановление администрации муниципального образования "Укыр" от 29.12.2011 года №55"</t>
  </si>
  <si>
    <t xml:space="preserve"> +
Постановление администрации муниципального образования "Укыр" от 20 апреля 2014 года №91 "О внесение изменений в постановление администрации муниципального образования "Укыр" от 29.12.2011 года №59"</t>
  </si>
  <si>
    <t xml:space="preserve"> +
Постановление администрации муниципального образования "Укыр" от 20 апреля 2014 года №92 "О внесение изменений в постановление администрации муниципального образования "Укыр" от 29.12.2011 года №61"</t>
  </si>
  <si>
    <t xml:space="preserve"> +
Постановление администрации муниципального образования "Укыр" от 20 апреля 2014 года №99 "О внесение изменений в постановление администрации муниципального образования "Укыр" от 29.12.2011 года №64"</t>
  </si>
  <si>
    <t xml:space="preserve"> +
Постановление администрации муниципального образования "Укыр" от 20 апреля 2014 года №86 "О внесение изменений в постановление администрации муниципального образования "Укыр" от 28.10.2011 года №48"</t>
  </si>
  <si>
    <t xml:space="preserve"> +
Постановление администрации муниципального образования "Укыр" от 20 апреля 2014 года №112 "О внесение изменений в постановление администрации муниципального образования "Укыр" от 29.12.2011 года №69"</t>
  </si>
  <si>
    <t xml:space="preserve"> +
Постановление администрации муниципального образования "Укыр" от 20 апреля 2014 года №96 "О внесение изменений в постановление администрации муниципального образования "Укыр" от 29.12.2011 года №72"</t>
  </si>
  <si>
    <t xml:space="preserve"> +
Постановление администрации муниципального образования "Укыр" от 20 апреля 2014 года №114 "О внесение изменений в постановление администрации муниципального образования "Укыр" от 29.12.2011 года №73"</t>
  </si>
  <si>
    <t xml:space="preserve"> +
Постановление администрации муниципального образования "Укыр" от 20 апреля 2014 года №87 "О внесение изменений в постановление администрации муниципального образования "Укыр" от 29.12.2011 года №52"</t>
  </si>
  <si>
    <t xml:space="preserve"> +
Постановление администрации муниципального образования "Укыр" от 20 апреля 2014 года №107 "О внесение изменений в постановление администрации муниципального образования "Укыр" от 29.12.2011 года №56"</t>
  </si>
  <si>
    <t xml:space="preserve"> +
Постановление администрации муниципального образования "Укыр" от 20 апреля 2014 года №82 "О внесение изменений в постановление администрации муниципального образования "Укыр" от 29.12.2011 года №65"</t>
  </si>
  <si>
    <t xml:space="preserve"> +
Постановление администрации муниципального образования "Укыр" от 20 апреля 2014 года №109 "О внесение изменений в постановление администрации муниципального образования "Укыр" от 29.12.2011 года №60"</t>
  </si>
  <si>
    <t xml:space="preserve"> +
Постановление администрации муниципального образования "Укыр" от 20 апреля 2014 года №103 "О внесение изменений в постановление администрации муниципального образования "Укыр" от 28.10.2011 года №47"</t>
  </si>
  <si>
    <t xml:space="preserve"> +
Постановление администрации муниципального образования "Укыр" от 20 апреля 2014 года №93 "О внесение изменений в постановление администрации муниципального образования "Укыр" от 29.12.2011 года №66"</t>
  </si>
  <si>
    <t xml:space="preserve"> +
Постановление администрации муниципального образования "Укыр" от 20 апреля 2014 года №95 "О внесение изменений в постановление администрации муниципального образования "Укыр" от 29.12.2011 года №70"</t>
  </si>
  <si>
    <t xml:space="preserve"> +
Постановление администрации муниципального образования "Укыр" от 20 апреля 2014 года №83 "О внесение изменений в постановление администрации муниципального образования "Укыр" от 28.10.2011 года №42"</t>
  </si>
  <si>
    <t xml:space="preserve"> +
Постановление администрации муниципального образования "Укыр" от 20 апреля 2014 года №97 "О внесение изменений в постановление администрации муниципального образования "Укыр" от 29.12.2011 года №74"</t>
  </si>
  <si>
    <t xml:space="preserve"> +
Постановление администрации муниципального образования "Укыр" от 20 апреля 2014 года №90 "О внесение изменений в постановление администрации муниципального образования "Укыр" от 29.12.2011 года №57"</t>
  </si>
  <si>
    <t xml:space="preserve"> +
Постановление администрации муниципального образования "Укыр" от 20 апреля 2014 года №105 "О внесение изменений в постановление администрации муниципального образования "Укыр" от 21.12.2011 года №53"</t>
  </si>
  <si>
    <t xml:space="preserve"> +
Постановление администрации муниципального образования "Укыр" от 20 апреля 2014 года №110 "О внесение изменений в постановление администрации муниципального образования "Укыр" от 29.12.2011 года №62"</t>
  </si>
  <si>
    <t xml:space="preserve"> +
Постановление администрации муниципального образования "Укыр" от 20 апреля 2014 года №85 "О внесение изменений в постановление администрации муниципального образования "Укыр" от 28.10.2011 года №46"</t>
  </si>
  <si>
    <t xml:space="preserve"> +
Постановление администрации муниципального образования "Укыр" от 20 апреля 2014 года №111 "О внесение изменений в постановление администрации муниципального образования "Укыр" от 29.12.2011 года №67"</t>
  </si>
  <si>
    <t xml:space="preserve"> +
Постановление администрации муниципального образования "Укыр" от 20 апреля 2014 года №101 "О внесение изменений в постановление администрации муниципального образования "Укыр" от 28.10.2011 года №43"</t>
  </si>
  <si>
    <t xml:space="preserve"> +
Постановление администрации муниципального образования "Укыр" от 20 апреля 2014 года №98 "О внесение изменений в постановление администрации муниципального образования "Укыр" от 28.10.2011 года №41"</t>
  </si>
  <si>
    <t xml:space="preserve"> +
Постановление администрации муниципального образования "Укыр" от 20 апреля 2014 года №115 "О внесение изменений в постановление администрации муниципального образования "Укыр" от 29.12.2011 года №75"</t>
  </si>
  <si>
    <t>Решение Думы муниципального образования "Хохорск" от 15 мая 2013 года №178 "Об утверждении перечня услуг, которые являются необходимыми и обязательными для предоставления муниципальных услуг"</t>
  </si>
  <si>
    <t>Выдача документа, подтверждающего провкедение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</si>
  <si>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Постановление администрации Замзорского муниципального образования от 01 апреля 2014 года №26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</si>
  <si>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 xml:space="preserve">Постановление администрации Иргейского муниципального образования от 8 апреля 2014 года № 38 О внесении изменеий и дополнекний в  административный регламент исполнение муниципальных функций "Информационное обеспечение пользователей автомобильными дорогами о введении временных ограничения или прекращения движения транспортных средств по автомобильным дорогам общего пользования" </t>
  </si>
  <si>
    <t>пн. 1,4,7Перечня услуг, которые являются необходимыми и обязательными для предоставления муниципальных услуг</t>
  </si>
  <si>
    <t>пн. 1,4,7 Перечня услуг, которые являются необходимыми и обязательными для предоставления муниципальных услуг</t>
  </si>
  <si>
    <t>Решение Думы  Верхнегутарского муниципального образования от 02 февраля 2013 года № 4 "Об утверждении перечня услуг, которые являются необходимыми и обязательными для предоставления муниципальной услуги и предоставляются организациями, участвующими в предоставлении муниципальных услуг"</t>
  </si>
  <si>
    <t>п.1, п.2, п. 7 Переченя услуг, которые являются необходимыми и обязательными для предоставления муниципальных услуг</t>
  </si>
  <si>
    <t>п.1, 4, 7 перечня услуг которые являются необходимыми и обязательными для представления муниципальных услуг.</t>
  </si>
  <si>
    <t xml:space="preserve"> +
Постановление администрации Верхнегутарского муниципального образования от 5 мая 2014 года № 10 "О внесении изменений и дополнений в административный регламент "Принятие граждан на учет в качестве нуждающихся в жилых помещениях, предоставляемых по договорам социального найма"</t>
  </si>
  <si>
    <t xml:space="preserve"> +
Постановление администрации Верхнегутарского муниципального образования от 5 мая 2014 года № 9 "О внесении изменений и дополнений в административный регламент "Предоставление информации об очередности предоставления жилых помещений на условиях социального найма"</t>
  </si>
  <si>
    <t xml:space="preserve"> +
Постановление администрации Верхнегутарского муниципального образования от 5 мая 2014 года № 8 "О внесении изменений и дополнений в административный регламент "Признание в установленном порядке жилых помещений муниципального жилищного фонда непригодными для проживания"</t>
  </si>
  <si>
    <t>п. 1,7,4 Перечня услуг, которые являются необходимыми и обязательными для предоставлениямуниципальных услуг и предоставляются организациями, участвующими в предоставлении муниципальных услуг.</t>
  </si>
  <si>
    <t>Решение думы нерхинского муниципального образования от 14 января 2013 года № 1 "О перечне услуг, которые являются необходимыми и обязательными для предоставления муниципальной услуги"</t>
  </si>
  <si>
    <t>п.1,4,7 перечня услуг которые являются необходимыми и обязательными для представления муниципальных услуг.</t>
  </si>
  <si>
    <t>п.1,4,5,7 перечня услуг которые являются необходимыми и обязательными для представления муниципальных услуг.</t>
  </si>
  <si>
    <t>п.1, 2, 3, перечня услуг которые являются необходимыми и обязательными для представления муниципальных услуг.</t>
  </si>
  <si>
    <t>п.7 перечня услуг ,которые являются необходимыми и обязательными для представления муниципальных услуг.</t>
  </si>
  <si>
    <t>п.1,2,,7 перечня услуг которые являются необходимыми и обязательными для представления муниципальных услуг.</t>
  </si>
  <si>
    <t xml:space="preserve"> +
Постановление администрации Порогского муниципального образования от  10 февраля 2014 года № 20 "О внесении  изменений и дополнений  в Административный регламент  "выдачи специального разрешения на движение по автомобильным дорогам местного значения транспортных средств, осуществляющих перевозки опасных, тяжеловестных и (или) крупногабаритных грузов"</t>
  </si>
  <si>
    <t>Постановление администрации Тофаларского муниципального образования от 15 июля 2013 года  № 40  " Об оформлении разрешения на вселение членов семьи нанимателя и иных граждан в жилые помещения муниципального жилищного фонда</t>
  </si>
  <si>
    <t xml:space="preserve"> +
Постановление администрации Тофаларского муниципального образования 5 марта 2014 года  № 12 "О внесении изменнений и дополнений в Административный регламент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</si>
  <si>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Тофаларского муниципального образования от 5 марта 2014 года  № 11 О внесении изменений и дополнений в Административный регламент " представление информации об очередности предоставления жилых помещений на условиях социального найма .</t>
  </si>
  <si>
    <t xml:space="preserve"> +
Постановление администрации Тофаларского муниципального образования от 5 марта 2014 года  № 13  "О внесении и дополнений в Административный регламент " Оформление разрешения на вселение в муниципальные жилые  помещения специализированного жилищного фонда"</t>
  </si>
  <si>
    <t xml:space="preserve"> +
Постановление администрации Тофаларского муниципального образования от 5 марта 2014 года  № 14 "О внесении изменений и дополнений в Административный регламент  " Об оформлении разрешения на вселение членов семьи нанимателя и иных граждан в жилые помещения муниципального жилищного фонда"</t>
  </si>
  <si>
    <t xml:space="preserve"> +
Постановление администрации Тофаларского муниципального образования от 5 марта 2014 года  № 15 "О внесении изменений и дополнений в Административный регламент  " О признании в установленном порядке жилых помещений муниципального жилищного фонда непригодного для проживания"</t>
  </si>
  <si>
    <t xml:space="preserve"> +
Постановление администрации Тофаларского муниципального образования от 5 марта 2014 года  № 9 "О внесении изменений и дополнений в административный регламент  " Прием заявлений, документов, постановка граждан на учет в качестве нуждающихся в жилых помещениях предоставляемых по договорам социального найма"</t>
  </si>
  <si>
    <t xml:space="preserve"> +
Постановление администрации Тофаларского муниципального образования от 5 марта 2014 года  № 10 "О внесении изменений и дополнений в Административный регламент   "Выдача справок с места жительства, выписок из похозяйственных книг населенных пунктов поселения"</t>
  </si>
  <si>
    <t>1. Выписка из ЕГРП (Росреестр)
2. Технический паспорт
3.Кадастровый паспорт</t>
  </si>
  <si>
    <t xml:space="preserve"> +
Постановление администрации Шебертинского муниципального образования от 10 апреля 2014 года № 44 "О внесении изменений и дополнений в административный регламент "Информационное обеспечение пользователей автомобильными дорогами о введении временных ограничения или прекращения движения транспортных средств по автомобильным дорогам общего пользования местного значения"</t>
  </si>
  <si>
    <t>см. п. 2</t>
  </si>
  <si>
    <t xml:space="preserve">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t>
  </si>
  <si>
    <t>Постановление администрации города Черемхово от 17 апреля 2014 года № 282 "Об утверждении новой редакции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t>
  </si>
  <si>
    <t>+                               Постановление администрации города Черемхово от 8 октября 2013 года № 905 "О внесении изменений в муниципальные правовые акты"</t>
  </si>
  <si>
    <t>+                               Постановление администрации города Черемхово от 8 октября 2013 года № 904 "О внесении изменений в муниципальный правовой акт"</t>
  </si>
  <si>
    <t>+                               Постановление администрации города Черемхово от 6 сентября 2013 года № 799 "О внесении изменений в муниципальный правовой акт"</t>
  </si>
  <si>
    <t>Выдача специального разрешения на движение по автомобильным дорогам местного значения в границах муниципального образования "город Черемхово" транспортного средства, осуществляющего перевозки тяжеловестных и (или) крупногабаритных грузов</t>
  </si>
  <si>
    <t>Постановление администрации города Черемхово от 30 декабря 2013 года № 1217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местного значения в границах муниципального образования "город Черемхово" транспортного средства, осущетсвляющего перевозки тяжеловестных и (или) крупногабаритных грузов"</t>
  </si>
  <si>
    <t>+                               Постановление администрации города Черемхово от 26 сентября 2013 года № 871 "О внесении изменений в муниципальные правовые акты"</t>
  </si>
  <si>
    <t xml:space="preserve"> +                               Постановление администрации города Черемхово от 26 сентября 2013 года № 871 "О внесении изменений в муниципальные правовые акты"</t>
  </si>
  <si>
    <t xml:space="preserve">  +                               Постановление администрации города Черемхово от 13 сентября 2013 года № 825 "О внесении изменений в муниципальный правовой акт"</t>
  </si>
  <si>
    <t>+                               Постановление администрации города Черемхово от 17 сентября 2013 года № 829 "О внесении изменений в административный регламент предоставления муниципальной услуги "Назначение и выплата пенсии за выслугу лет гражданам, замещавшим должности муниципальной службы в администрации муниципального образования "город Черемхово", утвержденный постановлением администрации города Черемхово от 29 февраля 2012 года № 159"</t>
  </si>
  <si>
    <t>Заместитель мэра города по социально-культурным вопросам, комиссия по назначению материальной помощи отдельным категориям граждан из местного бюджета</t>
  </si>
  <si>
    <t>+                               Постановление администрации города Черемхово от 1 октября 2013 года № 886 "О внесении изменений в муниципальный правовой акт"</t>
  </si>
  <si>
    <t>+                               Постановление администрации города Черемхово от 11 сентября 2013 года № 806 "О внесении изменений в муниципальный правовой акт"</t>
  </si>
  <si>
    <t>+                               Постановление администрации города Черемхово от 1 октября 2013 года № 885 "О внесении изменений в муниципальные правовые акты"</t>
  </si>
  <si>
    <t xml:space="preserve"> +                               Постановление администрации города Черемхово от 1 октября 2013 года № 885 "О внесении изменений в муниципальные правовые акты"</t>
  </si>
  <si>
    <t xml:space="preserve">  +                               Постановление администрации города Черемхово от 26 сентября 2013 года № 870 "О внесении изменений в муниципальные правовые акты"</t>
  </si>
  <si>
    <t>+                               Постановление администрации города Черемхово от 26 сентября 2013 года № 870 "О внесении изменений в муниципальные правовые акты"</t>
  </si>
  <si>
    <t xml:space="preserve"> +                               Постановление администрации города Черемхово от 26 сентября 2013 года № 870 "О внесении изменений в муниципальные правовые акты"</t>
  </si>
  <si>
    <t xml:space="preserve"> +                               Постановление администрации города Черемхово от 20 сентября 2013 года № 855 "О внесении изменений в муниципальные правовые акты"</t>
  </si>
  <si>
    <t>Постановление администрации Зиминского районного муниципального образования  от 30 декабря 2013 года № 2005 "О порядке разработки и утверждения административных регламнтов предоставления муниципальных услуг Зиминского районного мунципального образоывания"</t>
  </si>
  <si>
    <t>Постановление администрации Зиминского районного муниципального образования от 22 января 2014 года № 34 "О порядке формирования и ведения реестра муниципальных услуг Зиминского районного муниципального образования"</t>
  </si>
  <si>
    <t>Предоставление субсидий по поддержке начинающих – гранты начинающим на создание собственного бизнеса</t>
  </si>
  <si>
    <t>Отдел по экономической и инвестиционной политике администрации Зиминского районного муниципального образования</t>
  </si>
  <si>
    <t>гл.14. Пречень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</si>
  <si>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1. Выписка из ЕГРЮЛ
2.  Выписка из ЕГРИП
3.  Справка об отсутствии задолженности по платежам в бюджеды всех уровней                                                                                                                                                     </t>
  </si>
  <si>
    <t xml:space="preserve"> +
Постановление администрации Буринского муниципального образования Зиминского района от 17 апреля 2014 года №24  "О внесении изменений в административный регламент предоставление муниципальной услуги"      Присвоение(уточнение) адресов объектам недвижимисти на территории Буринского муниципального образования Зиминского района"</t>
  </si>
  <si>
    <t xml:space="preserve"> +
Постановление администрации Буринского муниципального образования Зиминского района от 17 апреля 2014 года №25   "О внесении изменений в административный регламент предоставление муниципальной услуги"     Приём заявлений, документов, а также постановка на учёт граждан, нуждающиж в жилых помещениях"</t>
  </si>
  <si>
    <t>Проведение мероприятий по работе с детьми и молодёжью</t>
  </si>
  <si>
    <t xml:space="preserve"> +
 Постановление главы администрации Масляногорского муниципального образования от 15 сентября 2013 года № 56а "О внесении изменений и дополнений в административный регламент по предоставлению муниципальной услуги "Совершение нотариальных действий"  </t>
  </si>
  <si>
    <t xml:space="preserve"> +
 Постановление администрации Масляногорского муниципального образования от 15 сентября 2013 года № 55а "О внесении изменений и дополнений в административный регламент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t>
  </si>
  <si>
    <t xml:space="preserve"> + 
Постановление администрации Хазанского муниципального образования от 23 апреля 2014 года № 21 "О внесении изменений в административный регламент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утвержденных постановлением администрации Хазанского муниципального образования от 05.06.20012г. № 40"</t>
  </si>
  <si>
    <t xml:space="preserve">  +                                                       </t>
  </si>
  <si>
    <t>Предоставление справки о том, что гражданин или семья состоят (не состоят) на учете в качестве нуждающихся в улучшении жилищных условий в администрации Карлукского муниципального образования, а также информации об улучшении жилищных условий и получении социальных выплат"</t>
  </si>
  <si>
    <t>Организация и проведение публичных слушаний по вопросам изменения разрешенного вида использования земельных участков на территории Карлукского муниципального образования</t>
  </si>
  <si>
    <t>Постановление главы администрации Карлукского муниципального образования от 6 мая 2014 года №74 Об утверждении административного регламента предоставления муниципальной услуги "Прием заявлений и выдача ситуационных планов земельных участков"</t>
  </si>
  <si>
    <t>Постановление главы администрации Карлукского муниципального образования от 6 мая 2014 года №73 Об утверждении административного регламента предоставления муниципальной услуги "Выдача актов обследования жилищно-бытовых условий"</t>
  </si>
  <si>
    <t>Постановление главы администрации Карлукского муниципального образования от 5 мая 2014 года №73 Об утверждении административного регламента предоставления муниципальной услуги "Предоставление справки о том, что гражданин или семья состоят (не состоят) на учете в качестве нуждающихся в улучшении жилищных условий в администрации Карлукского муниципального образования, а также информации об улучшении жилищных условий и получении социальных выплат"</t>
  </si>
  <si>
    <t>Постановление администрации Быстринского сельского поселения от 07 апреля 2014 года № 32- п "Об утверждениии административного регламента по предоставлению муниципальной услуги "Приватизация муниципального имущества, за исключением объектов жилищного фонда"</t>
  </si>
  <si>
    <t>8395513-26-06</t>
  </si>
  <si>
    <t>Тюменцева Юлия Николаевна</t>
  </si>
  <si>
    <t>Подготовка и выдача разрешений на стоительство, реконструкцию, капитальный ремонт объектов капитального строительства, а также на ввод объектов в эксплуатацию находящихся на территории Рудовского муниципального образования</t>
  </si>
  <si>
    <t>Постановление администрации Рудовского сельского поселения от 20 февраля 2013 года №19/1 "Об утверждении админисративного регламента предоставлеие муниципальной услуги "Подготовка и выдача разрешений на строительство, реконструкцию, капитальный ремонт объектов капитального строительства, а также на ввод объекта в эксплуатацию находящихся на территории Рудовского муниципального образования"</t>
  </si>
  <si>
    <t xml:space="preserve"> +
Постановление администрации Андрюшинского муниципального образования от 22 апреля 2014 года № 24 "О внесении дополнений в административный регламент  предоставления муниципальной услуги  "По выдаче документов  (выписки из похозяйственной книги, справок и иных документов) утвержденнный постановлением администрации Андрюшинского муниципального образования  Куйтунский район от 28.12.2012 года № 44</t>
  </si>
  <si>
    <t xml:space="preserve"> +
Постановление администрации Андрюшинского муниципального образования  от 22 апреля 2014 года № 25 "О внесении изменений в административный регламент  предоставления муниципальной услуги "Организация временнного трудоустройства несовершенннолетних граждан в возрасте  от 14 до 18 лет в свободное от учебы время  и содействие занятости населения" утвержденнный постановлением администрации Андрюшинского муниципального образования Куйтунский район от 28.12.2012 года № 45 </t>
  </si>
  <si>
    <t xml:space="preserve"> + 
Постановление  администрации Андрюшинского муниципального образования от 22 апреля 2014 года № 27 " О внесении изменений в административный регламент предоставления муниципальной услуги "Совершение нотариальных действий  на территории Андрюшинского сельского поселения" утвержденный постановлением администрации Андрюшинского муниципального образования Куйтунский район от 28.12.2012 года № 49</t>
  </si>
  <si>
    <t xml:space="preserve">  + 
Постановление администрации Андрюшинского муниципального образования от 22 апреля 2014 года № 28 "О внесении дополнений в административный регламент предоставления муниципальной услуги "По присвоению (уточнению) адресов объектам недвижимого имущества" утвержденный постановлением администрации Андрюшинского муниципального образования Куйтунский район от 28.12.2012 года № 51</t>
  </si>
  <si>
    <t xml:space="preserve">   + 
Постановление администрации Андрюшинского муниципального образования  от 22 апреля 2014 года № 29 "О внесении изменений в административный регламент предоставления муниципальной услуги " Прием заявлений, документов, а также постановки граждан на учет в качестве нуждающихся в жилых помещениях на территории  Андрюшинского сельского поселения" утвержденнный постановлем администрации Андрюшинского муниципального образования Куйтунский район от 28.12.2012 года № 52</t>
  </si>
  <si>
    <t>Постановление администрации города Иркутска от 15 апреля 2014 года № 031-06-438/14 "Об утверждении административного регламента предоставления муниципальной услуги "Назначение и выплата пенсии за выслугу лет гражданам, замещающим должности муниципальной службы города Иркутска"</t>
  </si>
  <si>
    <t xml:space="preserve"> +
Постановление администрации города Иркутска от 18 декабря 2013 года №031-06-2952/13 "О внесении изменений в постановление администрации города Иркутска от 08.09.2011 №031-06-1857/11"</t>
  </si>
  <si>
    <t xml:space="preserve"> +
Постановление администрации города Иркутска от 28 февраля 2014 года № 031-06-193/14 "О внесении изменений в постановление администрации г. Иркутска от 27.08.2013 № 031-06-2355/13"</t>
  </si>
  <si>
    <t>Предоставление субсидий  юридическим лицам (за исключениенм  муниципальных учреждений), индивидуальным предпринимателям на частичное возмещение транспортных расходов по доставке продовольственных товаров</t>
  </si>
  <si>
    <t>Постановление администрации  г. Бодайбо и района от 6 февраля 2014 года № 49-п "Об утверждении административного регламента предоставления муниципальной услуги "Предоставление субсидий  юридическим лицам (за исключениенм  муниципальных учреждений), индивидуальным предпринимателям на частичное возмещение транспортных расходов по доставке продовольственных товаров"</t>
  </si>
  <si>
    <t>Присвоение (изменение) адреса земельному участку и (или) объекту недвижимости</t>
  </si>
  <si>
    <t>Выдача физическим лицам справок с места жительства и выписок из похозяйственных книг населенных пунктов Николаевского муниципального образования</t>
  </si>
  <si>
    <t>Постановление администрации Николаевского муниципального образования от 15 апреля 2014  года №15 "Об утверждении административного регламента "Выдача физическим лицам справок с места жительства и выписок из похозяйственных книг населенных пунктов Николаевского муниципального образования" образования"</t>
  </si>
  <si>
    <t>п.3 Перечня услуг,которые являются необходимыми и обязательными для предоставления муниципальной услуги</t>
  </si>
  <si>
    <t>Постановка на учет граждан,имеющих право на бесплатное предоставление земельных участков</t>
  </si>
  <si>
    <t xml:space="preserve"> +
Постановление администрации Казачинско-Ленского муниципального района  от 13 сентября 2013 года № 400 "О внесении изменений в административный регламент предоставления муниципальной услуги"Предоставление земельных участков под объектами недвижимости на территории Казачинско-Ленского муниципального района"</t>
  </si>
  <si>
    <t xml:space="preserve"> +
Постановление администрации Казачинско-Ленского муниципального района  от 28 февраля 2014 года № 65 "О внесении изменений в административные регламенты предоставления муниципальных услуг"</t>
  </si>
  <si>
    <t xml:space="preserve"> +
 Постановление администрации Казачинско-Ленского муниципального района  от 28 февраля 2014 года № 65 "О внесении изменений в административные регламенты предоставления муниципальных услуг"</t>
  </si>
  <si>
    <t xml:space="preserve"> +
  Постановление администрации Казачинско-Ленского муниципального района  от 28 февраля 2014 года № 65 "О внесении изменений в административные регламенты предоставления муниципальных услуг"</t>
  </si>
  <si>
    <t xml:space="preserve"> +
Постановление администрации Казачинско-Ленского муниципального района  от 20 сентября 2013 года № 409 "О внесении изменений в административный регламент предоставления муниципальной услуги"</t>
  </si>
  <si>
    <t xml:space="preserve"> +
 Постановление администрации Казачинско-Ленского муниципального района  от 20 сентября 2013 года № 412 "О внесении изменений в административный регламент предоставления муниципальной услуги"</t>
  </si>
  <si>
    <t xml:space="preserve"> +
  Постановление администрации Казачинско-Ленского муниципального района  от 20 сентября 2013 года № 412 "О внесении изменений в административный регламент предоставления муниципальной услуги"</t>
  </si>
  <si>
    <t xml:space="preserve"> +
 Постановление администрации Казачинско-Ленского муниципального района  от 13 сентября 2013 года № 400 "О внесении изменений в административный регламент предоставления муниципальной услуги"Предоставление земельных участков под объектами недвижимости на территории Казачинско-Ленского муниципального района"</t>
  </si>
  <si>
    <t>Постановление администрации Шестаковского городского поселения от 5 мая 2014 года № 17  " Об утверждении Административного регламента по предоставлению муниципальной услуги " Создание условий для развития  малого и среднего предпринимательтсва в Шестаковском городском поселении"</t>
  </si>
  <si>
    <t xml:space="preserve"> Создание условий для развития  малого и среднего предпринимательтсва в Шестаковском городском поселении</t>
  </si>
  <si>
    <t>Постановление администрации Шестаковского городского поселения  от 5 мая 2014 года № 19 "Об утверждении Административного регламента по предоставлению муниципальной услуги "Выдача разрешения на право организации розничного раынка на териитории Шестаковского городского поселения"</t>
  </si>
  <si>
    <t>Выдача разрешения на право организации розничного раынка на териитории Шестаковского городского поселения</t>
  </si>
  <si>
    <t>Постановление администрации муниципального образования "город Свирск" от 29 ноября 2013 года № 879 "Об утверждении Положения о порядке формирования и ведения Реестра муниципальных услуг муниципального образования "город Свирск"</t>
  </si>
  <si>
    <t>Постановление администрации Зиминского городского муниципального образования от 21 марта 2014 года № 502 "Об утверждении административного регламента предоставления муниципальной услуги"</t>
  </si>
  <si>
    <t>Постановление мэра Братского района от  5 февраля 2014 года  №33  "Об утверждении административного регламента по предоставлению муниципальной услуги "Назначение и выплата пенсии за выслугу лет муниципальным служащим"</t>
  </si>
  <si>
    <t xml:space="preserve">Постановление мэра Братского района от 2 декабря 2013 года № 329  "Об утверждении административного регламента
предоставления муниципальной услуги 
"Предоставление социальных выплат молодым семьям на приобретение (строительство) жилья"
</t>
  </si>
  <si>
    <t>Администрация Витимского городского поселения</t>
  </si>
  <si>
    <t xml:space="preserve">Выдача разрешений на право организации розничной торговли на территории Витимского городского поселения  </t>
  </si>
  <si>
    <t xml:space="preserve">Присвоение (уточнение) адресов объектам недвижимого имущества  </t>
  </si>
  <si>
    <t xml:space="preserve">Выдача актов обследования жилищно-бытовых условий проживания заявителя   </t>
  </si>
  <si>
    <t xml:space="preserve">Совершения нотариальных действий   </t>
  </si>
  <si>
    <t>Постановление Администрации Витимского городского поселения от  28 ноября 2013 года  года №36  "Об утверждении административного регламента по предоставлению муниципальной услуги "Совершения нотариальных действий на территории Витимского городского поселения    "</t>
  </si>
  <si>
    <t xml:space="preserve">Выдача справок о соотвествии адресов </t>
  </si>
  <si>
    <t>Предоставление информации об объектах недвижимого имущества, находящихся в муниципальной собственности  Витимского городского поселения и предназначенных для сдачи в аренд</t>
  </si>
  <si>
    <t>п.15 Перечня муниципальных услуг администрации Витимского городского поселения</t>
  </si>
  <si>
    <t>п.19 Перечня муниципальных услуг администрации Витимского городского поселения</t>
  </si>
  <si>
    <t>п.18 Перечня муниципальных услуг администрации Витимского городского поселения</t>
  </si>
  <si>
    <t>п.14 Перечня муниципальных услуг администрации Витимского городского поселения</t>
  </si>
  <si>
    <t>п.21 Перечня муниципальных услуг администрации Витимского городского поселения</t>
  </si>
  <si>
    <t>п.12 Перечня муниципальных услуг администрации Витимского городского поселения</t>
  </si>
  <si>
    <t>п.1 Перечня муниципальных услуг администрации Витимского городского поселения</t>
  </si>
  <si>
    <t>п.3Перечня муниципальных услуг администрации Витимского городского поселения</t>
  </si>
  <si>
    <t>п.16Перечня муниципальных услуг администрации Витимского городского поселения</t>
  </si>
  <si>
    <t>п.10 Перечня муниципальных услуг администрации Витимского городского поселения</t>
  </si>
  <si>
    <t xml:space="preserve">Выдача справок о составе семьи
</t>
  </si>
  <si>
    <t>Признание жилых помещений пригодными (не пригодными) для проживания и жилого дома,  многоквартирного дома аварийным и подлежащим сносу</t>
  </si>
  <si>
    <t>Постановление Администрации Горно-Чуйского городского поселения от 13 апреля 2013 года №10 "Об утверждении административного регламента по предоставлению муниципальной услуги " Признание жилых помещений пригодными (не пригодными) для проживания и жилого дома, многоквартирного дома аварийным и подлежащим сносу"</t>
  </si>
  <si>
    <t>Предоставление информации об объектах недвижимого имущества, нахлдящихся в муниципальной собственности Горно-Чуйского городского поселения и предназначенных для сдачи в аренду</t>
  </si>
  <si>
    <t>Постановление Администрации Горно-Чуйского городского поселения от 13 апреля 2013 года №12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Горно-Чуйского городского поселения и предназначенных для сдачи в аренду"</t>
  </si>
  <si>
    <t>Выдача копий муниципальных правовых актов администрации Горно-Чуйского городского поселения</t>
  </si>
  <si>
    <t>Постановление Администрации Горно-Чуйского городского поселения от 13 апреля 2013 года №14 "Об утверждении административного регламента по предоставлению муниципальной услуги "Выдача копий муниципальных правовых актов администрации Горно-Чуйского городского поселения"</t>
  </si>
  <si>
    <t>Постановление Администрации Горно-Чуйского городского поселения от 15 апреля 2013 года №16  "Об утверждении административного регламента по предоставлению муниципальной услуги "Выдача разрешений на снос зеленых насаждений</t>
  </si>
  <si>
    <t>Присвоение (уточнение) адресов объектам недвижимого имущества на территории Горно-Чуйского городского поселения</t>
  </si>
  <si>
    <t>Постановление Администрации Горно-Чуйского городского поселения от 15 апреля 2013 года №18 "Об утверждении административного регламента по предоставлению муниципальной услуги "Присвоение (уточнение) адресов объектам недвижимого имущества на территории Горно-Чуйского городского поселения"</t>
  </si>
  <si>
    <t>Передача жилых помещений в собственность граждан на территории Горно-Чуйского городского поселения</t>
  </si>
  <si>
    <t>Постановление Администрации Горно-Чуйского городского поселения от 22 апреля 2013 года №19 "Об утверждении административного регламента по предоставлению муниципальной услуги "Передача жилых помещений в собственность граждан на территории Горно-Чуйского городского поселения"</t>
  </si>
  <si>
    <t>Выявление безхозяйного имущества на территории Горно-Чуйского городского поселения и оформление его в муниципальную собственность</t>
  </si>
  <si>
    <t>Постановление Администрации Горно-Чуйского городского поселения от 22 апреля 2013 года №20 "Об утверждении административного регламента по предоставлению муниципальной услуги "Выявление безхозяйного имущества на территории Горно-Чуйского городского поселения и оформление его в муниципальную собственность"</t>
  </si>
  <si>
    <t>Выдача справок, подтверждающих период проживания граждан в поселке Горно-Чуйский</t>
  </si>
  <si>
    <t>Постановление Администрации Горно-Чуйского городского поселения от 22 апреля 2013 года №21 "Об утверждении административного регламента по предоставлению муниципальной услуги "Выдача справок, подтверждающих период проживания граждан в поселке Горно-Чуйский"</t>
  </si>
  <si>
    <t>Выдача справок о составе семьи и об иждивении</t>
  </si>
  <si>
    <t>Постановление Администрации Горно-Чуйского городского поселения от 22 апреля 2013 года №22 "Об утверждении административного регламента по предоставлению муниципальной услуги "Выдача справок о составе семьи и об иждивении"</t>
  </si>
  <si>
    <t>Постановление Администрации Горно-Чуйского городского поселения от 22 апреля 2013 года №23 "Об утверждении административного регламента по предоставлению муниципальной услуги "Выдача справок о сдаче жилого помещения"</t>
  </si>
  <si>
    <t>Составление актов приемки-сдачи жилого помещения</t>
  </si>
  <si>
    <t>Постановление Администрации Горно-Чуйского городского поселения от 22 апреля 2013 года №24 "Об утверждении административного регламента по предоставлению муниципальной услуги " Составление актов приемки-сдачи жилого помещения"</t>
  </si>
  <si>
    <t>Совершение отдельных нотариальных действий</t>
  </si>
  <si>
    <t>Постановление Администрации Горно-Чуйского городского поселения от 22 апреля 2013 года №25 "Об утверждении административного регламента по предоставлению муниципальной услуги "Совершение отдельных нотариальных действий"</t>
  </si>
  <si>
    <t>Выдача юридическим и физическим лицам справок, выписок из похозяйственных книг Горно-Чуйского городского поселения</t>
  </si>
  <si>
    <t>Принятие документов, а также выдача уведомлений о переводе или об отказе в переводе жилого помещения в нежилое или нежилого помещения в жилое помещение</t>
  </si>
  <si>
    <t>п.2 Перечня муниципальных услуг администрации Горно-Чуйского городского поселения</t>
  </si>
  <si>
    <t>п.4 Перечня муниципальных услуг администрации Горно-Чуйского городского поселения</t>
  </si>
  <si>
    <t>п.6 Перечня муниципальных услуг администрации Горно-Чуйского городского поселения</t>
  </si>
  <si>
    <t>п.8 Перечня муниципальных услуг администрации Горно-Чуйского городского поселения</t>
  </si>
  <si>
    <t>п.10 Перечня муниципальных услуг администрации Горно-Чуйского городского поселения</t>
  </si>
  <si>
    <t>п.11 Перечня муниципальных услуг администрации Горно-Чуйского городского поселения</t>
  </si>
  <si>
    <t>п.12 Перечня муниципальных услуг администрации Горно-Чуйского городского поселения</t>
  </si>
  <si>
    <t>п.13 Перечня муниципальных услуг администрации Горно-Чуйского городского поселения</t>
  </si>
  <si>
    <t>п.14 Перечня муниципальных услуг администрации Горно-Чуйского городского поселения</t>
  </si>
  <si>
    <t>п.15 Перечня муниципальных услуг администрации Горно-Чуйского городского поселения</t>
  </si>
  <si>
    <t>п.16 Перечня муниципальных услуг администрации Горно-Чуйского городского поселения</t>
  </si>
  <si>
    <t>п.1 Перечня муниципальных услуг администрации Горно-Чуйского городского поселения</t>
  </si>
  <si>
    <t>Выдача юридическим и физическим лицам справок, выписок из похозяйственных книг Мамского городского поселения</t>
  </si>
  <si>
    <t>Выдача юридическим и физическим лицам справок, выписок из похозяйственных книг населенного пункта Согдиондонское городское поселение</t>
  </si>
  <si>
    <t>Выдача справок о составе семьи и об иждивенцах</t>
  </si>
  <si>
    <t>Постановление администрации Согдиондонского городского поселения от 29 апреля 2013 года № 31 "Об утверждении административного регламента  "выдача справок о составе семьи и об иждивенцах</t>
  </si>
  <si>
    <t>Выдача справок, подтверждающих период прорживания граждан в п.Согдиондон</t>
  </si>
  <si>
    <t>Постановление главы Непского муниципального образования  от 30 мая 2011 года № 22 -п "Об утверждении административного  регламента предоставлениря муниципальной услуги " Предоставление информации о деятельности администрации, муниципальных предприятиях по запросам  юридических и физических лиц"</t>
  </si>
  <si>
    <t>Постановление администрации Согдиондонского городского поселения от 29 апреля 2013 года № 32 "Об утверждении административного регламента  "выдача справок, подтверждающих период проживания граждан в п.Согдиондон"</t>
  </si>
  <si>
    <t>Постановление администрации Согдиондонского городского поселения от 29 апреля 2013 года № 19 "Об утверждении административного регламента  "оформление справки с места жительства умершего"</t>
  </si>
  <si>
    <t>Постановление администрации Согдиондонского городского поселения от 29 апреля 2013 года № 34 "Об утверждении административного регламента  "предоставление информации об очередности предоставления жилых помещений на условиях социального найма"</t>
  </si>
  <si>
    <t>Постановление администрации Согдиондонского городского поселения от 29 апреля 2013 года № 30 "Об утверждении административного регламента  "выдача справок о сдаче жилого помещения"</t>
  </si>
  <si>
    <t>Постановление администрации Согдиондонского городского поселения от 29 апреля 2013 года № 24 "Об утверждении административного регламента  "предоставление информации об объектах недвижимого имущества, находящегося в муниципальной собственности и предназначенного для сдачи в аренду"</t>
  </si>
  <si>
    <t>Постановление администрации Согдиондонского городского поселения от 29 апреля 2013 года № 37 "Об утверждении административного регламента  "передача муниципального имущества в аренду и безвозмездное пользование , продление действующих договоров, изменение условий действующитх договоров на територии Согдиондонского городского поселения"</t>
  </si>
  <si>
    <t>Постановление администрации Согдиондонского городского поселения от 29 апреля 2013 года № 36 "Об утверждении административного регламента  "передача жилых помещений в собственность граждан на територии Согдиондонского городского поселения"</t>
  </si>
  <si>
    <t>Постановление администрации Согдиондонского городского поселения от 29 апреля 2013 года № 23 "Об утверждении административного регламента  "присвоение (уточнение) адресов объектам недвижимого имущества на територии Согдиондонского городского поселения"</t>
  </si>
  <si>
    <t>Постановление администрации Согдиондонского городского поселения от 29 апреля 2013 года № 25 "Об утверждении административного регламента  "выявление бесхозяйного имущества на територии Согдиондонского городского поселения и оформление его в муниципальную собственность"</t>
  </si>
  <si>
    <t>Постановление администрации Согдиондонского городского поселения от 29 апреля 2013 года № 21 "Об утверждении административного регламента  "признание жилых помещений пригодными(непригодными) для проживания и жилого дома, многоквартирного дома аварийеным и подлежащим сносу и реконструкции на територии Согдиондлонского городского поселения"</t>
  </si>
  <si>
    <t>Постановление администрации Согдиондонского городского поселения от 29 апреля 2013 года № 26 "Об утверждении административного регламента  "выдача разрешений на снос зеленых насождений на територии Согдиондонского городского поселения"</t>
  </si>
  <si>
    <t>Постановление администрации Согдиондонского городского поселения от 29 апреля 2013 года № 33 "Об утверждении административного регламента  "изменения вида разрешеного использования земельных участков и объектов капитального строительства на территирии  Согдиондоского городского поселения"</t>
  </si>
  <si>
    <t>Постановление администрации Согдиондонского городского поселения от 29 апреля 2013 года № 18 "Об утверждении административного регламента  "организация ритуальных услуг и содержание мест захоронения на территирии  Согдиондоского городского поселения"</t>
  </si>
  <si>
    <t>Постановление администрации Согдиондонского городского поселения от 29 апреля 2013 года № 35 "Об утверждении административного регламента  "совершение нотариальных действий на территирии  Согдиондоского городского поселения"</t>
  </si>
  <si>
    <t>Постановление администрации Согдиондонского городского поселения от 29 апреля 2013 года № 39 "Об утверждении административного регламента  "составление актов о сдаче приемке жилого помещения  в   Согдиондоском городском поселении"</t>
  </si>
  <si>
    <t>Предоставление информации об объектах недвижимого имущества, находящегося в муниципальной собственности поселения и предназначеного для сдачи в аренду</t>
  </si>
  <si>
    <t xml:space="preserve">Передача жилых помещений в собственность граждан  </t>
  </si>
  <si>
    <t xml:space="preserve">Присвоение(уточнение) адресов объектам недвижимого имущества </t>
  </si>
  <si>
    <t xml:space="preserve">Выявление бесхозяйного имущества и оформление его в муниципальную собственость </t>
  </si>
  <si>
    <t>Признание жилых помещений пригодными(непригодными) для проживания и жилого дома, многоквартирного дома аварийным и подлежащим сносу или реконструкции</t>
  </si>
  <si>
    <t>Изменение вида разрешеного использования земельных участков и объектов капитального строительства</t>
  </si>
  <si>
    <t>Составление актов о сдаче приемке жилого помещения</t>
  </si>
  <si>
    <t xml:space="preserve"> +
 Постановление администрации  главы администрации Зареченского муниципального образования от 6 декабря 2013 года № 54"О внесении изменений в Постановление от 25.03.2013г. №5 </t>
  </si>
  <si>
    <t xml:space="preserve"> +
Постановление администрации  главы администрации Зареченского муниципального образования от 6 декабря 2013 года № 55"О внесении изменений в Постановление от 25.03.2013г. №6 </t>
  </si>
  <si>
    <t xml:space="preserve"> +
 Постановление администрации  главы администрации Зареченского муниципального образования от 6 декабря 2013 года № 56"О внесении изменений в Постановление от 25.03.2013г. №8 </t>
  </si>
  <si>
    <t xml:space="preserve"> +
Постановление администрации  главы администрации Зареченского муниципального образования от 6 декабря 2013 года № 57"О внесении изменений в Постановление от 25.03.2013г. № 7</t>
  </si>
  <si>
    <t xml:space="preserve"> +
  Постановление администрации  главы администрации Зареченского муниципального образования от 6 декабря 2013 года № 58"О внесении изменений в Постановление от 25.03.2013г. №10</t>
  </si>
  <si>
    <t xml:space="preserve"> +
 Постановление администрации  главы администрации Зареченского муниципального образованияот 6 декабря 2013 года № 59"О внесении изменений в Постановление от 06.10.2013г. №38</t>
  </si>
  <si>
    <t xml:space="preserve"> +
  Постановление администрации  главы администрации Зареченского муниципального образованияот 6 декабря 2013 года № 60"О внесении изменений в Постановление от 06.10.2013г. №45</t>
  </si>
  <si>
    <t xml:space="preserve"> +
 Постановлениеадминистрации  главы администрации Зареченского муниципального образования от 6 декабря 2013 года № 61"О внесении изменений в Постановление от 06.10.2013г. №33</t>
  </si>
  <si>
    <t xml:space="preserve"> +
 Постановление администрации  главы администрации Зареченского муниципального образования от 6 декабря 2013 года № 62"О внесении изменений в Постановление от 25.03.2013г. №37 </t>
  </si>
  <si>
    <t xml:space="preserve"> +
  Постановлениеадминистрации  главы администрации Зареченского муниципального образования от 6 декабря 2013 года № 63"О внесении изменений в Постановление от 25.03.2013г. №35</t>
  </si>
  <si>
    <t xml:space="preserve"> +
 Постановлениеадминистрации  главы администрации Зареченского муниципального образования от 6 декабря 2013 года № 64"О внесении изменений в Постановление от 25.03.2013г. №44                      </t>
  </si>
  <si>
    <t xml:space="preserve"> +
+
  Постановление администрации  главы администрации Зареченского муниципального образования от 6 декабря 2013 года № 65"О внесении изменений в Постановление от 06.10.2013г. №36                 </t>
  </si>
  <si>
    <t xml:space="preserve"> +
Постановлениеадминистрации  главы администрации Зареченского муниципального образования от 6 декабря 2013 года № 66"О внесении изменений в Постановление от 25.03.2013г. № 34                  </t>
  </si>
  <si>
    <t xml:space="preserve"> +
Постановление от 6 декабря 2013 года № 67"О внесении изменений в Постановление от 06.10.2013г. №40                   </t>
  </si>
  <si>
    <t xml:space="preserve"> +
  Постановление администрации  главы администрации Зареченского муниципального образования от 6 декабря 2013 года № 68"О внесении изменений в Постановление от 25.03.2013г. № 42 </t>
  </si>
  <si>
    <t xml:space="preserve"> +
 Постановление администрации  главы администрации Зареченского муниципального образованияот 6 декабря 2013 года № 72"О внесении изменений в Постановление от 06.10.2013г. № 43                     </t>
  </si>
  <si>
    <t xml:space="preserve"> +
Постановление администрации  главы администрации Зареченского муниципального образования от 6 декабря 2013 года № 70"О внесении изменений в Постановление от 06.10.2013г. №341                     </t>
  </si>
  <si>
    <t xml:space="preserve">Постановление администрации Зареченского муниципального образования от 5 декабря 2013 года "Об утверждении Перечня услуг,которые являются необходимыми и обязательными для прредоставления муниципальных услуг" </t>
  </si>
  <si>
    <t>п.2 перечня услуг, которые являются необходимыми и обязательными для предоставления муниципальных услуг.</t>
  </si>
  <si>
    <t>п.3 перечня услуг, которые являются необходимыми и обязательными для предоставления муниципальных услуг.</t>
  </si>
  <si>
    <t>п.5 перечня услуг, которые являются необходимыми и обязательными для предоставления муниципальных услуг.</t>
  </si>
  <si>
    <t xml:space="preserve"> +
 Распоряжение администрациии муниципального образования "Александровское"  от 14 ноября 2013 года № 34 "Об утверждении перечня муниципальных услуг муниципального образования "Александровское", предоставление которых осуществляется по принципу одного окна"</t>
  </si>
  <si>
    <t>Постановление Главы муниципального образования "Александровское" от 24 января 2012 года № 5 "Об утверждении реестра услуг (функций), которые являются необходимыми и обязательными для предоставления муниципальных услуг"</t>
  </si>
  <si>
    <t>п. 4 Реестра услуг, которые являются необходимыми и обязательными для предоставления муниципальных услуг</t>
  </si>
  <si>
    <t>п. 5 Реестра услуг, которые являются необходимыми и обязательными для предоставления муниципальных услуг</t>
  </si>
  <si>
    <t>п. 1 Реестра услуг, которые являются необходимыми и обязательными для предоставления муниципальных услуг</t>
  </si>
  <si>
    <t>п. 8 Реестра услуг, которые являются необходимыми и обязательными для предоставления муниципальных услуг</t>
  </si>
  <si>
    <t>п. 2 Реестра услуг, которые являются необходимыми и обязательными для предоставления муниципальных услуг</t>
  </si>
  <si>
    <t>п. 20 Реестра услуг, которые являются необходимыми и обязательными для предоставления муниципальных услуг</t>
  </si>
  <si>
    <t>п. 21 Реестра услуг, которые являются необходимыми и обязательными для предоставления муниципальных услуг</t>
  </si>
  <si>
    <t>п. 27 Реестра услуг, которые являются необходимыми и обязательными для предоставления муниципальных услуг</t>
  </si>
  <si>
    <t>п. 28 Реестра услуг, которые являются необходимыми и обязательными для предоставления муниципальных услуг</t>
  </si>
  <si>
    <t>п. 30 Реестра услуг, которые являются необходимыми и обязательными для предоставления муниципальных услуг</t>
  </si>
  <si>
    <t>п. 31 Реестра услуг, которые являются необходимыми и обязательными для предоставления муниципальных услуг</t>
  </si>
  <si>
    <t>п. 32 Реестра услуг, которые являются необходимыми и обязательными для предоставления муниципальных услуг</t>
  </si>
  <si>
    <t>п. 34 Реестра услуг, которые являются необходимыми и обязательными для предоставления муниципальных услуг</t>
  </si>
  <si>
    <t>п. 35 Реестра услуг, которые являются необходимыми и обязательными для предоставления муниципальных услуг</t>
  </si>
  <si>
    <t>п. 3 Реестра услуг, которые являются необходимыми и обязательными для предоставления муниципальных услуг</t>
  </si>
  <si>
    <t>п. 37 Реестра услуг, которые являются необходимыми и обязательными для предоставления муниципальных услуг</t>
  </si>
  <si>
    <t>п. 10 Реестра услуг, которые являются необходимыми и обязательными для предоставления муниципальных услуг</t>
  </si>
  <si>
    <t>п. 11 Реестра услуг, которые являются необходимыми и обязательными для предоставления муниципальных услуг</t>
  </si>
  <si>
    <t>п. 12 Реестра услуг, которые являются необходимыми и обязательными для предоставления муниципальных услуг</t>
  </si>
  <si>
    <t>п. 13 Реестра услуг, которые являются необходимыми и обязательными для предоставления муниципальных услуг</t>
  </si>
  <si>
    <t>п. 18 Реестра услуг, которые являются необходимыми и обязательными для предоставления муниципальных услуг</t>
  </si>
  <si>
    <t>п. 24 Реестра услуг, которые являются необходимыми и обязательными для предоставления муниципальных услуг</t>
  </si>
  <si>
    <t>п. 38 Реестра услуг, которые являются необходимыми и обязательными для предоставления муниципальных услуг</t>
  </si>
  <si>
    <t>п. 15 Реестра услуг, которые являются необходимыми и обязательными для предоставления муниципальных услуг</t>
  </si>
  <si>
    <t>п. 7 Реестра услуг, которые являются необходимыми и обязательными для предоставления муниципальных услуг</t>
  </si>
  <si>
    <t>п. 9 Реестра услуг, которые являются необходимыми и обязательными для предоставления муниципальных услуг</t>
  </si>
  <si>
    <t>п. 14 Реестра услуг, которые являются необходимыми и обязательными для предоставления муниципальных услуг</t>
  </si>
  <si>
    <t>п. 16 Реестра услуг, которые являются необходимыми и обязательными для предоставления муниципальных услуг</t>
  </si>
  <si>
    <t>п. 17 Реестра услуг, которые являются необходимыми и обязательными для предоставления муниципальных услуг</t>
  </si>
  <si>
    <t>п. 19 Реестра услуг, которые являются необходимыми и обязательными для предоставления муниципальных услуг</t>
  </si>
  <si>
    <t>п. 22 Реестра услуг, которые являются необходимыми и обязательными для предоставления муниципальных услуг</t>
  </si>
  <si>
    <t>п. 25 Реестра услуг, которые являются необходимыми и обязательными для предоставления муниципальных услуг</t>
  </si>
  <si>
    <t xml:space="preserve">Постановление мэра Братского района от 20 января 2014 года № 22 "Об утверждении в новой редакции Административного 
регламента предоставления муниципальной услуги 
"Приватизация жилых помещений, находящихся 
в муниципальной собственности МО "Братский район"" 
</t>
  </si>
  <si>
    <t xml:space="preserve">Постановление мэра Братского района от 20 января 2014 года № 21 "Об утверждении в новой редакции Административного 
регламента предоставления муниципальной услуги 
"Выдача выписки из реестра муниципальной 
собственности МО "Братский район"" 
</t>
  </si>
  <si>
    <t xml:space="preserve">Постановление мэра Братского района от 17 января 2014 года № 19 "Об утверждении в новой редакции Административного 
регламента предоставления муниципальной услуги 
"Предоставление имущества муниципальной собственности
МО "Братский район" в безвозмездное пользование без проведения торгов" 
</t>
  </si>
  <si>
    <t xml:space="preserve">Постановление мэра Братского района от 20 января 2014 года № 20 "Об утверждении в новой редакции Административного 
регламента предоставления муниципальной услуги 
"Предоставление имущества муниципальной собственности
МО "Братский район" в аренду без проведения торгов" 
</t>
  </si>
  <si>
    <t xml:space="preserve">Постановление мэра Братского района от 13 января 2014 года № 02 "Об утверждении Административного регламента
муниципального образования "Братский район" 
по  предоставлению  муниципальной  услуги  
"Предоставление   информации   о   порядке 
предоставления жилищно-коммунальных услуг 
населению"
</t>
  </si>
  <si>
    <t xml:space="preserve">Постановление мэра Братского района от 13 января 2014 года № 07 "О внесении изменений и дополнений в приложение № 1 к постановлению мэра Братского района от 11 июля
 2012 года №152"Об утверждении  административного регламента предоставления муниципальной  услуги "Предоставление информации  об объектах культурного наследия  местного значения, находящихся на  территории муниципального  образования и включенных в единый
 государственный реестр объектов культурного наследия
(памятников истории и культуры) народов Российской Федерации""
</t>
  </si>
  <si>
    <t>Постановление администрации Зиминского районного муниципального образования от 7 апреля 2014 года № 417 "Об утверждении административного регламента по предоставлению муниципальной услуги "Предоставление субсидий по поддержке начинающих – гранты начинающим на создание собственного бизнеса"</t>
  </si>
  <si>
    <t xml:space="preserve">  +
Постановление администрации Харайгунского муниципального образования № 15 от 18 апреля 2014 года О внесении изменений в Постановление №15 от 05.05.2012г  "Об утверждении административного регламента предоставления муниципальной услуги "прием заявлений, документов, а также постановка на учет граждан, нуждающихся в жилых помещениях"</t>
  </si>
  <si>
    <t xml:space="preserve"> +
Постановление администрации Харайгунского муниципального образования  от 18 апреля 2014 года № 16 О внесении изменений в Постановление №19 от 14.05.2012г  "Об утверждении административного регламента предоставления муниципальной услуги "Заключение договоров социального найма".</t>
  </si>
  <si>
    <t xml:space="preserve">       +                Постановление администрации Иргейского муниципального образования от 3 апреля 2014 года № 34 О внесении изменений и дополнений в
Административный регламент  выдача справок с места жительства, выписок из похозяйственных книг населенных 
пунктов поселения"
</t>
  </si>
  <si>
    <t xml:space="preserve">Постановление администрации Иргейского муниципального образования от 08 апреля 2014 года № 39 Об утверждении Административного регламента предоставление муниципальной услуги "Согласование переустройства и перепланировки жилых помещений в администрации Иргейского МО"
</t>
  </si>
  <si>
    <t xml:space="preserve">Постановление администрации Иргейского муниципального образования   от 08 апреля 2014 года № 41 Об утверждении Административного регламента предоставление муниципальной услуги "Признание в установленном порядке жилых помещений муниципального жилищного фонда непригодными для проживания"
</t>
  </si>
  <si>
    <t>Постановление администрации Шебертинского муниципального образования  - администрации сельского поселения от 25 марта 2014 года № 39 "Об утверждении Административного регламента предоставления муниципальной услуги "Согласование переустройства и перепланировки жилых помещений"</t>
  </si>
  <si>
    <t>Постановление администрации Шебертинского муниципального образования - администрации сельского поселения от 25 марта 2014 года № 40 Об утверждении Административного регламента предоставления муниципальной услуги "Признание в установленном порядке жилых помещений муниципального жилищного фонда непригодным для проживания"</t>
  </si>
  <si>
    <t xml:space="preserve"> +
Постановление администрации городского поселения Мишелевского муниципального образования от 5 мая 2014 года № 53 "О внесении изменений в административный регламент по предоставлению муниципальной услуги "Заключение договора социального найма жилого помещения муниципального жилищного фонда", утвержденного постановлением администрации городского поселения Мишелевского муниципального образования от 23.01.2012 № 31"</t>
  </si>
  <si>
    <t xml:space="preserve"> +
Постановление администрации городского поселения Мишелевского муниципального образования от 5 мая 2014 года № 54 "О внесении изменений в административный регламент по предоставлению муниципальной услуги "Признание граждан малоимущими и принятие их на учет в качестве нуждающихся в жилых помещениях, предоставляемых по договорам социального найма", утвержденного постановлением администрации городского поселения Мишелевского муниципального образования от 23.01.2012 № 23"</t>
  </si>
  <si>
    <t xml:space="preserve"> +
Постановление администрации городского поселения Мишелевского муниципального образования от 5 мая 2014 года № 55 "О внесении изменений в административный регламент по предоставлению муниципальной услуги "Предоставление информации об очередности предоставления жилых помещений на условиях социального найма", утвержденного постановлением администрации городского поселения Мишелевского муниципального образования от 23.01.2012 № 12"</t>
  </si>
  <si>
    <t xml:space="preserve"> +
Постановление администрации городского поселения Мишелевского муниципального образования от 5 мая 2014 года № 56 "О внесении изменений в административный регламент по предоставлению муниципальной услуги "Выдача ордеров на проведение земляных работ", утвержденного постановлением администрации городского поселения Мишелевского муниципального образования от 23.01.2012 № 29"</t>
  </si>
  <si>
    <t>Постановление администрации Подкаменского сельского поселения от 11 марта 2014 года № 8-па Об утверждении административного регламента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</si>
  <si>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муниципального образования "Буреть"  от 2 сентября 2013 года № 60 "Об утверждении административного регламента предоставления муниципальной услуги "Предоставление движимого имущества, находящегося в муниципальной собственности, в аренду, безвозмездное пользование без проведения торгов в случаях, предусмотренных действующим законодательством РФ"</t>
  </si>
  <si>
    <t>Постановление администрации муниципального образования "Буреть"  от 02 сентября 2013г. № 60 "Об утверждении административного регламента предоставления муниципальной услуги "Предоставление движимого имущества, находящегося в муниципальной собственности, в аренду, безвозмездное пользование без проведения торгов в случаях, предусмотренных действующим законодательством РФ"</t>
  </si>
  <si>
    <t>Постановление  администрации Биритского муниципального образования от 7 августа 2013 года № 58 " Передача муниципального имущества в аренду, безвозмездное пользование, продление действующих договоров,"</t>
  </si>
  <si>
    <t>1. Платежный документ, подтверждающий оплату государственной пошлины за выдачу разрешения в соответствии с законодательством Российской Федерации о налогах и сборах (Федеральное казначейство)
2. свидетельства о государственной регистрации в качестве индивидуального предпринимателя (ФНС России)
3. Согласование разрешения (МВД России)</t>
  </si>
  <si>
    <t>Утверждение и выдача схем расположения земельных участков на кадастровом плане и кадастровой карте территории</t>
  </si>
  <si>
    <t>30 июня 2015 года</t>
  </si>
  <si>
    <t>31 сентября 2015 года</t>
  </si>
  <si>
    <t>Объект (МФЦ (1) ,привлекаемая организация (2), УРМ (3))</t>
  </si>
  <si>
    <t>30 сентября 2015 года</t>
  </si>
  <si>
    <t>Выдача населению справок, выписок из поквартирных карточек, домовых и похозяйственных книг на территории Каменно-Ангарского муниципального образования</t>
  </si>
  <si>
    <t>Предоставление администрацией Каменно-Ангарского муниципального образования услуг по совершению нотариальных действий</t>
  </si>
  <si>
    <t>Присвоение адресов и нумерация объектов недвижимости расположенных на территории Каменно-Ангарского муниципального образования</t>
  </si>
  <si>
    <t>пн. 1,7 Перечня услуг, которые являются необходимыми и обязательными для предоставления муниципальных услуг</t>
  </si>
  <si>
    <t>1. Справка о размере пенсии ПФР</t>
  </si>
  <si>
    <t>Постановление администрации Солонецкого муниципального образования от 13  мая 2014 года № 39  "Об утверждении Административного регламента "Выдача градостроительных планов земельных участков"</t>
  </si>
  <si>
    <t>Постановление администрации Солонецкого муниципального образования от 15 мая 2014 года № 43  "Об утверждении Административного регламента  "Предоставление пользователем автомобильных дорог местного значения информации о состоянии автомобильных дорог местного значения"</t>
  </si>
  <si>
    <t>см п .2</t>
  </si>
  <si>
    <t xml:space="preserve">  + 
Постановление Порогского муниципального образованияот 1 октября 2013 года  № 90/2  "О внесении изменений и дополнений в административный регламент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t>
  </si>
  <si>
    <t xml:space="preserve"> +
Постановление администрации Нижнеудинского муниципального образования  от 7 ноября 2013 года № 1261 "О внесении изменений в административный регламент по предоставлению муниципальной услуги "Присвоение и уточнение почтовых адресов зданиям, сооружениям, земельным участкам" </t>
  </si>
  <si>
    <t>Предоставление информации о принадлежности объектов электросетевого хозяйства</t>
  </si>
  <si>
    <t>Администрация Артемовского городского послеления</t>
  </si>
  <si>
    <t>Постановление администрации Артемовского городского поселенияот 28 мая 2014 года № 55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</si>
  <si>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 xml:space="preserve"> Комитеты по управлению Ленинским, Октябрьским, Правобережным, Свердловским округами администрации города Иркутска
Аппарат администрации города Иркутска (далее - уполномоченные органы).
</t>
  </si>
  <si>
    <t xml:space="preserve">Комитеты по управлению Ленинским, Октябрьским, Правобережным, Свердловским округами администрации города Иркутска
Аппарат администрации города Иркутска (далее - уполномоченные органы)
</t>
  </si>
  <si>
    <t xml:space="preserve"> +
Постановление администрации города Иркутска от 31 января 2014 года №031-06-70/4 "О внесении изменений в постановление администрации города Иркутска от 30.11.2012 № 031-06-2367/12"</t>
  </si>
  <si>
    <t xml:space="preserve"> +
Постановление администрации города Иркутска от 14 марта 2014 года "О31-06-267/14 "О внесении изменений в постановление администрации города Иркутска от  01.08.2012 № 031-06-1578/12 "</t>
  </si>
  <si>
    <t>Предоставление доступа к справочно-поисковому  аппарату библиотек, базам данных</t>
  </si>
  <si>
    <t>Выдача разрешений на строительсто в пределах полномочий, установленных Градостроительным кодексом РФ</t>
  </si>
  <si>
    <t>Постановление главы администрации от 20 февраля 2013 года № 26  "Об утверждении административного регламента по предоставлению муниципальной улуги "Выдача разрешений на строительство в пределах полномочий установленным Градостроительным кодексом РФ"</t>
  </si>
  <si>
    <t>Совершение нотариальных действий специально уполномоченным должностным лицом администрации Бажирского  муниципального образования</t>
  </si>
  <si>
    <t>Оформление документов для регистрации граждан Российской Федерации по месту жительства и по месту пребывания  на территории Бажирского муниципального образования, для получения или замены паспорта</t>
  </si>
  <si>
    <t>Организация и осуществление мероприятий по гражданской обороне, защите населения и территории Бажирского муниципального образования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и иных средств</t>
  </si>
  <si>
    <t xml:space="preserve"> Информирование населения Бажирского муниципального образования об ограничениях использования водных объектов общего пользования, расположенных на территории Бажирского муниципального образования</t>
  </si>
  <si>
    <t xml:space="preserve"> Организация подготовки и обучения  населения в области  гражданской обороны и защиты от чрезвычайных ситуаций природного и техногенного характера</t>
  </si>
  <si>
    <t xml:space="preserve"> Организация проведения официальных физкультурно-оздоровительных и спортивных мероприятий  на территории Бажирского муниципального образования</t>
  </si>
  <si>
    <t xml:space="preserve"> Организация массового досуга и отдыха населения </t>
  </si>
  <si>
    <t>Организация  обеспечения первичных мер пожарной безопасности   на территории  Бажирского  муниципального образования</t>
  </si>
  <si>
    <t>Предоставление жилого помещения из  муниципального жилищного фонда на условиях социального найма</t>
  </si>
  <si>
    <t xml:space="preserve">1. Выписка из ЕГРП о правах граждан на имеющиеся у них объекты недвижимого имущества или сообщение об отказе в предоставлении сведений из ЕГРП;                                                   2. Справки о наличии у граждан на праве собственности приватизированных квартир и иных жилых помещений на территории муниципального образования;                                      </t>
  </si>
  <si>
    <t>1. Справка о здоровье</t>
  </si>
  <si>
    <t>Культурно-досуговое обслуживание - организация работы клубных формирований</t>
  </si>
  <si>
    <t>Постановление от 21 февраля 2013 года № 18 "Об  утверждении  административного  регламента исполнения муниципальной функции "Культурно-досуговое обслуживание - организация работы клубных формирований"</t>
  </si>
  <si>
    <t>Предоставление библиотечных услуг, включая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Российской Федерации об авторских и смежных правах; предоставление доступа к справочно-поисковому аппарату библиотек, базам данных</t>
  </si>
  <si>
    <t xml:space="preserve">Постановление от 20 декабря 2013 года № 104 "Об  утверждении  административного  регламента исполнения муниципальной функции "Предоставление библиотечных услуг, включая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Российской Федерации об авторских и смежных правах; предоставление доступа к справочно-поисковому аппарату библиотек, базам данных" </t>
  </si>
  <si>
    <t xml:space="preserve">Создание условий для развития местного традиционного народного художественного творчества и содействию национально – культурному развитию народов Российской Федерации </t>
  </si>
  <si>
    <t xml:space="preserve">Постановление от 20 декабря 2013 года № 103 "Об  утверждении  административного  регламента исполнения муниципальной функции "Создание условий для развития местного традиционного народного художественного творчества и содействию национально – культурному развитию народов Российской Федерации " </t>
  </si>
  <si>
    <t>Организация и осуществление мероприятий по ГО, защите населения и территории поселения от ЧС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объектах ГО, создание и содержание в целях ГО запасов материально-технических, продовольственных, медицинских и иных средств.</t>
  </si>
  <si>
    <t>Постановление от 9 октября 2013 года № 60 "Об  утверждении  административного  регламента исполнения муниципальной функции "Организация и осуществление мероприятий по ГО, защите населения и территории поселения от ЧС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объектах ГО, создание и содержание в целях ГО запасов материально-технических, продовольственных, медицинских и иных средств"</t>
  </si>
  <si>
    <t>Организация деятельности нештатных аварийно-спасательных формирований на территории поселения</t>
  </si>
  <si>
    <t>Постановление от 9 октября 2013 года № 60 "Об  утверждении  административного  регламента исполнения муниципальной функции "Организация деятельности нештатных аварийно-спасательных формирований на территории поселения"</t>
  </si>
  <si>
    <t xml:space="preserve">Выдача справок, выписок из похозяйственных  книг  </t>
  </si>
  <si>
    <t>Постановление от 20 декабря 2013 года № 109 "Об  утверждении  административного  регламента  по предоставлению   муниципальной  услуги "Выдача справок, выписок из похозяйственных  книг "</t>
  </si>
  <si>
    <t xml:space="preserve">Постановление от 20 декабря 2013 года № 108 "Об утверждении административного регламента по предоставлению муниципальной услуги "Присвоение и изменение адреса объекту недвижимости"  </t>
  </si>
  <si>
    <t xml:space="preserve">Постановление от 20 декабря 2013 года № 109 "Об утверждении административного регламента по предоставлению муниципальной услуги "" </t>
  </si>
  <si>
    <t>Постановление от 20 декабря 2013 года № 106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</si>
  <si>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 xml:space="preserve">Постановление от 9 октября 2013 года № 60 "Об  утверждении  административного  регламента исполнения муниципальной функции "Совершение нотариальных действий" </t>
  </si>
  <si>
    <t>Предоставление муниципального имущества в аренду, безвозмездное пользование на территории Веренского муниципального образования</t>
  </si>
  <si>
    <t xml:space="preserve">Постановление от 20 декабря 2013 года № 110 "Об утверждении административного регламента по предоставлению муниципальной услуги "Предоставление муниципального имущества в аренду, безвозмездное пользование на территории Веренского муниципального образования" </t>
  </si>
  <si>
    <t xml:space="preserve"> Проведенияе официальных физкультурно-оздоровительных мероприятий поселения</t>
  </si>
  <si>
    <t xml:space="preserve">Постановление от 20 декабря 2013 года № 102 "Об утверждении административного регламента по предоставлению муниципальной услуги " Проведенияе официальных физкультурно-оздоровительных мероприятий поселения" </t>
  </si>
  <si>
    <t>Первичный воинский учет граждан, проживающих или прибывших на территорию муниципального образования</t>
  </si>
  <si>
    <t>Постановление от 20 декабря 2013 года № 105 "Об утверждении административного регламента "Первичный воинский учет граждан, проживающих или прибывших на территорию муниципального образования"</t>
  </si>
  <si>
    <t>Организация ритуальных услуг и содержанию мест захоронения</t>
  </si>
  <si>
    <t xml:space="preserve">Постановление от 20 декабря 2013 года № 112 "Об  утверждении  административного  регламента исполнения муниципальной функции "Организация ритуальных услуг и содержанию мест захоронения" </t>
  </si>
  <si>
    <t xml:space="preserve">Постановление от 20 декабря 2013 года № 107 "Об  утверждении  административного  регламента исполнения муниципальной функции "Организация сбора и вывоза бытовых отходов и мусора" </t>
  </si>
  <si>
    <t>Выдача справок о составе семьи, зарегистрированных  лицах и иных документов, характеристик, копий муниципальных  правовых актов</t>
  </si>
  <si>
    <t xml:space="preserve">Постановление от 20 декабря 2013 года № 111 "Об  утверждении  административного  регламента исполнения муниципальной функции "Выдача справок о составе семьи, зарегистрированных  лицах и иных документов, характеристик, копий муниципальных  правовых актов" </t>
  </si>
  <si>
    <t>Предоставление  земельных участков, находящихся в муниципальной собственности, для целей, не связанных со строительством</t>
  </si>
  <si>
    <t>Создание условий для организации и обеспечения жителей поселения услугами организаций культуры.</t>
  </si>
  <si>
    <t>Постановление от 21 мая 2014 года № 42 "Об утверждении административного регламента предоставления муниципальной услуги "Создание условий для организации и обеспечения жителей поселения услугами организаций культуры."</t>
  </si>
  <si>
    <t>Организация массового досуга и отдыха населения.</t>
  </si>
  <si>
    <t xml:space="preserve">Постановление от 7 февраля 2013 года № 8 "Об   утверждении    административного  регламента    предоставления
муниципальной  услуги "Организация массового досуга и отдыха населения." </t>
  </si>
  <si>
    <t>Развитие художественного творчества населения и проведение занятий в кружках, студиях, клубных формированиях.</t>
  </si>
  <si>
    <t xml:space="preserve">Постановление от 21 мая 2014 года № 41 "Об   утверждении    административного  регламента    предоставления
муниципальной  услуги "Развитие художественного творчества населения и проведение занятий в кружках, студиях, клубных формированиях." </t>
  </si>
  <si>
    <t>Организация и осуществление мероприятий по гражданской обороне, защите населения и территории Мойганского  муниципального образования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создание и содержание в целях гражданской обороны запасов материально – технических, продовольственных, и медицинских  средств.</t>
  </si>
  <si>
    <t xml:space="preserve">Постановление от 5  июля 2012 года № 44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Мойганского  муниципального образования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создание и содержание в целях гражданской обороны запасов материально – технических, продовольственных, и медицинских  средств." </t>
  </si>
  <si>
    <t>Организация подготовки и обучения  населения в области  гражданской обороны и защиты от чрезвычайных ситуаций природного и техногенного характера.</t>
  </si>
  <si>
    <t xml:space="preserve">Постановление от 7 февраля 2013 года № 13 "Об   утверждении    административного  регламента    предоставления
муниципальной  услуги "Организация подготовки и обучения  населения в области  гражданской обороны и защиты от чрезвычайных ситуаций природного и техногенного характера." </t>
  </si>
  <si>
    <t>Выдача выписок из похозяйственных книг.</t>
  </si>
  <si>
    <t>Постановление от 7 августа 2013 года № 66 "Об   утверждении    административного  регламента    предоставления муниципальной  услуги  "Выдача выписок из похозяйственных книг."</t>
  </si>
  <si>
    <t>Присвоение почтовых адресов новым  объектам, подтверждение почтовых  адресов  существующим  объектам  и получение  новых  адресов   взамен ранее выданных почтовых адресов.</t>
  </si>
  <si>
    <t xml:space="preserve">Постановление от 7 февраля 2013 года № 11 "Об   утверждении    административного  регламента    предоставления муниципальной  услуги "Присвоение почтовых адресов новым  объектам, подтверждение почтовых  адресов  существующим  объектам  и получение  новых  адресов   взамен ранее выданных почтовых адресов." </t>
  </si>
  <si>
    <t>Предоставление  жилого помещения из  муниципального жилищного фонда на условиях социального найма.</t>
  </si>
  <si>
    <t xml:space="preserve">Постановление от 7 февраля 2013 года № 9 "Об   утверждении    административного  регламента    предоставления
муниципальной  услуги "Предоставление  жилого помещения из  муниципального жилищного фонда на условиях социального найма." </t>
  </si>
  <si>
    <t>Прием заявлений, документов, а так же постановка граждан на учет в качестве нуждающихся в жилых помещениях.</t>
  </si>
  <si>
    <t xml:space="preserve">Постановление от 3 июля 2013 года № 46 "Об   утверждении    административного  регламента    предоставления
муниципальной  услуги "Прием заявлений, документов, а так же постановка граждан на учет в качестве нуждающихся в жилых помещениях." </t>
  </si>
  <si>
    <t>Совершение нотариальных действий.</t>
  </si>
  <si>
    <t xml:space="preserve">Постановление от 7 августа 2013 года № 65 "Об   утверждении    административного  регламента    предоставления
муниципальной  услуги "Совершение нотариальных действий" </t>
  </si>
  <si>
    <t xml:space="preserve">Постановление от 7 февраля 2013 года № 12 "Об   утверждении    административного  регламента    предоставления
муниципальной  услуги "Организация проведения официальных физкультурно-оздоровительных и спортивных мероприятий." </t>
  </si>
  <si>
    <t>Организация  ритуальных услуг и содержанию мест захоронения.</t>
  </si>
  <si>
    <t xml:space="preserve">Постановление от 01 июля 2013 года № 57 "Об   утверждении    административного  регламента    предоставления
муниципальной  услуги "Организация  ритуальных услуг и содержанию мест захоронения." </t>
  </si>
  <si>
    <t>Информирование населения Мойганского муниципального образования об ограничениях использования водных объектов общего пользования, расположенных на территории Мойганского муниципального образования, для личных и бытовых нужд</t>
  </si>
  <si>
    <t>Постановление от 6 июля 2012 года № 46 "Об   утверждении    административного  регламента  по предоставлению муниципальной услуги "Информирование населения Мойганского муниципального образования об ограничениях использования водных объектов общего пользования, расположенных на территории Мойганского муниципального образования, для личных и бытовых нужд"</t>
  </si>
  <si>
    <t>Выдача физическим лицам справок с места жительства.</t>
  </si>
  <si>
    <t xml:space="preserve">Постановление от 3 июня 2014 года № 49 "Об   утверждении    административного  регламента    предоставления муниципальной  услуги "Выдача физическим лицам справок с места жительства." </t>
  </si>
  <si>
    <t>Выдача  справок о составе семьи.</t>
  </si>
  <si>
    <t xml:space="preserve">Постановление от 3 июня 2014 года № 50 "Об   утверждении    административного  регламента    предоставления муниципальной  услуги "Выдача  справок о составе семьи." </t>
  </si>
  <si>
    <t>Выдача бытовых характеристик.</t>
  </si>
  <si>
    <t xml:space="preserve">Постановление от 3 июня 2014 года № 51 "Об   утверждении    административного  регламента    предоставления
муниципальной  услуги "Выдача бытовых характеристик." </t>
  </si>
  <si>
    <t>Постановление от 3 июня 2014 года № 48 "Об   утверждении    административного  регламента    предоставления муниципальной  услуги "Предоставление архивных справок, выписок, копий архивных документов, копий правовых актов."</t>
  </si>
  <si>
    <t>Организация  обеспечения первичных мер пожарной безопасности</t>
  </si>
  <si>
    <t xml:space="preserve">Постановление от 7 февраля 2013 года № 10 "Об   утверждении    административного  регламента    предоставления
муниципальной  услуги "Организация  обеспечения первичных мер пожарной безопасности" </t>
  </si>
  <si>
    <t>Организация и осуществление мероприятий по работе с детьми и молодежью</t>
  </si>
  <si>
    <t xml:space="preserve">Постановление от 21 мая 2014 года № 40 "Об   утверждении    административного  регламента    предоставления
муниципальной  услуги "Организация и осуществление мероприятий по работе с детьми и молодежью" </t>
  </si>
  <si>
    <t xml:space="preserve"> Формирование, утверждение, исполнение местного бюджета Мойганского муниципального образования и контроль за его исполнением</t>
  </si>
  <si>
    <t xml:space="preserve">Постановление от 7 февраля 2013 года № 7 "Об   утверждении    административного  регламента    предоставления
муниципальной  услуги " Формирование, утверждение, исполнение местного бюджета Мойганского муниципального образования и контроль за его исполнением" </t>
  </si>
  <si>
    <t>1. Выдача справок организацией, уполномоченной на ведение государственного технического учета  и технической документации, о наличии или об отсутствии в собственности жилого помещения у гражданина и членов его семьи (при изменении фамилии до 09.07.1998 справки предоставляются на бывшую и настоящую фамилии);</t>
  </si>
  <si>
    <t>1. Выдача справок организацией, уполномоченной на ведение государственного технического учета  и технической документации, о наличии или об отсутствии в собственности жилого помещения у гражданина и членов его семьи (при изменении фамилии до 09.07.1998 справки предоставляются на бывшую и настоящую фамилии)
 2. Выдача справки с места работы о размере дохода гражданина и каждого члена его семьи за последние 12 месяцев, предшествующих обращению;                                                         3. Выдача справки о получении иных доходов гражданином и каждым членом его семьи (о размере стипендии, алименты и т.д.)</t>
  </si>
  <si>
    <t>1. Справки врача о состоянии здоровья с заключением о возможности заниматься в группах дополнительного образования по избранному профилю</t>
  </si>
  <si>
    <t>1. Выписка из ЕГРП о правах граждан на имеющиеся у них объекты недвижимого имущества или сообщение об отказе в предоставлении сведений из ЕГРП
2. Справки о наличии у граждан на праве собственности приватизированных квартир и иных жилых помещений на территории Новочеремховского муниципального образования
3. Справка ГИБДД о наличии либо отсутствии транспортных средств на каждого члена семьи.</t>
  </si>
  <si>
    <t xml:space="preserve">Совершение нотариальных действий на территории Тулюшского муниципального образования </t>
  </si>
  <si>
    <t xml:space="preserve">Администрация Тулюшского муниципального образования </t>
  </si>
  <si>
    <t>Постановление администрации Тулюшского муниципального образования от 2 апреля 2014 года № 20 "Об утверждении административного регламента по исполнению муниципальной услуги "Совершение нотариальных действий на территории Тулюшского муниципального образования"</t>
  </si>
  <si>
    <t>8(39536)  5-24-70</t>
  </si>
  <si>
    <t>Карпиза Сергей Анатольевич  
Головизина Виктория Анатольевна</t>
  </si>
  <si>
    <t xml:space="preserve">Постановление администрации Визирнинского муниципального образования от 8 августа  2013 года №31-п "Выдача выписок из реестра муниципального имущества, справок" Визирнинского муниципального образования"
</t>
  </si>
  <si>
    <t>Предоставление информации об очередности предоставления жилых помещений на условия социального найма</t>
  </si>
  <si>
    <t>Принитие  граждан на учет в качестве нуждающихся  в жилых помещениях , предоставляемых  по договорам социального найма</t>
  </si>
  <si>
    <t>Предоставление информации , копии архивных  документов, хранящихся в администрации Юбилейнинского МО, по запросам</t>
  </si>
  <si>
    <t>Выдача разрешений на ввод  в эксплуатацию объекта</t>
  </si>
  <si>
    <t>Предоставление информации из реестра  муниципального имущества Юбилейнинского МО</t>
  </si>
  <si>
    <t>Предоставление земельных участков  для целей, не  связанных со строительством</t>
  </si>
  <si>
    <t>Предоставление информации  об объектах недвижимого имущества , находящегося в муниципальной собственности Юбилейнинского  МО  и предназначенных для сдачи в аренду</t>
  </si>
  <si>
    <t>Принятие документов , а также выдача решений о переводе  или об отказе в переводе жилого помещения  в нежилое или нежилого помещения в жилое помещение</t>
  </si>
  <si>
    <t>Принятие и рассмотрение уведомлений о провидении собраний, митингов, демонстраций, шествий и пикетирований</t>
  </si>
  <si>
    <t xml:space="preserve"> +                                        Постановление администрации Шаманского сельского поселения от 18 октября 2013 года № 65 "О внесении изменений и дополнений в Постановление администрации Шаманского сельского поселения от 27 декабря 2012 года года № 61 " Об утверждении Административного регламента осуществления муниципальной функции "Первичный воинский учет граждан, проживающих или пребывающих на территории Шаманского сельского поселения" </t>
  </si>
  <si>
    <t>1. Выписка из ЕГРЮЛ
2. Выписка из ЕГРИП
3. Выписка из ИГРП</t>
  </si>
  <si>
    <t>1. Разрешение на отклонение от предельных параметров разрешенного строительства, реконструкции
2. Правоустанавливающие документы на земельный участок
3.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</si>
  <si>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1. Разрешение на строительство;
2. Правоустанавливающие документы на земельный участок
3.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 территории:</t>
  </si>
  <si>
    <t>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</si>
  <si>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Приватизация гражданами объектов муниципального жилищного фонда Баклашинского сельского поселения</t>
  </si>
  <si>
    <t xml:space="preserve">п. 1.2, 1.11 Перечня услуг, которые являются необходимыми и обязательными для предоставления муниципальных услуг </t>
  </si>
  <si>
    <t xml:space="preserve">Постановление администрации Баклашинского сельского поселения от 20 мая 2014 года № 305 "Об Утверждении адмминистративного регламента предоставления муниципальной услуги "Изменение вида разрешенного использования земельного участка на территории Баклашинского сельского поселения"  </t>
  </si>
  <si>
    <t>Постановление Администрации Большелугского городского поселения от 28 мая 2014 года № 107-па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</si>
  <si>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 xml:space="preserve"> + 
Постановление Администрации Большелугского городского поселения от 7 апреля 2014 года № 70-па "О внесении изменений в приложение к постановлению Администрации Большелугского городского поселения от 22 июня 2012 года № 83-па "Об утверждении административного регламентав по оказанию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t>
  </si>
  <si>
    <t xml:space="preserve"> + 
Постановление Администрации Большелугского городского поселения от 7 апреля 2014 года № 69-па "О сресении изменений в прилоение к Постановлению Администрации Большелугского городского поселения от 29 марта 2013 года № 33-па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</si>
  <si>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 xml:space="preserve"> + 
Постановление Администрации Большелугского городского поселения от 7 апреля 2014 года № 68-па "О внесении изменений в приложение к Постановлению Администрации Большелугского городского поселения от 29 марта 2013 года № 32-па "Об утверждении административного регламента по предоставлению муниципальной услуги "Оформление согласия нанимателю муниципального жилого помещения на вселение граждан в качестве проживающих совместно с ними членов своей семьи"
30 минут</t>
  </si>
  <si>
    <t xml:space="preserve">Постановление Администрации Большелугского городского поселения от 13 мая 2014 года № 95-па "Об утверждении Административного регламента предоставления  муниципальной услуги " Признание  жилого помещения непригодным для проживания, многоквартирного дома аварийным и подлежащим сносу или реконструкции на территории Большелугского муниципального образования" </t>
  </si>
  <si>
    <t xml:space="preserve">Признание  жилого помещения непригодным для проживания, многоквартирного дома аварийным и подлежащим сносу или реконструкции на территории Большелугского муниципального образования </t>
  </si>
  <si>
    <t xml:space="preserve"> +
 Постановление Администрации Большелугского городского поселения от 14 октября 2013 года № 118-па "О внесении изменений в приложение № 1 к постановлению Администрации Большелугского городского поселения от 19.02.2013 № 13-па "Об утверждении административного регламента по предоставлению муниципальной услуги "Выдача разрешений на снос (вырубку) зеленых насаждений"</t>
  </si>
  <si>
    <t xml:space="preserve">  +   
Постановление Администрации Олхинского сельского поселения от 17 апреля 2014 года № 52/14 "О внесении изменений в административный регламент, утвержденный Постановлением Администрации Олхинского сельского поселения от 02 ноября 2012 г. № 160/12 "Об утверждении Административного регламента по предоставлению муниципальной услуги "Присвоение (уточнение) адресов объектам недвижимого имущества Олхинского сельского поселения" </t>
  </si>
  <si>
    <t xml:space="preserve">  +   
Постановление Администрации Олхинского сельского поселения от 17 апреля 2014 года № 51/14 "О внесении изменений в административный регламент, утвержденный Постановлением Администрации Олхинского сельского поселения от 27 мая 2013года  № 48/13 "Об утверждении Административного Регламента по предоставлению муниципальной услуги "Удостоверение завещаний, доверенности,  свидетельствование верности копий документов и выписок из них в Администрации Олхинского сельского поселения"</t>
  </si>
  <si>
    <t xml:space="preserve">  +   
Постановление Администрации Олхинского сельского поселения от 17 апреля 2014 года № 53/14 "О внесении изменений в административный регламент, утвержденный Постановлением Администрации Олхинского сельского поселения от 15 марта 2013года  № 16/13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договорам социального найма"</t>
  </si>
  <si>
    <t>Предоставление места для захоронения (подзахоронения)</t>
  </si>
  <si>
    <t>Отдел муниципального имущества Администрации Шелеховского городского поселения</t>
  </si>
  <si>
    <t>Постановление Администрации Шелеховского городского поселения от 28 марта 2014 года № 140па "Об утверждении административного регламента по предоставлению муниципальной услуги "Предоставление места для захоронения (подзахоронения)"</t>
  </si>
  <si>
    <t>Выдача разрешений на строительство, реконструкцию, капитальный ремонт объектов капитального строительства на территории  Витимского  поселения</t>
  </si>
  <si>
    <t xml:space="preserve">Постановление Администрации Витимского городского поселения от  30 апреля 2014 года № 9 "Об утверждении  административного регламента по предоставлению муниципальной услуги "О выдаче копий муниципальных правовых актов администрации Витимского городского поселения " </t>
  </si>
  <si>
    <t>Выдача  копий муниципальных правовых актов администраии Луговского городского поселенияа</t>
  </si>
  <si>
    <t>Постановление Администрации Луговского городского поселения от 20 декабря 2011 года № 44 "Об утверждении административного регламента предоставления муниципальной услуги "Выдача копий муниципальных правовых актов администрации Луговского городского поселения"</t>
  </si>
  <si>
    <t>Постановление Администарции Луговского городского поселения от 21 декабря 2011 года № 46 "Об утверждении административного регламента предоставления муниципальной услуги "Предоставление информации об очередности предоставления жилого помещения на условиях социального найма"</t>
  </si>
  <si>
    <t>Постановление Администрации Луговского городского поселения от  21 декабря 2011 года №47 "Об утверждении административного регламента по предоставлению муниципальной услуги "Выдача юридическим и физическим лицам справок, выписок из похозяйственных книг Лугоывского городского поселения"</t>
  </si>
  <si>
    <t>Предоставление информации об объектах недвижимого имущества, находящихся в муниципальной собственности Луговского городского поселения и предназначенных для сдачи в аренду</t>
  </si>
  <si>
    <t>Постановление Администарции Луговского горосдкого поселения от 22 декабря 2011 года № 48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Луговского городского поселения и предназначенных для сдачи в аренду"</t>
  </si>
  <si>
    <t>Постановление Администрации Луговского городского поселения от 4 февраля 2013 года № 12 "Об утверждении административного регламента предоставления муниципальной услуги "Выдача разрешений на снос зеленых насаждений"</t>
  </si>
  <si>
    <t>Постановление Администрации Луговского горосдкого поселения от 4 февраля 2013 года № 13 "Об утверждении административного регламента предоставления муниципальной услуги "Выдача справок о составе семьи и об иждивенцах"</t>
  </si>
  <si>
    <t xml:space="preserve">Выдача разрешения (ордера) на производство работ, при которых планируется разрыть территорию общего пользования </t>
  </si>
  <si>
    <t>Постановление Администрации Луговского горосдкого поселения от 4 февраля 2013 года № 14 "Об утверждении административного регламента предоставления мунициплаьной услуги "Выдача разрешения (ордера) на производство работ, при которых планируется разрыть территорию общего пользования"</t>
  </si>
  <si>
    <t>Выдача справок, подтверждающих период проживания граждан в поселке Луговский</t>
  </si>
  <si>
    <t>Постановление Администрации Луговского горосдкого поселения от 4 февраля 2013 года № 15 "Об утверждении административного регламента предоставления мунициплаьной услуги "Выдача справок, подтверждающих период проживания граждан в поселке Луговский"</t>
  </si>
  <si>
    <t>Изменение вида разрешенного использования земельных участков и объектов капитального строительства Луговского городского поселения</t>
  </si>
  <si>
    <t>Постанволение Администрации Луговского горосдкого поселения от 4 февраля 2013 года № 16 "Об утверждении административного регламента предоставления муниципальной услуги "Изменение вида разрешенного использования земельных участков и объектов капитального строительства Луговского городского поселения"</t>
  </si>
  <si>
    <t>Передача жилых помещений в собственность граждан на территории Луговского городского поселения</t>
  </si>
  <si>
    <t>Постановление Администрации Луговского горосдкого поселения от 4 февраля 2013 года № 17 "Об утверждении административного регламента предотсавления муниципальной услуги "Передача жилых помещений в собственность граждан на территории Луговского горосдкого поселения"</t>
  </si>
  <si>
    <t>Выдача разрешений на право организации розничного рынка на территории Луговского городского поселения</t>
  </si>
  <si>
    <t>Постановление Администрации Луговского городского поселения от 4 февраля 2013 года № 18 "Об утверждении административного регламента предоставления мунициплаьной услуги "Выдача разрешений на право организации розничного рынка на территории Луговского городского поселения"</t>
  </si>
  <si>
    <t>Выдача разрешений на строительство, реконструкцию, капитальный ремонт объектов капитального строительства на территории Луговского городского поселения"</t>
  </si>
  <si>
    <t>Постановление Администрации Луговского горосдкого поселения от 4 февраля 2013 года № 19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 на территории Луговского городского поселения"</t>
  </si>
  <si>
    <t>Постановление Администрации Луговского городского поселения от 4 февраля 2013 года № 20 "Об утверждении административного регламента предоставления мунициплаьной услуги "Выдача справок о сдаче жилого помещения"</t>
  </si>
  <si>
    <t>Выявление бесхозяйного имущества на территории Луговского городского поселения и оформление его в мунициплаьную собственность</t>
  </si>
  <si>
    <t>Постановление Администарции Луговского городского поселения от 4 февраля 2013 года № 21 "Об утверждении административного регламента предоставления мунициплаьной услуги "Выявление бесхозяйного имущества на территории Луговского городского поселения и оформление его в мунициплаьную собственность"</t>
  </si>
  <si>
    <t>Постановление Администрации Луговского горосдкого поселения от 4 февраля 2013 года № 22 "Об утверждении административного регламента предоставления мунициплаьной услуги "Оформление справки с места эительства умершего"</t>
  </si>
  <si>
    <t>Присвоение (уточнение) адресов объектам недвижимого имущества на территории Луговского городского поселения</t>
  </si>
  <si>
    <t>Постановление Администрации Луговского городского поселения от 4 февраял 2013 года № 23 "Об утверждении административного регламента предоставления мунициплаьной услуги "Присвоение (уточнение) адресов объектам недвижимого имущества на территории Луговского горосдкого поселения"</t>
  </si>
  <si>
    <t>Организация ритуальных услуг и содержание мест захоронения на территории Луговского городского поселения</t>
  </si>
  <si>
    <t>Постановление Администрации Луговского горосдкого поселения от 4 февраля 2013 года № 24 "Об утверждении административного регламента предотсавления мунициплаьной услуги "Организация ритуальных услуг и содержанию мест захоронения на территории Луговского горосдкого поселения"</t>
  </si>
  <si>
    <t>Постановление Администрации Луговского горосдкого поселения от 4 февраля 2013 года № 25 "Об утверждении административного регламента предоставления мунициплаьной услуги "Совершение отдельных нотариальных действий"</t>
  </si>
  <si>
    <t>Выдача разрешений на право организации розничной торговли на территории Луговского городского поселения</t>
  </si>
  <si>
    <t>Постановление Администрации Луговского горосдкого поселения от 4 февраля 2013 года № 26 "Об утверждении административного регламента предоставления мунициплаьной услуги "Выдача разрешений на право организации розничной торговли на территории Луговского городского поселения"</t>
  </si>
  <si>
    <t>Предоставление информации об организациях коммунального комплекса и оказываемых ими жилищно-коммунальных услуг</t>
  </si>
  <si>
    <t>Постановление Администарции Луговского горосдкого поселения от 4 февраля 2013 года № 27 "Об утверждении Административного регламента предоставления мунициплаьной услуги "Предоставление информации об организациях коммунального комплекса и оказываемых ими жилищно-коммунальных услугах"</t>
  </si>
  <si>
    <t>Принятие документов ,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</si>
  <si>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Луговского горосдкого поселения от 4 февраля 2013 года № 28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</si>
  <si>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Признание помещения жилым, жилого помещения пригодным (непригодным) для проживания, многоквартирного дома аварийным и подлежащим сносу или реконструкции"</t>
  </si>
  <si>
    <t>Постановление Администрации Луговского городского поселения от 4 февраля 2013 года № 29 "Об утверждении административного регламента предоставления мунициплаьной услуги "Признание помещения жилым, жилого помещения пригодным (непригодным) для проживания, мгоноквартирного дома аварийным и подлежащим сносу или реконструкции"</t>
  </si>
  <si>
    <t>Составление актов приемки-сдачи жилого помещений</t>
  </si>
  <si>
    <t>Постановление Администарции Луговского городского поселения от 4 февраля 2013 года № 30 "Об утверждении административного регламента предотсавления мунициплаьной услуги "Составление актов приемки-сдачи жилого помещения"</t>
  </si>
  <si>
    <t>Передача муниципального имущества в аренду, безвозмездное пользование, продление действующих договоров на территории Луговского городского поселения</t>
  </si>
  <si>
    <t>Постановление Администрации Луговского горосдкого поселения от 4 февраля 2013 года № 31 "Об утверждении административного регламента предоставления мунициплаьной услуги "передача мунициплаьного имущества в аренду, безвозмездное пользование, продление действующих договоров, изменение условий действующих договоров на территории Луговского горосдкого поселения</t>
  </si>
  <si>
    <t xml:space="preserve"> +
Постановление администрации Тальниковского  муниципального образования от 15 мая 2014 года № 41 "О внесении изменений в административный регламент предоставления муниципальной услуги "Выдача постановления о разрешении передачи квартир в собственность граждан"</t>
  </si>
  <si>
    <t xml:space="preserve"> +
Постановление администрации от 28 ноября 2013 года № 250 "О внесении изменений в административный регламент "Совершение нотариальных действий специально уполномоченным должностным лицом Администрации Михайловского городского поселения"</t>
  </si>
  <si>
    <t>31 марта 2015 года</t>
  </si>
  <si>
    <t>28 июля 2014 года</t>
  </si>
  <si>
    <t>31 июня 2015  года</t>
  </si>
  <si>
    <t>14 апреля 2014 года</t>
  </si>
  <si>
    <t>30 декабря 2015 года</t>
  </si>
  <si>
    <t>30 декабря 2014 года</t>
  </si>
  <si>
    <t>31 марта 2016 года</t>
  </si>
  <si>
    <t xml:space="preserve"> Не предусмотрено размещение МФЦ, ПО и УРМ
+                                                                                             Перечень муниципальных услуг Бирюльского муниципального образования, предоставление которых осуществляется по принципу "одного окна", утвержденный распоряжением главы администрации Бирюльского сельского поселения от 28 октября 2013 года № 110</t>
  </si>
  <si>
    <t>Муниципальное образование Верхоленское сельское поселение</t>
  </si>
  <si>
    <t>Не предусмотрено размещений МФЦ, ПО и УРМ</t>
  </si>
  <si>
    <t xml:space="preserve">Не предусмотрено размещение МФЦ, ПО и УРМ
 +
 Перечень муниципальных услуг Старо-Акульшетского муниципального образования, предоставление которых осуществляется по принципу " одного окна", утвержденный постановлением администрации Старо-Акульшетского муниципального образования  от  29 октября 2013 года  № 132 </t>
  </si>
  <si>
    <t>30 июня 2014 года</t>
  </si>
  <si>
    <t>Не предусмотрено размещение МФЦ, ПО и УРМ</t>
  </si>
  <si>
    <t>Не предусмотрено размещение МФЦ, ПО и УРМ
 +
Постановлением Главы администрации муниципального образования "Целинный" от 18 марта 2013 года № 17 "а" "Об утверждении перечня муниципальных услуг предоставления которых осуществляется по принципу "одного окна"</t>
  </si>
  <si>
    <t>30 сентября 2014 года</t>
  </si>
  <si>
    <t>Постановление главы администрации муниципального образования "Олойское" от 5 ноября 2013 года № 74 "Об утверждении административного регламента предоставления муниципальной услуги "Выдача копий муниципальных правовых актов администрации муниципального образования"</t>
  </si>
  <si>
    <t>Постановление главы администрации муниципального образования "Олойское" от 5 ноября 2013 года № 75 "Об утверждении административного регламента предоставления муниципальной услуги "Выдача копий документов, подтверждающих право на владение зем лей"</t>
  </si>
  <si>
    <t>Постановление главы администрации муниципального образования "Олойское" от 5 ноября 2013 года № 76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</si>
  <si>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администрации муниципального образования "Олойское" от 5 ноября 2013 года № 77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 населению"</t>
  </si>
  <si>
    <t>Постановление главы администрации муниципального образования "Олойское" от 5 ноября 2013 года № 78 "Об утверждении административного регламента предоставления муниципальной услуги "Информирование и консультирование субъектов малого и среднего предпринимательства"</t>
  </si>
  <si>
    <t>Постановление главы администрации муниципального образования "Олойское" от 5 ноября 2013 года № 79 "Об утверждении административного регламента предоставления муниципальной услуги "Выдача справое, выписок из похозяйственных книг"</t>
  </si>
  <si>
    <t>Постановление главы администрации муниципального образования "Олойское" от 5 ноября 2013 года № 80 "Об утверждении административного регламента предоставления муниципальной услуги "Осуществление регистрации (снятии) по месту жительства(пребывания) граждан"</t>
  </si>
  <si>
    <t>Постановление главы администрации муниципального образования "Олойское" от 5 ноября 2013 года № 81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</si>
  <si>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главы администрации муниципального образования "Олойское" от 5 ноября 2013 года № 82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</si>
  <si>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главы администрации муниципального образования "Олойское" от 5 ноября 2013 года № 83 "Об утверждении административного регламента предоставления муниципальной услуги "Предоставление малоимущим гражданам по договорам социального найма жилых помещений муниципального жилищного фонда"</t>
  </si>
  <si>
    <t>Постановление главы администрации муниципального образования "Олойское" от 5 ноября 2013 года № 84 "Об утверждении административного регламента предоставления муниципальной услуги "Предоставление в аренду, безвозмездное пользование, иное владение и (или) пользование муниципального имущества муниципального жилищного фонда"</t>
  </si>
  <si>
    <t>Постановление главы администрации муниципального образования "Олойское" от 5 ноября 2013 года № 85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в аренду"</t>
  </si>
  <si>
    <t>Постановление главы администрации муниципального образования "Олойское" от 5 ноября 2013 года № 86 "Об утверждении административного регламента предоставления муниципальной услуги "Предоставление сведений о ранее приватизированном имуществе"</t>
  </si>
  <si>
    <t>Постановление главы администрации муниципального образования "Олойское" от 5 ноября 2013 года № 87 "Об утверждении административного регламента предоставления муниципальной услуги "Предоставление выписки из реестра муниципального имущества"</t>
  </si>
  <si>
    <t>Постановление главы администрации муниципального образования "Олойское" от 5 ноября 2013 года № 88 "Об утверждении административного регламента предоставления муниципальной услуги "Передача жилых помещений муниципального жилищного фонда в собственность граждан"</t>
  </si>
  <si>
    <t>Постановление главы администрации муниципального образования "Олойское" от 5 ноября 2013 года № 89 "Об утверждении административного регламента предоставления муниципальной услуги "Выдача разрешений на строительство в пределах полномочий, устанволенных градостроительным кодексом РФ"</t>
  </si>
  <si>
    <t>Постановление главы администрации муниципального образования "Олойское" от 5 ноября 2013 года № 90 "Об утверждении административного регламента предоставления муниципальной услуги "Выдача разрешений на ввод объекта в эксплуатацию в пределах полномочий, устанволенных градостроительным кодексом РФ"</t>
  </si>
  <si>
    <t>Постановление главы администрации муниципального образования "Олойское" от 5 ноября 2013 года № 91 "Об утверждении административного регламента предоставления муниципальной услуги "Предоставление доступа к справочно-поисковому аппарату библиотек, базам данных"</t>
  </si>
  <si>
    <t>Постановление главы администрации муниципального образования "Олойское" от 5 ноября 2013 года № 92 "Об утверждении административного регламента предоставления муниципальной услуги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 анонсов данных мероприятий"</t>
  </si>
  <si>
    <t xml:space="preserve">Постановление администрации Юбилейнинского сельского поселения от 26 декабря 2012 года № 45 " Об утверждении административного регламента предоставления
муниципальной услуги "Предоставление информации, копий архивных 
документов, хранящихся в архиве Юбилейнинского муниципального
 образования, по заявлениям (запросам) заявителей
</t>
  </si>
  <si>
    <t>Постановление администрации Юбилейнинского сельского поселения от  26 мая 2013 года № 42 Об утверждении административного регламента по предоставлению муниципальной услуги "Выдача разрешений на строительство</t>
  </si>
  <si>
    <t>Постановлеие администрации Юбилейнинского сельского поселения от 25 января 2013 года № 7 "Об утверждении административного регламента по предоставлению муниципальной услуги "Выдача разрешений на ввод в эксплуатацию объектов"</t>
  </si>
  <si>
    <t xml:space="preserve">Постановление администрации Юбилейнинского сельского поселения от  27 декабря 2012 года № 46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 Юбилейнинского сельского поселения
</t>
  </si>
  <si>
    <t>Постановление администрации Юбилейнинского сельского поселения от 29 января 2013 года №  14 Об утверждении административного регламента по предоставлению муниципальной услуги "Предоставление земельных участков для целей не связанных со строительством</t>
  </si>
  <si>
    <t>Постановление  администрации Юбилейнинского сельского поселения от  25 декабря 2013 года № 9 Об утверждении Административного регламента предоставления муниципальной услуги "Представление информации об объектах недвижимого имущества, находящихся в муниципальной собственности Юбилейнинского муниципального образования и предназначенных для сдачи в аренду</t>
  </si>
  <si>
    <t>Постановление администрации Юбилейнинского сельского поселения от 25 декабря 2013 года № 11 Об утверждении Административного регламента по предоставлению муниципальной услуги "Передача в собственность граждан жилых помещений в порядке приватизации</t>
  </si>
  <si>
    <t>Постановление администрации Юбиленйнинского сельского поселения  25 января 2013 года № 10 Об утверждении Административного регламента предоставления муниципальной услуги "Выдача разрешения на снос зелённых насаждений на территории Юбилейнинского муниципального образования</t>
  </si>
  <si>
    <t xml:space="preserve">Постановление администрации Юбиленйнинского сельского поселения  17 января 2013 года №  3 Об утверждении административного регламента предоставления
муниципальной услуги "Принятие и рассмотрение уведомлений о проведении собраний, митингов, демонстраций, шествий и пикетирований
</t>
  </si>
  <si>
    <t xml:space="preserve">Постановление от 30 августа 2013 года № 54а " Об утверждении Административных регламентов Казенного учреждения Администрации Бажирского муниципального образования" </t>
  </si>
  <si>
    <t>1. Предписание главного санитарного врача  территориального отдела
территориального управления федеральной службы по надзору в сфере защиты прав потребителей и благополучия человека по Иркутской области в Заларинском, Балаганском и Усть-Удинском районе или заключение Заларинского филиала ФГУЗ "Центр гигиены и эпидемиологии"</t>
  </si>
  <si>
    <t xml:space="preserve">Постановление администрации Юбилейнинского сельского поселения от 27 декабря 2012 года № 47 "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</si>
  <si>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 xml:space="preserve">Постановление администрации Юбилейнинского поселения  от  9 ноября 2012 года № 35 "Об утверждении Положения о порядке разработки 
и утверждения административных регламентов муниципальных услуг"
</t>
  </si>
  <si>
    <t xml:space="preserve">Постановление администрации Юбилейнинского  сельского поселения  от 16 мая 2013 года № 39 "Об утверждении Административного регламента предоставления муниципальной услуги "Принятие граждан на учёт в качестве нуждающихся в жилых помещениях, предоставляемых по договорам социального найма" </t>
  </si>
  <si>
    <t>Постановление администрации Юбилейнинского сельского поселения от 28 декабря 2012 года № 49 Об утверждении Административного регламента предоставления муниципальной услуги "Предоставление информации из реестра муниципального имущества Юбилейнинского МО"</t>
  </si>
  <si>
    <t xml:space="preserve">Постановление администрации Юбилейнинского сельского поселения  28 декабря 2012 года № 50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помещение"в администрации Юбилейнинского сельского поселения
</t>
  </si>
  <si>
    <t>Постановление администрации Юбилейнинского сельского поселения от 25 декабря 2013 года № 12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</si>
  <si>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 xml:space="preserve">Постановление администрации Иргейского муниципального образования то 12 мая 2014 года № 52  Об утверждении Административного регламента предоставление муниципальной услуги "Назначение и выплата пенсий за выслугу лет муниципальным служащим"
</t>
  </si>
  <si>
    <t xml:space="preserve"> +
Постановление № 39 от 5 мая 2014 года "О внесении изменений в  Постановление администрации городского поселения Среднинского муниципального образования № 10 от 27.02.2012г "Об утверждении Административного регламента предоставления муниципальной услуги  по совершению нотариальных действий, предусмотренных законодательством в случае отсутствия в поселении нотариуса"</t>
  </si>
  <si>
    <t xml:space="preserve"> +
Постановление № 38 от 5 мая 2014 года "О внесении изменений в  Постановление администрации городского поселения Среднинского муниципального образования № 41 от 02.08.2012г "Об утверждении административного регламента предоставления муниципальной услуги "Выдача справок, выписок из домовых и похозяйственных книг городского поселения Среднинского муниципального образования"</t>
  </si>
  <si>
    <t xml:space="preserve">Постановление администрации Узколугского муниципального образования от 5 мая 2014 года  № 33 Об утверждении административного регламента по предоставлению муниципальной услуги "Содействие развитию малого
и среднего бизнеса"
</t>
  </si>
  <si>
    <t xml:space="preserve">Постановление администрацииУзколугского муниципального образования  от 29 апреля 2014 года № 29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
</t>
  </si>
  <si>
    <t>Постановление администрации Баклашинского сельского поселения от  4 апреля 2014 года № 236  "Об утверждении административного регламента по предоставлению муниципальной услуги "Подготовка градостроительного плана земельного участка"</t>
  </si>
  <si>
    <t>Постановление администрации Баклашинского сельского поселения от 4 апреля 2014 года № 237 "Об утверждении административного регламента по предоставлению муниципальной услуги "Выдача разрешения на строительство"</t>
  </si>
  <si>
    <t>Постановление Администрации Олхинского сельского поселения от 15 мая 2014 года № 68/14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t>
  </si>
  <si>
    <t xml:space="preserve"> +
Постановление главы Шарагайского муниципального образования от 6  сентября 2013 года № 40 "Об утверждении изменений в Административном регламенте по предоставлению муниципальной услуги Заключение договоров на передачу жилого муниципального фонда в собственность граждан РФ"</t>
  </si>
  <si>
    <t xml:space="preserve"> +
Постановление главы Шарагайского муниципального образования от 10 сентября 2013 года № 42 Об утверждении изменений в Административном регламенте по предоставлению муниципальной услуги "Предоставление информации о порядке предоставления жилищно-коммунальных услуг населению"</t>
  </si>
  <si>
    <t xml:space="preserve"> +
Постановление главы Шарагайского муниципального образования от 6 сентября 2013 года № 40 Об утверждении изменений в Административном регламенте по предоставлению муниципальной услуги Предоставление адресно-справочных документов</t>
  </si>
  <si>
    <t xml:space="preserve"> +
Постановление главы Шарагайского муниципального образования от 2 сентября 2013 года №36 Об утверждении изменений в Административном регламенте по предоставлению муниципальной услуги сбор, вывоз бытовых отходов и мусора.</t>
  </si>
  <si>
    <t xml:space="preserve"> + 
Постановление главы Шарагайского муниципального образования от 6 сентября 2013 года № 40-А Об утверждении изменений в Административном регламенте по предоставлению муниципальной услуги Предоставление информации о времени и месте театрализованных представлений, филармонических и эстрадных концертов и гастрольных мероприятий театров и филармоний, киносеансов, анонсы данных мероприятий</t>
  </si>
  <si>
    <t xml:space="preserve"> +
Постановление главы Шарагайского муниципального образования от 3 сентября 2013 года № 37-А Об утверждении изменений в Административном регламенте по предоставлению муниципальной услуги Организация отдыха, оздоровления и занятости детей в каникулярное время</t>
  </si>
  <si>
    <t xml:space="preserve"> +
Постановление главы Шарагайского муниципального образования от 9 сентября 2013 года № 41 Об утверждении изменений в Административном регламенте по предоставлению муниципальной услуги Организация культурно - досуговых мероприятий</t>
  </si>
  <si>
    <t xml:space="preserve"> +
Постановление главы Шарагайского муниципального образования от 3 сентября 2013 года № 37 Об утверждении изменений в Административном регламенте по предоставлению муниципальной услуги Организация содержания и ремонта муниципального жилого фонда</t>
  </si>
  <si>
    <t xml:space="preserve"> +
Постановление главы Шарагайского муниципального образования от 4 сентября 2013 года № 38 Об утверждении изменений в Административном регламенте по предоставлению муниципальной услуги Организация в границах сельского поселения электроснабжения, газоснабжения,
теплоснабжения, водоснабжения и водоотведения, снабжение населения топливом.</t>
  </si>
  <si>
    <t xml:space="preserve"> +
Постановление главы Шарагайского муниципального образования от 4 сентября 2013 года № 38-А Об утверждении изменений в Административном регламенте по предоставлению муниципальной услуги Организация освещения улиц и установки указателей с названиями улиц, номеров домов и присвоения почтового адреса</t>
  </si>
  <si>
    <t xml:space="preserve"> + 
Постановление главы Шарагайского муниципального образования от 5 сентября 2013 года № 39 Об утверждении изменений в Административном регламенте по предоставлению муниципальной услуги Организация ритуальных услуг и содержание мест захоронения</t>
  </si>
  <si>
    <t>Постановление администрации Тулунского муниципального района от 10 декабря 2013 года № 205-пг "Об утверждении административного регламента администрации Тулунского муниципального района по предоставлению муниципальной услуги "Предоставление земельных участков, находящихся в муниципальной собственности муниципального образования "Тулунский район"</t>
  </si>
  <si>
    <t xml:space="preserve"> +
Постановление администрации Тулунского муниципального района № 106-пг от 10 июля 2014 года "О внесении изменений в Административный регламент администрации Тулунского муниципального района по предоставлению муниципальной услуги "Выдача разрешений на установку рекламных конструкций на территории Тулунского муниципального района, аннулирование таких разрешений, выдача предписаний о демонтаже самовольно установленных вновь рекламных конструкций на территории Тулунского муниципального района"</t>
  </si>
  <si>
    <t xml:space="preserve"> + 
Постановление администрации Тулунского муниципального района № 105-пг от 10 июля 2014 года "О внесении изменений в Административный регламент администрации Тулунского муниципального района по предоставлению муниципальной услуги "Предоставление пользователям автомобильных дорог местного значения информации о состоянии автомобильных дорог вне границ населенных пунктов в границах Тулунского муниципального района"</t>
  </si>
  <si>
    <t xml:space="preserve"> Постановление администрации Тулунского муниципального района от 20 июня 2014 года  № 84-пг "Об утверждении административного регламента Управления образования администрации Тулунского муниципального района по предоставлению муниципальной услуги "Организация отдыха детей в каникулярное время в лагерях дневного пребывания"</t>
  </si>
  <si>
    <t>Постановление администрации Тулунского муниципального района от 20 июня 2014 года  № 83-пг "Об утверждении административного регламента Управления образования администрации Тулунского муниципального района по предоставлению муниципальной услуги "Предоставление информации об организации общедоступного и бесплатного начального общего, основного общего, среднего общего  образования, а также дополнительного образования в общеобразовательных и образовательных учреждениях на территории МО"</t>
  </si>
  <si>
    <t>Постановление администрации Тулунского муниципального района от 20 июня 2014 года  № 85-пг "Об утверждении административного регламента Управления образования администрации Тулунского муниципального района по предоставлению муниципальной услуги "Предоставление информации о результатах сданных экзаменов, тестирования и мониторинговых исследований муниципальными общеобразовательными учреждениями Тулунского муниципального района"</t>
  </si>
  <si>
    <t>Постановление администрации Тулунского муниципального района от 3 апреля 2014 года № 42-пг "Об утверждении административного регламента администрации Тулунского муниципального района по предоставлению муниципальной услуги "Продажа земельных участков, находящихся в государственной собственности до разграничения государственной собственности на землю, расположенных на территории муниципального образования "Тулунский район", право расположения которыми действующим законодательством отнесено к компетенции органов местного самоуправления муниципального образования "Тулунский район""</t>
  </si>
  <si>
    <t xml:space="preserve"> +
 Постановление администрации Тулунского муниципального района от 30 июня 2014 года № 99-пг "О внесении изменений в административный регламент Архивного отдела администрации Тулунского муниципального района по исполнению муниципальной услуги "Организация исполнения запросов граждан и юридических лиц по выдаче архивных справок, архивных выписок и архивных копий документов"</t>
  </si>
  <si>
    <t xml:space="preserve"> +
 Постановление администрации Аршанского сельского поселения от 11 июля 2014 года № 11-пг "О внесении изменений в административный регламент предоставления муниципальной услуги "Выдача физическим лицам справок, выписок из похозяйственных книг сельского поселения"</t>
  </si>
  <si>
    <t xml:space="preserve"> +
Постановление администрации Аршанского сельского поселения от 11 июля 2014 года № 12-пг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жилищных помещениях"</t>
  </si>
  <si>
    <t xml:space="preserve"> +
 Постановление администрации Афанасьевского сельского поселения от 1 июля 2014 года № 23-пг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улучшении жилищных условий"</t>
  </si>
  <si>
    <t xml:space="preserve"> +
 Постановление администрации Афанасьевского сельского поселения от 1 июля 2014 года № 24-пг "О внесении изменений в Административный регламент предоставления муниципальной услуги "Приём заявлений и заключение договоров социального найма жилвх помещений"</t>
  </si>
  <si>
    <t xml:space="preserve"> +
 Постановление администрации Афанасьевского сельского поселения от 1 июля 2014 года № 25-пг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муниципальные помещения"</t>
  </si>
  <si>
    <t xml:space="preserve"> +
 Постановление администрации Афанасьевского сельского поселения от 1 июля 2014 года № 26-пг "О внесении изменений в Административный регламент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</si>
  <si>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 xml:space="preserve"> +
 Постановление администрации Афанасьевского сельского поселения от 1 июля 2014 года № 27-пг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</si>
  <si>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xml:space="preserve"> +
 Постановление администрации Афанасьевского сельского поселения от 1 июля 2014 года № 28-пг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</si>
  <si>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Афанасьевского сельского поселения от 1 июля 2014 года № 29-пг "О внесении изменений в Административный регламент предоставления муниципальной услуги "Осуществление первичного воинского учета, участие в организации и осуществлении мероприятий по мобилизационной подготовке муниципальных предприятий и учреждений, находящихся на территории поселения"</t>
  </si>
  <si>
    <t xml:space="preserve"> +
 Постановление администрации Афанасьевского сельского поселения от 1 июля 2014 года № 30-пг "О внесении изменений в Административный регламент предоставления муниципальной услуги "Совершение нотариальных действий"</t>
  </si>
  <si>
    <t xml:space="preserve"> +
 Постановление администрации Афанасьевского сельского поселения от 1 июля 2014 года № 22-пг "О внесении изменений в Административный регламент предоставления муниципальной услуги "Выдача физическим лицам справок, выписок из похозяйственных книг сельского поселения"</t>
  </si>
  <si>
    <t xml:space="preserve"> +
 Постановление администрации Будаговского сельского поселения от 1 июля 2014 года № 20-пг "О внесении изменений в Административный регламент предоставления муниципальной услуги "Прием заявлений и заключение договоров социального найма жилых помещений"</t>
  </si>
  <si>
    <t xml:space="preserve"> +
 Постановление администрации Будаговского сельского поселения от 1 июля 2014 года № 22-пг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</si>
  <si>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xml:space="preserve"> +
 Постановление администрации Будаговского сельского поселения от 1 июля 2014 года № 24-пг "О внесении изменений в Административный регламент предоставления муниципальной услуги "Прием заявлений,документов и заключение договоров на передачу гражданам в собственность жилых помещений муниципального жилого фонда социального использования"</t>
  </si>
  <si>
    <t xml:space="preserve"> +
 Постановление администрации Будаговского сельского поселения от 1 июля 2014 года № 19-пг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</si>
  <si>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Будаговского сельского поселения от 1 июля 2014 года № 23-пг "О внесении изменений в Административный регламент предоставления муниципальной услуги "Осуществление первичного воинского учета"</t>
  </si>
  <si>
    <t xml:space="preserve"> +
 Постановление администрации Будаговского сельского поселения от 1 июля 2014 года № 26-пг "О внесении изменений в Административный регламент предоставления муниципальной услуги "Совершение нотариальных действий"</t>
  </si>
  <si>
    <t xml:space="preserve"> +
 Постановление администрации Будаговского сельского поселения от 1 июля 2014 года № 21-пг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муниципальном помещении"</t>
  </si>
  <si>
    <t xml:space="preserve"> +
 Постановление администрации Будаговского сельского поселения от 1 июля 2014 года №18-пг "О внесении изменений в Административный регламент предоставления муниципальной услуги "Выдача физическим лицам справок,выписок из похозяйственных книг сельского поселения"</t>
  </si>
  <si>
    <t xml:space="preserve"> +
 Постановление администрации Будаговского сельского поселения от 1 июля 2014 года № 25-пг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</si>
  <si>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Бурхунского сельского поселения от 7 июля 2014 года  № 24 "О внесении изменений в административный регламент предоставления муниципальной услуги "Выдача физическим лицам справок, выписок из похозяйственных книг сельского поселения ", утверждённый постановлением администрации Бурхунского сельского поселения от 25.04.2013 г. № 19-пг"</t>
  </si>
  <si>
    <t xml:space="preserve"> +
Постановление администрации Бурхунского сельского поселения от 7 июля 2014 года  № 25 "О внесении изменений в административный регламент предоставления муниципальной услуги"Прием заявлений, документов, а также постановка граждан на учет в качестве нуждающихся  в жилых помещениях", утверждённый постановлением администрации Бурхунского сельского поселения от 25.04.2013 г. № 20-пг"</t>
  </si>
  <si>
    <t xml:space="preserve"> +
Постановление администрации Бурхунского сельского поселения от 7 июля 2014 года  № 26 "О внесении изменений в административный регламент предоставления муниципальной услуги"Прием заявлений и заключение договоров социального найма жилых помещений"</t>
  </si>
  <si>
    <t xml:space="preserve"> +
 Постановление администрации Бурхунского сельского поселения от 7 июля 2014 года  № 27 "О внесении изменений в административный регламент предоставления муниципальной услуги"Оформление разрешения на вселение членов семьи нанимателя и иных граждан в муниципальные помещения  "</t>
  </si>
  <si>
    <t xml:space="preserve"> +
Постановление администрации Бурхунского сельского поселения от 7 июля 2014 года  № 28 "О внесении изменений в административный регламент предоставления муниципальной услуги"Приём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</si>
  <si>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 xml:space="preserve"> +
Постановление администрации Бурхунского сельского поселения от 7 июля 2014 года  № 29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</si>
  <si>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xml:space="preserve"> +
Постановление администрации Бурхунского сельского поселения от 7 июля 2014 года  № 30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</si>
  <si>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 +
Постановление администрации Бурхунского сельского поселения от 7 июля 2014 года  № 31 "О внесении изменений в административный регламент предоставления муниципальной услуги "Осуществление первичного воинского учёта "</t>
  </si>
  <si>
    <t xml:space="preserve"> +
Постановление администрации Бурхунского сельского поселения от 7 июля 2014 года  № 32 "О внесении изменений в административный регламент предоставления муниципальной услуги "Совершение нотариальных действий"</t>
  </si>
  <si>
    <t xml:space="preserve"> +
 Постановление администрации Гадалейского сельского поселения от 11 июля 2014 года  № 20 "О внесении изменений в административный регламен предоставления муниципальной услуги "Выдача физическим лицам справок, выписок из похозяйственных книг сельского поселения"</t>
  </si>
  <si>
    <t xml:space="preserve"> +
 Постановление администрации Гадалейского сельского поселения от 11 июля 2014 года  № 21 "О внесении изменений в административный регламен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</si>
  <si>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Гадалейского сельского поселения от 11 июля 2014 года  № 22 "О внесении изменений в административный регламен предоставления муниципальной услуги "Прием  заявлений  и заключение договоров  социального найма жилых помещений"</t>
  </si>
  <si>
    <t xml:space="preserve"> +
Постановление администрации Гадалейского сельского поселения от 11 июля 2014 года  № 23 "О внесении изменений в административный регламен предоставления муниципальной услуги "Оформление разрешения на вселение членов семьи  нанимателя и иных граждан в муниципальные помещения"</t>
  </si>
  <si>
    <t xml:space="preserve"> +
 Постановление администрации Гадалейского сельского поселения от 11 июля 2014 года  № 26 "О внесении изменений в административный регламен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</si>
  <si>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 xml:space="preserve"> +
 Постановление администрации Гадалейского сельского поселения от 11 июля 2014 года  № 24 "О внесении изменений в административный регламен предоставления муниципальной услуги "Предоставление выписок  из реестра муниципальной собственности "</t>
  </si>
  <si>
    <t xml:space="preserve"> +
 Постановление администрации Гадалейского сельского поселения от 11 июля 2014 года  № 27 "О внесении изменений в административный регламен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</si>
  <si>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Гадалейского сельского поселения от 11 июля 2014 года  № 25 "О внесении изменений в административный регламен предоставления муниципальной услуги "Осуществление  первичного воинского учета, участие в организации и осуществлении мероприятий по мобилизационной  подготовке муниципальных предприятий и учреждений, находящихся на  территории поселения"</t>
  </si>
  <si>
    <t xml:space="preserve"> +
Постановление администрации Гадалейского сельского поселения от 11 июля 2014 года  № 28 "О внесении изменений в административный регламен предоставления муниципальной услуги "Совершение нотариальных действий"</t>
  </si>
  <si>
    <t xml:space="preserve"> +
Постановление администрации Евдокимовского сельского поселения от 7 июля 2014 года  № 27 "О внесении изменений в административный регламент предоставления муниципальной услуги "Прием заявлений и заключение договоров социального найма жилых помещений", утверждённый постановлением администрации Евдокимовского сельского поселения от 05.03.2013 года № 8"</t>
  </si>
  <si>
    <t xml:space="preserve"> +
Постановление администрации Евдокимовского сельского поселения от 7 июля 2014 года  № 30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</si>
  <si>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xml:space="preserve"> +
Постановление администрации Евдокимовского сельского поселения от 7 июля 2014 года  № 29 "О внесении изменений в административный регламент предоставления муниципальной услуги "Прием заявлений,документов и заключение договоров на передачу гражданам в собственность жилых помещений муниципального жилого фонда социального использования"</t>
  </si>
  <si>
    <t xml:space="preserve"> +
Постановление администрации Евдокимовского сельского поселения от 7 июля 2014 года  № 26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</si>
  <si>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Евдокимовского сельского поселения от 7 июля 2014 года  № 32 "О внесении изменений в административный регламент предоставления муниципальной услуги "Осуществление первичного воинского учета", утверждённый постановлением администрации Евдокимовского сельского поселения от 05.03.2013 года № 14"</t>
  </si>
  <si>
    <t xml:space="preserve"> +
Постановление администрации Евдокимовского сельского поселения от 7 июля 2014 года  № 33 "О внесении изменений в административный регламент предоставления муниципальной услуги "Совершение нотариальных действий"</t>
  </si>
  <si>
    <t xml:space="preserve"> +
Постановление администрации Евдокимовского сельского поселения от 7 июля 2014 года  № 28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муниципальном помещении"</t>
  </si>
  <si>
    <t xml:space="preserve"> +
Постановление администрации Евдокимовского сельского поселения от 7 июля 2014 года  № 25 "О внесении изменений в административный регламент предоставления муниципальной услуги "Выдача физическим лицам справок,выписок из похозяйственных книг сельского поселения", утверждённый постановлением администрации Евдокимовского сельского поселения от 05.03.2013 года № 6"</t>
  </si>
  <si>
    <t xml:space="preserve"> +
 Постановление администрации Евдокимовского сельского поселения от 7 июля 2014 года  № 31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</si>
  <si>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Котикского сельского поселения № 23-пг от  7 июля 2014 года  "О внесении изменений в административный регламент предоставления муниципальной услуги "Выдача физическим лицам справок, выписок из похозяйственных книг сельского поселения"</t>
  </si>
  <si>
    <t xml:space="preserve"> +
 Постановление администрации Котикского сельского поселения № 24-пг от  7 июля 2014 года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</si>
  <si>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Котикского сельского поселения № 25-пг от  7 июля 2014 года  "О внесении изменений в административный регламент предоставления муниципальной услуги "Прием заявлений и заключение договоров социального найма жилых помещений"</t>
  </si>
  <si>
    <t xml:space="preserve"> +
Постановление администрации Котикского сельского поселения № 26-пг от  7 июля 2014 года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муниципальное помещение"</t>
  </si>
  <si>
    <t xml:space="preserve"> +
Постановление администрации Котикского сельского поселения № 27-пг от  7 июля 2014 года  "О внесении изменений в административный регламент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</si>
  <si>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 xml:space="preserve"> +
Постановление администрации Котикского сельского поселения № 28-пг от  7 июля 2014 года  "О внесении изменений в административный регламент предоставления муниципальной услуги "Предоставление выписок их реестра муниципальной собственности"</t>
  </si>
  <si>
    <t xml:space="preserve"> +
Постановление администрации Котикского сельского поселения № 29-пг от  7 июля 2014 года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</si>
  <si>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Котикского сельского поселения № 30-пг от  7 июля 2014 года  "О внесении изменений в административный регламент предоставления муниципальной услуги "Осуществление первичного воинского учета"</t>
  </si>
  <si>
    <t xml:space="preserve"> +
Постановление администрации Котикского сельского поселения № 31-пг от  7 июля 2014 года  "О внесении изменений в административный регламент предоставления муниципальной услуги "Совершение нотариальных действий"</t>
  </si>
  <si>
    <t xml:space="preserve"> +
Постановление Администрации Писаревского сельского поселения   от 2 июля 2014 года № 27"О внесении изменений в административный регламент предоставления муниципальной услуги " Прием заявлений и заключение договоров социального найма жилых помещений"  </t>
  </si>
  <si>
    <t xml:space="preserve"> +
Постановление Администрации Писаревского сельского поселения   от 2 июля 2014 года № 28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     </t>
  </si>
  <si>
    <t xml:space="preserve"> +
Постановление Администрации Писаревского сельского поселения   от 2 июля 2014 года № 29  "О внесении изменений в административный регламент предоставления муниципальной услуги  "Прием заявлений,документов и заключение договоров на передачу гражданам в собственность жилых помещений муниципального жилого фонда социального использования"  </t>
  </si>
  <si>
    <t xml:space="preserve"> +
Постановление Администрации Писаревского сельского поселения   от 2 июля 2014 года № 30 "О внесении изменений в административный регламент предоставления муниципальной услуги  "предоставления муниципальной услуги "Прием заявлений, документов,а также постановка граждан на учет в качестве нуждающихся в жилых помещениях"   </t>
  </si>
  <si>
    <t xml:space="preserve"> +
Постановление Администрации Писаревского сельского поселения   от 2 июля 2014 года № 31"О внесении изменений в административный регламент предоставления муниципальной услуги  "Осуществление первичного воинского учета" </t>
  </si>
  <si>
    <t xml:space="preserve"> +
Постановление Администрации Писаревского сельского поселения   от 2 июля 2014 года № 32 "О внесении изменений в административный регламент предоставления муниципальной услуги"О внесении изменений в  административный регламент предоставления муниципальной услуги "Совершение нотариальных действий"      </t>
  </si>
  <si>
    <t xml:space="preserve"> +
Постановление Администрации Писаревского сельского поселения   от 2 июля 2014 года № 33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муниципальное помещение"  </t>
  </si>
  <si>
    <t xml:space="preserve"> +
Постановление Администрации Писаревского сельского поселения   от 2 июля 2014 года № 34 "О внесении изменений в   административный регламент предоставления муниципальной услуги "Выдача физическим лицам справок, выписок из похозяйственных книг сельского поселения"      </t>
  </si>
  <si>
    <t xml:space="preserve"> +
Постановление Администрации Писаревского сельского поселения   от 2 июля 2014 года № 35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</si>
  <si>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 +
 Постановление администрации Усть-Кульского сельского поселения № 11 от 10 июля 2014 года"О внесении изменений в административный регламент предоставления муниципальной услуги  "Выдача справок выписки из похозяйственных книг"</t>
  </si>
  <si>
    <t xml:space="preserve"> +
Постановление администрации Усть-Кульского сельского поселения № 12 от 10 июля 2014 года"О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t>
  </si>
  <si>
    <t xml:space="preserve"> +
Постановление администрации Усть-Кульского сельского поселения № 14 от 10 июля 2014 года"О внесении изменений в административный регламент предоставления муниципальной услуги  "Осуществление первичного воинского учета"</t>
  </si>
  <si>
    <t xml:space="preserve"> +
Постановление администрации Усть-Кульского сельского поселения № 15 от 10 июля 2014 года "О внесении изменений в административный регламент предоставления муниципальной услуги "Совершение нотариальных действий"</t>
  </si>
  <si>
    <t xml:space="preserve"> +
Постановление администрации Усть-Кульского сельского поселения № 16 от 10 июля 2014 года "О внесении изменений в административный регламент предоставления муниципальной услуги "Прием заявлений и заключение договоров социального найма"</t>
  </si>
  <si>
    <t xml:space="preserve"> +
 Постановление администрации Усть-Кульского сельского поселения № 17 от 10 июля 2014 года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муниципальные помещения"</t>
  </si>
  <si>
    <t xml:space="preserve"> +
 Постановление администрации Усть-Кульского сельского поселения № 18 от 10 июля 2014 года "О внесении изменений в административный регламент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</si>
  <si>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 xml:space="preserve"> +
 Постановление администрации Усть-Кульского сельского поселения № 19 от 10 июля 2014 года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</si>
  <si>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xml:space="preserve"> +
Постановление администрации Усть-Кульского сельского поселения № 20 от 10 июля 2014 года "О внесении изменений в административный регламент предоставления муниципальной услуги "Признание помещения жилям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</si>
  <si>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админитрации муниципального образования от 28 августа 2013 год №1279 "О внесении измений в постановление администрации муниципального образования  Слюдянский район от 26 июня 2012 года №780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объекта капитального строительства"</t>
  </si>
  <si>
    <t xml:space="preserve"> +
Постановление администрации Слюдянского городского поселения от  11 декабря 2013 года №936 "О внесении изменений в раздел 2 приложения № 1 к постановлению администрации Слюдянского городского поселения от 01 октября 2012 г. № 482 "Об утверждении  административного регламента предоставления муниципальной услуги "Приватизация муниципального имущества Слюдянского  муниципального образования, за исключением объктов жилищного фонда"</t>
  </si>
  <si>
    <t xml:space="preserve"> +
Постановление администрации Слюдянского городского поселения от 11 июля 2014 года  № 539 "О внесении изменений в регламент об утверждении административного регламента по предоставлению муниципальных услуг, заключения договоров аренды, договоров безвозмездного пользования, договоров доверительного управления имуществом и иных договоров, предусматривающих переход прав владения и пользования в отношении муниципального имущества не закрепленного на праве хозяйственного  ведения или оперативного упрвления"</t>
  </si>
  <si>
    <t xml:space="preserve"> +
 Постановление администрации Слюдянского городского поселения от 10 июня 2014 года № 433 "О внесении изменений и дополнений в приложение № 1 Постановления администрации Слюдянского городского поселения от 09.06.2013 года №252 "Назначение и выплата пенсий за выслугу лет гражданам, замещавшим должности муниципальной службы в администрации Слюдянского городского поселения"</t>
  </si>
  <si>
    <t xml:space="preserve"> +
Постановление администрации Усть-Удинского района от 4 октября 2013 года № 378 "О внесении изменений в отдельные постановления администрации Усть-Удинского района"</t>
  </si>
  <si>
    <t>Постановление администрации Балаганкинского сельского поселения от 10 декабря 2013 года № 67 "Об утверждении административного регламента по  предоставлению муниципальной услуги "Присвоение (уточнение) адресов объектам недвижимого имущества на территории Балаганкинского сельского поселения"</t>
  </si>
  <si>
    <t>Постановление администрации Балаганкинского муниципального образования от 8 апреля 2014 года № 11 "Об утверждении административного регламента по предоставлению муниципальной услуги "Предоставление архивных справок, архивных выписок, копий архивных документов, копий правовых актов органа местного  самоуправления Балаганкинского муниципального образования"</t>
  </si>
  <si>
    <t>Постановление администрации Балаганкинского муниципального образования от 1 июля 2014 года № 20 "Об утверждении Административного регламента по предоставлению муниципальной услуги "Принятие на учет граждан в качестве нуждающихся в жилых помещениях"</t>
  </si>
  <si>
    <t>Постановление администрации Балаганкинского муниципального образования от 2 июля 2014 года № 21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 Балаганкинского сельского поселения</t>
  </si>
  <si>
    <t>Постановление главы администрации Молькинского сельского поселения от 9 апреля 2014 года № 18 "О внесении изменений и дополнений в постановление № 17 от 08.02.2013г. "Об  утверждении АР оказания муниципальной услуги "Выдача справок, выписок из похозяйственных книг населенных пунктов Молькинского сельского поселения"</t>
  </si>
  <si>
    <t>Постановление главы администрации Молькинского муниципального образования от 13 мая 2014 года № 22 "Об утверждении административного регламента по предоставлению муниципальной услуги "Выдача выписок из реестра муниципальной собственности"</t>
  </si>
  <si>
    <t>Постановление главы администрации Молькинского сельского поселения от 16 декабря 2013 года № 84 "Об утверждении административного регламента по предоставлению муниципальной услуги "Присвоение (уточнение) адреса объектам недвижимого имущества, расположенным на территории Молькинского муниципального образования"</t>
  </si>
  <si>
    <t xml:space="preserve">Постановление главы администрации Молькинского сельского поселения от 8 февраля 2013 года № 20 "Об утверждении административного регламента оказания муниципальной услуги "Принятие на учет граждан в качестве нуждающихся в жилых помещениях в Молькинском сельском помещении" </t>
  </si>
  <si>
    <t xml:space="preserve"> + 
Постановление главы администрации Юголокского муниципального образования от 9 апреля 2014 года № 5 "О внесении изменений в административный регалмент предоставления муниципальной услуги"</t>
  </si>
  <si>
    <t xml:space="preserve"> +
Постановление администрации Ершовского муниципального образования от 10 декабря 2013 года № 63 "О внесении изменений в административные регламенты предоставления муниципальных услуг"</t>
  </si>
  <si>
    <t>Постановление администрации муниципального образования "Нукутский район" от 16 мая 2012 года №252 "Об утверждении Административного регламента предоставления муниципальной услуги "Предоставление социальных выплат на приобретение (строительство) жилья гражданам, проживающим в сельской местности, в рамках реализации федеральной, областной целевых программ "Социальное развитие села до 2013 года" (в ред. от 13.06.2013г. №271;от570 от 13.11.2013г.; от 31 декабря 2013 года г)</t>
  </si>
  <si>
    <t xml:space="preserve"> +
 Постановление администрации Железнодорожного муниципального образования от 31 декабря 2013 года  № 135 "О внесении изменений в административный регламент предоставления муниципальной услуги"</t>
  </si>
  <si>
    <t xml:space="preserve"> +
Постановление администрации Железнодорожного муниципального образования от 31 декабря 2013 года  № 1347  "О внесении изменений в административный регламент предоставления муниципальной услуги"</t>
  </si>
  <si>
    <t xml:space="preserve"> +
Постановление администрации Железнодорожного муниципального образования от 31 декабря 2013 года  № 136  "О внесении изменений в административный регламент предоставления муниципальной услуги"</t>
  </si>
  <si>
    <t xml:space="preserve"> +
Постановление администрации Железнодорожного муниципального образования от 31 декабря 2013 года  № 137  "О внесении изменений в административный регламент предоставления муниципальной услуги"</t>
  </si>
  <si>
    <t xml:space="preserve"> +
Постановление администрации Железнодорожного муниципального образования от 31 декабря 2013 года  № 138</t>
  </si>
  <si>
    <t xml:space="preserve"> +
Постановление администрации Железнодорожного муниципального образования от 31 декабря 2013 года  № 139</t>
  </si>
  <si>
    <t xml:space="preserve"> +
Постановление администрации Железнодорожного муниципального образования от 31 декабря 2013 года  № 142</t>
  </si>
  <si>
    <t xml:space="preserve"> +
Постановление администрации Железнодорожного муниципального образования от 31 декабря 2013 года  № 140</t>
  </si>
  <si>
    <t xml:space="preserve"> + 
Постановление администрации Железнодорожного муниципального образования от 31 декабря 2013 года  № 141</t>
  </si>
  <si>
    <t xml:space="preserve"> +
Постановление администрации Железнодорожного муниципального образования от 31 декабря 2013 года  № 143</t>
  </si>
  <si>
    <t xml:space="preserve"> +
Постановление администрации Железнодорожного муниципального образования от 31 декабря 2013 года  № 144</t>
  </si>
  <si>
    <t xml:space="preserve"> +
Постановление администрации Железнодорожного муниципального образования от 31 декабря 2013 года  № 145</t>
  </si>
  <si>
    <t xml:space="preserve"> +
Постановление администрации Железнодорожного муниципального образования от 31 декабря 2013 года  № 146</t>
  </si>
  <si>
    <t xml:space="preserve"> +
Постановление администрации Железнодорожного муниципального образования от 31 декабря 2013 года  № 147</t>
  </si>
  <si>
    <t xml:space="preserve"> +
Постановление администрации Железнодорожного муниципального образования от 31 декабря 2013 года № 148</t>
  </si>
  <si>
    <t xml:space="preserve"> +
Постановление главы Невонского муниципального образования от 30 июня 2014 года № 74 "О внесении изменений в административные регламенты предоставления  муниципальных услуг"</t>
  </si>
  <si>
    <t xml:space="preserve"> +
Постановление администрации Подъеланского муниципального образования от 7 июля 2014 года № 42 "О внесении изменений в административный регламент предоставления муниципальной услуги"</t>
  </si>
  <si>
    <t xml:space="preserve"> +
Постановление администрации Подъеланского муниципального образования от 7 июля 2014 года № 43 "О внесении изменений в административный регламент предоставления муниципальной услуги"</t>
  </si>
  <si>
    <t xml:space="preserve"> +
Постановление администрации Подъеланского муниципального образования от 7 июля 2014 года № 44 "О внесении изменений в административный регламент предоставления муниципальной услуги"</t>
  </si>
  <si>
    <t xml:space="preserve"> +
Постановление администрации Подъеланского муниципального образования от 7 июля 2014 года № 45 "О внесении изменений в административный регламент предоставления муниципальной услуги"</t>
  </si>
  <si>
    <t xml:space="preserve"> +
Постановление администрации Подъеланского муниципального образования от 7 июля 2014 года № 46 "О внесении изменений в административный регламент предоставления муниципальной услуги"</t>
  </si>
  <si>
    <t xml:space="preserve"> +
Постановление администрации Подъеланского муниципального образования от 7 июля 2014 года № 47 "О внесении изменений в административный регламент предоставления муниципальной услуги"</t>
  </si>
  <si>
    <t xml:space="preserve"> +
Постановление администрации Подъеланского муниципального образования от 7 июля 2014 года № 48 "О внесении изменений в административный регламент предоставления муниципальной услуги"</t>
  </si>
  <si>
    <t xml:space="preserve"> +
Постановление администрации Подъеланского муниципального образования от 18 апреля 2014 года № 22 "О внесении изменений в административный регламент предоставления муниципальной услуги"</t>
  </si>
  <si>
    <t xml:space="preserve"> +
Постановление администрации Подъеланского муниципального образования от 7 июля 2014 года № 49 "О внесении изменений в административный регламент предоставления муниципальной услуги"</t>
  </si>
  <si>
    <t xml:space="preserve"> +
Постановление администрации Эдучанского муниципального образования от 21 ноября 2013 года № 99 "О внесении изменений в административный регалмент предоставления муниципальной услуги"</t>
  </si>
  <si>
    <t>Постановление администрации Эдучанского муниципального образования от 21 ноября 2013 года № 93 "О внесении изменений в административный регламент предоставления муниципальной услуги"</t>
  </si>
  <si>
    <t xml:space="preserve"> +
Постановление администрации Эдучанского муниципального образования от 21 ноября 2013 года № 98 "О внесении изменений в административный регламент предоставления муниципальной услуги"</t>
  </si>
  <si>
    <t xml:space="preserve"> +
Постановление администрации Нижнеилимского муниципального района от 27 декабря 2013 года  № 2135 о внесении изменений административный регламент предоставление муниципальной услуги "Исполнение запросов пользователей - физических и юридических лиц, связанных с предоставлением архивных справок, архивных выписок, архивных копий, в том числе подтверждающих право на владение землей" </t>
  </si>
  <si>
    <t xml:space="preserve"> + 
Постановление администрации Нижнеилимского муниципального района от 25 июня 2014 года  № 1026 о внесении изменений в административный регламент предоставления муниципальнолй услуги "Предоставление архивных документов пользователям для работы в архивном отделе"</t>
  </si>
  <si>
    <t xml:space="preserve"> +
 Постановление Администрации Нижэнеилимского района от 30 сентября 2013 года № 1593 "О Внесении изменений в адсминистративный регламент предоставления муниципальной услуги "Оказание адресной  материальной помощи гражданам, находящимся в трудной жизненой ситуации"</t>
  </si>
  <si>
    <t xml:space="preserve"> +
Постановление администрации Видимского городского поселения №59 от 11 июля 2014 года  "о внесении изменений в постановление администрации Видимского городского поселения №97 от 21.11.2012 г. "Об утверждении административного регламента по предоставлению муниципальной услуги "Постановка граждан на учет в качестве нуждающихся в жилых помещениях по администрации Видимского городского поселения""</t>
  </si>
  <si>
    <t xml:space="preserve"> +
Постановление администрации Видимского городского поселения №56 от 9 июля 2014 года "о внесении изменений в Постановление Администрации Видимского городского поселения №№22 от 12.03.2012г. "о внесении изменений в постановление №02 от 16.01.2012 года "Об утверждении административного регламента по предоставлению муниципальной услуги по организации досуга жителей на базе культурно - досуговых учреждений, проведению культурно-массовых мероприятий""</t>
  </si>
  <si>
    <t xml:space="preserve"> +
Постановление администрации Видимского городского поселения №63 от 11 июля 2014 года "о внесении изменений в Постановление Администрации Видимского городского поселения №118 от 20.12.2011 г. "об утверждении административного регламента предоставления муниципальной услуги "организация проведения физкультурно-оздоровительных и спортивных мероприятий на территории Видимского городского поселения""</t>
  </si>
  <si>
    <t xml:space="preserve"> +
Постановление администрации Видимского городского поселения №64 от 11 июля 2014 года "о внесении изменений в постановление №03 от 17.01.2012 г. "об утверждении стандарта качества оказания муниципальной услуги по организации и развитию местного традиционного народного художственного творчества""</t>
  </si>
  <si>
    <t xml:space="preserve">  +
Постановление администрации Видимского городского поселения №58 от 10 июля 2014 года "о внесении изменений в Постановление Администрации Видимского городского поселения №104 от 15.11.2011 г. "об утверждении административного регламента по предоставлению муниципальной услуги "Создание условий для развития малого и среднего предпринимательства" на территории Видимского городского поселения""</t>
  </si>
  <si>
    <t xml:space="preserve"> +
Постановление администрации Видимского городского поселения №62 от 11 июля 2014 года "о внесении изменений в Постановление Администрации Видимского городского поселения №118 от 20.12.2011 г. "об утверждении административного регламента предоставления муниципальной услуги "организация проведения физкультурно-оздоровительных и спортивных мероприятий на территории Видимского городского поселения""</t>
  </si>
  <si>
    <t xml:space="preserve"> +
Постановление №55 от 9 июля 2014 года "о внесении изменений в Постановление Администрации Видимского городского поселения №97 от 05.10.2011 г. "об утверждении административного регламента по предоставлению муниципальной услуги "Совершение нотариальных действий" администрацией Видимского городского поселения""</t>
  </si>
  <si>
    <t xml:space="preserve"> +
Постановление администрации Видимского городского поселения №57 от 10 июля 2014 года о внесении изменений в Постановление Администрации Видимского городского поселения № 103 от 10.11.2011 г. "об утверждении Административного регламента по предоставлению муниципалной услуги "Выдача заверенных копий муниципальных правовых актов Администрации Видимского городского поселения""</t>
  </si>
  <si>
    <t xml:space="preserve">Заметина Наталья Викторовна                                     </t>
  </si>
  <si>
    <t xml:space="preserve">8(39566) 69-4-44
</t>
  </si>
  <si>
    <t xml:space="preserve"> +
Постановление администрации Шестаковского городского поселения № 44 от 2 июля 2014 года  " О внесении изменений в административный регламент " выдача бытовых характеристик и актов обследования жилищно- бытовых условий"</t>
  </si>
  <si>
    <t xml:space="preserve"> +
Постановление администрации Шестаковского городского поселения № 45 от 2 июля 2014 года  " О внесении изменений в административный регламент  по предоставлению  муниципальной услуги " предоставление документов" копии финансового лицевого счета, выписки из домовой книги,карточка учета собственного жилого помещения, справки с места жительства"</t>
  </si>
  <si>
    <t xml:space="preserve"> +
Постановление администрации Шестаковского городского поселения № 46 от 3 июля 2014 года  " О внесение изменений в административный регламент "Совершение нотариальных действий"</t>
  </si>
  <si>
    <t xml:space="preserve"> +
Постановление администрации Шестаковского городского поселения № 48 от 3 июля 2014 года  " О внесении изменений в административный регламент по предоставлению муниципальной услуги " Предоставление информации об очередности предоставления жилых помещений "</t>
  </si>
  <si>
    <t xml:space="preserve"> +
 Постановление администрации Шестаковского городского поселения № 49 от 3 июля 2014 года  " О внесении изменений в административный регламент по предоставлению муниципальной услуги " прием заявлений документов,а также постановка на учет в качестве нуждающихся в жилых помещениях""</t>
  </si>
  <si>
    <t xml:space="preserve"> +
Постановление админитсрации Шестаовского городского поселения № 50 от 4 июля 2014 года  " О внесении изменений в административный регламент по предоставлению муниципальной услуги" прием заявлений и договоров на передачу в собственность жилых помещений муниципального жилого фонда"</t>
  </si>
  <si>
    <t xml:space="preserve"> +
Постановление администрации Шестаковского городского поселения № 51 от 4 июля 2014 года  " О внесении изменений в административный регламент по предоставлению муниципальной услуги " прием заявлений и заключение договоров социального найма жилого помещения в администрации Шестаковского городского поселения"</t>
  </si>
  <si>
    <t xml:space="preserve"> +
Постановление админитсрации Шестаковского городского поселения № 52 от 4 июля 2014 года  " О внесении изменений в административный регламент по предоставлению муниципальной услуги" прием документов,а также выдача решений о переводе или отказе в переводе жилого помещения в нежилое или нежилого помещения в жилое помещений"</t>
  </si>
  <si>
    <t xml:space="preserve"> +
Постановление администрации Шестаковского городского поселения № 53 от 7 июля 2014 года " О внесении изменений в административный регламент по предоставлению муниципальной услуги " организация проведения физкультурно-оздоровительных и спортивных мероприятий"</t>
  </si>
  <si>
    <t xml:space="preserve"> +
Постановление  администрации Шестаковского городского поселения № 54 от 7 июля 2014 года  " О внесении изменений в административный регламент " исполнение муниципальной услуги по осуществлению мероприятий с детьми и молодежью"                </t>
  </si>
  <si>
    <t xml:space="preserve"> +
Постановление администрации Шестаковского городского поселения  № 55 от 7 июля 2014 года  " О внесении изменений в административный регламент   " предоставление муниципальной услуги выдача заверенных копий муниципальных правовых актов Администрации Шестаковского городского поселения"                      </t>
  </si>
  <si>
    <t xml:space="preserve"> +
 Постановление администрации Шестаковского городского поселения № 40 от24 июня 2014 года  " О внесении изменений в административный регламент предоставления муниципальной услуги" Согласование схемы границ земельного участка"</t>
  </si>
  <si>
    <t xml:space="preserve"> +
Постановление администрации Шестаковского городского поселения № 56 от 7 июля 2014 года  " О внесении изменений в административный регламент по предоставлению муниципальной услуги " подготовка и выдача разрешений на строительство, реконструкцию, капитальный ремонт объектов капитального строительства"</t>
  </si>
  <si>
    <t xml:space="preserve"> +
 Постановление администрации Шестаковского городского посления № 59 от 10 июля 2014 года  " О внесении изменений в административный регламент о предоставлении муниципальной услуги " выдача градостроительных планов земельных участков, расположенных на территории Шестаковского гродского поселения"</t>
  </si>
  <si>
    <t xml:space="preserve"> +
Постановление администрации Шестаковского городского поселения № 60 от 10 июля 2014 года  " О внесении изменений в административный регламент предоставления разрешений на условно разрешенный вид использования земельного участка или объекта капитального стротиельства и разрешения на отклонение отпредельных параметров разрешенного строительтства,реконструкции объектов капитального строительтсва в администрации Шестаковского городского поселения"</t>
  </si>
  <si>
    <t>Администрация  Янгелевского Городского поселения</t>
  </si>
  <si>
    <t xml:space="preserve"> +
 Постановление главы Янгелевского городского поселения  от 4 июля 2014 года  №63 "О внесении изменений в административный регламент по исполнению муниципальной услуги"</t>
  </si>
  <si>
    <t xml:space="preserve"> +
 Постановление  главы Янгелевского городского поселения  от 9 января 2014 года  №5 "О внесении изменений в постановление администрации Янгелевского городского поселения  от 29 июня 2011г. № 28"</t>
  </si>
  <si>
    <t xml:space="preserve"> +
 Постановление  главы Янгелевского городского поселения  от 9 января 2014 года  №6 "О внесении изменений в постановление администрации Янгелевского городского поселения  от 29 июня 2011 года № 30"</t>
  </si>
  <si>
    <t xml:space="preserve"> +
Постановление  главы Янгелевского городского поселения  от 9 января 2014 года  №7 "О внесении изменений в постановление администрации Янгелевского городского поселения  от 29 июня 2011г. № 31"</t>
  </si>
  <si>
    <t xml:space="preserve"> +
Постановление  главы Янгелевского городского поселения  от 9 января 2014 года  №8 "О внесении изменений в постановление администрации
Янгелевского городского поселения  от 29 июня 2011г. № 32"</t>
  </si>
  <si>
    <t xml:space="preserve"> +
 Постановление  главы Янгелевского городского поселения  от 9 января 2014 года  №9 "О внесении изменений в постановление администрации Янгелевского городского поселения  от 29 июня 2011г. № 33"</t>
  </si>
  <si>
    <t xml:space="preserve"> +
 Постановление  главы Янгелевского городского поселения  от 9 января 2014 года  №10 "О внесении изменений в постановление администрации
Янгелевского городского поселения  от 29 июня 2011г. № 34"</t>
  </si>
  <si>
    <t xml:space="preserve"> +
Постановление  главы Янгелевского городского поселения  от 9 января 2014 года  №12 "О внесении изменений в постановление администрации Янгелевского городского поселения  от 29 июня 2011г. № 36"</t>
  </si>
  <si>
    <t xml:space="preserve">Постановление главы  Янгелевского городского поселения от 11 марта 2014 года №28 "Об утверждении административного регламента 
исполнения муниципальной услуги
" Подготовка договоров приватизации муниципального жилищного фонда" </t>
  </si>
  <si>
    <t xml:space="preserve"> +
Постановление администрации муниципального образования "Александровск" от 14 июля 2014 года №39-п "О внесении изменений в административный регламент предоставления муниципальной услуги " Предоставление информации о порядке предоставления жилищно-коммунальных услуг"</t>
  </si>
  <si>
    <t>+                                                                  Постановление администрации муниципального образования "Александровск" от 14 июля 2014 года №37-п "О внесении изменений в административный регламент предоставления муниципальной услуги "Прием заявлений и заключения договоров на передачу гражданам в собственность  жилых помещений муниципального жилого фонда социального использования"</t>
  </si>
  <si>
    <t>+                                                                  Постановление администрации муниципального образования "Александровск" от 14 июля 2014 года №36-п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</si>
  <si>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xml:space="preserve"> +
      Постановление администрации муниципального образования "Александровск" от 14 июля 2014 года №35-п "О внесении изменений в административный регламент предоставления муниципальной услуги "Перевод жилого помещения в нежилое и нежилого помещения в жилое помещение"</t>
  </si>
  <si>
    <t xml:space="preserve"> +
 Постановление администрации муниципального образования "Александровск" от 14 июля 2014 года №38-п "О внесении изменений в административный регламент предоставления муниципальной услуги "Согласование перепланировки и (или) переустройства жилого помещения и приемка выполненных работ по перепланировке и (или) переустройству жилого помещения" </t>
  </si>
  <si>
    <t xml:space="preserve"> +
Постановление администрации муниципального образования "Александровск" от 14 июля 2014 года №40-п "О внесении изменений в административный регламент предоставления муниципальной услуги " Ведение учета граждан, нуждающихся в жилых помещениях, предоставляемых по договорам социального найма на территории муниципальноо образования "Александровск" </t>
  </si>
  <si>
    <t xml:space="preserve"> +
Постановление  главы администрации муниципального образования "Забитуй"от 31 октября 2013г №166  "О внесении изменений в административный регламент предоставления муниципальной услуги" Признание граждан муниципального образования "Забитуй" малоимущими в целях предоставления им жилых помещений по договорам социального найма "утв.Постановлением №35 от 14 февраля 2013г</t>
  </si>
  <si>
    <t xml:space="preserve"> +
Постановление  главы администрации муниципального образования "Забитуй"от 31 октября 2013г №167  "О внесении изменений в административный регламент предоставления муниципальной услуги" Выдача бытовых характеристи"утв.Постановлением №43 от 14 февраля 2013г</t>
  </si>
  <si>
    <t xml:space="preserve"> + 
Постановление главы администрации МО "Ангарский" от 11 ноября 2013 года №111 "О внесении изменений в административный регламент по предоставлению муниципальной услуги "Выдача справок о составе семьи"
</t>
  </si>
  <si>
    <t xml:space="preserve"> + 
Постановление администрации муниципального образования "Александровск" от 22 октября 2013 года №113-п "О внесении изменений в административный регламент предоставления муниципальной услуги "Прием заявлений и заключения договоров социального найма жилых помещений"</t>
  </si>
  <si>
    <t xml:space="preserve"> +
Постановление главы Шара-Тоготского муниципального образования от 15 июля 2014 года № 32 "О внесении изменений в административные регламенты предоставления муниципальных услуг"</t>
  </si>
  <si>
    <t>Постановление администрации муниципального района "Качугский район"  от 15 мая 2014 года № 59 "Об утверждении Административного регламента предоставления муниципальной услуги  "Прием на хранение  архивных документов" в новой редакции</t>
  </si>
  <si>
    <t>Постановление администрации муниципального района "Качугский район"  от 15 мая 2014 года № 60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в новой редакции</t>
  </si>
  <si>
    <t xml:space="preserve"> +
 Постановление № 28 от 22 апреля 2014 года   "О внесении изменений и дополнений в административный регламент предоставления муниципальной услуги "Выдача копий архивных документов, подтверждающих право на владение землей", утвержденный Постановлением главы администрации № 52 от 30.11.2012г"</t>
  </si>
  <si>
    <t xml:space="preserve"> +
 Постановление № 29 от 22 апреля 2014 года  "О внесении изменений и дополнений в административный регламент предоставления муниципальной услуги "Перевод жилого помещения в нежилое или нежилого помещения в жилое помещение", утвержденный  Постановлением главы администрации №53 от 30.11.2012г"</t>
  </si>
  <si>
    <t xml:space="preserve"> +
 Постановление № 30 от 22 апреля 2014 года  "О внесении изменений и дополнений в административный регламент предоставления муниципальной услуги "Приём заявлений и выдача документов о согласовании переустройства и (или) перепланировки жилого помещения", утвержденного постановлением главы администрации № 54 от 30.11.2012г"</t>
  </si>
  <si>
    <t xml:space="preserve"> +
Постановление № 31 от 22 апреля 2014 года  " О внесении изменений и дополнений в админситративный регламент предоставления муниципальной услуги "Совершение нотариальных действий" утвержденный Постановлением главы администрации № 57 от 30.11.2012г"</t>
  </si>
  <si>
    <t xml:space="preserve"> +
Постановление № 32 от 22 апреля 2014 года  "О внесении изменений и дополнений в административный регламент предоставления муниципальной услуги "Постановка граждан на учет в качестве нуждающихся в жилых помещениях", утвержденный Постановлением главы администрации № 58 от 30.11.2012г"</t>
  </si>
  <si>
    <t xml:space="preserve"> +
Постановление № 33 от 22 апреля 2014 года   "О внесении изменений и дополнений в административный регламент предоставления муниципальной услуги "Установление тарифов на услуги, предоставляемые муниципальными предприятиями и учреждениями", утвержденный Постановлением № 59 от 30.11.2012г"</t>
  </si>
  <si>
    <t xml:space="preserve"> +
Постановление № 34 от 22 апреля 2014 года  " О внесении  изменений и дополнений  в административный регламент предоставления муниципальной услуги " Предоставление жилых помещений социального использования (по договорам социального найма", утвержденный Постановлением главы администрации № 60 от 30.11.2012г </t>
  </si>
  <si>
    <t xml:space="preserve"> +
 Постановление № 35 от 22 апреля 2014 года  " О внесении изменеий и дополнений в административный регламент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договорам социального найма", утвержденный Постановлением главы администрации № 61 от 30.11.2012г"</t>
  </si>
  <si>
    <t xml:space="preserve"> +
 Постановление № 36 от 22 апреля 2014 года "О внесении изменений и дополнений в административный  регламент предоставления муниципальной услуги "Предоставление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 утвержденный Постановлением главы администрации № 62 от 30.11.2012г"</t>
  </si>
  <si>
    <t xml:space="preserve"> +
Постановление № 37 от 22 апреля 2014 года  "О внесении изменений и дополнений в административный регламент  предоставления муниципальной услуги "Присвоение адреса объекту недвижимости", утвержденный Постановлением главы админимтрации № 63 от 30.11.2012г"</t>
  </si>
  <si>
    <t xml:space="preserve"> +
Постановление № 38 от 22 апреля 2014 года  " О внесении изменений и дополнений в административный регламент предоставления муниципальной услуги "Признание помещения жилым помещением, жилого помещения пригодным (непргодным) для проживагия и многоквартирного дома аварийным и подлежащим сносу или реконструкции", утвержденный постановлением главы администрации № 64 от 30.11.2012г"</t>
  </si>
  <si>
    <t xml:space="preserve"> +
Постановление № 39 от 22 апреля 2014 года  "О внесении изменений и дополнений  в административный регламент предоставления муниципальной услуги "Выдача  выписок из похозяйственной книги, справок и иных документов", утвержденный Постановлением  главы администрации  № 65 от 30.11.2012г"</t>
  </si>
  <si>
    <t xml:space="preserve"> +
  Постановление № 40 от 22 апреля 2014 года  "О внесении изменений  и дополнений в административный регламент предоставления муниципальной услуги "Проведение обследования жилищно-бытовых условий", утвержденный Постановлением главы администрации № 66 от 30.11.2012г"</t>
  </si>
  <si>
    <t xml:space="preserve"> +
Постановление № 41 от 22 апреля 2014 года  "О внесении изменений и дополнений в административный регламент предоставления муниципальной услуги "выдача градостроительньго плана земельного участка", утвержденный Постановлением главы администрации № 67 от 30.11.2012г"</t>
  </si>
  <si>
    <t xml:space="preserve"> +
 Постановление № 42 от 22 апреля 2014 года  "О внесении изменений и дополнений в административный регламент предоставления муниципальной услуги "выдача разрешения на ввод объектов в эксплуатацию", утвержденный Постановлением главы администрации № 68 от 30.11.2012г"</t>
  </si>
  <si>
    <t xml:space="preserve"> +
Постановление № 43от 22 апреля 2014 года  "О внесении изменений и дополнений в административный регламент предоставления муниципальной услуги "Согласование проектов границ земельных участков", утвержденный Постановлением главы администрации № 69 от 30.11.2012г"</t>
  </si>
  <si>
    <t xml:space="preserve"> +
 Постановление № 44 от 22 апреля 2014 года  "О внесении изменений  и дополнений в административный регламент предоставления муниципальной услуги "Выдача справок о составе семьи с места жительства", утвержденный Постановлением главы администрации № 71 от 30.11.2012г" </t>
  </si>
  <si>
    <t xml:space="preserve"> +
  Постановление № 45 от 22 апреля 2014 года  "О внесении изменений и дополнений  в административный регламент предоставления муниципальной услуги "Назначение и выплата пенсии за выслугу лет муниципальным служащим", утвержденный Постановлением главы администрации № 75 от 25.12.2012г"</t>
  </si>
  <si>
    <t xml:space="preserve"> +
 Постановление главы администрации Большетарельского сельского поселения № 53 от 10 июля 2014 года  " О внесении изменений и дополнений в Административный регламент предоставления муниципальной услуги " Выдача копий архивных документов, подтверждающих право владения землей" </t>
  </si>
  <si>
    <t xml:space="preserve"> +
Постановление главы администрации Большетарельского сельского поселения № 36 от 5 мая 2014 года  " О внесении изменений и дополнений в Административный регламент предоставления муниципальной услуги " Перевод жилого помещения в нежилое помещение или нежилого помещения в жилое помещение" </t>
  </si>
  <si>
    <t xml:space="preserve"> +
 Постановление главы администрации Большетарельского сельского поселения № 54 от 10 июля 2014 года  " О внесении изменений и дополнений в Административный регламент предоставления муниципальной услуги " Прием заявлений и выдача документов о согласовании переуствройства и (или) перепланировки жилого помещения" </t>
  </si>
  <si>
    <t xml:space="preserve"> +
Постановление главы администрации Большетарельского сельского поселения № 37 от 5 мая 2014 года  " О внесении изменений и дополнений в Административный регламент предоставления муниципальной услуги " Совершение нотариальных действий"</t>
  </si>
  <si>
    <t xml:space="preserve"> +
 Постановление главы администрации Большетарельского сельского поселения № 55 от 10 июля 2014 года  " О внесении изменений и дополнений в Административный регламент предоставления муниципальной услуги " Постановка граждан на учет в качестве нуждающихся в жлых помещениях"</t>
  </si>
  <si>
    <t xml:space="preserve"> +
Постановление главы администрации Большетарельского сельского поселения № 56 от 10 июля 2014 года  " О внесении изменений и дополнений в Административный регламент предоставления муниципальной услуги " предоставление жилых помещений социального использования ( по договорам социального найма"</t>
  </si>
  <si>
    <t xml:space="preserve"> +
Постановление главы администрации Большетарельского сельского поселения № 62 от 10 июля 2014 года  " О внесении изменений и дополнений в Административный регламент предоставления муниципальной услуги " Предоставление информации об очередности граждан, состоящих на учете в качестве нуждающихся вжилых помещениях по договорам социального найма"</t>
  </si>
  <si>
    <t xml:space="preserve"> +
 Постановление главы администрации Большетарельского сельского поселения № 57 от 10 июля 2014 года  " О внесении изменений и дополнений в Административный регламент предоставления муниципальной услуги " Присвоение адреса объекту недвижимости"</t>
  </si>
  <si>
    <t xml:space="preserve"> +
Постановление главы администрации Большетарельского сельского поселения № 39 от 5 мая 2014 года  "О внесении изменений и дополнений в административный регламент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джома аварийным и подлежащим сносу или реконструкции </t>
  </si>
  <si>
    <t xml:space="preserve"> +
Постановление главы администрации Большетарельского сельского поселения № 58 от 10 июля 2014 года  " О внесении изменений и дополнений в административный регламент предоставления муниципальной услуги " Выдача выписки из похозяйственной книги справок и иных документов"</t>
  </si>
  <si>
    <t xml:space="preserve"> +
Постановление главы администрации Большетарельского сельского поселения № 40 от 5 мая 2014 года  " О внесении изменений и дополнений в административный регламент предоставления муниципальной услуги "Проведение обследования жилищно бытовых условий"</t>
  </si>
  <si>
    <t xml:space="preserve"> +
Постановление главы администрации Большетарельского сельского поселения № 59 от 10 июля 2014 года  " О внесении изменений и дополнений в административный регламент предоставления муниципальной услуги "Выдача градостроительного плана земельного участка"</t>
  </si>
  <si>
    <t xml:space="preserve"> +
Постановление главы администрации Большетарельского сельского поселения № 41 от 5 мая 2014 года  " О внесении изменений и дополнений в административный регламент предоставления муниципальной услуги "Выдача разрешения на ввод объектов в эксплуатацию"</t>
  </si>
  <si>
    <t xml:space="preserve"> +
Постановление главы администрации Большетарельского сельского поселения № 42 от 5 мая 2014 года  "О внесении изменений и дополнений в Административный регламент предоставления муниципальной услуги "Выдача справок о составе семьи, с места жительства"</t>
  </si>
  <si>
    <t xml:space="preserve"> +
Постановление главы администрации Большетарельского сельского поселения № 43 от 5 мая 2014 года  " О внесении изменений и дополнений в административный регламент предоставления муниципальной услуги " Назначение и выплата пенсии за выслугу лет муниципальным служащим"</t>
  </si>
  <si>
    <t xml:space="preserve"> +
Постановление главы администрации Большетарельского сельского поселения № 38 от 5 мая 2014 года " О внесении изменений и дополнений в административный регламент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договорам социального найма"</t>
  </si>
  <si>
    <t xml:space="preserve"> +
 Постановление главы администрации Бутаковского муниципального образования сельского поселения  № 121 от 22 ноября 2013 года "О внесении изменений и дополнений в постановление  от 28.11.2012г. № 84 "Об утверждении регламента принятия заявлений и выдача разрешений на переусьройства и (или) перепланировки жилого помещения на территории Бутаковского МО"</t>
  </si>
  <si>
    <t xml:space="preserve"> +
 Постановление  главы администрации Бутаковского муниципального образования сельского поселения №119 ОТ 22 ноября 2013 года "О внесении изменений и дополнений в постановление № 80 от 28.11.2012г.  "Об утверждении регламента о выдачи копии архивных документов, подтверждающих право на владение землей"</t>
  </si>
  <si>
    <t xml:space="preserve"> +
Постановление главы администрации Бутаковского муниципального образования сельского поселения №120 от 22 ноября 2013 года "О внесении изменений и дополнений в постановление № 83 от 28.11.2912 года "Об утверждении регламента принятия документов, а также выдача решений о переводе или отказе жилого помещения в нежилое или нежилого помещения в жилое на территории Бутаковского МО"</t>
  </si>
  <si>
    <t xml:space="preserve"> +
Постановление главы администрации Бутаковского муниципального образования сельского поселения   №122 от 22 ноября 2013 года "О внесении изменений и дополнений в постановление №37 от 12.04.2013г. Об утверждении регламента о предоставлении муниципальной услуги "Совершение нотариальных действий"</t>
  </si>
  <si>
    <t xml:space="preserve"> +
Постановление  главы администрации Бутаковского муниципального образования сельского поселения № 123 от 22 ноября 2013 года "О внесении изменений и дополнений в постановление от 12.04.2013 г. № 42 "Об утверждении регламента о признание помещения жилым помещением, жилого помещения пригодным (непригодным) для проживания и многоквартирного дома аврийным и подлежащим сносу или реконструкции".</t>
  </si>
  <si>
    <t xml:space="preserve"> +
 Постановление главы администрации Бутаковского муниципального образования сельского поселения №124 от 22 ноября 2013 года "О внесении изменений и дополнений в постановление от 12.04.2013 г. №45 "Об утверждении регламента о выдачи градостроительного плана земельного участка"</t>
  </si>
  <si>
    <t xml:space="preserve"> +
Постановление  главы администрации Бутаковского муниципального образования сельского поселения № 126 от 22 ноября 2013 года "О внесении изменений и дополнений в постановление от 12.04.2013г. №48 "Об утверждении регламента о выдачи справок о составе семьи, с места жительства"</t>
  </si>
  <si>
    <t xml:space="preserve"> +
 Постановление № 127 от 22 ноября 2013 года "О внесении изменений и дополнений в постановление от 12 апреля 2013 года № 50 "Об утверждении регламента о назначении и выплаты пенсии за выслугу лет муниципальным служащим"</t>
  </si>
  <si>
    <t>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Наратайского  сельского поселения).</t>
  </si>
  <si>
    <t xml:space="preserve">Администрация Наратайского  муниципального образования </t>
  </si>
  <si>
    <t>Постановление администрации Наратайского муниципального образования от 14 июля 2014 года № 20 "Об утверждении административного регламента предоставления муниципальной услуги "Выдача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Наратайского  сельского поселения"</t>
  </si>
  <si>
    <t xml:space="preserve">Иванова Надежда Ивановна </t>
  </si>
  <si>
    <t xml:space="preserve">Глава Наратайского муниципального образования  </t>
  </si>
  <si>
    <t xml:space="preserve">8(395) 36 5-10-22 </t>
  </si>
  <si>
    <t>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Новотельбинского сельского поселения.</t>
  </si>
  <si>
    <t>Информационное обеспечение пользователей в соответствии с их запросами (исполнение социально-правовых и тематических запросов.</t>
  </si>
  <si>
    <t>Представление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</si>
  <si>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Признание в установленном порядке жилых помещений муниципального жилищного фонда непригодными для проживания и многоквартирного дома аварийным и подлежащим сносу или реконструкции</t>
  </si>
  <si>
    <t>Присвоение наименований улицам, площадям и иным территориям проживания граждан в населенных пунктах, установление нумерации домов на территории Новотельбинского сельского поселения</t>
  </si>
  <si>
    <t>Постановление администрации Новотельбинского муниципального образования  от 15 января 2014 года  № 3 "Выдача документов (копии финансового-лицевого счета, выписки из домовой книги, выдача физическим лицам справок с места жительства, выписок из похозяйственных книг Новотельбинского сельского поселения".</t>
  </si>
  <si>
    <t xml:space="preserve">Постановление администрации Новотельбинского муниципального образования  от 15 января 2014 года  № 4 "Об утверждении административного регламента предоставления муниципальной услуги "Заключение договоров социального найма жилых помещений муниципального жилищного фонда, найма жилых помещений специализированного жилищного фонда". </t>
  </si>
  <si>
    <t xml:space="preserve">Постановление администрации Новотельбинского муниципального образования  от 15 января 2014 года  № 6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 предоставляемых по договору социального найма". </t>
  </si>
  <si>
    <t>Постановление администрации Новотельбинского муниципального образования от 15 января 2014 года  № 8  "Об утверждении административного регламента предоставления муниципальной услуги "Предоставление информации о порядке предоставления жилищно-коммунальных услуг".</t>
  </si>
  <si>
    <t xml:space="preserve">Постановление главы администрации Онгуренского муниципального образования от 2 декабря 2013 года  №51 "Об утверждении административного регламента по предоставлениюмуниципальной услуги "Выдача справок, выписок из похозяйственной книги" </t>
  </si>
  <si>
    <t xml:space="preserve">Постановление главы Онгуренского муниципального образования  от 2 декабря 2013 года №50 "Об утверждении административного регламента по предоставлению муниципальной услуги "Утверждение проекта организации и застройки территории садоводческого, огороднического и дачного некоммерческого объединения" </t>
  </si>
  <si>
    <t xml:space="preserve"> +
Постановление администрации Гуранского сельского поселения от 8 июля 2014 года  № 27 "О внесении изменений в административный регламен предоставления муниципальной услуги "Оформление разрешения на вселение членов семьи нанимателя и иных граждан в муниципальные помещения"</t>
  </si>
  <si>
    <t xml:space="preserve"> +
Постановление администрации Гуранского сельского поселения от 8 июля 2014 года  № 31 "О внесении изменений в административный регламен предоставления муниципальной услуги "Прием заявлений, документов и заключение договоров на передачу гражданам в собственность жилых пломещений муниципального жилого фонда социального использования."</t>
  </si>
  <si>
    <t xml:space="preserve"> +
 Постановление администрации Гуранского сельского поселения от 8 июля 2014 года  № 28 "О внесении изменений в административный регламен предоставления муниципальной услуги "Предоставление выписок из реестра муниципальной собственности"</t>
  </si>
  <si>
    <t xml:space="preserve"> +
Постановление администрации Гуранского сельского поселения от 8 июля 2014 года  № 32 "О внесении изменений в административный регламен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</si>
  <si>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Котикского сельского поселения № 28-пг от 2 сентября 2013 года "Об утверждении администрацтивного регламента предоставления муниципальной услуги "Выдача физическим лицам справок, выписок из похозяйственных книг сельского поселения"</t>
  </si>
  <si>
    <t>Постановление Администрации Котикского сельского поселения № 29-пг от 2 сентября 2013 года "Об утверждении администрацтивного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</si>
  <si>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Котикского сельского поселения № 30-пг от 2 сентября 2013 года "Об утверждении администрацтивного регламента предоставления муниципальной услуги "Прием заявлений и заключение договоров социального найма жилых помещений"</t>
  </si>
  <si>
    <t>Постановление Администрации Котикского сельского поселения № 31-пг от 2 сентября 2013 года "Об утверждении администрацтивного регламента предоставления муниципальной услуги  "Оформление разрешения на вселение членов семьи нанимателя и иных граждан в муниципальное помещение"</t>
  </si>
  <si>
    <t>Постановление Администрации Котикского сельского поселения № 32-пг от 2 сентября 2013 года "Об утверждении администрацтивного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</si>
  <si>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Администрации Котикского сельского поселения № 33-пг от 2 сентября 2013 года "Об утверждении администрацтивного регламента предоставления муниципальной услуги "Предоставление выписок их реестра муниципальной собственности"</t>
  </si>
  <si>
    <t>Постановление Администрации Котикского сельского поселения № 34-пг от 2 сентября 2013 года "Об утверждении администрацтивного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</si>
  <si>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Котикского сельского поселения № 36-пг от 2 сентября 2013 года "Об утверждении администрацтивного регламента предоставления муниципальной услуги "Осуществление первичного воинского учета"</t>
  </si>
  <si>
    <t>Постановление Администрации Котикского сельского поселения № 37-пг от 2 сентября 2013 года "Об утверждении администрацтивного регламента предоставления муниципальной услуги "Совершение нотариальных действий"</t>
  </si>
  <si>
    <t xml:space="preserve"> + 
Постановление администрации Луговского городского поселения от 14 июля 2014 года № 37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</si>
  <si>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38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</si>
  <si>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39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</si>
  <si>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40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</si>
  <si>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41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</si>
  <si>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42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</si>
  <si>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43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</si>
  <si>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44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</si>
  <si>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45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</si>
  <si>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46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</si>
  <si>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47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</si>
  <si>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48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</si>
  <si>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49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</si>
  <si>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50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</si>
  <si>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51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</si>
  <si>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52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</si>
  <si>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53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</si>
  <si>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54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</si>
  <si>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55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</si>
  <si>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56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</si>
  <si>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57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</si>
  <si>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58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</si>
  <si>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59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</si>
  <si>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60 "О внесении изменений в административный регламент предоставления муниципальной услуги"</t>
  </si>
  <si>
    <t xml:space="preserve"> + 
Постановление администрации Луговского городского поселения от 14 июля 2014 года № 61 "О внесении изменений в административный регламент предоставления муниципальной услуги"</t>
  </si>
  <si>
    <t xml:space="preserve"> +
Постановление администрации муниципального образования "Каменка" от 23 декабря 2013 года № 114 </t>
  </si>
  <si>
    <t xml:space="preserve"> +
Постановление администрации муниципального образования "Каменка" от 23 декабря 2013 года № 115</t>
  </si>
  <si>
    <t xml:space="preserve"> +
Постановление администрации муниципального образования "Каменка"  от 23 декабря 2013 года №118</t>
  </si>
  <si>
    <t xml:space="preserve"> +
Постановление администрации муниципального образования "Каменка"  от 23 декабря 2013 года №119</t>
  </si>
  <si>
    <t xml:space="preserve"> +
Постановление администрации муниципального образования "Каменка" от 23 декабря 2013 года № 97</t>
  </si>
  <si>
    <t xml:space="preserve"> +
Постановление администрации муниципального образования "Каменка"  от 23 декабря 2013 года № 121</t>
  </si>
  <si>
    <t xml:space="preserve"> +
Постановление администрации муниципального образования "Каменка"  от 23 декабря 2013 года № 120</t>
  </si>
  <si>
    <t xml:space="preserve"> +
Постановление администрации муниципального образования "Каменка"  от 23 декабря 2013 года № 117</t>
  </si>
  <si>
    <t xml:space="preserve"> +
Постановление администрации муниципального образования "Каменка"  от 23 декабря 2013 года № 116</t>
  </si>
  <si>
    <t xml:space="preserve"> +
Постановление главы администрации муниципального образования "Тихоновка"  от 16 сентября 2013 года № 77</t>
  </si>
  <si>
    <t xml:space="preserve">  +
Постановление главы администрации муниципального образования "Тихоновка"  от 16 сентября 2013 года № 77</t>
  </si>
  <si>
    <t xml:space="preserve"> +
Постановление администрации МО "Хохорск" от 14 ноября 2013 года  № 172  О внесении изменений в Постановление №62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границ земельных участков"   </t>
  </si>
  <si>
    <t xml:space="preserve"> +
Постановление  администрации МО "Хохорск" от 14 ноября 2013 года  №174 О внесении изменений в Постановление №64 от 01.12.2011 г. Постановление главы муниципального образования "Хохорск" от 1 декабря 2011 года № 64 "Об утверждении административного регламента  предоставления муниципральной  услуги "Предоставление информации об  объектах недвижимого имущества, находящегося в муниципальной собственности и предназначенной для сдачи в аренду"</t>
  </si>
  <si>
    <t xml:space="preserve"> +
Постановление администрации МО "Хохорск"от 14 ноября 2013 года  №192 о внесении изменений в постановление главы муниципального образования "Хохорск" от 26 декабря 2012 года № 97 "Об утверждении административного регламента по предоставлению муниципальной услуги "Предоставление пользователям автомобильных дорог местного значения информации о состоянии автомобильных дорог"</t>
  </si>
  <si>
    <t xml:space="preserve"> +
Постановление администрации МО "Хохорск" от 14 ноября 2013 года  № 191 о внесении изменений в постановление главы муниципального образования "Хохорск" от 26 декабря 2012 года № 95 "Об утверждении административного регламента по предоставлению муниципальной услуги "Регулирование тарифов на товары и услуги организаций коммунального комплекса,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t>
  </si>
  <si>
    <t xml:space="preserve"> +
Постановление администрации МО "Хохорск" от 14 ноября 2013 года  № 189 о внесении изменений в постановление главы муниципального образования "Хохорск" от 26 декабря 2012 года № 93 "Об утверждении административного регламента по предоставлению муниципальной услуги "Присвоение адреса объекту недвижимости"</t>
  </si>
  <si>
    <t xml:space="preserve"> +
Постановление администрации МО "Хохорск" от 14 ноября 2013 года №182 о внесении изменений  в постановление главы муниципального образования "Хохорск" от 22 декабря 2011 года № 89 "Об утверждении административного регламента по предоставлению  муниципальной услуги "Установление тарифов на услуги, предоставляемые муниципальными предприятиями и учреждениями"</t>
  </si>
  <si>
    <t xml:space="preserve"> +
Постановление администрации МО "Хохорск" от 14 ноября 2013 года  № 184 о внесении изменений в постановление главы муниципального образования "Хохорск" от 26 декабря 2012 года № 88 "Об утверждении административного регламента по предоставлению муниципальной услуги "О предоставлении информации о порядке предоставления жилищно-коммунальных услуг  населению"</t>
  </si>
  <si>
    <t xml:space="preserve"> +
Постановление администрации МО "Хохорск" от 14 ноября 2013 года  №178 о внесении изменений в постановление главы муниципального образования "Хохорск" от 1 декабря 2011 года № 68 "Об утверждении административного регламента по предоставлению муниципальной услуги "Выдача справок (выписок из лицевого счёта похозяйственной книги)"</t>
  </si>
  <si>
    <t xml:space="preserve"> +
Постановление администрации МО "Хохорск" от 14 ноября 2013 года №180 о внесении изменений в постановление главы муниципального образования "Хохорск" от 1 декабря 2011 года № 73 об утверждении административного регламента предоставления муниципальной функции "Участие в предупреждении и ликвидации последствий чрезвычайных ситуаций в границах муниципального образования "Хохорск"</t>
  </si>
  <si>
    <t xml:space="preserve"> +
Постановление администрации МО "Хохорск" от 14 ноября 2013 года  №197 о внесении изменений в постановление главы муниципального образования "Хохорск" от 26 декабря 2012 года № 104 "Об утверждении административного регламента по предоставлению муниципальной услуги "Признание в установленном порядке жилых помещений муниципального жилищного фонда непригодным для проживания"</t>
  </si>
  <si>
    <t xml:space="preserve"> +
Постановление администрации МО "Хохорск" от 14 ноября 2013 года  №176 о внесении изменений в постановление главы муниципального образования "Хохорск" от 1 декабря 2011 года № 66 "Об утверждении административного регламента по предоставлению   муниципальной услуги "Проведение  приватизации муниципального  имущества  находящегося в муниципальной собственности"</t>
  </si>
  <si>
    <t xml:space="preserve"> +
Постановление администрации  МО "Хохорск" от 14 ноября 2013 года  № 195 о внесении изменений в постановление Главы муниципального образования "Хохорск" от 26 декабря 2012 года №101 Об утверждении административного регламента  исплонения муниципальной функции по созданию условий для деятельности  добровольных формирований населения по охране общественного порядка на территории поселения</t>
  </si>
  <si>
    <t xml:space="preserve"> +
Постановление администрации МО "Хохорск" от 14 ноября 2013 года №183 о внесении изменений в постановление главы муниципального образования "Хохорск" от 26 декабря 2012 года № 87 "Об утверждении административного регламента по предоставлению муниципальной услуги "Формирование архивных фондов поселения"</t>
  </si>
  <si>
    <t xml:space="preserve"> +
Постановление администрации МО "Хохорск" от 14 ноября 2013 года  № 187 о внесении изменений в постановление главы муниципального образования "Хохорск" от 26  декабря 2012 года № 91 "Об утверждении административного регламента по предоставлению муниципальной услуги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значения"</t>
  </si>
  <si>
    <t xml:space="preserve"> +
Постановление администрации МО "Хохорск" от 14 ноября 2013 года  № 181 о внгесении изменений в постановление главы муниципального образования "Хохорск" от  22 декабря 2011 года № 84 "Об утверждении административного регламента по предоставлению муниципальной услуги " Библиотечное обслуживание населения, комплектование и обеспечение сохранности библиотечных фондов библиотеки"</t>
  </si>
  <si>
    <t xml:space="preserve"> +
Постановление администрации МО "Хохорск" от 14 ноября 2013 года  №188 о внесении изменений в постановление главы муниципального образования "Хохорск" от 26 декабря 2012 года № 92 "Об утверждении административного регламента по предоставлению муниципальной услуги "Содержание мест захоронения"</t>
  </si>
  <si>
    <t xml:space="preserve"> +
Постановление администрации МО "Хохорск" от 14 ноября 2013 года  №186 о внесении изменений в постановление главы муниципального образования "Хохорск" от 26 декабря 2012 года № 90 "Об утверждении административного регламента по предоставлению муниципальной услуги "Сбор, выоз бытовых и промышленных отходов"</t>
  </si>
  <si>
    <t>Постановление администрации МО "Хохорск" от 14 ноября 2013 года  № 175 о внесении изменений в постановление главы муниципального образования "Хохорск" от  1 декабря 2011 года № 65 "Об утверждении административного регламента по предоставлению муниципальной функции "Осуществление земельного контроля за использованием земель поселения"</t>
  </si>
  <si>
    <t xml:space="preserve"> +
Постановление администрации МО "Хохорск" от 14 ноября 2013 года  №198 о внесении изменений в постановление главы муниципального образования "Хохорск" от  26 декабря  2012 года № 106 "Об утверждении административного регламента по предоставлению муниципальной услуги "Оформление документов для регистрации граждан РФ по месту жительства и по месту пребывания и выбытия "</t>
  </si>
  <si>
    <t xml:space="preserve"> +
Постаеновление администрации МО "Хохорск" от 14 ноября 2013 года  № 193 о внесении изменений в постановление главы муниципального образования "Хохорск" от 26 декабря 2012 года № 99 "Об утверждении административного регламента по предоставлению муниципальной услуги "Прием заявлений и выдача  документов о согласовании проектов границ земельных  участков"</t>
  </si>
  <si>
    <t xml:space="preserve"> +
Постановление администрации МО "Хохорск" от 14 ноября 2013 года  № 173 о внесении изменений в постановление главы муниципального образования "Хохорск" от 1 декабря 2011 года № 63 "Об утверждении административного регламента по предоставлению   муниципальной услуги  "Предоставление объектов муниципальной собственности  муниципального образования "Хохорск" в хозяйственное ведение, оперативное управление"</t>
  </si>
  <si>
    <t xml:space="preserve"> +
Постановление администрации МО "Хохорск" от 14 ноября 2013 года  № 194 о внесении изменений в постановление главы муниципального образования "Хохорск" от 26 декабря 2012 года № 100 "Об утверждении административного регламента по предоставлению муниципальной услуги "Совершение нотариальных действий"</t>
  </si>
  <si>
    <t xml:space="preserve"> +
Постановление администрации МО "Хохорск" от 14 ноября 2013 года №179 о внесении изменений в постановление главы муниципального образования "Хохорск" от 1 декабря 2011 года № 71 "Об утверждении административного регламента по предоставлению муниципальной функции "Социальная поддержка малоимущих граждан, включая: предоставление малоимущим гражданам, проживающим в поселении и нуждающимся в улучшении жилищных условий, жилых помещений"</t>
  </si>
  <si>
    <t xml:space="preserve"> +
Постановление администрации МО "Хохорск" от 14 ноября 2013 года  № 190 о внесении изменений в постановление главы муниципального образования "Хохорск" от 26 декабря 2012 года № 94 "Об утверждении административного регламента по предоставлению муниципальной функции "Организация в границах муниципального образования электро-, тепло-, газо-, и водоснабжения населения, водоотведения, снабжение население топливом"</t>
  </si>
  <si>
    <t xml:space="preserve"> +
Постановление администрации МО "Хохорск" от 14 ноября 2013 года  № 177 о внесении изменений в пПостановление главы муниципального образования "Хохорск" от  1 декабря 2011 года № 67 "Об утверждении административного регламента по предоставлению муниципальной услуги "Продажа земельных участков, находящимся в муниципальной собственности"</t>
  </si>
  <si>
    <t xml:space="preserve"> +
Постановление администрации МО "Хохорск" от 14 ноября 2013 года  № 196  о внесении изменений в постановление главы муниципального образования "Хохорск" от 26 декабря 2012 года № 102 "Об утверждении административного регламента по предоставлению    муниципальной функции "Информирование населения об ограничениях использования  водных объектов общего пользования расположенных на территории муниципального образования "Хохорск""</t>
  </si>
  <si>
    <t xml:space="preserve"> +
Постановление администрации МО "Хохорск" от 14 ноября 2013 года № 185 о внесении изменений в постановление главы муниципального образования "Хохорск" от 26 декабря 2012 года № 89 "Об утверждении административного регламента по предоставлению муниципальной функции "Обеспечение жителей муниципального образования услугами связи, общественного питания, торговли и бытового обслуживания"</t>
  </si>
  <si>
    <t xml:space="preserve"> +
Постановление №35 от 16 июля 2014 года "о внесении изменений и дополнений в админимстративный  регламент муниципальной услуги  "выдача копий архивных документов, подтверждающих право владения землей"</t>
  </si>
  <si>
    <t xml:space="preserve"> +
 Постановление №36 от 16 июля 2014 года "о внесении изменений и дополнений в админимстративный  регламент муниципальной услуги  "перевод жилого помещения в нежилое помещение или нежилого помещения в жилое помещение""</t>
  </si>
  <si>
    <t xml:space="preserve"> +
Постановление №37 от 16 июля 2014 года "о внесении изменений и дополнений в админимстративный  регламент муниципальной услуги  ""Прием заявлений и выдача документов о согласовании переустройства и (или) перепланировки жилого помещения</t>
  </si>
  <si>
    <t xml:space="preserve"> +
Постановление №38 от 16 октября 2013 года "о внесении изменений и дополнений в админимстративный  регламент муниципальной услуги  "Организация информационно-библиотечных, культурно- досуговых и спортивных мероприятий"</t>
  </si>
  <si>
    <t xml:space="preserve"> +
постановление №39 от 16 июля 2014 года "О внесении изменений и дополнений в административный регламент муниципальной услуги "Выдача разрешений на строительство"</t>
  </si>
  <si>
    <t xml:space="preserve"> +
постановление № 40 от 16 июля 2014 года "о внесении изменений и дополнений в административный регламент "Совершение нотариальных действий"</t>
  </si>
  <si>
    <t xml:space="preserve"> +
постановление №41 от 16 июля 2014 года "О внесении изменений и дополнений в административный регламент муниципальной услуги "Постановка граждан на учет в качестве нуждающихся в жилых помещениях"</t>
  </si>
  <si>
    <t xml:space="preserve"> +
 постановление №42 от 16 июля 2014 года "О внесении изменений и дополнений в административный регламент муниципальной услуги "предоставление жилых помещений социального использования (по договорам социального найма)"</t>
  </si>
  <si>
    <t xml:space="preserve"> +
постановление №43 от 16 июля 2014 года "О внесении изменений и дополнений в административный регламент муниципальной услуги "предоставление информации об очередности граждан. Состоящих на учете в качестве нуждающихся в жилых помещениях, предоставляемых по договорам социального найма"</t>
  </si>
  <si>
    <t xml:space="preserve"> +
постановление№44 от 16 июля 2014 года "О внесении изменений и дополнений в административный регламент "Присвоение адреса объекту недвижимости"</t>
  </si>
  <si>
    <t xml:space="preserve"> +
постановление№45 от 16 июля 2014 года "О внесении изменений и дополнений в административный регламент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</si>
  <si>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
 Постановление №46 от 16 июля 2014 года "О внесении дополнений и изменений в административный регламент муниципальной услуги "Выдача выписки из похозяйственной книги справок и иных документов"</t>
  </si>
  <si>
    <t xml:space="preserve"> +
постановление №47 от 16 июля 2014 года  "О внесении изменений и дополнений в административный регламент " Проведение обследования жилищно-бытовых условий"</t>
  </si>
  <si>
    <t xml:space="preserve"> +
постановление №48 от 16 июля 2014 года  " о внесении изменеий и дополнений в административный регламент муниципальноц услуги "Выдача градостроительного плана земельного участка"</t>
  </si>
  <si>
    <t xml:space="preserve"> +
постановление №49 от 16 июля 2014 года " О внесении изменений и дополнений в административный регламент муниципальной услуги " выдача разрешений на ввод объектов в эксплуатацию"</t>
  </si>
  <si>
    <t xml:space="preserve"> +
постановление №50  от 16 июля 2014 года "О внесении изменений и дополнений в административный регламент муниципальной услуги " Согласование проектов границ земельных участков"</t>
  </si>
  <si>
    <t xml:space="preserve"> +
постановление №51 от 16 июля 2014 года " О внесении изменений и дополнений в административный регламент муниципальной услуги " Выдача справок о составе семьи. С места жительства "</t>
  </si>
  <si>
    <t xml:space="preserve"> +
постановление №52  от 16 июля 2014 года "О внесении изменений и дополнений в административный регламент муниципальной услуги "Назначение и выплата пенсий за выслугу  лет муницпальным служащим "</t>
  </si>
  <si>
    <t xml:space="preserve"> +
постановление № 53 от 16 июля 2014 года " О внесении изменений и дополнений в административный регламент муниципальной услуги "Признание граждан малоимущими в целях принятия их на учет в качестве нуждающихся в жилых помещениях, предоставляемых по договорам социального найма. "</t>
  </si>
  <si>
    <t xml:space="preserve"> +
 постановление № 54 от 16 июля 2014 года " О внесении изменений и дополнений в административный регламент муниципальной услуги "Установление тарифов на услуги,предоставляемые муниципальными предприятиями и учреждениями."</t>
  </si>
  <si>
    <t xml:space="preserve"> +
 Постановление администрации Манзурского МО от 16 июля 2014 года № 26"О внесении изменений и дополнений"</t>
  </si>
  <si>
    <t xml:space="preserve"> +
 Постановление администрации Манзурского МО от 16 июля 2014 года № 27"О внесении изменений и дополнений"</t>
  </si>
  <si>
    <t xml:space="preserve"> + 
Постановление администрации Андрюшинского муниципального образования от  22 апреля 2014 года № 23 "О внесении дополнений в административный регламент предоставления муниципальной услуги "Организация проевдения официальных физкультурно-оздоровительных и спортивных мероприятий" утвержденнный Постановлением администрации Адрюшинского муниципального образования Куйтунский район  от 28.12.2012 года № 41".</t>
  </si>
  <si>
    <t>Постановление главы администрации муниципального образования "Ново-Николаевское" от 20 сентября 2013 года  № 67 "Об утверждениии административного регламента по предоставлению муниципальной услуги "Прием документов, а также постановка на граждан на учет в качестве нуждающихся в жилых помещениях"</t>
  </si>
  <si>
    <t xml:space="preserve"> +
 Постановление администрации Манзурского МО от 16 июля 2014 года № 28"О внесении изменений и дополнений"</t>
  </si>
  <si>
    <t xml:space="preserve"> +
постановление главы админстрации Манзурского МО от 16 июля 2014 г. № 29 "О внесении изменений и дополнений"</t>
  </si>
  <si>
    <t xml:space="preserve"> +
Постановление администрации Манзурского МО от 16 июля 2014 года № 42"О внесении изменений и дополнений"</t>
  </si>
  <si>
    <t xml:space="preserve"> +
Постановление администрации Манзурского МО от 16 июля 2014 года № 30"О внесении изменений и дополнений"</t>
  </si>
  <si>
    <t xml:space="preserve"> +
Постановление администрации Манзурского МО от 16 июля 2014 года № 31"О внесении изменений и дополнений"</t>
  </si>
  <si>
    <t xml:space="preserve"> +
Постановление администрации Манзурского МО от 16 июля 2014 года № 33"О внесении изменений и дополнений"</t>
  </si>
  <si>
    <t xml:space="preserve"> +
Постановление администрации Манзурского МО от 16 июля 2014 года № 32"О внесении изменений и дополнений"</t>
  </si>
  <si>
    <t xml:space="preserve"> +
  Постановление администрации Манзурского МО от 16 июля 2014 года № 34"О внесении изменений и дополнений"</t>
  </si>
  <si>
    <t xml:space="preserve"> +
 Постановление администрации Манзурского МО от 16 июля 2014 года № 43"О внесении изменений и дополнений"</t>
  </si>
  <si>
    <t xml:space="preserve"> +
Постановление администрации Манзурского МО от 16 июля 2014 года № 35"О внесении изменений и дополнений"</t>
  </si>
  <si>
    <t xml:space="preserve"> +
Постановление администрации Манзурского МО от 16 июля 2014 года № 36"О внесении изменений и дополнений"</t>
  </si>
  <si>
    <t xml:space="preserve"> +
Постановление администрации Манзурского МО от 16 июля 2014 года № 37"О внесении изменений и дополнений"</t>
  </si>
  <si>
    <t xml:space="preserve"> +
 Постановление администрации Манзурского МО от 16 июля 2014 года № 45"О внесении изменений и дополнений"</t>
  </si>
  <si>
    <t xml:space="preserve"> +
 Постановление администрации Манзурского МО от 16 июля 2014 года № 38"О внесении изменений и дополнений"</t>
  </si>
  <si>
    <t xml:space="preserve"> +
 Постановление администрации Манзурского МО от 16 июля 2014 года № 39"О внесении изменений и дополнений"</t>
  </si>
  <si>
    <t xml:space="preserve"> +
Постановление администрации Манзурского МО от 16 июля 2014 года № 44"О внесении изменений и дополнений"</t>
  </si>
  <si>
    <t xml:space="preserve"> +
Постановление администрации Манзурского МО от 16 июля 2014 года № 40"О внесении изменений и дополнений"</t>
  </si>
  <si>
    <t xml:space="preserve"> +
Постановление администрации Манзурского МО от 16 июля 2014 года № 41"О внесении изменений и дополнений"</t>
  </si>
  <si>
    <t xml:space="preserve"> +
Постановление администрации Харбатовского муниципального образования (сельского поселения) от 4 июня 2014 года № 20 Об внесении изменений в постановление № 23 от 17.12.2012г "Об утверждении Административного регламента предоставления муниципальной услуги "Выдача копий архивных документов, подтверждающих право на владение землей""</t>
  </si>
  <si>
    <t xml:space="preserve"> +
Постановление администрации Харбатовского муниципального образования (сельского поселения) от 4 июня 2014 года № 21 Об внесении изменений в постановление от 17.12.2012 № 24"Об утверждении Административного регламента предоставления муниципальной услуги "Перевод жилого помещения в нежилое помещение или нежилого помещения в жилое помещение""</t>
  </si>
  <si>
    <t xml:space="preserve"> +
 Постановление администрации Харбатовского муниципального образования (сельского поселения) от 4 июня 2014 года № 22 Об внесении изменений в постановление № 25 от 17.12.2012  "Об утверждении Административного регламента предоставления муниципальной услуги "Прием заявлений и выдача документов о соглосовании переустройства и (или) перепланировки жилого помещения""</t>
  </si>
  <si>
    <t xml:space="preserve"> +
 Постановление администрации Харбатовского муниципального образования (сельского поселения) от 4 июня 2014 года № 23 Об внесении изменений в постановление №28 от 17.12.2012 "Об утверждении Административного регламента предоставления муниципальной услуги "Совершение нотариальных действий"</t>
  </si>
  <si>
    <t xml:space="preserve"> +
 Постановление администрации Харбатовского муниципального образования (сельского поселения) от 4 июня 2014 года № 24 Об внесенений изменений в постановление № 29 от 17.12.2012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t>
  </si>
  <si>
    <t xml:space="preserve"> +
Постановление администрации Харбатовского муниципального образования (сельского поселения) от 17 декабря 2012 года № 30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 </t>
  </si>
  <si>
    <t xml:space="preserve"> +
Постановление администрации Харбатовского муниципального образования (сельского поселения) от 4 июня 2014 года № 25 Об внесении изменений в постановление №31 от 17.12.2012 "Об утверждении Административного регламента предоставления муниципальной услуги "Предоставление жилых помещений социального использования (по договарам социального найма)"</t>
  </si>
  <si>
    <t xml:space="preserve"> +
 Постановление администрации  Харбатовского муниципального образования (сельского поселения) от 4 июня 2014 года № 26 Об внесении изменений в постановление № 32 от 17.12.2012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предоставляемых по договарам социального найма" </t>
  </si>
  <si>
    <t xml:space="preserve"> +
Постановление администрации Харбатовского муниципального образования (сельского поселения) от 4 июня 2014 года № 27 Об внесении изменений в постановление № 33 от 17.12.2012 "Об утверждении Административного регламента предоставления муниципальной услуги "Предоставление информации об очередности граждан, состоящих на учете в качестве нуждающихся в жилых помещениях, предоставляемых по договарам социального найма"</t>
  </si>
  <si>
    <t xml:space="preserve"> +
Постановление администрации Харбатовского муниципального образования (сельского поселения) от 4 июня 2014 года № 28 Об внесении изменений в постановление № 34 от 17.12.2012 "Об утверждении Административного регламента предоставления муниципальной услуги "Присвоение адреса объекту недвижимости"</t>
  </si>
  <si>
    <t xml:space="preserve"> +
Постановление администрации Харбатовского муниципального образования (сельского поселения) от 4 июня 2014 года № 29 Об внесении изменений в постановление № 35 от 17.12.2012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</si>
  <si>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
Постановление администрации Харбатовского муниципального образования (сельского поселения) от 4 июня 2014 года № 30 Об внесении изменений в постановление № 36 от 17.12.2012 "Об утверждении Административного регламента предоставления муниципальной услуги "Выдача выписки их похозяйственной книги справок и иных документов""</t>
  </si>
  <si>
    <t xml:space="preserve"> +
Постановление администрации Харбатовского муниципального образования (сельского поселения) от 4 июня 2014 года № 31 Об внесении изменений в постановление № 37 от 17.12.2012 "Об утверждении Административного регламента предоставления муниципальной услуги "Проведение обследования жилищно-бытовых условий"</t>
  </si>
  <si>
    <t xml:space="preserve"> +
 Постановление администрации Харбатовского муниципального образования (сельского поселения) от 4 июня 2014 года № 33 Об внесении изменений в постановление № 39 от 17.12.2012 "Об утверждении Административного регламента предоставления муниципальной услуги выдача разрешений на ввод объектов в эксплуатацию"</t>
  </si>
  <si>
    <t xml:space="preserve"> +
Постановление администрации Харбатовского муниципального образования (сельского поселения) от 4 июня 2014 года № 34 Об внесении изменений в постановление № 42 от 17.12.2012 "Об утверждении Административного регламента предоставления муниципальной услуги "Выдача справок о составе семьи, с места жительства"</t>
  </si>
  <si>
    <t xml:space="preserve"> +
Постановление администрации Харбатовского муниципального образования (сельского поселения) от 4 июня 2014 года № 35 Об внесении изменений в постановление № 44 от 17.12.2012 "Об утверждении Административного регламента предоставления муниципальной услуги "Назначение и выплата пенсий за выслугу лет муниципальным служащим"</t>
  </si>
  <si>
    <t xml:space="preserve"> +
Постановление администрации Чунского района от 30 декабря 2013 года № 100 "О внесении изменений в административные регламенты предоставления муниципальных услуг"</t>
  </si>
  <si>
    <t xml:space="preserve"> +
Постановление от 27 мая 2014 года №23 о внесении изменений в Постановление главы Балтуринского муниципального образования №36 от 15.11.2012</t>
  </si>
  <si>
    <t xml:space="preserve"> +
Постановление от 27 мая 2014 года №24 о внесении изменений в Постановление главы Балтуринского муниципального образования №39 от 15.11.2012</t>
  </si>
  <si>
    <t xml:space="preserve"> +
Постановление от 27 мая 2014 года №27 о внесении изменений в Постановление главы Балтуринского муниципального образования №40 от 16.11.2012</t>
  </si>
  <si>
    <t xml:space="preserve"> +
Постановление от 27 мая 2014 года №25 о внесении изменений в Постановление главы Балтуринского муниципального образования №41 от 16.11.2012</t>
  </si>
  <si>
    <t xml:space="preserve"> +
Постановление от 27 мая 2014 года №26 о внесении изменений в Постановление главы Балтуринского муниципального образования №42 от 19.11.2012</t>
  </si>
  <si>
    <t xml:space="preserve"> +
Постановление от 27 мая 2014 года №30 о внесении изменений в Постановление главы Балтуринского муниципального образования №43 от 19.11.2012</t>
  </si>
  <si>
    <t xml:space="preserve"> +
 Постановление от 27 мая 2014 года №31 о внесении изменений в Постановление главы Балтуринского муниципального образования №44 от 21.11.2012</t>
  </si>
  <si>
    <t xml:space="preserve"> +
Постановление от 27 мая 2014 года №32 о внесении изменений в Постановление главы Балтуринского муниципального образования №45 от 21.11.2012</t>
  </si>
  <si>
    <t xml:space="preserve"> +
Постановление от 27 мая 2014 года №33 о внесении изменений в Постановление главы Балтуринского муниципального образования №46 от 23.11.2012</t>
  </si>
  <si>
    <t xml:space="preserve"> +
Постановление от 27 мая 2014 года №34 о внесении изменений в Постановление главы Балтуринского муниципального образования №47 от 26.11.2012</t>
  </si>
  <si>
    <t xml:space="preserve"> +
Постановление от 27 мая 2014 года №35 о внесении изменений в Постановление главы Балтуринского муниципального образования №49 от 03.12.2012</t>
  </si>
  <si>
    <t xml:space="preserve"> +
 Постановление от 27 мая 2014 года №36 о внесении изменений в Постановление главы Балтуринского муниципального образования №50 от 03.12.2012</t>
  </si>
  <si>
    <t xml:space="preserve"> +
Постановление от 27 мая 2014 года №28 о внесении изменений в Постановление главы Балтуринского муниципального образования №51 от 04.12.2012</t>
  </si>
  <si>
    <t xml:space="preserve"> +
Постановление И.о. главы веселовского муниципального образования от 9 июля 2014 года № 26-ОД "О внесении изменений в Постановление Главы Веселовского МО от 01.11.2011 года № 28-01"</t>
  </si>
  <si>
    <t xml:space="preserve"> +
Постановление И.о. главы веселовского муниципального образования от 9 июля 2014 года № 27-ОД "О внесении изменений в Постановление Главы Веселовского МО от 01.11.2011 года № 28-02"</t>
  </si>
  <si>
    <t xml:space="preserve"> +
Постановление И.о. главы веселовского муниципального образования от 9 июля 2014 года № 28-ОД "О внесении изменений в Постановление Главы Веселовского МО от 01.11.2011 года № 28-03"</t>
  </si>
  <si>
    <t xml:space="preserve"> +
Постановление И.о. главы веселовского муниципального образования от 9 июля 2014 года № 29-ОД "О внесении изменений в Постановление Главы Веселовского МО от 01.11.2011 года № 28-04"</t>
  </si>
  <si>
    <t xml:space="preserve"> +
Постановление И.о. главы веселовского муниципального образования от 9 июля 2014 года № 30-ОД "О внесении изменений в Постановление Главы Веселовского МО от 01.11.2011 года № 28-05"</t>
  </si>
  <si>
    <t xml:space="preserve"> +
Постановление И.о. главы веселовского муниципального образования от 9 июля 2014 года № 31-ОД "О внесении изменений в Постановление Главы Веселовского МО от 01.11.2011 года № 28-06"</t>
  </si>
  <si>
    <t xml:space="preserve"> +
Постановление И.о. главы веселовского муниципального образования от 9 июля 2014 года № 32-ОД "О внесении изменений в Постановление Главы Веселовского МО от 01.11.2011 года № 28-07"</t>
  </si>
  <si>
    <t xml:space="preserve"> +
Постановление И.о. главы веселовского муниципального образования от 9 июля 2014 года № 33-ОД "О внесении изменений в Постановление Главы Веселовского МО от 01.11.2011 года № 28-08"</t>
  </si>
  <si>
    <t xml:space="preserve"> +
Постановление И.о. главы веселовского муниципального образования от 9 июля 2014 года № 34-ОД "О внесении изменений в Постановление Главы Веселовского МО от 01.11.2011 года № 28-09"</t>
  </si>
  <si>
    <t xml:space="preserve"> +
Постановление И.о. главы веселовского муниципального образования от 9 июля 2014 года № 35-ОД "О внесении изменений в Постановление Главы Веселовского МО от 01.11.2011 года № 28-10"</t>
  </si>
  <si>
    <t xml:space="preserve"> +
Постановление И.о. главы веселовского муниципального образования от 9 июля 2014 года № 36-ОД "О внесении изменений в Постановление Главы Веселовского МО от 01.11.2011 года № 28-11"</t>
  </si>
  <si>
    <t xml:space="preserve"> +
Постановление И.о. главы веселовского муниципального образования от 9 июля 2014 года № 37-ОД "О внесении изменений в Постановление Главы Веселовского МО от 01.11.2011 года № 28-12"</t>
  </si>
  <si>
    <t xml:space="preserve"> +
Постановление И.о. главы веселовского муниципального образования от 9 июля 2014 года № 38-ОД "О внесении изменений в Постановление Главы Веселовского МО от 01.11.2011 года № 28-13"</t>
  </si>
  <si>
    <t xml:space="preserve"> +
Постановление И.о. главы веселовского муниципального образования от 9 июля 2014 года № 39-ОД "О внесении изменений в Постановление Главы Веселовского МО от 01.11.2011 года № 28-14"</t>
  </si>
  <si>
    <t xml:space="preserve"> +
Постановление И.о. главы веселовского муниципального образования от 9 июля 2014 года № 40-ОД "О внесении изменений в Постановление Главы Веселовского МО от 01.11.2011 года № 28-15"</t>
  </si>
  <si>
    <t xml:space="preserve"> +
Постановление И.о. главы веселовского муниципального образования от 9 июля 2014 года № 42-ОД "О внесении изменений в Постановление Главы Веселовского МО от 01.11.2011 года № 28-17"</t>
  </si>
  <si>
    <t xml:space="preserve"> +
Постановление И.о. главы веселовского муниципального образования от 9 июля 2014 года № 43-ОД "О внесении изменений в Постановление Главы Веселовского МО от 01.11.2011 года № 28-18"</t>
  </si>
  <si>
    <t xml:space="preserve"> +
Постановление И.о. главы веселовского муниципального образования от 9 июля 2014 года № 44-ОД "О внесении изменений в Постановление Главы Веселовского МО от 01.11.2011 года № 28-19"</t>
  </si>
  <si>
    <t xml:space="preserve"> +
Постановление И.о. главы веселовского муниципального образования от 9 июля 2014 года № 45-ОД "О внесении изменений в Постановление Главы Веселовского МО от 01.11.2011 года № 28-20"</t>
  </si>
  <si>
    <t xml:space="preserve"> +
Постановление И.о. главы веселовского муниципального образования от 9 июля 2014 года № 46-ОД "О внесении изменений в Постановление Главы Веселовского МО от 01.11.2011 года № 28-21"</t>
  </si>
  <si>
    <t xml:space="preserve"> +
Постановление И.о. главы веселовского муниципального образования от 9 июля 2014 года № 47-ОД "О внесении изменений в Постановление Главы Веселовского МО от 01.11.2011 года № 28-22"</t>
  </si>
  <si>
    <t xml:space="preserve"> +
Постановление И.о. главы веселовского муниципального образования от 9 июля 2014 года № 48-ОД "О внесении изменений в Постановление Главы Веселовского МО от 01.11.2011 года № 28-23"</t>
  </si>
  <si>
    <t xml:space="preserve"> +
Постановление И.о. главы веселовского муниципального образования от 9 июля 2014 года № 49-ОД "О внесении изменений в Постановление Главы Веселовского МО от 01.11.2011 года № 28-24"</t>
  </si>
  <si>
    <t xml:space="preserve"> +
Постановление И.о. главы веселовского муниципального образования от 9 июля 2014 года № 50-ОД "О внесении изменений в Постановление Главы Веселовского МО от 01.11.2011 года № 28-25"</t>
  </si>
  <si>
    <t xml:space="preserve"> +
Постановление И.о. главы веселовского муниципального образования от 9 июля 2014 года № 51-ОД "О внесении изменений в Постановление Главы Веселовского МО от 01.11.2011 года № 28-26"</t>
  </si>
  <si>
    <t xml:space="preserve"> +
Постановление И.о. главы веселовского муниципального образования от 9 июля 2014 года № 53-ОД "О внесении изменений в Постановление Главы Веселовского МО от 01.11.2011 года № 28-28"</t>
  </si>
  <si>
    <t xml:space="preserve"> +
Постановление И.о. главы веселовского муниципального образования от 9 июля 2014 года № 54-ОД "О внесении изменений в Постановление Главы Веселовского МО от 01.11.2011 года № 28-29"</t>
  </si>
  <si>
    <t xml:space="preserve"> +
Постановление И.о. главы веселовского муниципального образования от 9 июля 2014 года № 55-ОД "О внесении изменений в Постановление Главы Веселовского МО от 01.11.2011 года № 28-30"</t>
  </si>
  <si>
    <t xml:space="preserve"> +
Постановление И.о. главы веселовского муниципального образования от 9 июля 2014 года № 56-ОД "О внесении изменений в Постановление Главы Веселовского МО от 01.11.2011 года № 28-31"</t>
  </si>
  <si>
    <t xml:space="preserve"> +
Постановление главы Лесогорского муниципального образования от 14.07.2014 № 73 "О внесении изменений в
административные регламенты
администрации Лесогорского 
муниципального образования"
 </t>
  </si>
  <si>
    <t xml:space="preserve"> +
Постановление главы Лесогорского муниципального образования от 14 июля 2014 года № 73 "О внесении изменений в
административные регламенты
администрации Лесогорского 
муниципального образования"
 </t>
  </si>
  <si>
    <t xml:space="preserve"> +
 Постановление главы Лесогорского муниципального образования от 14 июля 2014 года № 73 "О внесении изменений в
административные регламенты
администрации Лесогорского 
муниципального образования"
 </t>
  </si>
  <si>
    <t xml:space="preserve"> +
Постановление главы Новочунского муниципального образования от 16.12.2013 № 64 "О внесение изменений в постановление
главы Новочунского муниципального образования №54 от 26.09.2012 года" 
</t>
  </si>
  <si>
    <t xml:space="preserve"> +
Постановление главы Новочунского муниципального образования от 16 декабря 2013 года № 61 "О внесение изменений в постановление
главы Новочунского муниципального образования №55 от 28.09.2012 года" 
</t>
  </si>
  <si>
    <t xml:space="preserve"> +
Постановление главы Новочунского муниципального образования от 16 декабря 2013 года № 62 "О внесение изменений в постановление
главы Новочунского муниципального образования №57 от 28.09.2012 года" 
</t>
  </si>
  <si>
    <t xml:space="preserve"> +
Постановление главы Новочунского муниципального образования от 16 декабря 2013 года № 63 "О внесение изменений в постановление
главы Новочунского муниципального образования № 58 от 01.10.2012 года" 
</t>
  </si>
  <si>
    <t xml:space="preserve"> +
Постановление главы Новочунского муниципального образования от 23 декабря 2013 года№ 66 "О внесение изменений в постановление
главы Новочунского муниципального образования № 61от 20.11.2012 года" 
</t>
  </si>
  <si>
    <t xml:space="preserve"> +
Постановление главы Новочунского муниципального образования от 23 декабря 2013 года № 67 "О внесение изменений в постановление главы Новочунского 
муниципального образования  № 62 от 20.11.2012 года" 
</t>
  </si>
  <si>
    <t xml:space="preserve"> +
Постановление главы Новочунского муниципального образования от 23 декабря 2013 года № 68 "О внесение изменений в постановление главы Новочунского 
муниципального образования  № 64 от 20.11.2012 года" 
</t>
  </si>
  <si>
    <t xml:space="preserve"> +
Постановление главы Новочунского муниципального образования от 23 декабря 2013 года № 69 "О внесение изменений в постановление главы Новочунского 
муниципального образования  № 65 от 20.11.2012 года" 
</t>
  </si>
  <si>
    <t xml:space="preserve"> +
Постановление главы Новочунского муниципального образования от 23 декабря 2013 года № 70 "О внесение изменений в постановление главы Новочунского 
муниципального образования  № 69 от 23.11.2012 года" 
</t>
  </si>
  <si>
    <t xml:space="preserve"> +
Постановление главы Новочунского муниципального образования от 23 декабря 2013 года № 71 "О внесение изменений в постановление главы Новочунского 
муниципального образования  № 71 от 26.11.2012 года" 
</t>
  </si>
  <si>
    <t xml:space="preserve"> +
Постановление главы Новочунского муниципального образования от 23 декабря 2013 года № 72 "О внесение изменений в постановление главы Новочунского 
муниципального образования   № 75  от 27.12.2012 года" 
</t>
  </si>
  <si>
    <t xml:space="preserve"> +
Постановление главы Новочунского муниципального образования от 23 декабря 2013 года № 73 "О внесение изменений в постановление главы Новочунского 
муниципального образования   № 76  от 27.12.2012 года" 
</t>
  </si>
  <si>
    <t xml:space="preserve"> +
 Постановление главы Новочунского муниципального образования от 23 декабря 2013 года № 74 "О внесение изменений в постановление главы Новочунского 
муниципального образования   № 78  от 27.12.2012 года" 
</t>
  </si>
  <si>
    <t xml:space="preserve"> +
Постановление главы Новочунского муниципального образования от 23 декабря 2013 года № 76 "О внесение изменений в постановление главы Новочунского 
муниципального образования   № 80  от 27.12.2012 года" 
</t>
  </si>
  <si>
    <t xml:space="preserve"> +
Постановление главы Октябрьского муниципального образования от 14 июля 2014 года № 79 "О внесении изменений и дополнений в административные регламенты предоставления муниципальных услуг"</t>
  </si>
  <si>
    <t xml:space="preserve"> +
 Постановление главы Октябрьского муниципального образования от 14 июля 2014 года № 79 "О внесении изменений и дополнений в административные регламенты предоставления муниципальных услуг"</t>
  </si>
  <si>
    <t xml:space="preserve"> +
Постановление от 11 июля 2014 года №89 "О внесении изменений и дополнений в Административные регламенты предоставления муниципальных услуг"</t>
  </si>
  <si>
    <t xml:space="preserve"> +
Постановление мэра муниципального образования "Баяндаевский район" от 16 июля 2014 года № 134 "О внесении изменений в административные регламенты по предоставлению муниципальных услуг"</t>
  </si>
  <si>
    <t xml:space="preserve"> +
Постановление мэра муниципального образования "Баяндаевский район" от 17 июля 2014 года №135 " О внесении изменений в административный регламент по предоставлению муниципальной услуги " Предоставление социальных выплат молодым семьям на приобретение (строительство) жилья"
30 минут</t>
  </si>
  <si>
    <t>Постановление мэра муниципального образования "Баяндаевский район" от 16 июля 2014 № 133 "Об утверждении административного регламента по предоставлению муниципальной услуги "Назначение, перерасчет, индексация и выплата пенсии за выслугу лет гражданам,замещавшим должности муниципальной службы в органах местного самоуправления муниципального образования " Баяндаевский район"</t>
  </si>
  <si>
    <t xml:space="preserve"> +
 Постановление главы МО "Баяндай" от 11 июля 2014 года №165  " О внесении изменений  в административный регламент по предоставлению муниципальной услуги "Утверждение и выдача схемы расположения земельног участка на кадастровом плане"</t>
  </si>
  <si>
    <t xml:space="preserve"> +
 Постановление главы МО "Баяндай" от 11 июля 2014 года №166  " О внесении изменений  в административный регламент по предоставлению муниципальной услуги "Подготовка и выдача разрешений на ввод объектов в эксплуатацию в муниципальном образовании "Баяндай"</t>
  </si>
  <si>
    <t xml:space="preserve"> +
Постановление главы МО "Баяндай" от 11 июля 2014 года №167  " О внесении изменений  в административный регламент по предоставлению муниципальной услуги "Прием заявлений и выдача документов о согласовании месторасположения границ земельных участков"</t>
  </si>
  <si>
    <t xml:space="preserve"> +
Постановление главы МО "Баяндай" от 11 июля 2014 года №168  " О внесении изменений  в административный регламент по предоставлению муниципальной услуги "Предоставление в аренду, безвозмездное пользование, иное владение или пользование муниципального имущества (за исключением земельных участков)"</t>
  </si>
  <si>
    <t xml:space="preserve"> +
Постановление главы МО "Баяндай" от 11 июля 2014 года №169  " О внесении изменений  в административный регламент по предоставлению муниципальной услуги "Заключение с гражданами договоров социального найма жилых помещений муниципального жилищного фонда МО "Баяндай"</t>
  </si>
  <si>
    <t xml:space="preserve"> +
Постановление главы МО "Баяндай" от 11 июля 2014 года №170  " О внесении изменений  в административный регламент по предоставлению муниципальной услуги "Приватизация гражданами объектов муниципальног жилищного фонда муниципального образования "Баяндай"</t>
  </si>
  <si>
    <t xml:space="preserve"> +
Постановление главы МО "Баяндай" от 11 июля 2014 года №171  " О внесении изменений  в административный регламент по предоставлению муниципальной услуги "Выдача разрешений на строительство в муниципальном образовании "Баяндай"</t>
  </si>
  <si>
    <t xml:space="preserve"> +
Постановление главы МО "Баяндай" от 11 июля 2014 года №172  " О внесении изменений  в административный регламент по предоставлению муниципальной услуги "Выдача градостроительного плана земельных участков, расположенных на территории муниципального образования "Баяндай"</t>
  </si>
  <si>
    <t xml:space="preserve"> +
Постановление главы МО "Баяндай" от 11 июля 2014 года №173 " О внесении изменений  в административный регламент по предоставлению муниципальной услуги "Выдача выписок из реестра муниципальной собственности муниципального образования "Баяндай"</t>
  </si>
  <si>
    <t xml:space="preserve"> +
 Постановление главы МО "Баяндай" от 13 декабря 2013 года № 237 " О внесении изменений  в административный регламент по предоставлению муниципальной услуги "Выдача справок, выписок из похозяйственной книги"</t>
  </si>
  <si>
    <t xml:space="preserve"> +
 Постановление главы МО "Баяндай" от 13 декабря 2013 года № 238 " О внесении изменений  в административный регламент по предоставлению муниципальной услуги "Выдача бытовых характеристик, актов жилищно-бытовых условий"</t>
  </si>
  <si>
    <t xml:space="preserve"> +
Постановление главы МО "Баяндай" от 13 декабря 2013 года № 239 " О внесении изменений  в административный регламент по предоставлению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</si>
  <si>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главы МО "Баяндай" от 13 декабря 2013 года № 236 " О внесении изменений  в административный регламент по предоставлению муниципальной услуги "Присвоение и уточнение адреса объекта недвижимости в муниципальном орбразовании "Баяндай"</t>
  </si>
  <si>
    <t xml:space="preserve"> +
 Постановление главы МО "Баяндай" от 14 июля 2014 года № 174 " О внесении изменений  в административный регламент по предоставлению муниципальной услуги "Назначение и выплата пенсии за выслугу лет лицам, замещавшим должности муниципальной службы"</t>
  </si>
  <si>
    <t>Постановление главы администрации муниципального образования "Гаханы" от 12 августа 2013 года № 42-2  "Об утверждении административного регламента по предоставлению муниципальной услуги "Выдача  выписок из реестра муниципальной собственности"</t>
  </si>
  <si>
    <t xml:space="preserve">Присвоение и уточнение адреса объекта недвижимости </t>
  </si>
  <si>
    <t>Постановление главы администрации муниципального образования "Гаханы" от 12 августа 2013 года № 42-1  "Об утверждении административного регламента по предоставлению муниципальной услуги "Присвоение и уточнение адреса объекта недвижимости в муниципальном образовании "Гаханы""</t>
  </si>
  <si>
    <t>Постановление главы администрации муниципального образования "Гаханы" от 12 августа 2013 года № 42-3  "Об утверждении административного регламента по предоставлению муниципальной услуги "Прием заявлений документов , а также постановка граждан на учет в качестве нуждающихся в жилых помещениях"</t>
  </si>
  <si>
    <t xml:space="preserve"> +
Постановление главы администрации муниципального образования "Гаханы" от 11 июня 2014 года № 70  "О внесении изменений в административный регламент по предоставлению муниципальной услуги "Назначение и выплата пенсии за выслугу лет, лицам замещавшим должности муниципальной службы" </t>
  </si>
  <si>
    <t xml:space="preserve"> +
 Постановление главы администрации муниципального образования "Гаханы" от 11 июня 2014 года № 73  "О внесении изменений в административный регламент по предоставлению муниципальной услуги  "Прием заявлений документов , а также постановка граждан на учет в качестве нуждающихся в жилых помещениях"</t>
  </si>
  <si>
    <t xml:space="preserve"> +
Постановление Главы муниципального образования "Курумчинский" от 21 января 2014 года № 4/1 "О внесении изменений в административный регламент по предоставлению муниципальной услуги " Выдача справок, выписок из похозяйственных книг Администрации муниципального образования  "Курумчинский"</t>
  </si>
  <si>
    <t xml:space="preserve"> +
Постановление Главы муниципального образования "Курумчинский" от 21 января 2014 года № 4/2 "О внесении изменений в административный регламент по предоставлению муниципальной услуги "Присвоение и уточнение адреса объекта недвижимости в муниципальном образовании "Курумчинский" </t>
  </si>
  <si>
    <t xml:space="preserve"> +
Постановление Главы муниципального образования "Курумчинский" от 21 января 2014 года № 4/3 "О внесении изменений в административный регламент по предоставлению муниципальной услуги "Выдача выписок из реестра муниципальной собственности муниципального образования "Курумчинский"</t>
  </si>
  <si>
    <t xml:space="preserve"> +
 Постановление Главы муниципального образования "Курумчинский" от 21 января 2014 года № 4/4 "О внесении изменений в административный регламент по предоставлению муниципальной услуги "Прием заявлений и выдача документов о соглосовании схем расположения земельных участков" </t>
  </si>
  <si>
    <t xml:space="preserve"> +
Постановление Главы муниципального образования "Курумчинский" от 21 января 2014 года № 4/5 "О внесении изменений в административный регламент по предоставлению муниципальной услуги "Прием заявлений, документов, а также постановка граждан на учет в качестве нуждающихся в жилых помещениях МО "Курумчинский" </t>
  </si>
  <si>
    <t xml:space="preserve"> +
Постановление Главы муниципального образования "Курумчинский" от 21 января 2014 года № 4/6 "О внесении изменений в административный регламент по предоставлению муниципальной услуги "Назначение и выплата пенсии за выслугу лет лицам , замещавшим должности муниципальной службы в муниципальном образовании"</t>
  </si>
  <si>
    <t>Постановление Главы муниципального образования "Курумчинский" от 14 мая 2013 № 42/3 "Об утверждении административного регламента по предоставлению муниципальной услуги "Прием заявлений, документов , а также постановка граждан на учет в качестве нуждающихся в жилых помещениях МО "Курмчинский"</t>
  </si>
  <si>
    <t>Постановление Главы муниципального образования "Курумчинский" от 14 мая 2013 № 42/2 "Об утверждении административного регламента по предоставлению муниципальной услуги "Назначение и выплата пенсии за выслугу лет лицам , замещавшим должности муниципальной службы в муниципальном образовании"</t>
  </si>
  <si>
    <t>Постановление Главы муниципального образования "Нагалык" от 3 июля 2012 № 81/1 "Об утверждении административных регалментов по предоставлению муниципальных услуг в администрации МО "Нагалык"</t>
  </si>
  <si>
    <t xml:space="preserve"> +
Постановление Главы муниципального образования "Нагалык" от 14 июля 2014 года № 37 "О внесении изменений в административный регламент утвержденный постановлением Главы муниципального образования "Нагалык" от 03.07.2012 № 81/1"</t>
  </si>
  <si>
    <t xml:space="preserve"> +
Постановление главы администрации МО "Ользоны" от 13 февраля 2014 года № 11(1) "О внесении изменений в административный регламент предоставления муниципальной услуги "Выдача справок, выписок из похозяйственнной книги"</t>
  </si>
  <si>
    <t xml:space="preserve"> +
Постановление главы администрации МО "Ользоны" от 13 февраля 2014 года № 11(2) "О внесении изменений в административный регламент предоставления муниципальной услуги "Выдача выписок из реестра муниципальной собственности"</t>
  </si>
  <si>
    <t xml:space="preserve"> +
Постановление главы администрации МО "Ользоны" от 13 февраля 2014 года № 11(3) "О внесении изменений в административный регламент предоставления муниципальной услуги "Предоставление в аренду, безвозмездное пользование муниципальног имущества, находящегося в муниципальной собственности муниципального образования "Ользоны" и оформление соответсвующих договоров"</t>
  </si>
  <si>
    <t xml:space="preserve"> +
Постановление главы администрации МО "Ользоны" от 13 февраля 2014 года № 11(5)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 "</t>
  </si>
  <si>
    <t xml:space="preserve"> +
Постановление главы администрации МО "Ользоны" от 13 февраля 2014 года № 11(4) "О внесении изменений в административный регламент предоставления муниципальной услуги "Присвоение и уточнение адреса объекта недвижимости в муниципальном образовании "Ользоны""</t>
  </si>
  <si>
    <t xml:space="preserve"> +
Постановление главы администрации МО "Ользоны" от 13 февраля 2014 года № 11(6) "О внесении изменений в административный регламент предоставления муниципальной услуги "Назначение и выплата пенсий за выслугу лет лицам, замещавшим должности муниципальной службы "</t>
  </si>
  <si>
    <t>Постановление главы администрации муниципального образования "Ользоны" от 9 августа 2013 года № 31(1) "Об утверждении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t>
  </si>
  <si>
    <t>Постановление главы администрации муниципального образования "Ользоны" от 9 августа 2013 года №28(1) "Об утверждении административного регламента по предоставлению муниципальной услуги "Выдача  выписок из реестра муниципальной собственности"</t>
  </si>
  <si>
    <t xml:space="preserve"> +
Постановление главы МО "Покровка" от 24 февраля 2914 года № 9/1 "О внесении изменений в административный регламент  по предоставлению муниципальной услуги Выдача справок, выписок из похозяйственных книг" </t>
  </si>
  <si>
    <t xml:space="preserve"> +
Постановление главы МО "Покровка" от 24 февраля 2914 года № 9/2 "О внесении изменений в административный регламент  по предоставлению муниципальной услуги Присвоение и уточнение адреса объекта недвижимости в муниципальном образовании "Покровка" </t>
  </si>
  <si>
    <t xml:space="preserve"> +
Постановление главы МО "Покровка" от 24 февраля 2914 года № 9 "О внесении изменений в административный регламент  по предоставлению муниципальной услуги Выдача выписок из реестра муниципальной собственности муниципального образования "Покровка" </t>
  </si>
  <si>
    <t xml:space="preserve"> +
Постановление главы МО "Покровка" от 24 февраля 2914 года № 9/3 "О внесении изменений в административный регламент  по предоставлению муниципальной услуги Прием заявлений и выдача документов о согласовании схем расположения земельных участков </t>
  </si>
  <si>
    <t xml:space="preserve"> +
Постановление главы МО "Покровка" от 24 февраля 2914 года № 9/5 "О внесении изменений в административный регламент  по предоставлению муниципальной услуги Выдача справок, выписок из похозяйственных книг Администрации муниципального образования "Покровка</t>
  </si>
  <si>
    <t xml:space="preserve"> +
Постановление главы МО "Покровка" от 24 февраля 2914 года № 9/4 "О внесении изменений в административный регламент  по предоставлению муниципальной услуги Назначение и выплата пенсии за выслугу лет лицам , замещавшим должности муниципальной службыв муниципального образования "Покровка"</t>
  </si>
  <si>
    <t>Постановление главы муниципального образования "Покровка" от 20 мая 2013 года № 34/4 "Об утверждении административного регламента  по предоставлению муниципальной услкуги "Назначение и выплата пенсии за выслугу лет лицам , замещавшим должности муниципальной службыв муниципального образования "Покровка""</t>
  </si>
  <si>
    <t>Постановление главы муниципального образования "Покровка" от 20 мая 2013 года № 34/5 "Об утверждении административного регламента  по предоставлению муниципальной услкуги "Выдача справок, выписок из похозяйственных книг Администрации муниципального образования "Покровка"</t>
  </si>
  <si>
    <t xml:space="preserve"> +
Постановление главы МО "Тургеневка от 10 июля 2014 года № 52 об изменении административного регламента по предоставлению муниципальной услуги "Назначение и выплата пенсий за выслугу лет муниципальным служащим "</t>
  </si>
  <si>
    <t xml:space="preserve"> +
Постановление главы МО "Тургеневка" от  10 июля 2014 года № 54 об изменении административного регламента по предоставлению муниципальной услуги "  Приём заявлений и выдача документов о согласовании схем расположения земельных участков "</t>
  </si>
  <si>
    <t xml:space="preserve"> +
Постановление главы МО "Тургеневка" от  10 июля 2014 года № 55 об изменении административного регламента по предоставлению муниципальной услуги "Приём документов документов, а так же выдача решений о переводе или об отказе в переводе жилого помещения в не жилое"</t>
  </si>
  <si>
    <t xml:space="preserve"> +
Постановление главы МО "Тургеневка" от  10 июля 2014 года № 56 об изменении административного регламента по предоставлению муниципальной услуги "Выдача справок и выписок из похозяйственной книги"</t>
  </si>
  <si>
    <t>Постановление главы администрации муниципального образования "Хогот" от 25 апреля 2014 года № 11  "Об утверждении административного регламента по предоставлению муниципальной услуги "Назначение и выплата пенсии за выслугу лет, лицам замещавшим должности муниципальной службы"</t>
  </si>
  <si>
    <t>Выдача выписки из реестра муниципальной собственности в МО "Хогот"</t>
  </si>
  <si>
    <t>Постановление главы администрации муниципального образования "Хогот" от 25 апреля 2014 года № 11  "Об утверждении административного регламента по предоставлению муниципальной услуги "Выдача выписки из реестра муниципальной собственности"</t>
  </si>
  <si>
    <t>Постановление главы администрации муниципального образования "Хогот" от 25 апреля 2014 года № 11  "Об утверждении административного регламента по предоставлению муниципальной услуги "Выдача справок, выписок из похозяйственных книг""</t>
  </si>
  <si>
    <t>Прием заявлений, документов, а также постановка на учет в качестве нуждающихся в жилых помещениях в МО "Хогот"</t>
  </si>
  <si>
    <t>Постановление главы администрации муниципального образования "Хогот" от 25 апреля 2014 года № 11  "Об утверждении административного регламента по предоставлению муниципальной услуги "Прием заявлений, документов, а также постановка на учет в качестве нуждающихся в жилых помещениях"</t>
  </si>
  <si>
    <t>Постановление главы администрации муниципального образования "Хогот" от 25 апреля 2014 года № 11  "Об утверждении административного регламента по предоставлению муниципальной услуги "Прием заявлений и выдача документов о согласовании схем расположения земельных участков"</t>
  </si>
  <si>
    <t>Постановление главы администрации муниципального образования "Хогот" от 25 апреля 2014 года № 11  "Об утверждении административного регламента по предоставлению муниципальной услуги "Присвоение и изменение адреса обьекта недвижимости"</t>
  </si>
  <si>
    <t xml:space="preserve"> +
 Постановление главы администрации муниципального образования "Хогот" от 16 июля 2014года № 18 "О внесении изменений в административный регламент по предоставлению муниципальной услуги "Назначение и выплата пенсии за выслугу лет, лицам замещевшим должности муниципальной службы"</t>
  </si>
  <si>
    <t xml:space="preserve"> +
Постановление главы администрации муниципального образования "Хогот" от 16 июля 2014года № 18 "О внесении изменений в административный регламент по предоставлению муниципальной услуги "Выдача выписки из реестра муниципальной собственности"</t>
  </si>
  <si>
    <t xml:space="preserve"> +
Постановление главы администрации муниципального образования "Хогот" от 16 июля 2014года № 18 "О внесении изменений в административный регламент по предоставлению муниципальной услуги "Прием заявлений, документов, а также постановка на учет в качестве нуждающихся в жилых помещениях"</t>
  </si>
  <si>
    <t xml:space="preserve"> +
Постановление главы администрации муниципального образования "Хогот" от 16 июля 2014года № 18 "О внесении изменений в административный регламент по предоставлению муниципальной услуги "Прием заявлений и выдача документов о согласовании схем расположения земельных участков"</t>
  </si>
  <si>
    <t xml:space="preserve"> +
Постановление главы администрации муниципального образования "Хогот" от 16 июля 2014года № 18 "О внесении изменений в административный регламент по предоставлению муниципальной услуги "Присвоение и изменение адреса обьекта недвижимости"</t>
  </si>
  <si>
    <t>Постановление Администрации Усть-Кутского муниципального образования от  29 декабря 2012 года № 2072-п "Об утверждении администратвного регламента предоставления муниципальной услуги "Предоставление  земельных участков, находящихся на территории Усть-Кутского муниципального  образования, государственная  собственность на которые не разграничена, или находящихся в иуниципальной собственности, для целей, связанных со строительством"</t>
  </si>
  <si>
    <t>Выдача разрешений на право  организации  розничного рынка на территории Усть-Кутского муниципального образования</t>
  </si>
  <si>
    <t xml:space="preserve"> + Постановление администрации муниципального образования Горно-чуйское от 14 июля 2014 года № 17 "О внесении изменений в административный регламент предоставления муниципальных услуг"</t>
  </si>
  <si>
    <t xml:space="preserve"> +
Постановление Мамского городского поселения от 3 июля 2014 года № 58</t>
  </si>
  <si>
    <t xml:space="preserve"> +
Постановление Мамского городского поселения от 3 июля 2014 года № 59</t>
  </si>
  <si>
    <t xml:space="preserve"> +
Постановление Мамского городского поселения от 3 июля 2014 года № 60</t>
  </si>
  <si>
    <t xml:space="preserve"> +
Постановление Мамского городского поселения от 3 июля 2014 года № 61</t>
  </si>
  <si>
    <t xml:space="preserve"> +
Постановление Мамского городского поселения от 3 июля 2014 года № 62</t>
  </si>
  <si>
    <t xml:space="preserve"> +
Постановление Мамского городского поселения от 3 июля 2014 года № 63</t>
  </si>
  <si>
    <t xml:space="preserve"> +
Постановление Мамского городского поселения от 3 июля 2014 года № 64</t>
  </si>
  <si>
    <t xml:space="preserve"> +
Постановление Мамского городского поселения от 3 июля 2014 года № 65</t>
  </si>
  <si>
    <t xml:space="preserve"> +
Постановление Мамского городского поселения от 3 июля 2014 года № 66</t>
  </si>
  <si>
    <t xml:space="preserve"> +
Постановление Мамского городского поселения от 3 июля 2014 года № 67</t>
  </si>
  <si>
    <t xml:space="preserve"> +
Постановление Мамского городского поселения от 3 июля 2014 года № 68</t>
  </si>
  <si>
    <t xml:space="preserve"> +
Постановление Мамского городского поселения от 3 июля 2014 года № 69</t>
  </si>
  <si>
    <t xml:space="preserve"> +
Постановление Мамского городского поселения от 3 июля 2014 года № 70</t>
  </si>
  <si>
    <t xml:space="preserve"> +
Постановление Мамского городского поселения от 3 июля 2014 года № 71</t>
  </si>
  <si>
    <t xml:space="preserve"> + 
Постановление администрации Согдиондонского городского поселения от 4 июля 2014 года  № 20 "О внесении изменений в административный регламент предоставления муниипальной услуги"</t>
  </si>
  <si>
    <t xml:space="preserve"> +
  Постановление администрации Казачинско-Ленского муниципального района  от 18 февраля 2014 года № 48 "О внесении изменений в административные регламенты предоставления муниципальных услуг"</t>
  </si>
  <si>
    <t xml:space="preserve"> +
 Постановление администрации Казачинско-Ленского муниципального района  от 18 февраля 2014 года № 49 "О внесении изменений в административные регламенты предоставления муниципальных услуг"</t>
  </si>
  <si>
    <t xml:space="preserve"> +
 Постановление администрации Казачинско-Ленского муниципального района  от 18 июля 2014 года № 49 "О внесении изменений в административные регламенты предоставления муниципальных услуг"</t>
  </si>
  <si>
    <t xml:space="preserve"> +
  Постановление администрации Казачинско-Ленского муниципального района  от 11 июля 2014 года № 215 "О внесении изменений в административный регламент предоставления муниципальной услуги "Зачисление в образовательное учреждение",утвержденный постановлением администрации Казачинско-Ленского муниципального района от 058.02.13 г. № 50 "</t>
  </si>
  <si>
    <t xml:space="preserve"> +
 Постановление администрации Казачинско-Ленского муниципального района  от 11 июля 2014 года № 217 "О внесении изменений в административный регламент предоставления муниципальной услуги "Предоставление информации об организации общедоступного и бесплатного дошкольного,начального общего, основного общего, среднего(полного) общего образования, а так же дополнительного образования в общеобразовательных учреждениях, расположенных на территории Казачинско-Ленского муниципального района",утвержденный постановлением администрации Казачинско-Ленского муниципального района от 05.02.13 г. № 51 "</t>
  </si>
  <si>
    <t xml:space="preserve"> +
Постановление администрации Казачинско-Ленского муниципального района  от 11 июля 2014 года № 214 "О внесении изменений в административный регламент предоставления муниципальной услуги "Прием заявлений,постановка на учети зачисление детей в образовательные учреждения,реализующие основную  образовательную программу дошкольного образования",утвержденный постановлением администрации Казачинско-Ленского муниципального района от 05.02.13 г. № 52 "</t>
  </si>
  <si>
    <t xml:space="preserve"> +
Постановление администрации Казачинско-Ленского муниципального района  от 11 июля 2014 года № 212 "О внесении изменений в административный регламент предоставления муниципальной услуги "Предоставление информации  об образовательных программах и учебных планах,рабочих программах учебных курсов, предметов,дисциплин(модулей), годовых календарных учебных графиках",утвержденный постановлением администрации Казачинско-Ленского муниципального района от 05.02.13 г. № 53 "</t>
  </si>
  <si>
    <t xml:space="preserve"> +
Постановление администрации Казачинско-Ленского муниципального района  от 11 июля 2014 года № 216 "О внесении изменений в административный регламент предоставления муниципальной услуги "Предоставление информации о текущей успеваемости учащегося,ведение электронного дневника и электронного журнала успеваемости",утвержденный постановлением администрации Казачинско-Ленского муниципального района от 05.02.13 г. № 54 "</t>
  </si>
  <si>
    <t xml:space="preserve"> +
 Постановление администрации Казачинско-Ленского муниципального района  от 11 июля 2014 года № 213 "О внесении изменений в административный регламент предоставления муниципальной услуги "Предоставление информации о результатах сданных экзаменов,тестирования и иных вступительных испытаний, а так же о зачислении в образовательное учреждение",утвержденный постановлением администрации Казачинско-Ленского муниципального района от 27.02.13 г. № 90 "</t>
  </si>
  <si>
    <t xml:space="preserve"> +
 Постановление администрации Казачинско-Ленского муниципального района  от 18 июля 2014 года № 236 "О внесении изменений в административный регламент предоставления муниципальной услуги "Предоставление доступа к оцифрованным изданиям,хранящимся в библиотеках,в том числе к фонду редких книг,с учетом соблюдения требований законодательства РФ об авторских и смежных правах"</t>
  </si>
  <si>
    <t xml:space="preserve"> +
 Постановление администрации Казачинско-Ленского муниципального района  от 18 июля 2014 года № 237 "О внесении изменений в административный регламент предоставления муниципальной услуги "Предоставление доступа к справочно-поисковому аппарату библиотек, баз данных"</t>
  </si>
  <si>
    <t xml:space="preserve">  +
Постановление администрации Магистральнинского городского поселения от 31 декабря 2013 года № 240 "О внесении изменений в административные регламенты предоставления муниципальных услуг Магистральнинского городского поселения"</t>
  </si>
  <si>
    <t xml:space="preserve"> +
Постановление администрации  Тарасовского сельского поселения от 17 июля 2014 года №9 "О внесении изменений в  административные регламенты предоставления муниципальных услуг"</t>
  </si>
  <si>
    <t xml:space="preserve"> +
Постановление администрации Ульканского городского поселения от 14 июля 2014 года № 136 "О внесении изменений в регламенты администрации Ульканского городского поселения"</t>
  </si>
  <si>
    <t xml:space="preserve"> +
Постановление администрации Азейского сельского поселения от 7 июля 2014  года № 9-пг "О внесении изменений в административный регламент по исполнению муниципальной услуги "Выдача физическим лицам справок, выписок из похозяйственных книг сельского поселения"</t>
  </si>
  <si>
    <t xml:space="preserve"> +
 Постановление администрации Азейского сельского поселения от 7 июля 2014  года № 10-пг "О внесении изменений в административный регламент по исполнению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</si>
  <si>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Азейского сельского поселения от 7 июля 2014  года №11-пг "О внесении изменений в административный регламент по исполнению муниципальной услуги "Прием  заявлений  и заключение договоров  социального найма жилых помещений"</t>
  </si>
  <si>
    <t xml:space="preserve"> +
Постановление администрации Азейского сельского поселения от 7 июля 2014  года № 12-пг "О внесении изменений в административный регламент по исполнению муниципальной услуги "Оформление разрешения на вселение членов семьи  нанимателя и иных граждан в муниципальные помещения"</t>
  </si>
  <si>
    <t xml:space="preserve"> +
Постановление администрации Азейского сельского поселения от 7 июля 2014  года № 15-пг "О внесении изменений в административный регламент  по исполнению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</si>
  <si>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 xml:space="preserve"> +
 Постановление администрации Азейского сельского поселения от 7 июля 2014  года № 13-пг "О внесении изменений в административный регламент  по исполнению муниципальной услуги "Предоставление выписок  из реестра муниципальной собственности"</t>
  </si>
  <si>
    <t xml:space="preserve"> +
Постановление администрации Азейского сельского поселения от 7 июля 2014  года № 16-пг "О внесении изменений в административный регламент  по исполнению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</si>
  <si>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Азейского сельского поселения от 7 июля 2014  года № 14-пг "О внесении изменений в административный регламент  по исполнению муниципальной услуги "Осуществление  первичного воинского учета"</t>
  </si>
  <si>
    <t xml:space="preserve"> +
Постановление администрации Азейского сельского поселения от 7 июля 2014  года № 17-пг "О внесении изменений в административный регламент  по исполнению муниципальной услуги "Совершение нотариальных действий"</t>
  </si>
  <si>
    <t xml:space="preserve"> +
Постановление Администрации Икейского сельского поселения   от 11 июля 2014 года № 21-пг "О внесении изменений в административный регламент предоставления муниципальной услуги  "Выдача физическим лицам справок,выписок из похозяйственных книг Перфиловского сельского поселения"   </t>
  </si>
  <si>
    <t xml:space="preserve"> +
Постановление Администрации Икейского сельского поселения   от 11 июля 2014 года № 16-пг "О внесении изменений в административный регламент предоставления муниципальной услуги "Приём заявлений,документов,а также постановка граждан на учёт в качестве нуждающихся в качестве жилых помещениях."   </t>
  </si>
  <si>
    <t xml:space="preserve"> +
Постановление Администрации Икейского сельского поселения   от 11 июля 2014 года № 22-пг "О внесении изменений в административный регламент предоставления муниципальной услуги  "Приём  заявлений  и  заключение  договоров  социального  найма  жилых  помещений."   </t>
  </si>
  <si>
    <t xml:space="preserve"> +
Постановление Администрации Икейского сельского поселения   от 11 июля 2014 года № 17-пг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муниципальные  помещения."   </t>
  </si>
  <si>
    <t xml:space="preserve"> +
Постановление Администрации Икейского сельского поселения   от 11 июля 2014 года № 24-пг "О внесении изменений в административный регламент предоставления муниципальной услуги "Приём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   </t>
  </si>
  <si>
    <t xml:space="preserve"> +
Постановление Администрации Икейского сельского поселения   от 11 июля 2014 года № 23-пг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   </t>
  </si>
  <si>
    <t xml:space="preserve"> +
Постановление Администрации Икейского сельского поселения   от 11 июля 2014 года № 19-пг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</si>
  <si>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 +
Постановление Администрации Икейскогосельского поселения   от 11 июля 2014 года № 18-пг"О внесении изменений в административный регламент предоставления муниципальной услуги "Осуществление  первичного  воинского  учёта,  участие  в  организации  и  осуществлении  мероприятий  по  мобилизационной  подготовке  муниципальных  предприятий  и  учреждений  находящихся на территрии поселения.."   </t>
  </si>
  <si>
    <t xml:space="preserve"> +
Постановление Администрации Икейского сельского поселения   от 11 июля 2014 года № 25-пг "О внесении изменений в административный регламент предоставления муниципальной услуги  "Совершение  нотариальных  действий."   </t>
  </si>
  <si>
    <t xml:space="preserve"> +
Постановление Ишедейского сельского поселения от 16 июля 2014 года № 10 "О внесении изменений в административный регламент предоставления муниципальной услуги "Выдача физическим лицам справок, выписок из похозяйственных книг сельского поселения."</t>
  </si>
  <si>
    <t xml:space="preserve"> +
Постановление Ишедейского сельского поселения от 16 июля 2014 года № 11 "О внесении изменений в административный регламент предоставления муниципальной услуги "Прием заявлений, документов, а также постановка на учет в качестве нуждающихся в жилых помещениях."</t>
  </si>
  <si>
    <t xml:space="preserve"> +
Постановление Ишедейского сельского поселения от 16 июля 2014 года № 12 "О внесении изменений в административный регламент предоставления муниципальной услуги "Прием заявлений и заключение договоров социального найма жилых помещений"</t>
  </si>
  <si>
    <t xml:space="preserve"> +
Постановление Ишедейского сельского поселения от 16 июля 2014 года № 13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муниципальные помещения"</t>
  </si>
  <si>
    <t xml:space="preserve"> +
Постановление Ишедейского сельского поселения от 16 июля 2014 года № 16 "О внесении изменений в административный регламент предоставления муниципальной услуги "Прием заявлений, документов и заключение договоров на передачу гражданам в собственность жилых пломещений муниципального жилого фонда социального использования"</t>
  </si>
  <si>
    <t xml:space="preserve"> +
Постановление Ишедейского сельского поселения от 16 июля 2014 года № 14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</si>
  <si>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xml:space="preserve"> +
Постановление Ишедейского сельского поселения от 16 июля 2014 года № 17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</si>
  <si>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Ишедейского сельского поселения от 16 июля 2014 года № 15 "О внесении изменений в административный регламент предоставления муниципальной услуги "Осуществление первичного воинского учета."</t>
  </si>
  <si>
    <t xml:space="preserve"> +
Постановление Ишедейского сельского поселения от 16 июля 2014 года № 18 "О внесении изменений в административный регламент предоставления муниципальной услуги "Совершение нотариальных  действий."</t>
  </si>
  <si>
    <t xml:space="preserve"> +
Постановление администрации Нижнебурбукского сельского поселения № 11-пг от 5 июня 2014 года "О внесении изменений в административный регламент предоставления муниципальной услуги "Выдача физическим лицам справок, выписок из похозяйственных книг"</t>
  </si>
  <si>
    <t xml:space="preserve"> +
Постановление администрации Нижнебурбукского сельского поселения № 21-пг от 5 июня 2014 года "О внесении изменений в административный регламент предоставления муниципальной услуги "Рассмотрение обращений граждан"</t>
  </si>
  <si>
    <t xml:space="preserve"> +
Постановление администрации Нижнебурбукского сельского поселения № 20-пг от 5 июня 2014 года "О внесении изменений в административный регламент предоставления муниципальной услуги "Совершение  нотариальных действий"</t>
  </si>
  <si>
    <t xml:space="preserve"> +
Постановление администрации Нижнебурбукского сельского поселения № 19-пг от 5 июня 2014 года "О внесении изменений в административный регламент предоставления муниципальной услуги "Осуществление первичного воинского учете"</t>
  </si>
  <si>
    <t xml:space="preserve"> +
Постановление администрации Нижнебурбукского сельского поселения № 12-пг от 5 июня 2014 года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</si>
  <si>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Нижнебурбукского сельского поселения № 17-пг от 5 июня 2014 года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</si>
  <si>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Нижнебурбукского сельского поселения № 16-пг от 5 июня 2014 года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</si>
  <si>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 xml:space="preserve"> +
Постановление администрации Нижнебурбукского сельского поселения № 13-пг от 5 июня 2014 года "О внесении изменений в административный регламент предоставления муниципальной услуги "Прием заявлений и заключение договоров социального найма жилых помещений"</t>
  </si>
  <si>
    <t xml:space="preserve"> +
Постановление администрации Нижнебурбукского сельского поселения № 14-пг от 5 июня 2014 года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муниципальные помещения"</t>
  </si>
  <si>
    <t xml:space="preserve"> +
Постановление администрации Октябрьского сельского поселения № 14-пг от 14 июля 2014 года "О внесении изменений в административный регламент предоставления муниципальной услуги "Приём заявлений,документов,а также постановка граждан на учёт в качестве нуждающихся в жилищных помещениях."</t>
  </si>
  <si>
    <t xml:space="preserve"> +
 Постановление Администрации Сибирякского сельского поселения   от 11 июля 2014 года № 15-пг "О внесении изменений в административный регламент предоставления муниципальной услуги "Выдача физическим лицам справок, выписок из похозяйственых книг сельского поселений"  </t>
  </si>
  <si>
    <t xml:space="preserve"> +
Постановление Администрации сибирякского сельского поселения   от 11 июля 2014 года № 20-пг "О внесении изменений в административный регламент предоставления муниципальной услуги  "Прием заявлений, документов, а также постановка граждан на учет в качестве нуждающихся в в качестве нуждающимся в жилых помещениях"     </t>
  </si>
  <si>
    <t xml:space="preserve"> +
Постановление Администрации сибирякского сельского поселения   от 11 июля 2014 года № 16-пг "О внесении изменений в административный регламент предоставления муниципальной услуги  "Прием заявлений и заключение договоров социального найма жилых помещений"     </t>
  </si>
  <si>
    <t xml:space="preserve"> +
Постановление Администрации сибирякского сельского поселения   от 11 июля 2014 года № 21-пг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муниципальные помещения"     </t>
  </si>
  <si>
    <t xml:space="preserve"> +
Постановление Администрации сибирякского сельского поселения   от 11 июля 2014 года № 23-пг "О внесении изменений в административный регламент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</si>
  <si>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 xml:space="preserve"> +
Постановление Администрации сибирякского сельского поселения   от 11 июля 2014 года № 17-пг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     </t>
  </si>
  <si>
    <t xml:space="preserve"> +
Постановление Администрации сибирякского сельского поселения   от 11 июля 2014 года № 19-пг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</si>
  <si>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 +
Постановление Администрации сибирякского сельского поселения   от 11 июля 2014 года № 18-пг "О внесении изменений в административный регламент предоставления муниципальной услуги  "Осуществление первичного воинского учета, участие в организации и осуществлении мероприятий по мобилизационной подготовке муниципальных предприятий и учреждений, находящихся на территории поселения"     </t>
  </si>
  <si>
    <t xml:space="preserve"> +
Постановление Администрации сибирякского сельского поселения   от 11 июля 2014 года № 24-пг "О внесении изменений в административный регламент предоставления муниципальной услуги  "Совершение нотариальных действий"     </t>
  </si>
  <si>
    <t>Отдел строительства, архитектуры и городского хозяйства</t>
  </si>
  <si>
    <t>Постановление мэра муниципального образования "Осинский район" от 14 ноября 2011 года № 655 "Об утверждении Порядка формирования и ведения Сводного реестра муниципальных услуг муниципального образования "Осинский район"</t>
  </si>
  <si>
    <t>Постановление администрации Онотского муниципального образования от 1 июля 2014 года № 53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</si>
  <si>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Постановление администрации Онотского муниципального образования от 1 июля 2014 года № 54 "Об утверждении административного регламента предоставления муниципальной услуги "Подготовка и оформление актов выбора земельных участков, предоставляемых юридическими лицами и гражданами под строительство и размещение объектов недвижимости"</t>
  </si>
  <si>
    <t>1. Градостроительный план земельного участка
2. Правоустанавливающие документы на земельный участок</t>
  </si>
  <si>
    <t>1. Правоустанавливающие документы на земельный участок
2. Градостроительный план земельного участка
3. Разрешение на строительство</t>
  </si>
  <si>
    <t xml:space="preserve">1. Правоустанавливающие документы на земельный участок и объекты капитального строительства, расположенные на данном земельном участке
2. Выписка из ЕГРЮЛ
3. Выписка из ЕГРИП </t>
  </si>
  <si>
    <t>1. Справка территориального органа Пенсионного фонда РФ о назначении пенсии</t>
  </si>
  <si>
    <t>Предоставление информации о принадлежности объектов электросетевого хозяйства на территории Макаровского муниципального образовани</t>
  </si>
  <si>
    <t>Организация ритуальных услуг и содержание общественного кладбища</t>
  </si>
  <si>
    <t>Поддержка традиционного народного художественного творчества, сохранение и развитие народных промыслов и ремесел  на территории Макаровского муниципального образования</t>
  </si>
  <si>
    <t>Предоставление информации о деятельности добровольных формирований населения по охране общественного порядка на территории Макаровского муниципального образования</t>
  </si>
  <si>
    <t>Оказание поддержки социально ориентированным некоммерческим организациям</t>
  </si>
  <si>
    <t xml:space="preserve">Постановление администрации муниципального образования "Алужинское" от 22 апреля 2014 года года №8 "Об утверждении Административного регламента 
предоставления  муниципальной услуги
 "Предоставление доступа к справочно-поисковому
 аппарату библиотек, базам данных"
"Об утверждении Административного регламента 
предоставления  муниципальной услуги
 "Предоставление доступа к справочно-поисковому
 аппарату библиотек, базам данных"
</t>
  </si>
  <si>
    <t xml:space="preserve">Постановление администрации муниципального образования "Алужинское" от 22 апреля 2014 года года №9 "Об утверждении Административного регламента 
предоставления  муниципальной услуги 
"Предоставление информации о времени и месте 
проведения театральных представлений, филармонических
 и эстрадных концертов и гастрольных мероприятий
 театров и филармоний, киносеансов, анонсов данных мероприятий"
</t>
  </si>
  <si>
    <t xml:space="preserve"> +
Постановление администрации Харбатовского муниципального образования (сельского поселения) от 4 июня 2014 года   года № 32 Об внесении изменений в постановление № 38 от 17.12.2012 "Об утверждении Административного регламента предоставления муниципальной услуги "Выдача градостроительного плана земельного участка"</t>
  </si>
  <si>
    <t>Постановление  администарции Макаровского мунципального образования № 40 от 25 июня 2014 года  "Об    утверждении Административного  регламента "Предоставление информации о деятельности добровольных формирований населения по охране общественного порядка на территории Макаровского муниципального образования "</t>
  </si>
  <si>
    <t xml:space="preserve">1. Технический паспорт (ФГУП Ростехинвентаризации)
2. Правоустанавливающие документы (Росреестр)
3.  Заключение органа по охране памятников архитектуры, истории и культуры    </t>
  </si>
  <si>
    <t xml:space="preserve">1. План переводимого помещения с его техническим описанием (в случае, если переводимое помещение является жилым, технический паспорт такого помещения)
(ФГУП Ростехинвентаризации)
2. Правоустанавливающие документы (Росреестр)
3.  Поэтажный план дома (ОАО УЖКС) </t>
  </si>
  <si>
    <t xml:space="preserve">1. Правоустанавливающие документы на земельный участок и объект недвижимости (в случае присвоения адреса объекту недвижимости)(Росреестр, КУМИ МО Слюянский район)
2. технический паспорт на объект недвижимости, в случае присвоения адреса объекту недвижимости(ФГУП Ростехинвентаризации)
3. Кадастровый паспорт земельного участка или выпсика из ГЗК (Росреестр)
</t>
  </si>
  <si>
    <t xml:space="preserve">1. Правоустанавливающие документы на земельный участок (Росреестр, КУМИ МО Слюянский район)
2. технический паспорт на объект недвижимости, в случае присвоения адреса объекту недвижимости(ФГУП Ростехинвентаризации)
3. Кадастровый паспорт земельного участка или выпсика из ГЗК (Росреестр)
</t>
  </si>
  <si>
    <t xml:space="preserve">1. Правоустанавливающие документы на земельный участок (Росреестр, КУМИ МО Слюянский район)
2. Градостроительный план (администрация Байкальского городского поселения)
3.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разрешение)(администрация Байкальского городского поселения)
</t>
  </si>
  <si>
    <t xml:space="preserve">1. Правоустанавливающие документы на земельный участок и объект капитального строительства (Росреестр, КУМИ МО Слюянский район)
2. технический паспорт на объект недвижимости, в случае присвоения адреса объекту недвижимости(ФГУП Ростехинвентаризации)
3. Кадастровый паспорт земельного участка или выпсика из ГЗК (Росреестр)
</t>
  </si>
  <si>
    <t xml:space="preserve">1. Правоустанавливающие документы на земельный участок и объект капитального строительства (Росреестр, КУМИ МО Слюянский район)
2. Кадастровый паспорт земельного участка или выпсика из ГЗК (Росреестр)
</t>
  </si>
  <si>
    <t xml:space="preserve">1. Правоустанавливающие документы на земельный участок и объект капитального строительства (Росреестр, КУМИ МО Слюянский район)
2. разрешение на строительство (при осуществлении строительства, реконструкции) (администрация Байкальского городского поселения)
</t>
  </si>
  <si>
    <t>Выдача разрешений на право организации розничных рынков на территории администрации Масляногорского муниципального образования</t>
  </si>
  <si>
    <t>Постановление главы Масляногорского муниципального образования от 20 июня 2014 года  №21 "Об утверждении административного регламента предоставления администрацией Масляногорского муниципального образования Зиминского района муниципальноой услуги "Выдача разрешений на право организации розничных рынков на территории администрации Масляногорского муниципального образования"</t>
  </si>
  <si>
    <t xml:space="preserve">Выдача разрешений на право 
организации розничных рынков на территории 
Услонского муниципального образования
</t>
  </si>
  <si>
    <t>Предоставление земельных участков бесплатно для индивидуального жилищного строительства</t>
  </si>
  <si>
    <t>Прием заявлений и оформление прекращения прав на земельные участки</t>
  </si>
  <si>
    <t>Формирование земельных участков.</t>
  </si>
  <si>
    <t>Предоставление информации об очередности бесплатного предоставления земельных участков для индивидуального жилищного строительства</t>
  </si>
  <si>
    <t>Предоставление информации о начисленных платежах, задолженности по арендной плате за пользование земельными участками</t>
  </si>
  <si>
    <t>8 (39553) 5-67-08</t>
  </si>
  <si>
    <t>Выдача справки о составе семьи по домовой книге и иным документам</t>
  </si>
  <si>
    <t>Предоставление начинающим субъектам малого и среднего предпринимательства финансовой поддержки в виде субсидии (гранта) на создание собственного бизнеса</t>
  </si>
  <si>
    <t>Постановление администрации муниципального района "Качугский район" от 12 мая 2014 года № 56 "Об утверждении  административного регламента по предоставлению муниципальной услуги "Предоставление начинающим субъектам малого и среднего предпринимательства финансовой поддержки в виде субсидии (гранта) на создание собственного бизнеса"</t>
  </si>
  <si>
    <t xml:space="preserve">1. Выписка из ЕРГЮЛ (ФНС);
 2. Справка об отсутствии задолженности по платежам в бюджеты всех уровней бюджетной системы РФ и государственные внебюджетные фонды (ФНС)                                                                 </t>
  </si>
  <si>
    <t>Постановление от 17 июня 2014 года № 57 "Об утверждении административного регламента по предоставлению муниципальных услуг во Владимирском муниципальном образовании"</t>
  </si>
  <si>
    <t>Решение Думы Владимирского муниципального образования от 08.10.2012 г. № 8/1 "Об утверждении Перечня услуг, которые являются необходимыми и обязательными для предоставления  муниципальных услуг Веренского муниципального образования и Порядка определения размера платы за оказание услуг, которые являются необходимыми и обязательными для предоставления Веренским муниципальным образованием"</t>
  </si>
  <si>
    <t>Предоставление информации о жилищно  -коммунальных услугах, оказываемых на территории муниципального образования</t>
  </si>
  <si>
    <t>1 Получение технических условий подключения объекта строительства к сетям инженерно-технического обеспечения
2. Получение схемы расположения земельного участка, межевого плана 
3. Получение кадастрового паспорта земельного участка.</t>
  </si>
  <si>
    <t>1. Получение справки об отсутствии (наличии) в собственности жилья;
2. Получение Выписки из единого государственного реестра прав по субъекту (действующие и прекращенные права)
3. Получение справки с места жительства о составе семьи
4. Получение справки о размере выплачиваемых пособий на детей, в том числе единовременных выплат.</t>
  </si>
  <si>
    <t xml:space="preserve">1. Выдача справок организацией, уполномоченной на ведение государственного технического учета  и технической документации, о наличии или об отсутствии в собственности жилого помещения у гражданина и членов его семьи (при изменении фамилии до 09.07.1998 справки предоставляются на бывшую и настоящую фамилии);   </t>
  </si>
  <si>
    <t xml:space="preserve"> 1 .Информация о тарифах по водоснабжению
2.  Информация о тарифаж по электроснабжению</t>
  </si>
  <si>
    <t>1. Выдача справок организацией, уполномоченной на ведение государственного технического учета  и технической документации, о наличии или об отсутствии в собственности жилого помещения у гражданина и членов его семьи (при изменении фамилии до 09.07.1998 справки предоставляются на бывшую и настоящую фамилии)
2.  Выдача справки с места работы о размере дохода гражданина и каждого члена его семьи за последние 12 месяцев, предшествующих обращению;
3. Выдача справки о получении иных доходов гражданином и каждым членом его семьи (о размере стипендии, алименты и т.д.)</t>
  </si>
  <si>
    <t>1. Выписка из ЕГРП о правах граждан на имеющиеся у них объекты недвижимого имущества или сообщение об отказе в предоставлении сведений из ЕГРП
2. Справки о наличии у граждан на праве собственности приватизированных квартир и иных жилых помещений на территории Новочеремховского муниципального образования
3. Справка ГИБДД о наличии либо отсутствии транспортных средств на каждого члена семьи
4. Справка о доходах на каждого члена семьи.</t>
  </si>
  <si>
    <t xml:space="preserve"> 1. Информация о тарифах по водоснабжению
2. Информация о тарифаж по электроснабжению</t>
  </si>
  <si>
    <t>Признание граждан муниципального образования "Ангарский" малоимущими в целях предоставления им жилых помещений по договорам социального найма  УСЛУГА ИСКЛЮЧЕНА</t>
  </si>
  <si>
    <t>Постановление  главы администрации муниципального образования "Ангарский" от 21 июня 2012 года №68"Об утверждении административного регламента по предоставлению муниципальной услуги "Признание граждан муниципального образования "Ангарский" малоимущими в целях предоставления им жилых помещений по договорам социального найма"  УСЛУГА ИСКЛЮЧЕНА</t>
  </si>
  <si>
    <t xml:space="preserve"> +
Постановление главы администрации МО "Ангарский" от 11 ноября 2013г. №115 "О внесении изменений в административный регламент по предоставлению муниципальной услуги "Признание граждан муниципального образования "Ангарский" малоимущими в целях предоставления им жилых помещений по договорам социального найма"
</t>
  </si>
  <si>
    <t>Выдача гражданам справок с места жительства</t>
  </si>
  <si>
    <t>Оказание в установленном порядке пользователям архивных документов информационных услуг на основе имеющихся архивных документов и справочно-поисковых средств</t>
  </si>
  <si>
    <t>архивный отдел администрации муниципального образования "Катангский район"</t>
  </si>
  <si>
    <t>Постановление  администрации муниципального образования "Катангский район" от 23 апреля 2013 года № 76-п "Об утверждении административного регламента предоставления муниципальной услуги "Оказание в установленном порядке пользователям архивных документов информационных услуг на основе имеющихся архивных документов и справочно-поисковых средств"</t>
  </si>
  <si>
    <t>Постановление  администрации муниципального образования "Катангский район" от 23 апреля 2013 года № 75-п "Об утверждении административного регламента предоставления муниципальной услуги "Оказание методической и практической помощи представителям организаций, предприятий по ведению делопроизводства и формированию ведомственного архива"</t>
  </si>
  <si>
    <t xml:space="preserve">Постановление главы муниципального образования "Хогот" от  9 августа 2013 года  № 9/2  "О порядке разработки и утверждения регламентов предоставления муниципальной услуги" </t>
  </si>
  <si>
    <t>Постановление главы  муниципального образования "Хогот"  от 11 февраля 2014 года № 6\2 "Об утверждении порядка формирования и ведения реестра муниципальных услуг МО "Хогот"</t>
  </si>
  <si>
    <t xml:space="preserve">Мухинское муниципальное образование </t>
  </si>
  <si>
    <t>Постановление главы Мухинского муниципального образования от 8 июля 2014 года № 31 Об утверждении административного регламента по предоставлению муниципальной услуги "Выдача юридическим и физическим лицам справок, выписок из похозяйственных книг"</t>
  </si>
  <si>
    <t xml:space="preserve">Постановление администрации Аршанского сельского поселения от 15 марта 2013 года № 6-пг "Об утверждении административного регламента предоставления муниципальной услуги "Прием заявлений и заключение договоров социального найма жилых помещений"" </t>
  </si>
  <si>
    <t xml:space="preserve"> +
 Постановление администрации Аршанского сельского поселения от 11 июля 2014 года № 13-пг "О внесении изменений в Административный регламент предоставления муниципальной услуги "Приём заявлений и заключение договоров социального найма жилвх помещений"</t>
  </si>
  <si>
    <t>Постановление администрации Аршанского сельского поселения от 15 марта 2013 года № 7-пг "Об утверждении административного регламента предоставления муниципальной услуги "Оформление разрешения на вселение членов семьи нанимателя и иных граждан в муниципальные помещения""</t>
  </si>
  <si>
    <t xml:space="preserve"> +
 Постановление администрации Аршанского сельского поселения от 11 июля 2014 года № 14-пг "О внесении изменений в Административный регламент предоставления муниципальной услуги "Оформление разрешения на вселение членов семьи нанимателя и иных граждан в муниципальные помещения"</t>
  </si>
  <si>
    <t xml:space="preserve">Постановление администрации Аршанского сельского поселения от 15 марта 2013 года № 8-пг "Об утверждении административного регламента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 </t>
  </si>
  <si>
    <t xml:space="preserve"> +
 Постановление администрации Аршанского сельского поселения от 11 июля 2014 года № 15-пг "О внесении изменений в Административный регламент предоставления муниципальной услуги "Прием заявлений, документов и заключение договоров на передачу гражданам в собственность жилых помещений муниципального жилого фонда социального использования"</t>
  </si>
  <si>
    <t>Постановление администрации Аршанского сельского поселения от 15 марта 2013 года № 9-пг "Об утверждении административного регламента предоставления муниципальной услуги "Предоставление выписок из реестра муниципальной собственности""</t>
  </si>
  <si>
    <t xml:space="preserve"> +
 Постановление администрации Аршанского сельского поселения от 11 июля 2014 года № 16-пг "О внесении изменений в Административный регламент предоставления муниципальной услуги "Предоставление выписок из реестра муниципальной собственности"</t>
  </si>
  <si>
    <t>Постановление администрации Аршанского сельского поселения от 15 марта 2013 года № 10-пг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</si>
  <si>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
 Постановление администрации Аршанского сельского поселения от 11 июля 2014 года № 17-пг "О внесении изменений в Административный регламент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</si>
  <si>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Аршанского сельского поселения от 15 марта 2013 года № 12-пг "Об утверждении административного регламента предоставления муниципальной услуги "Осуществление первичного воинского учета""</t>
  </si>
  <si>
    <t xml:space="preserve"> +
 Постановление администрации Аршанского сельского поселения от 11 июля 2014 года № 18-пг "О внесении изменений в Административный регламент предоставления муниципальной услуги "Осуществление первичного воинского учета"</t>
  </si>
  <si>
    <t>Постановление администрации Аршанского сельского поселения от 15 марта 2013 года № 13-пг "Об утверждении административного регламента предоставления муниципальной услуги "Совершение нотариальных действий""</t>
  </si>
  <si>
    <t xml:space="preserve"> +
 Постановление администрации Аршанскогого сельского поселения от 11 июля 2014 года № 19-пг "О внесении изменений в Административный регламент предоставления муниципальной услуги "Совершение нотариальных действий"</t>
  </si>
  <si>
    <t xml:space="preserve"> п3.перечня муниципальных услуг, которые являются необходимыми и обязательными для предоставления муниципальных услуг </t>
  </si>
  <si>
    <t xml:space="preserve"> п4.перечня муниципальных услуг, которые являются необходимыми и обязательными для предоставления муниципальных услуг </t>
  </si>
  <si>
    <t xml:space="preserve"> п5.перечня муниципальных услуг, которые являются необходимыми и обязательными для предоставления муниципальных услуг </t>
  </si>
  <si>
    <t xml:space="preserve"> п6.перечня муниципальных услуг, которые являются необходимыми и обязательными для предоставления муниципальных услуг </t>
  </si>
  <si>
    <t xml:space="preserve"> п8.перечня муниципальных услуг, которые являются необходимыми и обязательными для предоставления муниципальных услуг </t>
  </si>
  <si>
    <t xml:space="preserve"> п10.перечня муниципальных услуг, которые являются необходимыми и обязательными для предоставления муниципальных услуг </t>
  </si>
  <si>
    <t xml:space="preserve"> п11.перечня муниципальных услуг, которые являются необходимыми и обязательными для предоставления муниципальных услуг </t>
  </si>
  <si>
    <t xml:space="preserve">Постановление главы администрации Услонского муниципального образования от 11 июня 2014 года № 40 "Об утверждении административного регламента предоставления администрацией  Услонского муниципального образования  Зиминского  района муниципальной услуги "Выдача разрешений на право организации розничных рынков на территории  Услонского муниципального образования"
</t>
  </si>
  <si>
    <t>Постановление  администарции Макаровского мунципального образования № 23 от 4 июня 2014 года "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Макаровского муниципального образования "</t>
  </si>
  <si>
    <t>Постановление главы Онгуренского муниципального образования от 2 декабря 2013 года № 53 "Об утверждении административного регламента по предоставлению муниципальной услуги "Выдача градостроительного плана земельного участка"</t>
  </si>
  <si>
    <t xml:space="preserve">Постановление главы Онгуренского муниципального образования  от 2 декабря 2013 года № 55 "Об утверждении административного регламента по предоставлению муниципальной услуги "Присвоение почтовых адресов объектам недвижимости на территории Онгуренского МО" </t>
  </si>
  <si>
    <t xml:space="preserve"> +
Постановление администрации Железнодорожного муниципального образования от 7 июля 2014 года  № 55 "О внесении изменений в Постановление администрации Железнодорожного муниципального образования от 20 августа 2013 года № 75 "Об утверждении административного регламента предоставления муниципальной услуги "Заключение договора социального найма жилого помещения"</t>
  </si>
  <si>
    <t xml:space="preserve"> +
Постановление администрации Железнодорожного муниципального образования от 7 июля 2014 года  № 56 "О внесении изменений в Постановление администрации Железнодорожного муниципального образования от 23 августа 2013 года № 79 "Об утверждении административного регламента предоставления муниципальной услуги "Присвоение, изменение  и  регистрация  адресов  объектам недвижимости  на территории Железнодорожного муниципального образования, выдача  справок  об  адресной регистрации  объектов  недвижимости"</t>
  </si>
  <si>
    <t xml:space="preserve"> +
Постановление администрации Железнодорожного муниципального образования от 7 июля 2014 года  № 57 "О внесении изменений в Постановление Администрации Железнодорожного муниципального образования от 28 августа 2013 года № 98 "Об утверждении административного регламента предоставления муниципальной услуги "Информационная поддержка развития малого и среднего предпринимательства"</t>
  </si>
  <si>
    <t xml:space="preserve"> +
Постановление главы администрации муниципального образования "Гаханы" от 11 июня 2014 года № 71  "О внесении изменений в административный регламент по предоставлению муниципальной услуги  "Присвоение и уточнение адреса объекта недвижимости в муниципальном образовании "Гаханы""</t>
  </si>
  <si>
    <t>Создание условий для обеспечения поселений, входящих в состав муниципального района,  услугами организаций культуры в части централизованного предоставления услуг по уборке, охране и обслуживанию производственных помещений муниципальных учреждений культуры, входящих в состав муниципального образования "Заларинский район"</t>
  </si>
  <si>
    <t>Постановление  администарции Макаровского мунципального образования №28 от 23 июня 2014 года " Об утверждении Административного регламента по предоставлению муниципальной услуги "Организация ритуальных услуг и содержание общественного кладбища"</t>
  </si>
  <si>
    <t>Постановление  администарции Макаровского мунципального образования № 30 от 23 июня 2014 года  "Об утверждении Административного регламента предоставления Администрацией Макаровского сельского поселения муниципальной услуги: "Выдача разрешений на строительство, реконструкцию, капитальный ремонт объектов капитального строительства"</t>
  </si>
  <si>
    <t>Постановление  администарции Макаровского мунципального образования № 36 от 24 июня 2014 года  "Об утверждении административного регламента  предоставления муниципальной услуги "Поддержка традиционного народного художественного творчества, сохранение и развитие народных промыслов и ремесел  на территории Макаровского муниципального образования"</t>
  </si>
  <si>
    <t>Постановление  администарции Макаровского мунципального образования № 41 от 25 июня 2014 года  "Об утверждении Административного регламента предоставления муниципальной услуги "Оказание поддержки социально ориентированным некоммерческим организациям"</t>
  </si>
  <si>
    <t>Постановление администрации Новотельбинского муниципального образования от 15 января 2014 года  № 5 "Об утверждении административного регламента предоставления муниципальной услуги "Информационное обеспечение пользователей в соответствии с их запросами (исполнение социально-правовых и тематических запросов)"</t>
  </si>
  <si>
    <t xml:space="preserve">Постановление администрации Новотеьбинского муниципального образования от 15 января 2014 года  № 10 "Об утверждении административного регламента предоставления муниципальной услуги  "Предоставление пользователям автомобильных дорог местного значения информации о 
состоянии автомобильных дорог"
</t>
  </si>
  <si>
    <t>Постановление администрации Новотельбинского муниципального образования от 15 января 2014 года  № 12 "Об утверждении административного регламента оказания муниципальной услуги "Представление сведений о ранее приватизированном имуществе, выписок из реестра муниципальной собственности, справок, информации о муниципальном имуществе, включая: предоставление информации об объектах недвижимого имущества, находящихся в муниципальной собственности и предназначенных для сдачи в аренду".</t>
  </si>
  <si>
    <t>Постановление администрации Новотельбинского муниципального образования от 15 января 2014 года  № 13 "Об утверждении административного регламента оказания муниципальной услуги "Признание в установленном порядке жилых помещений муниципального жилищного фонда непригодными для проживания и многоквартирного дома аварийным и подлежащим сносу или реконструкции".</t>
  </si>
  <si>
    <t>Постановление администрации Новотельбинского муниципального образования  от 14.01.2014 года № 14  "Об утверждении административного регламента оказания муниципальной услуги "Присвоение наименований улицам, площадям и иным территориям проживания граждан в населенных пунктах, установление нумерации домов на территории Новотельбинского сельского поселения".</t>
  </si>
  <si>
    <t>Постановление администрации муниципального образования Мамско-Чуйского района от  20 ноября 2013 года № 174 "Об утверждении Административного регламента по предоставлению муниципальной услуги "Предоставление земельных участков для ведения крестьянского (фермерского) хозяйства на территории Мамско-Чуйского района"</t>
  </si>
  <si>
    <t xml:space="preserve"> +
Постановление администрации Видимского городского поселения №65 от 11 июля 2014 года  "О внесении изменений в постановление администрации Видимского городского поселения № 81 от 07.09.2014 года "Об утверждении административного регламента проведения проверок граждан, юридических лиц и индивидуальных предпринимателей при осуществлении муниципального контроля за обеспечением сохранности автомобильных дорог местного значения Видимского городского поселения должностными лицами Администрации Видимского городского поселения Нижнеилимского района""</t>
  </si>
  <si>
    <t xml:space="preserve"> +
Постановление администрации Видимского городского поселения №60 от 11 июля 2014 года "О внесении изменений в постановление администрации Видимского городского поселения №05 от 17.01.2013 года "Об утверждении административного регламента предоставления муниципальной услуги  "Передача жилого помещения муниципального жилищного фонда в собственность граждан (приватизация)""</t>
  </si>
  <si>
    <t xml:space="preserve"> +
Постановление от 17 октября  2013 года № 103 "О внесении изменений в Административный регламент   предоставления муниципальной услуги  "Прием заявлений и заключение договоров социального найма жилого помещения в администрации Дальнинского сельского поселения" утвержденного постановлением администрации  Дальнинского сельского поселения 28.04.2012 года № 34"</t>
  </si>
  <si>
    <t xml:space="preserve"> +
Постановление от 17 октября  2013 г.  № 101 "О внесении изменений в Административный регламент  предоставления муниципальной услуги  "Оформление и выдача справок гражданам, проживающим на территории поселения" утвержденного постановлением администрации Дальнинского сельского поселения от 18.06.2012 г. № 56"</t>
  </si>
  <si>
    <t xml:space="preserve"> +
Постановление от 17 октября 2013 года № 105  "О внесении изменений в Административный регламент  предоставления муниципальной услуги  "Приём заявлений, документов, а также постановка граждан на учёт в качестве нуждающихся в жилых помещениях", утвержденного постановлением администрации Дальнинского сельского поселения 25.04.2012 года № 31"</t>
  </si>
  <si>
    <t xml:space="preserve"> +
Постановление от 22 октября  2013 г.  №  109  "О внесении изменений в Административный регламент по предоставлению муниципальной услуги "Оформление регистрации по месту жительства или снятия с регистрационного учета граждан" утверждённого  постановлением  администрации Дальнинского сельского поселения от 06 мая 2013г.  № 68</t>
  </si>
  <si>
    <t xml:space="preserve"> +
Постановление От  8 ноября  2013 года  № 127 "О внесении изменений в Административный регламент   по предоставлению муниципальной услуги  
"Совершение нотариальных действий", утвержденного постановлением администрации Дальнинского сельского поселения от 12.05.2012 г. № 40"</t>
  </si>
  <si>
    <t xml:space="preserve"> +
Постановление от  17 октября  2013 года  № 102 "О внесении изменений в Административный регламент  предоставления  муниципальной услуги  "Выдача актов обследования жилищно-бытовых условий, утвержденного постановлением администрации Дальнинского сельского поселения от 25.04.2012 г. № 33"</t>
  </si>
  <si>
    <t xml:space="preserve"> +
Постановление от 22 октября 2013 г. № 110   О внесении изменений в Административный регламент  по предоставлению муниципальной услуги  "Формирование пакета документов для получения  и обмена паспорта гражданина РФ" утверждённого постановления администрации Дальнинского сельского поселения 06.05.2013 г. № 67 </t>
  </si>
  <si>
    <t>Постановление от  18 октября  2013 года №  107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находящегося в муниципальной собственности и предназначенных
для сдачи в аренду"</t>
  </si>
  <si>
    <t>Постановление от 18 октября  2013 года № 106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</si>
  <si>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 xml:space="preserve"> +
Постановление от 17 октября  2013 года  №  99 "О внесении изменений в административный  регламент утвержденный от 11.02.2013 г. № 18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</si>
  <si>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 xml:space="preserve"> +
Постановление от  17 октября  2013 года  № 104 "О внесении изменений в административный регламент  "Об утверждении Административного регламента по предоставлению муниципальной услуги "Прием заявлений и заключение договоров на передачу гражданам в собственность жилых помещений муниципального жилищного фонда" утвержденный от 11 февраля  2013 г. № 20 </t>
  </si>
  <si>
    <t xml:space="preserve"> +
Постановление администрации Бадарминского муниципального образования от 11 июля 2014 года № 59 "О внесении изменений в отдельные нормативные акты Бадарминского муниципального образования"</t>
  </si>
  <si>
    <t>Постановление Администрации Железнодорожного муниципального образования от 1 июля 2014 года № 51 "Об утверждении административного регламента предоставления муниципальной услуги "Выдача справки о составе семьи по домовой книге и иным документам"</t>
  </si>
  <si>
    <t>Постановление Администрации Олхинского сельского поселения от 12 мая 2014 № 66/14 "Об утверждении Административного регламента  по предоставлению муниципальной услуги "Выдача гражданам справок с места жительства"</t>
  </si>
  <si>
    <t xml:space="preserve"> +
Постановление главы администрации МО "Васильевск" от 30 декабря 2013 года № 69 "Об изменении  административного регламента по предоставлению муниципальной услуги "Выдача выписок из реестра муниципальной собственности" в муниципальном образовании "Васильевск" </t>
  </si>
  <si>
    <t xml:space="preserve"> +
Постановление главы администрации МО "Васильевск" от 30 декабря 2013 года №  65 "Об изменении административного регламента по предоставлению муниципальной услуги "Прием заявлений, документов, а также постановка граждан на учет в качестве нуждающихся в жилых помещениях в муниципальном образовании "Васильевск"</t>
  </si>
  <si>
    <t xml:space="preserve"> +
Постановление главы администрации МО "Васильевск" от 30 декабря 2013 года №70 "Об  изменении административного регламента по предоставлению муниципальной услуги "Назначение и выплата пенсии за выслугу лет лицам, замещавшим должности муниципальной службы в муниципальном образовании "Васильевск""</t>
  </si>
  <si>
    <t xml:space="preserve"> +
Постановление главы администрации МО "Васильевск" от 30 декабря 2013 года №68 "Об изменении административного регламента по предоставлению муниципальной услуги"Выдача справок, выписок из похозяйственных книг" </t>
  </si>
  <si>
    <t xml:space="preserve"> +
Постановление главы администрации МО "Васильевск" от 30 декабря 2013 года № 67 "Об изменении административного регламента по предоставлению муниципальной услуги "Присвоение и уточнение адреса объекта недвижимости в муниципальном образовании "Васильевск""</t>
  </si>
  <si>
    <t xml:space="preserve"> +
Постановление главы администрации МО "Васильевск" от 30 декабря 2013 года № 66"Об изменении административного регламента по предоставлению муниципальной услуги "Предоставление в аренду, безвозмездное пользование муниципального имущества, находящегося в муниципальной собственности муниципального образования "Васильевск" и оформления соответствующих договоров"</t>
  </si>
  <si>
    <t>Постановление главы администрации муниципального образования "Гаханы"  от 12 августа 2013 года № 42 "Об утверждении административного регламента по предоставлению муниципальной услуги ""Назначение и выплата пенсии за выслугу лет лицам,
замещавшим должности муниципальной службы"
".</t>
  </si>
  <si>
    <t xml:space="preserve"> +
Постановление главы администрации муниципального образования "Гаханы" от 11 июня 2014 года № 68  "О внесении изменений в административный регламент по предоставлению муниципальной услуги "Предоставление в аренду, безвозмездное пользование  муниципального имущества, находящегося в муниципальной 
собственности муниципального образования "Гаханы" и  оформление соответствующих договоров"
"</t>
  </si>
  <si>
    <t xml:space="preserve"> +
Постановление главы администрации муниципального образования "Гаханы" от 11 июня 2014 года № 67  "О внесении изменений в административный регламент по предоставлению муниципальной услуги  "Прием заявлений и выдача документов о согласовании  схем расположения  земельных участков" 
</t>
  </si>
  <si>
    <t xml:space="preserve"> +
 Постановление главы администрации муниципального образования "Гаханы" от 11 июня 2014 года № 69  "О внесении изменений в административный регламент по предоставлению муниципальной услуги  "Выдача справок, выписок из похозяйственных  книг"
"</t>
  </si>
  <si>
    <t xml:space="preserve"> +
Постановление главы администрации муниципального образования "Гаханы" от 11 июня 2014 года № 72  "О внесении изменений в административный регламент по предоставлению муниципальной услуги  "Выдача  выписок из реестра муниципальной собственности" 
</t>
  </si>
  <si>
    <t xml:space="preserve">Постановление Главы МО "Нагалык" от 11 декабря 2012 года № 82 Об утверждении  Порядка формирования и ведения Реестра муниципальных услуг МО "Нагалык"
 </t>
  </si>
  <si>
    <t xml:space="preserve"> +
Постановление  главы МО " Половинка"" от 14 июля 2014 года № 39 "О внесении изменений в административный регламент по предоставлению муниципальной услуги " Выдача выписок из реестра муниципальной собственности"</t>
  </si>
  <si>
    <t xml:space="preserve"> +_
Постановление  главы МО " Половинка"" от 8 июля 2014 года № 37 "О внесении изменений в административный регламент по предоставлению муниципальной услуги "Принятие документов,а также выдача решений о переводе или об отказе в переводе жилого помещения в нежилое или нежилого помещения в жилое помещение в муниципальном образовании "Половинка"</t>
  </si>
  <si>
    <t xml:space="preserve"> +
Постановление  главы МО "Половинка"" от 14 июля 2014 года № 40 "О внесении изменений в административный регламент по предоставлению муниципальной услуги " Прием заявлений, документов, а также постановка на учет  в качестве нуждющихся в жилых помещениях в муниципальном образовании "Половинка"</t>
  </si>
  <si>
    <t xml:space="preserve"> +
Постановление  главы МО "Половинка"" от 14 июля 2014 года № 41 "О внесении изменений в административный регламент по предоставлению муниципальной услуги "  Назначение и выплата пенсии за выслугу лет лицам,замещавшим должности муниципальной службы в муниципальном образовании "Половинка"</t>
  </si>
  <si>
    <t xml:space="preserve"> +
Постановление  главы МО " Половинка"" от 14 июля 2014 года № 42 "О внесении изменений в административный регламент по предоставлению муниципальной услуги " Выдача  справок,выписок из похозяйственных книг"</t>
  </si>
  <si>
    <t xml:space="preserve"> +
Постановление  главы МО " Половинка"" от 14 июля 2014 года № 43 "О внесении изменений в административный регламент по предоставлению муниципальной услуги " Присвоение и уточнение адреса объекта недвижимости в муниципальном образовании "Половинка"</t>
  </si>
  <si>
    <t xml:space="preserve"> +
Постановление  главы МО " Половинка"" от 14 июля 2014 года № 44 "О внесении изменений в административный регламент по предоставлению муниципальной услуги " Прием заявлений и выдача документов согласования схем расположения земельных участков"</t>
  </si>
  <si>
    <t xml:space="preserve"> +
Постановление  главы МО " Половинка"" от 14 июля 2014 года № 45 "О внесении изменений в административный регламент по предоставлению муниципальной услуги "  Предоставление в аренду,безвозмедное пользование муниципального имущества,находящегося вмуниципальной собственности муниципального образования "Половинка" и оформление соответствующих договоров"</t>
  </si>
  <si>
    <t xml:space="preserve">Постановление администрации МО "Боханский район" от 25 апреля 2014 года №429 Об утверждении административного
регламента по предоставлению муниципальной услуги
"Организация отдыха и оздоровления детей в 
каникулярное время"
</t>
  </si>
  <si>
    <t xml:space="preserve">Постановление администрации МО "Боханский район" от 25 апреля 2014 года №427 Об утверждении административного
регламента по предоставлению муниципальной услуги
"Организация отдыха и оздоровления детей в 
каникулярное время"
</t>
  </si>
  <si>
    <t>Постановление администрации Муниципального Образования "Алтарик" от 26 июня 2012 года № 44 "Об утверждении административного регламента 
Предоставление муниципальной услуги 
"Выдача бытовых характеристик и актов жилищно-бытовых условий"</t>
  </si>
  <si>
    <t xml:space="preserve"> +
Постановление администрации муниципального образования "Алтарик" от 23 декабря 2013 года № 113 "О внесении изменений в Постановление администрации муниципального образования "Алтарик" от 26.06.2012г. № 44 "Об утверждении административного регламента Предоставление муниципальной услуги "Выдача бытовых характеристик и актов жилищно-бытовых условий"
</t>
  </si>
  <si>
    <t>Выдача разрешения на вступление в брак несовершеннолетних граждан проживающих на территории поселения</t>
  </si>
  <si>
    <t xml:space="preserve">Выдача разрешения на снос зеленых насаждений
 </t>
  </si>
  <si>
    <t xml:space="preserve">Выдача специального разрешения на движение по автомобильным дорогам транспортного средства, осуществляющего перевозки тяжеловесных и (или) крупногабаритных грузов по маршрутам, проходящим полностью или частично по дорогам местного значения 
 </t>
  </si>
  <si>
    <t>Постановление Администрации города Усть-Илимска от 12 марта 2014 года № 174 "Об утверждении Административного регламента предоставления мунциипальной услуги мунциипального образования гоород Усть-Илимск по выдаче специального разрешения на движение по автомобильным дорогам транспортного средства, осуществляющего перевозки тяжеловесных  и (или) крупногабаритных грузов по маршрутам, проходящим полностью или частично по дорогам местного значения</t>
  </si>
  <si>
    <t xml:space="preserve"> +                                                  </t>
  </si>
  <si>
    <t>Выдача справки, подтверждающей наличие во владении (пользовании) гражданина жилого помещения с печным отоплением и (или) хозяйственных построек с печным отоплением</t>
  </si>
  <si>
    <t>Постановление Администрации города Усть-Илимска от 19 июня 2014 года № 481"Об утверждении Административного регламента предоставления мунциипальной услуги мунциипального образования гоород Усть-Илимск по выдаче справки, подтверждающей наличие во владении (пользовании) гражданина жилого помещения с печным отоплением и (или) хозяйственных построек с печным отоплением"</t>
  </si>
  <si>
    <t xml:space="preserve"> +                                                       Постановление Администрации города Усть-Илимска от 9 октября 2013 года № 783 "О внесении изменений в Административный регламент предоставления муниципальной услуги "Выдача разрешений на ввод объектов в эксплуатацию", утвержденный постановлением Администрации города Усть-Илимска от 07 декабря 2012 года № 923</t>
  </si>
  <si>
    <t>Постановление Администрации города Усть-Илимска от 10 июля 2014 года № 562 "Об утверждении Административного регламента предоставления муниципальной услуги муниципального образования город Усть-Илимск по предоставлению сведений из информационной системы обеспечения градостроительной деятельности (ИСОГД)</t>
  </si>
  <si>
    <t xml:space="preserve">Заключение договоров аренды лесного участка без проведения аукциона
</t>
  </si>
  <si>
    <t>Постановление Администрации города Усть-Илимска от 17 апреля 2014 года № 282 "Об утверждении Административного регламента предоставления муниципальной услуги муницйипального образования город Усть-Илимск по заключению договоров аренды лесного участка без проведения аукционов</t>
  </si>
  <si>
    <t>Отдел экономического прогнозирования и планирования администрации Черемховского районного муниципального образования</t>
  </si>
  <si>
    <t>Отдел экономического прогнозирования и планирования (Сектор торговли) администрации Черемховского районного муниципального образования</t>
  </si>
  <si>
    <t>Постановление администрации Черемховского районного муниципального образования от 11 июля 2014 года № 407 "Об утверждении административного регламента "Выдача разрешений на право организации розничного рынка"</t>
  </si>
  <si>
    <t xml:space="preserve">Выдача населению справок, выписок из похозяйственных книг </t>
  </si>
  <si>
    <t>Постановление администрации Черемшанского муниципального образования от 29 апреля 2013 года  № 20/1 "Об утверждении административного регламента предоставления муниципальной услуги "Выдача справок  о наличии в крестьянских фермерских хозяйствах скота"</t>
  </si>
  <si>
    <t>Выдача разрешений на право организации розничного рынка на территории  Покровского муниципального образования</t>
  </si>
  <si>
    <t xml:space="preserve">Содействие в развитии 
сельскохозяйственного производства, создание условий для развития
 малого и среднего предпринимательства на территории Покровского  муниципального образования
</t>
  </si>
  <si>
    <t>Выдача  разрешений на право организации розничного  рынка на территории Филипповского муниципального образования</t>
  </si>
  <si>
    <t xml:space="preserve"> +                                                               </t>
  </si>
  <si>
    <t>Постановление администрации Филипповского муниципального образования от 7 июня 2014 года №24 "Об утверждении административного регламента предоставления муниципальной услуги "Выдача разрешения на право рганизации розничного рынка на территории Филипповского  муниципального образования"</t>
  </si>
  <si>
    <t>Предоставление имущества муниципальной собственности в аренду, в безвозмездное пользование</t>
  </si>
  <si>
    <t>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</si>
  <si>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Постановление администрации Солонецкого муниципального образования от 10 июля 2014 года № 53 "Об утверждении Административного регламента "Согласование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</si>
  <si>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общеобразовательных учреждениях, расположенных на территории муниципального района Усольского районного муниципального образования</t>
  </si>
  <si>
    <t>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 и среднего общего образования, в том числе в форме единого государственного экзамена</t>
  </si>
  <si>
    <t>Информационное взаимодействие лиц, осуществляющих поставки ресурсов, необходимых для предоставления коммунальных услуг, и (или) оказывающих коммунальные услуги в многоквартирных и жилых домах либо услуги (работы) по содержанию и ремонту общего имущества собственников помещений в многоквартирных домах, при предоставлении информации</t>
  </si>
  <si>
    <t>Постановление администрации Раздольинского муниципального образования №105 от 9 декабря 2013 года " Информационное взаимодействие лиц, осуществляющих поставки ресурсов, необходимых для предоставления коммунальных услуг, и (или) оказывающих коммунальные услуги в многоквартирных и жилых домах либо услуги (работы) по содержанию и ремонту общего имущества собственников помещений в многоквартирных домах, при предоставлении информации"</t>
  </si>
  <si>
    <t>Выдача информации о принадлежности объектов электросетевого хозяйства, расположенных на территории сельского поселения Раздольинского муниципального образования</t>
  </si>
  <si>
    <t>Постановление администрации сельского поселения Раздольинского муниципального образования  от 21 апреля 2014 года №36 "Об утверждении  Административного регламента по предоставлению муниципальной  услуги "Выдача информации о принадлежности объектов электросетевого хозяйства, расположенных на территории сельского поселения Раздольинского муниципального образования".</t>
  </si>
  <si>
    <t>Постановление администрации сельского поселения Раздольинского муниципального образования  от 08 мая 2014 года "Признание помещения жилым помещением, жилого помещения пригодным (непригодным) для проживания и многоквартирного дома аврийным и подлежащим сносу или реконструкции".</t>
  </si>
  <si>
    <t>Информация о принадлежности объектов электросетевого хозяйства, расположенных на территории муниципального образования</t>
  </si>
  <si>
    <t>Постановление администрации сельского поселения Сосновского муниципального образования от 14 апреля 2014 года № 13 "Об утверждении административного регламента предоставления мунициапльной услуги "Информации о принадлежности объектов электросетевого хозяйства, расположенных на территории муниципального образования"</t>
  </si>
  <si>
    <t>Предоставление информации по заявлениям (запросам) заявителей</t>
  </si>
  <si>
    <t>Регулирование тарифов на жилищно-коммунальные услуги: холодного водоснабжения, воотведения, очистку сточных вод и утилизацию, обезвреживанию и захоронению твердых бытовых отходов, и подключению к системе коммунальной инфракструктуре</t>
  </si>
  <si>
    <t xml:space="preserve">Прием заявлений и документов, а также постановка граждан на учет в качестве нуждающихся </t>
  </si>
  <si>
    <t>Предоставление информации о времени и месте проведении культурно-массовых мероприятиях, анонсы данных мероприятий</t>
  </si>
  <si>
    <t>Организация физкультурно- оздоровительных и спортивных мероприятий, их анонсы</t>
  </si>
  <si>
    <t>Хранение, комплектование, учет архивных фондов. Оформление и выдача справок, копий документов</t>
  </si>
  <si>
    <t>Предоставление имнформации об объектах недвижимого (движемого) имущества, находящегося в муниципальной собственности и предназначенных в аренду</t>
  </si>
  <si>
    <t>Назначение и выплата пенсии за выслугу лет муниципальным служащим Заларинского муниципального образования</t>
  </si>
  <si>
    <t>Оформление и выдача разрешений на проведение массовых меропрятий (собраний, митингов, демонстраций, шествий, пикетов)</t>
  </si>
  <si>
    <t xml:space="preserve">1. Выдача справок организацией, уполномоченной на ведение государственного технического учета  и технической документации, о наличии или об отсутствии в собственности жилого помещения у гражданина и членов его семьи (при изменении фамилии до 09.07.1998 справки предоставляются на бывшую и настоящую фамилии);  </t>
  </si>
  <si>
    <t>1. Выдача справок организацией, уполномоченной на ведение государственного технического учета  и технической документации, о наличии или об отсутствии в собственности жилого помещения у гражданина и членов его семьи (при изменении фамилии до 09.07.1998 справки предоставляются на бывшую и настоящую фамилии)
2. Выдача справки с места работы о размере дохода гражданина и каждого члена его семьи за последние 12 месяцев, предшествующих обращению
3. Выдача справки о получении иных доходов гражданином и каждым членом его семьи (о размере стипендии, алименты и т.д.)</t>
  </si>
  <si>
    <t>1. Получение схемы расположения земельного участка, межевой план
2. Получение свидетельства о государственной регистрации права, выписка из единого государственного реестра прав на недвижимое имущество и сделок с ним
3. Получение технических условий подключения объекта строительства к сетям инженерно-технического обеспечения</t>
  </si>
  <si>
    <t>1. Предоставление справки о здоровье от учреждения здравоохронения</t>
  </si>
  <si>
    <t>1. Схема расположения земельного участка, межевой план
2. Кадастровый паспорт земельного участка
3. Свидетельство о государственной регистрации права, выписка из единого государственного реестра прав на недвижимое имущество и сделок с ним</t>
  </si>
  <si>
    <t>1. Выдача справки о здоровье</t>
  </si>
  <si>
    <t>Кунц Регина Игоревна</t>
  </si>
  <si>
    <t xml:space="preserve">Специалист администрации Ленинского  муниципального образования </t>
  </si>
  <si>
    <t>Постановление администрации Ленинского муниципального образования от 24 июля 2014 года № 28 "Об утверждении административного регламента по предоставлению муниципальной услуги "Совершение нотариальных действий"</t>
  </si>
  <si>
    <t xml:space="preserve"> + 
Постановление администрации города Иркутска от 6 марта 2014 года № 031-06-277/14 "О внесении изменений в постановление администрации города Иркутска от 19.09.2011 № 031-06-1956/11"</t>
  </si>
  <si>
    <t xml:space="preserve"> +
 Постановление администрации города Иркутска от 12 августа 2014 года № 031-06-953/14 "О внесении изменений в постановление администрации города Иркутска от 06.12.2011 № 031-06-2785/11"</t>
  </si>
  <si>
    <t xml:space="preserve"> + 
Постановление администрациии города Иркутска от 8 августа 2014 года № 031-06-925/14 "О внесении изменений в постановление администрации города Иркутска от 15.06.2012 № 031-06-1154/12"</t>
  </si>
  <si>
    <t xml:space="preserve">Постановление администрации Балахнинского городского поселения от 9 июня 2014 года №29-п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t>
  </si>
  <si>
    <t>Постановление исполняющего обязанности главы муниципального образования "Бурят-Янгуты" от 26 августа 2014 года  № 108 "О внесении изменения в постановление № 12 от 05.02.2013 г."</t>
  </si>
  <si>
    <t xml:space="preserve"> + 
Постановление администрации города Иркутска от 20 декабря 2013 года № 031-06-2958/13 "О внесении изменений в постановление администрации г. Иркутска от 24 декабря 2013 года № 031-06-144/13"</t>
  </si>
  <si>
    <t xml:space="preserve"> +
Постановление администрации муниципального образования "Майск" от 10 октября 2013 года №118 "О внесении изменений в административный регламент исполнения муниципальной услуги "Выдача населению документов (справка о составе семьи, справка на иждивенцев, справка на субсидии,справка о земельном участке, справка о наличии скота, справка с места жительства, выписка из домовой книги, выписка из похозяйственной книги и иных документов)  утвержденный постановлением от 24.04.2013г. №61</t>
  </si>
  <si>
    <t xml:space="preserve"> +
Постановление администрации муниципального образования "Майск" от 10 октября 2013 года №120    "О внесении дополнений в административный регламент исполнения муниципальной услуги по хранению, комплектованию (формированию) , учету и использованию архивных документов и архивных фондов , утвержденный постановлением от 12.02.2013г. №21</t>
  </si>
  <si>
    <t xml:space="preserve"> +
Постановление администрации муниципального образования "Майск" от 10 октября 2013 года №117    "О внесении изменений в административный регламент предоставления муниципальной услуги "Оформление документов для регистрации граждан Российской Федерации по месту жительства и по месту пребывания и выбытия", утвержденный постановлением от 12.02.2013г. №23</t>
  </si>
  <si>
    <t xml:space="preserve"> +
Постановление администрации муниципального образования "Майск" от 10 октября 2013 года №116    "О внесении изменений в административный регламент предоставления муниципальной услуги "Совершение нотариальных действий", утвержденный постановлением от 12.02.2013г. №22</t>
  </si>
  <si>
    <t xml:space="preserve"> +
Постановление администрации муниципального образования "Майск" от 3  сентября 2014 года № 167    "О внесении дополнений  в административный регламент  предоставления муниципальной услуги, заключение договора социального найма жилого помещения в муниципальном образовании "Майск", утвержденный постановлением от 11.12.2013г. №168</t>
  </si>
  <si>
    <t xml:space="preserve"> +
Постановление администрации муниципального образования "Майск" от 3  сентября 2014 года №168    "О внесении дополнений  в административный регламент  предоставления муниципальной услуги, выдача выписок из реестра муниципальной собственности", утвержденный постановлением от 11.12.2013г. №161</t>
  </si>
  <si>
    <t xml:space="preserve"> +
Постановление администрации муниципального образования "Майск" от 3  сентября 2014 года №169    "О внесении дополнений  в административный регламент  предоставления муниципальной услуги, прием заявлений и заключение договоров на передачу гражданам в собственность жилых помещений муниципального жилого фонда", утвержденный постановлением от 11.12.2013г. №162</t>
  </si>
  <si>
    <t xml:space="preserve"> +
Постановление администрации муниципального образования "Майск" от 5  сентября 2014 года №171    "О внесении изменений  в административный регламент  предоставления муниципальной услуги, предоставление информации об объектах недвижимого имущества, находящихся в муниципальной собственности МО "Майск" и предназначенных для сдачи в аренду", утвержденный постановлением от 11.12.2013г. №163</t>
  </si>
  <si>
    <t xml:space="preserve"> +
Постановление администрации муниципального образования "Майск" от 5  сентября 2014 года №172    "О внесении дополнений  в административный регламент  предоставления муниципальной услуги, признание граждан малоимущими в целях предоставления им жилых помещений по договорам социального найма", утвержденный постановлением от 11.12.2013г. №167</t>
  </si>
  <si>
    <t xml:space="preserve">Организация ритуальных услуг и содержание мест захоронения </t>
  </si>
  <si>
    <t xml:space="preserve">Постановление администрации муниципального образования "Поселок Приморский" от 23 апреля 2014 года № 44 "Об утверждении административного регламента администрации муниципального образования "Поселок Приморский" по предоставлению муниципальной услуги по организации ритуальных услуг и содержанию мест захоронения </t>
  </si>
  <si>
    <t>Первичный воинский учет граждан на территории муниципального образования "Поселок Приморский"</t>
  </si>
  <si>
    <t>Постановление администрации муниципального образования "Поселок Приморский" от 23 апреля 2014 года № 45 "Об утверждении административного регламента администрации муниципального образования "Поселок Приморский" по предоставлению муниципальной услуги "Первичный воинский учет на территории  муниципального образования "Поселок Приморский"</t>
  </si>
  <si>
    <t xml:space="preserve"> +
 Постановление администрации муниципального образования "Поселок Приморский" от 9 октября 2013г № 93 "О внесении изменений в постановление администрации муниципального образования "Поселок Приморский" от 19 января 2012 года № 7 "Об утверждению административного регламента по предоставлению муниципальной услуги по выдаче справок, выписок из похозяйственных книг администрации муниципального образования "Поселок Приморский"</t>
  </si>
  <si>
    <t xml:space="preserve"> +
 Постановление администрации муниципального образования "Поселок Приморский" от 9 октября 2013 года № 92 "О внесении изменений в постановление 
администрации муниципального образования 
"Поселок Приморский" от 19 января 2012 года 
№ 8 "Об утверждении Административного  
регламента по предоставлению муниципальной 
услуги "заключение договора социального найма"
Администрации муниципального образования 
"Поселок Приморский"</t>
  </si>
  <si>
    <t xml:space="preserve"> +
Постановление администрации муниципального образования "Поселок Приморский" от 9 октября 2013г № 91 "О внесении изменений в постановление администрации муниципального образования "Поселок Приморский" от 19 января 2012 года № 9 "Об утверждению административного регламента по предоставлению муниципальной услуги "Оформление ходатайства о предоставлении земельных участков для ведения личного подсобного хозяйства" администрации    муниципального образования "Поселок Приморский"</t>
  </si>
  <si>
    <t xml:space="preserve"> +
  Постановление администрации муниципального образования "Поселок Приморский" от 9 октября 2013 года № 89 "Об утверждении административного
регламента администрации муниципального
образования "Поселок Приморский"
 по исполнению муниципальной услуги
 "Оформление справки с места жительства
 гражданам, зарегистрированным по месту
 жительства в п. Приморский"</t>
  </si>
  <si>
    <t xml:space="preserve"> +
Постановление администрации муниципального образования "Поселок Приморский" от 9 октября 2013 года № 88 "О внесении изменений в постановление администрации муниципального образования "Поселок Приморский" от 19 января 2012 года № 12 "Об утверждении Административного  регламента по предоставлению муниципальной услуги администрацией    муниципального образования "Поселок Приморский" по оформлению выписки из домовой книги"</t>
  </si>
  <si>
    <t xml:space="preserve"> +
Постановление администрации муниципального образования "Поселок Приморский" от 14 апреля 2014 года № 30 "О внесении изменений и дополнений в постановление администрации муниципального образования "Поселок Приморский" от 14 февраля 2012 года № 15 "Об утверждении административного регламента исполнения муниципальной функции по осуществлению муниципального земельного контроля за использованием земель на территории муниципального образования "Поселок Приморский"</t>
  </si>
  <si>
    <t xml:space="preserve"> +
Постановление администрации муниципального образования "Поселок Приморский" от 8 октября 2013г № 87 "О внесении изменений в постановление администрации муниципального образования "Поселок Приморский" от 13 июня 2012 года № 37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</si>
  <si>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
  Постановление администрации муниципального образования "Поселок Приморский" от 8 октября 2013 года № 81 "О внесении изменений в постановление администрации муниципального образования "Поселок Приморский" от 16 ноября 2012 года № 59 "Об утверждении административного
регламента предоставления
муниципальной услуги "Передача
жилого помещения муниципального 
жилищного фонда в собственность 
граждан (приватизация)"</t>
  </si>
  <si>
    <t xml:space="preserve"> +
Постановление администрации муниципального образования "Поселок Приморский" от 14 апреля 2014 года № 31 "О внесении изменений и дополнений в постановление администрации муниципального образования "Поселок Приморский" от 16 ноября 2012 года № 60 "Об утверждении административ
ного  регламента    предоставления муниципальной  услуги  "Присвоение почтовых адресов новым  объектам, подтверждение почтовых  адресов  существующим  объектам  и получение  новых  адресов   взамен ранее выданных почтовых адресов"</t>
  </si>
  <si>
    <t xml:space="preserve"> +
  Постановление администрации муниципального образования "Поселок Приморский" от 8 октября 2013 года № 83 "О внесении изменений в постановление администрации муниципального образования "Поселок Приморский" от 16 ноября 2012 года № 61 "Об утверждении административного регламента по предоставлению муниципальной услуги "Предоставление земельных участков из земель сельскохозяйственного значения, находящихся в муниципальной собственности, для создания крестьянского (фермерского) хозяйства и 
осуществления его деятельности""</t>
  </si>
  <si>
    <t xml:space="preserve"> +
Постановление администрации муниципального образования "Поселок Приморский" от 14 апреля 2014 года № 32 "О внесении изменений и дополнений в постановление администрации муниципального образования "Поселок Приморский" от 16 ноября 2012 года № 62 "Об утверждении административного регламента предоставления муниципальной услуги по принятию на учет граждан в качестве нуждающихся в жилых помещениях"
</t>
  </si>
  <si>
    <t xml:space="preserve"> +
  Постановление администрации муниципального образования "Поселок Приморский" от 8 октября 2013 года № 85 "О внесении изменений в постановление администрации муниципального образования "Поселок Приморский" от 103 декабря 2012 года № 64 "Об утверждении административного регламента по предоставлению муниципальной услуги "Предоставление  зданий, строений, сооружений, помещений, находящихся  в муниципальной собственности, в аренду, безвозмездное пользование, доверительное   управление  и иное право владения"</t>
  </si>
  <si>
    <t xml:space="preserve"> +
 Постановление администрации муниципального образования "Поселок Приморский" от 14 апреля 2014 года № 33 "О внесении изменений и дополнений в постановление администрации муниципального образования "Поселок Приморский" от 7 декабря 2012 года № 66 "Об утверждении административного регламента администрации муниципального образования "Поселок Приморский"  по предоставлению муниципальной  услуги "Подготовка и выдача разрешений на ввод в эксплуатацию объектов капитального строительства"</t>
  </si>
  <si>
    <t xml:space="preserve"> +
 Постановление администрации муниципального образования "Поселок Приморский" от 8 октября 2013 года № 82 "О внесении изменений в постановление администрации муниципального образования "Поселок Приморский" от 07 декабря 2012 года № 67 "Об утверждении административного регламента администрации муниципального образования "Поселок Приморский" по предоставлению муниципальной услуги "Выдача разрешений и продление срока действия разрешения на строительство, реконструкцию, капитальный ремонт объектов капитального строительства""</t>
  </si>
  <si>
    <t xml:space="preserve"> +
Постановление администрации муниципального образования "Поселок Приморский" от 8 октября 2013 года № 83 "О внесении изменений в постановление администрации муниципального образования "Поселок Приморский" от 07 декабря 2012 года № 69 "Об утверждении административного регламента администрации муниципального образования "Поселок Приморский" по предоставлению муниципальной услуги "Подготовка и утверждение градостроительных планов земельных участков""
</t>
  </si>
  <si>
    <t xml:space="preserve"> +
 Постановление администрации муниципального образования "Поселок Приморский" от 8 октября 2013 года № 86 "О внесении изменений в постановление администрации муниципального образования "Поселок Приморский" от от 25 января 2013 года № 5 "Об утверждении административного регламента предоставления 
муниципальной услуги "Утверждение схем границ земельных участков на кадастровом плане или кадастровой карте территории""</t>
  </si>
  <si>
    <t xml:space="preserve"> +
Постановление администрации муниципального образования "Поселок Приморский"от 18 декабря 2013 года № 114 "О внесении изменений в постановление администрации муниципального образования "Поселок Приморский" от 15 марта 2013 года № 34 "Об утверждении административного регламента администрации муниципального образования "Поселок Приморский" по предоставлению  муниципальной услуги " Выдача справок об участии граждан в приватизации жилищного фонда"</t>
  </si>
  <si>
    <t xml:space="preserve"> +
Постановление администрации муниципального образования "Поселок Приморский" от 14 апреля 2014 года № 35 "О внесении изменений и дополнений в постановление администрации муниципального образования "Поселок Приморский" от 15 марта 2013 года № 35 "Об утверждении административного регламента предоставления муниципальной услуги "Дорожная деятельность в отношении автомобильных дорог местного значения в границах муниципального образования "Поселок Приморский", а также осуществление иных полномочий в области использования автомобильных дорог и осуществления дорожной деятельности"</t>
  </si>
  <si>
    <t xml:space="preserve"> +
Постановление администрации муниципального образования "Поселок Приморский" от 14 апреля 2014 года № 36 "О внесении изменений и дополнений в постановление администрации муниципального образования "Поселок Приморский" от 15 марта 2013 года № 36 "Об утверждении административного регламента администрации муниципального образования "Поселок Приморский" по предоставлению  муниципальной услуги "Предоставление информации об объектах недвижимого имущества, находящихся в муниципальной собственности муниципального образования "Поселок Приморский" и предназначенных для сдачи в аренду"</t>
  </si>
  <si>
    <t xml:space="preserve"> +
Постановление администрации муниципального образования "Поселок Приморский" от 14 апреля 2013 года № 37 "О внесении изменений и дополнений в постановление администрации муниципального образования "Поселок Приморский" от 15 марта 2013 года  № 37 "Об утверждении административного регламента администрации муниципального образования "Поселок Приморский" по предоставлению  муниципальной услуги "Предоставление информации об очередности предоставления жилого помещения на условиях социального найма"</t>
  </si>
  <si>
    <t xml:space="preserve"> +
Постановление администрации муниципального образования "Поселок Приморский" от 14 апреля 2014 года № 38 "О внесении изменений и дополнений в постановление администрации муниципального образования "Поселок Приморский" от 15 марта 2013 года  № 38 "Об утверждении административного
регламента администрации муниципального образования "Поселок Приморский" предоставления муниципальной услуги по организации освещения улиц п. Приморский"</t>
  </si>
  <si>
    <t xml:space="preserve"> +
Постановление администрации муниципального образования "Поселок Приморский" от 14 апреля 2014 года № 39 "О внесении изменений и дополнений в  постановление администрации муниципального образования "Поселок Приморский" от 15 марта 2013 года № 39 "Об утверждении административного
регламента администрации муниципального образования "Поселок Приморский" по предоставлению муниципальной услуги "Предоставление информации об организациях коммунального комплекса и оказываемых ими жилищно-коммунальных услугах"</t>
  </si>
  <si>
    <t xml:space="preserve"> +
Постановление администрации муниципального образования "Поселок Приморский" от 14 апреля 2014 года № 40 "О внесении изменений и дополнений в постановление администрации муниципального образования "Поселок Приморский" от 18 марта 2013 года  № 40 Об утверждении административного регламента по  исполнению муниципальной функции "Организация благоустройства и озеленения территории  муниципального образования "Поселок Приморский", использования, охраны, защиты, воспроизводства лесов, расположенных в границах территории  муниципального образования "Поселок Приморский"</t>
  </si>
  <si>
    <t xml:space="preserve"> +
 Постановление администрации муниципального образования "Поселок Приморский" от 23 апреля 2014 года № 44 "Об утверждении административного регламента администрации муниципального образования "Поселок Приморский" по предоставлению муниципальной услуги по организации ритуальных услуг и содержанию мест захоронения </t>
  </si>
  <si>
    <t xml:space="preserve"> +
Постановление администрации муниципального образования "Поселок Приморский" от 23 апреля 2014 года № 45 "Об утверждении административного регламента администрации муниципального образования "Поселок Приморский" по предоставлению муниципальной услуги "Первичный воинский учет на территории  муниципального образования "Поселок Приморский"</t>
  </si>
  <si>
    <t xml:space="preserve">п.2,5,15,20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органами местного самоуправления Бузыкановского муниципального образования                                 </t>
  </si>
  <si>
    <t>п.4,6,8,17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органами местного самоуправления Бузыкановского муниципального образования</t>
  </si>
  <si>
    <t>п.7,8,14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органами местного самоуправления Бузыкановского муниципального образования</t>
  </si>
  <si>
    <t>Подготовка и выдача разрешений на строительство , реконструкцию, капитальный ремонт объектов капитального строительства, а также на ввод объектов эксплуатацию</t>
  </si>
  <si>
    <t>п.1,8,9,12 Перечня услуг,которые являются необходимыми и обязательными для предоставления муниципальной услуги</t>
  </si>
  <si>
    <t>Согласование вывода источников тепловой энергии, тепловых сетей в ремонт и из эксплуатации</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</si>
  <si>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Голуметского муниципального образования</t>
  </si>
  <si>
    <t>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</si>
  <si>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Согласование вывода источников тепловой энергии, тепловых сетей из эксплуатации</t>
  </si>
  <si>
    <t>Выдача акта освидетельствования проведения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</si>
  <si>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Постановление администрации городского округа муниципального образования "город Саянск" от 29 августа 2014 года № 110-37-760-14 "Об утверждении админитративного регламента предоставления муниципальной услуги "Выдача акта освидетельствования проведения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</si>
  <si>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Постановление администрации городского округа муниципального образования "город Саянск" от 1 сентября 2014 года № 110-37-764-14 "Об утверждении административного регламента по предоставлению муниципальной услуги "Предоставление земельных участков бесплатно для индивидуального жилищного строительства"</t>
  </si>
  <si>
    <t>Согласование вывода в ремонт и из эксплуатации тепловых сетей</t>
  </si>
  <si>
    <t>Постановление администрации муниципального образования "город Саянск" от 12 сентября 2014 года № 110-37-797-14 "Об утверждении административного регламента по предоставлению муниципальной услуги"Согласование вывода в ремонт и из эксплуатации тепловых сетей"</t>
  </si>
  <si>
    <t>Предоставление информации о принадлежности объектов электросетевого хозяйства на территории муниципального образования "город Саянск"</t>
  </si>
  <si>
    <t>Постановление главы администрации муниципального образования "Кырма" от 15 августа 2014 года № 33 об утверждении административного регламента по предоставлению муниципальной услуги "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</si>
  <si>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Постановление главы администрации муниципального образования "Ользоны" от 9 июля 2014 года № 21(2) "Об утверждении административного регламента по предоставлению муниципальной услуги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</si>
  <si>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 xml:space="preserve">Админстрация Буринского муниципального образования Зиминского района            </t>
  </si>
  <si>
    <t xml:space="preserve">Создание условий для развития малого и 
среднего предпринимательства в
Буринском муниципальном образования
</t>
  </si>
  <si>
    <t xml:space="preserve">Выдача разрешений на право 
организации розничных рынков на территории 
 Буринского муниципального образования
</t>
  </si>
  <si>
    <t>Выдача разрешений на право организации розничных рынков на территории Ухтуйского муниципального образования</t>
  </si>
  <si>
    <t>Постановление главы администрации от 16 июня 2014 года № 35  Об утверждении административного регламента предоставления администрацией Ухтуйского муниципального образования Зиминского района муниципальной услуги "Выдача разрешений на право организации розничных рынков на территории Ухтуйского муниципального образования</t>
  </si>
  <si>
    <t xml:space="preserve"> Назначение, перерасчет,
индексация и выплата пенсии за выслугу лет гражданам, замещавшим должности муниципальной службы
</t>
  </si>
  <si>
    <t>Оформление документов по обмену жилыми помещениями, предоставляемыми по договору социального найма</t>
  </si>
  <si>
    <t>Выдача архивных справок, выписок, копий и информационных писем по вопросам, затрагивающим права и законные интересы заявителя</t>
  </si>
  <si>
    <t>Постановка  граждан, признанных в установленном порядке малоимущими, на учет в качестве нуждающихся в жилых помещениях, предоставляемых по договору социального найма</t>
  </si>
  <si>
    <t>Предоставление сведений об очередности предоставляемых жилых помещений на условиях социального найма</t>
  </si>
  <si>
    <t>Выдача справок о регистрации по месту жительства и о составе семьи граждан, проживающих на территории  МО</t>
  </si>
  <si>
    <t xml:space="preserve">Присвоение почтового адреса объектам адресации, изменение, аннулирование адресов, присвоение наименований элементам улично- дорожной сети, наименований элементам планировочной структуры, изменение, аннулирование таких наименований </t>
  </si>
  <si>
    <t xml:space="preserve"> Утверждение тарифов  на товары и услуги организаций коммунального комплекса - производителей товаров и услуг в сфере водоснабжения, водоотведения и очистки сточных вод, утилизации (захоронения) твердых бытовых отходов;</t>
  </si>
  <si>
    <t>Выдача выписок из правил землепользования и застройки</t>
  </si>
  <si>
    <t>Выдача специального разрешения на движение по автомобильным дорогам общего пользования местного значения транспортных средств, осуществляющих перевозки опасных, тяжеловесных и крупногабаритных грузов</t>
  </si>
  <si>
    <t>Предоставление земельных участков, находящихся в собственности поселения, в аренду физическим лицам</t>
  </si>
  <si>
    <t>Предоставление в собственность земельных участков, находящихся в собственности поселения</t>
  </si>
  <si>
    <t>Оповещение и информирование населения об угрозе возникновения или возникновения чрезвычайной ситуации о ходе её ликвидации</t>
  </si>
  <si>
    <t>Информирование населения об ограничениях использования водных объектов общего пользования, расположенных на территории поселения</t>
  </si>
  <si>
    <t>Согласование проведения собраний, митингов, демонстраций,шествий, пикетирований</t>
  </si>
  <si>
    <t>Согласование инвестиционных программ организаций,осуществляющих горячее, холодное водоснабжение и (или) водоотведение в границах МО</t>
  </si>
  <si>
    <t>Формирование пакета документов для регистрации граждан по месту жительства, по месту пребывания, для снятия граждан с учета по месту жительства, по месту пребывания</t>
  </si>
  <si>
    <t xml:space="preserve">Формирование пакета документов для получения и обмена паспорта </t>
  </si>
  <si>
    <t xml:space="preserve">Формирование пакета документов для  постановки граждан на первичный воинский учет </t>
  </si>
  <si>
    <t>Постановка на воинский  учет граждан, находящихся в запасе</t>
  </si>
  <si>
    <t>Согласование инвестиционных программ организаций,осуществляющих теплоснабжение в границах МО</t>
  </si>
  <si>
    <t>Утверждение тарифов  на подключение вновь создаваемых (реконструируемых) объектов недвижимости к системе коммунальной инфраструктуры</t>
  </si>
  <si>
    <t>Утверждение тарифов организаций коммунального комплекса на подключение</t>
  </si>
  <si>
    <t>Утверждение надбавок  к ценам (тарифам) для потребителей товаров и услуг организаций коммунального комплекса</t>
  </si>
  <si>
    <t xml:space="preserve"> Организация и проведение массовых физкультурно- оздоровительных, спортивных мероприятий</t>
  </si>
  <si>
    <t xml:space="preserve"> Библиотечное обслуживание населения </t>
  </si>
  <si>
    <t>Решение Думы Тыретского муниципального образования от 25 октября 2013 года № 129 "Об утверждении Перечня услуг, которые являются необходимыми и обязательными для предоставления муниципальных услуг Тыретским муниципальным образованием и Порядка определения размера платы за оказание услуг, которые являются необходимыми и обязательными для предоставления услуг Тыретским муниципальным образованием"</t>
  </si>
  <si>
    <t>1. Выписка из ЕГРП о правах граждан на имеющиеся у них объекты недвижимого имущества или сообщение об отказе в предоставлении сведений из ЕГРП; 
2. Справки о наличии у граждан на праве собственности приватизированных квартир и иных жилых помещений на территории Новочеремховского муниципального образования
3. Справка ГИБДД о наличии либо отсутствии транспортных средств на каждого члена семьи</t>
  </si>
  <si>
    <t>1. Предоставление справок о здоровье</t>
  </si>
  <si>
    <t>Организация культурного досуга на базе учреждений и организаций  культуры, организация массовых мероприятий.</t>
  </si>
  <si>
    <t xml:space="preserve">Постановление администрации Ханжиновского муниципального образования от 30.01.2013 года № 16 "Об утверждении административного регламента по предоставлению муниципальной услуги "Организация культурного досуга на базе учреждений и организаций  культуры, организация массовых мероприятий." </t>
  </si>
  <si>
    <t xml:space="preserve"> Предоставление библиотечных услуг, включая: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Российской Федерации об авторских и смежных правах; предоставление доступа к справочно-поисковому аппарату библиотек, базам данных</t>
  </si>
  <si>
    <t xml:space="preserve">Постановление администрации Ханжиновского муниципального образования от 17 декабря 2013 года № 85/1 "Об утверждении административного регламента по предоставлению муниципальной услуги "Предоставление библиотечных услуг, включая: предоставление доступа к оцифрованным изданиям, хранящимся в библиотеках в том числе к фонду редких книг, с учетом соблюдения требований законодательства Российской Федерации об авторских и смежных правах; предоставление доступа к справочно-поисковому аппарату библиотек, базам данных" </t>
  </si>
  <si>
    <t>Создание условий для развития местного традиционного народного художественного творчества и содействию национально-культурному развитию народов Российской Федерации на территории Ханжиновского муниципального образования</t>
  </si>
  <si>
    <t>Постановление администрации Ханжиновского муниципального образования от 27 декабря 2013 года № 89/1 "Об утверждении административного регламента по предоставлению муниципальной услуги " Создание условий для развития местного традиционного народного художественного творчества и содействию национально-культурному развитию народов Российской Федерации на территории Ханжиновского муниципального образования"</t>
  </si>
  <si>
    <t>Информирование населения об угрозе возникновения чрезвычайной ситуации</t>
  </si>
  <si>
    <t>Постановление администрации Ханжиновского муниципального образования от 17 декабря 2013 года № 84/1 "Об утверждении административного регламента по предоставлению муниципальной услуги "Информирование населения об угрозе возникновения чрезвычайной ситуации"</t>
  </si>
  <si>
    <t xml:space="preserve"> Выдача выписок из похозяйственней книги</t>
  </si>
  <si>
    <t xml:space="preserve">Постановление администрации Ханжиновского муниципального образования от 30 января 2013 года № 17 "Об утверждении административного регламента по предоставлению муниципальной услуги " Выдача выписок из похозяйственней книги" </t>
  </si>
  <si>
    <t xml:space="preserve">Постановление администрации Ханжиновского муниципального образования от 30 января 2013 года № 14 "Об утверждении административного регламента по предоставлению муниципальной услуги "Присвоение наименования улицам, номеров домам и квартирам граждан, выдача адресных  справок" </t>
  </si>
  <si>
    <t xml:space="preserve">Прием заявлений и документов, а также постановка граждан на учет в качестве нуждающихся в жилых помещениях по договору социального найма. </t>
  </si>
  <si>
    <t xml:space="preserve">Постановление администрации Ханжиновского муниципального образования от 30 января 2013 года № 13 "Об утверждении административного регламента по предоставлению муниципальной услуги "Прием заявлений и документов, а также постановка граждан на учет в качестве нуждающихся в жилых помещениях по договору социального найма" </t>
  </si>
  <si>
    <t>Предоставление имущества, находящегося в собственности поселения, в аренду физическим лицам, безвозмездное пользование</t>
  </si>
  <si>
    <t xml:space="preserve">Постановление администрации Ханжиновского муниципального образования от 06 декабря 2013 года № 83/1 "Об утверждении административного регламента по предоставлению муниципальной услуги "Предоставление имущества, находящегося в собственности поселения, в аренду физическим лицам, безвозмездное пользование" </t>
  </si>
  <si>
    <t xml:space="preserve">Постановление администрации Ханжиновского муниципального образования от 06 июня 2013 года № 50 "Об утверждении административного регламента по предоставлению муниципальной услуги "Совершение нотариальных действий" </t>
  </si>
  <si>
    <t xml:space="preserve">Постановление администрации Ханжиновского муниципального образования от 12 августа 2013 года № 66/1 "Об утверждении административного регламента по предоставлению муниципальной услуги "Постановка на учет и снятие с регистрационного учета по месту жительства  граждан и по месту пребывания граждан" </t>
  </si>
  <si>
    <t xml:space="preserve">Организация проведения официальных физкультурно-оздоровительных и спортивных мероприятий  </t>
  </si>
  <si>
    <t xml:space="preserve">Постановление администрации Ханжиновского муниципального образования от 18 июля 2013 года № 61/1 "Об утверждении административного регламента по предоставлению муниципальной услуги "Организация проведения официальных физкультурно-оздоровительных и спортивных мероприятий" </t>
  </si>
  <si>
    <t xml:space="preserve">Постановление администрации Ханжиновского муниципального образования от 28 декабря 2013 года № 90 "Об утверждении административного регламента по предоставлению муниципальной услуги "Организация ритуальных услуг и содержание мест захоронения" </t>
  </si>
  <si>
    <t>Сбор и вывоз твердых бытовых отходов и мусора</t>
  </si>
  <si>
    <t xml:space="preserve">Постановление администрации Ханжиновского муниципального образования от 28 декабря 2013 года № 91 "Об утверждении административного регламента по предоставлению муниципальной услуги "Сбор и вывоз твердых бытовых отходов и мусора" </t>
  </si>
  <si>
    <t xml:space="preserve">Постановление администрации Ханжиновского муниципального образования от 28 декабря 2013 года № 92 "Об утверждении административного регламента по предоставлению муниципальной услуги "Предоставление информации об ограничениях на водных объектах" </t>
  </si>
  <si>
    <t xml:space="preserve"> Организация обеспечения первичных мер пожарной безопасности.</t>
  </si>
  <si>
    <t xml:space="preserve">Постановление администрации Ханжиновского муниципального образования от 28 декабря 2013 года № 93 "Об утверждении административного регламента по предоставлению муниципальной услуги " Организация обеспечения первичных мер пожарной безопасности." </t>
  </si>
  <si>
    <t xml:space="preserve">Организация обеспечения первичных мер пожарной безопасности на территории Хор-Тагнинского муниципального образования </t>
  </si>
  <si>
    <t>Предоставление информации об организации, выдающей технические условия, включая юридический адрес и фактические  адреса соответствующей организации, а также о принадлежности объектов электросетевого хозяйства</t>
  </si>
  <si>
    <t>Отдел городского хозяйства и инженерного обеспечения  комитета по городскому хозяйству администрации города</t>
  </si>
  <si>
    <t>Консультант Управления социально-экономического развития администрации муниципального образования Слюдянский район</t>
  </si>
  <si>
    <t>Выдача разрешений на установку и эксплуатацию рекламных конструкций</t>
  </si>
  <si>
    <t xml:space="preserve">Уведомительная регистрация трудовых договоров, заключаемых между работниками и работодателями – физическими лицами, не являющимися индивидуальными предпринимателями </t>
  </si>
  <si>
    <t>Предоставление разрешения на условно-разрешенный вид использования земельного участка или объекта капитального строительства</t>
  </si>
  <si>
    <t>Отдел по градостроительной деятельности Администрации Шелеховского городского поселения</t>
  </si>
  <si>
    <t>Предоставление разрешения на отклонения от предельных параметров разрешенного строительства, реконструкции объектов капитального строительства</t>
  </si>
  <si>
    <t>Выдача удостоверения о захоронении или перерегистрация удостоверения о захоронении</t>
  </si>
  <si>
    <t>Обследование состояния индивидуального жилого помещения и (или) хозяйственных построек для определения потребности граждан в заготовке древесины для собственных нужд</t>
  </si>
  <si>
    <t>Постановление администрации Ербогаченского муниципального образования от 20 декабря 2013 года № 124-п "Об утверждении административного регламента предоставлени муниципальной услуги "Обследование состояния индивидуального жилого помещения и (или) хозяйственных построек для определения потребности граждан в заготовке древесины для собственных нужд"</t>
  </si>
  <si>
    <t>Предоставление информации о принадлежности объектов электросетевого хозяйства, расположенных на территории Ербогаченского муниципального образования</t>
  </si>
  <si>
    <t>Постановление администрации Ербогаченского муниципального образования от 17 июня 2014 года № 47-п "Об утверждении административного регламента предоставлени муниципальной услуги "Предоставление информации о принадлежности объектов  электросетевого хозяйства, расположенных на территории Ербогаченского муниципального образования"</t>
  </si>
  <si>
    <t>Согласование планов снижения сбросов загрязняющих веществ в окружающую среду на территории Ербогаченского муниципального образования</t>
  </si>
  <si>
    <t xml:space="preserve">Администрация Ербогаченского муниципального образования </t>
  </si>
  <si>
    <t>Постановление администрации Ербогаченского муниципального образования от 29 августа 2014 года № 78-п "Об утверждении административного регламента предоставлени муниципальной услуги "Предоставление информации о принадлежности объектов  электросетевого хозяйства, расположенных на территории Ербогаченского муниципального образования"</t>
  </si>
  <si>
    <t>Согласование вывода источников тепловой энергии, тепловых сетей в ремонт и из эксплуатации на территории Ербогаченского муниципального образования</t>
  </si>
  <si>
    <t>п.3,31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</si>
  <si>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п.3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</si>
  <si>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п.8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</si>
  <si>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1.Выписка из ЕГРП
2. Справка земельной кадастровой палаты</t>
  </si>
  <si>
    <t>Предоставление информации об образовательных программах и учебных планах, рабочих программах учебных курсов, предметах, дисциплинах (модулях), годовых календарных учебных графиках</t>
  </si>
  <si>
    <t>Управление образования администрации г.Бодайбо  и района</t>
  </si>
  <si>
    <t>Предоставление информации об организации общедоступного и бесплатного начального общего, основного общего, среднего общего образования, а также дополнительного образования в муниципальных общеобразовательных организаци</t>
  </si>
  <si>
    <t>Управление образования администрации г.Бодайбо и района</t>
  </si>
  <si>
    <t>Зачисление в общеобразовательную организацию", подведомственную Управлению образования администрации муниципального образования г. Бодайбо и района</t>
  </si>
  <si>
    <t>Организация отдыха в каникулярное время в время в лагерях с дневным пребыванием</t>
  </si>
  <si>
    <t>Организация работы психолого-медико- педагогической комиссии</t>
  </si>
  <si>
    <t>Управление образования администрации г.Бодайбо и раойна</t>
  </si>
  <si>
    <t>Постановление  от 4 апреля 2014 года №156-п "Об утверждении административного регламента предоставления муниципальной услуги "Предоставление информации об образовательных программах и учебных планах, рабочих программах учебных курсов, предметах, дисциплинах (модулях), годовых календарных учебных графиках” на территории муниципального образования г. Бодайбо и района"</t>
  </si>
  <si>
    <t>Постановление от 4 апреля 2014 года  № 157-п "Об утверждении административного регламента предоставления муниципальной услуги "Предоставление информации об организации общедоступного и бесплатного начального общего, основного общего, среднего общего образования, а также дополнительного образования в муниципальных общеобразовательных организациях" на территории муниципального образования г. Бодайбо и района"</t>
  </si>
  <si>
    <t>Постановление  от 4 апреля 2014 года  № 158-п "Об утверждении административного регламента предоставления муниципальной услуги "Зачисление в общеобразовательную организацию", подведомственную Управлению образования администрации муниципального образования г. Бодайбо и района"</t>
  </si>
  <si>
    <t>Постановление  от 21 апреля 2014 года № 213-п "Об утверждении административного регламента предоставления муниципальной услуги "Организация отдыха в каникулярное время в время в лагерях с дневным пребыванием" на территории муниципального образования г. Бодайбо и района"</t>
  </si>
  <si>
    <t>Постановление  от 24 апреля 2014 года № 224-п "Об утверждении административного регламента предоставления муниципальной услуги "Организация работы психолого-медико- педагогической комиссии", подведомственную Управлению образования  администрации муниципального образования г. Бодайбо и района"</t>
  </si>
  <si>
    <t>пп. 3.1.,3.2.,3.3.,3.4.,3.5. Перечня услуг, которые являются необходимыми для предоставления муниципальных услуг</t>
  </si>
  <si>
    <t>пп. 3.1.,3.2.,3.3. Перечня услуг, которые являются необходимыми для предоставления муниципальных услуг</t>
  </si>
  <si>
    <t>пп. 3.2.,3.3.,3.4.,3.5.,3.6.,3.7.,3.8. Перечня услуг, которые являются необходимыми для предоставления муниципальных услуг</t>
  </si>
  <si>
    <t>Информация для потребителей электрической энергии, объектов по производству электрической энергии, а также объектов электросетевогохозяйства</t>
  </si>
  <si>
    <t xml:space="preserve">Постановление администрации Жуинского сельского поселения от 23 июня 2014 года №46 Административный регламент по предоставлению муниципальной услуги "Информация для потребителей электрической энергии, объектов по производству Электрической энергии, а также объектов электросетевого хозяйства" </t>
  </si>
  <si>
    <t>Предоставление информации об организации, выдающей технические условия, включая наименование, юридический и фактические адреса, соответствующей организации, а также о принадлежности электросетевого хозяйства</t>
  </si>
  <si>
    <t>Постановление администрации городского поселения Мишелевского муниципального образования от 21 апреля 2014 года № 47 " Предоставление информации об организации, выдающей техничкские условия, включая наименование, юридический и фактические адреса, соответствующей организации, а также о принадлежности электросетевого хозяйства"</t>
  </si>
  <si>
    <t>Постановление администрации Лермонтовского муниципального образования от 23 апреля 2014 года № 20 "Об утверждении административного регламента предоставления муниципальной услуги по совершению нотариальных действий".</t>
  </si>
  <si>
    <t xml:space="preserve"> +
Постановление № 34 "а" от 22 апреля 2014 года О внесении изменений в Постановление № 140 от 24 декабря 2012 года</t>
  </si>
  <si>
    <t xml:space="preserve"> +
Постановление № 34 "в" от 22 апреля 2014 года О внесении изменений в Постановление № 141 от 24 декабря 2012 года</t>
  </si>
  <si>
    <t xml:space="preserve"> +
Постановление № 34 "г" от 22 апреля 2014 года О внесении изменений в Постановление № 41 от 7 сентября 2011 года</t>
  </si>
  <si>
    <t xml:space="preserve"> +
Постановление № 34 "д" от 22 апреля 2014 года О внесении изменений в Постановление № 143 от 24 декабря 2012 года</t>
  </si>
  <si>
    <t xml:space="preserve"> +
Постановление № 34 "е" от 22 апреля 2014 года О внесении изменений в Постановление № 138 от 14 декабря 2012 года</t>
  </si>
  <si>
    <t xml:space="preserve"> +
Постановление № 34 "ж" от 22 апреля 2014 года О внесении изменений в Постановление № 36 от 7 сентября 2011 года</t>
  </si>
  <si>
    <t xml:space="preserve"> +
Постановление № 34 "з" от 22 апреля 2014 года О внесении изменений в Постановление № 144 от 24 декабря 2012 года</t>
  </si>
  <si>
    <t xml:space="preserve"> +
Постановление № 34 "и" от 22 апреля 2014 года О внесении изменений в Постановление № 133 от 24 декабря 2012 года</t>
  </si>
  <si>
    <t xml:space="preserve"> +
Постановление № 34 "р" от 22 апреля 2014 года О внесении изменений в Постановление № 150 от 24 декабря 2012 года</t>
  </si>
  <si>
    <t xml:space="preserve"> +
Постановление № 34 "с" от 22 апреля 2014 года О внесении изменений в Постановление № 148 от 24 декабря 2012 года</t>
  </si>
  <si>
    <t xml:space="preserve"> +
Постановление № 34 "т" от 22 апреля 2014 года О внесении изменений в Постановление № 151 от 24 декабря 2012 года</t>
  </si>
  <si>
    <t xml:space="preserve"> +
Постановление № 34 "у" от 22 апреля 2014 года О внесении изменений в Постановление № 131 от 24 декабря 2012 года</t>
  </si>
  <si>
    <t xml:space="preserve"> +
Постановление № 34 "ф" от 22 апреля 2014 года О внесении изменений в Постановление № 142 от 24 декабря 2012 года</t>
  </si>
  <si>
    <t xml:space="preserve"> +
Постановление № 34 "х" от 22 апреля 2014 года О внесении изменений в Постановление № 136 от 24 декабря 2012 года</t>
  </si>
  <si>
    <t xml:space="preserve"> +
Постановление № 34 "ц" от 22 апреля 2014 года О внесении изменений в Постановление № 67 от 24 декабря 2012 года</t>
  </si>
  <si>
    <t xml:space="preserve"> +
Постановление № 34 "ч" от 22 апреля 2014 года О внесении изменений в Постановление № 42 от 7 сентября 2011 года</t>
  </si>
  <si>
    <t xml:space="preserve"> +
Постановление № 34 "ш" от 22 апреля 2014 года О внесении изменений в Постановление № 155 от 24 декабря 2012 года</t>
  </si>
  <si>
    <t xml:space="preserve"> +
Постановление № 34 "э" от 22 апреля 2014 года О внесении изменений в Постановление № 135 от 24 декабря 2012 года</t>
  </si>
  <si>
    <t xml:space="preserve"> +
Постановление № 34 "ю" от 22 апреля 2014 года О внесении изменений в Постановление № 134 от 24 декабря 2012 года</t>
  </si>
  <si>
    <t>Прием заявлений и заключение  договоров  на  передачу  гражданам  в  собственность жилых помещений  муниципального  жилищного  фонда социального  использования</t>
  </si>
  <si>
    <t>Постановление Администарции  Березняковского  сельского  поселения  от 4 марта 2014 года  № 12 "Об  утверждении Административного регламента предоставления муниципальной  услуги  "Прием заявлений и заключение  договоров  на  передачу  гражданам  в  собственность жилых помещений  муниципального  жилищного  фонда социального  использования"</t>
  </si>
  <si>
    <t>Постановление  Админитсрации  Березняковского  сельского  поселения  от 4 марта 2014 года  №12 "О утверждении  Административного  регламента  предоставления  муниципальной  услуги  "Прием  заявлений и заключение  договоров  на  передачу  гражаданам в собственность жилых помещений муниципального  жилищного  фонда социального  использования"</t>
  </si>
  <si>
    <t>Прием  заявлений и заключение  договоров  на  передачу  гражаданам в собственность жилых помещений муниципального  жилищного  фонда социального  использования</t>
  </si>
  <si>
    <t>Постановление Администарции  Березняковского  сельского  поселения  от 4 апреля 2014 № 29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 Березняковского  сельского  поселеня"</t>
  </si>
  <si>
    <t>Установление  тарифов на услуги, предоставляемые муниципальными предприятиями и учреждениями Березняковского  сельского  поселеня</t>
  </si>
  <si>
    <t>Постановление  Администрации  Березняковского  сельского  поселения  от 4 апреля 2014 года № 28    "Об  утверждении  админимстративного регламента предоставления муниципальной услуги по выдаче схемы  расположения  земельного  участка  на  территории  Березняковского  сельского  поселения"</t>
  </si>
  <si>
    <t>Выдача схемы  расположения  земельного  участка  на  территории  Березняковского  сельского  поселения</t>
  </si>
  <si>
    <t>Постановление  Администрации  Березняковского  сельского  поселения  от 6 мая 2014 года  № 46   "Подготовка и выдача масштабных ситуационных схем земельных участков для строительства и целей не связанных со строительством  на  территории  Березняковского  сельского  поселения"</t>
  </si>
  <si>
    <t>Подготовка и выдача масштабных ситуационных схем земельных участков для строительства и целей не связанных со строительством  на  территории  Березняковского  сельского  поселения</t>
  </si>
  <si>
    <t xml:space="preserve">Согласование вывода в ремонт и из эксплуатации тепловых сетей и источников тепловой энергии.     </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</si>
  <si>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</si>
  <si>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Согласование инвестиционных программ организаций, осуществляющих деятельность в сфере теплоснабжения</t>
  </si>
  <si>
    <t xml:space="preserve">Согласование инвестиционных программ организаций, осуществляющих горячее водоснабжение, холодное водоснабжение и (или) водоотведение
</t>
  </si>
  <si>
    <t xml:space="preserve">Постановление администрации Брусничного сельского поселения  от 8 августа 2014 года  № 28 Об утверждении Административного регламента предоставления муниципальной услуги о согласовании вывода в ремонт и из эксплуатации тепловых сетей и источников тепловой энергии.     </t>
  </si>
  <si>
    <t xml:space="preserve"> Постановление администрации Брусничного сельского поселения от 8 августа  2014 года № 29  Об утверждении Административного регламента предоставления муниципальной услуги по согласованию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</si>
  <si>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Согласование  схемы  расположения земельного участка на  территории Новоилимского сельского поселения</t>
  </si>
  <si>
    <t xml:space="preserve">Согласование  градостроительных планов земельных участков, расположенных на территории </t>
  </si>
  <si>
    <t>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</si>
  <si>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Постановление администрации Соцгородского сельского поселения от 29 августа 2014 года №51 "Об утверждении административного регламента предоставления муниципальной услуги "Передача в собственность граждан жилых помещений в порядке приватизации"</t>
  </si>
  <si>
    <t xml:space="preserve">Постановление администрации Соцгородского сельского поселения от 1 сентября 2014 года №53 "Об утверждении  Административного регламента предоставления муниципальной услуги "Совершение нотариальных действий на территории Соцгородского сельского поселения Нижнеилимского района" </t>
  </si>
  <si>
    <t>Постановление  главы администрации муниципального образования "Ангарский" от 11 сентября 2014 года №51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t>
  </si>
  <si>
    <t>Предоставление финансовой поддрержки субъектам малого и среднего предпринимательства  в виде субсидий  в рамках реализации муниципальных программ</t>
  </si>
  <si>
    <t>Постановление администрации Киренского муниципального района от 17 сентября 2014 года № 989 "Об утверждении административного регламента Предоставление финансовой поддрержки субъектам малого и среднего предпринимательства  в виде субсидий  в рамках реализации муниципальных программ</t>
  </si>
  <si>
    <t xml:space="preserve"> +
Постановление администрации Криволукского муниципального образования от 21 ноября 2013 года № 44 " О внесении изменений в постанолвение администрации Криволукского муниципального образования от 26.04.2013 № 9 "Об утверждении административного регламента предоставления муниципальной услуги "Предоставление информации, копий документов, касающихся периодов работы граждан в ликвидированных муниципальных организациях Криволукского  муниципального  образования</t>
  </si>
  <si>
    <t xml:space="preserve"> +
Постановление админситрации Криволукского муниципального образования от 21 ноября 2013 года № 43 "О внесении изменений в постанолвение администрации Криволукского муниципального образования "Об утверждении Административного регламента предоставления муниципальной услуги  "Предоставление информации из реестра муниципального имущества" </t>
  </si>
  <si>
    <t xml:space="preserve"> +
Постановление администрации Криволукского муниципального образования от 21 ноября 2013 года № 46 " О внесении изменений в постанолвение администрации Криволукского муниципального образования от 06.05.2013 № 12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t>
  </si>
  <si>
    <t xml:space="preserve"> +
Постановление администрации Юбилейнинского сельского поселения от 1 сентября 2014 года № 31 "О внесении изменений в административный регламент  по предоставлению муниципальной услуги "Предоставление информации об очередности  предосталения жилых помещений на условиях социального найма"</t>
  </si>
  <si>
    <t xml:space="preserve"> +
Постановление администрации Юбилейнинского сельского поселения от 29 октября 2013 года  № 60 "О внесении изменений в административный регламент  предоставления муниципальной услуги "Предоставление информации, копий архивных 
документов, хранящихся в архиве Юбилейнинского муниципального
 образования, по заявлениям (запросам) заявителей"</t>
  </si>
  <si>
    <t xml:space="preserve"> +
Постановление администрации Юбилейнинского сельского поселения от 1 сентября 2014 года № 32 "О внесении изменений в административный регламент  по предоставлению муниципальной услуги "Выдача разрешений на строительство"</t>
  </si>
  <si>
    <t xml:space="preserve"> +
Постановление администрации Юбилейнинского сельского поселения  от 29 октября 2013 года № 59 " О внесении изменений в административный регламент предоставления муниципальной услуги "Выдача юридическим и физическим лицам справок,  выписок  из похозяйственных книг Юбилейнинского сельского поселения"</t>
  </si>
  <si>
    <t xml:space="preserve"> +
Постановление администрации Юбилейнинского сельского поселения от 24 сентября 2014 года № 42 "О внесении дополнений в административный регламент  Предоставление информации из реестра муниципального имущества Юбилейнинского МО</t>
  </si>
  <si>
    <t xml:space="preserve"> +
Постановлением  Юбилейнинского сельского поселения от 23 сентября 2014 года № 38 "О внесении изменений  в административный регламент Представление информации об объектах недвижимого имущества, находящихся в муниципальной собственности Юбилейнинского муниципального образования и предназначенных для сдачи в аренд</t>
  </si>
  <si>
    <t xml:space="preserve"> +
 Постановление администрации Юбилейнинского сельского поселения от 24 сентября 2014 года № 40 "О внесении дополнений в административный регламент по предоставлению муниципальной услуги Передача в собственность граждан жилых помещений в порядке приватизации</t>
  </si>
  <si>
    <t xml:space="preserve"> + 
Постановление администрации Юбилейнинского сельского поселения от 23 сентября 2014 года № 39 "О внесении дополнений в административный регламент по предоставлени. Муниицпальной услуги "Выдача разрешения на снос зелённых насаждений на территории Юбилейнинского муниципального образования"</t>
  </si>
  <si>
    <t xml:space="preserve"> +
Постановление администрации Юбилейнинского сельского поселения от 23 сентября 2014 года  "О внесение изменений в административный регламент по предоставлению муниципальной услуги "Принятие и рассмотрение уведомлений о провидении собраний, митингов, демонстраций, шествий и пикетирований"</t>
  </si>
  <si>
    <t xml:space="preserve"> +
Постановление администрации Юбилейнинского сельского поселения  от 29 октября 2013 года № 58 "О внесении изменений  в административный регламент предоставления муниципальной услуги "Выдача справок о составе семьи . Ф-9, Ф-10"</t>
  </si>
  <si>
    <t>Постановление администрации Юбилейнинского сельского поселения  от 11 января 2013 года № 2 "Об утверждении административного регламента  предоставления муниципальной услуги "Выдача справок о составе семьи Ф-9,Ф-10</t>
  </si>
  <si>
    <t>Выдача справок о составе семьи Ф-9,Ф-10</t>
  </si>
  <si>
    <t>Выдача населению справок , выписок из поквартирных карточек, домовых и похозяственных книг на территории Нижнеиретского муниципального образования</t>
  </si>
  <si>
    <t>Предоставление  администрацйией Нижнеиретского муниципального образования услуг по совершению нотариальных действий</t>
  </si>
  <si>
    <t>Согласование вывода источников тепловой энергии и тепловых сетей из эксплуатации</t>
  </si>
  <si>
    <t>Согласование и утверждение инвестиционных программ организаций, осуествляющих регулируемые виды деятельности в сферах горячего водоснабжения, холодного водоснабжения и (или) водоотведения</t>
  </si>
  <si>
    <t>Постановление Администрации Нижнеиретского муниципального образования от 21 августа 2014 года  № 95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t>
  </si>
  <si>
    <t>Постановление администрации Нижнеиретского муниципального образования от 20 мая 2014 года № 50 "О выдачи населению справок , выписок из поквартирных карточек, домовых и похозяственных книг на территории Нижнеиретского муниципального образования"</t>
  </si>
  <si>
    <t>Постановление администрации Нижнеиретского муниципального образования от 20 мая 2014 года № 49 "Об утверждении административного регламента "Предоставление администрацией Нижнекиретского муниципального образования услуг по совершению нотариальных действий"</t>
  </si>
  <si>
    <t>Постановление администрации Нижнеиретского муниципального образования от 3 июля 2014 года № 60 "Об утверждении административного регламента о предоставления информации о принадлежности объектов электросетевого хозяйства"</t>
  </si>
  <si>
    <t>Постановление администрации Нижнеиретского муниципального образования от 3 июля 2014 года № 58 "Об утверждении административного регламента о Согласовании вывода источников тепловой энергии и тепловых сетей из эксплуатации"</t>
  </si>
  <si>
    <t>Постановление администрации Нижнеиретского муниципального образования от 3 июля 2014 года № 56 "О согласовании и утверждении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</si>
  <si>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Предостаавление информации о принадлежности объектов электросетевого хозяйства на территории Новогромовского муниципального образования</t>
  </si>
  <si>
    <t>Постановление администрации Новогромовского муниципального образования от 10 декабря 2013 года №269 "Об утверждении административногго регламента по предоставлению муниципальной услуги "Предоставление администрацией Новогромовского муниципального образования услуг по совершению нотариальных действий"</t>
  </si>
  <si>
    <t>Постановление администрации Новогромовского муниципального образования от 16 июля 2014 года № 131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Новогромовского муниципального образования"</t>
  </si>
  <si>
    <t>Предоставление информации о принадлежности объектов электросетевого хозяйства на территории Тальниковского муниципального образования</t>
  </si>
  <si>
    <t>Постановление администрации Тальниковского муниципального образования от 23 сентября 2014 года № 80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Тальниковского муниципального образования"</t>
  </si>
  <si>
    <t>Постановление администрации Тайшетского района от14.07.2014 года №1726 "Об утверждении административного регламента предоставление муниципальной услуги "Предоставление выписки из реестра муниципального имущества муниципального образования "Тайшетский район".</t>
  </si>
  <si>
    <t>1. Справка об использовании права приватизации жилого фонда (БТИ)
2. Выписка из ЕГРП (Росреестр)</t>
  </si>
  <si>
    <t>Постановление главы Борисовского муниципального образования от 25 сентября 2014 года №62 "Об утверждении административного регламента "Предоставление муниципальной услуги, выдача информации о принадлежности объектов электросетевого хозяйства, по запросам граждан".</t>
  </si>
  <si>
    <t>Выдача информации о принадлежности объектов электросетевого хозяйства, по запросам граждан</t>
  </si>
  <si>
    <t xml:space="preserve"> +
Постановление главы администрации Зареченского муниципального образования от 25 ноября 2013 года № 64 "Об  утверждении перечня муниципальных услуг Зареченского муниципального образования, предоставление которых осуществляется по принципу "одного окно"</t>
  </si>
  <si>
    <t>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t>
  </si>
  <si>
    <t>Главный специалист администрации Разгонского муниципального образования</t>
  </si>
  <si>
    <t>Постановление администрации Разгонского муниципального образования от 10 сентября 2014 года №37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t>
  </si>
  <si>
    <t>Консультант администрации Рождественского муниципального образования</t>
  </si>
  <si>
    <t>Постановление администрации Рождественского муниципального образования №28 от 12.09.2014г.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t>
  </si>
  <si>
    <t>Предоставление информации об организации, выдающей технические условия, о принадлежности объектов сетевого хозяйства, по запросам граждан в соответствии с жилищным законодательством</t>
  </si>
  <si>
    <t>Постановление главы Тальского муниципального образования от 11 сентября 2014 года № 48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t>
  </si>
  <si>
    <t>Предоставление информации об организации, выдающей технические условия, о пренадлежности объектов электросетевого хозяйства, по запросам граждан в соответствии с жилищным кодексом</t>
  </si>
  <si>
    <t>Постановление администрации Тамтачетского муниципального образования от 16 сентября 2014 года №44 "Предоставление информации об организации,выдающей технические условия, о пренадлежности объектов электросетевого хозяйства, по запросам граждан в соответствии с жилищным кодексом"</t>
  </si>
  <si>
    <t>Решение Думы №58 от 29 июля 2014 года "Об утверждении перечня услуг, которые являются необходимыми и обязательными для предоставления мунициапальных услуг и предоставляются органами, участвующими в предоставлении муниципальных услуг, а также Порядка определения платы за оказание таких услуг"</t>
  </si>
  <si>
    <t>Информирования населения Бабагайского муниципального образования об организации исполнения водных объектов оборганизации исполнения водных объектов общего пользования, расположенных на территории Бабагайского муниципального образования для личных и бытовых нужд</t>
  </si>
  <si>
    <t>Организация подготовки и обучение населения в области гражданской обороны и защиты от чрезвычайных ситуаций природного и техногенного характера</t>
  </si>
  <si>
    <t>Присвоение наименований улицам, номеров домам и квартирам граждан, выдача адресных справок</t>
  </si>
  <si>
    <t>Создание условий для развития на территории поселения физической культуры и массового спорта, организации проведения официальных физкультурно-оздоровительных мероприятий поселения</t>
  </si>
  <si>
    <t>Исполнение запросов граждан (социально-правовых, тематических, генеалогических) выдача выписок, справок, оформление и предоставление копии документов:                                 - предоставление справки о реализации сельхозпродукции;  - мясо, овощи.</t>
  </si>
  <si>
    <t xml:space="preserve">Организация обеспечения первичных мер пожарной безопасности на территории Бабагайского муниципального образования </t>
  </si>
  <si>
    <t>Предоставление социальных выплат молодым семьям на приобретени жилого помещения или строительства жилого дома</t>
  </si>
  <si>
    <t>Постановление администрации Чунского района от 05 июня 2014 года № 43 "Об утверждении административного регламента предоставления муниципальной услуги "Предоставление социальных выплат молодым семьям на приобретени жилого помещения или строительства жилого дома" в новой редакции</t>
  </si>
  <si>
    <t>Постановление администрации Чунского района от 15 января 2013 года № 9 "Об утверждении административного регламента предоставления муниципальной услуги "Разработка сценариев и проведение мероприятий по заявлению организаций и отдельных граждан"</t>
  </si>
  <si>
    <t xml:space="preserve">Дополнительное образование детей в детских музыкальных школах Чунского районного муниципального образования </t>
  </si>
  <si>
    <t>Постановление администрации Чунского района от 29 октября 2012 года № 48 "Об утверждении административного регламента предоставления муниципальной услуги "Дополнительное образование детей в детских музыкальных школах Чунского районного муниципального образования "</t>
  </si>
  <si>
    <t>Постановление администрации Чунского района от 11 июня 2012 года №25 "Об утверждении административного регламента предоставления муниципальной услуги "Передача в аренду, собственность, постоянное (бессрочное) пользование земельных участков из земель, государственная собственность на которые не разграничена, собственникам
зданий, строений, сооружений"</t>
  </si>
  <si>
    <t>Предоставление субсидий (грантов) начинающим предпринимателям на создание собственного бизнеса</t>
  </si>
  <si>
    <t>Постановление администрации Чунского района от 23 января 2014 года №8 "Об утверждении административного регламента по предоставлению муниципальной услуги "Предоставление субсидий (грантов) начинающим предпринимателям на создание собственного бизнеса"</t>
  </si>
  <si>
    <t xml:space="preserve"> +
Постановление администрации Чунского района от 5 июня 2014 года  № 45  о внесении изменений в административный регламент предоставления муниципальной услуги Прием заявлений, постановка на учет и выдача направлений для зачисления детей в муниципальные образовательные  учреждения, реализующие основную образовательную программу дошкольного образования (детские сады)  </t>
  </si>
  <si>
    <t xml:space="preserve"> +
Постановление администрации Чунского района от 5 июня 2014 года  № 44  о внесении изменений в административный регламент предоставления муниципальной услуги  "Предоставление  информации о порядке проведения государственной (итоговой) аттестации обучающихся, освоивших образовательные программы основного общего и среднего (полного) общего образования"</t>
  </si>
  <si>
    <t xml:space="preserve"> +
Постановление администрации Чунского района от 5 июня 2014 года  № 46  о внесении изменений в административный регламент предоставления муниципальной услуги "Представление информации об организации отдыха детей в каникулярное время в муниципальных образовательных учреждениях, в том числе в лагерях дневного пребывания"</t>
  </si>
  <si>
    <t xml:space="preserve"> +
Постановление администрации Чунского района от 5 июня 2014 года  № 42  о внесении изменений в административный регламент предоставления муниципальной услуги "Предоставление информации о проведении официальных физкультурно- оздоровительных и спортивных мероприятий на территории Чунского района"</t>
  </si>
  <si>
    <t xml:space="preserve"> +
Постановление администрации Чунского района от 5 июня 2014 года  № 41  о внесении изменений в административный регламент предоставления муниципальной услуги "Разработка сценариев и проведение мероприятий по заявлению организаций и отдельных граждан"</t>
  </si>
  <si>
    <t xml:space="preserve"> +
Постановление администрации Чунского района от 5 июня 2014 года  № 40 о внесении изменений в административный регламент предоставления муниципальной услуги "Дополнительное образование детей в детских музыкальных школах Чунского районного муниципального образования" </t>
  </si>
  <si>
    <t>Постановление администрации муниципального образования "Нукутский район" от 4 мая 2012 года №234 "Об утверждении Административного регламента предоставления муниципальной услуги "Регистрация трудовых договоров, заключаемых работодателями -физическими лицами, не являющими индивидуальными предпринимателями, с работниками, а также регистрация факта прекращения трудового договора" (в ред. от 30 декабря 2013г. №699)</t>
  </si>
  <si>
    <t xml:space="preserve"> +
Постановление администрации Чунского района от 30.12.2013 года № 100 "О внесении изменений в административные регламенты предоставления муниципальных услуг"</t>
  </si>
  <si>
    <t>Решение Думы города Черемхово от 29 декабря 2011 года № 17/5-ДГ "О Перечне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 (в редакции решения Думы города Черемхово от 9 октября 2014 года № 43/1-ДГ)</t>
  </si>
  <si>
    <t>п. 1, 3, Перечня услуг, которые являются необходимыми и обязательными для предоставления муниципальных услуг</t>
  </si>
  <si>
    <t>п. 3, п. 30 Перечня услуг, которые являются необходимыми и обязательными для предоставления муниципальных услуг</t>
  </si>
  <si>
    <t>п. 5, 6, 8, 19 Перечня услуг, которые являются необходимыми и обязательными для предоставления муниципальных услуг</t>
  </si>
  <si>
    <t>п. 5, 10, 13, 16, 17, 18, 21, 22  Перечня услуг, которые являются необходимыми и обязательными для предоставления муниципальных услуг</t>
  </si>
  <si>
    <t>п. 24, 29 Перечня услуг, которые являются необходимыми и обязательными для предоставления муниципальных услуг</t>
  </si>
  <si>
    <t>п. 1, 3, 4, 5 Перечня услуг, которые являются необходимыми и обязательными для предоставления муниципальных услуг</t>
  </si>
  <si>
    <t>п. 24 (в случае заключения договора на установку и эксплуатацию рекламных конструкций) Перечня услуг, которые являются необходимыми и обязательными для предоставления муниципальных услуг</t>
  </si>
  <si>
    <t>п.31, п.32 Перечня услуг, которые являются необходимыми и обязательными для предоставления муниципальных услуг</t>
  </si>
  <si>
    <t>tryabets@inbox.ru</t>
  </si>
  <si>
    <t>Татьяна Рябец (заполняет форму)</t>
  </si>
  <si>
    <t>специалист администрации</t>
  </si>
  <si>
    <t>Предоставление архивных документов заявителям в читальном зале архивного сектора</t>
  </si>
  <si>
    <t>Постановление мэра муниципального образования "Баяндаевский район" от 14 октября 2014 года № 190 "Об утверждении административного регламента "Предоставление архивных документов заявителям в читальном зале архивного сектора"</t>
  </si>
  <si>
    <t>п.2,4,7,21 Перечня услуг, которые являются необходимыми и обязательными для предоставления муниципальной услуги</t>
  </si>
  <si>
    <t>п.13,15,17, 19,20,21  Перечня услуг, которые являются необходимыми и обязательными для предоставления муниципальной услуги</t>
  </si>
  <si>
    <t>Решение Думы муниципального образования "Васильевск"   от 14 марта 2014 года № 15 " Об утверждении Перечня услуг, которые являются необходимыми и обязательными для предоставления муниципальных услуг"</t>
  </si>
  <si>
    <t>п.4, п.2, п.6, п.5 перечня услуг, которые являются необходимыми и обязательными для предоставления муниципальных услуг</t>
  </si>
  <si>
    <t xml:space="preserve">п. 1, перечня услуг которые являются необходимыми и обязательными для предоставления муниципальных услуг </t>
  </si>
  <si>
    <t>Решение Думы муниципального образования "Гаханы"  от 26 декабря 2013 года № 17 Об утверждении перечня услуг, которые являются необходимыми и обязательными для предоставления муниципальных услуг специалистами администрации МО "Гаханы"</t>
  </si>
  <si>
    <t>Решение Думы муниципального образования "Курумчинский" от 26 февраля 2014 года № 17/1 "Об утверждении перечня услуг, которые являются необходимыми и обязательными для предоставления муниципальных услуг специалистами администрации МО "Курумчинский"</t>
  </si>
  <si>
    <t>п.п. 3, 5, 6 Перечня услуг, которые являются необходимыми и обязательными для предоставления муниципальных услуг</t>
  </si>
  <si>
    <t>Решение Думы муниципального образования "Кырма" от 29 ноября 2013 года №5/3 "Об утверждении Перечня услуг, которые являются необходимыми и обязательными для предоставления муниципальной услуги"</t>
  </si>
  <si>
    <t>см.п. 2</t>
  </si>
  <si>
    <t>см.п. 5</t>
  </si>
  <si>
    <t xml:space="preserve">п. 1 Перечня   услуг, которые  являются  необходимыми и обязательными  для предоставления муниципальных услуг специалистами муниципального образования "Нагалык"  </t>
  </si>
  <si>
    <t xml:space="preserve">Решение Думы муниципального образвоания "Нагалык" от 15 ноября 2013 года № 38  "Об утверждении перечня  услуг, которые  являются  необходимыми и обязательными  для предоставления муниципальных услуг специалистами муниципального образования "Нагалык" </t>
  </si>
  <si>
    <t>Решение Думы МО "Ользоны" от 25.12.2013 года №5(5) " Об утверждении перечня услуг, которые являются необходимыми и обязательными для предоставления муниципальной услуги"</t>
  </si>
  <si>
    <t xml:space="preserve">п.4 Перечня услуг, которые являются необходимыми и обязательными для предоставления муниципальных услуг </t>
  </si>
  <si>
    <t>Решение Думы муниципального образования "Покровка" от 17 февраля 2014 года № 14/1 "Об утверждении перечня услуг, которые являются необходимыми и обязательными для предоставления муниципальных услуг специалистами администрации МО "Покровка""</t>
  </si>
  <si>
    <t>п.1, п.2 Перечня услуг, которые являются необходимыми и обязательными для предоставления муниципальной услуги</t>
  </si>
  <si>
    <t>Решение Думы муниципального образования "Половинка" от 24 мая 2014 года №17 " Об утверждении Перечня услуг, которые являются необходимыми и обязательными для предоставления муниципальной услуги"</t>
  </si>
  <si>
    <t>Решение Думы  муниципального образования "Хогот" от 6 декабря 2013г. № 6/2 "Об утверждении перечня услуг, которые являются необходимыми и обязательными для предоставления муницпальных услуг специалистами администрации МО "Хогот"</t>
  </si>
  <si>
    <t>Постановление главы муниципального образования "Покровка" от 4 сентября 2014 года № 40 "Об утверждении административного регламента  по предоставлению муниципальной услуги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</si>
  <si>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Отнесение земель к категориям, перевод 
их из одной категории в другую</t>
  </si>
  <si>
    <t>Постановление администрации муниципального образования "город Саянск" от 6 октября 2014 года № 110-37-887-14 "Об утверждении административного регламента по предоставлению муниципальной услуги "Предоставление информации об очередности бесплатного предоставления земельных участков для индивидуального жилищного строительства"</t>
  </si>
  <si>
    <t>Постановление администрации Бадарминского муниципального образования от 9 сентября 2014 года № 83 "Об утверждении административного регламента о порядке предоставления выписок из реестра муниципального имущества Бадарминского муниципального образования"</t>
  </si>
  <si>
    <t xml:space="preserve"> +
Постановление администрации Тубинского муниципального образования от 18 ноября 2013 года № 112 </t>
  </si>
  <si>
    <t>Постановление администрации Тубинского муниципального образования от 10 января 2012 года № 5 (с изменениями от 19.09.2014 № 113) "Об утверждении Административного регламента предоставления муниципальной услуги "Подготовка градостроительного плана земельного участка на территории Тубинского муниципального образования"</t>
  </si>
  <si>
    <t>Постановление администрации Тубинского муниципального образования от 10 ноября 2011 года № 76 (с изменениями от 19.09.2014 № 114)"Об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 на территории Тубинского муниципального образования"</t>
  </si>
  <si>
    <t xml:space="preserve">  +
Постановления администрации Тулунского муниципального района от 4 сентября 2014 года №140-пг "Об утверждении административного регламенгта по предоставлению муниципальной услуги "Принятие решения о переводе жилого помещения в нежилое помещение и нежилого помещения в жилое помещение, на территории Тулунского муниципального образования</t>
  </si>
  <si>
    <t xml:space="preserve"> +
Постановления администрации Тулунского муниципального района от 4 сентября 2014 года № 139-пг. " "Об утверждении административного регламенгта по предоставлению муниципальной услуги "Выдача разрешений на ввод объектов в эксплуатацию"</t>
  </si>
  <si>
    <t>Предоставление субсидий на частичное возмещение транспортных расходов юридических лиц и индивидуальных предпринимателей, осуществляющих розничную торговлю и доставку продовольственных товаров, в поселения муниципального образования "Братский район" с ограниченными сроками завоза грузов (продукции)</t>
  </si>
  <si>
    <t>Выписка из ЕГРЮЛ (ФНС), выписка из ЕГРП (Росреестр)</t>
  </si>
  <si>
    <t>Принятие и рассмотрение уведомления о создании народной дружины</t>
  </si>
  <si>
    <t xml:space="preserve">Отдел правоохранительной работы департамента правовой и кадровой работы аппарата администрации города Иркутска </t>
  </si>
  <si>
    <t>Постановление администрации города Иркутска от 3 октября 2014 года № 031-06-1145/14  "Об утверждении административного регламента предоставления муниципальной услуги "Принятие и рассмотрение уведомления о создании народной дружины"</t>
  </si>
  <si>
    <t>Принятие и рассмотрение уведомления о создании общественного объединения правоохранительной направленности</t>
  </si>
  <si>
    <t>Постановление администрации города Иркутска от 3 октября 2014 года № 031-06-1146/14  "Об утверждении административного регламента предоставления муниципальной услуги "Принятие и рассмотрение уведомления о создании общественного объединения правоохранительной направленности"</t>
  </si>
  <si>
    <t>Постановление администрации города Иркутска от 21 августа 2014 года № 031-06-987/14  "Об утверждении административного регламента предоставления муниципальной услуги "Предоставление ежемесячной денежной выплаты на оплату проезда в пассажирском транспорте города Иркутска"</t>
  </si>
  <si>
    <t xml:space="preserve"> +
Постановление администрации муниципального образования "Русские Янгуты" от 1 ноября 2013 года №38</t>
  </si>
  <si>
    <t xml:space="preserve"> +
 Постановление администрации муниципального образования "Русские Янгуты" от 1 ноября 2013 года № 44</t>
  </si>
  <si>
    <t xml:space="preserve">  +
Постановление администрации муниципального образования "Русские Янгуты" от 1 ноября 2013 года  №43 </t>
  </si>
  <si>
    <t xml:space="preserve"> +
Постановление администрации муниципального образования "Русские Янгуты" от 1 ноября 2013 года №45</t>
  </si>
  <si>
    <t xml:space="preserve"> +
Постановление администрации муниципального образования "Русские Янгуты" от 1 ноября 2013 года № 44</t>
  </si>
  <si>
    <t xml:space="preserve"> +
Постановление администрации муниципального образования "Русские Янгуты" от 1 ноября 2013 года № 46</t>
  </si>
  <si>
    <t xml:space="preserve"> +
Постановление администрации муниципального образования "Русские Янгуты" от 20 ноября 2013 года №49</t>
  </si>
  <si>
    <t xml:space="preserve"> +
Постановление администрации муниципального образования "Русские Янгуты" от 20 ноября 2013 года № 50 "Об внесении изменения в  административном регламенте по предоставлению муниципальных услуг "Организация сбора, вывоза бытовых отходов" утвержденный постановлением  № 40 от 24.06.2013г</t>
  </si>
  <si>
    <t xml:space="preserve"> +
Постановление администрации муниципального образования "Русские Янгуты"от 2 декабря 2013 года №62 "Об внесении изменения  в административном регламенте по предоставлению муниципальных услу г"Содействие в развитии сельскохозяйственного производства, создание условий малого и среднего предпринимательства" утвержденная постановлением  24.05.2013г №26</t>
  </si>
  <si>
    <t xml:space="preserve"> +
Постановление администрации муниципального образования "Русские Янгуты"от 2 декабря 2013 года № 63 "Об  внесении изменениия в административном регламенте по предоставлению муниципальных услуг  "Сбор, обработка, анализ и представление государственной статистической отчетности, обеспечение ее достоверности" утвержденный постановлением от 24.04.2013г №25</t>
  </si>
  <si>
    <t>Постановление главы администрации Карлукского муниципального образования от 9 октября 2014 года №196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замещавщим должности муниципальной службы"</t>
  </si>
  <si>
    <t>Постановление главы администрации Карлукского муниципального образования от 26 мая 2014 года № 92 Об утверждении административного регламента предоставления муниципальной услуги "Организация и проведение публичных слушаний по вопросам изменения разрешенного вида использования земельных участков на территории Карлукского муниципального образования"</t>
  </si>
  <si>
    <t xml:space="preserve">Оформление документов для регистрации 
граждан Российской Федерации
по месту жительства и по месту пребывания и выбытия
на территории муниципального образования "Середкино"
</t>
  </si>
  <si>
    <t>Организация ритуальных услуг и содержание мест захоронения на территории муниципального образования "Середкино"</t>
  </si>
  <si>
    <t xml:space="preserve"> +
Постановление Главы муниципального образования "Середкино" от 21 июля 2014 года №34</t>
  </si>
  <si>
    <t xml:space="preserve"> +
Постановление Главы муниципального образования "Середкино" от 12 ноября 2013 года  №47 </t>
  </si>
  <si>
    <t xml:space="preserve"> +
Постановление Главы муниципального образования "Середкино" от 21 июля 2014 года №32</t>
  </si>
  <si>
    <t xml:space="preserve"> +
Постановление Главы муниципального образования "Середкино" от 21 июля 2014 года №30</t>
  </si>
  <si>
    <t xml:space="preserve"> +
Постановление Главы муниципального образования "Середкино"  от 15 ноября 2013 года . №61</t>
  </si>
  <si>
    <t xml:space="preserve"> +
Постановление Главы муниципального образования "Середкино"  от 15 ноября 2013 года  №60</t>
  </si>
  <si>
    <t xml:space="preserve"> +
Постановление Главы муниципального образования "Середкино" от 21 июля 2014 года  № 29</t>
  </si>
  <si>
    <t xml:space="preserve"> +
Постановление Главы муниципального образования "Середкино" от 15 ноября 2013 года  №58</t>
  </si>
  <si>
    <t xml:space="preserve"> +
Постановление Главы муниципального образования "Середкино" от 21 июля 2014 года  №31</t>
  </si>
  <si>
    <t xml:space="preserve"> +
Постановление Главы муниципального образования "Середкино" от 21 июля 2014 года №27</t>
  </si>
  <si>
    <t xml:space="preserve"> +
Постановление Главы муниципального образования "Середкино" от 26 июля 2014 года№26</t>
  </si>
  <si>
    <t xml:space="preserve"> +
Постановление Главы муниципального образования "Середкино" от 21 июля 2014 года  №33</t>
  </si>
  <si>
    <t xml:space="preserve"> +
Постановление Главы муниципального образования "Середкино" от 21 июля 2014 года  №38.</t>
  </si>
  <si>
    <t xml:space="preserve"> +
Постановление Главы муниципального образования "Середкино" от 21 июля 2014 года №24</t>
  </si>
  <si>
    <t xml:space="preserve"> +
Постановление Главы муниципального образования "Середкино" от 21 июля 2014 года   №25</t>
  </si>
  <si>
    <t xml:space="preserve"> +
Постановление Главы муниципального образования "Середкино" от 21 июля 2014 года  №23</t>
  </si>
  <si>
    <t xml:space="preserve"> +
Постановление Главы муниципального образования "Середкино" от  12 ноября 2013 года  №54</t>
  </si>
  <si>
    <t xml:space="preserve"> +
Постановление Главы муниципального образования "Середкино" от 21 июля 2014 года  №37</t>
  </si>
  <si>
    <t xml:space="preserve"> +
Постановление Главы муниципального образования "Середкино" от  12 ноября 2013 года  №55</t>
  </si>
  <si>
    <t xml:space="preserve"> +
Постановление Главы муниципального образования "Середкино" от 15 ноября 2013 года  №56</t>
  </si>
  <si>
    <t xml:space="preserve"> +
Постановление Главы муниципального образования "Середкино" от 21 июля 2014 года  №34</t>
  </si>
  <si>
    <t xml:space="preserve"> +
Постановление Главы муниципального образования "Середкино" от 21 июля 2014 года  №28</t>
  </si>
  <si>
    <t xml:space="preserve"> +
Постановление Главы муниципального образования "Середкино" от 18 июля 2014 года №22</t>
  </si>
  <si>
    <t xml:space="preserve"> +
Постановление Главы муниципального образования "Середкино" от 21 июля 2014 года  №35</t>
  </si>
  <si>
    <t xml:space="preserve"> +
Постановление Главы муниципального образования "Середкино" от 18 июля 2014 года №21</t>
  </si>
  <si>
    <t>Постановление администрации муниципального образования "Тараса" от 14 ноября 2013 года № 184 "Об утверждении административного регламента предоставления муниципальной услуги "Владение, пользование и распоряжение имуществом, находящимся в муниципальной собственности"</t>
  </si>
  <si>
    <t>Создание условий для развития малого и среднего предпринимательства в Березняковском сельском поселении</t>
  </si>
  <si>
    <t>Постановление администрации Березняковского сельского поселения от 8 апреля 2013 года № 26 "Об утверждении административного регламента по предоставлению муниципальной услуги "Создание условий для развития малого и среднего предпринимательства в Березняковском сельском поселении"</t>
  </si>
  <si>
    <t>Ведение учета граждан, признаных нуждающимися в жилых помещениях</t>
  </si>
  <si>
    <t>Прием заявлений, документов, для  перерегистрации очереди граждан нуждающихся в улучшении жилищных условий"</t>
  </si>
  <si>
    <t>Согласование вывода в ремонт и из эксплуатации тепловых сетей и источников тепловой энергии</t>
  </si>
  <si>
    <t>Согласование инвестиционных программ организаций, осуществляемых регулируемые виды деятельности в сфере теплоснабжения</t>
  </si>
  <si>
    <t>Согласование инвестиционных программ организаций, осуществляемых горячее и холодное водоснабжение, водоотведение и очистку сточных вод</t>
  </si>
  <si>
    <t xml:space="preserve"> +
Постановление администрации Речушинского сельского поселения от 11 июля 2014 года № 46</t>
  </si>
  <si>
    <t xml:space="preserve"> +
Постановление администрации Речушинского сельского поселения от 11 июля 2014 года № 47</t>
  </si>
  <si>
    <t>Выдача градостроительных планов земельных участков, расположенных на Речушинского сельского поселения</t>
  </si>
  <si>
    <t>Постановление администрации Речушинского сельского поселения от 19 сентября 2014 года № 80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Речушинского сельского поселения"</t>
  </si>
  <si>
    <t xml:space="preserve"> +
Постановление администрации Речушинского сельского поселения от 11 июля 2014 года № 49</t>
  </si>
  <si>
    <t xml:space="preserve"> +
Постановление администрации Речушинского сельского поселения от 11 июля 2014 года № 50</t>
  </si>
  <si>
    <t>Постановление администрации Речушинского сельского поселения от  19 сентября 2014 года № 81 "Об утверждении административного регламента по предоставлению муниципальной услуги "Согласование и утверждение схемы расположения земельного участка на территории Речушинского сельского поселения"</t>
  </si>
  <si>
    <t xml:space="preserve"> +
Постановление администрации Речушинского сельского поселения от 11 июля 2014 года № 51</t>
  </si>
  <si>
    <t xml:space="preserve"> +
Постановление администрации Речушинского сельского поселения от 11 июля 2014 года № 53</t>
  </si>
  <si>
    <t xml:space="preserve"> +
Постановление администрации Рудногорского городского поселения  от 9 июля 2014 года № 65 "О внесении изменений и дополнений в постановления администрации Рудногорского городского поселения Нижнеилимского района"</t>
  </si>
  <si>
    <t xml:space="preserve"> +
Постановление администрации Рудногорского городского поселения  от 9 июля 2014 года № 67 "О внесении изменений и дополнений в постановления администрации Рудногорского городского поселения Нижнеилимского района"</t>
  </si>
  <si>
    <t xml:space="preserve">Согласование инвистиционных программ, организаций, осуществляющих регулируемые виды деятельности в сферое теплоснвбжения </t>
  </si>
  <si>
    <t xml:space="preserve">Адинистрация Семигорсского сельского поселения </t>
  </si>
  <si>
    <t xml:space="preserve">Согласование инвистиционных программ организаций, коммунального комплекса по развитию систем водоснабжения, водоотведения и очистки сточных вод </t>
  </si>
  <si>
    <t>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водосюорные площадки</t>
  </si>
  <si>
    <t xml:space="preserve">Согласование вывода в ремонт и из эксплуатации тепловых сетей и источников тепловой энергии </t>
  </si>
  <si>
    <t>Постановление администрации Семигорского сельского поселения от 1 сентября 2014 года  № 53  "Об утверждении Административного регламента по предоставлению муниципальной услуги "Согласование инвисчтиционных программ организаций, осуществляющих регулируемые виды деятельности в сфере теплоснобжения"</t>
  </si>
  <si>
    <t xml:space="preserve">Постановление администрации Семигорского сельского поселения от 1 сентября 2014 года  № 54 "Об утверждении Административного регламента по предоставлению муниципальной услуги "Согласование инвисчтиционных программ коммунального комплекса по развитию систем водоснабжения, водоотведения и очистки сточных вод" </t>
  </si>
  <si>
    <t>Постановление администрации Семигорского сельского поселения  от 1 сентября 2014 года  № 55 "Об утверждении Административного регламента по предоставлению муниципальной услуги "Согласование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</si>
  <si>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Постановление администрации Семигорского сельского поселения  от 1 сентября 2014 года № 56 "Об утверждении Административного регламента по предоставлению муниципальной услуги "Согласование вывода в ремонт и из эксплуатации тепловых сетей и источников тепловой энергии"</t>
  </si>
  <si>
    <t xml:space="preserve"> п. 29 перечня  услуг,котрые являются необходимыми и обязательными для предоставления муниципальной услуги</t>
  </si>
  <si>
    <t xml:space="preserve"> п. 31 перечня  услуг,котрые являются необходимыми и обязательными для предоставления муниципальной услуги</t>
  </si>
  <si>
    <t xml:space="preserve"> п. 32 перечня  услуг,котрые являются необходимыми и обязательными для предоставления муниципальной услуги</t>
  </si>
  <si>
    <t>Постановление администрации Шестаковского городского поселения  от 20 августа 2014 года № 73 " Об утверждении административного регламента по предоставлению муниципальной  услуги " Согласование инвестиционных программ организаций коммунального комплекса, осуществялющих  деятельность в сфере теплоснабжения"</t>
  </si>
  <si>
    <t>Постановление администрации Шестаковского городского поселения  от 20 августа  2014 года № 74 "Об утверждении административного регламента по предоставлению муниципальной услуги " Согласование инвестиционных программ организаций коммунального комплекса по развитию систем водоснабжения, водоотведения и очистки сточных вод"</t>
  </si>
  <si>
    <t>Постановление администрации Шестаковского городского поселения  от 25 августа 2014 года № 76 " Об утверждении административного регламента " Согласование вывода источников тепловых сетей в ремонт и из эксплуатации" Шестаковского городского поселения.</t>
  </si>
  <si>
    <t>Постановление администрации Шестаковского городского поселения  от 25  августа 2014 года № 77 " Об утверждении административного регламента предоставления муниципальной услуги по согласованию планов снижения сборосов загрязняющих веществ, иных веществ и микроорганизмов в поверхностные водные объекты, подземные водные объекты м на водосборные  площади"</t>
  </si>
  <si>
    <t>Согласование инвестиционных программ организаций коммунального комплекса, осуществялющих  деятельность в сфере теплоснабжения</t>
  </si>
  <si>
    <t>Согласование инвестиционных программ организаций коммунального комплекса по развитию систем водоснабжения, водоотведения и очистки сточных вод</t>
  </si>
  <si>
    <t>Согласование вывода источников тепловых сетей в ремонт и из эксплуатации" Шестаковского городского поселения</t>
  </si>
  <si>
    <t>Согласование планов снижения сборосов загрязняющих веществ, иных веществ и микроорганизмов в поверхностные водные объекты, подземные водные объекты м на водосборные  площади</t>
  </si>
  <si>
    <t>+                                                         Постановление Администрации города Усть-Илимска от 25 июня 2014 года № 506 "О внесении изменений в административный регламент предоставления муниципальной услуги муниципального образования город Усть-Илимск по приему заявлений о зачислении в муниципальные образовательные учреждения, реализующие основную образовательную программу дошкольного образования (детские сады), а также постановке на соответствующий учет, утвержденный постановлением Администрации города Усть-Илимска от 02.11.11г. № 872</t>
  </si>
  <si>
    <t xml:space="preserve">Постановление Администрации города Усть-Илимска от 10.10.2014г. № 843 "Об утверждении Административного регламента предоставления муниципальной услуги муниципального образования город Усть-Илимск по предоставлению социальных выплат молодым семьям на приобретение (строительство) жилья"
</t>
  </si>
  <si>
    <t>+                                                             Постановление Администрации города Усть-Илимска от 16 мая 2014 года № 373 "О внесении изменений в постановление Администрации города Усть-Илимска от 08.12.2011г. № 983"</t>
  </si>
  <si>
    <t>Постановление Администрации города Усть-Илимска от 24 августа 2011 года № 650 "Об утверждении Административного регламента предоставления муниципальной услуги муниципального образования город Усть-Илимск по выдаче документов о согласовании переустройства и (или) перепланировки жилого помещения"</t>
  </si>
  <si>
    <t>+                                                          Постановление Администрации города Усть-Илимска от 19 ноября 2013 года № 928 "О внесении изменений в постановление Администрации города Усть-Илимска от 24.08.2011 г. № 650"</t>
  </si>
  <si>
    <t>Постановление Администрации города Усть-Илимска от 24 августа 2011 года № 651 "Об утверждении Административного регламента предоставления муниципальной услуги по принятию документов, а также выдаче решений о переводе или об отказе в переводе жилого помещения в нежилое или нежилого помещения в жилое помещение"</t>
  </si>
  <si>
    <t xml:space="preserve">+                                                Постановление Администрации города Усть-Илимска от 31 октября 2013 года № 873 "О внесении изменения в Административный регламент предоставления муниципальной услуги по принятию документов, а также выдаче решений о переводе или об отказе в переводе жилого помещения в нежилое или нежилого помещения в жилое помещение, утвержденный постановлением Администрации города Усть-Илимска от 24.08.2011г. № 651"                                                          </t>
  </si>
  <si>
    <t xml:space="preserve">
Постановление Администрации города Усть-Илимска от 20.08.2014 г. 
№ 685 "Об утверждении Административного регламента предоставления муниципальной услуги муниципального образования город Усть-Илимск по установлению тарифов на услуги, предоставляемые муниципальными предприятиями и учреждениями"
</t>
  </si>
  <si>
    <t xml:space="preserve"> +
Постановление администрации Юбилейнинского сельского поселения от 24 сентября 2014 года № 14  "О внесении дополнений в административный регламент по предоставлению муниципальной услуги "Принятие граждан на учет в качестве  нуждающихся в жилых помещениях, предоставляемых по договорам социального найма" </t>
  </si>
  <si>
    <t xml:space="preserve"> +
 Постанолвение администрации Юбилейнинского сельского поселения от 24 сентября 2014 года № 43 "О внесении изменений в административный регламентПринятие документов, а также выдача решений о переводе или об
 отказе в переводе жилого помещения в нежилое или нежилого помещения
 в жилое помещение"в администрации Юбилейнинского сельского поселения </t>
  </si>
  <si>
    <t>Постановление администрации города Усолье-Сибирское от 13 августа 2014 года № 1433 "Об утверждении административного регламента Предоставление информации об организации, выдающей технические условия, включая юридический адрес и фактические  адреса соответствующей организации, а также о принадлежности объектов электросетевого хозяйства"</t>
  </si>
  <si>
    <t xml:space="preserve">Постановление администрации Балаганского муниципального образования от 21 мая 2014 года  №136 "Об утверждении Административного регламента предоставления муниципальной услуги "Отнесение земель к категориям, перевод их из одной категории в другую"
</t>
  </si>
  <si>
    <t>Постановление мэра Братского района от 30 мая 2014 года № 133 "Об утверждении административного регламента администрации МО "Братский район" по предоставлению муниципальной услуги "Предоставление субсидий на частичное возмещение транспортных расходов юридических лиц и индивидуальных предпринимателей, осуществляющих розничную торговлю и доставку продовольственных товаров, в поселения муниципального образования "Братский район" с ограниченными сроками завоза грузов (продукции)"</t>
  </si>
  <si>
    <t xml:space="preserve">Постановление главы Прибрежневского сельского поселения от 18 августа 2014 года № 88 "О внесении изменений в Постановление главы
 Прибрежнинского муниципального образования  от 02.07.2012 года №146 "Об утверждении административного регламента предоставления  муниципальной услуги "Совершение нотариальных действий на территории Прибрежнинского МО""
</t>
  </si>
  <si>
    <t xml:space="preserve">Постановление главы Прибрежневского сельского поселения от 18 августа 2014 года № 93 "О внесении изменений в Постановление главы Прибрежнинского муниципального образования  от 07.08.2012 года №171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t>
  </si>
  <si>
    <t xml:space="preserve">Постановление главы Прибрежневского сельского поселения от 18 августа 2014 года № 91 "О внесении изменений в Постановление главы Прибрежнинского муниципального образования  от 02.07.2012 года №150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t>
  </si>
  <si>
    <t>Постановление главы Прибрежневского сельского поселения от 18 августа 2014 года № 89 "О внесении изменений в Постановление главы
 Прибрежнинского муниципального образования  от 02.07.2012 года №148 "Об утверждении административного регламента предоставления  муниципальной услуги "Присвоение адреса объекту недвижимости""</t>
  </si>
  <si>
    <t xml:space="preserve">Постановление главы Прибрежневского сельского поселения от 18 августа 2014 года № 95 "О внесении изменений в Постановление главы Прибрежнинского муниципального образования  от 07.08.2012 года №173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</si>
  <si>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Прибрежневского сельского поселения от 18 августа 2014 года № 90 "О внесении изменений в Постановление главы Прибрежнинского муниципального образования  от 02.07.2012 года №149 "Об утверждении административного регламента предоставления  муниципальной услуги "Заключение (расторжение) договоров социального найма жилых помещений, находящихся в муниципальной собственности""
</t>
  </si>
  <si>
    <t xml:space="preserve">Постановление главы Прибрежневского сельского поселения от 18 августа 2014 года № 94 "О внесении изменений в Постановление главы Прибрежнинского муниципального образования  от 07.08.2012 года №172 "Об утверждении административного регламента предоставления  муниципальной услуги "Оформление документов для регистрации граждан Российской Федерации по месту жительства и по месту пребывания на территории Прибрежнинского муниципального образования и снятия с регистрационного учета""
</t>
  </si>
  <si>
    <t>Постановление главы Прибрежневского сельского поселения от 18 августа 2014 года № 92 "О внесении изменений в Постановление главы Прибрежнинского муниципального образования  от 07.08.2012 года №170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</si>
  <si>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xml:space="preserve">Постановление администрации Заларинского муниципального образования от 28 июня 2014 года № 68 "Об утверждении Административных регламентов Заларинского муниципального образования" </t>
  </si>
  <si>
    <t xml:space="preserve"> +
Постановление администрации Буринского муниципального образования Зиминского района от   2 июля 2014 года                                                   №  39  О внесении изменений в постановление
 администрации Буринского
муниципального образования Зиминского района
от 21.03.2012г. № 9а "Об утверждении Перечня (реестра) 
муниципальных услуг предоставляемых администрацией
 Буринского муниципального образования 
Зиминского района
</t>
  </si>
  <si>
    <t xml:space="preserve">Постановление администрации Покровского муниципального образования от 25 июня 2014 года № 22 "Об утверждении Административного регламента 
предоставления муниципальной услуги 
"Выдача разрешений на право организации
 розничного рынка на территории  Покровского
муниципального образования"
</t>
  </si>
  <si>
    <t xml:space="preserve">Постановление администрации Поокровского МО от 25 июня 2014 года № 23 "Об утверждении Административного регламента администрации по предоставлению муниципальной услуги "Содействие в развитии сельскохозяйственного производства, создание условий для развития  малого и среднего предпринимательства на территории Покровского  муниципального образования"
</t>
  </si>
  <si>
    <t>Постановление главы администрации Услонского муниципального образования от  1 ноября 2013 года г. № 83 "Об утверждении административного регламента 
по предоставлению муниципальной услуги 
"Заключение договоров социального найма"</t>
  </si>
  <si>
    <t xml:space="preserve"> +
Постановление администрации Юбилейнинского сельского поселения от 23 сентября 2014 года № 36 "О внесении изменений в административный регламент по предоставлению муниципальной  услуги "Выдача разрешений на ввод в эксплуатацию объектов"</t>
  </si>
  <si>
    <t>Постановление администрации Брусничного сельского поселения от 8 августа 2014 года № 30 Об утверждении Административного регламента по предоставлению муниципальной услуги "Согласование инвестиционных программ организаций, осуществляющих деятельность в сфере теплоснабжения"</t>
  </si>
  <si>
    <t xml:space="preserve">Постановление администрации Брусничного сельского поселения от 8 августа 2014 года № 31 Об утверждении административного регламента по предоставлению муниципальной услуги "Согласование инвестиционных программ организаций, осуществляющих горячее водоснабжение, холодное водоснабжение и (или) водоотведение".
</t>
  </si>
  <si>
    <t>Постановление администрации муниципального образования Новоигирминское городское поселение от 31 июля 2014 года № 396 "Об утверждении " Административного регламента  по согласованию вывода в ремонт и из эксплуатации
 тепловых сетей и источников тепловой энергии"  Новоигирминского муниципального образования"</t>
  </si>
  <si>
    <t>Постановление администрации муниципального образования Новоигирминское городское поселение от 4 августа 2014 года № 399 "Об утверждении  "Административного регламента  по согласованию  инвестиционных программ организаций,  осуществляющих регулируемые виды деятельности в  сфере теплоснабжения" Новоигирминского муниципального образования"</t>
  </si>
  <si>
    <t>Постановление администрации муниципального образования Новоигирминское городское поселение от 4 августа 2014 года № 400 "Об утверждении  "Административного регламента по согласованию  инвестиционных программ организаций, осуществляющих горячее и холодное  водоснабжение, водоотведение и очистку сточных вод Новоигирминского  муниципального образования"</t>
  </si>
  <si>
    <t>Постановление администрации муниципального образования Новоигирминское городское поселение от 24 сентября 2014 года № 434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Новоигирминского муниципального образования"</t>
  </si>
  <si>
    <t>Постановление Администрации Новоилимского сельского поселения от 4 апреля 2014 года № 13 "Об утверждении административного регламента "Согласование схемы расположения земельного участка на территории Новоилимского сельского поселения"</t>
  </si>
  <si>
    <t>Постановление Администрации Новоилимского сельского поселения от 4 апреля 2014 года № 14 "Об утверждении административного регламента "Согласование градостроительных планов земельных участков,расположенных на территории Новоилимского сельского поселения"</t>
  </si>
  <si>
    <t>Постановление Администрации Новоилимского сельского поселения от 6 июня 2014 года № 20 "Об утверждении административного регламента предоставления муниципальной услуги "Передача в собственность граждан жилых помещений в порядке приватизации"</t>
  </si>
  <si>
    <t>Постановление Администрации Новоилимского сельского поселения от 12 августа 2014 года № 44 "Об утверждении административного регламента предоставления администрацией Новоилимского сельского поселения муниципальной услуги "Согласование вывода источников тепловой энергии, тепловых сетей в ремонт и из эксплуатации"</t>
  </si>
  <si>
    <t>Постановление Администрации Новоилимского сельского поселения от 19 августа 2014 года № 47 "Об утверждении  Административного регламента предоставления администрацией Новоилимского сельского поселения муниципальной  услуги "Согласование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</si>
  <si>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Постановление администрации городского поселения Тельминского муниципального образования от 17 июля 2014 года № 80 "Об утверждении Административного регламента по предоставлению муниципальной услуги "Предоставление информации по заявлениям (запросам) заявителей"</t>
  </si>
  <si>
    <t>Постановление администрации городского поселения Тельминского муниципального образования от 24 марта 2014 года № 41 "Об утверждении административного регламента предоставления муниципальной услуги "Выдача разрешения на вступление в брак несовершеннолетнего"</t>
  </si>
  <si>
    <t>Постановление администрации городского поселения Тельминского муниципального образования от 17 июля 2014 года № 79 Об утверждении Административного регламента по предоставлению муниципальной услуги "Консультация, прием и оформление документов граждан в области регистрационного учета по месту жительства, пребывания, обмену паспортов Российской Федерации"</t>
  </si>
  <si>
    <t>Постановление администрации городского поселения Тельминского муниципального образования от 24 марта 2014 года № 40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</si>
  <si>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 xml:space="preserve"> +
Постановление администрации Тубинского муниципального образования от 17 июля 2014 года № 90 "О внесении изменений в постановление администрации Тубинского муниципального образования  от 30 декабря 2011 года № 85 "Об утверждении Административного регламента предоставления муниципальной услуги "Предоставление информации об организациях коммунального комплекса и оказываемых ими жилищно-коммунальных услугах"</t>
  </si>
  <si>
    <t xml:space="preserve"> +
Постановление администрации Тубинского муниципального образования от 17 июля 2014 года № 91 "О внесении изменений в постановление администрации Тубинского муниципального образования  от 10 ноября 2011 года № 77 "Об утверждении Административного регламента предоставления муниципальной услуги "Предоставление информации об очередности предоставления жилого помещения на условиях социального найма" </t>
  </si>
  <si>
    <t>Постановление администрации Голуметского муниципального образования от 17 июля 2014 года № 95 "Об утверждении Административного регламента исполнения муниципальной услуги "Согласование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Голуметского муниципального образования"</t>
  </si>
  <si>
    <t>Постановление администрации от 24 июля 2014  года № 32-па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</si>
  <si>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 xml:space="preserve"> +
Постановление администрации муниципального образования "Поселок Приморский" от 09 октября 2013 года № 94 "О внесении изменений в постановление 
администрации муниципального образования 
"Поселок Приморский" от 18 марта 2013 года 
№ 41 "Об утверждении административного
регламента администрации муниципального 
образования "Поселок Приморский" по 
предоставлению муниципальной услуги 
"Выдача выписок из реестра муниципальной 
собственности муниципального образования 
"Поселок Приморский""
</t>
  </si>
  <si>
    <t>Назначение, перерасчет, индексация и выплата пенсии за выслугу лет муниципальным служащим , уволенным с муниципальной службы</t>
  </si>
  <si>
    <t xml:space="preserve"> +
Постановление Администрации города Усть-Илимска от 22 августа 2014 года № 691 "О внесении изменений в постановление Администрации города Усть-Илимска от 17.05.2013г. № 327"</t>
  </si>
  <si>
    <t>Постановление администрации муниципального образования Мамско-Чуйского района от 20 февраля 2014 года № 27 " Об утверждении административного регламента по предоставлению муниципальной услуги "Выбор земельного участка для строительства"</t>
  </si>
  <si>
    <t xml:space="preserve"> +
Постановление администрации муниципального образования Мамско-Чуйского района от 10 ноября 2014 года № 169
20 минут</t>
  </si>
  <si>
    <t xml:space="preserve"> +
Постановление администрации муниципального образования Мамско-Чуйского района от 6 ноября 2014 года № 167
20 минут</t>
  </si>
  <si>
    <t xml:space="preserve"> +
постановление главы муниципального образования "город Усть-Кут" от 29 октября 2014 года  № 1143-п</t>
  </si>
  <si>
    <t xml:space="preserve"> +
Постановление администрации Хужирского муниципального образования № 74 от 30 октября 2014 года</t>
  </si>
  <si>
    <t xml:space="preserve"> +
Постановление  администрации Хужирского муниципального образования № 44 от 14 июля 2014 года</t>
  </si>
  <si>
    <t xml:space="preserve"> +
Постановление  администрации Хужирского муниципального образования № 75 от 30 октября 2014 года</t>
  </si>
  <si>
    <t xml:space="preserve"> +
Постановление администрации Хужирского муниципального образования № 46 от 14 июля 2014 года</t>
  </si>
  <si>
    <t xml:space="preserve"> +
Постановление  администрации Хужирского муниципального образования № 43 от 14 июля 2014 года</t>
  </si>
  <si>
    <t xml:space="preserve"> +
Постановление  администрации Хужирского муниципального образования № 76 от 30 октября 2014 года</t>
  </si>
  <si>
    <t xml:space="preserve"> +
Постановление администрации Хужирского муниципального образования № 42 от 14 июля 2014 года</t>
  </si>
  <si>
    <t xml:space="preserve"> +
Постановление  администрации Хужирского муниципального образования № 41 от 14 июля 2014 года</t>
  </si>
  <si>
    <t xml:space="preserve"> +
Постановление  администрации Хужирского муниципального образования № 77 от 30 октября 2014 года</t>
  </si>
  <si>
    <t xml:space="preserve"> +
Постановление  администрации Хужирского муниципального образования № 78 от 30 октября 2014 года</t>
  </si>
  <si>
    <t xml:space="preserve"> +
Постановление  администрации Хужирского муниципального образования № 40 от 14 июля 2014 года</t>
  </si>
  <si>
    <t xml:space="preserve"> +
Постановление  администрации Хужирского муниципального образования № 79 от 30 октября 2014 года</t>
  </si>
  <si>
    <t xml:space="preserve"> +
Постановление  администрации Хужирского муниципального образования № 80 от 30 октября 2014 года</t>
  </si>
  <si>
    <t xml:space="preserve"> +
Постановление  администрации Хужирского муниципального образования № 81 от 30 октября 2014 года</t>
  </si>
  <si>
    <t xml:space="preserve"> +
Постановление администрации Рудногорского городского поселения от 22 октября 2014 года № 121</t>
  </si>
  <si>
    <t>Постановление администрации Рудногорского городского поселения Нижнеилимского района от 9 июля 2014 года №64 "Об утверждении административного регламента предоставления муниципальной услуги "Совершение нотариальных действий, предусмотренных законодательством, в случае отсутствия в поселении нотариуса"</t>
  </si>
  <si>
    <t xml:space="preserve">Постановление администрации МО "Боханский район" от 25 апреля 2014 года №428 Об утверждении административного
регламента по предоставлению муниципальной услуги
"Предоставление общедоступного бесплатного дошкольного образования на территории муниципального образования "Боханский район" </t>
  </si>
  <si>
    <t>Согласование инвестиционных программ организаций, осуществляющих горячее водоснабжение, холодное водоснабжение и (или) водоотведение</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</si>
  <si>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водоразборные площади</t>
  </si>
  <si>
    <t>Выдача разрешений на организацию мелкорозничного рынка</t>
  </si>
  <si>
    <t>Постановление администрации муниципального образования Мамско-Чуйского района от 20 февраля 2014 года № 29 " Об утверждении административного регламента представления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а также на ввод объектов в эксплуатацию" осуществляемых на территории муниципального образования Мамско-Чуйского района" (Постановление от 10.11.2014г. №169)</t>
  </si>
  <si>
    <t>Постановление администрации муниципального образования Мамско-Чуйского района от 20 февраля 2014 года № 28 " Об утверждении административного регламента по представлени муниципальной услуги "О выдаче разрешения на установку рекламных конструкций на соответствующей территории, аннулирование таких разрешений, выдача предписаний о демонтаже самовольно установленных вновь рекламных конструкций"на территории Мамско-Чуйского района" (Постановление от 10.11.2014г. №169)</t>
  </si>
  <si>
    <t>8(39539) 31-4-47</t>
  </si>
  <si>
    <t xml:space="preserve">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
</t>
  </si>
  <si>
    <t>Постановление администрации Быстринского сельского поселения от 27 октября 2014 года № 109- п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на территории Быстринсокго муниципального образования"</t>
  </si>
  <si>
    <t>Постановление администрации Быстринского сельского поселения от 27 октября 2014 года № 110- п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</si>
  <si>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Быстринского сельского поселения от 29 октября 2014 года № 111- п "Об утверждении административного ренламента предоставления муниципальной услуги "Присвоение адреса объектам недвижимости"</t>
  </si>
  <si>
    <t>Постановление администрации Быстринского сельского поселения от 07 ноября 2014 года № 118- п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полежащим сносу или реконструкции"</t>
  </si>
  <si>
    <t>Постановление администрации Быстринского сельского поселения от 05 ноября 2014 года № 115- п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замещавшим должности муниципальной службы"</t>
  </si>
  <si>
    <t>Постановление администрации Быстринского сельского поселения от 29 октября 2014 года № 112- п "Об утверждении административного регламента предоставления муниципальной услуги "Приём заявлений и выдача документов о согласовании переустройства и (или) перепланировки жилого помещения, расположенного на территории Быстринского муниципального образования"</t>
  </si>
  <si>
    <t>Постановление администрации Быстринского сельского поселения от 07 ноября 2014 года № 117- п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территориии Быстринского муницпального образования"</t>
  </si>
  <si>
    <t>Администрация Быстринского сельского поселения</t>
  </si>
  <si>
    <t>1. Технический паспорт   (Федеральное госудасртвенное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(Роснедвижимость) 
2. Кадастрового паспорта жилого помещения   (Федеральное госудасртвенное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(Роснедвижимость) 
3. Кадастрового паспорта земельного участка (Федеральная служба государственной регистрации, кадастра и картографии(Росреестр))</t>
  </si>
  <si>
    <t xml:space="preserve">1. Справка о потребительских качествах и общей площади жилого помещения   (Федеральное госудасртвенное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(Роснедвижимость) 
2. Технический паспорт   (Федеральное госудасртвенное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(Роснедвижимость) </t>
  </si>
  <si>
    <t xml:space="preserve">1. Технический паспорт   (Федеральное госудасртвенное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(Роснедвижимость)                                                                                   2. Заключение органа по охране памятников архитектуры, истории и культуры                                                                                                                                                                                          </t>
  </si>
  <si>
    <t xml:space="preserve">1. Технический паспорт   (Федеральное госудасртвенное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(Роснедвижимость) </t>
  </si>
  <si>
    <t>Постановление администрации Быстринского сельского поселения от 15 ноября 2013 года № 122- п "Об утверждении административного регламента по предоставлению муниципальной услуги "Совершение нотариальных действий"</t>
  </si>
  <si>
    <t>Постановление администрации Быстринского сельского поселения от 05 ноября 2014 года № 116 - п "Об утверждении административного регламента предоставления муниципальной услуги "Выдача выписки из реестра муниципального имущества Быстриснкого муниципального образования"</t>
  </si>
  <si>
    <t>Постановление администрации Быстринского сельского поселения от 01 ноября 2013 года № 117- п "Об утверждении административного регламента по предоставлению муниципальной услуги "Выдача  архивных справок, выписок, копий архивных документов"</t>
  </si>
  <si>
    <t>1. Выписка из ЕГРЮЛ (Федеральная служба государственной регистрации, кадастра и картографии (Росреестр))                                             2. Кадастровый паспорт земельного участка (Федеральная служба государственной регистрации, кадастра и картографии (Росреестр))</t>
  </si>
  <si>
    <t xml:space="preserve"> +
Распоряжение администарции Быстринского сельского поселения от 12 ноября 2013 года № 47- р "Об утверждении перечня муниципальных услуг, предоставление которых осуществляется по принципу "одного окна""</t>
  </si>
  <si>
    <t xml:space="preserve">Департамент по управлению муниципальным имуществом администрации Нижнеилимского муниципального района </t>
  </si>
  <si>
    <t>п. 2.9  Перечня услуг, которые являются необходимыми и обязательными для предоставления муниципальных услуг</t>
  </si>
  <si>
    <t>Выдача разрешения на ввод объекта капитального строительства  в эксплуатацию на территории Брусничного сельского поселения</t>
  </si>
  <si>
    <t>Выдача градостроительных планов земельных участков, расположенных на территории Брусничного сельского поселений</t>
  </si>
  <si>
    <t xml:space="preserve">Выдача разрешения на строительство объекта на земельном участке, расположенном на территории Брусничного сельского поселения
</t>
  </si>
  <si>
    <t>Согласование схемы расположения земельного участка на территории Брусничного сельского поселения</t>
  </si>
  <si>
    <t>п.16 Перечня услуг, которые являются необходимыми и обязательными для предоставления муниципальной услуги</t>
  </si>
  <si>
    <t>п.17 Перечня услуг, которые являются необходимыми и обязательными для предоставления муниципальной услуги</t>
  </si>
  <si>
    <t>п.18 Перечня услуг, которые являются необходимыми и обязательными для предоставления муниципальной услуги</t>
  </si>
  <si>
    <t>п.19Перечня услуг, которые являются необходимыми и обязательными для предоставления муниципальной услуги</t>
  </si>
  <si>
    <t xml:space="preserve"> Постановление администрации Дальнинского сельского поселения от 22 октября 2013 года №  112  "Об утверждении административного регламента по предоставлению муниципальной услуги "Признание помещения жилым помещением , жилого помещения пригодным  (непригодным) для проживания и многоквартирного дома аварийным и подлежащим сносу или реконструкции   "</t>
  </si>
  <si>
    <t xml:space="preserve"> Согласование вывода источников тепловой энергии, тепловых сетей в ремонт и из эксплуатации на территории Заморского муниципального образования</t>
  </si>
  <si>
    <t xml:space="preserve"> Согласование инвестиционных программ организаций, осуществляющих регулируемые виды деятельности в сфере теплоснабжения на территории Заморского муниципального образования</t>
  </si>
  <si>
    <t xml:space="preserve"> Согласование инвестиционных программ организаций, холодное водоснабжение и (или) водоотведение на территории Заморского муниципального образования</t>
  </si>
  <si>
    <t xml:space="preserve"> согласования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Заморского муниципального образования</t>
  </si>
  <si>
    <t>Муниципальный контроль за обеспечением сохранности ав-томобильных дорог общего пользования ме-стного значения Заморского сельского посе-ления.</t>
  </si>
  <si>
    <t>Назначение, вы-плата и перерас-чет пенсии за выслугу лет му-ниципальным  служащим, а также       лицам, замещавшим муниципальные должности в Заморском сельском поселении</t>
  </si>
  <si>
    <t>Правовая и анти-коррупционная экспертиза про-ектов распоряже-ний, постановле-ний Администра-ции Заморского муниципального района, проектов решений Совета депутатов Замор-ского сельского поселения"</t>
  </si>
  <si>
    <t>Предоставление пользователям информации по их запросу информа-ции о деятельно-сти Администра-ции Заморского сельского поселе-ния</t>
  </si>
  <si>
    <t>Выдача градостроительных планов земельных участков, расположенных на территории Заморского сельского поселения</t>
  </si>
  <si>
    <t xml:space="preserve">Выдача разрешения ввод объекта капитального строительства в эксплуатацию </t>
  </si>
  <si>
    <t>Выдача разрешения на строительство объекта на земельном участвке, расположенном на территории Заморского сельского поселения</t>
  </si>
  <si>
    <t xml:space="preserve">Согласование схемы расположения земельного участка </t>
  </si>
  <si>
    <t>Постановление  администрации Заморского сельского поселения от 31 июля 2014 года № 28 "Об утверждении административного регламента по предоставлению муниципальной услуги согласования вывода источников тепловой энергии, тепловых сетей в ремонт и из эксплуатации на территории Заморского муниципального образования"</t>
  </si>
  <si>
    <t>Постановление администрации Заморского сельского поселения от 31 июля 2014 года № 29 "Об утверждении административного регламента по предоставлению муниципальной услуги согласования инвестиционных программ организаций, осуществляющих регулируемые виды деятельности в сфере теплоснабжения на территории Заморского муниципального образования"</t>
  </si>
  <si>
    <t>Постановление администрации Заморского сельского поселения от 31 июля 2014 года № 30 "Об утверждении административного регламента по предоставлению муниципальной услуги согласования инвестиционных программ организаций, холодное водоснабжение и (или) водоотведение на территории Заморского муниципального образования"</t>
  </si>
  <si>
    <t>Постановление администрации Заморского сельского поселения от 31 июля 2014 года № 31 "Об утверждении административного регламента по предоставлению муниципальной услуги согласования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Заморского муниципального образования"</t>
  </si>
  <si>
    <t>Постановление администрации Заморского сельского поселения от 31 июля 2014 года № 33 "Проведение проверок при осуществлении муни-ципального контроля за обеспечением со-хранности автомо-бильных дорог обще-го пользования мест-ного значения Замор-ского сельского посе-ления"</t>
  </si>
  <si>
    <t>Постановление администрации Заморского сельского поселения от 31 июля 2014 года № 34 "Об утверждении административного рег-ламента предоставления муниципальной услуги " Назначение, выплата и перерасчет пенсии за выслугу лет муници-пальным служащим, а также лицам, замещав-шим муниципальные должности в Заморском сельского поселения".</t>
  </si>
  <si>
    <t>Постановление администрации Заморского сельского поселения от 31 июля 2014 года № 35 "Об утверждении административного рег-ламента исполнения муниципальной функции "Правовая и антикорруп-ционная экспертиза проектов распоряжений, постановлений Администрации Заморского сельского поселения, проектов решений Совета депутатов Заморского сельского поселения"</t>
  </si>
  <si>
    <t xml:space="preserve">Постановление администрации Заморского сельского поселения от 31 июля 2014 года № 36 "Об утвеождении административного регламента  "Предоставление пользователям информа-ции по их  письменному запросу информации о деятельности Админист-рации Заморского сель-ского поселения." </t>
  </si>
  <si>
    <t xml:space="preserve">Постановление администрации Заморского сельского поселения от 12 декабря 2012 года № 48а "Об утверждении Порядка разработки и утверждения административных регламентов предоставления муниципальных услуг администрацией Заморского сельского поселения Нижнеилимского района иркутской области" </t>
  </si>
  <si>
    <t>Постановление адмнистрации Заморского сельского поселения  от 13 декабря 2012 года № 49а "Об утверждении Порядка формирования и ведения Реестра муниципальных услуг Заморского сельского  поселения"</t>
  </si>
  <si>
    <t>Постановление администрации Заморского сельского поселения  от 23 октября 2014 года № 62а "Об утвеождении административного регламента  "Предоставление в аренду муниципального имущества,  находящегося в собственности   За-морского сельского поселения".</t>
  </si>
  <si>
    <t>Постановление администрации Заморского сельского поселения №62 от 23 октября 2014 года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территории Заморского сельского поселения</t>
  </si>
  <si>
    <t>Постановление административного регламента администрации Заморского сельского поселения №63 от 23 октября 2014 года "Об утверждении административного регламента по предоставления муниципальной услуги "Выдача разрешения на ввод объекта капитального строительства в эксплуатацию на территории Заморского сельского поселения</t>
  </si>
  <si>
    <t>Постановление администрации Заморского сельского поселения "64 от 23 октября 2014 года "Об утверждении административного регламента по предоставления муниципальной услуги "Выдача разрешения на строительство объекта на земельном участвке, расположенном на территории Заморского сельского поселения"</t>
  </si>
  <si>
    <t>Постановление администрации Заморского сельского поселения №65 от 23 октября 2014 года "Об утверждении административного регламента по предоставлению муниципальной услуги "Согласование схемы расположения земельного участка на территории Заморского сельского поселения"</t>
  </si>
  <si>
    <t>Постановление администравии Речушинского сельского поселения от 18 сентября 2014 года № 77 "Об утверждении административного регламента предоставления муниципальной услуги "Согласование вывода источников тепловой энергии, тепловых сетей в ремонт и из эксплуатации"</t>
  </si>
  <si>
    <t>Согласование инвестиционных программ организаций коммунального комплекса, осуществляющих деятельность в сфере теплоснабжения</t>
  </si>
  <si>
    <t xml:space="preserve"> Постановление администрации Речушинского сельского поселения от 18 сентября 2014 года № 78 "Об утверждении административного регламента по предоставлению муниципальной услуги "Согласование инвестиционных программ организаций коммунального комплекса, осуществляющих деятельность в сфере теплоснабжения"</t>
  </si>
  <si>
    <t>Согласование инвестиционных программ организаций, осуществляющих горячее водоснабжение, холодное водоснабжение (в том числе временно зарегистрированным)</t>
  </si>
  <si>
    <t>Постановление администрации Речушинского сельского поселения от 18 сентября 2014 года № 79 "Об утверждении административного регламента по предоставлению муниципальной услуги "Согласование инвестиционных программ организаций, осуществляющих горячее водоснабжение, холодное водоснабжение"</t>
  </si>
  <si>
    <t xml:space="preserve">Выдача разрешения на ввод объекта капитального строительства в эксплуатацию на территории Семигорского сельского поселения </t>
  </si>
  <si>
    <t xml:space="preserve">Выдача разрешения на строительство объекта на земельном участке, расположенном  на территории Семигорского сельского поселения </t>
  </si>
  <si>
    <t xml:space="preserve">Выдача градостроительных планов  земельных участков, расположенных  на территории Семигорского сельского поселения </t>
  </si>
  <si>
    <t xml:space="preserve">Согласование схемы расположения  земельного участка для строительства и целей не связанных со строительством   на территории Семигорского сельского поселения </t>
  </si>
  <si>
    <t>Постановление администрации Семигорского сельского поселения № 71 от 8 октября 2014 года "Об утверждении Административного регламента по предоставлению муниципальной услуги "Выдача разрешения на ввод объекта капитального  строительства в эксплуатацию на территории Семигорского сельского поселения"</t>
  </si>
  <si>
    <t>Постановление администрации Семигорского сельского поселения № 73 от 8 октября 2014 года "Об утверждении Административного регламента по предоставлению муниципальной услуги "Выдача разрешения на строительство объекта на земельном участке, расположенном на территории Семигорского сельского поселения"</t>
  </si>
  <si>
    <t>Постановление администрации Семигорского сельского поселения № 74 от 8 октября 2014 года "Об утверждении Административного регламента по предоставлению муниципальной услуги "Выдача градостроительных планов земельных участков, расположенных на территории Семигорского сельского поселения"</t>
  </si>
  <si>
    <t>Постановление администрации Семигорского сельского поселения № 75 от 8 октября 2014 года "Об утверждении Административного регламента по предоставлению муниципальной услуги "Согласование схемы расположения земельного участка для строительства и целей не связанных со строительством на территории Семигорского сельского поселения"</t>
  </si>
  <si>
    <t xml:space="preserve">Постановление главы  Янгелевского городского поселения от 11 марта 2014 года №27 "Об утверждении административного регламента 
по предоставлению муниципальной услуги
" Предоставление муниципального имущества
 в аренду " 
</t>
  </si>
  <si>
    <t>Постановление главы администрации Янгелевского городского поселения от 29 июня 2011 года №27 "Об утверждении административного регламента 
по исполнению муниципальной услуги
"Признание граждан малоимущими для постановки на учет в качестве нуждающихся в жилых помещениях и предоставления по договорам социального найма жилых помещений муниципального жилищного фонда администрации Янгелевского городского поселения"</t>
  </si>
  <si>
    <t>Решение Думы  Янгелевского городского поселения от 23 октября 2014 года №144 " Об утверждении Перечня услуг необходимых и обязательных для предоставления муниципальных услуг"</t>
  </si>
  <si>
    <t>Выдача выписки из реестра муниципального имущества муниципального образования "город Саянск"</t>
  </si>
  <si>
    <t>Согласование в ремонт и из эксплуатации тепловых сетей и источников тепловой энергии</t>
  </si>
  <si>
    <t xml:space="preserve">Постановление администрации Жуинского сельского поселения от 04 октября 2014 года №83-а Административный регламент по предоставлению муниципальной услуги "Согласование вывода в ремонт и из эксплуатации тепловых сетей и источников тепловой энергии" </t>
  </si>
  <si>
    <t>Предоставление по договорам социального найма жилых помещений муниципального жилищного фонда малоимущим</t>
  </si>
  <si>
    <t xml:space="preserve">Постановление администрации Жуинского сельского поселения от 09 октября 2014 года №85-а Административный регламент по предоставлению муниципальной услуги "предоставление по договорам социального найма жилых помещений муниципального жилищного фонда малоимущим" </t>
  </si>
  <si>
    <t>Селезнева Валентина Игоревна</t>
  </si>
  <si>
    <t xml:space="preserve"> Организация подготовки и обучения населения в области гражданской обороны и защиты от чрезвычайных ситуаций природного и техногенного  характера</t>
  </si>
  <si>
    <t>Приём заявлений и документов, и на очередь граждан, нуждающихся в улучшении жилищных условий</t>
  </si>
  <si>
    <t>Информирование населения Хор-тагнинского муниципального образования об ограничение использования водных объектов общего пользования, расположенных на территории Хор-Тагнинского муниципального образования, для личных и бытовых нужд</t>
  </si>
  <si>
    <t>Постановление администрации Хор-Тагнинского муниципального образования от 28 февраля 2013 года № 33 "Об утверждении административного регламента предоставления муниципальной услуги "Информирование населения Хор-тагнинского муниципального образования об ограничение использования водных объектов общего пользования, расположенных на территории Хор-Тагнинского муниципального образования, для личных и бытовых нужд"</t>
  </si>
  <si>
    <t>Постановление администрации Хор-Тагнинского муниципального образования от 28 февраля 2013 года № 30 "Об утверждении административного регламента предоставления муниципальной услуги "Выдача выписок из похозяйственной книги"</t>
  </si>
  <si>
    <t>Предоставление сведений из реестра муниципальной собственности Хор-Тагнинского муниципального образования</t>
  </si>
  <si>
    <t>Постановление администрации Хор-Тагнинского муниципального образования от 28 февраля 2013 года № 34 "Об утверждении административного регламента предоставления муниципальной услуги "Предоставление сведений из реестра муниципальной собственности Хор-Тагнинского муниципального образования"</t>
  </si>
  <si>
    <t xml:space="preserve">Оргаизация и осуществление мероприятий по гражданской обороне, защите населения  и территории Хор-Тагнинского муниципального образования  от чрезвычайных ситуаций природного и техногенного образования </t>
  </si>
  <si>
    <t>Постановление администрации Хор-Тагнинского муниципального образования   от 28 февраля 2013 года № 38 "Об утверждении административного регламента предоставления муниципальной услуги "Оргаизация и осуществление мероприятий по гражданской обороне, защите населения  и территории Хор-Тагнинского муниципального образования  от чрезвычайных ситуаций природного и техногенного образования "</t>
  </si>
  <si>
    <t>Предоставлении информациио принадлежности объектов электрохозяйства, расположенных на территории Хор-Тагнинского муниципального образования</t>
  </si>
  <si>
    <t>Постановление администрации Хор-Тагнинского муниципального образования   от 28 февраля 2013 года № 32 "Об утверждении административного регламента предоставления муниципальной услуги "Предоставлении информациио принадлежности объектов электрохозяйства, расположенных на территории Хор-Тагнинского муниципального образования"</t>
  </si>
  <si>
    <t>Признание граждан малоимущеми и постановка на учет в качестве нуждаюющихся в жилых помещений</t>
  </si>
  <si>
    <t>Постановление администрации Хор-Тагнинского муниципального образования   от 28 февраля 2013 года № 31 "Об утверждении административного регламента предоставления муниципальной услуги "Признание граждан малоимущеми и постановка на учет в качестве нуждаюющихся в жилых помещений"</t>
  </si>
  <si>
    <t>Организация массового досуга и отдыха населения на территории Хор-Тангинского муниципального образования</t>
  </si>
  <si>
    <t>Постановление администрации Хор-Тагнинского муниципального образования  от 16 июля 2013 года № 78 "Об утверждении административного регламента предоставления муниципальной услуги "Организация массового досуга и отдыха населения на территории Хор-Тангинского муниципального образования"</t>
  </si>
  <si>
    <t>Постановление администрации Оекского муниципального образования  от 24 октября 2014 года №270 -п "Об утверждении Административного регламента предоставления муниципальной услуги "Выдача выписки из реестра муниципального имущества Оекского муниципального образования"</t>
  </si>
  <si>
    <t>Постановление администрации Оекского муниципального образования  от 24 октября 2014 года №266-п "Об утверждении Административного регламента предоставления муниципальной услуги "Передача жилых помещений муниципального жилищного фонда в собственность граждан в порядке приватизации на территории Оекского муниципального образования"</t>
  </si>
  <si>
    <t>Постановление администрации Оекского муниципального образования от 24 октября 2014 года №269-п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территории Оекского муниципального образования"</t>
  </si>
  <si>
    <t>Постановление администрации Оекского муниципального образования от 24 октября 2014 года №267-п "Об утверждении Административного регламента предоставления муниципальной услуги "Выдача разрешений на строительство (за исключением случаев, предусмотренных Градостроительным Кодексом РФ, иными федеральными законами)""</t>
  </si>
  <si>
    <t>Постановление администрации Оекского муниципального образования  от 24 октября 2014 года №268-п "Об утверждении Административного регламента предоставления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строительтства, расположенных на территории Оекского муниципального образования"</t>
  </si>
  <si>
    <t>Постановление администрации Оекского муниципального образования от 24 октября 2014 года №264-п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на территории Оекского муниципального образования""</t>
  </si>
  <si>
    <t>Постановление администрации Оекского муниципального образования от 24 октября 2014 года №265-п "Об утверждении Административного регламента предоставления муниципальной услуги "Назначение, ререрасчет, индексацмя  и выплата пенсии за выслугу лет гражданам, замещавшим должности муниципальной службы"</t>
  </si>
  <si>
    <t xml:space="preserve">1. Выписка из ЕРРЮЛ (ФНС)
2. Выписка из ЕГРИП (ФНС)
</t>
  </si>
  <si>
    <t>1. Выписка из Единого государственного реестра прав на недвижимое имущество и сделок с ним о правах отдельного лица на имевшиеся (имеющиеся) у него объекты недвижимого имущества
2. Сведения из договора социального найма муниципального жилого помещения
3. Справка о составе семьи</t>
  </si>
  <si>
    <t>1. Выписка из Единого государственного реестра индивидуальных предпринимателей
2. Выписка из Единого государственного реестра юридических лиц
3. Справка о содержании правоустанавливающих документов на земельный участок, права на который зарегистрированы в Едином государственном реестре прав на недвижимое имущество и сделок с ним
4. Выписка из Единого государственного реестра прав на недвижимое имущество и сделок с ним о правах отдельного лица на имевшиеся (имеющиеся) у него объекты недвижимого имущества                                                                                                                                                                                                                                            5.  Кадастровый паспорт земельного участка, в отношении которого ведется строительство, реконструкция                                                                                                                        6. Кадастровый план территории</t>
  </si>
  <si>
    <t>1. сведения из Единого государственного реестра прав на недвижимое имущество и сделок с ним о правах на жилое помещение
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
3.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40Градостроительного кодекса Российской Федерации)
4. решение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                                                                                                                                                                                                                                                           5.  решение о предоставлении права пользования недрами и решение о переоформлении лицензии на право пользования недрами в случае, предусмотренном частью 21.9 статьи 51 Градостроительного кодекса Российской Федерацииь                                                                                                                                                                                                  6. документы, подтверждающие изменение адреса объекта капитального строительства или строительного адреса в случае его изменения;
7. документы, подтверждающие изменение наименования застройщика и/или его адреса в случае его изменения.</t>
  </si>
  <si>
    <t>1. правоустанавливающие документы на земельный участок, если указанные документы зарегистрированы в Едином государственном реестре прав на недвижимое имущество и сделок с ним                                                                                                                                                                                                                                                                    2.градостроительный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 территории                                                                                                                             3. разрешение на строительство                                                                                                                                                                                                                                        4.заключение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5. заключение федерального государственного экологического надзора в случаях, предусмотренных частью 7 статьи 54 Градостроительного кодекса</t>
  </si>
  <si>
    <t xml:space="preserve">1. правоустанавливающие документы жилого помещения, если право на него зарегистрировано в Едином государственном реестре прав на недвижимое имущество и сделок с ним;
2. выписка из Единого государственного реестра прав о правах отдельного лица на имеющиеся у него объекты недвижимого имущества;
3. документы, в установленном порядке подтверждающие доходы заявителя и членов его семьи, учитываемые при признании граждан малоимущими в соответствии с Законом № 125-оз, которые находятся в распоряжении государственных органов, органов местного самоуправления муниципальных образований Иркутской области и иных органов, участвующих в предоставлении государственных или муниципальных услуг;
4. документы, содержащие в соответствии с законодательством сведения о рыночной стоимости принадлежащего на праве собственности заявителю и членам его семьи имущества, подлежащего налогообложению в соответствии с Законом № 125-оз
</t>
  </si>
  <si>
    <t xml:space="preserve">Назначение, перерасчет, индексация и выплата пенсии за выслугу лет гражданам, замещавшим должности муниципальной службы
</t>
  </si>
  <si>
    <t>1. Справка о размере базовой и страховой частей пенсии (ПФР)
2. СНИЛС (ПФР)
3. Решение Думы Тубинского муниципального образования о повышении должностных окладов муниципальных служащих (Дума Тубинского МО)</t>
  </si>
  <si>
    <t xml:space="preserve"> +
Постановление администрации Эдучанского муниципального образования от 21 ноября 2013 года № 96 "О внесении изменений в административный регламент предоставления муниципальной услуги"</t>
  </si>
  <si>
    <t>Оказание консультационных услуг</t>
  </si>
  <si>
    <t xml:space="preserve">Постановление главы Чунского муниципального образования от 24 августа 2012 года № 114 "Об утверждении Административного регламента  предоставления муниципальной услуги "Оказание консультационных услуг" 
 </t>
  </si>
  <si>
    <t>Выдача разрешения на право организации розничной торговли на территории Чунского муниципального образования</t>
  </si>
  <si>
    <t xml:space="preserve">Постановление главы администрации Чунского муниципального образования от 24 декабря 2012 года № 187 "Об утверждении Административного регламента по предоставлению муниципальной услуги "Выдача разрешения на право организации розничной торговли на территории Чунского муниципального образования"
</t>
  </si>
  <si>
    <t>Выдача разрешений на изменение разрешенного вида использования земельного участка</t>
  </si>
  <si>
    <t xml:space="preserve">Постановление главы администрации Чунского муниципального образования от 27 мая 2014 года № 60 "Об утверждении Административного регламента 
по предоставлению Муниципальной услуги 
"Выдача разрешений на изменение разрешенного вида использования земельного участка"
</t>
  </si>
  <si>
    <t xml:space="preserve">Предоставление информаций, копий архивных документов, хранящихся в архиве администрации Чунского муниципального образования по заявлениям (запросам) заявителей </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</si>
  <si>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t>
  </si>
  <si>
    <t>Постановление администрации Квитокского муниципального образования от 30 октября 2013 года №81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(или)перепланировки жилого помещения</t>
  </si>
  <si>
    <t>Постановление администрации Квитокского муниципального образования от 05 ноября 2013 года № 83 "Об утверждении административного регламента предоставления муниципальной услуги "Прием документов, а  также выдача решений о переводе или об отказе в переводе жилого помещения в нежилое помещение или нежилого помещения в жилое помещение"</t>
  </si>
  <si>
    <t>Постановление администрации Квитокского муниципального образования от 24 апреля 2013 года №48 "Об утверждении Административного регламента предоставления муниципальной услуги "Предоставление единовременной выплаты гражданам, пострадавшим в результате пожара, стихийного бедствия и чрезвычайной ситуации"</t>
  </si>
  <si>
    <t>Постановление администрации Квитокского муниципального образования от 29 мая 2014 года №41 "Об утверждении Административного регламента предоставления муниципальной услуги "Выдача специальных разрешений на перевозку тяжеловесных и (или) крупногабаритных грузов по автомобильным дорогам местного значения"</t>
  </si>
  <si>
    <t>Постановление администрации Квитокского муниципального образования от 26 декабря 2013 года №102 "Об утверждении Административного регламента предоставления муниципальной услуги " Предоставление выписки из реестра муниципального имущества"</t>
  </si>
  <si>
    <t>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t>
  </si>
  <si>
    <t>Выдача градостроительного плана на земельный участок</t>
  </si>
  <si>
    <t>Главный специалист администрации Половино - Черемховского муниципального образования</t>
  </si>
  <si>
    <t>Постановление администрации Половино - Черемховского муниципального образования от 11 сентября 2014 года №42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пренадлежности объектов электросетевого хозяйства, по запросам граждан в соответствии с жилищным законодательством".</t>
  </si>
  <si>
    <t>1.Правоустанавливающие документы на земельный участок (Росреестр), на котором расположены объекты электросетевого хозяйства</t>
  </si>
  <si>
    <t>Главный специалист администрации Разгонского МО</t>
  </si>
  <si>
    <t>Постановление администрации Разгонского муниципального образования от 8 октября 2014 года №43 "Об утверждении Административного регламента предоставления муниципальной услуги "Выдача ордеров на проведение землянных работ"</t>
  </si>
  <si>
    <t>Постановление главы муниципального образования Куйта от 25 февраля 2014 года № 13-П "Об утверждении Административного регламента по предоставлению муниципальной услуги "Назначение и выплата пенсии за выслугу лет муниципальным служащим"</t>
  </si>
  <si>
    <t xml:space="preserve"> +
   Постановление № 41 от 31 июля 2014 года "О внесении дополнений в постановление администрации Заморского сельского поселения от 17.04.2012г. № 10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</si>
  <si>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 xml:space="preserve"> +
Постановление № 42 от 31 июля 2014 года "О внесении дополнений в постановление администрации Заморского сельского поселения от 17.04.2012г. № 18 "Об утверждении административного регламента по предоставлению муниципальной услуги "Прием заявлений, документов, а так же постановка граждан на учет в качестве нуждающихся в жилых помещениях"</t>
  </si>
  <si>
    <t xml:space="preserve"> +
Постановление № 43 от 31 июля 2014 года "О внесении дополнений в постановление администрации Заморского сельского поселения от 17.04.2012г. № 12 "Об утверждении административного регламента по предоставлению муниципальной услуги "По совершению нотариальных действий, предусмотренных законодательством в случае отсутствия в поселении нотариуса"</t>
  </si>
  <si>
    <t xml:space="preserve"> +
 Постановление № 44 от 31 июля 2014 года "О внесении дополнений в постановление администрации Заморского сельского поселения от 17.04.2012г. № 14  "Об утверждении административного регламента по предоставлению муниципальной услуги "Разъяснение положений конкурсной документации при размещении заказов на поставки товаров, выполнение работ, оказание услуг для муниципальных нужд"</t>
  </si>
  <si>
    <t xml:space="preserve"> +
 Постановление № 45 от 31 июля 2014 года "О внесении дополнений в постановление администрации Заморского сельского поселения от 17.04.2012г. № 15 "Об утверждении административного регламента по предоставлению муниципальной услуги "Присвоение адресов и нумерация объектов недвижимости, расположенных на территории Заморского СП"</t>
  </si>
  <si>
    <t xml:space="preserve"> +
   Постановление № 46 от 31 июля 2014 года "О внесении дополнений в постановление администрации Заморского сельского поселения от 17.04.2012г. № 16  "Об утверждении административного регламента по предоставлению муниципальной услуги "Выдача заверенных копий постановлений и распоряжений администрации Заморского СП"</t>
  </si>
  <si>
    <t xml:space="preserve"> +
  Постановление № 47 от 31 июля 2014 года "О внесении дополнений в постановление администрации Заморского сельского поселения от 17.04.2012г. № 11   "Об утверждении административного регламента по предоставлению муниципальной услуги "Оформление справок с места жительства умершего"</t>
  </si>
  <si>
    <t xml:space="preserve"> +
Постановление № 48 от 31 июля 2014 года "О внесении дополнений в постановление администрации Заморского сельского поселения от 17.04.2012г. № 19  "Об утверждении административного регламента по предоставлению муниципальной услуги "Прием заявлений, организация и проведение внеплановых проверок земельного контроля</t>
  </si>
  <si>
    <t xml:space="preserve"> +
   Постановление № 49 от 31 июля 2014 года "О внесении дополнений в постановление администрации Заморского сельского поселения от 17.04.2012г. № 20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</si>
  <si>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 xml:space="preserve"> +
 Постановление № 50 от 31 июля 2014 года "О внесении дополнений в постановление администрации Заморского сельского поселения от 17.04.2012г. № 21  "Об утверждении административного регламента по предоставлению муниципальной услуги "Прием заявлений и заключение договоров социального найма на жилого помещения в администрации Заморского СП"</t>
  </si>
  <si>
    <t xml:space="preserve">Постановление главы администрации Янгелевского городского поселения от 29 июня 2011 года №29 "Об утверждении административного регламента 
по исполнению муниципальной услуги
"Регистрация граждан, нуждающихся в улучшении жилищных условий, в очереди на получение жилья по договору социального найма в Янгелевском городском поселении"
</t>
  </si>
  <si>
    <t xml:space="preserve">1 .Справка с места жительства о составе семьи (ОМС)
2. Справка об отсутствии частного домовладения (приватизированного жилья) в собственности (ФГУП "Ростехинвентаризация –Федеральное БТИ, Федеральное государственное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(Роснедвижимость)
3. Справка, подтверждающая наличие (отсутствие) жилых помещени й в собственности гражданина - заявителя и членов его семьи  (Федеральное госудасртвенное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(Роснедвижимость) 
4. Справка о потребительских качествах и общей площади жилого помещения   (Федеральное госудасртвенное унитарное предприятие "Российский государственный центр инвентаризации и учета объектов недвижимости- Федеральное бюро технической инвентаризации" (Роснедвижимость) 
</t>
  </si>
  <si>
    <t xml:space="preserve">Постановление главы администрации Чунского МО от 1 сентября 2014 года № 118 "Об утверждении Административного регламента 
по предоставлению Муниципальной услуги 
"Предоставление информаций, копий архивных документов, хранящихся в архиве администрации Чунского муниципального образования по заявлениям (запросам) заявителей
</t>
  </si>
  <si>
    <t xml:space="preserve">Постановление администрации Брусничного сельского поселения № 40 от 15 октября 2014 года " Об утверждении административного регламента
по предоставлению муниципальной услуги "Выдача 
разрешения на ввод объекта капитального строительства
 в эксплуатацию на территории
Брусничного сельского поселения".
</t>
  </si>
  <si>
    <t xml:space="preserve">Постановление администрации Брусничного сельского поселения № 41 от 15 октября 2014 года "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территории 
Брусничного сельского поселений"
</t>
  </si>
  <si>
    <t xml:space="preserve">Постановление администрации Брусничного сельского поселения № 42 от 15 октября 2014 год "Об утверждении административного регламента
по предоставлению муниципальной услуги "Выдача 
разрешения на строительство объекта на земельном 
участке, расположенном на территории
Брусничного сельского поселения".
</t>
  </si>
  <si>
    <t xml:space="preserve">Постановление администрации Брусничного сельского поселения " Об утверждении административного регламента по предоставлению муниципальной услуги 
 № 43 от 15.октября 2014 года "Согласование схемы расположения земельного 
участка на территории Брусничного сельского поселения".
</t>
  </si>
  <si>
    <t xml:space="preserve"> +
 Постановление № 40 от 31 июля 2014 года "О внесении дополнений в постановление администрации Заморского сельского поселения от 17.04.2012г. № 9 "Об утверждении административного регламента по предоставлению муниципальной услуги "Предоставлении информации об объектах недвижимого имущества, находящегося в муниципальной собственности и предназначенных для сдачи в аренду".</t>
  </si>
  <si>
    <t>Постановление администрации Шумского муниципального образования от 18 сентября 2014 года №114 "Об утверждении административного регламента предоставления муниципальной услуги "Согласование планов снижения сбросов загрязняющих веществ, иных веществ и микроорганизмов в поверхностные водные объекты, подземные водные объекты"</t>
  </si>
  <si>
    <t>Постановление администрации Тубинского муниципального образования от 10 ноября 2014 года  № 145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замещавшим должности муниципальной службы""</t>
  </si>
  <si>
    <t xml:space="preserve"> Постановление администрации муниципального образования "Алтарик" от 15 сентября 2014 года № 51 "Об утверждении Административного 
регламента по предоставлению муниципальной
услуги"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
</t>
  </si>
  <si>
    <t>8(39537)9-12-17</t>
  </si>
  <si>
    <t>8(39537)9-11-49</t>
  </si>
  <si>
    <t>Постановление главы администрации Зареченского муниципального образования от 15 сентября 2014 года №40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вопросам граждан в соответствии с жилищным законодательством"</t>
  </si>
  <si>
    <t>п.2 Перечня услуг,которые являются необходимыми и обязательными для предоставления муниципальных услуг</t>
  </si>
  <si>
    <t>Постановление администрации Квитокского муниципального образования от 21 ноября 2014 года №80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t>
  </si>
  <si>
    <t>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жилым законодательством</t>
  </si>
  <si>
    <t>Постановление админстрации Соляновского муниципального образования от 17 ноября 2014 года №52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t>
  </si>
  <si>
    <t>Предоставление информации о принадлежности объектов электросетевого хозяйства, расположенных на территории Каменно-Ангарского муниципального образования</t>
  </si>
  <si>
    <t>Приватизация муниципального имущества (постановление о разрешении передачи квартир в собственность граждан</t>
  </si>
  <si>
    <t>Постановление администрации Новостроевского муниципального образования от 27 ноября 2013 года № 109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t>
  </si>
  <si>
    <t>1.Свидетельство о регистрации в ФНС;                                                        2.Выписка из Росреестра</t>
  </si>
  <si>
    <t>1. Выписка из ЕГРИП, ЕГРЮЛ</t>
  </si>
  <si>
    <t>1.Свидетельство о регистрации в ФНС;                                                           2. Выписка на земельный участок (Росреестр);                              3.Кадастровый план земельного участка (Росреестр)</t>
  </si>
  <si>
    <t>1. справка об отсутствии задолженности по платежам в бюджеты всех уровней бюджетнойц системы РФ и государственые внебюджетные фоны;
2. Выписка из ЕГРП, выданная не ранее чем за 30 дней;                                                                        3.Свидетельство о гос. регистрации;             4. Свидетельство о постановке на учет в ФНС;                                                                  5. Справка о наличии и состоянии банковских счетов, выданная ФНС.</t>
  </si>
  <si>
    <t>1. справка налогового органа об отсутствии у юридического лица, индивидуального предпринимателя задолженности по уплате налогов, сборов, пеней и штрафов за нарушение законодательства РФ;                                       2. справка налогового органа об отсутствии в отношении юр.лица, индивидуального предпринимателя процедуры реорганизации, ликвидации или банкротства по состояни на месяц предоставления субсидии;                                                         3. выписка из ЕГРЮЛ или ЕГРИП.</t>
  </si>
  <si>
    <t>1. Выписка из Росреестра 
  2. Документ о регистрации (УФМС)</t>
  </si>
  <si>
    <t>1. Свидетельство о регистрации в ФНС</t>
  </si>
  <si>
    <t>1. Выписка из ЕГРП на земельный участок (Росреестр)</t>
  </si>
  <si>
    <t>Постановление главы администрации МО "Баяндай"от 5 декабря 2014 года № 296 "Об утверждении административного регламента по предоставлению муниципальной услуги"Изменение вида разрешенного использования земельного участка в МО "Баяндай"</t>
  </si>
  <si>
    <t>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</si>
  <si>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 xml:space="preserve">специалист по управлению  имуществом </t>
  </si>
  <si>
    <t>Постановление главы администрации МО "Васильевск" от 18 августа 2014 года № 36 "Об утверждении административного регламента по предоставлению муниципальной услуги "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</si>
  <si>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 xml:space="preserve">               +</t>
  </si>
  <si>
    <t>п.1,2,3,10,11,12,13,19,20 Перечня услуг, которые являются необходимыми и обязательными для предоставления муниципальной услуги</t>
  </si>
  <si>
    <t>1. Выписка из Росреестра</t>
  </si>
  <si>
    <t>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</si>
  <si>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Постановление главы администрации муниципального образования "Гаханы" от 9 июля 2014 года № 73-1  "Об утверждении административного регламента по предоставлению муниципальной услуги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хазяйства"</t>
  </si>
  <si>
    <t>1. Выписка из ЕГРП (Россрестр)</t>
  </si>
  <si>
    <t>Постановление главы администрации от 5 сентября 2014 года "Об утверждении Административного регламента предоставления муниципальной услуги Совершение нотариальных действий главой администрации Ухтуйского муниципального образования и специально уполномоченным должностным лицом администрации Ухтуйского муниципального образования"</t>
  </si>
  <si>
    <t>Предоставление в собственность,постоянное (бессрочное) пользование,безвозмездное пользование,аренда земельных участков,из состава земель,государственная собственность на которые не разграничена,юридическими лицами и гражданами</t>
  </si>
  <si>
    <t>Согласование автобусных маршрутов и утверждение расписаний движения при организации автобусных пассажирских перевозок на территории Таргизского МО</t>
  </si>
  <si>
    <t>Постановление главы администрации Таргизского муниципального образования от 18 декабря 2012 года № 60 "Об утверждении административного регламента по предоставлению муниципальной услуги "Выдача разрешений на установку рекламных конструкций,анулирование разрешений,выдача предписаний на демонтаж"</t>
  </si>
  <si>
    <t>Организация ритуальных услуг на территории Таргизского муниципального образования</t>
  </si>
  <si>
    <t>Подготовка градостроительного плана земельного участка на территории Таргизского муниципального образования</t>
  </si>
  <si>
    <t>Выдача разрешения на право организации  розничного рынка</t>
  </si>
  <si>
    <t>Предоставление информации  о принадлежности объекта электросетевого хозяйства на территории муниципального образования Киренский район</t>
  </si>
  <si>
    <t>Постановление администрации Киренского муниципального района от 29 октября 2014 года № 1126 "Об утверждении административного регламента"</t>
  </si>
  <si>
    <t xml:space="preserve">1. Выписка из ЕГРЮЛ, ЕГРИП
2. Правоустанавливающие документы на объект недвижимости </t>
  </si>
  <si>
    <t>Назначение, перерасчет, индексация и выплата пенсии за выслугу лет гражданам, замещавшим должности муниципальной службы</t>
  </si>
  <si>
    <t>Управление делами администрации РМО "Усть- Удимнский район"</t>
  </si>
  <si>
    <t>Постановление мэра района от 10 ноября 2014 года № 416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замещавшим должности муниципальной службы"</t>
  </si>
  <si>
    <t>1. Справка территориального органа Пенсионного фонда Рф
2. Решение районной думы о повышении должностных окладов
3. Сведения с СНИЛС</t>
  </si>
  <si>
    <t>Постановление главы администрации Игжейского сельского поселения от 22 июля 2014 года № 19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 Игжейского сельского поселения"</t>
  </si>
  <si>
    <t>Постановление главы администрации Игжейского сельского поселения  от 24 сентября 2013 года № 43 "Об утверждении административного регламента предоставления муниципальной услуги "Предоставление архивных справок, архивных выписок, копий архивных документов, копий правовых актов местного самоуправления Игжейского муниципального образования</t>
  </si>
  <si>
    <t xml:space="preserve"> +
Постановление главы администрации Игжейского сельского поселения от 22 июля 2014 года № 18 "О внесении изменений и дополнений в постановление главы администрации от 24 сентября 2013 года № 43"</t>
  </si>
  <si>
    <t>Постановление главы администрации Игжейского сельского поселения от 9 сентября 2014 года № 27 "Об утверждении административного регламента по предоставлению муниципальной услуги "Присвоение (уточнение) адресов объектам недвижимого имущества Игжейского сельского поселения"</t>
  </si>
  <si>
    <t xml:space="preserve"> +
Постановление администрации муниципального образования "Обуса" от 8 сентября 2014 года №116 "О внесении изменений в постановление администрации муниципального образования "Обуса" от 15.12.2011г. №58/1 "Об утверждении Реестра муниципальных услуг"</t>
  </si>
  <si>
    <t xml:space="preserve"> +
Постановление администрации муниципального образования "Обуса" от 8 сентября 2014 года №116 "О внесении изменений в постановления администрации муниципального образования "Обуса" от 15.12.2011г. №58/1 "Об утверждении Реестра муниципальных услуг"</t>
  </si>
  <si>
    <t xml:space="preserve"> +
Постановление администрации от 29 ноября 2013 года № 1106 "Об утверждении перечня муниципальных услуг, предоставление которых осуществляется по принципу "одного окна"</t>
  </si>
  <si>
    <t>Музейное  обслуживание населения Усть-Кутского муниципального образования</t>
  </si>
  <si>
    <t>Постановление Администрации Усть-Кутского муниципального образования от 17 января 2014 года № 35-п "об утверждении Административного регламента по предоставлению муниципальной услуги "Музейное обслуживание Усть-Кутского муниципального образования"</t>
  </si>
  <si>
    <t>Постановление  Администрации УКМО от 5 марта 2014 года № 279-п "Об утверждении Административного регламента  по предоставлению муниципальной услуги  "Библиотечное обслуживание населения№</t>
  </si>
  <si>
    <t>Постановление главы Администрации Ручейского сельского поселения от 5 мая 2014 года № 24-п "об утверждении административного регламента по предоставлению муниципальной услуги " Присвоение адреса объекту недвижимости "</t>
  </si>
  <si>
    <t>Прием заявлений, постановка на учет и зачисление детей в муниципальные образовательные организации, осуществляющие образовательную деятельность по образовательным программам дошкольного образования</t>
  </si>
  <si>
    <t>Постановление от 18 июля 2014 года № 348-п "Об утверждении административного регламента предоставления муниципальной услуги Прием заявлений, постановка на учет и зачисление детей в муниципальные образовательные организации, осуществляющие образовательную деятельность по образовательным программам дошкольного образования</t>
  </si>
  <si>
    <t>Постановление администрации Артемовского городского поселения от 23 октября 2014 года № 95 "Об утверждении административного регламента предоставления муниципальной услуги "Согласование вывода источников тепловой энергии, тепловых сетей в ремонт и из эксплуатации".</t>
  </si>
  <si>
    <t xml:space="preserve">Согласование вывода источников тепловой энергии, тепловых сетей в ремонт и из эксплуатации </t>
  </si>
  <si>
    <t xml:space="preserve">Постановление администрации Балахнинского городского поселения от 22 сентября 2014 года 41-п "Об утверждении административного регламента предоставления муниципальной услуги "Согласование вывода источников тепловой энергии, тепловых сетей в ремонт и из эксплуатации"
</t>
  </si>
  <si>
    <t>Ликвидация несанкционированных свалок на территории Новоилимского сельского поселения</t>
  </si>
  <si>
    <t>Решение Думы Речушинского сельского поселения от 10 октября 2014 года № 95 "Об утверждении перечня муниципальных услуг, предоставляемых администрацией Речушинского сельского поселения\</t>
  </si>
  <si>
    <t>п. 3 Перечня услуг которые являются необходимыми и обязательными</t>
  </si>
  <si>
    <t>п. 6 Перечня услуг которые являются необходимыми и обязательными</t>
  </si>
  <si>
    <t>п. 14 Перечня услуг которые являются необходимыми и обязательными</t>
  </si>
  <si>
    <t>п. 16 Перечня услуг которые являются необходимыми и обязательными</t>
  </si>
  <si>
    <t>см.п. 3</t>
  </si>
  <si>
    <t>Выдача архивных справок и архивных документов</t>
  </si>
  <si>
    <t>Администрация Соцгородского сельского поселения Нижнеилимского района</t>
  </si>
  <si>
    <t>Выдача копий муниципальных правовых актов администрации Соцгородского СП</t>
  </si>
  <si>
    <t xml:space="preserve">Выдача сведений из книг похозяйственного учета </t>
  </si>
  <si>
    <t>Выдача справок об использовании (не использовании) права на приватизацию жилья</t>
  </si>
  <si>
    <t>Решение Думы Хребтовского городского поселения  от 27 июня 2011 года № 112 "Об утверждении перечня услуг, которые являются необходимыми и обязательными для предоставления мугниципальных услуг администраций ХГП "</t>
  </si>
  <si>
    <t>пп. 1 п. 1 Перечня услуг которые являются необходимыми и обязательными</t>
  </si>
  <si>
    <t>пп. 1 п. 2 Перечня услуг которые являются необходимыми и обязательными</t>
  </si>
  <si>
    <t xml:space="preserve"> пп. 1 п. 3 Перечня услуг которые являются необходимыми и обязательными</t>
  </si>
  <si>
    <t xml:space="preserve"> пп. 6 п. 4 Перечня услуг которые являются необходимыми и обязательными</t>
  </si>
  <si>
    <t xml:space="preserve"> пп. 11 п. 10 Перечня услуг которые являются необходимыми и обязательными</t>
  </si>
  <si>
    <t xml:space="preserve"> пп. 12 п. 11 Перечня услуг которые являются необходимыми и обязательными</t>
  </si>
  <si>
    <t xml:space="preserve"> пп. 13 п. 11 Перечня услуг которые являются необходимыми и обязательными</t>
  </si>
  <si>
    <t xml:space="preserve"> пп. 2 п. 3 Перечня услуг которые являются необходимыми и обязательными</t>
  </si>
  <si>
    <t xml:space="preserve"> пп. 3 п. 3 Перечня услуг которые являются необходимыми и обязательными</t>
  </si>
  <si>
    <t xml:space="preserve"> пп. 4 п. 3 Перечня услуг которые являются необходимыми и обязательными</t>
  </si>
  <si>
    <t xml:space="preserve"> пп. 5 п. 3 Перечня услуг которые являются необходимыми и обязательными</t>
  </si>
  <si>
    <t xml:space="preserve">Согласование вывода источников 
тепловой энергии, тепловых сетей 
в ремонт и из эксплуатации
</t>
  </si>
  <si>
    <t>Постановление администрации Шестаковского городского поселения от 4 декабря 2013 года № 92 " Об утверждении Порядка формирования и ведения муниципальных услуг в Шестаковском  городском поселении"</t>
  </si>
  <si>
    <t>Постановление Главы муниципального образования "город Усть-Кут" от 16 июля 2012 г. № 571-п "Об утверждении административного регламента предоставления муниципальной услуги по предоставлению информации об объектах недвижимого имущества, находящихся в муниципальной собственности и предназначенных для сдачи в аренду"</t>
  </si>
  <si>
    <t>Оформление и выдача разрешений на строительство</t>
  </si>
  <si>
    <t>Оформление и выдача документов  о согласовании переустройства и (или) перепланировки жилого помещения</t>
  </si>
  <si>
    <t>Оформление и выдача разрешений на ввод объектов в эксплуатацию</t>
  </si>
  <si>
    <t>Оформление и выдача документов  о переводе жилого помещения в нежилое или нежилого помещения в жилое помещение</t>
  </si>
  <si>
    <t>Оформление и выдача градостроительных планов</t>
  </si>
  <si>
    <t>Отдел по учету и распределению жилья администрации муниципального образования "город Усть-Кут"</t>
  </si>
  <si>
    <t>Утверждено постановлением  главы  муниципального образования "город Усть-Кут" от 16 мая 2012 года  № 390-п "Об утверждении  Административного регламента по предоставлению муниципальной услуги по оформлению документов по обмену жилыми помещениями"</t>
  </si>
  <si>
    <t>Постановление  главы  муниципального образования"город Усть-Кут" от 16 мая 2012 года № 389-п "Об утверждении  Административного регламента по предоставлению муниципальной услуги по оформлению документов по расприватизации жилья"</t>
  </si>
  <si>
    <t>Постановление  главы  муниципального образования "город Усть-Кут"  от 16 мая 2012 года № 388-п  "Об утверждении  Административного регламента по предоставлению муниципальной услуги по выдаче дубликата договора социального найма на жилое помещение"</t>
  </si>
  <si>
    <t>Постановление  главы  муниципального образования "город Усть-Кут" от 16 мая 2012 года № 387-п  "Об утверждении  Административного регламента по предоставлению муниципальной услуги по оформлению разрешения на вселение в муниципальный жилые помещения специализированного жилого помещения"</t>
  </si>
  <si>
    <t>Постановление  главы  муниципального образования "город Усть-Кут" от 16 мая 2012 года № 386-п  "Об утверждении  Административного регламента по предоставлению муниципальной услуги по выдаче дубликата договора на приватизацию квартиры"</t>
  </si>
  <si>
    <t>Постановление  главы  муниципального образования "город Усть-Кут"  от 16 мая 2012 года № 385-п "Об утверждении  Административного регламента по предоставлению муниципальной услуги по оформлению договора на передачу квартир, домов в собственность граждан"</t>
  </si>
  <si>
    <t>Постановление  главы  муниципального образования "город Усть-Кут"  от 16 мая 2012 года  № 381-п  "Об утверждении  Административного регламента по предоставлению муниципальной услуги по переоформлению ордера на договор социального найма"</t>
  </si>
  <si>
    <t>Утверждено постановлением и.о.   главы администрации  муниципального образования "город Усть-Кут" от 01 июня 2012 года № 449-п    "Об утверждении  Административного регламента по предоставлению муниципальной услуги " Принятие граждан на учет в качестве нуждающихся в жилых помещениях, предоставляемых по договорам социального найма"</t>
  </si>
  <si>
    <t>Оформление и выдача разрешений на вступление в брак несовершеннолетним лицам, достигшим 16 лет</t>
  </si>
  <si>
    <t>Общий отдел</t>
  </si>
  <si>
    <t>Постановление главы муниципального образования "город Усть-Кут" от 19.01.2012г. № 316-п "Об утверждении административного регламента по предоставлению муниципальной услуги "Оформление и выдача разрешений на вступление в брак несовершеннолетним лицам, достигшим 16 лет"</t>
  </si>
  <si>
    <t xml:space="preserve"> +
Постановление администрации Усть-Кутского муниципального образования (городского поселения) от 7 ноября 2014 года № 1194-п</t>
  </si>
  <si>
    <t xml:space="preserve"> +
Постановление  главы муниципального образования "город Усть-Кут" от 29 октября 2014 года № 1153-п </t>
  </si>
  <si>
    <t xml:space="preserve"> +
постановление главы  муниципального образования " город Усть-Кут"  от 29 октября 2014 года № 1152-п</t>
  </si>
  <si>
    <t xml:space="preserve"> +
Постановление главы муниципального образования  "город Усть-Кут" от 29 октября 2014 года № 1151-п</t>
  </si>
  <si>
    <t xml:space="preserve"> +
Постановление главы  муниципального образования  "город Усть-Кут"  от 29 октября 2014 года № 1150-п</t>
  </si>
  <si>
    <t xml:space="preserve"> +
 Постановление главы муниципального образования  "город Усть-Кут" от 29 октября 2014 года № 1149</t>
  </si>
  <si>
    <t xml:space="preserve"> +
Постановление главы муниципального образования  "город Усть-Кут"  от 29 октября 2014 года № 1148-п</t>
  </si>
  <si>
    <t xml:space="preserve"> +
Постановление главы муниципального образования  "город Усть-Кут"  от 29 октября 2014 года № 1147-п</t>
  </si>
  <si>
    <t xml:space="preserve"> +
 Постановление главы муниципального образования  "город Усть-Кут"  от 29 октября 2014 года № г. № 1145-п</t>
  </si>
  <si>
    <t xml:space="preserve"> + 
Постановление главы муниципального образования  "город Усть-Кут"  от 29 октября 2014 года № 1142-п </t>
  </si>
  <si>
    <t xml:space="preserve"> +
Постановление главы муниципального образования  "город Усть-Кут"  от 29 октября 2014 года № г. № 1154-п </t>
  </si>
  <si>
    <t xml:space="preserve"> +
 Постановление главы муниципального образования  "город Усть-Кут"  от 29 октября 2014 года № г. № 1146-п</t>
  </si>
  <si>
    <t xml:space="preserve"> +
Постановление главы муниципального образования "город Усть-Кут" от 29 октября 2014 года № 1157-п </t>
  </si>
  <si>
    <t>Постановка, (снятие) на учет граждан в качестве нуждающихся в жилых помещениях</t>
  </si>
  <si>
    <t>1. Запрос  сведений из единого государственного реестра прав на недвижимое имущество и сделок с ним.</t>
  </si>
  <si>
    <t>Лейкина Наталья Анатольевна</t>
  </si>
  <si>
    <t>главный специалист посодействию малого и среднего предпринимательства</t>
  </si>
  <si>
    <t>8(395-65)56204</t>
  </si>
  <si>
    <t>ukmo-ekonom@mail.ru</t>
  </si>
  <si>
    <t>Постановление главы администрации Янтальского городского поселения от 4 августа 2012 года № 56 "Об  утверждении   Административного регламента предоставления муниципальных услуг "Оформление документов для выдачи  договоров  социального найма"</t>
  </si>
  <si>
    <t>Постановление главы администрации Янтальского городского поселения от 10 июля 2012 года № 39 "Об  утверждении   Административного регламента предоставления муниципальных услуг "Подготовка документов на переоформление ордера
на договор социального найма"</t>
  </si>
  <si>
    <t>Постановление главы администрации Янтальского городского поселения от 10 июля 2012 года № 37 "Об  утверждении   Административного регламента предоставления муниципальных услуг "Прием заявлений, документов, а также постановка граждан на учет в качестве нуждающихся в жилых помещениях"</t>
  </si>
  <si>
    <t>Постановление главы администрации Янтальского городского поселения от 10 июля 2012 года № 38 "Об утверждении Административного регламента предоставления муниципальных услуг "Оформление  справки о составе семьи, с места жительства"</t>
  </si>
  <si>
    <t xml:space="preserve">Выдача специальных разрешений на движение по автомобильной дороге транспортного средства, осуществляющего перевозки опасных грузов, тяжеловесных и (или) крупногабаритных грузов по дорогам общего пользования местного значения Железнодорожного муниципального образования </t>
  </si>
  <si>
    <t>Постановление Администрации Железнодорожного муниципального образования от 10 апреля 2012 года № 26 "Об утверждении административного регламента предоставления муниципальной услуги "Выдача специального разрешения на перевозку крупногабаритных и (или) тяжеловесных грузов по автомобильным дорогам общего пользования местного значения Железнодорожного муниципального образования"</t>
  </si>
  <si>
    <t>Постановление администрации сельского поселения Новожилкинского муниципального образования от 16 мая 2014 года №15  "Об утверждении административного 
регламента по предоставлению муниципальной услуги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</si>
  <si>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Назначение перерасчет, индексация и выплата пенсии  за выслугу лет гражданам, замещавшим должности муниципальной службы</t>
  </si>
  <si>
    <t>1. Выписка из Единого государственного реестра юридических лиц;                                                                         2. Выписка из Единогогосударственного реестра индивидуальных предпринимателей;                                                3. Кадастровый паспорт объекта недвижимости ;                                                                   4. Кадастровый план территории.</t>
  </si>
  <si>
    <t xml:space="preserve"> Выдача выписки из реестра муниципального имущества Быстринсокго муниципального обнразования </t>
  </si>
  <si>
    <t xml:space="preserve">Перевод земель или земельных участков в составе таких земель из одной категории а другую (за исключением земель сельскохозяйственного назначения) </t>
  </si>
  <si>
    <t>Постановление администрации Быстринского сельского поселения от 21 ноября 2014 года № 132- п "Об утверждении административного регламента предоставления муниципальной услуги "Перевод земель или земельных участков в составе таких земель из одной категории в другую ( за исключением земель сельскохозяйственного назначения)"</t>
  </si>
  <si>
    <t>Постановление администрации Быстринского сельского поселения от 17 октября 2014 года № 102- п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</si>
  <si>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Постановление администрации Быстринского сельского поселения от 20 ноября 2014 года № 128- п "Об утверждении административного регламента предоставления муниципальной услуги "Выдача справок и выписок из похозяйственных книг"</t>
  </si>
  <si>
    <t xml:space="preserve"> Постановление администрации Култукского городского поселения Слюдянского района  от 08 декабря 2014 года № 343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</si>
  <si>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Принятие граждан на учет в качестве нуждающихся в жилых помещениях, предоставляемых по договорам социального найма, на территории муниципального образования</t>
  </si>
  <si>
    <t xml:space="preserve"> Постановление администрации Култукского городского поселения Слюдянского района от 08 декабря 2014 года № 344 "Об утверждении административного регламента предоставления муниципальной услуги "Принятия граждан на учет в качестве нуждающихся в жилых помещениях, предоставляемых по договорам социального найма, на территории муниципального образования"</t>
  </si>
  <si>
    <t xml:space="preserve"> Постановление администрации Култукского городского поселения Слюдянского района от 08 декабря 2014 года № 346 "Об утверждении административного регламента предоставления муниципальной услуги "Выдача выписки из реестра муниципальной собственности Култукского городского поселения Слюдянского района"</t>
  </si>
  <si>
    <t>Предоставление информации о принадлежности объектов теплоэнергетического и электросетевого хозяйства, находящихся в границах Култукского муниципального образования</t>
  </si>
  <si>
    <t xml:space="preserve"> Постановление администрации Култукского городского поселения Слюдянского района от 08 декабря 2014 года  № 347 "Об утверждении административного регламента предоставления муниципальной услуги "Предоставление информации о принадлежности объектов теплоэнергетического и электросетевого хозяйства, находящихся в границах Култукского муниципального образования"</t>
  </si>
  <si>
    <t>Постановление администрации Портбайкальского муниципального образования от 29 марса 2013 года "Об утверждении административного регламента предоставления муниципальной услуги "Назначение и выплата пенсии за выслугу лет муниципальным служащим в администрации Портбайкальского городского поселения"".</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</si>
  <si>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</si>
  <si>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 xml:space="preserve">Постановление администрации Портбайкальского муниципального образования от 23 октября 2014 года № 85 "Об утверждении административных регламентов по предоставлению муниципальной услуги "Согласование инвестиционных программ организаций коммунального комплекса, осуществляющих деятельность в сфере теплоснабжения"". </t>
  </si>
  <si>
    <t>Постановление администрации Портбайкальского муниципального образования от 23 октября 2014 года № 86 "Об утверждении административного регламента по предоставлению муниципальной услуги "Согласование вывода в ремонт и из эксплуатации тепловых сетей и источников тепловой энергии"".</t>
  </si>
  <si>
    <t>Согласование инвестиционных программ организаций коммунального комплекса, осуществляющих деятельность в сфере горячего водоснабжения, холодного водоснабжения и (или) водоотведения</t>
  </si>
  <si>
    <t>Постановление администрации Портбайкальского муниципального образования от 23 октября 2014 года № 87 "Об утверждении административного регламента по предоставления муниципальной услуги "Согласование инвестиционных программ организаций коммунального комплекса, осуществляющих деятельность в сфере горячего водоснабжения, холоджного водоснабжения и (или) водоотведения"".</t>
  </si>
  <si>
    <t>Предоставление муниципального имущества в аренду или в безвозмездное пользование</t>
  </si>
  <si>
    <t>Постановление администрации Портбайкальского муниципального образования от 25 ноября 2014 года № 98 "Об утверждении административного регламента по предоставлению муниципальной услуги "Предоставление муниципального имущества в аренду или в безвозмездное пользование.</t>
  </si>
  <si>
    <t>Постановление администрации Портбайкальского муниципального образования от 9 сентября 2014 года № 72 "Об утверждении административного регламента по предоставлению муниципальной услуги администрацией Портбайкальского сельского поселения "Согласование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Портбайкальского муниципального образования"".</t>
  </si>
  <si>
    <t>Постановление администрации Портбайкальского муниципального образования от 18 июля  2014 года № 49 "О  порядке формирования и ведения реестра муниципальных услуг Портбайкальскогог муниципального образования"</t>
  </si>
  <si>
    <t>Симакова Надежда Ильинична</t>
  </si>
  <si>
    <t>naqi155@gmail.ru</t>
  </si>
  <si>
    <t>Постановление администрации Портбайкальского муниципального образования от 1 августа 2014 года № 65 " Об утверждении Порядка разработки и утверждения административных регламентов исполнения муниципальных функций и Порядка разработки и утверждения административных регламентов предоставления муниципальных услуг"</t>
  </si>
  <si>
    <t xml:space="preserve">Согласование выода в ремонт и из эксплуатации тепловых сетей источников тепловой энергии </t>
  </si>
  <si>
    <t>Постановление администрации Слюдянского городского поселени я от 2 декабря 2014 года № 893 "Об утверждении административного регламента по предоставлению муниципальной услуги "Согласование ввода в ремонт и из эксплуатации тепловых сетей и источников тепловой энегии""</t>
  </si>
  <si>
    <t>1. Выписка из Единого государственного реестра юридических лиц, подтверждающая факт внесения в него записи о том, что юридическое лицо находится в процессе ликвидации (реорганизации) – для подтверждения факта ликвидации (реорганизации) юридического лица;
2. Выписка из Единого государственного реестра индивидуальных предпринимателей, подтверждающая факт внесения в него записи о прекращении физическим лицом деятельности в качестве индивидуального предпринимателя – для подтверждения факта прекращения физическим лицом деятельности в качестве индивидуального предпринимателя.</t>
  </si>
  <si>
    <t>Приём заявлений и заключение договоров коммерческого найма жилых помещений муниципального жилищного фонда</t>
  </si>
  <si>
    <t>Выдача выписки из реестра муниципального имущества Оекского муниципального образования</t>
  </si>
  <si>
    <t>Передача жилых помещений муниципального жилищного фонда в собственность граждан в порядке приватизации на территории Оекского муниципального образования</t>
  </si>
  <si>
    <t xml:space="preserve">Решение Думы Оекского муниципального образования от 17 октября 2014 года №22-39 Д/сп "Об  услугах,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t>
  </si>
  <si>
    <t>п. 1,3,4 Перечня услуг, которые являются необходимыми и обязательными для предоставления муниципальных услуг</t>
  </si>
  <si>
    <t>Выдача градостроительных планов земельных участков, расположенных на территории Оекского муниципального образования</t>
  </si>
  <si>
    <t xml:space="preserve"> +                                                           Перечень муниципальных услуг , предоставление которых организуется в многофункциональных центрах предоставления государственных и муниципальных услуг в Иркутской области, утвержденный постановлением администрации Оекского муниципального образования от 25 ноября 2013 года № 276-п (с изменениями от 24 ноября 2014 года)</t>
  </si>
  <si>
    <t>Выдача разрешений на строительство (за исключением случаев, предусмотренных Градостроительным Кодексом РФ, иными федеральными законами)</t>
  </si>
  <si>
    <t>п. 6,7,8,9 Перечня услуг, которые являются необходимыми и обязательными для предоставления муниципальных услуг</t>
  </si>
  <si>
    <t>Выдача разрешений на ввод объекта в эксплуатацию при осуществлении строительства, реконструкции объектов капитального строительтства, расположенных на территории Оекского муниципального образования</t>
  </si>
  <si>
    <t>Прием заявлений и выдача документов о согласовании переустройства и (или) перепланировки жилого помещения, расположенного на территории Оекского муниципального образования</t>
  </si>
  <si>
    <t>Постановление администрации Оекского муниципального образования от 13 ноября 2014 года №288-п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расположенного на территории Оекского муниципального образования"</t>
  </si>
  <si>
    <t xml:space="preserve">1. Правоустанавливающие документы на переустраиваемое и (или) перепланируемое жилое помещение, если право на него зарегистрировано в Едином государственном реестре прав на недвижимое имущество и сделок с ним;
2.Заключение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3.Технический паспорт переустраиваемого и (или) перепланируемого жилого помещения .
</t>
  </si>
  <si>
    <t>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Оекского муниципального образования</t>
  </si>
  <si>
    <t>Постановление администрации Оекского муниципального образования от 17 ноября 2014 года №291-п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Оекского муниципального образования"</t>
  </si>
  <si>
    <t xml:space="preserve">1. Правоустанавливающие документы на переводимое помещение, если право на него зарегистрировано в Едином государственном реестре прав на недвижимое имущество и сделок с ним;
2. Пплан переводимого помещения с его техническим описанием (в случае, если переводимое помещение является жилым, технически паспорт такого помещения);
3. Поэтажный план дома, в котором находится переводимое помещение .
</t>
  </si>
  <si>
    <t>Принятие граждан на учет в качестве нуждающихся в жилых помещениях, предоставляемых по договорам социального найма на территории Оекского муниципального образования</t>
  </si>
  <si>
    <t>Постановление администрации Оекского муниципального образования от 24 октября 2014 года №271-п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</si>
  <si>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</si>
  <si>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Постановление администрации Оекского муниципального образования от 15 июня 2012 года №139-п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t>
  </si>
  <si>
    <t>п. 10, 11 Перечня услуг, которые являются необходимыми и обязательными для предоставления муниципальных услуг</t>
  </si>
  <si>
    <t xml:space="preserve">а) сведения из Единого государственного реестра прав на недвижимое имущество и сделок с ним о правах на жилое помещение;
б) технический паспорт жилого помещения, а для нежилых помещений - технический план;
в) заключения (акты) соответствующих органов государственного надзора (контроля) в случае, если представление указанных документов в соответствии с абзацем третьим пункта 44 Положения признано необходимым для принятия решения о признании жилого помещения соответствующим (не соответствующим) установленным в Положении требованиям.
</t>
  </si>
  <si>
    <t>Назначение, перерасчет, индексацмя  и выплата пенсии за выслугу лет гражданам, замещавшим должности муниципальной службы</t>
  </si>
  <si>
    <t>Изменение вида разрешенного использования земельных участков и объектов капитального строительства, расположенных на территории Оекского муниципального образования</t>
  </si>
  <si>
    <t>1. Копии документов, подтверждающих права заявителей на земельный участок и(или) объект капитального строительства, изменение вида разрешенного использования которых запрашивается; 2. Кадастровая выписка о земельном участке (в составе разредлов КВ.1-КВ.6)</t>
  </si>
  <si>
    <t>1. Выписка о правах на земельный участок из Единого государственного реестра прав на недвижимое имущество и сделок с ним; 2. Выписка о правах на объект недвижимости, расположенный на земельном участке из Единого государственного реестра прав на недвижимое имущество и сделок с ним; 3. Выписка из Единого государственного реестра юридических лиц</t>
  </si>
  <si>
    <t>Постановление администрации Оекского  муниципального образования от 09 декабря 2014 года №322-п "Об утверждении Административного регламента предоставления муниципальной услуги "Согласование инвестиционных программ организаций коммунального комплекса, осуществляющих деятельность в сфере теплоснабжения"</t>
  </si>
  <si>
    <t>Постановление администрации Оекского  муниципального образования от 09 декабря 2014 года №323-п "Об утверждении Административного регламента предоставления муниципальной услуги "ПСогласование инвестиционных программ организаций, осуществляющих горячее водоснабжение, холодное водоснабжение и (или) водоотведение"</t>
  </si>
  <si>
    <t>Постановление администрации Оекского  муниципального образования от 09 декабря 2014 года №324-п "Об утверждении Административного регламента предоставления муниципальной услуги "Согласование вывода в ремонт и из эксплуатации тепловых сетей и источников тепловой энергии"</t>
  </si>
  <si>
    <t xml:space="preserve"> +
Постановление администрации Оекского муниципального образования от 27 сентября 2013 года №217-п "О внесении изменений и дополнений в постановления администрации Оекского муниципального образования от 12.05.2012 года №108-п, №109-п, от 15 июня 2013 года №130-п, №131-п ,№132-п, №134-п, №135-п, №136-п, №137-п, №138-п, №139-п, №140-п, №141-п, №142-п, №143-п, №144-п, от 20 июня 2013 года №145-п, №146-п, №147-п ,№148-п, от 25 июня 2013 года №152-п, №153-п, №154-п ,№155-п, №156-п, №157-п"
</t>
  </si>
  <si>
    <t xml:space="preserve"> +
 Постановление администрации Оекского муниципального образования от 27 сентября 2013 года №217-п "О внесении изменений и дополнений в постановления администрации Оекского муниципального образования от 12.05.2012 года №108-п, №109-п, от 15 июня 2013 года №130-п, №131-п ,№132-п, №134-п, №135-п, №136-п, №137-п, №138-п, №139-п, №140-п, №141-п, №142-п, №143-п, №144-п, от 20 июня 2013 года №145-п, №146-п, №147-п ,№148-п, от 25 июня 2013 года №152-п, №153-п, №154-п ,№155-п, №156-п, №157-п"
</t>
  </si>
  <si>
    <t xml:space="preserve"> +
  Постановление администрации Оекского муниципального образования от 27 сентября 2013 года №217-п "О внесении изменений и дополнений в постановления администрации Оекского муниципального образования от 12.05.2012 года №108-п, №109-п, от 15 июня 2013 года №130-п, №131-п ,№132-п, №134-п, №135-п, №136-п, №137-п, №138-п, №139-п, №140-п, №141-п, №142-п, №143-п, №144-п, от 20 июня 2013 года №145-п, №146-п, №147-п ,№148-п, от 25 июня 2013 года №152-п, №153-п, №154-п ,№155-п, №156-п, №157-п"
</t>
  </si>
  <si>
    <t xml:space="preserve"> +
Постановление администрации Оекского муниципального образования от 27 декабря 2013 года №306-п " О внесении изменений и дополнений в постановленияадминистрации Оекского муниципального от 15 июня 2012 года №135-п, от 15 июня 2012 года №136-п,  от 15 июня 2012 года №140-п, от 15 июня 2012 года №141-п, от 15 июня 2012 года №142-п, от 15 июня 2012 года №143-п, от 20 июня 2012 года №145-п, от 25 июня 2012 года №152-п, от 25 июня 2012 года №155-п, от 25 июня 2012 года №156-п"</t>
  </si>
  <si>
    <t>Присвоение, изменение адресов объектов недвижимости на территории Тулунского муниципального района, выдача справок об адресной регистрации объектов недвижимости</t>
  </si>
  <si>
    <t>Организация информационно-бюиблиотечных, культурно-досуговых и спортивных мероприятий</t>
  </si>
  <si>
    <t>Предоставление информации о принадлежности объектов электросетевого хозяйства, расположенных на территории муниципального образования "Олонки2</t>
  </si>
  <si>
    <t>Согласование инвестиционных программ организации, осуществляющих горячее и холодное водоснабжение, водоотведение и очистку сточных вод</t>
  </si>
  <si>
    <t>Постановление администрации муниципального образования "Олонки"  от 16 октября 2014 года № 114 "Об утверждении "Административного регламента по согласованию инвестиционных программ организации, осуществляющих горячее и холодное водоснабжение, водоотведение и очистку сточных вод" муниципального образования "Олонки"</t>
  </si>
  <si>
    <t xml:space="preserve"> +
Постановление  администрации муниципального образования "Олонки" от 22 апреля 2014 года  № 50</t>
  </si>
  <si>
    <t xml:space="preserve"> +
Постановление администрации муниципального образования "Олонки" от 22 апреля 2014 года № 46 </t>
  </si>
  <si>
    <t xml:space="preserve"> +
Постановление администрации муниципального образования "Олонки" от 22 апреля 2014 года  № 43</t>
  </si>
  <si>
    <t xml:space="preserve"> +
Постановление администрации муниципального образования "Олонки"  от 22 апреля 2014 года № 45</t>
  </si>
  <si>
    <t xml:space="preserve"> +
Постановление администрации муниципального образования "Олонки"  от 22 апреля 2014 года № 53</t>
  </si>
  <si>
    <t xml:space="preserve"> +
Постановление администрации муниципального образования "Олонки"  от 22 апреля 2014 года № 44</t>
  </si>
  <si>
    <t xml:space="preserve"> +
Постановление администрации муниципального образования "Олонки" от 22 апреля 2014 года  № 48</t>
  </si>
  <si>
    <t xml:space="preserve"> +
Постановление администрации муниципального образования "Олонки" от 22 апреля 2014 года № 49 </t>
  </si>
  <si>
    <t xml:space="preserve"> +
Постановление администрации муниципального образования "Олонки"  от 22 апреля 2014 года № 52</t>
  </si>
  <si>
    <t xml:space="preserve"> +
Постановление администрации муниципального образования "Олонки" от 22 апреля 2014 года  № 51</t>
  </si>
  <si>
    <t xml:space="preserve"> +
Постановление администрации муниципального образования "Олонки"  от 22 апреля 2014 года № 39</t>
  </si>
  <si>
    <t xml:space="preserve"> +
Постановление администрации муниципального образования "Олонки"  от 22 апреля 2014 года № 40</t>
  </si>
  <si>
    <t xml:space="preserve"> +
Постановление администрации муниципального образования "Олонки" от 22 апреля 2014 года № 41 </t>
  </si>
  <si>
    <t xml:space="preserve"> +
Постановление администрации муниципального образования "Олонки" от 22 апреля 2014 года  № 42 </t>
  </si>
  <si>
    <t>Предоставление информации о принадлежности объектов электросетевого хозяйства на территории муниципального образования "Тихоновка"</t>
  </si>
  <si>
    <t>Димова Марина Николаевна</t>
  </si>
  <si>
    <t>делопроизводитель МО "Тихоновка"</t>
  </si>
  <si>
    <t>83953899-1-26</t>
  </si>
  <si>
    <t>mo-tihonovka@mail.ru</t>
  </si>
  <si>
    <t>Осуществление учета детей, подлежащих обучению по образовательным программам дошкольного, начального общего, основного общего и среднего общего образования, на территории муниципального образования города Братска</t>
  </si>
  <si>
    <t>Департамент образования администрации города Братска</t>
  </si>
  <si>
    <t xml:space="preserve">Принятие решения о создании семейного (родового) захоронения на общественном кладбище на территории муниципального образования города Братска
</t>
  </si>
  <si>
    <t xml:space="preserve">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</si>
  <si>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Выдача выписки из Реестра муниципального имущества муниципального образования города Братска</t>
  </si>
  <si>
    <t>Предоставление сведений из информационной системы обеспечения градостроительной деятельности, осуществляемой на территории муниципального образования города Братска</t>
  </si>
  <si>
    <t>Выдача градостроительных планов земельных участков, расположенных на территории муниципального образования города Братска</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</si>
  <si>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города Братска</t>
  </si>
  <si>
    <t>Присвоение адреса объекту недвижимости, расположенного на территории муниципального образования города Братска</t>
  </si>
  <si>
    <t>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на территории  муниципального образования города Братска</t>
  </si>
  <si>
    <t>Предоставление разрешения на условно разрешенный вид использования земельного участка или объекта</t>
  </si>
  <si>
    <t>Выдача разрешения на снос зеленых насаждений  на территории муниципального образования города Братска</t>
  </si>
  <si>
    <t xml:space="preserve">           +
Постановление администрации муниципального образования города Братска от 25 сентября 2013 года № 2507 "О внесении изменений в постановление администрации муниципального образования города Братска от 30 июля 2012 года № 1563 "Об утверждении административного регламента предоставления муниципальной услуги "Предоставление сведений из информационной системы обеспечения градостроительной деятельности на территории муниципального образования города Братска"
                   </t>
  </si>
  <si>
    <t xml:space="preserve"> +
Постановление администрации муниципального образования города Братска от 17 марта 2014 года        № 609 "О внесении изменения в административный регламент предоставления муниципальной услуги "Выдача разрешений на ввод в эксплуатацию объектов капитального строительства, расположенных на территории муниципального образования города Братска" ,  утвержденный постановлением администрации муниципального образования города Братска от 27.07.2012 № 1525"</t>
  </si>
  <si>
    <t>5 ноября 2014 года</t>
  </si>
  <si>
    <t>1. Выписка из ЕГРП  (Росреестр); 
 2. Справка об отсутствии (наличии) жилых помещений в собственности заявителя (ОГУП "ОЦТИ-ОБТИ БГ ЦТИ");                                                                                              3. Справка о наличии (отсутствии) транспортного средства (РЭО ГИБДД);
4. Выписка из ЕГРИП (Росреестр);                                      5. Сведения о наличии (отсутствии) исполнительного производства о взыскании алиментов (УФССП);            6. Справка о размере выплачиваемой пенсии (УПРФ)</t>
  </si>
  <si>
    <t>1. Выписка из ЕГРП (Росреестр)                                                                                             2. Справка об отсутствии (наличии) жилых помещений  в собственности (ОГУП "ОЦТИ-ОБТИ БГ ЦТИ")</t>
  </si>
  <si>
    <t>1. Выписка из ЕГРЮЛ (ФНС)
 2. Выписка из ЕГРИП (ФНС)
3.Разрешение на строительство, либо на установку и эксплуатацию рекламной конструкции, либо копия договора на установку и эксплуатацию нестационарного объекта (Отдел муниципального строительного надзора КГХ администрации города Братска)</t>
  </si>
  <si>
    <t>Постановление администрации города Черемхово от 23 декабря 2014 года № 1091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</si>
  <si>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1.Выписка из ЕГРП                                                                                                               2. заключения (акты) соответствующих органов государственного надзора (контроля), органов муниципального контроля, заключение проектно-изыскательской организации по результатам обследования элементов ограждающих и несущих конструкций жилого помещения в случае, если представление указанных документов в порядке определения перечня дополнительных документов признано Комиссией необходимым для принятия решения о признании жилого помещения соответствующим (не соответствующим) установленным Правительством Российской Федерации требованиям к жилому помещению.</t>
  </si>
  <si>
    <t>Комитет по управлению муниципальным имуществом Черемховского районного муниципального образовани</t>
  </si>
  <si>
    <t xml:space="preserve">Выдача выписки из Реестра муниципального имущества Черемховского районного муниципального образования </t>
  </si>
  <si>
    <t xml:space="preserve"> Совершение нотариальных действий</t>
  </si>
  <si>
    <t xml:space="preserve">Решение Думы муниципального образования Киренский район от 19 ноября 2014 года № 30/6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и порядка определения размера платы за их оказание
"
</t>
  </si>
  <si>
    <t>Постановление администрации Киренского муниципального района от 03.09.2014 № 874 "Об утверждении административного регламента предоставления муниципальной услуги Передача на основании конкурса в аренду или безвозмездное пользование муниципального имущества"</t>
  </si>
  <si>
    <t xml:space="preserve">Постановление администрации Киренского муниципального района от  20 октября 2014 года   № 1092 "Об утверждении административного регламента предоставления муниципальной услуги Предоставление жилых помещений
муниципального специализированного жилищного фонда"
</t>
  </si>
  <si>
    <t>Предоставление информации о принадлежности объектов электросетевого хозяйства на территории Алексеевского  муниципального образования образовани</t>
  </si>
  <si>
    <t xml:space="preserve">Постановление администрации Алексеевского муниципального образования от 11 июля 2014 года № 34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на территории Алексеевского  муниципального </t>
  </si>
  <si>
    <t xml:space="preserve"> Постановление главы администрации Бубновского муниципального образования №29 от 11 ноября 2011 года "Об утверждении положения о порядке разработки и утверждения административных регламентов муниципальных услуг."</t>
  </si>
  <si>
    <t>Постановление главы администрации Бубновского муниципального образования  от 7 ноября 2014 года № 36 "Об утверждении административного регламента по предоставлению муниципальной услуги "Предоставление выписок из реестра муниципальной собственности"</t>
  </si>
  <si>
    <t>Постановление главы администрации Бубновского муниципального образования от 7 ноября 2014 года №39 "Об утверждении административного регламента по предоставлению муниципальной услуги "Предоставление нотариальных услуг"</t>
  </si>
  <si>
    <t>Прием заявлений и выдача документов о согласовании переустройства и (или) перепланировки жилого помещения, расположенного на территории Макаровского муниципального образования</t>
  </si>
  <si>
    <t>1. Правоустанавливающие документы на переустраиваемое и (или) перепланируемое жилое помещение (подлинники или засвидетельствованные в нотариальном порядке копии)
2. Технический паспорт переустраиваемого и (или) перепланируемого жилого помещения
3.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 истории или культуры</t>
  </si>
  <si>
    <t>Выдача градостроительных планов земельных участков, расположенных на территории Макаровского муниципального образования</t>
  </si>
  <si>
    <t>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</si>
  <si>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Выдача выписок из реестра   муниципального имущества   Макаровского муниципального образования</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</si>
  <si>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Макаровского муниципального образования</t>
  </si>
  <si>
    <t>Назначение, перерасчет, индексация и выплата пенсии за выслугу лет гражданам, замещавшим должности муниципальной службы в администрации Макаровского муниципального образования</t>
  </si>
  <si>
    <t>Выдача ордеров (разрешений) на прведение земельных работ</t>
  </si>
  <si>
    <t xml:space="preserve"> +
Постановление администрации Макаровского мунципального образования  от 21 октября 2013 года № 50 " О внесении изменений в административные регламенты по предоставлению муниципальной услуги"</t>
  </si>
  <si>
    <t>1. Свидетельство о праве собственности, договор аренды и т.д.
2. Разрешение на строительство
3. Акт обследования строения
4. Выписку из постановления администрации о принятии гражданина на учет в качестве нуждающегося в жилом помещении или нуждающегося в улучшении жилых помещений, выписку из технического паспорта
5. Копию правоустанавливающих документов</t>
  </si>
  <si>
    <t xml:space="preserve">Постановление администрации Макаровского мунципального образования от  22 апреля 2013 года № 25 Об утверждении административного регламента предоставления муниципальной услуги"Выдача ордеров (разрешений) на прведение земельных работ"" </t>
  </si>
  <si>
    <t>Постановление администрации Юбилейнинского сельского поселения  от 08 февраля  2013 года № 18 "О внесении изменений  в административный регламент предоставления муниципальной услуги "Совершение нотариальных действий на территории Юбилейнинского муниципального образования""</t>
  </si>
  <si>
    <t xml:space="preserve">Оказание поддержки субъектам малого и среднего предпринимательства </t>
  </si>
  <si>
    <t xml:space="preserve">Предоставление информации о принадлежности объектов электосетевого хозяйства </t>
  </si>
  <si>
    <r>
      <rPr>
        <sz val="10"/>
        <rFont val="Calibri"/>
        <family val="2"/>
        <charset val="204"/>
      </rPr>
      <t>Совершение нотариальных действий на территории администрации Юбилейнинского муниципального образования</t>
    </r>
  </si>
  <si>
    <t>Постановлении администрации Юбилейнинского сельского поселения от 11 июня 2014 года № 25 "Об утверждении административного регламента предоставления муниципальной услуги "Предаставление информации о принадлежности объектов электросетевого хозяйства на территории Юбилейнинского муниципального образования""</t>
  </si>
  <si>
    <t>Постановлении администрации Юбилейнинского сельского поселения  от 27 декабря 2012 года №48 "Об утверждении административного регламента предоставления муниципальной услуги "Совершение нотариальных действий на территории администрации Юбилейнинского муниципального образования""</t>
  </si>
  <si>
    <t>Постановлении администрации Юбилейнинского сельского поселения от 23 июля 2013 года №47  "Об утверждении административного регламента предоставления муниципальной услуги "Постановка на учёт граждан, испытытвающих потребность в древесине для собственных нужд""</t>
  </si>
  <si>
    <t>Постановлении администрации Юбилейнинского сельского поселения  от 30 декабря 2013 года № 71  "Об утверждении  административного регламента предоставления муниципальной услуги "Оказание поддержки субъектам малого и среднего предпринимательства на территории Юбилейнинского сельского поселения""</t>
  </si>
  <si>
    <t>Решение Чунской районной Думы шестого созыва от 25 января 2012 года № 122 "Об утверждении перечня услуг,которые являются необходимыми и обязатнльными для предоставления муниципальных услуг и предоставляются организацуиями,участвующими в предотавлении муниципальных услуг Чунского районного му ниципального образования</t>
  </si>
  <si>
    <t>Решение Думы Балтуринского муниципального образования от 30 декабря 2014 года №78 "Об утверждении перечня услуг, которые являются необходимыми и обязательными при предоставлении муниципальных услуг администрацией Балтуринского муниципального образования и предоставляе</t>
  </si>
  <si>
    <t>Постановление администрации Балтуринского муниципального образования   от 25 ноября 2011 года № 27 "Об утверждении Порядка формирования и ведения реестра муниципальных услуг Балтуринского муниципального образования"</t>
  </si>
  <si>
    <t>Постановление администрация Балтуринского муниципального образования от 25 ноября 2011 года №25 "Об утверждении правил разработки и утверждения административных регламентов предоставления муниципальных услугадминистрацией Балтуринского муниципального образования"</t>
  </si>
  <si>
    <t>Администрация Бунбуйского муниципального оброазования</t>
  </si>
  <si>
    <t>Предоставление муниципального имущества Бунбуйского муниципального образования в аренду</t>
  </si>
  <si>
    <t>Выдача разрешений на размещение нестационарных торговых объектов на земельных участках, в зданиях, строениях,сооружениях, находящихся в муниципальной собственности</t>
  </si>
  <si>
    <t>Выдача разрешений на установку рекламных конструкций, аннулирование разрешений, выдача предписаний на демонтаж</t>
  </si>
  <si>
    <t xml:space="preserve">Предоставление участков для целей, не связанных со строительством </t>
  </si>
  <si>
    <t xml:space="preserve">Выдача уведомлений о переводе (отказе в переводе) жилого  (нежилого) помещения в нежилое (жилое) </t>
  </si>
  <si>
    <t>Выдача разрешений на ввод объектов в эксплуатацию при осущестьвлении строительства, реконструкции, капитального ремонта объектов капитального строительства</t>
  </si>
  <si>
    <t xml:space="preserve"> +
Постановление администрации Бунбуйского муниципального образования от 8 июля 2014 года № 31 "О внесении изменений в административные регламенты предоставления муниципальных услуг"</t>
  </si>
  <si>
    <t>Постановление главы № 24 от 27 ноября 2012 года "Об утверждении административного регламента по предоставлению муниципальных услуг предоставление земельного участка для индивидуального жилищного строительства"</t>
  </si>
  <si>
    <t>Постановление главы № 25 от 27 ноября 2012 года "Об утверждении административного регламента по предоставлению муниципальных услуг Выдача разрешений на строительство, реконструкцию,капитальный ремонт объектов капитального строительства на территории Бунбуйского МО"</t>
  </si>
  <si>
    <t>Постановление главы № 27 от 27 ноября 2012 года "Об утверждении административного регламента по предоставлению муниципальных услуг прием заявлений и выдача документов о согласовании переустройства и или перепланировки жилого помещения"</t>
  </si>
  <si>
    <t>Постановление главы № 28 от 27 ноября 2012 года "Об утверждении административного регламента по предоставлению муниципальных услуг предоставление муниципального имущества Бунбуйского муниципального образования в аренду"</t>
  </si>
  <si>
    <t>Постановление главы № 29 от 27 ноября 2012 года "Об утверждении административного регламента по предоставлению муниципальных услуг Выдача разрешений на размещение нестационарных торговых объектов на земельных участках, в зданиях, строениях,сооружениях, находящихся в муниципальной собственности"</t>
  </si>
  <si>
    <t>Постановление главы № 30 от 27 ноября 2012 года "Об утверждении административного регламента по предоставлению муниципальных услуг выдача разрешений на установку рекламных конструкций, аннулирование разрешений, выдача предписаний на демонтаж"</t>
  </si>
  <si>
    <t>Постановление главы № 31 от 27 ноября 2012 года "Об утверждении административного регламента по предоставлению муниципальных услуг принятие граждан на учет в качестве нуждающихся в жилых помещениях, предоставляемых по договорам социального найма"</t>
  </si>
  <si>
    <t xml:space="preserve">Постановление главы № 32 от 27 ноября 2012 года "Об утверждении административного регламента по предоставлению муниципальных услуг предоставление участков для целей, не связанных со строительством" </t>
  </si>
  <si>
    <t xml:space="preserve">Постановление главы № 33 от 27 ноября 2012 года "Об утверждении административного регламента по предоставлению муниципальных услуг выдача уведомлений о переводе (отказе в переводе) жилого  (нежилого) помещения в нежилое (жилое)" </t>
  </si>
  <si>
    <t xml:space="preserve">Постановление главы № 34 от 27 ноября 2012 года "Об утверждении административного регламента по предоставлению муниципальных услуг присвоение (уточнение) адресов объектам недвижимого имущества" </t>
  </si>
  <si>
    <t>Постановление главы № 35 от 27 ноября 2012 года "Об утверждении административного регламента по предоставлению муниципальных услуг прием заявлений и выдача документов о согласовании схем расположения земельных участков на кадастровой карте</t>
  </si>
  <si>
    <t>Постановление главы № 37от 27 ноября 2012 года "Об утверждении административного регламента по предоставлению муниципальных услуг предоставление муниципального имущества в безвозмездное пользование</t>
  </si>
  <si>
    <t xml:space="preserve">Постановление главы № 38 от 27 ноября 2012 года "Об утверждении административного регламента по предоставлению муниципальных услуг организация ритуальных услуг и содержанию мест захоронения" </t>
  </si>
  <si>
    <t>Постановление главы № 39 от 27 ноября 2012 года "Об утверждении административного регламента по предоставлению муниципальных услуг выдача выписок из реестра муниципальной собственности</t>
  </si>
  <si>
    <t>Постановление главы № 40 от 27 ноября 2012 года "Об утверждении административного регламента по предоставлению муниципальных услуг выдача разрешений на ввод объектов в эксплуатацию при осущестьвлении строительства, реконструкции, капитального ремонта объектов капитального строительства"</t>
  </si>
  <si>
    <t>Решение Думы Бунбуйского муниципального образования от 29 декабря 2014 года №71 "Об утверждении перечня услуг, которые являются необходимыми и обязательными при предоставлении муниципальных услуг администрацией Чунского муниципального образования и предоставляе</t>
  </si>
  <si>
    <t>Корниленкова Ирина Васильевна</t>
  </si>
  <si>
    <t>заместитель главы администрации Бунбуйского МО</t>
  </si>
  <si>
    <t>bunbuy.mo@mail.ru</t>
  </si>
  <si>
    <t xml:space="preserve">Постановление главы администрации Бунбуйского муниципального образования от 13 декабря 2013 года № 53 "О Порядке разработки и утверждения административных регламентов предоставления муниципальных Бунбуйского муниципального образования"
</t>
  </si>
  <si>
    <t>постановление главы администрации Бунбуйского муниципального образованя  от 13 декабря 2013 года № 54 "Об утверждении Положения о порядке формирования и ведения Реестра муниципальных услуг Бунбуйского муниципального образования"</t>
  </si>
  <si>
    <t>Постановление  главы Каменского муниципального образования  от 27.01.2012 года №  2 "Об утверждении административного регламента предоставления муниципальной услуги "Выдача юридическим и физическим лицам справок, выписок из похозяйственных книг"</t>
  </si>
  <si>
    <t>Приватизация гражданами  обьектов муниципального жилищного фонда находящегося в муниципальной собственности</t>
  </si>
  <si>
    <t>Постановление главы Каменского муниципального образования  от 27.01.2012  года № 9 "Об утверждении административного регламента предоставления муниципальной услуги "Приватизация гражданами обьектов муниципального жилищного фонда, находящегося в муниципальной собственности"</t>
  </si>
  <si>
    <t xml:space="preserve">Постановление главы Каменского муниципального образования от 16.01. 2013 года №20 "Об утверждении Административного регламента предоставления муниципальной услуги "Выдача выписок из реестра муниципальной собственности"  </t>
  </si>
  <si>
    <t>Постановление главы Каменского муниципального образования  от 16.11. 2012 года № 22 "Об утверждении административного регламента предоставления муниципальной услуги "Подготовка градостроительного плана земельного участка"</t>
  </si>
  <si>
    <t>Постановление Главы Каменского муниципального образования  от 16.01.2013 года № 23 "Об утверждении административного регламента предоставления муниципальной услуги "Выдача разрешений на право организации розничного рынка, в том числе ярмарок"</t>
  </si>
  <si>
    <t>Постановление главы Каменского муниципального образования  от 16.01.2013 года № 24 "Об утверждении административного регламента предоставления муниципальной услуги "Установление тарифов на услуги, предоставляемые муниципальными предприятиями и учреждениями"</t>
  </si>
  <si>
    <t>Постановление главы Каменского муниципального образования  от 16.01.2013 года № 26 "Об утверждении административного регламента предоставления муниципальной услуги "Предоставление в собственность, в аренду, безвозмездное пользование и постоянное (бессрочное) пользование земельных участков "</t>
  </si>
  <si>
    <t>Постановление главы Каменского муниципального образования  от 16.01.2013 года № 28 "Об утверждении административного регламента предоставления муниципальной услуги "Предоставление  земельных участков для строительства, не связанного с жилищным строительством"</t>
  </si>
  <si>
    <t xml:space="preserve">Выдача разрешения (ордера) на производство работ, при которых планируется  разрыть территорию общего пользования </t>
  </si>
  <si>
    <t>Постановление главы Каменского муниципального образования  от 16.01.2013 года № 29 "Об утверждении административного регламента предоставления муниципальной услуги "Выдача  разрешения (ордера) на производство работ, при которых планируется разрыть территорию общего пользования "</t>
  </si>
  <si>
    <t>Постановление главы Каменского муниципального образования  от 16.01.2013 года № 30 "Об утверждении административного регламента предоставления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t>
  </si>
  <si>
    <t>Постановление главы Каменского муниципального образования  от 16.01. 2013 года № 37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</si>
  <si>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главы Каменского муниципального образования  от 16.01.2013 года № 8 "Об утверждении административного регламента предоставления муниципальной услуги "Изменение вида разрешенного использования земельных участков и объектов капитального строительства"</t>
  </si>
  <si>
    <t>Постановление главы Каменского муниципального образования  от 16.01.2013 года № 10 "Об утверждении административного регламента предоставления муниципальной услуги "Прием заявлений и выдача документов о согласовании схем расположения земельных участков"</t>
  </si>
  <si>
    <t>Постановление главы Каменского муниципального образования  от 16.01.2013 года № 11 "Об утверждении административного регламента предоставления муниципальной услуги "Предоставление участков для целей, не связанных со строительством"</t>
  </si>
  <si>
    <t>Постановление главы Каменского муниципального образования  от 16.01.2013 года № 12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t>
  </si>
  <si>
    <t>Постановление главы Каменского муниципального образования  от 16.01.2013 года № 13 "Об утверждении административного регламента предоставления муниципальной услуги "Организация ритуальных услуг и содержания мест захоронения"</t>
  </si>
  <si>
    <t>Постановление главы Каменского муниципального образования  от 16.01.2013 года № 14 "Об утверждении административного регламента предоставления муниципальной услуги "Подготовка и выдача разрешений на строительство, реконструкцию, объектов капитального строительства"</t>
  </si>
  <si>
    <t>Постановление главы Каменского муниципального образования  от 16.01.2013 года № 15 "Об утверждении административного регламента предоставления муниципальной услуги "Выдача разрешений на ввод в эксплуатацию при осуществлении строительства, реконструкции, объектов капитального строительства"</t>
  </si>
  <si>
    <t>Постановление главы Каменского муниципального образования  от 16.01.2013 года № 15 "Об утверждении административного регламента предоставления муниципальной услуги "Присвоение адреса объекту недвижимости"</t>
  </si>
  <si>
    <t>Постановление главы Каменского муниципального образования  от 16.01.2013 года № 16 "Об утверждении административного регламента предоставления муниципальной услуги "Выдача разрешений на вступление в брак несовершеннолетним лицам, достигшим возраста шестнадцати лет, при наличии уважительных причин"</t>
  </si>
  <si>
    <t>Постановление Главы Каменского муниципального образования  от 16.01.2013 года № 17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помещение и нежилого помещения в жилое"</t>
  </si>
  <si>
    <t>Постановление главы Каменского муниципального образования  от 16.01.2013 года № 17 "Об утверждении административного регламента предоставления муниципальной услуги "Предоставление муниципального имущества муниципального образования в аренду"</t>
  </si>
  <si>
    <t xml:space="preserve"> +
Постановление  главы Каменского муниципального образования от 14 июля 2014 года № 29 "О внесении изменений в постановления администрации Каменского"</t>
  </si>
  <si>
    <t>Гроо Татьяна ивановна</t>
  </si>
  <si>
    <t>kamenskoeMO@yandex.ru</t>
  </si>
  <si>
    <t>Постановление главы Каменского  муниципального образования от 14 января 2012 года № 2 "Об утверждении Порядка разработки и утверждения административных регламентов исполнения муниципальных функций и административных регламентов предоставления муниципальных услуг"</t>
  </si>
  <si>
    <t>Постановление главы Каменского муниципального образования от 14 января 2012 года № 3  "Об утверждении Положения о порядке формирования и ведения Реестра муниципальных услуг Каменского муниципального образования"</t>
  </si>
  <si>
    <t>Муниципальное казенное учреждения"Администрация Новочунского муниципального образования"</t>
  </si>
  <si>
    <t>МКУ "Центр информации и спорта НовоЧунского муниципального образования"</t>
  </si>
  <si>
    <t>Выдача справок различной формы</t>
  </si>
  <si>
    <t>Выдача разрешений на размещение нестационарных торговых объектов на земельных участках, в зданиях, строениях, сооружениях,находящихся в муниципальной собственности</t>
  </si>
  <si>
    <t>Постановление администрации Квитокского муниципального образования от 29 декабря 2014 года № 117 "Об утверждении Административного регламента предоставления муниципальной услуги "Предоставление в собственность, постоянное (бессрочное) пользование,безвозмездное пользование, аренду земельных участков, находящихся в муниципальной собственности"</t>
  </si>
  <si>
    <t>Постановление администрации Квитокского муниципального образования от 29 декабря 2014 года №118 "Об утверждении Административного регламента предоставления муниципальной услуги " Предоставление в аренду,безвозмездное пользование, иное владение и (или) пользование муниципального имущества Квитокского муниципального образования"</t>
  </si>
  <si>
    <t>Постановление администрации Квитокского муниципального образования от21 ноября 2014 года № 81 "Об утверждении Административного регламента предоставления муниципальной услуги "Выдача градостроительного плана на земельный участок"</t>
  </si>
  <si>
    <t>Постановление администрации Нобобирюсинского муниципального образования от 18 сентября 2014 года № 70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t>
  </si>
  <si>
    <t>Предоставление администрацией Шелеховского муниципального образования муниципальной услуги по переводу жилого помещения в нежилое помещение и нежилого помещения в жилое</t>
  </si>
  <si>
    <t>Постановление администрации Шелеховского муниципального образования от 4 декабря 2014 года №75 "Предоставление администрацией Шелеховского муниципального образования муниципальной услуги по переводу жилого помещения в нежилое помещение и нежилого помещения в жилое"</t>
  </si>
  <si>
    <t>п.8.Перечня услуг, которые являются необходимыми и обязательными для предоставления муниципальных услуг</t>
  </si>
  <si>
    <t xml:space="preserve"> +
Постановление администрации муниципального образования "Аларь" от 22 декабря 2014 года №71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"Аларь"</t>
  </si>
  <si>
    <t xml:space="preserve"> +
Постановление администрации муниципального образования "Аларь" от 20 декабря 2014 года №99 "О внесении изменений в административный регламент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</si>
  <si>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t xml:space="preserve"> +
Постановление администрации муниципального образования "Аларь" от 22 декабря 2014 года №72 "Об утверждении административного регламента предоставления муниицпальной услуги "Выдача разрешений на строительство (за исключением случаев, предусмотренных Градостроительным кодексом Российской Федерации и иными федеральными законами)"</t>
  </si>
  <si>
    <t xml:space="preserve"> +
Постановление администрации муниципального образования "Аларь" от 22 декабря 2014 года №74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на территории муниципального образования "Аларь"</t>
  </si>
  <si>
    <t>Архив</t>
  </si>
  <si>
    <t>Постановление Главы администрации муниципального образования "Гаханское" от 5 ноября 2014 года  №52 "Об утверждении административного регламента предоставления муниципальной услуги"</t>
  </si>
  <si>
    <t>Постановление администрации муниципального образования "Харатское" от 12 декабря 2014 года  №66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на территории муниципального образования "Харатское""</t>
  </si>
  <si>
    <t xml:space="preserve">Постановление администрации Заларинского муниципального образования  от 14 апреля 2014 года № 279 "Об утверждении Административного регламента предоставления муниципальной услуги "Организация мероприятий по подготовке программ отдыха и оздоровления обучающихся (воспитанников) в каникулярное время в оздоровительных лагерях на базе муниципальных образовательных учреждений (в т. ч. дневного пребывание), в загородных оздоровительных учреждениях, лагерях с дневным пребыванием, лагерях труда и отдыха, профильных лагерях, туристических походах, выездные образовательные программы" </t>
  </si>
  <si>
    <t>Постановление администрации Заларинского муниципального образования  от 4 апреля  2013 года № 259 "Об утверждении Административного регламента предоставления муниципальной услуги Организация установления, прекращения, приостановления, возобновления, расчета, перерасчета и выплаты пенсий за выслугу лет гражданам, замещавшим муниципальные должности в муниципальном образовании "Заларинский район"</t>
  </si>
  <si>
    <t xml:space="preserve">Постановление администрации Заларинского муниципального образования от 14 апреля 2014 года  № 278 "Об утверждении Административного регламента предоставления муниципальной услуги "Реализация программ дополнительного образования физкультурно-оздоровительной направленности" </t>
  </si>
  <si>
    <t>Исполнение запросов граждан (социально правовых, тематических, генеалогических) и выдача выписок, справок, оформление и предоставления копии документов – предоставление справки о наличии детей</t>
  </si>
  <si>
    <t xml:space="preserve">
1. Выписка из Единого государственного реестра прав  на объект недвижимости (земельный участок)
2. Выписка из ЕГРП о зарегистрированных правах на объект недвижимости (здание, строение, сооружение, подлежащее реконструкции, капитальному ремонту)                  3    Кадастровый паспорт (кадастровая выписка)земельного участка        </t>
  </si>
  <si>
    <t>Постановление администрации муниципального образования Новоигирминское городское поселение от 01  декабря 2014 года № 519 "Административный регламент по предоставлению муниципальной услуги  "Предоставление театрально-зрелищных услуг"</t>
  </si>
  <si>
    <t>Постановление администрации Новоигирминского городского поселения от 19 декабря 2014 года № 538 "Выдача разрешения на размещение нестационарных торговых объектов на земельных участках, в зданиях, строениях, находящихся в муниципальной собственности"</t>
  </si>
  <si>
    <t>Выдача градостроительных планов земельных участков, расположенных на территории Радищевского городского поселения</t>
  </si>
  <si>
    <t>Постановление администрации Речушинского сельского поселения  № 115 от 29 декабря 2014 года "О порядке формирования и ведения реестра муниципальных услуг администрации Речушинского сельского поселения"</t>
  </si>
  <si>
    <t>Постановление администрации Речушинского сельского поселения № 116 от 29 декабря 2014 года "Об утверждении административного регламента по предоставлению муниципальной услуги " Выдача копий архивных документов, справок, находящихся на хранении в архиве администрации Речушинского сельского поселения"</t>
  </si>
  <si>
    <t>Выдача градостроительных планов земельных участков, расположенных на территории Речушинского сельского поселения</t>
  </si>
  <si>
    <t>Постановление администрации Речушинского СП от 19 сентября 2014 года № 80 "Об  утверждении административного регламента предоставление муниципальной услуги "Выдача градостроительных планов земельных участков, расположенных на территории Речушинского сельского поселения"</t>
  </si>
  <si>
    <t>Постановление администрации Речушинского сельского поселения  от 11 декабря 2014 года № 112 "Об утверждении  административного регламента предоставления муниципальной услуги "Передача в собственность гражданам жилых помещений муниципального жилищного фонда путем приватизации" на территории Речушинского поселения"</t>
  </si>
  <si>
    <t xml:space="preserve">Постановление администрации Речушинского сельского поселения от 23 декабря 2014 года  № 114 "Об утверждении  административного регламента по предоставлению муниципальной услуги  по выдаче справок гражданам, проживающим на территории Речушинского сельского поселения" </t>
  </si>
  <si>
    <t>Постановление Администрации Речушинского сельского поселения от 19 сентября 2014 года № 81 "Об утверждении административного регламента предоставления муниципальной услуги "Согласование схемы расположения земельного участка на территории Речушинского сельского поселения""</t>
  </si>
  <si>
    <t>Постановление администрации Речушинского сельского поселения № 97 от 20 ноября 2014 года "Об утверждении Административного регламента по предоставлению муниципальной услуги "Присвоение, изменеие адресов  объектам недвижимости расположенных на территории Речушинского сельского поселения"</t>
  </si>
  <si>
    <t>Решение Думы Шестаковского городского поселения  № 84 от 24.11.2014г. "Об утверждении перечня муниципальных услуг предоставляемых администрацией Шестаковского городского поселения"</t>
  </si>
  <si>
    <t>Согласование инвестиционных программ организаций осуществляющих регулируемые виды деятельности в сфере теплоснабжения</t>
  </si>
  <si>
    <t xml:space="preserve">Постановление главы  Янгелевского городского поселения от 29 декабря 2014 года №97 "Об утверждении административного регламента 
"Согласование инвестиционных программ организаций, осуществляющих регулируемые виды деятельности в сфере теплоснабжения" </t>
  </si>
  <si>
    <t>Согласование инвестиционных программ организаций осуществляющих регулируемые виды деятельности в сфере водоснабжения и водоотведения</t>
  </si>
  <si>
    <t xml:space="preserve">Постановление главы  Янгелевского городского поселения от 29 декабря 2014 года №98 "Об утверждении административного регламента предоставления государственной услуги по утверждению инвестиционных и производственных программ организаций, осуществляющих  деятельность в сфере водоснабжения и водоотведения" </t>
  </si>
  <si>
    <t xml:space="preserve">Постановление главы  Янгелевского городского поселения от 29 декабря 2014 года №99 "Об утверждении административного регламента предоставления муниципальной услуги по согласованию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t>
  </si>
  <si>
    <t>Постановление главы администрации Янгелевского городского поселения от 29 июня 2011 года №26 "Об утверждении административного регламента по исполнению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</si>
  <si>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Ербогаченского муниципального образования от 08 декабря 2014 года № 109-п "Об утверждении административного регламента предоставлени муниципальной услуги "Подготовка и выдача градостроительных планов земельных участков"</t>
  </si>
  <si>
    <t>Предоставление информации о принадлежности объектов электросетевого  хозяйства</t>
  </si>
  <si>
    <t>Выдача справок о составе семьи, месте жительства, выписка из домовой книги</t>
  </si>
  <si>
    <t>Постановление Подволошинского муниципального образования от 01 июля 2014 года № 40 " Об утверждении административного регламента предоставления муниципальной услуги " Предоставление информации о принадлежности объектов электросетевого хозяйства</t>
  </si>
  <si>
    <t>Постановление  Подволошинского муниципального образования от 8 мая 2014 года № 25 " Об утверждении административного регламента по предоставлению муниципальной услуги " Выдача справок о составе семьи, месте жительства, выписки из домовой книги</t>
  </si>
  <si>
    <t>Решение Думы Преображенского муниципального образования от 5 августа 2014 года № 4/3 "Об утверждении перечня муниципальных услуг оказываемых населению Преображенского муниципального образования"</t>
  </si>
  <si>
    <t>Выдача информации о принадлежности объектов электросетевого хозяйства, расположенных на территории Преображенского муниципального образования</t>
  </si>
  <si>
    <t>Подготовка градостроительного плана земельного участка на территории Преображенского муниципального образования</t>
  </si>
  <si>
    <t>Постановление главы Преображенского муниципального образования от 27 августа 2014 года № 43-па "Об утверждении административного регламента по предоставлению муниципальной услуги по предоставлению выдаче информации о принадлежности объектов электросетевого хозяйства, расположенных на территории Преображенского муниципального образования"</t>
  </si>
  <si>
    <t>Постановление главы Преображенского муниципального образования от 31 декабря 2014 года № 125-п "Об утверждении административного регламента по предоставлению муниципальной услуги по подготовке градостроительного плана земельного участка на территории Преображенского муниципального образования"</t>
  </si>
  <si>
    <t>Постановление администрации Алгатуйского сельского поселения от 20 ноября 2013 года № 28-ПГ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</si>
  <si>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Постановление Администрации Будаговского сельского поселения от 19 ноября 2014 года № 34-пг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</si>
  <si>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Решение Думы от 26.12.2014 года № 51 "О внесении изменений в Перечень муниципальных услуг, которые являются необходимыми и обязательными для предоставления муниципальными органами местного самоуправления Будаговского сельского поселения и оказываются организациями, участвующими в предоставлении муниципальных услуг"</t>
  </si>
  <si>
    <t>Постановление администрации Бурхунского сельского поселения  от 21 ноября 2014 года № 44-пг "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t>
  </si>
  <si>
    <t>Постановление Главы администрации Едогонского сельского поселения от 18 ноября 2014 года № 41-пг "Об утверждении административного регламента предоставления  муниципальной услуги " Предоставление информации о принадлежности объектов электросетевого хозяйства</t>
  </si>
  <si>
    <t>п.11. Перечня услуг, которые являются необходимыми и обязательными для предоставления муниципальных услуг</t>
  </si>
  <si>
    <t>специалист администрации Кирейского сельского поселения</t>
  </si>
  <si>
    <t>Решение Думы Кирейского сельского поселения от 30 декабря 2014 года №65/33 "О внесении дополнений в перечнь муниципальных услуг, которые являются необходимыми и обязательными для предоставления муниципальных услуг органами местного самоуправления Едогонского сельского поселения и оказываются организациями, участвующими в предоставлении муниципальных услуг"</t>
  </si>
  <si>
    <t>Постановление Администрации Кирейского сельского поселения от 19 ноября 2014 года № 26-пг"Об утверждении административного регламента предоставления  муниципальной услуги " Предоставление информации о принадлежности объектов электросетевого хозяйства"</t>
  </si>
  <si>
    <t>Постановление администрации мугунского сельского поселения от 26 декабря 2014 года № 35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t>
  </si>
  <si>
    <t>п.№ 17 перечня услуг, которые являются необходимыми и обязательными для предоставления муниципальной услуги</t>
  </si>
  <si>
    <t>Постановление администрации Нижнебурбукского сельского поселения от 19 ноября 2014 года № 27-пг "Обутверждении административного регламента предоставления муниципальной услуги"Предоставление информации о принадлежности объектов электросетевого хозяйства"</t>
  </si>
  <si>
    <t>1. Выписка из Единого государственного реестра прав на недвижимое имущество и сделок с ним (Росреестр)
2. Сведения из договоров социального найма жилых помещений (администрация Баклашинского сельского поселения)
3. Справка о наличии (отсутствии) сведений о жилом помещении в Реестре муниципального имущества (администрация Баклашинского сельского поселения)</t>
  </si>
  <si>
    <t>Постановление Администрации Шелеховского городского поселения от 9 декабря 2014 года № 743 па "Об утверждении административного регламента предоставления 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</si>
  <si>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Постановление Администрации Шелеховского городского поселения от 13 октября 2014 года № 583 па "Об утверждении Административного регламента по предоставлению муниципальной услуги "Выдача удостоверения о захоронении или перегистрация удостоверения о захоронении"</t>
  </si>
  <si>
    <t>Постановление администрации Казачинского сельского поселения по Иркутской области от 30 декабря 2011 года №58 "Об утверждении регламента по предоставлению муниципальной услуги "заключение договоров социального найма муниципального жилищного фонда"</t>
  </si>
  <si>
    <t xml:space="preserve">Постановление администрации  Казачинского сельского поселения по Иркутской области от 03 декабря 2011 года № 56 "Об утверждении регламента по предоставлению муниципальной услуги "Постановка граждан на учет в качетсве нуждающихся в жилых помещениях, предоставляемых по договорам социального найма" </t>
  </si>
  <si>
    <t>Администрация Ключевского сельского поселения Казачинско-Ленского района Иркутской области</t>
  </si>
  <si>
    <t>Постановление Администрации Ключевского сельского поселения от 30 декабря 2013 года № 84 "Об утверждении административных регламентов предоставления муниципальных услуг в Ключевском муниципальном образовании"</t>
  </si>
  <si>
    <t>Постановление Администрации Ключевского сельского поселения от 30 декабря 2013 года № 83 "Об утверждении административных регламентов предоставления муниципальных услуг в Ключевском муниципальном образовании"</t>
  </si>
  <si>
    <t>Выдача справок с места жительства</t>
  </si>
  <si>
    <t>Выдача справок со составе семьи гражданам, зарегистрированным по месту жительства</t>
  </si>
  <si>
    <t xml:space="preserve">Выдача справки с места жительства умершего, зарегистрированного по месту жительства </t>
  </si>
  <si>
    <t>Выдача справки о нахождении гражданина на иждивении</t>
  </si>
  <si>
    <t>Выдача справки о подтверждении проживания гражданина в Районах Крайнего Севера</t>
  </si>
  <si>
    <t>Оформление разрешения на право торговли на территории поселения</t>
  </si>
  <si>
    <t>Выдача поквартирной карточки (ф. Т-10)</t>
  </si>
  <si>
    <t>Выдача доверенностей</t>
  </si>
  <si>
    <t>Свидельствование подлинности подписи на документах</t>
  </si>
  <si>
    <t>Выдача разрешений на строительство  (реконструкцию)  объектов недвижимости</t>
  </si>
  <si>
    <t>Выдача разрешений на ввод объектов недвижимости в эксплуатацию</t>
  </si>
  <si>
    <t>Постановление Администрации Ключевского сельского поселения от 30 декабря 2013 года № 82 "О порядке разработки и утверждении административных регламентов по предоставлению муниципальных услуг в Ключевском муниицпальном образовании"</t>
  </si>
  <si>
    <t>Постановление Администрации Ключевского сельского поселения от 30 декабря 2013 года № 81 "О порядке формирования и ведения реестра муниципальных услуг  в Ключевском муниципальном образовании"</t>
  </si>
  <si>
    <t xml:space="preserve">  +
Постановление главы Небельского сельского поселения от 29 декабря 2014 года №58  "О внесении изменений в административные регламенты по предоставлению муниципальных услуг Небельского сельского поселения"</t>
  </si>
  <si>
    <t xml:space="preserve">Постановление Администрации Витимского городского поселения от  29 августа 2013 года № 24 "Об утверждении регламента по предоставлению муниципальной услуги "Выдача документов , подтверждающих отсутствие жилых помещений в собственности заявителя"; Постановление Администрации Витимского городского поселения от 29 августа 2013 года №25 "Об утверждении административного регламента по предоставлению муниципальной услуги "Выдача справок об общей площади жилого помещения заявителя" </t>
  </si>
  <si>
    <t>Выдача разрешения (ордера) на производство работ, при которых планируется проведение земляных работ на  территории общего пользования</t>
  </si>
  <si>
    <t>Постановление Администрации Витимского городского поселения от  22 декабря 2014  года №39  "Об утверждении административного регламента по предоставлению муниципальной услуги "Выдача разрешений на  снос зеленых насаждений"</t>
  </si>
  <si>
    <t>Постановление Администрации Витимского городского поселения от  22 декабря 2014  года №42  "Об утверждении административного регламента по предоставлению муниципальной услуги "Выдача разрешений на право организации розничной торговли на территории Витимского городского поселения  "</t>
  </si>
  <si>
    <t>Постановление Администрации Витимского городского поселения от  22 декабря 2014  года №45  "Об утверждении административного регламента по предоставлению муниципальной услуги "Присвоение (уточнение) адресов объектам недвижимого имущества  на территории  Витимского городского  поселения  "</t>
  </si>
  <si>
    <t>Постановление Администрации Витимского городского поселения от  22 декабря 2014  года №43  "Об утверждении административного регламента по предоставлению муниципальной услуги "Выдача актов обследования жилищно-бытовых условий проживания заявителя   "</t>
  </si>
  <si>
    <t>Постановление Администрации Витимского городского поселения от  22 декабря 2014  года №44  "Об утверждении административного регламента по предоставлению муниципальной услуги "Выдача справок о соответствии адресов   "</t>
  </si>
  <si>
    <t>Постановление Администрации Витимского городского поселения от  22 декабря 2014  года №46  "Об утверждении административного регламента по предоставлению муниципальной услуги "Предоставление информации об объектах недвижимого имущества, находящихся в муниципальной собственности  Витимского городского поселения и предназначенных для сдачи в аренд   "</t>
  </si>
  <si>
    <t>Постановление Администрации Витимского городского поселения от  22 декабря 2014  года №47 "Об утверждении административного регламента по предоставлению муниципальной услуги "Оформление справки с места жительства умершего   "</t>
  </si>
  <si>
    <t>Постановление Администрации Витимского городского поселения от 22 декабря 2014  года №48  "Об утверждении административного регламента по предоставлению муниципальной услуги "Выдача справок о составе семьи"</t>
  </si>
  <si>
    <t>Хомич Юлия Сергеевна</t>
  </si>
  <si>
    <t>Присвоение, изменение и аннулирование  адреса объектам недвижимости и земельным участкам на межселенной территории муниципального образования "Усть-Илимский район"</t>
  </si>
  <si>
    <t>Постановление Администрации муниципального образования "Усть-Илимский район" от 3 июня 2014 года № 159 "Об утверждении административного регламента предоставления муниципальной услуги "Подготовка и выдача разрешений на ввод объектов в эксплуатацию"</t>
  </si>
  <si>
    <t>Решение Думы Бадарминского муниципального образования от 28 марта 2014 № 12/2 "Об утверждении Перечня услуг, которые являются необходимыми и обязательными для предоставления муниципальных услуг Администрацией Бадарминского муниципального образования и предоставляются организациями, участвующими в предоставлении муниципальных услуг, а также порядка определения размера платы за оказание таких услуг"</t>
  </si>
  <si>
    <t>Постановление администрации Железнодорожного муниципального образования от 6 февраля 2013 года № 19 "Об утверждении Порядка формирования и ведения муниципальных услуг Железнодорожного муниципального образования"</t>
  </si>
  <si>
    <t>Решение Думы Невонского муниципального образования третьего созыва от 25 апреля 2014 № 17-1д "Об утверждении Перечня услуг, которые являются необходимыми и обязательными для предоставления муниципальных услуг Администрацией Невонского муниципального образования и предоставляются организациями, участвующими в предоставлении муниципальных услуг, а также порядка определения размера платы за оказание таких услуг"</t>
  </si>
  <si>
    <t>Постановление Главы Невонского муниципального образования от 30 июня 2014 № 75 "Об утверждении Порядка формирования и ведения Реестра муниципальных услуг Невонского муниципального образования"</t>
  </si>
  <si>
    <t>Постановление Администрации Подъеланского муниципального образования от 9 сентября 2011 № 40 "Об утверждении Перечня услуг, которые являются необходимыми и обязательными для предоставления муниципальных услуг Администрацией Подъеланского муниципального образования и предоставляются организациями, участвующими в предоставлении муниципальных услуг, а также порядка определения размера платы за оказание таких услуг"</t>
  </si>
  <si>
    <t>Решение Думы Седановского муниципального образования от 06 мая 2014 года № 10/3 "Об утверждении Перечня услуг, которые являются необходимыми и обязательными для предоставления муниципальных услуг Администрацией Седановскго муниципального образования и предоставляются организациями, участвующими в предоставлении муниципальных услуг, а также порядка определения размера платы за оказание таких услуг"</t>
  </si>
  <si>
    <t xml:space="preserve">Постановление главы администрации муниципального образования "Бильчир" от 03.03.2014 г. № 22 "Об утверждении Положения о порядке формирования и ведения Реестра муниципальных услуг муниципального образования "Бильчир" </t>
  </si>
  <si>
    <t>Медведева Ирина Васильевна</t>
  </si>
  <si>
    <t xml:space="preserve"> +
Постановление  исполняющего обязанности главы муниципального образования "Бурят-Янгуты" от 26 августа 2014 года  № 109 "О внесении изменения в постановление № 13  от 05.02.2013 г."</t>
  </si>
  <si>
    <t xml:space="preserve"> +
Постановление  главы МО "Бурят-Янгуты" от 24 декабря 2013 года № 193 "О внесении изменения в постановление № 124  от 31.05.2013 г."</t>
  </si>
  <si>
    <t xml:space="preserve"> +
Постановление  главы МО "Бурят-Янгуты" от 24 декабря 2013 года № 194 "О внесении изменения в постановление № 113  от 31.05.2013 г."</t>
  </si>
  <si>
    <t xml:space="preserve"> +
Постановление  и. о. главы МО "Бурят-Янгуты" от 26 августа 2014 года  г. № 110 "О внесении изменения в постановление № 78  от 16.04.2013 г."</t>
  </si>
  <si>
    <t>Постановление администрации муниципального образования "Ново-Ленино" от 22 декабря 2014 года № 130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</si>
  <si>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Решение думы муниципального образования "Обуса" от 31 декабря 2014 года №44 "Об утверждении перечня услуг , которые являются необходимыми и обязателдьными для предоставления муиницпальной услуги"</t>
  </si>
  <si>
    <t>Постановление главы администрации муниципального образования ""Оса" от 28 ноября 2014 года № 461 "Об утверждении административного регламента по предоставлению информации о принадлежности объектов электросетевого хозяйства на территории МО "Оса"</t>
  </si>
  <si>
    <t>Постановление главы администрации муниципального образования "Оса" от 12 декабря 2014 года " 477 "Об  утверждении административного реглмента предоставления муниципальной услуги "Размещение муниципального заказа для нужд муниципального образования "Оса" путем проведения запроса котировок и торгов в форме конкурса, аукциона"</t>
  </si>
  <si>
    <t>Постановление главы администрации муниципального образования "Оса" от 12 декабря 2014 года № 479 "Об утверждении административного регламента предоставления муниципальной услуги "Выдача уведомлений о переводе (отказе в переводе) жилого (нежилого) помещения в нежилое (жилое) на территории муниципального образования "Оса"</t>
  </si>
  <si>
    <t>Постановление главы администрации муниципального образования "Оса" от 24 декабря 2014 года № 488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t>
  </si>
  <si>
    <t>Приём заявлений и выдача документов об утверждении схемы расположения земельного участка</t>
  </si>
  <si>
    <t>Постановление главы администрации МО "Оса" от 29 декабря 2013 года № 437 "О порядке формирования и ведения реестра муниципальных услуг администрацией МО "Оса"</t>
  </si>
  <si>
    <t>Решение Думы муниципального образования "п.Приморский" от 16 декабря 2013 года № 15" Об утверждении Перечня услуг, которые являются необходимыми и обязательными для предоставления муниципальных услуг"</t>
  </si>
  <si>
    <t>Решение думы администрации муниципального образования "Русские Янгуты" от 23.12.2011года №87 "Об утверждении Перечня муниципальных услуг, предоставляемых администрацией муниципального образования "Русские Янгуты""</t>
  </si>
  <si>
    <t xml:space="preserve">Решение Думы муниципального образования Иркутской области  от 20 декабря 2013 года № 16 "Об утверждении перечня  муниципальных услуг оказываемых администрацией Ммуниципального образования "Усть-Алтан"                                                    </t>
  </si>
  <si>
    <t>yurist_admzima@mail.ru</t>
  </si>
  <si>
    <t>Постановление администрации муниципального образования "Закулей" от 27 сентября 2014 года № 60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</si>
  <si>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 xml:space="preserve">Предоставление информации о проведении ярмарок, выставок народного творчества, ремесел на территории МО "Новоленино" </t>
  </si>
  <si>
    <t xml:space="preserve">Выдача информации о принадлежности объектов электросетевого хозяйства, расположенных на территории МО "Новоленино"
</t>
  </si>
  <si>
    <t>Постановление администрациии муниципального образования "Новоленино" от 10 июля 2014 года № 70 "Об утверждении административного регламента предоставление муниципальной услуги "Предоставление информации о проведении ярмарок, выставок народного творчества, ремесел на территории МО "Новоленино"""</t>
  </si>
  <si>
    <t>Постановление администрациии муниципального образования "Новоленино" от 24 июля 2014 года № 78 "Об утверждении административного регламента по предоставлению муниципальной услуги "Выдача информации о принадлежности объектов электросетевого хозяйства, расположенных на территории МО "Новоленино"</t>
  </si>
  <si>
    <t>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</si>
  <si>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Постановление администрации муниципального образования "Первомайское" от 20 августа 2014 года №  95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</si>
  <si>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Предоставление информации о принадлжености объектов электросетевого хозяйства на территории МО "Хадахан"</t>
  </si>
  <si>
    <t>Постановление администрации муниципального образования "Хадахан" от 23 июля 2014 года № 97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МО "Хадахан"</t>
  </si>
  <si>
    <t>Предоставление  информации о принадлежности объектов электросетевого хозяйства</t>
  </si>
  <si>
    <t>Постановление администрации муниципального образования "Целинный" от  11  июля 2014  года  №53 " "Об  утверждении  административного  регламента  предоставление  муниципальной  услуги "Предоставление  информации о принадлежности объектов  электросетевого  хозяйства"</t>
  </si>
  <si>
    <t>Предоставление информации о принадлежности объектов электросетевого хозяйства на территории Ангинского муниципального образования</t>
  </si>
  <si>
    <t>Постановление главы администрации Ангинского муниципального образования от 19 декабря 2014 года № 157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Ангинского муниципального образования"</t>
  </si>
  <si>
    <t>Рогова Анжелика Александровна</t>
  </si>
  <si>
    <t>Получение специального разрешения на движение по автомобильным дорогам местного значения транспортных средств, осуществляющих перевозки опасных, тяжеловесных и (или) крупногабаритных грузов</t>
  </si>
  <si>
    <t>Отдел по благоустройству,  экологии и лесопользованию   комитета по городскому хозяйству администрации города</t>
  </si>
  <si>
    <t>Предоставление субсидий в целях реализации мероприятий, направленных развитие малого предпринимательства города Усолье-Сибирское в виде поддержки начинающих – гранты начинающим на создание собственного бизнеса</t>
  </si>
  <si>
    <t>Отдел имущественных и земельных отношений комитета по управлению муниципальным имуществом администрации города</t>
  </si>
  <si>
    <t>Постановлении администрации муниципального образования "Казачье" от 1 оутября 2014 года № 131 "Об утверждении администратвного регламента предоставления муниципальной услуги "Предоставление информации о принадлежности объектов электосетевого хозяйства"</t>
  </si>
  <si>
    <t xml:space="preserve">1. Справка о размере пенсии (Пенсионный Фонд РФ)
</t>
  </si>
  <si>
    <t>1. Выписка из ЕГРЮП (ФНС России)</t>
  </si>
  <si>
    <r>
      <t xml:space="preserve">1. Кадастровый паспорт земельного участка (Росреестр)
</t>
    </r>
    <r>
      <rPr>
        <sz val="10"/>
        <color rgb="FFFF0000"/>
        <rFont val="Calibri"/>
        <family val="2"/>
        <charset val="204"/>
      </rPr>
      <t/>
    </r>
  </si>
  <si>
    <t xml:space="preserve">1. Сведения о произошедшем событии: пожаре, наводнении, непридвиденных природных, техногенных и иных явлений (МЧС России)
2. справка о размере социальных выплат застрахованного лица (ПФР)
3. Сведения  о  нахождении   гражданина   на   регистрационном   учете   в государственном учреждении службы занятости населения  в  целях  поиска подходящей работы в качестве ищущего работу и признанного  безработным, о назначенных безработному  гражданину  социальных  выплатах,  периодах участия в оплачиваемых общественных работах,  переезде  по  направлению органов службы занятости в другую местность для трудоустройства (Министерство труда и занятости Иркутской области)       </t>
  </si>
  <si>
    <t>1. Выписка из ЕГРЮП (индивидуальных предпринимателей) (ФНС России)</t>
  </si>
  <si>
    <t>1. Кадастровая выписка об объектах недвижимости (Росреестр)</t>
  </si>
  <si>
    <t>1. Сведения о наличии (отсутствии)  транпортных средств и их оценочной стоимости на каждого члена семьи (МВД России)
2. Выписка из единого реестра прав на недвижимое имущество и сделок с ним (Росреестр)
3. Выписка из индивидуального лицевого счета застрахованного лица (ПФР)
4. Сведения  о  нахождении   гражданина   на   регистрационном   учете   в государственном учреждении службы занятости населения  в  целях  поиска подходящей работы в качестве ищущего работу и признанного  безработным, о назначенных безработному  гражданину  социальных  выплатах,  периодах участия в оплачиваемых общественных работах,  переезде  по  направлению органов службы занятости в другую местность для трудоустройства (Министерство труда и занятости Иркутской области)</t>
  </si>
  <si>
    <t>1. Выписка из ЕГРЮП (индивидуальных предпринимателей) (ФНС России)
2. Справка об отсутсвии задолженности по обязательному социальному страхованию на случай временной нетрудоспособности и в связи с материснтвом и по обязательному социальному страхованию от несчастных случае на производстве и профессиональных заболеваний (ФСС России)
3. Справка об отсутсвии задолженности пере бюджетами всех уровней и внебюджетными фондами (ПФР, ФНС России)</t>
  </si>
  <si>
    <t>Решение Думы Большиокенского сельского поселения от  10 декеабря 2013 года № 34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Большеокенского муниципального
образования"</t>
  </si>
  <si>
    <t xml:space="preserve">Решение Думы Добчурского сельского поселения от 28 ноября 2013 года № 152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Добчурского муниципального образования" </t>
  </si>
  <si>
    <t>Решение Думы Карахунского сельского поселения от  20 ноября 2013 года № 35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Карахунского муниципального
образования"</t>
  </si>
  <si>
    <t>Решение Думы Ключи - Булагского сельского поселения от  12 декабря 2013 года № 40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Ключи -Булагского муниципального
образования"</t>
  </si>
  <si>
    <t>Решение Думы Кобинского сельского поселения от  26 декабря 2013 года № 33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Кобинского муниципального
образования"</t>
  </si>
  <si>
    <t>Решение Думы Куватского сельского поселения от  15 ноября 2013 года №  33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Куватского муниципального
образования"</t>
  </si>
  <si>
    <t>Решение Думы Кузнецовского сельского поселения от  29 ноября 2013 года № 28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Кузнецовского муниципального
образования"</t>
  </si>
  <si>
    <t>Решение Думы Озернинского сельского поселения от  20 ноября 2013 года № 39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Озернинского муниципального
образования"</t>
  </si>
  <si>
    <t>Решение Думы Покоснииского сельского поселения от  21 октября 2013 года №  36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Покоснинского муниципального
образования"</t>
  </si>
  <si>
    <t>Решение Думы Прибрежнинского сельского поселения от  26 декабря 2013 года № 43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Прибрежнинского муниципального
образования"</t>
  </si>
  <si>
    <t>Решение Думы Тангуйского сельского поселения от  26 декабря 2013 года № 34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Тангуйского муниципального
образования"</t>
  </si>
  <si>
    <t>Решение Думы Тарминского сельского поселения от  28 ноября 2013 года № 89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Тарминского муниципального
образования"</t>
  </si>
  <si>
    <t>Решение Думы Турманского сельского поселения от  22 ноября 2013 года № 35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Турманского муниципального
образования"</t>
  </si>
  <si>
    <t>Решение Думы Тэмьского сельского поселения от  26 декабря 2013 года № 43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Тэмьского муниципального
образования"</t>
  </si>
  <si>
    <t>Решение Думы Харанжинского сельского поселения от  25 декабря 2013 года № 34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Харанжинского муниципального
образования"</t>
  </si>
  <si>
    <t>Решение Думы Шумиловского сельского поселения от  15 ноября 2013 года № 33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
пальных услуг  Шумиловского муниципального
образования"</t>
  </si>
  <si>
    <t>Прием заявлений, постановка на учет и зачисление детей на обучение в муниципальные дошкольные образовательные учреждения, реализующие образовательные программы дошкольного образования (детские сады) </t>
  </si>
  <si>
    <t xml:space="preserve"> +
Постановление администрации городского округа муниципального образования "город Саянск" от 30 декабря 2014 года № 110-37-1223-14 "О внесении изменений в постановление администрации городского округа муниципального образования "город Саянск"  от 4 апреля 2012 года № 110-37-379-12 "Об утверждении административных регламентов предоставления муниципальных услуг в сфере образования"</t>
  </si>
  <si>
    <t>Прием заявлений, постановка на учет и зачисление детей в муниципальные образовательные учреждения дополнительного образования</t>
  </si>
  <si>
    <t>Предоставление информации об организации общедоступного и бесплатного начального общего, основного общего, среднего общего образования в муниципальных образовательных учреждениях</t>
  </si>
  <si>
    <t>Предоставление информации о результатах сданных экзаменов </t>
  </si>
  <si>
    <t>Предоставление информации об образовательных программах и учебных планах, рабочих программах учебных курсов, предметов, дисциплин (модулей), годовых календарных учебных графиках </t>
  </si>
  <si>
    <t>Постановление администрации муниципального образования "город Саянск" от 24 декабря 2014 года № 110-37-1178-14 "Об утверждении административного регламента по предоставлению муниципальной услуги "Организация отдыха детей в каникулярное время"</t>
  </si>
  <si>
    <t xml:space="preserve"> +
</t>
  </si>
  <si>
    <t>Постановление администрации муниципального образования "город Саянск" от 31 декабря 2014 года №110-37-1231-14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(нежилого) помещения расположенного на территории муниципального образования "город Саянск"</t>
  </si>
  <si>
    <t>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муниципального образования "город Саянск"</t>
  </si>
  <si>
    <t>Постановление администрации муниципального образования "город Саянск" от 31 декабря 2014 года №110-37-1232-14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муниципального образования "город Саянск"</t>
  </si>
  <si>
    <t xml:space="preserve">+                                                           Постановление администрации городского округа муниципального образования "город Саянск" от 09 декабря 2014 года № 110-37-1124-14 "О внесении изменений в постановление администрации городского округа муниципального образования "город Саянск"  от 26 апреля 2013 года № 110-37-525-13 "Об утверждении административного регламента предоставления муниципальной услуги "Регулирование тарифов на подключение к системе коммунальной инфраструктуры, надбавок к тарифам на товары и услуги организаций коммунального комплекса" </t>
  </si>
  <si>
    <t>Постановление администрации муниципального образования "город Саянск" от 30 декабря 2014 года №110-37-1222-14 "Об утверждении административного регламента по предоставлению муниципальной услуги "Рассмотрение жалоб потребителей, консультирование их по вопросам защиты прав потребителей";</t>
  </si>
  <si>
    <t xml:space="preserve">+                                                          </t>
  </si>
  <si>
    <t>Постановление администрации муниципального образования "город Саянск" от 31 декабря 2014 года № 110-37-1230-14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замещавшим должности муниципальной службы"</t>
  </si>
  <si>
    <t>Постановление администрации муниципального образования "город Саянск" от 29 декабря 2014 года № 110-37-1217-14 "Об утверждении административного регламента предоставления муниципальной услуги "Выдача разрешений на право организации розничного рынка"</t>
  </si>
  <si>
    <t xml:space="preserve">Постановление администрации  муниципального образования "город Саянск" от 15 декабря 2014 года № 110-37-1150-14 "Об утверждении административного регламента по предоставлению муниципальной услуги "Предоставление копий муниципальных правовых актов администрации городского округа муниципального образования "город Саянск" </t>
  </si>
  <si>
    <t xml:space="preserve">Предоставление земельных участков из земель сельскохозяйственного назначения, для создания фермерского хозяйства и осуществления его деятельности на территории муниципального образования "город Саянск"  </t>
  </si>
  <si>
    <t>Предоставление в собственность земельных участков, относящихся к имуществу общего пользования садоводческих, огороднических и дачных некоммерческих объединений граждан, расположенных на территории муниципального образования "город Саянск"</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</si>
  <si>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муниципального образования "город Саянск"</t>
  </si>
  <si>
    <t>Постановление администрации муниципального образования "город Саянск" от 15 декабря 2014 года № 110-37-1149-14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</si>
  <si>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Принятие граждан на учет в качестве нуждающихся в жилых помещениях, предоставляемых по договорам социального найма, на территории муниципального образования "город Саянск"</t>
  </si>
  <si>
    <t>Передача жилых помещений муниципального жилищного фонда в собственность граждан в порядке приватизации на территории муниципального образования "город Саянск"</t>
  </si>
  <si>
    <t>Постановление администрации муниципального образования "город Саянск" от 15 декабря 2014 года № 110-37-1148-14 "Об утверждении административного регламента предоставления муниципальной услуги "Передача жилых помещений муниципального жилищного фонда в собственность граждан в порядке приватизации на территории муниципального образования "город Саянск"</t>
  </si>
  <si>
    <t>Признание помещения жилым помещением, жилого помещения не пригодным для проживания и многоквартирного дома аварийным и подлежащим сносу или реконструкции</t>
  </si>
  <si>
    <t>Постановление администрации  муниципального образования "город Саянск" от 25 декабря 2014 года № 110-37-1195-14 "Признание помещения жилым помещением, жилого помещения не пригодным для проживания и многоквартирного дома аварийным и подлежащим сносу или реконструкции"</t>
  </si>
  <si>
    <t>Отдел регулирования рынка товаров, работ услуг Управления социально-экономического развития  администрации муниципального образования Слюдянский район</t>
  </si>
  <si>
    <t xml:space="preserve">п.1 Перечня услуг, которые являются необходимыми и обязательными для предоставления муниципальных услуг </t>
  </si>
  <si>
    <t>Прием заявлений и выдача документов о согласовании переустройства и (или) перепланировки жилого помещения на территории Култукского муниципального образования</t>
  </si>
  <si>
    <t xml:space="preserve"> Постановление администрации Култукского городского поселения Слюдянского района  от 19 декабря 2014 года № 380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перепланировка жилого помещения на территории Култукского муниципального образования"</t>
  </si>
  <si>
    <t>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Култукского муниципального образования</t>
  </si>
  <si>
    <t xml:space="preserve"> Постановление администрации Култукского городского поселения Слюдянского районаот 25 декабря 2014 года  № 385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Култукского муниципального образования"</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</si>
  <si>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Култукского муниципального образования</t>
  </si>
  <si>
    <t xml:space="preserve"> Постановление администрации Култукского городского поселения Слюдянского района от 16 декабря 2014 года № 374  "Об утверждении административного регламента предоставления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Култукского муниципального образования"</t>
  </si>
  <si>
    <t>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</si>
  <si>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 xml:space="preserve"> Постановление администрации Култукского городского поселения Слюдянского района  от 19 декабря 2014 года № 381 "Об утверждении административного регламента предоставления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</si>
  <si>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Выдача градостроительных планов земельных участков, расположенных на территории Култукского муниципального образования</t>
  </si>
  <si>
    <t xml:space="preserve"> Постановление администрации Култукского городского поселения Слюдянского района  от 26 декабря 2014 года № 393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натерритории Култукского муниципального образования"</t>
  </si>
  <si>
    <t xml:space="preserve"> Постановление администрации Култукского городского поселения Слюдянского района от 28 марта 2014 года № 51 "Об утверждении административного регламента предоставления муниципальной услуги "Предоставление объектов муниципального нежилого фонда в аренду, безвозмездное пользование</t>
  </si>
  <si>
    <t xml:space="preserve"> Постановление администрации Култукского городского поселения Слюдянского района от 26 декабря 2014 года № 394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</si>
  <si>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 Постановление администрации Култукского городского поселения Слюдянского района от 08 декабря 2014 года  № 345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замещающим должности муниципальной службы"</t>
  </si>
  <si>
    <t>Решение Думы Портбайкальского муниципального образования Слюдянский район п.Байкал от 27 декабря 2014 года № 28-Д "Об утверждении перечня услуг, которые являются необходимыми и обязательными для предоставления  муниципальных услу администрацией Портбайкальского сельского поселения "</t>
  </si>
  <si>
    <t>№ 2 Перечня услуг, которые являются необходимыми и обязательными для предоставления муниципальных услуг</t>
  </si>
  <si>
    <t xml:space="preserve"> +
  Постановление администрации Портбайкальского муниципального образования от 24 октября 2013 года № 88 "О внесении изменений в постановление от 08 июля года № 75 "О внесении изменений в постановление от 18 марта 2013 года № 38 "Об утверждении административных регламентов по предоставлению муниципальных услуг администрацией Портбайкальского городского поселения".</t>
  </si>
  <si>
    <t xml:space="preserve"> +
 Постановление администрации Портбайкальского муниципального образования от 24 октября 2013 года № 88 "О внесении изменений в постановление от 08 июля года № 75 "О внесении изменений в постановление от 18 марта 2013 года № 38 "Об утверждении административных регламентов по предоставлению муниципальных услуг администрацией Портбайкальского городского поселения".</t>
  </si>
  <si>
    <t>Согласование инвестиционных программ организаций коммунального комплекса, осуществляющих деятельность в сфере водоснабжения, водоотведения, теплоснабжения</t>
  </si>
  <si>
    <t>Постановление администрации Слюдянского городского поселения от 16 октября 2014 №718 "Об утверждении административного регламента по предоставлению муниципальной услуги "Согласование инвестиционных программ организаций коммунального комплекса, осуществляющих деятельность в сфере водоснабжения, водоотведения, теплоснабжения""</t>
  </si>
  <si>
    <t>Принятие на учет граждан, нуждающихся в служебных жилых помещениях муниципального жилищного фонда города Иркутска</t>
  </si>
  <si>
    <t xml:space="preserve">Отдел учета и предоставления жилья департамента правовой и кадровой работы аппарата администрации г. Иркутска </t>
  </si>
  <si>
    <t>Предоставление служебных жилых помещений муниципального жилищного фонда города Иркутска</t>
  </si>
  <si>
    <t>Постановление администрации города Иркутска от 22 декабря 2014 года № 031-06-1550/14 "Об утверждении административного регламента предоставления муниципальной услуги "Принятие на учет граждан, нуждающихся в служебных жилых помещениях муниципального жилищного фонда города Иркутска"</t>
  </si>
  <si>
    <t>Постановление администрации города Иркутска от 22 декабря 2014 года № 031-06-1551/14 "Об утверждении административного регламента предоставления муниципальной услуги "Предоставление служебных жилых помещений муниципального жилищного фонда города Иркутска"</t>
  </si>
  <si>
    <t>Перерегистрация лица, на которого зарегистрировано захоронение</t>
  </si>
  <si>
    <t>Постановление администрации города Иркутска от 24 декабря 2014 года № 031-06-371/14 "Об утверждении административного регламента предоставления муниципальной услуги "Перерегистрация лица, на которого зарегистрировано захоронение" и и о внесении изменения в постановление администрации города Иркутска от 06.04.2011 № 031-06-642/11"</t>
  </si>
  <si>
    <t>Пункт 1 Перечня  услуг, которые являются необходимыми и обязательными при предоставлении муниципальных услуг</t>
  </si>
  <si>
    <t>1. Справка, что гражданин относится к категории детей сирот и детей, оставшихся без попечения родителе (УМСРОиП)
2. Выписка из ЕГРП (Росреестр)</t>
  </si>
  <si>
    <t>Присвоение (уточнение) адресов объектам недвижимого имущества муниципального образования</t>
  </si>
  <si>
    <t xml:space="preserve">Предоставление в аренду, безвозмездное пользование муниципального имущество, находящегося в муниципальной собственности Новожилкинского муниципального образования </t>
  </si>
  <si>
    <t>Оказание услуг по осуществлению нотариальных действий</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</si>
  <si>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t>
  </si>
  <si>
    <t>Прием заявлений и выдача документов о согласовании переустройства и (или) перепланировки жилого помещения, расположенного на территории муниципального образования</t>
  </si>
  <si>
    <t>Выдача градостроительных планов земельных участков, расположенных на территории муниципального образования</t>
  </si>
  <si>
    <t>Администрация сельского поселения Новожилкинского
муниципального образования</t>
  </si>
  <si>
    <t>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муниципального образования</t>
  </si>
  <si>
    <t>Выдача выписки из Реестра муниципального имущества муниципального образования</t>
  </si>
  <si>
    <t>30 сентября 2015</t>
  </si>
  <si>
    <t>1. Выписка из ЕГРП (Росреестр)                                                                                    2. Выписка из ЕГРИП (Росреестр)</t>
  </si>
  <si>
    <t>1.Выписка из ЕГРП (Россреестр)</t>
  </si>
  <si>
    <t>а) правоустанавливающие документы на переводимое помещение, если право на него зарегистрировано в Едином государственном реестре прав на недвижимое имущество и сделок с ним;
б) план переводимого помещения с его техническим описанием (в случае, если переводимое помещение является жилым, технически паспорт такого помещения);
в) поэтажный план дома, в котором находится переводимое помещение</t>
  </si>
  <si>
    <t>1. Выписка из ЕГРЮЛ (ФНС)                                                                                        
2. Свидетельство о постановке на учет в налоговом органе (ФНС)                                                                                             
3. Документ, подтверждающий право на объект или объекты недвижимости, расположенные на территории, в пределах которой предполагается организовать рынок (Росреестр)</t>
  </si>
  <si>
    <t>1. Выписка из Единого государственного реестра юридических лиц;
2. Выписка из Единого государственного реестра индивидуальных предпринимателей;
3. Выписка из Единого государственного реестра прав на недвижимое имущество и сделок с ним;
4. Кадастровый паспорт объекта недвижимости;
5. Кадастровый план территории.</t>
  </si>
  <si>
    <t>1. Правоустанавливающие документы на земельный участок, если указанные документы зарегистрированы в Едином государственном реестре прав на недвижимое имущество и сделок с ним;
2.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 территории;
3. Разрешение на строительство;
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5. Заключение федерального государственного экологического надзора в случаях, предусмотренных частью 7 статьи 54Градостроительногокодекса.</t>
  </si>
  <si>
    <t>1.Сведения из Единого государственного реестра прав на недвижимое имущество и сделок с ним о правах на жилое помещение;
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
3.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40Градостроительного кодекса Российской Федерации).
4. Сведения из Единого государственного реестра прав на недвижимое имущество и сделок с ним о правах на жилое помещение;
5. Градостроительный план земельного участка.
6. Сведения из Единого государственного реестра прав на недвижимое имущество и сделок с ним о правах на жилое помещение;
7. Решение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
8. Градостроительный план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
9. Решение о предоставлении права пользования недрами и решение о переоформлении лицензии на право пользования недрами в случае, предусмотренном частью 21.9 статьи 51 Градостроительного кодекса Российской Федерации;
10. Документы, подтверждающие изменение адреса объекта капитального строительства или строительного адреса в случае его изменения;
11. Документы, подтверждающие изменение наименования застройщика и/или его адреса в случае его изменения.</t>
  </si>
  <si>
    <t>1. Выписка из Единого государственного реестра индивидуальных предпринимателей;
2. Выписка из Единого государственного реестра юридических лиц</t>
  </si>
  <si>
    <t>1. Сведения из Единого государственного реестра прав на недвижимое имущество и сделок с ним о правах на жилое помещение;
2. Технический паспорт жилого помещения, а для нежилых помещений - технический план;
3. Заключения (акты) соответствующих органов государственного надзора (контроля) в случае, если представление указанных документов в соответствии с абзацем третьим пункта 44 Положения признано необходимым для принятия решения о признании жилого помещения соответствующим (не соответствующим) установленным в Положении требованиям.</t>
  </si>
  <si>
    <t>Администрация сельского поселения Новомальтинского муниципального образования</t>
  </si>
  <si>
    <t>Постановление администрации сельского поселения Новомальтинского муниципального образования от 1 декабря 2014года № 135 "Об утверждении административного регламента администрации сельского поселения Новомальтинского муниципального образования "Выдача разрешений на перепланировку или переустройство жилого помещения"</t>
  </si>
  <si>
    <t>Выдача разрешений на строительство, реконструкцию, капитальный ремонт объектов капитального строительства, а так же на ввод объектов в эксплуатацию</t>
  </si>
  <si>
    <t xml:space="preserve">Регистрационный учет граждан РФ по месту пребывания и месту жительства в пределах  Новомальтинского муниципального образования </t>
  </si>
  <si>
    <t>Выдача документов (выписки из домовой  книги, выписки из похозяйственной книги, карточки регистрации, справок и иных документов)</t>
  </si>
  <si>
    <t>Постановление администрации сельского поселения Новомальтинского муниципального образования от 1 декабря 2014 года №140 "Об утверждении Административного регламента администрации сельского поселения Новомальтинского муниципального образования по предоставлению муниципальной услуги "Выдача документов (выписки из домовой книги, выписки из похозяйственной книги, карточки регистрации, справок и иных документов)"</t>
  </si>
  <si>
    <t xml:space="preserve">Предоставление конкурсной документации, документации об аукционе при размещении заказов на поставку товаров, выполнение работ, оказании услуг для муниципальных нужд    </t>
  </si>
  <si>
    <t>Постановление администрации сельского поселения Новомальтинского  муниципального образования от 1 декабря 2014 года № 142 "Об утверждении Административного регламента администрации сельского поселения Новомальтинского муниципального образования по предоставлению муниципальной услуги "Предоставление конкурсной документации, документации об аукционе при размещении заказов на поставку товаров, выполнение работ, оказание услуг для муниципальных нужд"</t>
  </si>
  <si>
    <t xml:space="preserve">Принятие граждан на учет   в качестве нуждающихся в жилых помещениях, предоставляемых по договорам социального найма, на территории Новомальтинского муниципального образовния  </t>
  </si>
  <si>
    <t>1. Запросы на предоставления дубликатов листков убытия с места регистрации граждан, запросы по розыску граждан.</t>
  </si>
  <si>
    <t xml:space="preserve">1. Сведения об отсутствии ЕГР прав на недвижимое имущество и сделок с ним. </t>
  </si>
  <si>
    <t xml:space="preserve"> 1. Схема коммуникаций</t>
  </si>
  <si>
    <t>1. Справки о место нахождения детей-сирот и детей,оставшихся без попечения родителей, постановления об определении детей-сирот в центры временной реабелитации.</t>
  </si>
  <si>
    <t>22 декабря 2014 года</t>
  </si>
  <si>
    <t>20 ноября 2014 года</t>
  </si>
  <si>
    <t>1 октября 2014 года</t>
  </si>
  <si>
    <t>5 декабря 2014 года</t>
  </si>
  <si>
    <t>24 ноября 2014 года</t>
  </si>
  <si>
    <t>20 октября 2014 года</t>
  </si>
  <si>
    <t>1 сентября 2014 года</t>
  </si>
  <si>
    <t>7 октября 2014 года</t>
  </si>
  <si>
    <t>8 декабря 2014 года</t>
  </si>
  <si>
    <t>Не предусмотрено размещение МФЦ, ПО и УРМ
 +
Распоряжение администарции Быстринского сельского поселения от 12 ноября 2013 года № 47- р "Об утверждении перечня муниципальных услуг, предоставление которых осуществляется по принципу "одного окна""</t>
  </si>
  <si>
    <t xml:space="preserve"> +
Постановление администрации Чунского района от 5 июня 2014 года № 48  о внесении изменений в административный регламент предоставления муниципальной услуги Предоставление информации об организации общедоступного и бесплатного начального общего, основного общего, среднего (полного) общего образования по основным общеобразовательным программам, а также дополнительного образования в муниципальных образовательных учреждениях  </t>
  </si>
  <si>
    <t>27 ноября 2014 года</t>
  </si>
  <si>
    <t>Выдача разрешения на строительство, реконструкцию, капитальный ремонт объектов капитального строительства</t>
  </si>
  <si>
    <t>Предоставление земельных участков, находящихся в муниципальной собственности города Иркутска, для размещение металлических гаражей</t>
  </si>
  <si>
    <t>Постановление администрации города Иркутска от 26 января 2012 года № 031-06-67/12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города Иркутска, для размещение металлических гаражей"</t>
  </si>
  <si>
    <t>Предварительное согласование места размещение объекта на земельных участках, находящихся на территории г. Зима</t>
  </si>
  <si>
    <t>1. Выписка из ЕГРЮЛ (ФНС)
2. Выписка из ЕГРП (Росреестр)
3. Согласование размещение рекламной конструкции (в случае если рекламная конструкция расположена ближе чем 20 метров от автомобильной дороги) (ГИБДД МВД России)</t>
  </si>
  <si>
    <t>Предоставление земельных участков для строительства объектов недвижимости с предварительным согласованием места размещение объекта</t>
  </si>
  <si>
    <t>Постановление администрации муниципального образования г. Бодайбо и района от 30 июля 2012 года № 435-пп "Об утверждении административного регламента по оказанию муниципальной услуги по предоставлению земельных участков для строительства объектов недвижимости с предварительным согласованием места размещение объекта"</t>
  </si>
  <si>
    <t xml:space="preserve"> +
  Постановление администрации муниципального образования г. Бодайбо и района от 27 июня 2013 года № 388-пп "О внесении изменений в административный регламент по оказанию муниципальной услуги по предоставлению земельных участков для строительства объектов недвижимости с предварительным согласованием места размещение объекта"</t>
  </si>
  <si>
    <t>Предоставление земельных участков, находящихся на территории муниципального образования, государственная собственность на которые не разграничена, или находящихся в муниципальной собственности, для целей, связанных со строительством, с предварительным согласованием места размещение объекта</t>
  </si>
  <si>
    <t>Постановление мэра Братского района от 31 марта 2014 года № 81 "Об утверждении в новой редакции Административного регламента предоставления муниципальной услуги "Предоставление земельных участков, находящихся на территории муниципального образования "Братский район", государственная собственность на которые не разграничена, а также земельных участков, находящихся в муниципальной собственности, для целей, связанных со строительством, 
с предварительным согласованием места размещение объекта"</t>
  </si>
  <si>
    <t>не предусмотрено размещение МФЦ, ПО и УРМ</t>
  </si>
  <si>
    <t xml:space="preserve"> Не предусмотрено размещение МФЦ, ПО и УРМ</t>
  </si>
  <si>
    <t>1. Получение схемы планировочной организации земельного участка, выполненной в соответствии с градостроительным планом земельного участка, с обозначением места размещение объекта капитального строительства, подъездов и проходов к нему, границ зон действия публичных сервитутов, объектов археологического наследия
2. Получение схемы планировочной организации земельного участка с обозначением места размещение объекта индивидуального жилищного строительства
3. Получение схемы планировочной организации земельного участка, подтверждающей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
4. Получение схемы, отображающей архитектурные решения
5. Получение сведений об инженерном оборудовании, сводного плана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
6. Получение проекта организации строительства объекта капитального строительства
7. Получение положительного заключения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
8. Получение проекта организации работ по сносу или демонтажу объектов капитального строительства, их частей
9. Получение согласия всех правообладателей объекта капитального строительства в случае реконструкции такого объекта</t>
  </si>
  <si>
    <t>Предоставление земельных участков для строительства с предварительным согласованием места размещение объекта на территории Казачинско-Ленского муниципального района</t>
  </si>
  <si>
    <t>Постановление администрации Казачинско-Ленского муниципального райлона от 12 декабря 2013 года № 535 "Об утверждении административного регламента предоставления муниципальной услуги"Предоставление земельных участков для строительства с предварительным согласованием места размещение объекта на территории Казачинско-Ленского муниципального района"</t>
  </si>
  <si>
    <t>Предоставление земельных участков  для строительства  с предварительным согласованием места размещение объекта</t>
  </si>
  <si>
    <t>Предоставление земельных участков для строительства без предварительного согласования места размещение объекта</t>
  </si>
  <si>
    <t xml:space="preserve">Не предусмотрено размещение МФЦ, ПО и УРМ                                                                                   + 
Перечень муниципальных услуг, предоставление которых организуется в многофункциональных центрах предоставления государственных и муниципальных услуг в Иркутской области, учрежденный постановлением администрации Визирнинского муниципального образования  от 16 сентября 2013 года № 36-п
</t>
  </si>
  <si>
    <t>1. Правоустанавливающие документы на земельный участок;
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
3. Материалы, содержащиеся в проектной документации:
а) пояснительная записка;
б) схема планировочной организации земельного участка, выполненная в соответствии с градостроительным планом земельного участка, с обозначением места размещение объекта капитального строительства, подъездов и проходов к нему, границ зон действия публичных сервитутов, объектов археологического наследия;
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
г) схемы, отображающие архитектурные решения;
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
е) проект организации строительства объекта капитального строительства;
ж) проект организации работ по сносу или демонтажу объектов капитального строительства, их частей;
4.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РФ), если такая проектная документация подлежит экспертизе в соответствии со статьей 49 Градостроительного кодекса РФ,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РФ,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РФ;
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РФ);
6. Согласие всех правообладателей объекта капитального строительства в случае реконструкции такого объекта
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</si>
  <si>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Предоставление земельного участка для строительства с предварительным согласованием места размещение объекта</t>
  </si>
  <si>
    <t>Постановление администрации муниципального образ0вания Мамско-Чуйского района от  20 ноября 2013 года № 170 "Об утверждении Административного регламента по предоставлению муниципальной услуги "Предоставление земельных участков гражданам, организациям и индивидуальным предпринимателям для строительства с предварительным согласованием места размещение объекта на территории Мамско-Чуйского района".</t>
  </si>
  <si>
    <t>Не прредусмотрено размещение МФЦ, ПО и УРМ</t>
  </si>
  <si>
    <t>Постановление мэра Ольхонского районного муниципального образования от 16 июля 2012 года № 1168 "Об утверждении административного регламента предоставления муниципальной услуги "Предоставление земельных участков для строительства с предварительным согласованием места размещение объекта"</t>
  </si>
  <si>
    <t>+                                                              Постановление мэра Ольхонского района от 15 ноября 2013 года № 2414 "О внесении изменений в административный регламент предоставления муниципальной услуги "Предоставление земельных участков для строительства с предварительным согласованием места размещение"</t>
  </si>
  <si>
    <t>Постановление мэра Ольхонского районного муниципального образования от 13 июля 2012 года № 1157 "Об утверждении административного регламента предоставления муниципальной услуги " Предоставление земельных участков для строительства без предварительного согласования места размещение объекта"</t>
  </si>
  <si>
    <t>+                                                              Постаноление мэра Ольхонского района от 15 ноября 2013 года "О внесении изменений в административный регламент предоставления муниципальной услуги "Предоставление земельных участков для строительства без предварительного согласования места размещение объекта"</t>
  </si>
  <si>
    <t>+                                                            Постановление мэра Ольхонского района от 15 ноября 2013 года № 2414 "О внесении изменений в административный регламент предоставления муниципальной услуги "Предоставление земельных участков для строительства с предварительным согласованием места размещение"</t>
  </si>
  <si>
    <t>Не предусмотрено размещение МФЦ, ПО и УРМ
 + 
 Перечень муниципальных услуг Нижнезаимского муниципального образования, предоставление которых осуществляется по принципу "одного окна", утвержденный постановлением  администрации Нижнезаимского муниципального образования от 14 октября 2013 года № 45 (учитывать в первом дополнительном столбике в конце)</t>
  </si>
  <si>
    <t>Не предусмотрено размещение МФЦ, ПО и УРМ
+
Перечень муниципальных услуг администрации Полинчетского муниципального образования , предоставления которых осуществляется по принципу "одного окна", утвержденный постановлением администрации Полинчетского муниципального образования от 25 ноября 2013 года № 43</t>
  </si>
  <si>
    <t>Утверждение акта выбора земельного участка для строительства и предворительное согласование места размещение объекта</t>
  </si>
  <si>
    <t>Постановление администрации Быстринского сельского поселения от 02 декабря 2014 года № 1351- п "Об утверждении административного регламента предоставления муниципальной услуги "Утверждение акта выбора земельного участка для строительства и предварительное согласование места размещение объекта"</t>
  </si>
  <si>
    <t>Постановление администрации Култукского городского поселения Слюдянского района  от 10 апреля 2013 года № 80а "Об утверждении порядка формирования и ведения сводного реестра (перечня) муниципальных услуг (функций) муниципального образования Култукского городского поселения и размещение сведений о муниципальных услугах (функциях) предоставляемых для размещение в государственной информационной системе "Реестр государственных и муниципальных услуг (функций) Иркутской области"</t>
  </si>
  <si>
    <t>Не предусмотрено размещение МФЦ, ПО и УРМ
+
Постановление Администрации Маритуйского муниципального образования от 29 ноября 2013 года №52 "Об утверждении перечня муниципальных  услуг Маритуйского муниципального образхования, предоставляемых по принципу "одного окна"</t>
  </si>
  <si>
    <t>Не предусмотрено размещение МФЦ, ПО и УРМ
+
Постановление главы от 15 ноября 2013 года  №93 "Об утверждении Перечня мунципальных услуг Новоснежнинского муниципального образования, предоставляемых по принципу "одного окна"</t>
  </si>
  <si>
    <t>1. Правоустанавливающий документ на земельный участок (Росреестр)
2. Градостроительный план земельного участка
3. Схема планировочной организации земельного участка с обозначением места размещение объекта индивидуального жилищного строительства.</t>
  </si>
  <si>
    <t>Предоставление земельных участков для строительства с предварительным согласованием места размещение объекта на территории Чунского районного муниципального образования</t>
  </si>
  <si>
    <t>Постановление администрации Чунского района от 28 июня 2012 года № 26 "Об утверждении административного регламента предоставления муниципальной услуги "Предоставление земельных участков для строительства с предварительным согласованием места размещение объекта на территории Чунского районного муниципального образования"</t>
  </si>
  <si>
    <t>Предоставление земельных участков гражданам, организациям и индивидуальным предпринимателям для строительства с предварительным согласованием места размещение объекта на территории Балтуринского мо</t>
  </si>
  <si>
    <t xml:space="preserve">Постановление главы администрации Балтуринского муниципального образования от 21 ноября 2012 года №45 "Об утверждении Административного регламента предоставления муниципальной услуги "Предоставление земельных участков гражданам, организациям и индивидуальным предпринимателям для строительства с предварительным согласованием места размещение объекта на территории Балтуринского муниципального образования" </t>
  </si>
  <si>
    <t xml:space="preserve">Предоставление земельных участков гражданам, организациям и индивидуальным предпринимателям для строительства с предварительным согласованием места размещение объекта </t>
  </si>
  <si>
    <t xml:space="preserve">Постановление главы № 36 от 27 ноября 2012 года "Об утверждении административного регламента по предоставлению муниципальных услуг предоставление земельных участков гражданам, организациям и индивидуальным предпринимателям для строительства с предварительным согласованием места размещение объекта </t>
  </si>
  <si>
    <t>Предоставление земельных участков гражданам, организациям и индивидуальным предпринимателям для строительства с предварительным согласованием места размещение объекта на территории Шелеховского района</t>
  </si>
  <si>
    <t>Постановление Администрации Шелеховского мунципального района от 6 июня 2012 года № 766-па "Об утверждении Административного регламента по предоставлению муниципальной услуги "Предоставление земельных участков гражданам, организациям и индивидуальным предпринимателям для строительства с предварительным согласованием места размещение объекта на территории Шелеховского района"</t>
  </si>
  <si>
    <t>1. Решение о предварительном согласовании места размещение объекта
2. Кадастровый паспорт земельного участка либо кадастровая выписка о земельном участке</t>
  </si>
  <si>
    <t>Принятие решения о предварительном согласовании места размещение объекта</t>
  </si>
  <si>
    <t>Постановление Администрации Шелеховского муниципального района от 26 ноября 2013 года № 2250-па "Об утверждении Административного регламента по предоставлению муниципальной услуги "Принятие решения о предварительном согласовании места размещение объекта"</t>
  </si>
  <si>
    <t>Выбор земельного участка для строительства и принятия решения о предварительном согласовании размещение объекта</t>
  </si>
  <si>
    <t>Постановление администрации муниципального образования "Казачье" от 5 ноября 2013 года № 163 "Об утверждении административного регламента предоставления муниципальной услуги "Выбор земельного участка для строительства и принятия решения о предварительном согласовании размещение объекта"</t>
  </si>
  <si>
    <t>Выбор земельного участка для строительства и принятие решения о предварительном согласовании места размещение объекта</t>
  </si>
  <si>
    <t>Постановление администрации муниципального образования "Тараса" от 14 ноября 2013 года № 181 "Об утверждении административного регламента предоставления муниципальной услуги "Выбор земельного участка для строительства и принятие решения о предварительном согласовании места размещение объекта"</t>
  </si>
  <si>
    <t>Предоставление земельных участков для строительства с предварительным согласованием места размещение объекта</t>
  </si>
  <si>
    <t>Постановление администрации муниципального образования "Нукутский район" от 12 апреля 2012 года №180 "Об утверждении Административного регламента по предоставлению муниципальной услуги "Предоставление земельных участков для строительства с предварительным согласованием места размещение объекта" (в ред. от 1 июля 2013 года г. №328)</t>
  </si>
  <si>
    <t xml:space="preserve"> +
 Постановление Администрации муниципального образования "Нукутский район" №646 от 11 декабря 2013 года  "О внесении изменений в Административный регламент по предоставлениию муниципальной услуги "Предоставление земельных участков для строительства с предварительным согласованием места размещение объекта"</t>
  </si>
  <si>
    <t>1. Выписка из Единого государственного реестра юридических лиц (ФНС)
2. Выписка из Единого государственного реестра индиидуальных предпринимателей (ФНС)
3. Заключение о невозможности  предварительного согласования места размещение объекта на земельном участке, либо комплект документов о предварительном согласовании места размещение объекта на земельном участке (акт выбора земельного участка, схема рассположения земельного участка) (ОМСУ)</t>
  </si>
  <si>
    <t>Постановление мэра муниципального образования Эхирит-Булагатский района от 27 июля 2012 года № 907 "Об увтерждение административного регламента предоставления муниципальной услуги "Предоставление земельного участка для строительства с предварительным согласованием места размещение объекта"</t>
  </si>
  <si>
    <t xml:space="preserve"> +
 Перечень  муниципальных услуг Бирюсинского муниципального образования "Бирюсинское городское поселение", предоставление которых осуществляется по принципу "одно окно", утвержденный распоряжением  главы администрации Бирюсинского городского поселения от 28 февраля 2013 года № 26 </t>
  </si>
  <si>
    <t xml:space="preserve"> +
  Перечень муниципальных услуг администрации Мирнинского муниципального образования, предоставление которых существляется по принципу "одного окна", утвержденный постановлением администрации мирнинского муниципального образования от 23 сентября 2013года  № 40а</t>
  </si>
  <si>
    <t xml:space="preserve"> +
  Перечень муниципальных услуг Старо-Акульшетского муниципального образования, предоставление которых осуществляется по принципу " одного окна", утвержденный постановлением администрации Старо-Акульшетского муниципального образования  от  29 октября 2013 года  № 132 </t>
  </si>
  <si>
    <t>Не предусмотрено размещение МФЦ, ПО и УРМ 
+
 Перечень муниципальных услуг, оказываемых администрацией Тальского муниципального,  предоставление которых осуществляется по принципу "одного окна",  утвержденный постановлением главы Тальского муниципального образования от 15 апреля 2013 года № 32</t>
  </si>
  <si>
    <t xml:space="preserve"> +
Постановление администрации Каменно-Ангарского муниципального образования от 17 октября 2013 года № 77 "Об утверждении перечня муниципальных услуг администрации Каменно-Ангарского муниципального образования, предоставление которых осуществляется по принципу "одного окна"</t>
  </si>
  <si>
    <t xml:space="preserve"> +
 Постановление Главы муниципального образования "Алтарик" от 13 октября 2013 года № 103 "Об утверждении перечня муниципальных услуг муниципального образования "Алтарик", предоставление которых осуществляется по принципу "одного окна""</t>
  </si>
  <si>
    <t xml:space="preserve"> +
 Постановление Главы муниципального образования "Первомайское" от 12 апреля 2013 года № 25 "Об утверждении перечня муниципальных услуг муниципального образования "Первомайское", предоставление которых осуществляется по принципу "одного окна"</t>
  </si>
  <si>
    <t>Предоставление земельных участков</t>
  </si>
  <si>
    <t>Выдача разрешений на вступление в брак</t>
  </si>
  <si>
    <t>Муниципальное казенное учреждения "Администрация Червянского муниципального образования"</t>
  </si>
  <si>
    <t>Рукосуева Вера Ивановна</t>
  </si>
  <si>
    <t>Постановление администрации Червянского муниципального образования от 30 января 2015 года "Об утверждении Правил разработки и утверждения административных регламентов предоставления муниципальных  услуг администрацией Червянского муниципального образования  Чунского района  Иркутской области"</t>
  </si>
  <si>
    <t>Постановление администрации Червянского муниципального образорвания от 29 января 2015 года "Об утверждении Порядка формирования и ведения Реестра муниципальных услуг Червянского муниципального образования"</t>
  </si>
  <si>
    <t>semev@bratsk-city.ru</t>
  </si>
  <si>
    <t xml:space="preserve"> +
Постановление администрации Голуметского муниципального образования от 14 августа 2014 года № 92</t>
  </si>
  <si>
    <t xml:space="preserve"> +
Постановление администрации Голуметского муниципального образования от 14 августа 2014 года № 89</t>
  </si>
  <si>
    <t xml:space="preserve"> +
Постановление администрации Голуметского муниципального образования от 14 августа 2014 года № 88</t>
  </si>
  <si>
    <t>Предоставление администрацией Зерновского муниципального образования услуг по совершению нотариальных действий</t>
  </si>
  <si>
    <t>Присвоение адресов и нумерация объектов недвижимости</t>
  </si>
  <si>
    <t>Постановление администрации г. Бодайбо и района от 21 января 2015 года №11-пп "Об утверждении Административного регламента предоставления муниципальной услуги "Выдача разрешения на право организации розничного рынка"</t>
  </si>
  <si>
    <t>Передача жилых помещений муниципального жилищного фонда в  собственность граждан в порядке приватизации на территории Бодайбинского муниципального образования</t>
  </si>
  <si>
    <t>Постановление администрации Бодайбинского городского поселения от 30 января 2015 года № 43-п  "Об утверждении административного регламентов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на территории Бодайбинского муниципального образования"</t>
  </si>
  <si>
    <t>Принятие  граждан на учет в качестве нуждающихся в жилых помещениях, предоставляемых по договорам социального найма, на территории Бодайбинского муниципального образования</t>
  </si>
  <si>
    <t>Информация о принадлежнсти объектов электросетевого хозяйства</t>
  </si>
  <si>
    <t>администрация Кропоткинского городского поселения</t>
  </si>
  <si>
    <t>Постановление администрации Кропоткинского городского поселения от 12.05.2014 г. № 21-п "Об утверждении административного регламента предоставления муниципальной услуги по предоставлению информации о принадлжености объектов электросетевого хозяйства"</t>
  </si>
  <si>
    <t>Постановление администрации Кропоткинского городского поселения от 01.10.2014 г. № 49-п Об утверждении административного регламента по предоставлению мунципальной услуги "Согласование вывода в ремонт и из эксплуатации тепловых сетей и источников тепловой энергии"</t>
  </si>
  <si>
    <t>Постановление администрации Киренского муниципального района от 26 января 2015 года № 42  "Об утверждении административного регламента  предоставления муниицпальной услуги "Исполнение таматических запросов"</t>
  </si>
  <si>
    <t>Решение Думы макаровского МО от 25 декабря 2014 года № 73 Об утверждении Перечня услуг, которые являются необходимыми и обязательными для предоставления администрацией Макаровского сельского поселения муниципальных услуг и Порядка определения размера платы за оказание услуг, которые являются необходимыми и обязательными для предоставления администрацией Макаровского сельского поселения муниципальных услуг</t>
  </si>
  <si>
    <t>Постановление главы Небельского сельского пселенияот 20 января 2015 года №2  "Об утверждении административного регламента по предоставлению муниципальной услуги "Выдача градостроительных планов земельных участков"</t>
  </si>
  <si>
    <t>Совершение нотариальных действий администрацией Кундуйского сельского поселения</t>
  </si>
  <si>
    <t>Постановление администрации Кундуйского муниципального образования от 14 января 2015 года № 2 "Об утврждении административного регламента предоставления муниципальной услуги по совершению нотариальных действия администрацией Кундуского сельского посления.</t>
  </si>
  <si>
    <t>Постановление администрации Алзамайского муниципального образования от 29 января 2015 года "Об утверждении административного регламента предоставления муниципальной услуги " Выдача разрешения на вступление в брак лицам, достигшим возраста шестнадцати лет"</t>
  </si>
  <si>
    <t>Постановление администрации Алзамайского муниципального образования от 19 декабря 2014 года "Об утверждении административного регламента предоставления муниципальной услуги " Подготовка и утверждение градостроительных планов земельных участков, расположенных на территории Алзамайского муниципального образования"</t>
  </si>
  <si>
    <t>Постановление администрации Алзамайского муниципального образования от 19 декабря 2014 года № 95 "Об утверждении административного регламента предоставления муниципальной услуги "Присвоение и уточнение почтовых адресов зданиям, сооружениям, земельным участкам"</t>
  </si>
  <si>
    <t>Постановление администрации Алзамайского муниципального образования от 29 января 2015 года № 6 "Об утверждении административного регламента по предоставлению муниципальной услуги "Предоставление информации, копий документов, хранящихся в архиве администрации Алзамайского муниципального образования"</t>
  </si>
  <si>
    <t xml:space="preserve">  +
Постановление Администрации Худоеланского муниципального образования- администрации сельского поселения от 16 января 2015 года № 3 "Внесение изменений и дополнений в Административный регламент "Выдача выписки из похозяйственной книги"</t>
  </si>
  <si>
    <t xml:space="preserve"> +
Постановление Администрации Худоеланского муниципального образования- администрации сельского поселения от 16 января 2015 года № 5 "Внесение изменений и дополнений в Административный регламент "Прием заявлений, документов, постановка граждан на учет в качестве нуждающихся в жилых помещениях</t>
  </si>
  <si>
    <t xml:space="preserve"> +
Постановление Администрации Худоеланского муниципального образования- администрации сельского поселения от 16 января 2015 года № 4 "Внесение изменений и дополнений в Административный регламент "Принятие документов. а также выдача решений о переводе или об отказе в переводе жилого помещения в нежилое или нежилого помещения в жилое"</t>
  </si>
  <si>
    <t xml:space="preserve"> +
Постановление Администрации Худоеланского муниципального образования- администрации сельского поселения от 16 января 2015 года №2 "Внесение изменений и дополнений в Административный регламент "Выдача разрешений на ввод объектов каптального строительства в эксплуатацию"</t>
  </si>
  <si>
    <t xml:space="preserve"> +
 Постановление Администрации Худоеланского муниципального образования- администрации сельского поселения от 16 января 2015 года №6 "Внесение изменений и дополнений в Административный регламент "Выдача разрешений на строительство, реконструкцию, капитальный ремонт объектов капитального строительства"</t>
  </si>
  <si>
    <t>Услуга по присмотру и уходу за детьми, осваивающими образовательные программы дошкольного образования в организациях, осуществляющих образовательную деятельность</t>
  </si>
  <si>
    <t>Постановление Администрации Семеновского муниципального образования от 2 августа 2013 года № 54а "Об утверждении Административных регламентов Казенного учреждения Администрации Семеновского муниципального образования"</t>
  </si>
  <si>
    <t>Выдача разрешений на строительство на территории Троицкого муниципального образования</t>
  </si>
  <si>
    <t>Выдача градостроительного плана земельного участка на территории Троицкого муниципального образования</t>
  </si>
  <si>
    <t>Выдача разрешения на производство земляных работ на территории Троицкого муниципального образования</t>
  </si>
  <si>
    <t>Выдача разрешений на ввод в эксплуатацию объектов капитального строительства, расположенных на территории Троицкого муницпального образования</t>
  </si>
  <si>
    <t>Предоставление имущества Троицкого муниципального образования в безвозмездное пользование</t>
  </si>
  <si>
    <t>Принятие граждан, проживающих на территории Троицкого муниципального образования на учет в качестве нуждающихся в жилых помещениях, предоставляемых по договорам социального найма</t>
  </si>
  <si>
    <t>Выдача копий муниципальных правовых актов администрации Троицкого муниципального образования</t>
  </si>
  <si>
    <t>Присвоение и изменение адресов объектам недвижимости на территории Троицкого муниципального образования</t>
  </si>
  <si>
    <t>Принятие решения о переводе жилого помещения в нежилое помещение или нежилого помещения в жилое помещение, находящегося на территории Троицкого муниципального образования</t>
  </si>
  <si>
    <t>Принятие решения о создании семейного (родового) захоронения на общественном кладбище на террритории Троицкого муниципального образования</t>
  </si>
  <si>
    <t xml:space="preserve">Выдача специального разрешения на движение по автомобильным логогам местного значения в границах Троицкого муниципального образования транспортного средства, осуществляющего перевозки тяжеловестных и (или)  крупногаборитных грузов </t>
  </si>
  <si>
    <t>Установление тарифов на услуги (работы) муниципальных предприятий и учреждений Троицкого муниципального образования</t>
  </si>
  <si>
    <t>Информирование населения об очередности предоставления жилых помещений по договорам социального найма</t>
  </si>
  <si>
    <t>Принятие решения о соглосовании переустройства и (или) перепланировки жилого помещения , находящегося на территории Троицкого муниципального образования</t>
  </si>
  <si>
    <t>Предоставление имущества Троицкого муниципального образования в аренду без проведения торгов</t>
  </si>
  <si>
    <t>Предоставления по договорам найма жилых помещений специализированного жилищного фонда Троицкого муниципального образования</t>
  </si>
  <si>
    <t>Предоставление разрешений на право организации розничного рынка на территории Троицкого муниципального образования</t>
  </si>
  <si>
    <t xml:space="preserve">Назначение пенсии за выслугу лет гражданам, замещавшим должности муниципальной службы в органах местногоьсамоупрвления Троицкого муниципального образования </t>
  </si>
  <si>
    <t>1) Выписка из ЕГРП о правах граждан на имеющиеся у них объекты недвижимого имущества или сообщение об отказе в предоставлении сведений из ЕГРП;                                                   2) Справки о наличии у граждан на праве собственности приватизированных квартир и иных жилых помещений на территории муниципального образования;                                      3) Справка ГИБДД о наличии либо отсутствии транспортных средств на каждого члена семьи;                     4) Справка о доходах на каждого члена семьи.</t>
  </si>
  <si>
    <t>1) Выписка из ЕГРП о правах граждан на имеющиеся у них объекты недвижимого имущества или сообщение об отказе в предоставлении сведений из ЕГРП;                                                   2) Справки о наличии у граждан на праве собственности приватизированных квартир и иных жилых помещений на территории Новочеремховского муниципального образования;                                      3) Справка ГИБДД о наличии либо отсутствии транспортных средств на каждого члена семьи;                     4) Справка о доходах на каждого члена семьи.</t>
  </si>
  <si>
    <t>Постановление Администрации Троицкого муниципального образования от 5 ноября 2014 года № 157 "Об утверждении административного регламента "Выдача разрешения на строительство и реконструкцию объектов капитального строительства и продление срока действия (отказ и продление срока действия) на террритории Троицкого муниципального образования и "Выдача разрешений нв ввод объектов капитального строительства в эксплуатацию"</t>
  </si>
  <si>
    <t>Постановление Администрации Троицкого муниципального образования от 5 ноября 2014 года № 156 "Об утверждении административного регламента "Выдача разрешения на производство земляных работ на территории Троицкого муниципального образования"</t>
  </si>
  <si>
    <t>Постановление Администрации Троицкого муниципального образования от 5 июня 2014 года № 94 "Об утверждении административного регламента "Присвоение и изменение адресов объектам недвижимости на территории Троицкого муниципального образования"</t>
  </si>
  <si>
    <t>Постановление Администрации Троицкого муниципального образования от 5 июня 2014 года № 94 "Об утверждении административного регламента предоставление муниципальн6ой услуги "Прием заявлений документов, а так же постановка граждан на учет в качестве нуждающихся в жилых помешений"</t>
  </si>
  <si>
    <t>Постановление Администрации Троицкого муниципального образования от 17 июля 2014 года № 114 "Об утверждении административного регламента "Предоставление разрешения на право организации розничного рынка на территории Троицкого муниципального образования"</t>
  </si>
  <si>
    <t>Решение думы Тынкобского сельского поселения от 10 января 2014 года № 38 "Об утверждении Перечня услуг и Порядка определения размера платы за оказание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 Тынкобьского муниципального образования"</t>
  </si>
  <si>
    <t xml:space="preserve">Решение Думы Тубинского муниципального образования второго созыва от 20 ноября 2013 года № 14/5 "Об утверждении перечня услуг, которые являются необходимыми и обязательными для предоставления муниципальных услуг администрацией Тубинского
 муниципального образования, и предоставляются организациями, участвующими
 в предоставлении муниципальных услуг, а также порядка определения
 размера платы за оказание таких услуг"
</t>
  </si>
  <si>
    <t>1. Выписка из ЕГРП (Росреестр)
2. Технический паспорт жилого помещения (БТИ); технический план нежилого помещения (БТИ)
3. Заключения (акты) соответствующих органов государственного надзора (контроля) (Федеральная служба по надзору в сфере защиты прав потребителей и благополучия человека; Министерство Российской Федерации по делам гражданской обороны, чрезвычайным ситуациям и ликвидации последствий стихийных бедствий; Служба государственного жилищного и строительного надзора Иркутской области)</t>
  </si>
  <si>
    <t xml:space="preserve"> +
Постановление Администрации Кеульского муниципального образования от 26 января 2015 года № 07 "О внесении изменений в Административный регламент предоставления муниципальной услуги "Выдача гражданам справок о регистрации по месту жительства"</t>
  </si>
  <si>
    <t xml:space="preserve"> +
Постановление Администрации Кеульского муниципального образования от 26 января 2015 года № 06 "О внесении изменений в Административный регламент предоставления муниципальной услуги "Выдача юридическим и физическим лицам справок, выписок из похозяйственных книг населенных пунктов Кеульского муниципального образования"</t>
  </si>
  <si>
    <t>Принятие на учет граждан, желающих улучшить свои жилищные условия в рамках реализации федеральных целевых программ</t>
  </si>
  <si>
    <t>Решение думы администрации Батаминского муниципального образования Зиминского района от 28 января 2015 года № 103 " Об утверждении  перечня услуг необходимых и обязательных для предоставления муниципальных услуг"</t>
  </si>
  <si>
    <t>Совершение нотариальных действий главой администрации  Покровского муниципального образования и специально уполномоченным должностным лицом администрации Покровского муниципального образования</t>
  </si>
  <si>
    <t>Решение Думы Ухтуйского муниципального образования от 29 января 2015 года  № 79  "Об утверждении Перечня услуг, которые являются 
необходимыми и обязательными для предоставления 
Администрацией Ухтуйского муниципального образования
 муниципальных услуг и предоставляются организациями, 
участвующими в предоставлении муниципальных услуг, 
и Порядка определения размера платы за их оказание"</t>
  </si>
  <si>
    <t>Выдача разрешений на право организации розничных рынков на территории Хазанского муниципального образования</t>
  </si>
  <si>
    <t>Совершение отдельных видов нотариальных действий на территории Хазанского муниципального образования</t>
  </si>
  <si>
    <t>Постановление главы администрации Хазанского муниципального образования Зиминского района от 24 июня 2014 года № 32 "Об утверждении административного регламента предоставления  администрацией Хазанского муниципального образования Зиминского района муниципальной услуги "Выдача разрешений на право организации розничных рынков на территории Хазанского муниципального образования"</t>
  </si>
  <si>
    <t>Постановление главы администрации Хазанского муниципального образования Зиминского района от 1 августа 2014 года № 35 "Об утверждении административного регламента по предоставлению муниципальной услуги "Совершение отдельных видов нотариальных действий на территории Хазанского муниципального образования"</t>
  </si>
  <si>
    <t>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пренадлежности объектов электросетевого хозяйства</t>
  </si>
  <si>
    <t>Администрация муниципального образования "Тургеневка"</t>
  </si>
  <si>
    <t>Постановление главы администрации муниципального образования "Тургеневск" от 15 августа 2014 года № 62 "Об утверждении административного регламента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пренадлежности объектов электросетевого хозяйства"</t>
  </si>
  <si>
    <t xml:space="preserve">Решение Думы Быстринского сельского поселения от 13 декабря 2012 года № 20-3 сд "Об утверждении перечня услуг, которые являются необходимыми и обязательными для предоставления администрацией Быстринского сельского поселения муниципальных услуг и Порядка определения размера платы за оказание услуг, которые являются необходимыми и обязательными для предоставления администрацией Быстринского сельского поселения муниципальных услуг ", внесены изменения и дополнения  решением Думы от 29.01.2015 г. № 3-3 сд </t>
  </si>
  <si>
    <t>п. 1, 4, 5, 7, 8, 9, 10, 11 Перечня услуг, которые являются необходимыми и обязательными для предоставления муниципальных услуг</t>
  </si>
  <si>
    <t>п. 2, 10, 11, 13  Перечня услуг, которые являются необходимыми и обязательными для предоставления муниципальных услуг</t>
  </si>
  <si>
    <t xml:space="preserve">п. 10, 11 Перечня услуг, которые являются необходимыми и обязательными для предоставления муниципальных услуг </t>
  </si>
  <si>
    <t>п. 4, 10,11 Перечня услуг, которые являются необходимыми и обязательными для предоставления муниципальных услуг</t>
  </si>
  <si>
    <t>п. 5, 10, 11, 12, 13 Перечня услуг, которые являются необходимыми и обязательными для предоставления муниципальных услуг</t>
  </si>
  <si>
    <t>Создание условий для обеспечения поселения, услугами по организации досуга и услугами организации культуры</t>
  </si>
  <si>
    <t>Предоставление информации о времени и месте театральных представлений.</t>
  </si>
  <si>
    <t xml:space="preserve">Организация библиотечного обслуживания населения </t>
  </si>
  <si>
    <t>Постановление Рудовского сельского поселения от 27 апреля 2012 года №26 "Об утверждении административного регламента о предовставлении муниципальной услуги:Создание условий для обеспечения поселения, услугами по организации досуга и услугами организации культуры</t>
  </si>
  <si>
    <t>Постановление рудовского сельского поселения от 17 октября 2012 года №54 "Об утверждении административного регламента :Предоставление информации о времени и месте театральных представлений</t>
  </si>
  <si>
    <t xml:space="preserve">Постановление Рудовского сельского поселения  от 29 ноября 2011 года №28 "Об утверждении административного регламента о предоставлении муниципальной услуги: Организация библиотечного обслуживания населения </t>
  </si>
  <si>
    <t>Постановление администрации муниципального образования "Обуса" от 10.12.2014 года №176 "Об утверждении административного регламента"Предоставление архивных справок, выписок, копий архивных документов, копий правовых актов органов местного самоуправления муниципального образования "Обуса"</t>
  </si>
  <si>
    <t>Постановление администрации муниципального образования "Обуса" от 08 декабря 2014 года №170 "Об утверждении Административного регламента "Принятие граждан на учет в качестве нуждающихся в жилых помещениях, предоставляемых по договорам социального найма, на территории муниципального образования "Обуса"</t>
  </si>
  <si>
    <t>Постановление администрации МО "Обуса"№ 182 от 12.12.2014г. "Об утверждении административного регламента "Признание в установленном порядке жилых помещений пригодными(непригодными) для проживания"</t>
  </si>
  <si>
    <t>Постановление администрации муниципального образования "Обуса" от 8 декабря 2014 года №169 "Об утверждении Административного регламента "Выдача справок, выписок из похозяйственных книг муниципального образования "Обуса"</t>
  </si>
  <si>
    <t>Постановление администрации  от 12.12.2014г №179 "Об утвержденииадминистративного регламента"Постановка граждан на учет в качестве нуждающихся в жилых помещениях в целях получения социальных выплат на приобретение  (строительство) жилья"</t>
  </si>
  <si>
    <t>Постановление администрации городского округа муниципального образования "город Саянск" от 30 января 2015 № 110-37-103-15 "Прием заявлений и оформление прекращения прав на земельные участки"</t>
  </si>
  <si>
    <t>Отдел закупок и рынка потребительских услуг</t>
  </si>
  <si>
    <t>Соглосование положен6ий об экспертных комиссиях и ведомственных архивах, инструкций  по делопроизводству, номенклатур дел</t>
  </si>
  <si>
    <t>постановление администрации Балаганского района от 2 сентября 2014 года № 446 "Об утверждении Административного регламента предоставления муниципальной услуги "Выдача разрешения на организацию розничных рынков"</t>
  </si>
  <si>
    <t>постановление администрации Балаганского района от 4 июня 2013 года № 328 "Об утверждении Административного регламента по предоставлению муниципальной услуги "Согласование положений об экспертных комиссиях и ведомственных архивах, инструкций по делопроизводсту,номенклатур дел"</t>
  </si>
  <si>
    <t>Согласование инвестиционных программ организаций, осуществляющих регулируемые виды деятельности в сфере горячего водоснабжения, холодного водоснабжения и (или) водоотведения</t>
  </si>
  <si>
    <t>Согласование планов снижения сбросов загрязняющих веществ, иных микроорганизмов в поверхностные воды объекты, подземные водные объекты и на водосборные площадки</t>
  </si>
  <si>
    <t>Согласование инвестиционных программ организаций, осуществляющих регулируемые виды деятельности в сфере теплоснабжения</t>
  </si>
  <si>
    <t>Выдача градостроительного плана земельного участка на территории Вихоревского муниципального образования</t>
  </si>
  <si>
    <t>Предоставление земельных участков гражданам, являющимся членами садоводческого, огороднического и дачного партнерства на территории Вихоревского муниципального образования</t>
  </si>
  <si>
    <t>Сектор по землеустройству и имуществу отдела ЖКХАиС администрации Вихоревского городского поселения</t>
  </si>
  <si>
    <t>Постановление главы администрации Вихоревского городского поселения от 8 сентября 2014 года № 238 "Об утверждении администратиного регламента предоставления муниципальной услуги: "Предоставление информации о принадлежности объектов электросетевого хозяйства"</t>
  </si>
  <si>
    <t>Постановление главы администрации Вихоревского городского поселения от 3 февраля 2015 года № 13 Об утверждении административного регламента "Согласование инвестиционных программ организаций, осуществляющих регулируемые виды деятельности в сфере горячего водоснабжения, холодного водоснабжения и (или) водоотведения"</t>
  </si>
  <si>
    <t>Постановление главы администрации Вихоревского городского поселения от 3 февраля 2015 года № 14 Об утверждении административного регламента "Согласование планов снижения сбросов загрязняющих веществ, иных микроорганизмов в поверхностные воды объекты, подземные водные объекты и на водосборные площадки"</t>
  </si>
  <si>
    <t>Постановление главы администрации Вихоревского городского поселения от 3 февраля 2015 года № 15 Об утверждении административного регламента "Согласование вывода источников тепловой энергии, тепловых сетей в ремонт и из эксплуатации"</t>
  </si>
  <si>
    <t>Постановление главы администрации Вихоревского городского поселения от 3 февраля 2015 года № 16 Об утверждении административного регламента "Согласование инвестиционных программ организаций, осуществляющих регулируемые виды деятельности в сфере теплоснабжения"</t>
  </si>
  <si>
    <t>Постановление главы администрации Вихоревского городского поселения от 9 февраля 2015 года № 29 Об утверждении административного регламента "Выдача градостроительного плана земельного участка на территории Вихоревского муниципального образования"</t>
  </si>
  <si>
    <t>Постановление главы администрации Вихоревского городского поселения от 16 февраля 2015 года № 32 Об утверждении административного регламента "Предоставление земельных участков гражданам, являющимся членами садоводческого, огороднического и дачного партнерства на территории Вихоревского муниципального образования"</t>
  </si>
  <si>
    <t>Согласование планов снижения сбросов загрязняющих веществ,иных веществи микроорганизмов в поверхностные водные объекты и на водосборные площади на территории Тальниковского муниципального образования</t>
  </si>
  <si>
    <t>Постановление администрации Тальниковского муниципального образования от 12 февраля 2015 года № 11 "Об утверждении административного регламента  предоставления муниципальной услуги "Согласование планов снижения сбросов загрязняющих веществ, иных веществ и микроорганизмов в поверхностные водные объекты и на водосборные площади на территории Тальниковского муниципального образования"</t>
  </si>
  <si>
    <t>Постановление администрации Тальниковского муниципального образования от 20 февраля 2015 года № 15 "Об утверждении административного регламента  предоставления муниципальной услуги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</si>
  <si>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Постановление администрации Тальниковского муниципального образования от 20 февраля 2015 года № 16 "Об утверждении административного регламента  предоставления муниципальной услуги "Согласование вывода источников тепловой энергии и тепловых сетей из эксплуатации"</t>
  </si>
  <si>
    <t>Согласование вывода источников тепловой энергии, тепловых сетей в ремонт</t>
  </si>
  <si>
    <t xml:space="preserve">Согласование вывода источников тепловой энергии и тепловых сетей из эксплуатации
</t>
  </si>
  <si>
    <t>Согласование 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</si>
  <si>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водосбросные площади</t>
  </si>
  <si>
    <t>Предоставление информации о принадлежности объектов электросетевого хозяйства на территории Черемховского муниципального образования</t>
  </si>
  <si>
    <t>Постановление администрации Черемховского муниципального образования от 14 июля 2014 года № 52 "Об утверждении админитсративного регламента предоставление муниципальной услуги "Предоставление информации о принадлежности объектов электросетевого хозяйства на территории Черемховского муниципального образования"</t>
  </si>
  <si>
    <t xml:space="preserve">Согласование инвестиционных программ организаций, осуществляющих регулируемые виды деятельности в сферах водоснабженияи (или) водоотведения </t>
  </si>
  <si>
    <t>Постановление администрации Черемховского муниципального образования от 15 сентября 2014 года № 77 "Об утверждении админитсративного регламента предоставление муниципальной услуги "Согласование инвестиционных программ организаций, осуществляющих регулируемые виды деятельности в сферах водоснабженияи (или) водоотведения"</t>
  </si>
  <si>
    <t>Постановление администрации Черемховского муниципального образования от 15 сентября 2014 года № 80 "Об утверждении админитсративного регламента предоставление муниципальной услуги "Согласование инвестиционных программ организаций, осуществляющих регулируемые виды деятельности в сфере теплоснабжения"</t>
  </si>
  <si>
    <t>Согласование вывода источников тепловойэнергии, тепловых сетей в ремонт и из эксплуатации</t>
  </si>
  <si>
    <t>Постановление администрации Черемховского муниципального образования от 23 октября 2014 года № 99 "Об утверждении админитсративного регламента предоставление муниципальной услуги "Согласование вывода источников тепловойэнергии, тепловых сетей в ремонт и из эксплуатации"</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</si>
  <si>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Черемховского муниципального образования</t>
  </si>
  <si>
    <t>Постановление администрации Черемховского муниципального образования от 23 октября 2014 года № 100 "Об утверждении админитсративного регламента предоставление муниципальной услуги "Согласование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Черемховского муниципального образования"</t>
  </si>
  <si>
    <t>Постановление администрации Чунского района от 10 марта 2015 года № 12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</si>
  <si>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Выдача юридическим и физическим лицам справок и выписок из похозяйственных книг</t>
  </si>
  <si>
    <t>Постановление  от 27 ноября 2012 года № 41 "Об утверждении административного регламента по предоставлению муниципальной услуги "Выдача юридическим и физическим лицам справок и выписок из похозяйственных книг"</t>
  </si>
  <si>
    <t>Постановление администрации муниципального образования "город Свирск" от 27 февраля 2015 года № 91 "Об утверждении административного регламента предоставления муниципальной услуги"Предоставление информации о принадлежности объектов электросетевого хозяйства"</t>
  </si>
  <si>
    <t>Формирование сети автобусных маршрутов регулярных перевозок пассажиров и багажа между поселениями на территории муниципального образования "Качугский район"</t>
  </si>
  <si>
    <t xml:space="preserve">Постановление администрации муниципального района "Качугский район" от 06 марта 2015 года №  13 "Об утверждении административного регламента предоставления муниципальной услуги "Формирование сети автобусных маршрутов регулярных перевозок пассажиров и багажа между поселениями на территории муниципального образования "Качугский район" </t>
  </si>
  <si>
    <t>Предоставление земельного участка, находящегося в муниципальной собственности на торгах</t>
  </si>
  <si>
    <t>Предоставление земельного участка, находящегося в муниципальной собственности без торгов</t>
  </si>
  <si>
    <t>Отдел по охране природы, экологии и сельскому хозяйству</t>
  </si>
  <si>
    <t>п.20-23 Перечня услуг, которые являются необходимыми и обязательными для предоставления муниципальных услуг</t>
  </si>
  <si>
    <t xml:space="preserve">1. Копия разрешения на строительство (ОМСУ);
2. документ, подтверждающий признание заявителя и членов его семьи нуждающимися в улучшении жилищных условий.                                                                 </t>
  </si>
  <si>
    <t>Регистрация уставов территориальных общественных самоуправлений</t>
  </si>
  <si>
    <t>Выдача разрешений на снос (вырубку) зеленых насаждений</t>
  </si>
  <si>
    <t>Принятие документов, а так 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</si>
  <si>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Большелугского городского поселения от  09 февраля 2015 года № 37-па "Об утверждении Административного регламента предоставления муниципальной услуги "Принятие документов, а так же выдача решений о переводе или об отказе в переводе жилого помещения в нежилое или нежилого помещения в жилое помещение"</t>
  </si>
  <si>
    <t xml:space="preserve">Постановление Администрации Большелугского городского поселения от 05 ноября 2014 года № 216-па "Об утверждении административного регламента по предоставлению муниципальной услуги "Подготовка градостроительного плана земельного участка" </t>
  </si>
  <si>
    <t xml:space="preserve">Постановление Администрации Большелугского городского поселения от 05 ноября 2014 года № 218-па "Об утверждении административного регламента по предоставлению муниципальной услуги "Выдача разрешения на строительство" </t>
  </si>
  <si>
    <t>Постановление Администрации Большелугского городского поселения от 28 ноября 2014 года № 240-па "Об утверждении административного регламента по предоставлению муниципальной услуги "Выдача разрешения на ввод объекта в эксплуатацию"</t>
  </si>
  <si>
    <t>Предоставление в аренду муниципального имущества Большелугского   муниципального образования</t>
  </si>
  <si>
    <t>Предоставление информации об объектах недвижимого имущества, находящегося в муниципальной собственности, предназначенного для сдачи в аренду</t>
  </si>
  <si>
    <t>Первичный воинский учет граждан, пребывающих в запасе и подлежащих призыву на военную службу. Постановка на воинский учет (снятие с учета) граждан прибывающих в запасе</t>
  </si>
  <si>
    <t>Приём заявлений и выдача документов о согласовании переустройства и (или перепланировки жилого помещения)</t>
  </si>
  <si>
    <t>Постановление администрации Подкаменского сельского поселения от 19 августа 2014 года № 35-па Об утверждении административного регламента исполнения муниципальной услуги "Прием заявлений, документов, а также постановка граждан на учет в качестве нуждающихся в жилых помещениях"</t>
  </si>
  <si>
    <t>Постановление администрации Подкаменского сельского поселения от 12 марта 2015 года № 9-па Об утверждении административного регламента исполнения муниципальной услуги "Предоставление информации об объектах недвижимого имущества, находящихся в муниципальной собственности Подкаменского МО и предназначенных для сдачи в аренду"</t>
  </si>
  <si>
    <t>Постановление администрации Подкаменского сельского поселения от 16 марта 2015 года № 10-па Об утверждении административного регламента исполнения муниципальной услуги "Признание жилого помещения пригодным (непригодным) для постоянного проживания и многоквартирного дома аварийным и подлежащим сносу или реконструкции"</t>
  </si>
  <si>
    <t>Заключение договоров социального найма жилого помещения и дополнительных соглашений к этим договорам</t>
  </si>
  <si>
    <t>Постановление администрации Подкаменского сельского поселения от 12 августа 2013 года №45-па "Об утверждении административного регламента по предоставлению муниципальной услуги "Заключение договоров социального найма жилого помещения и дополнительных соглашений к этим договорам"</t>
  </si>
  <si>
    <t>Постановление администрации Подкаменского сельского поселения от 20 августа 2013 года №47-па "Об утверждении административного регламента по предоставлению муниципальной услуги "Назначение и выплата пенсии за выслугу лет муниципальным служащим"</t>
  </si>
  <si>
    <t>Постановление администрации Подкаменского сельского поселения от 09 июня 2014 года №24-па "Об утверждении административного регламента по предоставлению муниципальной услуги "Выдача справок с места жительства"</t>
  </si>
  <si>
    <t>Регистрация Уставов ТОС</t>
  </si>
  <si>
    <t>Постановление администрации Подкаменского сельского поселения от 29 января 2015 года №4-па "Об утверждении административного регламента по предоставлению муниципальной услуги "Регистрация Устава ТОС Подкаменского МО"</t>
  </si>
  <si>
    <t>Выдача разрешений на строительство (за исключением случаев, предусмотренных Градостроительным кодексом Российской Федерации, иными федеральнымизаконами) объектов капитального строительства, расположенных на территории городского округа муниципального образования "город Саянск"</t>
  </si>
  <si>
    <t xml:space="preserve">Постановление администрации муниципального образования "город Саянск" от 06 марта 2015 года № 110-37-248-15 "Об утверждении административного регламента по предоставлению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федеральнымизаконами) объектов капитального строительства, расположенных на территории городского округа муниципального образования "город Саянск""
</t>
  </si>
  <si>
    <t>Выдача разрешения на ввод объекта в эксплуатацию при осуществлении строительства, реконструкции, объектов капитального строительства, расположенных на территории городского округа муниципального образования "город Саянск"</t>
  </si>
  <si>
    <t xml:space="preserve">Постановление администрации муниципального образования "город Саянск" от  06 марта 2015 года № 110-37-247-15 "Об утверждении административного регламента по предоставлению муниципальной услуги "Выдача разрешения на ввод объекта в эксплуатацию при осуществлении строительства, реконструкции, объектов капитального строительства, расположенных на территории городского округа муниципального образования "город Саянск""
</t>
  </si>
  <si>
    <t>предоставление земельных участков для строительства, из состава земель, государственная собственность на которые не разграничена, из земель, находящихся в собственности, без предварительного согласования места размещения объекта, без проведения торгов</t>
  </si>
  <si>
    <t>предоставление земельных участков для строительства  объектов нежилого назначения из состава земель, государственная собственность на которые не разграничена, из земель, находящихся в собственности, путем проведения торгов"</t>
  </si>
  <si>
    <t>Предоставление земельных участков для строительства   из состава земель, государственная собственность на которые не разграничена, из земель, находящихся в собственности, путем проведения торгов"</t>
  </si>
  <si>
    <t>Предоставление земельного участка гражданину - члену садово-огоднического, дачного некоммерческого объединения  для ведения садоводства, огородничества и дачного хозяйства</t>
  </si>
  <si>
    <t>Предоставление земельных участков из земель сельскохояйственного назначения, находящихся в муниципальной собственности для создания фермерского хозяйства и осуществления его деятельности""</t>
  </si>
  <si>
    <t>Предоставление земельных участков, государственная собственность на которые не разграничена, земельных участков, на которых расположены здания, строения, сооружения"</t>
  </si>
  <si>
    <t>Предоставление земельных участков, государственная собственность на которые не разграничена, земельных участков, для целей не связанных со строительством</t>
  </si>
  <si>
    <t>Прекращение прав на земельные участки, государственная собственность на которые не разграничена, зеимельные участки</t>
  </si>
  <si>
    <t>Постановление администрации Шестаковского городского поселения от 4 марта 2015 года  № 16 " Об утверждении администратитвного регламента предоставления муниципальной услуги по предоставлению земельных участков для строительства, из состава земель, государственная собственность на которые не разграничена, из земель, находящихся в собственности муниципального образования Шестаковское  городское поселение, без предварительного согласования места размещения объекта, без проведения торгов</t>
  </si>
  <si>
    <t>Постановление администрации Шестаковского городского поселения  от 4 марта 2015 года № 17 " Об утверждении администратитвного регламента предоставления муниципальной услуги по предоставлению земельных участков для строительства  объектов нежилого назначения из состава земель, государственная собственность на которые не разграничена, из земель, находящихся в собственности муниципального образования Шестаковское городское поселение, путем проведения торгов"</t>
  </si>
  <si>
    <t>Постановление администрации Шестаковского городского поселения  от 4 марта 2015 года № 18 " Об утверждении администратитвного регламента " Предоставление земельных участков для строительства   из состава земель, государственная собственность на которые не разграничена, из земель, находящихся в собственности муниципального образования Шестаковское городское поселение, путем проведения торгов"</t>
  </si>
  <si>
    <t>Постановление администрации Шестаковского городского поселения № 19 от 5 марта 2015 года Об утверждении административного регламента предоставления муниципальной услуги " Предоставление земельного участка гражданину - члену садово-огоднического, дачного некоммерческого объединения на территории муниципального образования Шестаковское городское поселение для ведения садоводства, огородничества и дачного хозяйства"</t>
  </si>
  <si>
    <t>Постановление администрации Шестаковского городского поселения № 20 от 5 марта 2015 года Об утверждении административного регламента предоставления муниципальной услуги                           " Предоставление земельных участков из земель сельскохояйственного назначения, находящихся в муниципальной собственности для создания фермерского хозяйства и осуществления его деятельности""</t>
  </si>
  <si>
    <t xml:space="preserve">Постановление главы  Янгелевского городского поселения от 21 января 2015 года №4 "Об утверждении административного регламента по предоставлению муниципальной услуги    "Выдача выписок из реестра муниципальной собственности МО "Янгелевское городское поселение" </t>
  </si>
  <si>
    <t>Выдача Согласования на установку и (или) размещение объекта информационного оформления</t>
  </si>
  <si>
    <t>Постановление администрации города Иркутска от 2 марта 2015 года № 031-06-3007/11  "Об утверждении административного регламента предоставления муниципальной услуги "Выдача Согласования на установку и (или) размещение объекта информационного оформления"</t>
  </si>
  <si>
    <t xml:space="preserve">1. Запрос сведений из ЕГРЮЛ, ЕГРИП (ФНС)                                                                                            2. Выписка из ЕГРП (Росреестр)        </t>
  </si>
  <si>
    <t>Предоставление информации о принадлежностьи объектов электросетевого хозяйства</t>
  </si>
  <si>
    <t>Постановление администрации Алгатуйского сельского поселения от 21 ноября 2014 года № 42-П"Об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</si>
  <si>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Нотариальные действия на территории  Большееланского муниципального образования</t>
  </si>
  <si>
    <t>Постановление администрации сельского поселения Большееланского муниципального образования от 27 февраля 2012 года № 14 "Об утверждении административного регламента предоставления мунициапльной услуги "Нотариальные действия на территории Большееланского муниципального образования"</t>
  </si>
  <si>
    <t>Постановление администрации сельского поселения Большееланского муниципального образования от 19 июня 2014 года № 38 "Об утверждении административного регламента предоставления мунициапльной услуги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 расположенных на территории сельского поселения Большееланского муниципального образования"</t>
  </si>
  <si>
    <t>Предоставление информации об организации, выдающей технические условия, о принадлежности объектов электросетевого хозяйства</t>
  </si>
  <si>
    <t>Предоставление выписки из реестра муниципального имущества Джогинского муниципального образования</t>
  </si>
  <si>
    <t>Администрация Джогинского муниципального образования</t>
  </si>
  <si>
    <t>Прием документов, выдача решений о переводе или об отказе в переводе жилого помещения в нежилое или нежилого помещения в жилое помещение</t>
  </si>
  <si>
    <t>Выдача градостроительных планов земельных участков, расположенных на территории Джогинского муниципального образования</t>
  </si>
  <si>
    <t>п. 6, 16, 24 Перечня услуг, которые являются необходимыми и обязательными для предоставления муниципальных услуг.</t>
  </si>
  <si>
    <t>п. 6, 16, 21, 24 Перечня услуг, которые являются необходимыми и обязательными для предоставления муниципальных услуг.</t>
  </si>
  <si>
    <t>п. 6, 12, 16, 25 Перечня услуг, которые являются необходимыми и обязательными для предоставления муниципальных услуг.</t>
  </si>
  <si>
    <t>1. Правоустанавливающие документы на переустраиваемое и (или) перепланируемое жилое помещение; технический паспорт переустраиваемого и (или) перепланируемого жилого помещения</t>
  </si>
  <si>
    <t>1. Правоустанавливающие документы на переводимое помещение;  план переводимого помещения с его техническим описанием</t>
  </si>
  <si>
    <t>1. Правоустанавливающие документы на земельный участок, на здания, строения, сооружения</t>
  </si>
  <si>
    <t>Постановление администрации Николаевского муниципального образования от 28 января 2015 года    № 7  "Об утверждении Административного регламента предоставления муниципальной услуги "Приём заявлений и выдача документов о согласовании месторасположения границ земельных участков""</t>
  </si>
  <si>
    <t>Постановление администрации Николаевского муниципального образования от 15 января 2015 года № 5 "Об утверждении административного регламента предоставления муниципальной услуги"Предоставление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законодательтством</t>
  </si>
  <si>
    <t>1. Выписка  из Единого государственного реестра юридических лиц (для юридических лиц)
2. Выписка из Единого государственного реестра  индивидуальных предпринимателей(для индивидуальных предпринимателей)</t>
  </si>
  <si>
    <t>1. Кадастровый паспорт на земельный участок из Росреестра</t>
  </si>
  <si>
    <t>Сектор по жилищно - коммунальным услугам, архитектурно - строительным вопросам, благоустройству, транспорту и связи администрации Юртинского городского поселения</t>
  </si>
  <si>
    <t>Постановление администрации Юртинского городского поселения от 3 октября 2014 года №174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вопросам граждан в соответствии с жилищным законодательством</t>
  </si>
  <si>
    <t>Предоставление земельных участков из земель сельскохозяйственного назначения, государственная собственность на которые на разграничена или находящихся в муниципальной собственности, для создания крестьянского фермерского хозяйства и осуществления его деятельности</t>
  </si>
  <si>
    <t>Предоставление земельных участков, находящихся на территории Балаганского муниципального образования, государственная собственность на которые не разграничена, или находящихся в муниципальной собственности, для целей, не связанных со строительством</t>
  </si>
  <si>
    <t>Прекращение аренды, права постоянного (бессрочного) пользования, права безвозмездного (срочного) пользования на земельные участки</t>
  </si>
  <si>
    <t>Предоставление земельных участков, государственная собственность на которые не разграничена или находящихся в муниципальной собственности, на которых расположены здания, строения, сооружения</t>
  </si>
  <si>
    <t>Прием заявлений и выдача документов об утверждении схемы расположения земельного участка</t>
  </si>
  <si>
    <t>Выдача специального разрешения на движение по автомобильным дорогам транспортного средства, осуществляющего перевозки опасных, тяжеловесных и (или) крупногабаритных грузов, в случае, если маршрут, часть маршрута транспортного средства, осуществляющего перевозки опасных, тяжеловесных и (или) крупногабаритных грузов, проходят по автомобильным дорогам местного значения Балаганского муниципального образования и не проходят по автомобильным дорогам федерального, регионального или межмуниципального значения, участкам таких автомобильных дорог</t>
  </si>
  <si>
    <t>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t>
  </si>
  <si>
    <t xml:space="preserve">Постановление администрации Балаганского муниципального образования от 1 апреля 2015 года  №66 "Об утверждении Административного регламента  предоставления муниципальной услуги по предоставлению земельных участков, находящихся в муниципальной собственности на территории Балаганского муниципального образования 
</t>
  </si>
  <si>
    <t xml:space="preserve">Постановление администрации Балаганского муниципального образования от 1 апреля 2015 года №66 "Об утверждении Административного регламента  предоставления муниципальной услуги по предоставлению земельных участков, находящихся в муниципальной собственности на территории Балаганского муниципального образования 
</t>
  </si>
  <si>
    <t xml:space="preserve"> Постановление Администрации Заславского муниципального образования от  23 января 2015 года № 9 Об утверждении административного регламента по предоставлению муниципальной услуги "  Выдача разрешения на ввод объекта в эксплуатацию"</t>
  </si>
  <si>
    <t>Выдача информации о принадлежности объектов  электросетевого хозяйства, расположенных на территории Администрации Заславского муниципального образования</t>
  </si>
  <si>
    <t xml:space="preserve"> Постановление Администрации Заславского муниципального образования от 29 января 2015 года № 10 Об утверждении административного регламента по предоставлению муниципальной услуги "  Выдача информации о принадлежности объектов электросетевого хозяйства, расположенных на территории Администрации Заславского муниципального образования"</t>
  </si>
  <si>
    <t>Предоставление в аренду, собственность, в постоянное (бесрочное) пользование, безвозмездное срочное пользование земельных участков, находящихся в муниципальной собственности или государственная собственность на которые не разграничена, юридическим лицам и гражданам</t>
  </si>
  <si>
    <t>Предоставление земельных участков из земель сельскохозяйственного назначения , находящихся в муниципальной собственности, для создания крестьянского фермерского хозяйства и осуществления его деятельности</t>
  </si>
  <si>
    <t>Изменение разрешённого использования земельных участков</t>
  </si>
  <si>
    <t xml:space="preserve"> Постановление Администрации Заславского муниципального образования от  11 февраля 2015 года  года № 13 Об утверждении административного регламента по предоставлению муниципальной услуги "  Выдача ордеров на проведение земляных работ"</t>
  </si>
  <si>
    <t xml:space="preserve"> Постановление Администрации Заславского муниципального образования от 9 апреля 2015 года № 32 Об утверждении административного регламента по предоставлению муниципальной услуги "  Предоставление в аренду, собственность, в постоянное (бессрочное) пользование, безвозмездное срочное  пользование земельных участков, находящихся в муниципальной собственности или государственная собственность на которые не разграничена, юридическим лицам и гражданам"</t>
  </si>
  <si>
    <t xml:space="preserve"> Постановление Администрации Заславского муниципального образования от 9 апреля 2015 года года № 33  Об утверждении административного регламента по предоставлению муниципальной услуги " Предоставление земельных участков из земель сельскохозяйственного назначения, находящихся в муниципальной собственности, для создания крестьянского фермерского  хозяйства и осуществления его деятельности"</t>
  </si>
  <si>
    <t xml:space="preserve"> Постановление Администрации Заславского муниципального образования от  9 апреля 2015 года № 34  Об утверждении административного регламента по предоставлению муниципальной услуги "  Изменение разрешённого использования земельных участков"</t>
  </si>
  <si>
    <t xml:space="preserve"> +
Рекомендованный перечень муниципальных услуг Иркутской области, предоставление которых осуществляется по принципу "одного окна", определенный распоряжением Правительства Иркутской области от 30 марта 2015 года № 166-рп</t>
  </si>
  <si>
    <t>Выдача разрешений на организацию розничных рынков</t>
  </si>
  <si>
    <t>Постановление администрации Бакласшинского сельского поселения от 26 февраля 2015 года № 74 "Об утверждении административного регламента предоставления муниципальной услуги "Приватизация гражданами объектов муниципального жилищного фонда Баклашинского сельского поселения"</t>
  </si>
  <si>
    <t>Предоставление разрешение на условно разрешенный вид использования (изменение одного вида разрешенного использования на другой вид разрешенного использования) земельного участка или объекта капитального строительства или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</si>
  <si>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земельных участков для индивидуального жилищного строительства, личного подсобного хозяйства (приусадебный земельный участок с возведением жилого дома) многодетным семьям на основании заявления</t>
  </si>
  <si>
    <t>Предоставление земельных участков для индивидуального жилищного строительства, личного подсобного хозяйства (приусадебный земельный участок с возведением жилого дома) многодетным семьям в порядке очередности</t>
  </si>
  <si>
    <t>Предоставление земельных участков, находящихся на территории Баклашинского сельского поселения, государственная собственность на которые не разграничена, для строительства на праве собственности, аренды, безвозмездного срочного пользования, постоянного (бессрочного) пользования</t>
  </si>
  <si>
    <t>Предоставление земельных участков, находящихся в муниципальной собственности Баклашинского сельского поселения, без торгов</t>
  </si>
  <si>
    <t>Предоставление земельных участков, находящихся в муниципальной собственности Баклашинского сельского поселения, на  торгах</t>
  </si>
  <si>
    <t xml:space="preserve">Предварительное согласование предоставления земельного участка, находящегося на территории Баклашинского сельского поселения </t>
  </si>
  <si>
    <t>Установление сервитута в отношении земельного участка, расположенного на территории Баклашинского сельского поселения</t>
  </si>
  <si>
    <t>Предоставление жилых помещений по договорам социального найма на территории Большелугского городского поселения</t>
  </si>
  <si>
    <t>Предоставление земельных участков, находящихся на территории Олхинского муниципального образования, государственная собственность на которые не разграничена, для строительства на праве собственности, аренды, безвозмездного срочного пользования, постоянного (бессрочного) пользования</t>
  </si>
  <si>
    <t>Подготовка и утверждение схемы расположения земельного участка или земельных участков на кадастровом плане территории</t>
  </si>
  <si>
    <t>Предоставление гражданам земельных участков для ведения садоводства, огородничества или дачного хозяйства (строительства) на территории Олхинского сельского поселения</t>
  </si>
  <si>
    <t xml:space="preserve">Предоставление объектов  муниципального нежилого фонда в аренду, безвозмездное пользование, иное владение и (или) пользование без проведения торгов в случаях, предусмотренных действующим законодательством  </t>
  </si>
  <si>
    <t>Предоставление разрешения на отклонение от предельных параметров</t>
  </si>
  <si>
    <t>Предоставление разрешения на условно-разрешенный вид используемого земельного участка</t>
  </si>
  <si>
    <t xml:space="preserve"> + 
Рекомендованный перечень муниципальных услуг Иркутской области предоставление которых осуществляется по принципу "одного окна", определенный распоряжением Правительства Иркутской области от 30 апреля 2015 года № 166-рп</t>
  </si>
  <si>
    <t xml:space="preserve">Постановление администрации Баклашинского сельского поселения от 12 марта 2015 года № 103 "Об утверждении административного регламента предоставления муниципальной услуги "Регистрация уставов территориальных общественных самоуправлений" </t>
  </si>
  <si>
    <t>Прием заявлений и выдача документов о предварительном согласовании предоставления земельного участка, расположенного на территории Большереченского муниципального образования</t>
  </si>
  <si>
    <t>Прием заявлений и выдача документов об утверждении схемы расположения земельного участка, расположенного на территории Большереченского муниципального образования</t>
  </si>
  <si>
    <t>Предоставление земельных участков, расположенных на территории Карлукского муниципального образования муниципальная собственность на которые не разграничена для ИЖС</t>
  </si>
  <si>
    <t xml:space="preserve">Предоставление земельных участков, находящихся в муниципальной собственности, на которых расположены здания, строения, сооружения </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</si>
  <si>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садоводческих,огороднических и дачных некоммерческих объединений граждан находящихся на территории Карлукского муниципального образования</t>
  </si>
  <si>
    <t>Прием заявлений и выдача документов об утверждении схемы расположения земельного участка, расположенного  на территории Карлукского муниципального образования</t>
  </si>
  <si>
    <t>Перевод земель или земельных участков в составе таких земель из одной категории в другую (за исключением земель сельскохозяйственного назначения</t>
  </si>
  <si>
    <t>Утверждение акта выбора земельного участка для строительства и предварительное согласование места размещения объекта</t>
  </si>
  <si>
    <t xml:space="preserve">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Карлукского муниципального образования </t>
  </si>
  <si>
    <t>Приём заявлений и выдача документов об утверждении схемы расположения земельного участка, расположенного на территории Никольского муниципального образования</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</si>
  <si>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Никольского мунциипального образования</t>
  </si>
  <si>
    <t>п.1, п.5, п.9, п.20. п.22, п.24 Приложения к решению Думы Никольсокго муниципального обрзованияот 23 марта 2012г. №44-125/дсп</t>
  </si>
  <si>
    <t xml:space="preserve">
1. Выписка из ЕГРЮЛ (федеральная налоговая служба)</t>
  </si>
  <si>
    <t>п.6, п.8, п.24 Приложения к решению Думы Никольсокго муниципального обрзованияот 23 марта 2012г. №44-125/дсп</t>
  </si>
  <si>
    <t>п.5, п.6, п.24 Приложения к решению Думы Никольсокго муниципального обрзованияот 23 марта 2012г. №44-125/дсп</t>
  </si>
  <si>
    <t xml:space="preserve">1.Выписка из ЕГРП (Росреестр)
2. Выписка из ЕГРЮЛ (федеральная налоговая служба)           </t>
  </si>
  <si>
    <t>Предварительное согласование предоставления земельных участков, находящихся на территории Оекского муниципального образования, государственная собственность на которые не разграничена</t>
  </si>
  <si>
    <t>Принятие решения о предоставлении земельных участков, находящихся на территории Оекского муниципального образования, государственная собственность на которые не разграничена, на торгах</t>
  </si>
  <si>
    <t>Предоставление земельных участков, расположенных на территории Оекского муниципального образования, государственная собственность на которые не разграничена, без торгов</t>
  </si>
  <si>
    <t>Утверждение схемы расположения земельного участка на кадастровом плане территории, находящегося в собственности Иркутской области, а также находящегося на территории Оекского муниципального образования, государственная собственность на который не разграничена, для предоставления на торгах</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</si>
  <si>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находящихсяна территории Хомутовского муниципального образования</t>
  </si>
  <si>
    <t>Отдел градостроительства, земельных и имущественных отношений</t>
  </si>
  <si>
    <t>Пос тановление администрации Хомутовского муниципального образования от 5 марта 2015 года №25о/д "Об утверждении административных регламентов предоставления муниципальных услуг адмнистрацией Хомутовского муниципального образования"</t>
  </si>
  <si>
    <t>1. Выписка из ЕГРЮЛ (ФНС России);                                                            2. сведения о земельном участке, состовляющем территорию некоммерческого объединения, содержащихся в ЕГРП (Росреестр).</t>
  </si>
  <si>
    <t>Постановление администрации муниципального района "Качугский район" от 14 мая 2015 года № 37 "Об утверждении Административного регламента предоставления муниципальной услуги "Выдача разрешения на право организации розничного рынка"</t>
  </si>
  <si>
    <t xml:space="preserve"> +
Рекомендованный перечень муниципальных услуг  Иркутской области, предоставленияе которых  осуществляется по принципу "одного окна", определенный  распоряжением Правительства  Иркутской области от 30 марта 2015 года № 166-рп</t>
  </si>
  <si>
    <t xml:space="preserve"> +
Рекомендованный перечень муниципальных услуг  Иркутской области, предоставленияе которых  осуществляется по принципу "одного окна", определенный  распоряжением Правительства  иркутской области от 30 марта 2015 года № 166-рп</t>
  </si>
  <si>
    <t>Предусмотрено размещение УРМ 31 декабря 2015 года, при этом услуги в соответствии с Рекомендованным перечнем муниципальных услуг Иркутской области, предоставление которых осуществляется по принципу "одного окна"</t>
  </si>
  <si>
    <t>Предварительное согласование предоставления земельных участков, государственная собственность на которые не разграничена, земельных участков, находящихся в муниципальной собственности</t>
  </si>
  <si>
    <t>Отдел по земельным отношениям КУМИ</t>
  </si>
  <si>
    <t>Постановление администрации города Черемхово от 27 февраля 2015 года № 130 "Об утверждении административного регламента предоставления муниципальной услуги "Предварительное согласование предоставления земельных участков, государственная собственность на которые не разграничена, земельных участков, находящихся в муниципальной собственности"</t>
  </si>
  <si>
    <t>Предоставление в собственность, аренду, постоянное (бессрочное) пользование, безвозмездное пользование земельных участков, государственная собственность на которые не разграничена, земельных участков, находящихся в муниципальной собственности, без проведения торгов</t>
  </si>
  <si>
    <t>Постановление администрации города Черемхово от 27 февраля 2015 года № 129 "Об утверждении административного регламента предоствления муниципальной услуги "Предоставление в собственность, аренду, постоянное (бессрочное) пользование, безвозмездное пользование земельных участков, государственная собственность на которые не разграничена, земельных участков, находящихся в муниципальной собственности, без проведения торгов"</t>
  </si>
  <si>
    <t>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на аукционах</t>
  </si>
  <si>
    <t>Постановление администрации города Черемхово от 27 февраля 2015 года № 128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t>
  </si>
  <si>
    <t>1.Выписка из ЕГРЮЛ                                                                            2. Выписка из ЕГРИП                                                                                      3. Выписка из ЕГРП</t>
  </si>
  <si>
    <t xml:space="preserve">1.Выписка из ЕГРЮЛ                                                                            2. Выписка из ЕГРИП                                                                                     </t>
  </si>
  <si>
    <t>Зачисление в муниципальное образовательное учреждение дополнительного образования</t>
  </si>
  <si>
    <t>Постановление от 17 апреля 2015 года № 109-п "Об утверждении административного регламента предоставления муниципальной услуги "Зачисление в муниципальное" образовательное учреждение дополнительного образования</t>
  </si>
  <si>
    <t>Выдача разрешений на строительство, реконструкцию объектов капитального строительства на территории Артемовского муниципального образования</t>
  </si>
  <si>
    <t>Постановление администрации Артемовского городского поселения от 7 апреля 2015 года № 20 "Об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 на территории Артемовского муниципального образования".</t>
  </si>
  <si>
    <t>Выдача разрешений на ввод в эксплуатацию объектов капитального строительства на территории Артемовского муниципального образования</t>
  </si>
  <si>
    <t>Постановление администрации Артемовского городского поселения от 7 апреля 2015 года № 21 "Об утверждении административного регламента предоставления муниципальной услуги "Выдача разрешений на ввод в эксплуатацию объектов капитального строительства на территории Артемовского муниципального образования".</t>
  </si>
  <si>
    <t>По выдаче градостроительного плана земельного участка</t>
  </si>
  <si>
    <t>Постановление администрации Артемовского городского поселения от 7 апреля 2015 года № 22 "Об утверждении административного регламента предоставления муниципальной услуги "По выдаче градостроительного плана земельного участка".</t>
  </si>
  <si>
    <t>Предоставление земельных участков, находящихся в муниципальной собственности Казачинского сельского поселения, и государственная собственность на которые на разграничена, гражданам в собственность  бесплатно</t>
  </si>
  <si>
    <t xml:space="preserve">Постановление администрации Казачинского сельскго поселения Казачинско-Ленского района Иркутской области от 16 февраля 2015 года №15 "Об утверждении административного регламента п предоставлению муниципальной услуги "Предоставление земельных участков, находящихся в муниципальной собственности Казачинского сельского поселения, и государственная собственнность на которые не разграничена, гражданам в собственность бесплатно" </t>
  </si>
  <si>
    <t xml:space="preserve"> +
 Рекомендованный перечень муниципальных услуг  Иркутской области, предоставленияе которых  осуществляется по принципу "одного окна", определенный  распоряжением Правительства  иркутской области от 30 марта 2015 года № 166-рп</t>
  </si>
  <si>
    <t xml:space="preserve"> +
 Рекомендованный перечень муниципальных услуг  Иркутской области, предоставленияе которых  осуществляется по принципу "одного окна", определенный распоряжением Правительства  Иркутской области от 30 марта 2015 года № 166-рп</t>
  </si>
  <si>
    <t xml:space="preserve"> +
 Рекомендованный перечень муниципальных услуг Иркутской области,предоставление которых осуществляется по принципу "одного окна", определенный распоряжением Правительства Иркутской области от 30 марта 2015 года № 166-рп</t>
  </si>
  <si>
    <t xml:space="preserve"> +
Рекомендованный перечень муниципальных услуг Иркутской области,предоставление которых осуществляется по принципу "одного окна", определенный распоряжением Правительства Иркутской области от 30 марта 2015 года № 166-рп</t>
  </si>
  <si>
    <t>Согласование плана снижения сброса загрязняющих веществ, иных веществ микроорганизмов в поворхностные водные объекты, подземные водные объекты и на водозборные площади"</t>
  </si>
  <si>
    <t>Постановление администрации Замзорского муниципального образования от 27  апреля 2015 года № 31 "Об утверждении административного регламента предоставления муниципальной услуги  "Согласование плана снижения сброса загрязняющих веществ, иных веществ микроорганизмов в поворхностные водные объекты, подземные водные объекты и на водозборные площади"</t>
  </si>
  <si>
    <t>Согласование плана снижения сбросов загрязняющих веществ, иных веществ и организмов в поверхностные водные объекты, подземные водные объекты и на водосборные объекты</t>
  </si>
  <si>
    <t xml:space="preserve">Постановление администрации Иргейского муниципального образования от 18 февраля 2015 года № 9 "Об утверждении Административного регламента " Согласование плана снижения сбросов загрязняющих веществ, иных веществ и организмов в поверхностные водные объекты, подземные водные объекты и на водосборные объекты."
</t>
  </si>
  <si>
    <t>Согласование плана снижения сбросов загрязняющих веществ, иных веществ и микроорганизмов в поверхностные водные объекты, подземные водные объектвы на территории Худоеланского муниципального образования</t>
  </si>
  <si>
    <t xml:space="preserve">Постановления Администрации Худоеланского муниципального образования- администрации сельского поселения от 12 марта 2015 "Согласование плана снижения сбросов загрязняющих веществ, иных веществ и микроорганизмов в поверхностные водные объекты, подземные водные объектвы на территории Худоеланского муниципального образования" </t>
  </si>
  <si>
    <t>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Шебертинского муниципального образования</t>
  </si>
  <si>
    <t>Постановление администрации Шебертинского муниципального образвоания - администрации сельского поселения от 25 февраля 2015 года "Об утверждении административного регламента предоставления муниципальной услуги "Согласование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Шебертинского муниципального образования</t>
  </si>
  <si>
    <t xml:space="preserve"> + 
Рекомендованный перечень муниципальных услуг Иркутской области, предоставление которых осуществляется по принципу "одного окна", определенный распоряжением Правительства Иркутской области от 30 марта 2015 года № 166-рп</t>
  </si>
  <si>
    <t xml:space="preserve"> + 
  Рекомендованный перечень муниципальных услуг Иркутской области,предоставление которых осуществляется по принципу "одного окна", определенный распоряжением Правительства Иркутской области от 30 марта 2015 года № 166-рп</t>
  </si>
  <si>
    <t>Предусмотрено размещение УРМ 30 сентября 2015 года, при этом отсутствуют муниципальные услуг для предоставления по принципу "одного окна"</t>
  </si>
  <si>
    <t xml:space="preserve">Выдача градостроительных планов земельных участков, расположенных на территории Услонского муниципального образования
</t>
  </si>
  <si>
    <t xml:space="preserve">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Услонского муниципального образования
</t>
  </si>
  <si>
    <t>Постановление главы администрации от 30.12.2013г № 103 "Об утверждении Административного регламента 
предоставления муниципальной услуги по оформлению и выдаче разрешений на проведение муниципальных лотерей"</t>
  </si>
  <si>
    <t xml:space="preserve"> +
 Рекомендованный перечень муниципальных услуг Иркутской области предоставление которых осуществляется по принципу "одного окна", определенный распоряжением Правительства Иркутской области от 30 марта 2015 года № 166-рп</t>
  </si>
  <si>
    <t xml:space="preserve"> +
Рекомендованный перечень муниципальных услуг  Иркутской области, предоставление которых осуществляется по принципу "одного окна", определенный распоряжением Правительства Иркутской области от 30 марта 2015 года № 166-рп</t>
  </si>
  <si>
    <t xml:space="preserve"> +
 Рекомендованный перечень муниципальных услуг Иркутской области, предоставление которых осуществляется по принципу "одного окна", определенный распоряжением Правительства Иркутской области от 30 марта 2015 года № 166-рп</t>
  </si>
  <si>
    <t>Предоставление информации о принадлежности  объектов электросетевого хозяйства на территории Тубинского муниципального образования</t>
  </si>
  <si>
    <t xml:space="preserve">Выдача выписки из реестра муниципального имущества Тубинского муниципального образования
</t>
  </si>
  <si>
    <t>Предусмотрено размещение МФЦ 31 декабря 2015 года на территории данного муниципального образования, при этом, нет муниципальных услуг, предоставление которых осуществляется по принципу "одного окна" в соответствии с распоряжением Правительства Иркутской области от 30 марта 2015 года № 166-рп</t>
  </si>
  <si>
    <t xml:space="preserve"> +
  Рекомендованный перечень муниципальных услуг Иркутской области, предоставление которых осуществляется по принципу "одного окна", определенный распоряжением Правительства Иркутской области от 30 марта 2015 года № 166-рп</t>
  </si>
  <si>
    <t>Предусмотрено размещение УРМ 30 июня 2015 года, при этом отсутствуют муниципальные услуг для предоставления по принципу "одного окна"</t>
  </si>
  <si>
    <t>Согласование вывода источников тепловой  энергии, тепловых сетей из эксплуатации.</t>
  </si>
  <si>
    <t>Согласование вывода источников тепловой  энергии, тепловых сетей в ремонт</t>
  </si>
  <si>
    <t>Предусмотрено размещение УРМ 31 марта 2015 года на территории данного муниципального образования, при этом, нет муниципальных услуг, предоставление которых осуществляется по принципу "одного окна" в соответствии с распоряжением Правительства Иркутской области от 30 марта 2015 года № 166-рп</t>
  </si>
  <si>
    <t xml:space="preserve"> +
 Рекомендованный перечень муниципальных услуг Иркутской области,предоставление которых осуществляется по принципу "одного окна",  определенный распоряжением Правительства Иркутской области от 30 марта 2015 год № 166-рп</t>
  </si>
  <si>
    <t>Постановление администрации города Иркутска от 30 ноября 2012 года № 031-06-2367/12 "Об утверждении административного регламент предоставления муниципальной услуги "Выдача разрешений на строительство, продление срока действия разрешений на строительство"</t>
  </si>
  <si>
    <t>Коротких Оксана Николаевна</t>
  </si>
  <si>
    <t>Выдача разрешений на право организации розничного рынка, продление и переоформление такого разрешения</t>
  </si>
  <si>
    <t>Постановление администрации муниципального образования "город Саянск" от 16 сентября 2014 года № 110-37-830-14 "Об утверждении административного регламента предоставления муниципальной услуги по рассмотрению уведомлений о проведении мероприятий с массовым пребыванием людей просветительного, культурно-зрелищного и спортивного характера, а также общегородских мероприятий, проводимых органами местного самоуправления города Саянска"</t>
  </si>
  <si>
    <t>Постановление администрации муниципального образования "город Саянск" от 14 июля 2014 года № 110-37-622-14 "Об утверждении административного регламента предоставления муниципальной услуги по рассмотрению уведомлений о проведении публичных мероприятий в форме собрания, митинга, демонстрации, шествия или пикетирования"</t>
  </si>
  <si>
    <t>Организация по требованию населения общественных экологических экспертиз на территории муниципального образования "город Саянск"</t>
  </si>
  <si>
    <t>Предварительное согласование предоставления земельных участков, расположенных на территории муниципального образования "город Саянск"</t>
  </si>
  <si>
    <t>Муниципальное казенное учреждение "администрация городского округа муниципального образования "город Саянск", Комитет по архитектуре и градостроительству администрации муниципального образования "город Саянск"</t>
  </si>
  <si>
    <t>Предоставление земельных участков, расположенных на территории муниципального образования "город Саянск" без торгов</t>
  </si>
  <si>
    <t>Принятие решения о предоставлении земельных участков, расположенных на территории муниципального образования "город Саянск" на торгах</t>
  </si>
  <si>
    <t>Установление сервитутов в отношении земельных участков, находящихся в муниципальной собственности</t>
  </si>
  <si>
    <t>Предоставление информации об организации владеющей на праве собственности или ином законном праве тепловыми сетями или источниками тепловой энергии на территории муниципального образования "город Саянск"</t>
  </si>
  <si>
    <t>Предоставление информации об организации, выдающей технические условия подключения объекта капитального строительства к сетям инженерно-технического обеспечения, включая наименование, юридический и фактический адрес соответствующей организации на территории муниципального образования "город Саянск"</t>
  </si>
  <si>
    <t xml:space="preserve"> +                                                                          Перечень муниципальных услуг муниципального образования "город Саянск", предоставление которых осуществляется по принципу "одного окна", утвержденный постановлением администрации городского округа муниципального образования "город Саянск" от 14 апреля 2015 года № 110-37-374-15</t>
  </si>
  <si>
    <t>Выдача схемы расположения земельного участка на кадастровом плане (кадастровой карте) муниципального образования города Братска</t>
  </si>
  <si>
    <t>Исполнение запросов социально-правового характера от физических и юридических лиц, выдаче копий правовых документов администрации физическим и юридическим лицам</t>
  </si>
  <si>
    <t>1. Выписка из ЕРЮЛ (ФНС)
2. Бухгалтерская и статистическая отчетность за предшествующий период регулирования и на полседнюю отчетную дату (Росстат)</t>
  </si>
  <si>
    <t>1. Информация об индексе роста тарифа регулируемой организации с учетом расходов на реализацию инвестпрограммы и о предельном индексе  (Служба по тарифам Иркутской области)</t>
  </si>
  <si>
    <t>Постановление администрации муниципального образования "город Свирск" от 09 апреля 2015 года "Об утверждении административного регламента предоставления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 законами)"</t>
  </si>
  <si>
    <t>Постановление администрации муниципального образования "город Свирск" от 09 апреля 2015 года № 199 "Об утверждении административного регламента предоставления муниципальной услуги "Выдача разрешений на ввод объекта в эксплуатацию при осущестлвении строительства, реконструкции объектов капитального строительства, расположенных на территории муниципального образования "город Свирск"</t>
  </si>
  <si>
    <t>Постановление администрации муниципального образования "город Свирск" от 09 апреля 2015 года № 197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территории муниципального образования "город Свирск"</t>
  </si>
  <si>
    <t>Постановление администрации муниципального образования "город Свирск" от 09 апреля 2015 года № 196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</si>
  <si>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муниципального образования "город Свирск"</t>
  </si>
  <si>
    <t xml:space="preserve">Утверждение схемы расположения земельного участка находящегося в муниципальной собственности </t>
  </si>
  <si>
    <t xml:space="preserve">   +                                                Постановление администрации муниципального образования "город Свирск" от 10 июня 2015 года № 353 "Об утверждении перечня муниципальных услуг муниципального образования "город Свирск", предоставляемых по принципу "одного окна"</t>
  </si>
  <si>
    <t>Постановление администрации муниципального образования "город Свирск" от  15 августа 2011 года №  494 "Об утверждении административных регламентов предоставления муниципальных услуг отделом образования администрации муниципального образования "город Свирск" (с последними изменениями от 11 августа 2014 года № 430)</t>
  </si>
  <si>
    <t>Постановление администрации муниципального образования "город Свирск" от 14 июля 2011 года № 393 "Об утверждении административного регламента предоставления муниципальной услуги "Выдача свидетельства о праве на получение социальной выплаты на приобретение жилого помещения или строительство индивидуального жилого дома в рамках муниципальной целевой программы "Молодым семьям – доступное жилье" на 2009-2019 гг.",  утвержденный постановлением администрации муниципального образования "город Свирск" (с изм. от 02.09.2014 № 478)</t>
  </si>
  <si>
    <t xml:space="preserve">1. Справка о доходах (заработная плата, пенсия, пособие на детей) (Пенсионный Фонд РФ, ГУ МВД России по Иркутской области-отдел пенсионного обслуживания, Минсоцразвития Иркутской области)
2. Медицинские справки (ОГБУЗ "Больница г. Свирска")                                                   </t>
  </si>
  <si>
    <t>Предоставление по договорам найма жилых помещений специализированного жилищного фонда и жилищного фонда коммерческого использования муниципального образования города Братска</t>
  </si>
  <si>
    <t>Предоставление в собственность за плату земельного участка, на котором расположено здание, сооружение</t>
  </si>
  <si>
    <t>Предоставление земельного участка в безвозмездное пользование</t>
  </si>
  <si>
    <t>Принятие решения о переводе жилого помещения              в нежилое помещение и нежилого помещения в жилое помещение, находящегося на территории муниципального образования города Братска</t>
  </si>
  <si>
    <t>Принятие решения о согласовании переустройства    и (или) перепланировки жилого помещения, находящегося на территории муниципального образования города Братска</t>
  </si>
  <si>
    <t>Постановление администрации муниципального образования города Братска от 28 июля 2015 года  № 1835 "Об утверждении административного регламента предоставления муниципальной услуги "Принятие решения о создании семейного (родового) захоронения на общественном кладбище на территории муниципального образования города Братска"</t>
  </si>
  <si>
    <t>Постановление администрации муниципального образования города Братска от 20 июля 2015 года  № 1776 "Об утверждении административного регламента предоставления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</si>
  <si>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 xml:space="preserve">Постановление администрации муниципального образования города Братска от 31 июля 2015 года № 1856 "Об утверждении административного регламента предоставления муниципальной услуги "Предоставление имущества муниципального образования города Братска в аренду, безвозмездное пользование без проведения торгов" </t>
  </si>
  <si>
    <t xml:space="preserve">   Отдел энергосбережения и тарифной политики комитета жизнеобеспечения администрации города Черемхово</t>
  </si>
  <si>
    <t>Муниципальное образование город Ангарск</t>
  </si>
  <si>
    <t>Пожилова Анна Александровна</t>
  </si>
  <si>
    <t>п. 2.45  Перечня услуг, которые являются необходимыми и обязательными для предоставления муниципальных услуг</t>
  </si>
  <si>
    <t>п. 2.46  Перечня услуг, которые являются необходимыми и обязательными для предоставления муниципальных услуг</t>
  </si>
  <si>
    <t>п. 2.47 Перечня услуг, которые являются необходимыми и обязательными для предоставления муниципальных услуг</t>
  </si>
  <si>
    <t>п. 2.34 Перечня услуг, которые являются необходимыми и обязательными для предоставления муниципальных услуг</t>
  </si>
  <si>
    <t>п. 2.35 Перечня услуг, которые являются необходимыми и обязательными для предоставления муниципальных услуг</t>
  </si>
  <si>
    <t>п. 2.36 Перечня услуг, которые являются необходимыми и обязательными для предоставления муниципальных услуг</t>
  </si>
  <si>
    <t>Предоставление земельных участков , находящихся в муниципальной  собственности, на которых расположены здания, строения, сооружения</t>
  </si>
  <si>
    <t>Постановление Администрации Заславского муниципального образования от 24 июня 2015 года № 52 об утверждении административного регламента по предоставлению муниципальной услуги " Предоставление земельных участков, находящихся в муниципальной собственности, на которых расположены здания, строения, сооружения"</t>
  </si>
  <si>
    <t>Постановление Администрации Заславского муниципального образования от 24 июня 2015 года № 53 об утверждении административного регламента по предоставлению муниципальной услуги " 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</si>
  <si>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Организация и проведение аукционов по продаже земельных участков из земель находящихся в муниципальной собственности, а также земельных участков, государственная собственность на которые не разграничена, либо право на заключение договоров аренды для жилищного строительства</t>
  </si>
  <si>
    <t>Постановление Администрации Заславского муниципального образования от 24 июня 2015 года № 54 об утверждении административного регламента по предоставлению муниципальной услуги " Организация и проведение аукционов по продаже земельных участков из земель находящихся в муниципальной собственности, а также земельных участков, государственная собственность на которые не разграничена, либо право на заключение договоров аренды для жилищного строительства</t>
  </si>
  <si>
    <t>Перевод земель или земельных участков в составе таких земель из одной категории в другую ( за исключением земель сельскохозяйственного назначения</t>
  </si>
  <si>
    <t>Постаеновление Администрации Заславского муниципального образования  от 24 июня 2015 года № 55 об утверждении административного регламента по предоставлению муниципальной услуги " перевод земель или земельных участков в составе таких земель из одной категории в другую ( за исключением земель сельскохозяйственного назначения)</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</si>
  <si>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Заславского муниципального образования</t>
  </si>
  <si>
    <t>Постановление Администрации Заславского муниципального образования от 24 июня 2015 года № 56 об  утверждении административного регламента по предоставлению  муниципальной услуги " 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Заславского муниципального образования"</t>
  </si>
  <si>
    <t>Постановление Администрации Заславского муниципального образования от 24.06.2015 года № 57 об утверждении административного ренгламента по предоставлению муниципальной услуги " Утверждение акта выбора земельного участка для строительства и предварительное согласование места размещения объекта</t>
  </si>
  <si>
    <t>Предоставление земельных участков, находящихся в муниципальной собственности администрации Заславского муниципального образования, юридическим и физическим лицам в аренду, постоянное ( бессрочное) пользование"</t>
  </si>
  <si>
    <t>Постановление Администрации Заславского муниципального образования от 24.06.2015 года № 58 об утверждении административного ренгламента по предоставлению муниципальной услуги "  Предоставление земельных участков, находящихся в муниципальной собственности администрации Заславского муниципального образования, юридическим и физическим лицам в аренду, постоянное ( бессрочное) пользование"</t>
  </si>
  <si>
    <t>Прием заявлений и выдача документов об утверждении схемы расположения земельного участка, расположенного на территории Администрации Заславского муниципального образования</t>
  </si>
  <si>
    <t>Постановление Администрации Заславского муниципального от 24.06.2015года № 59 об утверждении административного регламента по предоставлению муниципальной услуги " Прием заявлений и выдача документов об утверждении схемы расположения земельного участка, расположенного на территории Администрации Заславского муниципального образования"</t>
  </si>
  <si>
    <t>п. 2.40 Перечня услуг, которые являются необходимыми и обязательными для предоставления муниципальных услуг</t>
  </si>
  <si>
    <t>п. 2.37 Перечня услуг, которые являются необходимыми и обязательными для предоставления муниципальных услуг</t>
  </si>
  <si>
    <t>п. 2.39 Перечня услуг, которые являются необходимыми и обязательными для предоставления муниципальных услуг</t>
  </si>
  <si>
    <t>п. 2.38 Перечня услуг, которые являются необходимыми и обязательными для предоставления муниципальных услуг</t>
  </si>
  <si>
    <t>п. 2.44 Перечня услуг, которые являются необходимыми и обязательными для предоставления муниципальных услуг</t>
  </si>
  <si>
    <t>п. 2.43  Перечня услуг, которые являются необходимыми и обязательными для предоставления муниципальных услуг</t>
  </si>
  <si>
    <t>п. 2.42 Перечня услуг, которые являются необходимыми и обязательными для предоставления муниципальных услуг</t>
  </si>
  <si>
    <t>п. 2.41  Перечня услуг, которые являются необходимыми и обязательными для предоставления муниципальных услуг</t>
  </si>
  <si>
    <t>Выдача спрвок о регистрации по месту жительства граждан, проживающих на территории Бажирского муниципального образования</t>
  </si>
  <si>
    <t xml:space="preserve">Постановление администрации Буринского муниципального образования Зиминского района  от 25 июня 2014 года № 36 "Об утверждении административного регламента по предоставлению муниципальной услуги "Выдача разрешений на право организации розничных рынков на территории  Буринского муниципального образования"
</t>
  </si>
  <si>
    <t>Открытие, изменение маршрутов на перевозку пассажиров и багажа автомобильным транспортом в границах Буринского муниципального образования Зиминского района</t>
  </si>
  <si>
    <t xml:space="preserve">Постановление администрации Буринского муниципального образования Зиминского района  от 25 июня 2014 года № 38 "Об утверждении административного регламента по предоставлению муниципальной услуги "Создание условий для развития малого и среднего предпринимательства в
Буринском муниципальном образования"
</t>
  </si>
  <si>
    <t xml:space="preserve"> +
Постановление администрации Буринского муниципального образования Зиминского района от 20 сентября 2013 года №61  "О внесении изменений в административный регламент предоставление муниципальной услуги"     "Принятие документов, а также выдача решений о переводе или об отказе в переводе жилое помещение в не нежилое или нежилое помещение в жилое помещение"</t>
  </si>
  <si>
    <t>Предоставление из земель, государственная собственность на которые не разграничена, а также земель, находящихся в муниципальной собственности Услонского муниципального образования, земельных участков гражданам, КФХ, ИП и юридическим лицам</t>
  </si>
  <si>
    <t>Предоставление земельных участков, находящихся в муниципальной собственности, на которых расположены здания, строения, сооружения</t>
  </si>
  <si>
    <t>Предоставление технических условий на подключение объекта капитального строительства к сетям инженерно-технического обеспечения</t>
  </si>
  <si>
    <t xml:space="preserve">Выдача ордеров на проведение земляных работ
</t>
  </si>
  <si>
    <t xml:space="preserve">1. Правоустанавливающие документы на земельный участок, если указанные документы отсутствуют в Едином государственном реестре прав на недвижимое имущество и сделок с ним; 
1.1.  правоустанавливающие документы на земельный участок правообладателя, с которым заключено соглашение;
2. Положительное заключение экспертизы проектной документации объекта капитального строительства;
</t>
  </si>
  <si>
    <t xml:space="preserve">1. Выписки ЕГРЮЛ, ЕГРИП;
2.Выписка из Единого государственного реестра прав на недвижимое имущество и сделок с ним;
3. Схему расположения земельного участка в случае
</t>
  </si>
  <si>
    <t xml:space="preserve">1. Выписка из ЕГРИП
2. Правоустанавливающие, правоудостоверяющие документы на здание, помещение, земельный участок;
2. Схема земельного участка
</t>
  </si>
  <si>
    <t>1. Правоустанавливающие документы на земельный участок и расположенный на участке объект капитального строительства (Росреестр); 
2. ИНН, свидетельство о государственной регистрации – для юридических лиц (ФНС)
3. Кадастровый паспорт (выписка) земельного участка</t>
  </si>
  <si>
    <t xml:space="preserve">1. Правоустанавливающие документы на переустраиваемое и (или) перепланируемое жилое помещение (подлинники или засвидетельствованные в нотариальном порядке копии)
2. Копии документов, устанавливающие права на переустраиваемое и (или) перепланируемое жилое помещение зарегистрировано в Едином государственном реестре недвижимого имущества и сделок с ним
3. Копии документов, устанавливающие права на переустраиваемое и (или) перепланируемое жилое помещение не зарегистрировано в Едином государственном реестре недвижимого имущества и сделок с ним
</t>
  </si>
  <si>
    <t>Назначение, перерачет, индексация и выплата пенси за выслугу лет гражданам,замещавшим должности  муниципальной службы</t>
  </si>
  <si>
    <t>Постановление администрации Филипповского муниципального образования от 17 июня 2015 года №33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замещавшим должности муниципальной службы""</t>
  </si>
  <si>
    <t>Упраление территориального планирования и земельных ресурсов</t>
  </si>
  <si>
    <t>Комитет по экономике и управлению муниципальным имуществом</t>
  </si>
  <si>
    <t>Постановление администрации Иркутского районного муниципального образования от 29 декабря 2012 года  № 6469 "Об утверждении Административного регламента  предоставления  муниципальной услуги "Выдача градостроительных планов земельных участков"
Переданы полномочия с поселений на уовень района (Гороховское МО соглашение №02-Са от 26.01.15, Максимовское МО соглашение №03-Са от 02.02.2015, Карлукское МО соглашение №05-Са от 02.02.2015г., Усть-балейское МО соглашение №04-Са от 02.02.2015г, Большереченское МО соглашение №01-Са  от 19.01.2015г.)</t>
  </si>
  <si>
    <t>Постановление администрации Иркутского районного муниципального образования от 27 мая 2013 года № 2153 "Об утверждении Административного регламента  предоставления  муниципальной услуги "Выдача разрешений на  строительство"
Переданы полномочия с поселений на уовень района (Гороховское МО соглашение №02-Са от 26.01.15, Максимовское МО соглашение №03-Са от 02.02.2015, Карлукское МО соглашение №05-Са от 02.02.2015г., Усть-балейское МО соглашение №04-Са от 02.02.2015г, Большереченское МО соглашение №01-Са  от 19.01.2015г.)</t>
  </si>
  <si>
    <t xml:space="preserve">Постановление администрации Иркутского районного муниципального образования от 27 мая 2013 года  № 2152 "Об утверждении Административного регламента  предоставления  муниципальной услуги "Выдача разрешения на ввод объекта в эксплуатацию"
Переданы полномочия с поселений на уовень района (Гороховское МО соглашение №02-Са от 26.01.15, Максимовское МО соглашение №03-Са от 02.02.2015, Карлукское МО соглашение №05-Са от 02.02.2015г.,  Большереченское МО соглашение №01-Са  от 19.01.2015г.)
</t>
  </si>
  <si>
    <t>Постановление администрации Иркутского районного муниципального образования от 13 августа 2012 года  № 3824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Переданы полномочия с поселений на уовень района (Гороховское МО соглашение №02-Са от 26.01.15 , Большереченское МО соглашение №01-Са  от 19.01.2015г.)</t>
  </si>
  <si>
    <t>Постановление администрации Иркутского районного муниципального образования от 13 августа 2012 года № 3825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Переданы полномочия с поселений на уовень района (Гороховское МО соглашение №02-Са от 26.01.15 , Большереченское МО соглашение №01-Са  от 19.01.2015г.)</t>
  </si>
  <si>
    <t>Постановление администрации Иркутского районного муниципального образования от 11 октября 2012 года № 4811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Переданы полномочия с поселений на уовень района (Гороховское МО соглашение №02-Са от 26.01.15, Карлукское МО соглашение №05-Са от 02.02.2015г.,  Большереченское МО соглашение №01-Са  от 19.01.2015г.)</t>
  </si>
  <si>
    <t>Предоставление садоводческим, огородническим и дачным некоммерческим объединениям граждан в собственность земель общего пользования из земель садоводческих, огороднических и дачных некоммерческих объединений граждан, находящихся на территории Большереченского муниципального образования</t>
  </si>
  <si>
    <t>Предоставление из земель, государственная собственность на которые не разграничена, а также земель, находящихся в муниципальной собственности Большереченского муниципального образования, земельных участков, необходимых для эксплуатации существующих зданий, строений, сооружений</t>
  </si>
  <si>
    <t xml:space="preserve">1.  Выписка из ЕГРП о правах отдельного лица на имеющиеся у него объекты недвижимого имущества (Росреестр);
2. Информация из государственного фонда архивных данных о категории земли испрашиваемого земельного участка – в случае отсутствия сведений о категории испрашиваемого земельного участка (Росреестр);
3. Служау по охране объектов культурного наследия Иркутской области, в случае, если испрашиваемый земельный участок находится в границах объектов культурного наследия;
</t>
  </si>
  <si>
    <t>1. Выписка из Единого государственного реестра юридических лиц;
 2. Выписка из ЕГРП</t>
  </si>
  <si>
    <t>1. Выписка из ЕГРП (содержащая общедоступные сведения о зарегистрированных правах на объект недвижимости) – в случае, если испрашиваемый земельный участок прошел кадастровый учет;
2. Выписка из ЕГРП о правах отдельного лица на имеющиеся у него объекты недвижимого имущества;
3. Информация из государственного фонда архивных данных о категории земли испрашиваемого земельного участка – в случае отсутствия сведений о категории испрашиваемого земельного участка</t>
  </si>
  <si>
    <t>Предоставление земельных участков, расположенных на территории Голоустненского муниципального образования, государственная собственность на которые не разграничена, для строительства на основании решения о предварительном согласовании  места размещения объекта</t>
  </si>
  <si>
    <t>Предоставление земельных участков, находящихся на территории Голоустненского муниципального образования, государственная собственность на которые не разграничена, на которых расположены здания, строения, сооружения</t>
  </si>
  <si>
    <t>Предоставление земельных участков, расположенных на территории Голоустненского муниципального образования, государственная собственность на которые не разграничена, для индивидуального жилищного строительства</t>
  </si>
  <si>
    <t>Перевод земельных участков из одной категории в другую</t>
  </si>
  <si>
    <t>Предоставление земельных участков,  государственная собственность на которые не разграничена, для строительства на праве собственности, аренды, безвозмездного срочного пользования, постоянного (бессрочного) пользования</t>
  </si>
  <si>
    <t>Выдача информации о земельных участках в соответствии с правилами землепользования и застройки (ПЗЗ)</t>
  </si>
  <si>
    <t>Принятие решения о предоставлении земельных участков, находящихся на территории Гороховского муниципального образования, государственная собственность на которые не разграничена, на торгах</t>
  </si>
  <si>
    <t xml:space="preserve">Предварительное согласование предоставления 
земельных участков, находящихся на территории
Гороховского муниципального образования, 
государственная собственность на которые не разграничена
</t>
  </si>
  <si>
    <t>Утверждение схемы расположения земельного участка на кадастровом плане территории, находящегося на территории Гороховского муниципального образования, государственная собственность на который не разграничена, для предоставления на торгах</t>
  </si>
  <si>
    <t xml:space="preserve">Предоставление 
земельных участков, расположенных на территории 
Гороховского муниципального образования, государственная 
собственность на которые не разграничена, без торгов
</t>
  </si>
  <si>
    <t>Предоставление гражданам земельных участков для индивидуального жилищного строительства, ведения личного подсобного хозяйства в границах населенного пункта – поселок Дзержинск</t>
  </si>
  <si>
    <t>Предварительное согласование предоставления земельного участка на территории Дзержинского муниципального образования</t>
  </si>
  <si>
    <t>Предоставление из земель, государственная собственность на которые не разграничена, а также земель, находящихся в муниципальной собственности Дзержинского муниципального образования, земельных участков, необходимых для эксплуатации существующих зданий, сооружений</t>
  </si>
  <si>
    <t>Предоставление из земель, государственная собственность на которые не разграничена, а также земель, находящихся в муниципальной собственности Максимовского муниципального образования, земельных участков, необходимых для эксплуатации существующих зданий, строений, сооружений</t>
  </si>
  <si>
    <t>Утверждение схемы расположения земельного участка или земельных участков на кадастровом плане территории Максимовского  муниципального образования, государственная собственность на которые не разграничена</t>
  </si>
  <si>
    <t>Предварительное согласование предоставления земельного участка на территории Максимовского муниципального образования</t>
  </si>
  <si>
    <t>Постановление главы администрации Максимовского муниципального образования  от 30  декабря 2014 ода №655 "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</si>
  <si>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Молодежного муниципального образования</t>
  </si>
  <si>
    <t>Предоставление в аренду земельного участка, находящегося в муниципальной собственности, без проведения торгов</t>
  </si>
  <si>
    <t>Прием заявлений и выдача документов в предварительном согласовании предоставления земельного участка, расположенного на территории Молодежного муниципального образования</t>
  </si>
  <si>
    <t>Выдача разрешения на вырубку зелёных насаждений и выполнение расчёта восстановительной стоимости зелёных насаждений</t>
  </si>
  <si>
    <t xml:space="preserve">Администрация Никольского муниципального образования </t>
  </si>
  <si>
    <t>Постановление главы Никольского муниципального образования  от 7 июля 2015 года № 60 "Об утверждении админситративного регламента предоставления мунциипальной услуги "Выдача разрешения на вырубку зелёных насаждений и выполнение расчёта восстановительной стоимости зелёных насаждений на территории Никольского мунциипального образования"</t>
  </si>
  <si>
    <t>п.10, 12 Приложения к решению Думы Никольсокго муниципального обрзованияот 23 марта 2012г. №44-125/дсп</t>
  </si>
  <si>
    <t>Предоставление гражданам земельных участков для строительства индивидуального жилого дома и для ведения личного подсобного хозяйства на землях населенных пунктов</t>
  </si>
  <si>
    <t>Об утверждении схемы расположения земельного участка или земельных участков на кадастровом плане территории Ревякинского муниципального образования, государственная собственность на которые не разграничена</t>
  </si>
  <si>
    <t>Предварительное согласование предоставления земельного участка на территории Ревякинского муниципального образования</t>
  </si>
  <si>
    <t>предоставление из земель, государственная собственность на которые не разграничена, а также земель, находящихся в муниципальной собственности Ревякинского муниципального образования, земельных участков, необходимых для эксплуатации существующих зданий, строений, сооружений</t>
  </si>
  <si>
    <t>предоставление садоводческим, огородническим и дачным некоммерческим объединениям граждан в собственность земель общего пользования из земель садоводческих, огородничнских и дачных некоммерческих объединений граждан, находящихся на территории Ревякинского муниципального образования</t>
  </si>
  <si>
    <t>Постановление администрации от 25 марта 2015 года № 66 "Об утверждении административного регламента" Предоставление гражданам земельных участков для строительства индивидуального жилого дома и для ведения личного подсобного хозяйства на землях населенных пунктов"</t>
  </si>
  <si>
    <t>Постановление администрации от 25 марта 2015 года № 67 "Об утверждении административного регламента"Об утверждении схемы расположения земельного участка или земельных участков на кадастровом плане территории Ревякинского муниципального образования, государственная собственность на которые не разграничена"</t>
  </si>
  <si>
    <t>Постановление администрации от 25 марта 2015 года № 65 "Об утверждении административного регламента"Предварительное согласование предоставления земельного участка на территории Ревякинского муниципального образования"</t>
  </si>
  <si>
    <t>Постановление администрации от 25 марта 2015 года № 64 "Об утверждении административного регламента"предоставление из земель, государственная собственность на которые не разграничена, а также земель, находящихся в муниципальной собственности Ревякинского муниципального образования, земельных участков, необходимых для эксплуатации существующих зданий, строений, сооружений"</t>
  </si>
  <si>
    <t>Постановление администрации от 17 марта 2015 года № 48 "Об утверждении административного регламента"предоставление садоводческим, огородническим и дачным некоммерческим объединениям граждан в собственность земель общего пользования из земель садоводческих, огородничнских и дачных некоммерческих объединений граждан, находящихся на территории Ревякинского муниципального образования"</t>
  </si>
  <si>
    <t>1. Сведения ЕГРП (Росреестр)                                                              2. кадастровый паспорт (Росреестр)                                            3. Сведения ЕГРЮЛ (ФНС)</t>
  </si>
  <si>
    <t>1. кадастровый паспорт (Росреестр)                                               2. Сведения ЕГРЮЛ (ФНС)</t>
  </si>
  <si>
    <t>1. Сведения ЕГРП (Росреестр)                                                         2. кадастровый паспорт (Росреестр)                                                3. Сведения ЕГРЮЛ (ФНС)                                                                  4. кадастровый план(Росреестр)</t>
  </si>
  <si>
    <t xml:space="preserve">1. Сведения ЕГРП (Росреестр)                                                              2. кадастровый паспорт (Росреестр)                                                 3. Сведения ЕГРЮЛ (ФНС)                                      </t>
  </si>
  <si>
    <t xml:space="preserve">1. Сведения ЕГРП (Росреестр)                                                              2. кадастровый паспорт (Росреестр)                                                            </t>
  </si>
  <si>
    <t>постановление администрации Смоленского муниципального образования от 22 декабря 2014 года №153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</si>
  <si>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Смоленского муниципального образования от 20 апреля 2015 года № 29 "об утверждении административного регламента предоставления муниципальной услуги "выдача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Смоленского муниципального образования"</t>
  </si>
  <si>
    <t>постановление администрации Смоленского муниципального образования от 20 апреля 2015 года №30 об утверждении административного регламента предоставления муниципальной услуги "выдача разрешения на право организации розничного рынка"</t>
  </si>
  <si>
    <t>постановление администрации Смоленского муниципального образования от 20 апреля 2015 года №31 об утверждении административного регламента предоставления муниципальной услуги "перевод земель или земельных участков в составе таких земель из одной категории в другую ( за исключением земель сельскохозяйственного назначения)"</t>
  </si>
  <si>
    <t>постановление администрации Смоленского муниципального образования от 20 апреля 2015 года №33 об утверждении административного регламента предоставления муниципальной услуги "предоставление в собственность земельных участков, относящихся к имуществу общего пользования садоводческих, огороднических и дачных некоммерческих объединений граждан, расположенных на территории Смоленского муниципального образования"</t>
  </si>
  <si>
    <t>постановление администрации Смоленского муниципального образования от 20 апреля 2015 года №34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Смоленского муниципального образования"</t>
  </si>
  <si>
    <t>постановление администрации Смоленского муниципального образования от 20 апреля 2015 года №35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на которых расположены здания, строения, сооружения"</t>
  </si>
  <si>
    <t>постановление администрации Смоленского муниципального образования от 20 апреля 2015 года №37 об утверждении административного регламента предоставления муниципальной услуги "предоставление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мунципального образования"</t>
  </si>
  <si>
    <t>постановление администрации Смоленского муниципального образования от 20 апреля 2015 года №38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 расположенного на территории муниципального образования</t>
  </si>
  <si>
    <t>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Смоленского муниципального образования</t>
  </si>
  <si>
    <t>Предоставление в собственность земельных участков, относящихся к имуществу общего пользования садоводческих, огороднических и дачных некоммерческих объединений граждан, расположенных на территории Смоленского муниципального образования</t>
  </si>
  <si>
    <t>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Смоленского муниципального образования</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</si>
  <si>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мунципального образования</t>
  </si>
  <si>
    <t>Прием заявлений и выдача документов об утверждении схемы расположения земельного участка, расположенного на территории муниципального образования</t>
  </si>
  <si>
    <t xml:space="preserve">Выдача градостроительных планов земельных участков на территории Сосновоборского муниципального образования
</t>
  </si>
  <si>
    <t xml:space="preserve">отдел по финансовому учету и отчетности, управлению муниципальным имущестовм,коммунальным хозяйством и оказанию муниципальных услуг </t>
  </si>
  <si>
    <t>Постановление администрации Сосновоборского муниципального образования от 1 апреля 2015 года №51-п "Об утверждении Административного регламента предоставаления муниципальной услуги  "Выдача градостроительных планов земельных участков на территории Сосновоборского муниципального образования"</t>
  </si>
  <si>
    <t>Утверждение акта выбора земельного участка для строительства и предварительное согласование места размещения объекта на территории Сосновоборского муниципального образования</t>
  </si>
  <si>
    <t>Постановление администрации Сосновоборского муниципального образования от 1 апреля 2015 года №52-п "Об утверждении Административного регламента предоставаления муниципальной услуги  "Утверждение Акта выбора земельного участка для строительства и предварительное согласование места размещения объекта на территории Сосновоборского муниципального образования"</t>
  </si>
  <si>
    <t>Предоставление земельных участков, находящихся в муниципальной собственности, на которых расположены здания, строения сооружения</t>
  </si>
  <si>
    <t>отдел по финансовому учету и отчетности, управлению муниципальным имущестовм,коммунальным хозяйством и оказанию муниципальных услуг</t>
  </si>
  <si>
    <t>Постановление администрации Сосновоборского муниципального образования от 1 апреля 2015 года №55-п ""Об утверждении Административного регламента предоставаления муниципальной услуги "Предоставление земельных участков, находящихся в муниципальной собственности, на которых расположены здания, строения сооружения" на территории Сосновоборского муниципального образования</t>
  </si>
  <si>
    <t xml:space="preserve">Постановление администрации Сосновоборского муниципального образования от 1 апреля 2015 года №56-п "Об утверждении Административного регламента предоставаления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Сосновоборского муниципального образования </t>
  </si>
  <si>
    <t>Предоставление гражданам земельных участков  для строительства жилого дома и для ведения личного подсобного хозяйства</t>
  </si>
  <si>
    <t>Постановление администрации Сосновоборского муниципального образования от 1 апреля 2015 года №53-п "Предоставление гражданам земельных участков  для строительства жилого дома и для ведения личного подсобного хозяйства" на территории Сосновоборского муниципального образования</t>
  </si>
  <si>
    <t>Постановление администрации Сосновоборского муниципального образования от 1 апреля 2015 года №59-п "Об утверждении Административного регламента предоставаления муниципальной услуги "Прием заявлений и выдача документов об утверждении схемы расположения земельного участка" на территории Сосновоборского муниципального образования</t>
  </si>
  <si>
    <t>Предоставление  в собственность земельных участков, относящихся к имуществу общего пользования садоводческих , огороднических и дачных некоммерческих объединений, расположенных на территории Сосновоборского муниципального образования</t>
  </si>
  <si>
    <t>Постановление администрации Сосновоборского муниципального образования от 1 апреля 2015 года №57-п "Об утверждении Административного регламента предоставаления муниципальной услуги  "Предоставление  в собственность земельных участков, относящихся к имуществу общего пользования садоводческихогороднических и дачных некоммерческих объединений, расположенных на территории Сосновоборского муниципального образования"</t>
  </si>
  <si>
    <t>Изменение вида разрешенного использования земельного участка на территории Сосновоборского муниципального образования</t>
  </si>
  <si>
    <t>Постановление администрации Сосновоборского муниципального образования от 1 апреля 2015 года №58-п "Об утверждении Административного регламента предоставаления муниципальной услуги  "Изменеие вида разрешенного использования земельного участка на территории Сосновоборского муниципального образования"</t>
  </si>
  <si>
    <t>Перевод земель или земельных участков в составе  таких земель из одной категории в другую (за исключением земель сельскохозяйственного назначения)</t>
  </si>
  <si>
    <t>п.2 перечня услуг,которые явялются необходимыми и обязательными для предоставления администрацией Сосновоборского муниципального образования</t>
  </si>
  <si>
    <t xml:space="preserve">п.2 перечня услуг,которые явялются необходимыми и обязательными для предоставления администрацией Сосновоборского муниципального образования </t>
  </si>
  <si>
    <t xml:space="preserve">1. выписка из ЕГРЮЛ/ЕГРИП </t>
  </si>
  <si>
    <t>1. выписка из ЕГРП  2. выписка из ЕГРИП/ЕГРЮЛ</t>
  </si>
  <si>
    <t>1. выписка из ЕГРП, ЕГРЮЛ/ЕГРИП</t>
  </si>
  <si>
    <t>1. выписка из ЕГРП   2. информация из государственного фонда архивных данных о категории  земли испрашиваемого участка</t>
  </si>
  <si>
    <t>1. выписка из ЕГРП</t>
  </si>
  <si>
    <t>1.  выписка из ЕГРЮЛ</t>
  </si>
  <si>
    <t>1. выписка из ЕГРИП, ЕГРЮЛ/ЕГРИП</t>
  </si>
  <si>
    <t xml:space="preserve">Выдача градостроительных планов земельных участков, расположенных на территории Ширяевского МО
</t>
  </si>
  <si>
    <t>Постановление главы администрации Ширяевского муниципального образования от 10 апреля 2015 года №20 " Об утверждении  административного регламента предоставления муницпальной услуги"Выдача градостроительных планов земельных участков, расположенных на территории Ширяевского МО"</t>
  </si>
  <si>
    <t>Выдача разрешений на  строительство (за исключением случаев, предусмотренных Градостроительным Кодексом РФ, иными Федеральными  законами)</t>
  </si>
  <si>
    <t>Постановление главы администрации Ширяевского муниципального образования от 10 апреля 2015 года №23 " Об утверждении  административного регламента предоставления муницпальной услуги"Выдача разрешений на  строительство (за исключением случаев, предусмотренных Градостроительным Кодексом РФ, иными Федеральными  законами)"</t>
  </si>
  <si>
    <t>Выдача разрешения на ввод объекта в эксплуатацию при осуществлении строительства, реконструкции объектов капитального строительства, расположенный на территории Шияревского МО</t>
  </si>
  <si>
    <t>Постановление главы администрации Ширяевского муниципального образования от 10 апреля 2015 года №21 " Об утверждении  административного регламента предоставления муницпальной услуги "Выдача разрешения на ввод объекта в эксплуатацию при осуществлении строительства, реконструкции объектов капитального строительства, расположенный на территории Шияревского МО"</t>
  </si>
  <si>
    <t>Прием заявлений и выдача документов о согласовании переустройства и (или) перепланировки жилого помещения, расположенного на территории Ширяевского МО</t>
  </si>
  <si>
    <t xml:space="preserve">Постановление главы администрации Ширяевского муниципального образования от 10 апреля 2015 года №22 " Об утверждении  административного регламента предоставления муницпальной услуги "Прием заявлений и выдача документов о согласовании переустройства и (или) перепланировки жилого помещения, расположенного на территории Ширяевского МО "     </t>
  </si>
  <si>
    <t>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Ширяевского муниципального образования</t>
  </si>
  <si>
    <t xml:space="preserve">Постановление главы администрации Ширяевского муниципального образования от 10 апреля 2015 года №24 " Об утверждении  административного регламента предоставления муницпальной услуги "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Ширяевского муниципального образования"     </t>
  </si>
  <si>
    <t>Постановление Главы Ширяевского МО  от 10.04.2015 г  №25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</si>
  <si>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гл. 13 п.44, п. 45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организациями, участвующими в предоставлении муниципальной услуги</t>
  </si>
  <si>
    <t>гл. 13 п. 67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организациями, участвующими в предоставлении муниципальной услуги</t>
  </si>
  <si>
    <t>гл. 13 п. 51, п. 52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организациями, участвующими в предоставлении муниципальной услуги</t>
  </si>
  <si>
    <t>гл. 13 п. 46, п. 47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организациями, участвующими в предоставлении муниципальной услуги</t>
  </si>
  <si>
    <t>гл. 13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организациями, участвующими в предоставлении муниципальной услуг</t>
  </si>
  <si>
    <t>1. Выписка из ЕГРИП (ФНС России)
2. Выписка из ЕГРЮЛ (ФНС России)
3. Справка о содержании правоустанавливающих документов на земельный участок, права на который зарегистрирован в ЕГРП на недвижимое имущество и сделок с ним
4. Выписка из ЕГРП на недвижимое имущество и сделок с ним  о правах отдельного лица на имевшиеся у него объекты недвижимого имущества
5. Кадастровый паспорт земельного участка, в отношении которого ведется строительство, реконструкция; кадастровый план территории.</t>
  </si>
  <si>
    <t>1. Сведения из ЕГРП на недвижимое имущество и сделок с ним о правах на жилое помещение
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 разрешение на отклонение от предельных параметров разрешенного строительства, реконструкции</t>
  </si>
  <si>
    <t>1. Правоустанавливающие документы на земельный участок; градостроительный план земельного участка
2. Разрешение на строительство заключение органа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</si>
  <si>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1. Правоустанавливающие документы на переустраиваемое и (или) перепланируемое жилое помещение, если если право на него зарегистрировано а ЕГРП
2. Заключение органап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технический паспорт переустраиваемого и 9или0 перепланируемого жилого помещения;</t>
  </si>
  <si>
    <t>1. Правоустанавливающие  документы на переводимое помещение, если право на  него зарегистрировано в ЕГРП  на недвижимое имущество и сделок  с ним
2. План переводимого помещения с его техническим описанием ( в случае, если переводимое помещение является жилым, технический паспорт такого помещения)
3. Поэтажный план дома, в котором находится переводимое помещение</t>
  </si>
  <si>
    <t>Предоставление в собственность, постоянное (бессрочное) пользование, в безвозмездное пользование, аренду земельных участков из состава земель, государственная собственность на которые не разграничена,  или находящихся в собственности  муниципального образования юридическим  лицам и гражданам.</t>
  </si>
  <si>
    <t>Предоставление в собственность, постоянное (бессрочное) пользование, в безвозмездное пользование, аренду земельных участков из состава земель, государственная собственность на которые не разграничена,  или находящихся в собственности муниципального образования , для создания фермерского хозяйства  и осуществления его деятельности.</t>
  </si>
  <si>
    <t>Оформление прекращения права постоянного бессрочного пользования, пожизненного наследуемого владения земельным участком</t>
  </si>
  <si>
    <t>Постановление администрации Иркутского муниципального образования от 17 марта 2015 года № 33 "Об утверждении административного реглмента предоставления муниципальной услуги "Предоставление в собственность, постоянное (бессрочное) пользование, в безвозмездное пользование, аренду земельных участков из состава земель, государственная собственность на которые не разграничена,  или находящихся в собственности  муниципального образования юридическим  лицам и гражданам.</t>
  </si>
  <si>
    <t xml:space="preserve">Постановление администрации Иркутского муниципального образования от 17 марта 2015 года № 33 "а"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пользование, аренду земельных участков из состава земель, государственная собственность на которые не разграничена,  или находящихся в собственности муниципального образования, для создания фермерского хозяйства  и осуществления его деятельности". </t>
  </si>
  <si>
    <t>Постановление администрации Иркутского муниципального образования  от 17 марта 2015 года № 33 "б" "Об утверждении административного регламента предоставления муниципальной услуги "Оформление прекращения права постоянного бессрочного пользования, пожизненного наследуемого владения земельным участком"</t>
  </si>
  <si>
    <t>Предоставление земельного участка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</si>
  <si>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Предоставление земельного участка в постоянное (бессрочное) пользование, безвозмездное пользование.</t>
  </si>
  <si>
    <t xml:space="preserve">Принятие решения об утверждении схемы расположенияземельного участка на кадастровом плане территории </t>
  </si>
  <si>
    <t>Предоставление земельного участка в аренду без проведения торгов</t>
  </si>
  <si>
    <t>Предоставление земельного участка в собственность без проведения торгов</t>
  </si>
  <si>
    <t>Постановление администрации Кундуйского муниципального образования от 3 июня 2015 года № 37</t>
  </si>
  <si>
    <t>Постановление администрации Кундуйского муниципального образования от 3 июня 2015 года № 35</t>
  </si>
  <si>
    <t>Постановление администрации Кундуйского муниципального образования от 3 июня 2015 года № 38</t>
  </si>
  <si>
    <t>Постановление администрации Кундуйского муниципального образования от 3 июня 2015 года № 36</t>
  </si>
  <si>
    <t>Постановление администрации Кундуйского муниципального образования от 3 июня 2015 года № 39</t>
  </si>
  <si>
    <t>economilim@inbox.ru</t>
  </si>
  <si>
    <t>1. Выписка из Единого государственного реестра юридических лиц (ЕГРЮЛ)</t>
  </si>
  <si>
    <t>1. Кадастровый паспорт, кадастровая выписка (Росреестр)
2. Выписка из Единого государственного реестра юридических лиц (ЕГРЮЛ)</t>
  </si>
  <si>
    <t xml:space="preserve"> Постановление администрации Култукского городского поселения Слюдянского района  от 08 апреля 2015 года № 73 "Об утверждении административного регламента предоставления муниципальной услуги "Предоставление земельных участков, для индивидуального жилищного строительства"</t>
  </si>
  <si>
    <t>Предоставление земельных участков,  на которых расположены здания, строения, сооружения</t>
  </si>
  <si>
    <t>Постановление администрации Култукского городского поселения Слюдянского района от 18 мая 2015 года № 169 "Об утверждении администратиивного регламента предоставления муниципальной услуги "Предоставление земельных участков, на которых расположены здания, строения, сооружения"</t>
  </si>
  <si>
    <t>Прием заявлений и документов и выдача документов о согласовании вывода источников тепловой энергии, тепловых сетей в ремонт и из эксплуатации на территории култукского муниципального образования</t>
  </si>
  <si>
    <t xml:space="preserve"> Постановление администрации Култукского городского поселения Слюдянского района от 16 марта 2015 года  № 51 "Об утверждении административного регламента предоставления муниципальной услуги "Прием заявлений и документов и выдача документов о согласовании вывода источников тепловой энергии, тепловых сетей в ремонт и из эксплуатации на территории Култукского муниципального образования"</t>
  </si>
  <si>
    <t xml:space="preserve">1. Выписка из ЕГРП (Росреестр)
2. Свидетельство о регистрации юр. лица  (Федеральная налоговая служба)
</t>
  </si>
  <si>
    <t>Постановление администрации Бирюсинского городского поселения  от  1 июля 2015 года № 228 "Об утверждении Административного регламента предоставления муниципальной услуги "Прием заявлений и оформление прекращения прав на земельные участки"</t>
  </si>
  <si>
    <t>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муниципального образования однократно для завершения строительства объекта незавершенного строительства</t>
  </si>
  <si>
    <t>Постановление администрации Бирюсинского городского поселения  от  1 июля 2015 года № 227 "Об утверждении Административного регламента предоставления муниципальной услуги "Предоставление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муниципального образования однократно для завершения строительства объекта незавершенного строительства"</t>
  </si>
  <si>
    <t>Предоставление земельного участка, находящегося в государственной собственности или в муниципальной собственности Бирюсинского городского поселения "Бирюсинское городское поселение", на котором расположены здание, сооружение</t>
  </si>
  <si>
    <t>Постановление администрации Бирюсинского городского поселения  от  1 июля 2015 года № 226 "Об утверждении Административного регламента предоставления муниципальной услуги "Предоставление земельного участка, находящегося в государственной собственности или в муниципальной собственности Бирюсинского городского поселения "Бирюсинское городское поселение", на котором расположены здание, сооружение"</t>
  </si>
  <si>
    <t>Постановление администрации Бузыкановского муниципального образования от 23 сентября 2014 года № 50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 постановление администрации Бузыкановского муниципального образования от 20.01.2015г.№10 "О Внесении дополнений в Реестр муниципальных услуг Бузыкановского мцниципального образования"</t>
  </si>
  <si>
    <t>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</si>
  <si>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Джогинского муниципального образования, для целей, не связанных со строительством</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</si>
  <si>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Джогинского муниципального образования, на которых расположены здания, строения, сооружения</t>
  </si>
  <si>
    <t>Предварительное согласование предоставления земельного участка из земель, государственная собственность на которые не разграничена и земель, находящихся в муниципальной собственности Джогинского муниципального образования</t>
  </si>
  <si>
    <t>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</si>
  <si>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Джогинского муниципального образования однократно для завершения строительства объекта незавершенного строительства</t>
  </si>
  <si>
    <t>п. 4, 25 Перечня услуг, которые являются необходимыми и обязательными для предоставления муниципальных услуг.</t>
  </si>
  <si>
    <t>п. 6, 25 Перечня услуг, которые являются необходимыми и обязательными для предоставления муниципальных услуг.</t>
  </si>
  <si>
    <t>п. 22, 25, 27 Перечня услуг, которые являются необходимыми и обязательными для предоставления муниципальных услуг.</t>
  </si>
  <si>
    <t>п. 16, 22, 25 Перечня услуг, которые являются необходимыми и обязательными для предоставления муниципальных услуг.</t>
  </si>
  <si>
    <t>1. Выписка из Единого государственного реестра прав на недвижимое имущество и сделок с ним о правах на приобретаемый земельный участок
2. Кадастровый паспорт земельного участка</t>
  </si>
  <si>
    <t>1.  Выписки ЕГРЮЛ, ЕГРИП (ФНС)
2. Выписка из ЕГРП (Росреестр)
3. Кадастровый паспорт земельного участка (Росреестр)</t>
  </si>
  <si>
    <t>1. Выписка из ЕГРП (Росреестр)
2. Кадастровый паспорт (кадастровую выписку) земельного участка (Росреестр)
3. Выписка из ЕГРЮЛ, ЕГРИП (ФНС)</t>
  </si>
  <si>
    <t>Предоставление (изменение, аннулирование) адресов объектам недвижимого имущества на территории Бурхунского сельского поселения</t>
  </si>
  <si>
    <t>Постановление администрации Бурхунского сельского поселения  от 8 июня 2015 года № 16-пг " Об утверждении административного регламента предоставления муниципальной услуги "Присвоение (изменение, аннулирование) адресов объектам недвижимого имущества на территории Бурхунского сельского поселения"</t>
  </si>
  <si>
    <t>Присвоение (изменение, аннулирование) адресов объектам недвижимого имущества на территории Едогонского сельского поселения</t>
  </si>
  <si>
    <t>Постановление Главы администрации Едогонского сельского поселения от 2 июня 2015 года №16-пг "Об утверждении административного регламента предоставления  муниципальной услуги " Присвоение (изменение, аннулирование) адресов объъектам  недвижимого имущества на территории Едогонского муниципального поселения"</t>
  </si>
  <si>
    <t>Присвоение, изменение адресов объектов недвижимого имущества на территории Котикского сельского поселения</t>
  </si>
  <si>
    <t xml:space="preserve">Постановление администрации  Котикского сельского поселения от 12.05.2015 года № 19 пг "Об утверждении административного регламента предоставления муниципальной услуги "Присвоение (изменение, анулирование) адресов объектам недвижимого имущества на территории Котикского сельского поселения" 
</t>
  </si>
  <si>
    <t>Присвоение (изменение, аннулирование) адресов объектам недвижимого имущества на территории Писаревского муниципального образования</t>
  </si>
  <si>
    <t>Постановление Администрации Писаревского сельского поселения от 24 апреля 2015 года № 22 "Об утверждении административного регламента предоставления муниципальной услуги "Присвоение (изменения, аннулирования) адресов объектам недвижимого имущества на территории Писаревского муниципального образования"</t>
  </si>
  <si>
    <t>Присвоение, изменение адресов объектов недвижимого имущества на территории Умыганского сельского поселения</t>
  </si>
  <si>
    <t xml:space="preserve">Постановление администрации  Умыганского сельского поселения от 5 мая 2015 года № 14-ПА "Об утверждении административного регламента предоставления муниципальной услуги "Присвоение (изменение, анулирование) адресов объектам недвижимого имущества на территории Умыганского сельского поселения" </t>
  </si>
  <si>
    <t>Предоставление в собственность земельных участков, относящихся к имуществу общего пользования садоводческих, огороднических и дачных некоммерческих объединений граждан, расположенных на территории Большееланского муниципального образования</t>
  </si>
  <si>
    <t>Прием заявления и выдача документов об утверждении схемы расположения земельного участка, расположенного на территории Большееланского муниципального образования</t>
  </si>
  <si>
    <t>Утверждение акта выбора земельного участка для строительства и предварительное согласование места размещения объекта, расположенного на территории Большееланского муниципального образования</t>
  </si>
  <si>
    <t>Предоставление земельных участков в собственность бесплатно многодетным семьям для индивидуального жилищного строительства, ведения личного подсобного хозяйства</t>
  </si>
  <si>
    <t>Постановление администрации сельского поселения Большееланского муниципального образования от 19 июня 2015 года № 247 "Об утверждении административного регламента предоставления мунициапльной услуги "Постановка на учет многодетных семей в целях предоставления земельных участков бесплатно"</t>
  </si>
  <si>
    <t>Постановление администрации сельского поселения Большееланского муниципального образования от 19 июня 2015 года № 248 "Об утверждении административного регламента предоставления мунициапльной услуги "Предоставление в собственность земельных участков, относящихся к имуществу общего пользования садоводческих, огороднических и дачныхнекоммерческих объединений граждан, расположенных на территории Большееланского муниципального образования "</t>
  </si>
  <si>
    <t>Постановление администрации сельского поселения Большееланского муниципального образования от 19 июня 2015 года № 249 "Об утверждении административного регламента предоставления мунициапльной услуги "Прием заявления и выдача документов об утверждении схемы расположения земельного участка, расположенного на территории Большееланского муниципального образования"</t>
  </si>
  <si>
    <t>Постановление администрации сельского поселения Большееланского муниципального образования от 19 июня 2015 года № 250 "Об утверждении административного регламента предоставления мунициапльной услуги "Утверждение акта выбора земельного участка для строительства и предварительное согласование места размещения объекта, расположенного на территории Большееласнкого муниципального образования"</t>
  </si>
  <si>
    <t>Постановление администрации сельского поселения Большееланского муниципального образования от 15 июня 2015 года № 315 "Об утверждении административного регламента предоставления мунициапльной услуги "Предоставление земельных участков в собственность бесплатно многодетным семьям для индивидуального жилищного строительства, ведения личного подсобного хозяйства"</t>
  </si>
  <si>
    <t>п.23 ,24 Перечня услуг, которые являются необходимыми и обязательными для предоставления муниципальной услуги</t>
  </si>
  <si>
    <t>п.25 Перечня услуг, которые являются необходимыми и обязательными для предоставления муниципальной услуги</t>
  </si>
  <si>
    <t>1) выписка из ЕГРЮЛ                                      2)выписка из ЕГРИП                                         3)кадастровый паспорт объекта недвижимости</t>
  </si>
  <si>
    <t>1. Выписка из ЕГРЮЛ
2. Выписка из ЕГРИП                                                          3)выписка из Единого государственного реестра прав на недвижимое имущество и сделок с ним</t>
  </si>
  <si>
    <t>Предоставление информации об принадлежности объектов электросетевого хозяйства расположенного на территории  Железнодорожного муниципального образования</t>
  </si>
  <si>
    <t>Предоставление земельных участков, находящихся в муниципальной собственности  на которых расположены здания, строения, сооружения</t>
  </si>
  <si>
    <t>Постановление  администрации Железнодорожного муниципального образования от 6 ноября 2014 года №254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расположенного на территории ЖМО"</t>
  </si>
  <si>
    <t>Предоставление земельных участков в границах населенных пунктов для строительства</t>
  </si>
  <si>
    <t>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Железнодорожного муниципального образования</t>
  </si>
  <si>
    <t>Постановление администрации городского поселения Среднинского муниципального образования от 2 августа 2012 года №41 " Об утверждении административного регламента предоставления муниципальной услуги "Выдача справок, выписок из домовых и похозяйственных кни</t>
  </si>
  <si>
    <t>Перевод земель или земельных участков в составе таких земель из одной категории в другую (за исключением земель сельскохозяйственного назначения)</t>
  </si>
  <si>
    <t>Предоставление в собственность земельных участков, относящихся к имуществу общего пользования садоводческих, огороднических и дачных некоммерческих объединений граждан</t>
  </si>
  <si>
    <t>Утверждение акта выбора земельного участка для строительства и предварительное согласование места размещения объектамм</t>
  </si>
  <si>
    <t>Прием заявлений и выдача схемы расположения земельного участка, расположенного на территории Тельминского муниципального образования</t>
  </si>
  <si>
    <t>Постановление администрации городского поселения Тельминского муниципального образования от 20 марта 2015 года № 56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Тельминского муниципального образования"</t>
  </si>
  <si>
    <t>Постановление администрации городского поселения Тельминского муниципального образования от 20 марта 2015 года № 59 "Об утверждении административного регламента предоставления муниципальной услуги "Постановка на учет многодетных семей в целях предоставления земельных участков бесплатно"</t>
  </si>
  <si>
    <t>Постановление администрации городского поселения Тельминского муниципального образования от 20 марта 2015 года № 60 "Об утверждении административного регламента предоставления муниципальной услуги "Перевод земель или земельных участков в составе таких земель из одной категории в другую (за исключением земель сельскохозяйственного назначения)"</t>
  </si>
  <si>
    <t>Постановление администрации городского поселения Тельминского муниципального образования от 20 марта 2015 года № 62 "Об утверждении административного регламента предоставления муниципальной услуги "Предоставление в собственность земельных участков, относящихся к имуществу общего пользования садоводческих, огороднических и дачных некоммерческих объединений граждан, расположенных на территории Тельминского муниципального образования"</t>
  </si>
  <si>
    <t>Постановление администрации городского поселения Тельминского муниципального образования от 20 марта 2015 года № 66 "Об утверждении административного регламента предоставления муниципальной услуги "Предоставление земельных участков в собственность бесплатно многодетным семьям для индивидуального жилищного строительства, ведения личного подсобного хозяйства"</t>
  </si>
  <si>
    <t>Постановление администрации городского поселения Тельминского муниципального образования от 20 марта 2015 года № 62 "Об утверждении административного регламента предоставления муниципальной услуги "Утверждение акта выбора земельного участка для строительства и предварительное согласование места размещения объекта, расположенного на территории Тельминского муниципального образования"</t>
  </si>
  <si>
    <t>Постановление администрации городского поселения Тельминского муниципального образования от 20 марта 2015 года № 69 "Об утверждении административного регламента предоставления муниципальной услуги "Прием заявления и выдача документов об утверждении схемы расположения земельного участка, расположенного на территории Тельминского муниципального образования"</t>
  </si>
  <si>
    <t>1. кадастровый паспорт (Филиал ФГБУ Федеральной службы государственной регистрации, кадастра и картографии" по Иркутской области)</t>
  </si>
  <si>
    <t>1. Кадастровый паспорт (Филиал ФГБУ Федеральной службы государственной регистрации, кадастра и картографии" по Иркутской области)</t>
  </si>
  <si>
    <t>Постановление главы муниципального образования "Александровское" от 9 декабря 2012 года № 21 "Об утверждении административного регламента по предоставлению муниципальной функции "Обеспечение жителей муниципального образования услугами связи, общественного питания, торговли и бытового обслуживания"</t>
  </si>
  <si>
    <t>п. 26 Реестра услуг, которые являются необходимыми и обязательными для предоставления муниципальных услуг</t>
  </si>
  <si>
    <t>Постановление главы муниципального образования "Александровское" от 4 апреля 2013 года № 34 "Об утверждении административного регламента по предоставлению муниципальной функции "Владение, пользование и распоряжение имуществом, находящимся в муниципальной собственности"</t>
  </si>
  <si>
    <t>п. 29 Реестра услуг, которые являются необходимыми и обязательными для предоставления муниципальных услуг</t>
  </si>
  <si>
    <t>Постановление главы муниципального образования "Александровское" от 19 декабря 2012 года № 86 "Об утверждении административного регламента по предоставлению муниципальной функции "Осуществление мероприятий по обеспечению безопасности людей на водных объектах, охране их жизни и здоровья"</t>
  </si>
  <si>
    <t>п. 36 Реестра услуг, которые являются необходимыми и обязательными для предоставления муниципальных услуг</t>
  </si>
  <si>
    <t>Предоставление в собственность,постоянноек (бессрочное)пользование,аренду земельных участков, находящихся в муниципальной собственности</t>
  </si>
  <si>
    <t>Администрация МО "Казачье"</t>
  </si>
  <si>
    <t>Постановление администрация муниципального образования "Казачье" от 23 апреля 2015 года № 47 Об утверждении административногорегламента исполнения муниципальной услуги "Предоставление в собственность, постоянное (ьесрочное) пользование, аренду земельных участков, находящихся в муниципальной собственности</t>
  </si>
  <si>
    <t>Предоставление гражданам земельных участков в  собственность граждан для индивидуального жилищного строительства и ведения личного подсобного хозяйства на территории муниципального образования "Олонки"</t>
  </si>
  <si>
    <t xml:space="preserve"> +
 </t>
  </si>
  <si>
    <t>Об утверждении административного регламента исполнения услуги по продаже земельных участков, находящихся в муниципальной собственности, и земельных участков, государственная собственность на которые не разграничена, собственниками объектов недвижимости"</t>
  </si>
  <si>
    <t>Организация и проведение аукционов по продаже земельных участков из земель, находящихся в государственной или муниципальной собственности, либо торгов на право заключения договоров аренды</t>
  </si>
  <si>
    <t>Предоставление в собственность, постоянное (бессрочное) пользование,  аренду земельных участков, находящихся в муниципальной собственности</t>
  </si>
  <si>
    <t>Проведение приватизации муниципального имущества, находящегося в муниципальной собственности муниципального образования "Олонки"</t>
  </si>
  <si>
    <t>Выдача градостроительного плана земельного участка на территории муниципального образования "Олонки"</t>
  </si>
  <si>
    <t xml:space="preserve"> Постановление администрации муниципального образования "Олонки" от26 мая 2015 года № 57 "Об утверждении административного регламента исполнения муниципальной услуги "Предоставление  гражданам земельных участков в собственность граждан для индивидуального жилищного строительства и ведения личного подсобного хозяйства на территории муниципального образования "Олонки"</t>
  </si>
  <si>
    <t xml:space="preserve">Постановление администрации муниципального образования "Олонки" от26 мая 2015 года № 58 "Об утверждении административного регламента исполнения муниципальной услуги по продаже земельных участков, находящихся в муниципальной собственности, и земельных участков, государственная собственность на которые не разграничена, собственникам объектов недвижимости" </t>
  </si>
  <si>
    <t>Постановление администрации муниципального образования "Олонки" от26 мая 2015 года № 59 "Об утверждении административного регламента исполнения муниципальной услуги "Организация и проведение аукционов по продаже земельных участков из земель, находящихся в государственной или муниципальной собственности, либо торгов на право заключения договоров аренды"</t>
  </si>
  <si>
    <t>Постановление администрации муниципального образования "Олонки" от26 мая 2015 года № 60 "Об утверждении административного регламента исполнения муниципальной услуги "Предоставление в собственность, постоянное (бессрочное) пользование, аренду земельных участков, находящихся в муниципальной собственности"</t>
  </si>
  <si>
    <t>Постановление администрации муниципального образования "Олонки" от26 мая 2015 года № 61 "Об утверждении административного регламента исполнения муниципальной услуги "Проведение приватизации муниципального  имущества, находящегося в муниципальной собственности муниципального образования "Олонки"</t>
  </si>
  <si>
    <t>Постановление администрации муниципального образования "Олонки" от 4 июня 2015 года № 65 "Об утверждении административного регламента предоставления муниципальной услуги "Выдача градостроительного плана земельного участка на территории муниципального образования "Олонки"</t>
  </si>
  <si>
    <t xml:space="preserve">Постановление администрации муниципального образования "Олонки" от 16 октября 2014 года № 113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расположенных на территории муниципального образования "олонки" </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</si>
  <si>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Тубинского муниципального образования</t>
  </si>
  <si>
    <t>Перевод земель или земельных участков в составе таких земель из одной кате-гории в другую (за исключе-нием земель сельскохозяйст-венного назначения)</t>
  </si>
  <si>
    <t>Предоставление земельных участков, находящихся в муниципальной соб-ственности, на которых рас-положены здания, строения, сооружения</t>
  </si>
  <si>
    <t xml:space="preserve">Прием заявлений и выдача документов об утверждении схемы расположения земельного участка, расположенного на территории 
Тубинского муниципального образования
</t>
  </si>
  <si>
    <t xml:space="preserve">  + 
Постановление администрации Тубинского муниципального образования от 28 мая 2015 года № 63 "Об утверждении Перечня муниципальных услуг Тубинского муниципального образования, предоставление которых осуществляется по принципу "одного окна", в том числе на базе многофункциональных центров предоставления государственных и муниципальных услуг"</t>
  </si>
  <si>
    <t>Администрация муниципального образования "Новонукутское"</t>
  </si>
  <si>
    <t>1. Свидетельство о регистрации по месту пребывания (ФМС);
2. Копия акта органа опеки и попечительства о назначении опекуна или попечителя.
3. Информации о праве заявителя на получение социальных выплат в связи с выездом из районов Крайнего Севера и приравненных к ним местностей;
4. Копия договора социального найма жилого помещения;
5. Договор о предоставлении жилого помещения из специального жилищного фонда в собственность.
6. Справка о том, что заявитель состоит на учете в качестве нуждающегося в жилых помещениях, предоставляемых по договорам социального найма.
7. Выписка из ЕГРП о правах на здание, сооружение, находящиеся на приобретаемом земельном участке
8. Кадастровый паспорт либо кадастровая выписка;
9. Выписка из ЕГРЮЛ</t>
  </si>
  <si>
    <t>1. Выписка из ЕГРЮЛ (ФНС);
2. Кадастровый паспорт (Росреестр);
3. Справка из информационной системе обеспечения градостроительной деятельности.</t>
  </si>
  <si>
    <t>Предоставление финансовой поддержки субъектам малого и среднего предпринимательства на территории муниципального образования "Ангарский"</t>
  </si>
  <si>
    <t>Постановление  главы администрации муниципального образования "Ангарский" от 15 июня 2015 года №21 "Об утверждении административного регламента по предоставлению муниципальной услуги "Предоставление финансовой поддержки субъектам малого и среднего предпринимательства на территории муниципального образования "Ангарский""</t>
  </si>
  <si>
    <t>Постановление  главы администрации муниципального образования "Ангарский" от 15 июня 2015 года №22 "Об утверждении административного регламента по предоставлению муниципальной услуги "Выдача разрешений на вступление в брак несовершеннолетним лицам, достигшим возраста 16 лет"</t>
  </si>
  <si>
    <t>1. Справка об отсутствии задолженности по налогам, сборам, штрафам и пеням</t>
  </si>
  <si>
    <t>Предоставление земельных участков, находящихся в собственности Черемховского районного муниципального образования, без проведения торгов</t>
  </si>
  <si>
    <t>Предоставление гражданам земельных участков, находящихся в собственности Черемховского районного муниципального образования для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</si>
  <si>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Предоставление гражданам земельныхучастков на территории Бельского муниципального образования для индивидуального жилищного строительства, ведения личного подсобного хозяйства в границах населнноо пункта, садоводства, дачного хозяйства, грждаанам и крестьянским(фермерским ) хозяйствам для осуществлени крестьянским (фермерским) хозяйством его деятельности без проведения торгов"</t>
  </si>
  <si>
    <t>Предоствление земельных участков,находящихся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Бельского муниципального образования, на торгах"</t>
  </si>
  <si>
    <t>Утверждение схемы расположения земельного участка или земельных участков на кадастровом плане территории</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</si>
  <si>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Каменно-Ангарского муниципального образования</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</si>
  <si>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Каменно-Ангарского муниципального образования, без проведения торгов</t>
  </si>
  <si>
    <t>Предоставление гражданам земельных участков на территории Каменно-Ангарского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</si>
  <si>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</si>
  <si>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Предоставление гражданам земельных участков на территории Михайловского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</si>
  <si>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Михайловского муниципального образования, без проведения торгов</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</si>
  <si>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Михайловского муниципального образования</t>
  </si>
  <si>
    <t>Постановление администрации Михайловского городского поселения от 4 марта 2015 года № 59 "Об утверждении Административного регламента исполнения муниципальной услуги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</si>
  <si>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Новостроевского муниципального образования</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</si>
  <si>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Новостроевского муниципального образования, без проведения торгов</t>
  </si>
  <si>
    <t>Предоставление гражданам земельных участков на территории Новостроевского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</si>
  <si>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Голуметского муниципального образования от 17 октября 2013 года № 213 "Об утверждении Порядка формирования и ведения реестра муниципальных услуг Голуметского муниципального образования"</t>
  </si>
  <si>
    <t>Каменно-Ангарское муниципальное образование</t>
  </si>
  <si>
    <t>Передача жилых помещений муниципального жилищного фонда в собственность граждан в порядке приватизации на территории МО "Бурят-Янгуты"</t>
  </si>
  <si>
    <t>Постановление администрации муниципального образования "Бурят-Янгуты" от 12 мая 2015 года №75 "Об утверждении административного регламента оказания муниципальной услуги "Выдача разрешений на вступление в брак несовершеннолетним лицам, достигшим возраста 16 лет"</t>
  </si>
  <si>
    <t>Постановление администрации муниципального образования "Бурят-Янгуты" от 12 мая 2015 года №76 "Об утверждении административного регламента оказания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</si>
  <si>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Предоставление информации, копий документов, касающихся периодов работы граждан в ликвидированных организациях МО "Бурят-Янгуты"</t>
  </si>
  <si>
    <t>Прием заявлений и выдача документов об утверждении схемы расположения земельных участков, расположенных на территории МО "Бурят-Янгуты"</t>
  </si>
  <si>
    <t>МБУК КДЦ МО "Бурят-Янгуты"</t>
  </si>
  <si>
    <t>Организация и проведение культурно-досуговых мероприятий</t>
  </si>
  <si>
    <t xml:space="preserve">Постановление главы муниципального образования "Бурят-Янгуты" от 16 апреля  2013 года № 83   "Об утверждении административного регламента предоставления муниципальной услуги "Организация и проведение культурно-досуговых мероприятий"
</t>
  </si>
  <si>
    <t>Организация и проведение аукционов по продаже земельных участков из земель, находящихся в государственной или муниципальной собственности,  либо торгов на право заключения договоров аренды</t>
  </si>
  <si>
    <t>Предоставление информации о принадлежности объектов  электросетевого хозяйства</t>
  </si>
  <si>
    <t xml:space="preserve"> +
Перечень муниципальных  услуг муниципального образования "Бурят-Янгуты", представление которых осуществляется по принципу "одного окна", утвержденным распоряжением администрации муниципального образования "Бурят-Янгуты"  от 15 июня 2015 года №30</t>
  </si>
  <si>
    <t>1. Выписка из ЕГРП( Росреестр)
2. Справка об отсутствиии приватизированного жилья( БТИ)</t>
  </si>
  <si>
    <t xml:space="preserve">1. Сведения из Единого государственного реестра прав на недвижимое имущество и сделок с ним о правах на жилое помещение;
2. Технический паспорт жилого помещения, а для нежилых помещений - технический план;
 3. Заключения (акты) соответствующих органов государственного надзора (контроля) в случае, если представление указанных документов в соответствии с абзацем третьим пункта 44 Положения признано необходимым для принятия решения о признании жилого помещения соответствующим (не соответствующим) установленным в Положении требованиям.
</t>
  </si>
  <si>
    <t xml:space="preserve">1. Выписка из Единого государственного реестра юридических лиц;
2. Выписка из Единого государственного реестра индивидуальных предпринимателей;
3. Выписка из Единого государственного реестра прав на недвижимое имущество и сделок с ним;
4. Кадастровый паспорт объекта недвижимости;
5. Кадастровый план территории.
</t>
  </si>
  <si>
    <t>Предоставление гражданам земельных участков в собственность для ИЖС и ведения личного подсобного хозяйства</t>
  </si>
  <si>
    <t xml:space="preserve"> Постановление главыадминистрации муниципального образования "Оса" от 13 апреля 2015 года № 87 "Об утверждении административного регламента предоставления муниципальной услуги "Предоставление гражданам земельных участков в собственность гражданам для индивидуального жилищного строительства и ведения личного подсобного хозяйства на территории муниципального образования "Оса"</t>
  </si>
  <si>
    <t xml:space="preserve">Предоставление информации о принадлежности объектов электросетевого хозяйства, расположенных на территории муниципального образования "Поселок Приморский" </t>
  </si>
  <si>
    <t>Предоставление в собственность, постоянное (бессрочное) пользование, аренду земельных участков, находящихся в муниципальной собственности</t>
  </si>
  <si>
    <t>Организация и проведение аукционов по продаже земельных участков из земель, находящихся в государственной или  муниципальной собственности, либо торгов на право заключения договоров аренды</t>
  </si>
  <si>
    <t>Предоставление земельных участков в собственность граждан для индивидуального жилищного строительства и ведения личного подсобного хозяйства на территории муниципального образования "Поселок Приморский"</t>
  </si>
  <si>
    <t xml:space="preserve">Проведение приватизации муниципального имущества, находящегося в муниципальной собственности МО "Поселок Приморский" </t>
  </si>
  <si>
    <t>Постановление администрации муниципального образования "Поселок Приморский" от 04 декабря 2014 года № 99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расположенных на территории  муниципального образования "Поселок Приморский"</t>
  </si>
  <si>
    <t>(+) Постановление главы администрации муниципального образования "Поселок Приморский" от 17 апреля 2015 года № 46 "Об утверждении административного регламента исполнения муниципальной услуги "Предоставление в собственность, постоянное (бессрочное) пользование, аренду земельных участков, находящихся в муниципальной собственности"</t>
  </si>
  <si>
    <t>Постановление главы муниципального образования "Поселок Приморский" от 17 апреля 2015 года № 47 "Об утверждении административного регламента исполнения муниципальной услуги "Организация и проведение аукционов по продаже земельных участков из земель, находящихся в государственной или муниципальной собственности, либо торгов на право заключения договоров аренды"</t>
  </si>
  <si>
    <t>Постановление главы муниципального образования "Поселок Приморский" от 17 апреля 2015 года № 50 "Об утверждении административного регламента исполнения муниципальной услуги "Предоставление земельных участков в собственность граждан для индивидуального жилищного строительства и ведения личного подсобного хозяйства нв территории муниципального образования "Поселок Приморский"</t>
  </si>
  <si>
    <t>Постановлениеглавы муниципального образования "Поселок Приморский" от 17 апреля 2015 года № 51 "Об утверждении административного регламента исполнения муниципальной услуги по продаже земельных участков, находящихся в муниципальной собственности, и земельных участков, государственная собственность на которые не разграничена, собственникам объектов недвижимости"</t>
  </si>
  <si>
    <t>Постановление главы муниципального образования "Поселок Приморский" от 17 апреля 2015 года № 52 "Об утверждении административного регламента  исполнения муниципальной услуги "Проведение приватизации муниципального имущества, находящегося в муниципальной собственности МО "Поселок Приморский"</t>
  </si>
  <si>
    <t xml:space="preserve">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</si>
  <si>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</si>
  <si>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Предоставление земельного участка, находящегося в муниципальной собственности или государственная собственность на который не разграничена, в безвозмездное пользование</t>
  </si>
  <si>
    <t>Предоставление земельного участка, находящегося в муниципальной собственности или государственная собственность на который не разграничена, в постоянное (бессрочное) пользование</t>
  </si>
  <si>
    <t>Предварительное согласование предоставления земельного участка</t>
  </si>
  <si>
    <t>Прием и выдача документов об утверждении схемы расположения земельного участка на кадастровом плане территории</t>
  </si>
  <si>
    <t>Организация и проведение торгов по продаже земельных участков, находящихся в муниципальной собственности или государственная собственность на который не разграничена либо права на заключение договоров аренды таких земельных участков</t>
  </si>
  <si>
    <t>Задорожных Анастасия Ивановна</t>
  </si>
  <si>
    <t>Главный специалист отдела по регулированию контрактной системы в сфере закупок</t>
  </si>
  <si>
    <t>zadorozhnykh@gorod.shelehov.ru</t>
  </si>
  <si>
    <t>Представление информации о принадлежности объектов электросетевого хозяйства</t>
  </si>
  <si>
    <t xml:space="preserve">Отдел жилищно-коммунального хозяйства Администрации Шелеховского городского поселения </t>
  </si>
  <si>
    <t>Предоставление земельных участков, находящихся в государственной или муни-ципальной собственности на торгах</t>
  </si>
  <si>
    <t>Утверждение схемы расположения земель-ного участка на кадастровом плане тер-ритории</t>
  </si>
  <si>
    <t>Рассмотрение уведомлений о проведении публичных мероприятий на территории Шелеховского городского поселения</t>
  </si>
  <si>
    <t>Правовой отдел Администрации Шелеховского городского поселения</t>
  </si>
  <si>
    <t>Регистрация уставов территориального общественного самоуправления в городе Шелехове</t>
  </si>
  <si>
    <t>Постановление администрации муниципального образования "город Свирск" от 30 декабря 2014 года № 808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замещавшим должности муниципальной службы в муниципальном образовании "город Свирск"</t>
  </si>
  <si>
    <t xml:space="preserve">Постановление администрации Балаганского муниципального образования от 18 ноября 2014 года  №290 "Об утверждении Административного регламента  предоставления муниципальной услуги "Выдача специального разрешения на движение по автомобильным дорогам транспортного средства, осуществляющего перевозки опасных, тяжеловесных и (или) крупногабаритных грузов, в случае, если маршрут, часть маршрута транспортного средства, осуществляющего перевозки опасных, тяжеловесных и (или) крупногабаритных грузов, проходят по автомобильным дорогам местного значения Балаганского муниципального образования и не проходят по автомобильным дорогам федерального, регионального или межмуниципального значения, участкам таких автомобильных дорог" 
</t>
  </si>
  <si>
    <t>Постановление администрации Буринского муниципального образования Зиминского района  от 13 марта 2015 года № 6а  "Об утверждении административного регламента предоставления муниципальной услуги об "Открытие, изменение маршрутов на перевозку пассажиров и багажа автомобильным транспортом в границах  Буринского муниципального образования Зиминского района"</t>
  </si>
  <si>
    <t xml:space="preserve"> +
Постановление администрации Буринского муниципального образования Зиминского района от  27 апреля 2015 года № 19   О внесении изменений в постановление администрации Буринского муниципального образования Зиминского района от 21.03.2012г. № 9а "Об утверждении Перечня (реестра) муниципальных услуг предоставляемых администрацией Буринского муниципального образования Зиминского района"
</t>
  </si>
  <si>
    <t xml:space="preserve">Постановление главы администрации Услонского муниципального образования от 30 апреля 2015 года № 22 "Об утверждении административного регламента предоставления администрацией  Услонского муниципального образования  Зиминского  района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t>
  </si>
  <si>
    <t xml:space="preserve">Постановление главы администрации Услонского  муниципального образования от 05 мая 2015 года № 24  "Об утверждении административного регламента редоставления администрацией  Услонского муниципального образования  Зиминского  района муниципальной услуги "Выдача градостроительных планов земельных участков, расположенных на территории Услонского муниципального образования"
</t>
  </si>
  <si>
    <t xml:space="preserve">Постановление главы администрации Услонского муниципального образования от 05 мая 2015 года № 25  "Об утверждении административного регламента предоставления администрацией  Услонского муниципального образования  Зиминского  района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Услонского муниципального образования"
</t>
  </si>
  <si>
    <t>Постановление главы администрации Услонского муниципального образования от 05 мая 2015 года № 26 "Об утверждении административного регламента предоставления администрацией  Услонского муниципального образования  Зиминского  района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</si>
  <si>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Постановление администрации Большереченского муниципального образовнаия от 8 мая 2015 года № 377-о "Об утверждении Административного регламента "Прием заявлений и выдача документов об утверждении схемы расположения земельного участка, расположенного на территории Большереченского муниципального образования"</t>
  </si>
  <si>
    <t>Постановление администрации Большереченского муниципального образовнаия от 9 июня 2015 года № 493-о "Об утверждении Административного регламента предоставления муниципальной услуги "Предоставление гражданам земельных участков для строительства индивидуального жилого дома на землях населенных пунктов"</t>
  </si>
  <si>
    <t>Постановление Администрации Мамонского муниципального образования от  24 февраля 2015 года  №  30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территории Мамонского муниципального образования</t>
  </si>
  <si>
    <t>Постановление администрации муниципального района "Качугский район" от 22 января 2015 года № 02 "Об утверждении  административного регламента по предоставлению муниципальной услуги "Прием документов для включения в сводный список федеральной целевой программы "Устойчивое развитие сельских территорий на 2014-2017 годы и на период до 2020 года"</t>
  </si>
  <si>
    <t>Постановление Администрации Новоилимского сельского поселения от 6 ноября 2014 года № 68 "Об утверждении  Административного регламента предоставления администрацией Новоилимского сельского поселения муниципальной  услуги "Ликвидация несанкционированных свалок на территории Новоилимского сельского посления"</t>
  </si>
  <si>
    <t>Постановление администрации сельского поселения Новомальтинского муниципального образования от 1 декабря 2014 года № 136 "Об утверждении административного регламента администрации сельского поселения Новомальтинского муниципального образования  "Выдача разрешений на строительство, реконструкцию, капитальный ремонт объектов капитального строительства, а так же на ввод объектов в эксплуатацию"</t>
  </si>
  <si>
    <t xml:space="preserve">Постановление администрации сельского поселения Новомальтинского муниципального образования от 1 декабря 2014 года № 144 " Об утверждении Административного регламента администрации сельского поселения Новомальтинского муниципального образования по исполнению муниципальной услуги  "Принятие граждан на учет в качестве нуждающихся в жилых помещениях, предоставляемых по договорам социального найма на территории Новомальтинского муниципального образования" </t>
  </si>
  <si>
    <t xml:space="preserve"> +
Постановление  от 5 мая 2014 года № 38 "О внесении изменений в  Постановление администрации городского поселения Среднинского муниципального образования № 41 от 02.08.2012г "Об утверждении административного регламента предоставления муниципальной услуги "В</t>
  </si>
  <si>
    <t xml:space="preserve"> +
Постановление администрации Тубинского муниципального образования от 19 сентября 2014 года  № 75 "О внесении изменений в постановление администрации Тубинского муниципального образования от 10 ноября 2011 года   № 76 "Об утверждении Административного регламента предоставления муниципальной услуги "Выдача разрешений на строительство, реконструкцию, капитальный ремонт объектов капитального строительства  на территории  Тубинского муниципального образования"</t>
  </si>
  <si>
    <t xml:space="preserve"> +
Постановление администрации Тубинского муниципального образования от 18 сентября 2014 года  № 109 "О внесении изменений в постановление администрации Тубинского муниципального образования от 12 октября 2011 года   № 68 "Об утверждении Административного регламента предоставления муниципальной услуги "Принятие на учет граж-дан в качестве нуждаю-щихся в жилых помещениях"</t>
  </si>
  <si>
    <t xml:space="preserve">  Постановление администрации Голуметского муниципального образования от 15 ноября 2012 года № 96 "Об утверждении Правил разработки и утверждения административных регламентов государственных и муниципальных услуг </t>
  </si>
  <si>
    <t>Постановление администрации муниципального образования "Бурят-Янгуты" от 1 июля 2015 года № 100 "Об утверждении административного регламента предоставления муниципальной услуги "Организация и проведение аукционов по продаже земельных участков из земель, находящихся в государственной или муниципальной собственности,  либо торгов на право заключения договоров аренды</t>
  </si>
  <si>
    <t xml:space="preserve">Постановление администрации муниципального образования "Бурят-Янгуты" от 24 ноября 2014  года № 165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t>
  </si>
  <si>
    <t>Предоставление информации о принадлежности объектов электросетевого хозяйства на территории муниципального образования "Харатское"</t>
  </si>
  <si>
    <t xml:space="preserve">   +
Постановление администрации муниципального образования города Братска от 1 сентября 2014 года № 1960 " О внесении изменений в постановление администрации муниципального образования города Братска от 30.07.2012 № 1584 "Об утверждении административного регламента предоставления муниципальной услуги "Оказание адресной социальной помощи (в денежной и (или) натуральной форме) отдельным категориям граждан, проживающим на территории муниципального образования города Братска"</t>
  </si>
  <si>
    <t xml:space="preserve">  +
Постановление администрации муниципального образования города Братска от 1 сентября 2014 года № 1957 "О внесении изменений в постановление администрации муниципального образования города Братска от 27.07.2012 № 1543 "Об утверждении административного регламента предоставления муниципальной услуги "Выдача разрешения на вступление в брак несовершеннолетним лицам, проживающим на территории города Братска, достигшим возраста 
шестнадцати лет, при наличии уважительных причин"</t>
  </si>
  <si>
    <t>Постановление администрации муниципального образования города Братска от 28 апреля 2014 года № 953 "Об утверждении административного регламента предоставления муниципальной услуги "Принятие решения о переводе жилого помещения              в нежилое помещение и нежилого помещения в жилое помещение, находящегося на территории муниципального образования города Братска"</t>
  </si>
  <si>
    <t xml:space="preserve">Постановление администрации муниципального образования города Братска от 30 июня 2014 года № 1440 "Об утверждении административного регламента предоставления муниципальной услуги "Принятие решения о согласовании переустройства    и (или) перепланировки жилого помещения, находящегося на территории муниципального образования города Братска"                     </t>
  </si>
  <si>
    <t xml:space="preserve"> +
Постановление администрации муниципального образования города Братска от 1 сентября 2014 года № 1958 "О внесении изменений в административный регламент предоставления муниципальной услуги "Выдача специального разрешения
на движение по автомобильным дорогам местного значения в границах муниципального образования города Братска транспортного средства, осуществляющего перевозки тяжеловесных и (или) крупногабаритных грузов", утвержденный постановлением администрации муниципального образования города Братска от 30.07.2012 № 1547"</t>
  </si>
  <si>
    <t xml:space="preserve">  +
Постановление администрации муниципального образования города Братска от 11 ноября  2014 года      № 2506 "О внесении изменений в административный регламент предоставления муниципальной услуги "Предоставление имущества муниципального образования города Братска в аренду без проведения торгов", утвержденный постановлением администрации муниципального образования города Братска от 30.07.2012 № 1571</t>
  </si>
  <si>
    <t xml:space="preserve">  +
Постановление администрации муниципального образования города Братска от 25декабря 2013 года  № 3545 "О внесении изменений в постановление администрации муниципального
образования города Братска от 30.07.2012 № 1569 "Об утверждении административного регламента предоставления муниципальной услуги "Передача жилых помещений муниципального жилищного фонда муниципального образования города Братска в собственность граждан".</t>
  </si>
  <si>
    <t xml:space="preserve">  +
Постановление администрации муниципального образования города Братска от 19 декабря 2013 года  № 3460 "О внесении изменений в постановление муниципального образования города Братска от 30.07.2012 № 1568 "Об утверждении административного регламента предоставления муниципальной услуги "Предоставление                    по договорам найма жилых помещений специализированного жилищного фонда и жилищного фонда коммерческого использования 
муниципального образования города Братска"</t>
  </si>
  <si>
    <t xml:space="preserve">  +
Постановление администрации муниципального образования города Братска от 27.12.2013 № 3629 " О внесении изменения в административный регламент предоставления муниципальной услуги "Выдача схемы расположения земельного участка
на кадастровом плане (кадастровой карте) территории муниципального образования города Братска", утвержденный постановлением администрации муниципального образования города Братска от 27.07.2012 № 1545"</t>
  </si>
  <si>
    <t>Постановление администрации муниципального образования города Братска от 20 июля 2015 года № 1777 ""Предоставлениеземельного участка в постоянное (бессрочное) пользование"</t>
  </si>
  <si>
    <t>Постановление администрации муниципального образования города Братска от 20 июля 2015 года № 1817 ""Предоставление земельного участка в безвозмездное пользование"</t>
  </si>
  <si>
    <t xml:space="preserve">   +
Постановление администрации муниципального образования города Братска от 11 ноября  2014 года      № 2510  "О внесении изменения в пункт 2.15 административного регламента предоставления муниципальной услуги "Предоставление права на установку              и эксплуатацию нестационарных объектов на территории муниципального образования города Братска", утвержденного постановлением администрации муниципального образования города Братска от 30.01.2013 № 199"</t>
  </si>
  <si>
    <t xml:space="preserve">  +
Постановление администрации муниципального образования города Братска от 11 ноября  2014 года      № 2504  "О внесении изменения в пункт 2.15 административного регламента предоставления муниципальной услуги "Выдача градостроительного плана земельного участка на территории муниципального образования города Братска", утвержденного постановлением администрации муниципального образования города Братска от 30.07.2012 № 1564"</t>
  </si>
  <si>
    <t xml:space="preserve">Постановление администрации муниципального образования города Братска от 09 апреля 2014 года № 792 "Об утверждении административного регламента предоставления муниципальной услуги "Выдача разрешений на строительство на территории муниципального образования города Братска".       </t>
  </si>
  <si>
    <t xml:space="preserve">   +
Постановление администрации муниципального образования города Братска от 9 января 2014 года № 16 "О внесении изменений в постановление администрации муниципального образования города Братска от 27.07.2012 № 1540 "Об утверждении административного регламента предоставления муниципальной услуги "Присвоение, изменение адресов объектов недвижимости на территории муниципального образования города Братска, выдача справок об адресной регистрации объектов недвижимости"</t>
  </si>
  <si>
    <t xml:space="preserve">   +
Постановление администрации муниципального образования города Братска от 11 ноября  2014 года      № 2508  "О внесении изменения в пункт 2.15 административного регламента предоставления муниципальной услуги "Выдача разрешений на установку рекламных конструкций на территории муниципального образования города Братска", утвержденного постановлением администрации муниципального образования города Братска от 30.07.2012 № 1582"</t>
  </si>
  <si>
    <t xml:space="preserve">Постановление администрации муниципального образования города Братска от 22 апреля 2014 года № 893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на территории муниципального образования города Братска". </t>
  </si>
  <si>
    <t xml:space="preserve"> +
Постановление администрации муниципального образования города Братска от 22 апреля 2014 года № 893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на территории муниципального образования города Братска". </t>
  </si>
  <si>
    <t xml:space="preserve"> +
Постановление администрации муниципального образования города Братска от 28 апреля 2014 года № 950 "О внесении изменений в административный регламент предоставления муниципальной услуги "Организация общественных обсуждений материалов по оценке воздействия на окружающую среду намечаемой хозяйственной и иной деятельности подлежащей государственной экологической экспертизе", утвержденный постановлением администрации муниципального образования города Братска от 30.07.2012 № 1578"</t>
  </si>
  <si>
    <t xml:space="preserve"> +
Постановление администрации муниципального образования города Братска от 11 сентября 2014 года № 2009 "                                    О внесении изменений в постановление администрации муниципального образования города Братска от 30.07.2012 № 1572 "Об утверждении административного регламента предоставления муниципальной услуги "Выдача разрешения на снос зеленых насаждений при размещении объектов строительства, реконструкции, капитального ремонта на территории муниципального образования города Братска"</t>
  </si>
  <si>
    <t xml:space="preserve">  +
Постановление администрации муниципального образования города Братска от 11 ноября  2014 года      № 2509  "О внесении изменений в постановление администрации муниципального образования города Братска от 30.07.2012 № 1590 "Об утверждении административного регламента предоставления муниципальной услуги "Выдача разрешения на право организации розничного рынка                                     в городе Братске" </t>
  </si>
  <si>
    <t xml:space="preserve">   +
Постановление администрации муниципального образования города Братска от 4 сентября 2014 года № 1977 "О внесении изменений в постановление администрации муниципального образования города Братска от 30.07.2012 № 1574 "Об утверждении административного регламента предоставления муниципальной услуги "Организация исполнения запросов по архивным документам"
</t>
  </si>
  <si>
    <t xml:space="preserve">  +
Постановление администрации муниципального образования города Братска от 4 сентября 2014 года № 1978 "О внесении изменений в постановление администрации муниципального образования города Братска от 30.07.2012 № 1580 "Об утверждении административного регламента предоставления муниципальной
услуги "Организация обслуживания пользователей в читальном
зале архивного отдела организационно-контрольного управления
аппарата администрации города Братска"</t>
  </si>
  <si>
    <t xml:space="preserve">  +
Постановление администрации муниципального образования города Братска от 4 сентября 2014 года № 1979 "О внесении изменений в постановление администрации муниципального образования города Братска от 30.07.2012 № 1585 "Об утверждении административного регламента предоставления муниципальной услуги
"Прием архивных документов на хранение"
</t>
  </si>
  <si>
    <t>Постановление администрации муниципального образования города Братска от 29 мая 2014 года № 1170 "Об утверждении административного регламента предоставления муниципальной услуги "Выдача копий муниципальных правовых актов администрации города Братска"</t>
  </si>
  <si>
    <t xml:space="preserve">Установление размера платы на содержание и ремонт жилого помещения для нанимателей жилых помещений  по договорам социального найма и договорам найма жилых помещений муниципального жилищного фонда, для собственников жилых и нежилых помещений в многоквартирном доме, которые на общем собрании не приняли решение об установлении размера платы за содержание и ремонт жилых помещений на территории муниципального образования "город Свирск" </t>
  </si>
  <si>
    <t xml:space="preserve">Постановление администрации муниципального образования "город Свирск" от 01 апреля 2015 года № 183 "Об утверждении административного регламента предоставления
муниципальной услуги "Установление размера платы за содержание и ремонт жилого помещения для нанимателей жилых помещений по договорам социального найма и договорам найма жилых помещений муниципального жилищного фонда, для собственников жилых и нежилых помещений в многоквартирном доме, которые на общем собрании не приняли решение об установлении размера платы за содержание и ремонт жилых помещений на территории муниципального образования "город Свирск"
</t>
  </si>
  <si>
    <t xml:space="preserve">Постановление администрации муниципального образования "город Свирск" от 09 июня 2015 года № 352 "Об утверждении административного регламента предоставления
муниципальной услуги "Выдача разрешений на снос зеленных насаждений на территории муниципального образования "город Свирск" (с последними изменениями от 09.07.2015 № 433)
</t>
  </si>
  <si>
    <t xml:space="preserve">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"город Свирск"  </t>
  </si>
  <si>
    <t>Выдача градостроительных планов земельных участков, расположенных на территории муниципального образования "город Свирск"</t>
  </si>
  <si>
    <t>Прием заявлений и выдача документов о согласовании переустройства и (или) перепланировки  жилого помещения, расположенного на территории муниципального образования "город Свирск"</t>
  </si>
  <si>
    <t>Постановление администрации муниципального образования "город Свирск" от 09 апреля 2015 года № 200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расположенного на территории муниципального образования "город Свирск"</t>
  </si>
  <si>
    <t>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муниципального образования "город Свирск"</t>
  </si>
  <si>
    <t>Постановление администрации муниципального образования "город Свирск" от 09 апреля 2015 года № 198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муниципального образования "город Свирск"</t>
  </si>
  <si>
    <t>Присвоение, изменение и аннулирование объекту адресации адреса на территории муниципального образования "город Свирск"</t>
  </si>
  <si>
    <t>Постановление администрации муниципального образования "город Свирск" от 09 апреля 2015 года № 194 "Об утверждении административного регламента предоставления муниципальной услуги по присвоению, изменению и аннулированию объекту адресации адреса на территории муниципального образования "город Свирск"</t>
  </si>
  <si>
    <t xml:space="preserve">Постановление администрации муниципального образования "город Свирск" от 09 апреля 2015 года № 201 "Об утверждении административного регламента предоставления муниципальной услуги "Выдача разрешения (ордера) на проведение земляных, аварийно-восстановительных работ на территории муниципального образования "город Свирск" </t>
  </si>
  <si>
    <t xml:space="preserve">Постанолвение администрации муниципального образования "город Свирск" от 11 марта 2015 г. "Об утверждении административного регламента предоставления
муниципальной услуги "Согласование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территории муниципального образования "город Свирск"
</t>
  </si>
  <si>
    <t>Принятие граждан на учет в качестве нуждающихся в жилых помещениях, предоставляемым по договорам социального найма, на территории муниципального образования "город Свирск"</t>
  </si>
  <si>
    <t>Постановление администрации муниципального образования "город Свирск" от 25 декабря 2014 года № 760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предоставляемым по договорам социального найма, на территории муниципального образования "город Свирск"</t>
  </si>
  <si>
    <t xml:space="preserve">Предоставление  информации об очередности предоставления жилых помещений на условиях социального найма на территории муниципального образования "город Свирск" </t>
  </si>
  <si>
    <t>Назначение, перерасчет, индексация и выплата пенсии за выслугу лет гражданам, замещавшим должности муниципальной службы в муниципальном образовании "город Свирск"</t>
  </si>
  <si>
    <t xml:space="preserve">Постанолвение администрации муниципального образования "город Свирск" от 11 марта 2015 года № 115 "Об утверждении Административного регламента предоставления муниципальной услуги "Выдача разрешения на право организации розничного рынка" на территории муниципального образования "город  Свирск"
</t>
  </si>
  <si>
    <t>Постановление администрации города Усолье-Сибирское от 1 октября 2014 года № 1713 "Об утверждении административного регламента "Предоставление администрацией города Усолье-Сибирское муниципальной услуги по получению специального разрешения на движение по автомобильным дорогам местного значения транспортных средств, осуществляющих перевозки опасных, тяжеловесных и (или) крупногабаритных грузов"</t>
  </si>
  <si>
    <t xml:space="preserve">Постановление администрации Балаганского муниципального образования от 21 мая 2014 года  №136 "Об утверждении Административного регламента 
предоставления муниципальной услуги 
"Отнесение земель к категориям, перевод 
их из одной категории в другую"
</t>
  </si>
  <si>
    <t xml:space="preserve">Постановление администрации Балаганского муниципального образования от 17 сентября 2014 года №215 Административный регламент по предоставлению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 </t>
  </si>
  <si>
    <t xml:space="preserve">Постановление администрации Балаганского муниципального образования от 30 апреля 2015 года №82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Балаганского муниципального образования"    </t>
  </si>
  <si>
    <t xml:space="preserve">Постановление администрации Балаганского муниципального образования от 13 апреля 2015 года  №73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 
</t>
  </si>
  <si>
    <t xml:space="preserve">Постановление администрации Балаганского муниципального образования от 14 апреля 2015 года  №75 "Предоставление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 
</t>
  </si>
  <si>
    <t xml:space="preserve">Постановление администрации Бодайбинского городского поселения от 30 января 2015 года № 41-п  "Об утверждении административного  регламента предоставления муниципальной услуги "Передача жилых помещений муниципального жилищного фонда в  собственность граждан в порядке приватизации на территории Бодайбинского муниципального образования" 
</t>
  </si>
  <si>
    <t xml:space="preserve">Постановление администрации Бодайбинского городского поселения от 30 января 2015 года № 42-п  "Об утверждении административного регламента предоставления муниципальной услуи "Предоставление информации об очередности 
предоставления жилых помещений на условиях социального найма" 
</t>
  </si>
  <si>
    <t>Постановление администрации Зиминского районного муниципального образования от 06.05.2013 года № 7591 "Об утверждении административного регламента по предоставлению муниципальной услуги "Принятие на учет граждан, желающих улучшить свои жилищные условия в рамках реализации федеральных целевых программ"</t>
  </si>
  <si>
    <t xml:space="preserve">Постановление администрации Поокровского муниципального образования от 12 декабря 2014 года № 49 Об утверждении Административного регламента предоставления муниципальной услуги "Совершение нотариальных действий главой администрации  Покровского муниципального образования и специально уполномоченным должностным лицом администрации Покровского муниципального образования"
</t>
  </si>
  <si>
    <t>Постановление главы администрации Услонского муниципального образования от 09 июня 2015 года № 39 "Об утверждении административного регламента по предоставлению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Услонского муниципального образования, земельных участков гражданам, КФХ, ИП и юридическим лицам"</t>
  </si>
  <si>
    <t>Постановление главы администрации Услонского муниципального образования от 16 июня 2015 года № 46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на которых расположены здания, строения, сооружения"</t>
  </si>
  <si>
    <t>Постановление главы администрации Услонского муниципального образования от 07 июля 2015 года № 59 "Об утверждении административного регламента по предоставлению муниципальной услуги "Предоставление 
технических условий на подключение объекта капитального 
строительства к сетям инженерно-технического обеспечения"</t>
  </si>
  <si>
    <t>Постановление главы администрации Услонского муниципального образования от 07 июля 2015 года № 60 "Об утверждении административного регламента по предоставлению муниципальной услуги Выдача ордеров 
на проведение земляных работ"</t>
  </si>
  <si>
    <t>Постановление администрации Большереченского муниципального образовнаия от 23 апреля 2015 года № 302-о "Об утверждении Административного регламента "Прием заявлений и выдача документов о предварительном согласовании предоставления земельного участка, расположенного на территории Большереченского муниципального образования""</t>
  </si>
  <si>
    <t>Постановление администрации Большереченского муниципального образовнаия от 9 июня 2015 года № 491-о "Об утверждении Административного регламента предоставления муниципальной услуги "Предоставление садоводческим, огородническим и дачным некоммерческим объединениям граждан в собственность земель общего пользования из земель садоводческих, огороднических и дачных некоммерческих объединений граждан, находящихся на территории Большереченского муниципального образования"</t>
  </si>
  <si>
    <t>Постановление администрации Большереченского муниципального образовнаия от 9 июня 2015 года № 492-о "Об утверждении Административного регламента предоставления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Большереченского муниципального образования, земельных участков, необходимых для эксплуатации существующих зданий, строений, сооружений"</t>
  </si>
  <si>
    <t>Об утверждении Административного регламента предоставления муниципальной услуги "Предоставление гражданам земельных участков для строительства индивидуального жилого дома на землях населенных пунктов"</t>
  </si>
  <si>
    <t xml:space="preserve">Постановление Главы Гороховского муниципального образования № 26 от 09 февраля 2015 года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предоставляемой администрацией Гороховского муниципального образования
</t>
  </si>
  <si>
    <t xml:space="preserve">Постановление Главы Гороховского муниципального образования № 67 от 01 июня 2015 года Об утверждении Административного регламента 
по предоставлению муниципальной услуги
"Выдача информации о земельных участках 
в соответствии с правилами землепользования
и застройки (ПЗЗ)" на территории  Гороховского 
муниципального образования  
</t>
  </si>
  <si>
    <t>Постановление Главы Гороховского муниципального образования № 68 от 01 июня 2015 года Об утверждении Административного регламента предоставления муниципальной услуги "Принятие решения о предоставлении земельных участков, находящихся на территории Гороховского муниципального образования, государственная собственность на которые не разграничена, на торгах"</t>
  </si>
  <si>
    <t xml:space="preserve">Постановление Главы Гороховского муниципального образования № 69 от 01 июня 2015 года Об утверждении Административного регламента
 предоставления муниципальной услуги
"Предварительное согласование предоставления 
земельных участков, находящихся на территории
Гороховского муниципального образования, 
государственная собственность на которые не разграничена"
</t>
  </si>
  <si>
    <t>Постановление Главы Гороховского муниципального образования № 63 от 25 мая 2015 года Об утверждении Административного регламента предоставления муниципальной услуги "Утверждение схемы расположения земельного участка на кадастровом плане территории, находящегося на территории Гороховского муниципального образования, государственная собственность на который не разграничена, для предоставления на торгах"</t>
  </si>
  <si>
    <t xml:space="preserve">Постановление Главы Гороховского муниципального образования № 70 от 01 июня 2015 года Об утверждении Административного регламента 
предоставления муниципальной услуги "Предоставление 
земельных участков, расположенных на территории 
Гороховского муниципального образования, государственная 
собственность на которые не разграничена, без торгов"
</t>
  </si>
  <si>
    <t>Постановление главы Дзержинского муниципального образования от 7 мая 2015 года № 38 "Об утверждении административного регламента предоставление муниципальной услуги "Предоставление гражданам земельных участков для индивидуального жилищного строительства, ведения личного подсобного хозяйства в границах населенного пункта – поселок Дзержинск"</t>
  </si>
  <si>
    <t>Постановление главы Дзержинского муниципального образования от 7 мая 2015 года № 36 "Об утверждении административного регламента предоставление муниципальной услуги "Предварительное согласование предоставления земельного участка на территории Дзержинского муниципального образования"</t>
  </si>
  <si>
    <t>Постановление главы Дзержинского муниципального образования от 7 мая 2015 года № 37 Об утверждении административного регламента предоставление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Дзержинского муниципального образования, земельных участков, необходимых для эксплуатации существующих зданий, сооружений"</t>
  </si>
  <si>
    <t>Постановление главы администрации Максимовского муниципального образования  от 30 декабря 2014 года №  656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</si>
  <si>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 xml:space="preserve">Постановление Администрации Мамонского муниципального образования от  24 февраля 2015 года  № 32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расположенного на территории Мамонского муниципального образования" </t>
  </si>
  <si>
    <t>Постановление Администрации Мамонского муниципального образования от 24 февраля 2015 года  № 29 "Об утверждении Административного регламента предоставления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</si>
  <si>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Постановление Администрации Мамонского муниципального образования  от 24 февраля 2015 года №   31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Мамонского муниципального образования"</t>
  </si>
  <si>
    <t>Постановление Администрации Мамонского муниципального образования от  24 февраля 2015 года №   33  "Об утверждении Административного регламента предоставления муниципальной услуги "Выдача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t>
  </si>
  <si>
    <t xml:space="preserve">1. справка территориального органа Пенсионного фонда Российской Федерации по месту жительства областного гражданского служащего о назначении трудовой пенсии по старости (инвалидности) либо пенсии, назначенной в соответствии с Закон Российской Федерации от 19 апреля 1991 года № 1032-1 "О занятости населения в Российской Федерации", и о размере ее базовой и страховой частей на дату возникновения права на пенсию за выслугу лет;
2. решение Думы Оекского муниципального образования о повышении должностных окладов муниципальных служащих;
3. сведения о СНИЛС.
</t>
  </si>
  <si>
    <t>Прием документов для включения в сводный список федеральной целевой программы "Устойчивое развитие сельских территорий на 2014-2017 годы и на период до 2020 года"</t>
  </si>
  <si>
    <t xml:space="preserve">Постановление  администрации Киренского муниципального района от 27 марта  2014 года № 237 "Об утверждении Административного 
регламента предоставления 
муниципальной услуги  
"Приватизация муниципального имущества" 
</t>
  </si>
  <si>
    <t xml:space="preserve">Постановление администрации Киренского муниципального района от 30 апреля 2014 года № 369 ""Об утверждении административного 
регламента предоставления муниципальной 
услуги " "Предоставление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
</t>
  </si>
  <si>
    <t>Постановление администрации Киренского муниципального района от 24 ноября 2014 года № 1224 "Об утверждении административного регламента предоставления муниципальной услуги "Выдача разрешения на право организации розничного рынка"</t>
  </si>
  <si>
    <t xml:space="preserve">Постановление администрации Макаровского мунципального образования от  22 апреля 2013 года № 25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</si>
  <si>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Постановление администрации Макаровского мунципального образования от  13 октября 2014 года № 68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расположенного на территории Макаровского муниципального образования"</t>
  </si>
  <si>
    <t>Постановление администрации Макаровского мунципального образования от  13 октября  2014 года № 65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территории Макаровского муниципального образования"</t>
  </si>
  <si>
    <t xml:space="preserve">Постановление администрации Макаровского мунципального образования от  13 октября 2014 года № 70 Об утверждении Административного регламента предоставления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t>
  </si>
  <si>
    <t>Постановление  администарции Макаровского мунципального образования № 64 от 13 октября 2014 года "Об утверждении Административного регламента предоставления муниципальной услуги "Выдача выписок из реестра   муниципального имущества   Макаровского муниципального образования"</t>
  </si>
  <si>
    <t>Постановление  администарции Макаровского мунципального образования от 13 октября 2014 года № 71 Об утверждении Административного регламента предоставления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Макаровского муниципального образования"</t>
  </si>
  <si>
    <t>Постановление  администарции Макаровского мунципального образования № 66 от 13 октября 2014 года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замещавшим должности муниципальной службы в администрации Макаровского муниципального образования "</t>
  </si>
  <si>
    <t>Постановление Администрации Витимского городского поселения от  22 декабря 2014  года №41  "Об утверждении административного регламента  предоставления муниципальной услуги  "Выдача разрешения (ордера) на производство работ, при которых планируется проведение земляных работ на  территории общего пользования""</t>
  </si>
  <si>
    <t xml:space="preserve">Признание граждан нуждающимися в улучшении жилищных условий в целях принятия участия в муниципальной программе "Обеспечение жильем молодых семей в муниципальном образовании "Железногорск-Илимское городское поселение"
</t>
  </si>
  <si>
    <t>отдел по управлению муниципальным имуществом администрации администрации
 муниципального образования "Железногорск-Илимское городское поселение"</t>
  </si>
  <si>
    <t xml:space="preserve">Постановление администрации муниципального образования "Железногорск – Илимское городское поселение" N 236 от 24.04.2015 Об утверждении административного регламента 
предоставления муниципальной услуги   
"Признание граждан нуждающимися в 
улучшении жилищных условий в целях принятия участия в 
муниципальной программе "Обеспечение жильем 
молодых семей в муниципальном образовании 
"Железногорск-Илимское городское поселение" 
</t>
  </si>
  <si>
    <t xml:space="preserve">Постановление администрации муниципального образования "Железногорск – Илимское городское поселение" N 187 от 15.04.2015 Об утверждении административного регламента 
предоставления муниципальной услуги   
"Признание граждан нуждающимися в 
улучшении жилищных условий в целях принятия участия в 
муниципальной программе "Обеспечение жильем 
молодых семей в муниципальном образовании 
"Железногорск-Илимское городское поселение" 
</t>
  </si>
  <si>
    <t>Выдача разрешения на использование земель или земельных участков, из состава земель, государственная собственность на которые не разграничена, расположенных на территории муниципального образования "Железногорск-Илимское городское поселение", без предоставления земельных участков и установления сервитута</t>
  </si>
  <si>
    <t xml:space="preserve">Постановление администрации муниципального образования "Железногорск – Илимское городское поселение" N 268 от 13.05.2015 Об утверждении административного регламента
предоставления муниципальной услуги 
"Выдача разрешения на использование земель 
или земельных участков, из состава земель, 
государственная собственность на которые
не разграничена, расположенных на территории муниципального
 образования "Железногорск-Илимское городское
 поселение", без предоставления земельных участков
и установления сервитута"
</t>
  </si>
  <si>
    <t>Заключение соглашений о перераспределении земель и земельных участков, расположенных на территории муниципального образования "Железногорск-Илимское городское поселение"</t>
  </si>
  <si>
    <t xml:space="preserve">Постановление администрации муниципального образования "Железногорск – Илимское городское поселение" N 269 от 13.05.2015 Об утверждении административного регламента
Предоставления муниципальной услуги 
"Заключение соглашений о перераспределении
земель или земельных участков, расположенных 
на территории муниципального  образования
 "Железногорск-Илимское городское  поселение"
</t>
  </si>
  <si>
    <t>Принятие решения о предоставлении земельных участков, государственная собственность на которые не разграничена, на территории муниципального образования "Железногорск-Илимское городское поселение" на торгах</t>
  </si>
  <si>
    <t xml:space="preserve">Постановление администрации муниципального образования "Железногорск – Илимское городское поселение" N 270 от 13.05.2015 Об утверждении административного
регламента предоставления муниципальной услуги 
"Принятие решения о предоставлении земельных участков, 
государственная собственность на которые не разграничена, 
на территории муниципальном образовании "Железногорск-Илимское
 городское поселение" на торгах"
</t>
  </si>
  <si>
    <t xml:space="preserve">Предоставление земельных участков, расположенных на территории муниципального образования "Железногорск-Илимское городское поселение"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 </t>
  </si>
  <si>
    <t xml:space="preserve">Постановление администрации муниципального образования "Железногорск – Илимское городское поселение" N 203 от 20.04.2015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"Железногорск-Илимское городское
 поселение",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
</t>
  </si>
  <si>
    <t xml:space="preserve">Предоставление земельных участков, расположенных на территории муниципального образования "Железногорск-Илимское городское поселение"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</si>
  <si>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 xml:space="preserve">Постановление администрации муниципального образования "Железногорск – Илимское городское поселение" N 201 от 20.04.2015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"Железногорск-Илимское городское
 поселение",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</si>
  <si>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Решение Думы Новоигирминского муниципального образования от 8 апреля 2015 года № 197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</si>
  <si>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Постановление администрации муниципального образования Новоигирминское городское поселение от 24  февраля 2014 года № 46 "Об утверждении Административного регламента
по исполнению и предоставлению муниципальной услуги
"Принятие граждан на учет в качестве
нуждающихся в жилых помещениях,
предоставляемых по договорам социального найма"
</t>
  </si>
  <si>
    <t>Постановление администрации муниципального образования "Новоигирминское городское поселение" от 19 декабря 2014 года № 537 "Об утверждении Административного регламента предоставления муниципальной услуги "Представление сведений о ранее приватизированном имуществе"</t>
  </si>
  <si>
    <t xml:space="preserve">Постановление Администрации Радищевского городского поселения от 12 января 2015 года  №2 "Об утверждении Административного регламента 
по предоставлению муниципальной услуги 
"Выдача градостроительных планов земельных 
участков, расположенных на территории 
Радищевского городского поселения"
</t>
  </si>
  <si>
    <t xml:space="preserve">Постановление Администрации Радищевского городского поселения от 12 января 2015 года  №1 "Об утверждении Административного регламента 
по предоставлению муниципальной услуги 
"Выдача разрешения на ввод объекта 
капитального строительства в эксплуатацию 
на территории Радищевского городского поселения"
</t>
  </si>
  <si>
    <t xml:space="preserve">Постановление администрации Хребтовского городского поселения от 4 декабря 2014 года № 102"Об утверждении административного регламента предоставления муниципальной услуги "Согласование вывода источников тепловой энергии, тепловых сетей в ремонт и из эксплуатации".
</t>
  </si>
  <si>
    <t xml:space="preserve">Постановление администрации Хребтовского городского поселения от 4 декабря 2014 года № 103 "Об утверждении  "Административного регламента по согласованию  инвестиционных программ организаций, 
осуществляющих горячее и холодное  водоснабжение,
водоотведение и очистку сточных вод Хребтовского  муниципального образования". 
</t>
  </si>
  <si>
    <t xml:space="preserve">Постановление администрации Хребтовского городского поселения от 4 декабря 2014 года № 104 "Об утверждении  Административного регламента по согласованию инвестиционных программ организаций, 
 осуществляющих регулируемые виды деятельности в 
 сфере теплоснабжения Хребтовского
 муниципального образования"
</t>
  </si>
  <si>
    <t>Постановление администрации Хребтовского городского поселения от 4 декабря 2014 года № 105 "Об утверждении административного регламента предоставления муниципальной услуги "Согласование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</si>
  <si>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 xml:space="preserve"> +
Постановление администрации Уковского муниципального образования от 4 февраля 2014 года № 5 " О внесении изменений в административный регламент 
администрации Уковского муниципального образования
по предоставлению муниципальной услуги
 "Прием заявлений, документов, постановка граждан
на учет в качестве нуждающихся в жилых
помещениях"
                     </t>
  </si>
  <si>
    <t xml:space="preserve"> +
Постановление администрации Уковского муниципального образования от 04 февраля 2015 года № 8 " О внесении изменений в административный регламент 
администрации Уковского муниципального образования
по предоставлению муниципальной услуги
 "Принятие документов, а также выдача
разрешений о переводе или об отказе в переводе
жилого помещения в нежилое или нежилого 
помещения в жилое"
                     </t>
  </si>
  <si>
    <t xml:space="preserve"> +
Постановление администрации Уковского муниципального образования от 04 февраля 2015 года № 7 " 
 "О внесении изменений в административный регламент 
администрации Уковского муниципального образования
по предоставлению муниципальной услуги
 "Выдача разрешений на ввод объектов 
капитального строительства в эксплуатацию"
                     </t>
  </si>
  <si>
    <t xml:space="preserve"> +
Постановление администрации Уковского муниципального образования от 04 февраля 2015 года № 6 " О внесении изменений в административный регламент 
администрации Уковского муниципального образования
по предоставлению муниципальной услуги
 "Выдача разрешений на строительство, реконструкцию,
капитальный ремонт объектов капитального строительства"
                     </t>
  </si>
  <si>
    <t xml:space="preserve">Постановление администрации Бирюсинского муниципального образования от 10 сентября 2014 года № 45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 </t>
  </si>
  <si>
    <t>Постановление администрации Джогинского муниципального образования от 21 января 2015 года №2 ""Об утверждении административного регламента муниципальной услуги "Предоставление информации об организации, выдающей технические условия, о принадлежности объектов электросетевого хозяйства"</t>
  </si>
  <si>
    <t>Постановление администрации Джогинского муниципального образования от 21 января 2015 года №3 "Об утверждении административного регламента муниципальной услуги "Предоставление выписки из реестра муниципального имущества Джогинского муниципального образования"</t>
  </si>
  <si>
    <t>Постановление администрации Джогинского муниципального образования от 23 января 2015 года №4 "Об утверждении административного регламента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</si>
  <si>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Джогинского муниципального образования от 23 января 2015 года №5 "Об утверждении административного регламента муниципальной услуги "Прием документов, выдача решений о переводе или об отказе в переводе жилого помещения в нежилое или нежилого помещения в жилое помещение"</t>
  </si>
  <si>
    <t>Постановление администрации Джогинского муниципального образования от 23 января 2015 года №6 "Об утверждении административного регламента муниципальной услуги "Выдача градостроительных планов земельных участков, расположенных на территории Джогинского муниципального образования"</t>
  </si>
  <si>
    <t>Постановление администрации Джогинского муниципального образования от 12 мая 2015 года №28 "Об утверждении административного регламента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Джогинского муниципального образования, для целей, не связанных со строительством"</t>
  </si>
  <si>
    <t>Постановление администрации Джогинского муниципального образования от 26 мая 2015 года №38 "Об утверждении административного регламента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Джогинского муниципального образования, на которых расположены здания, строения, сооружения"</t>
  </si>
  <si>
    <t>Постановление администрации Джогинского муниципального образования от 26 мая 2015 года №39 "Об утверждении административного регламента муниципальной услуги "Предварительное согласование предоставления земельного участка из земель, государственная собственность на которые не разграничена и земель, находящихся в муниципальной собственности Джогинского муниципального образования"</t>
  </si>
  <si>
    <t>Постановление администрации Джогинского муниципального образования от 16 июля 2015 года №47 "Об утверждении административного регламента муниципальной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</si>
  <si>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Постановление администрации Джогинского муниципального образования от 17 июля 2015 года  №48 "Об утверждении административного регламента муниципальной услуги "Предоставление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Джогинского муниципального образования однократно для завершения строительства объекта незавершенного строительства"</t>
  </si>
  <si>
    <t xml:space="preserve"> Постановление администрации Черчетского муниципального образования от 25 сентября 2014 года № 28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запросам граждан в соответствии с жилищным законодательством" </t>
  </si>
  <si>
    <t>Постановление администрации муниципального образования Слюдянский район от 7 марта 2014 года № 359 "Об утверждении административного регламента
предоставления муниципальной услуги
"Приватизация гражданами объектов муниципального
жилищного фонда"</t>
  </si>
  <si>
    <t>Постановление администрации муниципального образования Слюдянский район от 11 апреля 2014 года № 560 "Об утверждении административного регламента
предоставления муниципальной услуги
"Приватизация муниципального имущества,
за исключением объектов жилищного фонда"</t>
  </si>
  <si>
    <t>Постановление администрации муниципального образования Слюдянский район от 11 апреля 2014 года № 561 Об утверждении административного регламента
предоставления муниципальной услуги
"Предоставление муниципального имущества
в аренду, безвозмездное пользование, иное владение
и (или) пользование"</t>
  </si>
  <si>
    <t xml:space="preserve">Постановление администрации муниципального образования Слюдянский район от 12 декабря 2013 года  № 2030 "Об утверждении административного
регламента по предоставлению
муниципальной услуги "Формирование 
сети автобусных маршрутов регулярных 
перевозок пассажиров и багажа""
</t>
  </si>
  <si>
    <t>"Предоставления  земельных участков гражданам для ведения садоводства, огородничества или дачного хозяйства, расположенных на территории сельского поселения Железнодорожного МО.".</t>
  </si>
  <si>
    <t>Постановление администрации Железнодорожного муниципального образования от 4 июня 2015года №179 Об утверждении административного регламента предоставления муниципальной услуги "Предоставление земельных участков гражданам для ведения садоводства, огородничества или дачного хозяйства, расположенных на территории сельского поселения Железнодорожного  муниципального образования"</t>
  </si>
  <si>
    <t>Постановление администрации сельского поселения Новожилкинского муниципального образования от 26 декабря 2014 года №59 "Присвоение (уточнение) адресов объектам недвижимого имущества  расположенного на территории Новожилкинского муниципального образования"</t>
  </si>
  <si>
    <t>Постановление администрации сельского поселения Новожилкинского муниципального образования от 26 декабря 2014 года №60 "Предоставление в аренду,   безвозмездное пользование муниципального имущества, находящегося в муниципальной собственности   Новожилкинского муниципального образования" в новой редакции"</t>
  </si>
  <si>
    <t>Постановление администрации сельского поселения Новожилкинского муниципального образования от 26 декабря  2014 года №61 Об утверждении административного регламента по предоставлению муниципальной услуги "Совершение нотариальных действий"</t>
  </si>
  <si>
    <t>Постановление администрации сельского поселения Новожилкинского муниципального образования от 26 декабря  2014 года №62 "Об утверждении административного регламента  по предоставлению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Новожилкинского муниципального образования"</t>
  </si>
  <si>
    <t>Постановление администрации сельского поселения Новожилкинского муниципального образования от 26 декабря 2014 года №63 "Об утверждении административного регламента  по предоставлению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</si>
  <si>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Постановление администрации сельского поселения Новожилкинского муниципального образования от 26 декабря 2014 года №64  "Принятие граждан на учет в качестве нуждающихся в жилых помещениях, предоставляемых по договорам социального найма, на территории Новожилкинского муниципального образования"</t>
  </si>
  <si>
    <t>Постановление администрации сельского поселения Новожилкинского муниципального образования от 26 декабря 2014 года №65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 расположенного на территории  Новожилкинского муниципального образования"</t>
  </si>
  <si>
    <t>Постановление администрации сельского поселения Новожилкинского муниципального образования от 26 декабря 2014 года №66  "Об утверждении административного регламента по предоставлению муниципальной услуги "Выдача градостроительных планов земельных участков, расположенных на территории  Новожилкинского муниципального образования"</t>
  </si>
  <si>
    <t>Постановление администрации сельского поселения Новожилкинского муниципального образования от 26 декабря 2014 года №67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Новожилкинского муниципального образования"</t>
  </si>
  <si>
    <t>Постановление администрации сельского поселения Новожилкинского муниципального образования от 26 декабря 2014 года №68  "Об утверждении административного регламента по предоставлению муниципальной услуги "Предоставление  информации об очередности предоставления жилых помещений   на условиях социального найма"</t>
  </si>
  <si>
    <t>Постановление администрации сельского поселения Новожилкинского муниципального образования от 26 декабря 2014 года №69  "Об утверждении административного регламента по предоставлению муниципальной услуги "Выдача выписки из реестра муниципального  имущества Новожилкинского муниципального образования"</t>
  </si>
  <si>
    <t>Постановление администрации сельского поселения Новожилкинского муниципального образования от 26 декабря 2014 года №70  "Об утверждении административного регламента по предоставлению муниципальной услуги "Выдача разрешения на право организации розничного рынка"</t>
  </si>
  <si>
    <t>Постановление администрации сельского поселения Новожилкинского муниципального образования от 26 декабря 2014 года №71  "Об утверждении административного регламента по предоставлению муниципальной услуги "Назначение, перерасчет, индексация и выплата пенсии за выслугу лет  гражданам, замещавшим                                                          должности муниципальной службы"</t>
  </si>
  <si>
    <t xml:space="preserve">1. Справка территориального органа Пенсионного фонда Российской Федерации по месту жительства областного гражданского служащего о назначении трудовой пенсии по старости (инвалидности) либо пенсии, назначенной в соответствии с Закон Российской Федерации от 19 апреля 1991 года № 1032-1 "О занятости населения в Российской Федерации", и о размере ее базовой и страховой частей на дату возникновения права на пенсию за выслугу лет;
2. Решение главы администрации сельского поселения Новожилкинского муниципального образования о повышении должностных окладов муниципальных служащих;
3. Сведения о СНИЛС.
</t>
  </si>
  <si>
    <t>Постановление администрации сельского поселения Новожилкинского муниципального образования от 26 декабря 2014 года №72  "Об утверждении административного регламента по предоставлению муниципальной услуги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</si>
  <si>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администрации сельского поселения Новомальтинского муниципального образования от 1  декабря 2014года № 134  "Об утверждении Административного регламента сельского поселения Новомальтинского муниципального образования "Выдача разрешения на перевод жилого помещения в нежилое помещение и нежилое помещение в жилое помещение "</t>
  </si>
  <si>
    <t>Постановление администрации сельского поселения Новомальтинского  муниципального образования от 1 декабря 2014 года № 137 "Об утверждении Административного регламента администрации сельского поселения Новомальтинского муниципального образования по предоставлению муниципальной услуги "Присвоение (уточнение) адресов объектам недвижимого имущества сельского поселения Новомальтинского муниципального образования"</t>
  </si>
  <si>
    <t>Постановление администрации сельского поселения Новомальтинского муниципального образования от 1 декабря 2014 года № 138 "Об утверждении Административного регламента администрации сельского поселения Новомальтинского муниципального образования по предоставлению муниципальной услуги "Совершение нотариальных действий на территории поселения "</t>
  </si>
  <si>
    <t>Постановление администрации сельского поселения Новомальтинского муниципального образования от 1 декабря 2014 года №139  "Об утверждении Административного регламента администрации сельского поселения Новомальтинского муниципального образования "Регистрационный учет граждан РФ по месту пребывания и месту жительства в пределах Новомальтинского муниципального образования"</t>
  </si>
  <si>
    <t>Постановление администрации сельского поселения Новомальтинского муниципального образования от 1 декабря  2014 года № 141 " Об утверждении Административного регламента администрации сельского поселения Новомальтинского муниципального образования по предоставлению муниципальной услуги " Первичный воинский учет граждан, проживающих или прибывающих на территории сельского поселения Новомальтинского муниципального образования"</t>
  </si>
  <si>
    <t>Постановление администрации сельского поселения Новомальтинского муниципального образования от 1 декабря 2014 года № 143 " Об утверждении Административного регламента администрации сельского поселения Новомальтинского муниципального образования по предоставлению муниципальной услуги  "Выдача разрешения на производство земельных работ, связанных с разрытием территории общего пользования "</t>
  </si>
  <si>
    <t>Постановление Администрации муниципального образования "Усть-Илимский район" от 30 августа 2011 года № 445 "Об утверждении Порядка разработки и утверждения административных регламентов исполнения муниципальных функций и Порядка разработки и утверждения административных регламентов предоставления муниципальных услуг". Постановление  от 29 ноября 2013 года № 531 О внесении изменений в Порядок разработки и утверждения административных регламентов предоставления муниципальных услуг, утвержденный постановлением Администрации муниципального образования "Усть-Илимский район" от 30 августа 2011 года № 445</t>
  </si>
  <si>
    <t xml:space="preserve"> +
Постановление Администрации муниципального образования "Усть-Илимский район" от 24 ноября 2014 года № 437 "О внесении изменения в административный регламент по предоставлению  муниципальной услуги "Приватизация муниципального имущества, за исключением объектов жилищного фонда", утвержденный постановлением Администрации муниципального образования "Усть-Илимский район" от 08 июня 2012 года № 266                                                    </t>
  </si>
  <si>
    <t xml:space="preserve"> +
Постановление Администрации муниципального образования "Усть-Илимский район" от 27 ноября 2014 года № 438 "О внесении изменения в административный регламент по предоставлению муниципальной услуги "Предоставление объектов муниципального нежилого фонда в аренду, безвозмездное пользование без проведения торгов в случаях, предусмотренных действующим законодательством Российской Федерации", утвержденный постановлением Администрации муниципального образования "Усть-Илимский район" от 22 июня 2012 года № 288</t>
  </si>
  <si>
    <t xml:space="preserve"> +
Постановление Администрации муниципального образования "Усть-Илимский район" от 27 ноября 2014 года № 439 "О внесении изменения в административный регламент по предоставлению муниципальной услуги "Предоставление в аренду, безвозмездное пользование, иное владение и (или) пользование муниципального имущества", утвержденный постановлением Администрации муниципального образования "Усть-Илимский район" от 22 июня 2012 года № 289</t>
  </si>
  <si>
    <t>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 расположенных на территории муниципального образования "Усть-Илимский район"</t>
  </si>
  <si>
    <t>Постановление Администрации муниципального образования "Усть-Илимский район" от 16 декабря 2014 года № 475 "Об утверждении административного регламента по предоставлению муниципальной услуги "Предоставление информации об организации, выдающей технические условия, включая наименование</t>
  </si>
  <si>
    <t>Постановление администрации Тубинского муниципального образования от 5 декабря 2014 года  № 160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на территории Тубинского муниципального образования""</t>
  </si>
  <si>
    <t>Постановление администрации Тубинского муниципального образования от 28 апреля 2015 года  № 48 "Об утверждении Административного регламента предоставления муниципальной услуги "Выдача выписки из реестра муниципального имущества Тубинского муниципального образования""</t>
  </si>
  <si>
    <t>Постановление администрации Тубинского муниципального образования от 22 июня 2015 года  № 72 "Об утверждении Административного регламента предоставления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Тубинского муниципального образования""</t>
  </si>
  <si>
    <t>Постановление администрации Тубинского муниципального образования от 3 июля 2015 года "Об утверждении Админист-ративного регламента пре-доставления муниципальной услуги "Перевод земель или земельных участков в составе таких земель из одной кате-гории в другую (за исключе-нием земель сельскохозяйст-венного назначения)""</t>
  </si>
  <si>
    <t>Постановление администрации Тубинского муниципального образования от 21 июля 2015 года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на которых рас-положены здания, строения, сооружения""</t>
  </si>
  <si>
    <t xml:space="preserve">Постановление администрации Тубинского муниципального образования от 27 июля 2015 года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 расположенного на территории Тубинского муниципального образования""
</t>
  </si>
  <si>
    <t xml:space="preserve"> +
  Постановление главы муниципального образования "город Усть-Кут" от 29 октября 2014 г. № 1144-п </t>
  </si>
  <si>
    <t>Постановление главы муниципального образования  "город Усть-ут" от 18.05.2012г. №404-п "Об утверждении административного регламента по предоставлению муниципальной услуги "Выдача разрешений на сроительство"</t>
  </si>
  <si>
    <t xml:space="preserve"> +
Постановление главы муниципального образования "город Усть-Кут" от 29 октября 2014 года №1162-п </t>
  </si>
  <si>
    <t>Постановление главы муниципального образования  "город Усть-ут" от 18.05.2012г. №402-п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</si>
  <si>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 xml:space="preserve"> +
Постановление главы муниципального образования "г. Усть-Кут" от 29 октября 2014 года №1159-п </t>
  </si>
  <si>
    <t>Постановление главы муниципального образования  "город Усть-ут" от 18.05.2012г. №400-п "Об утверждении административного регламента по предоставлению муниципальной услуги "Выдача  разрешений на ввод объектов в эксплуатацию"</t>
  </si>
  <si>
    <t xml:space="preserve"> +
 Постановление главы муниципального образования "г. Усть-Кут" от 29 октября 2014 года №1161-п</t>
  </si>
  <si>
    <t>Постановление главы муниципального образования  "город Усть-ут" от 18.05.2012г. №403-п "Об утверждении  административного  регламента по предоставлению муниципальной услуги "Прием заявлений и выдача решений о переводе жилого помещения в нежилое или нежилого помещения в жилое помещение"</t>
  </si>
  <si>
    <t xml:space="preserve"> +
 Постановление главы муниципального образования "г. Усть-Кут" от 29 октября 2014 года №1581-п </t>
  </si>
  <si>
    <t>Постановление главы муниципального образования  "город Усть-ут" от 18.05.2012г. №401-п "об утверждении административного регламента по предоставлению муниципальной услуги "Подготовка и выдача градостроительных планов"</t>
  </si>
  <si>
    <t xml:space="preserve"> +
Постановление главы муниципального образования "г. Усть-Кут" от 29 октября 2014 года №1610-п</t>
  </si>
  <si>
    <t>Постановление  и.о.главы администрации муниципального образования "город Усть-Кут" от 25 мая 2012 года № 427-п  "Об утверждении  административных  регламентов предоставления муниципальных услуг "Предоставление информации  о порядке предоставления жилищно-коммунальных  услуг населению", "Содействие  развитию малого и среднего предпринимательства", Предоставление информации о производственных программах и об инвестиционных программах  организаций, поставляющих ресурсы, необходимые  для предоставления коммунальных услуг"</t>
  </si>
  <si>
    <t>Утверждено постановлением  главы  муниципального образования "город Усть-Кут" от 16 мая 2012 года № 384-п   "Об утверждении  Административного регламента по предоставлению муниципальной услуги "Оформление обязательства о сдаче жилья"</t>
  </si>
  <si>
    <t>Постановление администрации Каменно-Ангарского муниципального образования от 21 мая 2015 года № 25 "Об утверждении административного регламента исполнения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Каменно-Ангарского муниципального образования, без проведения торгов""</t>
  </si>
  <si>
    <t>Постановление администраци Михайловского городского поселения от 4 марта 2015 года № 60 "Об утверждении Административного регламента по предоставлению муниципальной услуги "Согласование вывода источников тепловой энергии, тепловых сетей в ремонт и из эксплуатации".</t>
  </si>
  <si>
    <t>Постановление И.о. главы администрации Таргизского муниципального образования от 19 января 2015 года № 4 "Об утверждении Административного  регламента по предоставлению муниципальной услуги "Выдача справок  гражданам, проживающим на территории Таргизского муниципального образования"</t>
  </si>
  <si>
    <t xml:space="preserve">Постановление И.о. главы администрации Таргизского муниципального образования от 19 января 2015 года № 4 "Об утверждении Административного  регламента по предоставлению муниципальной услуги "Выдача справок  гражданам, проживающим на территории Таргизского муниципального образования"
</t>
  </si>
  <si>
    <t xml:space="preserve">Постановление и.о. главы администрации Таргизского муниципального образования от 19 января 2015 года №5 Об утверждении административного регламента по предоставлению муниципальной услуги "Выдача уведомлений о переводе (отказе в переводе) жилого (нежилого) помещения в нежилое (жилое) на территории  Таргизского МО"
</t>
  </si>
  <si>
    <t>Постановление и.о. главы администрации Таргизского муниципального образования от 19 января 2015 года №6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t>
  </si>
  <si>
    <t>Постановление и.о. главы администрации Таргизского муниципального образования от 19 января 2015 года № 8 Об утверждении административного регламента по предоставлению муниципальной услуги ""Предоставление гражданам жилых помещений муниципального жилищного фонда Таргизского МО по договорам социального найма, заключение договора социального найма""</t>
  </si>
  <si>
    <t>Постановление И.о главы администрации Таргизского муниципального образования от 19 января 2015 года №9 Об утверждении административного регламента по предоставлению муниципальной услуги "Приватизация гражданами объектов муниципального жилищного фонда, находящегося в муниципальной собственности"</t>
  </si>
  <si>
    <t>Постановление И.о. главы администрации Таргизского мунципального от 19 января 2015 года №10 Об утверждении административного регламента по предоставлению муниципальной услуги "Предоставление участков для целей, не связанных со строительством на территории Таргизского МО"</t>
  </si>
  <si>
    <t>Постановление И.о. главы администрации Таргизского муниципального образования от 19 января 2015 года №11 Об утверждении Административного регламента по предоставлению муниципальной услуги "Передача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Таргизского муниципального образования"</t>
  </si>
  <si>
    <t>Постановление и.о. главы администрации Таргизского муниципального образования от 19 января 2015 года №14 Об утверждении Административного регламента по предоставлению муниципальной услуги "Выдача копий муниципальных правовых актов Администрации Таргизского муниципального образования"</t>
  </si>
  <si>
    <t>Постановление и.о. главы администрации Таргизского муниципального образования от 19 января 2015 года №15 Об утверждении административного регламента "Выдача  ордеров (разрешений) на проведение земляных работ на территории Таргизского муниципального образования"</t>
  </si>
  <si>
    <t>Постановление и.о. главы администрации Таргизского муниципального образования от 19 января 2015 года №20 Об утверждении административного регламента по предоставлению муниципальной услуги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t>
  </si>
  <si>
    <t xml:space="preserve">Постновление и.о. главы администрации Таргизского муниципального образования от 19 января 2015 года № 16 Об утверждении административного регламента предоставления муниципальной услуги "Выдача выписок из реестра муниципального имущества Таргизского муниципального образования"
</t>
  </si>
  <si>
    <t xml:space="preserve">Постановление главы администрации Таргизского муниципального образования от 02 февраля 2015 года №22 Об утверждении административного регламента по предоставлению муниципальной услуги "Выдача разрешений на вступление в брак несовершеннолетним лицам, достигшим возраста шестнадцати лет, при наличии уважительных причин"
</t>
  </si>
  <si>
    <t xml:space="preserve">Постановление и.о. главы администрации Таргизского муниципального образования от 19 января 2015 года № 18 Об утверждении Административного регламента по предоставлению
муниципальной услуги "Признание жилых помещений пригодными (непригодными) для проживания и жилого дома, многоквартирного дома аварийным и подлежащим сносу или реконструкции"
</t>
  </si>
  <si>
    <t>Постановление главы администрации Таргизского муниципального образования № 22 от 02 февраля 2015 года Об утверждении административного регламента по предоставлению муниципальной услуги "Выдача разрешений на право организации розничного рынка, в том числе ярмарок"</t>
  </si>
  <si>
    <t xml:space="preserve">Постановление главы администрации Таргизского муниципального образования от 16 февраля 2015 года №34 " Об утверждении административного регламента по предоставлению муниципальной услуги "Выдача разрешений на размещение нестационарных торговых объектов на земельном участке, здании или ином имуществе, находящихся в муниципальной собственности"
</t>
  </si>
  <si>
    <t xml:space="preserve">Постановление главы администрации Таргизского муниципального образования от 16 февраля 2015 года № 30 Об утверждении административного регламента по предоставлению муниципальной услуги "Предоставление в собственность, постоянное (бессрочное) пользование, безвозмездное пользование, аренду земельных участков, из состава земель, государственная собственность на которые не разграничена, юридическим лицам и гражданам"
</t>
  </si>
  <si>
    <t>Постановление главы администрации Таргизского муниципального образования от 02 февраля 2015 года № 24 Об утверждении административного регламента по предоставлению муниципальной услуги "Предоставление доступа к оцифрованным изданиям, хранящимся в муниципальных библиотеках, в  том числе к фонду редких книг на территории Таргизского муниципального образования"</t>
  </si>
  <si>
    <t xml:space="preserve">Постановление главы администрации Таргизского муниципального образования от 16 февраля 2015 года № 31 " Об утверждении административного регламента по предоставлению муниципальной услуги " Согласование автобусных маршрутов и утверждение расписаний движения при организации автобусных пассажирских перевозок на территории Таргизского МО"
</t>
  </si>
  <si>
    <t xml:space="preserve">Постановление главы администрации Таргизского муниципального образования от 16 февраля 2015 года № 32 Об утверждении административного регламента по предоставлению муниципальной услуги "Организация ритуальных услуг и содержание мест захоронения на территории Таргизского МО"
</t>
  </si>
  <si>
    <t>Постановление главы администрации Таргизского муниципального образования от 16 февраля 2015 года № 33   Об утверждении Административного регламента предоставления муниципальной услуги "Прием заявлений и выдача документов о согласовании схем расположения земельных участков на кадастровом   плане (карте)  на территории Таргизского муниципального образования"</t>
  </si>
  <si>
    <t>Постановление администрации Червянского муниципального образования от 30 января 2015 года  № 11 "Об утверждении Административного регламента по предоставлению муниципальной услуги "Предоставление земельных участков гражданам, организациям и индивидуальным предпринимателям для строительства с предварительным согласованием места размещения объекта на территории Червянского МО"</t>
  </si>
  <si>
    <t>Постановление администрации Червянского муниципального образования от 30 января 2015 года № 12 "Об утверждении Административного регламента предоставления муниципальной услуги "Прием заявлений и выдача документов о согласовании схем расположения земельных участков на кадастровой карте"  на территории Червянского муниципального образования</t>
  </si>
  <si>
    <t>Постановление администрации Червянского муниципального образования от  30 января 2015 года № 13 "Об утверждении административного регламента по предоставлению муниципальной услуги "Присвоение (уточнение) адресов объектам недвижимого имущества Червянского МО"</t>
  </si>
  <si>
    <t>Постановление администрации Червянского муниципального образования от 30 января 2015 года  № 14 "Об утверждении административного регламента по предоставлению муниципальной услуги " Выдача юридическим и физическим лицам справок, выписок из похозяйственных книг"</t>
  </si>
  <si>
    <t xml:space="preserve">Постановление администрации Червянского муниципального образования от 30 января 2015 года  № 14 "Об утверждении административного регламента по предоставлению муниципальной услуги " Выдача юридическим и физическим лицам справок, выписок из похозяйственных книг"
</t>
  </si>
  <si>
    <t>Постановление администрации Червянского муниципального образования от 29 января 2015 года № 7 "Об утверждении административного регламента по предоставлению муниципальной услуги " Выдача разрешений на вступление в брак несовершеннолетним лицам, достигшим возраста шестнадцати лет, при наличии уважительных причин"</t>
  </si>
  <si>
    <t>Постановление администрации Баклашинского сельского поселения от 04 апреля 2014 года № 235 "Об утверждении административного регламента по предоставлению муниципальной услуги "Определение местоположения земельного участка, присвоение адреса помещению, зданию, строению, сооружению на территории Баклашинского сельского поселения"</t>
  </si>
  <si>
    <t>Постановление администрации Баклашинского сельского поселения от 4 апреля 2014 года № 238 "Об утверждении административного регламента по предоставлению муниципальной услуги "Выдача разрешения на ввод объекта в эксплуатацию"</t>
  </si>
  <si>
    <t>Постановление администрации Баклашинского сельского поселения от  03 декабря 2014 № 619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t>
  </si>
  <si>
    <t xml:space="preserve">Постановление Администрации Олхинского сельского поселения от 13 ноября 2014 года № 163/14 "Об утверждении Административного регламента предоставления муниципальной услуги "Приём заявлений и заключение договоров коммерческого найма жилых помещений муниципального жилищного фонда" </t>
  </si>
  <si>
    <t>Постановление Администрации Шелеховского городского поселения от 10 ноября 2014 года № 647па "Об утверждении административного регламента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</si>
  <si>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 xml:space="preserve">Постановление администрации Шелеховского город-ского поселения от 19 ноября 2014  № 680 па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города Шелехова"
</t>
  </si>
  <si>
    <t>Предоставление земельных участков, расположенных на территории муниципального образования "Новонукутское", государственная собственность на которые не разграничена, без торгов</t>
  </si>
  <si>
    <t xml:space="preserve">Постановление администрации муниципального образования "Новонукутское" от 22 июня 2015 г. № 179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"Новонукутское", государственная собственность на которые не разграничена, без торгов" </t>
  </si>
  <si>
    <t>Предоставление земельных участков, расположенных на территории муниципального образования "Новонукутское", государственная собственность на которые не разграничена, на торгах</t>
  </si>
  <si>
    <t xml:space="preserve">Постановление администрации муниципального образования "Новонукутское" от 22 июня 2015 г. № 180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"Новонукутское", государственная собственность на которые не разграничена, на торгах" </t>
  </si>
  <si>
    <t>Постановление администрации муниципального образования "Бурят-Янгуты" от 01 июля 2015 года №106 """Об утверждении административного регламента оказания муниципальной услуги "Передача жилых помещений муниципального жилищного фонда в собственность граждан в порядке приватизации на территории муниципального образования "Бурят-Янгуты""</t>
  </si>
  <si>
    <t xml:space="preserve">П. 3.10, 3.11, 3.12 
Перечня услуг, которые являются необходимыми и обязательными при предоставлении муниципальных услуг администрацией МО "Бурят-Янгуты"
</t>
  </si>
  <si>
    <t>П. 3.6, 3.7, 3.8, 3.9 Перечня услуг, которые являются необходимыми и обязательными при предоставлении муниципальных услуг администрацией МО "Бурят-Янгуты"</t>
  </si>
  <si>
    <t>Постановление администрации муниципального образования "Бурят-Янгуты" от 01 июля 2015 года №104 "Об утверждении административного регламента оказания муниципальной услуги "Предоставление информации, копий документов, касающихся периодов работы граждан в ликвидированных муниципальных организациях Муниципального образования "Бурят-Янгуты" "</t>
  </si>
  <si>
    <t>Постановление администрации муниципального образования "Бурят-Янгуты" от 01 июля 2015 года №105 "Об утверждении административного регламента оказания муниципальной услуги "Прием заявлений и выдача документов об утверждении схемы расположения земельного участка, расположенного на территории муниципального образования "Бурят-Янгуты" "</t>
  </si>
  <si>
    <t>Постановление администрации муниципального образования "Бурят-Янгуты" от 01 июля 2015 года №99 ""Об утверждении административного регламента оказания муниципальной услуги по предоставлению информации об объектах недвижимого имущества, находящихся в муниципальной собственности и предназначенных для сдачи в аренду" "</t>
  </si>
  <si>
    <t>Постановление администрации муниципального образования "Бурят-Янгуты" от 1 июля 2015 года № 102 "Об утверждении административного регламента предоставления муниципальной услуги "Библиотечное  обслуживание  населения" Муниципального бюджетного  учреждения  культуры "Культурно - досуговый  центр" муниципального образования "Бурят-Янгуты"</t>
  </si>
  <si>
    <t>предоставление гражданам земельных участков в собственность граждан для индивидуального жилищного строительства и ведения личного подсобного хозяйства на территории муниципального образования "Бурят-Янгуты"</t>
  </si>
  <si>
    <t>Постановление администрации муниципального образования "Бурят-Янгуты" от 1 июля 2015 года № 101 "Об  утверждении  административного  регламента исполнения муниципальной  услуги "предоставление гражданам земельных участков в собственность граждан для индивидуального жилищного строительства и ведения личного подсобного хозяйства на территории муниципального образования "Бурят-Янгуты"</t>
  </si>
  <si>
    <t>Предоставление информации о принадлежности объектов электросетевого хозяйства на территории  муниципального образования "Оса"</t>
  </si>
  <si>
    <t>Размещение муниципального заказа для нужд муниципального образования "Оса" путем проведения запроса котировок и торгов в форме конкурса, аукциона</t>
  </si>
  <si>
    <t>Выдача уведомлений о переводе (отказе в переводе) жилого (нежилого) помещения в нежилое (жилое) на территории муниципального образования "Оса"</t>
  </si>
  <si>
    <t>Предварительное согласование предоставления земельного участка муниципальным образованием "Алужинское"</t>
  </si>
  <si>
    <t>Постановление администрации муниципальное образование "Алужинское" от 6 мая 2015 года № 11/1 "Об утверждении Административного регламента предоставления муниципальной услуги "Предварительное согласование предоставления земельного участка муниципальным образованием "Алужинское"</t>
  </si>
  <si>
    <t>Утверждение схемы расположения земельного участка или земельных участков на кадастровом плане территории муниципального образования "Алужинское", государственная собственность на которые не разграничена""</t>
  </si>
  <si>
    <t>Постановление администрации муниципальное образование "Алужинское" от 6 мая 2015 года № 11  "Об утверждении Административного регламента об утверждении схемы расположения земельного участка или земельных участков на кадастровом плане территории муниципального образования "Алужинское", государственная собственность на которые не разграничена""</t>
  </si>
  <si>
    <t xml:space="preserve">Постановление администрации муниципальное образование "Алужинское" от 1 июня 2015 года № 18 "Об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</si>
  <si>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Постановление администрации муниципального образования "Кулункунское" от 6 июля 2015 года № 86 "О внесении изменений в реестр муниципальных услуг МО "Кулункунское" и 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</si>
  <si>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Постановление администрации муниципального образования "Кулункунское" от 17 июля 2015 года № 100 "О внесении изменений в реестр муниципальных услуг МО "Кулункунское" и об утверждении административных регламентов предоставления муниципальных услуг</t>
  </si>
  <si>
    <t>Постановление администрации муниципального образования "Кулункунское" от 17 июля 2015 года № 100 "О внесении изменений в реестр муниципальных услуг МО "Кулункунское" и об утверждении административных регламентов предоставления муниципальных услуг" "Предоставление земельного участка, находящегося в муниципальной собственности или государственная собственность на который не разграничена, в постоянное (бессрочное) пользование"</t>
  </si>
  <si>
    <t>Постановление администрации муниципального образования "Кулункунское" от 17 июля 2015 года № 100 "О внесении изменений в реестр муниципальных услуг МО "Кулункунское" и об утверждении административных регламентов предоставления муниципальных услуг" "Предварительное согласование предоставления земельного участка"</t>
  </si>
  <si>
    <t>Постановление администрации муниципального образования "Кулункунское" от 17 июля 2015 года № 100 "О внесении изменений в реестр муниципальных услуг МО "Кулункунское" и об утверждении административных регламентов предоставления муниципальных услуг" "Прием и выдача документов об утверждении схемы расположения земельного участка на кадастровом плане территории"</t>
  </si>
  <si>
    <t>Постановление администрации муниципального образования "Кулункунское" от 17 июля 2015 года № 100 "О внесении изменений в реестр муниципальных услуг МО "Кулункунское" и об утверждении административных регламентов предоставления муниципальных услуг" "Организация и проведение торгов по продаже земельных участков, находящихся в муниципальной собственности или государственная собственность на который не разграничена либо права на заключение договоров аренды таких земельных участков"</t>
  </si>
  <si>
    <t>Предоставление информации о принадлежности объектов электросетевого хозяйства на территории Октябрьского МО</t>
  </si>
  <si>
    <t>Постановление администрации Октябрьского муниципального образования от 10  марта 2015 года № 39 "Об утверждении Административного регламента предосталения муниципальной услуги "Предоставление информации о принадлежности объектов электросетевого хозяйства на территории Октябрьского МО "</t>
  </si>
  <si>
    <t>Утверждение и выдача схем расположения земельных участков на кадастровом плане территории</t>
  </si>
  <si>
    <t>Постановление администрации Октябрьского муниципального образования от 24  марта 2015 года № 45   "Об утверждении Административного регламента предосталения муниципальной услуги "Утверждение и выдача схем расположения земельных участков на кадастровом плане территории"</t>
  </si>
  <si>
    <t>+                                         Постановление администрации Нижнеилимского мунципального района  от 1 октября 2013 года № 1608 О внесении изменений в административный регламент предоставление муниципальной услугиПредоставление муниципального имущества в аренду с проведением торгов</t>
  </si>
  <si>
    <t>+                                         Постановление администрации Нижнеилимского мунципального района   от 2 октября 2013 года № 1631 О внесении изменений в административный регламент предоставление муниципальной услуги Предоставление выписки из Реестра муниципального имущества муниципального образования "Нижнеилимский район</t>
  </si>
  <si>
    <t>Постановление администрации Нижнеилимского муниципального района от  28 января 2013 года   № 102 "Об утверждении административного регламента предоставление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t>
  </si>
  <si>
    <t>Постановление администрации Нижнеилимского муниципального района от 28 января 2013  года  №105 "Об утверждении административного регламента предоставления муниципальной услуги "Приватизация объектов нежилого фонда муниципального образования "Нижнеилимский район"</t>
  </si>
  <si>
    <t xml:space="preserve"> +                                          Постановление администрации Нижнеилимского мунципального района от 1 октября 2013 года № 1607 О внесении изменений в административный регламент предоставление муниципальной услуги Предоставление   муниципального имущества в аренду с проведением торгов</t>
  </si>
  <si>
    <t>выписка из ЕГРП о правах на земельный участок</t>
  </si>
  <si>
    <t>п. 3.4.Перечня услуг, которые являются необходимыми и обязательными для предоставления муниципальных услуг</t>
  </si>
  <si>
    <t>"- выписка из Единого государственного реестра прав на недвижимое имущество и сделок с ним о правах на здание, строение, сооружение, находящиеся на земельном участке, или уведомление об отсутствии в ЕГРП запрашиваемых сведений о зарегистрированных правах на указанные здания, строения, сооружения (Федеральная  служба государственной регитсрации,  кадастра и картографии по Иркутской области);</t>
  </si>
  <si>
    <t>выписка из Единого государственного реестра прав о правах отдельного лица на имеющиеся у него объекты недвижимого имущества</t>
  </si>
  <si>
    <t>Отдел архитектуры  и градостроительства администрации Нижнеилимского муниципального района</t>
  </si>
  <si>
    <t>Представление информации о принадлежности объектов электросетевого хозяйства на межселенной территориимуниципального образования "Нижнеилимский район"</t>
  </si>
  <si>
    <t>Отдел жилищно-коммунального хозяйства, транспорта и связи администрации Нижнеилимского муниципального района</t>
  </si>
  <si>
    <t>Постановление администрации Нижнеилимского муниципального района от 26 февраля 2015 года  № 421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на межселенной территории муниципального образования "Нижнеилимский район""</t>
  </si>
  <si>
    <t>Постановление администрации Нижнеилимского муниципального района от 23 января 2014 года №43  "Об утверждении административного регламента предоставления муниципальной услуги "Предоставление гражданам земельных участков в собственность бесплатно в соответствии с Законом Иркутской области от 12.03.2009г. №8-оз на территории Нижнеилимского муниципального района"</t>
  </si>
  <si>
    <t>Постановление администарции Нижнеилимского муниципального района от 26 декабря 2014 года  № 2266 "Об утв. ам. регламента  "Предоставление муниципальной услуги "Предоставление земельных участков для строительства из состава земель, государственная собственность на которые не разграничена, из земель, находящихся в собственности муниципального образования Нижнеилимский район, путем проведения торгов"</t>
  </si>
  <si>
    <t>Постановление администрации Нижнеилимского муниципального райоан от 9 сентября 2015 года  № 1038  "Об утверждении административного регламента предоставления муниципальной услуги "Предоставление малоимущим гражданам по договорам социального найма жилых помещений муниципального жилищного фонда на межселенной территории МО "Нижнеилимский район"</t>
  </si>
  <si>
    <t>Предоставление гражданам земельных участков в собственность бесплатно в соответствии с Законом Иркутской области от 12.03.2009 № 8-оз на территории Нижнеилимского муниципального района</t>
  </si>
  <si>
    <t>Предоставление земельных участков для строительства из состава земель, государственная собственность на которые не разграничена, из земель, находящихся в собственности муниципального образования Нижнеилимский район, путем проведения торгов</t>
  </si>
  <si>
    <t>Решение Думы Нижнеилимского муниципального района от 30 августа 2012  года  № 231  "Об утверждении Перечня услуг, которые являются необходимыми и обязательными для предоставления органами местного самоуправления муниципального образования 
"Нижнеилимский район" и предоставляются организациями, участвующими в предоставлении муниципальных услуг, и порядка определения размера платы за их оказание"</t>
  </si>
  <si>
    <t>Согласование вывода истчников тепловой энергии,тепловых сетей в ремонт и из экслуатации</t>
  </si>
  <si>
    <t>Постановление администрации Коршуновского сельского поселения от 15 августа 2014года № 62 " Об утверждении проекта административного регламента по предоставлению муниципальной услуги " Согласование вывода истчников тепловой энергии,тепловых сетей в ремонт и из экслуатации"</t>
  </si>
  <si>
    <t>Согласование инвестиционных программ организации,осуществляющих холодное водоснабжение и водоотведение</t>
  </si>
  <si>
    <t>Постановление администрации Коршуновского сельского поселения от 15 августа 2014года № 63" Об утверждении проекта административного регламента по предоставлению муниципальной услуги "Согласование инвестиционных программ организации,осуществляющих холодное водоснабжение и водоотведение"</t>
  </si>
  <si>
    <t>Согласование инвестиционных программ организации,осуществляющих регулируемые виды деятельности в сфере теплоснабжения</t>
  </si>
  <si>
    <t>Постановление администрации Коршуновского сельского поселения от 15 августа 2014года № 64" Об утверждении проекта административного регламента по предоставлению муниципальной услуги "Согласование инвестиционных программ организации,осуществляющих регулируемые виды деятельности в сфере теплоснабжения"</t>
  </si>
  <si>
    <t>Согласование плана снижение сбросов загрезняющих веществ, иных веществ и микроорганизмов в поверхностные водные объекты, подземные водные объекты и на водосбросные площади</t>
  </si>
  <si>
    <t>Постановление администрации Коршуновского сельского поселения от 15 августа 2014года № 65" Об утверждении проекта административного регламента по предоставлению муниципальной услуги "Согласование плана снежение сбросов загрезняющих веществ, иных веществ и микроорганизмов в поверхностные водные объекты, подземные водные объекты и на водосбросные площади"</t>
  </si>
  <si>
    <t>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</si>
  <si>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Подготовка и утверждение акта технического обследования жилого дома, надворных построек, подтверждающего необходи-мость проведения соответствующего ремонта и потребный объем древесины на эти цели</t>
  </si>
  <si>
    <t>Утверждение и выдача схемы расположения земельного участка на кадастровом плане территории</t>
  </si>
  <si>
    <t>Постановление Администрации Новоилимского сельского поселения от 26 декабря 2014 года № 95 "Об утверждении Административного регламента предоставления муниципальной услуги "Организация и осуществление мероприятий по гражданской обороне, защите населения и территории поселения  от чрезвычайных ситуаций природного и техногенного характера</t>
  </si>
  <si>
    <t xml:space="preserve">Постановление Администрации Новоилимского сельского поселения от 27 мая 2015 года № 36 "Об утверждении Административного регламента предоставления муниципальной услуги "Подготовка и утверждение акта технического обследования жилого дома, надворных построек, подтверждающего необходимость проведения соответствующего ремонта и потребный объем древесины на эти цели" </t>
  </si>
  <si>
    <t>Предоставление земельных участков, расположенных на территории муниципального  образования,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</si>
  <si>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Принятие решения о предоставлении земельных участков, государственная собственность на которые не разграничена,  на торгах</t>
  </si>
  <si>
    <t xml:space="preserve">Предоставление  гражданам земельных
 участков в собственность бесплатно в соответствии с Законом Иркутской области от 12.03.2009 № 8-оз </t>
  </si>
  <si>
    <t>Предоставление  земельных участков, расположенных  на территории Семигорского муниципального образования, государственная собственность на которые не разграничена, гражданам и юридическим лицам в собственность, постоянное бесрочное пользование, аренду безвозмездное пользование без проведение торгов</t>
  </si>
  <si>
    <t>Постановление администрации Семигорского сельского поселения № 38 от 29 июня 2015 года "Об утверждении Административного регламента по предоставлению муниципальной услуги "Предоставление  земельных участков, расположенных  на территории Семигорского муниципального образования, государственная собственность на которые не разграничена, гражданам и юридическим лицам в собственность, постоянное бесрочное пользование, аренду безвозмездное пользование без проведение торгов"</t>
  </si>
  <si>
    <t xml:space="preserve">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для целей не связанных со строительством </t>
  </si>
  <si>
    <t>Постановление администрации Семигорского сельского поселения № 39 от 29 июня 2015 года "Об утверждении Административного регламента по предоставлению муниципальной услуги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для целей не связанных со строительством"</t>
  </si>
  <si>
    <t xml:space="preserve">Предоставление  земельного участка гражданину - члену садово - огороднического, дачного не коммерческого объединения на территории муниципального образования для ведения садоводства, огородничества и дачного хозяйства </t>
  </si>
  <si>
    <t>Постановление администрации Семигорского сельского поселения № 40 от 29 июня 2015 года "Об утверждении Административного регламента по предоставлению муниципальной услуги "Предоставление  земельного участка гражданину - члену садово - огороднического, дачного не коммерческого объединения на территории муниципального образования для ведения садоводства, огородничества и дачного хозяйства"</t>
  </si>
  <si>
    <t>Предоставление гражданам  земельных  участков в собственность бесплано в соответствии с № 8 -оз на территории Семигорского сельского поселения</t>
  </si>
  <si>
    <t>Постановление администрации Семигорского сельского поселения № 41 от 29 июня 2015 года "Об утверждении Административного регламента по предоставлению муниципальной услуги "Предоставление гражданам  земельных  участков в собственность бесплано в соответствии с № 8 -оз на территории Семигорского сельского поселения"</t>
  </si>
  <si>
    <t>Предоставление  земельных  участков для строительства из состава земель, государственная собственность на которые не разграничена, из земель, находящихся в сосбственности Семигорского муниципального образования Нижнеилимского района, путем проведения торгов</t>
  </si>
  <si>
    <t>Постановление администрации Семигорского сельского поселения № 42 от 29 июня 2015 года "Об утверждении Административного регламента по предоставлению муниципальной услуги "Предоставление  земельных  участков для строительства из состава земель, государственная собственность на которые не разграничена, из земель, находящихся в сосбственности Семигорского муниципального образования Нижнеилимского района, путем проведения торгов"</t>
  </si>
  <si>
    <t xml:space="preserve">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на которых расположены здания, строения, сооружения </t>
  </si>
  <si>
    <t>Постановление администрации Семигорского сельского поселения № 43 от 29 июня 2015 года "Об утверждении Административного регламента по предоставлению муниципальной услуги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на которых расположены здания, строения, сооружения "</t>
  </si>
  <si>
    <t>Прекращение права на земельный  участок, государственная собственность на которые не разграничена, земельные участки, находящихся в  муниципальной собственности</t>
  </si>
  <si>
    <t>Постановление администрации Семигорского сельского поселения № 42 от 29 июня 2015 года "Об утверждении Административного регламента по предоставлению муниципальной услуги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t>
  </si>
  <si>
    <t>Предоставление земельных  участков, для строительства объектов нежилого назначения из состава земель, государственная собственность на которые не разграничена, из земель находящихся в собственности Семигорского муниципального образования путем проведения торгов</t>
  </si>
  <si>
    <t>Постановление администрации Семигорского сельского поселения № 50 от 29 июня 2015 года "Об утверждении Административного регламента по предоставлению муниципальной услуги "Предоставление земельных  участков, для строительства объектов нежилого назначения из состава земель, государственная собственность на которые не разграничена, из земель находящихся в собственности Семигорского муниципального образования путем проведения торгов "</t>
  </si>
  <si>
    <t xml:space="preserve">Выдача разрешения на строительство объекта  на земельном  участоке, расположенном на территории Семигорского сельского поселения </t>
  </si>
  <si>
    <t>Постановление администрации Семигорского сельского поселения № 51 от 29 июня 2015 года "Об утверждении Административного регламента по предоставлению муниципальной услуги "Выдача разрешения на строительство объекта  на земельном  участоке, расположенном на территории Семигорского сельского поселения "</t>
  </si>
  <si>
    <t>Прием заявлений и выдача документов о согласовании (утверждении) схем расположения земельных участков</t>
  </si>
  <si>
    <t>Постановление администрации Семигорского сельского поселения № 53 от 29 июня 2015 года "Об утверждении Административного регламента по предоставлению муниципальной услуги "Прием заявлений и выдача документов о согласовании (утверждении) схем расположения земельных участков"</t>
  </si>
  <si>
    <t xml:space="preserve">Согласование  инвестиционных программ организаций, осуществляющих горячее и холодное  водоснабжение, водоотведение и очистку сточных вод </t>
  </si>
  <si>
    <t xml:space="preserve">Согласование инвестиционных программ организаций,  осуществляющих регулируемые виды деятельности в  сфере теплоснабжения </t>
  </si>
  <si>
    <t>Предоставление гражданам земельных участков в собственность бесплатно в соотвествии с Законом Иркутской области от 12.03.2009 № 8-оз</t>
  </si>
  <si>
    <t>Постановление администрации Шестаковского городского поселения № 24 от 06.03.2015г Об утверждении административного регламента предоставления муниципальной услуги " Предоставление гражданам земельных участков в собственность бесплатно в соотвествии с Законом Иркутской области от 12.03.2009 № 8-оз на территории Шестаковского городского поселения"</t>
  </si>
  <si>
    <t>Постановление администрации Шестаковского городского поселения № 22 от 6 марта 2015 года Об утверждении административного регламента предоставления муниципальной услуги "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для целей не связанных со строительством"</t>
  </si>
  <si>
    <t>Постановление администрации Шестаковского городского поселения № 23 от 6 марта 2015 года Об утверждении административного регламента предоставления муниципальной услуги " Прекращение прав на земельные участки, государственная собственность на которые не разграничена, зеимельные участки, находящиеся в муниципальной собственности"</t>
  </si>
  <si>
    <t>Постановление администрации Шестаковского городского поселения № 21 от 6 марта 2015 года Об утверждении административного регламента предоставления муниципальной услуги "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на которых расположены здания, строения, сооружения"</t>
  </si>
  <si>
    <t>Согласование схемы расположения земельного участка на территории Янгелевского городского поселения</t>
  </si>
  <si>
    <t xml:space="preserve">Постановление главы  Янгелевского городского поселения от 26 марта 2015 года № 18 "Об утверждении Положения по предоставлению муниципальной услуги    "Согласование схемы расположения земельного участка на территории Янгелевского городского поселения" </t>
  </si>
  <si>
    <t>Оформление спраки с места жительства умершего</t>
  </si>
  <si>
    <t xml:space="preserve">Постановление главы  Янгелевского городского поселения от 20 апреля 2015 года № 22 "Об утверждении административного регламента по предоставлению муниципальной услуги    "Оформление справки с места жительства умершего" </t>
  </si>
  <si>
    <t xml:space="preserve">Постановление главы  Янгелевского городского поселения от 28 мая 2015 года №37 "Об утверждении административного регламента предоставления муниципальной услуги    "Согласование вывода источников тепловой энергии, тепловых сетей в ремонт и из эксплуатации" </t>
  </si>
  <si>
    <t xml:space="preserve">Постановление главы  Янгелевского городского поселения от 28 мая 2015 года №38 "Об утверждении административного регламента по предоставлению муниципальной услуги    "Прием заявлений, документовдля перерегистрации очереди граждан нуждающихся в улучшении жилищных условий" </t>
  </si>
  <si>
    <t xml:space="preserve">Постановление главы  Янгелевского городского поселения от 28 мая 2015 года №39 "Об утверждении административного регламента предоставления муниципальной услуги    "По предоставлению информации о принадлежности объектов электросетевого хозяйства" </t>
  </si>
  <si>
    <t>Предоставление земельных участков,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t>
  </si>
  <si>
    <t>Постановление главы  Янгелевского городского поселения от 19 октября 2015 года №84 "Об утверждении административного регламента предоставления муниципальной услуги "Предоставление земельных участков, расположенных на территории МО "Янгелевское Г.П." государственная собственность на которые не разграничена, гражданам и юридическим лицам в собственность, постоянное(бесрочное) пользование, аренду, безвозмездное пользование без проведения торгов"</t>
  </si>
  <si>
    <t>Предоставление гражданам земельных участков в собственность бесплатно в соответствии с Законом Иркутской области от 12.03.09г. №8-оз</t>
  </si>
  <si>
    <t>Постановление главы  Янгелевского городского поселения от 19 октября 2015 года №86"Об утверждении административного регламента предоставления муниципальной услуги "Предоставление гражданнам земельных участков в собственность бесплатно в соответствии с Законом Иркутской области от 12.03.2009г. №8-оз на территории Янгелевского городского поселения"</t>
  </si>
  <si>
    <t>Предоставление в аренду без проведения торгов земельных участков из состава земель, государственная собственость на которые не разграничена, из земель находящихся в собствености Зареченского муниципального образования однократно для завершения строительства объекта незавершенного строительства</t>
  </si>
  <si>
    <t>Старший инспектор администрации Зареченского муниципального образования</t>
  </si>
  <si>
    <t>Постановление главы Зареченского муниципального образования от 21 июля 2015 года № 45"Об утверждении Административного регламента предоставления муниципальной услуги  "Предоставление в аренду без проведения торгов земельных участков из состава земель, государственная собственность на кторые не разграничена, из земель находящихся в собственности Зареченского муниципального образования однократно для завкершения строительства объекта незавершенного строительства"</t>
  </si>
  <si>
    <t>п.2.7 Перечня услуг, которые являются необходимыми и обязательными для предоставления муниципальных услуг</t>
  </si>
  <si>
    <t>Выписка ЕГРП (Росреестр), кадастровый паспорт земельного участка</t>
  </si>
  <si>
    <t>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(фермерстким) хозяйством его деят ельности</t>
  </si>
  <si>
    <t>Постановление главы Зареченского муниципального образования от 21 июля 2015 года № 44 "Об утверждении Административного регламента предоставления муниципальной услуги  "Предоставление земельных участков гражданаи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кретсьянским (фермерским) хозяйством его деятельности"</t>
  </si>
  <si>
    <t>п.2.5 Перечня услуг, которые являются необходимыми и обязательными для предоставления муниципальных услуг</t>
  </si>
  <si>
    <t>Предоставление земельных участков, государственная собственность на которрые не разграничена или земельных участков, находящихся в муниципальной собствености Зареченского муниципального образования, на которых расположены здания, сооружения</t>
  </si>
  <si>
    <t>Постановление главы Зареченского муниципального образования от 21 июля 2015 года № 43 " "Об утвержждении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муниципального образования, на которых расположены здания, сооружения"</t>
  </si>
  <si>
    <t>п.12. Перечня услуг, которые являются необходимыми и обязательными для предоставления муниципальных услуг</t>
  </si>
  <si>
    <t>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Квитокского муниципального образования однократно для завершения строительства объекта незавершенного строительства</t>
  </si>
  <si>
    <t>Постановление администрации Квитокского муниципального образования от 03 августа 2015 года № 76 "Об утверждении Административного регламента предоставления муниципальной услуги "Предоставление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Квитокского муниципального образования однократно для завершения строительства объекта незавершенного строительства"</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</si>
  <si>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Квитокского муниципального образования, на которых расположены здания, сооружения</t>
  </si>
  <si>
    <t>Постановление администрации Квитокского муниципального образования от 03 августа 2015 года № 77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Квитокского муниципального образования, на которых расположены здания, сооружения"</t>
  </si>
  <si>
    <t>1. Выписка из ЕГРП, ГКН и ЕГРЮЛ</t>
  </si>
  <si>
    <t xml:space="preserve"> Предоставление  в  аренду  без проведения торгов  земельных участков из состава земель,государственная   собственность     на     которыене разграничена,    из  земель     находящихся     всобственности   Николаевского  муниципальногообразования    однократно       для      завершениястроительства          объекта        незавершенногостроительства</t>
  </si>
  <si>
    <t>Постановление администрации Николаевского МО от  2 сентября 2015 года № 39 "Об утверждении Административного регламента предоставления муниципальной услуги"Предоставление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Николаевского муниципального образования, на которых расположены здания, сооружения"</t>
  </si>
  <si>
    <t>Предоставление земельных участков гражданам для индивидуального жилищного строительства, ведения личного подсобного хозяйства,садоводства, дачного хозяйства, гражданам и крестьянским (фермерским) хозяйствам для осуществления крестьянским (фермерским)хозяйством его деятельности</t>
  </si>
  <si>
    <t>1. Выписку из Единого государственного реестра прав на недвижимое имущество и сделок с ним;
2. Кадастровый паспорт земельного участка;
3. Выписку из Единого государственного реестра юридических лиц</t>
  </si>
  <si>
    <t xml:space="preserve">1. Выписка из Единого государственного реестра юридических лиц или Единого государственного реестра индивидуальных предпринимателей
2. Выписка из Единого государственного реестра прав на недвижимое имущество и сделок с ним
3.  Кадастровый паспорт испрашиваемого земельного либо кадастровая выписка об испрашиваемом земельном участке </t>
  </si>
  <si>
    <t>1. Кадастровый паспорт испрашиваемого земельного участка либо кадастровая выписка об испрашиваемом земельном участке
2. Кадастровый паспорт здания, сооружения и (или) помещений в них, расположенных на испрашиваемом земельном;
3. Выписка из ЕГРП о правах на приобретаемый земельный участок и расположенных на нем объектов недвижимого имущества либо уведомление об отсутствии в ЕГРП запрашиваемых сведений
4. Выписка из ЕГРЮЛ о юридическом лице, являющимся заявителем
5. Выписка из ЕГРЮЛ об индивидуальном предпринимателе, являющимся заявителем</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</si>
  <si>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Николаевского муниципального образования, на которых расположены здания, сооружения</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</si>
  <si>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Новобирюсинского муниципального образования, на которых расположены здания, сооружения</t>
  </si>
  <si>
    <t xml:space="preserve">Постановление администрации Новобирюсинского муниципального образования от 06 августа 2015 года № 56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Новобирюсинского муниципального образования, на которых расположены здания, сооружения"
</t>
  </si>
  <si>
    <t>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</si>
  <si>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Новобирюсинского муниципального образования однократно для завершения строительства объекта незавершенного строительства</t>
  </si>
  <si>
    <t>Передача жилых помещений муниципального жилищного фонда в собственность граждан в порядке приватизации на территории Новобирюсинского муниципального образования</t>
  </si>
  <si>
    <t xml:space="preserve">1. Кадастровый паспорт либо кадастровая выписка об испрашиваемм земельном участке  здании, сооружения и (или) помещений в них, расположенных на испрашиваемом земельном участке;
2. Выписка из ЕГРП о правах на приобретаемый земельный участок и расположенных на нем объектов недвижимого имущества либо уведомление об отсутствии в ЕГРП запрашиваемых сведений;
3. Выписка из ЕГРЮЛ 
</t>
  </si>
  <si>
    <t xml:space="preserve">1. Выписка из Единого государственного реестра прав на недвижимое имущество и сделок с ним;
2. Кадастровый паспорт земельного участка
3. Выписка из ЕГРЮЛ
</t>
  </si>
  <si>
    <t xml:space="preserve">1. Выписка из ЕГРЮЛ
2. Выписка из Единого государственного реестра прав на недвижимое имущество и сделок с ним;
3. Кадастровый паспорт испрашиваемого земельного либо кадастровая выписка об испрашиваемом земельном участке </t>
  </si>
  <si>
    <t>Постановление администрации Новобирюсинского муниципального образования от 12 октября 2015 года № 66 "Об утверждении Административного регламента предоставления муниципальной услуги "Передача жилых помещений муниципального жилищного фонда в собственность граждан в порядке приватизации на территории Новобирюсинского муниципального образования"</t>
  </si>
  <si>
    <t>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Соляновского муниципального образования однократно для завершения строительства объекта незавершенного строительства</t>
  </si>
  <si>
    <t>Выписка из ЕГРЮЛ (ФНС), Выписка из ЕГРИП (ФНС), Выписка ЕГРП (Росреестр)</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</si>
  <si>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Соляновского муниципального образования, на которых расположены здания, сооружения</t>
  </si>
  <si>
    <t>Постановление администрации Соляновского муниципального образования № 33 от 24.07.2015г.Об утверждении Административного регламента предоставления муниципальной услуги"Предоставление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Соляновского муниципального образования, на которых расположены здания, сооружения"</t>
  </si>
  <si>
    <t>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Старо-Акульшетского муниципального образования однократно для завершения строительства объекта незавершенного строительства</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</si>
  <si>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Старо-Акульшетского муниципального образования, на которых расположены здания, сооружения</t>
  </si>
  <si>
    <t>постановление администрации Старо-Акульшетского муниципального образования  от 16 июля 2015 года № 83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Старо-Акульшетского муниципального образования, на которых расположены здания, сооружения"</t>
  </si>
  <si>
    <t>Предоставление информации об организации, выдающей технические условия о принадлежности объектов электросетевого хозяйства по запросу граждан</t>
  </si>
  <si>
    <t>Постановление администрация Шелеховского муниципального образования от 1 июля 2015 года № 44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о принадлежности объектов электросетевого хозяйства по запросу граждан"</t>
  </si>
  <si>
    <t>п.9. Перечня услуг, которые являются необходимыми и обязательными для предоставления муниципальных услуг</t>
  </si>
  <si>
    <t>Прием заявлений и выдача документов о согласовании переустройства и (или) перепланировки жилого помещения в том числе самовольного переустройства и (или) перепланировки жилого помещения на территории администрации Шелеховского муниципального образования</t>
  </si>
  <si>
    <t>Постановление администрация Шелеховского муниципального образования от 1 июля 2015 года № 13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в том числе самовольного переустройства и (или) перепланировки жилого помещения на территории администрации Шелеховского муниципального образования"</t>
  </si>
  <si>
    <t xml:space="preserve"> +                                                          Рекомендованный перечень муниципальных услуг  Иркутской области, предоставление которых осуществляется по принципу "одного окна", утвержденый распоряжением Правительства Иркутской области от 30 марта 2015 года № 166-рп</t>
  </si>
  <si>
    <t>п.10. Перечня услуг, которые являются необходимыми и обязательными для предоставления муниципальных услуг</t>
  </si>
  <si>
    <t>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Шелеховского муниципального образования, на которых расположены здания, сооружения</t>
  </si>
  <si>
    <t>Постановление администрация Шелеховского муниципального образования от 16 июля 2015 года № 42 "Об утверждении Административного регламента предоставления муниципальной услуги "Предоставление земельных участков, государственная собственность на которые не разграничена или земельных участков, находящихся в муниципальной собственности Шелеховского муниципального образования, на которых расположены здания, сооружения""</t>
  </si>
  <si>
    <t>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Шелеховского муниципального образования однократно для завершения строительства объекта незавершенного строительства</t>
  </si>
  <si>
    <t xml:space="preserve">Выдача технических условий на подключение объекта  капитального строительства к сетям инженерно-технического обеспечения </t>
  </si>
  <si>
    <t>Постановление администрации Атагайского муниципального образования  от 8 июля 2015 года № 140 "Об утверждении административного    регламента по предоставлению муниципальной услуги"Выдача технических условий на подключение объекта  капитального строительства к сетям инженерно-технического обеспечения на территории Атагайского муниципального образования"</t>
  </si>
  <si>
    <t xml:space="preserve">Предоставление информации о принадлежности объектов электросетевого хозяйства </t>
  </si>
  <si>
    <t>Постановление администрации Атагайского муниципального образования  от 8 июля 2015 года № 142 "Об утверждении административного    регламента по предоставлению муниципальной услуги"Предоставление информации о принадлежности объектов  электросетевого хозяйства на территории Атагайского муниципального образования"</t>
  </si>
  <si>
    <t>Выдача технических условий на подключение объекта капитального строительства к сетям инженерно-технического обеспечения на территории Замзорского муниципального образования"</t>
  </si>
  <si>
    <t>Постановление администрации Замзорского муниципального образования от 29  июня 2015 года № 49 "Об утверждении административного регламента предоставления муниципальной услуги "Выдача технических условий на подключение объекта капитального строительства к сетям инженерно-технического обеспечения на территории Замзорского муниципального образования"</t>
  </si>
  <si>
    <t>Предоставление информации о принадлежности объектов электросетевого хозяйства на территории Замзорского муниципального образования</t>
  </si>
  <si>
    <t>Постановление администрации Замзорского муниципального образования от 29  июня 2015 года № 50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на территории Замзорского муниципального образования"</t>
  </si>
  <si>
    <t>Постановление администрации Замзорского муниципального образования от 4  сентября 2015 года № 66 "Об утверждении административного регламента предоставления муниципальной услуги "Принятие и рассмотрение уведомления о создании народной дружины"</t>
  </si>
  <si>
    <t>1. Выписка из Реестра народных дружин и общественных объединений правоохранительной направленности в Иркутской области</t>
  </si>
  <si>
    <t>Выдача технических условий на подключение объекта капитального строительства к сетям инженерно-технического обеспечения на территории Иргейского муниципального образования</t>
  </si>
  <si>
    <t xml:space="preserve">Предоставление информации о принадлежности объектов электросетевого
хозяйства на территории Иргейского муниципального образования
</t>
  </si>
  <si>
    <t>Принятие и рассмотрение уведомления по созданию народной дружины</t>
  </si>
  <si>
    <t>Постановление администрации Иргейского муниципального образования от 24 июля 2015 года № 65"Об утверждении административного регламента принятие и рассмотрение уведомления по созданию народной дружины"</t>
  </si>
  <si>
    <t>Предоставление информации о принадлежности объектов электросетевого хозяйства на территории Костинского муниципального образования</t>
  </si>
  <si>
    <t>Выдача технических условий на подключение объекта капитального строительства к сетям инженерно-технического обеспечения на территории Костинского муниципального образования</t>
  </si>
  <si>
    <t xml:space="preserve">        +                                                      Постановление администрации Нижнеудинского муниципального образования от 31 октября 2013 года № 1232 "О внесении изменений в постановление администрации Нижнеудинского муниципального образования от 29 июня 2012 года № 690 "Об утверждении административного регламента по предоставлению муниципальной услуги муниципальным архивом документов по личному составу администрации Нижнеудинского муниципального образования"</t>
  </si>
  <si>
    <t>Аппарат администрации Нижнеудинского муниципального образования, Комитет по управлению имуществом администрации Нижнеудинского муниципального образования, Финансовый отдел администрации Нижнеудинского муниципального образования</t>
  </si>
  <si>
    <t>Выдача технических условий на подключение объекта капитального строительства к сетям инженерно-технического обеспечения на территории Уковского муниципального образования</t>
  </si>
  <si>
    <t>п.1, 7 Перечня услуг, которые являются необходимыми и обязательными для предоставления муниципальных услуг</t>
  </si>
  <si>
    <t>Предоставление информации о принадлежности объектов электросетевого хозяйства на территории Уковского муниципального образования</t>
  </si>
  <si>
    <t>Постановление администрации Уковского муниципального образования  от 17 июля 2015 года № 70"Об утверждении муниципального регламента предоставления муниципальной услуги " Принятие и рассмотрение уведомления о создании народной дружины"</t>
  </si>
  <si>
    <t>Постановление администрации Уковского муниципального образования от 2 июля 2015 года № 65 "Выдача технических условий на подключение объекта капитального строительства к сетям инженерно-технического обеспечения на территории Уковского муниципального образования</t>
  </si>
  <si>
    <t>Постановление администрации Уковского муниципального образования  от 2 июля 2015 года № 66 "Предоставление информации о принадлежности объектов электросетевого хозяйства  на территории Уковского муниципального образования</t>
  </si>
  <si>
    <t>Предоставление земельных участков, находящихся в собственности администрации Усть-Рубахинского МО и земельных участков государственная собственность на которые не разграничена"</t>
  </si>
  <si>
    <t xml:space="preserve">1. Выписка из ЕГРП(Росреестр)
2. Выписка из ЕГРЮЛ, ЕГРИП (ФНС)                                                                                                                                                                              </t>
  </si>
  <si>
    <t>Предоставление информации о принадлежности объектов электросетевого хозяйства на территории Усть-Рубахинского  муниципального образования</t>
  </si>
  <si>
    <t>Выдача технических условий на подключение объекта капитального строительства к сетям инженерно-технического обеспечения нат территории Усть-Рубахинского МО</t>
  </si>
  <si>
    <t>Постановление  от 2 октября 2015 года № 269 "Об утверждении административного регламента по предоставлению муниципальной услуги "Предоставление земельных участков, находящихся в собственности администрации Усть-Рубахинсколго МО и земельных участков государственная собственность на которые не разграничена"</t>
  </si>
  <si>
    <t>Постановление  от 2 июля 2015 года № 184"О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Усть-Рубахинского МО"</t>
  </si>
  <si>
    <t>Постановление  от 2 июля 2015 года №183 "Об утверждении административного регламента по предоставлению муниципальной услуги "Выдача технических условий на подключение объекта капитального строительства к сетям инженерно-технического обеспечения на территории Усть-Рубахинского МО"</t>
  </si>
  <si>
    <t>Выдача технических условий на подключение объекта капитального строительства к сетям инжерно- технического обеспечения на территории Худоеланского муниципального образования</t>
  </si>
  <si>
    <t>п. 1,4,7  Перечня услуг, которые являются необходимыми и обязательными для предоставления муниципальных услуг</t>
  </si>
  <si>
    <t>Предоставление информации о принадлежности объектов электросетевого хозяйства на территории Худоеланского муниципального образования</t>
  </si>
  <si>
    <t xml:space="preserve">Постановления Администрации Худоеланского муниципального образования- администрации сельского поселения от 26 июня 2015 года № 102  "Предоставление информации о принадлежности объектов электросетевого хозяйства на территории Худоеланского  муниципального образования" </t>
  </si>
  <si>
    <t xml:space="preserve">Принятие и рассмотрение уведомления о создании народной дружины </t>
  </si>
  <si>
    <t>п. 1,7  Перечня услуг, которые являются необходимыми и обязательными для предоставления муниципальных услуг</t>
  </si>
  <si>
    <t xml:space="preserve">Постановления Администрации Худоеланского муниципального образования- администрации сельского поселения от 26 июня 2015 года № 103"Выдача технических условий на подключение объекта капитального строительства к сетям инженерно-технического обеспечения на территории Худоеланского муниципального образования" </t>
  </si>
  <si>
    <t>Выдача технических условий на подключение объекта капитального строительства к сетям инженерно-технического обеспечения на территории Шебертинского муниципального образования</t>
  </si>
  <si>
    <t>Постановление администрации Шебертинского муниципального образования - администрации сельского поселения от 26 июня 2015 года № 85 "Об утверждении административного регламента по предоставлению муниципальной услуги "Выдача технических условий на подключение объекта капитального строительства к сетям инженерно-технического обеспечения на территории Шебертинского муниципального образования"</t>
  </si>
  <si>
    <t>Предоставление информации о принадлежности объектов электросетевого хозяйства на территории Шебертинского муниципального образования</t>
  </si>
  <si>
    <t>Постановление администрации Шебертинского муниципального образования - администрации сельского поселения от 26 июня 2015 года № 86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Шебертинского муниципального образования"</t>
  </si>
  <si>
    <t>Постановление администрации Шебертинского муниципального образования - администрации сельского поселения от 01 июля 2015 года № 91 "Об утверждения административного регламента предоставления муниципальной услуги "Принятие и рассмотрение уведомления о создании народной дружины"</t>
  </si>
  <si>
    <t>1. Кадастровый паспорт земельного участка (Федеральная служба государственной регистрации, кадастра и картографии (Росреестр))
2. Выписка из ЕГРП (Федеральная служба государственной регистрации, кадастра и картографии (Росреестр))</t>
  </si>
  <si>
    <t>Постановление администрации Черемховского районного муниципального образования от 29 июля 2015 года № 340 "Об утверждении Административного регламента архивного отдела администрации Черемховского районного муниципального образованияпо предоставлению муниципальной услуги  "Прием архивных документов в архив"</t>
  </si>
  <si>
    <t xml:space="preserve">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Михайловского 
муниципального образования, на торгах
</t>
  </si>
  <si>
    <t>Отдел по управлению муниципальным имуществом, учету и расперделению жилья.</t>
  </si>
  <si>
    <t>п. 6, 7 перечня услуг, которые являются необходимыми и обязательными для предоставления муниципальных услуг.</t>
  </si>
  <si>
    <t>Выписка из Единого государственного реестра юридических лиц, выданная не ранее чем за три месяца до дня подачи заявления (для юридических лиц) (ФНС); выписка из Единого государственного реестра индивидуальных предпринимателей (для индивидуальных предпринимателей) (ФНС)</t>
  </si>
  <si>
    <t>Предоставление гражданам земельных участков на территории Нижнеиретского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</si>
  <si>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Нижнеиретского муниципального образования</t>
  </si>
  <si>
    <t>Предоставление информации об организации культурного досуга на базе учреждения культуры</t>
  </si>
  <si>
    <t>Утверждение схемы расположения земельного участка или земельных участков  на кадастровом плане территории</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</si>
  <si>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Нижнеиретского муниципального образования, без проведения торгов</t>
  </si>
  <si>
    <t>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Новостроевского муниципального образования, на торгах</t>
  </si>
  <si>
    <t>Предоставление гражданам земельных участков на территории Тальниковского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</si>
  <si>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Тальниковского муниципального образования, на торгах</t>
  </si>
  <si>
    <t>Постановление администрации Казачинско-Ленского муниципального района от 23 сентября 2015 года № 273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Казачинско-Ленского муниципального района и земельных участков, расположенных на межселенной территории Казачинско-Ленского муниципального района</t>
  </si>
  <si>
    <t>Предоставление земельных участков, находящихся в муниципальной собственности Казачинско-Ленского муниципального района и земельных участков, расположенных на межселенной территории Казачинско-Ленского муниципального района</t>
  </si>
  <si>
    <t>6</t>
  </si>
  <si>
    <t xml:space="preserve">Предоставление гражданам земельных участков на территории МО "Алтарик"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хозяйствам его деятельности без проведения торгов  </t>
  </si>
  <si>
    <t xml:space="preserve"> Постановление администрации муниципального образования "Алтарик" от 12 октября 2015 года № 137 "Об утверждении Административного 
регламента по предоставлению муниципальной
услуги" "Предоставление гражданам земельных участков на территории МО "Алтарик"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хозяйствам его деятельности без проведения торгов"
</t>
  </si>
  <si>
    <t>Выдача градостроительных планов земельных участков, расположенных на территории муниципального образования "Закулей"</t>
  </si>
  <si>
    <t>Постановление администрации муниципального образования "Закулей" от 5 октября 2015 года № 37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территории муниципального образования "Закулей"</t>
  </si>
  <si>
    <t xml:space="preserve">  +                                          </t>
  </si>
  <si>
    <t>Присвоение (изменение, аннулирование) адресовобъектов недвижимого имущества на территории Гадалейского муниципального образования</t>
  </si>
  <si>
    <t>Постановление администрации Гадалейского сельского поселения от 29 мая 2015 года № 13 "Об утверждении административного регламента предоставления муниципальной услуги "Присвоение (изменение, аннулирование) адресовобъектам недвижимого имущества на территории Гадалейского муниципального образования"</t>
  </si>
  <si>
    <t xml:space="preserve">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муниципальных образовательных организациях </t>
  </si>
  <si>
    <t>Присвоение и аннулирование адресов на территории города Иркутска</t>
  </si>
  <si>
    <t>Департамент обеспечения градостроительной деятельности комитета по градостроительной политике администрации города Иркутска</t>
  </si>
  <si>
    <t>Постановление администрации города Иркутска от 22 октября 2015 года № 031-06-973/5 "Присвоение и аннулирование адресов на территории города Иркутска"</t>
  </si>
  <si>
    <t>Принятие решений о проведении аукционов в отношении земельных участков, находящихся в собственности муниципального образования город Иркутск</t>
  </si>
  <si>
    <t>Постановление администрации города Иркутска от 30 октября 2015 года № 031-06-1000/5 "Об утверждении административного регламента предоставления муниципальной услуги "Принятие решений о проведении аукционов в отношении земельных участков, находящихся в собственности муниципального образования город Иркутска"</t>
  </si>
  <si>
    <t>1. Правоустанавливающие и (или) правоудостоверяющие документы на объект (объекты) адресации (Росреестр). 2. Кадастровые папсорта объектов недвижимости, следствием преобразования которых является образование одного и более объекта адресации (в случае преобразования объектов недвижимости собразованием одного и более  новых объектов адресации)  (Росреестр). 3. Разрешение на строительство объекта адресации (при присвоении адреса строящимся объектам адресации) и (или) разрешение на ввод объекта адресации в эксплуатацию (ОМСУ). 4. Схема расположения объекта адресации на кадстровом плане или кадастровой карте соответсвующей территории (в случае присвоения адресации в эксплуатацию) (Росреестр). 5. Кадастровый паспорт (Росреестр). 6. Решение ОМСУ о переводе жилого помещения в нежилое или нежилого помещения в жилое помещение (ОМСУ). 7. Акт приемочной комиссии при переустройстве и (или) перепланировке помещения (ОМСУ).  8. Кадастровая выписка об объекте недвижимости (Росреестр). 9. Уведомление об отсутствии в государственном кадастре недвижимости запрашиваемых сведений по объекту адресации (Росреестр).</t>
  </si>
  <si>
    <t>1. Кадастровый папсорт земельного участка (Росреестр).
2. Выписка из ЕГРП (Росреестр). 3. Выписка из ИСОГД (ОМСУ)</t>
  </si>
  <si>
    <t>Муниципальное казенное учреждение "Комитет по архитектуре и градостроительству   администрации муниципального образования "город Саянск"</t>
  </si>
  <si>
    <t>Постановление администрации городского округа муниципального образования "город Саянск" от 12 ноября 2015 года № 110-37-1126-15 "Об утверждении административного регламента предоставления муниципальной услуги "Предоставление информации об организации, выдающей технические условия подключения объекта капитального строительства к сетям инженерно-технического обеспечения, включая наименование, юридический и фактический адрес соответствующей организации на территории муниципального образования "город Саянск"</t>
  </si>
  <si>
    <t>Предоставление субсидий субъектам малого предпринимательства на поддержку начинающих - гранты начинающим на создание собственного бизнеса</t>
  </si>
  <si>
    <t>Постановлениеадминистрации муниципального образования "город Саянск" от 19 октября 2015 года № 110-37-997-15 "Об утверждении административного регламента по предоставлению муниципаьной услуги "Предоставление субсидий субъектам малого предпринимательства на поддержку начинающих - гранты начинающим на создание собственного бизнеса"</t>
  </si>
  <si>
    <t>Муниципальное казенное учреждение "Комитет по архитектуре и градостроительству администрации городского округа муниципального образования "город Саянск"</t>
  </si>
  <si>
    <t>Передача жилых помещений в собственность граждан в порядке приватизации</t>
  </si>
  <si>
    <t xml:space="preserve">Выдача разрешений на ввод объектов в  капитального строительства  в эксплуатацию на территории Куйтунского муниципального образования </t>
  </si>
  <si>
    <t>Выдача разрешений (ордеров) на производство земляных работ.</t>
  </si>
  <si>
    <t xml:space="preserve">Выдача разрешения на строительство, реконструкцию, капитальный ремонт объектов капитального строительства на территории Куйтунского муниципального образования </t>
  </si>
  <si>
    <t xml:space="preserve">Подготовка градостроительного плана земельного участка на территории Куйтунского муниципального образования </t>
  </si>
  <si>
    <t xml:space="preserve">Прием заявлений и выдача документов об утверждении схемы расположения земельного участка, расположенного на территории Куйтунского муниципального образования </t>
  </si>
  <si>
    <t xml:space="preserve">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Куйтунского муниципального бразования. </t>
  </si>
  <si>
    <t>Предоставление земельных участков, находящихся в муниципальной собственности  Куйтунского муниципального образования, на которых расположены здания, строения, сооружения.</t>
  </si>
  <si>
    <t>Перевод земель или земельных участков в составе таких земель из одной категории в другую (за исключением земель сельскохозяйственного назначения).</t>
  </si>
  <si>
    <t xml:space="preserve">Предоставление земельных участков в собственность бесплатно многодетным семьям </t>
  </si>
  <si>
    <t xml:space="preserve">Предоставление земельных участко в аренду, находящихся в собственности Куйтунского муниципального образования без проведения торгов. </t>
  </si>
  <si>
    <t xml:space="preserve">Предоставление земельных участков, находящихся в собственности Куйтунского муниципального образования, в собственность по договору купли-продажи, без проведения торгов.  </t>
  </si>
  <si>
    <t xml:space="preserve">Утверждение акта выбора земельного участка  для строительства и предварительное соглаосвание мета размещения объекта </t>
  </si>
  <si>
    <t xml:space="preserve"> Предоставление земельных участков, расположенных на территории Куйтунского муниципального образования </t>
  </si>
  <si>
    <t>Принятие решения о предоставлении земельных участков, расположенных на территории Куйтунского муниципального образования, находящихся в собственности Куйтунского муниципального бразования на торгах</t>
  </si>
  <si>
    <t xml:space="preserve">Присвоение, изменение (уточнение) и аннулирование адресов на территории Куйтунского муниципального образования </t>
  </si>
  <si>
    <t>Постановление администрации Куйтунского городского  поселения  от 4 февраля 2015 года № 24 "Об утверждении административного регламента по предоставлению муниципальной услуги "Передача жилых помещений в собственность граждан в порядке приватизации".</t>
  </si>
  <si>
    <t xml:space="preserve">Постановление администрации Куйтунского городского поселения от 19 июня 2015года № 310  "Об утверждении административного регламента по предоставлению муниципальной услуги "Выдача разрешений на ввод объектов капитального строительства в эксплуатацию  на территории Куйтунского муниципального образования". </t>
  </si>
  <si>
    <t>Постановление администрации Куйтунского городского поселения от 19 июня 2015года № 311  "Об утверждении административного регламента по предоставлению муниципальной услуги "Выдача разрешений (ордеров) на производство земляных работ".</t>
  </si>
  <si>
    <t xml:space="preserve">Постановление администрации Куйтунского городского поселения от 19 июня 2015года № 312 "Об утверждении административного регламента по предоставлению муниципальной услуги  "Выдача разрешения на строительство, реконструкцию, капитальный ремонт объектов капитального строительства на территории Куйтунского муниципального образования". </t>
  </si>
  <si>
    <t>Постановление администрации Куйтунского городского поселения от 19 июня 2015года № 313-п  "Об утверждении административного регламента по предоставлению муниципальной услуги  "Подготовка градостроительного плана земельного участка на территории Куйтунского муниципального образования ".</t>
  </si>
  <si>
    <t xml:space="preserve">Постановление администрации Куйтунского городского поселения от 14 августа 2015 года № 409 "Об утверждении административного регламента по предоставлению муниципальной услуги "Прием заявлений и выдача документов об утверждении схемы расположения земельного участка, расположенного на территории Куйтунского муниципального образования ". </t>
  </si>
  <si>
    <t xml:space="preserve">Постановление администрации Куйтунского городского поселения от 14 августа 2015 года № 410 "Об утверждении административного регламента по предоставлению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Куйтунского муниципального бразования". </t>
  </si>
  <si>
    <t>Постановление администрации Куйтунского городского поселения от 14 августа 2015 года № 411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Куйтунского муниципального образования, на которых расположены здания, строения, сооружения".</t>
  </si>
  <si>
    <t>Постановление администрации Куйтунского городского поселения  от 14 августа 2015 года № 412 "Об утверждении административного регламента по предоставлению муниципальной услуги  "Перевод земель или земельных участков в составе таких земель из одной категории в другую (за исключением земель сельскохозяйственного назначения)".</t>
  </si>
  <si>
    <t xml:space="preserve">Постановление администрации Куйтунского городского  поселения от 14 августа 2015 года № 413 "Об утверждении административного регламента по предоставлению муниципальной услуги  "Предоставление земельных участков в собственность бесплатно многодетным семьям". </t>
  </si>
  <si>
    <t xml:space="preserve">Постановление администрации Куйтунского городского поселения от   14 августа 2015 года № 414  "Об утверждении административного регламента по редоставлению муниципальной услуги "Предоставление земельных участков в аренду, находящихся в собственности Куйтунского муниципального образования без проведения торгов". </t>
  </si>
  <si>
    <t xml:space="preserve">Постановление администрации Куйтунского городского поселения  от 14 августа 2015 года № 415 "Об утверждении административного регламента по предоставлению муниципальной услуги  "Предоставление земельных участков, находящихся в собственности Куйтунского муниципального образования, в собственность по договору купли-продажи, без проведения торгов".  </t>
  </si>
  <si>
    <t xml:space="preserve">Постановление администрации Куйтунского городского поселения  от 14 августа 2015 года № 416  Об утверждении административного регламента по предоставлению муниципальной услуги  "Утверждение  акта выбора земельного участка  для строительства и предварительное согласование места размещения объекта".  </t>
  </si>
  <si>
    <t xml:space="preserve">Постановление администрации Куйтунского городского поселения от 14 августа 2015 года № 417 "Об утверждении административного регламента по предоставлению муниципальной услуги  "Предоставление земельных участков, расположенных на территории Куйтунского муниципального образования". </t>
  </si>
  <si>
    <t xml:space="preserve">Постановление администрации Куйтунского городского поселения от 14 августа 2015 года № 418 "Об утверждении административного регламента по предоставлению муниципальной услуги "Принятие решения о предоставлении земельных участков, расположенных на территории  Куйтунского муниципального образования, находящихся в собствености Куйтунского муниципального образования, на торгах". </t>
  </si>
  <si>
    <t xml:space="preserve">Постановление администрации Куйтунского городского поселения от 31 августа 2015 года № 453 "Об утверждении административного регламента по предоставлению муниципалной услуги "Присвоение, изменение (уточнение) и аннулирование адресов на территории Куйтунского муниципального образования".  </t>
  </si>
  <si>
    <t xml:space="preserve">Предоставление земельного участка в постоянное (бессрочное) пользование, безвозмездное пользование
</t>
  </si>
  <si>
    <t>Постановление администрации Ленинского муниципального образования от 2 ноября 2015 года  № 38 "Об утверждении административного регламента предоставления муниципальной услуги "Предоставление земельного участка в постоянное (бессрочное) пользование, безвозмездное пользование"</t>
  </si>
  <si>
    <t>Подготовка и выдача выписки из Правил землепользования и застройки Лермонтовского сельского поселения.</t>
  </si>
  <si>
    <t>Представление земельного участка, находящегося в государственной  (до разграничения государственной собственности на землю) или муниципальной собственности, на котором расположены здания, сооружения".</t>
  </si>
  <si>
    <t>Предоставление администрацией муниципальной услуги по предоставлению земельных участков, находящихся в государственной собственности,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</si>
  <si>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Предоставление администрацией Лермонтовского сельского поселения  муниципальной услуги по предоставлению земельных участков, находящихся в государственной собственности, без проведения торгов.</t>
  </si>
  <si>
    <t>Оценка и  обследование помещения  в целях признания  его жилым помещением, жилого помещения пригодным  (непригодным) для проживания граждан, а также многоквартирного дома  в целях признания его аварийным и подлежащим сносу или реконструкции</t>
  </si>
  <si>
    <t xml:space="preserve">Постановление администрации Лермонтовского муниципального образования от 7 августа 2015 года № 64 "Об утверждении административного регламента  по предоставлению муниципальной услуги "Подготовка и выдача выписки из Правил землепользования и застройки Лермонтовского сельского поселения". </t>
  </si>
  <si>
    <t>Постановление администрации Лермонтовского муниципального образования от 7 августа 2015 года № 69 "Об утверждении административного регламента  предоставления муниципальной услуги "Прием и выдача документов об утверждении схемы расположения земельного участка на кадастровом плане территории"</t>
  </si>
  <si>
    <t>Постановление администрации Лермонтовского муниципального образования от 7 августа 2015 года № 70 "Об утверждении административного регламента  предоставления муниципальной услуги "Предварительное согласование предоставления земельного участка".</t>
  </si>
  <si>
    <t>Постановление администрации Лермонтовского муниципального образования от 7 августа 2015 года № 71 "Об утверждении административного регламента предоставления муниципальной услуги "Предоставление земельного участка, находящегося в государственной (до разграничения государственной собственности на землю) или мкниципальной собственности, на котором расположены здания, сооружения"</t>
  </si>
  <si>
    <t>Постановление администрации Лермонтовского муниципального образования от 7 августа 2015 года № 72  об утверждении административного регламента "Предоставление администрацией муниципальной услуги по предоставлению земельных участков, находящихся в государственной собственности,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</si>
  <si>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Постановление администрации Лермонтовского муниципального образования  от 7 августа 2015 года № 73 "Об утверждении административного регламента "Предоставление администрацией Лермонтовского сельского поселения  муниципальной услуги по предоставлению земельных участков, находящихся в государственной собственности, без проведения торгов".</t>
  </si>
  <si>
    <t>Постановление администрации Лермонтовского сельского поселения от 7 августа 2015 года № 74 "Об утверждении административного регламента "Оценка и  обследование помещения  в целях признания  его жилым помещением, жилого помещения пригодным  (непригодным) для проживания граждан, а также многоквартирного дома  в целях признания его аварийным и подлежащим сносу или реконструкции".</t>
  </si>
  <si>
    <t xml:space="preserve">Предоставление земельного участка находящегося в муниципальной собственности или государственная собственность на который не разграничена, в постоянное (бессрочное) пользование </t>
  </si>
  <si>
    <t>Подготовка и выдача выписки из Правил землепользования и застройкиТулюшского  сельского поселения.</t>
  </si>
  <si>
    <t>Предоставление земельных участков находящихся в государственной собственности, без проведения торгов</t>
  </si>
  <si>
    <t xml:space="preserve">Предоставление земельного участка, находящегосу в государственной (до разграничения государственной собственности на землю), или муниципальной собствености, на котором расположены здания, сооружения. </t>
  </si>
  <si>
    <t xml:space="preserve">Предоставление земельных участков находящихся в в государственной собственности, граждана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</si>
  <si>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 xml:space="preserve">Постановление администрации Тулюшского муниципального образования от 15 сентября 2015 года № 26 "Об утверждении административного регламента предоставления муниципальной услуги "Предварительное согласование земльного участка". </t>
  </si>
  <si>
    <t xml:space="preserve">Постановление администрации Тулюшского муниципального образования от 15 сентября 2015 года № 22 "Об утверждении администратвиного регламента предоставления муниципальной услуги  "Предоставление земельного участка находящегося в муниципальной собственности или государственная собственность на который не разграничена, в постоянное (бессрочное) пользование" </t>
  </si>
  <si>
    <t>Постановление администрации Тулюшского муниципального образования от 15 сентября 2015 года № 24 "Об утверждении административного регламента предоставления муниципальной услуги "Предоставление земельного участка, находящегося в муниципальной собственности или государственная собственность на который не разграничена, в безвозмездное пользование".</t>
  </si>
  <si>
    <t>Постановление администрации Тулюшского муниципального образования  от 15 сентября 2015 года № 25 "Об утверждении административного регламента предоставления муниципальной услуги "Прием и выдача документов об утверждении схемы расположения земельного участка на кадастровом плане территории"</t>
  </si>
  <si>
    <t xml:space="preserve">Постановление администрации Тулюшского муниципального образования  от 15 сентября 2015 года № 23 "Об утвреждении административного регламента предоставления муниципальной услуги "Подготовка и выдача выписки из Правил землепользования и застройки  Тулюшского  сельского поселения".  </t>
  </si>
  <si>
    <t xml:space="preserve">Постановление администрации Тулюшского сельского поселения от 15 сентября 2015 года № 29 "Об утвреждении административного регламента предоставления администрацией Тулюшского сельского поселения по предоставлению земельных участков, находящихся в муниципальной собствености без проведения торгов". </t>
  </si>
  <si>
    <t xml:space="preserve">Постановление администрации Тулюшского сельского поселения от 15 сентября 2015 года № 27 "Об утвреждении административного регламента предоставления муниципальной услуги "Предоставление земельного участка, находящегосу в государственной (до разграничения государственной собственности на землю), или муниципальной собствености, на котором расположены здания, сооружения". </t>
  </si>
  <si>
    <t xml:space="preserve">Постановление администрации Тулюшского сельского поселения от 15 сентября 2015 года № 28 "Об утверждении административного регламента предоставления администрацией муниципальной услуги "Предоставление земельных участков находящихся в в государственной собственности, граждана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</si>
  <si>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 xml:space="preserve">Постановление администрации Тулюшского сельского поселения от 15 сентября 2015 года № 30 "Об утверждении административного регламента по предоставлению муниципальной услуги "Оценка и  обследование помещения  в целях признания  его жилым помещением, жилого помещения пригодным  (непригодным) для проживания граждан, а также многоквартирного дома  в целях признания его аварийным и подлежащим сносу или реконструкции". </t>
  </si>
  <si>
    <t>Выдача градостроительных планов земельных участков, расположенных на территории Уховского сельского поселения</t>
  </si>
  <si>
    <t>Перевод земель или земельных участков в составе таких земель из одной категории в другую  (за исключением земель сельскохозяйственного назначения).</t>
  </si>
  <si>
    <t>Предоставление земельных участков, находящихся в муниципальной собственности</t>
  </si>
  <si>
    <t>Выдача разрешений на условно разрешенный вид использования земельного участка или объекта капитального строительства</t>
  </si>
  <si>
    <t>Предоставление земельных участков, находящихся в муниципальной собственности, для строительства</t>
  </si>
  <si>
    <t>Образование земельных участков из земельных участков, находящихся в муниципальной собственности</t>
  </si>
  <si>
    <t>Осуществление  муниципального контроля за предоставлением обязательного экземпляра</t>
  </si>
  <si>
    <t>Осуществление  муниципального контроля в области торговой деятельности на территории Уховского сельского поселения</t>
  </si>
  <si>
    <t>Бесплатное  предоставление в собственность отдельным категориям граждан земельных участков, находящихся в муниципальной собственности.</t>
  </si>
  <si>
    <t>Оказание поддержки субъектам малого и среднего предпринимательства в рамках реализации муниципальных программ на территории Уховского сельского поселения</t>
  </si>
  <si>
    <t>Прием заявлений и выдача документов об утверждении схемы расположения земельного участка, расположенного на территории Уховского сельского поселения</t>
  </si>
  <si>
    <t>Организация массового досуга и отдыха населения на территории Уховского сельского поселения</t>
  </si>
  <si>
    <t>Об установлении тарифов на платные услуги, предоставляемые муниципальными предприятиями и учреждениями на территории Уховского сельского поселения</t>
  </si>
  <si>
    <t>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Уянского муниципального образования.</t>
  </si>
  <si>
    <t xml:space="preserve">Постановление администрации Уянского муниципального образования  от 01 сентября 2015 года № 42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находящхся в муниципальной собственности, для создания фермерского хозяйства  и осуществления его деятельности на территории Уянского муниципального образования". </t>
  </si>
  <si>
    <t>Предоставление из земель, государственная собственность на которые не разграничена, а также земель, находящихся в муниципальной собственности Кимильтейского муниципального образования,земельных участковгражданам, КФХ, ИП и юридическим лицам</t>
  </si>
  <si>
    <t>Постановление  главы администрации Кимимльтейского муниципального образования  от 10 июля 2015г. № 46  "Об утверждении административного регламента по предоставлению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Кимильтейского муниципального образования, земельных участков гражданам, КФХ, ИП и юридическим лицам"</t>
  </si>
  <si>
    <t>Предоставление земельных участков в безвозмезное пользование</t>
  </si>
  <si>
    <t>Постановление  главы администрации Кимимльтейского муниципального образования  от 10 июля 2015г. № 47 "Об Административном регламентепредоставления муниципальной услуги" Предоставление земельных участков в безвозмездное пользование""</t>
  </si>
  <si>
    <t>Предоставление земельных участков гражданам для индивидуального жилищного строительства, ведения личного подсобного хозяйства в границах населенного пункта, садаводства, дачного хозяйства, гражданам или крестьянским (фермерским) хозяйствам для осуществления крестьянским (фермерским) хозяйством его деятельности</t>
  </si>
  <si>
    <t>Постановление главы администрации  Кимильтейского муниципального образования  от 10 июля 2015г. № 48 "Об административном регламенте предоставления муниципальной услуги"Предоставление земельных участков гражданам для индивидуального жилищного строительства, ведения личного подсобного хозяйства в границах населенного пункта, садаводства, дачного хозяйства, гражданам или крестьянским (фермерским) хозяйствам для осуществления крестьянским (фермерским) хозяйством его деятельности""</t>
  </si>
  <si>
    <t>Постановление главы администрации Кимильтейского муниципального образования от 10 июля 2015г. № 49 "Об адсминистративном регламенте предоставления муниципальной услуги" Предварительное согласование предоставления земельного участка""</t>
  </si>
  <si>
    <t xml:space="preserve">Предоставление земельных участков в собственность бесплатно </t>
  </si>
  <si>
    <t xml:space="preserve">Постановление главы администрации Кимильтейского муниципального образования от 10 июля 2015г. № 50 "Об административном регламенте предоставления муниципальной услуги "Предоставление земельных участков в собственность бесплатно"" </t>
  </si>
  <si>
    <t>Утверждение  схемы расположения земельного участка</t>
  </si>
  <si>
    <t>Постановление главы администрации Кимильтейского муниципального образования от 10 июля 2015г. № 51 "Об административном регламенте предоставления муниципальной услуги"Утверждение  схемы расположения земельного участка""</t>
  </si>
  <si>
    <t>Предоставление земельных участков в собственность без проведения торгов</t>
  </si>
  <si>
    <t>Постановление главы администрации Кимильтейского муниципального образования от 10 июля 2015г. № 52"Об Административном регламенте предоставления муниципальной услуги "Предоставление земельных участков в собственность без проведения торгов""</t>
  </si>
  <si>
    <t>Предоставление земельных участков в постоянное (бесрочное) пользование</t>
  </si>
  <si>
    <t xml:space="preserve"> Постановление главы администрации Кимильтейского муниципального образования от 10 июля 2015г. № 53 "Об Административном регламенте  предоставления муниципальной услуги"Предоставление земельных участков в постоянное (бесрочное) пользование""</t>
  </si>
  <si>
    <t>Выдача градостроительных планов земельных участков, расположенных на территориии Масляногорского МО</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</si>
  <si>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Масляногорского МО</t>
  </si>
  <si>
    <t>Выдача разрешений на строительство (за исключением случаев, предусмотренных градостроительным кодексом РФ, иными Федеральными законами</t>
  </si>
  <si>
    <t>Постановление главы администрации  от 7 июля 2015 года № 28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территории Масляногорского МО"</t>
  </si>
  <si>
    <t>Постановление главы администрации от 20 июля 2015 года №29  "Об утверждении административного регламента предоставления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Масляногорского МО"</t>
  </si>
  <si>
    <t>Постановление  от 20 июля 2015 года №30 "Об утверждении административного регламента предоставления муниципальной услуги "Выдача разрешений на строительство (за исключением случаев, предусмотренных градостроительным кодексом РФ, иными Федеральными законами"</t>
  </si>
  <si>
    <t>Прекращение права постоянного (бессрочного) пользования, пожизненного наследуемого владения земельным участком</t>
  </si>
  <si>
    <t>Предоставление земельных участков, находящихся в муниципальной собственности, на которых расположены здания, сооружения, строения</t>
  </si>
  <si>
    <t>Выдача градостроительных планов земельных участков расположенных на территории Хазанского мкниципального образования</t>
  </si>
  <si>
    <t>Предоставление в аренду земельных участков находящихся в муниципальной собственности, для ИЖС без проведения торгов</t>
  </si>
  <si>
    <t>Предоставление в собственность гражданам земельных участков для ведения садоводства, огородничества и дачного хозяйства</t>
  </si>
  <si>
    <t>Постановление главы администрации Хазанского муниципального образования Зиминского района от 24 июня 2015 года № 39 "Об утверждении административного регламента оказания муниципальной услиги "Прекращение права постоянного (бессрочного) пользования, пожизненного наследуемого владения земельным участком"</t>
  </si>
  <si>
    <t>Постановление главы администрации Хазанского муниципального образования Зиминского района от 20 июля 2015 года № 48 "Об утверждении административного регламента оказания муниципальной услуги"Предоставление земельных участков, находящихся в муниципальной собственности, на которых оасположены здания, сооружения, строения"</t>
  </si>
  <si>
    <t>Постановление главы администрации Хазанского муницпального образования Зиминского района от 3 августа 2015 года № 52 "Об утверждении административного регламента предоставления муниципальной услуги по выдаче градостроительных планов земельных участков расположенных на  территории Хазанского муниципального образования"</t>
  </si>
  <si>
    <t>Постановление главы администрации Хаанского муниципального образования Зиминского района от 21 сентября 2015 года № 65 "Об утверждении административного регламента оказания муниципальной услуги "Предоставление в аренду земельных участков находящихся в муниципальной собственности, для ИЖС без проведения торгов"</t>
  </si>
  <si>
    <t>Постановление главы администрации Хаанского муниципального образования Зиминского района от 15 октября 2015 года № 72 "Об утверждении административного регламента оказания муниципальной услуги "Предоставление в  собственность гражданам земельных участков для ведения садоводства, огородничества и дачного хозяйства"</t>
  </si>
  <si>
    <t>Предоставление начинающим субъектам малого предпринимательства финансовой поддержки в виде субсидии (гранта) из местного бюджета на создание собственного бизнеса</t>
  </si>
  <si>
    <t>Отдел экономического анализа и прогнозирования администрации                                   г. Бодайбо и района</t>
  </si>
  <si>
    <t>Постановление администрации муниципального образования г. Бодайбо и района от 26 октября 2015 года № 211-п "Об утверждении административного регламента по предоставлению муниципальной услуги  "Предоставление начинающим субъектам малого предпринимательства финансовой поддержки в виде субсидии (гранта) из местного бюджета на создание собственного бизнеса"</t>
  </si>
  <si>
    <t>Постановление администрации Артемовского городского поселения от 5 августа 2015 года № 56 "Об утверждении административного регламента по оказанию муниципальной услуги "Утверждение схемы расположения земельного участка или земельных участков на кадастровом плане территории".</t>
  </si>
  <si>
    <t>Предоставление земельных участков, расположенных на территории Артемовского муниципального образования, без проведения торгов</t>
  </si>
  <si>
    <t>Постановление администрации Артемовского городского поселения от 5 августа 2015 года № 57 "Об утверждении административного регламента по оказанию муниципальной услуги "Предоставление земельных участков, расположенных на территории Артемовского муниципального образования, без проведения торгов".</t>
  </si>
  <si>
    <t>Предоставление земельных участков, расположенных на территории Артемовского муниципального образования, на торгах</t>
  </si>
  <si>
    <t>Постановление администрации Артемовского городского поселения от 5 августа 2015 года № 58 "Об утверждении административного регламента по оказанию муниципальной услуги "Предоставление земельных участков, расположенных на территории Артемовского муниципального образования, на торгах".</t>
  </si>
  <si>
    <t>Установление сервитута в отношении земельного участка, находящегося в муниципальной собственности Артемовского муниципального образования, а также в отношении земельных участков, государственная собственность на которые не разграничена</t>
  </si>
  <si>
    <t>Постановление администрации Артемовского городского поселения от 5 августа 2015 года № 57 "Об утверждении административного регламента по оказанию муниципальной услуги "Установление сервитута в отношении земельного участка, находящегося в муниципальной собственности Артемовского муниципального образования, а также в отношении земельных участков, государственная собственность на которые не разграничена".</t>
  </si>
  <si>
    <t>Выдача и продление разрешения на строительство, реконструкцию</t>
  </si>
  <si>
    <t>Постановление администрации Балахнинского городского поселения от 03 апреля 2015 года №14-п "Об утверждении административного регламента "Выдача и продление разрешения на строительство, реконструкцию"</t>
  </si>
  <si>
    <t>Постановление администрации Балахнинского городского поселения от 03 апреля 2015 года 15-п "Об утверждении административного регламента "Подготовка и выдача градостроительного плана земельного участка"</t>
  </si>
  <si>
    <t>Постановление администрации Балахнинского городского поселения от 03 апреля 2015 года 16-п "Об утверждении административного регламента "Выдача разрешения на ввод объекта в эксплуатацию"</t>
  </si>
  <si>
    <t>Выдача разрешений на вступление в брак несовершеннолетним лицам, проживающим на территории Бодайбинского муниципального образования, достигшим возраста шестнадцати лет, при наличии уважительных причин</t>
  </si>
  <si>
    <t>Выдача разрешения на вступление в брак лицам, достигшим шестнадцати лет</t>
  </si>
  <si>
    <t>Выдача разрешения на использование земель или земельного участка, находящихся в муниципальной собственности и государственная собственность на которые не разграничена</t>
  </si>
  <si>
    <t>Заключение соглашений о перераспределении земельных участков (земель), находящихся в государственной или муниципальной собственности, и земельных участков, находящихся в частной собственности</t>
  </si>
  <si>
    <t>Утверждение схемы расположения земельного участка или земельных участков  на кадастровом плане  территории Баклашинского сельского поселения</t>
  </si>
  <si>
    <t>Предоставление технических условий на подключение объектов капитального строительства к сетям инженерно-технического обеспечения</t>
  </si>
  <si>
    <t>Предоставление сведений об организации, выдающей технические условия на подключение объекта капитального строительства к сетям инженерно-технического обеспечения</t>
  </si>
  <si>
    <t xml:space="preserve">Постановление администрации Баклашинского сельского поселения от 13 октября 2015 № 707 "Об утверждении административного регламента предоставления муниципальной услуги "Предоставление технических условий на подключение объектов капитального строительства к сетям инженерно-технического обеспечения" </t>
  </si>
  <si>
    <t xml:space="preserve">Постановление администрации Баклашинского сельского поселения от 13 октября 2015 № 706 "Об утверждении административного регламента предоставления муниципальной услуги "Предоставление сведений об организации, выдающей технические условия на подключение объекта капитального строительства к сетям инженерно-технического обеспечения" </t>
  </si>
  <si>
    <t>Заключение соглашения об установлении сервитута в отношении земельных участков,  находящихся в собственности Тубинского муниципального образования, и земельных участков, государственная собственность на которые не разграничена</t>
  </si>
  <si>
    <t>Изменение вида разрешенного использования земельного участка и (или) объекта капитального строительства</t>
  </si>
  <si>
    <t>Принятие решения о предварительном согласовании предоставления земельного участка на территории Тубинского  муниципального образования</t>
  </si>
  <si>
    <t xml:space="preserve">Предоставление земельных участков в собственность, постоянное (бессрочное пользование, в безвозмезднеое срочное пользование, аренду земельных участков из состава земель, государственная собственность на которые не раграничена, юридическим лицам и гражданам на территории муниципального образования Большетарельское сельское поселение </t>
  </si>
  <si>
    <t xml:space="preserve">Предоставление земельных участков на которых расположены здания, строения и сооружения на территории муниципального образования Большетарельское сельское поселение </t>
  </si>
  <si>
    <t xml:space="preserve"> Утверждение и выдача схемы расположения земельного участка на кадастровом плане территории Большетарельского сельского поселения.</t>
  </si>
  <si>
    <t xml:space="preserve">Предоставление земельных участков под строительство на территории муниципального образования Большетарельского сельское поселение.  </t>
  </si>
  <si>
    <t>Предоставление земельных участков для целей,  не связанных со строительством, на территории муниципального образования Большетарельское сельское поселение</t>
  </si>
  <si>
    <t>Утверждение и выдача разрешения об изменении вида разрешенного использования земельного участка, расположенного на территории муниципального образования Большетарельское сельское поселение</t>
  </si>
  <si>
    <t>Предоставление информации о принадлежности объектов электросетевого хозяйства на территории муниципального образования Большетарельское сельское поселение</t>
  </si>
  <si>
    <t>Выдача градостроительных планов земельных участков, расположенных на территории Зиминского городского муниципального образования</t>
  </si>
  <si>
    <t>Постановление администрации Зиминского городского муниципального образования от 18 сентября 2015 года № 1817 "О внесении изменений в реестр 
муниципальных услуг Зиминского
городского муниципального образования"</t>
  </si>
  <si>
    <t xml:space="preserve">
 +
Перечень муниципальных услуг Зиминского городского муниципального образования предоставление которых осуществляется по принципу "одного  окна", утвержденный постановлением администрации Зиминского городского муниципального образования от 9 сентября 2015 года № 1696</t>
  </si>
  <si>
    <t>Выдача разрешения на строительство (за исключением случаев, предусмотренных Градостроительным кодексом Российской Федерации, иными федеральными законами)</t>
  </si>
  <si>
    <t>Выдача разрешения на ввод объекта в эксплуатацию при осуществлении строительства, реконструкции, объектов капитального строительства, расположенных на территории Зиминского городскогог муниципального образования</t>
  </si>
  <si>
    <t xml:space="preserve"> +
Перечень муниципальных услуг Зиминского городского муниципального образования предоставление которых осуществляется по принципу "одного  окна", утвержденный постановлением администрации Зиминского городского муниципального образования от 9 сентября 2015 года № 1696</t>
  </si>
  <si>
    <t>Постановление администрации сельского поселения Раздольинского муниципального образования от 22 декабря 2014 года №125 "Об утверждении административного регламента по предоставлению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сельского поселения Раздольинского муниципального образования""</t>
  </si>
  <si>
    <t>Постановление администрации сельского поселения Раздольинского муниципального образования от 22 декабря 2014 года №128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 расположенного на территории сельского поселения Раздольинского муниципального образования""</t>
  </si>
  <si>
    <t>Постановление администрации сельского поселения Раздольинского муниципального образования от 22 декабря 2014 года №126 "Об утверждении Административного регламента по предоставлению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</si>
  <si>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Постановление администрации сельского поселения Раздольинского муниципального образования от 22 декабря 2014 года №127 "Об утверждении административного регламента по предоставлению муниципальной услуги " Прием заявлений и выдача документов об утверждении схемы расположения земельного участка, расположенного на территории сельского поселения Раздольинского муниципального образования""</t>
  </si>
  <si>
    <t>Постановление администрации сельского поселения Раздольинского муниципального образования от 22 декабря 2014 года №130 "Об утверждении административного регламента по предоставлению муниципальной услуни " Принятие документов, а также выдача решений о превода или отказе в переводе жилого помещения в нежилое или нежилого в жилое помещений, находящегося на территории сельского поселения Раздольинского муниципального образования""</t>
  </si>
  <si>
    <t>Постановление администрации сельского поселения Раздольинского муниципального образования от 9 декабря 2014 года №118 "Об утверждении административного регламента по предоставлению муниципальной услуги "Организайия ритуальных услуг и содержание мест захоронения на территории сельского поселения Раздольинского муниципального образования""</t>
  </si>
  <si>
    <t>Постановление администрации сельского поселения Раздольинского муниципального образования от 14 апреля 2015 года №33 "Об утверждении административного регламента по предоставлению муниципальной услуги "Предоставление земельных участков для строительства на  территории сельского поселения Раздольинского муниципального образования""</t>
  </si>
  <si>
    <t>Постановление администрации сельского поселения Раздольинского муниципального образования от 14 апреля 2015 года №36 "Об утверждении административного регламента по предоставлению муниципальной услуги "Предоставление земельных участков, госудасртвенная собственность на которые не разграничена, а также земельных участков, находящихся в муниципальной собственности, на которых расположены здания, строения, сооружения"</t>
  </si>
  <si>
    <t>Предоставление земельного участка, находящегося в муниципальной собственностиили государственная собственность на который не разграничена, в постоянное (бессрочное) пользование</t>
  </si>
  <si>
    <t>Постановление администрации Култукского городского поселения  Слюдянского района от 06 августа 2015г. № 349 " Об утверждении административного регламента  предоставления муниципаольной услуги "Предоставление земельного участка, находящегося в муниципальной собственностиили государственная собственность на который не разграничена, в постоянное (бессрочное) пользование"</t>
  </si>
  <si>
    <t>Постановление администрации Култукского городского поселения  Слюдянского района от 06 августа 2015г. № 350 " Об утверждении административного регламента  предоставления муниципаольной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</si>
  <si>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Предварительное согласование  предоставления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Култукского муниципального образования</t>
  </si>
  <si>
    <t>Постановление администрации Култукского городского поселения  Слюдянского района от 06 августа 2015г. № 351 " Об утверждении административного регламента  предоставления муниципаольной услуги "Предварительное согласование  предоставления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Култукского муниципального образования"</t>
  </si>
  <si>
    <t>Принятие решения  о предоставлении земельных участков на торгах</t>
  </si>
  <si>
    <t xml:space="preserve"> Постановление администрации Култукского городского поселения Слюдянского района от 10 августа 2015 года № 358 "Принятие решения о предоставлении земельных участков на торгах"</t>
  </si>
  <si>
    <t xml:space="preserve"> Постановление администрации Култукского городского поселения Слюдянского района от 17 сентября 2015 года № 426 "Утверждение схемы расположения земельного участка"</t>
  </si>
  <si>
    <t>Рассмотрение уведомлений о проведении мероприятий в форме собрания, митинга, демонстрации,шествия или пикетирования на территории Култукского муниципального образования</t>
  </si>
  <si>
    <t xml:space="preserve"> Постановление администрации Култукского городского поселения Слюдянского района от 25.09.2015 года  № 441 "Рассмотрение уведомлений о проведении мероприятий в форме собрания, митинга, демонстрации,шествия или пикетирования на территории Култукского муниципального образования"</t>
  </si>
  <si>
    <t>Выдача градостроительных планов земельных участков, расположенных на территории муниципального образования "Бурят-Янгуты"</t>
  </si>
  <si>
    <t>Предоставление земельных участков, находящихся в муниципальной собственности и расположенных за пределами границ населенных пунктов, для ведения личного подсобного хозяйства без права возведения зданий и строений</t>
  </si>
  <si>
    <t>Постановление администрации муниципального образования "Бурят-Янгуты" от 1 июля 2015 года №103 ""Об утверждении административного регламента оказания муниципальной услуги п предоставлению информации о времени и месте театральных представлений, эстрадных концертов и других мероприятий"</t>
  </si>
  <si>
    <t>Предоставление земельных участков под индивидуальное жилищное строительство (первичное предоставление) и при переходе права собственности на незавершенное строительство на территории МО "Майск"</t>
  </si>
  <si>
    <t>Постановление  администрации муниципального образования "Майск" от 24 сентября 2014 года №250  "Об утверждении административного регламента "Предоставление земельных участков под индивидуальное жилищное строительство (первичное предоставление) и при переходе права собственности на незавершенное строительство" на территории МО "Майск"</t>
  </si>
  <si>
    <t>Подготовка и выдача разрешений на строительство объектов на территории муниципального образования "Майск" Осинского района Иркутской области</t>
  </si>
  <si>
    <t>Постановление  администрации муниципального образования "Майск" от 17 марта 2015 года №55  "Об утверждении административного регламента "Подготовка и выдача разрешений на строительство объектов на территории  муниципального образования "Майск" Осинского района Иркутской области</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</si>
  <si>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"Майск"</t>
  </si>
  <si>
    <t>Постановление  администрации муниципального образования "Майск" от 17 марта 2015 года №56  "Об утверждении административного регламента "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"Майск"</t>
  </si>
  <si>
    <t>Предоставление земельных участков, находящихся на территории муниципального образования "Майск", для строительства на праве собственности, аренды, безвозмездного пользования, постоянного (бессрочного) пользования</t>
  </si>
  <si>
    <t>Постановление  администрации муниципального образования "Майск" от 17 марта 2015 года №567 "Об утверждении административного регламента " Предоставление земельных участков, находящихся на территории муниципального образования "Майск", для строительства на праве собственности, аренды, безвозмездного пользования, постоянного (бессрочного) пользования</t>
  </si>
  <si>
    <t xml:space="preserve">Предостваление земельных участков в собственность граждан для ИЖС и ведения ЛПХ </t>
  </si>
  <si>
    <t>Проведение приватизации муниципального имущества, находящегося в муниципальной собственности МО "Обуса"</t>
  </si>
  <si>
    <t>Правила присвоения, изменения, уточнения и аннулирования адресов земельных участков, зданийй строений и сооружений на территории муниципального образования "Обуса"</t>
  </si>
  <si>
    <t xml:space="preserve">Предоставление земельных участков из земель сельскохозяйствнного назначения, находящихся в муниципальной собственности, для создания фермерского хозяйства и осуществления его деятельности </t>
  </si>
  <si>
    <t>Предоставление земельных участков , находящихся в муниципальной собственности и земли государственная собственность на которые не разграничена, на которых расположены здания, строения, сооружения.</t>
  </si>
  <si>
    <t>Предоставление земельного участка в постоянное (бессрочное) пользование находящегося в муниципальой собственености МО "Обуса" или в государственной собственности</t>
  </si>
  <si>
    <t>Предостваление земельных участков находящихся в муниципальной собственности МО "Обуса"  в государственной собственностии в аренду на торгах"</t>
  </si>
  <si>
    <t>Постановление администрации МО "Обуса" №43 от 7 апреля 2015 года "Об утверждениии административного регламента исполнения муниципальной услуги "Предоставление гражданам земельных участков в собственность для индивидуального жилищного  строительства и ведения личного подсобного хозяйства на территории МО "Обуса"</t>
  </si>
  <si>
    <t>Постановление администрации МО "Обуса" №44 от 7 апреля 2015 года "Об утверждениии административного регламента исполнения муниципальной услуги "Проведение приватизации муниципального имущества, находящегося в муниципальной собственности МО "Обуса"</t>
  </si>
  <si>
    <t>Постановление администрации МО "Обуса" №81 от 18 мая 2015 года "Об утверждениии административного регламента исполнения муниципальной услуги "Предоставление земельных участков, находящихся в муниципальной собственности и земли государственная собственность на которые не разграничена, на которых расположены здания, строения, сооружения"</t>
  </si>
  <si>
    <t xml:space="preserve">Постановление администрации МО "Обуса" №81 от 18 мая 2015 года "Об утверждениии административного регламента исполнения муниципальной услуги "Предоставление земельного участка в постоянное (бессрочное) пользование находящегося в муниципальой собственености граждан" </t>
  </si>
  <si>
    <t>Постановление администрации МО "Обуса" №75 от 5 мая 2015 года "Об утверждениии административного регламента исполнения муниципальной услуги "Правила присвоения, изменения, уточнения и аннулирования адресов земельных участков, зданийй строений и сооружений на территории муниципального образования "Обуса""</t>
  </si>
  <si>
    <t>Постановление администрации МО "Обуса" №76 от 7 мая 2015 года "Об утверждениии административного регламента исполнения муниципальной услуги "Предоставление земельных участков из земель сельскохозяйствнного назначения, находящихся в муниципальной собственности, для создания фермерского хозяйства и осуществления его деятельности"</t>
  </si>
  <si>
    <t>Постановление администрации МО "Обуса" №105 от 30 июня 2015 года "Об утверждениии административного регламента исполнения муниципальной услуги "Предостваление земельных участков находящихся в муниципальной собственности МО "Обуса"  в государственной собственностии в аренду на торгах"</t>
  </si>
  <si>
    <t xml:space="preserve"> Предоставлению в аренду земельных участков для индивидуального жилищного строительства без проведения торгов</t>
  </si>
  <si>
    <t xml:space="preserve">Предоставление гражданам земельных участков в собственность граждан для индивидуального жилищного строительства и ведения личного подсобного хозяйства на территории муниципального образования </t>
  </si>
  <si>
    <t>Постановление администрации муниципального образования - "город Тулун" от 6  ноября 2014 года № 1881 "Об утверждении административного регламента предоставления муниципальной услуги "Выдача сведений из Реестра муниципального имущества муниципального обюразования - "город Тулун"</t>
  </si>
  <si>
    <t xml:space="preserve"> +       </t>
  </si>
  <si>
    <t>Филиппова Елена Александровна</t>
  </si>
  <si>
    <t>И. о. начальника отдела экономического развития Комитета по экономике и финансам администрации городского округа</t>
  </si>
  <si>
    <t>8(39530)40-343</t>
  </si>
  <si>
    <t>есоnom-tulun-mer@ rambler.ru</t>
  </si>
  <si>
    <t>Постановление админинистрации муниципального образования - "город Тулун" от 06 ноября 2014 года № 1872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на которых расположены здания, строения, сооружения"</t>
  </si>
  <si>
    <t>п.18 Перечня услуг, которые являются необходимыми и обязательными при предоставлении муниципальной услуги</t>
  </si>
  <si>
    <t>Передача жилых помещений муниципального жилищного фонда в собственность граждан в порядке приватизации на территории муниципального образования - город Тулун</t>
  </si>
  <si>
    <t>Постановление админинистрации муниципального образования - "город Тулун" от 06 ноября 2014 года № 1879 "Об утверждении административного регламента предоставления муниципальной услуги "Передача жилых помещений муниципального жилищного фонда в собственность граждан в порядке приватизации на территории муниципального образования - "город Тулун"</t>
  </si>
  <si>
    <t>п.9,10,11,12,13 Перечня услуг, которые являются необходимыми и обязательными при предоставлении муниципальной услуги</t>
  </si>
  <si>
    <t>Принятие граждан на учет в качестве нуждающихся в жилых помещениях, предоставляемых по договорам социального найма на территории муниципального образования - "город Тулун"</t>
  </si>
  <si>
    <t>Постановление администрации муниципального образования "город Тулун" от 6  ноября 2014 года № 1880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на территории муниципального образования - "город Тулун"</t>
  </si>
  <si>
    <t>п.4,5,6,7,8,9 Перечня услуг, которые являются необходимыми и обязательными при предоставлении муниципальной услуги</t>
  </si>
  <si>
    <t xml:space="preserve">Постановление администрации городского округа от 06 ноября 2014 года № 1882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</si>
  <si>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п.10 Перечня услуг, которые являются необходимыми и обязательными при предоставлении муниципальной услуги</t>
  </si>
  <si>
    <t>Постановление администрации муниципального образования - "город Тулун" от 15 декабря 2014 года № 3025 "Об утверждении административного регламента предоставления муниципальной услуги "Предоставление муниципального имущества в собственность"</t>
  </si>
  <si>
    <t>Постановление администрации муниципального образования - "город Тулун" от 03 августа 2012 года № 1290 "Об утверждении административного регламента по предоставлению муниципальной услуги "Перевод жилого помещения в нежилое помещение и нежилого помещения в жилое помещение"</t>
  </si>
  <si>
    <t xml:space="preserve"> +
Постановление администрации муниципального образования - "г. Тулун" от 10 июля 2014 N 1210
"О внесении изменений в Административный регламент предоставления муниципальной услуги "Перевод жилого помещения в нежилое помещение и нежилого помещения в жилое помещение"
</t>
  </si>
  <si>
    <t>п.12,13,14 Перечня услуг, которые являются необходимыми и обязательными при предоставлении муниципальной услуги</t>
  </si>
  <si>
    <t>Постановление администрации муниципального образования "город Тулун" от 20 июля 2012 года № 1175 "Об утверждении административного регламента по предоставлению муниципальной услуги "Выдача разрешений на строительство в целях строительства, реконструкции объектов капитального строительства"</t>
  </si>
  <si>
    <t xml:space="preserve"> +
 Постановление администрации муниципального образования - "г. Тулун" от 10 июля 2014 N 1206
"О внесении изменений в Административный регламент предоставления муниципальной услуги "Выдача разрешений на строительство в целях строительства, реконструкции объектов капитального строительства"
</t>
  </si>
  <si>
    <t>п.9,15,16,17 Перечня услуг, которые являются необходимыми и обязательными при предоставлении муниципальной услуги</t>
  </si>
  <si>
    <t>Постановление администрации муниципального образования "город Тулун" от 14 июля 2015 года № 995 "Об утверждении административного регламента по предоставлению муниципальной услуги "Выдача разрешений на ввод объектов капитального строительства в эксплуатацию"</t>
  </si>
  <si>
    <t>Постановление администрации муниципального образования - "город Тулун" от 10 июля 2014 года № 1217 "Об утверждении административного регламента по предоставлению муниципальной услуге " Выдача разрешений на установку рекламных конструкций, аннулирование разрешений на установку рекламных конструкций и выдача предписаний о демонтаже самовольно установленных рекламных конструкций"</t>
  </si>
  <si>
    <t>п.20,21,22 Перечня услуг, которые являются необходимыми и обязательными при предоставлении муниципальной услуги</t>
  </si>
  <si>
    <t>Постановление администрации муниципального образования - "город Тулун" от 6 мая 2013 года № 844 "Об утверждении административного регламента по предоставлению муниципальной услуги "Выдача акта о выборе земельного участка для строительства"</t>
  </si>
  <si>
    <t xml:space="preserve"> +
 Постановление администрации муниципального образования - "г. Тулун" от 10 июля 2014 N 1207
"О внесении изменений в Административный регламент предоставления муниципальной услуги "Выдача акта о выборе земельного участка для строительства"
</t>
  </si>
  <si>
    <t>Постановление администрации муниципального образования - "город Тулун" от 27 марта 2014 года № 547 "Об утверждении административного регламента предоставления муниципальной услуги "Выдача градостроительных планов земельных участков"</t>
  </si>
  <si>
    <t>п.9 Перечня услуг, которые являются необходимыми и обязательными при предоставлении муниципальной услуги</t>
  </si>
  <si>
    <t>Постановление администрации муниципального образования - "город Тулун" от 29 декабря 2012 года № 2254 "Об утверждении административного регламента по предоставлению муниципальной услуги "Выдача ордеров на право производства земляных работ"</t>
  </si>
  <si>
    <t xml:space="preserve"> +
Постановление администрации муниципального образования - "город Тулун" от 10 июля 2014 N 1211
"О внесении изменений в Административный регламент предоставления муниципальной услуги "Выдача ордеров на право производства земляных работ"
</t>
  </si>
  <si>
    <t>п.19 Перечня услуг, которые являются необходимыми и обязательными при предоставлении муниципальной услуги</t>
  </si>
  <si>
    <t>п.9,14 Перечня услуг, которые являются необходимыми и обязательными при предоставлении муниципальной услуги</t>
  </si>
  <si>
    <t>Постановление администрации муниципального образования - "город Тулун" от 27 июля 2015 года № 1064 "Об утверждении административного регламента предоставления муниципальной услуги "Признание жилых помещений муниципального жилищного фонда непригодными для проживания"</t>
  </si>
  <si>
    <t xml:space="preserve">Постановление администрации муниципального образования - "город Тулун" от 25 октября 2012 года № 1776 "Об утверждении административного регламента предоставления муниципальной услуги "Выдача разрешений на право организации розничного рынка"  </t>
  </si>
  <si>
    <t>п.20 Перечня услуг, которые являются необходимыми и обязательными при предоставлении муниципальной услуги</t>
  </si>
  <si>
    <t>Постановление администрации муниципального образования -"город Тулун" от 31 октября 2014 года № 1849 "Об утверждении административного  регламента предоставления муниципальной услуги "Предоставление бюджетных кредитов"</t>
  </si>
  <si>
    <t>Постановление администрации муниципального образования -"город Тулун" от 31 октября 2014 года № 1850 "Об утверждении административного регламента предоставление муниципальной услуги "Предоставление муниципальной гарантии"</t>
  </si>
  <si>
    <t>Постановление  администрации муниципального образования - "город Тулун" от 18 ноября 2014 года № 1905 "Об утверждении административного регламента по предоставлению муниципальной услуге "Установление, перерасчет и выплата пенсии за выслугу лет лицам, замещавшим должности муниципальной службы"</t>
  </si>
  <si>
    <t>Постановление администрации муниципального образования - "город Тулун" от 21 октября 2014 года № 1776 "Об утверждении административного регламента предоставления муниципальной услуги "Прием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</si>
  <si>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п.1,2,3,4 Перечня услуг, которые являются необходимыми и обязательными при предоставлении муниципальной услуги</t>
  </si>
  <si>
    <t>Постановление администрации муниципального образования - "город Тулун" от 22 декабря 2014 года №3053 "Об утверждении административного регламента предоставления муниципальной услуги"Выдача разрешений на вступление в брак несовершеннолетним лицам, достигшим возраста 16 лет"</t>
  </si>
  <si>
    <t>Постановление администрации муниципального образования - "город Тулун" от 21 июня 2012 года № 977 "Об утверждении административного регламента по предоставлению муниципальной услуги "Рассмотрение уведомлений о проведении публичного мероприятия"</t>
  </si>
  <si>
    <t xml:space="preserve"> +
Постановление администрации муниципального образования - "г. Тулун" от 08 июля 2014 N 1202
"О внесении изменений в Административный регламент по предоставлению муниципальной услуги "Рассмотрение уведомлений о проведении публичного мероприятия"
</t>
  </si>
  <si>
    <t>Постановление администрации муниципального образования - "город Тулун" от 11 декабря 2014 года № 2065 "Об утверждении административного регламента по предоставлению муниципальной услуги "Прием на муниципальное хранение документов по личному составу ликвидированных организаций, действовавших на территории муниципального образования - "город Тулун"</t>
  </si>
  <si>
    <t>Постановление администрации муниципального образования - "город Тулун" от 21 июня 2012 года № 978 "Об утверждении административного регламента по предоставлению муниципальной услуги "Выдача архивных справок, выписок, копий архивных документов"</t>
  </si>
  <si>
    <t xml:space="preserve"> +
Постановление администрации муниципального образования - "г. Тулун" от 10 июля 2014 N 1209
"О внесении изменений в Административный регламент по предоставлению муниципальной услуги "Выдача архивных справок, выписок, копий архивных документов"
</t>
  </si>
  <si>
    <t>Постановление администрации муниципального образования - "город Тулун" от 6 июня 2012 года № 897 "Об утверждении административного регламента по предоставлению муниципальной услуги "Предоставление копий муниципальных правовых актов администрации городского округа"</t>
  </si>
  <si>
    <t xml:space="preserve"> +
 Постановление администрации муниципального образования - "г. Тулун" от 08 июля 2014 N 1201
"О внесении изменений в Административный регламент по предоставлению муниципальной услуги "Предоставление копий муниципальных правовых актов мэра городского округа, администрации городского округа"
</t>
  </si>
  <si>
    <t>Решение Думы муниципального образования - "город Тулун" от 07 декабря 2011 N 63-ДГО "О Перечне услуг, которые являются необходимыми и обязательными для предоставления муниципальных услуг органами местного самоуправления муниципального образования - "город Тулун", и порядке определения размера платы за оказание таких услуг"</t>
  </si>
  <si>
    <t>см.п.3</t>
  </si>
  <si>
    <t>1. Выписка из ЕГРЮЛ (ФНС)
2. Выписка из ЕГРИП (ФНС)
3. Выписка из ЕГРП (Росреестр)
4. Сведения из реестра кадастра объектов недвижимости (Росреестр), Кадастровый план территории (Росреестр)</t>
  </si>
  <si>
    <t>1. Выписка из ЕГРП (Росреестр)
2. Сведения о наличии приватизированного жилья (Ростехинвентаризация)</t>
  </si>
  <si>
    <t>1. Выписка из ЕГРП (Росреестр)
2. Выписка из реестра выданных заключений государственной экспертизы проектной документации и результатов инженерных изысканий (Агенство гос. экспертизы в строительстве Иркутской области и ФАУ "ГУ гос. экспертизы")
3. Заключение государственной экологической экспертизы проектной документации (Росприроднадзор)</t>
  </si>
  <si>
    <t>1. Выписка из ЕГРЮЛ (ФНС)
2. Выписка из ЕГРИП (ФНС)
3. Выписка из ЕГРП (Росреестр)
4. Квитанция, подтверждающая оплату госпошлины (Федеральное казначейство)</t>
  </si>
  <si>
    <t>1. Выписка из ЕГРЮЛ (ФНС)
2. Выписка из ЕГРИП (ФНС)
3. Сведения из реестра кадастра объектов недвижимости (Росреестр)
4. Кадастровый план территории (Росреестр)</t>
  </si>
  <si>
    <t>1. Выписка из ЕГРЮЛ (ФНС)
2. Выписка из ЕГРИП (ФНС)
3. Выписка из ЕГРП (Росреестр)
4. Сведения из реестра кадастра объектов недвижимости (Росреестр)
5. Кадастровый план территории (Росреестр)</t>
  </si>
  <si>
    <t>1. Выписка из ЕГРЮЛ (ФНС)
2. Выписка из ЕГРИП (ФНС)
3. Выписка из ЕГРП (Росреестр)
4. Сведения из реестра кадастра объектов недвижимости (Росреестр)</t>
  </si>
  <si>
    <t>1. Сведения о размере пенсии (ПФ)</t>
  </si>
  <si>
    <t>Постановление администрации муниципального образования - "город Тулун" от  1 декабря 2011 года №1723 "О разработке и утверждении административных регламентов исполнения муниципальных функций и административных регламентов предоставления муниципальных услуг" (вместе с "Порядком разработки и утверждения административных регламентов исполнения муниципальных функций", "Порядком разработки и утверждения административных регламентов предоставления муниципальных услуг")</t>
  </si>
  <si>
    <t>Постановление администрации муниципального образования - "город Тулун" от 29 декабря 2012 № 2247 "Об утверждении Порядка формирования и ведения реестра муниципальных услуг и муниципальных функций муниципального образования - "город Тулун"</t>
  </si>
  <si>
    <t>Постановление администрации муниципального образования города Братска от 06 октября 2015 года № 2263 "Об утверждении административного регламента предоставления муниципальной услуги "Принятие граждан, проживающих на территории муниципального образования города Братска на учет в качестве нуждающихся в жилых помещениях, предоставляемых по договорам социального найма"</t>
  </si>
  <si>
    <t>Постановление администрации муниципального образования города Братска от 06 октября 2015 года  № 2264 "Об утверждении административного регламента предоставления муниципальной услуги "Выдача разрешения на вступление в брак несовершеннолетним лицам, проживающим на территории города Братска, достигшим возраста шестнадцати лет, при наличии уважительных причин"</t>
  </si>
  <si>
    <t xml:space="preserve">Постановление администрации муниципального образования города Братска от 21 сентября  2015 года № 2184 "Об утверждении административного регламента предоставления муниципальной услуги "Передача жилых помещений муниципального жилищного фонда муниципального образования города Братска в собственность граждан" </t>
  </si>
  <si>
    <t>Постановление администрации муниципального образования города Братска от 21 августа 2015 года  № 1990 "Об утверждении административного регламента предоставления муниципальной услуги "Выдача выписки из реестра муниципального имущества  муниципального образования города Братска "</t>
  </si>
  <si>
    <t>Предоставление земельного участка в собственность бесплатно</t>
  </si>
  <si>
    <t>Выдача разрешений на строительство на территории муниципального образования города Братска</t>
  </si>
  <si>
    <t>Выдача разрешений на установку рекламных конструкций на территории муниципального образования города Братска</t>
  </si>
  <si>
    <t>Постановление администрации муниципального образования города Братска от 12 октября 2015 года № 2319"Об утверждении административного регламента предоставления муниципальной услуги "Организация обслуживания пользователей в читальном зале архивного отдела организационно-контрольного управления аппарата администрации города Братска"</t>
  </si>
  <si>
    <t>Постановление администрации муниципального образования города Братска от 03 августа 2015 года № 1873 "Об утверждении административного регламента предоставления муниципальной услуги "Принятие решения о возврате излишне уплаченных (взысканных) платежей в бюджет города Братска, пеней и штрафов "</t>
  </si>
  <si>
    <t xml:space="preserve">Постановление администрации муниципального образования города Братска от 04 сентября 2015 года № 2105 "Об утверждении административного регламента предоставления муниципальной услуги "Установление тарифов на услуги (работы) муниципальных предприятий и учреждений города Братска" </t>
  </si>
  <si>
    <t xml:space="preserve"> Постановление администрации  Иркутского районного муниципального образования от 13 апреля 2015 года № 1823 "Об утверждении Административного регламента  предоставления  муниципальной услуги "Назначение, перерасчет, индексация и выплата пенсии за выслугу лет гражданам, замещавшим должности муниципальной службы" </t>
  </si>
  <si>
    <t>Постановление администрации Иркутского районного муниципального образования от 18 февраля 2015 года № 733 "Об утверждении Административного регламента  предоставления  муниципальной услуги "Выдача разрешения на право организации розничного рынка"</t>
  </si>
  <si>
    <t>1. Справка территориального органа Пенсионного фонда Российской Федерации по месту жительства областного гражданского служащего о назначении трудовой пенсии по старости (инвалидности) либо пенсии, назначенной в соответствии с Закон Российской Федерации от 19 апреля 1991 года № 1032-1 "О занятости населения в Российской Федерации", и о ее размере на дату возникновения права на пенсию за выслугу лет; 2. Распоряжение администрации района о повышении должностных окладов муниципальных служащих; 3. Сведения о СНИЛС</t>
  </si>
  <si>
    <t>1. Выписка из Единого государственного реестра юридических лиц;
2. Копия документа, подтверждающего право на объект или объекты недвижимости, расположенные на территории, в пределах которой предполагается организовать рынок.</t>
  </si>
  <si>
    <t>Выдача выписки из реестра муниципального имущества Иркутского районного муниципального образования</t>
  </si>
  <si>
    <t>Постановление администрации Иркутского районного муниципального образования от 25 мая 2015 года № 1951 "Об утверждении Административного регламента  предоставления  муниципальной услуги "Выдача выписки из реестра муниципального имущества Иркутского районного муниципального образования"</t>
  </si>
  <si>
    <t>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Иркутского района</t>
  </si>
  <si>
    <t>Постановление администрации Иркутского районного муниципального образования от 14 августа 2015 года № 2139 "Об утверждении Административного регламента  предоставления  муниципальной услуги "Выдача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Иркутского района"</t>
  </si>
  <si>
    <t>1. Выписка из Единого государственного реестра индивидуальных предпринимателей;
2. Выписка из Единого государственного реестра юридических лиц;</t>
  </si>
  <si>
    <t>1. Выписка из Единого государственного реестра индивидуальных предпринимателей;
2. Выписка из Единого государственного реестра юридических лиц;
3. Выписка из Единого государственного реестра прав на недвижимое имущество и сделок с ним о правах отдельного лица на имевшиеся (имеющиеся) у него объекты недвижимого имущества;                                                                                                                                               4. Согласование службы по охране объектов культурного наследия Иркутской области размещения рекламных конструкций на объектах культурного наследия.</t>
  </si>
  <si>
    <t>Оказание финансовой поддержки субъектам малого предпринимательства на территории Иркутского районного муниципального образования</t>
  </si>
  <si>
    <t xml:space="preserve">Постановление администрации Иркутского районного муниципального образования от 13 ноября 2015 года  № 2522 "Об утверждении Административного регламента  предоставления  муниципальной услуги "Оказание финансовой поддержки субъектам малого предпринимательства на территории Иркутского районного муниципального образования"
</t>
  </si>
  <si>
    <t xml:space="preserve">1. Копии лицензий и (или) разрешений для осуществления деятельности, необходимых для реализации бизнес-плана, заверенные участником конкурса;
2. Справка ФНС  о состоянии расчетов по налогам, сборам, пеням, штрафам, процентам организаций и индивидуальных предпринимателей
3. Выписка из ЕГРЮЛ (ЕГРИП) ;                                                                                                                                                                                                                                                                                                                                                                                                              4. Справка о состоянии расчетов по страховым взносам, пеням и штрафам ФСС;                                                                                                         5. Выписка из ЕГРП;                                                                                      6. СправкаПФР  о состоянии расчетов по страховым взносам, пеням и штрафам                             </t>
  </si>
  <si>
    <t xml:space="preserve">Предоставление земельных участков, относящихся к имуществу общего пользования садоводческих, огороднических и дачных некоммерческих объединений, расположенных на территории Марковского муниципального образования, государственная собственность на которые не разграничена </t>
  </si>
  <si>
    <t>Земельно-архитектурный отдел администрации Марковского муниципального образования</t>
  </si>
  <si>
    <t>Предоставление земельных участков, расположенных на территории Марковского муниципального образования, государственная собственность на которые не разграничена, для индивидуального жилищного строительства</t>
  </si>
  <si>
    <t>Предоставление земельных участков, находящихся на территории Марковского муниципального образования, государственная собственность на которые не разграничена, на которых расположены здания, строения, сооружения</t>
  </si>
  <si>
    <t>постановление главы Никольского муниципального образования №  11 от 10 февраля 2014 года"Об утверждении Административного регламента предоставления муниципальной услуги  "Согласование переустройства и (или) перепланировки жилого помещения на территории Никольского муниципального образования"</t>
  </si>
  <si>
    <t>постановление главы Никольского мунциипального образования № 20 от 13 апреля 2015 года "Об утверждении административного регламента предоставления муниципальной услуги "Предоставление гражданам земельных участков для строительства индивидуального жилого дома и для ведения личного подсобного хозяйства на землях населённых пунктов"</t>
  </si>
  <si>
    <t>Постановление главы Никольского мунциипального образования № 21 от 13 апреля 2015 года "Об утверждении административного регламента предоставления муниципальной услуги "Приём заявлений и выдача документов об утверждении схемы расположения земельного участка, расположенного на территории Никольского мунциипального образования"</t>
  </si>
  <si>
    <t>Постановление главы Никольского муниципального образования № 22 от 13 апреля 2015 года "Об утверждении админситративного регламента предоставления мунциипальной услуги "Предоставление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Никольского мунциипального образования"</t>
  </si>
  <si>
    <t>постановление главы Никольского муниципального образования № 10 от 10 февраля 2014 года"Об утверждении Административного регламента предоставления муниципальной услуги "Приёмка выполненых работ  после переустройства и (или) перепланировки жилого (нежилого) помещения"</t>
  </si>
  <si>
    <t>постановление главы Никольского муниципального образования № 9 от 10 февраля 2014 года"Об утверждении Административного регламента предоставления муниципальной услуги   "Подготовка и выдача разрешений на строительство, реконструкцию, капитальный ремонт объектов капитального строительства на территории Никольского муниципального образования"</t>
  </si>
  <si>
    <t>постановление главы Никольского муниципального образования № 14 от 10 февраля 2014 года  "Об утверждении Административного регламента предоставления муниципальной услуги   "Выдача градостроительного плана земельного участка"</t>
  </si>
  <si>
    <t>Передача жилых помещений муниципального жилищного фонда в собственность граждан в порядке приватизации на территории Ревякинского муниципального образования</t>
  </si>
  <si>
    <t xml:space="preserve">Предоставление членам садоводческих, огороднеческих и дачных некоммерческих объединений граждан в собственность земельных участков из земель садоводческих, огороднеческих и дачных некоммерческих объединений находящихся на территории Уриковского муниципального образования </t>
  </si>
  <si>
    <t>Предоставление гражданам земельных участков расположенных на территории Усть-Кудинского муниципального образования для индивидуального жилищного строительства</t>
  </si>
  <si>
    <t>Постановление администрации Уховского муниципального образования от 01.10.2015 года № 52 "Об утверждении административного регламента по предоставлению муниципальной услуги "Перевод земель или земельных участков в составе таких земель из одной категории в другую (за исключением земель сельскохозяйственного назначения)".</t>
  </si>
  <si>
    <t xml:space="preserve">Постановление администрации Уховского муниципального образования от  09.10.2015 года № 57 "Об утверждении административного регламента по предоставлению муниципальной услуги "Образование земельных участков из земельных участков, находящихся в муниципальной собственности". </t>
  </si>
  <si>
    <t xml:space="preserve">Постановление администрации Уховского муниципального образования от 17.12.2012  года № 85 "Об утверждении административного регламента по предоставлению муниципальной услуги "Организация массового досуга и отдыха населения на территории Уховского сельского поселения". </t>
  </si>
  <si>
    <t>Постановление Администрации Новоилимского сельского поселения от 21 октября 2015 года № 73 "Об утверждении административного  регламента по предоставлению администрацией Новоилимского сельского поселения Нижнеилимского района муниципальной услуги  "Утверждение и выдача схемы расположения земельного участка на кадастровом плане территории"</t>
  </si>
  <si>
    <t>Постановление администрации Николаевского МО  от  2 сентября 2015 года № 38  "Об утверждении Административного регламента предоставления   муниципальной  услуги "Предоставление  в  аренду  без проведения торгов  земельных участков из состава земель,государственная   собственность     на     которыене разграничена,    из  земель     находящихся     всобственности   Николаевского  муниципальногообразования    однократно       для      завершения строительства   объекта"</t>
  </si>
  <si>
    <t xml:space="preserve">Постановление администрации Тубинского муниципального образования от 11 сентября 2015 года № 103 "Об утверждении Административного регламента   предоставления муниципальной услуги "Заключение  соглашения об установлении сервитута в отношении  земельных участков, находящихся в собственности  Тубинского муниципального образования, и  земельных участков, государственная собственность на которые не разграничена"
</t>
  </si>
  <si>
    <t xml:space="preserve">Постановление администрации Черемховского районного муниципального образования от 29 июля 2015 года  № 342 "Об утверждении административного регламента предоставления муниципальной услуги "Предоставление в аренду муниципального имущества Черемховского районного муниципального образования"
</t>
  </si>
  <si>
    <t xml:space="preserve">Постановление администрации Нижнеиретского муниципального образования от 12.05.2015 № 57 "Об утверждении административного регламента предоставления муниципальной услуги "Предоставление гражданам земельных участков на территории Нижнеиретского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 </t>
  </si>
  <si>
    <t>Постановление администрации Нижнеиретского муниципального образования от 12 мая 2015 года № 56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Нижнеиретского муниципального образования"</t>
  </si>
  <si>
    <t xml:space="preserve">Постановление администрации муниципального образования "Бурят-Янгуты" от 24 августа 2015  года № 124 Об утверждении административного регламента по предоставлению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t>
  </si>
  <si>
    <t>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муниципального образования "Бурят-Янгуты"</t>
  </si>
  <si>
    <t xml:space="preserve">Постановление администрации муниципального образования "Бурят-Янгуты" от 24 августа 2015  года № 128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муниципального образования "Бурят-Янгуты"
</t>
  </si>
  <si>
    <t xml:space="preserve">Постановление администрации муниципального образования "Бурят-Янгуты" от 24 августа 2015  года № 127 Об утверждении административного регламента по предоставлению муниципальной услуги "Выдача градостроительных планов земельных участков, расположенных на территории муниципального образования "Бурят-Янгуты"
</t>
  </si>
  <si>
    <t xml:space="preserve">Постановление администрации муниципального образования "Бурят-Янгуты" от 24 августа 2015  года № 126  Об утверждении административного регламента по предоставлению муниципальной услуги "Перевод земель или земельных участков в составе таких земель из одной категории в другую (за исключением земель сельскохозяйственного назначения)"
</t>
  </si>
  <si>
    <t xml:space="preserve">Постановление администрации муниципального образования "Бурят-Янгуты" от 24 августа 2015  года № 132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на которых расположены здания, строения, сооружения"
</t>
  </si>
  <si>
    <t xml:space="preserve">Постановление администрации муниципального образования "Бурят-Янгуты" от 24 августа 2015  года № 130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и расположенных за пределами границ населенных пунктов, для ведения личного подсобного хозяйства без права возведения зданий и строений"
</t>
  </si>
  <si>
    <t xml:space="preserve">Постановление администрации муниципального образования "Бурят-Янгуты" от 24 августа 2015  года № 133  Об утверждении административного регламента по предоставлению муниципальной услуги "Утверждение акта выбора земельного участка для строительства и предварительное согласование места размещения объекта"
</t>
  </si>
  <si>
    <t>Проведение приватизации муниципального имущества, находящегося в муниципальной собственности МО "Русские Янгуты</t>
  </si>
  <si>
    <t xml:space="preserve">Постановление № 48/2 от 3 августа 2015 года Об  утверждении  административный регламента
 исполнения муниципальной  услуги  "Проведение приватизации муниципального имущества, находящегося в муниципальной собственности МО "Русские Янгуты
</t>
  </si>
  <si>
    <t xml:space="preserve">Постановление №49/2 от 3 августа 2015 года "Об  утверждении  административного  регламента
исполнения муниципальной  услуги "предоставление гражданам земельных участков в собственность граждан для индивидуального жилищного строительства и ведения личного подсобного хозяйства на территории муниципального образования "Русские Янгуты
</t>
  </si>
  <si>
    <t>Постановление администрации муниципального образования города Братска от 22 октябра 2015 года №"2429 "Об утверждении административного регламента предосталения муниципальной услуги "Предоставление земельного участка в собственность   земельного участка бесплатно"</t>
  </si>
  <si>
    <t xml:space="preserve">Постановление администрации муниципального образования города Братска от 31 июля 2015 года №1857 "Об утверждении административного регламента предоставления муниципальной услуги "Предоставление разрешения на условно разрешенный вид использования земельного участка или объекта". </t>
  </si>
  <si>
    <t>Постановление администрации Бодайбинского городского поселения от 27 мая 2015 года № 275-п  "Об утверждении   Административного   регламента    предоставления  муниципальной  слуги "Выдача разрешений на вступление в брак несовершеннолетним лицам, проживающим на территории Бодайбинского муниципального образования, достигшим возраста шестнадцати лет, при наличии уважительных причин"</t>
  </si>
  <si>
    <t xml:space="preserve">Постановление главы администрации Большетарельского сельского поселения от 24  декабря 2014  года  № 81 "Об утверждении административного регламента предоставления муниципальной услуги "  "Предоставление информации о принадлежности объектов электросетевого хозяйства   на территории Большетарельского сельского поселения" </t>
  </si>
  <si>
    <t>Постановление главы администрации Большетарельского сельского поселения от 19 мая 2015 года  № 22 "Об утверждении административного регламента предоставления муниципальной услуги "  "Предоставление земельных участков в собственность, постоянное (бессрочное) пользование, в безвозмездное срочное пользование, аренду земельных участков из состава земель, государственная собственность на которые не разграничена, юридическим лицам и гражданам на территории Большетарельского сельского поселения" ".</t>
  </si>
  <si>
    <t xml:space="preserve">Постановление главы администрации Большетарельского сельского поселения от 22 мая 2015 года  № 26 "Об утверждении административного регламента предоставления муниципальной услуги "  "Предоставление земельных участков на которых расположены здания, строения и сооружения на территории Большетарельского сельского поселения"  </t>
  </si>
  <si>
    <t xml:space="preserve">Постановление главы администрации Большетарельского сельского поселения от 22 мая 2015 года  № 27 "Об утверждении административного регламента предоставления муниципальной услуги " Утверждение и выдача схемы расположения земельного участка на кадастровом плане  территории Большетарельского сельского поселения"  </t>
  </si>
  <si>
    <t xml:space="preserve">Постановление главы администрации Большетарельского сельского поселения от 22 мая 2015 года  № 28 "Об утверждении административного регламента предоставления муниципальной услуги " Предоставление земельных участков под строительство на   территории Большетарельского сельского поселения"  </t>
  </si>
  <si>
    <t xml:space="preserve">Постановление главы администрации Большетарельского сельского поселения от 22 мая 2015 года  № 29 "Об утверждении административного регламента предоставления муниципальной услуги " Предоставление земельных участков для целей, не связанных со  строительством на   территории Большетарельского сельского поселения"  </t>
  </si>
  <si>
    <t xml:space="preserve">Постановление главы администрации Большетарельского сельского поселения от 22 мая 2015 года  № 30 "Об утверждении административного регламента предоставления муниципальной услуги " Утверждение и выдача разрешения об изменении вида разрешенного использования земельного участка на   территории Большетарельского сельского поселения"  </t>
  </si>
  <si>
    <t>Постановление администрации Уховского муниципального образования от 01.10.2015 года  № 51 "Об утверждении административного регламента по предоставлению муниципальной услуги "Выдача градостроительных планов земельных участков, расположенных на территории Уховского сельского поселения"</t>
  </si>
  <si>
    <t>Постановление администрации Уховского муниципального образования от 01.10.2015 года № 54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t>
  </si>
  <si>
    <t>Постановление администрации Уховского муниципального образования  от 05.10.2015 года № 55 "Об утверждении административного регламента по предоставлению муниципальной услуги "Выдача разрешений на условно разрешенный вид использования земельного участка или объекта капитального строительства".</t>
  </si>
  <si>
    <t>Постановление администрации Уховского муниципального образования  от 09.10.2015 года № 56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для строительства"</t>
  </si>
  <si>
    <t>Постановление администрации Уховского муниципального образования  от 04.09.2015 года № 48 "Об утверждении административного регламента по предоставлению муниципальной услуги "Утверждение акта выбора земельного участка для строительства и предварительное согласование места размещения объекта".</t>
  </si>
  <si>
    <t>Постановление администрации Уховского муниципального образования от 04.09.2015 года № 49 "Об утверждении административного регламента по предоставлению муниципальной услуги "Прием заявлений и выдача документов об утверждении схемы расположения земельного участка, расположенного на территории Уховского сельского поселения".</t>
  </si>
  <si>
    <t>Постановление администрации Уховского муниципального образования  от 04.09.2015 года № 50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на которых расположены здания, строения, сооружения".</t>
  </si>
  <si>
    <t>Постановление администрации Уховского муниципального образования от 29.06.2012 года № 52 "Об утверждении административного регламента по предоставлению муниципальной услуги "Об установлении тарифов на платные услуги, предоставляемые муниципальными предприятиями и учреждениями на территории Уховского сельского поселения".</t>
  </si>
  <si>
    <t>Постановление администрации Нижнеилимского муниципального района от 4 апреля 2013 года № 486 "Об утверждении административного регламента предоставления муниципальной Услуги "Предоставление   муниципального имущества в аренду без проведения  торгов"</t>
  </si>
  <si>
    <t>Приватизация жилых помещений, находящихся в муниципальной собственности МО "Нижнеилимский район"</t>
  </si>
  <si>
    <t>Постановление администрации Нижнеилимского муниципального района от 8 мая 2015 года №  695  "Об утверждении административного регламента предоставления муниципальной услуги ""Приватизация жилых помещений, находящихся в муниципальной собственности МО "Нижнеилимский район"</t>
  </si>
  <si>
    <t>Принятие граждан на учет в качестве нуждающихся в жилых помещениях, предоставляемых по договорам социального найма на межселенной территории МО "Нижнеилимский район"</t>
  </si>
  <si>
    <t xml:space="preserve">Постановление администрации Нижнеилимского муниципального района от 11 июня 2015 года № 764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на межселенной территории МО "Нижнеилимский район"" </t>
  </si>
  <si>
    <t>Предоставление малоимущим гражданам по договорам  социального найма жилых помещений муниципального жилищного фонда на межселенной территории МО "Нижнеилимский район"</t>
  </si>
  <si>
    <t>Предоставление земельных участков, расположенных на межселенной территории муниципального образования "Нижнеилимский район", находящихся в собственности муниципального образования "Нижнеилимский район" и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t>
  </si>
  <si>
    <t xml:space="preserve">Постанолвение администрации Нижнеилимского мунципального района  от 22 сентября 2015 года № 1089 "Предоставление земельных участков, расположенных на межселенной территории муниципального образования "Нижнеилимский район", находящихся в собственности муниципального образования "Нижнеилимский район" и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 </t>
  </si>
  <si>
    <t>Прекращение прав на земельные участки, расположенные на межселенной территории муниципального образования "Нижнеилимский район", государственная собственность на которые не разграничена</t>
  </si>
  <si>
    <t xml:space="preserve">Постановление администрации Нижнеилимского мунципального района  от 22 сентября 2015 года № 1090"Прекращение прав на земельные 
участки, расположенные на межселенной 
территории муниципального образования 
"Нижнеилимский район", государственная 
собственность на которые не разграничена"
</t>
  </si>
  <si>
    <t>Предоставление земельных участков, расположенных на межселенной территории муниципального образования "Нижнеилимский район",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</si>
  <si>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 xml:space="preserve">Постановление администрации Нижнеилимского мунципального района  от 22 сентября 2015 года № 1091 "Предоставление земельных участков, расположенных на межселенной территории муниципального образования "Нижнеилимский район",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</si>
  <si>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Подготовка и выдача масштабных ситуационных схем земельных участков для строительства и целей, не связанных со строительством, расположенных в границах населенных пунктов, имеющих  статус межселенной территории Нижнеилимского 
муниципального района"</t>
  </si>
  <si>
    <t xml:space="preserve"> Постановление администрации Нижнеилимского муниципального района от  4 декабря 2014  года  № 1984 "Об утверждении административного регламента предоставления муниципальной услуги""Подготовка и выдача
 масштабных ситуационных схем земельных участков для 
строительства и целей, не связанных со строительством, 
расположенных в границах населенных пунктов, имеющих  статус межселенной территории Нижнеилимского 
муниципального района"
".</t>
  </si>
  <si>
    <t>Предоставление земельных участков, расположенных на территории муниципального образования "Брусничное сельское поселение",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</si>
  <si>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 xml:space="preserve">Постановление администрации № 16 от 1 октября 2015 г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"Брусничное сельское поселение",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</si>
  <si>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Предоставление  земельных участков по торгам на территории муниципального образования "Брусничного сельское поселение" Нижнеилимского района</t>
  </si>
  <si>
    <t>Постановление администрации от 1 октября 2015 года Об утверждении административного регламента по предоставлению  муниципальной услуги"Предоставление  земельных участков по торгам на территории муниципального образования "Брусничного сельское поселение" Нижнеилимского района"</t>
  </si>
  <si>
    <t>Предоставление земельных участков, расположенных на территории муниципального образования "Видимское городское поселение",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t>
  </si>
  <si>
    <t>Постановление администрации Видимского городского поселения   от 20 мая 2015 года №44 "Об утверждении административного регламента предоставление муниципальной услуги "Предоставление земельных участков, расположенных на территории муниципального образования "Видимское городское поселение",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t>
  </si>
  <si>
    <t>Принятие решения о предоставлении земельных участков, государственная собственность на которые не разграничена, расположенных на территории муниципального образования "Видимское городское поселение" на торгах</t>
  </si>
  <si>
    <t>Постановление администрации Видимского городского поселения от 20 мая 2015 года №45  "об утвержлении административного регламента "Предоставление муниципальной услуги Принятие решения о предоставлении земельных участков, государственная собственность на которые не разграничена, расположенных на территории муниципального образования "Видимское городское поселение" на торгах"</t>
  </si>
  <si>
    <t>Предоставление земельных участков, расположенных на территории муниципального образования "Видимское городское поселение",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</si>
  <si>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Постановление администрации Видимского городского поселения от 20 мая 2015 года №46  "Об утверждении административного регламента предоставление муниципальной услуги "Предоставление земельных участков, расположенных на территории муниципального образования "Видимское городское поселение",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</si>
  <si>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Предоставление  земельных участков по торгам на территории муниципального образования "Новоилимского сельское поселение" Нижнеилимского района</t>
  </si>
  <si>
    <t>Постановление Администрации Новоилимского сельского поселения от 15 мая 2015 года № 30 "Об утверждении Административного регламента предоставления муниципальной услуги "Предоставление  земельных участков по торгам на территории муниципального образования "Новоилимского сельское поселение" Нижнеилимского района</t>
  </si>
  <si>
    <t>Предоставление земельных участков,  расположенных на территории муниципального образования "Новоилимское сельское поселение",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</si>
  <si>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Постановление Администрации Новоилимского сельского поселения от 15 мая 2015 года № 31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"Новоилимское сельское поселение",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</si>
  <si>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 xml:space="preserve">Постановление администрации Рудногорского городского поселения Нижнеилимского района от 19 октября 2015 года №191 "Об утверждении административного регламента по предоставлению муниципальной услуги "Утверждение схемы расположения земельного участка на территории муниципального образования "Рудногорское  городское поселение"
</t>
  </si>
  <si>
    <t xml:space="preserve">Постановление администрации Рудногорского городского поселения Нижнеилимского района от 19 октября 2015 года №192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"Рудногорское городское  поселение",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</si>
  <si>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 xml:space="preserve">Постановление администрации Рудногорского городского поселения Нижнеилимского района от 19 октября 2015 года №193 "Об утверждении административного
регламента предоставления муниципальной услуги 
"Принятие решения о предоставлении земельных участков, государственная собственность на которые не разграничена, на территории муниципальнго образовании "Рудногорское городское поселение" на торгах"
</t>
  </si>
  <si>
    <t xml:space="preserve">Постановление администрации Рудногорского городского поселения Нижнеилимского района от 19 октября 2015 года №194 "Об утверждении административного 
регламента предоставления муниципальной 
услуги "Предоставление  гражданам земельных
участков в собственность бесплатно в соответствии
с Законом Иркутской области от 12.03.2009 № 8-оз на территории Рудногорского городского поселения"
</t>
  </si>
  <si>
    <t xml:space="preserve">Постановление администрации Иргейского муниципального образования от 30 июня 2015 года № 52 "Об утверждении административного регламента по предоставлению муниципальной услуги "Выдача технических условий на подключение объекта
капитального строительства к сетям инженерно-технического обеспечения на территории Иргейского муниципального образования"
</t>
  </si>
  <si>
    <t>Постановление администрации Иргейского муниципального образования от 30 июня 2015 года № 51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Иргейского муниципального образования"</t>
  </si>
  <si>
    <t xml:space="preserve">Постановление администрации Костинского муниципального образования    от 25 июня 2015года   №51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Костинского муниципального образования"
</t>
  </si>
  <si>
    <t xml:space="preserve">Постановление администрации Костинского муниципального образования    от 25 июня 2015года   №52 Об утверждении Административного регламента по предоставлению муниципальной услуги "Выдача технических условий на подключение объекта капитального строительства к сетям инженерно-технического обеспечения на территории Костинского муниципального образования"
</t>
  </si>
  <si>
    <t xml:space="preserve">Постановления Администрации Худоеланского муниципального образования- администрации сельского поселения от 27 июля 2015 года № 116  "Об утверждении административного регламента предоставления муниципальной услуги "Принятие и рассмотрение уведомления о создании народной дружины" </t>
  </si>
  <si>
    <t>Постановление администрации Николаевского МО от  2 сентября  2015 год № 37 "Об утверждении Административного регламентапредоставления муниципальной услуги "Предоставление земельных участков гражданамдля индивидуального жилищного строительства, ведения личного подсобного хозяйства,садоводства, дачного хозяйства, гражданам икрестьянским (фермерским) хозяйствам дляосуществления крестьянским (фермерским)хозяйством его деятельности"</t>
  </si>
  <si>
    <t xml:space="preserve">Постановление администрации Новобирюсинского муниципального образования от 06 августа 2015 года № 57 "Об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</si>
  <si>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 xml:space="preserve">Постановление администрации Новобирюсинского муниципального образования от 06 августа 2015 года № 58 "Об утверждении Административного регламента предоставления муниципальной услуги "Предоставление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Новобирюсинского муниципального образования однократно для завершения строительства объекта незавершенного строительства"
</t>
  </si>
  <si>
    <t>Постановление администрации Соляновского муниципального образования № 31 от 23.07.2015г.Об утверждении Административного регламента предоставления муниципальной услуги "Предоставление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Соляновского муниципального образования однократно для завершения строительства объекта незавершенного строительства"</t>
  </si>
  <si>
    <t>Постановление администрации Соляновского муниципального образования № 32 от 24.07.2015г.Об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</si>
  <si>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постановление администрации Старо-Акульшетского муниципального образования  от 16 июля 2015 года № 81 "Об утверждении Административного регламента предоставления муниципальной услуги "Предоставление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Старо-Акульшетского муниципального образования однократно для завершения строительства объекта незавершенного строительства"</t>
  </si>
  <si>
    <t>постановление администрации Старо-Акульшетского муниципального образования  от 16 июля 2015 года № 82 "Об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</si>
  <si>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Постановление администрация Шелеховского муниципального образования от 16 июля 2015 года № 41 "Об утверждении Административного регламента предоставления муниципальной услуги "Предоставление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Шелеховского муниципального образования однократно для завершения строительства объекта незавершенного строительства""</t>
  </si>
  <si>
    <t>Постановление администрация Шелеховского муниципального образования от 16 июля 2015 года № 40 "Об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</si>
  <si>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Постановление администрации Тубинского муниципального образования от 11 сентября 2015 года № 104 "Об утверждении Административного регламента по предоставлению муниципальной услуги "Изменение вида разрешенного использования земельного участка и (или) объекта капитального строительства""</t>
  </si>
  <si>
    <t>Постановление администрации Тубинского муниципального образования от 11 сентября 2015 года № 105 "Об утверждении Админист-ративного регламента пре-доставления муниципальной услуги "Принятие решения о предварительном согласова-нии предоставления земель-ного участка на территории Тубинского  муниципального образования""</t>
  </si>
  <si>
    <t xml:space="preserve">Постановление администрации Нижнеиретского муниципальго образования от 29 июля 2014 года № 89 "Об утверждении административного регламента по предоставлению муниципальной услуги "Предоставление информации об организации культурного досуга на базе учреждения культуры"жнеиретского муниципального образования"
</t>
  </si>
  <si>
    <t>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Нижнеиретского муниципального образования, на торгах"</t>
  </si>
  <si>
    <t>Постановление администрации Нижнеиретского муниципального образования от 16 июня 2015 года № 77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Нижнеиретского муниципального образования, на торгах""</t>
  </si>
  <si>
    <t xml:space="preserve">Постановление администрации Нижнеиретского муниципального образования от 16 июня 2015 года № 76"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 </t>
  </si>
  <si>
    <t xml:space="preserve">Постановление администрации Нижнеиретского муниципального образования от 12 мая 2015 года № 58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Нижнеиретского муниципального образования, без проведения торгов" </t>
  </si>
  <si>
    <t>Постановление Администрации Шелеховского муниципального района от 05 октября 2015 года № 756-па "Об утверждении Административного 
регламента по предоставлению муниципальной услуги "Выдача разрешения на вступление в брак лицам, достигшим шестнадцати лет"</t>
  </si>
  <si>
    <t>Предоставление земельных участков, расположенных на территории муниципального образования "Шаратское", государственная собственность на которые не разграничена, без торгов</t>
  </si>
  <si>
    <t>Постановление администрации муниципального образования "Шаратское" от 25.08.2015 года №96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"Шаратское", государственная собственность на которые не разграничена, без торгов"</t>
  </si>
  <si>
    <t>Предоставление земельных участков, расположенных на территории муниципального образования "Шаратское", государственная собственность на которые не разграничена, на торгах</t>
  </si>
  <si>
    <t>Постановление администрации муниципального образования "Шаратское" от 25.08.2015 года №97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"Шаратское", государственная собственность на которые не разграничена, на торгах"</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</si>
  <si>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"Бурят-Янгуты"</t>
  </si>
  <si>
    <t xml:space="preserve">Постановление администрации муниципального образования "Бурят-Янгуты" от 24 августа 2015  года № 131 "Об утверждении административного регламента по предоставлению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"Бурят-Янгуты""
</t>
  </si>
  <si>
    <t>П.3.6, п.3.15-3.20  Перечня услуг, которые являются необходимыми и обязательными при предоставлении муниципальных услуг администрацией МО "Бурят-Янгуты"</t>
  </si>
  <si>
    <t>П.3.6, п.3.21-3.24  Перечня услуг, которые являются необходимыми и обязательными при предоставлении муниципальных услуг администрацией МО "Бурят-Янгуты"</t>
  </si>
  <si>
    <t>Прием заявлений и выдача документов о согласовании переустройства и (или) перепланировки жилого помещения, расположенного на территории муниципального образования "Бурят-Янгуты"</t>
  </si>
  <si>
    <t xml:space="preserve">Постановление администрации муниципального образования "Бурят-Янгуты" от 24 августа 2015  года № 129 Об утверждении административного регламента по предоставлению муниципальной услуги "Прием заявлений и выдача документов о согласовании переустройства и (или) перепланировки жилого помещения, расположенного на территории муниципального образования "Бурят-Янгуты"
</t>
  </si>
  <si>
    <t>П.3.10  Перечня услуг, которые являются необходимыми и обязательными при предоставлении муниципальных услуг администрацией МО "Бурят-Янгуты"</t>
  </si>
  <si>
    <t>Установление сервитута в отношении земельного участка, находящегося в муниципальной собственности, а также в отношении земельных участков государственная собственность на которые не разграничена" на территории муниципального образования МО "Бурят-Янгуты"</t>
  </si>
  <si>
    <t xml:space="preserve">Постановление администрации муниципального образования "Бурят-Янгуты" от 24 августа 2015  года № 125  Об утверждении административного регламента по предоставлению муниципальной услуги "Установление сервитута в отношении земельного участка, находящегося в муниципальной собственности, а также в отношении земельных участков государственная собственность на которые не разграничена" на территории муниципального образования МО "Бурят-Янгуты""
</t>
  </si>
  <si>
    <t xml:space="preserve">Подготовка и выдача разрешений
на строительство на территории муниципального образования
"Русские Янгуты"
</t>
  </si>
  <si>
    <t>Постановление администрации муницмипального образования "Русские янгуты" от 1 июня 2015 года №23/2 "Об административного регламента муниципальной услуги "Подготовка и выдача разрешений на строительство на территории муниципального образования "Русские Янгуты" Осинского района Иркутской области"</t>
  </si>
  <si>
    <t xml:space="preserve">Предоставление земельных участков,
находящихся на территории муниципального образования "Русские Янгуты",
для строительства на праве собственности, аренды,
безвозмездного пользования, постоянного (бессрочного) пользования"
</t>
  </si>
  <si>
    <t>Постановление администрации муницмипального образования "Русские янгуты" от 16 апреля 2015 года  №17/2 "Об административного регламента муниципальной услуги "Предоставление земельных участков, находящихся на территории муниципального образования "Русские Янгуты", для строительства на праве собственности, аренды, безвозмездного пользования, постоянного (бессрочного) пользования"</t>
  </si>
  <si>
    <t>Постановление № 50/2 от 3 августа 2015 года ""Об утверждении Административного регламента предоставления муниципальной услуги по предоставлению в аренду земельных участков для индивидуального жилищного строительства без проведения торгов"</t>
  </si>
  <si>
    <t>8(3952)482-918</t>
  </si>
  <si>
    <t>Прием заявлений и выдача документов об утверждении схемы расположения земельного участка, расположенного на территории Чунского муниципального образования</t>
  </si>
  <si>
    <t>Отдел по управлению муниципальным имуществом, природными и земельными ресурсами</t>
  </si>
  <si>
    <t>Предоствление земельных участков для строительства из состава земель,государственная собственность  на которые не разграничена, из земель находящихся в собственности муниципального образования Коршуновского сельского поселения, без проведения торгов</t>
  </si>
  <si>
    <t>Предоствление земельных участков для строительства из состава земель,государственная собственность  на которые не разграничена, из земель находящихся в собственности муниципального образования Коршуновского сельского поселения, путем проведения торгов</t>
  </si>
  <si>
    <t>Предоствление земельных участков гражданину-члену садово-огороднической, дачной некоммерческой организации на  территории муниципального образования Коршуновского сельского поселения для ведения садоводства, огородничества и дачного хозяйства</t>
  </si>
  <si>
    <t>Предоствление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t>
  </si>
  <si>
    <t>Постановление администрации Коршуновского сельского поселения от 18 ноября 2015 года № 68 "Об утверждении  административного регламента по предоставлению муниципальной услуги"</t>
  </si>
  <si>
    <t>Предоставление земельных участков для строительства из состава земель, государственная собственность на которые не разграничена, из земель, находящихся в собственности Радищевского МО, путем проведения торгов</t>
  </si>
  <si>
    <t>Прекращение прав на земельные участки, государственная собственность на которые не разграничена, земельные участки, находящиеся в муниципальной собственности</t>
  </si>
  <si>
    <t>Предоставление земельных участков, государственная собюственность на которые не разграничена, земельных участков, находящихся в муниципальной собственности, на которых расположены здания, сроения, сооружения</t>
  </si>
  <si>
    <t>Предоставление земельных участков, расположенных на территории Радищевского муниципального образования,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t>
  </si>
  <si>
    <t>Предоставление земельных участков, расположенных на территории Радищевского муниципального образования,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</si>
  <si>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Предоставление разрешения на использование земель или земельных участков, из состава земель, государственная собственность на которые не разграничена, расположенных на территории Радищевского муниципального образования, без предоставления земельных участков и установления сервитута</t>
  </si>
  <si>
    <t>Предоставление информации о порядке предоставления жилищно-коммунальных услуг населению на территории Радищевского городского поселения</t>
  </si>
  <si>
    <t>Прием заявлений и выдача документов об утверждении схемы расположения земельного участка на кадастровом плане территории</t>
  </si>
  <si>
    <t>Постановление Администрации Радищевского городского поселения от 7 мая 2015 года №43 "Об утверждении административного регламента по предоставлению муниципальной услуги "Предоставление земельных участков для строительства из состава земель, государственная собственность на которые не разграничена, из земель, находящихся в собственности Радищевского МО Радищевского муниципального образования Нижнеилимского района, путем проведения торгов"</t>
  </si>
  <si>
    <t>Постановление Администрации Радищевского городского поселения от 7 мая 2015 года №44 "Об утверждении административного регламента по предоставлению муниципальной услуги "Прекращение прав на земельные участки, государственная собственность на которые не разграничена, земельные участки, находящиеся в муниципальной собственности"</t>
  </si>
  <si>
    <t>Постановление Администрации Радищевского городского поселения от 7 мая 2015 года №47 "Об утверждении административного регламента по предоставлению муниципальной услуги "Предоставление земельных участков, государственная собственность на которые не разграничена, земельных участков, находящихся в муниципальной собственности, на которых расположены здания, сроения, сооружения"</t>
  </si>
  <si>
    <t>Постановление Администрации Радищевского городского поселения от 19 мая 2015 года №49 "Об утверждении административного регламента по предоставлению муниципальной услуги "Предоставление земельных участков, расположенных на территории Радищевского муниципального образования,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t>
  </si>
  <si>
    <t>Постановление Администрации Радищевского городского поселения от 19 мая 2015 года №50 "Об утверждении административного регламента по предоставлению муниципальной услуги "Предоставление земельных участков, расположенных на территории Радищевского муниципального образования, государственная собственность на которые не разграничена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</si>
  <si>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Постановление Администрации Радищевского городского поселения от 19 мая 2015 года №51 "Об утверждении административного регламента по предоставлению муниципальной услуги "Предоставление разрешения на использование земель или земельных участков, из состава земель, государственная собственность на которые не разграничена, расположенных на территории Радищевского муниципального образования, без предоставления земельных участков и установления сервитута"</t>
  </si>
  <si>
    <t>Постановление Администрации Радищевского городского поселения от 20 мая 2015 года №53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 на территории Радищевского городского поселения"</t>
  </si>
  <si>
    <t>Постановление Администрации Радищевского городского поселения от 31 мая 2015 года  №33 "Об утверждении Административного регламента по предоставлению муниципальной услуги "Прием заявлений и выдача документов об утверждении схемы расположения земельного участка на кадастровом плане территории"</t>
  </si>
  <si>
    <t>1. Копия свидетельства о гос.регистрации физического лица в качестве индивидуального предпринимателя, либо копия свидетельства о гос.регистрации юридического лица или выписка из гос.реестров о юридическом лице или индивидуальном предпринимателе; 2. выписка из ЕГРП о правах на здание, сроение, сооружение или уведомление об отсутствии в ЕГРП запрашиваемых сведений о зарегистрированных правах на указанные объекты; 3. Выписка из ЕГРП о правах на приобретаемый земельный участок или ведомление об отсутствии в ЕГРП запрашиваемых сведений; 4. кадастровый паспорт земельного участка либо кадастровая выписка о земельном участке.</t>
  </si>
  <si>
    <t>1. Кадастровый паспорт земельного участка, либо кадастровая выписка об испрашиваемом земельном участке; 2. Выписка из ЕГРП о правах на приобретаемый земельный участок или уведомление об отсутствии в ЕГРП запрашиваемых сведений о зарегистрированных правах на указанный земельный участок.</t>
  </si>
  <si>
    <t>1. Кадастровая выписка о земельном участке или кадастровый паспорт земельного участка; 2. Выписка из ЕГРП на недвижимое имущество и сделок с ним; 3. Выписка из ЕГРЮЛ; 4. копию лицензии удостоверяющей право пользования недрами.</t>
  </si>
  <si>
    <t xml:space="preserve">Предоставление земельных участков, 
расположенных на территории муниципального,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
</t>
  </si>
  <si>
    <t>Утверждение схемы расположения земельного участка на территории муниципального образования "Рудногорское  городское поселение"</t>
  </si>
  <si>
    <t xml:space="preserve">Постановление администрации Соцгородского сельского поселения от 11 ноября 2014года №65 "Об утверждении административного регламента предоставления муниципальной услуги "О порядке выдачи архивных справок и копий архивных документов гражданам и организациям" </t>
  </si>
  <si>
    <t xml:space="preserve">Постановление администрации Соцгородского сельского поселения от 29 августа 2014года №52 "Об утверждении административного регламента предоставления муниципальной услуги "Выдача копий муниципальных правовых актов Администрации Соцгородского сельского поселения" </t>
  </si>
  <si>
    <t xml:space="preserve">Постановление администрации Соцгородского сельского поселения от 12 ноября 2014года №68 "Об утверждении административного регламента по предоставлению муниципальной услуги "Выдача сведений из книг похозяйственного учета (выписок из книг похозяйственного учета, справок для БТИ и иных справок) Соцгородского сельского поселения Нижнеилимского района" </t>
  </si>
  <si>
    <t xml:space="preserve">Постановление администрации Соцгородского сельского поселения от 12 ноября 2014года №68 "Об утверждении административного регламента по предоставлению муниципальной услуги "Выдача справок об использовании (не использовании) жилья в Соцгородском сельском поселении Нижнеилимского района" </t>
  </si>
  <si>
    <t>Выдача градостроительных планов земельных участков, расположенных на территории Соцгородского сельского поселений</t>
  </si>
  <si>
    <t xml:space="preserve">Постановление администрации Соцгородского сельского поселения от 31 марта 2015года №19 "Об утверждении административного регламента по предоставлению муниципальной услуги "Выдача градостроительных планов земельных участков, расположенных на территории Соцгородского сельского поселения" </t>
  </si>
  <si>
    <t xml:space="preserve">Выдача разрешения на строительство объекта на земельном участке, расположенном на территории Соцгородского сельского поселения
</t>
  </si>
  <si>
    <t xml:space="preserve">Постановление администрации Соцгородского сельского поселения от 31 марта 2015года №17 "Об утверждении административного регламента по предоставлению муниципальной услуги "Выдача разрешения на строительсво объекта на земельном участке, расположенном на территории Соцгородского сельского поселения" </t>
  </si>
  <si>
    <t xml:space="preserve">Выдача разрешения на ввод объекта капитального строительсва в эксплуатацию на территории Соцгородского сельского поселения
</t>
  </si>
  <si>
    <t xml:space="preserve">Постановление администрации Соцгородского сельского поселения от 31 марта 2015года №18 "Об утверждении административного регламента по предоставлению муниципальной услуги "Выдача разрешения на ввод объекта капитального строительства в эксплуатацию на территории Соцгородского сельского поселения" </t>
  </si>
  <si>
    <t xml:space="preserve">Согласование схемы расположения земельного участка для строительства и целей не связанных со строительсвом на территории Соцгородского сельского поселения
</t>
  </si>
  <si>
    <t xml:space="preserve">Постановление администрации Соцгородского сельского поселения от 31 марта 2015года №16 "Об утверждении административного регламента по предоставлению муниципальной услуги "Согласование схемы расположения земельного участка для строительства и целей, не связанных со строительсвом на территории Соцгородского сельского поселения" </t>
  </si>
  <si>
    <t>Постановление администрации Соцгородского сельского поселения от 9 декабря 2014 года №76 "Об утверждении административного регламента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 в Соцгородском сельском поселении Нижнеилимского района"</t>
  </si>
  <si>
    <t>Ликвидация несанкционированных свалок на территории Янгелевского городского поселения</t>
  </si>
  <si>
    <t xml:space="preserve">Постановление главы  Янгелевского городского поселения от 21 января 2015 года №3 "Об утверждении административного регламента по предоставлению муниципальной услуги    "Ликвидация несанкционированных свалок на территории МО "Янгелевское городское поселение" </t>
  </si>
  <si>
    <t>Предоставление земельного участка в постоянное (бессрочное) пользование</t>
  </si>
  <si>
    <t>В соответствии с Приказом Минэкономразвития России от 12 января 2015 года № 1 (Приложение № 2 к административному регламенту)</t>
  </si>
  <si>
    <t xml:space="preserve">1. Выписка из ЕГРЮЛ (ФНС)
 2. Выписка из ЕГРИП (ФНС)
3. Выписка из ЕГРП (Росреестр).      </t>
  </si>
  <si>
    <t xml:space="preserve">1. Выписка из ЕГРЮЛ (ФНС)
2. Выписка из ЕГРИП (ФНС)
 3. Выписка из ЕГРП (Росреестр).      </t>
  </si>
  <si>
    <t xml:space="preserve">1. Выписка из ЕГРЮЛ (ФНС) 
2. Выписка из ЕГРИП (ФНС)
 3. Выписка из ЕГРП (Росреестр).      </t>
  </si>
  <si>
    <t>Предоставление земельных участков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</si>
  <si>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 xml:space="preserve">1) выписка из Единого государственного реестра прав на недвижимое имущество и сделок с ним о правах на приобретаемый земельный участок     (далее – ЕГРП) или уведомление об отсутствии в ЕГРП запрашиваемых сведений о зарегистрированных правах на указанный земельный участок;
2) кадастровый паспорт испрашиваемого земельного участка либо кадастровая выписка об испрашиваемом земельном участке;
3) выписка из Единого государственного реестра юридических лиц о юридическом лице, являющемся заявителем.
</t>
  </si>
  <si>
    <t>Организация маршрутов пассажирских перевозок автомобильным транспортом по автомобильным дорогам местного значения вне границ населенных пунктов муниципального образования "Нижнеилимский район" и в границах населённых пунктов, относящихся к межселенной территории муниципального образования "Нижнеилимский район"</t>
  </si>
  <si>
    <t>Постановление администрации Нижнеилимского муниципального района от 19 ноября 2015 года  № 1259 "Об утверждении административного регламента предоставления муниципальной услуги "Организация маршрутов пассажирских перевозок автомобильным транспортом по автомобильным дорогам местного значения вне границ населенных пунктов муниципального образования "Нижнеилимский район" и в границах населённых пунктов, относящихся к межселенной территории муниципального образования "Нижнеилимский район""</t>
  </si>
  <si>
    <t>Предоставление гражданам земельных участков в собственность бесплатно в соответсвии с Законом Иркутской области от 12.03.2009 № 8-оз на территории Коршуновского сельского поселения</t>
  </si>
  <si>
    <t xml:space="preserve">Постановление администрации Коршуновского сельского поселения от 08 декабря 2015года № 74" Об утверждении   административного регламента по предоставлению муниципальной услуги  </t>
  </si>
  <si>
    <t xml:space="preserve">Утверждение и выдача схемы расположения земельных участка на кадарстровом плане территориии Коршуновского сельского поселения Нижнеилимского района </t>
  </si>
  <si>
    <t xml:space="preserve">Постановление администрации Коршуновского сельского поселения от 15 декабря 2015года № 75" Об утверждении   административного регламента по предоставлению муниципальной услуги  </t>
  </si>
  <si>
    <t xml:space="preserve">Предоставление земельных участков, 
расположенных  на   территории Новоилимского сельского поселения,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
</t>
  </si>
  <si>
    <t>Постановление Администрации Новоилимского сельского поселения от 15 декабря 2015 года № 108 "Об утверждении административного регламента предоставления муниципальной услуги "Предоставление земельных участков, расположенных  на   территории Новоилимского сельского поселения,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t>
  </si>
  <si>
    <t>Хранение архивных фондов, учетных документов и архивных документов по личному составу, отбор архивных документов</t>
  </si>
  <si>
    <t>Постановление администрации Семигорского сельского поселения № 96 от 22 октября 2015 года "Об утверждении Административного регламента по предоставлению муниципальной услуги "Хранение архивных фондов, учетных документов и архивных документов по личному составу, отбор архивных документов"</t>
  </si>
  <si>
    <t>Предоставление земельных участков, находящихся в муниципальной собственности и расположенных за пределами границ населенных пунктов, для ведения личного подсобного хозяйства без права возведения зданий и сооружений</t>
  </si>
  <si>
    <t>Предоставление в аренду земельных участков без проведения торгов</t>
  </si>
  <si>
    <t xml:space="preserve">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включая: 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 </t>
  </si>
  <si>
    <t>Принятие решения о предоставлении земельных участков, находящихся в муниципальной собственности муниципального образования "Бильчир", на торгах</t>
  </si>
  <si>
    <t>Предоставление земельных участков для индивидуального жилого строительства и ведения личного подсобного хозяйства</t>
  </si>
  <si>
    <t>Обмен земельного участка, находящегося в муниципальной собственности или государственная собственность на который не разграничена, на земельный участок, находящийся в частной собственности</t>
  </si>
  <si>
    <t>Установление сервитута в отношении земельного участка, находящегося в муниципальной собственности, а также в отношении земельных участков государственная собственность на которые не разграничена</t>
  </si>
  <si>
    <t>Перераспределение земель и (или) земельных участков, находящихся в муниципальной собственности и земельных участков, находящихся в частной собственности</t>
  </si>
  <si>
    <t>Выдача разрешения на использование земель или земельных участков, находящихся в муниципальной собственности , а также земельных участков государственная собственность на которые не разграничена</t>
  </si>
  <si>
    <t>Резервирование и изъятие, в том числе путем выкупа, земельных участков для муниципальных нужд</t>
  </si>
  <si>
    <t>Постановление главы администрации МО "Бильчир" от 27 ноября 2015 года №123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 расположенных за пределами границ населенных пунктов, для ведения личного подсобного хозяйства без права возведения зданий и сооружений"</t>
  </si>
  <si>
    <t>Постановление главы администрации МО "Бильчир" от 27 ноября 2015 года №125 об утверждении административного регламента предоставления муниципальной услуги "Предоставление в аренду земельных участков без проведения торгов"</t>
  </si>
  <si>
    <t>Постановление главы администрации МО "Бильчир" от 27 ноября 2015 года №127 об утверждении административного регламента предоставления муниципальной услуги "Предоставление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включая: 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t>
  </si>
  <si>
    <t>Постановление главы администрации МО "Бильчир" от 27 ноября 2015 года №128 об утверждении административного регламента предоставления муниципальной услуги "Принятие решения о предоставлении земельных участков, находящихся в муниципальной собственности муниципального образования "Бильчир", на торгах"</t>
  </si>
  <si>
    <t>Постановление главы администрации МО "Бильчир" от 27 ноября 2015 года №129 об утверждении административного регламента предоставления муниципальной услуги "Предварительное согласование предоставления земельного участка"</t>
  </si>
  <si>
    <t>Постановление главы администрации МО "Бильчир" от 27 ноября 2015 года №130 об утверждении административного регламента предоставления муниципальной услуги "Предоставление земельных участков для индивидуального жилого строительства и ведения личного подсобного хозяйства"</t>
  </si>
  <si>
    <t>Постановление главы администрации МО "Бильчир" от 27 ноября 2015 года №131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на которых расположены здания, строения, сооружения"</t>
  </si>
  <si>
    <t>Постановление главы администрации МО "Бильчир" от 27 ноября 2015 года №132 об утверждении административного регламента предоставления муниципальной услуги "Обмен земельного участка, находящегося в муниципальной собственности или государственная собственность на который не разграничена, на земельный участок, находящийся в частной собственности"</t>
  </si>
  <si>
    <t>Постановление главы администрации МО "Бильчир" от 27 ноября 2015 года №133 об утверждении административного регламента предоставления муниципальной услуги  "Установление сервитута в отношении земельного участка, находящегося в муниципальной собственности, а также в отношении земельных участков государственная собственность на которые не разграничена"</t>
  </si>
  <si>
    <t>Постановление главы администрации МО "Бильчир" от 27 ноября 2015 года №134 об утверждении административного регламента предоставления муниципальной услуги "Установление публичного сервитута"</t>
  </si>
  <si>
    <t>Постановление главы администрации МО "Бильчир" от 27 ноября 2015 года №135 об утверждении административного регламента предоставления муниципальной услуги "Перераспределение земель и (или) земельных участков, находящихся в муниципальной собственности и земельных участков, находящихся в частной собственности"</t>
  </si>
  <si>
    <t>Постановление главы администрации МО "Бильчир" от 27 ноября 2015 года №136 об утверждении административного регламента предоставления муниципальной услуги "Выдача разрешения на использование земель или земельных участков, находящихся в муниципальной собственности , а также земельных участков государственная собственность на которые не разграничена"</t>
  </si>
  <si>
    <t>Постановление главы администрации МО "Бильчир" от 27 ноября 2015 года №138 об утверждении административного регламента предоставления муниципальной услуги "Резервирование и изъятие, в том числе путем выкупа, земельных участков для муниципальных нужд"</t>
  </si>
  <si>
    <t>Постановление главы администрации МО "Бильчир" от 27 ноября 2015 года №139 об утверждении административного регламента предоставления муниципальной услуги "Перевод земель или земельных участков в составе таких земель из одной категории в другую (за исключением земель сельскохозяйственного назначения)</t>
  </si>
  <si>
    <t>п. 13 перечня услуг, которые являются необходимыми и обязательными для предоставления муниципальных услуг</t>
  </si>
  <si>
    <t>Выписка из ЕГРП</t>
  </si>
  <si>
    <t>п.п. 13,14 переяня услуг, которые являются необходимыми и обязательными для предоставления муниципальных услуг</t>
  </si>
  <si>
    <t>Выписка из ЕГРП; кадастровый паспорт земельного участка</t>
  </si>
  <si>
    <t>см.1.</t>
  </si>
  <si>
    <t>см.п..1</t>
  </si>
  <si>
    <t>Выдача выписок из Реестра муниципальной собственности на объекты  недвижимого имущества администрации муниципального образования "Усть-Алтан"</t>
  </si>
  <si>
    <t>.+</t>
  </si>
  <si>
    <t xml:space="preserve">Передача жилого помещения муниципального жилищного фонда в собственность граждан (приватизация) </t>
  </si>
  <si>
    <t>Предоставление пользователям автомобильных дорог местного значения  информации о состоянии автомобильных дорог</t>
  </si>
  <si>
    <t>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</si>
  <si>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Информирование населения об ограничениях использования водных объектов общего пользования, расположенных на территории муниципального образования "Усть-Алтан"</t>
  </si>
  <si>
    <t>Предоставление информации о порядке предоставления коммунальных услуг населению</t>
  </si>
  <si>
    <t>Предоставление информации о принадлежности объектов электроскетевого хозяйства</t>
  </si>
  <si>
    <t>Утверждение акта выбора земельного участка для строительства и предварительного согласования места размещения объекта</t>
  </si>
  <si>
    <t>Предоставление земельных участков для ведения личного подсобного хозяйства</t>
  </si>
  <si>
    <t>Выдача разрешения на использование земель и земельных участков, находящихся в муниципальной собственности, а также земельных участков государственная собственность на которые не разграничена</t>
  </si>
  <si>
    <t>Предоставление земельных участков, находящихся в муниципальной собственности и расположенных за пределами границ  населенных пунктов, для ведения личного подсобного хозяйства без права возведения зданий и строений</t>
  </si>
  <si>
    <t>Установление сервитута в отношении земельного участка, находящегося в муниципальной собственности, а также в отношении земельных участков государственная собственность на которые  не разграничена" на территории муниципального образования МО "Усть-Алтан"</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</si>
  <si>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"Усть-Алтан"</t>
  </si>
  <si>
    <t>Приоем заявлений  и  выдача документов о согласовании переустройства и( или) перепланировки жилого помещения, расположенного на территории муниципального образования "Усть-Алтан"</t>
  </si>
  <si>
    <t>Предоставление в аренду земельных участков без проведении торгов</t>
  </si>
  <si>
    <t>Предоставление земельных участков в аренду на торгах</t>
  </si>
  <si>
    <t>Перераспределение земель и (или) земельных участков, находящихся в  частной собственности</t>
  </si>
  <si>
    <t>Предоставление земельного участка, находящегося в  собственности муниципального образования "Усть-Алтан", без проведения торгов</t>
  </si>
  <si>
    <t>Предоставление земельных участков, находящихся в муниципальной собственности муниципального образования "Усть-Алтан", на торгах</t>
  </si>
  <si>
    <t>Постановление главы администрации муниципального образования "Усть-Алтан"   от 26.10..2015г. №74 Об утверждении административного регламента "Предоставление земельных участков, находящихся в муниципальной собственности муниципального образования "Усть-Алтан", на торгах"</t>
  </si>
  <si>
    <t>Предоставление земельных участков в собственность бесплатно</t>
  </si>
  <si>
    <t>Предоставление земельных участков в постоянное (бессрочное) пользование</t>
  </si>
  <si>
    <t>Выдача разрешений на использование  земель и ли земельных участков без предоставления земельных участков и установления сервитута</t>
  </si>
  <si>
    <t>Резервирование и изъятие, в том числе ьпутем выкупа, земельных участков для муниципальных нужд</t>
  </si>
  <si>
    <t>Предоставление земельных участков в безвозьездное пользование</t>
  </si>
  <si>
    <t>Обмен земельных участков, находящихся в государственной и муниципальной собственности, на земельные участки, находящихс в  частной собственности</t>
  </si>
  <si>
    <t>Постановление главы администрации муниципального образования "Усть-Алтан" от 4 декабря 2015 года №100 Об утверждении административного регламента "Выдача выписок из Реестра муниципальной собственности на объекты  недвижимого имущества администрации муниципального образования "Усть-Алтан"</t>
  </si>
  <si>
    <t>Постановление главы администрации муниципального образования "Усть-Алтан" от 4 декабря 2015 года №101 Об утверждении административного регламента "Передача жилого помещения муниципального жилищного фонда в собственность граждан (приватизация)"</t>
  </si>
  <si>
    <t>Постановление главы администрации муниципального образования "Усть-Алтан" от 4 декабря 2015 года №103 Об утверждении административного регламента "Выдача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населенных пунктов сельского поселения"</t>
  </si>
  <si>
    <t>Постановление главы администрации муниципального образования "Усть-Алтан" от 4 декабря 2015 года №104 Об утверждении административного регламента "Предоставление пользователям автомобильных дорог местного значения  информации о состоянии автомобильных дорог"</t>
  </si>
  <si>
    <t>Постановление главы администрации муниципального образования "Усть-Алтан" от 4 декабря 2015 года №105 Об утверждении административного регламента "Выдача разрешений на право организации розничного рынка"</t>
  </si>
  <si>
    <t>Постановление главы администрации муниципального образования "Усть-Алтан" от 4 декабря 2015 года №106 Об утверждении административного регламента "Предоставление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недвижимого имущества, находящегося в муниципальной собственности и предназначенной для сдачи в аренду"</t>
  </si>
  <si>
    <t>Постановление главы администрации муниципального образования "Усть-Алтан" от 4 декабря 2015 года №107 Об утверждении административного регламента "Предоставление в собственность, постоянное (бессрочное) пользование, в безвозмездное пользование, аренду земельных участков, находящихся в собственности муниципального образования, юридическим лицам и гражданам включая приобретение земельных участков из земель сельскохозяйственного значения, находящихся в муниципальной собственности, для создания фермерского хозяйства и осуществления его деятельности</t>
  </si>
  <si>
    <t>Постановление главы администрации муниципального образования "Усть-Алтан" от 4 декабря 2015 года №108 Об утверждении административного регламента"Прием заявлений и выдача документов об утверждении схемы расположения земельных участков "</t>
  </si>
  <si>
    <t>Постановление главы администрации муниципального образования "Усть-Алтан" от 4 декабря 2015 года №110 Об утверждении административного регламента "Выдача градостроительного плана земельного участка</t>
  </si>
  <si>
    <t xml:space="preserve">Постановление главы администрации муниципального образования "Усть-Алтан" от 4 декабря 2015 года №111 Об утверждении административного регламента"Информирование населения об ограничениях использования водных объектов общего пользования, расположенных на территории муниципального </t>
  </si>
  <si>
    <t>Постановление главы администрации муниципального образования "Усть-Алтан" от 4 декабря 2015 года №112 Об утверждении административного регламента "Предоставление информации о порядке предоставления коммунальных услуг населению"</t>
  </si>
  <si>
    <t xml:space="preserve">Постановление главы администрации муниципального образования "Усть-Алтан" от 4 декабря 2015 года №113 Об утверждении административного регламента "Предоставление информации о принадлежности объектов электроскетевого хозяйства" </t>
  </si>
  <si>
    <t>Постановление главы администрации муниципального образования "Усть-Алтан" от 4 декабря 2015 года №114 Об утверждении административного регламента "Утверждение акта выбора земельного участка для строительства и предварительного согласования места размещения объекта"</t>
  </si>
  <si>
    <t>Постановление главы администрации муниципального образования "Усть-Алтан" от 4 декабря 2015 года №115 Об утверждении административного регламента "Перевод земель или земельных участков в составе таких земель из одной категории в другую (за исключением земель сельскохозяйственного назначения)"</t>
  </si>
  <si>
    <t>Постановление главы администрации муниципального образования "Усть-Алтан" от 4 декабря 2015 года №116 Об утверждении административного регламента "Выдача разрешений на предоставление земельных участков для индивидуального жилищного строительства"</t>
  </si>
  <si>
    <t>Постановление главы администрации муниципального образования "Усть-Алтан" от 4 декабря 2015 года №117 Об утверждении административного регламента "Предоставление земельных участков для ведения личного подсобного хозяйства"</t>
  </si>
  <si>
    <t>Постановление главы администрации муниципального образования "Усть-Алтан" от 4 декабря 2015 года №118 Об утверждении административного регламента "Предоставление земельных участков, находящихся в муниципальной собственности, на которых расположены здания, строения, сооружения"</t>
  </si>
  <si>
    <t>Постановление главы администрации муниципального образования "Усть-Алтан" от 4 декабря 2015 года №119 Об утверждении административного регламента "Выдача разрешения на использование земель и земельных участков, находящихся в муниципальной собственности, а также земельных участков государственная собственность на которые не разграничена</t>
  </si>
  <si>
    <t>Постановление главы администрации муниципального образования "Усть-Алтан" от 4 декабря 2015 года №120 Об утверждении административного регламента "Предоставление земельных участков, находящихся в муниципальной собственности и расположенных за пределами границ  населенных пунктов, для ведения личного подсобного хозяйства без права возведения зданий и строений"</t>
  </si>
  <si>
    <t xml:space="preserve">Постановление главы администрации муниципального образования "Усть-Алтан" от 4 декабря 2015 года №121 Об утверждении административного регламента "Установление сервитута в отношении земельного участка, находящегося в муниципальной собственности, а также в отношении земельных участков государственная собственность на которые  не разграничена" на территории муниципального образования МО "Усть-Алтан"" </t>
  </si>
  <si>
    <t>Постановление главы администрации муниципального образования "Усть-Алтан" от 4 декабря 2015 года №122 Об утверждении административного регламента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"Усть-Алтан""</t>
  </si>
  <si>
    <t>Постановление главы администрации муниципального образования "Усть-Алтан" от 4 декабря 2015 года №76 Об утверждении административного регламента "Предоставление земельных участков в аренду на торгах"</t>
  </si>
  <si>
    <t>Постановление главы администрации муниципального образования "Усть-Алтан" от 4 декабря 2015 года №82 Об утверждении административного регламента "Предоставление земельного участка, находящегося в  собственности муниципального образования "Усть-Алтан", без проведения торгов</t>
  </si>
  <si>
    <t>Постановление главы администрации муниципального образования "Усть-Алтан"   от 26 октября 2015 года №81 Об утверждении административного регламента "Прием заявлений  и  выдача документов о согласовании переустройства и( или) перепланировки жилого помещения, расположенного на территории муниципального образования "Усть-Алтан"</t>
  </si>
  <si>
    <t>Постановление главы администрации муниципального образования "Усть-Алтан"   от 26 октября 2015 года №78 Об утверждении административного регламента "Предоставление в аренду земельных участков без проведении торгов"</t>
  </si>
  <si>
    <t>Постановление главы администрации муниципального образования "Усть-Алтан"   от 26 октября 2015 года №75 Об утверждении административного регламента "Предварительное согласование предоставления земельного участка"</t>
  </si>
  <si>
    <t>Постановление главы администрации муниципального образования "Усть-Алтан"   от 26 октября 2015 года №79 Об утверждении административного регламента "Перераспределение земель и (или) земельных участков, находящихся в  частной собственности"</t>
  </si>
  <si>
    <t xml:space="preserve">Постановление главы администрации муниципального образования "Усть-Алтан"   от 26 октября 2015 года №77 Об утверждении административного регламента "Предоставление земельных участков в собственность бесплатно" </t>
  </si>
  <si>
    <t>Постановление главы администрации муниципального образования "Усть-Алтан"   от 8 декабря 2015 года №123 Об утверждении административного регламента "Предоставление земельных участков в постоянное (бессрочное) пользование"</t>
  </si>
  <si>
    <t>Постановление главы администрации муниципального образования "Усть-Алтан"   от 8 декабря 2015 года №124 Об утверждении административного регламента "Выдача разрешений на использование  земель и ли земельных участков без предоставления земельных участков и установления сервитута"</t>
  </si>
  <si>
    <t>Постановление главы администрации муниципального образования "Усть-Алтан"   от 8 декабря 2015 года №125 Об утверждении административного регламента "Установление публичного сервитута"</t>
  </si>
  <si>
    <t>Постановление главы администрации муниципального образования "Усть-Алтан"   от 8 декабря 2015 года №126 Об утверждении административного регламента "Резервирование и изъятие, в том числе ьпутем выкупа, земельных участков для муниципальных нужд"</t>
  </si>
  <si>
    <t>Постановление главы администрации муниципального образования "Усть-Алтан"   от 8 декабря 2015 года №127 Об утверждении административного регламента "Предоставление земельных участков в безвозьездное пользование"</t>
  </si>
  <si>
    <t>Постановление главы администрации муниципального образования "Усть-Алтан"   от 8 декабря 2015 года №128 Об утверждении административного регламента "Обмен земельных участков, находящихся в государственной и муниципальной собственности, на земельные участки, находящихс в  частной собственности"</t>
  </si>
  <si>
    <t>Предоставление информации о принадлежности объектов электросетевого хозяйства на территории Кумарейского муниципального образования</t>
  </si>
  <si>
    <t xml:space="preserve">Постановление администрации Кумарейского муниципального образования от 04 февраля 2015 года № 13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Кумарейского муниципального образования" </t>
  </si>
  <si>
    <t>Предоставление земельных участков из земель сельскохозяйственного назначения, находящихся в муниципальной собственности, для создания крестьянского фермерского хозяйства и осуществления его деятельности</t>
  </si>
  <si>
    <t xml:space="preserve">Постановление администрации Кумарейского муниципального образования от 09 октября 2015 года № 64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крестьянского фермерского хозяйства и осуществления его деятельности" </t>
  </si>
  <si>
    <t xml:space="preserve">Постановление администрации Кумарейского муниципального образования от 09 октября 2015 года № 65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на которых расположены здания, строения, сооружения" </t>
  </si>
  <si>
    <t>Перевод земель или земельных участков в составе таких земель из одной категории в другую (за исключением земель сельскохозяйсвенного назначения)</t>
  </si>
  <si>
    <t xml:space="preserve">Постановление администрации Кумарейского муниципального образования от 09 октября 2015 года № 67 Об утверждении административного регламента предоставления муниципальной услуги "Перевод земель или земельных участков в составе таких земель из одной категории в другую (за исключением земель сельскохозяйсвенного назначения)" </t>
  </si>
  <si>
    <t>Предоставление земельных участков, находящихся в муниципальной собственности администрации Кумарейского муниципального образования, юридическим и физическим лицам в аренду, постоянное (бессрочное) пользование</t>
  </si>
  <si>
    <t xml:space="preserve">Постановление администрации Кумарейского муниципального образования от 09 октября 2015 года № 68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администрации Кумарейского муниципального образования, юридическим и физическим лицам в аренду, постоянное (бессрочное) пользование" </t>
  </si>
  <si>
    <t>Прием заявлений и выдача документов об утверждении схемы расположения земельного участка, расположенного на территории Кумарейского муниципального образования</t>
  </si>
  <si>
    <t xml:space="preserve">Постановление администрации Кумарейского муниципального образования от 09 октября 2015 года № 69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 расположенного на территории Кумарейского муниципального образования" </t>
  </si>
  <si>
    <t xml:space="preserve"> Предоставление информации о принадлежности объектов электросетевого хозяйства на территории  Шарагайского муниципального образования</t>
  </si>
  <si>
    <t>Выдача ордеров (разрешений) на проведение земляных работ" на территории  Шарагайского муниципального образования</t>
  </si>
  <si>
    <t>Приём заявлений и выдача  документов об утверждении схемы расположения  земельного участка, расположенного на территории     Шарагайского муниципального образования</t>
  </si>
  <si>
    <t>Предоставление земельного участка сельскохозяйственного назначения для ведения личного подсобного хозяйства на территории Шарагайского муниципального образования</t>
  </si>
  <si>
    <t>Предоставлению земельных участков, находящихся  в  муниципальной собственности  для целей, не связанных  со  строительством на территории Шарагайского муниципального  образования</t>
  </si>
  <si>
    <t>Предоставление земельных  участков в собственность бесплатно  одному из родителей  (усыновителей), единственному родителю (усыновителю) в многодетной семье на территории Шарагайского муниципального образования</t>
  </si>
  <si>
    <t>Организация и проведение аукционов по   продаже земельных участков из земель находящихся в муниципальной  собственности, а также земельных участков, государственная  собственность на которые не разграничена, либо право на заключение                                                                       договоров аренды для жилищного строительства</t>
  </si>
  <si>
    <t>Организация деятельности   клубных формирований и формирований самодеятельного народного творчества на территории Шарагайского  муниципального образования</t>
  </si>
  <si>
    <t>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Шарагайского муниципального образования</t>
  </si>
  <si>
    <t xml:space="preserve">       +                                                      Постановление администрации муниципального района муниципального образования "Нижнеудинский район" от 30 сентября 2013 года № 225 "О внесении изменений в административный регламент  предоставления муниципальной услуги  "Выдача разрешений на установку рекламных конструкций"(в ред. постановления администрации от 02.04.2013 № 7; от 30.09.2013 № 225; от 01.06.2015 № 87)
 </t>
  </si>
  <si>
    <t>Постановление администрации муниципального района муниципального образования "Нижнеудинский район" от  26 октября 2015 года № 181 "Об утверждении административного регламента "Предоставление информации из Реестра муниципальной собственности" в новой редакции</t>
  </si>
  <si>
    <t>Постановление администрации муниципального района муниципального образования "Нижнеудинский район" от  15 мая 2015 года № 72 "Об утверждении административного регламента "Предоставление имущества муниципальной собственности в аренду, в безвозмездное пользование"</t>
  </si>
  <si>
    <t>Предоставление земельных  участков, находящихся в собственности Уковского МО и земельных  участков собственность на которые не разграничена без проведения торгов</t>
  </si>
  <si>
    <t>Постановление администрации Уковского муниципального образования от 16 декабря 2015 года № 118 " Об  утверждении   муниципальной  услуги Предоставление земельных  участков, находящихся в собственности Уковского МО и земельных  участков собственность на  которые не разграничена  без  проведения  торгов"</t>
  </si>
  <si>
    <t>Выписка из ЕГРЮЛ, ЕГРИП</t>
  </si>
  <si>
    <t>Постановление администрации Аршанского сельского поселения от 12 января 2014 года № 1-пг "Об утверждении административного регламента предоставления муниципальной услуги "Предоставление информации о принадлежностиобъектов электросетевого хозяйства"</t>
  </si>
  <si>
    <t>Присвоение (изменение, аннулирование) адресов объектам недвижимого имущества на территории Аршенского муниципального образования</t>
  </si>
  <si>
    <t>Постановление администрации Аршанского сельского поселения от 18 мая 2015 года № 12-пг "Об утверждении административного регламента предоставления муниципальной услуги "Присвоение, (изменение, аннулирование) адресов объектам недвижимого имущества на территории Аршанского муниципального образования"</t>
  </si>
  <si>
    <t>Постановление администрации Ангарского городского округа  от 13 ноября 2015 № 1607-па "Об утверждении Положения о порядке разработки и утверждения административных регламентов предоставления муниципальных услуг"</t>
  </si>
  <si>
    <t>Постановление администрации Ангарского городского округа  от 13 ноября 2015 № 1608-па "Об утверждении Положения о порядке формирования и ведения реестра муниципальных услуг Ангарского городского округа"</t>
  </si>
  <si>
    <t xml:space="preserve">Былинкина Наталья Владимировна  
 Якимова Тамара Валентиновна                                         </t>
  </si>
  <si>
    <t>главный специалист комитета по правовой и кадровой политике
главный специалист отдела по труду и социально-трудовым отношениям Комитета по экономике и финансам</t>
  </si>
  <si>
    <t>(3955) 50-40-54
(3955) 50-40-52</t>
  </si>
  <si>
    <t>BylinkinaNV@mail.angarsk-adm.ru
YakimovaTV@mail.angarsk-adm.ru</t>
  </si>
  <si>
    <t>Исполнение запросов, выдача архивных справок, архивных выписок и архивных копий</t>
  </si>
  <si>
    <t>Архивный отдел администрации АГО</t>
  </si>
  <si>
    <t>Выдача разрешения на вступление в брак лицам, достигшим возраста 16 лет</t>
  </si>
  <si>
    <t>Управление социальной защиты населения администрации АГО</t>
  </si>
  <si>
    <t>Отдел потребительского рынка Управления по общественной безопасности администрации АГО</t>
  </si>
  <si>
    <t>Управление по внегородским территориям администрации АГО</t>
  </si>
  <si>
    <t>Отдел экологии и лесного контроля Управления по общественной безопасности администрации АГО</t>
  </si>
  <si>
    <t>Отдел делопроизводства                    и работы с обращениями граждан администрации АГО</t>
  </si>
  <si>
    <t>Предоставление информации об организации общедоступного и бесплатного дошкольного, начального общего, основного общего, среднего общего образования, а также дополнительного образования в муниципальных образовательных учреждениях, расположенных на территории Ангарского городского округа</t>
  </si>
  <si>
    <t>Управление образования администрации АГО</t>
  </si>
  <si>
    <t>Управление архитектуры и градостроительства администрации АГО</t>
  </si>
  <si>
    <t>Предоставление сведений информационной системы обеспечения градостроительной деятельности</t>
  </si>
  <si>
    <t>Выдача разрешения на строительство, продление срока действия разрешения на строительство, внесение изменений в разрешение на строительство, прекращение действия разрешения на строительство</t>
  </si>
  <si>
    <t xml:space="preserve">Подготовка и утверждение градостроительного плана земельного участка </t>
  </si>
  <si>
    <t>Присвоение (аннулирование) адреса объекту адресации</t>
  </si>
  <si>
    <t>Комитет по управлению муниципальным имуществом администрации АГО</t>
  </si>
  <si>
    <t>Предварительное согласование предоставления земельных участков,  находящихся в государственной или муниципальной собственности,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t>
  </si>
  <si>
    <t>Выдача разрешения на использование земель или земельного участка, находящихся в государственной или муниципальной собственности</t>
  </si>
  <si>
    <t>Предоставление земельного участка, на котором расположены здания, сооружения</t>
  </si>
  <si>
    <t>Предоставление земельных участков членам садоводческого, огороднического или дачного некоммерческого объединения граждан для ведения садоводства, огородничества или дачного хозяйства</t>
  </si>
  <si>
    <t>Перераспределение земель и (или) земельных участков</t>
  </si>
  <si>
    <t>Предоставление земельных участков на торгах</t>
  </si>
  <si>
    <t>Предоставление земельных участков гражданам, имеющим право на первоочередное или внеочередное приобретение земельных участков</t>
  </si>
  <si>
    <t>Установление сервитута в отношении земельного участка, находящегося в государственной или муниципальной собственности</t>
  </si>
  <si>
    <t>Выдача разрешения на установку и эксплуатацию рекламной конструкции</t>
  </si>
  <si>
    <t xml:space="preserve">Предоставление выписки из реестра муниципального имущества </t>
  </si>
  <si>
    <t>Предоставление информации об объектах недвижимого имущества, находящихся в собственности Ангарского городского округа и предназначенных для сдачи в аренду</t>
  </si>
  <si>
    <t xml:space="preserve">Предоставление в аренду муниципального имущества Ангарского городского округа </t>
  </si>
  <si>
    <t>Предоставление служебных жилых помещений</t>
  </si>
  <si>
    <t>Заключение договора о передаче в собственность граждан жилых помещений в порядке приватизации</t>
  </si>
  <si>
    <t>Предоставление жилых помещений в общежитиях</t>
  </si>
  <si>
    <t>Дача согласия на обмен жилыми помещениями, предоставленными по договорам социального найма, и заключение (расторжение) договора социального найма</t>
  </si>
  <si>
    <t>Предоставление гражданам освободившегося жилого помещения муниципального жилищного фонда в коммунальной квартире</t>
  </si>
  <si>
    <t xml:space="preserve">Предоставление жилых помещений маневренного фонда </t>
  </si>
  <si>
    <t>Выдача справок гражданам, проживающим (проживавшим) в жилых помещениях, находящихся в муниципальной собственности</t>
  </si>
  <si>
    <t>Управление по капитальному строительству, жилищно-коммунальному хозяйству, транспорту и связи администрации АГО</t>
  </si>
  <si>
    <t>Предоставление информации об организации, владеющей на праве собственности или ином законном основании тепловыми сетями или источниками тепловой энергии</t>
  </si>
  <si>
    <t>Предоставление информации в сфере жилищно-коммунального хозяйства</t>
  </si>
  <si>
    <t>Представление информации о принадлежности объектов электросетевого хозяйства на территории муниципального хозяйства "ново-Николаевское"</t>
  </si>
  <si>
    <t>Предоставление земельных участков нражданам для индивидуального жилищного строительства, ведения личного подсобного хозяйства гражданам и крестьянским (фермерским) хозяйствам для осуществления крестьянским (фермерским) хозяйствам его деятельности.</t>
  </si>
  <si>
    <t>Предворительное согласование предоставления земельного участка МО "Ново-Николаевское"</t>
  </si>
  <si>
    <t>Прием и выдача документов об утверждении схемы расположения земльного участка на кадастровом плане территории</t>
  </si>
  <si>
    <t>Организация и проведение торгов по продаже земельных участков, находяшихся в муниципальной собственности или государственная собственность на которые не разграничена либо право на заключение договоров аренды таких земельных участков</t>
  </si>
  <si>
    <t>Предоставление земельного участка, находящегося в муниципальной собственности или государственная собственность на который не разграничена, в возмездное пользование</t>
  </si>
  <si>
    <t>Предоставление земельного участка, находяшегося в муниципальной собственности или государственная собственность на которые не раграничена, в постоянное бессрочное пользование.</t>
  </si>
  <si>
    <t>Принятие на учет инвалидов и семей, имеюших детей-инвалидов в качестве нуждающихся в жилых помещениях, предоставляемых по договорам социального найма.</t>
  </si>
  <si>
    <t>Постановление главы администрации муниципального образования "Ново-Николаевское" от 23 декабря 2014 года № 55 "Об утверждении административного регламента по предоставлению муниципальной услуги "Предоставленине нформации о принадлежности электросетевого хозяйства на территории муниципального образования "Ново-Николаевское"</t>
  </si>
  <si>
    <t>Постановление главы администрации МО "Ново-Николаевское" от 20 июля 2015 года № 14 "О внесении изменений в единый реестр муниципальных услуг муниципального образования "Ново-Николаевское"</t>
  </si>
  <si>
    <t>Постановвление главы админстрации МО "Ново-Николаевское" от 23 ноября 2015 года № 50 "Административный регламент предоставления муниципальной услуги "Принятие на учет детей инвалидов и семей, имеющих детей инвалидов в качестве нуждащихся в жилых помешениях, предоставляемых по договору социального найма."</t>
  </si>
  <si>
    <t>Предоставление земельных участков из земель сельскохозяйственного назначения гражданам для ведения крестьянского (фермерского) хозяйства</t>
  </si>
  <si>
    <t>Подготовка и организация аукциона по продаже земельного участка или аукциона на право заключения договора аренды земельного участка</t>
  </si>
  <si>
    <t>Предоставление земельного участка, находящегося в муниципальной
собственности или государственная собственность на который не разграничена, в безвозмездное пользование</t>
  </si>
  <si>
    <t>Постановление администрации муниципального образования "Харатское" от 10 августа 2015 года  №33"Об утверждении административного регламента предоставления муниципальной услуги "Предоставление земельного участка, находящегося в муниципальной собственности или государственная собственность на который не разграничена, в безвозмездное пользование"</t>
  </si>
  <si>
    <t>Постановление администрации муниципального образования "Харатское" от 10 августа 2015 года  №30"Об утверждении административного регламента предоставления муниципальной услуги "Предоставление земельного участка, находящегося в муниципальной собственности или государственная собственность на который не разграничена, в постоянное (бессрочное) пользование"</t>
  </si>
  <si>
    <t xml:space="preserve">Постановление администрации муниципального образования "Харатское" от 10 августа 2015 года  №32 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</si>
  <si>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Постановление администрации муниципального образования "Харатское" от 10 августа 2015 года  №31    Об утверждении административного регламента предоставления муниципальной услуги "Прием и выдача документов об утверждении схемы расположения земельного участка на кадастровом плане территории"</t>
  </si>
  <si>
    <t>Постановление администрации муниципального образования "Харатское" от 22 июня 2015 года  №23 "Об утверждении административного регламента предоставления муниципальной услуги подготовка и организация аукциона по продаже земельного участка или аукциона на право заключения договора аренды земельного участка"</t>
  </si>
  <si>
    <t xml:space="preserve">Предоставление земельного участк, на котором расположено здание, сооружение. </t>
  </si>
  <si>
    <t>*</t>
  </si>
  <si>
    <t>Предварительное согласование предоставленияземельного участка</t>
  </si>
  <si>
    <t>Выдача разрешения на условно разрешенный вид использования земельного участка</t>
  </si>
  <si>
    <t>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хозяйством для осуществления крестьянским (фермерским) хозяйством его деятельности</t>
  </si>
  <si>
    <t>Прекращение права постоянного (бессрочного) пользования и пожизненного наследуемого владения земельным участком по заявлению правообладателя</t>
  </si>
  <si>
    <t>Предоставление юридическим и физическим лицам земельных участков, свободных от зданий, сооружений, в аренду, безвозмездное пользование без проведения торгов</t>
  </si>
  <si>
    <t>Предоставление в аренду без проведения торгов земельных участков, государственная собственность на которые не разщграничена или находящихся в собственности муниципального образования, однократно для завершения строительства объектов незавершенного строительства</t>
  </si>
  <si>
    <t>Предоставление объектов муниципального нежилого фонда Юбилейнинского МО в аренду, безвозмездное ползование без проведения торгов в случаях, предусмотренных действующим законодательством.</t>
  </si>
  <si>
    <t>Организация и осуществление мероприятий по работе с детьми и молодежью в Юбилейнинском сельском поселении</t>
  </si>
  <si>
    <t>Создание условий для массового отдыха жителей Юбилейнинского муниципального образования сельского поселение и организация обустройства мест массового отдыха населения</t>
  </si>
  <si>
    <t>Постановлением администрации Юбилейнинского сельского поселения № 38 от 7 августа 2015 года "Об утверждении административного регламента по предоставлению муниципальной услуги "Предоставление земельного участка, на котором расположено здание, сооружение"</t>
  </si>
  <si>
    <t>Постановление администрации Юбилейнинского сельского поселения № 39 от 7 августа 2015 года "Об утверждении административного регламента предоставления муниципальной услуги "Предварительное согласование предоставления земельного участка"</t>
  </si>
  <si>
    <t>Постановление администрации Юбилейнинского сельского поселения № 40 от 7 августа 2015 года "Об утверждении административного регламента предоставления муниципальной услуги по выдаче разрешения на условно разрешенный вид использования земельного участка"</t>
  </si>
  <si>
    <t>Постановлением администрации Юбилейнинского сельского поселения № 42 от 7 августа 2015 года "Об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садоводства, дачного хозяйства, гражданам и крестьянским (фермерским) хозяйствам для осуществления крестьянским (фермерским) хъозяйствам его деятельности"</t>
  </si>
  <si>
    <t>Постановление администрации Юбилейнинского сельского поселения № 54 от 24 сентября 2015 года "Об утверждении административного регламента предоставления муниципальной услуги "Прекращение права постоянного (бессрочного) пользования, пожизненного наследуемого владения земельным участком по заявлению правообладателя</t>
  </si>
  <si>
    <t>Постановление администрации Юбилейнинского сельского поселения № 55 от 24 сентября 2015 года "Об утверждении административного регламента предоставления муниципальной услуги "Предоставление объектов муниципального нежилого фонда Юбилейнинского муниципального образования в аренду, безвозмездное пользование без проведения торгов в случаях, предусмотренных действующим законодательством"</t>
  </si>
  <si>
    <t>Постановление администрации Юбилейнинского сельского поселения № 53 от 24 сентября 2015 года "Об утверждении административного регламента предоставления муниципальной услуги "Предоставление юридическим и физическим лицам земельных участков, свободных от зданий, сооружений, в аренду безвозмездное пользование без проведения торгов"</t>
  </si>
  <si>
    <t>Постановление администрации сельского поселения № 52 от 24 сентября 2015 года "Об утверждении административного регламента предоставления муниципальной услуги "Предоставление в аренду без торгов земельных участков,государственная собственность на которые не разграничена или находящихся в собственности муниципльного образования, орднократно для завершения строительства объектов незавершенного строительства"</t>
  </si>
  <si>
    <t>Постановление администрации Юбилейнинского сельского поселения № 24 от 6 сентября 2014 года "Об утверждении административного регламента предоставления муниципальной услуги "организация и осуществление мероприятий по работе с детьми и молодежью в Юбилейнинском сельском поселении"</t>
  </si>
  <si>
    <t>Постановлекние администрации Юбилейнинского сельского поселения № 26 от 11 июня 2014 года "Об утверждении административного регламента по исполнению муниципальной услуги "Организация библиотечного обслуживания населения"</t>
  </si>
  <si>
    <t>Постановление администрации Юбилейнинского сельского поселения № 58 от 30 сентября 2015 года "Об утверждении административного регламента предоставления муниципальной услуги "Создание условий для массового отдыха жителей Юбилейнинского муниципального образования и организация обустройства мест массового отдыха населения"</t>
  </si>
  <si>
    <t>Выдача градостроительных планов земельных участков, расположенных на территории Зулумайского муниципального образования</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</si>
  <si>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Зулумайского муниципального образования</t>
  </si>
  <si>
    <t>Постановление администрации Зулумайского   муниципального образования от 08 августа 2015 года № 21 "Об утверждении административного регламента по предоставлению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Зулумайского муниципального образования"</t>
  </si>
  <si>
    <t>Постановление администрации Зулумайского   муниципального образования от 02 ноября 2015 года № 30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на которых расположены здания, строения, сооружения"</t>
  </si>
  <si>
    <t>Присвоение, изменение и аннулирование адресов</t>
  </si>
  <si>
    <t>Постановление администрации Зулумайского   муниципального образования от 02 ноября 2015 года № 31 "Об утверждении административного регламента по предоставлению муниципальной услуги "Присвоение, изменение и аннулирование адресов"</t>
  </si>
  <si>
    <t>Предоставление из земель, государственная собственность на которые не разграничена, а также земель, находящихся в муниципальной собственности Зулумайского муниципального образования, земельных участков гражданам, КФХ, ИП и юридическим лицам</t>
  </si>
  <si>
    <t>Предоставление земельных участков, находящихся в муниципальной собственности, на которых расположены здания, сооружения</t>
  </si>
  <si>
    <t>Постановление  главы администрации Кимимльтейского муниципального образования от 10 июля 2015 года № 46 /1"Об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на которых расположены здания, сооружения""</t>
  </si>
  <si>
    <t>Постановление администрации от 5 октября 2015 года № 118 Об утверждении административного регламента по предоставлению муниципальной услуги "Присвоение, изменение и аннулирование адресов"</t>
  </si>
  <si>
    <t>Постановление администрации муниципального образования "город Саянск" от 31 декабря 2015 года № 110-37-1301-15 "Об утверждении административного регламента по предоставлению муниципальной услуги "Государственная регистрация заявлений общественных организаций (объединений) о проведении общественных экологических экспертиз на территории муниципального образования "город Саянск"</t>
  </si>
  <si>
    <t xml:space="preserve">  +
 </t>
  </si>
  <si>
    <t>Решение Думы городского округа муниципального образования "город Саянск" от 26 февраля 2015 года № 61-67-15-11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</si>
  <si>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 xml:space="preserve"> +
Постановление администрации городского округа муниципального образования "город Саянск" от 25 декабря 2014 года № 110-37-1223-14 "О внесении изменений в постановление администрации городского округа муниципального образования "город Саянск"  от 4 апреля 2012 года № 110-37-379-12 "Об утверждении административных регламентов предоставления муниципальных услуг в сфере образования"</t>
  </si>
  <si>
    <t>Предоставление информации об организации дополнительного образования в муниципальных учреждениях дополнительного образования</t>
  </si>
  <si>
    <t>Постановление администрации муниципального образования "город Саянск" от 08 октября 2015 года        № 110-37-933-15 "Об утверждении административного регламента по предоставлению муниципальной услуги "Предоставление информации об организации дополнительного образования в муниципальных учреждениях дополнительного образования"</t>
  </si>
  <si>
    <t>Постановление администрации муниципального образования "город Саянск" от 23 ноября 2015 года № 110-37-1156-15 "Об утверждении административного регламента предоставления муниципальных услуг "Предоставление информации об образовательных программах и учебных планах, рабочих программах учебных курсов, предметов, дисциплин (модулей), годовых календарных учебных графиках" в образовательных учреждениях в сфере культуры"</t>
  </si>
  <si>
    <t>Постановление администрации муниципального образования "город Саянск" от 20 февраля 2014 года № 110-37-150-14 "Об утверждении административных регламентов предоставления муниципальных услуги "Зачисление в муниципальное бюджетное образовательное учреждение дополнительного образования детей "Детско-юношеская спортивная школа муниципального образования "город Саянск"</t>
  </si>
  <si>
    <t>Постановление администрации муниципального образования "город Саянск" от 07 декабря 2015 года №110-37-1196-15 "Об утверждении административного регламента по предоставлению муниципальной услуги "Присвоение адреса объекту недвижимости"</t>
  </si>
  <si>
    <t>Постановление администрации муниципального образования "город Саянск" от 08 мая 2014 года  № 110-37-394-14 " Об утверждении административного регламента по предоставлению муниципальной услуги"Предоставление сведений из информационной системы обеспечения градостроительной деятельности"</t>
  </si>
  <si>
    <t xml:space="preserve"> +
Постановление администрации городского округа муниципального образования "город Саянск" от 12 мая 2015 года  №110-37-448-15 "О внесении изменений в постановление администрации городского округа муниципального образования "город Саянск" от 08 мая 2014 года № 110-37-394-14  "Об утверждении административного регламента по предоставлению муниципальной услуги "Предоставление сведений из информационной системы обеспечения градостроительной деятельности"</t>
  </si>
  <si>
    <t>Прием заявлений и выдача документов об утверждении схемы расположения земельного участка или земельных участков на кадастровом плане территории, расположенного(ых) на территории городкого округа муниципального образования "город Саянск"</t>
  </si>
  <si>
    <t>Постановление администрации городского округа муниципального образования "город Саянск"от 31 декабря 2014 года № 110-37-1233-14 "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 или земельных участков на кадастровом плане территории, расположенного(ых) на территории городкого округа муниципального образования "город Саянск</t>
  </si>
  <si>
    <t>Постановление администрации муниципального образования "город Саянск" от 10 декабря 2015 года  №110-37-1209-15  "Об утверждении административного регламента по предоставлению муниципальной услуги "Подготовка и утверждение схемы расположения земельного участка или земельных участков на кадастровом плане территории"</t>
  </si>
  <si>
    <t>Муниципальное казенное учреждение "Комитет по архитектуре и градостроительсту администрации городского округа муниципального образования "город Саянск"</t>
  </si>
  <si>
    <t>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муниципального образования "город Саянск"</t>
  </si>
  <si>
    <t>Выдача градостроительных планов земельных участков, расположенных на территории городского округа муниципального образования "город Саянск"</t>
  </si>
  <si>
    <t>Постановление администрации муниципального образования "город Саянск" от 26 марта 2015 № 110-37-324-15 "Об утверждении административного регламента "Предоставление муниципальной услуги "Выдача градостроительных планов земельных участков, расположенных на территории муниципального образования "город Саянск"</t>
  </si>
  <si>
    <t>Изменение вида разрешённого использования земельных участков и объектов капитального строительства</t>
  </si>
  <si>
    <t>Постановление администрации городского округа муниципального образования "город Саянск" от 27 декабря 2013 года № 110-37-1545-13 "Об утверждении административного регламента по предоставлению муниципальной услуги "Изменение вида разрешённого использования земельных участков и объектов капитального строительства"</t>
  </si>
  <si>
    <t xml:space="preserve">Постановление администрации муниципального образования "город Саянск" от 27 декабря 2013 года № 110-37-1539-13 "Об утверждении административного регламента по предоставлению муниципальной услуги "Предоставление разрешения на условно разрешённый вид использования земельного участка или объекта капитального строительства, отклонение от предельных параметров разрешённого строительства, реконструкции объектов капитального строительства" </t>
  </si>
  <si>
    <t>п. 2.4; 2.5; 2.6; 2.8;  Перечня услуг, которые являются необходимыми и обязательными</t>
  </si>
  <si>
    <t>Перевод земель или земельных участков, находящихся в муниципальной или частной собственности, за исключением земель сельскохозяйственного назначения, из одной категории в другую</t>
  </si>
  <si>
    <t>Постановление администрации муниципального образования "город Саянск" от 09 октября 2015 года № 110-37-992-15 "Об утверждении административного регламента по предоставлению муниципальной услуги "Перевод земель или земельных участков, находящихся в муниципальной или частной собственности, за исключением земель сельскохозяйственного назначения, из одной категории в другую"</t>
  </si>
  <si>
    <t>п. 2,7; 2,9 Перечня услуг, которые являются необходимыми и обязательными</t>
  </si>
  <si>
    <t>Прием заявлений и выдача документов о согласовании переустройства и (или) перепланировки жилого (нежилого) помещения, расположенного на территории муниципального образования "город Саянск"</t>
  </si>
  <si>
    <t>Муниципальное казенное учреждение "Комтитет по архитектуре и градостроительству администрации городского округа муниципального образования "город Саянск"</t>
  </si>
  <si>
    <t xml:space="preserve"> +
Постановление администрации городского округа муниципального образования "город Саянск" от 13 июля 2015 года № 110-37-639-15 "О внесении изменений в приложение к постановлению администрации городского округа муниципального образования "город Саянск" от 31 декабря 2014 № 110-37-1232-14 "Об утверждении административного регламента по предоставлению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муниципального образования "город Саянск"</t>
  </si>
  <si>
    <t>Постановление администрации муниципального образования "город Саянск" от 25 сентября 2015 года № 110-37-891-15 "Об утверждении административного регламента по предоставлению муниципальной услуги "Выдача разрешения на вырубку зеленых насаждений и проведение компенсационного озеленения на территории городского округа муниципального образования "город Саянск"</t>
  </si>
  <si>
    <t>Информирование населения по  вопросам законодательства в области  охраны окружающей  среды и законодательства в области  экологической безопасности"</t>
  </si>
  <si>
    <t>Муниципальное казенное учреждение "Комитет по архитектуре и градостроительству администрации городского округа муниципального образования "город Саянск</t>
  </si>
  <si>
    <t xml:space="preserve"> +
Постановление администрации городского округа муниципального образования "город Саянск" от 14 апреля 2015 года № 110-37-370-15 "О внесении изменений в постановление администрации городского округа муниципального образования "город Саянск"  от 28 июня 2012 года № 110-37-705-12 "Об утверждении административного регламента предоставления муниципальной услуги "Прием архивных документов на хранение" </t>
  </si>
  <si>
    <t xml:space="preserve"> +
Постановление администрации городского округа муниципального образования "город Саянск" от 14 апреля 2015 года № 110-37-371-15 "О внесении изменений в постановление администрации городского округа муниципального образования "город Саянск"  от 28 июня 2012 года № 110-37-706-12 "Об утверждении административного регламента предоставления муниципальной услуги "Прием заявок (запросов), выдача архивных документов (архивных справок, выписок и копий) пользователям" </t>
  </si>
  <si>
    <t xml:space="preserve"> +
Постановление администрации городского округа муниципального образования "город Саянск" от 14 апреля 2015 года № 110-37-372-15 "О внесении изменений в постановление администрации городского округа муниципального образования "город Саянск"  от 28 июня 2012 года № 110-37-704-12 "Об утверждении административного регламента предоставления муниципальной услуги "Предоставление архивных документов пользователям в читальном зале архивного отдела Управления делами администрации городского округа муниципального образования "город Саянск"" </t>
  </si>
  <si>
    <t xml:space="preserve">Постановление администрации муниципального образования "город Саянск" от 15 апреля 2014 года № 110-37-319-14 "Об утверждении административного регламента предоставления муниципальной услуги "Предоставление социальных выплат молодым семьям на приобретение (строительство) жилья."
</t>
  </si>
  <si>
    <t>Постановление администрации муниципального образования "город Саянск" от 16 ноября 2015 года          № 110-37-1144-15 "Об утверждении административного регламента предоставления муниципальной услуги "Утверждение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города Саянска"</t>
  </si>
  <si>
    <t>Постановление администрации муниципального образования "город Саянск" от 25 августа 2015 года № 110-37-784-15 "Об утверждении административного регламента предоставления муниципальной услуги "Предоставление поддержки субъектам малого и среднего предпринимательства в рамках реализации муниципальных программ"</t>
  </si>
  <si>
    <t xml:space="preserve"> +
Постановление администрации городского округа муниципального образования "город Саянск" от 29 июля 2015 года № 110-37-691-15 "О внесении изменений в постановление администрации городского округа муниципального  от 25 июля 2013 года № 110-37-902-13 "Об утверждении административного регламента по предоставлению муниципальной услуги "Предоставление информации о порядке оказания ритуальных услуг и о содержании общественного кладбища на территории муниципального образования "город Саянск"</t>
  </si>
  <si>
    <t>Муниципальное казенное учреждение "Комитет по ЖКХ, транспорту и связи администрация городского округа муниципального образования "город Саянск"</t>
  </si>
  <si>
    <t xml:space="preserve"> +
Постановление администрации городского округа муниципального образования "город Саянск" от 29 июля 2015 года № 110-37-690-15 "О внесении изменений в постановление администрации городского округа муниципального образования "город Саянск"  от 27 октября 2011 № 110-37-1191-11 "Об утверждении административного регламента "Выдача ордеров (разрешений) на проведение земляных работ" на территории муниципального образования "город Саянск"</t>
  </si>
  <si>
    <t>Постановление администрации муниципального образования "город Саянск" от 20 декабря 2013 года № 110-37-1503-13 "Об утверждении Административного регламента по предоставлению муниципальной услуги "Предоставление информации о порядке предоставления жилищно-коммунальных услуг населению" на территории муниципального образования "город Саянск"</t>
  </si>
  <si>
    <t xml:space="preserve"> +
Постановление администрации городского округа муниципального образования "город Саянск" от 21 апреля 2015 года № 110-37-387-15 "О внесении изменений в постановление администрации от 16 сентября 2015 года № 110-37-830-14 "Об утверждении административного регламента предоставления муниципальной услуги по рассмотрению уведомлений о проведении мероприятий с массовым пребыванием людей просветительного, культурно-зрелищного и спортивного характера, а также общегородских мероприятий, проводимых органами местного самоуправления города Саянска"</t>
  </si>
  <si>
    <t xml:space="preserve"> +
Постановление администрации городского округа муниципального образования "город Саянск" от 21 апреля 2015 года № 110-37-386-15 "О внесении изменений в постановление администрации от 14 июля 2014 года № 110-37-622-14 "Об утверждении административного регламента предоставления муниципальной услуги по рассмотрению уведомлений о проведении публичных мероприятий в форме собрания, митинга, демонстрации, шествия или пикетирования"</t>
  </si>
  <si>
    <t>Постановление администрации  муниципального образования "город Саянск" от 17 сентября 2015 года № 110-37-855-15 "Об утверждении административного регламента по предоставлению муниципальной услуги "Организация по требованию населения общественных экологических экспертиз на территории муниципального образования "город Саянск"</t>
  </si>
  <si>
    <t xml:space="preserve">  +
Постановление администрации городского округа муниципального образования "город Саянск" от 03 июля 2015 года № 110-37-623-15 "О внесении изменений в постановление администрации от 26 января 2015 года № 110-37-38-12 "Об утверждении административного регламента предоставления муниципальной услуги "Информирование населения по вопросам законодательства в области охраны окружающей среды и законодательства в области экологической безопасности                                                      </t>
  </si>
  <si>
    <t>Перераспределение земель и (или) земельных участков, государственная собственность на которые не разграничена, или находящихся в муниципальной собственности между собой и земельных участков, находящихся в частной собственности</t>
  </si>
  <si>
    <t>Постановление администрации городского округа муниципального образования "город Саянск" от 10 декабря 2015 года № 110-37-1208-15 "Об утверждении административного регламента предоставления муниципальной услуги "Перераспределение земель и (или) земельных участков, государственная собственность на которые не разграничена, или находящихся в муниципальной собственности между собой и земельных участков, находящихся в частной собственности"</t>
  </si>
  <si>
    <t>Предоставление земельных участков, на которых расположены здания, сооружения, на территории муниципального образования "город Саянск"</t>
  </si>
  <si>
    <t>Постановление администрации городского округа муниципального образования "город Саянск" от 31 декабря 2015 года № 110-37-1299-15 "Об утверждении административного регламента по предоставлению муниципальной услуги "Предоставление земельных участков, на которых расположены здания, сооружения, на территории муниципального образования "город Саянск"</t>
  </si>
  <si>
    <t>Постановление администрации городского округа муниципального образования "город Саянск" от 08 сентября 2015 года № 110-37-834-15 "Об утверждении административного регламента по предоставлению муниципальной услуги "Предварительное согласование предоставления земельных участков, расположенных на территории муниципального образования "город Саянск"</t>
  </si>
  <si>
    <t>Муниципальное казенное учреждение "Комитет по архитектуре и градостроительству администрация городского округа муниципального образования "город Саянск"</t>
  </si>
  <si>
    <t xml:space="preserve"> +
Постановление администрации городского округа муниципального образования "город Саянск" от 20 марта 2015 года № 110-37-286-15 "О внесении изменений в приложение к постановлению администрации городского округа муниципального образования "город Саянск" от 06 ноября 2014 № 110-37-887-14 "Об утверждении административного регламента по предоставлению муниципальной услуги "Предоставление информации об очередности бесплатного предоставления земельных участков для индивидуального жилищного строительства"</t>
  </si>
  <si>
    <t>Рассмотрение заявлений (обращений) о внесении изменений и дополнений в схему размещения нестационарных торговых объектов</t>
  </si>
  <si>
    <t>Постановление администрации городского округа муниципального образования "город Саянск"от 24 апреля 2015 года № 110-37-422-15 "Об утверждении административного регламента по предоставлению муниципальной услуги "Рассмотрение заявлений (обращений) о внесении изменений и дополнений в схему размещения нестационарных торговых объектов"</t>
  </si>
  <si>
    <t>Постановление администрации городского округа муниципального образования "город Саянск" от 21 апреля 2015 № 110-37-385-15 "Об утверждении административного регламента по предоставлению муниципальной услуги "Предоставление информации о начисленных платежах, задолженности по арендной плате за пользование земельными участками"</t>
  </si>
  <si>
    <t>Муниципальное казенное учреждение "Комитет по управлению имуществом администрации муниципального образования "город Саянск"</t>
  </si>
  <si>
    <t>Постановление администрации муниципального образования "город Саянск" от 11 сентября 2015 года № 110-37-844-15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муниципального образования "город Саянск"</t>
  </si>
  <si>
    <t xml:space="preserve"> +
Постановление администрации городского округа муниципального образования "город Саянск" от 20 марта 2015 года № 110-37-292-15 "О внесении изменений в отдельные правовые акты администрации городского округа муниципального образования "город Саянск"</t>
  </si>
  <si>
    <t>Муниципальное казенное учреждение "Комитет по управлению имуществом  администрации муниципального образования "город Саянск"</t>
  </si>
  <si>
    <t xml:space="preserve">  +
Постановление администрации городского округа муниципального образования "город Саянск" от 20 марта 2015 года № 110-37-292-15 "О внесении изменений в отдельные правовые акты администрации городского округа муниципального образования "город Саянск"
</t>
  </si>
  <si>
    <t>Постановление администрации муниципального образования "город Саянск" от 15 декабря 2014 года № 110-37-1151-14 "Об утверждении административного регламента по предоставлению муниципальной услуги "Принятие граждан на учет в качестве нуждающихся в жилых помещениях, предоставляемых по договорам социального найма, на территории муниципального образования "город Саянск"</t>
  </si>
  <si>
    <t>Постановление администрации муниципального образования "город Саянск" от 14 сентября 2015 года № 110-37-851-15 "Предоставление сведений о ранее приватизированном имуществе"</t>
  </si>
  <si>
    <t>Постановление администрации муниципального образования "город Саянск" от 17 декабря 2014 года № 110-37-1158-14 "Выдача выписки из реестра муниципального имущества"</t>
  </si>
  <si>
    <t xml:space="preserve"> +
Постановление администрации городского округа муниципального  образования "город Саянск" от 20 марта 2015 № 110-37-292-15 "О внесении изменений в отдельные правовые акты администрации городского округа муниципального образования "город Саянск"
</t>
  </si>
  <si>
    <t xml:space="preserve"> +
Постановление администрации городского округа муниципального образования "город Саянск" от 20 марта 2015 года № 110-37-292-15 "О внесении изменений в отдельные правовые акты администрации городского округа муниципального образования "город Саянск"
</t>
  </si>
  <si>
    <t>Постановление администрации муниципального образования "город Саянск" от 25 декабря 2014 года № 110-37-1195-14 "Признание помещения жилым помещением, жилого помещения не пригодным для проживания и многоквартирного дома аварийным и подлежащим сносу или реконструкции</t>
  </si>
  <si>
    <t>Прием заявлений, документов, а также постановка  на учет граждан, имеющих право на бесплатное предоставление земельных участков</t>
  </si>
  <si>
    <t>Муниципальное казенное учреждение "Комитет по архитектуре и градостроительству  администрации муниципального образования "город Саянск"</t>
  </si>
  <si>
    <t>Постановление администрации муниципального образования "город Саянск" от 30 декабря 2015 года № 110-37-1300-15 Об утверждении административного регламента предоставления муниципальной услуги "Прием заявлений, документов, а также постановка  на учет граждан, имеющих право на бесплатное предоставление земельных участков"</t>
  </si>
  <si>
    <t xml:space="preserve"> +
Постановление администрации городского округа муниципального образования "город Саянск" от 20 марта 2015 года № 110-37-292-15 "О внесении изменений в отдельные правовые акты администрации городского округа муниципального образования "город Саянск" </t>
  </si>
  <si>
    <t>Предоставление земельных участков, расположенных на территории муниципального образования "Закулей" государственная собственность на которые не разграничена, без торгов</t>
  </si>
  <si>
    <t>Предоставление земельных участков, расположенных на территории муниципального образования "Закулей" государственная собственность на которые не разграничена, на торгах</t>
  </si>
  <si>
    <t>Постановление администрации муниципального образования "Закулей" от 12 ноября 2015 года № 48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"Закулей" государственная собственность на которые не разграничена, без торгов"</t>
  </si>
  <si>
    <t>Постановление администрации муниципального образования "Закулей" от 12 ноября 2015 года № 49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"Закулей" государственная собственность на которые не разграничена, на торгах"</t>
  </si>
  <si>
    <t>Утверждение схемы расположения земельного участка на кадастровом плане Усть-Илимского района</t>
  </si>
  <si>
    <t>Предоставление земельных участков, находящихся на территории Невонского муниципального образования государственная собственность на которые не разграничена, на которых расположены здания, строения,сооружения  в собственность за плату</t>
  </si>
  <si>
    <t>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Тубинского муниципального образования</t>
  </si>
  <si>
    <t xml:space="preserve"> 1. Кадастровый паспорт земельного участка (Росреестр)</t>
  </si>
  <si>
    <t>1. Выписка из ЕГРЮЛ (ФНС)
2. Выписка из ЕГРП  (Росреестр),</t>
  </si>
  <si>
    <t>1. Правоустанавливающие документы на земельный участок, если указанные документы зарегистрированы в Едином государственном реестре прав на недвижимое имущество и сделок с ним (Росреестр)
2. Градостроительный план земельного участка или  проект планировки территории и проект межевания территории (Росреестр)
3. Разрешение на строительство
4. Заключение органа государственного строительного надзора (служба государственного жилищного и строительного надзора Иркутской области)
5. Заключение федерального государственного экологического надзора.(Росприроднадзор)</t>
  </si>
  <si>
    <t>1. Выписка из ЕГРЮЛ (ФНС)
2. Выписка из ЕГРИП (ФНС)
3. Выписка из ЕГРП (ФНС)
4. Кадастровый паспорт земельного участка (Росреестр)
5. Заключение государственной экологической экспертизы проектной документации (Федеральная служба по надзору в сфере природопользования).</t>
  </si>
  <si>
    <t>1. Выписка из ЕГРЮЛ (ФНС)
2. Выписка из ЕГРИП (ФНС)
3. Выписка из ЕГРП о правах на здание, строение, сооружение, находящиеся на приобретаемом земельном участке (Росреестр)
4. Выписка из ЕГРП о правах на приобретаемый земельный участок (Росреестр)
5. Кадастровый паспорт земельного участка (Росреестр)</t>
  </si>
  <si>
    <t xml:space="preserve"> 1. Выписка из ЕГРЮЛ (ФНС)
2. Выписка из ЕГРИП (ФНС)
3. Выписка из ЕГРП  (Росреестр)
4. Кадастровый паспорт объекта недвижимости (БТИ)
5. Кадастровый план территории (БТИ).
</t>
  </si>
  <si>
    <t>п. 1-3 Перечня услуг, которые являются необходимыми и обязательными для предоставления муниципальных услуг</t>
  </si>
  <si>
    <t xml:space="preserve"> +                                         Постановлениеадминистрации Тайшетского городского поселения  от  25 сентября 2013 года № 855  "  Об утверждении перечня муниципальных услуг муниципального образования " Тайшетского городского поселения", предоставление которыъх осуществляется по принципу "одного окна"       </t>
  </si>
  <si>
    <t>28 декабря 2015 года</t>
  </si>
  <si>
    <t>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Тайшетского муниципального образования</t>
  </si>
  <si>
    <t xml:space="preserve">Выписка из ЕГРП (Росреестр),                                                  </t>
  </si>
  <si>
    <t>Предоставление земельных участков, государственная собственность на которые не разграничена или земельных участков, находящихся в собственнолсти Тамтачетского муниципального образования, на которых расположены здания , сооружения</t>
  </si>
  <si>
    <t>Постановление администрации Тамтачетского муниципального образования от 24 мая  2015 года №21" Предоставление земельных участков, государственная собственность на которые не разграничена или земельных участков, находящихся в собственнолсти Тамтачетского муниципального образования, на которых расположены здания , сооружения"</t>
  </si>
  <si>
    <t>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собственнолсти Тамтачетского муниципального образования однкратно для завершения строительства объекта незавершенного строительства</t>
  </si>
  <si>
    <t>Постановление администрации Тамтачетского муниципального образования от 24 мая  2015 года №22"Постановление администрации Тамтачетского муниципального образования от 24 мая  2015 года №21"Предоставление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собственнолсти Тамтачетского муниципального образования однкратно для завершения строительства объекта незавершенного строительства"</t>
  </si>
  <si>
    <t>Предоставление земельных участков гражданам для индивидуального жилищного строительства, ведения личного подсобного хозяйства, садаводства, дачного хозяйства, гражданам и крестьянским (фермерским) хозяйствам для осуществления крестьянским (фермерским)) хозяйством его деятельности, находящихся в муниципальной собственности Тамтачетского муниципального образования</t>
  </si>
  <si>
    <t>Постановление администрации Тамтачетского муниципального образования от 24 мая  2015 года №23"Предоставление земельных участков гражданам для индивидуального жилищного строительства, ведения личного подсобного хозяйства, садаводства, дачного хозяйства, гражданам и крестьянским (фермерским) хозяйствам для осуществления крестьянским (фермерским)) хозяйством его деятельности, находящихся в муниципальной собственности Тамтачетского муниципального образования"</t>
  </si>
  <si>
    <t>Постановление администрации Тамтачетского муниципального образования от 30 ноября  2015 года №64 "Изменение вида разрешенного использования земельных участков"</t>
  </si>
  <si>
    <t>Постановление администрации Тамтачетского муниципального образования от 30 ноября  2015 года №65 "Прием заявлений и выдача документов об утверждении схемы расположения земельных участков"</t>
  </si>
  <si>
    <t xml:space="preserve">1. Выписка из ЕГРП </t>
  </si>
  <si>
    <t xml:space="preserve">usolceva_av@sludyanka.ru
</t>
  </si>
  <si>
    <t>Предоставление земельных участков, находящихся в муниципальной собственности или государственная собственность на которые не разграничена, без торгов</t>
  </si>
  <si>
    <t>Постановление администрации Быстринского сельского поселения от 07 декабря 2015 года № 453- п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государственая собственность на которые не разграничена, без торгов"</t>
  </si>
  <si>
    <t>Предварительное согласование предоставления земельного участка, находящегося в муниципальной собственности или государственная собственность на который не разграничена</t>
  </si>
  <si>
    <t>Постановление администрации Быстринского сельского поселения от 07 декабря 2015 года № 454- п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государственая собственность на который не разграничена"</t>
  </si>
  <si>
    <t>Предоставление земельного участка для индивидуального жилищного строительства, ведения личного подсобного хозяйства в границах Быстринского муниципального образования, садоводства, дачного хозяйства, для осуществления крестьянским (фермерским) хозяйством его деятельности</t>
  </si>
  <si>
    <t>Постановление администрации Быстринского сельского поселения от 07 декабря 2015 года № 455- п "Об утверждении административного регламента предоставления муниципальной услуги "Предоставление земельного участка, для индивидуального жилищного строительства, ведения личного подсобного хозяйства в границах Быстринского муниципального образования, садоводства, дачного хозяйства, для осуществления крестьянским (фермерским) хозяйством его деятельности"</t>
  </si>
  <si>
    <t>Подготовка и организация аукциона по продаже земельного участка, находящегося в государственной или муниципальной собственности, или аукциона на право заключения договора аренды земельного участка, находящегося в государственной или муниципальной собственности</t>
  </si>
  <si>
    <t>Постановление администрации Быстринского сельского поселения от 07 декабря 2015 года № 456- п "Об утверждении административного регламента предоставления муниципальной услуги "Подготовка и организация аукциона по продаже земельного участка, находящегося в г8осударственной или муниципальной собственности, или аукциона на право заключения договора аренды земельного участка, находящегося в государственной или муниципальной собственности"</t>
  </si>
  <si>
    <t>Перераспределение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</si>
  <si>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Постановление администрации Быстринского сельского поселения от 17 декабря 2015 года № 502- п "Об утверждении административного регламента предоставления муниципальной услуги "Перераспределение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</si>
  <si>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Утверждение схемы расположения земельного участка на кадастровом плане территории</t>
  </si>
  <si>
    <t>Постановление администрации Быстринского сельского поселения от 17 декабря 2015 года № 503- п "Об утверждении административного регламента предоставления муниципальной услуги "Утверждении схемы расположения земельного участка на кадастровом плане территории"</t>
  </si>
  <si>
    <t xml:space="preserve">1. Выписка из ЕГРЮЛ (Федеральная служба государственной регистрации, кадастра и картографии (Росреестр))                                                                                2. Кадастровый паспорт земельного участка (Федеральная служба государственной регистрации, кадастра и картографии (Росреестр))                                                                  3. Выписка из Единого государственного реестра юридических лиц, индивидуальных предпринимателей (Налоговая служба); </t>
  </si>
  <si>
    <t xml:space="preserve">1. Выписка из ЕГРЮЛ (Федеральная служба государственной регистрации, кадастра и картографии (Росреестр))                                                                                                                                           3. Выписка из Единого государственного реестра юридических лиц, индивидуальных предпринимателей (Налоговая служба); </t>
  </si>
  <si>
    <t xml:space="preserve">1. Кадастровый паспорт земельного участка (Федеральная служба государственной регистрации, кадастра и картографии (Росреестр))                                                                  3. Выписка из Единого государственного реестра юридических лиц (Налоговая служба); </t>
  </si>
  <si>
    <t>Отдел ЖКХ, благогустройства  транспорта и связи администрации Слюдянского городского поселения</t>
  </si>
  <si>
    <t>10 декабря 2014 года</t>
  </si>
  <si>
    <t>Отдел архитектуры,капитального строительства и земельных отношений администрации Слюдянского городского поселения</t>
  </si>
  <si>
    <t>Отдел правового обеспечения администрации Слюдянского городского поселения</t>
  </si>
  <si>
    <t>Отдел по организационной работе, кадровой политике и ведению архива администрации Слюдянского городского поселения</t>
  </si>
  <si>
    <t>Постановление администрации Слюдянского городского поселения от 9 июня 2012 года № 252 Об утверждении административного регламента "Назначение и выплата пенсии за выслугу лет муниципальным служащим" (отменен) Постановление администрации Слюдянского городского поселения от 11.11.2015 № 2035 "Назначение и выплата пенсии за выслугу лет  гражданам, замещавшим должности муниципальной службы в администрации Слюдянского горосдкого поселения"</t>
  </si>
  <si>
    <t>п. 20 Перечня услу,г которые являются необходимыми и обязательными для предоставления муниципальных услуг</t>
  </si>
  <si>
    <t>Предоставление в собственность, аренду, постоянное (бессрочное) пользование, безвозмездное пользование земельного участка, находящегося в государственной или муниципальной собственности, без проведения торгов</t>
  </si>
  <si>
    <t>Утверждение схемы расположения земельного участка на кадастровом плане территории, находящегося в собственности Мамаканского муниципального образования, а также находящегося на территории Мамаканского муниципального образования, государственная собственность на который не разграничена, для предоставления на аукционе</t>
  </si>
  <si>
    <t>Постановление администрации муниципального образования Мамаканское городское поселение от 7 сентября 2015 года № 73/а-п "Об утверждении административного регламента предоставления муниципальной услуги "Утверждение схемы расположения земельного участка на кадастровом плане территории, находящегося в собственности Мамаканского муниципального образования, а также находящегося на территории Мамаканского муниципального образования, государственная собственность на который не разграничена, для предоставления на аукционе"</t>
  </si>
  <si>
    <t>Осуществление муниципального земельного контроля на территории Мамаканского муниципального образования</t>
  </si>
  <si>
    <t>Постановление администрации муниципального образования Мамаканское городское поселение от 5 октября 2015 года № 85-п "Об утверждении административного регламента предоставления муниципальной услуги "Осуществление муниципального земельного контроля на территории Мамаканского муниципального образования"</t>
  </si>
  <si>
    <t>Предоставлени земельных участков находящихся на териитории Барлукского муниципального образования государственная собственность на которые не  разграничена без торгов</t>
  </si>
  <si>
    <t>Постановление администрации Барлукского муниципального образования от 17. декабря 2015 года "Об утверждении административного регламента предоставления муниципальной услуги "Предоставлени земельных участков находящихся на териитории Барлукского муниципального образования государственная собственность на которые не  разграничена без торгов"</t>
  </si>
  <si>
    <t>Изменение вида разрешенного использования земельного участка  на территории Каразейского муниципального образования</t>
  </si>
  <si>
    <t xml:space="preserve">Администрация Каразейского муниципального образования </t>
  </si>
  <si>
    <t>Предоставление земельных участков, находящихся в муниципальной собственности Каразейского сельского поселения,  без торгов.</t>
  </si>
  <si>
    <t xml:space="preserve">Предоставление земельных участков, находящихся в муниципальной собственности  Каразейского сельского поселения,  на торгах. </t>
  </si>
  <si>
    <t xml:space="preserve">Утверждение схемы расположения земельного участка или земельных участков на кадастровом плане территории Каразейского сельского поселения </t>
  </si>
  <si>
    <t>Прием ходатайств и выдача документов о переводе земель или земельных участков в составе таких земель из одной категории в другую.</t>
  </si>
  <si>
    <t xml:space="preserve">Постановление администрации Каразейского муниципалного образования от 14 апреля 2015  года № 35 "Об утверждении административного регламента предоставления муниципальной услуги "Изменение вида разрешенного использования земельного участка на территории Караейского сельского поселения". </t>
  </si>
  <si>
    <t xml:space="preserve">Постановление администрации Каразейского муниципального образования от 14 апреля 2015  года № 35-1 "Об утверждении административного регламента предоставления муниципальной услуги "Предоставление земельных участков , находящихся в муниципальной собственности Каразейского сельского поселения,  без торгов". </t>
  </si>
  <si>
    <t xml:space="preserve">Постановление администрации Каразейского сельского поселения  от 14 апреля 2015  года № 35-2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Каразейского сельского поселения,  на торгах". </t>
  </si>
  <si>
    <t xml:space="preserve">Постановление администрации Каразейского сельского поселения  от 14 апреля 2015  года № 35-3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 Каразейского сельского поселения". </t>
  </si>
  <si>
    <t xml:space="preserve">Постановление администрации Каразейского сельского поселения от  25 мая 2015 года № 37-4 "Об утверждении административного регламента предоставления муниципальной услуги "Прием ходатайств и выдача документов о переводе земель или земельных участков в составе таких земель из одной категории в другую". </t>
  </si>
  <si>
    <t>Предоставление гражданам земельных участков на территории Усть-Кадинского муниципального образования для индивидуального жилищного строительства, ведения личного подсобного хозяйства в границах населенного пункта,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</si>
  <si>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Шаманского сельского поселения  от 22 декабря 2014 № 69  "Об утверждении административного регламента по предоставлению   муниципальной услуги "Подготовка градостроительного плана земельного участка"</t>
  </si>
  <si>
    <t xml:space="preserve">Постановление Администрации Шаманского сельского поселения  от 30 декабря 2014года № 73  "Об утверждении административного регламента по предоставлению   муниципальной услуги "Выдача разрешения на ввод объекта в эксплуатацию" </t>
  </si>
  <si>
    <t>Выдача документа,  подтверждающего проведение основных работпо стротельству (реконструкции) объекта индивидуального жилищного строительства, осуществляемому с привлечением средств материнского капитала</t>
  </si>
  <si>
    <t>Постановление Администрации Шаманского сельского поселения  от 30 декабря 2014года № 74  "Выдача документа,  подтверждающего проведение основных работпо стротельству (реконструкции) объекта индивидуального жилищного строительства, осуществляемому с привлечением средств материнского капитала "</t>
  </si>
  <si>
    <t>Осуществление муниципального земельного контроля</t>
  </si>
  <si>
    <t xml:space="preserve">Постановление Администрации Шаманского сельского поселения  от  24 марта 2015 года № 26  "Об утверждении административного регламента по предоставлению   муниципальной услуги "Осуществление муниципального земельного контроля" </t>
  </si>
  <si>
    <t xml:space="preserve">Утверждение схемы расположения земельного участка или земельных участков на кадастровом плане </t>
  </si>
  <si>
    <t xml:space="preserve">Постановление Администрации Шаманского сельского поселения  от  2 марта 2015 года №  14  "Об утверждении административного регламента по предоставлению   муниципальной услуги "Утверждение схемы расположения земельного участка или земельных участков на кадастровом плане " </t>
  </si>
  <si>
    <t>Предоставление разрешения на условно разрешенный вид разрешенного использования (изменение одного вида разрешенного использования на другой вид разрешенного использования) земельного участка или объекта капитального строительства или разрешения на отклонение от предельных параметров разрешенного строительства, реконструкции объектов капитального строительства</t>
  </si>
  <si>
    <t xml:space="preserve">Постановление Администрации Шаманского сельского поселения  от 12 марта 2015 года №  16  "Об утверждении административного регламента по предоставлению   муниципальной услуги "Предоставление разрешения на условно разрешенный вид разрешенного использования (изменение одного вида разрешенного использования на другой вид разрешенного использования) земельного участка или объекта капитального строительства или разрешения на отклонение от предельных параметров разрешенного строительства, реконструкции объектов капитального строительства " </t>
  </si>
  <si>
    <t>Предоставление земельных участков, находящихся в муниципальной собственности Шамансого селського поселения. без торгов</t>
  </si>
  <si>
    <t xml:space="preserve">Постановление Администрации Шаманского сельского поселения  от 19 марта 2015 года №  24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Шамансого селського поселения. без торгов " </t>
  </si>
  <si>
    <t>Предоставление земельных участков, находящихся в муниципальной собственности Шамансого селського поселения. на торгах</t>
  </si>
  <si>
    <t xml:space="preserve">Постановление Администрации Шаманского сельского поселения  от 19 марта 2015 года №  24 а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Шамансого селського поселения на торгах " </t>
  </si>
  <si>
    <t xml:space="preserve">Постановление Администрации Шаманского сельского поселения  от 18 мая 2015 года №  59 "Об утверждении административного регламента по предоставлению   муниципальной услуги "Предоставление земельных участков для индивидуального жилищного строительства, личного подсобного хозяйства (приусадебный земельный участок с возведением жилого дома) многодетным семьям на основании заявления" </t>
  </si>
  <si>
    <t xml:space="preserve">Постановление Администрации Шаманского сельского поселения  от 29 июня  2015 года № 71 "Об утверждении административного регламента по предоставлению   муниципальной услуги "Предоставление земельных участков для индивидуального жилищного строительства, личного подсобного хозяйства (приусадебный земельный участок с возведением жилого дома) многодетным семьям в порядке очередности" </t>
  </si>
  <si>
    <t>Муниципальный жилищный контроль</t>
  </si>
  <si>
    <t xml:space="preserve">Постановление Администрации Шаманского сельского поселения  от 25 августа 2015 года № 91 "Об утверждении административного регламента по предоставлению   муниципальной услуги "Муниципальный жилищный контроль на территории Шаманского селського поселения" </t>
  </si>
  <si>
    <t>Назначение пенсии за выслугу лет лицам, замещавшим муниципальные дорлжности и муниципальные должности муниципальной службы</t>
  </si>
  <si>
    <t>Постановление Администрации Шаманского сельского поселения  от 24 декабря 2015 года № 150 "Об утверждении административного регламента по предоставлению   муниципальной услуги "Назначение пенсии за выслугу лет лицам, замещавшим муниципальные дорлжности и муниципальные должности муниципальной службы"</t>
  </si>
  <si>
    <t xml:space="preserve">Постановление Администрации Шаманского сельского поселения  от 23 декабря 2013 года № 76 "Об утверждении административного регламента по предоставлению   муниципальной услуги "Изменение вида разрешенного использования земельного участка" </t>
  </si>
  <si>
    <t>Предоставление земельных участков, расположенных на территории Шелеховского городского поселения, государственная собственность на которые не разграничена, без торгов</t>
  </si>
  <si>
    <t>Предоставление юридическим лицам и гражданам в собственность, постоянное (бессрочное) пользование, безвозмездное пользование, аренду земельных участков из состава земель, государственная собственность на которые не разграничена</t>
  </si>
  <si>
    <t>Постановление Администрации Шелеховского городского поселения от 7 августа 2015 года № 1101па "об утверждении административного регламента предоставления муниципальной услуги "Предварительное согласование предоставления земельных участков, находящихся на территории Шелеховского городского поселения, государственная собственность на которые не разграничена"</t>
  </si>
  <si>
    <t>Выдача информационных писем по вопросам, затрагивающим права и законные интересы заявителя</t>
  </si>
  <si>
    <t>Принятие решения о предварительном согласовании места размещения объектов на земельных участках, выбранных для строительства, расположенных на территории Хор-Тагнинского муниципального образования, муниципальная собственность на которые не ограничена</t>
  </si>
  <si>
    <t>Предоставление из земель, государственная собственность на которые не разграничена, а также земель, находящихся в муниципальной собственности Иркутского района, земельных участков садоводческим, огородническим и дачным некоммерческим объединениям граждан</t>
  </si>
  <si>
    <t>Постановление администрации Иркутского районного муниципального образования от 16 октября 2013 года № 4484 "Об утверждении Административного регламента  предоставления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Иркутского района, земельных участков садоводческим, огородническим и дачным некоммерческим объединениям граждан"</t>
  </si>
  <si>
    <t xml:space="preserve"> +
  Постановление администрации иркутского районного муниципального образования от 31 декабря 2013 года №6055 "О внесении изменений в правовые акты администрации Иркутского районного муниципального образования"</t>
  </si>
  <si>
    <t>Предоставление земельных участков, расположенных на территории Мамонского муниципального образования, государственная собственность на которые не разграничена, на которых расположены здания, сооружения, строения</t>
  </si>
  <si>
    <t>Предоставление земельных участков, расположенных на территории Мамонского муниципального образования, государственная собственность на которые не разграничена, для индивидуального жилищного строительства</t>
  </si>
  <si>
    <t>УТВЕРЖДЕНИЕ АКТА ВЫБОРА ЗЕМЕЛЬНОГО УЧАСТКА ДЛЯ СТРОИТЕЛЬСТВА И ПРЕДВАРИТЕЛЬНОЕ СОГЛАСОВАНИЕ МЕСТА РАЗМЕЩЕНИЯ ОБЪЕКТА</t>
  </si>
  <si>
    <t>Предоставление в собственность земельных участков, относящихся к имуществу общего пользования садоводческих, огороднических и дачных некоммерческих объединений, расположенных на территории муниципального образования</t>
  </si>
  <si>
    <t>Предоставление из земель, государственная собственность на которые не разграничена, а также земель, находящихся в муниципальной собственности Ширяевского муниципального образования, земельных участков, необходимых для эксплуатации существующих зданий, строений, сооружений</t>
  </si>
  <si>
    <t>ПЕРЕДАЧА ЖИЛЫХ ПОМЕЩЕНИЙ МУНИЦИПАЛЬНОГО ЖИЛИЩНОГО ФОНДА В СОБСТВЕННОСТЬ ГРАЖДАН В ПОРЯДКЕ ПРИВАТИЗАЦИИ НА ТЕРРИТОРИИ ШИРЯЕВСКОГО МУНИЦИПАЛЬНОГО ОБРАЗОВАНИЯ</t>
  </si>
  <si>
    <t>ПЕРЕВОД ЗЕМЕЛЬ ИЛИ ЗЕМЕЛЬНЫХ УЧАСТКОВ В СОСТАВЕ ТАКИХ ЗЕМЕЛЬ ИЗ ОДНОЙ КАТЕГОРИИ В ДРУГУЮ (ЗА ИСКЛЮЧЕНИЕМ ЗЕМЕЛЬ СЕЛЬСКОХОЗЯЙСТВЕННОГО НАЗНАЧЕНИЯ</t>
  </si>
  <si>
    <t>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ШИРЯЕВСКОГО МУНИЦИПАЛЬНОГО ОБРАЗОВАНИЯ</t>
  </si>
  <si>
    <t>Постановление Главы Ширяевского МО  №57 от 14 июля 2015 года Об утверждении административного регламента  предоставления муниципальной услуги "Предоставление гражданам земельных участков для строительства индивидуального жилого дома и для ведения личного подсобного хозяйства на землях населенных пунктов"</t>
  </si>
  <si>
    <t>Постановление Главы Ширяевского МО  №58 от 14 июля 2015 года Об утверждении административного регламента  предоставления муниципальной услуги " Предоставление в собственность земельных участков, относящихся к имуществу общего пользования садоводческих, огороднических и дачных некоммерческих объединений, расположенных на территории муниципального образования"</t>
  </si>
  <si>
    <t>Постановление Главы Ширяевского МО  №59 от 14 июля 2015 года Об утверждении административного регламента  предоставления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Ширяевского муниципального образования, земельных участков, необходимых для эксплуатации существующих зданий, строений, сооружений"</t>
  </si>
  <si>
    <t>Постановление Главы Ширяевского МО  №61 от 14 июля 2015 года Об утверждении административного регламента  предоставления муниципальной услуги "ПЕРЕВОД ЗЕМЕЛЬ ИЛИ ЗЕМЕЛЬНЫХ УЧАСТКОВ В СОСТАВЕ ТАКИХ ЗЕМЕЛЬ ИЗ ОДНОЙ КАТЕГОРИИ В ДРУГУЮ (ЗА ИСКЛЮЧЕНИЕМ ЗЕМЕЛЬ СЕЛЬСКОХОЗЯЙСТВЕННОГО НАЗНАЧЕНИЯ"</t>
  </si>
  <si>
    <t>Постановление Главы Ширяевского МО  №62 от 14 июля 2015 года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ШИРЯЕВСКОГО МУНИЦИПАЛЬНОГО ОБРАЗОВАНИЯ"</t>
  </si>
  <si>
    <t>Постановление Главы Ширяевского МО  №63 от 14 июля 2015 года Об утверждении административного регламента  предоставления муниципальной услуги "Выдача разрешения на проведение земляных работ"</t>
  </si>
  <si>
    <t>1.Выписка из ЕГРП (содержащая общедоступные сведения о зарегистрированных правах на объект недвижимости) – в случае, если испрашиваемый земельный участок прошел кадастровый учет;            2. Выписка из ЕГРП о правах отдельного лица на имеющиеся у него объекты недвижимого имущества;                                                                                               3. Информация из государственного фонда архивных данных о категории земли испрашиваемого земельного участка – в случае отсутствия сведений о категории испрашиваемого земельного участка</t>
  </si>
  <si>
    <t>выписка из Единого государственного реестра прав на недвижимое имущество и сделок с ним (далее – ЕГРП) – для получения сведений о земельном участке, составляющем территорию данного некоммерческого объединения</t>
  </si>
  <si>
    <t xml:space="preserve">а) выписка из Единого государственного реестра юридических лиц;
б) выписка из Единого государственного реестра индивидуальных предпринимателей;
в) выписка из Единого государственного реестра прав на недвижимое имущество и сделок с ним.
</t>
  </si>
  <si>
    <t>1.  Выписку из ЕГРЮЛ (для юридического лица),          2. Выписку из ЕГРИП (для индивидуальных предпринимателей);</t>
  </si>
  <si>
    <t xml:space="preserve">а) выписка из Единого государственного реестра юридических лиц;
б) выписка из Единого государственного реестра индивидуальных предпринимателей;
в) выписка из Единого государственного реестра прав на недвижимое имущество и сделок с ним;
г) кадастровый паспорт земельного участка;
д) заключение государственной экологической экспертизы проектной документации.
</t>
  </si>
  <si>
    <t>1. Выписка из ЕГРЮЛ (для юридического лица)
2. Выписка из ЕГРИП (для индивидуальных предпринимателей);</t>
  </si>
  <si>
    <t>Выдача разрешения на использование земель или земельных участков, находящихся в собственности муниципального образования город Иркутск</t>
  </si>
  <si>
    <t>Постановление администрации города Иркутска от 30 декабря 2015 года № 031-06-1295/5 "Об утверждении административного регламента предоставления муниципальной услуги "Выдача разрешения на использование земель или земельных участков, находящихся в собственности муниципального образования город Иркутск"</t>
  </si>
  <si>
    <t xml:space="preserve">1. Кадастровый папсорт или кадастровая выписка земельного участка (Росреестр). 2. Выписка из ЕГРП (Росреестр). 3. Запрос сведений из ЕГРЮЛ (ЕГРИП) (ФНС). 4. Сведения о выдачи лицензии на определенный вид недропользования (Минприроды, Роснедра). </t>
  </si>
  <si>
    <t>Предоставление земельных участков под строительство</t>
  </si>
  <si>
    <t xml:space="preserve">Постановление главы Верхоленского муниципального образования от 1 октября 2015 года № 40 "Об утверждении регламента предоставления муниципальной услуги "Предоставление земельных участков  под строительство"" </t>
  </si>
  <si>
    <t>Предоставление земельных участков, на которых расположены здания, строения, сооружения</t>
  </si>
  <si>
    <t xml:space="preserve">Постановление главы Верхоленского муниципального образования от 1 октября 2015 года № 41 "Об утверждении регламента предоставления муниципальной услуги "Предоставление земельных участков, на которых расположены здания, строения, сооружения"" </t>
  </si>
  <si>
    <t xml:space="preserve">Постановление главы Верхоленского муниципального образования от 1 октября 2015 года № 42 "Об утверждении регламента предоставления муниципальной услуги "Утверждение схемы расположения земельного участка"" </t>
  </si>
  <si>
    <t xml:space="preserve">Изменение вида разрешенного использования земельного участка </t>
  </si>
  <si>
    <t xml:space="preserve">Постановление главы Верхоленского муниципального образования от 1 октября 2015 года № 43 "Об утверждении регламента предоставления муниципальной услуги "Изменение вида разрешенного использования земельного участка"" </t>
  </si>
  <si>
    <t>Выделение земельного участка</t>
  </si>
  <si>
    <t xml:space="preserve">Постановление главы Верхоленского муниципального образования от 1 октября 2015 года № 44 "Об утверждении регламента предоставления муниципальной услуги "Выделение земельного участка"" </t>
  </si>
  <si>
    <t>Обеспечение населения топливом</t>
  </si>
  <si>
    <t xml:space="preserve">Постановление главы Верхоленского муниципального образования от 1 октября 2015 года № 46 "Об утверждении регламента предоставления муниципальной услуги "Обеспечение населения топливом"" </t>
  </si>
  <si>
    <t>Предоставление ЗУ в собственность бесплатно в соответствии с Законом Иркутской области от 12.03.2009 № 8-оз на территории Верхоленского сельского поселения</t>
  </si>
  <si>
    <t xml:space="preserve">Постановление главы Верхоленского муниципального образования от 1 октября 2015 года № 47 "Об утверждении регламента предоставления муниципальной услуги "Обеспечение населения топливом"" </t>
  </si>
  <si>
    <t xml:space="preserve">Организация и проведение торгов по продаже земельных участков, находящихся в муниципальной собственности или государственная собственность на которые не разграничена либо права на заключение договоров аренды таких земельных
участков
</t>
  </si>
  <si>
    <t>Постановление главы Верхоленского муниципального образования от 1 октября 2015 года № 45 "Об утверждении регламента предоставления муниципальной услуги "Обеспечение населения топливом"</t>
  </si>
  <si>
    <t>1. Выписка из ЕГРП о правах на здание (строение, сооружение) или уведомление об отсутствии запрашиваемых сведений                                                                           2. Выписка из ЕГРП о правах на приобретаемый земельный участок или уведомление об отсутствии запрашиваемых сведений                                                                                               3. Кадастровый паспорт (кадастровая выписка) земельного участка</t>
  </si>
  <si>
    <t>1. Схема расположения ЗУ на кадастровой карте</t>
  </si>
  <si>
    <t>Обеспечению населения твердым топливом</t>
  </si>
  <si>
    <t>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Карлукского МО сельского поселения</t>
  </si>
  <si>
    <t>Предоставление земельных участков, находящихся в муниципальной собственности Карлукского МО сельского поселения, на которых расположены здания, строения, сооружения</t>
  </si>
  <si>
    <t xml:space="preserve">Прием заявлений и выдача документов об утверждении схемы расположения земельного участка, расположенного на территории Карлукского муниципального образования сельского поселения
</t>
  </si>
  <si>
    <t>Передача в безвозмездное пользование муниципального имущества Черемховского районого муниципального образотвания</t>
  </si>
  <si>
    <t xml:space="preserve">Постановление администрации Черемховского районного муниципального образования от 29 июня 2012 года № 461 "Об утверждении приложений к постановлению администрации Черемховского районного муниципального образования от 8 сентября 2010 года № 538 "Об утверждении Административных регламентов предоставления муниципальных услуг и исполнения муниципальных функций Комитетом по управлению муниципальным имуществом Черемховского районного муниципального образования" в новой редакции
</t>
  </si>
  <si>
    <t xml:space="preserve">1. Выписка из ЕГРЮЛ (ФНС)
2. Выписка из ЕГРИП (ФНС)
</t>
  </si>
  <si>
    <t>Передача в хозяйственное ведение или оперативное управление муниципального имущества Черемховского районного муниципального образования</t>
  </si>
  <si>
    <t>Постановление администрации Черемховского районного муниципального образования от 29 июня 2012 года № 461 "Об утверждении приложений к постановлению администрации Черемховского районного муниципального образования от 8 сентября 2010 года № 538 "Об утверждении Административных регламентов предоставления муниципальных услуг и исполнения муниципальных функций Комитетом по управлению муниципальным имуществом Черемховского районного муниципального образования" в новой редакции</t>
  </si>
  <si>
    <t>Постановление администрации Черемховского районного муниципального образования от 29 июля 2015 года  № 341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муниципальной собственности и предназначенных для сдачи в аренду"</t>
  </si>
  <si>
    <r>
      <rPr>
        <b/>
        <sz val="10"/>
        <rFont val="Calibri"/>
        <family val="2"/>
        <charset val="204"/>
      </rPr>
      <t xml:space="preserve"> +</t>
    </r>
    <r>
      <rPr>
        <sz val="10"/>
        <rFont val="Calibri"/>
        <family val="2"/>
        <charset val="204"/>
      </rPr>
      <t xml:space="preserve">
</t>
    </r>
  </si>
  <si>
    <t xml:space="preserve"> +                                                                              Перечень муниципальных услуг Черемховского районного муниципального образования, предоставление которых осуществляется по принципу "одного окна", утвержденный постановление администрации Черемховского районного муниципального образования от 8 мая 2013 года № 285. </t>
  </si>
  <si>
    <t xml:space="preserve">Предоставление в аренду муниципального  имущества 
Черемховского районного муниципального образования
</t>
  </si>
  <si>
    <t xml:space="preserve">Постановление администрации Черемховского районного муниципального образования от 29 июня 2012 года  № 460 "Об утверждении Административного  регламента предоставления   муниципальной услуги "Предоставление в аренду  муниципального  имущества  Черемховского районного  муниципального образования"
</t>
  </si>
  <si>
    <t>Постановление администрации Черемховского районного муниципального образования от 22 мая 2015 года № 255 "Об утверждении Административных регламентов предоставления муниципальных услуг Комитетом по управлению муниципальным имуществом Черемховского районного муниципального образования"</t>
  </si>
  <si>
    <t>п. 9, 10 Перечня услуг, которые являются
необходимыми и 
обязательными для
 предоставления муниципальных услуг</t>
  </si>
  <si>
    <t>п. 5,6 Перечня услуг, которые
 являются 
необходимыми и обязательными для предоставления муниципальных услуг</t>
  </si>
  <si>
    <t>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Черемховского районного муниципального образования</t>
  </si>
  <si>
    <t>Управление жилищно-коммунального хозяйства, строительства, транспорта, связи и экологии администрации Черемховского районного муниципального образования</t>
  </si>
  <si>
    <t>Постановление администрации Черемховского районного муниципального образования от 14 сентября 2015 года № 395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находящегося на территории Черемховского районного муниципального образования"</t>
  </si>
  <si>
    <t>п.3,4,25,26,27,28.  Перечня услуг, которые являются необходимыми и обязательными для  для предоставления муниципальных услуг</t>
  </si>
  <si>
    <t>1. правоустанавливающие документы на переводимое помещение, если право на него зарегистрировано в Едином государственном реестре прав на недвижимое имущество и сделок с ним (Росреестр);
2. план переводимого помещения с его техническим описанием (в случае, если переводимое помещение является жилым, технический паспорт такого помещения) (Организации технической инвентаризации);
3. поэтажный план дома, в котором находится переводимое помещение (Организации технической инвентаризации).</t>
  </si>
  <si>
    <t>п.8,12,13,16,27,29,31,32,33,35,36.  Перечня услуг, которые являются необходимыми и обязательными для предоставления муниципальных услуг</t>
  </si>
  <si>
    <t xml:space="preserve">1) сведения из Единого государственного реестра прав на недвижимое имущество и сделок с ним о правах на жилое помещение (Росреестр);
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(Администрации поселений);
3) решение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 (Администрации поселений);
4) решение о предоставлении права пользования недрами и решение о переоформлении лицензии на право пользования недрами в случае, предусмотренном частью 21.9 статьи 51 Градостроительного кодекса Российской Федерации (Федеральное агенство по недропользованию);
5) документы, подтверждающие изменение адреса объекта капитального строительства или строительного адреса в случае его изменения (Администрации поселений);
6) документы, подтверждающие изменение наименования застройщика и/или его адреса в случае его изменения (Администрации поселений/ФНС).
</t>
  </si>
  <si>
    <t>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Черемховского районного муниципального образования</t>
  </si>
  <si>
    <t>п.1,16,27,37,38,39 Перечня услуг, которые являются необходимыми и обязательными для  предоставления муниципальных услуг</t>
  </si>
  <si>
    <t xml:space="preserve">1) выписка из Единого государственного реестра индивидуальных предпринимателей (ФНС);
2) выписка из Единого государственного реестра юридических лиц (ФНС);
3) квитанция об уплате государственной пошлины (УФК);
4) выписка из Единого государственного реестра прав на недвижимое имущество и сделок с ним о правах отдельного лица на имевшиеся (имеющиеся) у него объекты недвижимого имущества (Росреестр);
</t>
  </si>
  <si>
    <t xml:space="preserve">Постановление администрации Черемховского районного муниципального образования от 15 января 2013 года № 10 "Об утверждении административного регламента предоставления муниципальной услуги "Подготовка и выдача градостроительных планов земельных участков, расположенных на территории Черемховского районного муниципального образования"                                                 </t>
  </si>
  <si>
    <t>`+
№ 754 от 15.11.2013г. "О внесении изменений и дополнений в Административный регламент предоставления муниципальной  услуги "Подготовка и выдача градостроительных планов земельных участков, расположенных на территории Черемховского районного муниципального образования"</t>
  </si>
  <si>
    <t>п. 5,9,27,37,41 Перечня услуг, которые являются необходимыми и обязательными для  предоставления муниципальных услуг</t>
  </si>
  <si>
    <t>1) правоустанавливающие документы на земельный участок, если указанные документы зарегистрированы в Едином государственном реестре прав на недвижимое имущество и сделок с ним (Росреестр);                               2) копия документа, удостоверяющего право на  объект недвижимости (в случае нахождения объекта недвижимости на земельном участке) (Росреестр)</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</si>
  <si>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Черемховского районного муниципального образования</t>
  </si>
  <si>
    <t>Постановление администрации Черемховского районного муниципального образования  от 29 июля 2015 года № 343  "Об утверждении административного регламента предоставления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Черемховского районного муниципального образования"</t>
  </si>
  <si>
    <t>п.8,10,17,27,42,43,44,45,46,47,51 Перечня услуг, которые являются необходимыми и обязательными для  предоставления муниципальных услуг</t>
  </si>
  <si>
    <t xml:space="preserve">1) правоустанавливающие документы на земельный участок, если указанные документы зарегистрированы в Едином государственном реестре прав на недвижимое имущество и сделок с ним (Росреестр);
2)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(Служба государственного жилищного надзора);
3) заключение федерального государственного экологического надзора в случаях, предусмотренных частью 7 статьи 54 Градостроительного кодекса (Служба государственного экологического надзора).
</t>
  </si>
  <si>
    <t>Прием заявлений и выдача документов о согласовании переустройства и (или) перепланировки жилого помещения, расположенного на территории  Черемховского районного муниципального образования, (далее – административный регламент) разработан в целях определения процедур принятия решения о выдаче документов о согласовании переустройства и (или) перепланировки жилого помещения, расположенных на территории Черемховского районного муниципального образования</t>
  </si>
  <si>
    <t xml:space="preserve">Постановление администрации Черемховского районного муниципального образования от 6 октября 2014 года № 609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расположенного на территории  Черемховского районного муниципального образования, (далее – административный регламент) разработан в целях определения процедур принятия решения о выдаче документов о согласовании переустройства и (или) перепланировки жилого помещения, расположенных на территории Черемховского районного муниципального образования"                                       </t>
  </si>
  <si>
    <t>п.2,5,11,16,27,49 Перечня услуг, которые являются необходимыми и обязательными для  предоставления муниципальных услуг</t>
  </si>
  <si>
    <t xml:space="preserve">1. правоустанавливающие документы на переустраиваемое и (или) перепланируемое жилое помещение, если право на него зарегистрировано в Едином государственном реестре прав на недвижимое имущество и сделок с ним (Росреестр);
2. заключение органа по охране памятников архитектуры, истории и культуры о допустимости проведения переустройства и (или) перепланировки жилого помещения, если такое жилое помещение или дом, в котором оно находится, является памятником архитектуры, истории или культуры (Служба охраны объектов культурного наследия).
3. технический паспорт переустраиваемого и (или) перепланируемого жилого помещения (Органы технической инвентаризации).
</t>
  </si>
  <si>
    <t xml:space="preserve">Постановление администрации Черемховского районного муниципального образования от 15 января 2013 года № 12 "Об утверждении административного регламента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на территории Черемховского районного муниципального образования"                                                                                 </t>
  </si>
  <si>
    <t>`+
№ 757 от 15.11.2013г. "О внесении изменений и дополнений в Административный регламент предоставления муниципальной услуги "Признание помещения жилым помещением, жилого помещения пригодным (непригодным) для проживания и многоквартирного дома аварийным и подлежащим сносу или реконструкции на территории Черемховского районного муниципального образования"</t>
  </si>
  <si>
    <t>п. 7,14,16,25,27,40,50 Перечня услуг, которые являются необходимыми и обязательными для  предоставления муниципальных услуг</t>
  </si>
  <si>
    <t>1. Сведения из Едного государственного реестра прав на недвижимое имущество и сделок с ним о правах на жилое помещение (Росреестр);                                                                   2. Технический паспорт жилого помещения, а для нежилых помещений (Органы технической инвентаризации);                                                              
3. заключения (акты) соответствующих органов государственного надзора (контроля) в случае, если предоставление указанных документов в соответствии с настоящим регламентом признано необходимым для принятия решения о признании жилого помещения соответствующим (не соответствующим) установленным в настоящем административном регламенте требованиям (Служба государственного жилищного надзора).</t>
  </si>
  <si>
    <t>Подготовка и выдача ордеров (разрешений) на производство земляных работ на территории Черемховского районного муниципального образования</t>
  </si>
  <si>
    <t xml:space="preserve">Постановление администрации Черемховского районного муниципального образования от от 31.12.2014 г. № 870  "Об утверждении административного регламента предоставления муниципальной услуги "Подготовка и выдача ордеров (разрешений) на производство земляных работ на территории Черемховского районного муниципального образования"                               </t>
  </si>
  <si>
    <t>п. 27,30,34,37,48 Перечня услуг, которые являются необходимыми и обязательными для  предоставления муниципальных услуг</t>
  </si>
  <si>
    <t>1. выписка из Единого государственного реестра индивидуальных предпринимателей  о государственной регистрации физического лица в качестве индивидуального  предпринимателя (для индивидуальных предпринимателей), выписка из Единого государственного реестра юридических лиц о государственной регистрации юридического лица (для юридических лиц) (ФНС);                                                                                              2. выкопировка из генплана населенного пункта, выданная  администрацией муниципального образования, с указанием объема проведения земляных работ, согласованная с организациями, эксплуатирующими подземные и наземные инженерные сети электроснабжения, связи, теплоснабжения, водоснабжения и водоотведения населенного пункта, эксплуатирующими улично-дорожную сеть (Администрации поселений).</t>
  </si>
  <si>
    <t>Архивный отдел администрации Черемховского районного муниципального образования</t>
  </si>
  <si>
    <t>Постановление администрации Черемховского районного муниципального образования от 14 июля 2014 года № 408 "Об утверждении Административного регламента предоставления муниципальной услуги  "Исполнение социально-правовых запросов граждан и организаций с использованием документов Архивного фонда"</t>
  </si>
  <si>
    <t>Постановление администрации Черемховского районного муниципального образования от 3 июля 2014 года № 400 "Об утверждении административного регламента "Предоставление поддержки субъектам малого и среднего предпринимательства в рамках реализации муниципальных программ" Постановление о внесении изменений и дополнений в административный регламент предоставления муниципальной услуги "Предоставление поддержки субъектам малого и среднего предпринимательства в рамках реализации муниципальных программ"". Внесение изменений и дополнений Постановлением № 442 от 18 июля 2014 года</t>
  </si>
  <si>
    <t>30 марта 2015 года</t>
  </si>
  <si>
    <t>1. Выписка из ЕГРЮЛ (ФНС), выписка из ЕГРИП (ФНС)</t>
  </si>
  <si>
    <t xml:space="preserve"> +                                              
Постановление администрации Алехинского муниципального образования №12 от 28.01.2015 "Перечень муниципальных услуг, предоставление которых осуществляется по принципу "одного окна". Постановление администрации Алехинского муниципального образования №82 от 29.06.2015 "О внесении изменений в постановление № 77 от 17.11.2011 "Об утверждении реестра муниципальных функции и услуг администрации Алехинского МО"</t>
  </si>
  <si>
    <t xml:space="preserve"> +                                               
Постановление администрации Алехинского муниципального образования №12 от 28.01.2015 "Перечень муниципальных услуг, предоставление которых осуществляется по принципу "одного окна". Постановление администрации Алехинского муниципального образования №82 от 29.06.2015 "О внесении изменений в постановление № 77 от 17.11.2011 "Об утверждении реестра муниципальных функции и услуг администрации Алехинского МО"</t>
  </si>
  <si>
    <t>Постановление Администрации Алехинского муниципального образования  от 22 июля 2014 года № 74 "Об утверждении административного регламента предоставления муниципалной услуги " Предоставление информации о принадлежности объектов  электросетевого хозяйства"</t>
  </si>
  <si>
    <t>Согласование вывода источников тепловой энергии, тепловыхсетей в ремонт и из эксплуатации</t>
  </si>
  <si>
    <t>Согласование инвестиционных программ  организаций, осуществляющих горячее водоснабжение и (или) водоотведение</t>
  </si>
  <si>
    <t>Согласование планов сбросов загрязняющих веществ, иных веществ и микроорганизмов в поверхностные водные объекты, подземные водные объекты и на водосборные площади</t>
  </si>
  <si>
    <t>1. Выписка (ФНС)</t>
  </si>
  <si>
    <t xml:space="preserve">Постановление Администрации Алехинского муниципального образования от 16 октября 2014 года № 114 "Об утверждении административного регламента предоставления муниципальной услуги " Согласование вывода источников тепловых сетей в ремонт и из эксплуатации" </t>
  </si>
  <si>
    <t>Постановление Администрации Алехинского муниципального образования от 16 октября 2014 года № 116 "Об утверждении административного регламента предоставления муниципальной услуги " Согласование инвестиционных программ  организаций, осуществляющих горячее водоснабжение и (или) водоотведение"</t>
  </si>
  <si>
    <t>Постановление Администрации Алехинского муниципального образования от 16 октября 2014 года № 115 "Об утверждении административного регламента предоставления муниципальной услуги " Согласование планов сбросов загрязняющих веществ, иных веществ и микроорганизмов в поверхностные водные объекты, подземные водные объекты и на водосборные площади"</t>
  </si>
  <si>
    <t xml:space="preserve">Предоставление информации об организации культурного
досуга на базе учреждения культур ы
</t>
  </si>
  <si>
    <t xml:space="preserve">Приватизация муниципального имущества (Постановление о разрешении передачи квартир в собственность граждан)
</t>
  </si>
  <si>
    <t xml:space="preserve">Постановление администрации Бельского муниципального образования от 1 ноября 2012 года № 78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  
</t>
  </si>
  <si>
    <t xml:space="preserve">Постановление администрации Бельского муниципального образования от 1 ноября 2012 года № 86 "Об утверждении административного регламента предоставления муниципальной услуги "Содействие развитию малого и среднего бизнеса"  
</t>
  </si>
  <si>
    <t>Постановление администрации Бельского муниципального образования от 9 октября 2013 года № 122 "Об утверждении административного регламента предоставления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t>
  </si>
  <si>
    <t>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</si>
  <si>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 xml:space="preserve">Постановление администрации Бельского муниципального образования от 1 ноября 2012 года № 83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
</t>
  </si>
  <si>
    <t xml:space="preserve">Постановление администрации Бельского муниципального образования  от 1 ноября 2012 года № 85 "Об утверждении административного регламента предоставления муниципальной услуги "Организация торгового обслуживания"
</t>
  </si>
  <si>
    <t xml:space="preserve">Постановление администрации Бельского муниципального образования от 1 ноября 2012 года № 81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
</t>
  </si>
  <si>
    <t xml:space="preserve">Постановление администрации Бельского муниципального образования от 9 октября 2013 года № 116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
</t>
  </si>
  <si>
    <t>Предоставление администрацией Бельского муниципального
образования услуг по совершению нотариальных действий</t>
  </si>
  <si>
    <t>Постановление  администрации Бельского муниципального образования  от 9 октября 2013 года № 116 "Об утверждении административного регламента предоставления муниципальной услуги "Предоставление администрацией Бельского муниципального образования услуг по совершению нотариальных действий"</t>
  </si>
  <si>
    <t>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водоотведения.</t>
  </si>
  <si>
    <t>Постановление администрации Бельского муниципального образования от 27 февраля 2015 года № 27 "Об утверждении Административного регламента предоставления  муниципальной услуги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водоотведения"</t>
  </si>
  <si>
    <t>Согласование планов снижения сбросов загрязняющих веществ, иных веществ и микроорганизмов  в поверхностные водныеобъекты, подземные водные объекты и на водосборные площади на территории Бельского муниципального образования.</t>
  </si>
  <si>
    <t>Постановление администрации Бельского муниципального образования от 3 февраля 2015 года № 11 "Об утверждении админтсративного регламента  предоставления  муниципальной услуги "Согласование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Бельского муниципального образования"</t>
  </si>
  <si>
    <t>Постановление администрации Бельского муниципального образования от 21 октября 2014 года № 108  "Об утверждении Административного регламента  предоставления муниципальной услуги "Согласование вывода источников тепловой энергии, тепловых сетей из эксплуатации"</t>
  </si>
  <si>
    <t>Постановление администрации Бельского муниципального образования от 29 октября 2014 года № 111 "Об утверждении Административного регламента предоставления муниципальной услуги "Согласование вывода источников тепловой энергии, тепловых сетей  в ремонт"</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</si>
  <si>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t>
  </si>
  <si>
    <t>Постановление администрации Бельского муниципального образования  от 5 июня 2015 года № 58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Бельского муниципального образования"</t>
  </si>
  <si>
    <t>Постановление адмнистрации Бельского муниципального образования от 5 июня 2015 года № 60 "Об утверждении административного регламента предоставления муниципальной услуги"Предоставление  гражданам земельных участков на территории Бельского муниципального образования для индивидуального жилищного строительства, ведения личного подсобного хозяйства в границах населнного пункта, садоводства, дачного хозяйства, гржданам и крестьянским(фермерским ) хозяйствам для осуществления крестьянским (фермерским) хозяйством его деятельности, без проведения торгов"</t>
  </si>
  <si>
    <t>Постановление администрации Бельского муниципального образования от 22 июня 2015 года № 65 "Об утверждении административного регламента предоставления муниципальной услуги "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Бельского муниципального образования, на торгах"</t>
  </si>
  <si>
    <t>Постоновления администрации Бельского муниципального образования от 23 июня 2015 года № 66 "Об утверждении административного регламента предоставления муниципальной услуги " Утверждение схемы расположения земельных участков на кадастровом плане территории"</t>
  </si>
  <si>
    <t>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t>
  </si>
  <si>
    <t>Постановление администрации Бельского муниципального образования  от 7 декабря 2015 года № 160 "Об утверждении административного регламента предоставления муниципальной услуги "Выдача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t>
  </si>
  <si>
    <t>Постановление администрации Бельского муниципального образования от 7 декабря 2015 года № 161 "Об утверждении административного регламента  предоставления муниципальной услуги "Установление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Бельского муниципального образования"</t>
  </si>
  <si>
    <t>Постановление администрации Бельского муниципального образования от 7 декабря 2015 года № 157 "Об утверждении административного регламента  предоставления муниципальной услуги "Перевод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t>
  </si>
  <si>
    <t>Постановление администрации Бельского муниципального образования от 9 декабря 2015 года № 165 "Об утверждении административного регламента предоставления муниципальной услуги "Обмен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t>
  </si>
  <si>
    <t>Изъятие земельных участков для муниципальных нужд</t>
  </si>
  <si>
    <t>Постановление администрации Бельского муниципального образования от 7 декабря 2015 года № 159 "Об утверждении административного регламента предоставления муниципальной услуги "Изъятие земельных участков для муниципальных нужд"</t>
  </si>
  <si>
    <t>Постановление администрации Бельского муниципального образования  от 10 декабря 2012 года № 110 "Об утверждении административного регламента предоставления муниципальной услуги "Установление и прекращение публичных сервитутов в отношении земельных участков, находящихся на территории Бельского муниципального образования"</t>
  </si>
  <si>
    <t xml:space="preserve">
1. Запрос сведений из ЕГРЮЛ (ФНС);
2. Сведения из реестра кадастра объектов (Росреестр)</t>
  </si>
  <si>
    <t>1. Запрос сведений из ЕГРН
2.Кадастровый паспорт земельного участка</t>
  </si>
  <si>
    <t xml:space="preserve">1. Выписка из ЕГРИП (ФНС)
2. Запрос сведений из ЕГРН
</t>
  </si>
  <si>
    <t xml:space="preserve">1. Выписка из ЕГРИП (ФНС)
</t>
  </si>
  <si>
    <t>1. Копия лицензии на право геологизических работ
2. Запрос сведений из ЕГРН
3. Сведения из реестра кадастра объектов (Росреестр)</t>
  </si>
  <si>
    <t>1. Выписка из ЕГРИП (ФНС)
2. Запрос сведений из ЕГРН
3. Сведения из реестра кадастра объектов (Росреестр)</t>
  </si>
  <si>
    <t>1. Выписка из ЕГРИП (ФНС)
2. Запрос сведений из ЕГРН
3. Сведения из реестра кадастра объектов (Росреестр)      4. Заключение экологической экспертизы</t>
  </si>
  <si>
    <t xml:space="preserve">
1. Запрос сведений из ЕГРН                                                       
2. Сведения из реестра кадастра объектов (Росреестр)</t>
  </si>
  <si>
    <t xml:space="preserve">1. Выписка из БТИ
2. Запрос сведений из ЕГРН
3.Копия проекта мижевания    </t>
  </si>
  <si>
    <t>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Бельского муниципального образования</t>
  </si>
  <si>
    <t xml:space="preserve"> Установление и прекращение публичных сервитутов в отношении земельных участков, находящихся на территории
Бельского муниципального образования</t>
  </si>
  <si>
    <t xml:space="preserve"> +
Постановление администрации Алехинского муниципального образования  от 28.07.2015  № 94 А"О внесении изменений в  адм.регламенты"</t>
  </si>
  <si>
    <t xml:space="preserve"> +                                                             
Перечень муниципальных функций и услуг, которые осуществляются по принципу "одного окна" в администрации Булайского муниципального образования от 19.11. 2013 года № 144</t>
  </si>
  <si>
    <t xml:space="preserve"> +                                                             
Перечень муниципальных функций и услуг, которые осуществляются по принципу "одного окна" в администрации Булайского муниципального образования от 19.11. 2013 года № 145</t>
  </si>
  <si>
    <t xml:space="preserve"> +                                                             
Перечень муниципальных функций и услуг, которые осуществляются по принципу "одного окна" в администрации Булайского муниципального образования от 19.11. 2013 года № 146</t>
  </si>
  <si>
    <t>Организация и проведение физкультурно -массовых и культурных мероприятий</t>
  </si>
  <si>
    <t>Постановление администрации Булайского муниципального образования от 31 октября 2013 года №136 "Об утверждении административного регламента предоставления муниципальной услуги "Выдача населению справок, выписок из похозяйсвенных книг"</t>
  </si>
  <si>
    <t>Постановление администрации Булайского муниципального образования от 11 декабря 2014 года №150 "Об утверждении административного регламента преоставления муниципальной услуги "Предоставление информации о принадлежности объектов электросетевого хозяйства на территории Булайского муниципального образования"</t>
  </si>
  <si>
    <t>Предварительное согласование предоставления земельного участка, государственная собственность на который не раграничена, расположенного на территории Булайского муниципального образования</t>
  </si>
  <si>
    <t>Постановление администрации Булайского муниципального образования от 8 мая 2015 года № 49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Булайского муниципального образования"</t>
  </si>
  <si>
    <t>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Булайского муниципального образования, на торгах</t>
  </si>
  <si>
    <t>Постановление администрации Булайского муниципального образования от 21 июля 2015 года № 82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Булайского муниципального образования,на торгах"</t>
  </si>
  <si>
    <t>Предоставление гражданам земельных участков на территории Булайского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</si>
  <si>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Постановлении администрации Булайского муниципального образования от 8 мая 2015 года № 57 "Об утверждении административного регламента предоставление муниципальной услуги "Предоставление гражданам земельных участков на территории Булайского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</si>
  <si>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булайского муниципального образования от 27 июля 2015 № 83 "Об утверждении административного регламента предоставление муниципальной услуги "Утверждение схемы расположения земельного участка или земельных участков на кадастровом плане территории"</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</si>
  <si>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Булайского муниципального образования, без проведения торгов</t>
  </si>
  <si>
    <t>Постановление администрации Булайского муниципального образования от 8 мая 2015 года № 56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Булайского муниципального образования, без проведения торгов"</t>
  </si>
  <si>
    <t>Решение Думы Булайского муниципального образования от 24.12.2012 № 29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</si>
  <si>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п.п.1.3,1.9,Перечня необходимых и обязательных  услугдля предоставления муниципальных услуг администрации Булайского муниципального образования</t>
  </si>
  <si>
    <t>см.п.2</t>
  </si>
  <si>
    <t>п.п.1.6,1.9.Перечня необходимых и обязательных  услугдля предоставления муниципальных услуг администрации Булайского муниципального образования</t>
  </si>
  <si>
    <t>1. Схема расположения земельного участка (Федеральная служба государственной регистрации, кадастра и картографии (Росреестр)).</t>
  </si>
  <si>
    <t>1. Кадастровый паспорт земельного участка (Федеральная служба государственной регистрации, кадастра и картографии (Росреестр))
2. Схема расположения земельного участка (Федеральная служба государственной регистрации, кадастра и картографии (Росреестр))</t>
  </si>
  <si>
    <t xml:space="preserve"> 1. Кадастровый паспорт земельного участка (Федеральная служба государственной регистрации, кадастра и картографии (Росреестр))
2. Схема расположения земельного участка (Федеральная служба государственной регистрации, кадастра и картографии (Росреестр))</t>
  </si>
  <si>
    <t xml:space="preserve">Предоставление информации об организации культурного
досуга на базе учреждения культуры
</t>
  </si>
  <si>
    <t xml:space="preserve">Постановление администрации Голуметского муниципального образования от 22 июля 2013 года № 149  "Об утверждении административного регламента предоставления муниципально услуги "Предоставление информации об  организации культурного досуга на базе учреждения культуры"
</t>
  </si>
  <si>
    <t xml:space="preserve">Постановление администрации Голуметского муниципального образования от 18 апреля 2013 года № 102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
</t>
  </si>
  <si>
    <t xml:space="preserve">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
	</t>
  </si>
  <si>
    <t>Постановление администрации Голуметского муниципального образования от 18 апреля 2013 года № 96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</si>
  <si>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 xml:space="preserve">Предоставление информации по вопросам торговли, общественного питания, бытового обслуживания
</t>
  </si>
  <si>
    <t xml:space="preserve">Выдача населению справок, выписок из поквартирных карточек, домовых и похозяйственных книг на территории 
Голуметского муниципального образования
</t>
  </si>
  <si>
    <t xml:space="preserve">Постановление администрации Голуметского муниципального образования от 15 августа 2013 года № 156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на территории Голуметского муниципального образования"
</t>
  </si>
  <si>
    <t>Постановление администрации Голуметского муниципального образования от 17 октября 2013 года № 191 "Об утверждении административного регламента предоставления муниципальной услуги "Предоставление администрацией Голуметского муниципального образования услуг по совершению нотариальных действий"</t>
  </si>
  <si>
    <t xml:space="preserve">Предоставление информации о принадлежности объектов электросетевого хозяйства
</t>
  </si>
  <si>
    <t xml:space="preserve">Постановление администрации Голуметского муниципального образования от  17 июля 2014 года № 72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t>
  </si>
  <si>
    <t xml:space="preserve">Согласование вывода источников тепловой энергии, тепловых сетей в ремонт </t>
  </si>
  <si>
    <t>Постановление администрации Голуметского муниципального образования от 17 июля 2014 года № 81 "Об утверждении административного регламента "Согласование вывода источников тепловой энергии, тепловых сетей в ремонт"</t>
  </si>
  <si>
    <t>Постановление администрации Голуметского муниципального образования от 17 июля 2014 года № 97 "Об утверждении Административного регламента исполнения муниципальной услуги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</si>
  <si>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Постановление администрации Голуметского муниципального образования от 17 июля 2014 года № 101 "Об утверждении административного регламента предоставления муниципальной услуги "Согласование вывода источников тепловой энергии, тепловых сетей из эксплуатации"</t>
  </si>
  <si>
    <t xml:space="preserve">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Голуметского муниципального образования, на торгах
</t>
  </si>
  <si>
    <t xml:space="preserve">Постановление администрации Голуметского муниципального образования от 19 июня 2015 года № 102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Голуметского муниципального образования, на торгах"
 </t>
  </si>
  <si>
    <t xml:space="preserve">Утверждение схемы расположения земельного участка или земельных участков на кадастровом плане территории
</t>
  </si>
  <si>
    <t xml:space="preserve">Постановление администрации Голуметского муниципального образования от 19 июня 2015 года № 103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
</t>
  </si>
  <si>
    <t>Предоставление гражданам земельных участков на территории Голуметского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</si>
  <si>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r>
      <t xml:space="preserve">Постановление администрация Голуметского муниципального образования от 6 июля 2015 года № 109 "Об утверждении административного регламента предоставления  муниципальной услуги "Предоставление гражданам земельных  участков на территории Голуметского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
</t>
    </r>
    <r>
      <rPr>
        <sz val="10"/>
        <rFont val="Arial Cyr"/>
        <charset val="204"/>
      </rPr>
      <t xml:space="preserve">
</t>
    </r>
  </si>
  <si>
    <t xml:space="preserve">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которые не разграничена, расположенного на территории Голуметского муниципального образования
</t>
  </si>
  <si>
    <t xml:space="preserve">Постановление администрации Голуметского муниципального образования от  6 июля 2015 года № 110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которые не разграничена, расположенного на территории Голуметского муниципального образования"
</t>
  </si>
  <si>
    <r>
      <t xml:space="preserve">Постановление Администрации Голуметского муниципального образования от 6 июля 2015 года № 113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Голуметского муниципального образования, без проведения торгов"
</t>
    </r>
    <r>
      <rPr>
        <sz val="8"/>
        <rFont val="Calibri"/>
        <family val="2"/>
        <charset val="204"/>
      </rPr>
      <t xml:space="preserve">
</t>
    </r>
  </si>
  <si>
    <t xml:space="preserve">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
</t>
  </si>
  <si>
    <t xml:space="preserve">Постановление администрации Голуметского муниципального образования от 27 октября 2015 года № 1760 "Об утверждении административного регламента предоставления муниципальной услуги "Выдача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
</t>
  </si>
  <si>
    <t xml:space="preserve">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Голуметского муниципального образования
</t>
  </si>
  <si>
    <t xml:space="preserve">Постановление администрации Голуметского муниципального образования от 30 ноября 2015 года № 215 "Об утверждении административного регламента предоставления муниципальной услуги "Установление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Голуметского муниципального образования"
</t>
  </si>
  <si>
    <t xml:space="preserve">Постановление администрации Голуметского муниципального образвания от 30 ноября 2015 года № 216 "Об утверждении административного регламента предоставления муниципальной услуги "Перевод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
</t>
  </si>
  <si>
    <t xml:space="preserve">Изъятие земельных участков для муниципальных нужд
</t>
  </si>
  <si>
    <t xml:space="preserve">Постановление администрации голуметского муниципального образования от 30 НОЯБРЯ 2015 года № 221 "Об утверждении административного регламента предоставления муниципальной услуги "Изъятие земельных участков для муниципальных нужд"
</t>
  </si>
  <si>
    <t xml:space="preserve">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
</t>
  </si>
  <si>
    <t xml:space="preserve">Постановление администрации Голуметского муниципального образования от 30 ноября 2015 года № 222 "Об утверждении административного регламента предоставления муниципальной услуги "Обмен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
</t>
  </si>
  <si>
    <t xml:space="preserve">Перераспределение земель и (или) земельных участков, государственная собственность на которые не разграничена, а также земель и (или) земельных участков, находящихся в муниципальной собственности, и земельных участков, находящихся в частной собственности на территории 
Голуметского муниципального образования
</t>
  </si>
  <si>
    <t xml:space="preserve">Постановление Администрации Голуметского муниципального образования от 17 декабря 2015 года "Об утверждении административного регламента предоставления муниципальной услуги "Перераспределение земель и (или) земельных 
участков, государственная собственность на которые не разграничена, а также земель и (или) земельных участков, находящихся в муниципальной собственности, и земельных участков, находящихся в частной собственности на территории 
Голуметского муниципального образования"
</t>
  </si>
  <si>
    <t>Федеральная служба государственной регистрации, кадастра и картографии:
а) кадастровая выписка о земельном участке или кадастрового паспорта земельного участка;
б) выписки из Единого государственного реестра прав на недвижимое имущество и сделок с ним.
Федеральная налоговая служба:
а) выписки из Единого государственного реестра юридических лиц;
б) выписки из Единого государственного реестраиндивидуальных предпринимателей.</t>
  </si>
  <si>
    <t xml:space="preserve">Предоставление информации об организации культурного досуга на базе учреждения культуры Зерновского муниципального образования
</t>
  </si>
  <si>
    <t xml:space="preserve">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
</t>
  </si>
  <si>
    <t xml:space="preserve">Приватизация муниципального имущества Постановление о разрешении передачи квартир в собственность граждан
</t>
  </si>
  <si>
    <t xml:space="preserve">Предоставления консультаций по вопросам торговли, общественного питания, бытового обслуживания"
</t>
  </si>
  <si>
    <t xml:space="preserve">Выдача населению справок, выписок из поквартирных карточек, домовых и похозяйственных книг на территории 
Зерновского муниципального образования
</t>
  </si>
  <si>
    <t>Постановление администрации Зерновского муниципального образования от 20 марта 2014 года № 16 "Об утверждении административного регламента предоставления муниципальной услуги " Предоставление администрацией Зерновского муниципального образования услуг по совершению нотариальных действий"</t>
  </si>
  <si>
    <t xml:space="preserve">Постановление администрации Зерновского муниципального образования от 19 февраля 2015 года № 14 "Об утверждении административного регламента предоставления муниципальной услуги "Согласование вывода источников тепловой энергии, тепловых сетей в ремонт"
</t>
  </si>
  <si>
    <t xml:space="preserve">Согласование вывода источников тепловой энергии, тепловых сетей из эксплуатации
</t>
  </si>
  <si>
    <t xml:space="preserve">Постановление администрации Зерновского муниципального образования от 19 февраля 2015 года № 15 "Об утверждении административного регламента предоставления муниципальной услуги "Согласование вывода источников тепловой энергии, тепловых сетей из эксплуатации"
</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</si>
  <si>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Зерновского муниципального образования</t>
  </si>
  <si>
    <t>Постановление администрации Зерновского муниципального образования от 19 февраля 2015 года № 16 "Об утверждении административного регламента предоставления муниципальной услуги "Согласование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Зерновского муниципального образования"</t>
  </si>
  <si>
    <t xml:space="preserve">Постановление администрации Зерновского муниципального образования от 19 февраля 2015 года№ 17 "Об утверждении Административного регламента исполнения муниципальной услуги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
</t>
  </si>
  <si>
    <t xml:space="preserve">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Зерновского муниципального образования </t>
  </si>
  <si>
    <t>Постановление администрации Зерновского муниципального образования от 6 мая 2015 года № 41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Зерновского муниципального образования"</t>
  </si>
  <si>
    <t>Предоставление гражданам земельных участков на территории Зерновского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</si>
  <si>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Зерновского муниципального образования от 5 августа 2015 года № 68 "Об утверждении административного регламента предоставления муниципальной услуги  "Предоставление гражданам земельных участков на территории Зерновского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</si>
  <si>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Зерновского муниципального образования от 5 августа 2015 года № 69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Зерновского муниципального образования, на торгах"</t>
  </si>
  <si>
    <t>Утверждение схемы расположения земельного  участка или земельных участков на кадастровом  плане территории</t>
  </si>
  <si>
    <t>Постановление администрации Зерновского муниципального образования от 5 августа 2015 года № 70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</si>
  <si>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Зерновского муниципального образования, без проведения торгов</t>
  </si>
  <si>
    <t>Постановление администрации Зерновского муниципального образования от 5 августа 2015 года № 71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Зерновского муниципального образования, без проведения торгов"</t>
  </si>
  <si>
    <t>Постановление администрации Зерновского муниципального образования от 23 июля 2014 года № 38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</si>
  <si>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 xml:space="preserve">  +                                                                                                  Постановление Администрации Зерновского муниципального образования от 19.01.2015 № 04 "О внесении изменений и дополнений в постановление № 64 от 15.08.2013 "Об утверждении административного регламента "Содействие развитию малого и среднего бизнеса""</t>
  </si>
  <si>
    <t xml:space="preserve">  +                                                                                                  Постановление Администрации Зерновского муниципального образования от 19.01.2015 № 05 "О внесении изменений и дополнений в постановление № 66 от 15.08.2013 "Об утверждении административного регламента "Предоставление информации об организации культурного досуга на базе учреждений культуры Зерновского муниципального образования""</t>
  </si>
  <si>
    <t xml:space="preserve"> +                                                                                                  Постановление Администрации Зерновского муниципального образования от 19.01.2015 № 07 "О внесении изменений и дополнений в постановление № 70 от 15.08.2013 "Об утверждении административного регламента  " Предоставление консультаций по вопросам торговли, общественного питания, бытового обслуживания""</t>
  </si>
  <si>
    <t>пункт 3,5</t>
  </si>
  <si>
    <t>пункт 3,9,20</t>
  </si>
  <si>
    <t>1. Документы, подтверждающие право пользования жилым помещением (право собственности), занимаемым заявителем и членами его семьи (договор социального найма, правоустанавливающие документы, свидетельство о государственной регистрации права собственности)</t>
  </si>
  <si>
    <t>пункт 4,9,10</t>
  </si>
  <si>
    <t>1. Свидететельство о регистрации права собственности (Росреестр)</t>
  </si>
  <si>
    <t>пункт 6</t>
  </si>
  <si>
    <t>пункт 10,13,15</t>
  </si>
  <si>
    <t xml:space="preserve">
Росреестр: 
1. Правоустанавливающие документы на переводимое помещение (подлинники или засвидетельствованные в нотариальном порядке копии):
2. Документы, удостоверяющие (устанавливающие) права на недвижимое имущество, если такое право не зарегистрировано в Едином государственном реестре прав на недвижимое имущество и сделок с ним.</t>
  </si>
  <si>
    <t>пункт 8,12,14</t>
  </si>
  <si>
    <t xml:space="preserve">1. Выписка из ЕГРИП (ФНС);
2. Выписка из ЕГРП на недвижимое имущество и сделок с ним о правах на здание, строение, сооружение, находящиеся на приобретаемом земельном участке (Росреестр).
</t>
  </si>
  <si>
    <t>пункт 8,12,15</t>
  </si>
  <si>
    <t>1. Выписка из ЕГРП (ФНС);
2. Выписка из ЕГРЮЛ (ФНС).</t>
  </si>
  <si>
    <t>пункт 8,11,12,14</t>
  </si>
  <si>
    <t>1. Выписка из ЕГРП (ФНС);
2. Выписка из ЕГРЮЛ (ФНС);
2. Выписка из ЕГРЮЛ (ФНС).</t>
  </si>
  <si>
    <t>см п. 4</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</si>
  <si>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Каменно-Ангарского муниципального образования, на торгах</t>
  </si>
  <si>
    <t>Постановление администрации Каменно-Ангарского муниципального образования от 22 июня 2015 года № 33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Каменно-Ангарского муниципального образования, на торгах"</t>
  </si>
  <si>
    <t>Постановление администрации Каменно-Ангарского муниципального образования от 22 июня 2015 года № 32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t>
  </si>
  <si>
    <t>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t>
  </si>
  <si>
    <t>Постановление администрации Каменно-Ангарского муниципального образования от 17.12.2015 № 85 "Об утверждении административного регламента предоставления муниципальной услуги "Обмен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t>
  </si>
  <si>
    <t>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t>
  </si>
  <si>
    <t>Постановление администрации Каменно-Ангарского муниципального образования от 17 декабря 2015 года № 86 "Об утверждении административного регламента предоставления муниципальной услуги "Перевод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t>
  </si>
  <si>
    <t>Постановление администрации Каменно-Ангарского муниципального образования от 15 августа 2012 года № 35 "Об утверждении административного регламента предоставления муниципальной услуги "Содействие развитию малого и среднего бизнеса" (в редакции от 17.01.2013 № 1)</t>
  </si>
  <si>
    <t>Постановление администрации Каменно-Ангарского муниципального образования от 15 августа 2012 года № 36 "Об утверждении административного регламента предоставления муниципальной услуги "Организация торгового обслуживания"</t>
  </si>
  <si>
    <t xml:space="preserve">Постановление администрации Каменно-Ангарского муниципального образования от 15 августа 2012 года № 37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муниципального образования с физическими лицами для целей не связанных со строительством". Внесение изменений Постановлением администрации Каменно-Ангарского муниципального образования от 17 октября 2013 года № 72. </t>
  </si>
  <si>
    <t>Постановление администрации Каменно-Ангарского муниципального образования от 15 августа 2012 года № 38 "Об утверждении административного регламента предоставления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t>
  </si>
  <si>
    <t>Постановление администрации Каменно-Ангарского муниципального образования от 15 августа 2012 года № 39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 Внесение изменений Постановление администрации Каменно-Ангарского муниципального образования от 17 октября 2013 года № 73.</t>
  </si>
  <si>
    <t>`+                                                                                    Постановление администрации Каменно-Ангарского муниципального образования от 17 октября 2013 года № 73 "О внесении изменений в Административный регламент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 утвержденный постановлением администрации Каменно-Ангарского муниципального образования от 15 августа 2012 года № 39</t>
  </si>
  <si>
    <t xml:space="preserve">Постановление администрации Каменно-Ангарского муниципального образования от 15 августа 2012 года № 40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 Внесение изменений остановление администрации Каменно-Ангарского муниципального образования от 17 октября 2013 года № 74. </t>
  </si>
  <si>
    <t>`+                                                                                       Постановление администрации Каменно-Ангарского муниципального образования от 17 октября 2013 года № 74 "О внесении изменений в Административный регламент предоставления муниципальной услуги "Приватизация муниципального имущества (постановление о разрешении передачи квартир в собственность граждан" утвержденный постановлением администрации Каменно-Ангарского муниципального образования от 15 августа 2012 года № 40</t>
  </si>
  <si>
    <t>Постановление администрации Каменно-Ангарского муниципального образования от 15 августа 2012 года № 41 "Об утверждении административного регламента предоставления муниципальной услуги "Организация досуга и обеспечение жителей услугами учреждений культуры"</t>
  </si>
  <si>
    <t>Постановление администрации Каменно-Ангарского муниципального образования от 15 августа 2012 года № 42 "Об утверждении административного регламента предоставления муниципальной услуги "Организация занятий по физической культуре и спорту (спортивные секции)" (в редации от 17.01.2013 № 2). Внесение изменений Постановлением администрации Каменно-Ангарского муниципального образования от 17 октября 2013 года № 75</t>
  </si>
  <si>
    <t xml:space="preserve">Постановление администрации Каменно-Ангарского муниципального образования от 15 августа 2012 года № 43 "Об утверждении административного регламента предоставления муниципальной услуги "Организация и проведение физкультурно-массовых и спортивных мероприятий в поселении". Внесение изменений Постановлением администрации Каменно-Ангарского муниципального образования от 17 октября 2013 года № 76. </t>
  </si>
  <si>
    <t>Постановление администрации Каменно-Ангарского муниципального образования от 22 мая 2014 года  № 14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на территории Каменно-Ангарского муниципального образования"</t>
  </si>
  <si>
    <t>Постановление администрации Каменно-Ангарского муниципального образования от 22 мая 2014 года  № 15 "Об утверждении административного регламента предоставления муниципальной услуги "Предоставление администрацией Каменно-Ангарского муниципального образования услуг по совершению нотариальных действий"</t>
  </si>
  <si>
    <t>Постановление администрации Каменно-Ангарского муниципального образования от 22 мая 2014 года  № 16 "Об утверждении административного регламента предоставления муниципальной услуги "Присвоение адресов и нумерация объектов недвижимости расположенных на территории Каменно-Ангарского муниципального образования"</t>
  </si>
  <si>
    <t>Постановление администрации Каменно-Ангарского муниципального образования от 22 мая 2014 года  № 17 "Об утверждении административного регламента предоставления муниципальной услуги "Приём заявлений, документов, а также постановка граждан на учёт в качестве нуждающихся в жилых помещениях"</t>
  </si>
  <si>
    <t>Постановление администрации Каменно-Ангарского муниципального образования от 20 августа 2014 года № 32 "Об утверждении административного регламента исполнения муниципальной услуги "Предоставление информации о принадлежности объектов электросетевого хозяйства, расположенных на территории Каменно-Ангарского муниципального образования"</t>
  </si>
  <si>
    <t>Постановление администрации Каменно-Ангарского муниципального образования от 21 октября 2014 года № 51 "Об утверждении административного регламента исполнения муниципальной услуги "Согласование инвестиционных программ организаций, осуществляющих регулируемые виды деятельности в сфере теплоснабжения"</t>
  </si>
  <si>
    <t>Постановление администрации Каменно-Ангарского муниципального образования от 21 октября 2015 года № 52 "Об утверждении административного регламента исполнения муниципальной услуги "Согласование вывода в ремонт и из эксплуатации тепловых сетей и источников тепловой энергии"</t>
  </si>
  <si>
    <t>Постановление администрации Каменно-Ангарского муниципального образования от 21 октября 2014 года № 53 "Об утверждении административного регламента исполнения муниципальной услуги "Согласование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</si>
  <si>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Постановление администрации Каменно-Ангарского муниципального образования от 21 мая 2015 года № 24 "Об утверждении административного регламента исполнения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Каменно-Ангарского муниципального образования"</t>
  </si>
  <si>
    <t>Постановление администрации Каменно-Ангарского муниципального образования от 21 мая 2015 года № 25 "Об утверждении административного регламента исполнения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Каменно-Ангарского муниципального образования, без проведения торгов"</t>
  </si>
  <si>
    <t>Постановление администрации Каменно-Ангарского муниципального образования от 21 мая 2015 года № 26 "Об утверждении административного регламента исполнения муниципальной услуги "Предоставление гражданам земельных участков на территории Каменно-Ангарского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</si>
  <si>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1. Сведения из государственного  Кадастра
Недвижимости (Росреестр)</t>
  </si>
  <si>
    <t xml:space="preserve">1. Справка на гражданина-заявителя и членов его семьи об отсутствии сведений в Едином государственном реестре прав на недвижимое имущество и сделок с ним на объекты недвижимого имущества на территории ЧРМО и г. Черемхово (Росреестр)
2. Выписка из государственного кадастра недвижимости (Росреестр)
3. Выписка из ЕГРП (Росреестр)
4. Справка на гражданина-заявителя и членов его семьи об отсутствии и наличии жилых помещений в собственности на территории ЧРМО и г.Черемхово (БТИ)
5. Справка о наличии приватизированного жилья (БТИ).                                                          </t>
  </si>
  <si>
    <t>1 копия свидетельства о государственной регистрации физического лица в качестве индивидуального предпринит=мателя (МИФНС);                                                      2. Копия свидетельства о государственной регистрации юридического лица (МИФНС)                                                          3. выписка из ЕРГП о правах на здания, сооружения (Росреестр)                                                                                               4. выписка из ЕГРП о правах на земельный участок (Росреестр)                                                                                               5. кадастровый паспорт (Росреестр)</t>
  </si>
  <si>
    <t xml:space="preserve">1) в Федеральную налоговую службу в целях получения:
копии свидетельства о государственной регистрации физического лица в качестве индивидуального предпринимателя (для индивидуального предпринимателя);
копии свидетельства о государственной регистрации юридического лица (для юридического лица) или выписки из государственных реестров о юридическом лице или индивидуальном предпринимателе, являющемся заявителем, ходатайствующим о приобретении прав на земельный участок;
2) в Федеральную службу государственной регистрации, кадастра и картографии в целях получения:
выписки из ЕГРП о правах на здание, строение, сооружение, находящиеся на приобретаемом земельном участке (при наличии зданий, строений, сооружений на приобретаемом земельном участке), или уведомления об отсутствии в ЕГРП запрашиваемых сведений о зарегистрированных правах на указанные здания, строения, сооружения; 
выписки из ЕГРП о правах на приобретаемый земельный участок или уведомления об отсутствии в ЕГРП запрашиваемых сведений о зарегистрированных правах на указанный земельный участок;
кадастрового паспорта земельного участка либо кадастровой выписки о земельном участке в случае, если заявление о приобретении прав на земельный участок подано с целью переоформления права постоянного (бессрочного) пользования земельным участком на право собственности либо аренды.
</t>
  </si>
  <si>
    <t xml:space="preserve"> в Федеральную службу государственной регистрации, кадастра и картографии в целях получения:
выписки из ЕГРП о правах на здание, строение, сооружение, находящиеся на приобретаемом земельном участке (при наличии зданий, строений, сооружений на приобретаемом земельном участке), или уведомления об отсутствии в ЕГРП запрашиваемых сведений о зарегистрированных правах на указанные здания, строения, сооружения;
выписки из ЕГРП о правах на приобретаемый земельный участок или уведомления об отсутствии в ЕГРП запрашиваемых сведений о зарегистрированных правах на указанный земельный участок;
кадастрового паспорта земельного участка либо кадастровой выписки о земельном участке в случае, если заявление о приобретении прав на земельный участок подано с целью переоформления права постоянного (бессрочного) пользования земельным участком на право собственности либо аренды.
</t>
  </si>
  <si>
    <t xml:space="preserve"> +
 Постановление администрации Каменно-Ангарского муниципального образования от 17 октября 2013 года № 75 "О внесении изменений в Административный регламент предоставления муниципальной услуги "Организация занятий по физической культуре и спорту (спортивные секции)" утвержденный постановлением администрации Каменно-Ангарского муниципального образования от 15 августа 2012 года № 32</t>
  </si>
  <si>
    <t xml:space="preserve"> +
 Постановление администрации Каменно-Ангарского муниципального образования от 17 октября 2013 года № 76 "О внесении изменений в Административный регламент предоставления муниципальной услуги "Организация и проведение физкультурно-массовых и спортивных мероприятий в поселении" утвержденный постановлением администрации Каменно-Ангарского муниципального образования от 15 августа 2012 года № 43</t>
  </si>
  <si>
    <t>Постановление Администрации Зерновского МО от 12 января 2015 года № 1 "Об утверждении Порядка формирования и ведения реестра муниципальных услуг Зерновского муниципального образования"</t>
  </si>
  <si>
    <t xml:space="preserve">Предоставление гражданам земельных участков в аренду для целей, не связанных со строительством
</t>
  </si>
  <si>
    <t>Постановление администрации Лоховского муниципального образования от 3 октября 2013 года № 205 "Об утверждении административного регламента предоставления муниципальной услуги "Предоставление гражданам земельных участков в аренду для целей, не связанных со строительством"</t>
  </si>
  <si>
    <t>Постановление администрации Лоховского муниципального образования от 8 октября 2013 года № 214 "Об утверждении 
регламента предоставления муниципальной услуги "Предоставление консультаций по вопросам торговли, общественного питания, бытового обслуживания"</t>
  </si>
  <si>
    <t>Постановление администрации Лоховского муниципального образования от 3 октября 2013 года  № 203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</si>
  <si>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 xml:space="preserve">Оказание поддержки субъектам малого и среднего предпринимательства в рамках реализации муниципальных 
программ
</t>
  </si>
  <si>
    <t>Постановление администрации Лоховского муниципального образования от 2 октября 2013 года № 199 "Об утверждении административного регламента по предоставлению муниципальной услуги  "Оказание поддержки субъектам малого и среднего предпринимательства в рамках реализации муниципальных программ"</t>
  </si>
  <si>
    <t xml:space="preserve">Постановление администрации Лоховского муниципального образования от 8 октября 2013 года № 215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
</t>
  </si>
  <si>
    <t xml:space="preserve">Предоставление администрацией Лоховского
муниципального образования услуг по совершению нотариальных действий
</t>
  </si>
  <si>
    <t>Постановление администрации Лоховского муниципального образования от 2 октября 2013 года № 197 "Об утверждении административного регламента предоставления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t>
  </si>
  <si>
    <t>Предоставление гражданам земельных участков на территории Лоховского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</si>
  <si>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 xml:space="preserve">Постановление администрации Лоховского муниципального образования от 12 мая 2015 года № 72 "Об утверждении административного регламента предоставления муниципальной услуги "Предоставление гражданам земельных участков на территории Лоховского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
</t>
  </si>
  <si>
    <t xml:space="preserve">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Лоховского муниципального образования, без проведения торгов
</t>
  </si>
  <si>
    <t xml:space="preserve">Предварительное согласование предоставления земельного участка, находящегося в муниципальной собственности или земельного участка, государственнаясобственность на которые  не разграничена, расположенного на территории Лоховского муниципального образования
</t>
  </si>
  <si>
    <t xml:space="preserve">Постановление администрации Лоховского муниципального образования от 12 мая 2015 года №  74 "Об утверждении административного регламентапредоставления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которые  не разграничена, расположенного на территории Лоховского муниципального образования"
</t>
  </si>
  <si>
    <t xml:space="preserve">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Лоховского муниципального образования, на торгах
</t>
  </si>
  <si>
    <t xml:space="preserve">Постановление администрации Лоховского муниципального образования от 25 июня 2015 года № 85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Лоховского муниципального образования, на торгах"
</t>
  </si>
  <si>
    <t xml:space="preserve">Постановление администрации Лоховского муниципального образования от 25 июня 2015 года № 86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
</t>
  </si>
  <si>
    <t xml:space="preserve">Согласование вывода источников тепловой энергии,тепловых сетей в ремонт
</t>
  </si>
  <si>
    <t xml:space="preserve">Постановление администрации Лоховского муниципального образования  от 6 октября 2014 года № 131 "Об  утверждении Административного регламента "Согласование вывода источников тепловой энергии,тепловых сетей в ремонт"
</t>
  </si>
  <si>
    <t xml:space="preserve">Постановление администрации Лоховского муниципального образования  от 15 октября 2014 года № 137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t>
  </si>
  <si>
    <t xml:space="preserve">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t>
  </si>
  <si>
    <t xml:space="preserve">Постановление администрации Лоховского муниципального образования  от 20 октября 2014 года № 143 "Об  утверждении Административного регламента "Согласование плана снижения сбросов загрязняющих веществ, иных веществ и микроорганизмов в поверхностные водные объекты,подземные водные объекты и на водосборные площади"
</t>
  </si>
  <si>
    <t xml:space="preserve">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Лоховского муниципального образования
</t>
  </si>
  <si>
    <t xml:space="preserve">Постановление администрации Лоховского муниципального образования от 3 декабря 2015 года № 183 "Об утверждении административного регламента предоставления муниципальной услуги "Установление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Лоховского муниципального образования"
</t>
  </si>
  <si>
    <t xml:space="preserve">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
</t>
  </si>
  <si>
    <t xml:space="preserve">Перевод земель или земельных участков, находящихся в муниципальной собственности, а так же земельных участков, государственная собственность, на которые не разграничена, заисключениемземельсельскохозяйственного назначения) из одной категории в другую
</t>
  </si>
  <si>
    <t xml:space="preserve">Постановление администрации Лоховского муниципального образования  от 3 декабря 2015 года № 182 "Об утверждении административного регламента предоставления муниципальной услуги "Перевод земель или земельных участков, находящихся в муниципальной собственности, а так 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
</t>
  </si>
  <si>
    <t xml:space="preserve">Постановление администрации Лоховского муниципального образования от 7 декабря 2015 года№ 185 "Об утверждении административного регламента предоставления муниципальной услуги "Изъятие земельных участков для муниципальных нужд"
</t>
  </si>
  <si>
    <t xml:space="preserve">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
</t>
  </si>
  <si>
    <t>Выдача населению справок, выписок из поквартирных карточек, домовых и похозяйственных книг на территории Лоховского муниципального образования</t>
  </si>
  <si>
    <t>Постановление администрации Лоховского муниципального образования от 3 октября 2013 года № 206 "Об утверждении административного регламентапо предоставлению муниципальной услуги "Выдача населению справок, выписок из поквартирных карточек, домовых и похозяйственных книг на территории Лоховского муниципального образования"</t>
  </si>
  <si>
    <t>1. Выписка из ЕГРП 2. Выписка из ЕГРЮЛ</t>
  </si>
  <si>
    <t>1. Кадастровый паспорт земельного учвстка
2. Выписка из ЕГРП</t>
  </si>
  <si>
    <t>Совершение нотариальных действий специально уполномоченным должностным лицом</t>
  </si>
  <si>
    <t xml:space="preserve"> +                              
Перечень муниципальных услуг Михайловского муниципального образования, предоставление которых осуществляется по принципу "одного окна", утвержденный постановлением администрации Михайловского городского поселения от 12 ноября 2013 года № 230.</t>
  </si>
  <si>
    <t>Заключение краткосрочных (до одного года) договоров аренды земельных участков на территории Михайловского городского поселения с физическими лицами для целей, не связанных со строительством</t>
  </si>
  <si>
    <t>Отдел по управлению муниципальным имуществом, учету и расперделению жилья администрации Михайловского городского поселения</t>
  </si>
  <si>
    <t xml:space="preserve">Постановление администрации Михайловского городского поселения от 19 июля 2013 года №150 "Об утверждении административного регламента  предоставления муниципальной услуги "Заключение краткосрочных (до одного года) договоров аренды земельных участков на территории Михайловского городского поселения с физическими лицами для целей, не связанных со строительством". С изменениями, внесенными Постановлением администрации Михайловского городского поселения от 11.11.2013 года №229 "О внесении изменений и дополнений в постановление администрации Михайловского городского поселения от 19.07.2013 года № 150 </t>
  </si>
  <si>
    <t xml:space="preserve"> +
Постановление администрации от 28 ноября 2013 года № 250 "О внесении изменений в административный регламент "Заключение краткосрочных (до одного года) договоров аренды земельных участков на территории Михайловского городского поселения с физическими лицами для целей, не связанных со строительством"</t>
  </si>
  <si>
    <t>Учет граждан в качестве нуждающихся в жилых поме6щениях по договору социального найма</t>
  </si>
  <si>
    <t>Постановление администрации Михайловского городского поселения от 19 июля 2013 года № 151 "Об утверждении административного регламента предоставления муниципальной услуги "Учет граждан в качестве нуждающихся в жилых помещениях по договору социального найма". С изменениями, внесенными Постановлением администрации Михайловского городского поселения  от 08.11.2013 года № 225 "О внесении изменений в постановления администрации Михайловского городского поселения от 19.07.2013 года № 151</t>
  </si>
  <si>
    <t xml:space="preserve"> +
 Постановление администрации от 28 ноября 2013 года № 250 "О внесении изменений в административный регламент "Учет граждан в качестве нуждающихся в жилых поме6щениях по договору социального найма"</t>
  </si>
  <si>
    <t>Постановление администрации Михайловского городского поселения от 29 августа 2013 года № 169 "Об утверждении административного регламента предоставления муниципальной услуги "Выдача справок". С изменениями, внесенными постановлением администрации от 25.12.2013 года № 270 "О внесении изменений в постановление администрации от 29.08.2013 года № 169</t>
  </si>
  <si>
    <t xml:space="preserve">Согласование вывода источников тепловой энергии, тепловых сетей в ремонт и из эксплуатации
</t>
  </si>
  <si>
    <t xml:space="preserve">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водосбросные площади
</t>
  </si>
  <si>
    <t>Постановление администрации Михайловского городского поселения от  4 марта 2015 года № 61 "Об утверждении Административного регламента по предоставлению муниципальной услуги "Согласование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водосбросные площади"</t>
  </si>
  <si>
    <t>Постановление администрации Михайловского городского поселенияот 16 марта 2015 года № 66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t>
  </si>
  <si>
    <t>Постановлени администрации Михайловского городского поселенияот 18 мая 2015 года № 162 "Об утверждении административного регламента предоставления муниципальной услуги "Предоставление гражданам земельных участков на территории Михайловского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</si>
  <si>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 xml:space="preserve">Постановление администрации Михайловского городского поселения от 18 мая 2015 года № 163 "Об утверждении административного регламента предоставления муниципальной услуги "Предоставление земельных участков,находящихся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Михайловского муниципального образования, без проведения торгов"
</t>
  </si>
  <si>
    <t>Постановление администрации Михайловского городского поселения от 18 мая 2015 года № 164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Михайловского муниципального образования"</t>
  </si>
  <si>
    <t>Решение Думы Михайловского городского поселения от 29 ноября 2012 года  № 9 "Об утверждении Перечня услуг, которые являются необходимыми и обязательными для предоставления муниципальных услуг и Порядке определения размера платы за оказание этих услуг"</t>
  </si>
  <si>
    <t>1. Информация об индексе роста тарифа регулируемой
организации с учетом расходов на реализацию
инвестиционной программы и о предельном индексе
(Служба по тарифам).</t>
  </si>
  <si>
    <t>см п. 3</t>
  </si>
  <si>
    <t>п. 2, 6, 7, 8, 9 перечня услуг, которые являются необходимыми и обязательными для предоставления муниципальных услуг.</t>
  </si>
  <si>
    <t>Копия свидетельства о государственной регистрации физического лица в качестве индивидуального предпринимателя (для индивидуального предпринимателя)(ФНС); копия свидетельства о государственной регистрации юридического лица (для юридического лица) или выписки из государственных реестров о юридическом лице или индивидуальном предпринимателе, являющемся заявителем, ходатайствующим о приобретении прав на земельный участок (ФНС); выписка из ЕГРП о правах на здание, строение, сооружение, находящиеся на приобретаемом земельном участке (при наличии зданий, строений, сооружений на приобретаемом земельном участке), или уведомления об отсутствии в ЕГРП запрашиваемых сведений о зарегистрированных правах на указанные здания, строения, сооружения (Росреестр); выписка из ЕГРП о правах на приобретаемый земельный участок или уведомления об отсутствии в ЕГРП запрашиваемых сведений о зарегистрированных правах на указанный земельный участок (Росреестр); кадастровый паспорт земельного участка либо кадастровая выписка о земельном участке в случае, если заявление о приобретении прав на земельный участок подано с целью переоформления права постоянного (бессрочного) пользования земельным участком на право собственности либо аренды (Росреестр).</t>
  </si>
  <si>
    <t xml:space="preserve">1. Справка на гражданина-заявителя и членов его семьи об отсутствии сведений в Едином государственном реестре прав на недвижимое имущество и сделок с ним на объекты недвижимого имущества на территории ЧРМО и г. Черемхово (Росреестр);
2. Выписка из государственного кадастра недвижимости (Росреестр);
3. Выписка из ЕГРП (Росреестр);
4. Справка на гражданина-заявителя и членов его семьи об отсутствии и наличии жилых помещений в собственности на территории ЧРМО и г.Черемхово.
                                                    </t>
  </si>
  <si>
    <t>Постановление администрации Нижнеиретского муниципального образования от 21 августа 2014 года  № 96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 Отменено постановление № 94 от 09.07.2015</t>
  </si>
  <si>
    <t>Постановление администрации Нижнеиретского муниципального образования от 21 августа 2014 года  № 97 "Об утверждении административного регламента предоставления муниципальной услуги "Подготовка и оформление актов выбора земельных участков, предоствляемых юридическим лицам и гражданам под строительство и размещение объектов недвижимости. Отменено постановление № 95 от 09.07.2015</t>
  </si>
  <si>
    <t>Постановление администрации Нижнеиретского муниципального образования от 23 мая 2012 года № 37 "Об утверждении административного регламента предоставления муниципальной услуги  "Организация занятий по физической культуре и спорту (спротивные секции)". Отменено постановление № 96 от 09.07.2015</t>
  </si>
  <si>
    <t>Постановление администрации Нижнеиретского муниципального образования от 23 мая 2012 года № 38 "Об утверждении административного регламента предоставления муниципальной услуги "Организация и проведению физкультурно-массовых и спортивных мероприятий в поселении". Отменено постановление № 97 от 09.07.2015</t>
  </si>
  <si>
    <t xml:space="preserve"> +                                 
Постановление администрации Новогромовского сельского поселения  от 21 октября 2013 года № 222  о внесении изменений и дополнений в административный регламент предоставлении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</si>
  <si>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 xml:space="preserve">  +                                   
Постановление администрации Новогромовского муниципального образования от 21 октября 2013 года № 225о внесении изменений и дополнений в административный регламент предоставлении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объетов недвижимости"</t>
  </si>
  <si>
    <t>Постановление администрации Новогромовского муниципального образования от 14 октября 2013 года № 220 "Об утверждении административного регламента предоставлении муниципальной услуги "Выдача населению справок, выписок из похозяйственных книг на территории Новогромовского  муниципального образования"</t>
  </si>
  <si>
    <t>Предоставление администрацией Новогромовского муниципального образования услуг по совершению нотариальных действий</t>
  </si>
  <si>
    <t>Постановление администрации Новогромовского муниципального образования от 19 сентября 2014 года № 191 "Об утверждении административного регламента предоставления муниципальной услуги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</si>
  <si>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Новогромовского муниципального образования</t>
  </si>
  <si>
    <t>Постановление администрации Новогромовского муниципального образования от 29 сентября 2014 года № 194 "Об утверждении административного регламента предоставления муниципальной услуги "Согласование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Новогромовского муниципального образования"</t>
  </si>
  <si>
    <t>Согласование вывода в ремонт тепловых сетей и источников тепловой энергии</t>
  </si>
  <si>
    <t>Постановление администрации Новогромовского муниципального образования от 12 декабря 2014 года № 248 "Об утверждении административного регламента предоставления муниципальной услуги "Согласование вывода в ремонт тепловых сетей и источников тепловой энергии"</t>
  </si>
  <si>
    <t>Постановление администрации Новогромовского муниципального образования от 12 декабря 2014 года № 249 "Об утверждении административного регламента предоставления муниципальной услуги "Согласование вывода источников тепловой энергии, тепловых сетей из эксплуатации"</t>
  </si>
  <si>
    <t>Постановление администрации Новогромовского муниципального образования от 26 июня 2015 года № 182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t>
  </si>
  <si>
    <t>Представление земельных участков, находящихся в муниципальной собсбвтенности или государственная собственность на которые не разграничена, расположенных на территории Новогромовского муниципального образования, на торгах.</t>
  </si>
  <si>
    <t>Постановление администрации Новогромовского муниципального образования от 26 июня2015 года № 183 "Об утверждении административного регламента предоставления муниципальной услуги "Представление земельных участков, находящихся в муниципальной собсбвтенности или государственная собственность на которые не разграничена, расположенных на территории Новогромовского муниципального образования, на торгах"</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</si>
  <si>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Новогромовского муниицпального образования</t>
  </si>
  <si>
    <t>Постановление администрации Новогромовского муниципального образования от 4 августа 2015 года № 249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Новогромовского муниицпального образования"</t>
  </si>
  <si>
    <t>Предоставление земельных участков, находящихся в муниципальной собсбвтенности или земельных участков, государственная собственность на которые не разграничена, расположенных на территории Новогромовского муниицпального образования, без проведения торгов</t>
  </si>
  <si>
    <t>Постановление администрации Новогромовского муниципального образования от 4 августа 2015 года № 250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собсбвтенности или земельных участков, государственная собственность на которые не разграничена, расположенных на территории Новогромовского муниицпального образования, без проведения торгов"</t>
  </si>
  <si>
    <t>Предоставление гражданам земельных участков на территории Новогромовского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(фермерским)хозяйствам для осуществления крестьянским (фермерским) хозяйством его деятельности, без проведения торгов.</t>
  </si>
  <si>
    <t>Постановление администрации Новогромовского муниципального образования от 4 августа 2015 года № 251 "Об утверждении административного регламента предоставления муниципальной услуги "Предоставление гражданам земельных участков на территории Новогромовского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(фермерским)хозяйствам для осуществления крестьянским (фермерским) хозяйством его деятельности, без проведения торгов"</t>
  </si>
  <si>
    <t>Изъятие Земельных участков для муниципальных нужд</t>
  </si>
  <si>
    <t>Постановление администрации Новогромовского муниципального образования от 9 декабря 2015 года № 423 "Об утверждении административного регламента предоставления муниципальной услуги "Изъятие Земельных участков для муниципальных нужд"</t>
  </si>
  <si>
    <t>Постановление администрации Новогромовского муниципального образования от 9 декабря 2015 года № 425 "Об утверждении административного регламента предоставления муниципальной услуги "Обмен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t>
  </si>
  <si>
    <t>Перевод земель или земельных участков в составе таких земель из одной  категории в другую (за исключением земель сельскохозяйственного назначения)</t>
  </si>
  <si>
    <t>Постановление администрации Новогромовского муниципального образования от 10 декабря 2015 года № 427 "Об утверждении административного регламента предоставления муниципальной услуги "Перевод земель или земельных участков в составе таких земель из одной  категории в другую (за исключением земель сельскохозяйственного назначения)"</t>
  </si>
  <si>
    <t>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Новогромовского муниципального образования</t>
  </si>
  <si>
    <t>Постановление администрации Новогромовского муниципального образования от 10 декабря 2015 года № 429 "Об утверждении административного регламента предоставления муниципальной услуги "Установление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Новогромовского муниципального образования"</t>
  </si>
  <si>
    <t xml:space="preserve">1. информация об индексе роста тарифа </t>
  </si>
  <si>
    <t>п.  3 перечня услуг,которые являются необходимыми и обязательными для предоставления муниципальных услуг</t>
  </si>
  <si>
    <t>1. Выписка из ЕГРП.</t>
  </si>
  <si>
    <t>п. 3 перечня услуг,которые являются необходимыми и обязательными для предоставления муниципальных услуг</t>
  </si>
  <si>
    <t>1. Выписка из ЕГРП (ФНС)</t>
  </si>
  <si>
    <t>п. 2, 8 перечня услуг,которые являются необходимыми и обязательными для предоставления муниципальных услуг</t>
  </si>
  <si>
    <t>1. Выписка из ЕГРП (ФНС);
2. кадастровый паспорт земельного участка (Росреестр).</t>
  </si>
  <si>
    <t>п.  6, 7, перечня услуг,которые являются необходимыми и обязательными для предоставления муниципальных услуг</t>
  </si>
  <si>
    <t xml:space="preserve">1. Выписка из ЕГРИП( ФНС)
2. Выписка из ЕГРЮЛ (ФНС)
</t>
  </si>
  <si>
    <t>п. 2, 3, 6, 7,  8 перечня услуг,которые являются необходимыми и обязательными для предоставления муниципальных услуг</t>
  </si>
  <si>
    <t>1. Выписка из ЕГРП (ФНС);
2. Выписка из ЕГРИП (ФНС);
3. Выписка из ЕГРП на здание (Росреестр);
4. Выписка из ЕГРП на земельный участок,  кадастровый паспорт земельного участка (Росреестр).</t>
  </si>
  <si>
    <t>п. 2, 6, 7,8 перечня услуг,которые являются необходимыми и обязательными для предоставления муниципальных услуг</t>
  </si>
  <si>
    <t>1. Выписка из ЕГРЮЛ (ФНС); 
2. Выписка из ЕГРИП (ФНС);
3.  Выписка из ЕГРП (Росреестр); 
4. Кадастровая выписка о земельном участке или кадастровый паспорт земельного участка (Росреестр)</t>
  </si>
  <si>
    <t>п. 2, 6, 7,8, 13 перечня услуг,которые являются необходимыми и обязательными для предоставления муниципальных услуг</t>
  </si>
  <si>
    <t>1. Выписка из ЕГРЮЛ (ФНС); 
2. Выписка из ЕГРИП (ФНС);
3.  Выписка из ЕГРП (Росреестр); 
4. Кадастровая выписка о земельном участке или кадастровый паспорт земельного участка (Росреестр); 5. Заключение государственной экологической экспертизы проектной документации.</t>
  </si>
  <si>
    <t>Постановление администрации Новостроевского муниципального образования от 27 ноября 2013 года  № 110  "Об утверждении административного регламента предоставления муниципальной услуги "Предоставление адмнистрацией Новостроевского муниципального образования услуг по совершению нотариальных действий "</t>
  </si>
  <si>
    <t xml:space="preserve">Выдача населению справок, выписок из поквартирных карточек, домовых и похозяйственных книг на территории 
Новостроевского муниципального образования
</t>
  </si>
  <si>
    <t>Постановление администрации Новостроевского муниципального образования от 27 ноября 2013 года  № 107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на территории Новостроевского муниципального образования "</t>
  </si>
  <si>
    <t xml:space="preserve">Постановление администрации Новостроевского муниципального образования от 1 июня 2015 года № 65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Новостроевского муниципального образования" </t>
  </si>
  <si>
    <t>Постановление администрации Новостроевского муниципального образования от 1 июня 2015 года  № 67 "Об утверждении административного регламента предоставления муниципальной услуги "Предоставление гражданам земельных участков на территории Новостроевского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</si>
  <si>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Новостроевского муниципального образования от 3 августа 2015 года № 91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t>
  </si>
  <si>
    <t xml:space="preserve">Постановление администрации Новостроевского муниципального образования от 3 августа 2015 года № 92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Новостроевского муниципального образования, на торгах"
</t>
  </si>
  <si>
    <t>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Новостроевского муниципального образования</t>
  </si>
  <si>
    <t>Постановление администрации Новостроевского муниципального образования  от 30 ноября 2015 года № 139 "Об утверждении административного регламента предоставления муниципальной услуги "Установление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Новостроевского муниципального образования"</t>
  </si>
  <si>
    <t>Постановление администрации Новостроевского муниципального образования от 30 ноября 2015 года № 140 "Об утверждении административного регламента предоставления муниципальной услуги "Перевод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t>
  </si>
  <si>
    <t>Постановление администрации Новостроевского муниципального образования от 3 декабря 2015 года № 145 "Об утверждении административного регламента предоставления муниципальной услуги "Обмен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t>
  </si>
  <si>
    <t>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t>
  </si>
  <si>
    <t>Постановление администрации Новостроевского муниципального образования от от 3 декабря 2015 года № 147 "Об утверждении административного регламента предоставления муниципальной услуги "Выдача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t>
  </si>
  <si>
    <t>Перераспределение земель и (или) земельных участков, государственная собственность на которые не разграничена, а также земель и (или) земельных участков, находящихся в муниципальной собственности, и земельных участков, находящихся в частной собственности на территории Новостроевского муниципального образования</t>
  </si>
  <si>
    <t>Постановление администрации Новостроевского муниципального образования от 25 декабря 2015 года № 153 "Об утверждении административного регламента предоставления муниципальной услуги "Перераспределение земель и (или) земельных участков, государственная собственность на которые не разграничена, а также земель и (или) земельных участков, находящихся в муниципальной собственности, и земельных участков, находящихся в частной собственности на территории Новостроевского муниципального образования"</t>
  </si>
  <si>
    <t>Согласование вывода источников тепловой энергии,
тепловых сетей из эксплуатации</t>
  </si>
  <si>
    <t>Постановление администрации Новостроевского муниципального образования от 3 марта 2015 года № 28 "Об утверждении административного регламента предоставления муниципальной услуги "Согласование вывода источников тепловой энергии, тепловых сетей из эксплуатации"</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</si>
  <si>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</si>
  <si>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t>Постановление администрации Новостроевского муниципального образования от 3 марта 2015 года № 30 "Об утверждении административного регламента предоставления муниципальной услуги "Согласование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</si>
  <si>
    <r>
      <t>Постановление администрации Новостроевского муниципального образования от 1 июня 2015 года № 66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Новостроевского муниципального образования, без проведения торгов"</t>
    </r>
    <r>
      <rPr>
        <i/>
        <sz val="10"/>
        <rFont val="Calibri"/>
        <family val="2"/>
        <charset val="204"/>
        <scheme val="minor"/>
      </rPr>
      <t xml:space="preserve"> </t>
    </r>
  </si>
  <si>
    <t>1. Выписка из ЕГРИП( ФНС);
2. Запрос сведений из ЕГРЮЛ (ФНС);
3. Сведения из реестра кадастра объектов (Росреестр).</t>
  </si>
  <si>
    <t>1. Выписка из ЕГРИП (ФНС);
2. Выписка из ЕГРПна здание, Выписка из ЕГРП на земельный участок,  кадастровый паспорт земельного участка (Росреестр).</t>
  </si>
  <si>
    <t>1. Выписка из ЕГРП, кадастровый паспорт земельного участка (Росреестр0.</t>
  </si>
  <si>
    <t>1. Выписка из ЕГРЮЛ (ФНС);
2. Выписка из ЕГРИП (ФНС);
3. Выписка из ЕГРП (Росреестр);
4. Кадастровая выписка о земельном участке или кадастровый паспорт земельного участка (Росреестр).</t>
  </si>
  <si>
    <t>1. Выписка из ЕГРЮЛ (ФНС);
2. Выписка из ЕГРИП (ФНС);
3. Выписка из ЕГРП (Росреестр);
4. Кадастровая выписка о земельном участке или кадастровый паспорт земельного участка (Росреестр); 5. Заключение государственной экологической экспертизы проектной документации.</t>
  </si>
  <si>
    <t>2015 г.</t>
  </si>
  <si>
    <t>Выдача населению справок, выписок из поквартирных
карточек, домовых и похозяйственных книг на территории Онотского муниципального образования</t>
  </si>
  <si>
    <t>Постановление администрации Онотского муниципального образования от 18 ноября 2013 года № 122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на территории Онотского муниципального образования"</t>
  </si>
  <si>
    <t>Организация и проведение культурно–досуговых мероприятий
населению</t>
  </si>
  <si>
    <t>Постановление администрации Онотского муниципального образования от 18 ноября 2013 года № 123 "Об утверждении административного регламента предоставления муниципальной услуги "Организация и проведение культурно–досуговых мероприятий населению"</t>
  </si>
  <si>
    <t>Предоставление администрацией Онотского муниципального образования услуг по совершению нотариальных действий</t>
  </si>
  <si>
    <t>Постановление администрации Онотского муниципального образования от 6 ноября 2015 года № 123 "Об утверждении административного регламента предоставлениея муниципальной услуги "Предоставление администрацией Онотского муниципального образования услуг по совершению нотариальных действий"</t>
  </si>
  <si>
    <t xml:space="preserve">Предоставление гражданам земельных участков на территории Онотского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
</t>
  </si>
  <si>
    <t xml:space="preserve">Постановление администрации Онотского муниципального образования от 4 августа 2015 года № 86 "Об утверждении административного регламента предоставления муниципальной услуги  предоставление гражданам земельных участков на территории Онотского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 </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</si>
  <si>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Онотского муниципального образования, без проведения торгов</t>
  </si>
  <si>
    <t>Постановление администрации Онотского муниципального образования от 17 августа 2015 года № 94 "Об утверждении административного регламента предоставления муниципальной услуги " Предоставление земельных участков, расположенных на территории Онотского муниципального образования  без проведения торгов"</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</si>
  <si>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которые  не разграничена, расположенного на территории Онотского муниципального образования</t>
  </si>
  <si>
    <t>Постановление администрации Онотского муниципального образования от 13 июля 2015 года № 74 "Об утверждении административного регламентапредоставления муниципальной услуги "Утверждение схемы расположения земельного участка или земельных участков на кадастровом плане территории"</t>
  </si>
  <si>
    <t>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водоотведения</t>
  </si>
  <si>
    <t>Постановление администрации Онотского муниципального образования от 13 октября 2014 года № 94 "Об утверждении административного регламента исполнения муниципальной услуги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</si>
  <si>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Онотского муниципального образования</t>
  </si>
  <si>
    <t>Постановление администрации Онотского муниципального образования от 13 октября 2014 года № 95 "Об утверждении административного регламента исполнения муниципальной услуги "Согласование планов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 на территории Онотского муниципального образования"</t>
  </si>
  <si>
    <t>Согласование вывода из эксплуатации источников тепловой энергии, тепловых сетей</t>
  </si>
  <si>
    <t>Постановление администрации Онотского муниципального образования от 13 октября 2014 года № 96 "Об утверждении административного регламента предоставления муниципальной услуги "Согласование вывода из эксплуатации источников тепловой энергии, тепловых сетей"</t>
  </si>
  <si>
    <r>
      <t>Постановление администрации Онотского муниципального образования от 4 августа 2015 года № 87 "Об утверждении административного регламента предоставления муниципальной услуги "Предварительное согласование предоставления собственности или  земельного участка, государственная собственность на которые не разграничена, расположенного на территории Онотского муниципального образования</t>
    </r>
    <r>
      <rPr>
        <b/>
        <sz val="10"/>
        <rFont val="Calibri"/>
        <family val="2"/>
        <charset val="204"/>
        <scheme val="minor"/>
      </rPr>
      <t>"</t>
    </r>
    <r>
      <rPr>
        <sz val="10"/>
        <rFont val="Calibri"/>
        <family val="2"/>
        <charset val="204"/>
        <scheme val="minor"/>
      </rPr>
      <t xml:space="preserve"> </t>
    </r>
  </si>
  <si>
    <t>п. 4, 8, 9, 10,  Перечня услуг, которые являются необходимыми и обязательными для предоставления муниципальных услуг</t>
  </si>
  <si>
    <t>1. Справки (Федеральная миграционная служба);
2. Сведения из ЕГРИП (Федеральная налоговая служба);
3. Сведения из ЕГРП (Федеральная служба государственной регистрации кадастра и картографии).</t>
  </si>
  <si>
    <t>1. Квитанции об оплате (Федеральное казначей ство);
2. Сведения из ЕГРП (Федеральная служба государственной регистрации кадастра картографии).</t>
  </si>
  <si>
    <t>1. Сведения из ЕГРИП (Федеральная налоговая служба);
3. Сведения из ЕГРП (Федеральная служба государственной регистрации кадастра и картографии).</t>
  </si>
  <si>
    <t>федеральное казначейство, Федеральная налоговая служба, Федеральная служба государственной регистрации кадастра и картографии.</t>
  </si>
  <si>
    <t>Постановление  администрации Парфеновского муниципального образования от 27 февраля 2014 года № 22 "Об утверждении административного регламента предоставления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t>
  </si>
  <si>
    <t xml:space="preserve">Выдача населению справок, выписок из поквартирных карточек, домовых и похозяйственных книг на территории 
Парфеновского муниципального образования
</t>
  </si>
  <si>
    <t xml:space="preserve">Постановление администрации Парфеновского муниципального образования от 27 февраля 2014 года № 23 "Об утверждении административного регламента по предоставлению муниципальной услуги "Выдача населению справок,выписок из поквартирных карточек домовых и похозяйственных книг на территории Парфеновского муниципального образования"                                                                                            </t>
  </si>
  <si>
    <t>Приватизация муниципального имущества (Постановлеие о разрешении передачи квартир в собственность граждан)</t>
  </si>
  <si>
    <t>Постановление администрации Парфеновского муниципального образования от 27 февраля 2014 года № 25 "О предоставлении администрацией Парфеновского муниципального образования муниципальной услуги "Приватизация муниципального имущества (Постановление о разрешении передачи квартир в собственность граждан)"</t>
  </si>
  <si>
    <t>Оказание поддержки субъектам малого и среднего предпринимательствав рамках реализации муниципальных программ</t>
  </si>
  <si>
    <t>Постановление администрации Парфеновского муниципального образования от 27 февраля 2014 года № 27 "Об утверждении административного регламента по предоставлению муниципальной услуги "По оказанию поддержки субъектам малого и среднего предпринимательства в рамках реализации муниципальных программ"</t>
  </si>
  <si>
    <t>Постановление администрации Парфеновского муниципального образования  от 27 февраля 2014 года № 24 "Об утверждении административного регламента предоставления муниципальной услуги "По исполению запросов граждан (устных и письменных) по документам архивных фондов, находящихся в администрации поселения до передачи на постоянное хранение"</t>
  </si>
  <si>
    <t>Постановление администрации Парфеновского муниципального образования от 27 февраля 2014 года № 26 "О предоставлении администрацией Парфеновского муниципального образования об утверждении административного регламента предоставления муниципалльной услуги "Предоставление консультации по вопросам торговли, общественного пиания, бытового обслуживания"</t>
  </si>
  <si>
    <t>Постановление администрации Парфеновского муниципального образования от 27 февраля 2014 года № 28 Об утверждении административного регламента предоставления муниципальной услуги "Предоставление администрацией Парфеновского муниципального образования услуг по совершению нотариальных действий"</t>
  </si>
  <si>
    <t>Постановление администрации Парфеновского муниципального образования от 27 февраля 2014 года № 29 Об утверждении административного регламента по предоставлению муниципальной услуги "Организация и проведение культурно-досуговых мероприятий населению"</t>
  </si>
  <si>
    <t>Постановление администрации Парфеновского муниципального образования от 19 июня 2014 года № 61 "Об утверждении административного регламента предоставление администрацией Парфеновского муниципального образования об утверждении административного регламента предоставления муниципалльной услуги "Предоставление информации о принадлежности объектов электросетевого хозяйства"</t>
  </si>
  <si>
    <t>Постановление администрации Парфеновского муниципального образования от 19 июня 2014 года № 65 "Об утверждении административного регламента по предоставлению муниципальной услуги "Согласование вывода в ремонт и из эксплуатации тепловых сетей и источников тепловой энергии"</t>
  </si>
  <si>
    <t>Согласование организациям, осуществляющим водоотведение,плана снижения сброса загрязняющих веществ, иных веществ и микроорганизмов в поверхностные водные объекты и на водосборные площади</t>
  </si>
  <si>
    <t>Постановление администрации Парфеновского муниципального образования от 19 июня 2014 года № 67  "Об утверждении административного регламента по предоставлению муниципальной услуги  "Согласование организациям, осуществляющим водоотведение,плана снижения сброса загрязняющих веществ, иных веществ и микроорганизмов в поверхностные водные объекты и на водосборные площади"</t>
  </si>
  <si>
    <t>Постановление администрации Парфеновского муниципального образование от 10 июля 2015 года № 172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Парфеновского муниципального образования, без проведения торгов"</t>
  </si>
  <si>
    <t>Предоставление гражданам земельных участков на территории Парфеновского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</si>
  <si>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Парфеновского муниципального образования от 10 июля 2015 года № 174 "Об утверждении административного регламента предоставления муниципальной услуги "Предоставление гражданам земельных участков на территории Парфеновского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</si>
  <si>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Парфеновского муниципального образования</t>
  </si>
  <si>
    <t>Постановление администрации Парфеновского муниципального образования от 21.07.2015 № 182 "Об утверждении административного регламента предоставления   предоставления муниципальной услуги "Утверждение схемы расположения земельного участка или земельных участков на кадастровом плане территории</t>
  </si>
  <si>
    <t>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Парфеновского муниципального образования, на торгах</t>
  </si>
  <si>
    <t xml:space="preserve"> +
 Перечень услуг муниципальных услуг, предоставление которых осуществляется по принципу "одного окна" утвержденный постановлением администрации Парфеновского муниципального образования от 19.09.2013 № 214</t>
  </si>
  <si>
    <t>1. Сведения из государственного Кадастра недвижимости (Росреестр)</t>
  </si>
  <si>
    <t xml:space="preserve">1. Выдача справки на гражданина - заявителя и членов его семьи об отсутствии сведений в Едином государственном реестре прав на недвижимое имущество и сделок с ним на объекты недвижимого имущества на территории ЧРМО и г. Черемхово 2.Выписка из Единого государственного  реестра и прав на недвижимое имущество и сделок с ним на земельный участок   3.Выписка из государственного кадастра недвижимости (кадастровая выписка о земельном участке)   4.Выдача справки на гражданина - заявителя и его членов  семьи об отсутствии или наличии жилых помещений в собственности на территории ЧРМО и г. Черемхово      5.Выдача справки о размере пособия по безработице (Росреестр,Управление Министерства социального развития, опеки и попечительства Иркутской области по г. Черемхово и Черемховскому району)    </t>
  </si>
  <si>
    <t>1.Выписка из ЕГРИП (ФНС)   2. Запрос сведений из ЕГРЮЛ (ФНС) 3. Сведения из реестра кадастра объектов в (Росреестр)кадастра объектов в (Росреестр)</t>
  </si>
  <si>
    <t xml:space="preserve">1. копия свидетельства о государственной регистрации физического лица в качестве индивидуального предпринимателя (МИФНС), 2. копия свидетельства о государственной регистрации юридического лица (МИФНС); 3. выписка из ЕРГП о правах на здание, сооружения (Росреестр); 4. выписка из ЕГРП о правах на земельный участок (Росреестр); 5. кадастровый паспорт (Росреестр) </t>
  </si>
  <si>
    <t xml:space="preserve">1) в Федеральную налоговую службу в целях получения: копии свидетельства о государственной регистрации физического лица в качествеиндивидуального предпринимателя (для индивидуального предпринимателя); копии свидетельства о государственной регистрации юридического лица (для юридического лица) или выписки из государственных реестров о юридическом лице или индивидуальном предпринимателе, являющимся заявителем, ходатайствующим о приобретении прав на земельный участок. 2). в Федеральную службу государственной регистрации, кадастра и картографии в целях получени:- выписки из ЕГРП о правах на здание, строение, сооружение, находящиеся на приобретаемом земельном участке (при наличии зданий, сооружений, строений на приобретаемом земельном участке), или уведомления об отсутствии в ЕГРП запрашиваемых сведений о зарегистрированных правах на указанные здания, строения, сооружения; - выпискииз ЕГРП о правах на приобретаемый земельный участок или уведомления об отсутствии  в ЕГРП запрашиваемых сведений о зарегистрированных правах на указанный земельный участок; - кадастрового паспорта земельного участка либо кадастровой выписки о земельном участке в случае , если заявление о приобретении прав на земельный участок подано с целью переоформления права постоянного (бессрочного) пользования земельным участком на право собственности либо аренды </t>
  </si>
  <si>
    <t xml:space="preserve">1).  в Федеральную налоговую службу в целях получения: копии свидетельства о государственной регистрации физического лица в качествеиндивидуального предпринимателя (для индивидуального предпринимателя); копии свидетельства о государственной регистрации юридического лица (для юридического лица) или выписки из государственных реестров о юридическом лице или индивидуальном предпринимателе, являющимся заявителем, ходатайствующим о приобретении прав на земельный участок. 2). в Федеральную службу государственной регистрации, кадастра и картографии в целях получени:- выписки из ЕГРП о правах на здание, строение, сооружение, находящиеся на приобретаемом земельном участке (при наличии зданий, сооружений, строений на приобретаемом земельном участке), или уведомления об отсутствии в ЕГРП запрашиваемых сведений о зарегистрированных правах на указанные здания, строения, сооружения; - выпискииз ЕГРП о правах на приобретаемый земельный участок или уведомления об отсутствии  в ЕГРП запрашиваемых сведений о зарегистрированных правах на указанный земельный участок; - кадастрового паспорта земельного участка либо кадастровой выписки о земельном участке в случае , если заявление о приобретении прав на земельный участок подано с целью переоформления права постоянного (бессрочного) пользования земельным участком на право собственности либо аренды </t>
  </si>
  <si>
    <t>Постановление администрации Саянского муниципального образования от 13 августа 2013 года № 49 "Об утверждении административного регламента предоставления муниципальной услуги  "Содействие развитию малого и среднего предпринимательства"</t>
  </si>
  <si>
    <t>Постановление администрации Саянского муниципального образования от 13 февраля 2013 года № 14 "Об утвержедении административного регламента предоставления муниципальной услуги "Предоставление консультаций по вопросам торговли, общественного питания, бытового обслуживания"</t>
  </si>
  <si>
    <t xml:space="preserve">Постановление администрации Саянского муниципального образования от 29 октября 2015 года № 51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 </t>
  </si>
  <si>
    <t>Исполнение запросов граждан (устных и письменных)по документам архивных фондов, находящихся в администрации поселения до передачи на постоянное хранение</t>
  </si>
  <si>
    <t>Постановление администрации Саянского муниципального образования от 19 февраля 2013 года № 11 "Об утверждении административного регламента предоставления муниципальной услуги "Исполнение запросов граждан (устных и письменных)по документам архивных фондов, находящихся в администрации поселения до передачи на постоянное хранение"</t>
  </si>
  <si>
    <t>Постановление администрации Саянского муниципального образования 19 февраля 2013 года № 13 "Об утверждении административного регламента предоставления муниципальной услуги "Приватизация муниципального имущества (Постановление о размещении квартир в собственность граждан)"</t>
  </si>
  <si>
    <t>Постановление администрации  Саянского муниципального образования от 13 августа 2013 года № 48 "Предоставление информации об организации культурного досуга на базе учреждения культуры"</t>
  </si>
  <si>
    <t>Постановление администрации Саянского муниципального образования от  4 августа 2014 года № 43 "Об утверждении административного регламента предоставления муниципальной услуги "Совершение нотариальных действий"</t>
  </si>
  <si>
    <t xml:space="preserve"> Постановление администрации Саянского муниципального образования от 11 августа 2015 года № 35 "Утверждение схемы расположения земельного участка или земельных участков на кадастровом плане территории"</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</si>
  <si>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Саянского муниципального образования, без проведения торгов</t>
  </si>
  <si>
    <t>Постановление   администрации от  27 июля 2015 года № 31 "Об утверждении административного регламента предоставлекния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Саянского муниципального образования, без проведения торгов"</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</si>
  <si>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саянского муниципального образования</t>
  </si>
  <si>
    <t>Постановление администрации от  21 июля 2015 года № 27  "Об утверждении административного регламента предоставлекния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саянского муниципального образования"</t>
  </si>
  <si>
    <t>Предоставление гражданам земельных участков на территории Саянского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</si>
  <si>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 xml:space="preserve">Постановление администрации от  23 июля 2015 года № 29 "Предоставление гражданам земельных участков на территории Саянского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  </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</si>
  <si>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Саянского муниципального образования, на торгах</t>
  </si>
  <si>
    <t>Постановление администрации 11 августа 2015 года № 36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Саянского муниципального образования, на торгах"</t>
  </si>
  <si>
    <t>Прием заявлений и выдача документов об утверждении схемы расположения земельного участка, расположенного на территории Саянского муниципального образования</t>
  </si>
  <si>
    <t xml:space="preserve"> Постановление администрации от 14 августа 2015 года № 37 "Прием заявлений и выдача документов об утверждении схемы расположения  земельного участка, расположенного на территории Саянского муниципального образования"</t>
  </si>
  <si>
    <t xml:space="preserve">Организация занятий по физической культуре и спорту (спортивные секции) </t>
  </si>
  <si>
    <t>Постановление администрации Саянского муниципального образования от 13 августа 2013 № 46 "Организация занятий по физической культуре и спорту (спортивные секции)</t>
  </si>
  <si>
    <t>Организация и проведение Физкультурно-оздоровительных  и спортивных мероприятий в Саянском муниципальном образовании</t>
  </si>
  <si>
    <t>Постановление администрации Саянского муниципального образования от 13 августа 2013 года № 47 "Организация и проведение Физкультурно-оздоровительных и спортивных мероприятий в Саянском муниципальном образовании"</t>
  </si>
  <si>
    <t xml:space="preserve"> По предоставлению информации о принадлежности объектов электросетевого хозяйства </t>
  </si>
  <si>
    <t xml:space="preserve">Постановление администрации Саянского муниципального образования от 10.07.2014 № 26 " По предоставлению информации о принадлежности объектов электросетевого хозяйства". </t>
  </si>
  <si>
    <t>Служба государственной регистрации кадастра и картографии; Федеральное казначейство; Служба записи актов гражданского состояния Иркутской области; администрация Саянского муниципального образования.</t>
  </si>
  <si>
    <t xml:space="preserve">Федеральная налоговая служба;
Служба по охране объектов культурного наследия
Иркутской области; Администрация Саянского
муниципального образования.      </t>
  </si>
  <si>
    <t>Федеральная служба  государственной
регистрации кадастра и картографии; 
Федеральная налоговая служба; 
Служба по охране объектов культурного 
наследия Иркутской области; администрация 
Саянского муниципального образования.</t>
  </si>
  <si>
    <t xml:space="preserve"> Федеральная миграционная служба; Федеральная служба государственной регистрации кадастра и картографии; Служба по охране объектов культурного наследия; администрация Саянского муниципального образования.</t>
  </si>
  <si>
    <t>Федеральная служба  государственной регистрации кадастра и картографии; Федеральная налоговая служба; Служба по охране объектов культурного наследия Иркутской области; администрация Саянского муниципального образования.</t>
  </si>
  <si>
    <t xml:space="preserve">Федеральная налоговая служба; Служба по охране объектов культурного наследия Иркутской области; Администрация Саянского муниципального образования.      </t>
  </si>
  <si>
    <t xml:space="preserve">Постановление администрации Тальниковского муниципального образования от 1 октября 2013 года № 104 " Об утверждении административного регламента по предоставлению муниципальной услуги "Предоставление
информации об организации культурноготдосуга на базе учреждения культуры"
</t>
  </si>
  <si>
    <t xml:space="preserve">Выдача постановления о разрешении передачи квартир в собственность граждан
</t>
  </si>
  <si>
    <t xml:space="preserve">Постановление администрации Тальниковского муниципального образования от 21 августа 2012 года № 33 "Об утверждении  административного регламента предоставления муниципальной услуги "Выдача постановления о разрешении передачи квартир в собственность граждан". Внесение изменений Постановление администрации Тальниковского  муниципального образования от 15 мая 2014 года № 41
</t>
  </si>
  <si>
    <t xml:space="preserve">Постановление администрации Тальниковского муниципального образования от 19 ноября 2012 года № 56 "Об утверждении административного регламента по предоставлению муниципальной услуги "Содействие развитию малого и среднего бизнеса"
</t>
  </si>
  <si>
    <t>По исполнению запросов граждан (устных и письменных) по 
документам архивных фондов, находящихся в администрации 
поселения до передачи на постоянное хранение</t>
  </si>
  <si>
    <t xml:space="preserve">Постановление администрации Тальниковского муниципального образования от 1 октября 2013 года № 106 "Об утверждении административного регламента предоставление муниципальной услуги "По исполнению запросов граждан (устных и письменных) по документам архивных фондов, находящихся в администрации поселения до передачи на постоянное хранение"
</t>
  </si>
  <si>
    <t xml:space="preserve">Предоставление консультации по вопросам торговли, общественного питания, бытового обслуживания
</t>
  </si>
  <si>
    <t xml:space="preserve"> Постановление администрации Тальниковского муниципального образования  от 1 октября 2013 года № 105 "Об утверждении административного регламента предоставление муниципальной услуги "Предоставление консультаций по вопросам торговли, общественного питания, бытового обслуживания"
</t>
  </si>
  <si>
    <t xml:space="preserve">Выдача населению справок, выписок из поквартирных карточек, домовых и похозяйственных книг на территории 
Тальниковского муниципального образования"
</t>
  </si>
  <si>
    <t xml:space="preserve">Постановление администрации Тальниковского муниципального образования от 9 сентября 2013 года № 78 "Об утверждении административного регламента предоставления муниципальной услуги "Выдача населению справок, выписок из поквартирных карточек, домовых и похозяйственных книг на территории Тальниковского муниципального образования"
</t>
  </si>
  <si>
    <t>Постановление администрации Тальниковского муниципального образования от 20 августа 2015 года № 61 "Об утверждении административного регламента предоставления муниципальной услуги "Предоставление гражданам земельных участков на территории Тальниковского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</si>
  <si>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Тальни ковского муниципального образования от 20 августа 2015 года № 62 "Об утверждении административного регламента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Тальниковского муниципального образования, на торгах"</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</si>
  <si>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Тальниковского МО</t>
  </si>
  <si>
    <t>Постановление администрации Тальниковского муниципального образования от 31 июля 2015 года № 58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Тальниковского МО"</t>
  </si>
  <si>
    <t xml:space="preserve">Постановление администрации Тальниковского муниципального образования от 31 июля 2015 года № 59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
</t>
  </si>
  <si>
    <t>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t>
  </si>
  <si>
    <t>Постановление администрации Тальни ковского муниципального образования от 21 декабря 2015 года № 109 "Об утверждении административного регламента предоставления муниципальной услуги  "Перевод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t>
  </si>
  <si>
    <t>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Тальниковского муниципального образования</t>
  </si>
  <si>
    <t>Постановление администрации Тальни ковского муниципального образования от 21 декабря 2015 года № 110 "Об утверждении административного регламента предоставления муниципальной услуги  "Установление сервитуту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Тальниковского муниципального образования"</t>
  </si>
  <si>
    <t>Постановление администрации Тальни ковского муниципального образования от 21 декабря 2015 года № 111 "Об утверждении административного регламента предоставления муниципальной услуги  "Выдача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t>
  </si>
  <si>
    <t>1. Выписка из Единого государственного реестра прав на недвижимое имущество и сделок с ним о наличии (отсутствии) у заявителя регистрации права собственности на источник тепловой энергии и (или) тепловые сети (Росреестр)</t>
  </si>
  <si>
    <t xml:space="preserve">
1. План (с учетом поэтапного достижения утвержденных нормативов)
</t>
  </si>
  <si>
    <t xml:space="preserve">1. Выписка из ЕГРИП (ФНС);
2. Выписка из ЕГРП (Росреестр).
</t>
  </si>
  <si>
    <t>Постановление администрации Тунгусского муниципального образования от 1 августа 2013 года № 34 "Об утверждении административного регламента по предоставлению муниципальной услуги "Выдача населению справок, выписок
из поквартирных карточек, домовых и похозяйственных книг на территории Тунгусского муниципального образования"</t>
  </si>
  <si>
    <t>Постановление администрации Тунгусского муниципального образования от 1 августа 2013 года № 33 "Об утверждении административного регламента по предоставлению муниципальной услуги "Содействие развитию малого и среднего бизнеса"</t>
  </si>
  <si>
    <t>Постановление администрации Тунгусского муниципального образования от 23 октября 2012 года № 41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</si>
  <si>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 xml:space="preserve"> +                                    
Постановление администрации Тунгусского муниципального образования от 28 октября 2012 года № 53 о внесении изменений в постановление администрации от 23.10.2012 года № 41 "Об утверждении административного регламента предоставления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t>
  </si>
  <si>
    <t xml:space="preserve"> +                                      
Постановление администрации Тунгусского сельского поселения от 28 октября 2013 года № 52 о внесении изменений в постановление администрации от 23.10.2012 года № 40 "Об утверждении административного регламента предоставления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t>
  </si>
  <si>
    <t>Постановление администрации Тунгусского муниципального образования от 25 октября 2012 года № 42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</si>
  <si>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 xml:space="preserve"> +                                      
Постановление администрации Тунгусского муниципального образования от 28 октября 2013 года № 54 о внесении изменений в постановление администрации от 25.10.2012 года № 42 "Об утверждении административного регламента предоставления муниципальной услуги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t>
  </si>
  <si>
    <t>Постановление администрации Тунгусского муниципального образования от 25 октября 2012 года № 43 "Об утверждении административного регламента предоставления муниципальной услуги "Выдача постановления о  разрешении передачи квартир в собственность граждан"</t>
  </si>
  <si>
    <t xml:space="preserve"> +                                    
Постановление администрации Тунгусского муниципального образования от 28 октября 2013 года № 55 о внесении изменений в постановление администрации от 25.10.2012 года № 43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t>
  </si>
  <si>
    <t>Постановление администрации Тунгусского муниципального образования от 1 августа 2013 года № 29 "Об утверждении административного регламента по предоставлению муниципальной услуги "Создание условий для организации досуга и обеспечения жителей услугами учреждения культуры"</t>
  </si>
  <si>
    <t xml:space="preserve">Постановление администрации Тунгусского муниципального образования от 16 декабря 2013 года  № 69 "Об утверждении административного регламента предоставления муниципальной услуги "Предоставление администрацией Тунгусского муниципального образования услуг по совершению нотариальных действий"
</t>
  </si>
  <si>
    <t>Постановление администрации Тунгусского муниципального образования от 30 декабря 2014 года № 70 "Об утверждении Административного регламента исполнения муниципальной услуги "Согласование вывода источников тепловой энергии, тепловых сетей в ремонт"</t>
  </si>
  <si>
    <t xml:space="preserve">Постановление администрации Тунгусского муниципального образования от 30 декабря 2014 года № 71 "Об утверждении административного регламента предоставления муниципальной услуги "Согласование вывода источников тепловой энергии 
и тепловых сетей из эксплуатации"
</t>
  </si>
  <si>
    <t xml:space="preserve">Постановление администрации Тунгусского муниципального образования от 30 декабря 2014 года № 72 "Об утверждении Административного регламента предоставления муниципальной услуги "Согласование 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
</t>
  </si>
  <si>
    <t xml:space="preserve">Постановление администрации Тунгусского муниципального образования от 30 декабря2014 года № 73 "Об утверждении административного регламента по предоставлению муниципальной услуги "Согласование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водосбросные площади"
</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</si>
  <si>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Тунгусского муниципального образования</t>
  </si>
  <si>
    <t>Администрация Тунгусского муниципального образования</t>
  </si>
  <si>
    <t xml:space="preserve">Постановление администрации Тунгусского муниципального образования от 4 августа 2015 года № 44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Тунгусского муниципального образования"
</t>
  </si>
  <si>
    <t>Предоставление гражданам земельных участков на территории Тунгусского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</si>
  <si>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 xml:space="preserve">Постановление администрации Тунгусского муниципального образования от 11 августа 2015 года № 46 "Об утверждении административного регламента предоставления муниципальной услуги "Предоставление гражданам земельных участков на территории Тунгусского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
</t>
  </si>
  <si>
    <t>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Тунгусского муниципального образования, на торгах</t>
  </si>
  <si>
    <t xml:space="preserve">Постановление администрации Тунгусского муниципального образования от 11 августа 2015 года № 47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Тунгусского муниципального образования, на торгах"
</t>
  </si>
  <si>
    <t xml:space="preserve">Постановление администрации Тунгусского муниципального образованияот 11 августа 2015 года № 49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
</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</si>
  <si>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Тунгусского муниципального образования, без проведения торгов</t>
  </si>
  <si>
    <t xml:space="preserve">Постановление администрации Тунгусского муниципального образования от 21 августа 2015 года № 58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Тунгусского муниципального образования, без проведения торгов"
</t>
  </si>
  <si>
    <t>1. Выписка из ЕГРИП (ФНС)2. Запрос сведений из ЕГРЮЛ (ФНС) 3. Сведения из реестра объектов (Росреестр)</t>
  </si>
  <si>
    <t xml:space="preserve">Постановление администрации Узколугского муниципального образования от 5 мая 2014 года  № 34 "Об утверждении административного регламента предоставления муниципальной услуги "Предоставление консультаций по вопросам торговли, общественного питания, бытового обслуживания"
</t>
  </si>
  <si>
    <t xml:space="preserve">Постановление администрации Узколугского муниципального образования от 29 апреля 2014 года № 24 "Об утверждении административного регламента предоставления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
</t>
  </si>
  <si>
    <t xml:space="preserve">Постановление администрации Узколугского муниципального образования от 29 апреля 2014 года № 28 "Об утверждении административного регламента "Исполнение запросов граждан (устных и письменных) по документам архивных фондов, находящихся в администрации поселения до передачи на постоянное хранение"
</t>
  </si>
  <si>
    <t xml:space="preserve">Постановление администрации Узколугского муниципального образования от 5 мая 2014 года № 36 "Об утверждении административного регламента предоставления муниципальной услуги "Приватизация муниципального имущества (Постановление о разрешении передачи квартир в собственность граждан)"
</t>
  </si>
  <si>
    <t>Организация и проведение культурно–досуговых мероприятий населению</t>
  </si>
  <si>
    <t xml:space="preserve">Постановление администрации Узколугского муниципального образования  от 5 мая 2014 года  № 35 "Об утверждении административного регламента по предоставлению муниципальной услуги "Организация и проведение культурно–досуговых мероприятий населению"
</t>
  </si>
  <si>
    <t xml:space="preserve">
Предоставление информации о принадлежности  объектов электросетевого хозяйства на территории Узколугского муниципального образования
</t>
  </si>
  <si>
    <t xml:space="preserve">Постановление администрации Узколугского муниципального образования от 5 мая 2014 года № 31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на территории Узколугского муниципального образования"
</t>
  </si>
  <si>
    <t xml:space="preserve">Выдача населению справок, выписок из поквартирных карточек, домовых и похозяйственных книг на территории Узколугского муниципального образования
</t>
  </si>
  <si>
    <t xml:space="preserve">Постановление администрации Узколугского муниципального образования от 5 мая 2014 года № 30 "Об утверждении административного регламента по предоставлению муниципальной услуги "Выдача населению справок, выписок из поквартирных карточек, домовых и похозяйственных книг на территории Узколугского муниципального образования"
</t>
  </si>
  <si>
    <t>Предоставление администрацией Узколугского муниципального образования услуг по совершению нотариальных действий</t>
  </si>
  <si>
    <t xml:space="preserve">Постановление администрации Узколугского муниципального образования от 5 мая 2014 года № 37 "Об утверждении административного регламента по предоставлению муниципальной услуги "Предоставление администрацией Узколугского муниципального образования услуг по совершению нотариальных действий"
</t>
  </si>
  <si>
    <t>Постановление администрации № 53 от 17 июля 2014 года "Об утверждении административного регламента предоставления муниципальной услуги "Присвоение адресов и нумерация объектов недвижимости расположенных на территории Узколугского муниципального образования"</t>
  </si>
  <si>
    <t xml:space="preserve">Постановление администрации № 46 от 7 июля 2015 года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
</t>
  </si>
  <si>
    <t xml:space="preserve">Постановление администрации № 83 от 12 ноября 2014 года "Об утверждении административного регламента предоставления муниципальной услуги "Приём заявлений, документов, а также постановка граждан на учёт в качестве нуждающихся в жилых помещениях"
</t>
  </si>
  <si>
    <t>Постановление администрации Узколугского муниципального образования от 18 декабря 2014 года № 89 "Об утверждении административного регламента предоставления муниципальной услуги "Утверждение инвестиционных программ организаций, осуществляющих регулируемые виды деятельности в сферах горячего водоснабжения, холодного водоснабжения и (или) водоотведения"</t>
  </si>
  <si>
    <t>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t>
  </si>
  <si>
    <t>Постановление администрации Узколугского муниципального образования от 13 мая 2015 года № 30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Узколугского муниципального образования"</t>
  </si>
  <si>
    <t>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Узколугского муниципального образования, без проведения торгов</t>
  </si>
  <si>
    <t>Постановление администрации Узколугского муниципального образования от 13 мая 2015 года № 31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Узколугского муниципального образования, без проведения торгов"</t>
  </si>
  <si>
    <t>Предоставление гражданам земельных участков на территории Узколугского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</si>
  <si>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Узколугского муниципального образования от 13 мая 2015 года № 32 "Об утверждении административного регламента предоставления муниципальной услуги "Предоставление гражданам земельных участков на территории Узколугского муниципального образования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без проведения торгов"</t>
  </si>
  <si>
    <t xml:space="preserve">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Узколугского муниципального образования, на торгах
</t>
  </si>
  <si>
    <t>Постановление администрации Узколугского муниципального образования от 12 августа 2015 года № 67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Узколугского муниципального образования, на торгах"</t>
  </si>
  <si>
    <t xml:space="preserve">Постановление администрации Узколугского муниципального образования от 7 июля 2015 года № 46 "Об утверждении административного регламента предоставления муниципальной услуги "Утверждение схемы расположения земельного участка или земельных участков на кадастровом плане территории"
</t>
  </si>
  <si>
    <t>1. Выписка из ЕГРИП (ФНС);
2. Запрос сведений из ЕГРЮЛ (ФНС);
3. Сведения из реестра кадастра объектов (Росреестр).</t>
  </si>
  <si>
    <t>1 копия свидетельства о государственной регистрации физического лица в качестве индивидуального предпринимателя (МИФНС);                                                      2. Копия свидетельства о государственной регистрации юридического лица (МИФНС)                                                          3. выписка из ЕРГП о правах на здания, сооружения (Росреестр)                                                                                               4. выписка из ЕГРП о правах на земельный участок (Росреестр)                                                                                               5. кадастровый паспорт (Росреестр)</t>
  </si>
  <si>
    <t xml:space="preserve">1. Выписка из ЕГРИП( ФНС)
2. Запрос сведений из ЕГРЮЛ (ФНС)
</t>
  </si>
  <si>
    <t xml:space="preserve">Предоставление выписки из похозяйственной книги
о наличии у гражданина права на земельный участок
</t>
  </si>
  <si>
    <t xml:space="preserve">Заключение краткосрочных договоров аренды земельных участков на территории поселения с физическими лицами для целей, не связанных со строительством
</t>
  </si>
  <si>
    <t xml:space="preserve">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
</t>
  </si>
  <si>
    <t xml:space="preserve">
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
</t>
  </si>
  <si>
    <t xml:space="preserve">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
</t>
  </si>
  <si>
    <t xml:space="preserve">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Черемховского 
муниципального образования
</t>
  </si>
  <si>
    <t xml:space="preserve">
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
</t>
  </si>
  <si>
    <t xml:space="preserve">Постановление администрации Черемховского муниципального образования от 30 ноября 2015 года № 192 "Об утверждении административного регламента предоставления муниципальной услуги "Обмен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
</t>
  </si>
  <si>
    <t>1. Выписка (Росреестр)</t>
  </si>
  <si>
    <t>1. Кадастровая выписка о ЗУ или кадастровый паспорт ЗУ 2. Выписка из ЕГРП 3. Копия лицензии на проведение работ</t>
  </si>
  <si>
    <t xml:space="preserve">1. Кадастровая выписка о ЗУ или кадастровый паспорт ЗУ 2. Выписка из ЕГРП </t>
  </si>
  <si>
    <t>Постановление администрации муниципального образования "город Саянск" от 24 сентября 2015 года      № 110-37-889-15 "Об утверждении административного регламента по предоставлению муниципальной услуги "Выдача разрешений на установку и эксплуатацию  рекламных конструкций, аннулирование таких разрешений, выдача предписаний о демонтаже самовольно установленных рекламных конструкций на территории муниципального обрзования "город Саянск"</t>
  </si>
  <si>
    <t>Постановление главы Шарагайского муниципального образования от 9 октября 2015 года № 50 "Об утверждении административного регламента предоставления муниципальных услуг  "Организация и проведение аукционов по продаже земельных участков из земель находящихся в муниципальной собственности, а также земельных участков, государственная собственность на которые не разграничена, либо право на заключение  договоров аренды для жилищного строительства</t>
  </si>
  <si>
    <t xml:space="preserve">Постановление администрации Слюдянского городского поселения от 1 октября 2012 года № 481 Об утверждении административного регламента "Выдача выписки из Реестра муниципального имущества" (отменен)                 Постановление администрации Слюдянского городского поселенияот 25.12.2015г. № 2346
"Об утверждении административного регламента  
предоставления муниципальной услуги 
"Выдача выписки из Реестра муниципального 
имущества Слюдянского муниципального образования
</t>
  </si>
  <si>
    <t xml:space="preserve">Постановление администрации Лоховского муниципального образования от 7 декабря 2015 года № 186 "Об утверждении административного регламента  предоставления муниципальной услуги "Обмен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
</t>
  </si>
  <si>
    <t xml:space="preserve">Постановление администрации от 3 июля 2015 года № 219 "Об утверждении административного регламента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Михайловского муниципального образования, на торгах"
</t>
  </si>
  <si>
    <t>Постановление администрации Новостроевского муниципального образования от от 3 декабря 2015 года № 146 "Об утверждении административного регламента предоставления муниципальной услуги "Изъятие земельных участков для муниципальных нужд"</t>
  </si>
  <si>
    <t xml:space="preserve">Постановление администрации Шелеховского городского поселения от 17 августа 2015 года №1161па "Об утверждении Административного
регламента предоставления  муниципальной услуги "Предоставление земельных участков, расположенных на территории Шелеховского городского поселения, государственная собственность на которые не разграничена, без торгов"
</t>
  </si>
  <si>
    <t>Постановление администрации  муниципального образования "город Саянск" от 20 февраля 2014 года № 110-37-151-14 "Об утверждении административного регламента предоставления муниципальной услуги "Предоставление информации о дополнительных образовательных программах физкультурно-спортивной направленности по видам спорта, учебного плана, календарного плана спортивных мероприятий муниципальным бюджетным образовательным учреждением дополнительного образования детей "Детско-юношеская спортивная школа муниципального образования "город Саянск""</t>
  </si>
  <si>
    <t>Постановление администрации АМО от 4 августа 2011 года № 1423-па "Об утверждении Административного регламента предоставления муниципальной услуги "Предоставление документов для пользователей в читальный зал архива"</t>
  </si>
  <si>
    <t>Постановление администрации АГО от  4 сентября 2015 года  № 923-па "Об утверждении административного регламента предоставления муниципальной услуги "Выдача разрешений на право организации розничного рынка"</t>
  </si>
  <si>
    <t>Постановление администрации города Ангарска от 18 марта 2015 года № 177-г "Об утверждении административного регламента предоставления муниципальной услуги "Выдача разрешения на снос зеленых насаждений на территории муниципального образования город Ангарск"</t>
  </si>
  <si>
    <t>Постановление администрации АМО от 14 ноября 2011 года   № 2126-па "Об утверждении Административного регламента предоставления муниципальной услуги "Предоставление информации об организации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а также дополнительного образования детей"</t>
  </si>
  <si>
    <t>Постановление администрации АМО от 30 марта 2012 года  № 568-па "Об утверждении Административного регламента предоставления муниципальной услуги "Прием заявлений, постановка на учет и зачисление детей в образовательные учреждения, реализующие основную образовательную программу дошкольного образования (детские сады)"</t>
  </si>
  <si>
    <t>Постановление администрации АМО от 12 июля 2011 года  № 1263-па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t>
  </si>
  <si>
    <t>Постановление администрации города Ангарска от 28 сентября 2011 года № 1763-г "Об утверждении административного регламента предоставления муниципальной услуги "Выдача разрешения на строительство"</t>
  </si>
  <si>
    <t>Постановление администрации города Ангарска от 11 марта 2012 года № 341-г "Об утверждении административного регламента предоставления муниципальной услуги "Выдача разрешения на ввод объекта в эксплуатацию"</t>
  </si>
  <si>
    <t>Постановление администрации АМО от 12 июля 2011 года № 1266-па "Об утверждении Административного регламента предоставления муниципальной услуги "Подготовка и утверждение градостроительных планов земельных участков"</t>
  </si>
  <si>
    <t>Постановление администрации АМО от 19 сентября 2011 года № 1724-па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помещения в жилое помещение, расположенного на территории Ангарского муниципального образования"</t>
  </si>
  <si>
    <t>Постановление администрации АМО от 24 октября 2012 года  № 1888-па "Об утверждении Административного регламента предоставления муниципальной услуги "Присвоение (изменение) адресов объектам недвижимости на территории Ангарского муниципального образования"</t>
  </si>
  <si>
    <t>Постановление администрации АМО от 20 сентября 2012 года  № 1699-па "Об утверждении административного регламента предоставления муниципальной услуги "Предоставление выписки из реестра муниципального имущества Ангарского муниципального образования"</t>
  </si>
  <si>
    <t>Постановление администрации АМО от 31 января 2011 года  № 93-па "Об утверждении Административного регламента предоставления муниципальной услуги "Предоставление информации об объектах недвижимого имущества, находящихся в собственности Ангарского муниципального образования и предназначенных для сдачи в аренду"</t>
  </si>
  <si>
    <t>Постановление администрации АМО от 31 октября 2011 года № 1989-па "Об утверждении Административного регламента предоставления муниципальной услуги "Предоставление в аренду муниципального имущества Ангарского муниципального образования" и отмене постановления администрации Ангарского муниципального образования"</t>
  </si>
  <si>
    <t>Постановление администрации города Ангарска от 11 февраля 2015 года № 94-г "Об утверждении административного регламента предоставления муниципальной услуги "Предоставление информации о принадлежности объектов электросетевого хозяйства, расположенных на территории муниципального образования город Ангарск"</t>
  </si>
  <si>
    <t>Постановление главы Шарагайского муниципального образхования от26 января 2015 года № 06 "Об утверждении Административного регламента  муниципальной услуги "Предоставление информации о принадлежности объектов электросетевого хозяйства    на территории  Шарагайского муниципального образования"</t>
  </si>
  <si>
    <t>Постановление главы Шарагайского муниципального образхования от 02 февраля 2015 года № 08 "Об утверждении Административного регламента  предоставления муниципальной услуги "Выдача ордеров  (разрешений) на проведение земляных работ" на территории  Шарагайского муниципального образования".</t>
  </si>
  <si>
    <t xml:space="preserve">Постановление главы Шарагайского муниципального образхования от 01 апреля 2015 года № 22 "Об утверждении Административного регламента 
муниципальной услуги "Приём заявлений и выдача                                                            документов об утверждении схемы расположения                                                                   земельного участка, расположенного на территории                                                                                 Шарагайского муниципального образования".   
</t>
  </si>
  <si>
    <t xml:space="preserve">Постановление главы Шарагайского муниципального образхования от 16 апреля 2015 года № 27 "Об утверждении Административного регламента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Шарагайского муниципального образования".  </t>
  </si>
  <si>
    <t xml:space="preserve">Постановление главы Шарагайского муниципального образхования от 20 апреля 2015 года № 28 "Об утверждении Административного регламента муниципальной услуги "Предоставление земельного   участка сельскохозяйственного назначения для 
ведения личного подсобного хозяйства на территории Шарагайского муниципального образования".   </t>
  </si>
  <si>
    <t xml:space="preserve">Предоставление в собственность  за плату земельных  участков из земель сельскохозяйственного назначения, находящихся   в постоянном (бессрочном) пользовании,  аренде, пожизненном наследуемом владении на территории Шарагайского муниципального   образования".   </t>
  </si>
  <si>
    <t xml:space="preserve">Постановление главы Шарагайского муниципального образхования от 22 апреля 2015 года № 29 "Об утверждении Административного регламента муниципальной  услуги "Предоставление в собственность  за плату земельных  участков из земель сельскохозяйственного назначения, находящихся в постоянном (бессрочном) пользовании,  аренде, пожизненном   наследуемом владении на территории Шарагайского муниципального  образования".    </t>
  </si>
  <si>
    <t xml:space="preserve">Постановление главы Шарагайского муниципального образхования от 1 июля 2015 года № 36 "Об утверждении Административного регламента муниципальной  услуги "Предоставлению земельных участков, находящихся  в  муниципальной собственности  для целей, не связанных  со   строительством на территории Шарагайского муниципального   образования".   </t>
  </si>
  <si>
    <t>Постановление главы Шарагайского муниципального образхования от 02 июля 2015 года № 37 "Об утверждении Административного регламента   муниципальной услуги "Предоставление земельных  участков в собственность бесплатно  одному из родителей (усыновителей), единственному родителю (усыновителю)  в многодетной семье на территории Шарагайского    муниципального образования"</t>
  </si>
  <si>
    <t>Постановление главы Шарагайского муниципального образхования от 20 октября 2015 года № 55 "Об утверждении административного регламента  муниципальной услуги "Организация деятельности   клубных формирований и формирований самодеятельного народного творчества на территории Шарагайского   муниципального образования"</t>
  </si>
  <si>
    <t xml:space="preserve">Библиотечное, библиографическое и информационное обслуживание пользователей библиотеки" на территории Шарагайского муниципального образования
</t>
  </si>
  <si>
    <t>Постановление главы Шарагайского муниципального образхования от 21 октября 2015 года № 56 "Об утверждении  административного регламента по предоставлению муниципальных услуг  "Библиотечное,  библиографическое и информационное обслуживание пользователей библиотеки" на территории Шарагайского муниципального образования"</t>
  </si>
  <si>
    <t>Постановление администрации Зулумайского   муниципального образования от 31 июля 2015 года № 19 "Об утверждении административного регламента по предоставлению муниципальной услуги "Выдача градостроительных планов земельных участков, расположенных на территории Зулумайского муниципального образования"</t>
  </si>
  <si>
    <t>Постановление администрации Зулумайского   муниципального образования от 08 августа 2015 года № 20 "Об утверждении административного регламента по предоставлению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</si>
  <si>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Постановление администрации Зулумайского   муниципального образования от 02 Ноября 2015 года № 32 "Об утверждении административного регламента по предоставлению муниципальной услуги "Предоставление из земель, государственная собственность на которые не разграничена, а также земель, находящихся в муниципальной собственности Зулумайского муниципального образования, земельных участков гражданам, КФХ, ИП и юридическим лицам"</t>
  </si>
  <si>
    <t>Постановление администрации Мамонского муниципального образованияот 11.11.2015г.  № 979 "Об утверждении Административного регламента предоставления муниципальной услуги "Предоставление земельных участков, расположенных на территории Мамонского муниципального образования, государственная собственность на которые не разграничена, на которых расположены здания, сооружения, строения""</t>
  </si>
  <si>
    <t>Постановление администрации Мамонского муниципального образованияот 11.11.2015г.  № 1094  "Об утверждении Административного регламента предоставления муниципальной услуги "Предоставление земельных участков, расположенных на территории Мамонского муниципального образования, государственная собственность на которые не разграничена, для индивидуального жилищного строительства""</t>
  </si>
  <si>
    <t>Постановление главы администрации Карлукского сельского поселения от 02 декабря  2014 года № 52 Об утверждении Административного регламента администрации Карлукского сельского поселения предоставления муниципальной услуги "Предоставление информации о принадлежности объектов электросетевого хозяйства"</t>
  </si>
  <si>
    <t>Постановление главы администрации Карлукского сельского поселения от 27 марта   2015 года № 10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находящихся в муниципальной собственности, для создания фермерского хозяйства и осуществления его деятельности на территории Карлукского МО сельского поселения"</t>
  </si>
  <si>
    <t>Постановление главы администрации Карлукского сельского поселения от 27 марта  2015 года № 11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Карлукского МО сельского поселения, на которых расположены здания, строения, сооружения"</t>
  </si>
  <si>
    <t>Постановление главы администрации Карлукского сельского поселения от 27  марта  2014 года № 13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 расположенного на территории Карлукского муниципального образования сельского поселения"</t>
  </si>
  <si>
    <t>Постановление главы администрации Карлукского сельского поселения от 18  августа   2015 года № 40 "Об утверждении административного регламента предоставления муниципальной услуги "Обеспечению населения твердым топливом" на территории Карлукского МО сельского поселения.</t>
  </si>
  <si>
    <t xml:space="preserve">Постановление администрации Рудногорского городского поселения Нижнеилимского района от 29 июня 2015 года №98 "Об утверждении административного регламента Предоставления муниципальной услуги "Предоставление земельных участков, расположенных на территории муниципального образования "Рудногорское городское  поселение", государственная собственность на которые не разграничена, гражданам  и юридическим лицам в собственность, постоянное (бессрочное) пользование, аренду, безвозмездное пользование без проведения торгов" </t>
  </si>
  <si>
    <t>Постановление администрации Тайшетского городского поселения  от  30 марта 2014 года № 116  "Об утверждении Административного регламента предоставления муниципальной услуги  "Выдача справки о месте захоронения умершего"</t>
  </si>
  <si>
    <t>Постановление администрации Тайшетского городского поселения  от  30 апреля 2014 года № 285  ""Об утверждении Административного регламента Предоставление участка "земли для погребения умершего"</t>
  </si>
  <si>
    <t>Постановление администрации Тайшетского городского поселения  от  03 ноября 2015 года № 1002  "Об утверждении Административного регламента предоставления муници-пальной услуги "Предоставление в аренду без проведения торгов земельных участков из состава земель, государственная соб­ственность на которые не разграничена, из земель, находящихся в собственности Тайшетского муниципального образова­ния "Тайшетское городское поселение", однократно для завершения строитель­ства объекта незавершенного строительства"</t>
  </si>
  <si>
    <t xml:space="preserve">Постановление администрации Слюдянского городского поселения от 30 августа 2012 года № 398 Об утверждении административного регламента "Предоставление  социальных выплат молодым семьям на приобретение (строительство) жилья на территории Слюдянского городского поселения (отменен)                                                                           Постановление администрации Слюдянского городского поселенияот 13.11.2015 № 2074
"Об административном регламенте
предоставления муниципальной услуги 
"Предоставление социальных выплат
молодым семьям на приобретение
(строительство) жилья на территории 
Слюдянского городского поселения"
</t>
  </si>
  <si>
    <t xml:space="preserve">Постановление администрации Слюдянского городского поселения от 30 августа 2012 года № 400 Об утверждении административного регламента "Постановка граждан Слюдянского муниципального образования на учет в качестве нуждающихся в жилых помещениях" (отменен)  Постановление администрации Слюдянского городского поселения От  13.11.2015  №  2075
"Об утверждении административного 
регламента предоставления муниципальной 
услуги "Постановка граждан на учет
в качестве нуждающихся в жилых 
помещениях на территории Слюдянского
городского поселения"
</t>
  </si>
  <si>
    <t xml:space="preserve">Постановление администрации Слюдянского городского поселения от 1 октября 2012 № 486 Об утверждении административного регламента "Подготовка и выдача разрешений на строительство, реконструкцию, объектов  капитального строительства" (отменен)                  Постановление администрации Слюдянского городского поселения от 11.11.2015 № 2039 "Об утверждении регламента по предоставлению муниципальной
услуги "Выдача разрешений на 
строительство"
</t>
  </si>
  <si>
    <t xml:space="preserve">Постановление администрации Слюдянского городского поселения от 1 октября 2012 № 485 Об утверждении административного регламента "Выдача разрешений на ввод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(отменен)                                                                           Постановление администрации Слюдянского городского поселенияот 11.11.2015  № 2038
"Об утверждении регламента по 
предоставлению муниципальной
услуги "Выдача разрешений на 
ввод объектов в эксплуатацию"
</t>
  </si>
  <si>
    <t xml:space="preserve">Постановление администрации Слюдянского городского поселения от 6 сентября 2013 года № 664 Об утверждении административного регламента "Присвоение адреса объектам  недвижимости и земельным участкам"( отменен)  Постановление администрации Слюдянского городского поселени от 11.11.2015 № 2040
"Об утверждении административного регламента предоставления муниципальной услуги "Присвоение адреса объектам недвижимости и земельным участкам"
</t>
  </si>
  <si>
    <t xml:space="preserve">Постановление администрации Слюдянского городского поселения от 1 октября 2012 года  № 488 Об утверждении административного регламента "Прием заявлений и выдача документов о согласовании переустройства и (или) перепланировки жилого помещения" (отменен)   Постановление администрации Слюдянского городского поселенияот 11.11.2015 № 2042 "Об утверждении регламента по предоставлению муниципальной услуги "Выдача разрешений и согласование переустройства и (или) перепланировки жилых помещений, выдача акта приемочной комиссии о завершении переустройства и (или) перепланировки жилых помещений на территории муниципального образования"
</t>
  </si>
  <si>
    <t>Постановление администрации Слюдянского городского поселения от 1 октября 2012 года № 488 Об утверждении административного регламента "Выдача акта приемочной комиссии о завершении переустройства и (или) перепланировки жилых помещений, расположенных на территории муниципального образования" (отменен) Постановление администрации Слюдянского городского поселенияот 11.11.2015 № 2042 "Об утверждении регламента по предоставлению муниципальной услуги "Выдача разрешений и согласование переустройства и (или) перепланировки жилых помещений, выдача акта приемочной комиссии о завершении переустройства и (или) перепланировки жилых помещений на территории муниципального образования"</t>
  </si>
  <si>
    <t xml:space="preserve">Постановление администрации Слюдянского городского поселения от 7 марта 2013 года  № 178 Об утверждении административного регламента "Принятие документов, а также выдача решений о переводе или об отказе в переводе жилого помещения в нежилое помещение и нежилого помещения в жилое помещение" (отменен)                                    Постановление администрации Слюдянского городского поселения от 11.11.2015 № 2043
"Об утверждении административного
регламента предоставления муниципальной услуги "Принятие документов, а также выдача решений о переводе или об отказе в переводе жилого помещения в нежилое или нежилого в жилое помещение"
</t>
  </si>
  <si>
    <t xml:space="preserve">Постановление администрации Слюдянского городского поселения от 1 октября 2012 года № 489 Об утверждении административного регламента "Признание в установленном порядке жилых помещений непригодными для проживания  и многоквартирного дома аварийным и подлежащим сносу или реконструкции" (отменен)                                           Постановление администрации Слюдянского городского поселения от 11.11.2037 № 2037
"Об утверждении регламента по предоставлению муниципальной услуги "Признание помещения жилым помещением, жилого помещения пригодными (непригодными) для проживания и многоквартирных домов аварийными и подлежащих сносу или реконструкции"
</t>
  </si>
  <si>
    <t xml:space="preserve">Постановление администрации Слюдянского городского поселения от 1 октября 2012 года № 483 Об утверждении административного регламента "Приватизация гражданами объектов муниципального жилищного фонда" (отменен) Постановление администрации Слюдянского городского поселенияот  25.12.2015г.№ 2344
"Об утверждении административного регламента  
предоставления муниципальной услуги 
"Приватизация гражданами объектов
муниципального жилищного фонда 
Слюдянского муниципального образования"
</t>
  </si>
  <si>
    <t xml:space="preserve">Постановление администрации Слюдянского городского поселения от 1 октября 2012 года, № 482 Об утверждении административного регламента "Приватизация муниципального имущества, за исключением объектов жилищного фонда" (отменен)                                    Постановление администрации Слюдянского городского поселения от 25.12.2015г. № 2345 
"Об утверждении административного регламента  
предоставления муниципальной услуги 
"Приватизация муниципального имущества, 
за исключением объектов жилищного фонда"
</t>
  </si>
  <si>
    <t xml:space="preserve">Постановление администрации Слюдянского городского поселения от 7 июня 2013 года № 247  "Об утверждении административного регламента "Предоставление муниципального имущества муниципального образования  в аренду" (отменен)                                                          Постановление администрации Слюдянского городского поселенияот 25.12.2015г.№ 2343
 Об утверждении административного регламента 
по предоставлению муниципальной услуги 
"Заключение договоров аренды, договоров 
безвозмездного пользования, договоров 
доверительного управления имуществом,
 иных договоров, предусматривающих
 переход праввладения и (или) пользования в 
отношении муниципального имущества, 
не закрепленного на праве хозяйственного
 ведения или оперативного управления".
</t>
  </si>
  <si>
    <t xml:space="preserve">Постановление администрации Слюдянского городского поселения от 7 июня 2013 года № 247 Об утверждении административного регламента "Предоставление муниципального имущества муниципального образования в  безвозмездное пользование" (отменен)                Постановление администрации Слюдянского городского поселенияот 25.12.2015г.№ 2343
"Об утверждении административного регламента 
по предоставлению муниципальной услуги 
"Заключение договоров аренды, договоров 
безвозмездного пользования, договоров 
доверительного управления имуществом,
 иных договоров, предусматривающих
 переход праввладения и (или) пользования в 
отношении муниципального имущества, 
не закрепленного на праве хозяйственного
 ведения или оперативного управления".
</t>
  </si>
  <si>
    <t xml:space="preserve">Постановление администрации Слюдянского городского поселения от 10 сентября 2013 года № 670 "Об утверждении административного регламента "Оформление документов по обмену жилыми помещениями" (отменен)           Постановление администрации Слюдянского городского поселенияот 10.09.2015г. № 670
"Об утверждении административного регламента по предоставлению муниципальной услуги "Оформление документов по обмену жилыми помещениями"
</t>
  </si>
  <si>
    <t xml:space="preserve">Постановление администрации Слюдянского городского поселения от 30 августа 2012 года № 399 Об утверждении административного регламента "Предоставление жилых помещений муниципального жилищного фонда социального использования по договорам социального найма" (отменен) Постановление администрации Слюдянского городского поселенияОт  13.11.2015 г.  № 2076    
"Об утверждении административного 
регламента предоставления муниципальной 
услуги "Предоставление жилых помещений
муниципального жилищного фонда социального
использования по договорам социального найма
на территории Слюдянского городского
поселения"
</t>
  </si>
  <si>
    <t>Постановление админитсрации Слюдянского городского поселения от 15 июня 2015  № 972 "Об утверждении административного регламента предоставления муниципальной услуги "Предоставление в собственность, аренду, постоянное (бессрочное) пользование, безвозмездное пользование земельного участка, находящегося в государственной или муниципальной собственности, без проведения торгов"</t>
  </si>
  <si>
    <t>Предварительное со-гласование предоставления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Слюдянского муници-пального образования"</t>
  </si>
  <si>
    <t>Постановление админитсрации Слюдянского городского поселения от 15 июня 2015  № 973 "Об утверждении административный регламент предоставления муниципальной услуги "Предварительное согласование предоставления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Слюдянского муниципального образования"</t>
  </si>
  <si>
    <t>Подготовка и организация аукциона по продаже земельного участка, находящегося в государственной или муниципальной собственности, или аукциона на право заключения договора аренды земельного участка, находящегося в государственной или муниципальной собственности".</t>
  </si>
  <si>
    <t>Постановление админитсрации Слюдянского городского поселения от 15 июня 2015  № 974 "Об утверждении административного регламента предоставления муниципальной услуги "Подготовка и организация аукциона по продаже земельного участка, находящегося в государственной или муниципальной собственности, или аукциона на право заключения договора аренды земельного участка, находящегося в государственной или муниципальной собственности".</t>
  </si>
  <si>
    <t>Прием заявлений и выдача документов об утверждении схемы расположения земельного участка, расположенного на территории Слюдянского муниципального образования"</t>
  </si>
  <si>
    <t>Постановление админитсрации Слюдянского городского поселения от  15 июня 2015  № 975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 расположенного на территории Слюдянского муниципального образования"</t>
  </si>
  <si>
    <t>Постановление администрации Тубинского муниципального образования от 16 ноября 2015 года "Об утверждении Административного регламента предоставления муниципальной услуги "Предоставление членам садоводческих, огороднических и дачных некоммерческих объединений граждан в собственность земельных участков из земель садоводческих, огороднических и дачных некоммерческих объединений граждан, находящихся на территории Тубинского муниципального образования""</t>
  </si>
  <si>
    <t xml:space="preserve"> +
Постановление администрации Черемховского районного муниципального образования от 11 июля 2013 года № 426 "О внесении изменений в некоторые нормативные правовые акты администрации Черемховского районного муниципального образования"</t>
  </si>
  <si>
    <t>Постановление администрации Черемховского районного муниципального образования от 29 июля 2015 года № 344 "Об утверждении административного регламента предоставления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</si>
  <si>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t>
  </si>
  <si>
    <t>Обмен земельных участков, находящихся в муниципальной собственности или земельных участков, государственная собственность на которые не разграничена, на земельные участки, находящиеся в частной собственности"</t>
  </si>
  <si>
    <t xml:space="preserve">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Голуметского 
муниципального образования, без проведения торгов"
</t>
  </si>
  <si>
    <t xml:space="preserve">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
</t>
  </si>
  <si>
    <t>Предоставление земельных участков,находящихся в муниципальной собственности или государственная собственность на которые не разграничена, расположенных на территории Зерновского муниципального образования, на торгах"</t>
  </si>
  <si>
    <t xml:space="preserve">1)  Управление Федеральной налоговой службы России по Иркутской области в целях получения выписки из единого государственного реестра индивидуальных предпринимателей или выписки из единого государственного реестра юридических лиц;
2) Управление Федеральной службы государственной регистрации, кадастра и картографии по Иркутской области в целях получения выписки из Единого государственного реестра прав на недвижимое имущество и сделок с ним о правах на земельный участок, перевод которого из состава земель одной категории в другую предполагается осуществить;
3) Филиал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Иркутской области в целях получения выписки из государственного кадастра недвижимости относительно сведений о земельном участке, перевод которого из состава земель одной категории в другую предполагается осуществить, или кадастрового паспорта такого земельного участка;
4) Орган, осуществляющий государственную экологическую экспертизу, в целях получения заключения государственной экологической экспертизы в случае, если ее проведение предусмотрено федеральными законами.
</t>
  </si>
  <si>
    <t xml:space="preserve">Организация и проведение культурно–досуговых 
мероприятий населению" на территории Лоховского муниципального образования
</t>
  </si>
  <si>
    <t>Постановление администрации Лоховского муниципального образования от 3 октября 2013 года № 202 "Об утверждении административного регламента по предоставлению муниципальной услуги "Организация и проведение культурно–досуговых мероприятий населению" на территории Лоховского муниципального образования"</t>
  </si>
  <si>
    <t xml:space="preserve">Постановление администрации Лоховского муниципального образования от 12 мая 2015 года №  73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Лоховского муниципального образования, без проведения торгов"
</t>
  </si>
  <si>
    <t xml:space="preserve">Постановление администрации Лоховского муниципального образования от 3 декабря 2015 года № 181 "Об утверждении административного регламента предоставления муниципальной услуги "Выдача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
</t>
  </si>
  <si>
    <t xml:space="preserve">Предоставление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Парфеновского муниципального образования, без проведения торгов" </t>
  </si>
  <si>
    <t>Постановление администрации Парфеновского муниципального образования от 10.07.2015 № 173 "Об утверждении административного регламента предоставления муниципальной услуги "Предварительное согласование предоставления земельного участка, находящегося в муниципальной собственности или земельного участка, государственная собственность на который не разграничена, расположенного на территории Парфеновского муниципального образования"</t>
  </si>
  <si>
    <t>Постановление администрации Парфеновского муниципального образования от 21.07.2015 № 183 "Об утверждении административного регламента предоствление муниципальной услуги "Предоставление земельных участков, находящихся в муниципальной собственности или государственная собственность на которые не разграничена, расположенных на территории Парфеновского муниципального образования, на торгах"</t>
  </si>
  <si>
    <t xml:space="preserve">Постановление администрации Черемховского муниципального образования от 15 сентября 2014 года № 78 "Об утверждении административного регламента по предоставлению муниципальной услуги "Предоставление выписки из похозяйственной книги о наличии у гражданина права на земельный участок"
</t>
  </si>
  <si>
    <t xml:space="preserve">Постановление администрации Черемховского муниципального образования от  15 сентября 2014 года № 79 "Об утверждении административного регламента по предоставлению муниципальной услуги "Заключение краткосрочных договоров 
аренды земельных участков на территории поселения с физическими лицами для целей, не связанных со строительством"
</t>
  </si>
  <si>
    <t xml:space="preserve">Постановление администрации Черемховского муниципального образования от  15 сентября 2014 года № 81 "Об утверждении административного регламента по предоставлению муниципальной услуги "Подготовка и оформление актов выбора земельных участков, предоставляемых юридическим лицам и гражданам под  строительство и размещение объектов
недвижимости"
</t>
  </si>
  <si>
    <t xml:space="preserve">Предоставление информации об организации культурного
досуга на базе учреждения культуры" Черемховского муниципального образования
</t>
  </si>
  <si>
    <t xml:space="preserve">Постановление администрации Черемховского муниципального образования от 14 августа 2015 года № 123 "Об утверждении административного регламента по предоставлению муниципальной услуги "Предоставление информации об организации культурного досуга на базе учреждения культуры" Черемховского муниципального образования
</t>
  </si>
  <si>
    <t xml:space="preserve">Постановление администрации Черемховского муниципального образования от 30 ноября 2015 года № 185 "Об утверждении административного регламента предоставления муниципальной услуги  "Выдача разрешения на использование земель или земельных участков, находящихся в  муниципальной собственности или земельных участков, государственная собственность на  которые не разграничена, без предоставления  земельных участков и установления сервитута"
</t>
  </si>
  <si>
    <t xml:space="preserve">Постановление администрации Черемховского муниципального образования от 30 ноября 2015 года № 186 "Об утверждении административного регламента предоставления муниципальной услуги "Перевод  земель или земельных участков, находящихся в муниципальной собственности, а также  земельных участков, государственная собственность на которые не разграничена, (за исключением земель сельскохозяйственного назначения) из одной категории в другую"
</t>
  </si>
  <si>
    <t xml:space="preserve">Постановление администрации Черемховского муниципального образования от 30 ноября 2015 года № 187 с. Рысево Об утверждении административного регламента предоставления муниципальной услуги "Установление сервитута в отношении 
земельных участков, находящихся в муниципальной собственности или земельных участков, государственная собственность на которые не разграничена, расположенных на территории Черемховского муниципального образования"
</t>
  </si>
  <si>
    <t xml:space="preserve">Постановление администрации Черемховского муниципального образования от 30 ноября 2015 года № 191 "Об утверждении административного регламента предоставления муниципальной услуги "Изъятие земельных участков для муниципальных нужд"
</t>
  </si>
  <si>
    <t xml:space="preserve">Постановление главы администрации Чунского МО от 12 октября 2015 года № 285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 расположенного на территории Чунского муниципального образования"
</t>
  </si>
  <si>
    <t xml:space="preserve">Постановление главы администрации Чунского МО от 12 октября 2015 года № 287 "Об утверждении административного регламента  предоставления муниципальной услуги "Выдача выписок из похозяйственных книг"
</t>
  </si>
  <si>
    <t xml:space="preserve">Выдача технических условий подключения (технологического присоединения) к сетям инженерно-технического обеспечения" </t>
  </si>
  <si>
    <t>Постановление Администрации Большелугского городского поселения от 09 июля 2015 года № 230-па "Об утверждении административного регламента по предоставлению муниципальной услуги "Выдача технических условий подключения (технологического присоединения) к сетям инженерно-технического обеспечения"</t>
  </si>
  <si>
    <t xml:space="preserve">Постановление Главы муниципального образования "Курумчинский" от 11 сентября 2014 № 58 "Об утверждении административного регламента по предоставлению муниципальной услуги "Предоставление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 </t>
  </si>
  <si>
    <t>Выдача разрешений на ввод в эксплуатацию объектов строительства после выполнения строительства, реконструкции и капитального ремонта объектов капитального строительства на территории муниципального образования "Бильчир"</t>
  </si>
  <si>
    <t>Постановление главы администарции МО "Бильчир" от 31.07.2015 г. № 75 об утверждении административного регламента предоставления муниципальной услуги "Выдача разрешений на ввод в эксплуатацию объектов строительства после выполнения строительства, реконструкции и капитального ремонта объектов капитального строительства на территории муниципального образования "Бильчир"</t>
  </si>
  <si>
    <t>Предоставление земельных участков, находящихся в муниципальной собственности муниципального образования "Бильчир", на торгах</t>
  </si>
  <si>
    <t>Постановление главы администрации МО "Бильчир" от 27 ноября 2015 года №124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муниципального образования "Бильчир", на торгах"</t>
  </si>
  <si>
    <t>Предоставление земельного участка, находящегося в собственности муниципального образования "Бильчир", без проведения торгов</t>
  </si>
  <si>
    <t>Постановление главы администрации МО "Бильчир" от 27 ноября 2015 года №126 об утверждении административного регламента предоставления муниципальной услуги "Предоставление земельного участка, находящегося в собственности муниципального образования "Бильчир", без проведения торгов"</t>
  </si>
  <si>
    <t>Прием заявлений и выдача документов об утверждении схемы расположения земельного участка, расположенного на территории МО "Бильчир"</t>
  </si>
  <si>
    <t xml:space="preserve">Постановление главы администрации МО "Бильчир" от 27 ноября 2015 года №140 об утверждении административного регламента предоставления муниципальной услуги "Прием заявлений и выдача документов об утверждении схемы расположения земельного участка, расположенного на территории МО "Бильчир" </t>
  </si>
  <si>
    <t>Предоставление земельных участков под индивидуальное жилищное строительство и ведения личного подсобного хозяйства на праве собственности, аренды, безвозмездного пользования, постоянного (бессрочного) пользования на территории муниципального образования "Бильчир"</t>
  </si>
  <si>
    <t>Постановление главы администрации МО "Бильчир" от 27 ноября 2015 года №141 об утверждении административного регламента предоставления муниципальной услуги "Предоставление земельных участков под индивидуальное жилищное строительство и ведения личного подсобного хозяйства на праве собственности, аренды, безвозмездного пользования, постоянного (бессрочного) пользования на территории муниципального образования "Бильчир"</t>
  </si>
  <si>
    <t>Предоставление земельных участков, находящихся на территории муниципального образования "Улейское" для строительства на праве собственности, аренды, безвозмездного пользования, постоянного (бессрочного) пользования.</t>
  </si>
  <si>
    <t>Постановление главы администрации МО "Улейское" №12 от 10 марта 2015 года " Об утверждении Административного регламента муниципальной услуги "Предоставление земельных участков, находящихся на территории муниципального образования "Улейское", для строительства на праве собственности, аренды, безвозмездного пользования, постоянного (бессрочного) пользования"</t>
  </si>
  <si>
    <t>Прием заявлений и выдача документов об утверждении схемы расположения земельного участка, расположенного на территории муниципального образования "Улейское".</t>
  </si>
  <si>
    <t>Постановление главы администрации МО "Улейское" №104 от2 сентября 2015 года "Об утверждении административного регламента по предоставлению муниципальной услуги "Прием заявлений и выдача документов об утверждении схемы расположения земельного участка, расположенного на территории муниципального образования "Улейское"</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</si>
  <si>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"Улейское"</t>
  </si>
  <si>
    <t>Постановление главы администрации МО "Улейское" №10 от 10 марта 2015 года  "Об утверждении Административного регламента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"Улейское"</t>
  </si>
  <si>
    <t>Подготовка и выдача разрешений на строительство на территории муниципального образования "Улейское" Осинского района Иркутской области</t>
  </si>
  <si>
    <t>Постановление главы администрации МО "Улейское" №9 от 10 марта 2015 года  "Об утверждении Административного регламента муниципальной услуги "Подготовка и выдача разрешений на строительство на территории муниципального образования "Улейское" Осинского района Иркутской области""</t>
  </si>
  <si>
    <t>Постановление главы администрации МО "Улейское" №99 от 2 сентября 2015 года "Об утверждении административного регламента по предоставлению муниципальной услуги "Предоставление земельных участков, находящихся в муниципальной собственности и расположенных за пределами границ населенных пунктов, для ведения личного подсобного хозяйства без права возведения зданий и строений"</t>
  </si>
  <si>
    <t>Постановление главы администрации от 26 октября 2015 года № 60  "Об утверждении административного регламента предоставления муниципальной услуги "Предоставление земельных участков из земель сельскохозяйственного назначения гражданам для ведения крестьянского (фермерского) хозяйства"</t>
  </si>
  <si>
    <t xml:space="preserve">Предварительное согласование предоставления земельного участка муниципальным образованием  "Харатское" </t>
  </si>
  <si>
    <t xml:space="preserve">Постановление администрации муниципального образования "Харатское" от 10 августа 2015 года  №34 Об утверждении административного регламента предоставления муниципальной услуги  "Предварительное согласование предоставления земельного участка муниципальным образованием  "Харатское" </t>
  </si>
  <si>
    <t>Ведущий специалист юридического отдела</t>
  </si>
  <si>
    <t>Постановление администрации Усть-Кадинского муниципального образования  от 15 октября 2015 года № 44 "Об утверждении административного регламента предоставления муниципальной услуги "Предоставление гражданам земельных участков на территории Усть-Кадинского муниципального образования для индивидуального жилищного строительства, ведения личного подсобного хозяйства в границах населенного пункта, гражданам и крестьянским (фермерским) хозяйствам для осуществления крестьянским (фермерским) хозяйством его деятельности, без проведения торгов"</t>
  </si>
  <si>
    <t>Постановление администрации Уховского муниципального образования  от 15 октября 2015 года № 58 " Об утверждении административного регламента по осуществлению муниципального контроля за предоставлением обязательного экземпляра".</t>
  </si>
  <si>
    <t xml:space="preserve">Постановление администрации Уховского муниципального образования  от 15 октября 2015 года № 59 "Об утверждении административного регламента по осуществлению муниципального контроля в области торговой деятельности на территории Уховского сельского поселения". </t>
  </si>
  <si>
    <t xml:space="preserve">Постановление администрации Уховского муниципального образования от 15 октября 2015 года № 60 "Об утверждении административного регламента по предоставлению муниципальной услуги "Бесплатное  предоставление в сосбтвенность отдельным категориям граждан земельных участков, находящихся в муниципальной собственности". </t>
  </si>
  <si>
    <t xml:space="preserve">Постановление администрации Уховского муниципального образования от 15 октября 2015 года № 61 "Об утверждении административного регламента по предоставлению муниципальной услуги "Оказание поддержки субъектам малого и среднего предпринимательства в рамках реализации муниципальных программ на территории Уховского сельского поселения". </t>
  </si>
  <si>
    <t>2016 г.</t>
  </si>
  <si>
    <t>Предоставление гражданам в аренду земельных участков для индивидуального жилищного строительства, для ведения личного  подсобного хозяйства в границах населенных пунктов на территории Луговского муниципального образования</t>
  </si>
  <si>
    <t xml:space="preserve"> Постановление Администрации Луговского городского поселения от 10 сентября 2015 года № 32  Об утверждении   административного регламента предоставления муниципальной услуги  "Предоставление гражданам в аренду земельных участков для индивидуального жилищного строительства, для ведения личного  подсобного хозяйства в границах населенных пунктов на территории Луговского муниципального образования"</t>
  </si>
  <si>
    <t>Осуществление земельного контроля за использованием земель на территории Балтуринского муниципального образования</t>
  </si>
  <si>
    <t>Постановление главы администрации Балтуринского муниципального образования от 23.04.2015 года №10</t>
  </si>
  <si>
    <t>Принятия решения о предоставлении земельных участков, находящихся в муниципальной собственности Балтуринского муниципального образования и земельных участков, государственная собственность на которые не разграничена, на торгах"</t>
  </si>
  <si>
    <t>Утверждение и выдача схем расположения земельных участков на  кадастровом плане территории Балтуринского муниципального образования</t>
  </si>
  <si>
    <t>Администрация  Балтуринского муниципального образования</t>
  </si>
  <si>
    <t>Предоставление земельных участков,находящихся на территоррии Балтуринского муниципального образования, муниципальная собственность на которые не разграничена, без торгов</t>
  </si>
  <si>
    <t>Установление сервитута в отношении земельного участка, находящегося в муниципальной собственности</t>
  </si>
  <si>
    <t>Предоствление земельных участков, находящихся на территории Балтуринского муниципального образования, государственная  собственность на которые не разграничена, для строительства на праве собственности, аренды, безвозмездного срочного пользования, постоянного (бессрочного) пользования"</t>
  </si>
  <si>
    <t xml:space="preserve">Предоставление муниципальной услуги по переводу земельных участков из обной категории в другую </t>
  </si>
  <si>
    <t xml:space="preserve"> Подготовка  и  организация аукциона по продаже земельных участков, находящихся в миуниципальной собственности или государственная собственность на которые не разграничена, или на право заключения договоров аренды таких земельных участков</t>
  </si>
  <si>
    <t>Адмистрация Балтуринского муниципального образования</t>
  </si>
  <si>
    <t>Предоствление земельных участков ,находящихся на территории Балтуринского муниципального образования, государственная собственность на которые не разграничена, без торгов</t>
  </si>
  <si>
    <t>Постановление администрации Балтуринского муниципального образования от 20 февраля 2015 года №08 "Об утверждении административного регламента Балтуринского муниципального образования по предоставлению муниципальной услуги "Предоставление информации о принадлежности объектов электросетевого хозяйства"</t>
  </si>
  <si>
    <t>Постановление администрации Балтуринского муниципального образования от 30 июня 2015 года №22 Об утверждении Административного регламента предоставления муниципальной услуги "Принятие решения о предоставлении земельных участков, находящихся в муниципальной собственности Балтуринского муниципального образования и земельных участков, государствееная собственность на которые не разграничена, на торгах"</t>
  </si>
  <si>
    <t>Постановление администрации Балтуринского муниципального образования от 20 июля 2015 года №26 Об утверждении Административного регламента предоставления муниципальной услуги "Утверждение и выдача схем расположения земельных участков на кадастровом плане территории Балтуринского муниципального образования"</t>
  </si>
  <si>
    <t>Постановление главы Балтуринского муниципального образования от 21 декабря 2015 года №44 Об утверждении административного регламента по осуществлению муниципальной услуги "Предоставление земельных участков, находящихся на территории Балтуринского муниципального образования, муниципальная собственность на которые не разграничена, без торгов"</t>
  </si>
  <si>
    <t>Постановление главы Балтуринского муниципального образования от 21 декабря 2015 года №45 Об утверждении административного регламента предоставления муниципальной услуги "Установление сервитута в отношении земельного участка, находящегося в муниципальной собственности"</t>
  </si>
  <si>
    <t>Постановление главы Балтуринского муниципального образования от 21 декабря 2015 года №46 Об утверждении административного регламента предоставления муниципальной услуги "Предоставление земельных участков, находящихся на территории Балтуринского муниципального образования, государственная собственность на которые не разграничена, для строительства на праве собственности, аренды, безвозмездного срочного пользования, постоянного (бессрочного) пользования"</t>
  </si>
  <si>
    <t>Постановление администрации Балтуринского муниципального образования от 21 декабря 2015 года №47 Об утверждении административного регламента Балтуринского муниципального образования по предоставлению муниципальной услуги по переводу земельных участков из одной категории в другую</t>
  </si>
  <si>
    <t xml:space="preserve"> Постановление администрация Балтуринского муниципального образования от 29 декабря 2015 года №55 Об утверждении Административного регламента предоставления муниципальной услуги администрацией Балтуринского муниципального образования "Подготовка и организация аукциона по продажи земельных участков, находящихся в муниципальной собственности или государственная собственность на которые не разграничена, или на право заключения договоров аренды таких земельных участков</t>
  </si>
  <si>
    <t>Постановление администрации Балтуринского муниципального образования от 29 декабря 2015 года №56 Об утверждении Административного регламента по предоставлению муниципальной услуги "Предоставление земельных участков, находящихся на территории Балтуринского муниципального образования, государственная собственность на которые не разграничена, без торгов"</t>
  </si>
  <si>
    <t>Выдача разрешений на вступление в брак несовершеннолетним лицам, достигшим возраста шестнадцати лет, пр наличии уважительных причин</t>
  </si>
  <si>
    <t>Предоставление земельного участка,находящегося в муниципальной собственности,на торгах</t>
  </si>
  <si>
    <t>Предоставление земельного участка,расположенных на территории Бунбуйского муниципального образования, без торгах</t>
  </si>
  <si>
    <t>Предоставление земельных участков, расположенныхна территории Бунбуйского муниципального образования,государственная собственность на которые не разграничена без торгов"</t>
  </si>
  <si>
    <t xml:space="preserve">Осуществление земельного контроля за использованием земель на территории </t>
  </si>
  <si>
    <t>постановление главы  № 08 от 16 февраля 2015 года "Об утверждении административного регламента Бунбуйского муниципального образования по предоставлению муниципальной услуги "Предоставление информации о принадлежности объектов электрического хозяйства"</t>
  </si>
  <si>
    <t>постановление главы  № 13 от 18 марта 2015 года "Об утверждении административного регламента Бунбуйского муниципального образования  осуществление земельного контроля за использованием земель на территории Бунбуйского муниципального образования"</t>
  </si>
  <si>
    <t>постановление главы  № 18 от 15 мая 2015 года"Об утверждении административного регламента по предоставлению муниципальной услуги Бунбуйского муниципального образования Выдача разрешений на вступление в брак несовершеннолетним лицам, достигшим возраста шестнадцати лет, при наличии уважительных причин"</t>
  </si>
  <si>
    <t>постановление главы  № 48 от 28 декабря 2015 года "Об утверждении административного регламента по предоставлению муниципальной услуги Бунбуйского муниципального образования "Предоставление земельного участка,находящегося в муниципальной собственности,на торгах"</t>
  </si>
  <si>
    <t>постановление главы  № 49 от 28 декабря 2015 года "Об утверждении административного регламента по предоставлению муниципальной услуги Бунбуйского муниципального образования "Предоставление земельного участков, расположенных на территории Бунбуйского муниципального образования без торгов"</t>
  </si>
  <si>
    <t>постановление главы  № 50 от 28 декабря 2015 года "Об утверждении административного регламента по предоставлению муниципальной услуги Бунбуйского муниципального образования "Предварительное согласование предоставления земельного участка"</t>
  </si>
  <si>
    <t>постановление главы  № 51 от 28 декабря 2015 года "Об утверждении административного регламента по предоставлению муниципальной услуги Бунбуйского муниципального образования "Предоставление земельных участков, расположенныхна территории Бунбуйского муниципального образования,государственная собственность на которые не разграничена без торгов"</t>
  </si>
  <si>
    <t>постановление главы  № 03 от 11 января 2016 года "Об утверждении административного регламента по предоставлению муниципальной услуги Бунбуйского муниципального образования "перевод земельных участков их одной категории в другую"</t>
  </si>
  <si>
    <t>Осуществление земельного контроля за использованием земель на территории  муниципального образования</t>
  </si>
  <si>
    <t>Постановление главы администрации Веселовского муниципального образования от 12.02.2015 г. № 6-од "Об утверждении  административного регламента Осуществление земельного контроля за использованием земель на территории Веселовского муниципального образования"</t>
  </si>
  <si>
    <t>Выдача информации о принадлежности объекта электросетевого хозяйства, расположенного на территории поселения</t>
  </si>
  <si>
    <t>Постановление от28.03.2015 г. " Об утверждении административного регламента  выдача информации о принадлежности электросетевого хозяйства, расположенного на территории Веселовского муниципального образования"</t>
  </si>
  <si>
    <t>Предварительное согласование предоставления земельных участков, находящихся в муниипальной собственности и земельных участков, государственная собственность на которые не разграничена"</t>
  </si>
  <si>
    <t>Постановление администрации Октябрьского муниципального образования от  21 сентября 2015 года № 152    " Об утверждении Административного регламента предоставления муниципальной услуги " Принятие решения о предоставлении земельных участков, находящихся в муниципальной собственности и земельных участков, государственная собственность на которые не разграничена, на торгах"</t>
  </si>
  <si>
    <t>Ведущий специалист по правовой работе, ведущий специалист по работе с населением</t>
  </si>
  <si>
    <t>Постановление администрации Октябрьского муниципального образования от 29 декабря 2012 года №101 "Об утверждении Административного регламента предосталения муниципальной услуги "Оказание консультационных услуг"</t>
  </si>
  <si>
    <t>Организация рассмотрения обращений граждан и личного приема граждан в администрации Октябрьского муниципального образования</t>
  </si>
  <si>
    <t>Постановление администрации Октябрьского муниципального образования от 28 декабря 2012 года №98 "Об утверждении Административного регламента предосталения муниципальной услуги "Организация рассмотрения обращений граждан и личного приема граждан в администрации Октябрьского муниципального образования"</t>
  </si>
  <si>
    <t>Выдача уведомлений о переводе (отказе в переводе) жилого (нежилого) помещения в нежилое (жилое) на территории  Таргизского МО</t>
  </si>
  <si>
    <t>Постановление главы администрации Таргизского муниципального образования от 06 июля 2015 года № 68 Об утверждении Административного регламента 
предоставление муниципальной услуги «Подготовка 
и выдача разрешений на строительство, реконструкцию 
объектов капитального строительства»</t>
  </si>
  <si>
    <t xml:space="preserve">Постановление и.о. главы администрации Таргизского муниципального образования от 19 января 2015 года №7 Об утверждении Административного регламента по предоставлению муниципальной услуги «Обеспечение малоимущих граждан, проживающих в поселении и нуждающихся в улучшении жилищных условий, жилыми помещениями в соответствии с жилищным законодательством, принятие на учет граждан в качестве нуждающихся в жилых помещениях»
</t>
  </si>
  <si>
    <t>Выдача разрешений на размещение нестационарных торговых объектов на земельном участке, здании или ином имуществе, находящихся в муниципальной собственности</t>
  </si>
  <si>
    <t xml:space="preserve">Постановление главы администрации Таргизского муниципального образования от 16 февраля 2015 года №34 Об утверждении административного регламента по предоставлению муниципальной услуги «Выдача разрешений на размещение нестационарных торговых объектов на земельном участке, здании или ином имуществе, находящихся в муниципальной собственности»
</t>
  </si>
  <si>
    <t xml:space="preserve">Определение, изменение местоположения земельного участка, присвоение, изменение и аннулирование адреса помещению, зданию, строению, сооружению на территории Таргизского муниципального образования
</t>
  </si>
  <si>
    <t>Постановление главы администрации Таргизского муниципального образования от 02 сентября 2015 года №87 Об утверждении административного регламента предоставления муниципальной услуги "Определение, изменение местоположения земельного участка, присвоение, изменение и аннулирование адреса помещению, зданию, строению, сооружению на территории Таргизского муниципального образования"</t>
  </si>
  <si>
    <t>Приватизация гражданами объектов муниципального жилищного фонда, находящегося в муниципальной собственности</t>
  </si>
  <si>
    <t>Предоставление участков для целей, не связанных со строительством на территории Таргизского МО</t>
  </si>
  <si>
    <t>Передача муниципального имущества в аренду, безвозмездное пользование, продление действующих договоров, изменение условий действующих договоров на территории Таргизского муниципального образования</t>
  </si>
  <si>
    <t>Постановление главы администрации Таргизского муниципального образования от 06 июля 2015 года № 73 Об утверждении административного регламента по предоставлению муниципальной услуги "Подготовка и выдача градостроительного плана земельного участка расположенного на территории Таргизского муниципального образования"</t>
  </si>
  <si>
    <t>Предоставление информации о принадлежности объектов электросетевого хозяйства на территории Таргизского муниципального образования</t>
  </si>
  <si>
    <t>Постановление главы администрации Таргизского муниципального образования от 05 марта 2015 года № 38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Таргизского муниципального образования»»</t>
  </si>
  <si>
    <t xml:space="preserve">Предоставление в собственность земельного участка для индивидуального жилищного строительства  гражданам, имеющим трёх и более детей
</t>
  </si>
  <si>
    <t xml:space="preserve">Постановление главы администрации Таргизского муниципального образования от 29 июня 2015 года № 59 Об утверждении административного регламента по предоставлению муниципальной услуги «Предоставление в собственность земельного участка для индивидуального жилищного строительства  гражданам, имеющим трёх и более детей»                                    
</t>
  </si>
  <si>
    <t>Предоставление гражданам земельных участков бесплатно для индивидуального жилищного строительства на территории Таргизского муниципального образования</t>
  </si>
  <si>
    <t xml:space="preserve">Постановление главы администрации Таргизского муниципального образования от 29 июня 2015 года № 60«Об утверждении административного регламента по предоставлению муниципальной услуги «Предоставление гражданам земельных участков бесплатно для индивидуального жилищного строительства на территории Таргизского муниципального образования»
</t>
  </si>
  <si>
    <t xml:space="preserve">Постановление главы администрации Таргизского муниципального образования от 29 июня 2015 года № 61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</si>
  <si>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 xml:space="preserve">Принятие и рассмотрение уведомлений о проведении собраний, митингов,
демонстраций, шествий и пикетирований
</t>
  </si>
  <si>
    <t xml:space="preserve">Постановление главы администрации Таргизского муниципального образования от 29 июня 2015 года № 62 «Об утверждении административного регламента предоставления муниципальной услуги «Принятие и рассмотрение уведомлений о проведении собраний, митингов, демонстраций, шествий и пикетирований»
</t>
  </si>
  <si>
    <t xml:space="preserve">Выдача разрешений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на территории Таргизского  муниципального образования
</t>
  </si>
  <si>
    <t xml:space="preserve">Постановление главы администрации Таргизского муниципального образования от 29 июня 2015 года № 63 Об утверждении Административного регламента предоставления муниципальной услуги «Выдача разрешений на ввод объектов  в эксплуатацию  при осуществлении строительства, реконструкции, капитального ремонта объектов капитального строительства, расположенных  на территории Таргизского  муниципального образования»
</t>
  </si>
  <si>
    <t>Предоставление  земельных участков из земель, государственная собственность на которые не разграничена, а также земель, находящихся в муниципальной собственности Таргизского муниципального образования, земельных участков, необходимых для эксплуатации существующих зданий, строений, сооружений</t>
  </si>
  <si>
    <t xml:space="preserve">Постановление главы администрации Таргизского муниципального образования от 06 июля 2015 года № 70 Об утверждении административного регламента по оказанию муниципальной услуги «Предоставление  земельных участков из земель, государственная собственность на которые не разграничена, а также земель, находящихся в муниципальной собственности Таргизского муниципального образования, земельных участков, необходимых для эксплуатации существующих зданий, строений, сооружений».
</t>
  </si>
  <si>
    <t>Принятие решения о проведении аукциона по продаже земельного участка, или аукциона на право заключения договора аренды земельного участка, находящегося в муниципальной собственности</t>
  </si>
  <si>
    <t xml:space="preserve">Постановление главы администрации Таргизского муниципального образования от 07 августа 2015 года № 76 Об утверждении административного регламента предоставления муниципальной услуги "Принятие решения о проведении аукциона по продаже земельного участка, или аукциона на право заключения договора аренды земельного участка, находящегося в муниципальной собственности"
</t>
  </si>
  <si>
    <t>Предоставление информации об очередности бесплатного предоставления земельных участков для индивидуального жилищного строительства на территории Таргизского муниципального образования</t>
  </si>
  <si>
    <t xml:space="preserve">Постановление главы администрации Таргизского муниципального образования от 07 августа 2015 года № 77 Об утверждении административного регламента по предоставлению муниципальной услуги «Предоставление информации об очередности бесплатного предоставления земельных участков для индивидуального жилищного строительства на территории Таргизского муниципального образования»
</t>
  </si>
  <si>
    <t>Выдача разрешения на использование земель или земельного участка, находящихся в муниципальной собственности</t>
  </si>
  <si>
    <t xml:space="preserve">Постановление главы администрации Таргизского муниципального образования от 10 августа 2015 года № 78 Об утверждении административного регламента предоставления муниципальной услуги "Выдача разрешения на использование земель или земельного участка, находящихся в муниципальной собственности"
</t>
  </si>
  <si>
    <t>Предоставление земельных участков, находящихся в муниципальной собственности без торгов</t>
  </si>
  <si>
    <t xml:space="preserve">Постановление главы администрации Таргизского муниципального образования от 10 августа 2015 года № 79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без торгов"
</t>
  </si>
  <si>
    <t xml:space="preserve">Постановление главы администрации Таргизского муниципального образования от 01 сентября 2015 года №83 "Об утверждении административного регламента по предоставлению муниципальной услуги "Установление сервитута в отношении земельного участка, находящегося в муниципальной собственности"
</t>
  </si>
  <si>
    <t>Предварительное согласование предоставления земельного участка без проведения торгов</t>
  </si>
  <si>
    <t xml:space="preserve">Постановление главы администрации Таргизского муниципального образования от 16 ноября 2015 года №104 "Об утверждении административного регламента предоставления муниципальной услуги "Предварительное согласование предоставления земельного участка без проведения торгов"
</t>
  </si>
  <si>
    <t>Дача согласия на обмен жилыми помещениями, предоставленными по договорам социального найма и заключение (расторжение) договора социального найма</t>
  </si>
  <si>
    <t>Постановление главы администрации Таргизского муниципального образования от 16 ноября 2015 года №105 "Об утверждении административного регламента предоставления муниципальной услуги "Дача согласия на обмен жилыми помещениями, предоставленными по договорам социального найма и заключение (расторжение) договора социального найма</t>
  </si>
  <si>
    <t xml:space="preserve">«Принятие граждан на учет в качестве нуждающихся в жилых помещениях, предоставляемых по договорам социального найма, на территории Чунского муниципального образования» </t>
  </si>
  <si>
    <t>Администрация Чунского городского поселения - руководитель аппарата администрации</t>
  </si>
  <si>
    <t xml:space="preserve">Постановление главы Чунского муниципального образования от 23 сентября 2015 года № 267 "Об утверждении Административного регламента по предоставлению муниципальной услуги «Принятие граждан на учет в качестве нуждающихся в жилых помещениях, предоставляемых по договорам социального найма, на территории Чунского муниципального образования»
</t>
  </si>
  <si>
    <t xml:space="preserve">Постановление главы Чунского муниципального образования от 24 августа 2012 года № 118 "Об утверждении Административного регламента  предоставления муниципальной услуги заключение договоров передачи квартир в собственность граждан" 
 </t>
  </si>
  <si>
    <t>+ Постановление главы администрации Чунского муниципального образования от 11.07.2014 №89 "О внесении изменений и дополнений в Административные регламенты предоставления муниципальных услуг"</t>
  </si>
  <si>
    <t>Отдел по правовой работе , муниципальной службе и управлению персоналом, ведению архивного делопроизводства и работе с Думой администрации Чунского городского поселения</t>
  </si>
  <si>
    <t xml:space="preserve">Постановление главы администрации  Чунского муниципального образования от 23 сентября 2015 года № 268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t>
  </si>
  <si>
    <t xml:space="preserve">Выдача выписки из реестра муниципального имущества
</t>
  </si>
  <si>
    <t>Отдел бухгалтерского учета и отчетности администрации Чунского городского поселения</t>
  </si>
  <si>
    <t>Отдел по ЖКХ, архитектуре, капитальному строительству, транспорту и связи администрации Чунского городского поселения</t>
  </si>
  <si>
    <t>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</si>
  <si>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 xml:space="preserve">Постановление главы администрации Чунского муниципального образования от 20.11.2015 года № 341 "Об утверждении  административного регламента             
по предоставлению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t>
  </si>
  <si>
    <t xml:space="preserve">
Выдача разрешений на ввод объекта 
 в эксплуатацию при осуществлениии строительства, реконструкции объектов капитального строительства, расположенных  на территории 
Чунского муниципального образования
</t>
  </si>
  <si>
    <t xml:space="preserve">Постановление главы администрации Чунского муниципального образования от 20.11.2015 года № 342 "Об    утверждении      административного регламента             
по       предоставлению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Чунского муниципального образования"
</t>
  </si>
  <si>
    <t>Отдел по организационной работе, социальным вопросам, работе с населением</t>
  </si>
  <si>
    <t xml:space="preserve">Назначение, перерасчет, индексация и выплата  пенсии за выслугу лет гражданам, замещавшим должности муниципальной службы </t>
  </si>
  <si>
    <t xml:space="preserve">Постановление главы администрации Чунского муниципального образования от 23.09.2015 года № 266 "Об утверждении Административного регламента
 по предоставлению муниципальной услуги 
"Назначение, перерасчет, индексация и выплата  пенсии за выслугу лет гражданам, замещавшим должности муниципальной службы "
</t>
  </si>
  <si>
    <t>Предоставление информации о принадлежности объектов электросетевого хозяйства на территории Чунского МО</t>
  </si>
  <si>
    <t xml:space="preserve">Постановление главы администрации Чунского МО от 16.03.2015 года № 25 "Об утверждении Административного регламента по предоставлению Муниципальной услуги «Предоставление информации о принадлежности объектов электросетевого хозяйства на территории  Чунского МО"
</t>
  </si>
  <si>
    <t>Оказание финансовой поддержки социально ориентированным некоммерческим организациям</t>
  </si>
  <si>
    <t>Постановление главы администрации Чунского МО от 24.03.2015 года № 28 "Об утверждении административного регламента по предоставлению муниципальной услуги "Оказание финансовой поддержки социально ориентированным некоммерческим организациям"</t>
  </si>
  <si>
    <t>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</si>
  <si>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Постановление главы администрации Чунского МО от 23.09.2015 года № 269 "Об утверждении административного регламента по предоставлению муниципальной услуги "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</si>
  <si>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Оформление согласия нанимателю муниципального жилого помещения  на вселение граждан в качестве проживающих совместно с ним членов своей семьи</t>
  </si>
  <si>
    <t xml:space="preserve">Постановление главы администрации Чунского МО от 21.10.2015 года № 298 "Об утверждении административного регламента  предоставления муниципальной услуги «Оформление согласия наниммателю муниципального жилого помещения  на вселение граждан в качестве проживающих совместно с ним членов своей семьи»
</t>
  </si>
  <si>
    <t>Принятие решения о предоставлении земельных участков, находящихся в муниципальной собственности Чунского муниципального образования, на торгах</t>
  </si>
  <si>
    <t>Подготовка и организация аукциона по продаже земельных участков, государственная собственность на которые не разграничена или аукциона на право заключения договоров аренды таких земельных участков</t>
  </si>
  <si>
    <t xml:space="preserve">Постановление главы администрации Чунского МО от 28.12.2015 года № 385 "Об утверждении административного регламента  предоставления муниципальной услуги "Предоставление земельного участка в собственность бесплатно" </t>
  </si>
  <si>
    <t xml:space="preserve">Предоставление земельного участка, 
находящегося в муниципальной собственности
или государственная собственность на который
не разграничена, в постоянное (бессрочное) пользование
</t>
  </si>
  <si>
    <t xml:space="preserve">Постановление главы администрации Чунского МО от 28.12.2015 года № 386 "Об утверждении административного регламента  предоставления муниципальной услуги "«Предоставление земельного участка, находящегося в муниципальной собственности 
или государственная собственность на который
не разграничена, в постоянное (бессрочное) пользование»
</t>
  </si>
  <si>
    <t>Предоставление земельных участков, находящихся на территории Чунского муниципального образования, государственная собственность на которые не разграничена, без торгов</t>
  </si>
  <si>
    <t>Постановление главы администрации Чунского МО от 29.12.2015 года № 394 "Об утверждении административного регламента  предоставления муниципальной услуги "Предоставление земельных участков, находящихся на территории Чунского муниципального образования, государственная собственность на которые не разграничена, без  торгов"</t>
  </si>
  <si>
    <t xml:space="preserve">Принятие и рассмотрение уведомления 
о создании народной дружины
</t>
  </si>
  <si>
    <t xml:space="preserve">Постановление главы администрации Чунского МО от 23.09.2015 года № 269 "Об утверждении административного регламента по предоставлению муниципальной услуги «Принятие и рассмотрение уведомления о создании народной дружины»
</t>
  </si>
  <si>
    <t xml:space="preserve">Постановление главы администрации Чунского муниципального образования от 22 декабря 2015 года  № 380 "Об утверждении Административного регламента по предоставлению муниципальной услуги "Выдача выписки из реестра муниципального имущества"
</t>
  </si>
  <si>
    <t xml:space="preserve">Постановление главы администрации Чунского МО от 22 декабря 2015 года  № 381 "Об утверждении административного регламента  предоставления муниципальной услуги «Перевод земельных участков из одной категории в другую"
</t>
  </si>
  <si>
    <t xml:space="preserve">Постановление главы администрации Чунского МО от 22 декабря 2015 года  № 382 "Об утверждении административного регламента  предоставления муниципальной услуги «Принятие решения о предоставлении земельных участков, находящихся в муниципальной собственности Чунскогшо муниципального образования, на торгах" 
</t>
  </si>
  <si>
    <t>Постановление главы администрации Чунского МО от 22 декабря 2015 года  № 383 "Об утверждении административного регламента  предоставления муниципальной услуги "Подготовка и организация аукциона по продаже земельных участков, государственная собственность на которые не разграничена или аукциона на право заключения  договоров аренды таких земельных участков"</t>
  </si>
  <si>
    <t xml:space="preserve">Принятие граждан, проживающих на территории муниципального образования города Братска, на учет в качестве нуждающихся в жилых помещениях, предоставляемых по договорам социального найма, </t>
  </si>
  <si>
    <t>Постановление администрации муниципального образования города Братска от 10 апреля 2015 года № 948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t>
  </si>
  <si>
    <t>Комитет промышленности и транспорта администрации города Братска</t>
  </si>
  <si>
    <t>5 ноября 2014 года, 16 декабря 2014, 28 декабря 2015</t>
  </si>
  <si>
    <t xml:space="preserve">Постановление администрации муниципального образования города Братска от 14 декабря 2015 года № 2802 ""Об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 крестьянским (фермерским) хозяйствам для осуществления крестьянским (фермерским) хозяйством его деятельности"
</t>
  </si>
  <si>
    <t>Постановление администрации муниципального образования города Братска от 20 ноября 2015 года № 2652 "Об утверждаении административного регламента предоставления муниципальной услуги"Предварительное согласование предоставления земельного участка"</t>
  </si>
  <si>
    <t>Предоставление в аренду земельного участка без проведения торгов</t>
  </si>
  <si>
    <t>Постановление администрации муниципального образования города Братска от 29 января 2016 года № 120 " "Об утверждаении административного регламента предоставления муниципальной услуги" Предоставление в аренду земельного участка без проведения торгов"</t>
  </si>
  <si>
    <t xml:space="preserve"> +
Постановление администрации муниципального образования города Братска от 20 ноября 2015 года № 2652 " "Об утверждаении административного регламента предоставления муниципальной услуги" Предоставление в аренду земельного участка без проведения торгов"</t>
  </si>
  <si>
    <t>Предоставление в собственность за плату зеамельного участка без проведения торгов</t>
  </si>
  <si>
    <t>Постановление администрации муниципального образования города Братска от 29 января 2016 года № 121 " "Об утверждаении административного регламента предоставления муниципальной услуги" Предоставление в собственность за плату зеамельного участка без проведения торгов"</t>
  </si>
  <si>
    <t xml:space="preserve"> +
Постановление администрации муниципального образования города Братска от 29 января 2016 года № 121 " "Об утверждаении административного регламента предоставления муниципальной услуги" Предоставление в собственность за плату зеамельного участка без проведения торгов"</t>
  </si>
  <si>
    <t xml:space="preserve">Выдача копий муниципальных правовых актов администрации города Братска 
</t>
  </si>
  <si>
    <t>утверждение схемы расположения земельного участка</t>
  </si>
  <si>
    <t>Предоставление  земельных участков в безвозмездное пользование</t>
  </si>
  <si>
    <t>Предоставление земельных участков гражданам для индивидуального жилищного строительства, ведение личного подсобного хозяйства в границах населенного пункта, садоводства, дачного хозяйства, гражданам или крестьянским (фермерским) хозяйствам для осуществления крестьянским (фермерским) хозяйством его деятельности"</t>
  </si>
  <si>
    <t>Постановление администрации Масяланогорского муниципального образования №35 от 11 сентября 2015 года "Об административном регламенте предоставления муниципальной услуги "Предоставление земельных участков в безвозмездное пользование"</t>
  </si>
  <si>
    <t>Постановление администрации Масяланогорского муниципального образования №37 от 11 сентября 2015 года "Об административном регламенте предоставления муниципальной услуги "Предварительное согласование предоставления земельного участка"</t>
  </si>
  <si>
    <t>Постановление администрации Масяланогорского муниципального образования №39 от 11 сентября 2015 года "Об административном регламенте предоставления муниципальной услуги "Предоставление земельных участков в собственность бесплатно"</t>
  </si>
  <si>
    <t>Постановление администрации Масяланогорского муниципального образования №38 от 11 сентября 2015 года "Об административном регламенте предоставления муниципальной услуги "утверждение схемы расположения земельного участка"</t>
  </si>
  <si>
    <t>Постановление администрации Масяланогорского муниципального образования №40 от 11 сентября 2015 года "Об административном регламенте предоставления муниципальной услуги "предоставление земельных участков в собственность без проведения торгов"</t>
  </si>
  <si>
    <t>Постановление администрации Масяланогорского муниципального образования №41 от 11 сентября 2015 года "Об административном регламенте предоставления муниципальной услуги "предоставление земельных участков в постоянное (бессрочное) пользование"</t>
  </si>
  <si>
    <t>Постановление администрации Масяланогорского муниципального образования №36 от 11 сентября 2015 года "Об административном регламенте предоставления муниципальной услуги "Предоставление земельных участков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гражданам или крестьянским (фермерским) хозяйствам для осуществления крестьянским (фермерским) хозяйством его деятельности"</t>
  </si>
  <si>
    <t xml:space="preserve">Выдача разрешений на право 
организации розничных рынков 
на территории администрации 
Новолетниковского
муниципального образования
</t>
  </si>
  <si>
    <t xml:space="preserve">Назначение, перерасчет размера 
пенсии за выслугу лет гражданам, 
замещавшим должности  
муниципальной службы в
 Новолетниковском 
муниципальном образовании
</t>
  </si>
  <si>
    <t xml:space="preserve">Предоставление выписки из реестра 
муниципального имущества 
Новолетниковского
муниципального образования
</t>
  </si>
  <si>
    <t xml:space="preserve">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t>
  </si>
  <si>
    <t xml:space="preserve">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Новолетниковского 
муниципального образования.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Новолетниковского 
муниципального образования.
</t>
  </si>
  <si>
    <t xml:space="preserve">Выдача градостроительных планов 
земельных участков, расположенных на 
территории Новолетниковского
 муниципального образования
</t>
  </si>
  <si>
    <t xml:space="preserve">Предварительное согласование 
предоставления земельного участка 
</t>
  </si>
  <si>
    <t xml:space="preserve">Утверждение схемы 
расположения земельного участка
</t>
  </si>
  <si>
    <t xml:space="preserve">Предоставление земельных 
участков в постоянное (бессрочное) пользование
</t>
  </si>
  <si>
    <t xml:space="preserve">Предоставление земельных 
участков в безвозмездное пользование 
</t>
  </si>
  <si>
    <t xml:space="preserve">Постановление администрации Новолетниковского муниципального образования Зиминского района от 01 июля 2014 года № 28 "Об утверждении административного регламента предоставления 
администрацией  Новолетниковского муниципального образования  
Зиминского  района муниципальной услуги «Выдача разрешений на право 
организации розничных рынков на территории администрации 
Новолетниковского муниципального образования»
</t>
  </si>
  <si>
    <t>Постановление администрации Новолетниковского муниципального образования Зиминского района от 20 января 2015 года  № 3 "Об утверждении административного регламента по предоставлению муниципальной услуги «Назначение, перерасчет размера пенсии за выслугу лет гражданам, замещавшим должности муниципальной службы в Новолетниковском муниципальном образовании»</t>
  </si>
  <si>
    <t xml:space="preserve">Постановление администрации Новолетниковского муниципального образования Зиминского района от 20 января 2015 года № 4 "Об утверждении Административного регламента 
предоставления муниципальной услуги 
«Предоставление выписки из реестра 
муниципального имущества Новолетниковского
 муниципального образования
</t>
  </si>
  <si>
    <t xml:space="preserve">Постановление администрации Новолетниковского муниципального образования Зиминского района от 6 июля 2015 года № 37 "Об утверждении административного 
регламента предоставления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t>
  </si>
  <si>
    <t xml:space="preserve">Постановление администрации Новолетниковского муниципального образования Зиминского района от 6 июля 2015 года № 38 "Об утверждении административного 
регламента предоставления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Новолетниковского муниципального образования».
</t>
  </si>
  <si>
    <t xml:space="preserve">Постановление администрации Новолетниковского муниципального образования Зиминского района от 6 июля 2015 года № 39 "Об утверждении административного 
регламента предоставления муниципальной
услуги «Выдача градостроительных планов земельных участков, расположенных на территории Новолетниковского муниципального образования».
</t>
  </si>
  <si>
    <t xml:space="preserve">Постановление администрации Новолетниковского муниципального образования Зиминского района от 29 июля 2015 года № 45 "Об Административном регламенте предоставления 
муниципальной услуги «Предварительное согласование 
предоставления земельного участка» 
</t>
  </si>
  <si>
    <t xml:space="preserve">Постановление администрации Новолетниковского муниципального образования Зиминского района от 29 июля 2015 года № 46 "Об Административном регламенте предоставления 
муниципальной услуги «Утверждение схемы 
расположения земельного участка»
</t>
  </si>
  <si>
    <t xml:space="preserve">Постановление администрации Новолетниковского муниципального образования Зиминского района от 29 июля 2015 года № 47 "Об Административном регламенте предоставления 
муниципальной услуги «Предоставление земельных 
участков в постоянное (бессрочное) пользование»
</t>
  </si>
  <si>
    <t xml:space="preserve">Постановление администрации Новолетниковского муниципального образования Зиминского района от 29 июля 2015 года № 48 "Об Административном регламенте предоставления 
муниципальной услуги «Предоставление земельных 
участков в безвозмездное пользование» 
</t>
  </si>
  <si>
    <t xml:space="preserve">Постановление администрации Черемховского районного муниципального образования от 29 июля 2015 года г. № 345 "Об утверждении административного регламента предоставления муниципальной услуги "Выдача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Черемховского районного муниципального образования"                                                                     </t>
  </si>
  <si>
    <t>Предоставление земельных участков в постоянное(бессрочное) пользование</t>
  </si>
  <si>
    <t>Выдача градостроительных планов земельных участков,расположенных на территории Филипповского муниципального образования</t>
  </si>
  <si>
    <t>Прекращение права постоянного(бессрочного) пользования земельным участком</t>
  </si>
  <si>
    <t>Предоставление земельных участков гражданам для индивидуального жилищного строительства,ведения личного подсобного хпзяйства в границах населенного пункта,садоводства,личного хозяйства,гражданам или крестьянским(фермерским)хозяйствам для осуществления крестьянским(фермерским) хозяйством его деятельности</t>
  </si>
  <si>
    <t>Предоставление земельных участков  в собственность бесплатно</t>
  </si>
  <si>
    <t>Постановление администрации Филипповского муниципального образования от 14 августа 2015 года №48 "Об утверждении административного регламента предоставления муниципальной услуги "Предоставление земельных участков в постоянное(бессрочное) пользование""</t>
  </si>
  <si>
    <t>Постановление администрации Филипповского муниципального образования от 08 июля 2015 года №40 "Об утверждении административного регламента предоставления муниципальной услуги "Выдача градостроительных планов земельных участков,расположенных на территории Филипповского муниципального образования"</t>
  </si>
  <si>
    <t>Постановление администрации Филипповского муниципального образования от 07 августа 2015 года №44 Об утверждении административного регламента предоставления муниципальной услуги"Прекращение права простоянного(бессрочного) пользования земельным участком"</t>
  </si>
  <si>
    <t>Постановление администрации Филипповского муниципального образования от 1 августа 2015 года №46 "Об утверждении административного регламента предоставления муниципальной услуги "Предоставление земельных участков гражданам для индивидуального жилищного строительства,ведения личного подсобного хпзяйства в границах населенного пункта, садоводства, личного хозяйства,гражданам или крестьянским (фермерским) хозяйствам для осуществления крестьянским(фермерским) хозяйством его деятельност</t>
  </si>
  <si>
    <t>Постановление администрации Филипповского муниципального образования от 12 августа 2015 года №47"Об утверждении административного регламента предоставления муниципальной услуги "Утверждение схемы расположения земельного участка"</t>
  </si>
  <si>
    <t>Постановление администрации Филипповского муниципального образования от 25 августа 2015 года №53 "Об утверждении административного регламента предоставления муниципальной услуги "Предоставление  земельных участков в собственность бесплатно"</t>
  </si>
  <si>
    <t xml:space="preserve">Решение Думы Балаганского  района  от 10 сентября  2014 года №6/4-рд "Об утверждении Перечня услуг, которые являются необходимыми и обязательными для предоставления муниципальных услуг </t>
  </si>
  <si>
    <t>1. Выписка из лицевого счета о соответствии квадратных метров жилой площади</t>
  </si>
  <si>
    <t>Решением Думы Заславского муниципального образования от 29 января 2016 года № 1/1  "Об утверждении реестра   муниципальных услуг, которые являются необходимыми и обязательными для предоставления муниципальных услуг в администрации Заславского муниципального образования"</t>
  </si>
  <si>
    <t>Предоставление в аренду на торгах земельных участков из земель, находящихся в муниципальной собственности и земель,  государственная собственность на которые не разграничена, на территории Кумарейского муниципального образования</t>
  </si>
  <si>
    <t xml:space="preserve">Постановление администрации Кумарейского муниципального образования от 23 декабря 2015 года № 95/1 Об утверждении административного регламента предоставления муниципальной услуги "Предоставление в аренду на торгах земельных участков из земель, находящихся в муниципальной собственности и земель,  государственная собственность на которые не разграничена, на территории Кумарейского муниципального образования" </t>
  </si>
  <si>
    <t>Предоставление земельных участков в собственность на торгах</t>
  </si>
  <si>
    <t xml:space="preserve">Постановление администрации Кумарейского муниципального образования от 23 декабря 2015 года № 96 Об утверждении административного регламента предоставления муниципальной услуги "Предоставление земельных участков в собственность на торгах" </t>
  </si>
  <si>
    <t>Предоставление земельных участков в постоянное (бессрочное) пользование на территории Кумарейского муниципального образования</t>
  </si>
  <si>
    <t xml:space="preserve">Постановление администрации Кумарейского муниципального образования от 25 декабря 2015 года № 102 Об утверждении административного регламента предоставления муниципальной услуги "Предоставление земельных участков в постоянное (бессрочное) пользование на территории Кумарейского муниципального образования" </t>
  </si>
  <si>
    <t>Предоставление земельных участков в безвозмездное пользование на территории Кумарейского муниципального образования</t>
  </si>
  <si>
    <t xml:space="preserve">Постановление администрации Кумарейского муниципального образования от 25 декабря 2015 года № 103 Об утверждении административного регламента предоставления муниципальной услуги "Предоставление земельных участков в безвозмездное пользование на территории Кумарейского муниципального образования" </t>
  </si>
  <si>
    <t>Предварительное согласование предоставления земельного участка на территории Кумарейского муниципального образования</t>
  </si>
  <si>
    <t xml:space="preserve">Постановление администрации Кумарейского муниципального образования от 25 декабря 2015 года № 104 Об утверждении административного регламента предоставления муниципальной услуги "Предварительное согласование предоставления земельного участка на территории Кумарейского муниципального образования" </t>
  </si>
  <si>
    <t>Предоставление земельных участков, находящихся на территории Кумарейского муниципального образования,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а также гражданам и крестьянским (фермерским) хозяйствам для осуществления крестьянским (фермерским) хозяйством его деятельности</t>
  </si>
  <si>
    <t xml:space="preserve">Постановление администрации Кумарейского муниципального образования от 25 декабря 2015 года № 105 Об утверждении административного регламента предоставления муниципальной услуги "Предоставление земельных участков, находящихся на территории Кумарейского муниципального образования, гражданам для индивидуального жилищного строительства, ведения личного подсобного хозяйства в границах населенного пункта, садоводства, дачного хозяйства, а также гражданам и крестьянским (фермерским) хозяйствам для осуществления крестьянским (фермерским) хозяйством его деятельности" </t>
  </si>
  <si>
    <t>Решение Думы Тарнопольского муниципального образования от 2 сентября 2012 года № 41-2 "Об утверждении Перечня услуг, которые являются необходимыми и обязательными для предоставления муниципальных услуг органами местного самоуправления"</t>
  </si>
  <si>
    <t>Обеспечение проведения публичных слушаний, выборов, референдумов на территории Тарнопольского муниципального образования"</t>
  </si>
  <si>
    <t xml:space="preserve">Постановление главы администрации Тарнопольского муниципального образования от 28 августа 2013 года № 47 Об утверждении административного регламента по предоставлению муниципальной услуги "Обеспечение проведения публичных слушаний,выборов, референдумов на территории Тарнопольского муниципального образования" </t>
  </si>
  <si>
    <t xml:space="preserve">Постановление администрации муниципального района муниципального образования "Нижнеудинский район" от  30 октября 2013 года  № 262 "Об утверждении административного регламента "Прием заявлений, постановка на учет детей, подлежащих приему в образовательные учреждения, реализующие основную общеобразовательную программу дошкольного образования"
</t>
  </si>
  <si>
    <t xml:space="preserve">Постановление администрации Алзамайского муниципального образования от 03.04.2015 года № 29 "Об утверждении административного регламента "Порядок назначения, перерасчет, индексация и выплата пенсии за выслугу лет гражданам, замещавшим должности муниципальной службы в администрации Алзамайского муниципального образования" </t>
  </si>
  <si>
    <t>Постановление администрации Алзамайского муниципального образования от 25 июня 2012 года "Об утверждении административного регламента предоставления муниципальной услуги "Прием заявлений, подготовка и выдача разрешений на строительство, реконструкцию, капитальный ремонт объектов капитального строительства, а также ввод лбъектов в эксплуатацию"</t>
  </si>
  <si>
    <t>Постановление администрации Алзамайского муниципального образования от 09 февраля 2015 года № 8 "Об утверждении административного регламента предоставления муниципальной услуги "Изменение вида разрешенного использования земельных участков и (или) объектов капитального строительства"</t>
  </si>
  <si>
    <t>Постановление администрации Алзамайского муниципального образования от 25 июня 2012 года № 35 "Об утверждении административного регламента предоставления муниципальной услуги "Прием заявлений, документов, а также постановка граждан на учет в качестве нуждающихся в жилых помещениях"</t>
  </si>
  <si>
    <t xml:space="preserve"> +                                              Постановление администрации Атагайского муниципального образования  от 13 января 2014 года № 7 "Об утверждении перечня муниципальных услуг Атагайского муниципального образования, предоставление которых осуществляется по принципу "одного окна" "</t>
  </si>
  <si>
    <t xml:space="preserve"> +                                          Постановление администрации Атагайского муниципального образования  от 26 января 2015 года № 27 "О внесении изменений и дополнений в административные регламенты "</t>
  </si>
  <si>
    <t xml:space="preserve"> + 
Рекомендованный перечень муниципальных услуг Иркутской области, предоставление которых осуществляется по принципу "одного окна", утвержденный распоряжением Правительства Иркутской области от 30 марта 2015 года № 166-рп</t>
  </si>
  <si>
    <t xml:space="preserve">       +                                          Постановление администрации Атагайского муниципального образования  от 13 января 2014 года № 7 "Об утверждении перечня муниципальных услуг Атагайского муниципального образования, предоставление которых осуществляется по принципу "одного окна" "</t>
  </si>
  <si>
    <t xml:space="preserve"> +                                               Постановление администрации Атагайского муниципального образования  от 13 января 2014 года № 7 "Об утверждении перечня муниципальных услуг Атагайского муниципального образования, предоставление которых осуществляется по принципу "одного окна" "</t>
  </si>
  <si>
    <t xml:space="preserve"> +                                                      Постановление администрации Атагайского муниципального образования  от 13 января 2014 года № 7 "Об утверждении перечня муниципальных услуг Атагайского муниципального образования, предоставление которых осуществляется по принципу "одного окна" "</t>
  </si>
  <si>
    <t xml:space="preserve"> +                                                Постановление администрации Атагайского муниципального образования  от 13 января 2014 года № 7 "Об утверждении перечня муниципальных услуг Атагайского муниципального образования, предоставление которых осуществляется по принципу "одного окна" "</t>
  </si>
  <si>
    <t xml:space="preserve"> +
 Постановление администрации Замзорского муниципального образования от 24 февраля 2015 года № 16 "О внесении изменений и дополнений в административный регламент "Прием заявлений, документов, постановка граждан на учет в качестве нуждающихся в жилых помещениях".            </t>
  </si>
  <si>
    <t xml:space="preserve"> +
 Постановление администрации Замзорского муниципального образования от 22 сентября 2015 года № 72 "О внесении изменений и дополнений в административный регламент "Принятие документов, а также выдача решений о переводе или об отказе в переводе жилого помещения в нежилое или нежилого помещения в жилое".            </t>
  </si>
  <si>
    <t xml:space="preserve"> +
 Постановление администрации Замзорского муниципального образования от 24 февраля 2015 года № 12 "О внесении изменений и дополнений в административный регламент "Выдача разрешений на строительство, реконструкцию, капитальный ремонт объектов капитального строительства".            </t>
  </si>
  <si>
    <t xml:space="preserve"> +
 Постановление администрации Замзорского муниципального образования от 24 февраля 2015 года № 13 "О внесении изменений и дополнений в административный регламент "Выдача разрешений на ввод объектов капитального строительства в эксплутацию".            </t>
  </si>
  <si>
    <t xml:space="preserve"> +
 Постановление администрации Замзорского муниципального образования от 22 сентября 2015 года № 71 "О внесении изменений и дополнений в административный регламент "Прием  заявлений и выдача документов о согласовании                                                 переустройства и (или) перепланировки жилого                                                      помещения"  .            </t>
  </si>
  <si>
    <t>Выписка из ЕГРП (Росреестр), ЕГРЮЛ, ЕГРИП (ФНС), кадастровый паспорт (Росреестр)</t>
  </si>
  <si>
    <t>Выписка из ЕГРП  (Росреестр)</t>
  </si>
  <si>
    <t>Выписка из ЕГРП (Росреестр), справка с БТИ</t>
  </si>
  <si>
    <t xml:space="preserve">Выдача архивных справок, выписок, 
копий архивных документов, в том числе подтверждающих право владения на землю 
</t>
  </si>
  <si>
    <t xml:space="preserve">Постановление администрации Каменского муниципального образования от 12 феврал 2016 года  № 11 «Об утверждении административного регламента 
«Выдача архивных справок, выписок, 
копий архивных документов, в том числе 
подтверждающих право владения на землю»
</t>
  </si>
  <si>
    <t>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t>
  </si>
  <si>
    <t xml:space="preserve">Постановление администрации Каменского муниципального образования от 12 февраля 2016 года №12  «Об утверждении административного регламента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t>
  </si>
  <si>
    <t xml:space="preserve">Выдача разрешений на ввод 
объекта в эксплуатацию при осуществлении  строительства, реконструкции объектов 
капитального строительства
</t>
  </si>
  <si>
    <t>Постановление администрации Каменского муниципального оброазования от 12 февраля 2016 года №13 «Об утверждении административного регламента 
«Выдача разрешений на ввод 
объекта в эксплуатацию при осуществлении 
строительства, реконструкции объектов 
капитального строительства»</t>
  </si>
  <si>
    <t>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t>
  </si>
  <si>
    <t xml:space="preserve">Постановление администрации Каменского муниципального образования от 12 февраля 2016 года  №14  «Об утверждении административного регламента 
«Признание помещения жилым помещением, 
жилого помещения непригодным для проживания и многоквартирного дома аварийным и подлежащим сносу или реконструкции»
</t>
  </si>
  <si>
    <t>Выдача технических условий на подключение объекта капитального строительства к сетям инженерно-технического обеспечения на территории Каменского муниципального образования</t>
  </si>
  <si>
    <t>Постановление Администрации Каменского муниципального образования от 03 августа 2015 года №63  Об утверждении административного регламента по предоставлению муницпальной услуги "Выдача технических условий на подключение объекта капитального строительства к сетям инженерно-технического обеспечения на территории Каменского муниципального образования"</t>
  </si>
  <si>
    <t>Предоставление информации о принадлежности объектов электросетевого хозяйства на территории Каменского муниципального образоания</t>
  </si>
  <si>
    <t>Постановление Администрации Каменского муниципального образования от 03 августа 2015 года №65 . Об утверждении административного регламента по предоставлению муниципальной услуги "Предоставление информации о пренадлежности электросетевого хозяйства на территории Каменского муниципального образования</t>
  </si>
  <si>
    <t xml:space="preserve">                              +                       Постановление администрации Костинского муниципального образования  от 10января 2014года №6 "Об утверждении перечня муниципальных услуг Костинского муниципального образования, предоставление которых осуществляется по принципу "одного окна"</t>
  </si>
  <si>
    <t xml:space="preserve">Постановление администрации Костинского муниципального образования   от 24 апреля 2015года №26  О внесении  дополнений в Административного регламента «Прием заявлений, документов,постановка граждан на учет в качестве нуждающихся в жилых помещениях" </t>
  </si>
  <si>
    <t xml:space="preserve">        +                                        Постановление от 10 января 2014 года №6 "Об утверждении перечня муниципальных услуг Костинского муниципального образования, предоставление которых осуществляется по принципу "одного окна"</t>
  </si>
  <si>
    <t>Постановление администрации Костинского муниципального образования   от 27 апреля 2015года №29  О внесении  дополнений в Административного регламента «Принятие документов, а так же выдача решений о переводе или об отказе в переводе жилого помещения  в нежилое или нежилого помещения в жилое помещение  "</t>
  </si>
  <si>
    <t>Постановление  администрации Костинского муниципального образования от 10 января 2014года №6 ,"Об утверждении перечня муниципальных услуг Костинского муниципального образования, предоставление которых осуществляется по принципу одного окна".</t>
  </si>
  <si>
    <t>Постановление администрации Костинского муниципального образования   от 27 апреля 2015года №28  О внесении  дополнений в Административного регламента «Выдача разрешений  на строительство, реконструкцию, капитальный ремонт объектов капитального строительства "</t>
  </si>
  <si>
    <t>Постановление администрации Костинского муниципального образованияот 10 января 2014года №6 ,"Об утверждении перечня муниципальных услуг Костинского муниципального образования, предоставление которых осуществляется по принципу одного окна"</t>
  </si>
  <si>
    <t>Постановление администрации Костинского муниципального образования   от 27 апреля 2015года №30  О внесении  дополнений в Административного регламента предоставления муниципальной услуги «Согласование переустройства и перепланировки жилых помещений "</t>
  </si>
  <si>
    <t>Постановление администрации Костинского  муниципального образования от 10 января 2014года №6 ,"Об утверждении перечня муниципальных услуг Костинского муниципального образования, предоставление которых осуществляется по принципу одного окна"".</t>
  </si>
  <si>
    <t xml:space="preserve">Постановление администрации Костинского муниципального образования   от 27 апреля 2015года №27  О внесении  дополнений в Административного регламент «Выдача разрешений на ввод объектов капитального строительства в эксплуатацию" </t>
  </si>
  <si>
    <t>Выписка из ЕГРИП, ЕГРЮЛ, выписка из ЕГРП (Росреестр)</t>
  </si>
  <si>
    <t>Выписка из ИГРИП и ЕГРЮЛ</t>
  </si>
  <si>
    <t>Реестр народных дружин и общественных объединений правоохранительной направленности в Иркутской области</t>
  </si>
  <si>
    <t>Постановление администрации Нижнеудинского муниципального образования  от 25 сентября 2015 года  №1321 "О внесении изменений в административный регламент администрации Нижнеудинского муниципального образования по предоставлению муниципальной услуги "Предоставление выписки из реестра  муниципального имущества Нижнеудинского муниципального образования"</t>
  </si>
  <si>
    <t>Постановление администрации Нижнеудинского муниципального образования  от 05 ноября 2015 года № 1523 "О внесении изменений  в административный регламент  по предоставлению муниципальной услуги  "Принятие граждан  на учет в качестве  нуждающихся в жилых помещениях", утвержденный постановлением администрации Нижнеудинского муниципального образования от 29.06.2012 г. № 689</t>
  </si>
  <si>
    <t>Выдача справок с места жительства,  выписок из похозяйственных книг населенных пунктов</t>
  </si>
  <si>
    <t xml:space="preserve"> +
Постановление администрации Шебертинского муниципального образования - администрации сельского поселения от 25 февраля 2015 года № 24 "О внесении дополнений в административный регламент "Прием заявлений, документов, постановка граждан на учет в качестве нуждающихся в жилых помещениях"</t>
  </si>
  <si>
    <t xml:space="preserve"> +
Постановление администрации Шебертинского муниципального образования - администрации сельского поселения от 25 февраля 2015 года № 22 "О внесении дополнений в административный регламент "Принятие документов, а также выдача разрешений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</si>
  <si>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Шебертинского муниципального образования - администрации сельского поселения от 25 февраля 2015 года № 21 "О внесении дополнений в административный регламент "Выдача разрешений на сторительство, реконструкцию, капитальный ремонт объектов капитального строительства"</t>
  </si>
  <si>
    <t xml:space="preserve"> +
Постановление администрации Шебертинского муниципального образования - администрации сельского поселения от 25 февраля 2015 года № 20 "О внесении дополнений в административный регламент "Выдача разрешений на ввод объектов капитального строительства в эксплуатацию"</t>
  </si>
  <si>
    <t xml:space="preserve"> +
Постановление администрации Шебертинского муниципального образования - администрации сельского поселения от 25 февраля 2015 года № 23 "О внесении дополнений в административный регламент предоставления муниципальной услуги "Согласование переустройства и перепланировки жилых помещений"</t>
  </si>
  <si>
    <t xml:space="preserve"> + Постановление администрации Шумского муниципального образования от 27.12.2013 г. №205 "Об утверждении перечня муниципальных услуг Шумского муниципального образования, предоставление которых осуществляется по принципу "одного окна" </t>
  </si>
  <si>
    <t xml:space="preserve"> + Постановление администрации Шумского муниципального образования от 20.02.2015 г. №31 "О внесении изменений в административный регламент предоставления муниципальной услуги "Принятие граждан на учет в качестве нуждающихся в жилых помещениях, предоставляемых по договорам социального найма"</t>
  </si>
  <si>
    <t xml:space="preserve">     +                                             Постановление администрации Шумского муниципального образования от 27 декабря 2013 г. №205 "Об утверждении перечня муниципальных услуг Шумского муниципального образования, предоставление которых осуществляется по принципу "одного окна" </t>
  </si>
  <si>
    <t xml:space="preserve">           +                        Постановление администрации Шумского муниципального образования от 20 февраля 2015 г. №29 "О внесении изменений в административный регламент предоставления муниципальной услуги "Выдача справок с места жительства, выписки из похозяйственной книги"</t>
  </si>
  <si>
    <t xml:space="preserve">        +                                            Постановление администрации Шумского муниципального образования от 27 декабря 2013 г. №205 "Об утверждении перечня муниципальных услуг Шумского муниципального образования, предоставление которых осуществляется по принципу "одного окна" </t>
  </si>
  <si>
    <t xml:space="preserve">            +                        Постановление администрации Шумского муниципального образования от 20 февраля 2015 г. №30 "О внесении изменений в административный регламент "Принятие документов, а также выдача разрешений о переводе или об отказе в переводе жилого помещения в нежилое или нежилого помещения в жилое помещение"</t>
  </si>
  <si>
    <t xml:space="preserve">         +                                            Постановление администрации Шумского муниципального образования от 27 декабря 2013 г. №205 "Об утверждении перечня муниципальных услуг Шумского муниципального образования, предоставление которых осуществляется по принципу "одного окна" </t>
  </si>
  <si>
    <t xml:space="preserve">       +                                            Постановление администрации Шумского муниципального образования от 27 декабря 2013 г. №205 "Об утверждении перечня муниципальных услуг Шумского муниципального образования, предоставление которых осуществляется по принципу "одного окна" </t>
  </si>
  <si>
    <t>Постановление администрации Шумского муниципального образования от 20 февраля 2015 г. №34 "Об утверждении административного регламента предоставления муниципальной услуги "Подготовка и выдача разрешений на строительство, реконструкцию объектов капитального строительства "</t>
  </si>
  <si>
    <t>Выдача специального разрешения на движение по автомобильным дорогам транспортного средства, осуществляющего перевозки тяжеловестных и (или) крупногабаритных грузов</t>
  </si>
  <si>
    <t>Постановление администрации Ангарского муниципального образования (далее – АМО) от 4 августа 2011 года № 1422-па "Об утверждении Административного регламента предоставления муниципальной услуги "Исполнение социально-правовых и тематических запросов граждан и организаций. Оформление архивных справок" и отмене постановления администрации Ангарского муниципального образования"</t>
  </si>
  <si>
    <t>Решение ДУМЫ Ангарского городского округа от 30.09.2015 № 30-07/01рД "Об утверждении Перечня услуг, которые являются необходимыми и обязательнвми для   предоставления муниципальных услуг и предоставляются организациями, участвующими в предоставлении муниципальных услуг, и отмене некоторых муниципальных правовых актов"</t>
  </si>
  <si>
    <t>Решение Думы города Усолье-Сибирское от 29.10.2015 г. № 66/6 "Об утверждении  Перечня услуг, которые являются необходимыми и обязательными для предоставления муниципальных услуг и предоставляются организациями, участвующими в предоставлении муниципальных услуг"</t>
  </si>
  <si>
    <t>Отдел спорта и молодежной политики управления по социально-экономическим вопросам администрации города Усолье-Сибирское</t>
  </si>
  <si>
    <t>Назначение перерасчет, индексация и выплата пенсии за выслугу лет гражданам, замещавшим должности муниципальной службы в органах местного самоуправления муниципального образования "город Усолье-Сибирское"</t>
  </si>
  <si>
    <t>Постановление администрации города Усолье-Сибирское от 13 июля 2015 года № 1188 "Об утверждении административного регламента по предоставлению администрацией муниципального образования города Усолье-Сибирское муниципальной услуги "Назначение и выплата пенсии за выслугу лет лицам, замещавшим должности муниципальной службы в администрации муниципального образования города Усолье-Сибирское"</t>
  </si>
  <si>
    <t>1.  Справка территориального органа Пенсионного фонда Российской Федерации по месту жительства областного гражданского служащего о назначении трудовой пенсии по старости (инвалидности) либо пенсии, назначенной в соответствии с Законом Российской Федерации от 19 апреля 1991 года N 1032-1 "О занятости населения в Российской Федерации", и о размере ее базовой и страховой частей на дату возникновения права на пенсию за выслугу лет                                                                                                       2. Сведения о СНИЛ (ПФР)</t>
  </si>
  <si>
    <t>Отдел потребительского рынка и предпринимательства управления по социально-экономическим вопросам  администрации города Усолье-Сибирское</t>
  </si>
  <si>
    <t>Постановление администрации  города Усолье-Сибирское от 23 июля 2015 года № 1262 "Об утверждении административного регламента по предоставлению муниципальной услуги "Выдача разрешения на право организации розничного рынка"</t>
  </si>
  <si>
    <t>1. Выписка из Единого государственного реестра юридических лиц (ФНС)
2. Копия документа, подтверждающего право на объект или объекты недвижимости, расположенные на территории, в пределах которой предполагается организовать рынок (Росреестр)</t>
  </si>
  <si>
    <t>п. 11, 12 Перечня услуг, которые являются необходимыми и обязательными для предоставления муниципальных услуг</t>
  </si>
  <si>
    <t>Предоставление земельных участков, находящихся в муниципальной собственности без проведения торгов</t>
  </si>
  <si>
    <t>Отдел имущественных и земельных отношений комитета по управлению муниципальным имуществом администрации города Усолье-Сибирское</t>
  </si>
  <si>
    <t>Постановление администрации города Усолье-Сибирское от 19 июня 2015 года № 1012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без проведения торгов"</t>
  </si>
  <si>
    <t>1. Выписка из Единого государственного реестра юридических лиц (ФНС)
2. Выписка из Единого государственного реестра индивидуальных предпринимателей (ФНС)
3. Кадастровый паспорт объекта недвижимости (Федеральной службой государственной регистрации, кадастра и картографии)
.</t>
  </si>
  <si>
    <t>Прием заявлений и выдача документов о согласовании переустройства и (или) перепланировки жилого помещения, расположенного на территории муниципального образования "город Усолье-Сибирское"</t>
  </si>
  <si>
    <t xml:space="preserve">Постановление администрации города Усолье-Сибирское от 21 октября 2015 года № 1866 "Об утверждении административного регламента   предоставления муниципальной услуги "Прием заявлений и выдача документов о согласовании переустройства и (или) перепланировки жилого помещения, расположенного на территории муниципального образования "город Усолье-Сибирское"  </t>
  </si>
  <si>
    <t>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«город Усолье-Сибирское"</t>
  </si>
  <si>
    <t>Постановление администрации города Усолье-Сибирское от 15 октября 2015 года № 1813 «Об утверждении административного регламента предоставления муниципальной услуги «Выдача разрешений на ввод объекта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«город Усолье-Сибирское»</t>
  </si>
  <si>
    <t>1. Выписка из Единого государственного реестра прав на недвижимое имущество и сделок с ним (Росреестр) 
2. Копия заключения государственной экологической экспертизы 
3. Заключение органа государственного строительного надзора Служба жилищного контроля и строительного надзора Иркутской области</t>
  </si>
  <si>
    <t>Постановление администрации города Усолье-Сибирское от 19 октября 2015 года № 1842 «Об утверждении административного регламента предоставления муниципальной услуги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t>
  </si>
  <si>
    <t>п. 5, 7, 8, 9 Перечня услуг, которые являются необходимыми и обязательными для предоставления муниципальных услуг</t>
  </si>
  <si>
    <t>Прием заявлений и выдача документов об утверждении схемы расположения земельного участка, расположенного на территории муниципального образования «город Усолье-Сибирское»</t>
  </si>
  <si>
    <t>Постановление администрации города Усолье-Сибирское от 13 января 2016 года  № 17 «Об утверждении регламента предоставления муниципальной услуги «Прием заявлений и выдача документов об утверждении схемы расположения земельного участка, расположенного на территории муниципального образования «город Усолье-Сибирское»</t>
  </si>
  <si>
    <t xml:space="preserve">1. Выпискак из Единого государстивенного реестра юридических лиц (ФНС)                                                                                                                                                                                                                                                                                                                                                                                                           2. Выписка из Единого государственного реестра прав на недвижимое имущество и сделок с ним ( Федеральной службой государственной регистрации, кадастра и картографи) 
3. Кадастровый паспорт земельного участка ( Федеральной службой государственной регистрации, кадастра и картографии)
</t>
  </si>
  <si>
    <t>Постановление администрации города Усолье-Сибирское от 22 июня 2015 года № 1043 "Об утверждении административного регламента предоставления муниципальной услуги "Выдача разрешения на использование земель или земельного участка, находящихся в муниципальной собственности"</t>
  </si>
  <si>
    <t xml:space="preserve">1. Кадастровая выписка о земельном участке или кадастровый паспорт земельного участка  (Федеральной службой государственной регистрации, кадастра и картографии)
2. Выписка из Единого государственного реестра прав на недвижимое имущество и сделок с ни ( Федеральной службой государственной регистрации, кадастра и картографии)
3. Копия лицензии, удостоверяющей право проведения работ по геологическому изучению недр.
4. Иные документы, подтверждающие основания для использования земель или земельного участка в целях, предусмотренных пунктом 1 статьи 39.34 Земельного кодекса Российской Федерации.                                   </t>
  </si>
  <si>
    <t>Постановление администрации города Усолье-Сибирское от 22 июня 2015 года № 1042 "Об утверждении административного регламента предоставления муниципальной услуги "Перераспределение земель и (или) земельных участков, находящихся в муниципальной собственности и земельных участков, находящихся в частной собственности"</t>
  </si>
  <si>
    <t xml:space="preserve">1. Кадастровая выписка о земельном участке или кадастровый паспорт земельного участка  (Федеральной службой государственной регистрации, кадастра и картографии)
2. Выписка из Единого государственного реестра прав на недвижимое имущество и сделок с ним ( Федеральной службой государственной регистрации, кадастра и картографии)
3. Выписка из Единого государственного реестра юридических лиц (ФНС)
4. Выписка из Единого государственного реестра индивидуальных предпринимателей (ФНС)
5. Выписка из ЕГРП о правах на земельный участок (Федеральной службой государственной регистрации, кадастра и картографии)
</t>
  </si>
  <si>
    <t>Постановление администрации города Усолье-Сибирское от 22 июня 2015 года № 1040 "Об утверждении административного регламента предоставления муниципальной услуги "Предварительное согласование предоставления земельного участка без проведения торгов"</t>
  </si>
  <si>
    <t>1. Выписка из Единого государственного реестра юридических лиц (ФНС)
2. Выписка из Единого государственного реестра индивидуальных предпринимателей (ФНС)
3. Кадастровый паспорт объекта недвижимости ( Федеральной службой государственной регистрации, кадастра и картографии)</t>
  </si>
  <si>
    <t>Предоставление земельных участков, находящихся в муниципальной собственности, на которых расположены здания, объекты незавершенного строительства, сооружения</t>
  </si>
  <si>
    <t>Постановление администрации города Усолье-Сибирское от 22 июня 2015 года № 1039 "Об утверждении административного регламента предоставления муниципальной услуги "Предоставление земельных участков, находящихся в муниципальной собственности, на которых расположены здания, объекты незавершенного строительства, сооружения"</t>
  </si>
  <si>
    <t xml:space="preserve">1. Копия свидетельства о государственной регистрации физического лица в качестве индивидуального предпринимателя (для индивидуального предпринимателя, или выписка из государственного реестра об индивидуальном предпринимателе, являющемся заявителем, ходатайствующим о приобретении прав на земельный участок (ФНС)                                                                                                                                                                                                                                                                                                                                                             2. Копия свидетельства о государственной регистрации юридического лица (для юридического лица) или выписка из государственного реестра о юридическом лице, являющемся заявителем, ходатайствующим о приобретении прав на земельный участок (ФНС)
3. При наличии зданий, строений, сооружений на приобретаемом земельном участке - выписка из ЕГРП о правах на здания, строения, сооружения, находящиеся на приобретаемом земельном участке, или уведомление об отсутствии в ЕГРП запрашиваемых сведений о зарегистрированных правах на указанные здания, строения, сооружения ( Федеральной службой государственной регистрации, кадастра и картографии)
4. Выписка из ЕГРП о правах на приобретаемый земельный участок или уведомление об отсутствии в ЕГРП запрашиваемых сведений о зарегистрированных правах на указанный земельный участок ( Федеральной службой государственной регистрации, кадастра и картографии)
5. Кадастровый паспорт земельного участка либо кадастровая выписка о земельном участке, в случае если заявление о приобретении прав на данный земельный участок подано с целью переоформления права постоянного (бессрочного) пользования земельным участком на право собственности либо аренды  (Федеральной службой государственной регистрации, кадастра и картографии)
</t>
  </si>
  <si>
    <t>Принятие решения о проведении аукциона по продаже земельного участка или аукциона на право заключения договора аренды земельного участка, находящегося в муниципальной собственности</t>
  </si>
  <si>
    <t>Постановление администрации города Усолье-Сибирское от 19 июня 2015 года № 1013 «Об утверждении административного регламента предоставления муниципальной услуги «Принятие решения о проведении аукциона по продаже земельного участка или аукциона на право заключения договора аренды земельного участка, находящегося в муниципальной собственности»</t>
  </si>
  <si>
    <t xml:space="preserve">1. Кадастровый паспорт земельного участка(Федеральной службой государственной регистрации, кадастра и картографии)
2. Выписка из Единого государственного реестра юридических лиц, выданная не ранее чем за три месяца до дня подачи заявления (ФНС)
</t>
  </si>
  <si>
    <t>Постановление администрации города Усолье-Сибирское от 17 июля 2015 года № 1229 «Об утверждении административного регламента предоставления муниципальной услуги «Установление сервитута в отношении земельного участка, находящегося в муниципальной собственности»</t>
  </si>
  <si>
    <t xml:space="preserve">1. Выписка из государственного реестра о юридическом лице или индивидуальном предпринимателе (ФНС)
2. Выписка из Единого государственного реестра прав на недвижимое имущество и сделок с ним о правах на недвижимость, расположенную на соседнем земельном участке, или уведомление об отсутствии в Едином государственном реестре прав на недвижимое имущество и сделок с ним запрашиваемых сведений о зарегистрированных правах на указанную недвижимость ( Федеральной службой государственной регистрации, кадастра и картографии)
3. Выписка из Единого государственного реестра прав на недвижимое имущество и сделок с ним о правах на соседний земельный участок и земельный участок или уведомление об отсутствии в Едином государственном реестре прав на недвижимое имущество и сделок с ним запрашиваемых сведений о зарегистрированных правах на указанные земельные участки ( Федеральной службой государственной регистрации, кадастра и картографии)
4. Кадастровый паспорт земельного участка ( Федеральной службой государственной регистрации, кадастра и картографии)
</t>
  </si>
  <si>
    <t>Предоставление членам садоводческих, огороднических, и дачных некоммерческих объединений граждан и их объединениям в собственность земельных участков из земель садоводческих, огороднических и дачных некоммерческих объединений граждан, находящихся на территории муниципального образования "город Усолье-Сибирское"</t>
  </si>
  <si>
    <t>Постановление администрации города Усолье-Сибирское от 22 июня 2015 года № 1041 "Об утверждении административного регламента предоставления муниципальной услуги «Предоставление членам садоводческих, огороднических, и дачных некоммерческих объединений граждан и их объединениям в собственность земельных участков из земель садоводческих, огороднических и дачных некоммерческих объединений граждан, находящихся на территории муниципального образования "город Усолье-Сибирское"</t>
  </si>
  <si>
    <t xml:space="preserve">1. Выписка из Единого государственного реестра прав на недвижимое имущество и сделок с ним - для получения сведений о земельном участке, составляющем территорию некоммерческого объединения ( Федеральной службой государственной регистрации, кадастра и картографии)
2. Выписка из Единого государственного реестра юридических лиц - для получения сведений о некоммерческом объединении (ФНС)
</t>
  </si>
  <si>
    <t>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муниципального образования «город Усолье-Сибирское</t>
  </si>
  <si>
    <t>Постановление администрации города Усолье-Сибирское от 3 сентября 2015 года  № 1522 «Об утверждении административного регламента предоставления муниципальной услуги «Выдача разрешений на установку и эксплуатацию рекламных конструкций, аннулирование таких разрешений, выдача предписаний о демонтаже рекламных конструкций на территории муниципального образования «город Усолье-Сибирское</t>
  </si>
  <si>
    <t xml:space="preserve">1. Выписка из Единого государственного реестра индивидуальных предпринимателей (ФНС)
2. Выписка из Единого государственного реестра юридических лиц (ФНС)
3. Квитанция об уплате государственной пошлины (Федеральное казначейство РФ)
4. Выписка из Единого государственного реестра прав на недвижимое имущество и сделок с ним о правах отдельного лица на имевшиеся (имеющиеся) у него объекты недвижимого имущества (Росреестр)
</t>
  </si>
  <si>
    <t>Постановление администрации города Усолье-Сибирское от 12 октября 2015года № 1781 «Об утверждении Административного регламента по предоставлению муниципальной услуги «Предоставление субсидий в целях реализации мероприятий, направленных на развитие малого предпринимательства города Усолье-Сибирское в виде поддержки начинающих - гранты начинающим на создание собственного бизнеса»</t>
  </si>
  <si>
    <t>1. Справка об отсутствии задолженности по платежам в бюджеты всех уровней бюджетной системы Российской Федерации (ФНС) и государственные внебюджетные фонды (ПФР), Фонд социального страхования России, выданная не ранее чем за 30 дней до дня подачи конкурсной заявки;
б) налоговая отчетность, подтверждающая полученные доходы за последний отчетный период (ФНС)
в) выписка из Единого государственного реестра юридических лиц (индивидуальных предпринимателей) (ФНС), выданная не ранее чем за 30 дней до дня подачи конкурсной заявки
г) копия свидетельства о государственной регистрации юридического лица (индивидуального предпринимателя) (ФНС)
д) копия свидетельства о постановке на учет в налоговом органе (ФНС)</t>
  </si>
  <si>
    <t xml:space="preserve">Постановление администрации  города Усолье-Сибирское от  27 марта 2015 года № 442 "Об  утверждении порядка разработки и утверждения административных регламентов предоставления муниципальных услуг администрацией города Усолье-Сибирское" 
</t>
  </si>
  <si>
    <t>начальник экономического отдела управления по социально-экономическим вопросам администрации города Усолье-Сибирское</t>
  </si>
  <si>
    <t xml:space="preserve">Постанолвение администрации муниципального образования "город Свирск" от 11 марта 2015 г. № 119 "Об утверждении административного регламента предоставления
муниципальной услуги "Согласование инвестиционных программ организаций, осуществляющих горячее водоснабжение, холодное водоснабжение и (или) водоотведение"(с изменениями от 15.01.2016 № 4)
</t>
  </si>
  <si>
    <t xml:space="preserve">  +                                                Постановление администрации муниципального образования "город Свирск" от 10 июня 2015 года № 353 "Об утверждении перечня муниципальных услуг муниципального образования "город Свирск", предоставляемых по принципу "одного окна"</t>
  </si>
  <si>
    <t xml:space="preserve">Постановление администрации муниципального образования"Город Свирск" от  03 февраля 2016 года                                                                      № 60 "Об утверждении административного регламента «Утверждение схемы расположения земельного участка на кадастровом плане территории, находящегося на территории муниципального образования «город Свирск»
</t>
  </si>
  <si>
    <t>Выдача акта освидетельствования проведения основных работ по строительству (реконструкции) объекта индивидуального жилищного строительства, осуществленному с привлечением средств материнского (семейного) капитала</t>
  </si>
  <si>
    <t>Постановление администрации муниципального образования "город Свирск" от 11 ноября 2015 года № 746 "Об утверждении административного регламента "Выдача акта освидетельствования проведения основных работ по строительству (реконструкции) объекта индивидуального жилищного строительства, осуществленному с привлечением средств материнского (семейного) капитала на территории муниципального образования «город Свирск»</t>
  </si>
  <si>
    <t xml:space="preserve">  1.) выписка из Единого государственного реестра прав на недвижимое имущество и сделок с ним на объект недвижимости( Росреестр); 2.)сведения, содержащиеся в разрешении на строительство (администрация г. Свирска); 3.)кадастровый паспорт объекта недвижимости (ФКП Росреестра); 4.) разрешение на отклонение от предельных параметров разрешенного строительства, реконструкции объекта капитального строительства (в случае, если застройщику было предоставлено такое разрешение) (администрация г. Свирска); 5.)выписка из ЕГРЮЛ, ЕГРИП (информация о застройщике) (ФНС); 6.)свидетельство о браке (в случае, если разрешение на строительство (реконструкцию) оформлено на супруга лица, получившего сертификат на материнский капитал (органы ЗАГСа).</t>
  </si>
  <si>
    <t>Предварительное согласование предоставления земельных участков находящихся в муниципальной собственности, а так же государственная собственность на которые не разграничена</t>
  </si>
  <si>
    <t>Постановление администрации муниципального образования "город Свирск" от 25 сентября 2015 года № 643 "Об утверждении административного регламента предосталвения муниципальной услуги «Предварительное согласование предоставления земельных участков, находящихся в муниципальной собственности, а также государственная собственность на которые не разграничена»</t>
  </si>
  <si>
    <t>Принятие решения о предоставлении земельных участков, находящихся в муниципальной собственности, а также государственная собственность на которые не разграничена, в собственность или аренду на торгах</t>
  </si>
  <si>
    <t>Постановление администрации муниципального образования "город Свирск" от 25 ноября 2015 года № 832 "Об утверждении административного регламента предоставления муниципальной услуги «Принятие решения о предоставлении земельных участков, находящихся в муниципальной собственности, а также государственная собственность на которые не разграничена, в собственность или аренду на торгах»</t>
  </si>
  <si>
    <t>Предоставление земельных участков находящихся в муниципальной собственности, а так же государственная собственность на которые не разграничена, в собственность, аренду или безвозмездное пользование без проведения торгов</t>
  </si>
  <si>
    <t>Постанолвение администрации муниципального образования "город Свирск" от 25 сентября 2015 года № 642 "Об утверждении административного регламента предосталвения муниципальной услуги «Предоставление земельных участков, находящихся в муниципальной собственности, а также государственная собственность на которые не разграничена, в собственность, аренду или безвозмездное пользование без проведения торгов»</t>
  </si>
  <si>
    <t>а) решение о предварительном согласовании предоставления земельного участка; 
б) выписка из Единого государственного реестра юридических лиц;
в) выписка из Единого государственного реестра индивидуальных предпринимателей;
г) уведомление об отсутствии в Едином государственном реестре прав на недвижимое имущество и сделок с ним запрашиваемых сведений о зарегистрированных правах на испрашиваемый земельный участок;
д) выписка из ЕГРП о правах на объект недвижимости, находящийся
на испрашиваемом земельном участке;
е) кадастровый паспорт земельного участка</t>
  </si>
  <si>
    <t>Предоставление информации о форме собственности на недвижимое имущество и движимое имущество, земельные участки, находящиеся в муниципальной собственности муниципального образования «город Свирск», включая предоставление информации об объектах недвижимого имущества, предназначенного для сдачи в аренду</t>
  </si>
  <si>
    <t>Постановление администрации муниципального образования "город Свирск" от 25 ноября 2015 № 830 "Об утверждении административного регламента предоставления муниципальной услуги «Предоставление информации о форме собственности на недвижимое имущество и движимое имущество, земельные участки, находящиеся в собственности муниципального образования, включая предоставление информации об объектах недвижимости, находящихся в муниципальной собственности и предназначенных для сдачи в аренду»</t>
  </si>
  <si>
    <t>Передача жилых помещений муниципального жилищного фонда в собственность граждан в порядке приватизации на территории муниципального образования «город Свирск»</t>
  </si>
  <si>
    <t>АР в разработке</t>
  </si>
  <si>
    <t xml:space="preserve"> +
Постановление администрации муниципального образования "город Свирск" от 6 ноября 2013 года № 786 "О внесении изменений в постановление администрации от 2 сентября 2011 года № 554 "Об утверждении административных регламентов предоставления муниципальных услуг Комитетом по управлению муниципальным имуществом администрации муниципального образования "город Свирск"</t>
  </si>
  <si>
    <t>Постановление администрации муниципального образования "город Свирск" от 4 декабря 2013 года № 897 "Об утверждении администаритивного регламента предоставления муниципальной услуги "Установление тарифов на услуги муниципальных предприятий и учреждений, выполнение работ"(с последними изменениями от 01.04.2015 № 184)</t>
  </si>
  <si>
    <t xml:space="preserve">Постановление администрации муниципального образования "город Свирск" от 25 декабря 2014 года № 761 "Об утверждении административного регламента предоставления муниципальной услуги "Предоставление информации об очередности предоставления жилых помещений на условиях социального найма на территории муниципального образования "город Свирск"                               </t>
  </si>
  <si>
    <t>Постановление администрации муниципального образования "город Свирск" от 16 ноября 2012 года № 715 "Об утверждении административного регламента предоставления муниципальной услуги "Оказание социальной помощи отдельным категориям граждан, проживающих на территории муниципального образования "город Свирск"
(с изменениями от 17.12.2015 № 901)</t>
  </si>
  <si>
    <t>Суходольская Ксения Андреевна</t>
  </si>
  <si>
    <t>Ведущий специалист отдела  экономического анализа и прогнозирования</t>
  </si>
  <si>
    <t>Выдача архивных справок, выписок, копий архивных документов, в том числе подтверждающих право владения на землю</t>
  </si>
  <si>
    <t>Архивный отдел управления правовой, кадровой и организационной работы</t>
  </si>
  <si>
    <t>Постановление администрации Зиминского городского муниципального образования от 27 января 2016 года № 73 "О внесении изменений в реестр муниципальных услуг Зиминского городского муниципального образования"</t>
  </si>
  <si>
    <t>1. Выписка из ЕГРП (Росреестр)
 2. Документ об отсутствии (наличии) жилых помещений в собственности (ОГУП "ОЦТИ-ОБТИ БГ ЦТИ") 
3. Документы о размере пенсии и иных пособий (Пенсионный фонд) 
 4.  Документы, подтверждающие наличие (отсутствие) транспортного средства в собственности (РЭО ГИБДД УМВД, ОГИБДД России по г. Братску и Братскому району)  
5. Документ, подтверждающий факт, что жилое помещение пострадало в результате пожара (Пожарные части г. Братска и Братского района)</t>
  </si>
  <si>
    <t>1. Правоустанавливающий документ на переводимое помещение, выписка из ЕГРП (Росреестр).                                                                                                  2. План переводимого помещения с его техническим описанием и поэтажный план дома, в котором находится переводимое помещение (ОГУП "ОЦТИ-ОБТИ БГ ЦТИ").                                                                                3. Технический паспорт (ОГУП "ОЦТИ-ОБТИ БГ ЦТИ").</t>
  </si>
  <si>
    <t>1. Выписка из ЕГРП  на помещение ( (Росреестр).                                                                        2. Технический паспорт жилого помещения (ОГУП "ОЦТИ-ОБТИ БГ ЦТИ"). 3) Заключение органа по охране памятников архитектуры, истории и культуры (служба объектов культурного населения Иркутской области).</t>
  </si>
  <si>
    <t>1. Выписка из ЕГРП (Росреестр)                                                                                          2. Технический паспорт на жилое помещение (филиал ОГУП "ОЦТИ - ОБТИ БГ ЦТИ", МУП "Земельная палата Братского района")                                                                                   3. Кадастровый паспорт (Росреестр)                                                                    4. Правоустанавливающего документа на жилое помещение (Отдел жилищных отношений КУМИ администрации города Братска)</t>
  </si>
  <si>
    <t>1. Выписка из ЕГРП (Росреестр)                                                                                                 2. Справка об отсутствии (наличии) жилых помещений в собственности (филиал ОГУП "ОЦТИ - ОБТИ БГ ЦТИ")</t>
  </si>
  <si>
    <t xml:space="preserve">1. Выписка из ЕГРЮЛ (ФНС)                                                                                 2. Выписка из ЕГРИП (ФНС)                                                                         3. Выписка из ЕГРП (Росреестр)                                                                                4. Копия технического паспорта объекта недвижимости, расположенного на земельном участке (филиал ОГУП "ОЦТИ - ОБТИ БГ ЦТИ")                                                                                5. Кадастровый паспорт на земельный участок (кадастровая палата).                                                                  6. Кадастровые паспорта на объекты недвижимости, расположенные на земельном участке (кадастровая палата).   </t>
  </si>
  <si>
    <t xml:space="preserve">1. Выписка из ЕГРЮЛ (ФНС)
2. Выписка из ЕГРИП (ФНС)
3. Выписка из ЕГРП (Росреестр)
4. Справка (филиал ОГУП "ОЦТИ - ОБТИ БГ ЦТИ")                  4. Кадастровый паспорт на земельный участок  и объекты (кадастровая палата).             </t>
  </si>
  <si>
    <t>1. Выписка из ЕГРП (Росреестр)
2. Справка (филиал ОГУП "ОЦТИ - ОБТИ БГ ЦТИ")               3. Кадастровый паспорт (кадастровая палата).</t>
  </si>
  <si>
    <t>1. Выписка из ЕГРЮЛ (ФНС) 
2. Выписка из ЕГРИП (ФНС)
3. Выписка из ЕГРП (Росреестр)
4. Справка (филиал ОГУП "ОЦТИ - ОБТИ БГ ЦТИ")</t>
  </si>
  <si>
    <t>1. Выписка из ЕГРП
2. Технический паспорт
3. Подтверждения изменённого адреса объекта</t>
  </si>
  <si>
    <t xml:space="preserve">Постановление Администрации города Усть-Илимска от 28 августа 2014 года № 707 "Об утверждении Административного регламента предоставления муниципальной услуги муниципального образования город Усть-Илимск по принятию граждан на учет в качестве нуждающихся в жилых помещениях"
</t>
  </si>
  <si>
    <t>Выявление бесхозяйного имущества на территории Тарнопольского сельского поселения и оформление его в муниципальную собственность</t>
  </si>
  <si>
    <t>Постановление администрации муниципального образования г. Бодайбо и района от 30 июля 2012 года № 428-пп "Об утверждении административного регламента по оказанию муниципальной услуги по установлению и изменению вида разрешенного использования земельных участков"</t>
  </si>
  <si>
    <t>Постановление администрации муниципального образования г. Бодайбо и района от 26 июля 2012 года № 418-п "Об утверждении административного регламента по оказанию муниципальной услуги по предоставлению земельных участков под временными объектами и сооружениями"</t>
  </si>
  <si>
    <t>1. Копии правоустанавливающих документов на переводимое помещение (Росреестр)
2. Технический паспорт помещения либо его копию, заверенную выдавшим ее органом (Бодайбинское отделение филиала ФГУП "Ростехинвентаризация- федеральное БТИ)</t>
  </si>
  <si>
    <t>1. Копия финансового лицевого счета на жилое помещение( об отсутствие задолженности по коммунальным услугам) МУП "ТВС пБалахнинский", ООО "Тепловодоресурс"
2. Справка о наличии либо отсутствии в собственности транспортных средств на каждого члена семьи (Отдел ГИБДД Муниципального отдела МВД РФ "Бодайбинский")
3. Справка о наличии либо отсутствии в собственности недвижимого имущества (Бодайбинское отделение филиала ФГУП "Ростехинвентаризация – федеральное БТИ")
4. Управление Федеральной службы государственной регистрации, кадастра и картографии по Иркутской области)
5. Справка о доходах на каждого члена семьи (По месту работы (основной, по совместительству), Управление Пенсионного фонда России, Центр занятости населения)</t>
  </si>
  <si>
    <t>1. Выписка из ЕГРЮЛ (ФНС)
2. Выписка из ЕГРИП (ФНС)
3. Выписка из ЕГРП (Росреестр)
4. Технический паспорт объекта капитального строительства (БТИ)
5. Кадастровый паспорт земельного участка (Росреестр)
6. Кадастровая выписка на земельный участок (Росреестр)</t>
  </si>
  <si>
    <r>
      <t>Решение Думы Знаменского сельского поселения от 28 ноября 2012 года № 5 "Об утверждении перечня услуг,</t>
    </r>
    <r>
      <rPr>
        <u/>
        <sz val="10"/>
        <rFont val="Calibri"/>
        <family val="2"/>
        <charset val="204"/>
      </rPr>
      <t xml:space="preserve">
</t>
    </r>
    <r>
      <rPr>
        <sz val="10"/>
        <rFont val="Calibri"/>
        <family val="2"/>
        <charset val="204"/>
      </rPr>
      <t>которые являются  необходимыми и</t>
    </r>
    <r>
      <rPr>
        <u/>
        <sz val="10"/>
        <rFont val="Calibri"/>
        <family val="2"/>
        <charset val="204"/>
      </rPr>
      <t xml:space="preserve">
</t>
    </r>
    <r>
      <rPr>
        <sz val="10"/>
        <rFont val="Calibri"/>
        <family val="2"/>
        <charset val="204"/>
      </rPr>
      <t>обязательными для предоставления</t>
    </r>
    <r>
      <rPr>
        <u/>
        <sz val="10"/>
        <rFont val="Calibri"/>
        <family val="2"/>
        <charset val="204"/>
      </rPr>
      <t xml:space="preserve">
</t>
    </r>
    <r>
      <rPr>
        <sz val="10"/>
        <rFont val="Calibri"/>
        <family val="2"/>
        <charset val="204"/>
      </rPr>
      <t>муниципальных услуг"</t>
    </r>
  </si>
  <si>
    <t xml:space="preserve">1. Получение Свидетельства о государственной регистрации права собственности на земельный участок, на здание 
2. Получение топографического плана землепользования с границами земельного участка, с указанием смежных участков 
3. Получение технического паспорта на здание 
4. Получение технических условий на подключение объекта капитального строительства к сетям инженерно-технического обеспечения </t>
  </si>
  <si>
    <t xml:space="preserve"> 1. Получение Свидетельства о государственной регистрации права собственности на земельный участок, на здание
2. Получение топографического плана землепользования с границами земельного участка, с указанием смежных участков
3. Получение технического паспорта на здание
4. Получение технических условий на подключение объекта капитального строительства к сетям инженерно-технического обеспечения</t>
  </si>
  <si>
    <t>Создание условий для обеспечения организации досуга и обеспечения жителей Заларинского района услугами организаций культуры, включая: организацию и проведение массовых мероприятий, в.ч.предоставление информации о времени и месте театральных представлений, филармонических и эстрадных концертов и гастрольных и гастрольных мероприятий театров и филармоний, киносеансов, анонсы данных мероприятий</t>
  </si>
  <si>
    <t>Социальная поддержка малоимущих граждан,  в рамках переданных областных полномочий, предоставление гражданам субсидий на оплату жилых помещений и коммунальных услуг</t>
  </si>
  <si>
    <t>1. Получение оформленного в установленном порядке проекта переустройства и (или) перепланировки переустраимого и (или) перепланируемого жилого помещения
2.Получение технического паспорта переустраиваемого и (или) перепланируемого жилого помещения
3. Получение правоустанавливающих документов на переустраиваемое и (или) перепланируемое жилое помещение (подлинники или засвидетельствованные в нотариальном порядке копии)</t>
  </si>
  <si>
    <t>1. Выписка из ЕГРП о правах граждан на имеющиеся у них объекты недвижимого имущества или сообщение об отказе в предоставлении сведений из ЕГРП;
2. Справки о наличии у граждан на праве собственности приватизированных квартир и иных жилых помещений на территории Новочеремховского муниципального образования
3. Справка ГИБДД о наличии либо отсутствии транспортных средств на каждого члена семьи
4. Справка о доходах на каждого члена семьи</t>
  </si>
  <si>
    <t>1. Выписка из ЕГРП о правах граждан на имеющиеся у них объекты недвижимого имущества или сообщение об отказе в предоставлении сведений из ЕГРП;
2. Справки о наличии у граждан на праве собственности приватизированных квартир и иных жилых помещений на территории Новочеремховского муниципального образования
3. Справка ГИБДД о наличии либо отсутствии транспортных средств на каждого члена семьи
4.  Справка о доходах на каждого члена семьи.</t>
  </si>
  <si>
    <t>1. Выписка из ЕГРП , содержащая общедоступные сведения о зарегистированных правах на объект недвижимости (Росреестр)
2. Выписка из ЕГРП о правах отдельного лица на имеющиеся у него объекты недвижимого имущества (Росреестр)
3. Постановление о присвоение адреса объекту недвижимости (ОМС)
4. Информация о категории земли испрашиваемого земельного участка (Росреестр)
5. Выписка из ЕГРЮЛ (ФНС)
6. Информация о нахождении земельного участка в зоне охраны объектов культурного наследия (Служба по охране объектов культурного наследия)
7. Заключение территориального отдела водных ресурсов Енисейского бассейно-водного управления по Иркутской области
8. Согласование ОГКУ "Дирекция по строительствуи эксплуатации автомобильных дорог Иркутской области
9. Согласование ФКУ "Управление автомобильной магистрали Красноярс-Иркутск Федерального дорожного агентства ФКУ УПРДОР "Прибайкалье"
10.согласование организации, осуществляющая эксплуатацию линейных объектов</t>
  </si>
  <si>
    <t>1. Выписка из ЕГРЮЛ (ФНС)
2. Постановление о предоставлении земельного участка, постановление об изменении вида разрешенного использования земельного участка (ОМС)
3. Выписка из ЕГРП (Росреестр)
4. Кадастровая выписка о земельном участке (Росреестр)
5. Кадастровый паспорт  земельного участка (Росреестр)
6. Кадастровый план территории (Росреестр)
7. Сведения  о  включение объекта (объектов)  в Единый государственный реестр объектов культурного наследия  (служба по охране объектов культурного наследия Иркутской области)</t>
  </si>
  <si>
    <t xml:space="preserve">1. Выписка из ЕГРЮЛ (ФНС)
2. Выписка из ЕГРП (Росреестр)
3. Кадастровая выписка о земельном участке (Росреестр)
4. Постановление  об изменении вида зарещенного использования земельного участка (ОМС) </t>
  </si>
  <si>
    <t>1. выписка из реестра управления Федеральной службы государственной регистрации, кадастра и картографии по Иркутской области (Федеральная служба государственной регитрации, кадастра и картографии по Иркутской области)                                                          2.документ, подтверждающий, что гражданин относится к категории малоимущих (копии налоговых деклараций о доходах за налоговый период, заверенные налоговыми органами, или другие документы, в том числе справка "О доходах физического лица" ф. 2-НДФЛ, выдаваемая налоговыми агентами - источниками выплаты дохода, подтверждающие доходы гражданина, всех членов его семьи) (Межрайонная инспекция Федеральной налоговой службы России №12 по Иркутской области)                 3. справку о наличии у граждан в собственности жилых помещений  (Бюро Технической инвентаризации Иркутской области)</t>
  </si>
  <si>
    <t>1. выписка из реестра  (Федеральная служба государственной регитрации, кадастра и картографии по Иркутской области)                                                          2.документ, подтверждающий, что гражданин относится к категории малоимущих (копии налоговых деклараций о доходах за налоговый период, заверенные налоговыми органами, или другие документы, в том числе справка "О доходах физического лица" ф. 2-НДФЛ, (ФНС)
3. Справку о наличии у граждан в собственности жилых помещений  (БТИ)</t>
  </si>
  <si>
    <t>1. Кадастровый паспорт на земельный участок; (Федеральная кадастравая палата Федеральной службы государственной регистрации кадастра и картографии по Иркутской области)
2. Технический паспорт объекта недвижимости; (Ростехинвентаризация ФГУП иркутский филиал по иркутскому району)</t>
  </si>
  <si>
    <t>1. Выписка из Единого государственного реестра юридических лиц (для юридических лиц)
2. Выписка подтверждающие наличие (отсутствие) объектов недвижимости в собственности справки из органов, осуществляющих регистрацию объектов недвижимости, гражданина и членов его семьи (срок действия справок 30 дней)
3. Справки из БТИ подтверждаю щие наличие (отсутствие) жилых помещений в собственности гражданина - заявителя и членов его семьи
4. Сведения из единого государственного реестра прав о правах на жилые помещения у гражданина-заявителя, членов его семьи, прекращенных в период за 5 лет, предшествующих подачи гражданином заявления (Росреестр)</t>
  </si>
  <si>
    <t>1. Выписка из ЕГРП(Росреестр)
2. Справка с БТИ об отсутствии объектов недвижимости(БТИ Иркутского района)</t>
  </si>
  <si>
    <t>1. Правоустанавливающие документы на жилое помещение, права на которые зарегистрированы в Едином государственном реестре прав на недвижимое имущество и сделок с ним (Росреестр)
2.Справка о наличии либо отсутствии в собственности граждан и членов его семьи жилого помещения (БТИ)</t>
  </si>
  <si>
    <r>
      <t>Постановление администрации Никольского муниципального образования от 24 февраля 2012 года № 25 "Об утверждении Порядка формирования и ведения реестра муниципальных усл</t>
    </r>
    <r>
      <rPr>
        <u/>
        <sz val="10"/>
        <rFont val="Calibri"/>
        <family val="2"/>
        <charset val="204"/>
      </rPr>
      <t xml:space="preserve"> </t>
    </r>
    <r>
      <rPr>
        <sz val="10"/>
        <rFont val="Calibri"/>
        <family val="2"/>
        <charset val="204"/>
      </rPr>
      <t>Никольского муниципального образования"</t>
    </r>
    <r>
      <rPr>
        <u/>
        <sz val="10"/>
        <rFont val="Calibri"/>
        <family val="2"/>
        <charset val="204"/>
      </rPr>
      <t xml:space="preserve"> </t>
    </r>
  </si>
  <si>
    <t>1. Справка о наличии либо отсутствии в собственности граждан и членов его семьи жилого помещения (БТИ)
2. Справка о размере дохода, о получаемых ежемесячных социальных выплатах (Управление министерства социального развития по Иркусткому району);
3.Справка о наличии или об отсутствии задолженности по уплате налогов и сборов (ФНС) 
4.Выписка из ЕГРП (Росреестр)</t>
  </si>
  <si>
    <t>1.Выписка из ЕГРП (Росреестр)
2. Справка, подтверждающая наличие (отсутствие) жилых помещений в собственности гражданина - заявителя и членов его семьи, для лиц, рожденных до 17 августа 1998 года (БТИ)
3. Справки о наличии (отсутствии) транспортного средства в собственности гражданина-заявителя или членов его семьи (МОГТО и РТС ГИБДД)
4. Документы, в установленном порядке подтверждающие доходы  гражданина-заявителя и членов его семьи, (налоговые декларации, справки о пенсии, справки о размере денежных средств, находящихся на счетах, на вкладах за отчетный период, выписка при наличии средств на счетах, справки о доходах физического лица и иные документы  - за последние 12 мес.) (ФНС, управление министерства социального развития по иркутскому району)
5. справка  о том, что состоит на учете с указанием  размера пособия по безработице (центр занятости населения Иркутского района)
6. Документы, содержащие в соответствии с законодательством сведения о рыночной стоимости принадлежащего на праве собственности гражданину - заявителю и членам его семьи имущества, подлежащего налогообложению  (в случае если таковое имеется)
7. Сведения о правах на жилые помещения у гражданина-заявителя, членов его семьи, прекращенных в период за 5 лет, предшествующих подачи гражданином заявления (Росреестр)</t>
  </si>
  <si>
    <t>1. Выписка из ЕГРП (Росреестр России)
2. Документ, содержащий сведения об установлении пенсии застрахованного лица (ПФР)
3. Cправка о размере социальных выплат застрахованного лица из бюджетов всех уровней (ПФР)
4. Справка о социальных выплатах заявителю, признанному нуждающимся в адресной социальной помощи (Территориальные подразделения (управления) министерства социального развития, опеки и попечительства Иркутской области)
5. Документ,подтверждающий наличие (отсутствие) транспортного средства в собственности гражданина-заявителя или членов его семьи (ГИБДД ГУ МВД России по Иркутской области)</t>
  </si>
  <si>
    <t>1. Документы, подтверждающие  правовые основания владения и пользования гражданином-заявителем и членами его семьи жилым помещением (Росреестр)
2. Справки из органов, осуществляющих регистрацию объектов недвижимости, подтверждающие наличие (отсутствие) объектов недвижимости в собственности гражданина-заявителя и членов его семьи семьи (Росреестр)
3. Справки из БТИ, подтверждающие наличие (отсутствие) жилых помещений в собственности гражданина-заявителя и членов его семьи, для лиц, рожденных до 17 августа 1998 года (БТИ)
4. Справки из МОГТО и РТС ГИБДД, подтверждающие наличие (отсутствие) транспортного средства в собственности гражданина-заявителя или членов его семьи (ГИБДД ГУ МВД России)
5. Документы в установленном порядке подтверждающие доходы гражданина-заявител и членов его семьи (ФНС России, ПФР, территориальные подразделения (управления) министерства социального развития, опеки и попечительства Иркутской области)
6. Сведения из единого государственного реестра прав о правах на жилые помещения у гражданина-заявителя, членов его семьи, прекращенных в период за 5лет, предшествующих подачи гражданином заявления (Росреестр)</t>
  </si>
  <si>
    <t>1. Выписка из технического паспорта (БТИ)
2. Документ по государственному техническому учету (Росреестр)</t>
  </si>
  <si>
    <t>1. Выписка из технического паспорта (БТИ)
2. Документ по государственному техническому учету (Росреестр)
3. Выписка из ЕГРЮЛ   (Росреестр)
4. Выписка из ЕГРИП (Росреестр)</t>
  </si>
  <si>
    <t xml:space="preserve">1. Кадастровый паспорт земельного участка (Федеральное государственное учреждение "Земельная кадастровая палата " по Иркутской области)
2. Выписка из единого государственного реестра юридических лиц
3. Выписка из Единого государственного реестра  индивидуальных предпринимателей  ( Межрайонная инспекция федеральной налоговой службы России № 13 по Иркутской области)
4. Выписка из Единого государственного реестра прав на недвижимое имущество и сделок с ним ( Управление Федеральной службы государственной регистрации, кадастра и картографии Иркутской области Усть-Кутский отдел)                                                                                   </t>
  </si>
  <si>
    <t>1. Технический паспорт (Казачинско-Ленское отделение Иркутского филиала ФГУП "Ростехинвентаризация -Федеральное БТИ")
2. Выписка из единого государственного реестра юридических лиц
3. Выписка из Единого государственного реестра  индивидуальных предпринимателей  (Межрайонная инспекция федеральной налоговой службы России № 13 по Иркутской области)
4. Выписка из Единого государственного реестра прав на недвижимое имущество и сделок с ним ( Управление Федеральной службы государственной регистрации, кадастра и картографии Иркутской области Усть-Кутский отдел)</t>
  </si>
  <si>
    <t>1. Технический паспорт (Казачинско-Ленское отделение Иркутского филиала ФГУП "Ростехинвентаризация -Федеральное БТИ")
2. Выписка из единого государственного реестра юридических лиц
3. Выписка из Единого государственного реестра  индивидуальных предпринимателей  ( Межрайонная инспекция федеральной налоговой службы России № 13 по Иркутской области)
4. Выписка из Единого государственного реестра прав на недвижимое имущество и сделок с ним ( Управление Федеральной службы государственной регистрации, кадастра и картографии Иркутской области Усть-Кутский отдел)</t>
  </si>
  <si>
    <t>1. Экспертное заключение (Казачинско-Ленское отделение Иркутского филиала ФГУП "Ростехинвентаризация -Федеральное БТИ")
2. Выписка из единого государственного реестра юридических лиц
3. Выписка из Единого государственного реестра  индивидуальных предпринимателей  ( Межрайонная инспекция федеральной налоговой службы России № 13 по Иркутской области)
4. Выписка из Единого государственного реестра прав на недвижимое имущество и сделок с ним ( Управление Федеральной службы государственной регистрации, кадастра и картографии Иркутской области Усть-Кутский отдел)</t>
  </si>
  <si>
    <t>1. Технический паспорт (Казачинско-Ленское отделение Иркутского филиала ФГУП "Ростехинвентаризация -Федеральное БТИ")
2.Выписка из единого государственного реестра юридических лиц
3. Выписка из Единого государственного реестра  индивидуальных предпринимателей  (Межрайонная инспекция федеральной налоговой службы России № 13 по Иркутской области)
4. Выписка из Единого государственного реестра прав на недвижимое имущество и сделок с ним ( Управление Федеральной службы государственной регистрации, кадастра и картографии Иркутской области Усть-Кутский отдел)</t>
  </si>
  <si>
    <t xml:space="preserve">1. Сведения о правах отдельного лица, сведения о зарегистрированных правах на объект недвижимого имущества (Управление Федеральной службы государственной регистрации, кадастра и картографии Иркутской области Усть-Кутский отдел)
2. Сведения из реестра кадастра объектов недвижимости,сведения о правах отдельного лица (Межрайонный отдел №4 филиала государственного бюджетного учреждения "Федеральная кадастровая палата Федеральной службы государственной регистрации,кадастра и картографии по Иркутской области")
3. Справка о регистрации граждан и несовершеннолетних детей граждан (Территориальный пункт Управления Федеральной  миграционной службы по Ирккутской области в Казачинско-Ленском районе)
4. Кадастровый  и (или) технический паспорт (план) жилого помещения, справка о потребительских качествах и общей площади жилого помещения (Казачинско-Ленское отделение Иркутского филиала ФГУП "Ростехинвентаризация -Федеральное БТИ")  </t>
  </si>
  <si>
    <t>1. Сведения о правах отдельного лица (Управление Федеральной службы государственной регистрации, кадастра и картографии Иркутской области Усть-Кутский отдел)
2. Кадастровый  и (или) технический паспорт (план) жилого помещения
3. Справка о потребительских качествах и общей площади жилого помещения (Казачинско-Ленское отделение Иркутского филиала ФГУП "Ростехинвентаризация -Федеральное БТИ")
4. Справка о регистрации граждан и несовершеннолетних детей граждан (Территориальный пункт Управления Федеральной  миграционной службы по Ирккутской области в Казачинско-Ленском районе)</t>
  </si>
  <si>
    <t>1. Сведения о правах отдельного лица(Управление Федеральной службы государственной регистрации, кадастра и картографии Иркутской области Усть-Кутский отдел)
2. Кадастровый  и (или) технический паспорт (план) жилого помещения
3. Справка о потребительских качествах и общей площади жилого помещения (Казачинско-Ленское отделение Иркутского филиала ФГУП "Ростехинвентаризация -Федеральное БТИ")
4. справка о регистрации граждан и несовершеннолетних детей граждан (Территориальный пункт Управления Федеральной  миграционной службы по Ирккутской области в Казачинско-Ленском районе)</t>
  </si>
  <si>
    <t>1. Запрос (Отдел пенсионного фонда РФ в Казачинско-Ленском районе,Областное государственное казенное учреждение Центр занятости населения Казачинско-Ленского района,Управление министерства социального развития, опеки и попечительства Иркутской области по Казачинско-Ленскому району)</t>
  </si>
  <si>
    <t>1 Запрос (Отдел пенсионного фонда РФ в Казачинско-Ленском районе,Областное государственное казенное учреждение Центр занятости населения Казачинско-Ленского района,Управление министерства социального развития, опеки и попечительства Иркутской области по Казачинско-Ленскому району)</t>
  </si>
  <si>
    <t>1. Документы ,выданные органами, осуществляющими госудпарственную регистрацию прав на недвижимое имущество и сделолк с ним (Росреестр)
2. Органами,осуществляющими техническую инвентаризацию,подстверждающие наличие(отсутствие) жилых помещений в собственности заявителя и членов его семьи</t>
  </si>
  <si>
    <t xml:space="preserve">1. Выписка из ЕГРП (Росреестр)
2. Справка (Земельная кадастровая палата)
3. Справка (БТИ) 
4. Справка (Администрация МО "Катангский район")
5. Справка (Органы регистрации транспортных средств)                                 </t>
  </si>
  <si>
    <t>1. Подготовленный и оформленный в установленном порядке проект переустройства и (или) перепланировки жилого помещения (ОМСУ)
2. Положительное заключение государственной экспертизы
3. Кадастровый паспорт переустраиваемого и (или) перепланируемого помещения(БТИ)
4. Заключение органа по охране памятников архитектуры
5. Выписка из ЕГРП (ФРС)</t>
  </si>
  <si>
    <t>1. Справка из ГИБДД
2. Выписка из ЕГРП(ФРС)
3. Сведения из миграционной службы
4. справка из МОГТО
5. Справка из ПФР
6. Справка из ЦЗН</t>
  </si>
  <si>
    <t>1. Выписка (ЕГРП) прав на недвижимое имущество, документы, подтверждающие право на внеочередное предоставление жилого помещения(ОМСУ)
2. Справка налогового органа, подтверждающая сведения о стоимости принадлежащего на правах собственности гражданину и членам его семьи (ФНС)</t>
  </si>
  <si>
    <t>1. Справки из ГИБДД, подтверждающие (отсутствие) транспортного средства в собственности гражданина заявителя и членов его семьи
2. Выписка из ЕГРП (ФРС)
3. Справка из налогового органа(ФНС)
4. Справка о доходах (ЦЗН)</t>
  </si>
  <si>
    <t>1. Справка о наличии или отсутствии в собственности транспортного средства (ОГИБДД России МО "Качугский")
2. Справка о том, что заявитель не является ИП (ФНС)
3. Справка о состоянии на учёте в ЦЗН (ЦЗН)
4. Сведения из ЕГРП на жилые помещения (Росреестр)</t>
  </si>
  <si>
    <t>1. Выписка из ЕГРП (Росреестр)
2. Справка на наличие или отсутствие транспортных средств (ГИБДД)</t>
  </si>
  <si>
    <t xml:space="preserve">1. Выписка из ЕГРП (Росреестр)
2. Справка о том числится или нет в собственности жилое помещение (БТИ)
</t>
  </si>
  <si>
    <t xml:space="preserve">1. Выписка из ЕГРП (Росреестр)
2. Справка о том числится или нет в собственности жилое помещение (БТИ)
3. Справка на наличие или отсутствие транспортных средств (ГИБДД)
</t>
  </si>
  <si>
    <t>1. Справки из МОГТО и РТС ГИБДД подтверждающие наличие (отсутствие) транспортного средства заявителя или членов его семьи
2. Справки из налоговой службы о том, что не является ИП</t>
  </si>
  <si>
    <t>1. Выписка из ЕГРП (Росреестр)
2. Справка о наличии зарегистрированной собственности БТИ</t>
  </si>
  <si>
    <t>1. Справку органа опеки и попечительства об отсутствии у заявителя закрепленного жилого помещения
2. Документы, выданные органами осуществляющими государственную регистрацию прав на недвижимое имущество и сделок с ним
3. Органами, осуществляющими техническую инвентаризацию, подтверждающие отсутствие жилых помещений в собственности заявителя;документ органа опеки и попечительства, подтверждающий принадлежность заявителя к категории детей-сирот, детей, оставшихся без попечения родителей, лиц из числа детей-сирот, детей, оставшихся без попечения родителей, в возрасте от 18 до 23 лет</t>
  </si>
  <si>
    <t>1. Налоговые декларации
2. Справки о доходах физического лица
3. Иные документы;</t>
  </si>
  <si>
    <t>1. Правоустанавливающие документы на переводимое помещение
2. План переводимого помещения с его техническим описанием (технический паспорт помещения, если переводимое помещение является жилым)
3. Поэтажный план дома, в котором находится переводимое помещение</t>
  </si>
  <si>
    <t>1. Правоустанавливающий документ на объект недвижимости
2. Технический паспорт БТИ в полном объеме
3. Для юридического лица: свидетельство о государственной регистрации юридического лица и доверенность /или приказ о назначении директора</t>
  </si>
  <si>
    <t>1. Выписки из ЕГРЮЛ, из ЕГРИП (ФНС)
2. Копии бухгалтерских балансов, отчетов о прибылях и убытках , копию налоговой декларации (ФНС)
3. Справка об уплате налогов, сборов, страховых сборов, пеней и налоговых санкций (ФНС)
4. Справка о размере социальных выплат из бюджетов всех уровней, государственнных внебюджетных фондов и других источников (ФНС, ПФР, ФСС)</t>
  </si>
  <si>
    <t>1. Документы, подтверждающие правовые основания владения и пользования гражданином-заявителем жилым помещением (Росреестр, БТИ)
2. Документы, подтверждающие наличие (отсутствие) жилых помещений в собственности гражданина-заявителя и членов его семьи (Росреестр, БТИ) 
3. Документы, подтверждающие доходы гражданина-заявителя и членов его семьи (уполномоченная организация)
4. Документы, содержащие сведения о рыночной стоимости имущества (уполномоченные организации)</t>
  </si>
  <si>
    <t>1. Правоустанавливающие документы на земельный участок,  если права на объекты недвижимости зарегистрированы в Едином государственном реестре прав на недвижимое имущество и сделок с ним (Росреестр)
2. Кадастровый паспорт объекта (Росреестр)
3. Разрешение на строительство объекта ит.д. (ОМС)
4. Справка органа технической инвентаризации (БТИ)</t>
  </si>
  <si>
    <t>Содержание мест  захоронения</t>
  </si>
  <si>
    <t>1. Свидетельство о смерти (ЗАГС)
2. Правоустанавливающие документы на дом и земельный участок (Росреестр)
3. Паспорт гражданина (УФМС)</t>
  </si>
  <si>
    <t>Присвоение наименований улицам, площадям и иным территориям проживания граждан в населенных пунктах, установление нумерации домов на территории Ленинского  сельского поселения.</t>
  </si>
  <si>
    <t>1. Документы, подтверждающие правовые основания владения и пользования гражданином-заявителем жилым помещением (Росреестр, БТИ)
2. Документы, подтверждающие наличие (отсутствие) жилых помещений в собственности гражданина-заявителя и членов его семьи (Росреестр, БТИ)
3. Документы, подтверждающие доходы гражданина-заявителя и членов его семьи (уполномоченная организация)
4. Доверенности на представление интересов заявителя (нотариус)
5. Документы, содержащие сведения о рыночной стоимости имущества (уполномоченные организации.)</t>
  </si>
  <si>
    <t>Признание в установленном порядке жилых помещений муниципального жилищного фонда непригодными для проживания и многоквартирного дома аварийным и подлежащим сносу или реконструкции.</t>
  </si>
  <si>
    <t>1. Ксерокопия паспорта (УФМС)
2. Свидетельство о смерти (ЗАГС)
3. Правоустанавливающие документы на до и земельный участок (Росреестр)</t>
  </si>
  <si>
    <t>1. Документы, подтверждающие право пользования жилым помещением (ОМС)
2. Документ, подтверждающие родственные отношения (органы ЗАГС)
3. Справка о наличии (отсутствии) в собственности каждого члена семьи жилых помещений (БТИ, Росреестр)
4. Справка о размере дохода, приходящегося на каждого члена семьи или одиноко проживающего гражданина (орган социальной защиты)
5. Справка о получении ежемесячных социальных выплатах (органы социальной защиты)
6. Копия трудового договора, трудовой книжки</t>
  </si>
  <si>
    <t>Присвоение наименований улицам, площадям и иным территориям проживания граждан в населенных пунктах, установление нумерации домов на территории Мингатуйского  сельского поселения.</t>
  </si>
  <si>
    <t>1. Документы, подтверждающие правовые основания владения и пользования гражданином-заявителем жилым помещением (Росреестр, БТИ)
2. Документы, подтверждающие наличие (отсутствие) жилых помещений в собственности гражданина-заявителя и членов его семьи (Росреестр, БТИ)
3. Документы, подтверждающие доходы гражданина-заявителя и членов его семьи (уполномоченная организация)
4. Доверенности на представление интересов заявителя (нотариус)
5. Документы, содержащие сведения о рыночной стоимости имущества (уполномоченные организации)</t>
  </si>
  <si>
    <t xml:space="preserve">Прием заявлений, документов, а также постановка граждан на учет в качестве нуждающихся в жилых помещениях, предоставляемых по договору социального найма. </t>
  </si>
  <si>
    <t>Присвоение наименований улицам, площадям и иным территориям проживания граждан в населенных пунктах, установление нумерации домов на территории Панагинского сельского поселения</t>
  </si>
  <si>
    <t>1. Выписка из ЕГРП (Росреестр)
2. Технический паспорт жилого помещения, а для нежилых помещений - технический план (БТИ)
3. Заключения (акты) соответствующих органов государственного надзора (контроля) в случае, если представление указанных документов признано необходимым для принятия решения о признании жилого помещения соответствующим (не соответствующим) установленным требованиям (уполномоченные организации)</t>
  </si>
  <si>
    <t>Присвоение наименований улицам, площадям и иным территориям проживания граждан в населенных пунктах, установление нумерации домов на территории Тулюшского  сельского поселения.</t>
  </si>
  <si>
    <t>1. Сведения из ЕГРП (Росреестр)
2. Технический паспорт жилого помещения, технический план нежилого  помещения (Ростехинвентаризация)</t>
  </si>
  <si>
    <t>1. Документы, подтверждающие правовые основания владения и пользования гражданином-заявителем и членами его семьи жилым помещением (жилыми помещениями), (Росреестр)
2. Выписка ЕГРП (Росреестр)
3. Документы, в установленном порядке подтверждающие доходы гражданина-заявителя и членов его семьи, учитываемые при признании граждан малоимущимив соответствии с законодательством Иркутской области (налоговые декларации, справки о доходах физического лица и иные документы). (Налоговая инспекция, иные органы)
4. Документы, содержащие в соответствии с законодательством сведения о рыночной стоимости  принадлежащего на праве собственности гражданину-заявителю и членам его семьи имущества, подлежащего налогообложению (уполномоченные органы)
5. Довереннность (нотариус)</t>
  </si>
  <si>
    <t>1. Выписка из ЕГРЮЛ или ЕГРИП (ФНС)
2. Справка  об отсутствии задолженности по платежам в бюджеты всех уровней и внебюджетные фонды (ФНС)
3. Документы с отметкой налогового органа (бухгалтерский баланс либо декларация о доходах - по состоянию на последнюю отчетную дату, предшествующую дате подачи заявления), подтверждающие отсутствие приносящей доход деятельности (для лиц, не являющихся хозяйствующими субъектами согласно Федеральному закону от 26.07.2006 N 135-ФЗ "О защите конкуренции")
4. Документы, подтверждающие отнесение заявителя к субъектам малого и среднего предпринимательства в соответствии с действующим законодательством (в случае намерения заявителя заключить договор аренды на новый срок)
5. Копия лицензии на право осуществления отдельных видов деятельности в случаях, предусмотренных действующим законодательством</t>
  </si>
  <si>
    <t>1. Выписка из ЕГРП о правах на земельный участок или уведомление об отсутствии в ЕГРП запрашиваемых сведений о зарегистрированных правах на указанный земельный участок (Федеральная служба государственной регистрайии, кадастра и картографии по Иркутской области в Нижнеилимском районе)
2. Справка о составе семьи (Паспортная служба)
3. Справка БТИ (Нижнеилимское отделение Иркутского филиала ФГУП "Ростехинвентаризация-Федеральное БТИ")</t>
  </si>
  <si>
    <t>1. Выписка их ЕГРП (Росреестр)
2. ФГУП "Ростехинвентаризация-Федеральное БТИ" технический паспорт, технический план</t>
  </si>
  <si>
    <t>Предоставление информации о форме собственности на недвижимое и движимое имущество, земельные участки, находящиеся в собственности муниципального образования, включая:предоставление информации об объектах недвижимого имущества, находящегося в муниципальной собственности и предназначенной для сдачи в аренду</t>
  </si>
  <si>
    <r>
      <t>Приватизация жилых помещений,  находящихся в муниципальной собственности</t>
    </r>
    <r>
      <rPr>
        <b/>
        <sz val="10"/>
        <rFont val="Calibri"/>
        <family val="2"/>
        <charset val="204"/>
        <scheme val="minor"/>
      </rPr>
      <t xml:space="preserve"> </t>
    </r>
    <r>
      <rPr>
        <sz val="10"/>
        <rFont val="Calibri"/>
        <family val="2"/>
        <charset val="204"/>
        <scheme val="minor"/>
      </rPr>
      <t>Соцгородского сельского поселения</t>
    </r>
  </si>
  <si>
    <r>
      <t>Приватизация муниципального имущества,  находящегося в муниципальной собственности</t>
    </r>
    <r>
      <rPr>
        <b/>
        <sz val="10"/>
        <rFont val="Calibri"/>
        <family val="2"/>
        <charset val="204"/>
        <scheme val="minor"/>
      </rPr>
      <t xml:space="preserve"> </t>
    </r>
    <r>
      <rPr>
        <sz val="10"/>
        <rFont val="Calibri"/>
        <family val="2"/>
        <charset val="204"/>
        <scheme val="minor"/>
      </rPr>
      <t>Соцгородского сельского поселения</t>
    </r>
  </si>
  <si>
    <t>1. Выписка из ЕГРП
2. ФГУП Ростехинвентаризация-Федеральное БТИ</t>
  </si>
  <si>
    <t>"+"                                                     Постановление администрации Атагайского муниципального образования  от 23 сентября 2013 года № 175 "О внесении изменений и дополнений в административный регламент "Признание в установленном порядке жилых помещений муниципального жилищного фонда непригодными для проживания""</t>
  </si>
  <si>
    <t>"+"                                                            Постановление администрации Атагайского муниципального образования  от 23 сентября 2013 года № 171 "О внесении изменений и дополнений в Административный регламент "Принятие документов, а также выдача решений о переводе или об отказе в переводе жилого помещения в нежилое или нежилого помещения в жилое помещение""</t>
  </si>
  <si>
    <t>"+"                                           Постановление администрации Атагайского муниципального образования  от 23 сентября 2013 года № 170 "О внесении изменений и дополнений в административный регламент "Присвоение адреса объекту недвижимости""</t>
  </si>
  <si>
    <t>"+"                                                   Постановление администрации Атагайского муниципального образования  от 23 сентября 2013 года № 172 "О внесении изменений и дополнений в административный регламент "предоставление выписки из реестра муниципального имущества"</t>
  </si>
  <si>
    <t>1. Выписка из ЕГРП (Росреестр)
2. Справка с БТИ</t>
  </si>
  <si>
    <t xml:space="preserve">" +                                                      Постановление администрации Катарбейского муницпального образования от 4 октября 2013 года № 69 "О внесении изменений и дополнений в   административный регламент "Присвоение адреса объекту недвижимости"                        </t>
  </si>
  <si>
    <t xml:space="preserve">" +                                                      Постановление администрации Катарбейского муниципального образования от 4 октября 2013 года № 71 "О внесении изменений и дополнений в  Административный регламент "Предоставление выписки из реестра муниципального имущества"                               </t>
  </si>
  <si>
    <r>
      <t xml:space="preserve">Оформление  разрешения на вселение в муниципальные жилые помещения специализировонного жилищного фонда
                                      </t>
    </r>
    <r>
      <rPr>
        <b/>
        <sz val="10"/>
        <rFont val="Calibri"/>
        <family val="2"/>
        <charset val="204"/>
      </rPr>
      <t xml:space="preserve">                                 </t>
    </r>
  </si>
  <si>
    <r>
      <t xml:space="preserve">Постановление администрации Нерхинского муниципального образования от 28  июня 2013 года № 23 "Об утверждении административного регламента "Оформление  разрешения на вселение в муниципальные жилые помещения специализировонного жилищного фонда"
                                      </t>
    </r>
    <r>
      <rPr>
        <b/>
        <sz val="10"/>
        <rFont val="Calibri"/>
        <family val="2"/>
        <charset val="204"/>
      </rPr>
      <t xml:space="preserve">                                 </t>
    </r>
  </si>
  <si>
    <t>1. Межевой план
2. Кадастровый паспорт
3.Технический паспорт
4. Положительное заключение государственной экспертизы проектной документации
5. Положительное заключение государственной экологической экспертизы проектной документации</t>
  </si>
  <si>
    <t>1. Справка о гражданах, зарегистрированных по месту жительства (Территориальный пункт Управления Федеральной миграционной службы России по Иркутской области в Ольхонском районе)
2. Выписка о правах на объект (Управление Федеральной службы государственной регистрации, кадастра и картографии)
3. Документ, подтверждающий смену фамилии, имени, отчества (органы записи актов гражданского состояния)</t>
  </si>
  <si>
    <t>1. Кадастровая выписка о земельном участке
2. Справка о регистрации адреса земельного участка
3. Данные технической инвентаризации, подтверждающие номера гаража
4. Кадастровая выписка об объекте недвижимости</t>
  </si>
  <si>
    <t>1. Правоустанавливающие документы на земельный участок, градостроительный план земельного участка в случае строительства
2. Реконструкции линейного объекта проект планировки территории и проект межевания территории, разрешение на строительство,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юбъекса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3. Заключение федерального государственного экологического надзора  в случаях. предусмотренных ч. 7 ст. 54 Градостроительного кодекса РФ</t>
  </si>
  <si>
    <t>1.  Кадастровый паспорт на дом (квартиру) (Росреестр)</t>
  </si>
  <si>
    <t>1. Технический паспорт жилого (переустраимого, переводимого, перепланируемого) помещения (Управление Росреестра Иркутской области Тайшетский отдел)</t>
  </si>
  <si>
    <t>1.Технический паспорт на жилое (нежилое) помещение(Управление Росреестра Иркутской области Тайшетский отдел)</t>
  </si>
  <si>
    <t>1. Технический паспорт (Роснедвижимость)
2. Кадастрового паспорта жилого помещения (Роснедвижимость)
3. Кадастрового паспорта земельного участка ( Росреестр)</t>
  </si>
  <si>
    <t>1. Справка подтверждающая наличие (отсутствие)жилых помещений в собственности гражданина - заявителя и членов его семьи ("Роснедвижимость" -Федеральное БТИ)
2. Выписка из ЕГРП (Росреестр)
3. Документы в установленном порядке подтверждающих доходы (организация, подтверждающая источники получения доходов заявителя)</t>
  </si>
  <si>
    <t>1. Выписка из Единого государственного реестра прав на недвижимое имущество и сделок с ним (Росреестр)
2. Справка о составе семьи (паспортный стол Слюдянского городского поселения)</t>
  </si>
  <si>
    <t>1. Запрос сведений из ЕГРП  (Росреестр)
2. Охранное обязательство по использованию недвижимых памятников и культуры, находящихся в собственности граждан (служба по охране объектов культурного наследия  Иркутской области)
3. Сведения о государственной регистрации физического лица в качестве индивидуального предпринимателя – для индивидуальных предпринимателей, сведения о государственной регистрации юридического лица – для юридических лиц (Федеральная налоговая служба)
4. Сведения о постановке на налоговый учет, выписка из Единого государственного реестра юридических лиц (Федеральная налоговая служба)
5. Кадастровый паспорт объекта недвижимости либо технический паспорт БТИ на объект недвижимости (здание, сооружение)(органы технической инвентаризации)</t>
  </si>
  <si>
    <t>1. Выписка из  ЕГРП (Росреестр)
2. Запрос в БТИ</t>
  </si>
  <si>
    <t>1. Выписка из ЕГРП (Росреестр)
2. Запрос в БТИ</t>
  </si>
  <si>
    <t>1. Выписка из ЕГРП (Росреестр)
2. Выписка из ЕГРИП (Росреестр)
3. Запрос в БТИ ( об участии в приватизации жилья)</t>
  </si>
  <si>
    <t>1. Выписка из ЕГРП (Росреестр)
2. Запрос в БТИ о наличии собственного жилья</t>
  </si>
  <si>
    <t>1. Сведения о зарегистрированных правах на недвижимое имущество, из Единого государственного реестра прав на недвижимое имущество и сделок с ним, "ФГУП Ростехинвентаризация, Федеральное БТИ"</t>
  </si>
  <si>
    <t>1. Выписка из ЕГРП (Росреестр)
2. Выписка из ЕГРИП
3. Запрос в БТИ ( об участии в приватизации жилья)</t>
  </si>
  <si>
    <t>1. Выписка из ЕГРП (Росреестр)
2. Справки с БТИ
3. Поадресные справки (архитектура мэрии Тулунского муниципального района)</t>
  </si>
  <si>
    <r>
      <t xml:space="preserve">Постановление администрации муниципального района Усольского районного муниципального образования от 23 мая 2011 года </t>
    </r>
    <r>
      <rPr>
        <i/>
        <sz val="10"/>
        <rFont val="Calibri"/>
        <family val="2"/>
        <charset val="204"/>
      </rPr>
      <t>№</t>
    </r>
    <r>
      <rPr>
        <sz val="10"/>
        <rFont val="Calibri"/>
        <family val="2"/>
        <charset val="204"/>
      </rPr>
      <t>481 "Об утверждении Порядка формирования и ведения реестра муниципальных услуг Усольского районного муниципального образования"</t>
    </r>
  </si>
  <si>
    <t>1. Справки  о наличии (отсутствии) объектов недижимости (Федеральная  служба государственной регистрации, кадастра и картографии, Усольский отдел, Бюро технической инвентаризации по Усольскому р-ну)</t>
  </si>
  <si>
    <t>Предоставление информации об организации, выдающей технические условия, включая наименование, юридический и фактический адреса соответствующей организации, а также о принадлежности объектов электросетевого хозяйства, расположенных на территории сельского поселения Большееланского муниципального образования</t>
  </si>
  <si>
    <t>1. Выписка из ЕГРП (Росреестр)
2. Выписки  из ЕРОГД (ОЦТИ -Областное БТИ)</t>
  </si>
  <si>
    <t>1. Предоставление выписки из лицевого счета застрахованного лица
2. Предоставление справки об отсутствии записи в ЕГРЮЛ, ЕГРИП (ФНС)</t>
  </si>
  <si>
    <t>1. Выписка из ЕГРП( Росреестр)
2. Документ , подтверждающий  отсутствие  ( наличие) судимости (МВД РФ)
3. Справки  КУМИ</t>
  </si>
  <si>
    <r>
      <t>Заключение краткосрочных договоров аренды земельных участков на территории поселения с физическими лицами для целей не связанных со строительством</t>
    </r>
    <r>
      <rPr>
        <b/>
        <sz val="10"/>
        <rFont val="Calibri"/>
        <family val="2"/>
        <charset val="204"/>
      </rPr>
      <t xml:space="preserve">
</t>
    </r>
    <r>
      <rPr>
        <sz val="10"/>
        <color indexed="8"/>
        <rFont val="Calibri"/>
        <family val="2"/>
        <charset val="204"/>
      </rPr>
      <t/>
    </r>
  </si>
  <si>
    <r>
      <t>Постановление администрации Узколугского муниципального образования от 22 декабря 2014 года № 92 "Об утверждении административного регламента предоставления муниципальной услуги "</t>
    </r>
    <r>
      <rPr>
        <sz val="10"/>
        <rFont val="Calibri"/>
        <family val="2"/>
        <charset val="204"/>
      </rPr>
      <t>Согласование плана снижения сбросов загрязняющих веществ, иных веществ и микроорганизмов в поверхностные водные объекты, подземные водные объекты и на водосборные площади"</t>
    </r>
  </si>
  <si>
    <t xml:space="preserve">1. Выписка из ЕГРП (Росреестр)
2. Сведения о наличии в собственности жилого помещения (БТИ)                                                                                                                                                                                                                             </t>
  </si>
  <si>
    <t>1. Выписка из единого государственного реестра юридических лиц или её  удостоверенная копия, включающая сведения о постановке юридического лица на учет в налоговом органе по месту нахождения юридического лица;
2. Удостоверенная копия документа, подтверждающего право на объект или объекты недвижимости, расположенные на территории, в пределах которой предполагается организовать рынок</t>
  </si>
  <si>
    <t>1. Документы, выданные органами, осуществляющими государственную регистрацию прав на недвижимое имущество и сделок с ним, и органами, осуществляющими техническую инвентаризацию, подтверждающие наличие (отсутствие) жилых помещений в собственности гражданина-заявителя и членов его семьи</t>
  </si>
  <si>
    <t>1. Выписка из ЕГРЮЛ
2. Выписка ЕГРИП
3. Выписка ЕГРП
4. Выписка ГКН
5. Сведения о регистрации по месту жительства</t>
  </si>
  <si>
    <t>1. Выписка из ЕГРЮЛ
2. Выписка ЕГРИП
3. Сведения о регистрации по месту жительства</t>
  </si>
  <si>
    <t>1. Справка о наличии или об отсутствии задолженности по уплате налогов и сборов
2. Бухгалтерский баланс заявителя по состоянию на последнюю отчетную дату, предшевствующую подаче заявления о предоставления разрешения на проведение лотереи</t>
  </si>
  <si>
    <t>1. Справка (ФГУП "Ростехинвентаризация - Федеральное БТИ")
2. Выписка ЕГРП (Управление Росреестра по Иркутской области)</t>
  </si>
  <si>
    <t>1. Справка  (БТИ)
2. Документ подтверждающий наличие (отсутствие) в собственности жилого помещения
3. Справка о составе семьи (ЖКУ)
4. Документ подтверждающий состав семьи
5. Справка (управление опеки и попечительства органов социальной защиты населения)
6. Документ подтверждающий  принадлежность лица к категории детей-сирот, детей оставшишся без попечения родителей
7. Выписка из ЕГРП (Росреестр)
8. Документ, подтверждающий наличие (отсутствие) жилого помещения
9. Справка о доходах (Организации независимо от организационно-правовой форма)
10. Документ подтверждающий доход заявителя</t>
  </si>
  <si>
    <t>1. Проект переустройства и (или) перепланировки жилого помещения
2. Технический паспорт здания (строения) или выписки из него,поэтажного плана, плана земельного участка,эскплуатации к поэтажному плану
3. Справка об инвентарной стоимости объекта
4. Справка о наличии или отсутствии жилых помещений на праве собственности (БТИ и иные организации независимо от организационно-правовой формы)</t>
  </si>
  <si>
    <t>1. Проект переустройства и (или) перепланировки жилого помещения
2. Технический паспорт здания (строения) или выписки из него,поэтажного плана, плана земельного участка
3. Справка об инвентарной стоимости объекта</t>
  </si>
  <si>
    <t>1. Справка  (БТИ)
2. Документ подтверждающий наличие (отсутствие) в собственности жилого помещения
3. Справка о составе семьи (ЖКУ)
4. Документ подтверждающий состав семьи
5. Справка (управление опеки и попечительства органов социальной защиты населения)
6. Документ подтверждающий  принадлежность лица к категории детей-сирот, детей оставшишся без попечения родителей
7. Выписка из ЕГРП (Рореестр)
8. Документ, подтверждающий наличие (отсутствие) жилого помещения
9. Справка о доходах (Организации независимо от организационно-правовой форма)
10. Документ подтверждающий доход заявителя</t>
  </si>
  <si>
    <t>1. Правоустанавливающие документы (Организации независимо от организационной формы,Государственное управление по Иркутской области,Архивный отдел по Аларскому району)
2. Документ подтверждающий право собственности на объект недвижимости</t>
  </si>
  <si>
    <t>1. Справки об отсутствии частного домовладения (приватизированного жилья в собственности)
2. Справка о составе семьи
3. Справка, подтверждающая принадлежность к категории детей-сирот, детей, оставшихся без попечения родителей
4. Справка об отсутствии закрепленного жилого помещения для детей-сирот
5. Справка о доходах
6. Справка органа опеки и попечительства об отсутствии закрепленного жилого помещения</t>
  </si>
  <si>
    <t>Постановление главы МО "Нагалык"  от 11 декабря 2012 года   № 81  "О порядке  разработки и утверждения  админтсративных  регламентов  предоставления  муниципальных  услуг муниципального образования "Нагалык".</t>
  </si>
  <si>
    <t>1. Выписка из Единого государственного реестра прав на недвижимое имущество и сделок с ним  (Росреестр)
2. Кадастровый паспорт на земельный участок (Росреестр)
3. Кадастровый паспорт на объект капитального строительства (Росреестр)
4. Технический паспорт БТИ (ФГУП "Ростехинвентаризация – Федеральное БТИ")
5. Правоустанавливающий документ на земельный участок (департамент имущественных отношений Иркутской области)
6. Сведения о недвижимом имуществе, отнесенном к объектам культурного наследия, подлежащим государственной охране (Комитет по охране и использованию объектов историко-культурного наследия Иркутской области)
7. Материалы картографических работ, выполненных в соответствии с градостроительным законодательством (департамент имущественных отношений Иркутской области)
8. Выписка из Единого государственного реестра юридических лиц, в случае подачи заявления лицом, имеющего право действовать от имени юридического лица без доверенности (ФНС России)
9. Документы (или сведения, содержащиеся в них) подтверждающие право владения, пользования, распоряжения объектами капитального строительства расположенными на земельном участке, на который запрашивается градостроительный план (Росреестр)</t>
  </si>
  <si>
    <t>1. Выписка из Единого государственного реестра прав на недвижимое имущество и сделок с ним  (Росреестр)
2. Кадастровый паспорт на земельный участок (Росреестр)
3. Кадастровый паспорт на объект капитального строительства (Росреестр)
4. Технический паспорт БТИ (ФГУП "Ростехинвентаризация – Федеральное БТИ")
5. Правоустанавливающий документ на земельный участок (департамент имущественных отношений Иркутской области)</t>
  </si>
  <si>
    <t>1. Кадастровый паспорт земельного участка (Росреестр)
2. Схема расположения земельного участка (организация)</t>
  </si>
  <si>
    <t>1. налоговая декларация по налогам
2. Выписка ЕГРИП и ЕГРЮЛ
3. Сведения о средней численности работников
4. документы подтверждающие соответствие субъекта малого и среднего предпринимательства</t>
  </si>
  <si>
    <t>1. Выписка из ЕГРП (Росреестр)
2. Справка о доходах (ФНС)
2. Справка об отсутствиия приватизированного жилья( БТИ)</t>
  </si>
  <si>
    <t>1. Справка о доходах (МИ ФНС № 17 по Иркутской области либо организация, подтверждающая источники получения доходов заявителя)
2. Справка  о назначении трудовой пенсии по старости (инвалидности) либо пенсии, назначенной в соответствии с Законом "О занятости населения в Российской Федерации" (Отделение ПФР по осинскому району)
3. Справка  подтверждающая факт ЧС (пожара, стихийного бедствия и т.д. (УГПН ГУ МЧС России )
4. Справка о наличии (отсутствии) жилого помещения в собственности, документы (технический паспорт,  здания (строения) (ФРС)
5. Справка о размере пособия по безработице (ОГКУ ЦЗН)</t>
  </si>
  <si>
    <t>1. Справка о доходах (МИ ФНС № 17 по Иркутской области либо организация, подтверждающая источники получения доходов заявителя)
2. Справка  о назначении трудовой пенсии по старости (инвалидности) либо пенсии, назначенной в соответствии с Законом "О занятости населения в Российской Федерации" (Отделение ПФР по Осинскому району)
3. Справка  подтверждающая факт ЧС (пожара, стихийного бедствия и т.д. (УГПН ГУ МЧС России )
4. Справка о наличии (отсутствии) жилого помещения в собственности
5. Справка о размере пособия по безработице (ОГКУ ЦЗН)</t>
  </si>
  <si>
    <t>1. Справка о доходах (МИ ФНС № 17 по Иркутской области либо организация, подтверждающая источники получения доходов заявителя)
2. Справка  о назначении трудовой пенсии по старости (инвалидности) либо пенсии, назначенной в соответствии с Законом "О занятости населения в Российской Федерации" (Отделение ПФР по осинскому району)
3. Справка  подтверждающая факт ЧС (пожара, стихийного бедствия и т.д. (УГПН ГУ МЧС России )
4. Выписка из ЕГРП (Росреестр)
5. Справка о наличии (отсутствии) жилых помещений в собственности заявителя (Росреестр) 
6. Справка о размере пособия по безработице (ОГКУ ЦЗН)</t>
  </si>
  <si>
    <t>1. Налоговая декларация ( МИ ФНС № 16 по Иркутской области)
2. Справка о доходах 2-НДФЛ (организация )
3. Справка  о назначении трудовой пенсии по старости (инвалидности)  (Отделение ПФР по осинскому району)
4. Справка о размере пособия по безработице (ОГКУ ЦЗН)</t>
  </si>
  <si>
    <t>1. Выписка из ЕГРП на здание, строение, сооружение(Росреестр)
2.  Проект переводимого помещения (организация)</t>
  </si>
  <si>
    <t xml:space="preserve">1. Кадастровый паспорт здания (строения) (ФРС)
2. Проект переводимого помещения (специализированная организация)
3. Справка о составе семьи
4. Справка об отсутствии частного (приватизированного) жилья
5. Справка о рыночной стоимости жилья </t>
  </si>
  <si>
    <t>1. Справка о доходах (МИ ФНС № 17 по Иркутской области либо организация, подтверждающая источники получения доходов заявителя)
2. Справка  о назначении трудовой пенсии по старости (инвалидности) либо пенсии, назначенной в соответствии с Законом "О занятости населения в Российской Федерации" (Отделение ПФР по осинскому району)
3. Справка  подтверждающая факт ЧС (пожара, стихийного бедствия и т.д. (УГПН ГУ МЧС России )
4. Справка о наличии (отсутствии) жилого помещения в собственности
5. Документы (технический паспорт,  здания (строения) ( ФРС)
6. Справка о размере пособия по безработице (ОГКУ ЦЗН)</t>
  </si>
  <si>
    <t>1. Кадастровый паспорт земельного участка (Росреестр)
2. Схема расположения земельного участка (организация )</t>
  </si>
  <si>
    <t xml:space="preserve">1. Справка о наличии (отсутствии) жилого помещения в собственности (ОМС, Росреестр)
2. Справка о составе семьи
3. Справка о составе семьи (ОМСУ)
4. Справка о доходах заявителя( МИ ФНС, организации)
5. Справка об отсутствии приватизированного жилья (Росреестр) </t>
  </si>
  <si>
    <t xml:space="preserve">1. Справка о доходах (МИ ФНС № 17 по Иркутской области либо организация, подтверждающая источники получения доходов заявителя)
2. Справка о назначении трудовой пенсии по старости (инвалидности) либо пенсии, назначенной в соответствии с законом "О занятости населения в Российской Федерации (Отделение ПФР по Осинскому району)
3. Справка подтверждающая факт ЧС (пожара, стихийного бедствия и т.д. (УГПН ГУ МЧС России)
4. Справка о наличии (отсутствии жилого помещения в собственности, документы (технический паспорт) здания (строения) (ФРС)
5. Справка о размере пособия по безработице (ОГКУ ЦЗН) </t>
  </si>
  <si>
    <r>
      <t xml:space="preserve"> +
Постановление администрации муниципального образования "Поселок Приморский" от 14 апреля 2014 года № 34 "О внесении изменений и дополнений в п</t>
    </r>
    <r>
      <rPr>
        <b/>
        <sz val="10"/>
        <rFont val="Calibri"/>
        <family val="2"/>
        <charset val="204"/>
      </rPr>
      <t>остановление</t>
    </r>
    <r>
      <rPr>
        <sz val="10"/>
        <rFont val="Calibri"/>
        <family val="2"/>
        <charset val="204"/>
      </rPr>
      <t xml:space="preserve"> администрации муниципального образования "Поселок Приморский" от 15 марта 2013 года № 33 "Об утверждении административного регламента осуществления  муниципального контроля за сохранностью автомобильных дорог местного значения в границах муниципального образования "Поселок Приморский"</t>
    </r>
  </si>
  <si>
    <t>1. Выписка из ЕГРП( Росреестр)
2. Справка о доходах (ФНС)
3. Справка об отсутствиия приватизированного жилья( БТИ);</t>
  </si>
  <si>
    <t>1. Акт обследования земельного участка, схемы земельных участков (оценочно-межевой центр, администрация МО "Осинский район")</t>
  </si>
  <si>
    <t>1. Выписка из ЕГРП (Управление Росреестра)
2. Справка, подтверждающая наличие(отсутствие) жилых помещений в собственности заявителя и его семьи (Ростехинвентаризация - Федеральное БТИ)
3. Справка о наличии или отсутствии транспортного средства в собственности каждого члена семьи (ГИБДД ГУВД по Иркутской области)
4. Документы в установленном порядке подтверждающие доходы (организации подтверждающие источники доходов заявителя)</t>
  </si>
  <si>
    <t>1. Документы, подтверждающие право на предоставление жилых помещений по договорам социального найма вне очереди (учреждения здравоохранения)
2. Документы, подтверждающие правовые основания владения и пользования гражданином-заявителем и членами его семьи жилым помещением (жилыми помещениями) (Росреестр).
3. Документы, выданные органами, осуществляющими государственную регистрацию прав на недвижимое имущество и сделок с ним, и органами, осуществляющими техническую инвентаризацию, подтверждающие наличие (отсутствие) жилых помещений в собственности гражданина-заявителя и членов его семьи (Росреестр, БТИ)
4. Документы, выданные органами, осуществляющими регистрацию транспортных средств, подтверждающие наличие (отсутствие) транспортного средства в собственности гражданина-заявителя или членов его семьи (ГИБДД)
5. Документы, в установленном порядке подтверждающие доходы гражданина-заявителя и членов его семьи, учитываемые при признании граждан малоимущими в соответствии с законодательством Иркутской области (организация, подтверждающая источники получения доходов заявителя)
6. Документы, содержащие в соответствии с законодательством сведения о рыночной стоимости принадлежащего на праве собственности гражданину-заявителю и членам его семьи имущества, подлежащего налогообложению (Росреестр)
7. Документ органа опеки и попечительства, подтверждающий принадлежность лица к категории детей-сирот, детей, оставшихся без попечения родителей, лиц из числа детей-сирот, детей, оставшихся без попечения родителей, в возрасте от 18 до 23 лет (органы опеки и попечительства), справка органа опеки и попечительства об отсутствии у лица закрепленного жилого помещения (органы опеки и попечительства)
8. Справка, выданная органами опеки и попечительства, с указанием места их выявления и первичного учета в качестве детей, оставшихся без попечения родителей (органы опеки и попечительства)</t>
  </si>
  <si>
    <t>1. Копии документов, выданных органами, осуществляющими государственную регистрацию прав на недвижимое имущество и сделок с ним, и органами, осуществляющими техническую инвентаризацию, подтверждающие наличие (отсутствие) жилых помещений в собственности гражданина-заявителя и членов его семьи (Росреестр, БТИ)
2. Нотариально заверенная доверенность в случае невозможности личной явки заявителя (нотариус)</t>
  </si>
  <si>
    <t>1. Кадастровый паспорт (БТИ)
2. Опекунское удостоверение и постановление о назначении опекуна(органами опеки и попечительства)
3. Нотариально заверенная доверенность, нотариально заверенный отказ от включения в число участников общей собственности на приватизируемое жилое помещение (нотариус)
4. Согласие на отказ от включения несовершеннолетних в число участников общей собственности на приватизируемое жилое помещение, который может быть осуществлен опекунами и попечителями, в том числе родителями и усыновителями несовершеннолетних (органы опеки и попечительства)
5. Справки о регистрации по месту жительства из всех мест проживания после 11 июля 1991 года (ФМС)
6. Справки о том, что ранее занимаемые жилые помещения не были приватизированы заявителями (БТИ по месту нахождения ранее занимаемых жилых помещений)
7. Справка о регистрации в общежитии (учебные заведения)
8. Справка об освобождении, выданная после срока отбывания наказания (ГУИН)
9. Архивные справки о регистрации по месту жительства и справки об использовании права на приватизацию жилых помещений (архивы)</t>
  </si>
</sst>
</file>

<file path=xl/styles.xml><?xml version="1.0" encoding="utf-8"?>
<styleSheet xmlns="http://schemas.openxmlformats.org/spreadsheetml/2006/main">
  <numFmts count="10">
    <numFmt numFmtId="42" formatCode="_-* #,##0&quot;р.&quot;_-;\-* #,##0&quot;р.&quot;_-;_-* &quot;-&quot;&quot;р.&quot;_-;_-@_-"/>
    <numFmt numFmtId="44" formatCode="_-* #,##0.00&quot;р.&quot;_-;\-* #,##0.00&quot;р.&quot;_-;_-* &quot;-&quot;??&quot;р.&quot;_-;_-@_-"/>
    <numFmt numFmtId="43" formatCode="_-* #,##0.00_р_._-;\-* #,##0.00_р_._-;_-* &quot;-&quot;??_р_._-;_-@_-"/>
    <numFmt numFmtId="164" formatCode="000000"/>
    <numFmt numFmtId="165" formatCode="[&lt;=9999999]###\-####;\(###\)\ ###\-####"/>
    <numFmt numFmtId="166" formatCode="00000\-0000"/>
    <numFmt numFmtId="167" formatCode="0.00_ ;\-0.00\ "/>
    <numFmt numFmtId="168" formatCode="_-* #,##0.000_р_._-;\-* #,##0.000_р_._-;_-* &quot;-&quot;??_р_._-;_-@_-"/>
    <numFmt numFmtId="169" formatCode="#,##0_ ;\-#,##0\ "/>
    <numFmt numFmtId="170" formatCode="[$-419]General"/>
  </numFmts>
  <fonts count="44">
    <font>
      <sz val="11"/>
      <color theme="1"/>
      <name val="Calibri"/>
      <family val="2"/>
      <charset val="204"/>
      <scheme val="minor"/>
    </font>
    <font>
      <sz val="10"/>
      <name val="Calibri"/>
      <family val="2"/>
      <charset val="204"/>
      <scheme val="minor"/>
    </font>
    <font>
      <sz val="10"/>
      <color theme="1"/>
      <name val="Calibri"/>
      <family val="2"/>
      <charset val="204"/>
      <scheme val="minor"/>
    </font>
    <font>
      <b/>
      <sz val="10"/>
      <color theme="1"/>
      <name val="Calibri"/>
      <family val="2"/>
      <charset val="204"/>
      <scheme val="minor"/>
    </font>
    <font>
      <u/>
      <sz val="6.6"/>
      <color theme="10"/>
      <name val="Calibri"/>
      <family val="2"/>
      <charset val="204"/>
    </font>
    <font>
      <sz val="10"/>
      <name val="Calibri"/>
      <family val="2"/>
      <charset val="204"/>
    </font>
    <font>
      <sz val="10"/>
      <color rgb="FFFF0000"/>
      <name val="Calibri"/>
      <family val="2"/>
      <charset val="204"/>
      <scheme val="minor"/>
    </font>
    <font>
      <b/>
      <sz val="10"/>
      <name val="Calibri"/>
      <family val="2"/>
      <charset val="204"/>
    </font>
    <font>
      <sz val="10"/>
      <color indexed="8"/>
      <name val="Calibri"/>
      <family val="2"/>
      <charset val="204"/>
    </font>
    <font>
      <sz val="10"/>
      <color rgb="FFFF0000"/>
      <name val="Calibri"/>
      <family val="2"/>
      <charset val="204"/>
    </font>
    <font>
      <sz val="11"/>
      <name val="Calibri"/>
      <family val="2"/>
      <charset val="204"/>
      <scheme val="minor"/>
    </font>
    <font>
      <u/>
      <sz val="10"/>
      <name val="Calibri"/>
      <family val="2"/>
      <charset val="204"/>
    </font>
    <font>
      <sz val="11"/>
      <color indexed="8"/>
      <name val="Calibri"/>
      <family val="2"/>
      <charset val="204"/>
    </font>
    <font>
      <u/>
      <sz val="11"/>
      <color indexed="12"/>
      <name val="Calibri"/>
      <family val="2"/>
      <charset val="204"/>
    </font>
    <font>
      <sz val="11"/>
      <color theme="1"/>
      <name val="Calibri"/>
      <family val="2"/>
      <charset val="204"/>
      <scheme val="minor"/>
    </font>
    <font>
      <sz val="10"/>
      <name val="Arial Cyr"/>
      <charset val="204"/>
    </font>
    <font>
      <u/>
      <sz val="6.6"/>
      <color indexed="12"/>
      <name val="Calibri"/>
      <family val="2"/>
      <charset val="204"/>
    </font>
    <font>
      <u/>
      <sz val="6.7"/>
      <color theme="10"/>
      <name val="Calibri"/>
      <family val="2"/>
      <charset val="204"/>
    </font>
    <font>
      <u/>
      <sz val="11"/>
      <color theme="10"/>
      <name val="Calibri"/>
      <family val="2"/>
      <charset val="204"/>
    </font>
    <font>
      <u/>
      <sz val="7.05"/>
      <color theme="10"/>
      <name val="Calibri"/>
      <family val="2"/>
      <charset val="204"/>
    </font>
    <font>
      <u/>
      <sz val="9.35"/>
      <color indexed="12"/>
      <name val="Calibri"/>
      <family val="2"/>
      <charset val="204"/>
    </font>
    <font>
      <sz val="14"/>
      <color indexed="8"/>
      <name val="Calibri"/>
      <family val="2"/>
      <charset val="204"/>
    </font>
    <font>
      <u/>
      <sz val="9.9"/>
      <color theme="10"/>
      <name val="Calibri"/>
      <family val="2"/>
      <charset val="204"/>
    </font>
    <font>
      <sz val="12"/>
      <color theme="1"/>
      <name val="Calibri"/>
      <family val="2"/>
      <charset val="204"/>
      <scheme val="minor"/>
    </font>
    <font>
      <sz val="12"/>
      <color rgb="FFFF0000"/>
      <name val="Calibri"/>
      <family val="2"/>
      <charset val="204"/>
      <scheme val="minor"/>
    </font>
    <font>
      <b/>
      <sz val="10"/>
      <name val="Calibri"/>
      <family val="2"/>
      <charset val="204"/>
      <scheme val="minor"/>
    </font>
    <font>
      <sz val="14"/>
      <name val="Calibri"/>
      <family val="2"/>
      <charset val="204"/>
      <scheme val="minor"/>
    </font>
    <font>
      <sz val="10"/>
      <name val="Times New Roman"/>
      <family val="1"/>
      <charset val="204"/>
    </font>
    <font>
      <sz val="12"/>
      <name val="Calibri"/>
      <family val="2"/>
      <charset val="204"/>
    </font>
    <font>
      <sz val="12"/>
      <name val="Calibri"/>
      <family val="2"/>
      <charset val="204"/>
      <scheme val="minor"/>
    </font>
    <font>
      <sz val="11"/>
      <color rgb="FF000000"/>
      <name val="Calibri"/>
      <family val="2"/>
      <charset val="204"/>
    </font>
    <font>
      <sz val="11"/>
      <color rgb="FF9C6500"/>
      <name val="Calibri"/>
      <family val="2"/>
      <charset val="204"/>
      <scheme val="minor"/>
    </font>
    <font>
      <sz val="14"/>
      <name val="Calibri"/>
      <family val="2"/>
      <charset val="204"/>
    </font>
    <font>
      <b/>
      <sz val="9"/>
      <color indexed="81"/>
      <name val="Tahoma"/>
      <family val="2"/>
      <charset val="204"/>
    </font>
    <font>
      <sz val="9"/>
      <color indexed="81"/>
      <name val="Tahoma"/>
      <family val="2"/>
      <charset val="204"/>
    </font>
    <font>
      <sz val="14"/>
      <color indexed="81"/>
      <name val="Tahoma"/>
      <family val="2"/>
      <charset val="204"/>
    </font>
    <font>
      <sz val="11"/>
      <name val="Times New Roman"/>
      <family val="1"/>
      <charset val="204"/>
    </font>
    <font>
      <sz val="8"/>
      <name val="Calibri"/>
      <family val="2"/>
      <charset val="204"/>
    </font>
    <font>
      <i/>
      <sz val="10"/>
      <name val="Calibri"/>
      <family val="2"/>
      <charset val="204"/>
      <scheme val="minor"/>
    </font>
    <font>
      <u/>
      <sz val="6.6"/>
      <name val="Calibri"/>
      <family val="2"/>
      <charset val="204"/>
    </font>
    <font>
      <sz val="9"/>
      <name val="Calibri"/>
      <family val="2"/>
      <charset val="204"/>
      <scheme val="minor"/>
    </font>
    <font>
      <sz val="9"/>
      <name val="Times New Roman"/>
      <family val="1"/>
      <charset val="204"/>
    </font>
    <font>
      <sz val="11"/>
      <name val="Calibri"/>
      <family val="2"/>
      <charset val="204"/>
    </font>
    <font>
      <i/>
      <sz val="10"/>
      <name val="Calibri"/>
      <family val="2"/>
      <charset val="204"/>
    </font>
  </fonts>
  <fills count="2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0.249977111117893"/>
        <bgColor indexed="64"/>
      </patternFill>
    </fill>
    <fill>
      <patternFill patternType="lightUp"/>
    </fill>
    <fill>
      <patternFill patternType="lightDown"/>
    </fill>
    <fill>
      <patternFill patternType="solid">
        <fgColor theme="0"/>
        <bgColor indexed="64"/>
      </patternFill>
    </fill>
    <fill>
      <patternFill patternType="solid">
        <fgColor theme="5"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FFFFFF"/>
        <bgColor indexed="64"/>
      </patternFill>
    </fill>
    <fill>
      <patternFill patternType="solid">
        <fgColor indexed="65"/>
        <bgColor indexed="64"/>
      </patternFill>
    </fill>
    <fill>
      <patternFill patternType="solid">
        <fgColor theme="0" tint="-4.9989318521683403E-2"/>
        <bgColor indexed="9"/>
      </patternFill>
    </fill>
    <fill>
      <patternFill patternType="lightUp">
        <bgColor theme="0" tint="-4.9989318521683403E-2"/>
      </patternFill>
    </fill>
    <fill>
      <patternFill patternType="lightDown">
        <bgColor theme="0" tint="-4.9989318521683403E-2"/>
      </patternFill>
    </fill>
    <fill>
      <patternFill patternType="lightUp">
        <bgColor theme="0"/>
      </patternFill>
    </fill>
    <fill>
      <patternFill patternType="lightDown">
        <bgColor theme="0"/>
      </patternFill>
    </fill>
    <fill>
      <patternFill patternType="solid">
        <fgColor indexed="9"/>
        <bgColor indexed="26"/>
      </patternFill>
    </fill>
    <fill>
      <patternFill patternType="solid">
        <fgColor rgb="FFFFEB9C"/>
      </patternFill>
    </fill>
    <fill>
      <patternFill patternType="lightDown">
        <bgColor indexed="9"/>
      </patternFill>
    </fill>
  </fills>
  <borders count="10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8"/>
      </left>
      <right style="hair">
        <color indexed="8"/>
      </right>
      <top/>
      <bottom/>
      <diagonal/>
    </border>
    <border>
      <left/>
      <right style="thin">
        <color indexed="8"/>
      </right>
      <top style="thin">
        <color indexed="8"/>
      </top>
      <bottom style="thin">
        <color indexed="8"/>
      </bottom>
      <diagonal/>
    </border>
    <border>
      <left style="thin">
        <color indexed="8"/>
      </left>
      <right style="hair">
        <color indexed="8"/>
      </right>
      <top style="thin">
        <color indexed="64"/>
      </top>
      <bottom style="thin">
        <color indexed="64"/>
      </bottom>
      <diagonal/>
    </border>
    <border>
      <left style="thin">
        <color indexed="8"/>
      </left>
      <right style="hair">
        <color indexed="8"/>
      </right>
      <top/>
      <bottom style="thin">
        <color indexed="64"/>
      </bottom>
      <diagonal/>
    </border>
    <border>
      <left style="hair">
        <color indexed="8"/>
      </left>
      <right/>
      <top/>
      <bottom/>
      <diagonal/>
    </border>
    <border>
      <left style="thin">
        <color indexed="8"/>
      </left>
      <right style="thin">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64"/>
      </left>
      <right style="thin">
        <color indexed="8"/>
      </right>
      <top style="thin">
        <color indexed="64"/>
      </top>
      <bottom style="thin">
        <color indexed="8"/>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medium">
        <color indexed="64"/>
      </top>
      <bottom style="thin">
        <color indexed="8"/>
      </bottom>
      <diagonal/>
    </border>
    <border>
      <left style="thin">
        <color indexed="64"/>
      </left>
      <right/>
      <top style="thin">
        <color indexed="64"/>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8"/>
      </left>
      <right style="medium">
        <color indexed="8"/>
      </right>
      <top style="medium">
        <color indexed="64"/>
      </top>
      <bottom style="thin">
        <color indexed="8"/>
      </bottom>
      <diagonal/>
    </border>
    <border>
      <left style="thin">
        <color indexed="8"/>
      </left>
      <right style="medium">
        <color indexed="8"/>
      </right>
      <top style="thin">
        <color indexed="8"/>
      </top>
      <bottom style="thin">
        <color indexed="8"/>
      </bottom>
      <diagonal/>
    </border>
    <border>
      <left style="thin">
        <color indexed="64"/>
      </left>
      <right style="medium">
        <color indexed="8"/>
      </right>
      <top style="thin">
        <color indexed="64"/>
      </top>
      <bottom style="thin">
        <color indexed="8"/>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bottom style="medium">
        <color indexed="64"/>
      </bottom>
      <diagonal/>
    </border>
    <border>
      <left/>
      <right style="thin">
        <color indexed="8"/>
      </right>
      <top style="medium">
        <color indexed="64"/>
      </top>
      <bottom style="thin">
        <color indexed="8"/>
      </bottom>
      <diagonal/>
    </border>
    <border>
      <left style="thin">
        <color indexed="64"/>
      </left>
      <right style="thin">
        <color indexed="64"/>
      </right>
      <top style="thin">
        <color indexed="8"/>
      </top>
      <bottom/>
      <diagonal/>
    </border>
    <border>
      <left style="thin">
        <color indexed="64"/>
      </left>
      <right/>
      <top style="medium">
        <color indexed="64"/>
      </top>
      <bottom style="medium">
        <color indexed="64"/>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style="thin">
        <color indexed="64"/>
      </bottom>
      <diagonal/>
    </border>
    <border>
      <left style="thin">
        <color rgb="FF000000"/>
      </left>
      <right style="thin">
        <color rgb="FF000000"/>
      </right>
      <top/>
      <bottom style="thin">
        <color rgb="FF000000"/>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top/>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style="thin">
        <color indexed="8"/>
      </top>
      <bottom/>
      <diagonal/>
    </border>
    <border>
      <left style="thin">
        <color rgb="FF000000"/>
      </left>
      <right style="thin">
        <color rgb="FF000000"/>
      </right>
      <top style="thin">
        <color rgb="FF000000"/>
      </top>
      <bottom/>
      <diagonal/>
    </border>
    <border>
      <left/>
      <right/>
      <top/>
      <bottom style="thin">
        <color indexed="8"/>
      </bottom>
      <diagonal/>
    </border>
    <border>
      <left style="thin">
        <color indexed="8"/>
      </left>
      <right style="medium">
        <color indexed="8"/>
      </right>
      <top style="thin">
        <color indexed="8"/>
      </top>
      <bottom/>
      <diagonal/>
    </border>
  </borders>
  <cellStyleXfs count="45">
    <xf numFmtId="0" fontId="0" fillId="0" borderId="0"/>
    <xf numFmtId="0" fontId="4" fillId="0" borderId="0" applyNumberFormat="0" applyFill="0" applyBorder="0" applyAlignment="0" applyProtection="0">
      <alignment vertical="top"/>
      <protection locked="0"/>
    </xf>
    <xf numFmtId="0" fontId="12" fillId="0" borderId="0"/>
    <xf numFmtId="0" fontId="12" fillId="0" borderId="0"/>
    <xf numFmtId="0" fontId="13" fillId="0" borderId="0" applyNumberFormat="0" applyFill="0" applyBorder="0" applyAlignment="0" applyProtection="0">
      <alignment vertical="top"/>
      <protection locked="0"/>
    </xf>
    <xf numFmtId="43" fontId="12" fillId="0" borderId="0" applyFont="0" applyFill="0" applyBorder="0" applyAlignment="0" applyProtection="0"/>
    <xf numFmtId="0" fontId="15" fillId="0" borderId="0"/>
    <xf numFmtId="0" fontId="14" fillId="0" borderId="0"/>
    <xf numFmtId="0" fontId="12" fillId="0" borderId="0"/>
    <xf numFmtId="0" fontId="12" fillId="0" borderId="0"/>
    <xf numFmtId="0" fontId="14" fillId="0" borderId="0"/>
    <xf numFmtId="0" fontId="14" fillId="0" borderId="0"/>
    <xf numFmtId="0" fontId="14" fillId="0" borderId="0"/>
    <xf numFmtId="0" fontId="16"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2" fillId="0" borderId="0"/>
    <xf numFmtId="0" fontId="19" fillId="0" borderId="0" applyNumberFormat="0" applyFill="0" applyBorder="0" applyAlignment="0" applyProtection="0">
      <alignment vertical="top"/>
      <protection locked="0"/>
    </xf>
    <xf numFmtId="43" fontId="14" fillId="0" borderId="0" applyFont="0" applyFill="0" applyBorder="0" applyAlignment="0" applyProtection="0"/>
    <xf numFmtId="0" fontId="12" fillId="0" borderId="0"/>
    <xf numFmtId="0" fontId="30" fillId="0" borderId="0"/>
    <xf numFmtId="170" fontId="30" fillId="0" borderId="0"/>
    <xf numFmtId="0" fontId="31" fillId="21" borderId="0" applyNumberFormat="0" applyBorder="0" applyAlignment="0" applyProtection="0"/>
    <xf numFmtId="0" fontId="14" fillId="0" borderId="0"/>
    <xf numFmtId="0" fontId="15" fillId="0" borderId="0"/>
    <xf numFmtId="0" fontId="14" fillId="0" borderId="0"/>
  </cellStyleXfs>
  <cellXfs count="1035">
    <xf numFmtId="0" fontId="0" fillId="0" borderId="0" xfId="0"/>
    <xf numFmtId="0" fontId="2" fillId="0" borderId="0" xfId="0" applyFont="1" applyAlignment="1">
      <alignment vertical="center" wrapText="1"/>
    </xf>
    <xf numFmtId="0" fontId="2" fillId="4" borderId="0" xfId="0" applyFont="1" applyFill="1" applyAlignment="1">
      <alignment vertical="center" wrapText="1"/>
    </xf>
    <xf numFmtId="0" fontId="5" fillId="0" borderId="4" xfId="0" applyFont="1" applyBorder="1" applyAlignment="1">
      <alignment vertical="center" wrapText="1"/>
    </xf>
    <xf numFmtId="0" fontId="5" fillId="0" borderId="4" xfId="0" applyFont="1" applyBorder="1" applyAlignment="1">
      <alignment horizontal="left" vertical="center" wrapText="1"/>
    </xf>
    <xf numFmtId="49" fontId="5" fillId="0" borderId="4" xfId="0" applyNumberFormat="1" applyFont="1" applyBorder="1" applyAlignment="1">
      <alignment horizontal="center" vertical="center" wrapText="1"/>
    </xf>
    <xf numFmtId="0" fontId="5" fillId="0" borderId="21" xfId="0" applyFont="1" applyBorder="1" applyAlignment="1">
      <alignment vertical="center" wrapText="1"/>
    </xf>
    <xf numFmtId="0" fontId="5" fillId="0" borderId="8" xfId="0" applyFont="1" applyBorder="1" applyAlignment="1">
      <alignment horizontal="center" vertical="center" wrapText="1"/>
    </xf>
    <xf numFmtId="0" fontId="2" fillId="0" borderId="0" xfId="0" applyFont="1" applyAlignment="1">
      <alignment horizontal="left" vertical="center" wrapText="1"/>
    </xf>
    <xf numFmtId="0" fontId="5" fillId="5" borderId="5" xfId="0" applyFont="1" applyFill="1" applyBorder="1" applyAlignment="1">
      <alignment horizontal="center" vertical="center" wrapText="1"/>
    </xf>
    <xf numFmtId="0" fontId="3" fillId="9" borderId="0" xfId="0" applyFont="1" applyFill="1" applyAlignment="1">
      <alignment vertical="center" wrapText="1"/>
    </xf>
    <xf numFmtId="0" fontId="2" fillId="9" borderId="0" xfId="0" applyFont="1" applyFill="1" applyAlignment="1">
      <alignment vertical="center" wrapText="1"/>
    </xf>
    <xf numFmtId="0" fontId="7" fillId="9" borderId="22" xfId="0" applyFont="1" applyFill="1" applyBorder="1" applyAlignment="1">
      <alignment horizontal="center" vertical="center" wrapText="1"/>
    </xf>
    <xf numFmtId="0" fontId="2" fillId="12" borderId="5" xfId="0" applyFont="1" applyFill="1" applyBorder="1" applyAlignment="1">
      <alignment vertical="center" wrapText="1"/>
    </xf>
    <xf numFmtId="49" fontId="5" fillId="0" borderId="5" xfId="0" applyNumberFormat="1" applyFont="1" applyBorder="1" applyAlignment="1">
      <alignment horizontal="center" vertical="center" wrapText="1"/>
    </xf>
    <xf numFmtId="0" fontId="7" fillId="0" borderId="5" xfId="0" applyFont="1" applyBorder="1" applyAlignment="1">
      <alignment horizontal="center" vertical="center" wrapText="1"/>
    </xf>
    <xf numFmtId="14" fontId="5" fillId="0" borderId="5" xfId="0" applyNumberFormat="1" applyFont="1" applyFill="1" applyBorder="1" applyAlignment="1">
      <alignment horizontal="center" vertical="center" wrapText="1"/>
    </xf>
    <xf numFmtId="0" fontId="5" fillId="2" borderId="5" xfId="0" applyFont="1" applyFill="1" applyBorder="1" applyAlignment="1">
      <alignment vertical="center" wrapText="1"/>
    </xf>
    <xf numFmtId="0" fontId="7" fillId="9" borderId="5" xfId="0" applyFont="1" applyFill="1" applyBorder="1" applyAlignment="1">
      <alignment horizontal="center" vertical="center" wrapText="1"/>
    </xf>
    <xf numFmtId="0" fontId="5" fillId="8" borderId="5" xfId="0" applyFont="1" applyFill="1" applyBorder="1" applyAlignment="1">
      <alignment horizontal="left" vertical="center" wrapText="1"/>
    </xf>
    <xf numFmtId="164" fontId="5" fillId="0" borderId="5" xfId="0" applyNumberFormat="1" applyFont="1" applyBorder="1" applyAlignment="1">
      <alignment horizontal="center" vertical="center" wrapText="1"/>
    </xf>
    <xf numFmtId="0" fontId="5" fillId="0" borderId="5" xfId="0" applyFont="1" applyBorder="1" applyAlignment="1">
      <alignment horizontal="left" vertical="top" wrapText="1"/>
    </xf>
    <xf numFmtId="0" fontId="5" fillId="0" borderId="5" xfId="0" applyNumberFormat="1" applyFont="1" applyBorder="1" applyAlignment="1">
      <alignment horizontal="left" vertical="center" wrapText="1"/>
    </xf>
    <xf numFmtId="0" fontId="5" fillId="0" borderId="5" xfId="0" applyNumberFormat="1" applyFont="1" applyFill="1" applyBorder="1" applyAlignment="1">
      <alignment vertical="center" wrapText="1"/>
    </xf>
    <xf numFmtId="0" fontId="5" fillId="0" borderId="5" xfId="0" applyNumberFormat="1" applyFont="1" applyFill="1" applyBorder="1" applyAlignment="1">
      <alignment horizontal="left" vertical="center" wrapText="1"/>
    </xf>
    <xf numFmtId="0" fontId="5" fillId="0" borderId="5" xfId="0" applyNumberFormat="1" applyFont="1" applyBorder="1" applyAlignment="1">
      <alignment horizontal="center" vertical="center" wrapText="1"/>
    </xf>
    <xf numFmtId="0" fontId="5" fillId="0" borderId="5" xfId="0" quotePrefix="1" applyNumberFormat="1" applyFont="1" applyFill="1" applyBorder="1" applyAlignment="1">
      <alignment horizontal="center" vertical="center" wrapText="1"/>
    </xf>
    <xf numFmtId="0" fontId="5" fillId="0" borderId="5" xfId="0" quotePrefix="1"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4" xfId="0" applyFont="1" applyFill="1" applyBorder="1" applyAlignment="1">
      <alignment vertical="center" wrapText="1"/>
    </xf>
    <xf numFmtId="14" fontId="5" fillId="0" borderId="4" xfId="0" applyNumberFormat="1" applyFont="1" applyFill="1" applyBorder="1" applyAlignment="1">
      <alignment horizontal="center" vertical="center" wrapText="1"/>
    </xf>
    <xf numFmtId="0" fontId="5" fillId="0" borderId="21" xfId="0" applyFont="1" applyBorder="1" applyAlignment="1">
      <alignment horizontal="left" vertical="center" wrapText="1"/>
    </xf>
    <xf numFmtId="0" fontId="7" fillId="0" borderId="4" xfId="0" applyFont="1" applyFill="1" applyBorder="1" applyAlignment="1">
      <alignment horizontal="center" vertical="center" wrapText="1"/>
    </xf>
    <xf numFmtId="0" fontId="5" fillId="0" borderId="5" xfId="2" applyFont="1" applyFill="1" applyBorder="1" applyAlignment="1">
      <alignment vertical="center" wrapText="1"/>
    </xf>
    <xf numFmtId="0" fontId="5" fillId="0" borderId="5" xfId="2" applyFont="1" applyFill="1" applyBorder="1" applyAlignment="1">
      <alignment horizontal="left" vertical="center" wrapText="1"/>
    </xf>
    <xf numFmtId="0" fontId="5" fillId="0" borderId="5" xfId="0" applyFont="1" applyFill="1" applyBorder="1" applyAlignment="1">
      <alignment vertical="center" wrapText="1" shrinkToFit="1"/>
    </xf>
    <xf numFmtId="49" fontId="5" fillId="0" borderId="4" xfId="0" applyNumberFormat="1" applyFont="1" applyBorder="1" applyAlignment="1">
      <alignment horizontal="left" vertical="center" wrapText="1"/>
    </xf>
    <xf numFmtId="0" fontId="5" fillId="0" borderId="4" xfId="0" applyNumberFormat="1" applyFont="1" applyBorder="1" applyAlignment="1">
      <alignment horizontal="center" vertical="center" wrapText="1"/>
    </xf>
    <xf numFmtId="0" fontId="2" fillId="0" borderId="5" xfId="0" applyFont="1" applyFill="1" applyBorder="1" applyAlignment="1">
      <alignment vertical="center" wrapText="1"/>
    </xf>
    <xf numFmtId="0" fontId="5" fillId="0" borderId="5" xfId="0" applyFont="1" applyFill="1" applyBorder="1" applyAlignment="1" applyProtection="1">
      <alignment horizontal="left" vertical="center" wrapText="1"/>
      <protection locked="0"/>
    </xf>
    <xf numFmtId="0" fontId="5" fillId="0" borderId="5" xfId="1" applyFont="1" applyFill="1" applyBorder="1" applyAlignment="1" applyProtection="1">
      <alignment horizontal="left" vertical="center" wrapText="1"/>
    </xf>
    <xf numFmtId="0" fontId="5" fillId="0" borderId="5" xfId="3" applyFont="1" applyFill="1" applyBorder="1" applyAlignment="1">
      <alignment horizontal="left" vertical="center" wrapText="1"/>
    </xf>
    <xf numFmtId="0" fontId="2" fillId="9" borderId="5" xfId="0" applyFont="1" applyFill="1" applyBorder="1" applyAlignment="1">
      <alignmen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5" xfId="0" applyFont="1" applyBorder="1" applyAlignment="1">
      <alignment vertical="center" wrapText="1"/>
    </xf>
    <xf numFmtId="0" fontId="2" fillId="0" borderId="4" xfId="0" applyFont="1" applyBorder="1" applyAlignment="1">
      <alignment vertical="center" wrapText="1"/>
    </xf>
    <xf numFmtId="0" fontId="2" fillId="8" borderId="0" xfId="0" applyFont="1" applyFill="1" applyAlignment="1">
      <alignment vertical="center" wrapText="1"/>
    </xf>
    <xf numFmtId="0" fontId="5" fillId="0" borderId="0" xfId="0" applyFont="1" applyFill="1" applyAlignment="1">
      <alignment horizontal="left" vertical="center" wrapText="1"/>
    </xf>
    <xf numFmtId="0" fontId="5" fillId="0" borderId="5" xfId="0" applyFont="1" applyFill="1" applyBorder="1" applyAlignment="1">
      <alignment horizontal="justify" vertical="center" wrapText="1"/>
    </xf>
    <xf numFmtId="0" fontId="5" fillId="0" borderId="4" xfId="3" applyFont="1" applyFill="1" applyBorder="1" applyAlignment="1">
      <alignment horizontal="justify" vertical="center" wrapText="1"/>
    </xf>
    <xf numFmtId="0" fontId="5" fillId="0" borderId="5" xfId="3" applyFont="1" applyFill="1" applyBorder="1" applyAlignment="1">
      <alignment horizontal="justify" vertical="center" wrapText="1"/>
    </xf>
    <xf numFmtId="0" fontId="5" fillId="0" borderId="7" xfId="0" applyFont="1" applyFill="1" applyBorder="1" applyAlignment="1">
      <alignment horizontal="left" vertical="center" wrapText="1"/>
    </xf>
    <xf numFmtId="49" fontId="5" fillId="0" borderId="5" xfId="0" applyNumberFormat="1" applyFont="1" applyFill="1" applyBorder="1" applyAlignment="1">
      <alignment horizontal="left" vertical="center" wrapText="1"/>
    </xf>
    <xf numFmtId="49" fontId="5" fillId="0" borderId="4" xfId="0" applyNumberFormat="1" applyFont="1" applyFill="1" applyBorder="1" applyAlignment="1">
      <alignment vertical="center" wrapText="1"/>
    </xf>
    <xf numFmtId="12" fontId="5" fillId="0" borderId="4" xfId="0" applyNumberFormat="1" applyFont="1" applyFill="1" applyBorder="1" applyAlignment="1">
      <alignment vertical="center" wrapText="1"/>
    </xf>
    <xf numFmtId="49" fontId="5" fillId="0" borderId="4" xfId="0" applyNumberFormat="1" applyFont="1" applyFill="1" applyBorder="1" applyAlignment="1" applyProtection="1">
      <alignment horizontal="center" vertical="center" wrapText="1"/>
    </xf>
    <xf numFmtId="12" fontId="5" fillId="0" borderId="5" xfId="0" applyNumberFormat="1" applyFont="1" applyFill="1" applyBorder="1" applyAlignment="1">
      <alignment horizontal="center" vertical="center" wrapText="1"/>
    </xf>
    <xf numFmtId="12" fontId="5" fillId="0" borderId="4" xfId="0" applyNumberFormat="1" applyFont="1" applyFill="1" applyBorder="1" applyAlignment="1">
      <alignment horizontal="left" vertical="center" wrapText="1"/>
    </xf>
    <xf numFmtId="12" fontId="5" fillId="0" borderId="4" xfId="0" applyNumberFormat="1" applyFont="1" applyFill="1" applyBorder="1" applyAlignment="1">
      <alignment horizontal="center" vertical="center" wrapText="1"/>
    </xf>
    <xf numFmtId="0" fontId="5" fillId="0" borderId="0" xfId="0" applyFont="1" applyFill="1" applyAlignment="1">
      <alignment vertical="center" wrapText="1"/>
    </xf>
    <xf numFmtId="2" fontId="5" fillId="0" borderId="5" xfId="0" applyNumberFormat="1" applyFont="1" applyFill="1" applyBorder="1" applyAlignment="1">
      <alignment horizontal="center" vertical="center" wrapText="1"/>
    </xf>
    <xf numFmtId="0" fontId="5" fillId="0" borderId="5" xfId="0" applyFont="1" applyFill="1" applyBorder="1" applyAlignment="1" applyProtection="1">
      <alignment vertical="center" wrapText="1"/>
      <protection locked="0"/>
    </xf>
    <xf numFmtId="0" fontId="5" fillId="0" borderId="0" xfId="0" applyFont="1" applyFill="1" applyAlignment="1">
      <alignment horizontal="left" vertical="center"/>
    </xf>
    <xf numFmtId="0" fontId="5" fillId="0" borderId="4" xfId="0" applyNumberFormat="1" applyFont="1" applyFill="1" applyBorder="1" applyAlignment="1">
      <alignment vertical="center" wrapText="1"/>
    </xf>
    <xf numFmtId="0" fontId="5" fillId="0" borderId="35" xfId="0" applyFont="1" applyFill="1" applyBorder="1" applyAlignment="1">
      <alignment horizontal="left" vertical="center" wrapText="1"/>
    </xf>
    <xf numFmtId="0" fontId="5" fillId="0" borderId="5" xfId="3" applyFont="1" applyFill="1" applyBorder="1" applyAlignment="1">
      <alignment horizontal="center" vertical="center" wrapText="1"/>
    </xf>
    <xf numFmtId="0" fontId="5" fillId="0" borderId="4" xfId="0" applyFont="1" applyFill="1" applyBorder="1" applyAlignment="1">
      <alignment vertical="top" wrapText="1"/>
    </xf>
    <xf numFmtId="0" fontId="5" fillId="0" borderId="7" xfId="0" applyFont="1" applyBorder="1" applyAlignment="1">
      <alignment horizontal="left" vertical="center" wrapText="1"/>
    </xf>
    <xf numFmtId="0" fontId="5" fillId="0" borderId="7" xfId="0" applyFont="1" applyBorder="1" applyAlignment="1">
      <alignment vertical="center" wrapText="1"/>
    </xf>
    <xf numFmtId="0" fontId="5" fillId="0" borderId="7" xfId="0" applyNumberFormat="1" applyFont="1" applyBorder="1" applyAlignment="1">
      <alignment horizontal="center" vertical="center" wrapText="1"/>
    </xf>
    <xf numFmtId="0" fontId="5" fillId="0" borderId="4" xfId="0" applyNumberFormat="1" applyFont="1" applyBorder="1" applyAlignment="1">
      <alignment vertical="center" wrapText="1"/>
    </xf>
    <xf numFmtId="0" fontId="5" fillId="0" borderId="35" xfId="0" applyFont="1" applyBorder="1" applyAlignment="1">
      <alignment vertical="center" wrapText="1"/>
    </xf>
    <xf numFmtId="0" fontId="5" fillId="0" borderId="4" xfId="0" quotePrefix="1" applyFont="1" applyBorder="1" applyAlignment="1">
      <alignment horizontal="center" vertical="center" wrapText="1"/>
    </xf>
    <xf numFmtId="0" fontId="5" fillId="0" borderId="5" xfId="0" applyFont="1" applyBorder="1" applyAlignment="1">
      <alignment horizontal="center" vertical="top" wrapText="1"/>
    </xf>
    <xf numFmtId="1" fontId="5" fillId="0" borderId="5" xfId="0" applyNumberFormat="1" applyFont="1" applyBorder="1" applyAlignment="1">
      <alignment horizontal="left" vertical="center" wrapText="1"/>
    </xf>
    <xf numFmtId="1" fontId="5" fillId="0" borderId="5" xfId="0" applyNumberFormat="1" applyFont="1" applyBorder="1" applyAlignment="1">
      <alignment vertical="center" wrapText="1"/>
    </xf>
    <xf numFmtId="1" fontId="5" fillId="0" borderId="5" xfId="0" applyNumberFormat="1" applyFont="1" applyBorder="1" applyAlignment="1">
      <alignment horizontal="center" vertical="center" wrapText="1"/>
    </xf>
    <xf numFmtId="0" fontId="5" fillId="0" borderId="16" xfId="0" applyFont="1" applyBorder="1" applyAlignment="1">
      <alignment vertical="center" wrapText="1"/>
    </xf>
    <xf numFmtId="0" fontId="6" fillId="0" borderId="0" xfId="0" applyFont="1" applyAlignment="1">
      <alignment vertical="center" wrapText="1"/>
    </xf>
    <xf numFmtId="0" fontId="5" fillId="2" borderId="5" xfId="0" applyFont="1" applyFill="1" applyBorder="1" applyAlignment="1">
      <alignment horizontal="center" vertical="center" wrapText="1"/>
    </xf>
    <xf numFmtId="0" fontId="5" fillId="0" borderId="22" xfId="0" applyFont="1" applyBorder="1" applyAlignment="1">
      <alignment horizontal="left" vertical="center" wrapText="1"/>
    </xf>
    <xf numFmtId="0" fontId="5" fillId="2" borderId="4" xfId="0" quotePrefix="1" applyFont="1" applyFill="1" applyBorder="1" applyAlignment="1">
      <alignment horizontal="center" vertical="center" wrapText="1"/>
    </xf>
    <xf numFmtId="0" fontId="5" fillId="2" borderId="22" xfId="0" quotePrefix="1" applyFont="1" applyFill="1" applyBorder="1" applyAlignment="1">
      <alignment horizontal="center" vertical="center" wrapText="1"/>
    </xf>
    <xf numFmtId="0" fontId="5" fillId="3" borderId="5" xfId="0" applyFont="1" applyFill="1" applyBorder="1" applyAlignment="1">
      <alignment horizontal="center" vertical="center" wrapText="1"/>
    </xf>
    <xf numFmtId="0" fontId="11" fillId="3" borderId="5" xfId="1" applyFont="1" applyFill="1" applyBorder="1" applyAlignment="1" applyProtection="1">
      <alignment horizontal="center" vertical="center" wrapText="1"/>
    </xf>
    <xf numFmtId="0" fontId="5" fillId="0" borderId="5" xfId="0" quotePrefix="1" applyFont="1" applyBorder="1" applyAlignment="1">
      <alignment horizontal="center" vertical="center" wrapText="1"/>
    </xf>
    <xf numFmtId="0" fontId="2" fillId="8" borderId="0" xfId="0" applyFont="1" applyFill="1" applyBorder="1" applyAlignment="1">
      <alignment vertical="center" wrapText="1"/>
    </xf>
    <xf numFmtId="0" fontId="2" fillId="9" borderId="4" xfId="0" applyFont="1" applyFill="1" applyBorder="1" applyAlignment="1">
      <alignment vertical="center" wrapText="1"/>
    </xf>
    <xf numFmtId="14" fontId="5" fillId="0" borderId="7"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0" fontId="5" fillId="0" borderId="7" xfId="0" applyNumberFormat="1" applyFont="1" applyBorder="1" applyAlignment="1">
      <alignment horizontal="left" vertical="center" wrapText="1"/>
    </xf>
    <xf numFmtId="49" fontId="5" fillId="0" borderId="7" xfId="32" applyNumberFormat="1" applyFont="1" applyBorder="1" applyAlignment="1" applyProtection="1">
      <alignment horizontal="left" vertical="center" wrapText="1"/>
    </xf>
    <xf numFmtId="0" fontId="2" fillId="0" borderId="31" xfId="0" applyFont="1" applyBorder="1" applyAlignment="1">
      <alignment vertical="center" wrapText="1"/>
    </xf>
    <xf numFmtId="0" fontId="5" fillId="0" borderId="7" xfId="0" quotePrefix="1" applyFont="1" applyBorder="1" applyAlignment="1">
      <alignment horizontal="center" vertical="center" wrapText="1"/>
    </xf>
    <xf numFmtId="0" fontId="5" fillId="0" borderId="4" xfId="0" applyNumberFormat="1" applyFont="1" applyBorder="1" applyAlignment="1">
      <alignment horizontal="left" vertical="center" wrapText="1"/>
    </xf>
    <xf numFmtId="0" fontId="3" fillId="9" borderId="5" xfId="0" applyFont="1" applyFill="1" applyBorder="1" applyAlignment="1">
      <alignment vertical="center" wrapText="1"/>
    </xf>
    <xf numFmtId="0" fontId="5" fillId="0" borderId="35"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4" xfId="0" applyFont="1" applyFill="1" applyBorder="1" applyAlignment="1">
      <alignment vertical="center" wrapText="1"/>
    </xf>
    <xf numFmtId="14" fontId="5" fillId="2" borderId="4" xfId="0" applyNumberFormat="1" applyFont="1" applyFill="1" applyBorder="1" applyAlignment="1">
      <alignment horizontal="center" vertical="center" wrapText="1"/>
    </xf>
    <xf numFmtId="0" fontId="5" fillId="2" borderId="21" xfId="0" applyFont="1" applyFill="1" applyBorder="1" applyAlignment="1">
      <alignment vertical="center" wrapText="1"/>
    </xf>
    <xf numFmtId="14" fontId="5" fillId="2" borderId="22" xfId="0" applyNumberFormat="1" applyFont="1" applyFill="1" applyBorder="1" applyAlignment="1">
      <alignment horizontal="center" vertical="center" wrapText="1"/>
    </xf>
    <xf numFmtId="0" fontId="5" fillId="2" borderId="21" xfId="0" applyFont="1" applyFill="1" applyBorder="1" applyAlignment="1">
      <alignment horizontal="center" vertical="center" wrapText="1"/>
    </xf>
    <xf numFmtId="0" fontId="2" fillId="12" borderId="21" xfId="0" applyFont="1" applyFill="1" applyBorder="1" applyAlignment="1">
      <alignment vertical="center" wrapText="1"/>
    </xf>
    <xf numFmtId="0" fontId="2" fillId="0" borderId="2"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0" fontId="2" fillId="4" borderId="0" xfId="0" applyFont="1" applyFill="1" applyBorder="1" applyAlignment="1">
      <alignment vertical="center" wrapText="1"/>
    </xf>
    <xf numFmtId="0" fontId="3" fillId="9" borderId="0" xfId="0" applyFont="1" applyFill="1" applyBorder="1" applyAlignment="1">
      <alignment vertical="center" wrapText="1"/>
    </xf>
    <xf numFmtId="0" fontId="2" fillId="9" borderId="0" xfId="0" applyFont="1" applyFill="1" applyBorder="1" applyAlignment="1">
      <alignment vertical="center" wrapText="1"/>
    </xf>
    <xf numFmtId="0" fontId="2" fillId="12" borderId="0" xfId="0" applyFont="1" applyFill="1" applyBorder="1" applyAlignment="1">
      <alignment vertical="center" wrapText="1"/>
    </xf>
    <xf numFmtId="0" fontId="6" fillId="0" borderId="0" xfId="0" applyFont="1" applyBorder="1" applyAlignment="1">
      <alignment vertical="center" wrapText="1"/>
    </xf>
    <xf numFmtId="0" fontId="7" fillId="9" borderId="21" xfId="0" applyFont="1" applyFill="1" applyBorder="1" applyAlignment="1">
      <alignment horizontal="center" vertical="center" wrapText="1"/>
    </xf>
    <xf numFmtId="0" fontId="2" fillId="9" borderId="21" xfId="0" applyFont="1" applyFill="1" applyBorder="1" applyAlignment="1">
      <alignment vertical="center" wrapText="1"/>
    </xf>
    <xf numFmtId="0" fontId="2" fillId="12" borderId="2" xfId="0" applyFont="1" applyFill="1" applyBorder="1" applyAlignment="1">
      <alignment vertical="center" wrapText="1"/>
    </xf>
    <xf numFmtId="0" fontId="2" fillId="12" borderId="53" xfId="0" applyFont="1" applyFill="1" applyBorder="1" applyAlignment="1">
      <alignment vertical="center" wrapText="1"/>
    </xf>
    <xf numFmtId="0" fontId="5" fillId="0" borderId="7" xfId="0" applyFont="1" applyFill="1" applyBorder="1" applyAlignment="1">
      <alignment horizontal="center" vertical="center" wrapText="1"/>
    </xf>
    <xf numFmtId="0" fontId="5" fillId="0" borderId="7" xfId="0" applyFont="1" applyBorder="1" applyAlignment="1">
      <alignment horizontal="center" vertical="center" wrapText="1"/>
    </xf>
    <xf numFmtId="14" fontId="5" fillId="0" borderId="4" xfId="0" applyNumberFormat="1" applyFont="1" applyBorder="1" applyAlignment="1">
      <alignment horizontal="center" vertical="center" wrapText="1"/>
    </xf>
    <xf numFmtId="0" fontId="5" fillId="0" borderId="5" xfId="0" applyFont="1" applyBorder="1" applyAlignment="1">
      <alignment horizontal="left" vertical="center" wrapText="1"/>
    </xf>
    <xf numFmtId="0" fontId="5" fillId="0" borderId="5" xfId="0" applyFont="1" applyBorder="1" applyAlignment="1">
      <alignment vertical="center" wrapText="1"/>
    </xf>
    <xf numFmtId="0" fontId="5" fillId="0" borderId="4" xfId="0" applyFont="1" applyBorder="1" applyAlignment="1">
      <alignment horizontal="center" vertical="center" wrapText="1"/>
    </xf>
    <xf numFmtId="49" fontId="5" fillId="0" borderId="4" xfId="0" applyNumberFormat="1" applyFont="1" applyFill="1" applyBorder="1" applyAlignment="1">
      <alignment horizontal="center" vertical="center" wrapText="1"/>
    </xf>
    <xf numFmtId="0" fontId="5" fillId="0" borderId="0" xfId="0" applyFont="1" applyAlignment="1">
      <alignment horizontal="left" vertical="center" wrapText="1"/>
    </xf>
    <xf numFmtId="0" fontId="5" fillId="0" borderId="5" xfId="21" applyFont="1" applyFill="1" applyBorder="1" applyAlignment="1">
      <alignment horizontal="left" vertical="center" wrapText="1"/>
    </xf>
    <xf numFmtId="0" fontId="5" fillId="0" borderId="7" xfId="0" applyNumberFormat="1" applyFont="1" applyFill="1" applyBorder="1" applyAlignment="1">
      <alignment horizontal="center" vertical="center" wrapText="1"/>
    </xf>
    <xf numFmtId="0" fontId="5" fillId="3" borderId="13" xfId="32" applyFont="1" applyFill="1" applyBorder="1" applyAlignment="1" applyProtection="1">
      <alignment horizontal="center" vertical="center" wrapText="1"/>
    </xf>
    <xf numFmtId="0" fontId="5" fillId="3" borderId="13" xfId="1" applyFont="1" applyFill="1" applyBorder="1" applyAlignment="1" applyProtection="1">
      <alignment horizontal="center" vertical="center" wrapText="1"/>
    </xf>
    <xf numFmtId="0" fontId="11" fillId="3" borderId="18" xfId="1" applyFont="1" applyFill="1" applyBorder="1" applyAlignment="1" applyProtection="1">
      <alignment horizontal="center" vertical="center" wrapText="1"/>
    </xf>
    <xf numFmtId="0" fontId="5" fillId="3" borderId="15" xfId="0" applyFont="1" applyFill="1" applyBorder="1" applyAlignment="1">
      <alignment horizontal="center" vertical="center" wrapText="1"/>
    </xf>
    <xf numFmtId="0" fontId="5" fillId="3" borderId="11" xfId="1" applyFont="1" applyFill="1" applyBorder="1" applyAlignment="1" applyProtection="1">
      <alignment horizontal="center" vertical="center" wrapText="1"/>
    </xf>
    <xf numFmtId="0" fontId="5" fillId="3" borderId="11" xfId="0" applyFont="1" applyFill="1" applyBorder="1" applyAlignment="1">
      <alignment horizontal="center" vertical="center" wrapText="1"/>
    </xf>
    <xf numFmtId="0" fontId="5" fillId="0" borderId="35" xfId="0" applyFont="1" applyBorder="1" applyAlignment="1">
      <alignment horizontal="center" vertical="center" wrapText="1"/>
    </xf>
    <xf numFmtId="0" fontId="5" fillId="2" borderId="4" xfId="0" applyFont="1" applyFill="1" applyBorder="1" applyAlignment="1">
      <alignment horizontal="left" vertical="center" wrapText="1"/>
    </xf>
    <xf numFmtId="44" fontId="5" fillId="2" borderId="4"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6" borderId="5" xfId="0" applyFont="1" applyFill="1" applyBorder="1" applyAlignment="1">
      <alignment horizontal="center" vertical="center"/>
    </xf>
    <xf numFmtId="0" fontId="5" fillId="2" borderId="4" xfId="0" applyNumberFormat="1"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5" xfId="0" applyNumberFormat="1" applyFont="1" applyFill="1" applyBorder="1" applyAlignment="1">
      <alignment horizontal="center" vertical="center" wrapText="1"/>
    </xf>
    <xf numFmtId="0" fontId="11" fillId="3" borderId="5" xfId="4" applyFont="1" applyFill="1" applyBorder="1" applyAlignment="1" applyProtection="1">
      <alignment horizontal="center" vertical="center" wrapText="1"/>
    </xf>
    <xf numFmtId="42" fontId="5" fillId="2" borderId="5" xfId="0" applyNumberFormat="1" applyFont="1" applyFill="1" applyBorder="1" applyAlignment="1">
      <alignment horizontal="center" vertical="center" wrapText="1"/>
    </xf>
    <xf numFmtId="0" fontId="5" fillId="2" borderId="36"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7" xfId="0" applyFont="1" applyFill="1" applyBorder="1" applyAlignment="1">
      <alignment horizontal="left" vertical="center" wrapText="1"/>
    </xf>
    <xf numFmtId="49" fontId="5" fillId="2" borderId="4" xfId="0" applyNumberFormat="1" applyFont="1" applyFill="1" applyBorder="1" applyAlignment="1">
      <alignment horizontal="center" vertical="center" wrapText="1"/>
    </xf>
    <xf numFmtId="49" fontId="5" fillId="2" borderId="5" xfId="0" applyNumberFormat="1" applyFont="1" applyFill="1" applyBorder="1" applyAlignment="1">
      <alignment horizontal="center" vertical="center" wrapText="1"/>
    </xf>
    <xf numFmtId="49" fontId="5" fillId="2" borderId="5" xfId="0" applyNumberFormat="1" applyFont="1" applyFill="1" applyBorder="1" applyAlignment="1">
      <alignment horizontal="left" vertical="center" wrapText="1"/>
    </xf>
    <xf numFmtId="0" fontId="5" fillId="3" borderId="5" xfId="4" applyFont="1" applyFill="1" applyBorder="1" applyAlignment="1" applyProtection="1">
      <alignment horizontal="center" vertical="center" wrapText="1"/>
    </xf>
    <xf numFmtId="49" fontId="5" fillId="2" borderId="7" xfId="0" applyNumberFormat="1" applyFont="1" applyFill="1" applyBorder="1" applyAlignment="1">
      <alignment horizontal="center" vertical="center" wrapText="1"/>
    </xf>
    <xf numFmtId="0" fontId="5" fillId="6" borderId="7" xfId="0" applyFont="1" applyFill="1" applyBorder="1" applyAlignment="1">
      <alignment horizontal="center" vertical="center"/>
    </xf>
    <xf numFmtId="0" fontId="5" fillId="2" borderId="5" xfId="0" applyFont="1" applyFill="1" applyBorder="1" applyAlignment="1">
      <alignment horizontal="center" vertical="center"/>
    </xf>
    <xf numFmtId="0" fontId="5" fillId="0" borderId="5" xfId="0" applyFont="1" applyBorder="1" applyAlignment="1">
      <alignment horizontal="center" vertical="center"/>
    </xf>
    <xf numFmtId="0" fontId="5" fillId="6" borderId="5" xfId="0" applyFont="1" applyFill="1" applyBorder="1" applyAlignment="1">
      <alignment horizontal="center" vertical="center" wrapText="1"/>
    </xf>
    <xf numFmtId="0" fontId="5" fillId="0" borderId="35" xfId="0" applyNumberFormat="1" applyFont="1" applyFill="1" applyBorder="1" applyAlignment="1">
      <alignment horizontal="left" vertical="center" wrapText="1"/>
    </xf>
    <xf numFmtId="0" fontId="1" fillId="0" borderId="0" xfId="0" applyFont="1" applyAlignment="1">
      <alignment vertical="center" wrapText="1"/>
    </xf>
    <xf numFmtId="0" fontId="1" fillId="0" borderId="0" xfId="0" applyFont="1" applyBorder="1" applyAlignment="1">
      <alignment vertical="center" wrapText="1"/>
    </xf>
    <xf numFmtId="0" fontId="5" fillId="3" borderId="7" xfId="0" applyFont="1" applyFill="1" applyBorder="1" applyAlignment="1">
      <alignment horizontal="center" vertical="center" wrapText="1"/>
    </xf>
    <xf numFmtId="0" fontId="2" fillId="0" borderId="21" xfId="0" applyFont="1" applyBorder="1" applyAlignment="1">
      <alignment vertical="center" wrapText="1"/>
    </xf>
    <xf numFmtId="0" fontId="2" fillId="0" borderId="7" xfId="0" applyFont="1" applyBorder="1" applyAlignment="1">
      <alignment vertical="center" wrapText="1"/>
    </xf>
    <xf numFmtId="0" fontId="2" fillId="0" borderId="58" xfId="0" applyFont="1" applyBorder="1" applyAlignment="1">
      <alignment vertical="center" wrapText="1"/>
    </xf>
    <xf numFmtId="0" fontId="5" fillId="3" borderId="18" xfId="1" applyFont="1" applyFill="1" applyBorder="1" applyAlignment="1" applyProtection="1">
      <alignment horizontal="center" vertical="center" wrapText="1"/>
    </xf>
    <xf numFmtId="0" fontId="5" fillId="3" borderId="4" xfId="0" applyFont="1" applyFill="1" applyBorder="1" applyAlignment="1">
      <alignment horizontal="center" vertical="center" wrapText="1"/>
    </xf>
    <xf numFmtId="0" fontId="5" fillId="3" borderId="13" xfId="0" applyFont="1" applyFill="1" applyBorder="1" applyAlignment="1">
      <alignment horizontal="center" vertical="center" wrapText="1"/>
    </xf>
    <xf numFmtId="49" fontId="7" fillId="9" borderId="5" xfId="0" applyNumberFormat="1" applyFont="1" applyFill="1" applyBorder="1" applyAlignment="1">
      <alignment horizontal="center" vertical="center" wrapText="1"/>
    </xf>
    <xf numFmtId="0" fontId="5" fillId="7" borderId="7" xfId="0" applyFont="1" applyFill="1" applyBorder="1" applyAlignment="1">
      <alignment horizontal="center" vertical="center" wrapText="1"/>
    </xf>
    <xf numFmtId="0" fontId="11" fillId="3" borderId="13" xfId="1" applyFont="1" applyFill="1" applyBorder="1" applyAlignment="1" applyProtection="1">
      <alignment horizontal="center" vertical="center" wrapText="1"/>
    </xf>
    <xf numFmtId="0" fontId="2" fillId="0" borderId="53" xfId="0" applyFont="1" applyFill="1" applyBorder="1" applyAlignment="1">
      <alignment vertical="center" wrapText="1"/>
    </xf>
    <xf numFmtId="0" fontId="5" fillId="5" borderId="7"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45" xfId="0" applyFont="1" applyBorder="1" applyAlignment="1">
      <alignment horizontal="left" vertical="center" wrapText="1"/>
    </xf>
    <xf numFmtId="0" fontId="2" fillId="9" borderId="36" xfId="0" applyFont="1" applyFill="1" applyBorder="1" applyAlignment="1">
      <alignment vertical="center" wrapText="1"/>
    </xf>
    <xf numFmtId="0" fontId="2" fillId="0" borderId="5" xfId="0" applyFont="1" applyBorder="1" applyAlignment="1">
      <alignment vertical="center" wrapText="1"/>
    </xf>
    <xf numFmtId="0" fontId="5" fillId="0" borderId="7" xfId="21" applyFont="1" applyFill="1" applyBorder="1" applyAlignment="1">
      <alignment horizontal="left" vertical="center" wrapText="1"/>
    </xf>
    <xf numFmtId="0" fontId="5" fillId="3" borderId="54" xfId="0" applyFont="1" applyFill="1" applyBorder="1" applyAlignment="1">
      <alignment vertical="center" wrapText="1"/>
    </xf>
    <xf numFmtId="0" fontId="5" fillId="3" borderId="54" xfId="0" applyFont="1" applyFill="1" applyBorder="1" applyAlignment="1">
      <alignment horizontal="center" vertical="center" wrapText="1"/>
    </xf>
    <xf numFmtId="0" fontId="5" fillId="3" borderId="18" xfId="1" applyFont="1" applyFill="1" applyBorder="1" applyAlignment="1" applyProtection="1">
      <alignment vertical="center" wrapText="1"/>
    </xf>
    <xf numFmtId="0" fontId="5" fillId="0" borderId="21" xfId="0" applyFont="1" applyFill="1" applyBorder="1" applyAlignment="1">
      <alignment vertical="center" wrapText="1"/>
    </xf>
    <xf numFmtId="0" fontId="23" fillId="0" borderId="0" xfId="0" applyFont="1" applyAlignment="1">
      <alignment vertical="center" wrapText="1"/>
    </xf>
    <xf numFmtId="0" fontId="23" fillId="0" borderId="0" xfId="0" applyFont="1" applyBorder="1" applyAlignment="1">
      <alignment vertical="center" wrapText="1"/>
    </xf>
    <xf numFmtId="0" fontId="24" fillId="8" borderId="0" xfId="0" applyFont="1" applyFill="1" applyAlignment="1">
      <alignment vertical="center" wrapText="1"/>
    </xf>
    <xf numFmtId="0" fontId="24" fillId="8" borderId="0" xfId="0" applyFont="1" applyFill="1" applyBorder="1" applyAlignment="1">
      <alignment vertical="center" wrapText="1"/>
    </xf>
    <xf numFmtId="0" fontId="2" fillId="0" borderId="0" xfId="0" applyFont="1" applyFill="1" applyBorder="1" applyAlignment="1">
      <alignment vertical="center" wrapText="1"/>
    </xf>
    <xf numFmtId="0" fontId="5" fillId="3" borderId="13" xfId="36" applyFont="1" applyFill="1" applyBorder="1" applyAlignment="1" applyProtection="1">
      <alignment horizontal="center" vertical="center" wrapText="1"/>
    </xf>
    <xf numFmtId="0" fontId="2" fillId="0" borderId="0" xfId="0" applyFont="1" applyFill="1" applyAlignment="1">
      <alignment vertical="center" wrapText="1"/>
    </xf>
    <xf numFmtId="0" fontId="5" fillId="7" borderId="5" xfId="0" applyNumberFormat="1" applyFont="1" applyFill="1" applyBorder="1" applyAlignment="1">
      <alignment horizontal="center" vertical="center" wrapText="1"/>
    </xf>
    <xf numFmtId="0" fontId="5" fillId="7" borderId="4" xfId="0" applyNumberFormat="1" applyFont="1" applyFill="1" applyBorder="1" applyAlignment="1">
      <alignment horizontal="center" vertical="center" wrapText="1"/>
    </xf>
    <xf numFmtId="0" fontId="5" fillId="19" borderId="5" xfId="0" applyFont="1" applyFill="1" applyBorder="1" applyAlignment="1">
      <alignment horizontal="center" vertical="center"/>
    </xf>
    <xf numFmtId="0" fontId="5" fillId="7" borderId="5"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0" fillId="7" borderId="0" xfId="0" applyFont="1" applyFill="1" applyBorder="1" applyAlignment="1">
      <alignment vertical="center" wrapText="1"/>
    </xf>
    <xf numFmtId="0" fontId="2" fillId="0" borderId="49" xfId="0" applyFont="1" applyBorder="1" applyAlignment="1">
      <alignment vertical="center" wrapText="1"/>
    </xf>
    <xf numFmtId="0" fontId="2" fillId="0" borderId="71" xfId="0" applyFont="1" applyFill="1" applyBorder="1" applyAlignment="1">
      <alignment vertical="center" wrapText="1"/>
    </xf>
    <xf numFmtId="0" fontId="2" fillId="0" borderId="36" xfId="0" applyFont="1" applyBorder="1" applyAlignment="1">
      <alignment vertical="center" wrapText="1"/>
    </xf>
    <xf numFmtId="0" fontId="2" fillId="0" borderId="36" xfId="0" applyFont="1" applyFill="1" applyBorder="1" applyAlignment="1">
      <alignment vertical="center" wrapText="1"/>
    </xf>
    <xf numFmtId="0" fontId="2" fillId="0" borderId="59" xfId="0" applyFont="1" applyBorder="1" applyAlignment="1">
      <alignment vertical="center" wrapText="1"/>
    </xf>
    <xf numFmtId="0" fontId="7" fillId="9" borderId="4" xfId="0" applyFont="1" applyFill="1" applyBorder="1" applyAlignment="1">
      <alignment horizontal="left" vertical="center" wrapText="1"/>
    </xf>
    <xf numFmtId="0" fontId="7" fillId="9" borderId="5"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5" fillId="6" borderId="5" xfId="0" applyFont="1" applyFill="1" applyBorder="1" applyAlignment="1">
      <alignment horizontal="left" vertical="center"/>
    </xf>
    <xf numFmtId="0" fontId="5" fillId="2" borderId="5" xfId="0" applyNumberFormat="1" applyFont="1" applyFill="1" applyBorder="1" applyAlignment="1">
      <alignment horizontal="left" vertical="center" wrapText="1"/>
    </xf>
    <xf numFmtId="0" fontId="5" fillId="19" borderId="5" xfId="0" applyFont="1" applyFill="1" applyBorder="1" applyAlignment="1">
      <alignment horizontal="left" vertical="center"/>
    </xf>
    <xf numFmtId="0" fontId="7" fillId="9" borderId="21" xfId="0" applyFont="1" applyFill="1" applyBorder="1" applyAlignment="1">
      <alignment horizontal="left" vertical="center" wrapText="1"/>
    </xf>
    <xf numFmtId="0" fontId="5" fillId="6" borderId="5" xfId="0" applyFont="1" applyFill="1" applyBorder="1" applyAlignment="1">
      <alignment horizontal="left" vertical="center" wrapText="1"/>
    </xf>
    <xf numFmtId="0" fontId="5" fillId="0" borderId="35" xfId="0" applyFont="1" applyBorder="1" applyAlignment="1">
      <alignment horizontal="left" vertical="center" wrapText="1"/>
    </xf>
    <xf numFmtId="49" fontId="5" fillId="0" borderId="5" xfId="0" applyNumberFormat="1" applyFont="1" applyBorder="1" applyAlignment="1">
      <alignment horizontal="left" vertical="center" wrapText="1"/>
    </xf>
    <xf numFmtId="0" fontId="5" fillId="7" borderId="4" xfId="0" applyFont="1" applyFill="1" applyBorder="1" applyAlignment="1">
      <alignment horizontal="left" vertical="center" wrapText="1"/>
    </xf>
    <xf numFmtId="0" fontId="2" fillId="0" borderId="0" xfId="0" applyFont="1" applyBorder="1" applyAlignment="1">
      <alignment horizontal="left" vertical="center" wrapText="1"/>
    </xf>
    <xf numFmtId="0" fontId="5" fillId="2" borderId="45"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0" borderId="5" xfId="35" applyFont="1" applyBorder="1" applyAlignment="1">
      <alignment horizontal="left" vertical="center" wrapText="1"/>
    </xf>
    <xf numFmtId="0" fontId="5" fillId="0" borderId="36" xfId="0" applyFont="1" applyBorder="1" applyAlignment="1">
      <alignment horizontal="center" vertical="center" wrapText="1"/>
    </xf>
    <xf numFmtId="0" fontId="7" fillId="9" borderId="8" xfId="0" applyFont="1" applyFill="1" applyBorder="1" applyAlignment="1">
      <alignment horizontal="center" vertical="center" wrapText="1"/>
    </xf>
    <xf numFmtId="0" fontId="7" fillId="9" borderId="8" xfId="0" applyFont="1" applyFill="1" applyBorder="1" applyAlignment="1">
      <alignment horizontal="left" vertical="center" wrapText="1"/>
    </xf>
    <xf numFmtId="0" fontId="2" fillId="0" borderId="8" xfId="0" applyFont="1" applyBorder="1" applyAlignment="1">
      <alignment vertical="center" wrapText="1"/>
    </xf>
    <xf numFmtId="0" fontId="24" fillId="0" borderId="5" xfId="0" applyFont="1" applyFill="1" applyBorder="1" applyAlignment="1">
      <alignment vertical="center" wrapText="1"/>
    </xf>
    <xf numFmtId="0" fontId="24" fillId="0" borderId="0" xfId="0" applyFont="1" applyFill="1" applyBorder="1" applyAlignment="1">
      <alignment vertical="center" wrapText="1"/>
    </xf>
    <xf numFmtId="0" fontId="2" fillId="0" borderId="78" xfId="0" applyFont="1" applyBorder="1" applyAlignment="1">
      <alignment vertical="center" wrapText="1"/>
    </xf>
    <xf numFmtId="0" fontId="5" fillId="0" borderId="5" xfId="0" applyFont="1" applyFill="1" applyBorder="1" applyAlignment="1">
      <alignment horizontal="center" vertical="top"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49" fontId="5" fillId="0" borderId="7" xfId="0" applyNumberFormat="1"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8" xfId="0" applyFont="1" applyFill="1" applyBorder="1" applyAlignment="1">
      <alignment vertical="center" wrapText="1"/>
    </xf>
    <xf numFmtId="0" fontId="5" fillId="0" borderId="8" xfId="0" applyFont="1" applyFill="1" applyBorder="1" applyAlignment="1">
      <alignment horizontal="center" vertical="center" wrapText="1"/>
    </xf>
    <xf numFmtId="0" fontId="5" fillId="0" borderId="5" xfId="0" applyFont="1" applyFill="1" applyBorder="1" applyAlignment="1">
      <alignment vertical="top" wrapText="1"/>
    </xf>
    <xf numFmtId="0" fontId="5" fillId="0" borderId="5" xfId="0" applyNumberFormat="1" applyFont="1" applyFill="1" applyBorder="1" applyAlignment="1" applyProtection="1">
      <alignment horizontal="center" vertical="center" wrapText="1"/>
      <protection locked="0"/>
    </xf>
    <xf numFmtId="0" fontId="5" fillId="0" borderId="4" xfId="0" applyFont="1" applyFill="1" applyBorder="1" applyAlignment="1">
      <alignment horizontal="center" vertical="top" wrapText="1"/>
    </xf>
    <xf numFmtId="0" fontId="5" fillId="0" borderId="72" xfId="0" applyFont="1" applyBorder="1" applyAlignment="1">
      <alignment horizontal="center" vertical="center" wrapText="1"/>
    </xf>
    <xf numFmtId="0" fontId="5" fillId="18" borderId="5" xfId="0" applyFont="1" applyFill="1" applyBorder="1" applyAlignment="1">
      <alignment horizontal="center" vertical="center" wrapText="1"/>
    </xf>
    <xf numFmtId="0" fontId="5" fillId="9" borderId="5" xfId="0" applyFont="1" applyFill="1" applyBorder="1" applyAlignment="1">
      <alignment horizontal="center" vertical="center" wrapText="1"/>
    </xf>
    <xf numFmtId="0" fontId="5" fillId="7" borderId="21" xfId="0" applyFont="1" applyFill="1" applyBorder="1" applyAlignment="1">
      <alignment horizontal="left" vertical="center" wrapText="1"/>
    </xf>
    <xf numFmtId="0" fontId="5" fillId="7" borderId="4" xfId="0" applyFont="1" applyFill="1" applyBorder="1" applyAlignment="1">
      <alignment vertical="center" wrapText="1"/>
    </xf>
    <xf numFmtId="0" fontId="5" fillId="7" borderId="5" xfId="2" applyFont="1" applyFill="1" applyBorder="1" applyAlignment="1">
      <alignment horizontal="left" vertical="center" wrapText="1"/>
    </xf>
    <xf numFmtId="0" fontId="5" fillId="7" borderId="8" xfId="0" applyFont="1" applyFill="1" applyBorder="1" applyAlignment="1">
      <alignment vertical="center" wrapText="1"/>
    </xf>
    <xf numFmtId="0" fontId="5" fillId="7" borderId="5" xfId="0" applyFont="1" applyFill="1" applyBorder="1" applyAlignment="1">
      <alignment horizontal="left" vertical="center"/>
    </xf>
    <xf numFmtId="0" fontId="5" fillId="7" borderId="0" xfId="0" applyFont="1" applyFill="1" applyBorder="1" applyAlignment="1">
      <alignment vertical="center" wrapText="1"/>
    </xf>
    <xf numFmtId="0" fontId="5" fillId="7" borderId="0" xfId="0" applyFont="1" applyFill="1" applyBorder="1" applyAlignment="1">
      <alignment horizontal="center" vertical="center" wrapText="1"/>
    </xf>
    <xf numFmtId="0" fontId="5" fillId="7" borderId="5" xfId="2" applyFont="1" applyFill="1" applyBorder="1" applyAlignment="1">
      <alignment vertical="center" wrapText="1"/>
    </xf>
    <xf numFmtId="0" fontId="7" fillId="12" borderId="4" xfId="0" applyFont="1" applyFill="1" applyBorder="1" applyAlignment="1">
      <alignment horizontal="left" vertical="center" wrapText="1"/>
    </xf>
    <xf numFmtId="0" fontId="7" fillId="12" borderId="5" xfId="0" applyFont="1" applyFill="1" applyBorder="1" applyAlignment="1">
      <alignment horizontal="center" vertical="center" wrapText="1"/>
    </xf>
    <xf numFmtId="0" fontId="7" fillId="12" borderId="5" xfId="0" applyFont="1" applyFill="1" applyBorder="1" applyAlignment="1">
      <alignment horizontal="left" vertical="center" wrapText="1"/>
    </xf>
    <xf numFmtId="0" fontId="7" fillId="12" borderId="21" xfId="0" applyFont="1" applyFill="1" applyBorder="1" applyAlignment="1">
      <alignment horizontal="center" vertical="center" wrapText="1"/>
    </xf>
    <xf numFmtId="0" fontId="7" fillId="12" borderId="21" xfId="0" applyFont="1" applyFill="1" applyBorder="1" applyAlignment="1">
      <alignment horizontal="left" vertical="center" wrapText="1"/>
    </xf>
    <xf numFmtId="0" fontId="7" fillId="12" borderId="53" xfId="0" applyFont="1" applyFill="1" applyBorder="1" applyAlignment="1">
      <alignment horizontal="center" vertical="center" wrapText="1"/>
    </xf>
    <xf numFmtId="0" fontId="7" fillId="12" borderId="53" xfId="0" applyFont="1" applyFill="1" applyBorder="1" applyAlignment="1">
      <alignment horizontal="left" vertical="center" wrapText="1"/>
    </xf>
    <xf numFmtId="0" fontId="7" fillId="12" borderId="52" xfId="0" applyFont="1" applyFill="1" applyBorder="1" applyAlignment="1">
      <alignment horizontal="center" vertical="center" wrapText="1"/>
    </xf>
    <xf numFmtId="0" fontId="5" fillId="0" borderId="17" xfId="0" applyFont="1" applyBorder="1" applyAlignment="1">
      <alignment horizontal="left" vertical="center" wrapText="1"/>
    </xf>
    <xf numFmtId="0" fontId="5" fillId="0" borderId="20" xfId="0" applyFont="1" applyBorder="1" applyAlignment="1">
      <alignment horizontal="center" vertical="center" wrapText="1"/>
    </xf>
    <xf numFmtId="0" fontId="7" fillId="12" borderId="10" xfId="0" applyFont="1" applyFill="1" applyBorder="1" applyAlignment="1">
      <alignment horizontal="center" vertical="center" wrapText="1"/>
    </xf>
    <xf numFmtId="0" fontId="7" fillId="12" borderId="12"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5" xfId="0" quotePrefix="1" applyNumberFormat="1" applyFont="1" applyBorder="1" applyAlignment="1">
      <alignment horizontal="center" vertical="center" wrapText="1"/>
    </xf>
    <xf numFmtId="0" fontId="7" fillId="9" borderId="10"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7" fillId="7" borderId="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7" fillId="9" borderId="29" xfId="0" applyFont="1" applyFill="1" applyBorder="1" applyAlignment="1">
      <alignment horizontal="center" vertical="center" wrapText="1"/>
    </xf>
    <xf numFmtId="0" fontId="5" fillId="2" borderId="50"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0" borderId="16" xfId="0" applyFont="1" applyBorder="1" applyAlignment="1">
      <alignment horizontal="left" vertical="center" wrapText="1"/>
    </xf>
    <xf numFmtId="17" fontId="5" fillId="3" borderId="5" xfId="0" applyNumberFormat="1"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5" xfId="27" applyFont="1" applyBorder="1" applyAlignment="1">
      <alignment horizontal="left" vertical="center" wrapText="1"/>
    </xf>
    <xf numFmtId="49" fontId="5" fillId="0" borderId="5" xfId="0" applyNumberFormat="1" applyFont="1" applyFill="1" applyBorder="1" applyAlignment="1" applyProtection="1">
      <alignment horizontal="center" vertical="center" wrapText="1"/>
      <protection locked="0"/>
    </xf>
    <xf numFmtId="0" fontId="5" fillId="0" borderId="5" xfId="6" applyFont="1" applyBorder="1" applyAlignment="1">
      <alignment horizontal="left" vertical="center" wrapText="1"/>
    </xf>
    <xf numFmtId="0" fontId="5" fillId="0" borderId="5" xfId="0" applyNumberFormat="1" applyFont="1" applyBorder="1" applyAlignment="1">
      <alignment vertical="center" wrapText="1"/>
    </xf>
    <xf numFmtId="2" fontId="5" fillId="0" borderId="4" xfId="0" applyNumberFormat="1" applyFont="1" applyBorder="1" applyAlignment="1">
      <alignment horizontal="center" vertical="center" wrapText="1"/>
    </xf>
    <xf numFmtId="0" fontId="5" fillId="6" borderId="4" xfId="0" applyFont="1" applyFill="1" applyBorder="1" applyAlignment="1">
      <alignment horizontal="center" vertical="center"/>
    </xf>
    <xf numFmtId="2" fontId="5" fillId="0" borderId="5" xfId="0" applyNumberFormat="1" applyFont="1" applyBorder="1" applyAlignment="1">
      <alignment horizontal="center" vertical="center" wrapText="1"/>
    </xf>
    <xf numFmtId="0" fontId="5" fillId="0" borderId="21" xfId="0" applyNumberFormat="1" applyFont="1" applyBorder="1" applyAlignment="1">
      <alignment vertical="center" wrapText="1"/>
    </xf>
    <xf numFmtId="0" fontId="7" fillId="9" borderId="12" xfId="0" applyFont="1" applyFill="1" applyBorder="1" applyAlignment="1">
      <alignment horizontal="center" vertical="center" wrapText="1"/>
    </xf>
    <xf numFmtId="0" fontId="5" fillId="6" borderId="4" xfId="0" applyFont="1" applyFill="1" applyBorder="1" applyAlignment="1">
      <alignment horizontal="left" vertical="center"/>
    </xf>
    <xf numFmtId="0" fontId="5" fillId="6" borderId="30" xfId="0" applyFont="1" applyFill="1" applyBorder="1" applyAlignment="1">
      <alignment horizontal="center" vertical="center"/>
    </xf>
    <xf numFmtId="0" fontId="5" fillId="6" borderId="13" xfId="0" applyFont="1" applyFill="1" applyBorder="1" applyAlignment="1">
      <alignment horizontal="center" vertical="center"/>
    </xf>
    <xf numFmtId="0" fontId="5" fillId="0" borderId="4" xfId="0" applyFont="1" applyBorder="1" applyAlignment="1">
      <alignment horizontal="center" vertical="top" wrapText="1"/>
    </xf>
    <xf numFmtId="0" fontId="5" fillId="0" borderId="16" xfId="27" applyFont="1" applyBorder="1" applyAlignment="1">
      <alignment horizontal="left" vertical="center" wrapText="1"/>
    </xf>
    <xf numFmtId="0" fontId="5" fillId="0" borderId="49" xfId="0" applyFont="1" applyBorder="1" applyAlignment="1">
      <alignment horizontal="center" vertical="center" wrapText="1"/>
    </xf>
    <xf numFmtId="0" fontId="11" fillId="3" borderId="18" xfId="32" applyFont="1" applyFill="1" applyBorder="1" applyAlignment="1" applyProtection="1">
      <alignment horizontal="center" vertical="center" wrapText="1"/>
    </xf>
    <xf numFmtId="0" fontId="5" fillId="0" borderId="5" xfId="0" applyFont="1" applyBorder="1" applyAlignment="1">
      <alignment horizontal="left" vertical="center"/>
    </xf>
    <xf numFmtId="3" fontId="5" fillId="3" borderId="5" xfId="0" applyNumberFormat="1" applyFont="1" applyFill="1" applyBorder="1" applyAlignment="1">
      <alignment horizontal="center" vertical="center" wrapText="1"/>
    </xf>
    <xf numFmtId="0" fontId="5" fillId="7" borderId="7" xfId="0" applyFont="1" applyFill="1" applyBorder="1" applyAlignment="1">
      <alignment horizontal="left" vertical="center" wrapText="1"/>
    </xf>
    <xf numFmtId="14" fontId="5" fillId="7" borderId="5" xfId="0" applyNumberFormat="1"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12" xfId="0" applyFont="1" applyFill="1" applyBorder="1" applyAlignment="1">
      <alignment horizontal="center" vertical="center" wrapText="1"/>
    </xf>
    <xf numFmtId="0" fontId="5" fillId="0" borderId="5" xfId="0" applyNumberFormat="1" applyFont="1" applyBorder="1" applyAlignment="1" applyProtection="1">
      <alignment horizontal="center" vertical="center" wrapText="1"/>
    </xf>
    <xf numFmtId="0" fontId="5" fillId="0" borderId="5" xfId="21" applyFont="1" applyBorder="1" applyAlignment="1">
      <alignment horizontal="left" vertical="center" wrapText="1"/>
    </xf>
    <xf numFmtId="0" fontId="5" fillId="5" borderId="18" xfId="0" applyFont="1" applyFill="1" applyBorder="1" applyAlignment="1">
      <alignment horizontal="center" vertical="center" wrapText="1"/>
    </xf>
    <xf numFmtId="0" fontId="5" fillId="5" borderId="13" xfId="0" applyFont="1" applyFill="1" applyBorder="1" applyAlignment="1">
      <alignment horizontal="center" vertical="center" wrapText="1"/>
    </xf>
    <xf numFmtId="2" fontId="5" fillId="0" borderId="4" xfId="0" applyNumberFormat="1" applyFont="1" applyFill="1" applyBorder="1" applyAlignment="1">
      <alignment horizontal="center" vertical="center" wrapText="1"/>
    </xf>
    <xf numFmtId="2" fontId="5" fillId="0" borderId="49" xfId="0" applyNumberFormat="1"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7" xfId="0" applyFont="1" applyFill="1" applyBorder="1" applyAlignment="1">
      <alignment horizontal="left" vertical="center" wrapText="1"/>
    </xf>
    <xf numFmtId="0" fontId="5" fillId="18" borderId="7" xfId="0" applyFont="1" applyFill="1" applyBorder="1" applyAlignment="1">
      <alignment horizontal="center" vertical="center" wrapText="1"/>
    </xf>
    <xf numFmtId="164" fontId="5" fillId="0" borderId="5" xfId="0" applyNumberFormat="1" applyFont="1" applyBorder="1" applyAlignment="1" applyProtection="1">
      <alignment horizontal="left" vertical="center" wrapText="1"/>
      <protection locked="0"/>
    </xf>
    <xf numFmtId="164" fontId="5" fillId="0" borderId="5" xfId="0" applyNumberFormat="1" applyFont="1" applyBorder="1" applyAlignment="1">
      <alignment horizontal="left" vertical="center" wrapText="1"/>
    </xf>
    <xf numFmtId="164" fontId="5" fillId="0" borderId="7" xfId="0" applyNumberFormat="1" applyFont="1" applyBorder="1" applyAlignment="1" applyProtection="1">
      <alignment horizontal="left" vertical="center" wrapText="1"/>
      <protection locked="0"/>
    </xf>
    <xf numFmtId="164" fontId="5" fillId="0" borderId="5" xfId="0" applyNumberFormat="1" applyFont="1" applyFill="1" applyBorder="1" applyAlignment="1" applyProtection="1">
      <alignment horizontal="left" vertical="center" wrapText="1"/>
      <protection locked="0"/>
    </xf>
    <xf numFmtId="164" fontId="5" fillId="0" borderId="5" xfId="0" applyNumberFormat="1" applyFont="1" applyFill="1" applyBorder="1" applyAlignment="1">
      <alignment horizontal="left" vertical="center" wrapText="1"/>
    </xf>
    <xf numFmtId="164" fontId="5" fillId="0" borderId="5" xfId="37" applyNumberFormat="1" applyFont="1" applyFill="1" applyBorder="1" applyAlignment="1">
      <alignment horizontal="left" vertical="center" wrapText="1"/>
    </xf>
    <xf numFmtId="164" fontId="5" fillId="0" borderId="7" xfId="0" applyNumberFormat="1" applyFont="1" applyBorder="1" applyAlignment="1">
      <alignment horizontal="left" vertical="center" wrapText="1"/>
    </xf>
    <xf numFmtId="0" fontId="5" fillId="3" borderId="18" xfId="32" applyFont="1" applyFill="1" applyBorder="1" applyAlignment="1" applyProtection="1">
      <alignment horizontal="center" vertical="center" wrapText="1"/>
    </xf>
    <xf numFmtId="0" fontId="5" fillId="0" borderId="5" xfId="0" applyFont="1" applyBorder="1" applyAlignment="1">
      <alignment horizontal="center" vertical="distributed" wrapText="1"/>
    </xf>
    <xf numFmtId="0" fontId="5" fillId="5" borderId="16" xfId="0" applyFont="1" applyFill="1" applyBorder="1" applyAlignment="1">
      <alignment horizontal="left" vertical="center" wrapText="1"/>
    </xf>
    <xf numFmtId="0" fontId="5" fillId="7" borderId="36" xfId="0" applyFont="1" applyFill="1" applyBorder="1" applyAlignment="1">
      <alignment horizontal="center" vertical="distributed" wrapText="1"/>
    </xf>
    <xf numFmtId="0" fontId="5" fillId="18" borderId="4" xfId="0" applyFont="1" applyFill="1" applyBorder="1" applyAlignment="1">
      <alignment horizontal="left" vertical="center" wrapText="1"/>
    </xf>
    <xf numFmtId="0" fontId="5" fillId="18" borderId="4" xfId="0" applyFont="1" applyFill="1" applyBorder="1" applyAlignment="1">
      <alignment horizontal="center" vertical="center" wrapText="1"/>
    </xf>
    <xf numFmtId="0" fontId="5" fillId="15" borderId="13" xfId="1" applyFont="1" applyFill="1" applyBorder="1" applyAlignment="1" applyProtection="1">
      <alignment horizontal="center" vertical="center" wrapText="1"/>
    </xf>
    <xf numFmtId="0" fontId="5" fillId="0" borderId="16" xfId="0" applyFont="1" applyFill="1" applyBorder="1" applyAlignment="1">
      <alignment horizontal="left" vertical="center" wrapText="1"/>
    </xf>
    <xf numFmtId="0" fontId="5" fillId="7" borderId="5" xfId="0" applyNumberFormat="1" applyFont="1" applyFill="1" applyBorder="1" applyAlignment="1">
      <alignment horizontal="left" vertical="center" wrapText="1"/>
    </xf>
    <xf numFmtId="0" fontId="5" fillId="5" borderId="21" xfId="0" applyFont="1" applyFill="1" applyBorder="1" applyAlignment="1">
      <alignment horizontal="center" vertical="center" wrapText="1"/>
    </xf>
    <xf numFmtId="0" fontId="5" fillId="0" borderId="21" xfId="0" quotePrefix="1" applyFont="1" applyBorder="1" applyAlignment="1">
      <alignment horizontal="center" vertical="center" wrapText="1"/>
    </xf>
    <xf numFmtId="0" fontId="5" fillId="5" borderId="21" xfId="0" applyFont="1" applyFill="1" applyBorder="1" applyAlignment="1">
      <alignment horizontal="left" vertical="center" wrapText="1"/>
    </xf>
    <xf numFmtId="0" fontId="5" fillId="3" borderId="24" xfId="1" applyFont="1" applyFill="1" applyBorder="1" applyAlignment="1" applyProtection="1">
      <alignment horizontal="center" vertical="center" wrapText="1"/>
    </xf>
    <xf numFmtId="0" fontId="5" fillId="7" borderId="5" xfId="1" applyFont="1" applyFill="1" applyBorder="1" applyAlignment="1" applyProtection="1">
      <alignment horizontal="center" vertical="center" wrapText="1"/>
    </xf>
    <xf numFmtId="0" fontId="5" fillId="0" borderId="13" xfId="1" applyFont="1" applyFill="1" applyBorder="1" applyAlignment="1" applyProtection="1">
      <alignment horizontal="center" vertical="center" wrapText="1"/>
    </xf>
    <xf numFmtId="0" fontId="5" fillId="18" borderId="4" xfId="0" applyFont="1" applyFill="1" applyBorder="1" applyAlignment="1">
      <alignment vertical="center" wrapText="1"/>
    </xf>
    <xf numFmtId="0" fontId="5" fillId="0" borderId="34" xfId="0" applyFont="1" applyBorder="1" applyAlignment="1">
      <alignment horizontal="center" vertical="center" wrapText="1"/>
    </xf>
    <xf numFmtId="0" fontId="5" fillId="3" borderId="5" xfId="1" applyFont="1" applyFill="1" applyBorder="1" applyAlignment="1" applyProtection="1">
      <alignment horizontal="center" vertical="center" wrapText="1"/>
    </xf>
    <xf numFmtId="0" fontId="5" fillId="3" borderId="13" xfId="33" applyFont="1" applyFill="1" applyBorder="1" applyAlignment="1" applyProtection="1">
      <alignment horizontal="center" vertical="center" wrapText="1"/>
    </xf>
    <xf numFmtId="0" fontId="5" fillId="0" borderId="7" xfId="0" applyFont="1" applyFill="1" applyBorder="1" applyAlignment="1">
      <alignment vertical="center" wrapText="1"/>
    </xf>
    <xf numFmtId="0" fontId="5" fillId="0" borderId="32" xfId="0" applyFont="1" applyBorder="1" applyAlignment="1">
      <alignment horizontal="center" vertical="center" wrapText="1"/>
    </xf>
    <xf numFmtId="167" fontId="5" fillId="0" borderId="5" xfId="0" applyNumberFormat="1" applyFont="1" applyFill="1" applyBorder="1" applyAlignment="1">
      <alignment horizontal="center" vertical="center" wrapText="1"/>
    </xf>
    <xf numFmtId="2" fontId="11" fillId="3" borderId="18" xfId="1" applyNumberFormat="1" applyFont="1" applyFill="1" applyBorder="1" applyAlignment="1" applyProtection="1">
      <alignment horizontal="center" vertical="center" wrapText="1"/>
    </xf>
    <xf numFmtId="164" fontId="5" fillId="0" borderId="5" xfId="0" applyNumberFormat="1" applyFont="1" applyFill="1" applyBorder="1" applyAlignment="1">
      <alignment horizontal="center" vertical="center" wrapText="1"/>
    </xf>
    <xf numFmtId="0" fontId="7" fillId="9" borderId="77" xfId="0" applyFont="1" applyFill="1" applyBorder="1" applyAlignment="1">
      <alignment horizontal="center" vertical="center" wrapText="1"/>
    </xf>
    <xf numFmtId="14" fontId="5" fillId="3" borderId="7" xfId="0" applyNumberFormat="1"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0" borderId="5" xfId="27" applyFont="1" applyBorder="1" applyAlignment="1">
      <alignment horizontal="center" vertical="center" wrapText="1"/>
    </xf>
    <xf numFmtId="49" fontId="5" fillId="0" borderId="35" xfId="0" applyNumberFormat="1" applyFont="1" applyBorder="1" applyAlignment="1">
      <alignment horizontal="center" vertical="center" wrapText="1"/>
    </xf>
    <xf numFmtId="0" fontId="5" fillId="0" borderId="35" xfId="0" applyNumberFormat="1" applyFont="1" applyBorder="1" applyAlignment="1">
      <alignment horizontal="center" vertical="center" wrapText="1"/>
    </xf>
    <xf numFmtId="0" fontId="5" fillId="0" borderId="35" xfId="0" quotePrefix="1" applyFont="1" applyBorder="1" applyAlignment="1">
      <alignment horizontal="center" vertical="center" wrapText="1"/>
    </xf>
    <xf numFmtId="0" fontId="5" fillId="2" borderId="35" xfId="0" applyFont="1" applyFill="1" applyBorder="1" applyAlignment="1">
      <alignment horizontal="left" vertical="center" wrapText="1"/>
    </xf>
    <xf numFmtId="49" fontId="5" fillId="2" borderId="35" xfId="0" applyNumberFormat="1" applyFont="1" applyFill="1" applyBorder="1" applyAlignment="1">
      <alignment horizontal="center" vertical="center" wrapText="1"/>
    </xf>
    <xf numFmtId="0" fontId="5" fillId="0" borderId="35" xfId="0" applyNumberFormat="1" applyFont="1" applyBorder="1" applyAlignment="1">
      <alignment horizontal="left" vertical="center" wrapText="1"/>
    </xf>
    <xf numFmtId="164" fontId="5" fillId="0" borderId="35" xfId="0" applyNumberFormat="1" applyFont="1" applyBorder="1" applyAlignment="1">
      <alignment horizontal="center" vertical="center" wrapText="1"/>
    </xf>
    <xf numFmtId="0" fontId="5" fillId="3"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43" fontId="5" fillId="0" borderId="5" xfId="5" applyFont="1" applyFill="1" applyBorder="1" applyAlignment="1">
      <alignment horizontal="left" vertical="center" wrapText="1"/>
    </xf>
    <xf numFmtId="0" fontId="5" fillId="7" borderId="5" xfId="4" applyFont="1" applyFill="1" applyBorder="1" applyAlignment="1" applyProtection="1">
      <alignment horizontal="left" vertical="center" wrapText="1"/>
    </xf>
    <xf numFmtId="49" fontId="5" fillId="0" borderId="7" xfId="0" quotePrefix="1" applyNumberFormat="1" applyFont="1" applyBorder="1" applyAlignment="1">
      <alignment horizontal="center" vertical="center" wrapText="1"/>
    </xf>
    <xf numFmtId="49" fontId="5" fillId="0" borderId="5" xfId="0" quotePrefix="1" applyNumberFormat="1" applyFont="1" applyBorder="1" applyAlignment="1">
      <alignment horizontal="center" vertical="center" wrapText="1"/>
    </xf>
    <xf numFmtId="0" fontId="5" fillId="7" borderId="36" xfId="0" applyFont="1" applyFill="1" applyBorder="1" applyAlignment="1">
      <alignment horizontal="center" vertical="center" wrapText="1"/>
    </xf>
    <xf numFmtId="0" fontId="5" fillId="7" borderId="49" xfId="0" applyFont="1" applyFill="1" applyBorder="1" applyAlignment="1">
      <alignment horizontal="center" vertical="center" wrapText="1"/>
    </xf>
    <xf numFmtId="0" fontId="5" fillId="6" borderId="7" xfId="0" applyFont="1" applyFill="1" applyBorder="1" applyAlignment="1">
      <alignment horizontal="left" vertical="center" wrapText="1"/>
    </xf>
    <xf numFmtId="0" fontId="5" fillId="6" borderId="7" xfId="0" applyFont="1" applyFill="1" applyBorder="1" applyAlignment="1">
      <alignment horizontal="center" vertical="center" wrapText="1"/>
    </xf>
    <xf numFmtId="0" fontId="5" fillId="6" borderId="7" xfId="0" applyFont="1" applyFill="1" applyBorder="1" applyAlignment="1">
      <alignment horizontal="left" vertical="center"/>
    </xf>
    <xf numFmtId="0" fontId="5" fillId="0" borderId="5" xfId="35" applyFont="1" applyFill="1" applyBorder="1" applyAlignment="1">
      <alignment horizontal="left" vertical="center" wrapText="1"/>
    </xf>
    <xf numFmtId="0" fontId="5" fillId="0" borderId="5" xfId="35" applyFont="1" applyFill="1" applyBorder="1" applyAlignment="1">
      <alignment horizontal="center" vertical="center" wrapText="1"/>
    </xf>
    <xf numFmtId="2" fontId="5" fillId="0" borderId="5" xfId="1" applyNumberFormat="1" applyFont="1" applyBorder="1" applyAlignment="1" applyProtection="1">
      <alignment horizontal="left" vertical="center" wrapText="1"/>
    </xf>
    <xf numFmtId="2" fontId="5" fillId="0" borderId="5" xfId="0" applyNumberFormat="1" applyFont="1" applyFill="1" applyBorder="1" applyAlignment="1">
      <alignment horizontal="left" vertical="center" wrapText="1"/>
    </xf>
    <xf numFmtId="0" fontId="5" fillId="7" borderId="4" xfId="21" applyFont="1" applyFill="1" applyBorder="1" applyAlignment="1">
      <alignment horizontal="left" vertical="center" wrapText="1"/>
    </xf>
    <xf numFmtId="0" fontId="11" fillId="3" borderId="11" xfId="1" applyFont="1" applyFill="1" applyBorder="1" applyAlignment="1" applyProtection="1">
      <alignment horizontal="center" vertical="center" wrapText="1"/>
    </xf>
    <xf numFmtId="0" fontId="5" fillId="0" borderId="5" xfId="21" applyFont="1" applyFill="1" applyBorder="1" applyAlignment="1">
      <alignment horizontal="center" vertical="center" wrapText="1"/>
    </xf>
    <xf numFmtId="0" fontId="5" fillId="7" borderId="7" xfId="0" applyFont="1" applyFill="1" applyBorder="1" applyAlignment="1">
      <alignment vertical="center" wrapText="1"/>
    </xf>
    <xf numFmtId="49" fontId="5" fillId="0" borderId="5" xfId="21" applyNumberFormat="1" applyFont="1" applyFill="1" applyBorder="1" applyAlignment="1">
      <alignment horizontal="left" vertical="center" wrapText="1"/>
    </xf>
    <xf numFmtId="0" fontId="5" fillId="0" borderId="5" xfId="0" applyFont="1" applyFill="1" applyBorder="1" applyAlignment="1" applyProtection="1">
      <alignment horizontal="center" vertical="center" wrapText="1"/>
      <protection locked="0"/>
    </xf>
    <xf numFmtId="0" fontId="5" fillId="0" borderId="7" xfId="21" applyFont="1" applyFill="1" applyBorder="1" applyAlignment="1">
      <alignment horizontal="center" vertical="center" wrapText="1"/>
    </xf>
    <xf numFmtId="0" fontId="5" fillId="2" borderId="5" xfId="21" applyFont="1" applyFill="1" applyBorder="1" applyAlignment="1">
      <alignment horizontal="left" vertical="center" wrapText="1"/>
    </xf>
    <xf numFmtId="0" fontId="1"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NumberFormat="1" applyFont="1" applyBorder="1" applyAlignment="1">
      <alignment horizontal="left" vertical="center" wrapText="1"/>
    </xf>
    <xf numFmtId="0" fontId="1" fillId="0"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49" fontId="1" fillId="7" borderId="5" xfId="0" applyNumberFormat="1" applyFont="1" applyFill="1" applyBorder="1" applyAlignment="1">
      <alignment horizontal="center" vertical="center" wrapText="1"/>
    </xf>
    <xf numFmtId="0" fontId="1" fillId="7" borderId="5" xfId="0" applyFont="1" applyFill="1" applyBorder="1" applyAlignment="1">
      <alignment horizontal="center" vertical="center" wrapText="1"/>
    </xf>
    <xf numFmtId="0" fontId="5" fillId="0" borderId="5" xfId="0" applyFont="1" applyFill="1" applyBorder="1" applyAlignment="1">
      <alignment horizontal="left" vertical="center" wrapText="1" shrinkToFit="1"/>
    </xf>
    <xf numFmtId="0" fontId="1" fillId="0" borderId="4"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7"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5" xfId="0" applyFont="1" applyBorder="1" applyAlignment="1">
      <alignment vertical="center" wrapText="1"/>
    </xf>
    <xf numFmtId="0" fontId="5" fillId="0" borderId="17" xfId="0" applyFont="1" applyFill="1" applyBorder="1" applyAlignment="1">
      <alignment horizontal="left" vertical="center" wrapText="1"/>
    </xf>
    <xf numFmtId="0" fontId="5" fillId="0" borderId="63" xfId="0" applyFont="1" applyBorder="1" applyAlignment="1">
      <alignment horizontal="left" vertical="center" wrapText="1"/>
    </xf>
    <xf numFmtId="0" fontId="5" fillId="3" borderId="7" xfId="0" applyFont="1" applyFill="1" applyBorder="1" applyAlignment="1">
      <alignment horizontal="center" vertical="center"/>
    </xf>
    <xf numFmtId="0" fontId="5" fillId="0" borderId="47" xfId="0" applyFont="1" applyBorder="1" applyAlignment="1">
      <alignment horizontal="center" vertical="center" wrapText="1"/>
    </xf>
    <xf numFmtId="0" fontId="11" fillId="3" borderId="18" xfId="1" applyFont="1" applyFill="1" applyBorder="1" applyAlignment="1" applyProtection="1">
      <alignment horizontal="center" vertical="center"/>
    </xf>
    <xf numFmtId="0" fontId="5" fillId="0" borderId="36" xfId="0" applyFont="1" applyBorder="1" applyAlignment="1">
      <alignment horizontal="left" vertical="center" wrapText="1"/>
    </xf>
    <xf numFmtId="0" fontId="5" fillId="0" borderId="73" xfId="35" applyFont="1" applyBorder="1" applyAlignment="1">
      <alignment horizontal="left" vertical="center" wrapText="1"/>
    </xf>
    <xf numFmtId="0" fontId="5" fillId="0" borderId="72" xfId="35" applyFont="1" applyBorder="1" applyAlignment="1">
      <alignment horizontal="left" vertical="center" wrapText="1"/>
    </xf>
    <xf numFmtId="0" fontId="5" fillId="0" borderId="35" xfId="35" applyFont="1" applyBorder="1" applyAlignment="1">
      <alignment horizontal="left" vertical="center" wrapText="1"/>
    </xf>
    <xf numFmtId="0" fontId="5" fillId="20" borderId="0" xfId="0" applyFont="1" applyFill="1" applyBorder="1" applyAlignment="1">
      <alignment horizontal="center" vertical="center" wrapText="1"/>
    </xf>
    <xf numFmtId="0" fontId="5" fillId="20" borderId="35" xfId="0" applyFont="1" applyFill="1" applyBorder="1" applyAlignment="1">
      <alignment horizontal="center" vertical="center" wrapText="1"/>
    </xf>
    <xf numFmtId="0" fontId="5" fillId="0" borderId="22" xfId="0" applyFont="1" applyBorder="1" applyAlignment="1">
      <alignment vertical="center" wrapText="1"/>
    </xf>
    <xf numFmtId="49" fontId="5" fillId="0" borderId="5" xfId="0" applyNumberFormat="1" applyFont="1" applyBorder="1" applyAlignment="1">
      <alignment vertical="center" wrapText="1"/>
    </xf>
    <xf numFmtId="0" fontId="1" fillId="0" borderId="7"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1" fillId="0" borderId="5" xfId="0" applyNumberFormat="1" applyFont="1" applyFill="1" applyBorder="1" applyAlignment="1">
      <alignment horizontal="center" vertical="center" wrapText="1"/>
    </xf>
    <xf numFmtId="0" fontId="25" fillId="7" borderId="5" xfId="0"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164" fontId="1" fillId="0" borderId="7" xfId="0" applyNumberFormat="1" applyFont="1" applyFill="1" applyBorder="1" applyAlignment="1">
      <alignment horizontal="left" vertical="center" wrapText="1"/>
    </xf>
    <xf numFmtId="49" fontId="1" fillId="0" borderId="7" xfId="0" applyNumberFormat="1" applyFont="1" applyFill="1" applyBorder="1" applyAlignment="1">
      <alignment horizontal="left" vertical="center" wrapText="1"/>
    </xf>
    <xf numFmtId="164" fontId="1"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7" fillId="9" borderId="5" xfId="0" applyNumberFormat="1" applyFont="1" applyFill="1" applyBorder="1" applyAlignment="1">
      <alignment horizontal="center" vertical="center" wrapText="1"/>
    </xf>
    <xf numFmtId="49" fontId="1" fillId="0" borderId="5" xfId="0" applyNumberFormat="1" applyFont="1" applyFill="1" applyBorder="1" applyAlignment="1">
      <alignment horizontal="left" vertical="center" wrapText="1"/>
    </xf>
    <xf numFmtId="164" fontId="1" fillId="0" borderId="7" xfId="0" applyNumberFormat="1" applyFont="1" applyFill="1" applyBorder="1" applyAlignment="1" applyProtection="1">
      <alignment horizontal="left" vertical="center" wrapText="1"/>
      <protection locked="0"/>
    </xf>
    <xf numFmtId="49" fontId="1" fillId="0" borderId="7" xfId="0" applyNumberFormat="1" applyFont="1" applyFill="1" applyBorder="1" applyAlignment="1">
      <alignment horizontal="center" vertical="center" wrapText="1"/>
    </xf>
    <xf numFmtId="164" fontId="1" fillId="0" borderId="5" xfId="0" applyNumberFormat="1" applyFont="1" applyFill="1" applyBorder="1" applyAlignment="1">
      <alignment horizontal="left" vertical="center" wrapText="1"/>
    </xf>
    <xf numFmtId="0" fontId="1" fillId="0" borderId="5" xfId="0" applyNumberFormat="1" applyFont="1" applyBorder="1" applyAlignment="1">
      <alignment horizontal="center" vertical="center" wrapText="1"/>
    </xf>
    <xf numFmtId="0" fontId="1" fillId="5" borderId="5" xfId="0" applyFont="1" applyFill="1" applyBorder="1" applyAlignment="1">
      <alignment horizontal="center" vertical="center" wrapText="1"/>
    </xf>
    <xf numFmtId="0" fontId="1" fillId="0" borderId="4" xfId="0" applyFont="1" applyFill="1" applyBorder="1" applyAlignment="1">
      <alignment horizontal="left" vertical="center" wrapText="1"/>
    </xf>
    <xf numFmtId="166" fontId="5" fillId="0" borderId="4" xfId="0" applyNumberFormat="1"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0" borderId="21" xfId="0" applyFont="1" applyFill="1" applyBorder="1" applyAlignment="1">
      <alignment horizontal="left" vertical="center" wrapText="1"/>
    </xf>
    <xf numFmtId="0" fontId="1" fillId="0" borderId="5" xfId="0" applyNumberFormat="1" applyFont="1" applyFill="1" applyBorder="1" applyAlignment="1">
      <alignment horizontal="left" vertical="center" wrapText="1"/>
    </xf>
    <xf numFmtId="0" fontId="1" fillId="0" borderId="5" xfId="21" applyFont="1" applyFill="1" applyBorder="1" applyAlignment="1">
      <alignment horizontal="left" vertical="center" wrapText="1"/>
    </xf>
    <xf numFmtId="0" fontId="1" fillId="0" borderId="5" xfId="21" applyFont="1" applyFill="1" applyBorder="1" applyAlignment="1">
      <alignment horizontal="center" vertical="center" wrapText="1"/>
    </xf>
    <xf numFmtId="0" fontId="1" fillId="7" borderId="7" xfId="0" applyFont="1" applyFill="1" applyBorder="1" applyAlignment="1">
      <alignment horizontal="center" vertical="center" wrapText="1"/>
    </xf>
    <xf numFmtId="0" fontId="5" fillId="0" borderId="7" xfId="0" applyFont="1" applyFill="1" applyBorder="1" applyAlignment="1">
      <alignment vertical="top" wrapText="1"/>
    </xf>
    <xf numFmtId="0" fontId="5" fillId="0" borderId="21" xfId="0" applyNumberFormat="1" applyFont="1" applyFill="1" applyBorder="1" applyAlignment="1">
      <alignment vertical="center" wrapText="1"/>
    </xf>
    <xf numFmtId="0" fontId="5" fillId="0" borderId="5" xfId="0" applyFont="1" applyFill="1" applyBorder="1" applyAlignment="1">
      <alignment horizontal="left" vertical="top" wrapText="1"/>
    </xf>
    <xf numFmtId="0" fontId="1" fillId="7" borderId="4" xfId="0" applyFont="1" applyFill="1" applyBorder="1" applyAlignment="1">
      <alignment horizontal="left" vertical="center" wrapText="1"/>
    </xf>
    <xf numFmtId="49" fontId="1" fillId="0" borderId="4"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xf numFmtId="14" fontId="1" fillId="0" borderId="4" xfId="0" applyNumberFormat="1" applyFont="1" applyBorder="1" applyAlignment="1">
      <alignment horizontal="center" vertical="center" wrapText="1"/>
    </xf>
    <xf numFmtId="49" fontId="26" fillId="0" borderId="5" xfId="0" applyNumberFormat="1" applyFont="1" applyBorder="1" applyAlignment="1">
      <alignment horizontal="center" vertical="center" wrapText="1"/>
    </xf>
    <xf numFmtId="49" fontId="26" fillId="0" borderId="5" xfId="0" applyNumberFormat="1" applyFont="1" applyFill="1" applyBorder="1" applyAlignment="1">
      <alignment horizontal="center" vertical="center" wrapText="1"/>
    </xf>
    <xf numFmtId="0" fontId="1" fillId="0" borderId="5" xfId="0" quotePrefix="1" applyNumberFormat="1" applyFont="1" applyBorder="1" applyAlignment="1">
      <alignment horizontal="center" vertical="center" wrapText="1"/>
    </xf>
    <xf numFmtId="0" fontId="1" fillId="0" borderId="5" xfId="0" applyFont="1" applyFill="1" applyBorder="1" applyAlignment="1">
      <alignment vertical="center" wrapText="1"/>
    </xf>
    <xf numFmtId="49" fontId="26" fillId="7" borderId="5" xfId="0" applyNumberFormat="1" applyFont="1" applyFill="1" applyBorder="1" applyAlignment="1">
      <alignment horizontal="center" vertical="center" wrapText="1"/>
    </xf>
    <xf numFmtId="0" fontId="1" fillId="0" borderId="4" xfId="0" applyFont="1" applyFill="1" applyBorder="1" applyAlignment="1">
      <alignment vertical="center" wrapText="1"/>
    </xf>
    <xf numFmtId="2" fontId="1" fillId="0" borderId="5" xfId="0" applyNumberFormat="1" applyFont="1" applyFill="1" applyBorder="1" applyAlignment="1">
      <alignment horizontal="center" vertical="center" wrapText="1"/>
    </xf>
    <xf numFmtId="0" fontId="25" fillId="0" borderId="5" xfId="0" applyFont="1" applyFill="1" applyBorder="1" applyAlignment="1">
      <alignment horizontal="center" vertical="center" wrapText="1"/>
    </xf>
    <xf numFmtId="164" fontId="1" fillId="0" borderId="5" xfId="0" applyNumberFormat="1" applyFont="1" applyFill="1" applyBorder="1" applyAlignment="1">
      <alignment horizontal="center" vertical="top" wrapText="1"/>
    </xf>
    <xf numFmtId="0" fontId="1" fillId="2" borderId="7" xfId="0" applyFont="1" applyFill="1" applyBorder="1" applyAlignment="1">
      <alignment horizontal="center" vertical="center" wrapText="1"/>
    </xf>
    <xf numFmtId="0" fontId="5" fillId="0" borderId="22" xfId="0" applyFont="1" applyFill="1" applyBorder="1" applyAlignment="1">
      <alignment horizontal="left" vertical="center" wrapText="1"/>
    </xf>
    <xf numFmtId="0" fontId="1" fillId="2" borderId="5" xfId="0" applyFont="1" applyFill="1" applyBorder="1" applyAlignment="1">
      <alignment horizontal="center" vertical="center" wrapText="1"/>
    </xf>
    <xf numFmtId="0" fontId="5" fillId="0" borderId="5" xfId="0" applyFont="1" applyBorder="1" applyAlignment="1">
      <alignment vertical="top" wrapText="1"/>
    </xf>
    <xf numFmtId="0" fontId="1" fillId="0" borderId="0" xfId="0" applyFont="1" applyBorder="1" applyAlignment="1">
      <alignment horizontal="left" vertical="center" wrapText="1"/>
    </xf>
    <xf numFmtId="49" fontId="5" fillId="0" borderId="5" xfId="0" applyNumberFormat="1"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NumberFormat="1" applyFont="1" applyAlignment="1">
      <alignment horizontal="center" vertical="center" wrapText="1"/>
    </xf>
    <xf numFmtId="0" fontId="1" fillId="0" borderId="5" xfId="0" applyFont="1" applyFill="1" applyBorder="1" applyAlignment="1">
      <alignment horizontal="center" vertical="top" wrapText="1"/>
    </xf>
    <xf numFmtId="0" fontId="1" fillId="0" borderId="35" xfId="35" applyNumberFormat="1" applyFont="1" applyBorder="1" applyAlignment="1">
      <alignment horizontal="center" vertical="center" wrapText="1"/>
    </xf>
    <xf numFmtId="0" fontId="1" fillId="0" borderId="76" xfId="35" applyFont="1" applyBorder="1" applyAlignment="1">
      <alignment horizontal="center" vertical="center" wrapText="1"/>
    </xf>
    <xf numFmtId="0" fontId="1" fillId="0" borderId="35" xfId="35" applyFont="1" applyBorder="1" applyAlignment="1">
      <alignment horizontal="center" vertical="center" wrapText="1"/>
    </xf>
    <xf numFmtId="0" fontId="1" fillId="0" borderId="16" xfId="0" applyFont="1" applyFill="1" applyBorder="1" applyAlignment="1">
      <alignment horizontal="left" vertical="center" wrapText="1"/>
    </xf>
    <xf numFmtId="0" fontId="5" fillId="0" borderId="5" xfId="0" quotePrefix="1" applyFont="1" applyBorder="1" applyAlignment="1">
      <alignment horizontal="center" vertical="top" wrapText="1"/>
    </xf>
    <xf numFmtId="164" fontId="1" fillId="0" borderId="5" xfId="0" applyNumberFormat="1" applyFont="1" applyFill="1" applyBorder="1" applyAlignment="1" applyProtection="1">
      <alignment horizontal="left" vertical="center" wrapText="1"/>
      <protection locked="0"/>
    </xf>
    <xf numFmtId="0" fontId="5" fillId="0" borderId="85" xfId="0" applyFont="1" applyBorder="1" applyAlignment="1">
      <alignment horizontal="center" vertical="center" wrapText="1"/>
    </xf>
    <xf numFmtId="49" fontId="1" fillId="0" borderId="7" xfId="0" applyNumberFormat="1" applyFont="1" applyBorder="1" applyAlignment="1">
      <alignment horizontal="center" vertical="center" wrapText="1"/>
    </xf>
    <xf numFmtId="0" fontId="1" fillId="0" borderId="49" xfId="0" applyFont="1" applyBorder="1" applyAlignment="1">
      <alignment horizontal="center" vertical="center" wrapText="1"/>
    </xf>
    <xf numFmtId="167" fontId="1" fillId="0" borderId="5" xfId="0" applyNumberFormat="1" applyFont="1" applyFill="1" applyBorder="1" applyAlignment="1">
      <alignment horizontal="center" vertical="center" wrapText="1"/>
    </xf>
    <xf numFmtId="0" fontId="1" fillId="0" borderId="5" xfId="0" quotePrefix="1" applyFont="1" applyBorder="1" applyAlignment="1">
      <alignment horizontal="center" vertical="center" wrapText="1"/>
    </xf>
    <xf numFmtId="0" fontId="1" fillId="0" borderId="35" xfId="35" applyFont="1" applyBorder="1" applyAlignment="1">
      <alignment horizontal="left" vertical="center" wrapText="1"/>
    </xf>
    <xf numFmtId="0" fontId="1" fillId="0" borderId="76" xfId="35" applyFont="1" applyBorder="1" applyAlignment="1">
      <alignment horizontal="left" vertical="center" wrapText="1"/>
    </xf>
    <xf numFmtId="0" fontId="1" fillId="0" borderId="4" xfId="0" applyFont="1" applyBorder="1" applyAlignment="1">
      <alignment vertical="center" wrapText="1"/>
    </xf>
    <xf numFmtId="0" fontId="1" fillId="0" borderId="4" xfId="0" applyFont="1" applyBorder="1" applyAlignment="1">
      <alignment horizontal="left" vertical="top" wrapText="1"/>
    </xf>
    <xf numFmtId="0" fontId="27" fillId="0" borderId="5" xfId="0" applyFont="1" applyFill="1" applyBorder="1" applyAlignment="1">
      <alignment horizontal="center" vertical="center" wrapText="1"/>
    </xf>
    <xf numFmtId="0" fontId="1" fillId="6" borderId="5" xfId="0" applyFont="1" applyFill="1" applyBorder="1" applyAlignment="1">
      <alignment horizontal="center" vertical="center"/>
    </xf>
    <xf numFmtId="0" fontId="28" fillId="0" borderId="5" xfId="0" applyFont="1" applyBorder="1" applyAlignment="1">
      <alignment horizontal="center" vertical="center"/>
    </xf>
    <xf numFmtId="0" fontId="1" fillId="0" borderId="7" xfId="0" applyFont="1" applyFill="1" applyBorder="1" applyAlignment="1">
      <alignment horizontal="left" vertical="center" wrapText="1"/>
    </xf>
    <xf numFmtId="0" fontId="1" fillId="0" borderId="5" xfId="0" applyFont="1" applyBorder="1" applyAlignment="1">
      <alignment vertical="top" wrapText="1"/>
    </xf>
    <xf numFmtId="0" fontId="1" fillId="13" borderId="5" xfId="0" applyFont="1" applyFill="1" applyBorder="1" applyAlignment="1">
      <alignment horizontal="left" vertical="center" wrapText="1"/>
    </xf>
    <xf numFmtId="49" fontId="1" fillId="0" borderId="5" xfId="0" applyNumberFormat="1" applyFont="1" applyFill="1" applyBorder="1" applyAlignment="1">
      <alignment horizontal="justify" vertical="center" wrapText="1"/>
    </xf>
    <xf numFmtId="164" fontId="1" fillId="0" borderId="5" xfId="0" applyNumberFormat="1" applyFont="1" applyFill="1" applyBorder="1" applyAlignment="1">
      <alignment horizontal="justify" vertical="center" wrapText="1"/>
    </xf>
    <xf numFmtId="0" fontId="5" fillId="0" borderId="36" xfId="0" applyFont="1" applyFill="1" applyBorder="1" applyAlignment="1">
      <alignment horizontal="center" vertical="center" wrapText="1"/>
    </xf>
    <xf numFmtId="0" fontId="5" fillId="0" borderId="72" xfId="0" applyFont="1" applyBorder="1" applyAlignment="1">
      <alignment vertical="center" wrapText="1"/>
    </xf>
    <xf numFmtId="0" fontId="28" fillId="0" borderId="21" xfId="0" applyFont="1" applyBorder="1" applyAlignment="1">
      <alignment horizontal="center" vertical="center"/>
    </xf>
    <xf numFmtId="0" fontId="5" fillId="0" borderId="0" xfId="0" applyFont="1" applyAlignment="1">
      <alignment vertical="center" wrapText="1"/>
    </xf>
    <xf numFmtId="0" fontId="5" fillId="6" borderId="16" xfId="0" applyFont="1" applyFill="1" applyBorder="1" applyAlignment="1">
      <alignment horizontal="center" vertical="center"/>
    </xf>
    <xf numFmtId="0" fontId="1" fillId="0" borderId="21" xfId="0" applyFont="1" applyBorder="1" applyAlignment="1">
      <alignment horizontal="left" vertical="center" wrapText="1"/>
    </xf>
    <xf numFmtId="49" fontId="5" fillId="0" borderId="22"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0" fontId="1" fillId="7" borderId="4" xfId="0" applyNumberFormat="1" applyFont="1" applyFill="1" applyBorder="1" applyAlignment="1">
      <alignment vertical="center" wrapText="1"/>
    </xf>
    <xf numFmtId="0" fontId="1" fillId="7" borderId="7" xfId="0" applyFont="1" applyFill="1" applyBorder="1" applyAlignment="1">
      <alignment vertical="center" wrapText="1"/>
    </xf>
    <xf numFmtId="0" fontId="1" fillId="7" borderId="5" xfId="0" applyFont="1" applyFill="1" applyBorder="1" applyAlignment="1">
      <alignment vertical="center" wrapText="1"/>
    </xf>
    <xf numFmtId="0" fontId="5" fillId="0" borderId="49" xfId="0" applyFont="1" applyFill="1" applyBorder="1" applyAlignment="1">
      <alignment horizontal="center" vertical="center" wrapText="1"/>
    </xf>
    <xf numFmtId="0" fontId="5" fillId="2" borderId="5" xfId="38" applyFont="1" applyFill="1" applyBorder="1" applyAlignment="1">
      <alignment horizontal="center" vertical="center" wrapText="1"/>
    </xf>
    <xf numFmtId="0" fontId="1" fillId="0" borderId="35" xfId="35"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49" fontId="1" fillId="0" borderId="4" xfId="0" applyNumberFormat="1" applyFont="1" applyFill="1" applyBorder="1" applyAlignment="1">
      <alignment horizontal="center" vertical="center" wrapText="1"/>
    </xf>
    <xf numFmtId="0" fontId="1" fillId="0" borderId="5" xfId="0" applyFont="1" applyFill="1" applyBorder="1" applyAlignment="1">
      <alignment vertical="top" wrapText="1"/>
    </xf>
    <xf numFmtId="0" fontId="5" fillId="0" borderId="12" xfId="0" applyFont="1" applyFill="1" applyBorder="1" applyAlignment="1">
      <alignment horizontal="left" vertical="center" wrapText="1"/>
    </xf>
    <xf numFmtId="0" fontId="1" fillId="0" borderId="7"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0" fontId="1" fillId="5" borderId="5" xfId="0" applyFont="1" applyFill="1" applyBorder="1" applyAlignment="1">
      <alignment horizontal="center" vertical="center"/>
    </xf>
    <xf numFmtId="0" fontId="1" fillId="0" borderId="7" xfId="0" applyFont="1" applyFill="1" applyBorder="1" applyAlignment="1">
      <alignment horizontal="left" wrapText="1"/>
    </xf>
    <xf numFmtId="0" fontId="1" fillId="5" borderId="5" xfId="0" applyFont="1" applyFill="1" applyBorder="1" applyAlignment="1">
      <alignment horizontal="left" vertical="center"/>
    </xf>
    <xf numFmtId="0" fontId="1" fillId="0" borderId="7" xfId="0" applyFont="1" applyFill="1" applyBorder="1" applyAlignment="1">
      <alignment horizontal="center" vertical="center"/>
    </xf>
    <xf numFmtId="0" fontId="1" fillId="5" borderId="7" xfId="0" applyFont="1" applyFill="1" applyBorder="1" applyAlignment="1">
      <alignment horizontal="center" vertical="center"/>
    </xf>
    <xf numFmtId="0" fontId="5" fillId="18" borderId="21" xfId="0" applyFont="1" applyFill="1" applyBorder="1" applyAlignment="1">
      <alignment horizontal="left" vertical="center" wrapText="1"/>
    </xf>
    <xf numFmtId="0" fontId="5" fillId="18" borderId="21" xfId="0" applyFont="1" applyFill="1" applyBorder="1" applyAlignment="1">
      <alignment horizontal="center" vertical="center" wrapText="1"/>
    </xf>
    <xf numFmtId="0" fontId="1" fillId="0" borderId="10" xfId="0" applyFont="1" applyBorder="1" applyAlignment="1">
      <alignment horizontal="left" vertical="center" wrapText="1"/>
    </xf>
    <xf numFmtId="0" fontId="1" fillId="0" borderId="49" xfId="0" applyFont="1" applyBorder="1" applyAlignment="1">
      <alignment horizontal="left" vertical="center" wrapText="1"/>
    </xf>
    <xf numFmtId="0" fontId="5" fillId="0" borderId="7" xfId="0" applyNumberFormat="1" applyFont="1" applyFill="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0" fontId="1" fillId="0" borderId="31" xfId="0" applyFont="1" applyBorder="1" applyAlignment="1">
      <alignment vertical="center" wrapText="1"/>
    </xf>
    <xf numFmtId="0" fontId="1" fillId="0" borderId="84"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6" xfId="0" applyFont="1" applyBorder="1" applyAlignment="1">
      <alignment vertical="center" wrapText="1"/>
    </xf>
    <xf numFmtId="0" fontId="1" fillId="6" borderId="4" xfId="0" applyFont="1" applyFill="1" applyBorder="1" applyAlignment="1">
      <alignment horizontal="center" vertical="center"/>
    </xf>
    <xf numFmtId="0" fontId="5" fillId="0" borderId="0" xfId="0" applyFont="1" applyBorder="1" applyAlignment="1">
      <alignment horizontal="left" vertical="center" wrapText="1"/>
    </xf>
    <xf numFmtId="0" fontId="5" fillId="6" borderId="21" xfId="0" applyFont="1" applyFill="1" applyBorder="1" applyAlignment="1">
      <alignment horizontal="center" vertical="center"/>
    </xf>
    <xf numFmtId="0" fontId="1" fillId="0" borderId="21" xfId="0" applyFont="1" applyFill="1" applyBorder="1" applyAlignment="1">
      <alignment vertical="center" wrapText="1"/>
    </xf>
    <xf numFmtId="49" fontId="5" fillId="3" borderId="7" xfId="0" applyNumberFormat="1" applyFont="1" applyFill="1" applyBorder="1" applyAlignment="1">
      <alignment horizontal="center" vertical="center" wrapText="1"/>
    </xf>
    <xf numFmtId="0" fontId="29" fillId="0" borderId="5" xfId="0" applyFont="1" applyFill="1" applyBorder="1" applyAlignment="1">
      <alignment vertical="center" wrapText="1"/>
    </xf>
    <xf numFmtId="0" fontId="1" fillId="0" borderId="5" xfId="39" applyFont="1" applyBorder="1" applyAlignment="1">
      <alignment horizontal="left" vertical="center" wrapText="1"/>
    </xf>
    <xf numFmtId="0" fontId="1" fillId="0" borderId="21" xfId="39" applyFont="1" applyBorder="1" applyAlignment="1">
      <alignment horizontal="left" vertical="center" wrapText="1"/>
    </xf>
    <xf numFmtId="0" fontId="1" fillId="0" borderId="5" xfId="39" applyFont="1" applyBorder="1" applyAlignment="1">
      <alignment horizontal="center" vertical="center" wrapText="1"/>
    </xf>
    <xf numFmtId="0" fontId="1" fillId="0" borderId="21" xfId="39" applyFont="1" applyBorder="1" applyAlignment="1">
      <alignment horizontal="center" vertical="center" wrapText="1"/>
    </xf>
    <xf numFmtId="0" fontId="1" fillId="0" borderId="7" xfId="39" applyFont="1" applyBorder="1" applyAlignment="1">
      <alignment horizontal="center" vertical="center" wrapText="1"/>
    </xf>
    <xf numFmtId="0" fontId="7" fillId="0" borderId="5" xfId="0" applyNumberFormat="1" applyFont="1" applyFill="1" applyBorder="1" applyAlignment="1">
      <alignment horizontal="center" vertical="center" wrapText="1"/>
    </xf>
    <xf numFmtId="0" fontId="1" fillId="18" borderId="5" xfId="0" applyFont="1" applyFill="1" applyBorder="1" applyAlignment="1">
      <alignment horizontal="center" vertical="center"/>
    </xf>
    <xf numFmtId="0" fontId="1" fillId="0" borderId="4" xfId="0" applyNumberFormat="1" applyFont="1" applyFill="1" applyBorder="1" applyAlignment="1">
      <alignment horizontal="left" vertical="center" wrapText="1"/>
    </xf>
    <xf numFmtId="0" fontId="1" fillId="7" borderId="21" xfId="0" applyFont="1" applyFill="1" applyBorder="1" applyAlignment="1">
      <alignment horizontal="center" vertical="center" wrapText="1"/>
    </xf>
    <xf numFmtId="14" fontId="1" fillId="7" borderId="5" xfId="0" applyNumberFormat="1" applyFont="1" applyFill="1" applyBorder="1" applyAlignment="1">
      <alignment horizontal="center" vertical="center" wrapText="1"/>
    </xf>
    <xf numFmtId="0" fontId="1" fillId="7" borderId="21" xfId="0" applyFont="1" applyFill="1" applyBorder="1" applyAlignment="1">
      <alignment vertical="center" wrapText="1"/>
    </xf>
    <xf numFmtId="0" fontId="1" fillId="0" borderId="21" xfId="0" applyFont="1" applyBorder="1" applyAlignment="1">
      <alignment vertical="center" wrapText="1"/>
    </xf>
    <xf numFmtId="0" fontId="1" fillId="8" borderId="8" xfId="0" applyFont="1" applyFill="1" applyBorder="1" applyAlignment="1">
      <alignment vertical="center" wrapText="1"/>
    </xf>
    <xf numFmtId="0" fontId="1" fillId="8" borderId="8" xfId="0" applyFont="1" applyFill="1" applyBorder="1" applyAlignment="1">
      <alignment horizontal="left" vertical="center" wrapText="1"/>
    </xf>
    <xf numFmtId="0" fontId="1" fillId="5" borderId="5" xfId="0" applyFont="1" applyFill="1" applyBorder="1" applyAlignment="1">
      <alignment horizontal="left" vertical="center" wrapText="1"/>
    </xf>
    <xf numFmtId="49" fontId="1" fillId="7" borderId="21" xfId="0" applyNumberFormat="1" applyFont="1" applyFill="1" applyBorder="1" applyAlignment="1">
      <alignment horizontal="center" vertical="center" wrapText="1"/>
    </xf>
    <xf numFmtId="0" fontId="5" fillId="0" borderId="7" xfId="0" applyNumberFormat="1" applyFont="1" applyFill="1" applyBorder="1" applyAlignment="1">
      <alignment horizontal="left" vertical="center" wrapText="1"/>
    </xf>
    <xf numFmtId="0" fontId="5" fillId="0" borderId="0" xfId="0" applyFont="1" applyFill="1" applyBorder="1" applyAlignment="1">
      <alignment horizontal="left" vertical="center" wrapText="1"/>
    </xf>
    <xf numFmtId="1" fontId="5" fillId="0" borderId="4" xfId="0" applyNumberFormat="1" applyFont="1" applyFill="1" applyBorder="1" applyAlignment="1">
      <alignment horizontal="center" vertical="center" wrapText="1"/>
    </xf>
    <xf numFmtId="1" fontId="5" fillId="0" borderId="5" xfId="0" applyNumberFormat="1" applyFont="1" applyFill="1" applyBorder="1" applyAlignment="1">
      <alignment horizontal="center" vertical="center" wrapText="1"/>
    </xf>
    <xf numFmtId="0" fontId="5" fillId="0" borderId="5" xfId="0" applyFont="1" applyFill="1" applyBorder="1" applyAlignment="1" applyProtection="1">
      <alignment horizontal="center" vertical="center" wrapText="1"/>
    </xf>
    <xf numFmtId="0" fontId="1" fillId="2" borderId="5" xfId="0" applyNumberFormat="1" applyFont="1" applyFill="1" applyBorder="1" applyAlignment="1">
      <alignment horizontal="center" vertical="center" wrapText="1"/>
    </xf>
    <xf numFmtId="0" fontId="5" fillId="0" borderId="49" xfId="0" applyFont="1" applyFill="1" applyBorder="1" applyAlignment="1">
      <alignment horizontal="left" vertical="center" wrapText="1"/>
    </xf>
    <xf numFmtId="1" fontId="1" fillId="0" borderId="5" xfId="0" applyNumberFormat="1" applyFont="1" applyFill="1" applyBorder="1" applyAlignment="1">
      <alignment horizontal="center" vertical="center" wrapText="1"/>
    </xf>
    <xf numFmtId="0" fontId="1" fillId="0" borderId="5" xfId="0" applyFont="1" applyFill="1" applyBorder="1" applyAlignment="1">
      <alignment horizontal="justify" vertical="center" wrapText="1"/>
    </xf>
    <xf numFmtId="0" fontId="1" fillId="0" borderId="5" xfId="0" applyFont="1" applyBorder="1" applyAlignment="1">
      <alignment horizontal="center" vertical="distributed" wrapText="1"/>
    </xf>
    <xf numFmtId="0" fontId="1" fillId="0" borderId="4" xfId="0" applyNumberFormat="1" applyFont="1" applyBorder="1" applyAlignment="1">
      <alignment horizontal="left" vertical="center" wrapText="1"/>
    </xf>
    <xf numFmtId="0" fontId="5" fillId="19" borderId="7" xfId="0" applyFont="1" applyFill="1" applyBorder="1" applyAlignment="1">
      <alignment horizontal="center" vertical="center"/>
    </xf>
    <xf numFmtId="0" fontId="5" fillId="0" borderId="59" xfId="0" applyFont="1" applyBorder="1" applyAlignment="1">
      <alignment horizontal="center" vertical="center" wrapText="1"/>
    </xf>
    <xf numFmtId="0" fontId="5" fillId="0" borderId="72" xfId="0" applyFont="1" applyBorder="1" applyAlignment="1">
      <alignment horizontal="left" vertical="center" wrapText="1"/>
    </xf>
    <xf numFmtId="0" fontId="1" fillId="7" borderId="16" xfId="0" applyFont="1" applyFill="1" applyBorder="1" applyAlignment="1">
      <alignment horizontal="left" vertical="center" wrapText="1"/>
    </xf>
    <xf numFmtId="0" fontId="1" fillId="0" borderId="5" xfId="3" applyFont="1" applyFill="1" applyBorder="1" applyAlignment="1">
      <alignment horizontal="justify" vertical="center" wrapText="1"/>
    </xf>
    <xf numFmtId="0" fontId="1" fillId="0" borderId="0" xfId="0" applyFont="1" applyFill="1" applyAlignment="1">
      <alignment horizontal="left" vertical="center" wrapText="1"/>
    </xf>
    <xf numFmtId="0" fontId="1" fillId="2" borderId="5" xfId="0" applyFont="1" applyFill="1" applyBorder="1" applyAlignment="1">
      <alignment horizontal="left" vertical="center" wrapText="1"/>
    </xf>
    <xf numFmtId="0" fontId="5" fillId="0" borderId="5" xfId="38" applyFont="1" applyFill="1" applyBorder="1" applyAlignment="1">
      <alignment horizontal="center" vertical="center" wrapText="1"/>
    </xf>
    <xf numFmtId="0" fontId="1" fillId="7" borderId="5" xfId="0" applyFont="1" applyFill="1" applyBorder="1" applyAlignment="1">
      <alignment horizontal="center" vertical="center"/>
    </xf>
    <xf numFmtId="0" fontId="1" fillId="7" borderId="21" xfId="0" applyFont="1" applyFill="1" applyBorder="1" applyAlignment="1">
      <alignment horizontal="left" vertical="center" wrapText="1"/>
    </xf>
    <xf numFmtId="44" fontId="5" fillId="0" borderId="5" xfId="0" applyNumberFormat="1" applyFont="1" applyFill="1" applyBorder="1" applyAlignment="1">
      <alignment horizontal="center" vertical="center" wrapText="1"/>
    </xf>
    <xf numFmtId="0" fontId="1" fillId="0" borderId="5" xfId="41" applyFont="1" applyFill="1" applyBorder="1" applyAlignment="1">
      <alignment horizontal="left" vertical="center" wrapText="1"/>
    </xf>
    <xf numFmtId="0" fontId="1" fillId="0" borderId="5" xfId="41" applyNumberFormat="1" applyFont="1" applyFill="1" applyBorder="1" applyAlignment="1">
      <alignment horizontal="center" vertical="center" wrapText="1"/>
    </xf>
    <xf numFmtId="0" fontId="1" fillId="0" borderId="92" xfId="35" applyFont="1" applyFill="1" applyBorder="1" applyAlignment="1">
      <alignment horizontal="center" vertical="center" wrapText="1"/>
    </xf>
    <xf numFmtId="0" fontId="1" fillId="0" borderId="5" xfId="35" applyFont="1" applyFill="1" applyBorder="1" applyAlignment="1">
      <alignment horizontal="center" vertical="center" wrapText="1"/>
    </xf>
    <xf numFmtId="0" fontId="1" fillId="0" borderId="5" xfId="41" applyFont="1" applyFill="1" applyBorder="1" applyAlignment="1">
      <alignment horizontal="center" vertical="center" wrapText="1"/>
    </xf>
    <xf numFmtId="0" fontId="1" fillId="0" borderId="5" xfId="41" quotePrefix="1" applyFont="1" applyFill="1" applyBorder="1" applyAlignment="1">
      <alignment horizontal="center" vertical="center" wrapText="1"/>
    </xf>
    <xf numFmtId="0" fontId="1" fillId="0" borderId="4" xfId="0" applyFont="1" applyFill="1" applyBorder="1" applyAlignment="1">
      <alignment horizontal="center" vertical="center"/>
    </xf>
    <xf numFmtId="0" fontId="5" fillId="0" borderId="22" xfId="0" applyNumberFormat="1" applyFont="1" applyFill="1" applyBorder="1" applyAlignment="1">
      <alignment horizontal="center" vertical="center" wrapText="1"/>
    </xf>
    <xf numFmtId="0" fontId="32" fillId="0" borderId="5" xfId="0" applyFont="1" applyFill="1" applyBorder="1" applyAlignment="1">
      <alignment horizontal="center" vertical="center" wrapText="1"/>
    </xf>
    <xf numFmtId="0" fontId="5" fillId="0" borderId="21" xfId="3" applyFont="1" applyFill="1" applyBorder="1" applyAlignment="1">
      <alignment horizontal="left" vertical="center" wrapText="1"/>
    </xf>
    <xf numFmtId="0" fontId="1" fillId="0" borderId="5" xfId="0" applyNumberFormat="1" applyFont="1" applyFill="1" applyBorder="1" applyAlignment="1">
      <alignment vertical="center" wrapText="1"/>
    </xf>
    <xf numFmtId="167" fontId="1" fillId="0" borderId="4" xfId="0" applyNumberFormat="1" applyFont="1" applyFill="1" applyBorder="1" applyAlignment="1">
      <alignment horizontal="center" vertical="center" wrapText="1"/>
    </xf>
    <xf numFmtId="0" fontId="1" fillId="0" borderId="21" xfId="35" applyFont="1" applyFill="1" applyBorder="1" applyAlignment="1">
      <alignment horizontal="center" vertical="center" wrapText="1"/>
    </xf>
    <xf numFmtId="0" fontId="5" fillId="0" borderId="16" xfId="0" applyFont="1" applyFill="1" applyBorder="1" applyAlignment="1">
      <alignment vertical="center" wrapText="1"/>
    </xf>
    <xf numFmtId="0" fontId="1" fillId="0" borderId="0" xfId="0" applyFont="1" applyAlignment="1">
      <alignment horizontal="left" vertical="center" wrapText="1"/>
    </xf>
    <xf numFmtId="0" fontId="5" fillId="0" borderId="97" xfId="0" applyFont="1" applyBorder="1" applyAlignment="1">
      <alignment horizontal="left" vertical="center" wrapText="1"/>
    </xf>
    <xf numFmtId="0" fontId="1" fillId="0" borderId="5" xfId="0" applyFont="1" applyFill="1" applyBorder="1" applyAlignment="1">
      <alignment horizontal="center" vertical="distributed" wrapText="1"/>
    </xf>
    <xf numFmtId="14" fontId="1" fillId="0" borderId="5" xfId="0" applyNumberFormat="1" applyFont="1" applyBorder="1" applyAlignment="1">
      <alignment horizontal="center" vertical="center" wrapText="1"/>
    </xf>
    <xf numFmtId="0" fontId="1" fillId="0" borderId="16" xfId="0" applyFont="1" applyBorder="1" applyAlignment="1">
      <alignment horizontal="left" vertical="center" wrapText="1"/>
    </xf>
    <xf numFmtId="0" fontId="1" fillId="18" borderId="16" xfId="0" applyFont="1" applyFill="1" applyBorder="1" applyAlignment="1">
      <alignment horizontal="left" vertical="center" wrapText="1"/>
    </xf>
    <xf numFmtId="0" fontId="1" fillId="18" borderId="5" xfId="0" applyFont="1" applyFill="1" applyBorder="1" applyAlignment="1">
      <alignment horizontal="center" vertical="distributed" wrapText="1"/>
    </xf>
    <xf numFmtId="0" fontId="1" fillId="5" borderId="16" xfId="0" applyFont="1" applyFill="1" applyBorder="1" applyAlignment="1">
      <alignment horizontal="left" vertical="center" wrapText="1"/>
    </xf>
    <xf numFmtId="0" fontId="1" fillId="5" borderId="5" xfId="0" applyFont="1" applyFill="1" applyBorder="1" applyAlignment="1">
      <alignment horizontal="center" vertical="distributed" wrapText="1"/>
    </xf>
    <xf numFmtId="0" fontId="1" fillId="18" borderId="5" xfId="0" applyFont="1" applyFill="1" applyBorder="1" applyAlignment="1">
      <alignment horizontal="center" vertical="center" wrapText="1"/>
    </xf>
    <xf numFmtId="0" fontId="1" fillId="7" borderId="5" xfId="0" applyFont="1" applyFill="1" applyBorder="1" applyAlignment="1">
      <alignment horizontal="center" vertical="distributed" wrapText="1"/>
    </xf>
    <xf numFmtId="0" fontId="5" fillId="0" borderId="4" xfId="0" applyFont="1" applyFill="1" applyBorder="1" applyAlignment="1">
      <alignment horizontal="center" vertical="center"/>
    </xf>
    <xf numFmtId="0" fontId="5" fillId="0" borderId="0" xfId="0" applyFont="1" applyBorder="1" applyAlignment="1">
      <alignment vertical="center" wrapText="1"/>
    </xf>
    <xf numFmtId="0" fontId="5" fillId="0" borderId="5" xfId="27" applyFont="1" applyFill="1" applyBorder="1" applyAlignment="1">
      <alignment horizontal="left" vertical="center" wrapText="1"/>
    </xf>
    <xf numFmtId="0" fontId="5" fillId="0" borderId="4" xfId="21" applyFont="1" applyFill="1" applyBorder="1" applyAlignment="1">
      <alignment horizontal="left" vertical="center" wrapText="1"/>
    </xf>
    <xf numFmtId="0" fontId="5" fillId="0" borderId="5" xfId="33" applyFont="1" applyFill="1" applyBorder="1" applyAlignment="1" applyProtection="1">
      <alignment horizontal="center" vertical="center" wrapText="1"/>
    </xf>
    <xf numFmtId="0" fontId="5" fillId="0" borderId="23" xfId="0" applyFont="1" applyFill="1" applyBorder="1" applyAlignment="1">
      <alignment horizontal="center" vertical="center" wrapText="1"/>
    </xf>
    <xf numFmtId="14" fontId="5" fillId="0" borderId="21" xfId="0" applyNumberFormat="1" applyFont="1" applyBorder="1" applyAlignment="1">
      <alignment horizontal="center" vertical="center" wrapText="1"/>
    </xf>
    <xf numFmtId="0" fontId="1" fillId="0" borderId="5" xfId="0" applyFont="1" applyBorder="1" applyAlignment="1">
      <alignment horizontal="center" vertical="center"/>
    </xf>
    <xf numFmtId="0" fontId="1" fillId="0" borderId="4" xfId="0" applyFont="1" applyFill="1" applyBorder="1" applyAlignment="1">
      <alignment vertical="top" wrapText="1"/>
    </xf>
    <xf numFmtId="0" fontId="1" fillId="14" borderId="5" xfId="0" applyFont="1" applyFill="1" applyBorder="1" applyAlignment="1">
      <alignment horizontal="center" vertical="center"/>
    </xf>
    <xf numFmtId="0" fontId="1" fillId="14" borderId="5" xfId="0" applyFont="1" applyFill="1" applyBorder="1" applyAlignment="1">
      <alignment horizontal="center" vertical="center" wrapText="1"/>
    </xf>
    <xf numFmtId="0" fontId="1" fillId="14" borderId="5" xfId="0" applyFont="1" applyFill="1" applyBorder="1" applyAlignment="1">
      <alignment horizontal="left" vertical="center" wrapText="1"/>
    </xf>
    <xf numFmtId="0" fontId="5" fillId="6" borderId="21" xfId="0" applyFont="1" applyFill="1" applyBorder="1" applyAlignment="1">
      <alignment horizontal="left" vertical="center"/>
    </xf>
    <xf numFmtId="0" fontId="5" fillId="2" borderId="5" xfId="2" applyFont="1" applyFill="1" applyBorder="1" applyAlignment="1">
      <alignment horizontal="left" vertical="center" wrapText="1"/>
    </xf>
    <xf numFmtId="0" fontId="1" fillId="7" borderId="0" xfId="0" applyFont="1" applyFill="1" applyAlignment="1">
      <alignment vertical="center" wrapText="1"/>
    </xf>
    <xf numFmtId="0" fontId="1" fillId="7" borderId="5" xfId="0" applyNumberFormat="1" applyFont="1" applyFill="1" applyBorder="1" applyAlignment="1">
      <alignment horizontal="left" vertical="center" wrapText="1"/>
    </xf>
    <xf numFmtId="0" fontId="5" fillId="7" borderId="4" xfId="0" applyNumberFormat="1" applyFont="1" applyFill="1" applyBorder="1" applyAlignment="1">
      <alignment vertical="center" wrapText="1"/>
    </xf>
    <xf numFmtId="0" fontId="1" fillId="7" borderId="22" xfId="0" applyFont="1" applyFill="1" applyBorder="1" applyAlignment="1">
      <alignment horizontal="left" vertical="center" wrapText="1"/>
    </xf>
    <xf numFmtId="0" fontId="1" fillId="7" borderId="5" xfId="0" quotePrefix="1"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98" xfId="0" applyFont="1" applyFill="1" applyBorder="1" applyAlignment="1">
      <alignment horizontal="center" vertical="center" wrapText="1"/>
    </xf>
    <xf numFmtId="0" fontId="5" fillId="2" borderId="4" xfId="0" applyFont="1" applyFill="1" applyBorder="1" applyAlignment="1">
      <alignment horizontal="justify" vertical="center" wrapText="1"/>
    </xf>
    <xf numFmtId="0" fontId="5" fillId="7" borderId="5" xfId="21" applyFont="1" applyFill="1" applyBorder="1" applyAlignment="1">
      <alignment horizontal="left" vertical="center" wrapText="1"/>
    </xf>
    <xf numFmtId="0" fontId="27" fillId="7" borderId="5" xfId="0" applyFont="1" applyFill="1" applyBorder="1" applyAlignment="1">
      <alignment horizontal="center" vertical="center" wrapText="1"/>
    </xf>
    <xf numFmtId="0" fontId="5" fillId="18" borderId="4" xfId="0" applyFont="1" applyFill="1" applyBorder="1" applyAlignment="1">
      <alignment horizontal="center" vertical="center"/>
    </xf>
    <xf numFmtId="0" fontId="5" fillId="7" borderId="5" xfId="0" applyFont="1" applyFill="1" applyBorder="1" applyAlignment="1">
      <alignment horizontal="left" vertical="top" wrapText="1"/>
    </xf>
    <xf numFmtId="0" fontId="1" fillId="7" borderId="4" xfId="0" applyFont="1" applyFill="1" applyBorder="1" applyAlignment="1">
      <alignment horizontal="center" vertical="center"/>
    </xf>
    <xf numFmtId="0" fontId="7" fillId="0" borderId="21" xfId="0" applyFont="1" applyFill="1" applyBorder="1" applyAlignment="1">
      <alignment horizontal="center" vertical="center" wrapText="1"/>
    </xf>
    <xf numFmtId="0" fontId="5" fillId="7" borderId="21" xfId="0" applyFont="1" applyFill="1" applyBorder="1" applyAlignment="1">
      <alignment vertical="center" wrapText="1"/>
    </xf>
    <xf numFmtId="0" fontId="28" fillId="0" borderId="5" xfId="0" applyFont="1" applyFill="1" applyBorder="1" applyAlignment="1">
      <alignment horizontal="center" vertical="center" wrapText="1"/>
    </xf>
    <xf numFmtId="0" fontId="28" fillId="0" borderId="5" xfId="0" applyFont="1" applyFill="1" applyBorder="1" applyAlignment="1">
      <alignment horizontal="center" vertical="center"/>
    </xf>
    <xf numFmtId="0" fontId="5" fillId="0" borderId="76" xfId="0" applyFont="1" applyFill="1" applyBorder="1" applyAlignment="1">
      <alignment vertical="center" wrapText="1"/>
    </xf>
    <xf numFmtId="0" fontId="5" fillId="0" borderId="35" xfId="0" applyFont="1" applyFill="1" applyBorder="1" applyAlignment="1">
      <alignment vertical="center" wrapText="1"/>
    </xf>
    <xf numFmtId="0" fontId="5" fillId="0" borderId="72" xfId="0" applyFont="1" applyFill="1" applyBorder="1" applyAlignment="1">
      <alignment vertical="center" wrapText="1"/>
    </xf>
    <xf numFmtId="0" fontId="5" fillId="0" borderId="75" xfId="0" applyFont="1" applyFill="1" applyBorder="1" applyAlignment="1">
      <alignment vertical="center" wrapText="1"/>
    </xf>
    <xf numFmtId="0" fontId="5" fillId="0" borderId="86" xfId="0" applyFont="1" applyFill="1" applyBorder="1" applyAlignment="1">
      <alignment vertical="center" wrapText="1"/>
    </xf>
    <xf numFmtId="0" fontId="5" fillId="0" borderId="22" xfId="0" applyFont="1" applyFill="1" applyBorder="1" applyAlignment="1">
      <alignment vertical="center" wrapText="1"/>
    </xf>
    <xf numFmtId="0" fontId="5" fillId="0" borderId="72" xfId="0" applyFont="1" applyFill="1" applyBorder="1" applyAlignment="1">
      <alignment horizontal="center" vertical="center" wrapText="1"/>
    </xf>
    <xf numFmtId="0" fontId="5" fillId="0" borderId="5" xfId="0" applyFont="1" applyFill="1" applyBorder="1" applyAlignment="1">
      <alignment horizontal="left" wrapText="1"/>
    </xf>
    <xf numFmtId="1" fontId="5" fillId="0" borderId="5" xfId="0" applyNumberFormat="1" applyFont="1" applyFill="1" applyBorder="1" applyAlignment="1">
      <alignment horizontal="left" vertical="center" wrapText="1"/>
    </xf>
    <xf numFmtId="0" fontId="36" fillId="0" borderId="5"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1" fillId="0" borderId="22" xfId="0" applyFont="1" applyBorder="1" applyAlignment="1">
      <alignment horizontal="center" vertical="center" wrapText="1"/>
    </xf>
    <xf numFmtId="0" fontId="1" fillId="0" borderId="16" xfId="0" applyFont="1" applyFill="1" applyBorder="1" applyAlignment="1">
      <alignment vertical="center" wrapText="1"/>
    </xf>
    <xf numFmtId="0" fontId="5" fillId="0" borderId="5" xfId="0" applyFont="1" applyFill="1" applyBorder="1" applyAlignment="1">
      <alignment wrapText="1"/>
    </xf>
    <xf numFmtId="0" fontId="7" fillId="2" borderId="5" xfId="0" applyFont="1" applyFill="1" applyBorder="1" applyAlignment="1">
      <alignment horizontal="center" vertical="center" wrapText="1"/>
    </xf>
    <xf numFmtId="0" fontId="5" fillId="2" borderId="5" xfId="0" applyNumberFormat="1" applyFont="1" applyFill="1" applyBorder="1" applyAlignment="1">
      <alignment vertical="center" wrapText="1"/>
    </xf>
    <xf numFmtId="0" fontId="7" fillId="0" borderId="4" xfId="0" applyFont="1" applyBorder="1" applyAlignment="1">
      <alignment horizontal="center" vertical="center" wrapText="1"/>
    </xf>
    <xf numFmtId="49" fontId="1" fillId="7" borderId="7" xfId="0" applyNumberFormat="1" applyFont="1" applyFill="1" applyBorder="1" applyAlignment="1">
      <alignment horizontal="center" vertical="center" wrapText="1"/>
    </xf>
    <xf numFmtId="0" fontId="2" fillId="0" borderId="0" xfId="0" applyFont="1" applyAlignment="1">
      <alignment vertical="center" wrapText="1"/>
    </xf>
    <xf numFmtId="0" fontId="2" fillId="0" borderId="0" xfId="0" applyFont="1" applyBorder="1" applyAlignment="1">
      <alignment vertical="center" wrapText="1"/>
    </xf>
    <xf numFmtId="0" fontId="5" fillId="0" borderId="12" xfId="0" applyFont="1" applyBorder="1" applyAlignment="1">
      <alignment horizontal="center" vertical="center" wrapText="1"/>
    </xf>
    <xf numFmtId="0" fontId="5" fillId="0" borderId="5" xfId="0" applyFont="1" applyBorder="1" applyAlignment="1">
      <alignment horizontal="center" vertical="center" wrapText="1"/>
    </xf>
    <xf numFmtId="14" fontId="5" fillId="0" borderId="5" xfId="0" applyNumberFormat="1" applyFont="1" applyBorder="1" applyAlignment="1">
      <alignment horizontal="center" vertical="center" wrapText="1"/>
    </xf>
    <xf numFmtId="0" fontId="5" fillId="0" borderId="5"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5" fillId="0" borderId="5" xfId="0" applyFont="1" applyFill="1" applyBorder="1" applyAlignment="1">
      <alignment vertical="center" wrapText="1"/>
    </xf>
    <xf numFmtId="0" fontId="5" fillId="0" borderId="5" xfId="0" applyFont="1" applyFill="1" applyBorder="1" applyAlignment="1">
      <alignment horizontal="left" vertical="center" wrapText="1"/>
    </xf>
    <xf numFmtId="0" fontId="7" fillId="0" borderId="5"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7" borderId="5" xfId="0" applyFont="1" applyFill="1" applyBorder="1" applyAlignment="1">
      <alignment vertical="center" wrapText="1"/>
    </xf>
    <xf numFmtId="0" fontId="5" fillId="0" borderId="5" xfId="0" applyNumberFormat="1" applyFont="1" applyFill="1" applyBorder="1" applyAlignment="1">
      <alignment horizontal="center" vertical="center" wrapText="1"/>
    </xf>
    <xf numFmtId="0" fontId="5" fillId="0" borderId="21" xfId="0" applyNumberFormat="1" applyFont="1" applyFill="1" applyBorder="1" applyAlignment="1">
      <alignment horizontal="center" vertical="center" wrapText="1"/>
    </xf>
    <xf numFmtId="0" fontId="5" fillId="0" borderId="5" xfId="0" applyFont="1" applyFill="1" applyBorder="1" applyAlignment="1">
      <alignment horizontal="center" vertical="center"/>
    </xf>
    <xf numFmtId="0" fontId="5" fillId="0" borderId="21" xfId="0" applyFont="1" applyFill="1" applyBorder="1" applyAlignment="1">
      <alignment horizontal="center" vertical="center" wrapText="1"/>
    </xf>
    <xf numFmtId="0" fontId="5" fillId="0" borderId="21" xfId="0" applyFont="1" applyFill="1" applyBorder="1" applyAlignment="1">
      <alignment horizontal="left" vertical="center" wrapText="1"/>
    </xf>
    <xf numFmtId="0" fontId="5" fillId="7" borderId="21" xfId="0" applyFont="1" applyFill="1" applyBorder="1" applyAlignment="1">
      <alignment horizontal="center" vertical="center" wrapText="1"/>
    </xf>
    <xf numFmtId="0" fontId="5" fillId="0" borderId="5" xfId="2" applyFont="1" applyFill="1" applyBorder="1" applyAlignment="1">
      <alignment horizontal="center" vertical="center" wrapText="1"/>
    </xf>
    <xf numFmtId="0" fontId="5" fillId="7" borderId="5" xfId="2" applyFont="1" applyFill="1" applyBorder="1" applyAlignment="1">
      <alignment horizontal="center" vertical="center" wrapText="1"/>
    </xf>
    <xf numFmtId="0" fontId="5" fillId="0" borderId="10" xfId="0" applyFont="1" applyBorder="1" applyAlignment="1">
      <alignment horizontal="center" vertical="center" wrapText="1"/>
    </xf>
    <xf numFmtId="0" fontId="5" fillId="7" borderId="4" xfId="0" applyFont="1" applyFill="1" applyBorder="1" applyAlignment="1">
      <alignment horizontal="center" vertical="center" wrapText="1"/>
    </xf>
    <xf numFmtId="49" fontId="5" fillId="7" borderId="5" xfId="0" applyNumberFormat="1" applyFont="1" applyFill="1" applyBorder="1" applyAlignment="1">
      <alignment horizontal="center" vertical="center" wrapText="1"/>
    </xf>
    <xf numFmtId="0" fontId="2" fillId="0" borderId="0" xfId="0" applyFont="1" applyAlignment="1">
      <alignment vertical="center" wrapText="1"/>
    </xf>
    <xf numFmtId="0" fontId="5" fillId="7" borderId="5" xfId="0" applyFont="1" applyFill="1" applyBorder="1" applyAlignment="1">
      <alignment horizontal="center" vertical="center" wrapText="1"/>
    </xf>
    <xf numFmtId="0" fontId="2" fillId="0" borderId="0" xfId="0" applyFont="1" applyBorder="1" applyAlignment="1">
      <alignment vertical="center" wrapText="1"/>
    </xf>
    <xf numFmtId="0" fontId="5" fillId="7" borderId="5" xfId="0" applyFont="1" applyFill="1" applyBorder="1" applyAlignment="1">
      <alignment horizontal="left" vertical="center" wrapText="1"/>
    </xf>
    <xf numFmtId="0" fontId="7" fillId="12" borderId="4"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4"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18" borderId="5"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21" xfId="0" applyFont="1" applyBorder="1" applyAlignment="1">
      <alignment horizontal="center" vertical="center" wrapText="1"/>
    </xf>
    <xf numFmtId="0" fontId="1" fillId="0" borderId="21"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22"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5" fillId="11" borderId="57" xfId="0" applyFont="1" applyFill="1" applyBorder="1" applyAlignment="1">
      <alignment horizontal="center" vertical="center" wrapText="1"/>
    </xf>
    <xf numFmtId="0" fontId="5" fillId="11" borderId="28" xfId="0" applyFont="1" applyFill="1" applyBorder="1" applyAlignment="1">
      <alignment horizontal="center" vertical="center" wrapText="1"/>
    </xf>
    <xf numFmtId="0" fontId="5" fillId="11" borderId="27" xfId="0" applyFont="1" applyFill="1" applyBorder="1" applyAlignment="1">
      <alignment horizontal="center" vertical="center" wrapText="1"/>
    </xf>
    <xf numFmtId="0" fontId="5" fillId="11" borderId="55" xfId="0" applyFont="1" applyFill="1" applyBorder="1" applyAlignment="1">
      <alignment horizontal="center" vertical="center" wrapText="1"/>
    </xf>
    <xf numFmtId="0" fontId="5" fillId="11" borderId="31" xfId="0" applyFont="1" applyFill="1" applyBorder="1" applyAlignment="1">
      <alignment horizontal="center" vertical="center" wrapText="1"/>
    </xf>
    <xf numFmtId="0" fontId="5" fillId="11" borderId="56" xfId="0" applyFont="1" applyFill="1" applyBorder="1" applyAlignment="1">
      <alignment horizontal="center" vertical="center" wrapText="1"/>
    </xf>
    <xf numFmtId="0" fontId="7" fillId="10" borderId="57" xfId="0" applyFont="1" applyFill="1" applyBorder="1" applyAlignment="1">
      <alignment horizontal="center" vertical="center" wrapText="1"/>
    </xf>
    <xf numFmtId="0" fontId="7" fillId="10" borderId="28"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26" xfId="0" applyFont="1" applyBorder="1" applyAlignment="1">
      <alignment horizontal="center" vertical="center" wrapText="1"/>
    </xf>
    <xf numFmtId="0" fontId="7" fillId="10" borderId="67" xfId="0" applyFont="1" applyFill="1" applyBorder="1" applyAlignment="1">
      <alignment horizontal="center" vertical="center" wrapText="1"/>
    </xf>
    <xf numFmtId="0" fontId="7" fillId="10" borderId="68" xfId="0" applyFont="1" applyFill="1" applyBorder="1" applyAlignment="1">
      <alignment horizontal="center" vertical="center" wrapText="1"/>
    </xf>
    <xf numFmtId="0" fontId="7" fillId="10" borderId="58"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70" xfId="0" applyFont="1" applyBorder="1" applyAlignment="1">
      <alignment horizontal="center" vertical="center" wrapText="1"/>
    </xf>
    <xf numFmtId="0" fontId="5" fillId="11" borderId="67" xfId="0" applyFont="1" applyFill="1" applyBorder="1" applyAlignment="1">
      <alignment horizontal="center" vertical="center" wrapText="1"/>
    </xf>
    <xf numFmtId="0" fontId="5" fillId="11" borderId="68" xfId="0" applyFont="1" applyFill="1" applyBorder="1" applyAlignment="1">
      <alignment horizontal="center" vertical="center" wrapText="1"/>
    </xf>
    <xf numFmtId="0" fontId="5" fillId="11" borderId="64" xfId="0" applyFont="1" applyFill="1" applyBorder="1" applyAlignment="1">
      <alignment horizontal="center" vertical="center" wrapText="1"/>
    </xf>
    <xf numFmtId="0" fontId="5" fillId="11" borderId="0" xfId="0" applyFont="1" applyFill="1" applyBorder="1" applyAlignment="1">
      <alignment horizontal="center" vertical="center" wrapText="1"/>
    </xf>
    <xf numFmtId="0" fontId="5" fillId="11" borderId="34" xfId="0" applyFont="1" applyFill="1" applyBorder="1" applyAlignment="1">
      <alignment horizontal="center" vertical="center" wrapText="1"/>
    </xf>
    <xf numFmtId="0" fontId="5" fillId="11" borderId="78" xfId="0" applyFont="1" applyFill="1" applyBorder="1" applyAlignment="1">
      <alignment horizontal="center" vertical="center" wrapText="1"/>
    </xf>
    <xf numFmtId="0" fontId="5" fillId="11" borderId="82" xfId="0" applyFont="1" applyFill="1" applyBorder="1" applyAlignment="1">
      <alignment horizontal="center" vertical="center" wrapText="1"/>
    </xf>
    <xf numFmtId="0" fontId="5" fillId="11" borderId="16"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36" xfId="0" applyFont="1" applyFill="1" applyBorder="1" applyAlignment="1">
      <alignment horizontal="center" vertical="center" wrapText="1"/>
    </xf>
    <xf numFmtId="0" fontId="5" fillId="11" borderId="79" xfId="0" applyFont="1" applyFill="1" applyBorder="1" applyAlignment="1">
      <alignment horizontal="center" vertical="center" wrapText="1"/>
    </xf>
    <xf numFmtId="0" fontId="5" fillId="11" borderId="80" xfId="0" applyFont="1" applyFill="1" applyBorder="1" applyAlignment="1">
      <alignment horizontal="center" vertical="center" wrapText="1"/>
    </xf>
    <xf numFmtId="0" fontId="5" fillId="0" borderId="0" xfId="0" applyFont="1" applyBorder="1" applyAlignment="1">
      <alignment horizontal="right" vertical="top" wrapText="1"/>
    </xf>
    <xf numFmtId="0" fontId="7" fillId="0" borderId="3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68"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66" xfId="0" applyFont="1" applyBorder="1" applyAlignment="1">
      <alignment horizontal="center" vertical="center" wrapText="1"/>
    </xf>
    <xf numFmtId="0" fontId="5" fillId="2" borderId="65" xfId="0" applyFont="1" applyFill="1" applyBorder="1" applyAlignment="1">
      <alignment horizontal="center" vertical="center" wrapText="1"/>
    </xf>
    <xf numFmtId="0" fontId="5" fillId="2" borderId="66" xfId="0" applyFont="1" applyFill="1" applyBorder="1" applyAlignment="1">
      <alignment horizontal="center" vertical="center" wrapText="1"/>
    </xf>
    <xf numFmtId="0" fontId="5" fillId="3" borderId="65"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0" borderId="16"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49" xfId="0" applyFont="1" applyBorder="1" applyAlignment="1">
      <alignment horizontal="center" vertical="center" wrapText="1"/>
    </xf>
    <xf numFmtId="0" fontId="5" fillId="2" borderId="15"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3" borderId="69"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7" borderId="0" xfId="0" applyFont="1" applyFill="1" applyAlignment="1">
      <alignment vertical="center" wrapText="1"/>
    </xf>
    <xf numFmtId="0" fontId="5" fillId="3" borderId="5" xfId="0" applyFont="1" applyFill="1" applyBorder="1" applyAlignment="1">
      <alignment horizontal="left" vertical="center" wrapText="1"/>
    </xf>
    <xf numFmtId="0" fontId="39" fillId="3" borderId="18" xfId="1" applyFont="1" applyFill="1" applyBorder="1" applyAlignment="1" applyProtection="1">
      <alignment horizontal="center" vertical="center" wrapText="1"/>
    </xf>
    <xf numFmtId="0" fontId="7" fillId="12" borderId="15" xfId="0" applyFont="1" applyFill="1" applyBorder="1" applyAlignment="1">
      <alignment horizontal="center" vertical="center" wrapText="1"/>
    </xf>
    <xf numFmtId="0" fontId="7" fillId="12" borderId="11" xfId="0" applyFont="1" applyFill="1" applyBorder="1" applyAlignment="1">
      <alignment horizontal="center" vertical="center" wrapText="1"/>
    </xf>
    <xf numFmtId="0" fontId="5" fillId="5" borderId="0" xfId="0" applyFont="1" applyFill="1" applyAlignment="1">
      <alignment horizontal="center" vertical="center" wrapText="1"/>
    </xf>
    <xf numFmtId="0" fontId="39" fillId="3" borderId="15" xfId="1" applyFont="1" applyFill="1" applyBorder="1" applyAlignment="1" applyProtection="1">
      <alignment horizontal="center" vertical="center" wrapText="1"/>
    </xf>
    <xf numFmtId="0" fontId="7" fillId="12" borderId="87" xfId="0" applyFont="1" applyFill="1" applyBorder="1" applyAlignment="1">
      <alignment horizontal="center" vertical="center" wrapText="1"/>
    </xf>
    <xf numFmtId="0" fontId="1" fillId="7" borderId="5" xfId="0" applyNumberFormat="1" applyFont="1" applyFill="1" applyBorder="1" applyAlignment="1">
      <alignment horizontal="center" vertical="center" wrapText="1"/>
    </xf>
    <xf numFmtId="0" fontId="1" fillId="0" borderId="0" xfId="0" applyFont="1" applyFill="1" applyAlignment="1">
      <alignment horizontal="center" wrapText="1"/>
    </xf>
    <xf numFmtId="0" fontId="1" fillId="7" borderId="7" xfId="0" applyFont="1" applyFill="1" applyBorder="1" applyAlignment="1">
      <alignment horizontal="left" vertical="center" wrapText="1"/>
    </xf>
    <xf numFmtId="0" fontId="1" fillId="18" borderId="5" xfId="0" applyFont="1" applyFill="1" applyBorder="1" applyAlignment="1">
      <alignment horizontal="left" vertical="center" wrapText="1"/>
    </xf>
    <xf numFmtId="0" fontId="1" fillId="7" borderId="15" xfId="0" applyFont="1" applyFill="1" applyBorder="1" applyAlignment="1">
      <alignment horizontal="center" vertical="center" wrapText="1"/>
    </xf>
    <xf numFmtId="0" fontId="39" fillId="3" borderId="11" xfId="1" applyFont="1" applyFill="1" applyBorder="1" applyAlignment="1" applyProtection="1">
      <alignment horizontal="center" vertical="center" wrapText="1"/>
    </xf>
    <xf numFmtId="0" fontId="1" fillId="7" borderId="0" xfId="0" applyFont="1" applyFill="1" applyAlignment="1">
      <alignment horizontal="left" vertical="center" wrapText="1"/>
    </xf>
    <xf numFmtId="0" fontId="1" fillId="18" borderId="4" xfId="0" applyFont="1" applyFill="1" applyBorder="1" applyAlignment="1">
      <alignment horizontal="left" vertical="center" wrapText="1"/>
    </xf>
    <xf numFmtId="0" fontId="1" fillId="18" borderId="4"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5" fillId="7" borderId="16" xfId="0" applyFont="1" applyFill="1" applyBorder="1" applyAlignment="1">
      <alignment horizontal="left" vertical="center" wrapText="1"/>
    </xf>
    <xf numFmtId="0" fontId="5" fillId="7" borderId="36" xfId="0" applyFont="1" applyFill="1" applyBorder="1" applyAlignment="1">
      <alignment horizontal="center" vertical="center"/>
    </xf>
    <xf numFmtId="0" fontId="5" fillId="19" borderId="4" xfId="0" applyFont="1" applyFill="1" applyBorder="1" applyAlignment="1">
      <alignment horizontal="center" vertical="center"/>
    </xf>
    <xf numFmtId="0" fontId="5" fillId="7" borderId="4" xfId="0" applyFont="1" applyFill="1" applyBorder="1" applyAlignment="1">
      <alignment horizontal="center" vertical="center"/>
    </xf>
    <xf numFmtId="0" fontId="5" fillId="3" borderId="7" xfId="0" applyFont="1" applyFill="1" applyBorder="1" applyAlignment="1">
      <alignment horizontal="left" vertical="center" wrapText="1"/>
    </xf>
    <xf numFmtId="0" fontId="39" fillId="3" borderId="18" xfId="1" applyFont="1" applyFill="1" applyBorder="1" applyAlignment="1" applyProtection="1">
      <alignment horizontal="left" vertical="center" wrapText="1"/>
    </xf>
    <xf numFmtId="0" fontId="1" fillId="19" borderId="5" xfId="0" applyFont="1" applyFill="1" applyBorder="1" applyAlignment="1">
      <alignment horizontal="center" vertical="center" wrapText="1"/>
    </xf>
    <xf numFmtId="0" fontId="1" fillId="6" borderId="5" xfId="0" applyFont="1" applyFill="1" applyBorder="1" applyAlignment="1">
      <alignment horizontal="left" vertical="center"/>
    </xf>
    <xf numFmtId="49" fontId="1" fillId="7" borderId="4" xfId="0" applyNumberFormat="1" applyFont="1" applyFill="1" applyBorder="1" applyAlignment="1">
      <alignment horizontal="center" vertical="center" wrapText="1"/>
    </xf>
    <xf numFmtId="0" fontId="5" fillId="7" borderId="22" xfId="0" applyFont="1" applyFill="1" applyBorder="1" applyAlignment="1">
      <alignment horizontal="center" vertical="center" wrapText="1"/>
    </xf>
    <xf numFmtId="0" fontId="5" fillId="3" borderId="5" xfId="0" applyNumberFormat="1" applyFont="1" applyFill="1" applyBorder="1" applyAlignment="1">
      <alignment horizontal="center" vertical="center" wrapText="1"/>
    </xf>
    <xf numFmtId="165" fontId="5" fillId="3" borderId="5" xfId="0" applyNumberFormat="1" applyFont="1" applyFill="1" applyBorder="1" applyAlignment="1">
      <alignment horizontal="center" vertical="center" wrapText="1"/>
    </xf>
    <xf numFmtId="0" fontId="11" fillId="3" borderId="5" xfId="4" applyNumberFormat="1" applyFont="1" applyFill="1" applyBorder="1" applyAlignment="1" applyProtection="1">
      <alignment horizontal="center" vertical="center" wrapText="1"/>
    </xf>
    <xf numFmtId="0" fontId="5" fillId="3" borderId="16" xfId="0" applyNumberFormat="1" applyFont="1" applyFill="1" applyBorder="1" applyAlignment="1">
      <alignment horizontal="center" vertical="center" wrapText="1"/>
    </xf>
    <xf numFmtId="0" fontId="11" fillId="3" borderId="13" xfId="4" applyNumberFormat="1" applyFont="1" applyFill="1" applyBorder="1" applyAlignment="1" applyProtection="1">
      <alignment horizontal="center" vertical="center" wrapText="1"/>
    </xf>
    <xf numFmtId="0" fontId="11" fillId="3" borderId="11" xfId="4" applyFont="1" applyFill="1" applyBorder="1" applyAlignment="1" applyProtection="1">
      <alignment horizontal="center" vertical="center" wrapText="1"/>
    </xf>
    <xf numFmtId="0" fontId="5" fillId="3" borderId="18" xfId="4" applyFont="1" applyFill="1" applyBorder="1" applyAlignment="1" applyProtection="1">
      <alignment horizontal="center" vertical="center" wrapText="1"/>
    </xf>
    <xf numFmtId="0" fontId="5" fillId="2" borderId="16" xfId="0" applyNumberFormat="1" applyFont="1" applyFill="1" applyBorder="1" applyAlignment="1">
      <alignment horizontal="left" vertical="center" wrapText="1"/>
    </xf>
    <xf numFmtId="2" fontId="1" fillId="2" borderId="5" xfId="0" applyNumberFormat="1" applyFont="1" applyFill="1" applyBorder="1" applyAlignment="1">
      <alignment horizontal="center" vertical="center" wrapText="1"/>
    </xf>
    <xf numFmtId="0" fontId="39" fillId="3" borderId="5" xfId="1" applyFont="1" applyFill="1" applyBorder="1" applyAlignment="1" applyProtection="1">
      <alignment horizontal="center" vertical="center" wrapText="1"/>
    </xf>
    <xf numFmtId="0" fontId="5" fillId="3" borderId="17"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6" borderId="18" xfId="0" applyFont="1" applyFill="1" applyBorder="1" applyAlignment="1">
      <alignment horizontal="center" vertical="center"/>
    </xf>
    <xf numFmtId="0" fontId="5" fillId="0" borderId="58" xfId="0" applyFont="1" applyBorder="1" applyAlignment="1">
      <alignment horizontal="center" vertical="center" wrapText="1"/>
    </xf>
    <xf numFmtId="0" fontId="5" fillId="0" borderId="16" xfId="0" applyFont="1" applyFill="1" applyBorder="1" applyAlignment="1">
      <alignment horizontal="center" vertical="center" wrapText="1"/>
    </xf>
    <xf numFmtId="0" fontId="11" fillId="0" borderId="13" xfId="1" applyFont="1" applyFill="1" applyBorder="1" applyAlignment="1" applyProtection="1">
      <alignment horizontal="center" vertical="center" wrapText="1"/>
    </xf>
    <xf numFmtId="0" fontId="7" fillId="9" borderId="15"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11" fillId="0" borderId="5" xfId="1" applyFont="1" applyBorder="1" applyAlignment="1" applyProtection="1">
      <alignment horizontal="center" vertical="center" wrapText="1"/>
    </xf>
    <xf numFmtId="0" fontId="11" fillId="3" borderId="5" xfId="1" applyFont="1" applyFill="1" applyBorder="1" applyAlignment="1" applyProtection="1">
      <alignment horizontal="left" vertical="center" wrapText="1"/>
    </xf>
    <xf numFmtId="0" fontId="11" fillId="3" borderId="5" xfId="4" applyFont="1" applyFill="1" applyBorder="1" applyAlignment="1" applyProtection="1">
      <alignment horizontal="left" vertical="center" wrapText="1"/>
    </xf>
    <xf numFmtId="0" fontId="1" fillId="0" borderId="4" xfId="0" applyFont="1" applyFill="1" applyBorder="1" applyAlignment="1">
      <alignment horizontal="center" vertical="center" wrapText="1"/>
    </xf>
    <xf numFmtId="0" fontId="5" fillId="13" borderId="5" xfId="0" applyFont="1" applyFill="1" applyBorder="1" applyAlignment="1">
      <alignment horizontal="left" vertical="center" wrapText="1"/>
    </xf>
    <xf numFmtId="0" fontId="5" fillId="13" borderId="5" xfId="0" applyFont="1" applyFill="1" applyBorder="1" applyAlignment="1">
      <alignment horizontal="center" vertical="center" wrapText="1"/>
    </xf>
    <xf numFmtId="0" fontId="5" fillId="6" borderId="20" xfId="0" applyFont="1" applyFill="1" applyBorder="1" applyAlignment="1">
      <alignment horizontal="center" vertical="center"/>
    </xf>
    <xf numFmtId="0" fontId="1" fillId="0" borderId="4" xfId="0" applyNumberFormat="1" applyFont="1" applyBorder="1" applyAlignment="1">
      <alignment horizontal="center" vertical="center" wrapText="1"/>
    </xf>
    <xf numFmtId="0" fontId="1" fillId="0" borderId="36" xfId="0" applyFont="1" applyFill="1" applyBorder="1" applyAlignment="1">
      <alignment horizontal="left" vertical="center" wrapText="1"/>
    </xf>
    <xf numFmtId="0" fontId="1" fillId="0" borderId="36" xfId="0" applyFont="1" applyBorder="1" applyAlignment="1">
      <alignment horizontal="left" vertical="center" wrapText="1"/>
    </xf>
    <xf numFmtId="0" fontId="5" fillId="6" borderId="15" xfId="0" applyFont="1" applyFill="1" applyBorder="1" applyAlignment="1">
      <alignment horizontal="center" vertical="center"/>
    </xf>
    <xf numFmtId="0" fontId="5" fillId="6" borderId="11" xfId="0" applyFont="1" applyFill="1" applyBorder="1" applyAlignment="1">
      <alignment horizontal="center" vertical="center"/>
    </xf>
    <xf numFmtId="2" fontId="1" fillId="0" borderId="5" xfId="0" applyNumberFormat="1" applyFont="1" applyFill="1" applyBorder="1" applyAlignment="1">
      <alignment horizontal="left" vertical="center" wrapText="1"/>
    </xf>
    <xf numFmtId="0" fontId="11" fillId="3" borderId="11" xfId="32" applyFont="1" applyFill="1" applyBorder="1" applyAlignment="1" applyProtection="1">
      <alignment horizontal="center" vertical="center" wrapText="1"/>
    </xf>
    <xf numFmtId="0" fontId="5" fillId="14" borderId="5" xfId="0" applyFont="1" applyFill="1" applyBorder="1" applyAlignment="1">
      <alignment horizontal="center" vertical="center"/>
    </xf>
    <xf numFmtId="0" fontId="5" fillId="0" borderId="0" xfId="0" applyNumberFormat="1" applyFont="1" applyAlignment="1">
      <alignment horizontal="center" vertical="center" wrapText="1"/>
    </xf>
    <xf numFmtId="14" fontId="5" fillId="3" borderId="15" xfId="0" applyNumberFormat="1" applyFont="1" applyFill="1" applyBorder="1" applyAlignment="1">
      <alignment horizontal="center" vertical="center" wrapText="1"/>
    </xf>
    <xf numFmtId="0" fontId="5" fillId="0" borderId="0" xfId="0" applyFont="1" applyAlignment="1">
      <alignment horizontal="center" vertical="center" wrapText="1"/>
    </xf>
    <xf numFmtId="0" fontId="5" fillId="0" borderId="5" xfId="0" applyFont="1" applyBorder="1" applyAlignment="1">
      <alignment horizontal="justify" vertical="center"/>
    </xf>
    <xf numFmtId="0" fontId="11" fillId="3" borderId="5" xfId="32" applyFont="1" applyFill="1" applyBorder="1" applyAlignment="1" applyProtection="1">
      <alignment horizontal="center" vertical="center" wrapText="1"/>
    </xf>
    <xf numFmtId="0" fontId="1" fillId="0" borderId="0" xfId="0" applyFont="1" applyFill="1" applyAlignment="1">
      <alignment vertical="center" wrapText="1"/>
    </xf>
    <xf numFmtId="0" fontId="1" fillId="0" borderId="22" xfId="0" applyFont="1" applyFill="1" applyBorder="1" applyAlignment="1">
      <alignment vertical="center" wrapText="1"/>
    </xf>
    <xf numFmtId="0" fontId="40" fillId="19" borderId="4" xfId="0" applyFont="1" applyFill="1" applyBorder="1" applyAlignment="1">
      <alignment horizontal="center" vertical="center"/>
    </xf>
    <xf numFmtId="0" fontId="40" fillId="19" borderId="22" xfId="0" applyFont="1" applyFill="1" applyBorder="1" applyAlignment="1">
      <alignment horizontal="center" vertical="center"/>
    </xf>
    <xf numFmtId="0" fontId="41" fillId="7"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 fillId="19" borderId="5" xfId="0" applyFont="1" applyFill="1" applyBorder="1" applyAlignment="1">
      <alignment horizontal="left" vertical="center"/>
    </xf>
    <xf numFmtId="0" fontId="1" fillId="19" borderId="5" xfId="0" applyFont="1" applyFill="1" applyBorder="1" applyAlignment="1">
      <alignment horizontal="center" vertical="center"/>
    </xf>
    <xf numFmtId="0" fontId="1" fillId="19" borderId="4" xfId="0" applyFont="1" applyFill="1" applyBorder="1" applyAlignment="1">
      <alignment horizontal="center" vertical="center"/>
    </xf>
    <xf numFmtId="0" fontId="5" fillId="0" borderId="4" xfId="27" applyFont="1" applyFill="1" applyBorder="1" applyAlignment="1">
      <alignment horizontal="center" vertical="center" wrapText="1"/>
    </xf>
    <xf numFmtId="0" fontId="5" fillId="0" borderId="5" xfId="27" applyFont="1" applyFill="1" applyBorder="1" applyAlignment="1">
      <alignment horizontal="center" vertical="center" wrapText="1"/>
    </xf>
    <xf numFmtId="0" fontId="5" fillId="0" borderId="4" xfId="27" applyFont="1" applyFill="1" applyBorder="1" applyAlignment="1">
      <alignment horizontal="center" vertical="center"/>
    </xf>
    <xf numFmtId="0" fontId="1" fillId="0" borderId="4" xfId="0" applyNumberFormat="1" applyFont="1" applyFill="1" applyBorder="1" applyAlignment="1">
      <alignment horizontal="center" vertical="center" wrapText="1"/>
    </xf>
    <xf numFmtId="49" fontId="5" fillId="3" borderId="15" xfId="0" applyNumberFormat="1" applyFont="1" applyFill="1" applyBorder="1" applyAlignment="1">
      <alignment horizontal="center" vertical="center" wrapText="1"/>
    </xf>
    <xf numFmtId="49" fontId="11" fillId="3" borderId="11" xfId="32" applyNumberFormat="1" applyFont="1" applyFill="1" applyBorder="1" applyAlignment="1" applyProtection="1">
      <alignment horizontal="center" vertical="center" wrapText="1"/>
    </xf>
    <xf numFmtId="49" fontId="5" fillId="3" borderId="16" xfId="0" applyNumberFormat="1" applyFont="1" applyFill="1" applyBorder="1" applyAlignment="1">
      <alignment horizontal="center" vertical="center" wrapText="1"/>
    </xf>
    <xf numFmtId="49" fontId="5" fillId="3" borderId="13" xfId="0" applyNumberFormat="1" applyFont="1" applyFill="1" applyBorder="1" applyAlignment="1">
      <alignment horizontal="center" vertical="center" wrapText="1"/>
    </xf>
    <xf numFmtId="0" fontId="5" fillId="0" borderId="7" xfId="0" applyFont="1" applyBorder="1" applyAlignment="1">
      <alignment horizontal="center" vertical="center"/>
    </xf>
    <xf numFmtId="0" fontId="27" fillId="0" borderId="4" xfId="0" applyFont="1" applyFill="1" applyBorder="1" applyAlignment="1">
      <alignment horizontal="center" vertical="center"/>
    </xf>
    <xf numFmtId="0" fontId="5" fillId="0" borderId="16" xfId="0" applyFont="1" applyBorder="1" applyAlignment="1">
      <alignment horizontal="center" vertical="center"/>
    </xf>
    <xf numFmtId="0" fontId="5" fillId="0" borderId="21" xfId="0" applyFont="1" applyBorder="1" applyAlignment="1">
      <alignment horizontal="center" vertical="center"/>
    </xf>
    <xf numFmtId="0" fontId="27" fillId="0" borderId="22" xfId="0" applyFont="1" applyFill="1" applyBorder="1" applyAlignment="1">
      <alignment horizontal="center" vertical="center"/>
    </xf>
    <xf numFmtId="0" fontId="27" fillId="0" borderId="5" xfId="0" applyFont="1" applyFill="1" applyBorder="1" applyAlignment="1">
      <alignment horizontal="center" vertical="center"/>
    </xf>
    <xf numFmtId="0" fontId="11" fillId="3" borderId="11" xfId="32" applyNumberFormat="1" applyFont="1" applyFill="1" applyBorder="1" applyAlignment="1" applyProtection="1">
      <alignment horizontal="center" vertical="center" wrapText="1"/>
      <protection locked="0"/>
    </xf>
    <xf numFmtId="0" fontId="11" fillId="3" borderId="13" xfId="32" applyFont="1" applyFill="1" applyBorder="1" applyAlignment="1" applyProtection="1">
      <alignment horizontal="center" vertical="center" wrapText="1"/>
    </xf>
    <xf numFmtId="49" fontId="5" fillId="0" borderId="5" xfId="0" applyNumberFormat="1" applyFont="1" applyFill="1" applyBorder="1" applyAlignment="1">
      <alignment vertical="center" wrapText="1"/>
    </xf>
    <xf numFmtId="0" fontId="7" fillId="8" borderId="2" xfId="0" applyFont="1" applyFill="1" applyBorder="1" applyAlignment="1">
      <alignment horizontal="left" vertical="center" wrapText="1"/>
    </xf>
    <xf numFmtId="0" fontId="11" fillId="3" borderId="18" xfId="34" applyFont="1" applyFill="1" applyBorder="1" applyAlignment="1" applyProtection="1">
      <alignment horizontal="center" vertical="center" wrapText="1"/>
    </xf>
    <xf numFmtId="0" fontId="11" fillId="3" borderId="4" xfId="34" applyFont="1" applyFill="1" applyBorder="1" applyAlignment="1" applyProtection="1">
      <alignment horizontal="center" vertical="center" wrapText="1"/>
    </xf>
    <xf numFmtId="3" fontId="5" fillId="3" borderId="7" xfId="0" applyNumberFormat="1" applyFont="1" applyFill="1" applyBorder="1" applyAlignment="1">
      <alignment horizontal="center" vertical="center" wrapText="1"/>
    </xf>
    <xf numFmtId="0" fontId="5" fillId="3" borderId="15" xfId="0" applyFont="1" applyFill="1" applyBorder="1" applyAlignment="1">
      <alignment vertical="center" wrapText="1"/>
    </xf>
    <xf numFmtId="0" fontId="11" fillId="3" borderId="11" xfId="36" applyFont="1" applyFill="1" applyBorder="1" applyAlignment="1" applyProtection="1">
      <alignment vertical="center" wrapText="1"/>
    </xf>
    <xf numFmtId="1" fontId="5" fillId="7" borderId="5"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0" fontId="5" fillId="3" borderId="45" xfId="0" applyFont="1" applyFill="1" applyBorder="1" applyAlignment="1">
      <alignment horizontal="center" vertical="center" wrapText="1"/>
    </xf>
    <xf numFmtId="0" fontId="11" fillId="3" borderId="60" xfId="32" applyFont="1" applyFill="1" applyBorder="1" applyAlignment="1" applyProtection="1">
      <alignment horizontal="center" vertical="center" wrapText="1"/>
    </xf>
    <xf numFmtId="0" fontId="5" fillId="3" borderId="35"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5" fillId="3" borderId="72" xfId="0" applyFont="1" applyFill="1" applyBorder="1" applyAlignment="1">
      <alignment horizontal="center" vertical="center" wrapText="1"/>
    </xf>
    <xf numFmtId="0" fontId="5" fillId="3" borderId="99" xfId="0" applyFont="1" applyFill="1" applyBorder="1" applyAlignment="1">
      <alignment horizontal="center" vertical="center" wrapText="1"/>
    </xf>
    <xf numFmtId="0" fontId="5" fillId="6" borderId="36" xfId="0" applyFont="1" applyFill="1" applyBorder="1" applyAlignment="1">
      <alignment horizontal="center" vertical="center"/>
    </xf>
    <xf numFmtId="0" fontId="7" fillId="9" borderId="13" xfId="0" applyFont="1" applyFill="1" applyBorder="1" applyAlignment="1">
      <alignment horizontal="center" vertical="center" wrapText="1"/>
    </xf>
    <xf numFmtId="0" fontId="1" fillId="7" borderId="8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17" borderId="62" xfId="0" applyFont="1" applyFill="1" applyBorder="1" applyAlignment="1">
      <alignment horizontal="center" vertical="center"/>
    </xf>
    <xf numFmtId="0" fontId="5" fillId="17" borderId="83" xfId="0" applyFont="1" applyFill="1" applyBorder="1" applyAlignment="1">
      <alignment horizontal="center" vertical="center"/>
    </xf>
    <xf numFmtId="49" fontId="11" fillId="3" borderId="18" xfId="1" applyNumberFormat="1" applyFont="1" applyFill="1" applyBorder="1" applyAlignment="1" applyProtection="1">
      <alignment horizontal="center" vertical="center" wrapText="1"/>
    </xf>
    <xf numFmtId="49" fontId="5" fillId="3" borderId="5" xfId="0" applyNumberFormat="1" applyFont="1" applyFill="1" applyBorder="1" applyAlignment="1">
      <alignment horizontal="center" vertical="center" wrapText="1"/>
    </xf>
    <xf numFmtId="49" fontId="5" fillId="0" borderId="7" xfId="0" applyNumberFormat="1" applyFont="1" applyBorder="1" applyAlignment="1">
      <alignment horizontal="left" vertical="center" wrapText="1"/>
    </xf>
    <xf numFmtId="49" fontId="11" fillId="3" borderId="18" xfId="32" applyNumberFormat="1" applyFont="1" applyFill="1" applyBorder="1" applyAlignment="1" applyProtection="1">
      <alignment horizontal="center" vertical="center" wrapText="1"/>
    </xf>
    <xf numFmtId="0" fontId="5" fillId="5" borderId="5" xfId="0" applyNumberFormat="1" applyFont="1" applyFill="1" applyBorder="1" applyAlignment="1">
      <alignment horizontal="center" vertical="center" wrapText="1"/>
    </xf>
    <xf numFmtId="0" fontId="5" fillId="16" borderId="13" xfId="0" applyFont="1" applyFill="1" applyBorder="1" applyAlignment="1">
      <alignment horizontal="center" vertical="center" wrapText="1"/>
    </xf>
    <xf numFmtId="0" fontId="5" fillId="16" borderId="16" xfId="0" applyFont="1" applyFill="1" applyBorder="1" applyAlignment="1">
      <alignment horizontal="center" vertical="center" wrapText="1"/>
    </xf>
    <xf numFmtId="49" fontId="5" fillId="3" borderId="18" xfId="0" applyNumberFormat="1" applyFont="1" applyFill="1" applyBorder="1" applyAlignment="1">
      <alignment horizontal="center" vertical="center" wrapText="1"/>
    </xf>
    <xf numFmtId="0" fontId="1" fillId="0" borderId="5" xfId="0" applyFont="1" applyBorder="1" applyAlignment="1">
      <alignment horizontal="justify" vertical="top" wrapText="1"/>
    </xf>
    <xf numFmtId="0" fontId="5" fillId="3" borderId="7" xfId="0" applyNumberFormat="1" applyFont="1" applyFill="1" applyBorder="1" applyAlignment="1">
      <alignment horizontal="center" vertical="center" wrapText="1"/>
    </xf>
    <xf numFmtId="169" fontId="1" fillId="0" borderId="5" xfId="37" applyNumberFormat="1" applyFont="1" applyFill="1" applyBorder="1" applyAlignment="1">
      <alignment horizontal="center" vertical="center" wrapText="1"/>
    </xf>
    <xf numFmtId="168" fontId="5" fillId="0" borderId="5" xfId="37" applyNumberFormat="1" applyFont="1" applyBorder="1" applyAlignment="1">
      <alignment horizontal="center" vertical="center" wrapText="1"/>
    </xf>
    <xf numFmtId="0" fontId="7" fillId="3" borderId="18" xfId="0" applyFont="1" applyFill="1" applyBorder="1" applyAlignment="1">
      <alignment horizontal="center" vertical="center" wrapText="1"/>
    </xf>
    <xf numFmtId="0" fontId="11" fillId="3" borderId="11" xfId="33" applyFont="1" applyFill="1" applyBorder="1" applyAlignment="1" applyProtection="1">
      <alignment horizontal="center" vertical="center" wrapText="1"/>
    </xf>
    <xf numFmtId="0" fontId="1" fillId="0" borderId="5" xfId="0" quotePrefix="1" applyFont="1" applyFill="1" applyBorder="1" applyAlignment="1">
      <alignment horizontal="center" vertical="center" wrapText="1"/>
    </xf>
    <xf numFmtId="0" fontId="5" fillId="0" borderId="5" xfId="0" applyFont="1" applyFill="1" applyBorder="1" applyAlignment="1">
      <alignment horizontal="center" vertical="distributed" wrapText="1"/>
    </xf>
    <xf numFmtId="0" fontId="5" fillId="3" borderId="5" xfId="0" applyFont="1" applyFill="1" applyBorder="1" applyAlignment="1">
      <alignment horizontal="center" vertical="distributed" wrapText="1"/>
    </xf>
    <xf numFmtId="0" fontId="27" fillId="0" borderId="5" xfId="0" applyFont="1" applyBorder="1" applyAlignment="1">
      <alignment horizontal="center" vertical="center" wrapText="1"/>
    </xf>
    <xf numFmtId="0" fontId="27" fillId="7" borderId="4" xfId="0" applyFont="1" applyFill="1" applyBorder="1" applyAlignment="1">
      <alignment horizontal="center" vertical="center" wrapText="1"/>
    </xf>
    <xf numFmtId="0" fontId="5" fillId="18" borderId="5" xfId="0" applyFont="1" applyFill="1" applyBorder="1" applyAlignment="1">
      <alignment horizontal="left" vertical="distributed" wrapText="1"/>
    </xf>
    <xf numFmtId="0" fontId="5" fillId="18" borderId="5" xfId="0" applyFont="1" applyFill="1" applyBorder="1" applyAlignment="1">
      <alignment horizontal="center" vertical="distributed" wrapText="1"/>
    </xf>
    <xf numFmtId="0" fontId="5" fillId="18" borderId="4" xfId="0" applyFont="1" applyFill="1" applyBorder="1" applyAlignment="1">
      <alignment horizontal="left" vertical="distributed" wrapText="1"/>
    </xf>
    <xf numFmtId="0" fontId="5" fillId="18" borderId="4" xfId="0" applyFont="1" applyFill="1" applyBorder="1" applyAlignment="1">
      <alignment horizontal="center" vertical="distributed" wrapText="1"/>
    </xf>
    <xf numFmtId="0" fontId="27" fillId="0" borderId="4" xfId="0" applyFont="1" applyFill="1" applyBorder="1" applyAlignment="1">
      <alignment horizontal="center" vertical="center" wrapText="1"/>
    </xf>
    <xf numFmtId="0" fontId="5" fillId="15" borderId="7" xfId="0" applyFont="1" applyFill="1" applyBorder="1" applyAlignment="1">
      <alignment horizontal="center" vertical="center" wrapText="1"/>
    </xf>
    <xf numFmtId="0" fontId="11" fillId="15" borderId="18" xfId="1" applyFont="1" applyFill="1" applyBorder="1" applyAlignment="1" applyProtection="1">
      <alignment horizontal="center" vertical="center" wrapText="1"/>
    </xf>
    <xf numFmtId="0" fontId="5" fillId="15" borderId="5" xfId="0" applyFont="1" applyFill="1" applyBorder="1" applyAlignment="1">
      <alignment horizontal="center" vertical="center" wrapText="1"/>
    </xf>
    <xf numFmtId="0" fontId="5" fillId="5" borderId="5" xfId="0" applyFont="1" applyFill="1" applyBorder="1" applyAlignment="1">
      <alignment vertical="center" wrapText="1"/>
    </xf>
    <xf numFmtId="0" fontId="5" fillId="7" borderId="5" xfId="0" quotePrefix="1" applyFont="1" applyFill="1" applyBorder="1" applyAlignment="1">
      <alignment horizontal="center" vertical="center" wrapText="1"/>
    </xf>
    <xf numFmtId="0" fontId="1" fillId="0" borderId="5" xfId="0" applyFont="1" applyFill="1" applyBorder="1" applyAlignment="1">
      <alignment horizontal="justify" vertical="center"/>
    </xf>
    <xf numFmtId="0" fontId="1" fillId="0" borderId="0" xfId="0" applyFont="1" applyFill="1" applyAlignment="1">
      <alignment vertical="top" wrapText="1"/>
    </xf>
    <xf numFmtId="0" fontId="1" fillId="7" borderId="5" xfId="0" applyFont="1" applyFill="1" applyBorder="1" applyAlignment="1">
      <alignment vertical="top" wrapText="1"/>
    </xf>
    <xf numFmtId="0" fontId="5" fillId="7" borderId="4" xfId="0" quotePrefix="1" applyFont="1" applyFill="1" applyBorder="1" applyAlignment="1">
      <alignment horizontal="center" vertical="center" wrapText="1"/>
    </xf>
    <xf numFmtId="0" fontId="5" fillId="7" borderId="49" xfId="0" applyFont="1" applyFill="1" applyBorder="1" applyAlignment="1">
      <alignment vertical="center" wrapText="1"/>
    </xf>
    <xf numFmtId="0" fontId="5" fillId="3" borderId="21"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11" fillId="7" borderId="5" xfId="1" applyFont="1" applyFill="1" applyBorder="1" applyAlignment="1" applyProtection="1">
      <alignment horizontal="center" vertical="center" wrapText="1"/>
    </xf>
    <xf numFmtId="0" fontId="5" fillId="3" borderId="24" xfId="0" applyFont="1" applyFill="1" applyBorder="1" applyAlignment="1">
      <alignment horizontal="center" vertical="center" wrapText="1"/>
    </xf>
    <xf numFmtId="0" fontId="7" fillId="9" borderId="23" xfId="0" applyFont="1" applyFill="1" applyBorder="1" applyAlignment="1">
      <alignment horizontal="center" vertical="center" wrapText="1"/>
    </xf>
    <xf numFmtId="0" fontId="7" fillId="9" borderId="30" xfId="0" applyFont="1" applyFill="1" applyBorder="1" applyAlignment="1">
      <alignment horizontal="center" vertical="center" wrapText="1"/>
    </xf>
    <xf numFmtId="0" fontId="1" fillId="0" borderId="48" xfId="0" applyFont="1" applyFill="1" applyBorder="1" applyAlignment="1">
      <alignment vertical="center" wrapText="1"/>
    </xf>
    <xf numFmtId="0" fontId="11" fillId="0" borderId="18" xfId="1" applyFont="1" applyFill="1" applyBorder="1" applyAlignment="1" applyProtection="1">
      <alignment horizontal="center" vertical="center" wrapText="1"/>
    </xf>
    <xf numFmtId="0" fontId="5" fillId="3" borderId="7" xfId="0" applyFont="1" applyFill="1" applyBorder="1" applyAlignment="1">
      <alignment vertical="center" wrapText="1"/>
    </xf>
    <xf numFmtId="0" fontId="5" fillId="0" borderId="5" xfId="0" applyNumberFormat="1" applyFont="1" applyBorder="1" applyAlignment="1" applyProtection="1">
      <alignment horizontal="center" vertical="center" wrapText="1" shrinkToFit="1"/>
      <protection locked="0"/>
    </xf>
    <xf numFmtId="0" fontId="5" fillId="0" borderId="5" xfId="0" applyFont="1" applyFill="1" applyBorder="1" applyAlignment="1">
      <alignment vertical="center"/>
    </xf>
    <xf numFmtId="0" fontId="5" fillId="0" borderId="5" xfId="0" applyFont="1" applyBorder="1" applyAlignment="1">
      <alignment horizontal="left" vertical="center" wrapText="1" shrinkToFit="1"/>
    </xf>
    <xf numFmtId="0" fontId="5" fillId="3" borderId="13" xfId="0" applyNumberFormat="1" applyFont="1" applyFill="1" applyBorder="1" applyAlignment="1">
      <alignment horizontal="center" vertical="center" wrapText="1"/>
    </xf>
    <xf numFmtId="44" fontId="5" fillId="0" borderId="21" xfId="0" applyNumberFormat="1" applyFont="1" applyFill="1" applyBorder="1" applyAlignment="1">
      <alignment horizontal="center" vertical="center" wrapText="1"/>
    </xf>
    <xf numFmtId="0" fontId="5" fillId="3" borderId="18" xfId="0" applyFont="1" applyFill="1" applyBorder="1" applyAlignment="1">
      <alignment vertical="center" wrapText="1"/>
    </xf>
    <xf numFmtId="0" fontId="5" fillId="0" borderId="5" xfId="0" applyFont="1" applyFill="1" applyBorder="1" applyAlignment="1">
      <alignment horizontal="left" vertical="center"/>
    </xf>
    <xf numFmtId="0" fontId="5" fillId="7" borderId="5" xfId="0" applyFont="1" applyFill="1" applyBorder="1" applyAlignment="1">
      <alignment vertical="center"/>
    </xf>
    <xf numFmtId="0" fontId="11" fillId="3" borderId="18" xfId="1" applyFont="1" applyFill="1" applyBorder="1" applyAlignment="1" applyProtection="1">
      <alignment horizontal="left" vertical="center" wrapText="1"/>
    </xf>
    <xf numFmtId="0" fontId="10" fillId="0" borderId="5" xfId="0" applyFont="1" applyFill="1" applyBorder="1" applyAlignment="1">
      <alignment horizontal="center" vertical="center" wrapText="1" shrinkToFit="1"/>
    </xf>
    <xf numFmtId="0" fontId="5" fillId="3" borderId="18" xfId="0" applyFont="1" applyFill="1" applyBorder="1" applyAlignment="1">
      <alignment horizontal="center" vertical="center" wrapText="1" shrinkToFit="1"/>
    </xf>
    <xf numFmtId="0" fontId="11" fillId="3" borderId="11" xfId="1" applyFont="1" applyFill="1" applyBorder="1" applyAlignment="1" applyProtection="1">
      <alignment vertical="center" wrapText="1"/>
    </xf>
    <xf numFmtId="0" fontId="5" fillId="0" borderId="5" xfId="0" applyFont="1" applyFill="1" applyBorder="1" applyAlignment="1">
      <alignment horizontal="left" wrapText="1" shrinkToFit="1"/>
    </xf>
    <xf numFmtId="0" fontId="5" fillId="0" borderId="4" xfId="0" applyFont="1" applyFill="1" applyBorder="1" applyAlignment="1">
      <alignment horizontal="left" vertical="center"/>
    </xf>
    <xf numFmtId="0" fontId="5" fillId="6" borderId="22" xfId="0" applyFont="1" applyFill="1" applyBorder="1" applyAlignment="1">
      <alignment horizontal="left" vertical="center"/>
    </xf>
    <xf numFmtId="0" fontId="5" fillId="22" borderId="5" xfId="0" applyFont="1" applyFill="1" applyBorder="1" applyAlignment="1">
      <alignment horizontal="center" vertical="center"/>
    </xf>
    <xf numFmtId="0" fontId="5" fillId="0" borderId="0" xfId="0" applyFont="1" applyAlignment="1">
      <alignment horizontal="left" vertical="center"/>
    </xf>
    <xf numFmtId="0" fontId="5" fillId="7" borderId="5" xfId="0" applyFont="1" applyFill="1" applyBorder="1" applyAlignment="1">
      <alignment vertical="center" wrapText="1" shrinkToFit="1"/>
    </xf>
    <xf numFmtId="0" fontId="5" fillId="7" borderId="5" xfId="0" applyFont="1" applyFill="1" applyBorder="1" applyAlignment="1">
      <alignment horizontal="left" vertical="center" wrapText="1" shrinkToFit="1"/>
    </xf>
    <xf numFmtId="0" fontId="5" fillId="0" borderId="5" xfId="0" applyFont="1" applyFill="1" applyBorder="1" applyAlignment="1">
      <alignment wrapText="1" shrinkToFit="1"/>
    </xf>
    <xf numFmtId="0" fontId="5" fillId="3" borderId="7" xfId="2" applyFont="1" applyFill="1" applyBorder="1" applyAlignment="1">
      <alignment horizontal="center" vertical="center" wrapText="1"/>
    </xf>
    <xf numFmtId="14" fontId="5" fillId="3" borderId="7" xfId="2" applyNumberFormat="1" applyFont="1" applyFill="1" applyBorder="1" applyAlignment="1">
      <alignment horizontal="center" vertical="center" wrapText="1"/>
    </xf>
    <xf numFmtId="0" fontId="5" fillId="3" borderId="5" xfId="2" applyFont="1" applyFill="1" applyBorder="1" applyAlignment="1">
      <alignment horizontal="center" vertical="center" wrapText="1"/>
    </xf>
    <xf numFmtId="0" fontId="5" fillId="3" borderId="13" xfId="2" applyFont="1" applyFill="1" applyBorder="1" applyAlignment="1">
      <alignment horizontal="center" vertical="center" wrapText="1"/>
    </xf>
    <xf numFmtId="0" fontId="10" fillId="0" borderId="5" xfId="0" applyFont="1" applyBorder="1" applyAlignment="1">
      <alignment horizontal="center" vertical="center"/>
    </xf>
    <xf numFmtId="0" fontId="5" fillId="22" borderId="5" xfId="0" applyFont="1" applyFill="1" applyBorder="1" applyAlignment="1">
      <alignment horizontal="left" vertical="center"/>
    </xf>
    <xf numFmtId="0" fontId="11" fillId="3" borderId="18" xfId="1" applyFont="1" applyFill="1" applyBorder="1" applyAlignment="1" applyProtection="1">
      <alignment vertical="center" wrapText="1"/>
    </xf>
    <xf numFmtId="0" fontId="5" fillId="0" borderId="5" xfId="0" applyFont="1" applyBorder="1" applyAlignment="1">
      <alignment wrapText="1" shrinkToFit="1"/>
    </xf>
    <xf numFmtId="2" fontId="5" fillId="0" borderId="5" xfId="0" quotePrefix="1" applyNumberFormat="1" applyFont="1" applyBorder="1" applyAlignment="1">
      <alignment horizontal="center" vertical="center" wrapText="1"/>
    </xf>
    <xf numFmtId="0" fontId="11" fillId="3" borderId="18" xfId="33" applyFont="1" applyFill="1" applyBorder="1" applyAlignment="1" applyProtection="1">
      <alignment horizontal="center" vertical="center" wrapText="1"/>
    </xf>
    <xf numFmtId="0" fontId="7" fillId="8" borderId="14" xfId="0" applyFont="1" applyFill="1" applyBorder="1" applyAlignment="1">
      <alignment horizontal="left" vertical="center" wrapText="1"/>
    </xf>
    <xf numFmtId="0" fontId="7" fillId="8" borderId="37" xfId="0" applyFont="1" applyFill="1" applyBorder="1" applyAlignment="1">
      <alignment horizontal="left" vertical="center" wrapText="1"/>
    </xf>
    <xf numFmtId="0" fontId="7" fillId="8" borderId="38" xfId="0" applyFont="1" applyFill="1" applyBorder="1" applyAlignment="1">
      <alignment horizontal="left" vertical="center" wrapText="1"/>
    </xf>
    <xf numFmtId="0" fontId="5" fillId="0" borderId="48" xfId="0" applyFont="1" applyBorder="1" applyAlignment="1">
      <alignment vertical="center" wrapText="1"/>
    </xf>
    <xf numFmtId="0" fontId="5" fillId="0" borderId="36" xfId="0" applyFont="1" applyBorder="1" applyAlignment="1">
      <alignment vertical="center" wrapText="1"/>
    </xf>
    <xf numFmtId="0" fontId="5" fillId="0" borderId="47" xfId="0" applyFont="1" applyBorder="1" applyAlignment="1">
      <alignment vertical="center" wrapText="1"/>
    </xf>
    <xf numFmtId="0" fontId="42" fillId="0" borderId="5" xfId="0" applyFont="1" applyBorder="1" applyAlignment="1">
      <alignment horizontal="left" vertical="center"/>
    </xf>
    <xf numFmtId="0" fontId="5" fillId="5" borderId="5" xfId="0" applyFont="1" applyFill="1" applyBorder="1" applyAlignment="1">
      <alignment horizontal="center" vertical="center"/>
    </xf>
    <xf numFmtId="49" fontId="5" fillId="0" borderId="5" xfId="1" applyNumberFormat="1" applyFont="1" applyFill="1" applyBorder="1" applyAlignment="1" applyProtection="1">
      <alignment horizontal="center" vertical="center" wrapText="1"/>
    </xf>
    <xf numFmtId="0" fontId="5" fillId="18" borderId="5" xfId="0" applyFont="1" applyFill="1" applyBorder="1" applyAlignment="1">
      <alignment horizontal="center" vertical="center"/>
    </xf>
    <xf numFmtId="0" fontId="5" fillId="7" borderId="0" xfId="0" applyFont="1" applyFill="1" applyAlignment="1">
      <alignment horizontal="left" vertical="center" wrapText="1"/>
    </xf>
    <xf numFmtId="0" fontId="5" fillId="6" borderId="24" xfId="0" applyFont="1" applyFill="1" applyBorder="1" applyAlignment="1">
      <alignment horizontal="center" vertical="center"/>
    </xf>
    <xf numFmtId="0" fontId="5" fillId="6" borderId="21" xfId="0" applyFont="1" applyFill="1" applyBorder="1" applyAlignment="1">
      <alignment horizontal="left" vertical="center" wrapText="1"/>
    </xf>
    <xf numFmtId="0" fontId="5" fillId="6" borderId="21" xfId="0" applyFont="1" applyFill="1" applyBorder="1" applyAlignment="1">
      <alignment horizontal="center" vertical="center" wrapText="1"/>
    </xf>
    <xf numFmtId="0" fontId="5" fillId="0" borderId="0" xfId="0" applyFont="1" applyFill="1" applyAlignment="1">
      <alignment vertical="top" wrapText="1"/>
    </xf>
    <xf numFmtId="0" fontId="5" fillId="0" borderId="35" xfId="40" applyNumberFormat="1" applyFont="1" applyFill="1" applyBorder="1" applyAlignment="1">
      <alignment horizontal="center" vertical="center" wrapText="1"/>
    </xf>
    <xf numFmtId="0" fontId="39" fillId="3" borderId="13" xfId="1" applyFont="1" applyFill="1" applyBorder="1" applyAlignment="1" applyProtection="1">
      <alignment horizontal="center" vertical="center" wrapText="1"/>
    </xf>
    <xf numFmtId="170" fontId="1" fillId="0" borderId="63" xfId="40" applyFont="1" applyFill="1" applyBorder="1" applyAlignment="1">
      <alignment horizontal="center" vertical="center" wrapText="1"/>
    </xf>
    <xf numFmtId="170" fontId="5" fillId="0" borderId="63" xfId="35" applyNumberFormat="1" applyFont="1" applyFill="1" applyBorder="1" applyAlignment="1">
      <alignment horizontal="left" vertical="center" wrapText="1"/>
    </xf>
    <xf numFmtId="0" fontId="1" fillId="0" borderId="91" xfId="35" applyFont="1" applyFill="1" applyBorder="1" applyAlignment="1">
      <alignment horizontal="center" vertical="center" wrapText="1"/>
    </xf>
    <xf numFmtId="0" fontId="1" fillId="0" borderId="35" xfId="35" applyFont="1" applyFill="1" applyBorder="1" applyAlignment="1">
      <alignment horizontal="center" vertical="center" wrapText="1"/>
    </xf>
    <xf numFmtId="0" fontId="1" fillId="0" borderId="76"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5" fillId="0" borderId="4" xfId="0" applyFont="1" applyBorder="1" applyAlignment="1" applyProtection="1">
      <alignment horizontal="left" vertical="center" wrapText="1"/>
      <protection locked="0"/>
    </xf>
    <xf numFmtId="170" fontId="5" fillId="0" borderId="63" xfId="40" applyFont="1" applyFill="1" applyBorder="1" applyAlignment="1">
      <alignment horizontal="center" vertical="center" wrapText="1"/>
    </xf>
    <xf numFmtId="0" fontId="1" fillId="0" borderId="76" xfId="35" applyFont="1" applyFill="1" applyBorder="1" applyAlignment="1">
      <alignment horizontal="center" vertical="center" wrapText="1"/>
    </xf>
    <xf numFmtId="170" fontId="5" fillId="0" borderId="90" xfId="40" applyFont="1" applyFill="1" applyBorder="1" applyAlignment="1">
      <alignment horizontal="left" vertical="center" wrapText="1"/>
    </xf>
    <xf numFmtId="170" fontId="5" fillId="0" borderId="63" xfId="40" applyFont="1" applyFill="1" applyBorder="1" applyAlignment="1">
      <alignment horizontal="left" vertical="center" wrapText="1"/>
    </xf>
    <xf numFmtId="0" fontId="5" fillId="0" borderId="76" xfId="40" applyNumberFormat="1" applyFont="1" applyFill="1" applyBorder="1" applyAlignment="1">
      <alignment horizontal="center" vertical="center" wrapText="1"/>
    </xf>
    <xf numFmtId="0" fontId="5" fillId="0" borderId="76" xfId="35" applyFont="1" applyFill="1" applyBorder="1" applyAlignment="1">
      <alignment horizontal="center" vertical="center" wrapText="1"/>
    </xf>
    <xf numFmtId="0" fontId="5" fillId="0" borderId="75" xfId="35" applyFont="1" applyFill="1" applyBorder="1" applyAlignment="1">
      <alignment horizontal="center" vertical="center" wrapText="1"/>
    </xf>
    <xf numFmtId="0" fontId="5" fillId="0" borderId="90" xfId="0" applyFont="1" applyFill="1" applyBorder="1" applyAlignment="1">
      <alignment horizontal="left" vertical="center" wrapText="1"/>
    </xf>
    <xf numFmtId="0" fontId="5" fillId="0" borderId="76" xfId="0" applyFont="1" applyFill="1" applyBorder="1" applyAlignment="1">
      <alignment horizontal="center" vertical="center" wrapText="1"/>
    </xf>
    <xf numFmtId="170" fontId="5" fillId="0" borderId="90" xfId="40" applyFont="1" applyFill="1" applyBorder="1" applyAlignment="1">
      <alignment horizontal="center" vertical="center" wrapText="1"/>
    </xf>
    <xf numFmtId="0" fontId="5" fillId="0" borderId="90" xfId="0" applyFont="1" applyFill="1" applyBorder="1" applyAlignment="1">
      <alignment horizontal="center" vertical="center" wrapText="1"/>
    </xf>
    <xf numFmtId="0" fontId="5" fillId="0" borderId="63" xfId="0" applyFont="1" applyFill="1" applyBorder="1" applyAlignment="1">
      <alignment horizontal="left" vertical="center" wrapText="1"/>
    </xf>
    <xf numFmtId="0" fontId="5" fillId="0" borderId="63" xfId="0" applyFont="1" applyFill="1" applyBorder="1" applyAlignment="1">
      <alignment horizontal="center" vertical="center" wrapText="1"/>
    </xf>
    <xf numFmtId="0" fontId="1" fillId="0" borderId="93" xfId="0" applyFont="1" applyFill="1" applyBorder="1" applyAlignment="1">
      <alignment horizontal="left" vertical="center" wrapText="1"/>
    </xf>
    <xf numFmtId="0" fontId="1" fillId="0" borderId="72" xfId="0" applyFont="1" applyFill="1" applyBorder="1" applyAlignment="1">
      <alignment horizontal="left" vertical="center" wrapText="1"/>
    </xf>
    <xf numFmtId="0" fontId="1" fillId="0" borderId="72" xfId="0" applyFont="1" applyFill="1" applyBorder="1" applyAlignment="1">
      <alignment horizontal="center" vertical="center" wrapText="1"/>
    </xf>
    <xf numFmtId="0" fontId="1" fillId="0" borderId="95" xfId="0" applyFont="1" applyFill="1" applyBorder="1" applyAlignment="1">
      <alignment horizontal="center" vertical="center" wrapText="1"/>
    </xf>
    <xf numFmtId="0" fontId="5" fillId="0" borderId="94" xfId="0" applyFont="1" applyFill="1" applyBorder="1" applyAlignment="1">
      <alignment horizontal="left" vertical="center" wrapText="1"/>
    </xf>
    <xf numFmtId="0" fontId="5" fillId="0" borderId="96" xfId="0" applyFont="1" applyFill="1" applyBorder="1" applyAlignment="1">
      <alignment horizontal="left" vertical="center" wrapText="1"/>
    </xf>
    <xf numFmtId="0" fontId="5" fillId="0" borderId="75" xfId="0" applyFont="1" applyFill="1" applyBorder="1" applyAlignment="1">
      <alignment horizontal="center" vertical="center" wrapText="1"/>
    </xf>
    <xf numFmtId="0" fontId="5" fillId="0" borderId="95" xfId="0" applyFont="1" applyFill="1" applyBorder="1" applyAlignment="1">
      <alignment horizontal="left" vertical="center" wrapText="1"/>
    </xf>
    <xf numFmtId="0" fontId="11" fillId="3" borderId="18" xfId="36" applyFont="1" applyFill="1" applyBorder="1" applyAlignment="1" applyProtection="1">
      <alignment horizontal="center" vertical="center" wrapText="1"/>
    </xf>
    <xf numFmtId="0" fontId="11" fillId="3" borderId="13" xfId="36" applyFont="1" applyFill="1" applyBorder="1" applyAlignment="1" applyProtection="1">
      <alignment horizontal="center" vertical="center" wrapText="1"/>
    </xf>
    <xf numFmtId="0" fontId="1" fillId="0" borderId="5" xfId="39" applyFont="1" applyBorder="1" applyAlignment="1" applyProtection="1">
      <alignment horizontal="center" vertical="top" wrapText="1"/>
      <protection locked="0"/>
    </xf>
    <xf numFmtId="0" fontId="1" fillId="0" borderId="5" xfId="39" applyFont="1" applyBorder="1" applyAlignment="1">
      <alignment vertical="center" wrapText="1"/>
    </xf>
    <xf numFmtId="0" fontId="5" fillId="0" borderId="44" xfId="0" applyFont="1" applyBorder="1" applyAlignment="1">
      <alignment horizontal="left" vertical="center" wrapText="1"/>
    </xf>
    <xf numFmtId="0" fontId="5" fillId="0" borderId="46" xfId="0" applyFont="1" applyBorder="1" applyAlignment="1">
      <alignment horizontal="left" vertical="center" wrapText="1"/>
    </xf>
    <xf numFmtId="49" fontId="5" fillId="0" borderId="35" xfId="0" applyNumberFormat="1" applyFont="1" applyFill="1" applyBorder="1" applyAlignment="1">
      <alignment horizontal="center" vertical="center" wrapText="1"/>
    </xf>
    <xf numFmtId="0" fontId="11" fillId="3" borderId="11" xfId="4" applyFont="1" applyFill="1" applyBorder="1" applyAlignment="1" applyProtection="1">
      <alignment vertical="center" wrapText="1"/>
    </xf>
    <xf numFmtId="0" fontId="5" fillId="0" borderId="36" xfId="0" applyFont="1" applyFill="1" applyBorder="1" applyAlignment="1">
      <alignment vertical="center" wrapText="1"/>
    </xf>
    <xf numFmtId="2" fontId="5" fillId="2" borderId="4" xfId="0" applyNumberFormat="1" applyFont="1" applyFill="1" applyBorder="1" applyAlignment="1">
      <alignment horizontal="center" vertical="center" wrapText="1"/>
    </xf>
    <xf numFmtId="0" fontId="5" fillId="7" borderId="11" xfId="0" applyFont="1" applyFill="1" applyBorder="1" applyAlignment="1">
      <alignment horizontal="center" vertical="center" wrapText="1"/>
    </xf>
    <xf numFmtId="0" fontId="15" fillId="0" borderId="5" xfId="0" applyFont="1" applyBorder="1" applyAlignment="1">
      <alignment horizontal="center" vertical="center" wrapText="1"/>
    </xf>
    <xf numFmtId="0" fontId="5" fillId="0" borderId="5" xfId="0" applyFont="1" applyFill="1" applyBorder="1" applyAlignment="1">
      <alignment horizontal="center" vertical="center" wrapText="1" readingOrder="1"/>
    </xf>
    <xf numFmtId="0" fontId="5" fillId="0" borderId="21" xfId="0" applyFont="1" applyFill="1" applyBorder="1" applyAlignment="1">
      <alignment horizontal="center" vertical="center"/>
    </xf>
    <xf numFmtId="0" fontId="10" fillId="0" borderId="5" xfId="0" applyFont="1" applyFill="1" applyBorder="1" applyAlignment="1">
      <alignment horizontal="left" vertical="center" wrapText="1"/>
    </xf>
    <xf numFmtId="0" fontId="10" fillId="0" borderId="0" xfId="0" applyFont="1" applyFill="1" applyAlignment="1">
      <alignment horizontal="left" vertical="center" wrapText="1"/>
    </xf>
    <xf numFmtId="0" fontId="5" fillId="0" borderId="39" xfId="0" applyFont="1" applyFill="1" applyBorder="1" applyAlignment="1">
      <alignment horizontal="left" vertical="center" wrapText="1"/>
    </xf>
    <xf numFmtId="0" fontId="1" fillId="0" borderId="5" xfId="0" applyFont="1" applyBorder="1" applyAlignment="1">
      <alignment horizontal="justify" vertical="center"/>
    </xf>
    <xf numFmtId="0" fontId="5" fillId="0" borderId="40" xfId="0" applyFont="1" applyFill="1" applyBorder="1" applyAlignment="1">
      <alignment horizontal="center" vertical="center" wrapText="1"/>
    </xf>
    <xf numFmtId="0" fontId="5" fillId="0" borderId="41" xfId="0" applyFont="1" applyBorder="1" applyAlignment="1">
      <alignment horizontal="left" vertical="center" wrapText="1"/>
    </xf>
    <xf numFmtId="0" fontId="5" fillId="0" borderId="43" xfId="0" applyFont="1" applyBorder="1" applyAlignment="1">
      <alignment horizontal="left" vertical="center" wrapText="1"/>
    </xf>
    <xf numFmtId="0" fontId="5" fillId="0" borderId="42" xfId="0" applyFont="1" applyFill="1" applyBorder="1" applyAlignment="1">
      <alignment horizontal="left" vertical="center" wrapText="1"/>
    </xf>
    <xf numFmtId="0" fontId="1" fillId="0" borderId="0" xfId="0" applyFont="1" applyFill="1" applyAlignment="1">
      <alignment horizontal="left" vertical="top" wrapText="1"/>
    </xf>
    <xf numFmtId="0" fontId="1" fillId="0" borderId="5" xfId="0" applyFont="1" applyFill="1" applyBorder="1" applyAlignment="1">
      <alignment horizontal="left" vertical="top" wrapText="1"/>
    </xf>
    <xf numFmtId="0" fontId="1" fillId="0" borderId="5" xfId="0" applyFont="1" applyFill="1" applyBorder="1" applyAlignment="1">
      <alignment horizontal="left" vertical="center"/>
    </xf>
    <xf numFmtId="0" fontId="1" fillId="0" borderId="5" xfId="0" applyFont="1" applyBorder="1" applyAlignment="1">
      <alignment horizontal="left" vertical="top" wrapText="1"/>
    </xf>
    <xf numFmtId="0" fontId="11" fillId="3" borderId="13" xfId="4" applyFont="1" applyFill="1" applyBorder="1" applyAlignment="1" applyProtection="1">
      <alignment horizontal="center" vertical="center" wrapText="1"/>
    </xf>
    <xf numFmtId="0" fontId="11" fillId="3" borderId="18" xfId="4" applyFont="1" applyFill="1" applyBorder="1" applyAlignment="1" applyProtection="1">
      <alignment horizontal="center" vertical="center" wrapText="1"/>
    </xf>
    <xf numFmtId="0" fontId="1" fillId="0" borderId="7" xfId="0" applyFont="1" applyBorder="1" applyAlignment="1">
      <alignment vertical="center" wrapText="1"/>
    </xf>
    <xf numFmtId="49" fontId="11" fillId="3" borderId="18" xfId="4" applyNumberFormat="1" applyFont="1" applyFill="1" applyBorder="1" applyAlignment="1" applyProtection="1">
      <alignment horizontal="center" vertical="center" wrapText="1"/>
    </xf>
    <xf numFmtId="0" fontId="5" fillId="14" borderId="5" xfId="0" applyFont="1" applyFill="1" applyBorder="1" applyAlignment="1">
      <alignment horizontal="left" vertical="center" wrapText="1"/>
    </xf>
    <xf numFmtId="0" fontId="5" fillId="0" borderId="78" xfId="0" applyFont="1" applyFill="1" applyBorder="1" applyAlignment="1">
      <alignment vertical="center" wrapText="1"/>
    </xf>
    <xf numFmtId="0" fontId="5" fillId="0" borderId="47" xfId="0" applyFont="1" applyFill="1" applyBorder="1" applyAlignment="1">
      <alignment vertical="center" wrapText="1"/>
    </xf>
    <xf numFmtId="0" fontId="11" fillId="3" borderId="18" xfId="4" applyNumberFormat="1" applyFont="1" applyFill="1" applyBorder="1" applyAlignment="1" applyProtection="1">
      <alignment horizontal="center" vertical="center" wrapText="1"/>
    </xf>
    <xf numFmtId="0" fontId="1" fillId="7" borderId="5" xfId="0" applyFont="1" applyFill="1" applyBorder="1" applyAlignment="1">
      <alignment horizontal="center" vertical="top" wrapText="1"/>
    </xf>
    <xf numFmtId="0" fontId="1" fillId="7" borderId="5" xfId="0" applyFont="1" applyFill="1" applyBorder="1" applyAlignment="1">
      <alignment horizontal="center" wrapText="1"/>
    </xf>
    <xf numFmtId="0" fontId="1" fillId="0" borderId="8" xfId="0" applyFont="1" applyBorder="1" applyAlignment="1">
      <alignment horizontal="justify" vertical="center" wrapText="1"/>
    </xf>
    <xf numFmtId="0" fontId="27" fillId="0" borderId="5" xfId="0" applyFont="1" applyBorder="1" applyAlignment="1">
      <alignment horizontal="justify" vertical="center"/>
    </xf>
    <xf numFmtId="16" fontId="5" fillId="0" borderId="5" xfId="0" applyNumberFormat="1" applyFont="1" applyBorder="1" applyAlignment="1">
      <alignment horizontal="center" vertical="center" wrapText="1"/>
    </xf>
    <xf numFmtId="0" fontId="5" fillId="3" borderId="13" xfId="0" applyFont="1" applyFill="1" applyBorder="1" applyAlignment="1">
      <alignment horizontal="center" vertical="center"/>
    </xf>
    <xf numFmtId="0" fontId="5" fillId="6" borderId="13"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1" fillId="0" borderId="5" xfId="0" applyFont="1" applyBorder="1" applyAlignment="1">
      <alignment horizontal="center" vertical="top" wrapText="1"/>
    </xf>
    <xf numFmtId="0" fontId="5" fillId="15" borderId="5" xfId="35" applyFont="1" applyFill="1" applyBorder="1" applyAlignment="1">
      <alignment horizontal="center" vertical="center" wrapText="1"/>
    </xf>
    <xf numFmtId="0" fontId="5" fillId="15" borderId="13" xfId="35" applyFont="1" applyFill="1" applyBorder="1" applyAlignment="1">
      <alignment horizontal="center" vertical="center" wrapText="1"/>
    </xf>
    <xf numFmtId="0" fontId="11" fillId="3" borderId="13" xfId="1" applyFont="1" applyFill="1" applyBorder="1" applyAlignment="1" applyProtection="1">
      <alignment horizontal="center" vertical="center"/>
    </xf>
    <xf numFmtId="2" fontId="5" fillId="0" borderId="5" xfId="0" applyNumberFormat="1" applyFont="1" applyBorder="1" applyAlignment="1">
      <alignment horizontal="left" vertical="center" wrapText="1"/>
    </xf>
    <xf numFmtId="0" fontId="11" fillId="3" borderId="18" xfId="31" applyFont="1" applyFill="1" applyBorder="1" applyAlignment="1" applyProtection="1">
      <alignment horizontal="center" vertical="center" wrapText="1"/>
    </xf>
    <xf numFmtId="0" fontId="11" fillId="3" borderId="5" xfId="31" applyFont="1" applyFill="1" applyBorder="1" applyAlignment="1" applyProtection="1">
      <alignment horizontal="center" vertical="center" wrapText="1"/>
    </xf>
    <xf numFmtId="0" fontId="5" fillId="0" borderId="7" xfId="0" applyFont="1" applyBorder="1" applyAlignment="1">
      <alignment wrapText="1"/>
    </xf>
    <xf numFmtId="0" fontId="5" fillId="0" borderId="21" xfId="0" applyNumberFormat="1" applyFont="1" applyBorder="1" applyAlignment="1">
      <alignment horizontal="center" vertical="center" wrapText="1"/>
    </xf>
    <xf numFmtId="49" fontId="5" fillId="0" borderId="5" xfId="0" quotePrefix="1" applyNumberFormat="1" applyFont="1" applyFill="1" applyBorder="1" applyAlignment="1">
      <alignment horizontal="center" vertical="center" wrapText="1"/>
    </xf>
    <xf numFmtId="0" fontId="5" fillId="3" borderId="48" xfId="0" applyFont="1" applyFill="1" applyBorder="1" applyAlignment="1">
      <alignment horizontal="center" vertical="center" wrapText="1"/>
    </xf>
    <xf numFmtId="0" fontId="11" fillId="3" borderId="7" xfId="1" applyFont="1" applyFill="1" applyBorder="1" applyAlignment="1" applyProtection="1">
      <alignment horizontal="center" vertical="center"/>
    </xf>
    <xf numFmtId="0" fontId="5" fillId="3" borderId="16" xfId="0" applyFont="1" applyFill="1" applyBorder="1" applyAlignment="1">
      <alignment vertical="center" wrapText="1"/>
    </xf>
    <xf numFmtId="2" fontId="5" fillId="0" borderId="7" xfId="0" applyNumberFormat="1" applyFont="1" applyBorder="1" applyAlignment="1">
      <alignment horizontal="center" vertical="center" wrapText="1"/>
    </xf>
    <xf numFmtId="0" fontId="5" fillId="3" borderId="23" xfId="0" applyFont="1" applyFill="1" applyBorder="1" applyAlignment="1">
      <alignment horizontal="center" vertical="center" wrapText="1"/>
    </xf>
    <xf numFmtId="0" fontId="11" fillId="3" borderId="30" xfId="36" applyFont="1" applyFill="1" applyBorder="1" applyAlignment="1" applyProtection="1">
      <alignment horizontal="center" vertical="center" wrapText="1"/>
    </xf>
    <xf numFmtId="0" fontId="5" fillId="0" borderId="12" xfId="0" applyFont="1" applyBorder="1" applyAlignment="1">
      <alignment vertical="center" wrapText="1"/>
    </xf>
    <xf numFmtId="0" fontId="5" fillId="0" borderId="74" xfId="35" applyFont="1" applyBorder="1" applyAlignment="1">
      <alignment horizontal="center" vertical="center" wrapText="1"/>
    </xf>
    <xf numFmtId="0" fontId="5" fillId="0" borderId="76" xfId="35" applyFont="1" applyBorder="1" applyAlignment="1">
      <alignment horizontal="left" vertical="center" wrapText="1"/>
    </xf>
    <xf numFmtId="0" fontId="5" fillId="0" borderId="88" xfId="35" applyFont="1" applyBorder="1" applyAlignment="1">
      <alignment horizontal="center" vertical="center" wrapText="1"/>
    </xf>
    <xf numFmtId="0" fontId="5" fillId="0" borderId="75" xfId="35" applyFont="1" applyBorder="1" applyAlignment="1">
      <alignment horizontal="center" vertical="center" wrapText="1"/>
    </xf>
    <xf numFmtId="0" fontId="5" fillId="0" borderId="72" xfId="35" applyFont="1" applyBorder="1" applyAlignment="1">
      <alignment horizontal="center" vertical="center" wrapText="1"/>
    </xf>
    <xf numFmtId="0" fontId="5" fillId="0" borderId="35" xfId="35" applyFont="1" applyBorder="1" applyAlignment="1">
      <alignment horizontal="center" vertical="center" wrapText="1"/>
    </xf>
    <xf numFmtId="0" fontId="5" fillId="0" borderId="76" xfId="35" applyFont="1" applyBorder="1" applyAlignment="1">
      <alignment horizontal="center" vertical="center" wrapText="1"/>
    </xf>
    <xf numFmtId="0" fontId="5" fillId="0" borderId="89" xfId="35" applyFont="1" applyBorder="1" applyAlignment="1">
      <alignment horizontal="center" vertical="center" wrapText="1"/>
    </xf>
    <xf numFmtId="0" fontId="1" fillId="0" borderId="5" xfId="0" applyFont="1" applyFill="1" applyBorder="1" applyAlignment="1">
      <alignment horizontal="left" wrapText="1"/>
    </xf>
    <xf numFmtId="0" fontId="1" fillId="0" borderId="5" xfId="0" applyFont="1" applyFill="1" applyBorder="1" applyAlignment="1" applyProtection="1">
      <alignment horizontal="left" vertical="center" wrapText="1"/>
      <protection locked="0"/>
    </xf>
    <xf numFmtId="0" fontId="7" fillId="9" borderId="24" xfId="0" applyFont="1" applyFill="1" applyBorder="1" applyAlignment="1">
      <alignment horizontal="center" vertical="center" wrapText="1"/>
    </xf>
    <xf numFmtId="0" fontId="5" fillId="0" borderId="51"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1" fillId="0" borderId="58" xfId="0" applyFont="1" applyFill="1" applyBorder="1" applyAlignment="1">
      <alignment horizontal="left" vertical="center" wrapText="1"/>
    </xf>
    <xf numFmtId="0" fontId="25" fillId="0" borderId="5" xfId="0" applyFont="1" applyFill="1" applyBorder="1" applyAlignment="1">
      <alignment horizontal="left" vertical="center" wrapText="1"/>
    </xf>
    <xf numFmtId="0" fontId="1" fillId="0" borderId="5" xfId="0" applyFont="1" applyFill="1" applyBorder="1" applyAlignment="1">
      <alignment vertical="center"/>
    </xf>
    <xf numFmtId="0" fontId="5" fillId="0" borderId="72" xfId="0" applyFont="1" applyFill="1" applyBorder="1" applyAlignment="1">
      <alignment horizontal="left" vertical="center" wrapText="1"/>
    </xf>
    <xf numFmtId="0" fontId="5" fillId="0" borderId="48" xfId="0" applyFont="1" applyFill="1" applyBorder="1" applyAlignment="1">
      <alignment horizontal="left" vertical="center" wrapText="1"/>
    </xf>
    <xf numFmtId="0" fontId="5" fillId="0" borderId="76" xfId="0" applyFont="1" applyFill="1" applyBorder="1" applyAlignment="1">
      <alignment horizontal="left" vertical="center" wrapText="1"/>
    </xf>
    <xf numFmtId="0" fontId="42" fillId="0" borderId="5" xfId="0" applyFont="1" applyFill="1" applyBorder="1" applyAlignment="1">
      <alignment horizontal="left" vertical="center" wrapText="1"/>
    </xf>
  </cellXfs>
  <cellStyles count="45">
    <cellStyle name="Excel Built-in Normal" xfId="35"/>
    <cellStyle name="Excel Built-in Normal 1" xfId="40"/>
    <cellStyle name="TableStyleLight1" xfId="39"/>
    <cellStyle name="Гиперссылка" xfId="1" builtinId="8"/>
    <cellStyle name="Гиперссылка 2" xfId="4"/>
    <cellStyle name="Гиперссылка 2 2" xfId="13"/>
    <cellStyle name="Гиперссылка 3" xfId="31"/>
    <cellStyle name="Гиперссылка 4" xfId="32"/>
    <cellStyle name="Гиперссылка 5" xfId="33"/>
    <cellStyle name="Гиперссылка 6" xfId="34"/>
    <cellStyle name="Гиперссылка 7" xfId="36"/>
    <cellStyle name="Нейтральный" xfId="41" builtinId="28"/>
    <cellStyle name="Обычный" xfId="0" builtinId="0"/>
    <cellStyle name="Обычный 10" xfId="29"/>
    <cellStyle name="Обычный 11" xfId="30"/>
    <cellStyle name="Обычный 12" xfId="27"/>
    <cellStyle name="Обычный 13" xfId="25"/>
    <cellStyle name="Обычный 14" xfId="26"/>
    <cellStyle name="Обычный 15" xfId="6"/>
    <cellStyle name="Обычный 2" xfId="3"/>
    <cellStyle name="Обычный 2 10" xfId="21"/>
    <cellStyle name="Обычный 2 11" xfId="22"/>
    <cellStyle name="Обычный 2 12" xfId="24"/>
    <cellStyle name="Обычный 2 2" xfId="8"/>
    <cellStyle name="Обычный 2 3" xfId="14"/>
    <cellStyle name="Обычный 2 4" xfId="15"/>
    <cellStyle name="Обычный 2 5" xfId="16"/>
    <cellStyle name="Обычный 2 6" xfId="17"/>
    <cellStyle name="Обычный 2 7" xfId="7"/>
    <cellStyle name="Обычный 2 8" xfId="18"/>
    <cellStyle name="Обычный 2 9" xfId="23"/>
    <cellStyle name="Обычный 2_Реестр муниципальных услуг" xfId="43"/>
    <cellStyle name="Обычный 3" xfId="9"/>
    <cellStyle name="Обычный 3 2" xfId="42"/>
    <cellStyle name="Обычный 3_Реестр муниципальных услуг" xfId="44"/>
    <cellStyle name="Обычный 4" xfId="10"/>
    <cellStyle name="Обычный 5" xfId="11"/>
    <cellStyle name="Обычный 6" xfId="12"/>
    <cellStyle name="Обычный 7" xfId="28"/>
    <cellStyle name="Обычный 8" xfId="19"/>
    <cellStyle name="Обычный 9" xfId="20"/>
    <cellStyle name="Обычный_Лист1" xfId="2"/>
    <cellStyle name="Обычный_январь реестр НОВЫЙ" xfId="38"/>
    <cellStyle name="Финансовый" xfId="37" builtinId="3"/>
    <cellStyle name="Финансовый 2" xfId="5"/>
  </cellStyles>
  <dxfs count="0"/>
  <tableStyles count="0" defaultTableStyle="TableStyleMedium2" defaultPivotStyle="PivotStyleLight16"/>
  <colors>
    <mruColors>
      <color rgb="FF482400"/>
      <color rgb="FFFF8989"/>
      <color rgb="FFFFFF75"/>
      <color rgb="FFFFFFBD"/>
      <color rgb="FFE8E8E8"/>
      <color rgb="FFE0E0E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Olkhon@mail.ru" TargetMode="External"/><Relationship Id="rId299" Type="http://schemas.openxmlformats.org/officeDocument/2006/relationships/hyperlink" Target="mailto:roo_bochan@mail.ru" TargetMode="External"/><Relationship Id="rId21" Type="http://schemas.openxmlformats.org/officeDocument/2006/relationships/hyperlink" Target="mailto:laburenko1986@gmail.com" TargetMode="External"/><Relationship Id="rId63" Type="http://schemas.openxmlformats.org/officeDocument/2006/relationships/hyperlink" Target="mailto:khadahan2012@mail.ru" TargetMode="External"/><Relationship Id="rId159" Type="http://schemas.openxmlformats.org/officeDocument/2006/relationships/hyperlink" Target="mailto:ulkangp@mail.ru" TargetMode="External"/><Relationship Id="rId324" Type="http://schemas.openxmlformats.org/officeDocument/2006/relationships/hyperlink" Target="mailto:admkuretmo@mail.ru" TargetMode="External"/><Relationship Id="rId366" Type="http://schemas.openxmlformats.org/officeDocument/2006/relationships/hyperlink" Target="mailto:admrudgp@yandex.ru" TargetMode="External"/><Relationship Id="rId170" Type="http://schemas.openxmlformats.org/officeDocument/2006/relationships/hyperlink" Target="mailto:ulkangp@mail.ru" TargetMode="External"/><Relationship Id="rId226" Type="http://schemas.openxmlformats.org/officeDocument/2006/relationships/hyperlink" Target="mailto:gorkirenskadm.@mail.ru" TargetMode="External"/><Relationship Id="rId433" Type="http://schemas.openxmlformats.org/officeDocument/2006/relationships/hyperlink" Target="mailto:adm-artem@rambler.ru" TargetMode="External"/><Relationship Id="rId268" Type="http://schemas.openxmlformats.org/officeDocument/2006/relationships/hyperlink" Target="mailto:adm_buret@mail.ru" TargetMode="External"/><Relationship Id="rId475" Type="http://schemas.openxmlformats.org/officeDocument/2006/relationships/hyperlink" Target="mailto:admrudgp@yandex.ru" TargetMode="External"/><Relationship Id="rId32" Type="http://schemas.openxmlformats.org/officeDocument/2006/relationships/hyperlink" Target="mailto:Staeskaya@mail.ru" TargetMode="External"/><Relationship Id="rId74" Type="http://schemas.openxmlformats.org/officeDocument/2006/relationships/hyperlink" Target="mailto:markadm@yandex.ru" TargetMode="External"/><Relationship Id="rId128" Type="http://schemas.openxmlformats.org/officeDocument/2006/relationships/hyperlink" Target="mailto:runo-or@mail.ru" TargetMode="External"/><Relationship Id="rId335" Type="http://schemas.openxmlformats.org/officeDocument/2006/relationships/hyperlink" Target="mailto:zamorad@yandex.ru" TargetMode="External"/><Relationship Id="rId377" Type="http://schemas.openxmlformats.org/officeDocument/2006/relationships/hyperlink" Target="mailto:kamenka_mo@mail.ru" TargetMode="External"/><Relationship Id="rId5" Type="http://schemas.openxmlformats.org/officeDocument/2006/relationships/hyperlink" Target="mailto:atagaiadm@yandex.ru" TargetMode="External"/><Relationship Id="rId181" Type="http://schemas.openxmlformats.org/officeDocument/2006/relationships/hyperlink" Target="mailto:yurist.adm.vmo@mail.ru" TargetMode="External"/><Relationship Id="rId237" Type="http://schemas.openxmlformats.org/officeDocument/2006/relationships/hyperlink" Target="mailto:bygyldeyka@yandex.ru" TargetMode="External"/><Relationship Id="rId402" Type="http://schemas.openxmlformats.org/officeDocument/2006/relationships/hyperlink" Target="mailto:admrudgp@yandex.ru" TargetMode="External"/><Relationship Id="rId279" Type="http://schemas.openxmlformats.org/officeDocument/2006/relationships/hyperlink" Target="mailto:moluri2012@mail.ru" TargetMode="External"/><Relationship Id="rId444" Type="http://schemas.openxmlformats.org/officeDocument/2006/relationships/hyperlink" Target="mailto:a-bsp@yndex.ru" TargetMode="External"/><Relationship Id="rId43" Type="http://schemas.openxmlformats.org/officeDocument/2006/relationships/hyperlink" Target="mailto:Sr-Muia_adm@yandex,ru" TargetMode="External"/><Relationship Id="rId139" Type="http://schemas.openxmlformats.org/officeDocument/2006/relationships/hyperlink" Target="mailto:sheragul@yandex.ru" TargetMode="External"/><Relationship Id="rId290" Type="http://schemas.openxmlformats.org/officeDocument/2006/relationships/hyperlink" Target="mailto:angamo@jandex.ru" TargetMode="External"/><Relationship Id="rId304" Type="http://schemas.openxmlformats.org/officeDocument/2006/relationships/hyperlink" Target="mailto:ehiriteconom@irmail.ru" TargetMode="External"/><Relationship Id="rId346" Type="http://schemas.openxmlformats.org/officeDocument/2006/relationships/hyperlink" Target="mailto:shara-togot@mail,ru" TargetMode="External"/><Relationship Id="rId388" Type="http://schemas.openxmlformats.org/officeDocument/2006/relationships/hyperlink" Target="mailto:alugino@mail.ru" TargetMode="External"/><Relationship Id="rId85" Type="http://schemas.openxmlformats.org/officeDocument/2006/relationships/hyperlink" Target="mailto:iboroshnoeva@mail.ru" TargetMode="External"/><Relationship Id="rId150" Type="http://schemas.openxmlformats.org/officeDocument/2006/relationships/hyperlink" Target="mailto:selotd_mo@mail.ru" TargetMode="External"/><Relationship Id="rId192" Type="http://schemas.openxmlformats.org/officeDocument/2006/relationships/hyperlink" Target="mailto:ersovoui-raion@mail.ru" TargetMode="External"/><Relationship Id="rId206" Type="http://schemas.openxmlformats.org/officeDocument/2006/relationships/hyperlink" Target="mailto:erbogachenmo@mail.ru" TargetMode="External"/><Relationship Id="rId413" Type="http://schemas.openxmlformats.org/officeDocument/2006/relationships/hyperlink" Target="mailto:admrudgp@yandex.ru" TargetMode="External"/><Relationship Id="rId248" Type="http://schemas.openxmlformats.org/officeDocument/2006/relationships/hyperlink" Target="mailto:alargochs@mail.ru" TargetMode="External"/><Relationship Id="rId455" Type="http://schemas.openxmlformats.org/officeDocument/2006/relationships/hyperlink" Target="garantf1://34632198.0/" TargetMode="External"/><Relationship Id="rId12" Type="http://schemas.openxmlformats.org/officeDocument/2006/relationships/hyperlink" Target="mailto:ust-rubahino-mo@mail.ru" TargetMode="External"/><Relationship Id="rId108" Type="http://schemas.openxmlformats.org/officeDocument/2006/relationships/hyperlink" Target="mailto:sosnovka-adm@mail.ru" TargetMode="External"/><Relationship Id="rId315" Type="http://schemas.openxmlformats.org/officeDocument/2006/relationships/hyperlink" Target="mailto:administracia1989@rambler.ru" TargetMode="External"/><Relationship Id="rId357" Type="http://schemas.openxmlformats.org/officeDocument/2006/relationships/hyperlink" Target="mailto:shara-togot@mail.ru" TargetMode="External"/><Relationship Id="rId54" Type="http://schemas.openxmlformats.org/officeDocument/2006/relationships/hyperlink" Target="mailto:adm.cuvatka@yandex.ru" TargetMode="External"/><Relationship Id="rId96" Type="http://schemas.openxmlformats.org/officeDocument/2006/relationships/hyperlink" Target="mailto:dr.izmailov@yandex.ru" TargetMode="External"/><Relationship Id="rId161" Type="http://schemas.openxmlformats.org/officeDocument/2006/relationships/hyperlink" Target="mailto:ulkangp@mail.ru" TargetMode="External"/><Relationship Id="rId217" Type="http://schemas.openxmlformats.org/officeDocument/2006/relationships/hyperlink" Target="mailto:erbogachenmo@mail.ru" TargetMode="External"/><Relationship Id="rId399" Type="http://schemas.openxmlformats.org/officeDocument/2006/relationships/hyperlink" Target="mailto:admrudgp@yandex.ru" TargetMode="External"/><Relationship Id="rId259" Type="http://schemas.openxmlformats.org/officeDocument/2006/relationships/hyperlink" Target="mailto:moivanichesk@bk.ru" TargetMode="External"/><Relationship Id="rId424" Type="http://schemas.openxmlformats.org/officeDocument/2006/relationships/hyperlink" Target="mailto:leninsk2013@yandex.ru" TargetMode="External"/><Relationship Id="rId466" Type="http://schemas.openxmlformats.org/officeDocument/2006/relationships/hyperlink" Target="mailto:yurist.adm.vmo@mail.ru" TargetMode="External"/><Relationship Id="rId23" Type="http://schemas.openxmlformats.org/officeDocument/2006/relationships/hyperlink" Target="mailto:d_zakora@mail.ru" TargetMode="External"/><Relationship Id="rId119" Type="http://schemas.openxmlformats.org/officeDocument/2006/relationships/hyperlink" Target="mailto:Olkhon@mail.ru" TargetMode="External"/><Relationship Id="rId270" Type="http://schemas.openxmlformats.org/officeDocument/2006/relationships/hyperlink" Target="mailto:olonki@2011mail.ru" TargetMode="External"/><Relationship Id="rId326" Type="http://schemas.openxmlformats.org/officeDocument/2006/relationships/hyperlink" Target="mailto:admkuretmo@mail.ru" TargetMode="External"/><Relationship Id="rId65" Type="http://schemas.openxmlformats.org/officeDocument/2006/relationships/hyperlink" Target="mailto:mo_celinniy@mail.ru" TargetMode="External"/><Relationship Id="rId130" Type="http://schemas.openxmlformats.org/officeDocument/2006/relationships/hyperlink" Target="mailto:Olkhon@mail.ru" TargetMode="External"/><Relationship Id="rId368" Type="http://schemas.openxmlformats.org/officeDocument/2006/relationships/hyperlink" Target="mailto:admrudgp@yandex.ru" TargetMode="External"/><Relationship Id="rId172" Type="http://schemas.openxmlformats.org/officeDocument/2006/relationships/hyperlink" Target="mailto:adm-neb@mail.ru" TargetMode="External"/><Relationship Id="rId228" Type="http://schemas.openxmlformats.org/officeDocument/2006/relationships/hyperlink" Target="mailto:adm.makarovo@mail.ru" TargetMode="External"/><Relationship Id="rId435" Type="http://schemas.openxmlformats.org/officeDocument/2006/relationships/hyperlink" Target="mailto:ust-kada@yandex.ru" TargetMode="External"/><Relationship Id="rId477" Type="http://schemas.openxmlformats.org/officeDocument/2006/relationships/hyperlink" Target="mailto:admrudgp@yandex.ru" TargetMode="External"/><Relationship Id="rId281" Type="http://schemas.openxmlformats.org/officeDocument/2006/relationships/hyperlink" Target="mailto:mo-polovinka@yandex.ru" TargetMode="External"/><Relationship Id="rId337" Type="http://schemas.openxmlformats.org/officeDocument/2006/relationships/hyperlink" Target="mailto:adminilimsk2006@rambler.ru" TargetMode="External"/><Relationship Id="rId34" Type="http://schemas.openxmlformats.org/officeDocument/2006/relationships/hyperlink" Target="mailto:admfilmo@mail,ru" TargetMode="External"/><Relationship Id="rId55" Type="http://schemas.openxmlformats.org/officeDocument/2006/relationships/hyperlink" Target="mailto:oznobihina2011@mail.ru" TargetMode="External"/><Relationship Id="rId76" Type="http://schemas.openxmlformats.org/officeDocument/2006/relationships/hyperlink" Target="mailto:Mamonskoe-MO2008@yandex.ru" TargetMode="External"/><Relationship Id="rId97" Type="http://schemas.openxmlformats.org/officeDocument/2006/relationships/hyperlink" Target="mailto:malta665476@yandex.ru" TargetMode="External"/><Relationship Id="rId120" Type="http://schemas.openxmlformats.org/officeDocument/2006/relationships/hyperlink" Target="mailto:Olkhon@mail.ru" TargetMode="External"/><Relationship Id="rId141" Type="http://schemas.openxmlformats.org/officeDocument/2006/relationships/hyperlink" Target="mailto:bodaibo_mer@irmail.ru" TargetMode="External"/><Relationship Id="rId358" Type="http://schemas.openxmlformats.org/officeDocument/2006/relationships/hyperlink" Target="mailto:shara-togot@mail.ru" TargetMode="External"/><Relationship Id="rId379" Type="http://schemas.openxmlformats.org/officeDocument/2006/relationships/hyperlink" Target="mailto:adminzv@bk.ru" TargetMode="External"/><Relationship Id="rId7" Type="http://schemas.openxmlformats.org/officeDocument/2006/relationships/hyperlink" Target="mailto:adm.katarbey@mail.ru" TargetMode="External"/><Relationship Id="rId162" Type="http://schemas.openxmlformats.org/officeDocument/2006/relationships/hyperlink" Target="mailto:ulkangp@mail.ru" TargetMode="External"/><Relationship Id="rId183" Type="http://schemas.openxmlformats.org/officeDocument/2006/relationships/hyperlink" Target="mailto:yurist.adm.vmo@mail.ru" TargetMode="External"/><Relationship Id="rId218" Type="http://schemas.openxmlformats.org/officeDocument/2006/relationships/hyperlink" Target="mailto:erbogachenmo@mail.ru" TargetMode="External"/><Relationship Id="rId239" Type="http://schemas.openxmlformats.org/officeDocument/2006/relationships/hyperlink" Target="mailto:bygyldeyka@yandex.ru" TargetMode="External"/><Relationship Id="rId390" Type="http://schemas.openxmlformats.org/officeDocument/2006/relationships/hyperlink" Target="mailto:admzah2009@ya.ru" TargetMode="External"/><Relationship Id="rId404" Type="http://schemas.openxmlformats.org/officeDocument/2006/relationships/hyperlink" Target="mailto:admrudgp@yandex.ru" TargetMode="External"/><Relationship Id="rId425" Type="http://schemas.openxmlformats.org/officeDocument/2006/relationships/hyperlink" Target="mailto:admpreobrmo@mail.ru" TargetMode="External"/><Relationship Id="rId446" Type="http://schemas.openxmlformats.org/officeDocument/2006/relationships/hyperlink" Target="mailto:admrudgp@yandex.ru" TargetMode="External"/><Relationship Id="rId467" Type="http://schemas.openxmlformats.org/officeDocument/2006/relationships/hyperlink" Target="mailto:yurist.adm.vmo@mail.ru" TargetMode="External"/><Relationship Id="rId250" Type="http://schemas.openxmlformats.org/officeDocument/2006/relationships/hyperlink" Target="mailto:zaladm@irmail.ru" TargetMode="External"/><Relationship Id="rId271" Type="http://schemas.openxmlformats.org/officeDocument/2006/relationships/hyperlink" Target="mailto:svetlan-mikheeva@yandex.ru" TargetMode="External"/><Relationship Id="rId292" Type="http://schemas.openxmlformats.org/officeDocument/2006/relationships/hyperlink" Target="mailto:btarel2013@ya.ru" TargetMode="External"/><Relationship Id="rId306" Type="http://schemas.openxmlformats.org/officeDocument/2006/relationships/hyperlink" Target="mailto:gahan-01@mail.ru" TargetMode="External"/><Relationship Id="rId24" Type="http://schemas.openxmlformats.org/officeDocument/2006/relationships/hyperlink" Target="mailto:HamazaNM@yandex.ru" TargetMode="External"/><Relationship Id="rId45" Type="http://schemas.openxmlformats.org/officeDocument/2006/relationships/hyperlink" Target="mailto:prognos_br@inbox.ru" TargetMode="External"/><Relationship Id="rId66" Type="http://schemas.openxmlformats.org/officeDocument/2006/relationships/hyperlink" Target="mailto:mo_hareti@mail.ru" TargetMode="External"/><Relationship Id="rId87" Type="http://schemas.openxmlformats.org/officeDocument/2006/relationships/hyperlink" Target="mailto:ms.pokladok61@mail.ru" TargetMode="External"/><Relationship Id="rId110" Type="http://schemas.openxmlformats.org/officeDocument/2006/relationships/hyperlink" Target="mailto:adm-telminskaya@%20yandex.ru" TargetMode="External"/><Relationship Id="rId131" Type="http://schemas.openxmlformats.org/officeDocument/2006/relationships/hyperlink" Target="mailto:admgadaley@yandex,ru" TargetMode="External"/><Relationship Id="rId327" Type="http://schemas.openxmlformats.org/officeDocument/2006/relationships/hyperlink" Target="mailto:admkuretmo@mail.ru" TargetMode="External"/><Relationship Id="rId348" Type="http://schemas.openxmlformats.org/officeDocument/2006/relationships/hyperlink" Target="mailto:shara-togot@mail.ru" TargetMode="External"/><Relationship Id="rId369" Type="http://schemas.openxmlformats.org/officeDocument/2006/relationships/hyperlink" Target="mailto:admrudgp@yandex.ru" TargetMode="External"/><Relationship Id="rId152" Type="http://schemas.openxmlformats.org/officeDocument/2006/relationships/hyperlink" Target="mailto:bohan25536@yandex.ru" TargetMode="External"/><Relationship Id="rId173" Type="http://schemas.openxmlformats.org/officeDocument/2006/relationships/hyperlink" Target="mailto:admkluchi2005@gmail.com" TargetMode="External"/><Relationship Id="rId194" Type="http://schemas.openxmlformats.org/officeDocument/2006/relationships/hyperlink" Target="mailto:keulskogomo-admi@mail.ru" TargetMode="External"/><Relationship Id="rId208" Type="http://schemas.openxmlformats.org/officeDocument/2006/relationships/hyperlink" Target="mailto:erbogachenmo@mail.ru" TargetMode="External"/><Relationship Id="rId229" Type="http://schemas.openxmlformats.org/officeDocument/2006/relationships/hyperlink" Target="mailto:bygyldeyka@yandex.ru" TargetMode="External"/><Relationship Id="rId380" Type="http://schemas.openxmlformats.org/officeDocument/2006/relationships/hyperlink" Target="mailto:adminzv@bk.ru" TargetMode="External"/><Relationship Id="rId415" Type="http://schemas.openxmlformats.org/officeDocument/2006/relationships/hyperlink" Target="mailto:admrudgp@yandex.ru" TargetMode="External"/><Relationship Id="rId436" Type="http://schemas.openxmlformats.org/officeDocument/2006/relationships/hyperlink" Target="mailto:mobahtai@mail.ru" TargetMode="External"/><Relationship Id="rId457" Type="http://schemas.openxmlformats.org/officeDocument/2006/relationships/hyperlink" Target="garantf1://34634427.0/" TargetMode="External"/><Relationship Id="rId240" Type="http://schemas.openxmlformats.org/officeDocument/2006/relationships/hyperlink" Target="mailto:bilchir2008@mail.ru" TargetMode="External"/><Relationship Id="rId261" Type="http://schemas.openxmlformats.org/officeDocument/2006/relationships/hyperlink" Target="mailto:helhaimo.egorova@yandex.RU" TargetMode="External"/><Relationship Id="rId478" Type="http://schemas.openxmlformats.org/officeDocument/2006/relationships/hyperlink" Target="mailto:admrudgp@yandex.ru" TargetMode="External"/><Relationship Id="rId14" Type="http://schemas.openxmlformats.org/officeDocument/2006/relationships/hyperlink" Target="mailto:adm-shirokovo@mail.ru" TargetMode="External"/><Relationship Id="rId35" Type="http://schemas.openxmlformats.org/officeDocument/2006/relationships/hyperlink" Target="mailto:zulumai_sosh@mail.ru" TargetMode="External"/><Relationship Id="rId56" Type="http://schemas.openxmlformats.org/officeDocument/2006/relationships/hyperlink" Target="mailto:ozernii-adm@yandex.ru" TargetMode="External"/><Relationship Id="rId77" Type="http://schemas.openxmlformats.org/officeDocument/2006/relationships/hyperlink" Target="mailto:Molodegnoe_MO@yandex.ru" TargetMode="External"/><Relationship Id="rId100" Type="http://schemas.openxmlformats.org/officeDocument/2006/relationships/hyperlink" Target="mailto:sredny@mail.ru" TargetMode="External"/><Relationship Id="rId282" Type="http://schemas.openxmlformats.org/officeDocument/2006/relationships/hyperlink" Target="mailto:svetlana.swn@yandex.ru" TargetMode="External"/><Relationship Id="rId317" Type="http://schemas.openxmlformats.org/officeDocument/2006/relationships/hyperlink" Target="mailto:administracia1989@rambler.ru" TargetMode="External"/><Relationship Id="rId338" Type="http://schemas.openxmlformats.org/officeDocument/2006/relationships/hyperlink" Target="mailto:admradgp@mail.ru" TargetMode="External"/><Relationship Id="rId359" Type="http://schemas.openxmlformats.org/officeDocument/2006/relationships/hyperlink" Target="mailto:shara-togot@mail.ru" TargetMode="External"/><Relationship Id="rId8" Type="http://schemas.openxmlformats.org/officeDocument/2006/relationships/hyperlink" Target="mailto:eksocialno@mail.ru" TargetMode="External"/><Relationship Id="rId98" Type="http://schemas.openxmlformats.org/officeDocument/2006/relationships/hyperlink" Target="mailto:mishelevka@jandex.ru" TargetMode="External"/><Relationship Id="rId121" Type="http://schemas.openxmlformats.org/officeDocument/2006/relationships/hyperlink" Target="mailto:Olkhon@mail.ru" TargetMode="External"/><Relationship Id="rId142" Type="http://schemas.openxmlformats.org/officeDocument/2006/relationships/hyperlink" Target="garantf1://21595563.9991/" TargetMode="External"/><Relationship Id="rId163" Type="http://schemas.openxmlformats.org/officeDocument/2006/relationships/hyperlink" Target="mailto:ulkangp@mail.ru" TargetMode="External"/><Relationship Id="rId184" Type="http://schemas.openxmlformats.org/officeDocument/2006/relationships/hyperlink" Target="mailto:yurist.adm.vmo@mail.ru" TargetMode="External"/><Relationship Id="rId219" Type="http://schemas.openxmlformats.org/officeDocument/2006/relationships/hyperlink" Target="mailto:erbogachenmo@mail.ru" TargetMode="External"/><Relationship Id="rId370" Type="http://schemas.openxmlformats.org/officeDocument/2006/relationships/hyperlink" Target="mailto:admrudgp@yandex.ru" TargetMode="External"/><Relationship Id="rId391" Type="http://schemas.openxmlformats.org/officeDocument/2006/relationships/hyperlink" Target="mailto:ad.capsal2011@yandex.ru" TargetMode="External"/><Relationship Id="rId405" Type="http://schemas.openxmlformats.org/officeDocument/2006/relationships/hyperlink" Target="mailto:admrudgp@yandex.ru" TargetMode="External"/><Relationship Id="rId426" Type="http://schemas.openxmlformats.org/officeDocument/2006/relationships/hyperlink" Target="mailto:birit@bk,ru" TargetMode="External"/><Relationship Id="rId447" Type="http://schemas.openxmlformats.org/officeDocument/2006/relationships/hyperlink" Target="mailto:ukmo-ekonom@mail.ru" TargetMode="External"/><Relationship Id="rId230" Type="http://schemas.openxmlformats.org/officeDocument/2006/relationships/hyperlink" Target="mailto:bygyldeyka@yandex.ru" TargetMode="External"/><Relationship Id="rId251" Type="http://schemas.openxmlformats.org/officeDocument/2006/relationships/hyperlink" Target="mailto:zaladm@irmail.ru" TargetMode="External"/><Relationship Id="rId468" Type="http://schemas.openxmlformats.org/officeDocument/2006/relationships/hyperlink" Target="mailto:yurist.adm.vmo@mail.ru" TargetMode="External"/><Relationship Id="rId25" Type="http://schemas.openxmlformats.org/officeDocument/2006/relationships/hyperlink" Target="mailto:andrei.vasilevic@mail.ru" TargetMode="External"/><Relationship Id="rId46" Type="http://schemas.openxmlformats.org/officeDocument/2006/relationships/hyperlink" Target="mailto:C9793@yandex.ru" TargetMode="External"/><Relationship Id="rId67" Type="http://schemas.openxmlformats.org/officeDocument/2006/relationships/hyperlink" Target="mailto:adm-zyaba@yandex.ru" TargetMode="External"/><Relationship Id="rId272" Type="http://schemas.openxmlformats.org/officeDocument/2006/relationships/hyperlink" Target="mailto:mo-ykir@yandex.ru" TargetMode="External"/><Relationship Id="rId293" Type="http://schemas.openxmlformats.org/officeDocument/2006/relationships/hyperlink" Target="mailto:Nikolatol.89.ru@mail.ru" TargetMode="External"/><Relationship Id="rId307" Type="http://schemas.openxmlformats.org/officeDocument/2006/relationships/hyperlink" Target="mailto:admzah2009@yandex.ru" TargetMode="External"/><Relationship Id="rId328" Type="http://schemas.openxmlformats.org/officeDocument/2006/relationships/hyperlink" Target="mailto:admkuretmo@mail.ru" TargetMode="External"/><Relationship Id="rId349" Type="http://schemas.openxmlformats.org/officeDocument/2006/relationships/hyperlink" Target="mailto:shara-togot@mail.ru" TargetMode="External"/><Relationship Id="rId88" Type="http://schemas.openxmlformats.org/officeDocument/2006/relationships/hyperlink" Target="mailto:s-konovalovo@yandex.ru" TargetMode="External"/><Relationship Id="rId111" Type="http://schemas.openxmlformats.org/officeDocument/2006/relationships/hyperlink" Target="mailto:Olkhon@mail.ru" TargetMode="External"/><Relationship Id="rId132" Type="http://schemas.openxmlformats.org/officeDocument/2006/relationships/hyperlink" Target="mailto:iedoghon.adm.12@mail.ru" TargetMode="External"/><Relationship Id="rId153" Type="http://schemas.openxmlformats.org/officeDocument/2006/relationships/hyperlink" Target="mailto:bohansport@mail.ru" TargetMode="External"/><Relationship Id="rId174" Type="http://schemas.openxmlformats.org/officeDocument/2006/relationships/hyperlink" Target="mailto:yurist.adm.vmo@mail.ru" TargetMode="External"/><Relationship Id="rId195" Type="http://schemas.openxmlformats.org/officeDocument/2006/relationships/hyperlink" Target="mailto:nevon.adm@rambler.%20ru" TargetMode="External"/><Relationship Id="rId209" Type="http://schemas.openxmlformats.org/officeDocument/2006/relationships/hyperlink" Target="mailto:erbogachenmo@mail.ru" TargetMode="External"/><Relationship Id="rId360" Type="http://schemas.openxmlformats.org/officeDocument/2006/relationships/hyperlink" Target="mailto:shara-togot@mail.ru" TargetMode="External"/><Relationship Id="rId381" Type="http://schemas.openxmlformats.org/officeDocument/2006/relationships/hyperlink" Target="mailto:adminzv@bk.ru" TargetMode="External"/><Relationship Id="rId416" Type="http://schemas.openxmlformats.org/officeDocument/2006/relationships/hyperlink" Target="mailto:admrudgp@yandex.ru" TargetMode="External"/><Relationship Id="rId220" Type="http://schemas.openxmlformats.org/officeDocument/2006/relationships/hyperlink" Target="mailto:erbogachenmo@mail.ru" TargetMode="External"/><Relationship Id="rId241" Type="http://schemas.openxmlformats.org/officeDocument/2006/relationships/hyperlink" Target="mailto:monovolenino@mail.ru" TargetMode="External"/><Relationship Id="rId437" Type="http://schemas.openxmlformats.org/officeDocument/2006/relationships/hyperlink" Target="mailto:erbogachenmo@mail.ru" TargetMode="External"/><Relationship Id="rId458" Type="http://schemas.openxmlformats.org/officeDocument/2006/relationships/hyperlink" Target="garantf1://34640940.0/" TargetMode="External"/><Relationship Id="rId479" Type="http://schemas.openxmlformats.org/officeDocument/2006/relationships/hyperlink" Target="mailto:BylinkinaNV@mail.angarsk-adm.ru" TargetMode="External"/><Relationship Id="rId15" Type="http://schemas.openxmlformats.org/officeDocument/2006/relationships/hyperlink" Target="mailto:shumskoemo@rambler.ru" TargetMode="External"/><Relationship Id="rId36" Type="http://schemas.openxmlformats.org/officeDocument/2006/relationships/hyperlink" Target="mailto:econ10@inbox.ru" TargetMode="External"/><Relationship Id="rId57" Type="http://schemas.openxmlformats.org/officeDocument/2006/relationships/hyperlink" Target="mailto:adm-prib@yandex.ru" TargetMode="External"/><Relationship Id="rId262" Type="http://schemas.openxmlformats.org/officeDocument/2006/relationships/hyperlink" Target="mailto:adm-nygda@" TargetMode="External"/><Relationship Id="rId283" Type="http://schemas.openxmlformats.org/officeDocument/2006/relationships/hyperlink" Target="mailto:cheremnyh@fin.ust-ilimsk.ru" TargetMode="External"/><Relationship Id="rId318" Type="http://schemas.openxmlformats.org/officeDocument/2006/relationships/hyperlink" Target="mailto:rakhmatulina.1978@mail.ru" TargetMode="External"/><Relationship Id="rId339" Type="http://schemas.openxmlformats.org/officeDocument/2006/relationships/hyperlink" Target="http://www.sem-adm.ru/" TargetMode="External"/><Relationship Id="rId78" Type="http://schemas.openxmlformats.org/officeDocument/2006/relationships/hyperlink" Target="mailto:vbaduk83@mail.ru" TargetMode="External"/><Relationship Id="rId99" Type="http://schemas.openxmlformats.org/officeDocument/2006/relationships/hyperlink" Target="mailto:nmsel@mail.ru" TargetMode="External"/><Relationship Id="rId101" Type="http://schemas.openxmlformats.org/officeDocument/2006/relationships/hyperlink" Target="mailto:admtaiturka@mail,ru" TargetMode="External"/><Relationship Id="rId122" Type="http://schemas.openxmlformats.org/officeDocument/2006/relationships/hyperlink" Target="mailto:Olkhon@mail.ru" TargetMode="External"/><Relationship Id="rId143" Type="http://schemas.openxmlformats.org/officeDocument/2006/relationships/hyperlink" Target="mailto:olangro@mail.ru" TargetMode="External"/><Relationship Id="rId164" Type="http://schemas.openxmlformats.org/officeDocument/2006/relationships/hyperlink" Target="mailto:ulkangp@mail.ru" TargetMode="External"/><Relationship Id="rId185" Type="http://schemas.openxmlformats.org/officeDocument/2006/relationships/hyperlink" Target="mailto:yurist.adm.vmo@mail.ru" TargetMode="External"/><Relationship Id="rId350" Type="http://schemas.openxmlformats.org/officeDocument/2006/relationships/hyperlink" Target="mailto:shara-togot@mail.ru" TargetMode="External"/><Relationship Id="rId371" Type="http://schemas.openxmlformats.org/officeDocument/2006/relationships/hyperlink" Target="mailto:admrudgp@yandex.ru" TargetMode="External"/><Relationship Id="rId406" Type="http://schemas.openxmlformats.org/officeDocument/2006/relationships/hyperlink" Target="mailto:admrudgp@yandex.ru" TargetMode="External"/><Relationship Id="rId9" Type="http://schemas.openxmlformats.org/officeDocument/2006/relationships/hyperlink" Target="mailto:porog-mo@rambler" TargetMode="External"/><Relationship Id="rId210" Type="http://schemas.openxmlformats.org/officeDocument/2006/relationships/hyperlink" Target="mailto:erbogachenmo@mail.ru" TargetMode="External"/><Relationship Id="rId392" Type="http://schemas.openxmlformats.org/officeDocument/2006/relationships/hyperlink" Target="mailto:adiki1.00@mail.ru" TargetMode="External"/><Relationship Id="rId427" Type="http://schemas.openxmlformats.org/officeDocument/2006/relationships/hyperlink" Target="mailto:mishina.62@inbox.ru" TargetMode="External"/><Relationship Id="rId448" Type="http://schemas.openxmlformats.org/officeDocument/2006/relationships/hyperlink" Target="mailto:naqi155@gmail.ru" TargetMode="External"/><Relationship Id="rId469" Type="http://schemas.openxmlformats.org/officeDocument/2006/relationships/hyperlink" Target="mailto:yurist.adm.vmo@mail.ru" TargetMode="External"/><Relationship Id="rId26" Type="http://schemas.openxmlformats.org/officeDocument/2006/relationships/hyperlink" Target="mailto:rud.sel/poselenie@mail.ru" TargetMode="External"/><Relationship Id="rId231" Type="http://schemas.openxmlformats.org/officeDocument/2006/relationships/hyperlink" Target="mailto:bygyldeyka@yandex.ru" TargetMode="External"/><Relationship Id="rId252" Type="http://schemas.openxmlformats.org/officeDocument/2006/relationships/hyperlink" Target="mailto:alarkadar@mail.ru" TargetMode="External"/><Relationship Id="rId273" Type="http://schemas.openxmlformats.org/officeDocument/2006/relationships/hyperlink" Target="mailto:kurdyukova.85@mail.ru" TargetMode="External"/><Relationship Id="rId294" Type="http://schemas.openxmlformats.org/officeDocument/2006/relationships/hyperlink" Target="mailto:tutura-adm@yandex.ru" TargetMode="External"/><Relationship Id="rId308" Type="http://schemas.openxmlformats.org/officeDocument/2006/relationships/hyperlink" Target="mailto:ad.capsal2011@yandex.ru" TargetMode="External"/><Relationship Id="rId329" Type="http://schemas.openxmlformats.org/officeDocument/2006/relationships/hyperlink" Target="mailto:admkuretmo@mail.ru" TargetMode="External"/><Relationship Id="rId480" Type="http://schemas.openxmlformats.org/officeDocument/2006/relationships/hyperlink" Target="mailto:economnuk@mail.ru" TargetMode="External"/><Relationship Id="rId47" Type="http://schemas.openxmlformats.org/officeDocument/2006/relationships/hyperlink" Target="mailto:DOB4UR@yandex.ru" TargetMode="External"/><Relationship Id="rId68" Type="http://schemas.openxmlformats.org/officeDocument/2006/relationships/hyperlink" Target="mailto:ivanova.73@mail.ru" TargetMode="External"/><Relationship Id="rId89" Type="http://schemas.openxmlformats.org/officeDocument/2006/relationships/hyperlink" Target="mailto:sharagajskogomo@mail.ru" TargetMode="External"/><Relationship Id="rId112" Type="http://schemas.openxmlformats.org/officeDocument/2006/relationships/hyperlink" Target="mailto:Olkhon@mail.ru" TargetMode="External"/><Relationship Id="rId133" Type="http://schemas.openxmlformats.org/officeDocument/2006/relationships/hyperlink" Target="mailto:kotikskoeposelenie@mail.ru" TargetMode="External"/><Relationship Id="rId154" Type="http://schemas.openxmlformats.org/officeDocument/2006/relationships/hyperlink" Target="mailto:bohan-oks@irmail.ru" TargetMode="External"/><Relationship Id="rId175" Type="http://schemas.openxmlformats.org/officeDocument/2006/relationships/hyperlink" Target="mailto:yurist.adm.vmo@mail.ru" TargetMode="External"/><Relationship Id="rId340" Type="http://schemas.openxmlformats.org/officeDocument/2006/relationships/hyperlink" Target="mailto:adm_yangel@mail.ru" TargetMode="External"/><Relationship Id="rId361" Type="http://schemas.openxmlformats.org/officeDocument/2006/relationships/hyperlink" Target="mailto:admrudgp@yandex.ru" TargetMode="External"/><Relationship Id="rId196" Type="http://schemas.openxmlformats.org/officeDocument/2006/relationships/hyperlink" Target="mailto:a.pmo@vai.ru" TargetMode="External"/><Relationship Id="rId200" Type="http://schemas.openxmlformats.org/officeDocument/2006/relationships/hyperlink" Target="mailto:admtar@mail.ru" TargetMode="External"/><Relationship Id="rId382" Type="http://schemas.openxmlformats.org/officeDocument/2006/relationships/hyperlink" Target="mailto:adminzv@bk.ru" TargetMode="External"/><Relationship Id="rId417" Type="http://schemas.openxmlformats.org/officeDocument/2006/relationships/hyperlink" Target="mailto:admrudgp@yandex.ru" TargetMode="External"/><Relationship Id="rId438" Type="http://schemas.openxmlformats.org/officeDocument/2006/relationships/hyperlink" Target="mailto:erbogachenmo@mail.ru" TargetMode="External"/><Relationship Id="rId459" Type="http://schemas.openxmlformats.org/officeDocument/2006/relationships/hyperlink" Target="mailto:btarel2013@ya.ru" TargetMode="External"/><Relationship Id="rId16" Type="http://schemas.openxmlformats.org/officeDocument/2006/relationships/hyperlink" Target="mailto:econom@admcher.ru" TargetMode="External"/><Relationship Id="rId221" Type="http://schemas.openxmlformats.org/officeDocument/2006/relationships/hyperlink" Target="mailto:erbogachenmo@mail.ru" TargetMode="External"/><Relationship Id="rId242" Type="http://schemas.openxmlformats.org/officeDocument/2006/relationships/hyperlink" Target="mailto:moulei@yandex.ru" TargetMode="External"/><Relationship Id="rId263" Type="http://schemas.openxmlformats.org/officeDocument/2006/relationships/hyperlink" Target="mailto:adm_tirgetui@mail.ru" TargetMode="External"/><Relationship Id="rId284" Type="http://schemas.openxmlformats.org/officeDocument/2006/relationships/hyperlink" Target="mailto:alkin-adm@yandex.ru" TargetMode="External"/><Relationship Id="rId319" Type="http://schemas.openxmlformats.org/officeDocument/2006/relationships/hyperlink" Target="mailto:kuitpos@yandex.ru" TargetMode="External"/><Relationship Id="rId470" Type="http://schemas.openxmlformats.org/officeDocument/2006/relationships/hyperlink" Target="mailto:listvyanskoemo@mail.ru" TargetMode="External"/><Relationship Id="rId37" Type="http://schemas.openxmlformats.org/officeDocument/2006/relationships/hyperlink" Target="mailto:belousova_e@admirk.ru" TargetMode="External"/><Relationship Id="rId58" Type="http://schemas.openxmlformats.org/officeDocument/2006/relationships/hyperlink" Target="mailto:selotemadm@mail.ru" TargetMode="External"/><Relationship Id="rId79" Type="http://schemas.openxmlformats.org/officeDocument/2006/relationships/hyperlink" Target="mailto:admin.oek@mail.ru" TargetMode="External"/><Relationship Id="rId102" Type="http://schemas.openxmlformats.org/officeDocument/2006/relationships/hyperlink" Target="mailto:algatuy@yandex.ru" TargetMode="External"/><Relationship Id="rId123" Type="http://schemas.openxmlformats.org/officeDocument/2006/relationships/hyperlink" Target="mailto:Olkhon@mail.ru" TargetMode="External"/><Relationship Id="rId144" Type="http://schemas.openxmlformats.org/officeDocument/2006/relationships/hyperlink" Target="mailto:adm_kropotkin@kras.ru" TargetMode="External"/><Relationship Id="rId330" Type="http://schemas.openxmlformats.org/officeDocument/2006/relationships/hyperlink" Target="mailto:admkuretmo@mail.ru" TargetMode="External"/><Relationship Id="rId90" Type="http://schemas.openxmlformats.org/officeDocument/2006/relationships/hyperlink" Target="mailto:oet_mo_mama@mail.ru" TargetMode="External"/><Relationship Id="rId165" Type="http://schemas.openxmlformats.org/officeDocument/2006/relationships/hyperlink" Target="mailto:ulkangp@mail.ru" TargetMode="External"/><Relationship Id="rId186" Type="http://schemas.openxmlformats.org/officeDocument/2006/relationships/hyperlink" Target="mailto:yurist.adm.vmo@mail.ru" TargetMode="External"/><Relationship Id="rId351" Type="http://schemas.openxmlformats.org/officeDocument/2006/relationships/hyperlink" Target="mailto:shara-togot@mail.ru" TargetMode="External"/><Relationship Id="rId372" Type="http://schemas.openxmlformats.org/officeDocument/2006/relationships/hyperlink" Target="mailto:admrudgp@yandex.ru" TargetMode="External"/><Relationship Id="rId393" Type="http://schemas.openxmlformats.org/officeDocument/2006/relationships/hyperlink" Target="mailto:Oloyskoe@mail.ru" TargetMode="External"/><Relationship Id="rId407" Type="http://schemas.openxmlformats.org/officeDocument/2006/relationships/hyperlink" Target="mailto:admrudgp@yandex.ru" TargetMode="External"/><Relationship Id="rId428" Type="http://schemas.openxmlformats.org/officeDocument/2006/relationships/hyperlink" Target="mailto:bladm.gro@gmail.com" TargetMode="External"/><Relationship Id="rId449" Type="http://schemas.openxmlformats.org/officeDocument/2006/relationships/hyperlink" Target="mailto:moseredkinobohan@mail.ru" TargetMode="External"/><Relationship Id="rId211" Type="http://schemas.openxmlformats.org/officeDocument/2006/relationships/hyperlink" Target="mailto:erbogachenmo@mail.ru" TargetMode="External"/><Relationship Id="rId232" Type="http://schemas.openxmlformats.org/officeDocument/2006/relationships/hyperlink" Target="mailto:bygyldeyka@yandex.ru" TargetMode="External"/><Relationship Id="rId253" Type="http://schemas.openxmlformats.org/officeDocument/2006/relationships/hyperlink" Target="mailto:alarkadar@mail.ru" TargetMode="External"/><Relationship Id="rId274" Type="http://schemas.openxmlformats.org/officeDocument/2006/relationships/hyperlink" Target="mailto:sharalday@mail.ru" TargetMode="External"/><Relationship Id="rId295" Type="http://schemas.openxmlformats.org/officeDocument/2006/relationships/hyperlink" Target="mailto:Zarechnoeadm@Jandex.ru." TargetMode="External"/><Relationship Id="rId309" Type="http://schemas.openxmlformats.org/officeDocument/2006/relationships/hyperlink" Target="mailto:korsuk@yandex.ru" TargetMode="External"/><Relationship Id="rId460" Type="http://schemas.openxmlformats.org/officeDocument/2006/relationships/hyperlink" Target="mailto:yurist_admzima@mail.ru" TargetMode="External"/><Relationship Id="rId481" Type="http://schemas.openxmlformats.org/officeDocument/2006/relationships/hyperlink" Target="mailto:usolceva_av@sludyanka.ru" TargetMode="External"/><Relationship Id="rId27" Type="http://schemas.openxmlformats.org/officeDocument/2006/relationships/hyperlink" Target="mailto:shipicyna_72@mail.ru" TargetMode="External"/><Relationship Id="rId48" Type="http://schemas.openxmlformats.org/officeDocument/2006/relationships/hyperlink" Target="mailto:adm.kaltuk@mail.ru" TargetMode="External"/><Relationship Id="rId69" Type="http://schemas.openxmlformats.org/officeDocument/2006/relationships/hyperlink" Target="mailto:bolshaja_rechka@mail.ru" TargetMode="External"/><Relationship Id="rId113" Type="http://schemas.openxmlformats.org/officeDocument/2006/relationships/hyperlink" Target="mailto:runo-or@mail.ru" TargetMode="External"/><Relationship Id="rId134" Type="http://schemas.openxmlformats.org/officeDocument/2006/relationships/hyperlink" Target="mailto:vinogradova.vin2013@yndeks.ru" TargetMode="External"/><Relationship Id="rId320" Type="http://schemas.openxmlformats.org/officeDocument/2006/relationships/hyperlink" Target="mailto:andryshino@mail.ru" TargetMode="External"/><Relationship Id="rId80" Type="http://schemas.openxmlformats.org/officeDocument/2006/relationships/hyperlink" Target="mailto:rev.mo.irkobl@gmail.com" TargetMode="External"/><Relationship Id="rId155" Type="http://schemas.openxmlformats.org/officeDocument/2006/relationships/hyperlink" Target="mailto:bohanmo_odk@irmail.ru" TargetMode="External"/><Relationship Id="rId176" Type="http://schemas.openxmlformats.org/officeDocument/2006/relationships/hyperlink" Target="mailto:yurist.adm.vmo@mail.ru" TargetMode="External"/><Relationship Id="rId197" Type="http://schemas.openxmlformats.org/officeDocument/2006/relationships/hyperlink" Target="mailto:sedanovoui@yandex.%20ru" TargetMode="External"/><Relationship Id="rId341" Type="http://schemas.openxmlformats.org/officeDocument/2006/relationships/hyperlink" Target="mailto:rybalko-1958@mail.ru" TargetMode="External"/><Relationship Id="rId362" Type="http://schemas.openxmlformats.org/officeDocument/2006/relationships/hyperlink" Target="mailto:admrudgp@yandex.ru" TargetMode="External"/><Relationship Id="rId383" Type="http://schemas.openxmlformats.org/officeDocument/2006/relationships/hyperlink" Target="mailto:adminzv@bk.ru" TargetMode="External"/><Relationship Id="rId418" Type="http://schemas.openxmlformats.org/officeDocument/2006/relationships/hyperlink" Target="mailto:aliatskaia@bk.ru" TargetMode="External"/><Relationship Id="rId439" Type="http://schemas.openxmlformats.org/officeDocument/2006/relationships/hyperlink" Target="mailto:erbogachenmo@mail.ru" TargetMode="External"/><Relationship Id="rId201" Type="http://schemas.openxmlformats.org/officeDocument/2006/relationships/hyperlink" Target="mailto:elancy@yandex.ru" TargetMode="External"/><Relationship Id="rId222" Type="http://schemas.openxmlformats.org/officeDocument/2006/relationships/hyperlink" Target="mailto:uslugikrn@mail.ru" TargetMode="External"/><Relationship Id="rId243" Type="http://schemas.openxmlformats.org/officeDocument/2006/relationships/hyperlink" Target="mailto:monovolenino@mail.ru" TargetMode="External"/><Relationship Id="rId264" Type="http://schemas.openxmlformats.org/officeDocument/2006/relationships/hyperlink" Target="mailto:gov.moalar@mail.ru" TargetMode="External"/><Relationship Id="rId285" Type="http://schemas.openxmlformats.org/officeDocument/2006/relationships/hyperlink" Target="mailto:cool.harik2012@yandex.ru" TargetMode="External"/><Relationship Id="rId450" Type="http://schemas.openxmlformats.org/officeDocument/2006/relationships/hyperlink" Target="mailto:mo-tihonovka@mail.ru" TargetMode="External"/><Relationship Id="rId471" Type="http://schemas.openxmlformats.org/officeDocument/2006/relationships/hyperlink" Target="mailto:economilim@inbox.ru" TargetMode="External"/><Relationship Id="rId17" Type="http://schemas.openxmlformats.org/officeDocument/2006/relationships/hyperlink" Target="mailto:Smn@svirsk.ru" TargetMode="External"/><Relationship Id="rId38" Type="http://schemas.openxmlformats.org/officeDocument/2006/relationships/hyperlink" Target="mailto:ustuda-uprav@bk.ru" TargetMode="External"/><Relationship Id="rId59" Type="http://schemas.openxmlformats.org/officeDocument/2006/relationships/hyperlink" Target="mailto:atsp73@list.ru" TargetMode="External"/><Relationship Id="rId103" Type="http://schemas.openxmlformats.org/officeDocument/2006/relationships/hyperlink" Target="mailto:tulunarhiv@rambler.ru" TargetMode="External"/><Relationship Id="rId124" Type="http://schemas.openxmlformats.org/officeDocument/2006/relationships/hyperlink" Target="mailto:Olkhon@mail.ru" TargetMode="External"/><Relationship Id="rId310" Type="http://schemas.openxmlformats.org/officeDocument/2006/relationships/hyperlink" Target="mailto:martinovo-i@yandex.ru" TargetMode="External"/><Relationship Id="rId70" Type="http://schemas.openxmlformats.org/officeDocument/2006/relationships/hyperlink" Target="mailto:gorohovomo@mail.ru" TargetMode="External"/><Relationship Id="rId91" Type="http://schemas.openxmlformats.org/officeDocument/2006/relationships/hyperlink" Target="mailto:ecotdel_klr@mail.ru" TargetMode="External"/><Relationship Id="rId145" Type="http://schemas.openxmlformats.org/officeDocument/2006/relationships/hyperlink" Target="mailto:adm_perevoz@kras.ru" TargetMode="External"/><Relationship Id="rId166" Type="http://schemas.openxmlformats.org/officeDocument/2006/relationships/hyperlink" Target="mailto:ulkangp@mail.ru" TargetMode="External"/><Relationship Id="rId187" Type="http://schemas.openxmlformats.org/officeDocument/2006/relationships/hyperlink" Target="mailto:yurist.adm.vmo@mail.ru" TargetMode="External"/><Relationship Id="rId331" Type="http://schemas.openxmlformats.org/officeDocument/2006/relationships/hyperlink" Target="mailto:zaladmin@irmail.ru" TargetMode="External"/><Relationship Id="rId352" Type="http://schemas.openxmlformats.org/officeDocument/2006/relationships/hyperlink" Target="mailto:shara-togot@mail.ru" TargetMode="External"/><Relationship Id="rId373" Type="http://schemas.openxmlformats.org/officeDocument/2006/relationships/hyperlink" Target="mailto:admrudgp@yandex.ru" TargetMode="External"/><Relationship Id="rId394" Type="http://schemas.openxmlformats.org/officeDocument/2006/relationships/hyperlink" Target="mailto:tygytyiskoe_2005@mail.ru" TargetMode="External"/><Relationship Id="rId408" Type="http://schemas.openxmlformats.org/officeDocument/2006/relationships/hyperlink" Target="mailto:admrudgp@yandex.ru" TargetMode="External"/><Relationship Id="rId429" Type="http://schemas.openxmlformats.org/officeDocument/2006/relationships/hyperlink" Target="mailto:sergeeva@admsayansk.irmail.ru" TargetMode="External"/><Relationship Id="rId1" Type="http://schemas.openxmlformats.org/officeDocument/2006/relationships/hyperlink" Target="mailto:semev@bratsk-city.ru" TargetMode="External"/><Relationship Id="rId212" Type="http://schemas.openxmlformats.org/officeDocument/2006/relationships/hyperlink" Target="mailto:erbogachenmo@mail.ru" TargetMode="External"/><Relationship Id="rId233" Type="http://schemas.openxmlformats.org/officeDocument/2006/relationships/hyperlink" Target="mailto:bygyldeyka@yandex.ru" TargetMode="External"/><Relationship Id="rId254" Type="http://schemas.openxmlformats.org/officeDocument/2006/relationships/hyperlink" Target="mailto:gov.moalar@mail.ru" TargetMode="External"/><Relationship Id="rId440" Type="http://schemas.openxmlformats.org/officeDocument/2006/relationships/hyperlink" Target="mailto:erbogachenmo@mail.ru" TargetMode="External"/><Relationship Id="rId28" Type="http://schemas.openxmlformats.org/officeDocument/2006/relationships/hyperlink" Target="mailto:jigadm@mail.ru" TargetMode="External"/><Relationship Id="rId49" Type="http://schemas.openxmlformats.org/officeDocument/2006/relationships/hyperlink" Target="mailto:adm-kar@mail.ru" TargetMode="External"/><Relationship Id="rId114" Type="http://schemas.openxmlformats.org/officeDocument/2006/relationships/hyperlink" Target="mailto:runo-or@mail.ru" TargetMode="External"/><Relationship Id="rId275" Type="http://schemas.openxmlformats.org/officeDocument/2006/relationships/hyperlink" Target="mailto:targizmo@rambler.ru" TargetMode="External"/><Relationship Id="rId296" Type="http://schemas.openxmlformats.org/officeDocument/2006/relationships/hyperlink" Target="mailto:Kachug_gorodskoe@mail.ru." TargetMode="External"/><Relationship Id="rId300" Type="http://schemas.openxmlformats.org/officeDocument/2006/relationships/hyperlink" Target="mailto:roo_bochan@mail.ru" TargetMode="External"/><Relationship Id="rId461" Type="http://schemas.openxmlformats.org/officeDocument/2006/relationships/hyperlink" Target="mailto:otdel210_fz@mail.ru" TargetMode="External"/><Relationship Id="rId482" Type="http://schemas.openxmlformats.org/officeDocument/2006/relationships/printerSettings" Target="../printerSettings/printerSettings1.bin"/><Relationship Id="rId60" Type="http://schemas.openxmlformats.org/officeDocument/2006/relationships/hyperlink" Target="mailto:shumilovskaja.admi@yandex.ru" TargetMode="External"/><Relationship Id="rId81" Type="http://schemas.openxmlformats.org/officeDocument/2006/relationships/hyperlink" Target="mailto:admsmolenshina@mail.ru" TargetMode="External"/><Relationship Id="rId135" Type="http://schemas.openxmlformats.org/officeDocument/2006/relationships/hyperlink" Target="mailto:perf-pos@yandex.ru." TargetMode="External"/><Relationship Id="rId156" Type="http://schemas.openxmlformats.org/officeDocument/2006/relationships/hyperlink" Target="mailto:bohan_dulganova@mail.ru" TargetMode="External"/><Relationship Id="rId177" Type="http://schemas.openxmlformats.org/officeDocument/2006/relationships/hyperlink" Target="mailto:yurist.adm.vmo@mail.ru" TargetMode="External"/><Relationship Id="rId198" Type="http://schemas.openxmlformats.org/officeDocument/2006/relationships/hyperlink" Target="mailto:tubaadmin@%20rambler.ru" TargetMode="External"/><Relationship Id="rId321" Type="http://schemas.openxmlformats.org/officeDocument/2006/relationships/hyperlink" Target="mailto:admkuretmo@mail.ru" TargetMode="External"/><Relationship Id="rId342" Type="http://schemas.openxmlformats.org/officeDocument/2006/relationships/hyperlink" Target="mailto:gyrevaon@mail.ru" TargetMode="External"/><Relationship Id="rId363" Type="http://schemas.openxmlformats.org/officeDocument/2006/relationships/hyperlink" Target="mailto:admrudgp@yandex.ru" TargetMode="External"/><Relationship Id="rId384" Type="http://schemas.openxmlformats.org/officeDocument/2006/relationships/hyperlink" Target="mailto:adminzv@bk.ru" TargetMode="External"/><Relationship Id="rId419" Type="http://schemas.openxmlformats.org/officeDocument/2006/relationships/hyperlink" Target="mailto:pjz.ru@mail.ru" TargetMode="External"/><Relationship Id="rId202" Type="http://schemas.openxmlformats.org/officeDocument/2006/relationships/hyperlink" Target="mailto:admksp@mail,ru" TargetMode="External"/><Relationship Id="rId223" Type="http://schemas.openxmlformats.org/officeDocument/2006/relationships/hyperlink" Target="mailto:admaiekseevsk@%20mail.ru" TargetMode="External"/><Relationship Id="rId244" Type="http://schemas.openxmlformats.org/officeDocument/2006/relationships/hyperlink" Target="mailto:moust-altan@mail.ru" TargetMode="External"/><Relationship Id="rId430" Type="http://schemas.openxmlformats.org/officeDocument/2006/relationships/hyperlink" Target="mailto:onotul@yandex.ru" TargetMode="External"/><Relationship Id="rId18" Type="http://schemas.openxmlformats.org/officeDocument/2006/relationships/hyperlink" Target="http://alar.irkobl.ru/municipal_services/district/dublikati_dogovorov.doc" TargetMode="External"/><Relationship Id="rId39" Type="http://schemas.openxmlformats.org/officeDocument/2006/relationships/hyperlink" Target="mailto:AnosovoMO@bk.ru" TargetMode="External"/><Relationship Id="rId265" Type="http://schemas.openxmlformats.org/officeDocument/2006/relationships/hyperlink" Target="mailto:adm.kutylik@mail.ru" TargetMode="External"/><Relationship Id="rId286" Type="http://schemas.openxmlformats.org/officeDocument/2006/relationships/hyperlink" Target="mailto:mo_karazei@mail.ru" TargetMode="External"/><Relationship Id="rId451" Type="http://schemas.openxmlformats.org/officeDocument/2006/relationships/hyperlink" Target="mailto:bunbuy.mo@mail.ru" TargetMode="External"/><Relationship Id="rId472" Type="http://schemas.openxmlformats.org/officeDocument/2006/relationships/hyperlink" Target="mailto:butakova@sheladm.ru" TargetMode="External"/><Relationship Id="rId50" Type="http://schemas.openxmlformats.org/officeDocument/2006/relationships/hyperlink" Target="mailto:kezhmaadmi2009@yandex.ru" TargetMode="External"/><Relationship Id="rId104" Type="http://schemas.openxmlformats.org/officeDocument/2006/relationships/hyperlink" Target="mailto:tulraion.ekonomika@mail.ru" TargetMode="External"/><Relationship Id="rId125" Type="http://schemas.openxmlformats.org/officeDocument/2006/relationships/hyperlink" Target="mailto:Olkhon@mail.ru" TargetMode="External"/><Relationship Id="rId146" Type="http://schemas.openxmlformats.org/officeDocument/2006/relationships/hyperlink" Target="mailto:nburbur@rambler.ru" TargetMode="External"/><Relationship Id="rId167" Type="http://schemas.openxmlformats.org/officeDocument/2006/relationships/hyperlink" Target="mailto:ulkangp@mail.ru" TargetMode="External"/><Relationship Id="rId188" Type="http://schemas.openxmlformats.org/officeDocument/2006/relationships/hyperlink" Target="mailto:yurist.adm.vmo@mail.ru" TargetMode="External"/><Relationship Id="rId311" Type="http://schemas.openxmlformats.org/officeDocument/2006/relationships/hyperlink" Target="mailto:administracia1989@rambler.ru" TargetMode="External"/><Relationship Id="rId332" Type="http://schemas.openxmlformats.org/officeDocument/2006/relationships/hyperlink" Target="mailto:adm-bru@mail.ru" TargetMode="External"/><Relationship Id="rId353" Type="http://schemas.openxmlformats.org/officeDocument/2006/relationships/hyperlink" Target="mailto:shara-togot@mail.ru" TargetMode="External"/><Relationship Id="rId374" Type="http://schemas.openxmlformats.org/officeDocument/2006/relationships/hyperlink" Target="mailto:admrudgp@yandex.ru" TargetMode="External"/><Relationship Id="rId395" Type="http://schemas.openxmlformats.org/officeDocument/2006/relationships/hyperlink" Target="mailto:Kharazargai@mail.ru" TargetMode="External"/><Relationship Id="rId409" Type="http://schemas.openxmlformats.org/officeDocument/2006/relationships/hyperlink" Target="mailto:admrudgp@yandex.ru" TargetMode="External"/><Relationship Id="rId71" Type="http://schemas.openxmlformats.org/officeDocument/2006/relationships/hyperlink" Target="mailto:dzerginskoemo@mail,ru" TargetMode="External"/><Relationship Id="rId92" Type="http://schemas.openxmlformats.org/officeDocument/2006/relationships/hyperlink" Target="mailto:adm-magistralnyj@mail.ru" TargetMode="External"/><Relationship Id="rId213" Type="http://schemas.openxmlformats.org/officeDocument/2006/relationships/hyperlink" Target="mailto:erbogachenmo@mail.ru" TargetMode="External"/><Relationship Id="rId234" Type="http://schemas.openxmlformats.org/officeDocument/2006/relationships/hyperlink" Target="mailto:bygyldeyka@yandex.ru" TargetMode="External"/><Relationship Id="rId420" Type="http://schemas.openxmlformats.org/officeDocument/2006/relationships/hyperlink" Target="mailto:kaha_adm@mail.ru" TargetMode="External"/><Relationship Id="rId2" Type="http://schemas.openxmlformats.org/officeDocument/2006/relationships/hyperlink" Target="mailto:econom@usolie-sibirskoe.ru" TargetMode="External"/><Relationship Id="rId29" Type="http://schemas.openxmlformats.org/officeDocument/2006/relationships/hyperlink" Target="mailto:tutura-1632@mail/ru" TargetMode="External"/><Relationship Id="rId255" Type="http://schemas.openxmlformats.org/officeDocument/2006/relationships/hyperlink" Target="mailto:adm_angarskiy@mail.ru" TargetMode="External"/><Relationship Id="rId276" Type="http://schemas.openxmlformats.org/officeDocument/2006/relationships/hyperlink" Target="mailto:ongurenmo@yandex.ru" TargetMode="External"/><Relationship Id="rId297" Type="http://schemas.openxmlformats.org/officeDocument/2006/relationships/hyperlink" Target="mailto:adm.manzurka@yandex.ru" TargetMode="External"/><Relationship Id="rId441" Type="http://schemas.openxmlformats.org/officeDocument/2006/relationships/hyperlink" Target="mailto:tryabets@inbox.ru" TargetMode="External"/><Relationship Id="rId462" Type="http://schemas.openxmlformats.org/officeDocument/2006/relationships/hyperlink" Target="mailto:yurist.adm.vmo@mail.ru" TargetMode="External"/><Relationship Id="rId483" Type="http://schemas.openxmlformats.org/officeDocument/2006/relationships/vmlDrawing" Target="../drawings/vmlDrawing1.vml"/><Relationship Id="rId40" Type="http://schemas.openxmlformats.org/officeDocument/2006/relationships/hyperlink" Target="mailto:igjeymo@eandex.ru" TargetMode="External"/><Relationship Id="rId115" Type="http://schemas.openxmlformats.org/officeDocument/2006/relationships/hyperlink" Target="mailto:Olkhon@mail.ru" TargetMode="External"/><Relationship Id="rId136" Type="http://schemas.openxmlformats.org/officeDocument/2006/relationships/hyperlink" Target="mailto:pisarevskoe_s.p@mail.ru" TargetMode="External"/><Relationship Id="rId157" Type="http://schemas.openxmlformats.org/officeDocument/2006/relationships/hyperlink" Target="mailto:kultura_bohan@mail.ru" TargetMode="External"/><Relationship Id="rId178" Type="http://schemas.openxmlformats.org/officeDocument/2006/relationships/hyperlink" Target="mailto:yurist.adm.vmo@mail.ru" TargetMode="External"/><Relationship Id="rId301" Type="http://schemas.openxmlformats.org/officeDocument/2006/relationships/hyperlink" Target="mailto:roo_bochan@mail.ru" TargetMode="External"/><Relationship Id="rId322" Type="http://schemas.openxmlformats.org/officeDocument/2006/relationships/hyperlink" Target="mailto:admkuretmo@mail.ru" TargetMode="External"/><Relationship Id="rId343" Type="http://schemas.openxmlformats.org/officeDocument/2006/relationships/hyperlink" Target="mailto:adm_yangel@mail.ru" TargetMode="External"/><Relationship Id="rId364" Type="http://schemas.openxmlformats.org/officeDocument/2006/relationships/hyperlink" Target="mailto:admrudgp@yandex.ru" TargetMode="External"/><Relationship Id="rId61" Type="http://schemas.openxmlformats.org/officeDocument/2006/relationships/hyperlink" Target="mailto:admharanzino@mail.ru" TargetMode="External"/><Relationship Id="rId82" Type="http://schemas.openxmlformats.org/officeDocument/2006/relationships/hyperlink" Target="mailto:adm_sosnovoborskoe_mo@mail.ru" TargetMode="External"/><Relationship Id="rId199" Type="http://schemas.openxmlformats.org/officeDocument/2006/relationships/hyperlink" Target="mailto:petr.kovalchuk.51@%20mail.ru" TargetMode="External"/><Relationship Id="rId203" Type="http://schemas.openxmlformats.org/officeDocument/2006/relationships/hyperlink" Target="mailto:erbogachenmo@mail.ru" TargetMode="External"/><Relationship Id="rId385" Type="http://schemas.openxmlformats.org/officeDocument/2006/relationships/hyperlink" Target="mailto:admin666137@mail.ru" TargetMode="External"/><Relationship Id="rId19" Type="http://schemas.openxmlformats.org/officeDocument/2006/relationships/hyperlink" Target="mailto:baklashi@irmail.ru" TargetMode="External"/><Relationship Id="rId224" Type="http://schemas.openxmlformats.org/officeDocument/2006/relationships/hyperlink" Target="mailto:irina.zueva2011@rambler.ru" TargetMode="External"/><Relationship Id="rId245" Type="http://schemas.openxmlformats.org/officeDocument/2006/relationships/hyperlink" Target="mailto:alarsport@mail.ru" TargetMode="External"/><Relationship Id="rId266" Type="http://schemas.openxmlformats.org/officeDocument/2006/relationships/hyperlink" Target="mailto:kurdyukova.85@mail.ru" TargetMode="External"/><Relationship Id="rId287" Type="http://schemas.openxmlformats.org/officeDocument/2006/relationships/hyperlink" Target="mailto:kundui@mail.ru" TargetMode="External"/><Relationship Id="rId410" Type="http://schemas.openxmlformats.org/officeDocument/2006/relationships/hyperlink" Target="mailto:admrudgp@yandex.ru" TargetMode="External"/><Relationship Id="rId431" Type="http://schemas.openxmlformats.org/officeDocument/2006/relationships/hyperlink" Target="mailto:Olkhon@mail.ru" TargetMode="External"/><Relationship Id="rId452" Type="http://schemas.openxmlformats.org/officeDocument/2006/relationships/hyperlink" Target="mailto:kamenskoeMO@yandex.ru" TargetMode="External"/><Relationship Id="rId473" Type="http://schemas.openxmlformats.org/officeDocument/2006/relationships/hyperlink" Target="mailto:zadorozhnykh@gorod.shelehov.ru" TargetMode="External"/><Relationship Id="rId30" Type="http://schemas.openxmlformats.org/officeDocument/2006/relationships/hyperlink" Target="mailto:economzima@mail.ru" TargetMode="External"/><Relationship Id="rId105" Type="http://schemas.openxmlformats.org/officeDocument/2006/relationships/hyperlink" Target="mailto:Seroshtan09@mail,ru" TargetMode="External"/><Relationship Id="rId126" Type="http://schemas.openxmlformats.org/officeDocument/2006/relationships/hyperlink" Target="mailto:Olkhon@mail.ru" TargetMode="External"/><Relationship Id="rId147" Type="http://schemas.openxmlformats.org/officeDocument/2006/relationships/hyperlink" Target="mailto:pavel.ulaxanov@mail.ru" TargetMode="External"/><Relationship Id="rId168" Type="http://schemas.openxmlformats.org/officeDocument/2006/relationships/hyperlink" Target="mailto:ulkangp@mail.ru" TargetMode="External"/><Relationship Id="rId312" Type="http://schemas.openxmlformats.org/officeDocument/2006/relationships/hyperlink" Target="mailto:administracia1989@rambler.ru" TargetMode="External"/><Relationship Id="rId333" Type="http://schemas.openxmlformats.org/officeDocument/2006/relationships/hyperlink" Target="mailto:dalniy10@yandex,ru" TargetMode="External"/><Relationship Id="rId354" Type="http://schemas.openxmlformats.org/officeDocument/2006/relationships/hyperlink" Target="mailto:shara-togot@mail.ru" TargetMode="External"/><Relationship Id="rId51" Type="http://schemas.openxmlformats.org/officeDocument/2006/relationships/hyperlink" Target="mailto:walj2009@yandex.ru" TargetMode="External"/><Relationship Id="rId72" Type="http://schemas.openxmlformats.org/officeDocument/2006/relationships/hyperlink" Target="mailto:karlukmo@yandex.ru" TargetMode="External"/><Relationship Id="rId93" Type="http://schemas.openxmlformats.org/officeDocument/2006/relationships/hyperlink" Target="mailto:depeconom@list.ru" TargetMode="External"/><Relationship Id="rId189" Type="http://schemas.openxmlformats.org/officeDocument/2006/relationships/hyperlink" Target="mailto:yurist.adm.vmo@mail.ru" TargetMode="External"/><Relationship Id="rId375" Type="http://schemas.openxmlformats.org/officeDocument/2006/relationships/hyperlink" Target="mailto:admrudgp@yandex.ru" TargetMode="External"/><Relationship Id="rId396" Type="http://schemas.openxmlformats.org/officeDocument/2006/relationships/hyperlink" Target="mailto:korsh-adm@rambler.ru" TargetMode="External"/><Relationship Id="rId3" Type="http://schemas.openxmlformats.org/officeDocument/2006/relationships/hyperlink" Target="mailto:econom-nr@yandex.ru" TargetMode="External"/><Relationship Id="rId214" Type="http://schemas.openxmlformats.org/officeDocument/2006/relationships/hyperlink" Target="mailto:erbogachenmo@mail.ru" TargetMode="External"/><Relationship Id="rId235" Type="http://schemas.openxmlformats.org/officeDocument/2006/relationships/hyperlink" Target="mailto:bygyldeyka@yandex.ru" TargetMode="External"/><Relationship Id="rId256" Type="http://schemas.openxmlformats.org/officeDocument/2006/relationships/hyperlink" Target="mailto:moegorovsk@mil.ru" TargetMode="External"/><Relationship Id="rId277" Type="http://schemas.openxmlformats.org/officeDocument/2006/relationships/hyperlink" Target="mailto:vasilevsk.amo2013@yandex.ru" TargetMode="External"/><Relationship Id="rId298" Type="http://schemas.openxmlformats.org/officeDocument/2006/relationships/hyperlink" Target="mailto:annaganina35@mail.ru" TargetMode="External"/><Relationship Id="rId400" Type="http://schemas.openxmlformats.org/officeDocument/2006/relationships/hyperlink" Target="mailto:admrudgp@yandex.ru" TargetMode="External"/><Relationship Id="rId421" Type="http://schemas.openxmlformats.org/officeDocument/2006/relationships/hyperlink" Target="mailto:balagansk_admin@irmail.ru" TargetMode="External"/><Relationship Id="rId442" Type="http://schemas.openxmlformats.org/officeDocument/2006/relationships/hyperlink" Target="mailto:admrudgp@yandex.ru" TargetMode="External"/><Relationship Id="rId463" Type="http://schemas.openxmlformats.org/officeDocument/2006/relationships/hyperlink" Target="mailto:yurist.adm.vmo@mail.ru" TargetMode="External"/><Relationship Id="rId484" Type="http://schemas.openxmlformats.org/officeDocument/2006/relationships/comments" Target="../comments1.xml"/><Relationship Id="rId116" Type="http://schemas.openxmlformats.org/officeDocument/2006/relationships/hyperlink" Target="mailto:Olkhon@mail.ru" TargetMode="External"/><Relationship Id="rId137" Type="http://schemas.openxmlformats.org/officeDocument/2006/relationships/hyperlink" Target="mailto:Seroshtan09@mail.ru" TargetMode="External"/><Relationship Id="rId158" Type="http://schemas.openxmlformats.org/officeDocument/2006/relationships/hyperlink" Target="mailto:mo2525000565@yandex.ru" TargetMode="External"/><Relationship Id="rId302" Type="http://schemas.openxmlformats.org/officeDocument/2006/relationships/hyperlink" Target="mailto:roo_bochan@mail.ru" TargetMode="External"/><Relationship Id="rId323" Type="http://schemas.openxmlformats.org/officeDocument/2006/relationships/hyperlink" Target="mailto:admkuretmo@mail.ru" TargetMode="External"/><Relationship Id="rId344" Type="http://schemas.openxmlformats.org/officeDocument/2006/relationships/hyperlink" Target="mailto:shara-togot@mail,ru" TargetMode="External"/><Relationship Id="rId20" Type="http://schemas.openxmlformats.org/officeDocument/2006/relationships/hyperlink" Target="mailto:buhg_podkam@mail.ru" TargetMode="External"/><Relationship Id="rId41" Type="http://schemas.openxmlformats.org/officeDocument/2006/relationships/hyperlink" Target="mailto:GIU62@yandex.ru" TargetMode="External"/><Relationship Id="rId62" Type="http://schemas.openxmlformats.org/officeDocument/2006/relationships/hyperlink" Target="mailto:adm.pervomaisckoe2010@yandex.ru" TargetMode="External"/><Relationship Id="rId83" Type="http://schemas.openxmlformats.org/officeDocument/2006/relationships/hyperlink" Target="mailto:ushakovskoe-mo@mail.ru" TargetMode="External"/><Relationship Id="rId179" Type="http://schemas.openxmlformats.org/officeDocument/2006/relationships/hyperlink" Target="mailto:yurist.adm.vmo@mail.ru" TargetMode="External"/><Relationship Id="rId365" Type="http://schemas.openxmlformats.org/officeDocument/2006/relationships/hyperlink" Target="mailto:admrudgp@yandex.ru" TargetMode="External"/><Relationship Id="rId386" Type="http://schemas.openxmlformats.org/officeDocument/2006/relationships/hyperlink" Target="mailto:mobur-yangut@mail.ru" TargetMode="External"/><Relationship Id="rId190" Type="http://schemas.openxmlformats.org/officeDocument/2006/relationships/hyperlink" Target="mailto:yurist.adm.vmo@mail.ru" TargetMode="External"/><Relationship Id="rId204" Type="http://schemas.openxmlformats.org/officeDocument/2006/relationships/hyperlink" Target="mailto:erbogachenmo@mail.ru" TargetMode="External"/><Relationship Id="rId225" Type="http://schemas.openxmlformats.org/officeDocument/2006/relationships/hyperlink" Target="mailto:admbmo@mailru" TargetMode="External"/><Relationship Id="rId246" Type="http://schemas.openxmlformats.org/officeDocument/2006/relationships/hyperlink" Target="mailto:alarkumi2@mail.ru" TargetMode="External"/><Relationship Id="rId267" Type="http://schemas.openxmlformats.org/officeDocument/2006/relationships/hyperlink" Target="mailto:mobohan.a@mail.ru" TargetMode="External"/><Relationship Id="rId288" Type="http://schemas.openxmlformats.org/officeDocument/2006/relationships/hyperlink" Target="mailto:adm-lermontov@yandex.ru" TargetMode="External"/><Relationship Id="rId411" Type="http://schemas.openxmlformats.org/officeDocument/2006/relationships/hyperlink" Target="mailto:admrudgp@yandex.ru" TargetMode="External"/><Relationship Id="rId432" Type="http://schemas.openxmlformats.org/officeDocument/2006/relationships/hyperlink" Target="mailto:Olkhon@mail.ru" TargetMode="External"/><Relationship Id="rId453" Type="http://schemas.openxmlformats.org/officeDocument/2006/relationships/hyperlink" Target="mailto:erbogachenmo@mail.ru" TargetMode="External"/><Relationship Id="rId474" Type="http://schemas.openxmlformats.org/officeDocument/2006/relationships/hyperlink" Target="mailto:admrudgp@yandex.ru" TargetMode="External"/><Relationship Id="rId106" Type="http://schemas.openxmlformats.org/officeDocument/2006/relationships/hyperlink" Target="mailto:marinaprixodko1971@mail.ru" TargetMode="External"/><Relationship Id="rId127" Type="http://schemas.openxmlformats.org/officeDocument/2006/relationships/hyperlink" Target="mailto:Olkhon@mail.ru" TargetMode="External"/><Relationship Id="rId313" Type="http://schemas.openxmlformats.org/officeDocument/2006/relationships/hyperlink" Target="mailto:administracia1989@rambler.ru" TargetMode="External"/><Relationship Id="rId10" Type="http://schemas.openxmlformats.org/officeDocument/2006/relationships/hyperlink" Target="mailto:Stal-mo@yandex.ru" TargetMode="External"/><Relationship Id="rId31" Type="http://schemas.openxmlformats.org/officeDocument/2006/relationships/hyperlink" Target="mailto:abatama@mail.ru" TargetMode="External"/><Relationship Id="rId52" Type="http://schemas.openxmlformats.org/officeDocument/2006/relationships/hyperlink" Target="mailto:admistraz-kob@yandex.ru" TargetMode="External"/><Relationship Id="rId73" Type="http://schemas.openxmlformats.org/officeDocument/2006/relationships/hyperlink" Target="mailto:maksimovskoemo@mail.ru" TargetMode="External"/><Relationship Id="rId94" Type="http://schemas.openxmlformats.org/officeDocument/2006/relationships/hyperlink" Target="mailto:mogahan@mail.ru" TargetMode="External"/><Relationship Id="rId148" Type="http://schemas.openxmlformats.org/officeDocument/2006/relationships/hyperlink" Target="mailto:pavel.ulaxanov@mail.ru" TargetMode="External"/><Relationship Id="rId169" Type="http://schemas.openxmlformats.org/officeDocument/2006/relationships/hyperlink" Target="mailto:ulkangp@mail.ru" TargetMode="External"/><Relationship Id="rId334" Type="http://schemas.openxmlformats.org/officeDocument/2006/relationships/hyperlink" Target="mailto:zhelek-city@rambler.ru" TargetMode="External"/><Relationship Id="rId355" Type="http://schemas.openxmlformats.org/officeDocument/2006/relationships/hyperlink" Target="mailto:shara-togot@mail.ru" TargetMode="External"/><Relationship Id="rId376" Type="http://schemas.openxmlformats.org/officeDocument/2006/relationships/hyperlink" Target="mailto:admrudgp@yandex.ru" TargetMode="External"/><Relationship Id="rId397" Type="http://schemas.openxmlformats.org/officeDocument/2006/relationships/hyperlink" Target="mailto:rechushinskoepos@yandex.ru" TargetMode="External"/><Relationship Id="rId4" Type="http://schemas.openxmlformats.org/officeDocument/2006/relationships/hyperlink" Target="mailto:alzamai@inbox.ru" TargetMode="External"/><Relationship Id="rId180" Type="http://schemas.openxmlformats.org/officeDocument/2006/relationships/hyperlink" Target="mailto:yurist.adm.vmo@mail.ru" TargetMode="External"/><Relationship Id="rId215" Type="http://schemas.openxmlformats.org/officeDocument/2006/relationships/hyperlink" Target="mailto:erbogachenmo@mail.ru" TargetMode="External"/><Relationship Id="rId236" Type="http://schemas.openxmlformats.org/officeDocument/2006/relationships/hyperlink" Target="mailto:bygyldeyka@yandex.ru" TargetMode="External"/><Relationship Id="rId257" Type="http://schemas.openxmlformats.org/officeDocument/2006/relationships/hyperlink" Target="mailto:mozabitui@rambler,ru" TargetMode="External"/><Relationship Id="rId278" Type="http://schemas.openxmlformats.org/officeDocument/2006/relationships/hyperlink" Target="mailto:mokurumchinskiy@mail.ru" TargetMode="External"/><Relationship Id="rId401" Type="http://schemas.openxmlformats.org/officeDocument/2006/relationships/hyperlink" Target="mailto:admrudgp@yandex.ru" TargetMode="External"/><Relationship Id="rId422" Type="http://schemas.openxmlformats.org/officeDocument/2006/relationships/hyperlink" Target="mailto:balagansk_admin@irmail.ru" TargetMode="External"/><Relationship Id="rId443" Type="http://schemas.openxmlformats.org/officeDocument/2006/relationships/hyperlink" Target="mailto:otdel210_fz@mail.ru" TargetMode="External"/><Relationship Id="rId464" Type="http://schemas.openxmlformats.org/officeDocument/2006/relationships/hyperlink" Target="mailto:yurist.adm.vmo@mail.ru" TargetMode="External"/><Relationship Id="rId303" Type="http://schemas.openxmlformats.org/officeDocument/2006/relationships/hyperlink" Target="mailto:tdn-2009@yandex.ru" TargetMode="External"/><Relationship Id="rId42" Type="http://schemas.openxmlformats.org/officeDocument/2006/relationships/hyperlink" Target="mailto:selskaya61@mail.ru" TargetMode="External"/><Relationship Id="rId84" Type="http://schemas.openxmlformats.org/officeDocument/2006/relationships/hyperlink" Target="mailto:schiryaevskoemo@mail.ru" TargetMode="External"/><Relationship Id="rId138" Type="http://schemas.openxmlformats.org/officeDocument/2006/relationships/hyperlink" Target="mailto:Poltorako-Poltorako@mail.ru" TargetMode="External"/><Relationship Id="rId345" Type="http://schemas.openxmlformats.org/officeDocument/2006/relationships/hyperlink" Target="mailto:elancy@yandex.ru" TargetMode="External"/><Relationship Id="rId387" Type="http://schemas.openxmlformats.org/officeDocument/2006/relationships/hyperlink" Target="mailto:maisk2012@yandex.ru" TargetMode="External"/><Relationship Id="rId191" Type="http://schemas.openxmlformats.org/officeDocument/2006/relationships/hyperlink" Target="mailto:ui-badarma2012@%20yandex.ru" TargetMode="External"/><Relationship Id="rId205" Type="http://schemas.openxmlformats.org/officeDocument/2006/relationships/hyperlink" Target="mailto:erbogachenmo@mail.ru" TargetMode="External"/><Relationship Id="rId247" Type="http://schemas.openxmlformats.org/officeDocument/2006/relationships/hyperlink" Target="mailto:arhivalar@mail.ru" TargetMode="External"/><Relationship Id="rId412" Type="http://schemas.openxmlformats.org/officeDocument/2006/relationships/hyperlink" Target="mailto:admrudgp@yandex.ru" TargetMode="External"/><Relationship Id="rId107" Type="http://schemas.openxmlformats.org/officeDocument/2006/relationships/hyperlink" Target="mailto:razdolye9@rambler.ru" TargetMode="External"/><Relationship Id="rId289" Type="http://schemas.openxmlformats.org/officeDocument/2006/relationships/hyperlink" Target="mailto:protasova-anna@inbox.ru" TargetMode="External"/><Relationship Id="rId454" Type="http://schemas.openxmlformats.org/officeDocument/2006/relationships/hyperlink" Target="garantf1://34632245.0/" TargetMode="External"/><Relationship Id="rId11" Type="http://schemas.openxmlformats.org/officeDocument/2006/relationships/hyperlink" Target="mailto:Adm.UkovskogoMO@yandex.ru" TargetMode="External"/><Relationship Id="rId53" Type="http://schemas.openxmlformats.org/officeDocument/2006/relationships/hyperlink" Target="mailto:koblyakovo@mail.ru" TargetMode="External"/><Relationship Id="rId149" Type="http://schemas.openxmlformats.org/officeDocument/2006/relationships/hyperlink" Target="mailto:selotd_mo@mail.ru" TargetMode="External"/><Relationship Id="rId314" Type="http://schemas.openxmlformats.org/officeDocument/2006/relationships/hyperlink" Target="mailto:administracia1989@rambler.ru" TargetMode="External"/><Relationship Id="rId356" Type="http://schemas.openxmlformats.org/officeDocument/2006/relationships/hyperlink" Target="mailto:shara-togot@mail.ru" TargetMode="External"/><Relationship Id="rId398" Type="http://schemas.openxmlformats.org/officeDocument/2006/relationships/hyperlink" Target="mailto:p.Socgorodok@yandex.ru" TargetMode="External"/><Relationship Id="rId95" Type="http://schemas.openxmlformats.org/officeDocument/2006/relationships/hyperlink" Target="mailto:belorechenskoe@mail.ru" TargetMode="External"/><Relationship Id="rId160" Type="http://schemas.openxmlformats.org/officeDocument/2006/relationships/hyperlink" Target="mailto:ulkangp@mail.ru" TargetMode="External"/><Relationship Id="rId216" Type="http://schemas.openxmlformats.org/officeDocument/2006/relationships/hyperlink" Target="mailto:erbogachenmo@mail.ru" TargetMode="External"/><Relationship Id="rId423" Type="http://schemas.openxmlformats.org/officeDocument/2006/relationships/hyperlink" Target="mailto:bkashelaks@yandex.ru" TargetMode="External"/><Relationship Id="rId258" Type="http://schemas.openxmlformats.org/officeDocument/2006/relationships/hyperlink" Target="mailto:badmaeva.eleha@bk.ru" TargetMode="External"/><Relationship Id="rId465" Type="http://schemas.openxmlformats.org/officeDocument/2006/relationships/hyperlink" Target="mailto:yurist.adm.vmo@mail.ru" TargetMode="External"/><Relationship Id="rId22" Type="http://schemas.openxmlformats.org/officeDocument/2006/relationships/hyperlink" Target="mailto:admolha@mail.ru" TargetMode="External"/><Relationship Id="rId64" Type="http://schemas.openxmlformats.org/officeDocument/2006/relationships/hyperlink" Target="mailto:IvanovaNR1987@mail.ru" TargetMode="External"/><Relationship Id="rId118" Type="http://schemas.openxmlformats.org/officeDocument/2006/relationships/hyperlink" Target="mailto:Olkhon@mail.ru" TargetMode="External"/><Relationship Id="rId325" Type="http://schemas.openxmlformats.org/officeDocument/2006/relationships/hyperlink" Target="mailto:admkuretmo@mail.ru" TargetMode="External"/><Relationship Id="rId367" Type="http://schemas.openxmlformats.org/officeDocument/2006/relationships/hyperlink" Target="mailto:admrudgp@yandex.ru" TargetMode="External"/><Relationship Id="rId171" Type="http://schemas.openxmlformats.org/officeDocument/2006/relationships/hyperlink" Target="mailto:ulkangp@mail.ru" TargetMode="External"/><Relationship Id="rId227" Type="http://schemas.openxmlformats.org/officeDocument/2006/relationships/hyperlink" Target="mailto:adm-krluka2013@yandex.ru" TargetMode="External"/><Relationship Id="rId269" Type="http://schemas.openxmlformats.org/officeDocument/2006/relationships/hyperlink" Target="mailto:mokaz72@mail.ru" TargetMode="External"/><Relationship Id="rId434" Type="http://schemas.openxmlformats.org/officeDocument/2006/relationships/hyperlink" Target="mailto:econom@ui-raion.ru" TargetMode="External"/><Relationship Id="rId476" Type="http://schemas.openxmlformats.org/officeDocument/2006/relationships/hyperlink" Target="mailto:admrudgp@yandex.ru" TargetMode="External"/><Relationship Id="rId33" Type="http://schemas.openxmlformats.org/officeDocument/2006/relationships/hyperlink" Target="mailto:uslonskaya.adm@mail.ru" TargetMode="External"/><Relationship Id="rId129" Type="http://schemas.openxmlformats.org/officeDocument/2006/relationships/hyperlink" Target="mailto:Olkhon@mail.ru" TargetMode="External"/><Relationship Id="rId280" Type="http://schemas.openxmlformats.org/officeDocument/2006/relationships/hyperlink" Target="mailto:amo_olzony@mail.ru" TargetMode="External"/><Relationship Id="rId336" Type="http://schemas.openxmlformats.org/officeDocument/2006/relationships/hyperlink" Target="mailto:economigirma@mail.ru" TargetMode="External"/><Relationship Id="rId75" Type="http://schemas.openxmlformats.org/officeDocument/2006/relationships/hyperlink" Target="garantf1://34628690.0/" TargetMode="External"/><Relationship Id="rId140" Type="http://schemas.openxmlformats.org/officeDocument/2006/relationships/hyperlink" Target="mailto:kumareyka2014@ya.ru" TargetMode="External"/><Relationship Id="rId182" Type="http://schemas.openxmlformats.org/officeDocument/2006/relationships/hyperlink" Target="mailto:yurist.adm.vmo@mail.ru" TargetMode="External"/><Relationship Id="rId378" Type="http://schemas.openxmlformats.org/officeDocument/2006/relationships/hyperlink" Target="mailto:annahunhenova@mail.ru" TargetMode="External"/><Relationship Id="rId403" Type="http://schemas.openxmlformats.org/officeDocument/2006/relationships/hyperlink" Target="mailto:admrudgp@yandex.ru" TargetMode="External"/><Relationship Id="rId6" Type="http://schemas.openxmlformats.org/officeDocument/2006/relationships/hyperlink" Target="mailto:VMG1983@yandex.ru" TargetMode="External"/><Relationship Id="rId238" Type="http://schemas.openxmlformats.org/officeDocument/2006/relationships/hyperlink" Target="mailto:bygyldeyka@yandex.ru" TargetMode="External"/><Relationship Id="rId445" Type="http://schemas.openxmlformats.org/officeDocument/2006/relationships/hyperlink" Target="mailto:dumavidima@mail.ru" TargetMode="External"/><Relationship Id="rId291" Type="http://schemas.openxmlformats.org/officeDocument/2006/relationships/hyperlink" Target="mailto:birulka_adm@mail.%20%20ru" TargetMode="External"/><Relationship Id="rId305" Type="http://schemas.openxmlformats.org/officeDocument/2006/relationships/hyperlink" Target="mailto:alugino@mail.ru" TargetMode="External"/><Relationship Id="rId347" Type="http://schemas.openxmlformats.org/officeDocument/2006/relationships/hyperlink" Target="mailto:shara-togot@mail,ru" TargetMode="External"/><Relationship Id="rId44" Type="http://schemas.openxmlformats.org/officeDocument/2006/relationships/hyperlink" Target="mailto:ksyusha-snegireva@mail.ru" TargetMode="External"/><Relationship Id="rId86" Type="http://schemas.openxmlformats.org/officeDocument/2006/relationships/hyperlink" Target="mailto:mobayanday@mail.ru" TargetMode="External"/><Relationship Id="rId151" Type="http://schemas.openxmlformats.org/officeDocument/2006/relationships/hyperlink" Target="mailto:archive-bohan@rambler,ru" TargetMode="External"/><Relationship Id="rId389" Type="http://schemas.openxmlformats.org/officeDocument/2006/relationships/hyperlink" Target="mailto:gdbagaewa@yandex.ru" TargetMode="External"/><Relationship Id="rId193" Type="http://schemas.openxmlformats.org/officeDocument/2006/relationships/hyperlink" Target="mailto:adm-jd-mo@mail.ru" TargetMode="External"/><Relationship Id="rId207" Type="http://schemas.openxmlformats.org/officeDocument/2006/relationships/hyperlink" Target="mailto:erbogachenmo@mail.ru" TargetMode="External"/><Relationship Id="rId249" Type="http://schemas.openxmlformats.org/officeDocument/2006/relationships/hyperlink" Target="mailto:zaladm@irmail.ru" TargetMode="External"/><Relationship Id="rId414" Type="http://schemas.openxmlformats.org/officeDocument/2006/relationships/hyperlink" Target="mailto:admrudgp@yandex.ru" TargetMode="External"/><Relationship Id="rId456" Type="http://schemas.openxmlformats.org/officeDocument/2006/relationships/hyperlink" Target="garantf1://34641083.0/" TargetMode="External"/><Relationship Id="rId13" Type="http://schemas.openxmlformats.org/officeDocument/2006/relationships/hyperlink" Target="mailto:ruktatiana@mail.ru" TargetMode="External"/><Relationship Id="rId109" Type="http://schemas.openxmlformats.org/officeDocument/2006/relationships/hyperlink" Target="mailto:asptmo@mail.ru" TargetMode="External"/><Relationship Id="rId260" Type="http://schemas.openxmlformats.org/officeDocument/2006/relationships/hyperlink" Target="mailto:MO-Tabarsuk@mail.ru" TargetMode="External"/><Relationship Id="rId316" Type="http://schemas.openxmlformats.org/officeDocument/2006/relationships/hyperlink" Target="mailto:administracia1989@rambler.ru" TargetMode="External"/></Relationships>
</file>

<file path=xl/worksheets/sheet1.xml><?xml version="1.0" encoding="utf-8"?>
<worksheet xmlns="http://schemas.openxmlformats.org/spreadsheetml/2006/main" xmlns:r="http://schemas.openxmlformats.org/officeDocument/2006/relationships">
  <sheetPr>
    <tabColor theme="3" tint="0.59999389629810485"/>
  </sheetPr>
  <dimension ref="A1:AL9006"/>
  <sheetViews>
    <sheetView tabSelected="1" view="pageBreakPreview" zoomScale="60" zoomScaleNormal="86" workbookViewId="0">
      <pane xSplit="2" ySplit="7" topLeftCell="C8998" activePane="bottomRight" state="frozen"/>
      <selection pane="topRight" activeCell="C1" sqref="C1"/>
      <selection pane="bottomLeft" activeCell="A6" sqref="A6"/>
      <selection pane="bottomRight" activeCell="F9000" sqref="F9000"/>
    </sheetView>
  </sheetViews>
  <sheetFormatPr defaultRowHeight="12.75"/>
  <cols>
    <col min="1" max="1" width="6.140625" style="43" customWidth="1"/>
    <col min="2" max="2" width="40.7109375" style="44" customWidth="1"/>
    <col min="3" max="3" width="24" style="44" customWidth="1"/>
    <col min="4" max="4" width="50.5703125" style="44" customWidth="1"/>
    <col min="5" max="5" width="23.140625" style="191" customWidth="1"/>
    <col min="6" max="6" width="30.7109375" style="43" customWidth="1"/>
    <col min="7" max="7" width="22.85546875" style="44" customWidth="1"/>
    <col min="8" max="8" width="16.28515625" style="43" customWidth="1"/>
    <col min="9" max="9" width="13.42578125" style="44" customWidth="1"/>
    <col min="10" max="10" width="25.85546875" style="44" customWidth="1"/>
    <col min="11" max="11" width="18.5703125" style="43" customWidth="1"/>
    <col min="12" max="12" width="18" style="44" customWidth="1"/>
    <col min="13" max="13" width="45.7109375" style="8" customWidth="1"/>
    <col min="14" max="14" width="14.5703125" style="44" customWidth="1"/>
    <col min="15" max="25" width="14.7109375" style="44" customWidth="1"/>
    <col min="26" max="26" width="15.5703125" style="44" customWidth="1"/>
    <col min="27" max="27" width="30.85546875" style="44" customWidth="1"/>
    <col min="28" max="28" width="25.85546875" style="44" customWidth="1"/>
    <col min="29" max="29" width="31.42578125" style="44" customWidth="1"/>
    <col min="30" max="30" width="21.28515625" style="44" customWidth="1"/>
    <col min="31" max="31" width="24.7109375" style="44" customWidth="1"/>
    <col min="32" max="32" width="20.140625" style="44" customWidth="1"/>
    <col min="33" max="38" width="9.140625" style="107"/>
    <col min="39" max="16384" width="9.140625" style="1"/>
  </cols>
  <sheetData>
    <row r="1" spans="1:38" ht="35.25" customHeight="1">
      <c r="A1" s="700" t="s">
        <v>13734</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row>
    <row r="2" spans="1:38" ht="15" customHeight="1">
      <c r="A2" s="700"/>
      <c r="B2" s="700"/>
      <c r="C2" s="700"/>
      <c r="D2" s="700"/>
      <c r="E2" s="700"/>
      <c r="F2" s="700"/>
      <c r="G2" s="700"/>
      <c r="H2" s="700"/>
      <c r="I2" s="700"/>
      <c r="J2" s="700"/>
      <c r="K2" s="700"/>
      <c r="L2" s="700"/>
      <c r="M2" s="700"/>
      <c r="N2" s="700"/>
      <c r="O2" s="700"/>
      <c r="P2" s="700"/>
      <c r="Q2" s="700"/>
      <c r="R2" s="700"/>
      <c r="S2" s="700"/>
      <c r="T2" s="700"/>
      <c r="U2" s="700"/>
      <c r="V2" s="700"/>
      <c r="W2" s="700"/>
      <c r="X2" s="700"/>
      <c r="Y2" s="700"/>
      <c r="Z2" s="700"/>
      <c r="AA2" s="700"/>
      <c r="AB2" s="700"/>
      <c r="AC2" s="700"/>
      <c r="AD2" s="700"/>
      <c r="AE2" s="700"/>
      <c r="AF2" s="700"/>
    </row>
    <row r="3" spans="1:38" ht="49.5" customHeight="1">
      <c r="A3" s="700"/>
      <c r="B3" s="700"/>
      <c r="C3" s="700"/>
      <c r="D3" s="700"/>
      <c r="E3" s="700"/>
      <c r="F3" s="700"/>
      <c r="G3" s="700"/>
      <c r="H3" s="700"/>
      <c r="I3" s="700"/>
      <c r="J3" s="700"/>
      <c r="K3" s="700"/>
      <c r="L3" s="700"/>
      <c r="M3" s="700"/>
      <c r="N3" s="700"/>
      <c r="O3" s="700"/>
      <c r="P3" s="700"/>
      <c r="Q3" s="700"/>
      <c r="R3" s="700"/>
      <c r="S3" s="700"/>
      <c r="T3" s="700"/>
      <c r="U3" s="700"/>
      <c r="V3" s="700"/>
      <c r="W3" s="700"/>
      <c r="X3" s="700"/>
      <c r="Y3" s="700"/>
      <c r="Z3" s="700"/>
      <c r="AA3" s="700"/>
      <c r="AB3" s="700"/>
      <c r="AC3" s="700"/>
      <c r="AD3" s="700"/>
      <c r="AE3" s="700"/>
      <c r="AF3" s="700"/>
    </row>
    <row r="4" spans="1:38" s="44" customFormat="1" ht="49.5" customHeight="1" thickBot="1">
      <c r="A4" s="701" t="s">
        <v>13733</v>
      </c>
      <c r="B4" s="701"/>
      <c r="C4" s="701"/>
      <c r="D4" s="701"/>
      <c r="E4" s="701"/>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107"/>
      <c r="AH4" s="107"/>
      <c r="AI4" s="107"/>
      <c r="AJ4" s="107"/>
      <c r="AK4" s="107"/>
      <c r="AL4" s="107"/>
    </row>
    <row r="5" spans="1:38" s="222" customFormat="1" ht="45" customHeight="1">
      <c r="A5" s="685" t="s">
        <v>0</v>
      </c>
      <c r="B5" s="683" t="s">
        <v>1</v>
      </c>
      <c r="C5" s="683" t="s">
        <v>13</v>
      </c>
      <c r="D5" s="683" t="s">
        <v>2</v>
      </c>
      <c r="E5" s="683" t="s">
        <v>77</v>
      </c>
      <c r="F5" s="702" t="s">
        <v>78</v>
      </c>
      <c r="G5" s="703"/>
      <c r="H5" s="703"/>
      <c r="I5" s="704"/>
      <c r="J5" s="702" t="s">
        <v>4</v>
      </c>
      <c r="K5" s="704"/>
      <c r="L5" s="702" t="s">
        <v>21</v>
      </c>
      <c r="M5" s="703"/>
      <c r="N5" s="703"/>
      <c r="O5" s="704"/>
      <c r="P5" s="705" t="s">
        <v>7</v>
      </c>
      <c r="Q5" s="706"/>
      <c r="R5" s="705" t="s">
        <v>22</v>
      </c>
      <c r="S5" s="706"/>
      <c r="T5" s="707" t="s">
        <v>8</v>
      </c>
      <c r="U5" s="708"/>
      <c r="V5" s="707" t="s">
        <v>9</v>
      </c>
      <c r="W5" s="708"/>
      <c r="X5" s="707" t="s">
        <v>24</v>
      </c>
      <c r="Y5" s="708"/>
      <c r="Z5" s="680" t="s">
        <v>12</v>
      </c>
      <c r="AA5" s="683" t="s">
        <v>10</v>
      </c>
      <c r="AB5" s="683" t="s">
        <v>11</v>
      </c>
      <c r="AC5" s="709" t="s">
        <v>19</v>
      </c>
      <c r="AD5" s="710"/>
      <c r="AE5" s="710"/>
      <c r="AF5" s="711"/>
      <c r="AG5" s="223"/>
      <c r="AH5" s="223"/>
      <c r="AI5" s="223"/>
      <c r="AJ5" s="223"/>
      <c r="AK5" s="223"/>
      <c r="AL5" s="223"/>
    </row>
    <row r="6" spans="1:38" s="222" customFormat="1" ht="72" customHeight="1">
      <c r="A6" s="686"/>
      <c r="B6" s="684"/>
      <c r="C6" s="684"/>
      <c r="D6" s="684"/>
      <c r="E6" s="684"/>
      <c r="F6" s="675" t="s">
        <v>79</v>
      </c>
      <c r="G6" s="675" t="s">
        <v>80</v>
      </c>
      <c r="H6" s="675" t="s">
        <v>16487</v>
      </c>
      <c r="I6" s="675" t="s">
        <v>3</v>
      </c>
      <c r="J6" s="675" t="s">
        <v>20</v>
      </c>
      <c r="K6" s="675" t="s">
        <v>14</v>
      </c>
      <c r="L6" s="675" t="s">
        <v>5</v>
      </c>
      <c r="M6" s="675" t="s">
        <v>6</v>
      </c>
      <c r="N6" s="712" t="s">
        <v>23</v>
      </c>
      <c r="O6" s="713"/>
      <c r="P6" s="714"/>
      <c r="Q6" s="715"/>
      <c r="R6" s="714"/>
      <c r="S6" s="715"/>
      <c r="T6" s="716"/>
      <c r="U6" s="717"/>
      <c r="V6" s="716"/>
      <c r="W6" s="717"/>
      <c r="X6" s="716"/>
      <c r="Y6" s="717"/>
      <c r="Z6" s="681"/>
      <c r="AA6" s="684"/>
      <c r="AB6" s="684"/>
      <c r="AC6" s="718"/>
      <c r="AD6" s="719"/>
      <c r="AE6" s="719"/>
      <c r="AF6" s="720"/>
      <c r="AG6" s="223"/>
      <c r="AH6" s="223"/>
      <c r="AI6" s="223"/>
      <c r="AJ6" s="223"/>
      <c r="AK6" s="223"/>
      <c r="AL6" s="223"/>
    </row>
    <row r="7" spans="1:38" s="222" customFormat="1" ht="136.5" customHeight="1" thickBot="1">
      <c r="A7" s="687"/>
      <c r="B7" s="676"/>
      <c r="C7" s="676"/>
      <c r="D7" s="676"/>
      <c r="E7" s="676"/>
      <c r="F7" s="676"/>
      <c r="G7" s="676"/>
      <c r="H7" s="676"/>
      <c r="I7" s="676"/>
      <c r="J7" s="676"/>
      <c r="K7" s="676"/>
      <c r="L7" s="676"/>
      <c r="M7" s="676"/>
      <c r="N7" s="227" t="s">
        <v>21206</v>
      </c>
      <c r="O7" s="227" t="s">
        <v>21507</v>
      </c>
      <c r="P7" s="227" t="s">
        <v>21206</v>
      </c>
      <c r="Q7" s="227" t="s">
        <v>21507</v>
      </c>
      <c r="R7" s="227" t="s">
        <v>21206</v>
      </c>
      <c r="S7" s="227" t="s">
        <v>21507</v>
      </c>
      <c r="T7" s="227" t="s">
        <v>21206</v>
      </c>
      <c r="U7" s="227" t="s">
        <v>21507</v>
      </c>
      <c r="V7" s="227" t="s">
        <v>21206</v>
      </c>
      <c r="W7" s="227" t="s">
        <v>21507</v>
      </c>
      <c r="X7" s="227" t="s">
        <v>21206</v>
      </c>
      <c r="Y7" s="227" t="s">
        <v>21507</v>
      </c>
      <c r="Z7" s="682"/>
      <c r="AA7" s="676"/>
      <c r="AB7" s="676"/>
      <c r="AC7" s="721" t="s">
        <v>15</v>
      </c>
      <c r="AD7" s="721" t="s">
        <v>16</v>
      </c>
      <c r="AE7" s="721" t="s">
        <v>17</v>
      </c>
      <c r="AF7" s="722" t="s">
        <v>18</v>
      </c>
      <c r="AG7" s="223"/>
      <c r="AH7" s="223"/>
      <c r="AI7" s="223"/>
      <c r="AJ7" s="223"/>
      <c r="AK7" s="223"/>
      <c r="AL7" s="223"/>
    </row>
    <row r="8" spans="1:38" s="222" customFormat="1" ht="15" customHeight="1" thickBot="1">
      <c r="A8" s="654">
        <v>1</v>
      </c>
      <c r="B8" s="652">
        <v>2</v>
      </c>
      <c r="C8" s="652">
        <v>3</v>
      </c>
      <c r="D8" s="652">
        <v>4</v>
      </c>
      <c r="E8" s="652">
        <v>5</v>
      </c>
      <c r="F8" s="652">
        <v>6</v>
      </c>
      <c r="G8" s="652">
        <v>7</v>
      </c>
      <c r="H8" s="652">
        <v>8</v>
      </c>
      <c r="I8" s="652">
        <v>9</v>
      </c>
      <c r="J8" s="652">
        <v>10</v>
      </c>
      <c r="K8" s="652">
        <v>11</v>
      </c>
      <c r="L8" s="652">
        <v>12</v>
      </c>
      <c r="M8" s="652">
        <v>13</v>
      </c>
      <c r="N8" s="652">
        <v>14</v>
      </c>
      <c r="O8" s="652">
        <v>15</v>
      </c>
      <c r="P8" s="652">
        <v>16</v>
      </c>
      <c r="Q8" s="652">
        <v>17</v>
      </c>
      <c r="R8" s="652">
        <v>18</v>
      </c>
      <c r="S8" s="652">
        <v>19</v>
      </c>
      <c r="T8" s="652">
        <v>20</v>
      </c>
      <c r="U8" s="652">
        <v>21</v>
      </c>
      <c r="V8" s="652">
        <v>22</v>
      </c>
      <c r="W8" s="652">
        <v>23</v>
      </c>
      <c r="X8" s="652">
        <v>24</v>
      </c>
      <c r="Y8" s="652">
        <v>25</v>
      </c>
      <c r="Z8" s="652">
        <v>26</v>
      </c>
      <c r="AA8" s="652">
        <v>27</v>
      </c>
      <c r="AB8" s="652">
        <v>28</v>
      </c>
      <c r="AC8" s="652">
        <v>29</v>
      </c>
      <c r="AD8" s="652">
        <v>30</v>
      </c>
      <c r="AE8" s="652">
        <v>31</v>
      </c>
      <c r="AF8" s="251">
        <v>32</v>
      </c>
      <c r="AG8" s="223"/>
      <c r="AH8" s="223"/>
      <c r="AI8" s="223"/>
      <c r="AJ8" s="223"/>
      <c r="AK8" s="223"/>
      <c r="AL8" s="223"/>
    </row>
    <row r="9" spans="1:38" s="2" customFormat="1" ht="15.75" customHeight="1" thickBot="1">
      <c r="A9" s="663" t="s">
        <v>25</v>
      </c>
      <c r="B9" s="664"/>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5"/>
      <c r="AG9" s="109"/>
      <c r="AH9" s="109"/>
      <c r="AI9" s="109"/>
      <c r="AJ9" s="109"/>
      <c r="AK9" s="109"/>
      <c r="AL9" s="109"/>
    </row>
    <row r="10" spans="1:38" ht="133.5" customHeight="1">
      <c r="A10" s="639">
        <v>1</v>
      </c>
      <c r="B10" s="645" t="s">
        <v>19944</v>
      </c>
      <c r="C10" s="645" t="s">
        <v>3144</v>
      </c>
      <c r="D10" s="645" t="s">
        <v>3145</v>
      </c>
      <c r="E10" s="221" t="s">
        <v>14306</v>
      </c>
      <c r="F10" s="643" t="s">
        <v>3232</v>
      </c>
      <c r="G10" s="643" t="s">
        <v>51</v>
      </c>
      <c r="H10" s="643">
        <v>1</v>
      </c>
      <c r="I10" s="643" t="s">
        <v>16674</v>
      </c>
      <c r="J10" s="649"/>
      <c r="K10" s="9"/>
      <c r="L10" s="643" t="s">
        <v>51</v>
      </c>
      <c r="M10" s="649"/>
      <c r="N10" s="650"/>
      <c r="O10" s="650"/>
      <c r="P10" s="643">
        <v>0</v>
      </c>
      <c r="Q10" s="643">
        <v>0</v>
      </c>
      <c r="R10" s="643">
        <v>0</v>
      </c>
      <c r="S10" s="643">
        <v>0</v>
      </c>
      <c r="T10" s="366">
        <v>0</v>
      </c>
      <c r="U10" s="643">
        <v>0</v>
      </c>
      <c r="V10" s="643">
        <v>0</v>
      </c>
      <c r="W10" s="643">
        <v>0</v>
      </c>
      <c r="X10" s="366">
        <v>153847</v>
      </c>
      <c r="Y10" s="366">
        <v>7860</v>
      </c>
      <c r="Z10" s="643" t="s">
        <v>54</v>
      </c>
      <c r="AA10" s="630" t="s">
        <v>4891</v>
      </c>
      <c r="AB10" s="723" t="s">
        <v>3233</v>
      </c>
      <c r="AC10" s="84" t="s">
        <v>3226</v>
      </c>
      <c r="AD10" s="724" t="s">
        <v>3227</v>
      </c>
      <c r="AE10" s="159" t="s">
        <v>3228</v>
      </c>
      <c r="AF10" s="725" t="s">
        <v>3229</v>
      </c>
    </row>
    <row r="11" spans="1:38" ht="98.25" customHeight="1">
      <c r="A11" s="639">
        <v>2</v>
      </c>
      <c r="B11" s="627" t="s">
        <v>3147</v>
      </c>
      <c r="C11" s="627" t="s">
        <v>3148</v>
      </c>
      <c r="D11" s="627" t="s">
        <v>3149</v>
      </c>
      <c r="E11" s="221" t="s">
        <v>14307</v>
      </c>
      <c r="F11" s="624" t="s">
        <v>51</v>
      </c>
      <c r="G11" s="649"/>
      <c r="H11" s="649"/>
      <c r="I11" s="9"/>
      <c r="J11" s="649"/>
      <c r="K11" s="9"/>
      <c r="L11" s="624" t="s">
        <v>51</v>
      </c>
      <c r="M11" s="649"/>
      <c r="N11" s="650"/>
      <c r="O11" s="650"/>
      <c r="P11" s="643">
        <v>0</v>
      </c>
      <c r="Q11" s="643">
        <v>0</v>
      </c>
      <c r="R11" s="643">
        <v>0</v>
      </c>
      <c r="S11" s="643">
        <v>0</v>
      </c>
      <c r="T11" s="366">
        <v>1</v>
      </c>
      <c r="U11" s="643">
        <v>0</v>
      </c>
      <c r="V11" s="643">
        <v>0</v>
      </c>
      <c r="W11" s="643">
        <v>0</v>
      </c>
      <c r="X11" s="366">
        <v>19232</v>
      </c>
      <c r="Y11" s="366">
        <v>2132</v>
      </c>
      <c r="Z11" s="643" t="s">
        <v>51</v>
      </c>
      <c r="AA11" s="643" t="s">
        <v>5289</v>
      </c>
      <c r="AB11" s="643" t="s">
        <v>5289</v>
      </c>
      <c r="AC11" s="131" t="s">
        <v>5289</v>
      </c>
      <c r="AD11" s="131" t="s">
        <v>5289</v>
      </c>
      <c r="AE11" s="131" t="s">
        <v>5289</v>
      </c>
      <c r="AF11" s="133" t="s">
        <v>5289</v>
      </c>
    </row>
    <row r="12" spans="1:38" ht="153">
      <c r="A12" s="639">
        <v>3</v>
      </c>
      <c r="B12" s="645" t="s">
        <v>134</v>
      </c>
      <c r="C12" s="645" t="s">
        <v>3150</v>
      </c>
      <c r="D12" s="645" t="s">
        <v>3151</v>
      </c>
      <c r="E12" s="624" t="s">
        <v>14307</v>
      </c>
      <c r="F12" s="643" t="s">
        <v>3232</v>
      </c>
      <c r="G12" s="643" t="s">
        <v>17509</v>
      </c>
      <c r="H12" s="643">
        <v>1</v>
      </c>
      <c r="I12" s="643" t="s">
        <v>16674</v>
      </c>
      <c r="J12" s="645" t="s">
        <v>3146</v>
      </c>
      <c r="K12" s="645" t="s">
        <v>14025</v>
      </c>
      <c r="L12" s="643" t="s">
        <v>51</v>
      </c>
      <c r="M12" s="649"/>
      <c r="N12" s="650"/>
      <c r="O12" s="650"/>
      <c r="P12" s="643">
        <v>0</v>
      </c>
      <c r="Q12" s="643">
        <v>0</v>
      </c>
      <c r="R12" s="643">
        <v>0</v>
      </c>
      <c r="S12" s="643">
        <v>0</v>
      </c>
      <c r="T12" s="366">
        <v>0</v>
      </c>
      <c r="U12" s="643">
        <v>0</v>
      </c>
      <c r="V12" s="643">
        <v>0</v>
      </c>
      <c r="W12" s="643">
        <v>0</v>
      </c>
      <c r="X12" s="366">
        <v>43</v>
      </c>
      <c r="Y12" s="366">
        <v>1</v>
      </c>
      <c r="Z12" s="643" t="s">
        <v>54</v>
      </c>
      <c r="AA12" s="643" t="s">
        <v>5289</v>
      </c>
      <c r="AB12" s="643" t="s">
        <v>5289</v>
      </c>
      <c r="AC12" s="131" t="s">
        <v>5289</v>
      </c>
      <c r="AD12" s="131" t="s">
        <v>5289</v>
      </c>
      <c r="AE12" s="131" t="s">
        <v>5289</v>
      </c>
      <c r="AF12" s="133" t="s">
        <v>5289</v>
      </c>
    </row>
    <row r="13" spans="1:38" ht="153">
      <c r="A13" s="639">
        <v>4</v>
      </c>
      <c r="B13" s="627" t="s">
        <v>103</v>
      </c>
      <c r="C13" s="627" t="s">
        <v>3152</v>
      </c>
      <c r="D13" s="627" t="s">
        <v>3153</v>
      </c>
      <c r="E13" s="624" t="s">
        <v>14308</v>
      </c>
      <c r="F13" s="624" t="s">
        <v>51</v>
      </c>
      <c r="G13" s="649"/>
      <c r="H13" s="649"/>
      <c r="I13" s="9"/>
      <c r="J13" s="649"/>
      <c r="K13" s="9"/>
      <c r="L13" s="624" t="s">
        <v>54</v>
      </c>
      <c r="M13" s="627" t="s">
        <v>13651</v>
      </c>
      <c r="N13" s="624">
        <v>487</v>
      </c>
      <c r="O13" s="643">
        <v>0</v>
      </c>
      <c r="P13" s="643">
        <v>0</v>
      </c>
      <c r="Q13" s="643">
        <v>0</v>
      </c>
      <c r="R13" s="643">
        <v>0</v>
      </c>
      <c r="S13" s="643">
        <v>0</v>
      </c>
      <c r="T13" s="366">
        <v>2</v>
      </c>
      <c r="U13" s="643">
        <v>0</v>
      </c>
      <c r="V13" s="643">
        <v>0</v>
      </c>
      <c r="W13" s="643">
        <v>0</v>
      </c>
      <c r="X13" s="366">
        <v>7</v>
      </c>
      <c r="Y13" s="366">
        <v>0</v>
      </c>
      <c r="Z13" s="624" t="s">
        <v>51</v>
      </c>
      <c r="AA13" s="643" t="s">
        <v>5289</v>
      </c>
      <c r="AB13" s="643" t="s">
        <v>5289</v>
      </c>
      <c r="AC13" s="131" t="s">
        <v>5289</v>
      </c>
      <c r="AD13" s="131" t="s">
        <v>5289</v>
      </c>
      <c r="AE13" s="131" t="s">
        <v>5289</v>
      </c>
      <c r="AF13" s="133" t="s">
        <v>5289</v>
      </c>
    </row>
    <row r="14" spans="1:38" s="44" customFormat="1" ht="153">
      <c r="A14" s="639">
        <v>5</v>
      </c>
      <c r="B14" s="627" t="s">
        <v>125</v>
      </c>
      <c r="C14" s="627" t="s">
        <v>3154</v>
      </c>
      <c r="D14" s="627" t="s">
        <v>3155</v>
      </c>
      <c r="E14" s="624" t="s">
        <v>14309</v>
      </c>
      <c r="F14" s="643" t="s">
        <v>3232</v>
      </c>
      <c r="G14" s="643" t="s">
        <v>16298</v>
      </c>
      <c r="H14" s="624">
        <v>1</v>
      </c>
      <c r="I14" s="643" t="s">
        <v>16674</v>
      </c>
      <c r="J14" s="649"/>
      <c r="K14" s="9"/>
      <c r="L14" s="624" t="s">
        <v>51</v>
      </c>
      <c r="M14" s="649"/>
      <c r="N14" s="650"/>
      <c r="O14" s="650"/>
      <c r="P14" s="643">
        <v>0</v>
      </c>
      <c r="Q14" s="643">
        <v>0</v>
      </c>
      <c r="R14" s="643">
        <v>0</v>
      </c>
      <c r="S14" s="643">
        <v>0</v>
      </c>
      <c r="T14" s="366">
        <v>1</v>
      </c>
      <c r="U14" s="643">
        <v>0</v>
      </c>
      <c r="V14" s="643">
        <v>0</v>
      </c>
      <c r="W14" s="643">
        <v>0</v>
      </c>
      <c r="X14" s="366">
        <v>472</v>
      </c>
      <c r="Y14" s="366">
        <v>30</v>
      </c>
      <c r="Z14" s="624" t="s">
        <v>54</v>
      </c>
      <c r="AA14" s="643" t="s">
        <v>5289</v>
      </c>
      <c r="AB14" s="643" t="s">
        <v>5289</v>
      </c>
      <c r="AC14" s="131" t="s">
        <v>5289</v>
      </c>
      <c r="AD14" s="131" t="s">
        <v>5289</v>
      </c>
      <c r="AE14" s="131" t="s">
        <v>5289</v>
      </c>
      <c r="AF14" s="133" t="s">
        <v>5289</v>
      </c>
      <c r="AG14" s="107"/>
      <c r="AH14" s="107"/>
      <c r="AI14" s="107"/>
      <c r="AJ14" s="107"/>
      <c r="AK14" s="107"/>
      <c r="AL14" s="107"/>
    </row>
    <row r="15" spans="1:38" s="44" customFormat="1" ht="153">
      <c r="A15" s="639">
        <v>6</v>
      </c>
      <c r="B15" s="627" t="s">
        <v>1796</v>
      </c>
      <c r="C15" s="627" t="s">
        <v>3154</v>
      </c>
      <c r="D15" s="627" t="s">
        <v>3156</v>
      </c>
      <c r="E15" s="643" t="s">
        <v>14037</v>
      </c>
      <c r="F15" s="643" t="s">
        <v>3232</v>
      </c>
      <c r="G15" s="624" t="s">
        <v>14313</v>
      </c>
      <c r="H15" s="624">
        <v>1</v>
      </c>
      <c r="I15" s="643" t="s">
        <v>16674</v>
      </c>
      <c r="J15" s="624" t="s">
        <v>5725</v>
      </c>
      <c r="K15" s="627" t="s">
        <v>14026</v>
      </c>
      <c r="L15" s="624" t="s">
        <v>54</v>
      </c>
      <c r="M15" s="627" t="s">
        <v>13014</v>
      </c>
      <c r="N15" s="624">
        <v>3400</v>
      </c>
      <c r="O15" s="643">
        <v>0</v>
      </c>
      <c r="P15" s="643">
        <v>0</v>
      </c>
      <c r="Q15" s="643">
        <v>0</v>
      </c>
      <c r="R15" s="643">
        <v>0</v>
      </c>
      <c r="S15" s="643">
        <v>0</v>
      </c>
      <c r="T15" s="366">
        <v>1</v>
      </c>
      <c r="U15" s="643">
        <v>0</v>
      </c>
      <c r="V15" s="643">
        <v>0</v>
      </c>
      <c r="W15" s="643">
        <v>0</v>
      </c>
      <c r="X15" s="366">
        <v>544</v>
      </c>
      <c r="Y15" s="366">
        <v>35</v>
      </c>
      <c r="Z15" s="624" t="s">
        <v>54</v>
      </c>
      <c r="AA15" s="643" t="s">
        <v>5289</v>
      </c>
      <c r="AB15" s="643" t="s">
        <v>5289</v>
      </c>
      <c r="AC15" s="131" t="s">
        <v>5289</v>
      </c>
      <c r="AD15" s="131" t="s">
        <v>5289</v>
      </c>
      <c r="AE15" s="131" t="s">
        <v>5289</v>
      </c>
      <c r="AF15" s="133" t="s">
        <v>5289</v>
      </c>
      <c r="AG15" s="107"/>
      <c r="AH15" s="107"/>
      <c r="AI15" s="107"/>
      <c r="AJ15" s="107"/>
      <c r="AK15" s="107"/>
      <c r="AL15" s="107"/>
    </row>
    <row r="16" spans="1:38" s="44" customFormat="1" ht="153">
      <c r="A16" s="639">
        <v>7</v>
      </c>
      <c r="B16" s="645" t="s">
        <v>3157</v>
      </c>
      <c r="C16" s="645" t="s">
        <v>3158</v>
      </c>
      <c r="D16" s="645" t="s">
        <v>3230</v>
      </c>
      <c r="E16" s="643" t="s">
        <v>40</v>
      </c>
      <c r="F16" s="643" t="s">
        <v>3232</v>
      </c>
      <c r="G16" s="643" t="s">
        <v>16299</v>
      </c>
      <c r="H16" s="643">
        <v>1</v>
      </c>
      <c r="I16" s="643" t="s">
        <v>16674</v>
      </c>
      <c r="J16" s="624" t="s">
        <v>5725</v>
      </c>
      <c r="K16" s="645" t="s">
        <v>14027</v>
      </c>
      <c r="L16" s="643" t="s">
        <v>54</v>
      </c>
      <c r="M16" s="645" t="s">
        <v>13014</v>
      </c>
      <c r="N16" s="624">
        <v>0</v>
      </c>
      <c r="O16" s="643">
        <v>0</v>
      </c>
      <c r="P16" s="643">
        <v>0</v>
      </c>
      <c r="Q16" s="643">
        <v>0</v>
      </c>
      <c r="R16" s="643">
        <v>0</v>
      </c>
      <c r="S16" s="643">
        <v>0</v>
      </c>
      <c r="T16" s="366">
        <v>0</v>
      </c>
      <c r="U16" s="643">
        <v>0</v>
      </c>
      <c r="V16" s="643">
        <v>0</v>
      </c>
      <c r="W16" s="643">
        <v>0</v>
      </c>
      <c r="X16" s="366">
        <v>207</v>
      </c>
      <c r="Y16" s="366">
        <v>0</v>
      </c>
      <c r="Z16" s="643" t="s">
        <v>51</v>
      </c>
      <c r="AA16" s="643" t="s">
        <v>5289</v>
      </c>
      <c r="AB16" s="643" t="s">
        <v>5289</v>
      </c>
      <c r="AC16" s="131" t="s">
        <v>5289</v>
      </c>
      <c r="AD16" s="131" t="s">
        <v>5289</v>
      </c>
      <c r="AE16" s="131" t="s">
        <v>5289</v>
      </c>
      <c r="AF16" s="133" t="s">
        <v>5289</v>
      </c>
      <c r="AG16" s="107"/>
      <c r="AH16" s="107"/>
      <c r="AI16" s="107"/>
      <c r="AJ16" s="107"/>
      <c r="AK16" s="107"/>
      <c r="AL16" s="107"/>
    </row>
    <row r="17" spans="1:38" s="44" customFormat="1" ht="153" customHeight="1">
      <c r="A17" s="639">
        <v>8</v>
      </c>
      <c r="B17" s="645" t="s">
        <v>3159</v>
      </c>
      <c r="C17" s="645" t="s">
        <v>3158</v>
      </c>
      <c r="D17" s="645" t="s">
        <v>3160</v>
      </c>
      <c r="E17" s="643" t="s">
        <v>40</v>
      </c>
      <c r="F17" s="643" t="s">
        <v>3232</v>
      </c>
      <c r="G17" s="643" t="s">
        <v>15376</v>
      </c>
      <c r="H17" s="643">
        <v>1</v>
      </c>
      <c r="I17" s="643" t="s">
        <v>16674</v>
      </c>
      <c r="J17" s="624" t="s">
        <v>5725</v>
      </c>
      <c r="K17" s="645" t="s">
        <v>14027</v>
      </c>
      <c r="L17" s="643" t="s">
        <v>54</v>
      </c>
      <c r="M17" s="645" t="s">
        <v>13014</v>
      </c>
      <c r="N17" s="624">
        <v>0</v>
      </c>
      <c r="O17" s="643">
        <v>0</v>
      </c>
      <c r="P17" s="643">
        <v>0</v>
      </c>
      <c r="Q17" s="643">
        <v>0</v>
      </c>
      <c r="R17" s="643">
        <v>0</v>
      </c>
      <c r="S17" s="643">
        <v>0</v>
      </c>
      <c r="T17" s="366">
        <v>0</v>
      </c>
      <c r="U17" s="643">
        <v>0</v>
      </c>
      <c r="V17" s="643">
        <v>0</v>
      </c>
      <c r="W17" s="643">
        <v>0</v>
      </c>
      <c r="X17" s="366">
        <v>62</v>
      </c>
      <c r="Y17" s="366">
        <v>0</v>
      </c>
      <c r="Z17" s="643" t="s">
        <v>51</v>
      </c>
      <c r="AA17" s="643" t="s">
        <v>5289</v>
      </c>
      <c r="AB17" s="643" t="s">
        <v>5289</v>
      </c>
      <c r="AC17" s="131" t="s">
        <v>5289</v>
      </c>
      <c r="AD17" s="131" t="s">
        <v>5289</v>
      </c>
      <c r="AE17" s="131" t="s">
        <v>5289</v>
      </c>
      <c r="AF17" s="133" t="s">
        <v>5289</v>
      </c>
      <c r="AG17" s="107"/>
      <c r="AH17" s="107"/>
      <c r="AI17" s="107"/>
      <c r="AJ17" s="107"/>
      <c r="AK17" s="107"/>
      <c r="AL17" s="107"/>
    </row>
    <row r="18" spans="1:38" s="44" customFormat="1" ht="178.5">
      <c r="A18" s="639">
        <v>9</v>
      </c>
      <c r="B18" s="645" t="s">
        <v>1204</v>
      </c>
      <c r="C18" s="645" t="s">
        <v>3158</v>
      </c>
      <c r="D18" s="645" t="s">
        <v>3161</v>
      </c>
      <c r="E18" s="643" t="s">
        <v>40</v>
      </c>
      <c r="F18" s="643" t="s">
        <v>3232</v>
      </c>
      <c r="G18" s="643" t="s">
        <v>51</v>
      </c>
      <c r="H18" s="643">
        <v>1</v>
      </c>
      <c r="I18" s="643" t="s">
        <v>16674</v>
      </c>
      <c r="J18" s="624" t="s">
        <v>5725</v>
      </c>
      <c r="K18" s="645" t="s">
        <v>14028</v>
      </c>
      <c r="L18" s="643" t="s">
        <v>40</v>
      </c>
      <c r="M18" s="645" t="s">
        <v>13015</v>
      </c>
      <c r="N18" s="624">
        <v>0</v>
      </c>
      <c r="O18" s="643">
        <v>0</v>
      </c>
      <c r="P18" s="643">
        <v>0</v>
      </c>
      <c r="Q18" s="643">
        <v>0</v>
      </c>
      <c r="R18" s="643">
        <v>0</v>
      </c>
      <c r="S18" s="643">
        <v>0</v>
      </c>
      <c r="T18" s="366">
        <v>0</v>
      </c>
      <c r="U18" s="643">
        <v>0</v>
      </c>
      <c r="V18" s="643">
        <v>0</v>
      </c>
      <c r="W18" s="643">
        <v>0</v>
      </c>
      <c r="X18" s="366">
        <v>41</v>
      </c>
      <c r="Y18" s="366">
        <v>1</v>
      </c>
      <c r="Z18" s="643" t="s">
        <v>51</v>
      </c>
      <c r="AA18" s="643" t="s">
        <v>5289</v>
      </c>
      <c r="AB18" s="643" t="s">
        <v>5289</v>
      </c>
      <c r="AC18" s="131" t="s">
        <v>5289</v>
      </c>
      <c r="AD18" s="131" t="s">
        <v>5289</v>
      </c>
      <c r="AE18" s="131" t="s">
        <v>5289</v>
      </c>
      <c r="AF18" s="133" t="s">
        <v>5289</v>
      </c>
      <c r="AG18" s="107"/>
      <c r="AH18" s="107"/>
      <c r="AI18" s="107"/>
      <c r="AJ18" s="107"/>
      <c r="AK18" s="107"/>
      <c r="AL18" s="107"/>
    </row>
    <row r="19" spans="1:38" s="44" customFormat="1" ht="229.5" customHeight="1">
      <c r="A19" s="639">
        <v>10</v>
      </c>
      <c r="B19" s="645" t="s">
        <v>13652</v>
      </c>
      <c r="C19" s="645" t="s">
        <v>3158</v>
      </c>
      <c r="D19" s="645" t="s">
        <v>13653</v>
      </c>
      <c r="E19" s="643" t="s">
        <v>40</v>
      </c>
      <c r="F19" s="643" t="s">
        <v>3232</v>
      </c>
      <c r="G19" s="643" t="s">
        <v>51</v>
      </c>
      <c r="H19" s="643">
        <v>1</v>
      </c>
      <c r="I19" s="643" t="s">
        <v>16674</v>
      </c>
      <c r="J19" s="624" t="s">
        <v>5725</v>
      </c>
      <c r="K19" s="645" t="s">
        <v>14026</v>
      </c>
      <c r="L19" s="643" t="s">
        <v>40</v>
      </c>
      <c r="M19" s="645" t="s">
        <v>13016</v>
      </c>
      <c r="N19" s="624">
        <v>0</v>
      </c>
      <c r="O19" s="643">
        <v>0</v>
      </c>
      <c r="P19" s="643">
        <v>0</v>
      </c>
      <c r="Q19" s="643">
        <v>0</v>
      </c>
      <c r="R19" s="643">
        <v>0</v>
      </c>
      <c r="S19" s="643">
        <v>0</v>
      </c>
      <c r="T19" s="366">
        <v>0</v>
      </c>
      <c r="U19" s="643">
        <v>0</v>
      </c>
      <c r="V19" s="643">
        <v>0</v>
      </c>
      <c r="W19" s="643">
        <v>0</v>
      </c>
      <c r="X19" s="366">
        <v>0</v>
      </c>
      <c r="Y19" s="366">
        <v>0</v>
      </c>
      <c r="Z19" s="643" t="s">
        <v>51</v>
      </c>
      <c r="AA19" s="643" t="s">
        <v>5289</v>
      </c>
      <c r="AB19" s="643" t="s">
        <v>5289</v>
      </c>
      <c r="AC19" s="131" t="s">
        <v>5289</v>
      </c>
      <c r="AD19" s="131" t="s">
        <v>5289</v>
      </c>
      <c r="AE19" s="131" t="s">
        <v>5289</v>
      </c>
      <c r="AF19" s="133" t="s">
        <v>5289</v>
      </c>
      <c r="AG19" s="107"/>
      <c r="AH19" s="107"/>
      <c r="AI19" s="107"/>
      <c r="AJ19" s="107"/>
      <c r="AK19" s="107"/>
      <c r="AL19" s="107"/>
    </row>
    <row r="20" spans="1:38" s="44" customFormat="1" ht="153">
      <c r="A20" s="639">
        <v>11</v>
      </c>
      <c r="B20" s="645" t="s">
        <v>3162</v>
      </c>
      <c r="C20" s="645" t="s">
        <v>3158</v>
      </c>
      <c r="D20" s="645" t="s">
        <v>3163</v>
      </c>
      <c r="E20" s="643" t="s">
        <v>40</v>
      </c>
      <c r="F20" s="643" t="s">
        <v>3232</v>
      </c>
      <c r="G20" s="643" t="s">
        <v>51</v>
      </c>
      <c r="H20" s="643">
        <v>1</v>
      </c>
      <c r="I20" s="643" t="s">
        <v>16674</v>
      </c>
      <c r="J20" s="624" t="s">
        <v>5725</v>
      </c>
      <c r="K20" s="645" t="s">
        <v>14026</v>
      </c>
      <c r="L20" s="643" t="s">
        <v>40</v>
      </c>
      <c r="M20" s="645" t="s">
        <v>13014</v>
      </c>
      <c r="N20" s="624">
        <v>23</v>
      </c>
      <c r="O20" s="643">
        <v>0</v>
      </c>
      <c r="P20" s="643">
        <v>0</v>
      </c>
      <c r="Q20" s="643">
        <v>0</v>
      </c>
      <c r="R20" s="643">
        <v>0</v>
      </c>
      <c r="S20" s="643">
        <v>0</v>
      </c>
      <c r="T20" s="366">
        <v>1</v>
      </c>
      <c r="U20" s="643">
        <v>0</v>
      </c>
      <c r="V20" s="643">
        <v>0</v>
      </c>
      <c r="W20" s="643">
        <v>0</v>
      </c>
      <c r="X20" s="366">
        <v>37</v>
      </c>
      <c r="Y20" s="366">
        <v>3</v>
      </c>
      <c r="Z20" s="643" t="s">
        <v>51</v>
      </c>
      <c r="AA20" s="643" t="s">
        <v>5289</v>
      </c>
      <c r="AB20" s="643" t="s">
        <v>5289</v>
      </c>
      <c r="AC20" s="131" t="s">
        <v>5289</v>
      </c>
      <c r="AD20" s="131" t="s">
        <v>5289</v>
      </c>
      <c r="AE20" s="131" t="s">
        <v>5289</v>
      </c>
      <c r="AF20" s="133" t="s">
        <v>5289</v>
      </c>
      <c r="AG20" s="107"/>
      <c r="AH20" s="107"/>
      <c r="AI20" s="107"/>
      <c r="AJ20" s="107"/>
      <c r="AK20" s="107"/>
      <c r="AL20" s="107"/>
    </row>
    <row r="21" spans="1:38" s="44" customFormat="1" ht="153">
      <c r="A21" s="639">
        <v>12</v>
      </c>
      <c r="B21" s="645" t="s">
        <v>3164</v>
      </c>
      <c r="C21" s="645" t="s">
        <v>3158</v>
      </c>
      <c r="D21" s="645" t="s">
        <v>3165</v>
      </c>
      <c r="E21" s="643" t="s">
        <v>40</v>
      </c>
      <c r="F21" s="643" t="s">
        <v>3232</v>
      </c>
      <c r="G21" s="643" t="s">
        <v>51</v>
      </c>
      <c r="H21" s="643">
        <v>1</v>
      </c>
      <c r="I21" s="643" t="s">
        <v>16674</v>
      </c>
      <c r="J21" s="624" t="s">
        <v>5725</v>
      </c>
      <c r="K21" s="645" t="s">
        <v>14025</v>
      </c>
      <c r="L21" s="643" t="s">
        <v>40</v>
      </c>
      <c r="M21" s="645" t="s">
        <v>13014</v>
      </c>
      <c r="N21" s="624">
        <v>14</v>
      </c>
      <c r="O21" s="643">
        <v>0</v>
      </c>
      <c r="P21" s="643">
        <v>0</v>
      </c>
      <c r="Q21" s="643">
        <v>0</v>
      </c>
      <c r="R21" s="643">
        <v>0</v>
      </c>
      <c r="S21" s="643">
        <v>0</v>
      </c>
      <c r="T21" s="366">
        <v>0</v>
      </c>
      <c r="U21" s="643">
        <v>0</v>
      </c>
      <c r="V21" s="643">
        <v>0</v>
      </c>
      <c r="W21" s="643">
        <v>0</v>
      </c>
      <c r="X21" s="366">
        <v>18</v>
      </c>
      <c r="Y21" s="366">
        <v>0</v>
      </c>
      <c r="Z21" s="643" t="s">
        <v>51</v>
      </c>
      <c r="AA21" s="643" t="s">
        <v>5289</v>
      </c>
      <c r="AB21" s="643" t="s">
        <v>5289</v>
      </c>
      <c r="AC21" s="131" t="s">
        <v>5289</v>
      </c>
      <c r="AD21" s="131" t="s">
        <v>5289</v>
      </c>
      <c r="AE21" s="131" t="s">
        <v>5289</v>
      </c>
      <c r="AF21" s="133" t="s">
        <v>5289</v>
      </c>
      <c r="AG21" s="107"/>
      <c r="AH21" s="107"/>
      <c r="AI21" s="107"/>
      <c r="AJ21" s="107"/>
      <c r="AK21" s="107"/>
      <c r="AL21" s="107"/>
    </row>
    <row r="22" spans="1:38" s="44" customFormat="1" ht="153">
      <c r="A22" s="639">
        <v>13</v>
      </c>
      <c r="B22" s="645" t="s">
        <v>3166</v>
      </c>
      <c r="C22" s="645" t="s">
        <v>3158</v>
      </c>
      <c r="D22" s="645" t="s">
        <v>3167</v>
      </c>
      <c r="E22" s="643" t="s">
        <v>40</v>
      </c>
      <c r="F22" s="643" t="s">
        <v>3232</v>
      </c>
      <c r="G22" s="643" t="s">
        <v>51</v>
      </c>
      <c r="H22" s="643">
        <v>1</v>
      </c>
      <c r="I22" s="643" t="s">
        <v>16674</v>
      </c>
      <c r="J22" s="624" t="s">
        <v>5725</v>
      </c>
      <c r="K22" s="645" t="s">
        <v>14025</v>
      </c>
      <c r="L22" s="643" t="s">
        <v>101</v>
      </c>
      <c r="M22" s="649"/>
      <c r="N22" s="650"/>
      <c r="O22" s="650"/>
      <c r="P22" s="643">
        <v>0</v>
      </c>
      <c r="Q22" s="643">
        <v>0</v>
      </c>
      <c r="R22" s="643">
        <v>0</v>
      </c>
      <c r="S22" s="643">
        <v>0</v>
      </c>
      <c r="T22" s="366">
        <v>0</v>
      </c>
      <c r="U22" s="643">
        <v>0</v>
      </c>
      <c r="V22" s="643">
        <v>0</v>
      </c>
      <c r="W22" s="643">
        <v>0</v>
      </c>
      <c r="X22" s="366">
        <v>10</v>
      </c>
      <c r="Y22" s="366">
        <v>0</v>
      </c>
      <c r="Z22" s="643" t="s">
        <v>51</v>
      </c>
      <c r="AA22" s="643" t="s">
        <v>5289</v>
      </c>
      <c r="AB22" s="643" t="s">
        <v>5289</v>
      </c>
      <c r="AC22" s="131" t="s">
        <v>5289</v>
      </c>
      <c r="AD22" s="131" t="s">
        <v>5289</v>
      </c>
      <c r="AE22" s="131" t="s">
        <v>5289</v>
      </c>
      <c r="AF22" s="133" t="s">
        <v>5289</v>
      </c>
      <c r="AG22" s="107"/>
      <c r="AH22" s="107"/>
      <c r="AI22" s="107"/>
      <c r="AJ22" s="107"/>
      <c r="AK22" s="107"/>
      <c r="AL22" s="107"/>
    </row>
    <row r="23" spans="1:38" s="44" customFormat="1" ht="267.75" customHeight="1">
      <c r="A23" s="639">
        <v>14</v>
      </c>
      <c r="B23" s="645" t="s">
        <v>3168</v>
      </c>
      <c r="C23" s="645" t="s">
        <v>3158</v>
      </c>
      <c r="D23" s="645" t="s">
        <v>3169</v>
      </c>
      <c r="E23" s="643" t="s">
        <v>40</v>
      </c>
      <c r="F23" s="643" t="s">
        <v>3232</v>
      </c>
      <c r="G23" s="643" t="s">
        <v>51</v>
      </c>
      <c r="H23" s="643">
        <v>1</v>
      </c>
      <c r="I23" s="643" t="s">
        <v>16674</v>
      </c>
      <c r="J23" s="624" t="s">
        <v>5725</v>
      </c>
      <c r="K23" s="645" t="s">
        <v>14029</v>
      </c>
      <c r="L23" s="643" t="s">
        <v>40</v>
      </c>
      <c r="M23" s="645" t="s">
        <v>13017</v>
      </c>
      <c r="N23" s="624">
        <v>0</v>
      </c>
      <c r="O23" s="643">
        <v>0</v>
      </c>
      <c r="P23" s="643">
        <v>0</v>
      </c>
      <c r="Q23" s="643">
        <v>0</v>
      </c>
      <c r="R23" s="643">
        <v>0</v>
      </c>
      <c r="S23" s="643">
        <v>0</v>
      </c>
      <c r="T23" s="366">
        <v>0</v>
      </c>
      <c r="U23" s="643">
        <v>0</v>
      </c>
      <c r="V23" s="643">
        <v>0</v>
      </c>
      <c r="W23" s="643">
        <v>0</v>
      </c>
      <c r="X23" s="366">
        <v>1</v>
      </c>
      <c r="Y23" s="366">
        <v>0</v>
      </c>
      <c r="Z23" s="643" t="s">
        <v>51</v>
      </c>
      <c r="AA23" s="643" t="s">
        <v>5289</v>
      </c>
      <c r="AB23" s="643" t="s">
        <v>5289</v>
      </c>
      <c r="AC23" s="131" t="s">
        <v>5289</v>
      </c>
      <c r="AD23" s="131" t="s">
        <v>5289</v>
      </c>
      <c r="AE23" s="131" t="s">
        <v>5289</v>
      </c>
      <c r="AF23" s="133" t="s">
        <v>5289</v>
      </c>
      <c r="AG23" s="107"/>
      <c r="AH23" s="107"/>
      <c r="AI23" s="107"/>
      <c r="AJ23" s="107"/>
      <c r="AK23" s="107"/>
      <c r="AL23" s="107"/>
    </row>
    <row r="24" spans="1:38" s="44" customFormat="1" ht="119.25" customHeight="1">
      <c r="A24" s="639">
        <v>15</v>
      </c>
      <c r="B24" s="645" t="s">
        <v>3170</v>
      </c>
      <c r="C24" s="627" t="s">
        <v>16502</v>
      </c>
      <c r="D24" s="645" t="s">
        <v>3171</v>
      </c>
      <c r="E24" s="643" t="s">
        <v>40</v>
      </c>
      <c r="F24" s="643" t="s">
        <v>3232</v>
      </c>
      <c r="G24" s="643" t="s">
        <v>51</v>
      </c>
      <c r="H24" s="643">
        <v>1</v>
      </c>
      <c r="I24" s="643" t="s">
        <v>16674</v>
      </c>
      <c r="J24" s="624" t="s">
        <v>5725</v>
      </c>
      <c r="K24" s="645" t="s">
        <v>14025</v>
      </c>
      <c r="L24" s="643" t="s">
        <v>40</v>
      </c>
      <c r="M24" s="645" t="s">
        <v>13016</v>
      </c>
      <c r="N24" s="624">
        <v>0</v>
      </c>
      <c r="O24" s="643">
        <v>0</v>
      </c>
      <c r="P24" s="643">
        <v>0</v>
      </c>
      <c r="Q24" s="643">
        <v>0</v>
      </c>
      <c r="R24" s="643">
        <v>0</v>
      </c>
      <c r="S24" s="643">
        <v>0</v>
      </c>
      <c r="T24" s="366">
        <v>0</v>
      </c>
      <c r="U24" s="643">
        <v>0</v>
      </c>
      <c r="V24" s="643">
        <v>0</v>
      </c>
      <c r="W24" s="643">
        <v>0</v>
      </c>
      <c r="X24" s="366">
        <v>186</v>
      </c>
      <c r="Y24" s="366">
        <v>19</v>
      </c>
      <c r="Z24" s="643" t="s">
        <v>51</v>
      </c>
      <c r="AA24" s="643" t="s">
        <v>5289</v>
      </c>
      <c r="AB24" s="643" t="s">
        <v>5289</v>
      </c>
      <c r="AC24" s="131" t="s">
        <v>5289</v>
      </c>
      <c r="AD24" s="131" t="s">
        <v>5289</v>
      </c>
      <c r="AE24" s="131" t="s">
        <v>5289</v>
      </c>
      <c r="AF24" s="133" t="s">
        <v>5289</v>
      </c>
      <c r="AG24" s="107"/>
      <c r="AH24" s="107"/>
      <c r="AI24" s="107"/>
      <c r="AJ24" s="107"/>
      <c r="AK24" s="107"/>
      <c r="AL24" s="107"/>
    </row>
    <row r="25" spans="1:38" s="44" customFormat="1" ht="180" customHeight="1">
      <c r="A25" s="639">
        <v>16</v>
      </c>
      <c r="B25" s="645" t="s">
        <v>13654</v>
      </c>
      <c r="C25" s="627" t="s">
        <v>16503</v>
      </c>
      <c r="D25" s="645" t="s">
        <v>13655</v>
      </c>
      <c r="E25" s="643" t="s">
        <v>40</v>
      </c>
      <c r="F25" s="643" t="s">
        <v>3232</v>
      </c>
      <c r="G25" s="643" t="s">
        <v>51</v>
      </c>
      <c r="H25" s="643">
        <v>1</v>
      </c>
      <c r="I25" s="643" t="s">
        <v>16674</v>
      </c>
      <c r="J25" s="624" t="s">
        <v>5725</v>
      </c>
      <c r="K25" s="645" t="s">
        <v>14025</v>
      </c>
      <c r="L25" s="643" t="s">
        <v>40</v>
      </c>
      <c r="M25" s="645" t="s">
        <v>13016</v>
      </c>
      <c r="N25" s="624">
        <v>0</v>
      </c>
      <c r="O25" s="643">
        <v>0</v>
      </c>
      <c r="P25" s="643">
        <v>0</v>
      </c>
      <c r="Q25" s="643">
        <v>0</v>
      </c>
      <c r="R25" s="643">
        <v>0</v>
      </c>
      <c r="S25" s="643">
        <v>0</v>
      </c>
      <c r="T25" s="366">
        <v>0</v>
      </c>
      <c r="U25" s="643">
        <v>0</v>
      </c>
      <c r="V25" s="643">
        <v>0</v>
      </c>
      <c r="W25" s="643">
        <v>0</v>
      </c>
      <c r="X25" s="366">
        <v>9</v>
      </c>
      <c r="Y25" s="366">
        <v>0</v>
      </c>
      <c r="Z25" s="643" t="s">
        <v>51</v>
      </c>
      <c r="AA25" s="643" t="s">
        <v>5289</v>
      </c>
      <c r="AB25" s="643" t="s">
        <v>5289</v>
      </c>
      <c r="AC25" s="131" t="s">
        <v>5289</v>
      </c>
      <c r="AD25" s="131" t="s">
        <v>5289</v>
      </c>
      <c r="AE25" s="131" t="s">
        <v>5289</v>
      </c>
      <c r="AF25" s="133" t="s">
        <v>5289</v>
      </c>
      <c r="AG25" s="107"/>
      <c r="AH25" s="107"/>
      <c r="AI25" s="107"/>
      <c r="AJ25" s="107"/>
      <c r="AK25" s="107"/>
      <c r="AL25" s="107"/>
    </row>
    <row r="26" spans="1:38" s="44" customFormat="1" ht="180" customHeight="1">
      <c r="A26" s="639">
        <v>17</v>
      </c>
      <c r="B26" s="645" t="s">
        <v>14018</v>
      </c>
      <c r="C26" s="645" t="s">
        <v>3144</v>
      </c>
      <c r="D26" s="645" t="s">
        <v>15903</v>
      </c>
      <c r="E26" s="643" t="s">
        <v>40</v>
      </c>
      <c r="F26" s="643" t="s">
        <v>51</v>
      </c>
      <c r="G26" s="649"/>
      <c r="H26" s="649"/>
      <c r="I26" s="9"/>
      <c r="J26" s="649"/>
      <c r="K26" s="9"/>
      <c r="L26" s="643" t="s">
        <v>40</v>
      </c>
      <c r="M26" s="630" t="s">
        <v>15904</v>
      </c>
      <c r="N26" s="624">
        <v>0</v>
      </c>
      <c r="O26" s="643">
        <v>0</v>
      </c>
      <c r="P26" s="643">
        <v>0</v>
      </c>
      <c r="Q26" s="643">
        <v>0</v>
      </c>
      <c r="R26" s="643">
        <v>0</v>
      </c>
      <c r="S26" s="643">
        <v>0</v>
      </c>
      <c r="T26" s="366">
        <v>0</v>
      </c>
      <c r="U26" s="643">
        <v>0</v>
      </c>
      <c r="V26" s="643">
        <v>0</v>
      </c>
      <c r="W26" s="643">
        <v>0</v>
      </c>
      <c r="X26" s="366">
        <v>0</v>
      </c>
      <c r="Y26" s="366">
        <v>0</v>
      </c>
      <c r="Z26" s="643" t="s">
        <v>51</v>
      </c>
      <c r="AA26" s="643" t="s">
        <v>5289</v>
      </c>
      <c r="AB26" s="643" t="s">
        <v>5289</v>
      </c>
      <c r="AC26" s="131" t="s">
        <v>5289</v>
      </c>
      <c r="AD26" s="131" t="s">
        <v>5289</v>
      </c>
      <c r="AE26" s="131" t="s">
        <v>5289</v>
      </c>
      <c r="AF26" s="133" t="s">
        <v>5289</v>
      </c>
      <c r="AG26" s="107"/>
      <c r="AH26" s="107"/>
      <c r="AI26" s="107"/>
      <c r="AJ26" s="107"/>
      <c r="AK26" s="107"/>
      <c r="AL26" s="107"/>
    </row>
    <row r="27" spans="1:38" s="44" customFormat="1" ht="180" customHeight="1">
      <c r="A27" s="639">
        <v>18</v>
      </c>
      <c r="B27" s="645" t="s">
        <v>14019</v>
      </c>
      <c r="C27" s="645" t="s">
        <v>14020</v>
      </c>
      <c r="D27" s="645" t="s">
        <v>15905</v>
      </c>
      <c r="E27" s="643" t="s">
        <v>40</v>
      </c>
      <c r="F27" s="643" t="s">
        <v>51</v>
      </c>
      <c r="G27" s="649"/>
      <c r="H27" s="649"/>
      <c r="I27" s="9"/>
      <c r="J27" s="649"/>
      <c r="K27" s="9"/>
      <c r="L27" s="643" t="s">
        <v>40</v>
      </c>
      <c r="M27" s="630" t="s">
        <v>15904</v>
      </c>
      <c r="N27" s="624">
        <v>0</v>
      </c>
      <c r="O27" s="643">
        <v>0</v>
      </c>
      <c r="P27" s="643">
        <v>0</v>
      </c>
      <c r="Q27" s="643">
        <v>0</v>
      </c>
      <c r="R27" s="643">
        <v>0</v>
      </c>
      <c r="S27" s="643">
        <v>0</v>
      </c>
      <c r="T27" s="366">
        <v>0</v>
      </c>
      <c r="U27" s="643">
        <v>0</v>
      </c>
      <c r="V27" s="643">
        <v>0</v>
      </c>
      <c r="W27" s="643">
        <v>0</v>
      </c>
      <c r="X27" s="366">
        <v>0</v>
      </c>
      <c r="Y27" s="366">
        <v>0</v>
      </c>
      <c r="Z27" s="643" t="s">
        <v>51</v>
      </c>
      <c r="AA27" s="643" t="s">
        <v>5289</v>
      </c>
      <c r="AB27" s="643" t="s">
        <v>5289</v>
      </c>
      <c r="AC27" s="131" t="s">
        <v>5289</v>
      </c>
      <c r="AD27" s="131" t="s">
        <v>5289</v>
      </c>
      <c r="AE27" s="131" t="s">
        <v>5289</v>
      </c>
      <c r="AF27" s="133" t="s">
        <v>5289</v>
      </c>
      <c r="AG27" s="107"/>
      <c r="AH27" s="107"/>
      <c r="AI27" s="107"/>
      <c r="AJ27" s="107"/>
      <c r="AK27" s="107"/>
      <c r="AL27" s="107"/>
    </row>
    <row r="28" spans="1:38" s="44" customFormat="1" ht="90" customHeight="1">
      <c r="A28" s="639">
        <v>19</v>
      </c>
      <c r="B28" s="529" t="s">
        <v>18675</v>
      </c>
      <c r="C28" s="627" t="s">
        <v>18676</v>
      </c>
      <c r="D28" s="627" t="s">
        <v>18678</v>
      </c>
      <c r="E28" s="624" t="s">
        <v>54</v>
      </c>
      <c r="F28" s="643" t="s">
        <v>3232</v>
      </c>
      <c r="G28" s="643" t="s">
        <v>51</v>
      </c>
      <c r="H28" s="643">
        <v>1</v>
      </c>
      <c r="I28" s="643" t="s">
        <v>16674</v>
      </c>
      <c r="J28" s="624" t="s">
        <v>5725</v>
      </c>
      <c r="K28" s="627" t="s">
        <v>14026</v>
      </c>
      <c r="L28" s="624" t="s">
        <v>54</v>
      </c>
      <c r="M28" s="627" t="s">
        <v>13014</v>
      </c>
      <c r="N28" s="624">
        <v>0</v>
      </c>
      <c r="O28" s="643">
        <v>0</v>
      </c>
      <c r="P28" s="643">
        <v>0</v>
      </c>
      <c r="Q28" s="643">
        <v>0</v>
      </c>
      <c r="R28" s="643">
        <v>0</v>
      </c>
      <c r="S28" s="643">
        <v>0</v>
      </c>
      <c r="T28" s="366">
        <v>0</v>
      </c>
      <c r="U28" s="643">
        <v>0</v>
      </c>
      <c r="V28" s="643">
        <v>0</v>
      </c>
      <c r="W28" s="643">
        <v>0</v>
      </c>
      <c r="X28" s="366">
        <v>38</v>
      </c>
      <c r="Y28" s="366">
        <v>0</v>
      </c>
      <c r="Z28" s="643" t="s">
        <v>51</v>
      </c>
      <c r="AA28" s="643" t="s">
        <v>5289</v>
      </c>
      <c r="AB28" s="643" t="s">
        <v>5289</v>
      </c>
      <c r="AC28" s="131" t="s">
        <v>5289</v>
      </c>
      <c r="AD28" s="131" t="s">
        <v>5289</v>
      </c>
      <c r="AE28" s="131" t="s">
        <v>5289</v>
      </c>
      <c r="AF28" s="133" t="s">
        <v>5289</v>
      </c>
      <c r="AG28" s="107"/>
      <c r="AH28" s="107"/>
      <c r="AI28" s="107"/>
      <c r="AJ28" s="107"/>
      <c r="AK28" s="107"/>
      <c r="AL28" s="107"/>
    </row>
    <row r="29" spans="1:38" s="44" customFormat="1" ht="78" customHeight="1">
      <c r="A29" s="639">
        <v>20</v>
      </c>
      <c r="B29" s="529" t="s">
        <v>18677</v>
      </c>
      <c r="C29" s="627" t="s">
        <v>18676</v>
      </c>
      <c r="D29" s="627" t="s">
        <v>18679</v>
      </c>
      <c r="E29" s="624" t="s">
        <v>54</v>
      </c>
      <c r="F29" s="643" t="s">
        <v>3232</v>
      </c>
      <c r="G29" s="643" t="s">
        <v>51</v>
      </c>
      <c r="H29" s="643">
        <v>1</v>
      </c>
      <c r="I29" s="643" t="s">
        <v>16674</v>
      </c>
      <c r="J29" s="624" t="s">
        <v>5725</v>
      </c>
      <c r="K29" s="627" t="s">
        <v>18682</v>
      </c>
      <c r="L29" s="624" t="s">
        <v>54</v>
      </c>
      <c r="M29" s="627" t="s">
        <v>13014</v>
      </c>
      <c r="N29" s="624">
        <v>0</v>
      </c>
      <c r="O29" s="643">
        <v>0</v>
      </c>
      <c r="P29" s="643">
        <v>0</v>
      </c>
      <c r="Q29" s="643">
        <v>0</v>
      </c>
      <c r="R29" s="643">
        <v>0</v>
      </c>
      <c r="S29" s="643">
        <v>0</v>
      </c>
      <c r="T29" s="366">
        <v>0</v>
      </c>
      <c r="U29" s="643">
        <v>0</v>
      </c>
      <c r="V29" s="643">
        <v>0</v>
      </c>
      <c r="W29" s="643">
        <v>0</v>
      </c>
      <c r="X29" s="366">
        <v>9</v>
      </c>
      <c r="Y29" s="366">
        <v>0</v>
      </c>
      <c r="Z29" s="643" t="s">
        <v>51</v>
      </c>
      <c r="AA29" s="643" t="s">
        <v>5289</v>
      </c>
      <c r="AB29" s="643" t="s">
        <v>5289</v>
      </c>
      <c r="AC29" s="131" t="s">
        <v>5289</v>
      </c>
      <c r="AD29" s="131" t="s">
        <v>5289</v>
      </c>
      <c r="AE29" s="131" t="s">
        <v>5289</v>
      </c>
      <c r="AF29" s="133" t="s">
        <v>5289</v>
      </c>
      <c r="AG29" s="107"/>
      <c r="AH29" s="107"/>
      <c r="AI29" s="107"/>
      <c r="AJ29" s="107"/>
      <c r="AK29" s="107"/>
      <c r="AL29" s="107"/>
    </row>
    <row r="30" spans="1:38" s="44" customFormat="1" ht="138" customHeight="1">
      <c r="A30" s="639">
        <v>21</v>
      </c>
      <c r="B30" s="645" t="s">
        <v>3172</v>
      </c>
      <c r="C30" s="645" t="s">
        <v>3173</v>
      </c>
      <c r="D30" s="645" t="s">
        <v>3174</v>
      </c>
      <c r="E30" s="643" t="s">
        <v>14756</v>
      </c>
      <c r="F30" s="643" t="s">
        <v>3232</v>
      </c>
      <c r="G30" s="643" t="s">
        <v>51</v>
      </c>
      <c r="H30" s="643">
        <v>1</v>
      </c>
      <c r="I30" s="643" t="s">
        <v>16674</v>
      </c>
      <c r="J30" s="649"/>
      <c r="K30" s="9"/>
      <c r="L30" s="190" t="s">
        <v>51</v>
      </c>
      <c r="M30" s="649"/>
      <c r="N30" s="650"/>
      <c r="O30" s="650"/>
      <c r="P30" s="643">
        <v>0</v>
      </c>
      <c r="Q30" s="643">
        <v>0</v>
      </c>
      <c r="R30" s="643">
        <v>0</v>
      </c>
      <c r="S30" s="643">
        <v>0</v>
      </c>
      <c r="T30" s="366">
        <v>1</v>
      </c>
      <c r="U30" s="643">
        <v>0</v>
      </c>
      <c r="V30" s="643">
        <v>0</v>
      </c>
      <c r="W30" s="643">
        <v>0</v>
      </c>
      <c r="X30" s="366">
        <v>2886</v>
      </c>
      <c r="Y30" s="366">
        <v>166</v>
      </c>
      <c r="Z30" s="643" t="s">
        <v>54</v>
      </c>
      <c r="AA30" s="643" t="s">
        <v>5289</v>
      </c>
      <c r="AB30" s="643" t="s">
        <v>5289</v>
      </c>
      <c r="AC30" s="131" t="s">
        <v>5289</v>
      </c>
      <c r="AD30" s="131" t="s">
        <v>5289</v>
      </c>
      <c r="AE30" s="131" t="s">
        <v>5289</v>
      </c>
      <c r="AF30" s="133" t="s">
        <v>5289</v>
      </c>
      <c r="AG30" s="107"/>
      <c r="AH30" s="107"/>
      <c r="AI30" s="107"/>
      <c r="AJ30" s="107"/>
      <c r="AK30" s="107"/>
      <c r="AL30" s="107"/>
    </row>
    <row r="31" spans="1:38" s="44" customFormat="1" ht="153">
      <c r="A31" s="639">
        <v>22</v>
      </c>
      <c r="B31" s="645" t="s">
        <v>3175</v>
      </c>
      <c r="C31" s="645" t="s">
        <v>3176</v>
      </c>
      <c r="D31" s="645" t="s">
        <v>19109</v>
      </c>
      <c r="E31" s="624" t="s">
        <v>14310</v>
      </c>
      <c r="F31" s="643" t="s">
        <v>3232</v>
      </c>
      <c r="G31" s="643" t="s">
        <v>16504</v>
      </c>
      <c r="H31" s="643">
        <v>1</v>
      </c>
      <c r="I31" s="643" t="s">
        <v>16674</v>
      </c>
      <c r="J31" s="624" t="s">
        <v>5725</v>
      </c>
      <c r="K31" s="645" t="s">
        <v>14030</v>
      </c>
      <c r="L31" s="643" t="s">
        <v>40</v>
      </c>
      <c r="M31" s="645" t="s">
        <v>13018</v>
      </c>
      <c r="N31" s="624">
        <v>0</v>
      </c>
      <c r="O31" s="643">
        <v>0</v>
      </c>
      <c r="P31" s="643">
        <v>0</v>
      </c>
      <c r="Q31" s="643">
        <v>0</v>
      </c>
      <c r="R31" s="643">
        <v>0</v>
      </c>
      <c r="S31" s="643">
        <v>0</v>
      </c>
      <c r="T31" s="366">
        <v>3</v>
      </c>
      <c r="U31" s="643">
        <v>0</v>
      </c>
      <c r="V31" s="643">
        <v>0</v>
      </c>
      <c r="W31" s="643">
        <v>0</v>
      </c>
      <c r="X31" s="366">
        <v>206</v>
      </c>
      <c r="Y31" s="366">
        <v>0</v>
      </c>
      <c r="Z31" s="643" t="s">
        <v>54</v>
      </c>
      <c r="AA31" s="643" t="s">
        <v>5289</v>
      </c>
      <c r="AB31" s="643" t="s">
        <v>5289</v>
      </c>
      <c r="AC31" s="131" t="s">
        <v>5289</v>
      </c>
      <c r="AD31" s="131" t="s">
        <v>5289</v>
      </c>
      <c r="AE31" s="131" t="s">
        <v>5289</v>
      </c>
      <c r="AF31" s="133" t="s">
        <v>5289</v>
      </c>
      <c r="AG31" s="107"/>
      <c r="AH31" s="107"/>
      <c r="AI31" s="107"/>
      <c r="AJ31" s="107"/>
      <c r="AK31" s="107"/>
      <c r="AL31" s="107"/>
    </row>
    <row r="32" spans="1:38" s="44" customFormat="1" ht="153">
      <c r="A32" s="639">
        <v>23</v>
      </c>
      <c r="B32" s="645" t="s">
        <v>2382</v>
      </c>
      <c r="C32" s="645" t="s">
        <v>3177</v>
      </c>
      <c r="D32" s="645" t="s">
        <v>3178</v>
      </c>
      <c r="E32" s="624" t="s">
        <v>17514</v>
      </c>
      <c r="F32" s="643" t="s">
        <v>3232</v>
      </c>
      <c r="G32" s="643" t="s">
        <v>51</v>
      </c>
      <c r="H32" s="643">
        <v>1</v>
      </c>
      <c r="I32" s="643" t="s">
        <v>16674</v>
      </c>
      <c r="J32" s="624" t="s">
        <v>5725</v>
      </c>
      <c r="K32" s="645" t="s">
        <v>14030</v>
      </c>
      <c r="L32" s="643" t="s">
        <v>40</v>
      </c>
      <c r="M32" s="645" t="s">
        <v>13018</v>
      </c>
      <c r="N32" s="624">
        <v>0</v>
      </c>
      <c r="O32" s="643">
        <v>0</v>
      </c>
      <c r="P32" s="643">
        <v>0</v>
      </c>
      <c r="Q32" s="643">
        <v>0</v>
      </c>
      <c r="R32" s="643">
        <v>0</v>
      </c>
      <c r="S32" s="643">
        <v>0</v>
      </c>
      <c r="T32" s="366">
        <v>2</v>
      </c>
      <c r="U32" s="643">
        <v>0</v>
      </c>
      <c r="V32" s="643">
        <v>0</v>
      </c>
      <c r="W32" s="643">
        <v>0</v>
      </c>
      <c r="X32" s="366">
        <v>105</v>
      </c>
      <c r="Y32" s="366">
        <v>12</v>
      </c>
      <c r="Z32" s="643" t="s">
        <v>54</v>
      </c>
      <c r="AA32" s="643" t="s">
        <v>5289</v>
      </c>
      <c r="AB32" s="643" t="s">
        <v>5289</v>
      </c>
      <c r="AC32" s="131" t="s">
        <v>5289</v>
      </c>
      <c r="AD32" s="131" t="s">
        <v>5289</v>
      </c>
      <c r="AE32" s="131" t="s">
        <v>5289</v>
      </c>
      <c r="AF32" s="133" t="s">
        <v>5289</v>
      </c>
      <c r="AG32" s="107"/>
      <c r="AH32" s="107"/>
      <c r="AI32" s="107"/>
      <c r="AJ32" s="107"/>
      <c r="AK32" s="107"/>
      <c r="AL32" s="107"/>
    </row>
    <row r="33" spans="1:38" s="44" customFormat="1" ht="153">
      <c r="A33" s="639">
        <v>24</v>
      </c>
      <c r="B33" s="645" t="s">
        <v>18729</v>
      </c>
      <c r="C33" s="645" t="s">
        <v>3154</v>
      </c>
      <c r="D33" s="645" t="s">
        <v>18730</v>
      </c>
      <c r="E33" s="643" t="s">
        <v>15378</v>
      </c>
      <c r="F33" s="643" t="s">
        <v>3232</v>
      </c>
      <c r="G33" s="643" t="s">
        <v>15378</v>
      </c>
      <c r="H33" s="643">
        <v>1</v>
      </c>
      <c r="I33" s="643" t="s">
        <v>16674</v>
      </c>
      <c r="J33" s="649"/>
      <c r="K33" s="9"/>
      <c r="L33" s="643" t="s">
        <v>51</v>
      </c>
      <c r="M33" s="649"/>
      <c r="N33" s="650"/>
      <c r="O33" s="650"/>
      <c r="P33" s="643">
        <v>0</v>
      </c>
      <c r="Q33" s="643">
        <v>0</v>
      </c>
      <c r="R33" s="643">
        <v>0</v>
      </c>
      <c r="S33" s="643">
        <v>0</v>
      </c>
      <c r="T33" s="366">
        <v>0</v>
      </c>
      <c r="U33" s="643">
        <v>0</v>
      </c>
      <c r="V33" s="643">
        <v>0</v>
      </c>
      <c r="W33" s="643">
        <v>0</v>
      </c>
      <c r="X33" s="366">
        <v>0</v>
      </c>
      <c r="Y33" s="366">
        <v>0</v>
      </c>
      <c r="Z33" s="643" t="s">
        <v>51</v>
      </c>
      <c r="AA33" s="643" t="s">
        <v>5289</v>
      </c>
      <c r="AB33" s="643" t="s">
        <v>5289</v>
      </c>
      <c r="AC33" s="131" t="s">
        <v>5289</v>
      </c>
      <c r="AD33" s="131" t="s">
        <v>5289</v>
      </c>
      <c r="AE33" s="131" t="s">
        <v>5289</v>
      </c>
      <c r="AF33" s="133" t="s">
        <v>5289</v>
      </c>
      <c r="AG33" s="107"/>
      <c r="AH33" s="107"/>
      <c r="AI33" s="107"/>
      <c r="AJ33" s="107"/>
      <c r="AK33" s="107"/>
      <c r="AL33" s="107"/>
    </row>
    <row r="34" spans="1:38" s="44" customFormat="1" ht="153">
      <c r="A34" s="639">
        <v>25</v>
      </c>
      <c r="B34" s="645" t="s">
        <v>3180</v>
      </c>
      <c r="C34" s="645" t="s">
        <v>3181</v>
      </c>
      <c r="D34" s="645" t="s">
        <v>3182</v>
      </c>
      <c r="E34" s="643" t="s">
        <v>40</v>
      </c>
      <c r="F34" s="643" t="s">
        <v>3232</v>
      </c>
      <c r="G34" s="643" t="s">
        <v>51</v>
      </c>
      <c r="H34" s="643">
        <v>1</v>
      </c>
      <c r="I34" s="643" t="s">
        <v>16674</v>
      </c>
      <c r="J34" s="649"/>
      <c r="K34" s="9"/>
      <c r="L34" s="643" t="s">
        <v>54</v>
      </c>
      <c r="M34" s="645" t="s">
        <v>14305</v>
      </c>
      <c r="N34" s="624">
        <v>0</v>
      </c>
      <c r="O34" s="643">
        <v>0</v>
      </c>
      <c r="P34" s="643">
        <v>0</v>
      </c>
      <c r="Q34" s="643">
        <v>0</v>
      </c>
      <c r="R34" s="643">
        <v>0</v>
      </c>
      <c r="S34" s="643">
        <v>0</v>
      </c>
      <c r="T34" s="366">
        <v>0</v>
      </c>
      <c r="U34" s="643">
        <v>0</v>
      </c>
      <c r="V34" s="643">
        <v>0</v>
      </c>
      <c r="W34" s="643">
        <v>0</v>
      </c>
      <c r="X34" s="366">
        <f>327+528+377+496+352</f>
        <v>2080</v>
      </c>
      <c r="Y34" s="366">
        <v>96</v>
      </c>
      <c r="Z34" s="643" t="s">
        <v>51</v>
      </c>
      <c r="AA34" s="643" t="s">
        <v>5289</v>
      </c>
      <c r="AB34" s="643" t="s">
        <v>5289</v>
      </c>
      <c r="AC34" s="131" t="s">
        <v>5289</v>
      </c>
      <c r="AD34" s="131" t="s">
        <v>5289</v>
      </c>
      <c r="AE34" s="131" t="s">
        <v>5289</v>
      </c>
      <c r="AF34" s="133" t="s">
        <v>5289</v>
      </c>
      <c r="AG34" s="107"/>
      <c r="AH34" s="107"/>
      <c r="AI34" s="107"/>
      <c r="AJ34" s="107"/>
      <c r="AK34" s="107"/>
      <c r="AL34" s="107"/>
    </row>
    <row r="35" spans="1:38" s="44" customFormat="1" ht="140.25">
      <c r="A35" s="639">
        <v>26</v>
      </c>
      <c r="B35" s="645" t="s">
        <v>3183</v>
      </c>
      <c r="C35" s="645" t="s">
        <v>3184</v>
      </c>
      <c r="D35" s="645" t="s">
        <v>3185</v>
      </c>
      <c r="E35" s="643" t="s">
        <v>15379</v>
      </c>
      <c r="F35" s="643" t="s">
        <v>51</v>
      </c>
      <c r="G35" s="649"/>
      <c r="H35" s="649"/>
      <c r="I35" s="9"/>
      <c r="J35" s="649"/>
      <c r="K35" s="9"/>
      <c r="L35" s="643" t="s">
        <v>51</v>
      </c>
      <c r="M35" s="649"/>
      <c r="N35" s="650"/>
      <c r="O35" s="650"/>
      <c r="P35" s="643">
        <v>0</v>
      </c>
      <c r="Q35" s="643">
        <v>0</v>
      </c>
      <c r="R35" s="643">
        <v>0</v>
      </c>
      <c r="S35" s="643">
        <v>0</v>
      </c>
      <c r="T35" s="366">
        <v>0</v>
      </c>
      <c r="U35" s="643">
        <v>0</v>
      </c>
      <c r="V35" s="643">
        <v>0</v>
      </c>
      <c r="W35" s="643">
        <v>0</v>
      </c>
      <c r="X35" s="366">
        <v>2</v>
      </c>
      <c r="Y35" s="366">
        <v>1</v>
      </c>
      <c r="Z35" s="643" t="s">
        <v>51</v>
      </c>
      <c r="AA35" s="643" t="s">
        <v>5289</v>
      </c>
      <c r="AB35" s="643" t="s">
        <v>5289</v>
      </c>
      <c r="AC35" s="131" t="s">
        <v>5289</v>
      </c>
      <c r="AD35" s="131" t="s">
        <v>5289</v>
      </c>
      <c r="AE35" s="131" t="s">
        <v>5289</v>
      </c>
      <c r="AF35" s="133" t="s">
        <v>5289</v>
      </c>
      <c r="AG35" s="107"/>
      <c r="AH35" s="107"/>
      <c r="AI35" s="107"/>
      <c r="AJ35" s="107"/>
      <c r="AK35" s="107"/>
      <c r="AL35" s="107"/>
    </row>
    <row r="36" spans="1:38" s="44" customFormat="1" ht="255" customHeight="1">
      <c r="A36" s="639">
        <v>27</v>
      </c>
      <c r="B36" s="645" t="s">
        <v>116</v>
      </c>
      <c r="C36" s="645" t="s">
        <v>3186</v>
      </c>
      <c r="D36" s="645" t="s">
        <v>3187</v>
      </c>
      <c r="E36" s="641" t="s">
        <v>14757</v>
      </c>
      <c r="F36" s="643" t="s">
        <v>3232</v>
      </c>
      <c r="G36" s="643" t="s">
        <v>51</v>
      </c>
      <c r="H36" s="643">
        <v>1</v>
      </c>
      <c r="I36" s="643" t="s">
        <v>16674</v>
      </c>
      <c r="J36" s="649"/>
      <c r="K36" s="9"/>
      <c r="L36" s="643" t="s">
        <v>51</v>
      </c>
      <c r="M36" s="649"/>
      <c r="N36" s="650"/>
      <c r="O36" s="650"/>
      <c r="P36" s="643">
        <v>0</v>
      </c>
      <c r="Q36" s="643">
        <v>0</v>
      </c>
      <c r="R36" s="643">
        <v>0</v>
      </c>
      <c r="S36" s="643">
        <v>0</v>
      </c>
      <c r="T36" s="366">
        <v>1</v>
      </c>
      <c r="U36" s="643">
        <v>0</v>
      </c>
      <c r="V36" s="643">
        <v>0</v>
      </c>
      <c r="W36" s="643">
        <v>0</v>
      </c>
      <c r="X36" s="366">
        <v>9</v>
      </c>
      <c r="Y36" s="366">
        <v>0</v>
      </c>
      <c r="Z36" s="643" t="s">
        <v>54</v>
      </c>
      <c r="AA36" s="643" t="s">
        <v>5289</v>
      </c>
      <c r="AB36" s="643" t="s">
        <v>5289</v>
      </c>
      <c r="AC36" s="131" t="s">
        <v>5289</v>
      </c>
      <c r="AD36" s="131" t="s">
        <v>5289</v>
      </c>
      <c r="AE36" s="131" t="s">
        <v>5289</v>
      </c>
      <c r="AF36" s="133" t="s">
        <v>5289</v>
      </c>
      <c r="AG36" s="107"/>
      <c r="AH36" s="107"/>
      <c r="AI36" s="107"/>
      <c r="AJ36" s="107"/>
      <c r="AK36" s="107"/>
      <c r="AL36" s="107"/>
    </row>
    <row r="37" spans="1:38" s="44" customFormat="1" ht="204" customHeight="1">
      <c r="A37" s="639">
        <v>28</v>
      </c>
      <c r="B37" s="645" t="s">
        <v>3188</v>
      </c>
      <c r="C37" s="645" t="s">
        <v>3189</v>
      </c>
      <c r="D37" s="645" t="s">
        <v>3190</v>
      </c>
      <c r="E37" s="643" t="s">
        <v>15380</v>
      </c>
      <c r="F37" s="643" t="s">
        <v>3232</v>
      </c>
      <c r="G37" s="643" t="s">
        <v>15380</v>
      </c>
      <c r="H37" s="643">
        <v>1</v>
      </c>
      <c r="I37" s="643" t="s">
        <v>16674</v>
      </c>
      <c r="J37" s="649"/>
      <c r="K37" s="9"/>
      <c r="L37" s="643" t="s">
        <v>40</v>
      </c>
      <c r="M37" s="645" t="s">
        <v>13019</v>
      </c>
      <c r="N37" s="624">
        <v>2726</v>
      </c>
      <c r="O37" s="643">
        <v>0</v>
      </c>
      <c r="P37" s="643">
        <v>0</v>
      </c>
      <c r="Q37" s="643">
        <v>0</v>
      </c>
      <c r="R37" s="643">
        <v>0</v>
      </c>
      <c r="S37" s="643">
        <v>0</v>
      </c>
      <c r="T37" s="366">
        <v>1</v>
      </c>
      <c r="U37" s="643">
        <v>0</v>
      </c>
      <c r="V37" s="643">
        <v>0</v>
      </c>
      <c r="W37" s="643">
        <v>0</v>
      </c>
      <c r="X37" s="366">
        <v>546</v>
      </c>
      <c r="Y37" s="366">
        <v>30</v>
      </c>
      <c r="Z37" s="643" t="s">
        <v>54</v>
      </c>
      <c r="AA37" s="643" t="s">
        <v>5289</v>
      </c>
      <c r="AB37" s="643" t="s">
        <v>5289</v>
      </c>
      <c r="AC37" s="131" t="s">
        <v>5289</v>
      </c>
      <c r="AD37" s="131" t="s">
        <v>5289</v>
      </c>
      <c r="AE37" s="131" t="s">
        <v>5289</v>
      </c>
      <c r="AF37" s="133" t="s">
        <v>5289</v>
      </c>
      <c r="AG37" s="107"/>
      <c r="AH37" s="107"/>
      <c r="AI37" s="107"/>
      <c r="AJ37" s="107"/>
      <c r="AK37" s="107"/>
      <c r="AL37" s="107"/>
    </row>
    <row r="38" spans="1:38" s="44" customFormat="1" ht="153">
      <c r="A38" s="639">
        <v>29</v>
      </c>
      <c r="B38" s="645" t="s">
        <v>1641</v>
      </c>
      <c r="C38" s="645" t="s">
        <v>3189</v>
      </c>
      <c r="D38" s="645" t="s">
        <v>3191</v>
      </c>
      <c r="E38" s="643" t="s">
        <v>54</v>
      </c>
      <c r="F38" s="643" t="s">
        <v>3232</v>
      </c>
      <c r="G38" s="643" t="s">
        <v>15377</v>
      </c>
      <c r="H38" s="643">
        <v>1</v>
      </c>
      <c r="I38" s="643" t="s">
        <v>16674</v>
      </c>
      <c r="J38" s="649"/>
      <c r="K38" s="9"/>
      <c r="L38" s="643" t="s">
        <v>40</v>
      </c>
      <c r="M38" s="645" t="s">
        <v>13020</v>
      </c>
      <c r="N38" s="624">
        <v>11</v>
      </c>
      <c r="O38" s="643">
        <v>0</v>
      </c>
      <c r="P38" s="643">
        <v>0</v>
      </c>
      <c r="Q38" s="643">
        <v>0</v>
      </c>
      <c r="R38" s="643">
        <v>0</v>
      </c>
      <c r="S38" s="643">
        <v>0</v>
      </c>
      <c r="T38" s="366">
        <v>1</v>
      </c>
      <c r="U38" s="643">
        <v>0</v>
      </c>
      <c r="V38" s="643">
        <v>0</v>
      </c>
      <c r="W38" s="643">
        <v>0</v>
      </c>
      <c r="X38" s="366">
        <v>1147</v>
      </c>
      <c r="Y38" s="366">
        <v>106</v>
      </c>
      <c r="Z38" s="643" t="s">
        <v>54</v>
      </c>
      <c r="AA38" s="643" t="s">
        <v>5289</v>
      </c>
      <c r="AB38" s="643" t="s">
        <v>5289</v>
      </c>
      <c r="AC38" s="131" t="s">
        <v>5289</v>
      </c>
      <c r="AD38" s="131" t="s">
        <v>5289</v>
      </c>
      <c r="AE38" s="131" t="s">
        <v>5289</v>
      </c>
      <c r="AF38" s="133" t="s">
        <v>5289</v>
      </c>
      <c r="AG38" s="107"/>
      <c r="AH38" s="107"/>
      <c r="AI38" s="107"/>
      <c r="AJ38" s="107"/>
      <c r="AK38" s="107"/>
      <c r="AL38" s="107"/>
    </row>
    <row r="39" spans="1:38" s="44" customFormat="1" ht="153">
      <c r="A39" s="639">
        <v>30</v>
      </c>
      <c r="B39" s="645" t="s">
        <v>3192</v>
      </c>
      <c r="C39" s="645" t="s">
        <v>3193</v>
      </c>
      <c r="D39" s="645" t="s">
        <v>3194</v>
      </c>
      <c r="E39" s="643" t="s">
        <v>14755</v>
      </c>
      <c r="F39" s="643" t="s">
        <v>3232</v>
      </c>
      <c r="G39" s="643" t="s">
        <v>17510</v>
      </c>
      <c r="H39" s="643">
        <v>1</v>
      </c>
      <c r="I39" s="643" t="s">
        <v>16674</v>
      </c>
      <c r="J39" s="649"/>
      <c r="K39" s="9"/>
      <c r="L39" s="643" t="s">
        <v>51</v>
      </c>
      <c r="M39" s="649"/>
      <c r="N39" s="650"/>
      <c r="O39" s="650"/>
      <c r="P39" s="643">
        <v>0</v>
      </c>
      <c r="Q39" s="643">
        <v>0</v>
      </c>
      <c r="R39" s="643">
        <v>0</v>
      </c>
      <c r="S39" s="643">
        <v>0</v>
      </c>
      <c r="T39" s="366">
        <v>0</v>
      </c>
      <c r="U39" s="643">
        <v>0</v>
      </c>
      <c r="V39" s="643">
        <v>0</v>
      </c>
      <c r="W39" s="643">
        <v>0</v>
      </c>
      <c r="X39" s="366">
        <v>2468</v>
      </c>
      <c r="Y39" s="366">
        <v>2559</v>
      </c>
      <c r="Z39" s="643" t="s">
        <v>54</v>
      </c>
      <c r="AA39" s="643" t="s">
        <v>5289</v>
      </c>
      <c r="AB39" s="643" t="s">
        <v>5289</v>
      </c>
      <c r="AC39" s="131" t="s">
        <v>5289</v>
      </c>
      <c r="AD39" s="131" t="s">
        <v>5289</v>
      </c>
      <c r="AE39" s="131" t="s">
        <v>5289</v>
      </c>
      <c r="AF39" s="133" t="s">
        <v>5289</v>
      </c>
      <c r="AG39" s="107"/>
      <c r="AH39" s="107"/>
      <c r="AI39" s="107"/>
      <c r="AJ39" s="107"/>
      <c r="AK39" s="107"/>
      <c r="AL39" s="107"/>
    </row>
    <row r="40" spans="1:38" s="44" customFormat="1" ht="318.75">
      <c r="A40" s="639">
        <v>31</v>
      </c>
      <c r="B40" s="645" t="s">
        <v>19945</v>
      </c>
      <c r="C40" s="645" t="s">
        <v>19946</v>
      </c>
      <c r="D40" s="645" t="s">
        <v>19947</v>
      </c>
      <c r="E40" s="643" t="s">
        <v>40</v>
      </c>
      <c r="F40" s="643" t="s">
        <v>3232</v>
      </c>
      <c r="G40" s="643" t="s">
        <v>51</v>
      </c>
      <c r="H40" s="643">
        <v>1</v>
      </c>
      <c r="I40" s="643" t="s">
        <v>16674</v>
      </c>
      <c r="J40" s="624" t="s">
        <v>5725</v>
      </c>
      <c r="K40" s="645" t="s">
        <v>14031</v>
      </c>
      <c r="L40" s="366" t="s">
        <v>40</v>
      </c>
      <c r="M40" s="426" t="s">
        <v>19950</v>
      </c>
      <c r="N40" s="624">
        <v>1465</v>
      </c>
      <c r="O40" s="643">
        <v>0</v>
      </c>
      <c r="P40" s="643">
        <v>0</v>
      </c>
      <c r="Q40" s="643">
        <v>0</v>
      </c>
      <c r="R40" s="643">
        <v>0</v>
      </c>
      <c r="S40" s="643">
        <v>0</v>
      </c>
      <c r="T40" s="366">
        <v>1</v>
      </c>
      <c r="U40" s="643">
        <v>0</v>
      </c>
      <c r="V40" s="643">
        <v>0</v>
      </c>
      <c r="W40" s="643">
        <v>0</v>
      </c>
      <c r="X40" s="366">
        <v>969</v>
      </c>
      <c r="Y40" s="366">
        <v>111</v>
      </c>
      <c r="Z40" s="643" t="s">
        <v>51</v>
      </c>
      <c r="AA40" s="643" t="s">
        <v>5289</v>
      </c>
      <c r="AB40" s="643" t="s">
        <v>5289</v>
      </c>
      <c r="AC40" s="131" t="s">
        <v>5289</v>
      </c>
      <c r="AD40" s="131" t="s">
        <v>5289</v>
      </c>
      <c r="AE40" s="131" t="s">
        <v>5289</v>
      </c>
      <c r="AF40" s="133" t="s">
        <v>5289</v>
      </c>
      <c r="AG40" s="107"/>
      <c r="AH40" s="107"/>
      <c r="AI40" s="107"/>
      <c r="AJ40" s="107"/>
      <c r="AK40" s="107"/>
      <c r="AL40" s="107"/>
    </row>
    <row r="41" spans="1:38" s="44" customFormat="1" ht="89.25">
      <c r="A41" s="639">
        <v>32</v>
      </c>
      <c r="B41" s="645" t="s">
        <v>19948</v>
      </c>
      <c r="C41" s="645" t="s">
        <v>3193</v>
      </c>
      <c r="D41" s="645" t="s">
        <v>19949</v>
      </c>
      <c r="E41" s="643" t="s">
        <v>40</v>
      </c>
      <c r="F41" s="643" t="s">
        <v>51</v>
      </c>
      <c r="G41" s="649"/>
      <c r="H41" s="649"/>
      <c r="I41" s="9"/>
      <c r="J41" s="649"/>
      <c r="K41" s="9"/>
      <c r="L41" s="366" t="s">
        <v>54</v>
      </c>
      <c r="M41" s="426" t="s">
        <v>19951</v>
      </c>
      <c r="N41" s="624">
        <v>0</v>
      </c>
      <c r="O41" s="643">
        <v>0</v>
      </c>
      <c r="P41" s="643">
        <v>0</v>
      </c>
      <c r="Q41" s="643">
        <v>0</v>
      </c>
      <c r="R41" s="643">
        <v>0</v>
      </c>
      <c r="S41" s="643">
        <v>0</v>
      </c>
      <c r="T41" s="366">
        <v>1</v>
      </c>
      <c r="U41" s="643">
        <v>0</v>
      </c>
      <c r="V41" s="643">
        <v>0</v>
      </c>
      <c r="W41" s="643">
        <v>0</v>
      </c>
      <c r="X41" s="366">
        <v>0</v>
      </c>
      <c r="Y41" s="366">
        <v>0</v>
      </c>
      <c r="Z41" s="643" t="s">
        <v>51</v>
      </c>
      <c r="AA41" s="643"/>
      <c r="AB41" s="643"/>
      <c r="AC41" s="131"/>
      <c r="AD41" s="131"/>
      <c r="AE41" s="131"/>
      <c r="AF41" s="133"/>
      <c r="AG41" s="107"/>
      <c r="AH41" s="107"/>
      <c r="AI41" s="107"/>
      <c r="AJ41" s="107"/>
      <c r="AK41" s="107"/>
      <c r="AL41" s="107"/>
    </row>
    <row r="42" spans="1:38" s="44" customFormat="1" ht="89.25">
      <c r="A42" s="639">
        <v>33</v>
      </c>
      <c r="B42" s="645" t="s">
        <v>20820</v>
      </c>
      <c r="C42" s="645" t="s">
        <v>3193</v>
      </c>
      <c r="D42" s="645" t="s">
        <v>20821</v>
      </c>
      <c r="E42" s="643" t="s">
        <v>40</v>
      </c>
      <c r="F42" s="643" t="s">
        <v>51</v>
      </c>
      <c r="G42" s="649"/>
      <c r="H42" s="649"/>
      <c r="I42" s="9"/>
      <c r="J42" s="649"/>
      <c r="K42" s="9"/>
      <c r="L42" s="366" t="s">
        <v>40</v>
      </c>
      <c r="M42" s="426" t="s">
        <v>20822</v>
      </c>
      <c r="N42" s="624">
        <v>0</v>
      </c>
      <c r="O42" s="643"/>
      <c r="P42" s="643"/>
      <c r="Q42" s="643"/>
      <c r="R42" s="643"/>
      <c r="S42" s="643"/>
      <c r="T42" s="366">
        <v>0</v>
      </c>
      <c r="U42" s="643"/>
      <c r="V42" s="643"/>
      <c r="W42" s="643"/>
      <c r="X42" s="366">
        <v>0</v>
      </c>
      <c r="Y42" s="366">
        <v>1</v>
      </c>
      <c r="Z42" s="643"/>
      <c r="AA42" s="643"/>
      <c r="AB42" s="643"/>
      <c r="AC42" s="131"/>
      <c r="AD42" s="131"/>
      <c r="AE42" s="131"/>
      <c r="AF42" s="133"/>
      <c r="AG42" s="107"/>
      <c r="AH42" s="107"/>
      <c r="AI42" s="107"/>
      <c r="AJ42" s="107"/>
      <c r="AK42" s="107"/>
      <c r="AL42" s="107"/>
    </row>
    <row r="43" spans="1:38" s="44" customFormat="1" ht="63.75">
      <c r="A43" s="639">
        <v>34</v>
      </c>
      <c r="B43" s="645" t="s">
        <v>3195</v>
      </c>
      <c r="C43" s="645" t="s">
        <v>3179</v>
      </c>
      <c r="D43" s="179" t="s">
        <v>131</v>
      </c>
      <c r="E43" s="643" t="s">
        <v>51</v>
      </c>
      <c r="F43" s="643" t="s">
        <v>51</v>
      </c>
      <c r="G43" s="649"/>
      <c r="H43" s="649"/>
      <c r="I43" s="9"/>
      <c r="J43" s="649"/>
      <c r="K43" s="9"/>
      <c r="L43" s="643" t="s">
        <v>51</v>
      </c>
      <c r="M43" s="649"/>
      <c r="N43" s="650"/>
      <c r="O43" s="650"/>
      <c r="P43" s="643">
        <v>0</v>
      </c>
      <c r="Q43" s="643">
        <v>0</v>
      </c>
      <c r="R43" s="643">
        <v>0</v>
      </c>
      <c r="S43" s="643">
        <v>0</v>
      </c>
      <c r="T43" s="366">
        <v>0</v>
      </c>
      <c r="U43" s="643">
        <v>0</v>
      </c>
      <c r="V43" s="643">
        <v>0</v>
      </c>
      <c r="W43" s="643">
        <v>0</v>
      </c>
      <c r="X43" s="366">
        <v>27</v>
      </c>
      <c r="Y43" s="366">
        <v>0</v>
      </c>
      <c r="Z43" s="643" t="s">
        <v>51</v>
      </c>
      <c r="AA43" s="643" t="s">
        <v>5289</v>
      </c>
      <c r="AB43" s="643" t="s">
        <v>5289</v>
      </c>
      <c r="AC43" s="131" t="s">
        <v>5289</v>
      </c>
      <c r="AD43" s="131" t="s">
        <v>5289</v>
      </c>
      <c r="AE43" s="131" t="s">
        <v>5289</v>
      </c>
      <c r="AF43" s="133" t="s">
        <v>5289</v>
      </c>
      <c r="AG43" s="107"/>
      <c r="AH43" s="107"/>
      <c r="AI43" s="107"/>
      <c r="AJ43" s="107"/>
      <c r="AK43" s="107"/>
      <c r="AL43" s="107"/>
    </row>
    <row r="44" spans="1:38" s="44" customFormat="1" ht="101.25" customHeight="1">
      <c r="A44" s="639">
        <v>35</v>
      </c>
      <c r="B44" s="645" t="s">
        <v>3196</v>
      </c>
      <c r="C44" s="645" t="s">
        <v>3193</v>
      </c>
      <c r="D44" s="645" t="s">
        <v>3197</v>
      </c>
      <c r="E44" s="643" t="s">
        <v>40</v>
      </c>
      <c r="F44" s="643" t="s">
        <v>3232</v>
      </c>
      <c r="G44" s="643" t="s">
        <v>51</v>
      </c>
      <c r="H44" s="643">
        <v>1</v>
      </c>
      <c r="I44" s="643" t="s">
        <v>16674</v>
      </c>
      <c r="J44" s="624" t="s">
        <v>5725</v>
      </c>
      <c r="K44" s="645" t="s">
        <v>14032</v>
      </c>
      <c r="L44" s="643" t="s">
        <v>40</v>
      </c>
      <c r="M44" s="645" t="s">
        <v>13021</v>
      </c>
      <c r="N44" s="624">
        <v>0</v>
      </c>
      <c r="O44" s="643">
        <v>0</v>
      </c>
      <c r="P44" s="643">
        <v>0</v>
      </c>
      <c r="Q44" s="643">
        <v>0</v>
      </c>
      <c r="R44" s="643">
        <v>0</v>
      </c>
      <c r="S44" s="643">
        <v>0</v>
      </c>
      <c r="T44" s="366">
        <v>0</v>
      </c>
      <c r="U44" s="643">
        <v>0</v>
      </c>
      <c r="V44" s="643">
        <v>0</v>
      </c>
      <c r="W44" s="643">
        <v>0</v>
      </c>
      <c r="X44" s="366">
        <v>120</v>
      </c>
      <c r="Y44" s="366">
        <v>0</v>
      </c>
      <c r="Z44" s="643" t="s">
        <v>51</v>
      </c>
      <c r="AA44" s="643" t="s">
        <v>5289</v>
      </c>
      <c r="AB44" s="643" t="s">
        <v>5289</v>
      </c>
      <c r="AC44" s="131" t="s">
        <v>5289</v>
      </c>
      <c r="AD44" s="131" t="s">
        <v>5289</v>
      </c>
      <c r="AE44" s="131" t="s">
        <v>5289</v>
      </c>
      <c r="AF44" s="133" t="s">
        <v>5289</v>
      </c>
      <c r="AG44" s="107"/>
      <c r="AH44" s="107"/>
      <c r="AI44" s="107"/>
      <c r="AJ44" s="107"/>
      <c r="AK44" s="107"/>
      <c r="AL44" s="107"/>
    </row>
    <row r="45" spans="1:38" s="44" customFormat="1" ht="153">
      <c r="A45" s="639">
        <v>36</v>
      </c>
      <c r="B45" s="645" t="s">
        <v>3198</v>
      </c>
      <c r="C45" s="645" t="s">
        <v>3193</v>
      </c>
      <c r="D45" s="645" t="s">
        <v>3199</v>
      </c>
      <c r="E45" s="643" t="s">
        <v>40</v>
      </c>
      <c r="F45" s="643" t="s">
        <v>3232</v>
      </c>
      <c r="G45" s="643" t="s">
        <v>51</v>
      </c>
      <c r="H45" s="643">
        <v>1</v>
      </c>
      <c r="I45" s="643" t="s">
        <v>16674</v>
      </c>
      <c r="J45" s="624" t="s">
        <v>5725</v>
      </c>
      <c r="K45" s="645" t="s">
        <v>14032</v>
      </c>
      <c r="L45" s="643" t="s">
        <v>40</v>
      </c>
      <c r="M45" s="645" t="s">
        <v>13021</v>
      </c>
      <c r="N45" s="624">
        <v>0</v>
      </c>
      <c r="O45" s="643">
        <v>0</v>
      </c>
      <c r="P45" s="643">
        <v>0</v>
      </c>
      <c r="Q45" s="643">
        <v>0</v>
      </c>
      <c r="R45" s="643">
        <v>0</v>
      </c>
      <c r="S45" s="643">
        <v>0</v>
      </c>
      <c r="T45" s="366">
        <v>0</v>
      </c>
      <c r="U45" s="643">
        <v>0</v>
      </c>
      <c r="V45" s="643">
        <v>0</v>
      </c>
      <c r="W45" s="643">
        <v>0</v>
      </c>
      <c r="X45" s="366">
        <v>47</v>
      </c>
      <c r="Y45" s="366">
        <v>0</v>
      </c>
      <c r="Z45" s="643" t="s">
        <v>51</v>
      </c>
      <c r="AA45" s="643" t="s">
        <v>5289</v>
      </c>
      <c r="AB45" s="643" t="s">
        <v>5289</v>
      </c>
      <c r="AC45" s="131" t="s">
        <v>5289</v>
      </c>
      <c r="AD45" s="131" t="s">
        <v>5289</v>
      </c>
      <c r="AE45" s="131" t="s">
        <v>5289</v>
      </c>
      <c r="AF45" s="133" t="s">
        <v>5289</v>
      </c>
      <c r="AG45" s="107"/>
      <c r="AH45" s="107"/>
      <c r="AI45" s="107"/>
      <c r="AJ45" s="107"/>
      <c r="AK45" s="107"/>
      <c r="AL45" s="107"/>
    </row>
    <row r="46" spans="1:38" s="44" customFormat="1" ht="153">
      <c r="A46" s="639">
        <v>37</v>
      </c>
      <c r="B46" s="645" t="s">
        <v>3200</v>
      </c>
      <c r="C46" s="645" t="s">
        <v>3193</v>
      </c>
      <c r="D46" s="645" t="s">
        <v>3201</v>
      </c>
      <c r="E46" s="643" t="s">
        <v>40</v>
      </c>
      <c r="F46" s="643" t="s">
        <v>3232</v>
      </c>
      <c r="G46" s="643" t="s">
        <v>17511</v>
      </c>
      <c r="H46" s="643">
        <v>1</v>
      </c>
      <c r="I46" s="643" t="s">
        <v>16674</v>
      </c>
      <c r="J46" s="649"/>
      <c r="K46" s="9"/>
      <c r="L46" s="643" t="s">
        <v>51</v>
      </c>
      <c r="M46" s="649"/>
      <c r="N46" s="650"/>
      <c r="O46" s="650"/>
      <c r="P46" s="643">
        <v>0</v>
      </c>
      <c r="Q46" s="643">
        <v>0</v>
      </c>
      <c r="R46" s="643">
        <v>0</v>
      </c>
      <c r="S46" s="643">
        <v>0</v>
      </c>
      <c r="T46" s="366">
        <v>0</v>
      </c>
      <c r="U46" s="643">
        <v>0</v>
      </c>
      <c r="V46" s="643">
        <v>0</v>
      </c>
      <c r="W46" s="643">
        <v>0</v>
      </c>
      <c r="X46" s="366">
        <v>13</v>
      </c>
      <c r="Y46" s="366">
        <v>0</v>
      </c>
      <c r="Z46" s="643" t="s">
        <v>51</v>
      </c>
      <c r="AA46" s="643" t="s">
        <v>5289</v>
      </c>
      <c r="AB46" s="643" t="s">
        <v>5289</v>
      </c>
      <c r="AC46" s="131" t="s">
        <v>5289</v>
      </c>
      <c r="AD46" s="131" t="s">
        <v>5289</v>
      </c>
      <c r="AE46" s="131" t="s">
        <v>5289</v>
      </c>
      <c r="AF46" s="133" t="s">
        <v>5289</v>
      </c>
      <c r="AG46" s="107"/>
      <c r="AH46" s="107"/>
      <c r="AI46" s="107"/>
      <c r="AJ46" s="107"/>
      <c r="AK46" s="107"/>
      <c r="AL46" s="107"/>
    </row>
    <row r="47" spans="1:38" s="44" customFormat="1" ht="102" customHeight="1">
      <c r="A47" s="639">
        <v>38</v>
      </c>
      <c r="B47" s="645" t="s">
        <v>3202</v>
      </c>
      <c r="C47" s="645" t="s">
        <v>3193</v>
      </c>
      <c r="D47" s="645" t="s">
        <v>3203</v>
      </c>
      <c r="E47" s="643" t="s">
        <v>40</v>
      </c>
      <c r="F47" s="643" t="s">
        <v>51</v>
      </c>
      <c r="G47" s="649"/>
      <c r="H47" s="649"/>
      <c r="I47" s="9"/>
      <c r="J47" s="649"/>
      <c r="K47" s="9"/>
      <c r="L47" s="643" t="s">
        <v>51</v>
      </c>
      <c r="M47" s="649"/>
      <c r="N47" s="650"/>
      <c r="O47" s="650"/>
      <c r="P47" s="643">
        <v>0</v>
      </c>
      <c r="Q47" s="643">
        <v>0</v>
      </c>
      <c r="R47" s="643">
        <v>0</v>
      </c>
      <c r="S47" s="643">
        <v>0</v>
      </c>
      <c r="T47" s="366">
        <v>0</v>
      </c>
      <c r="U47" s="643">
        <v>0</v>
      </c>
      <c r="V47" s="643">
        <v>0</v>
      </c>
      <c r="W47" s="643">
        <v>0</v>
      </c>
      <c r="X47" s="366">
        <v>0</v>
      </c>
      <c r="Y47" s="366">
        <v>0</v>
      </c>
      <c r="Z47" s="643" t="s">
        <v>51</v>
      </c>
      <c r="AA47" s="643" t="s">
        <v>5289</v>
      </c>
      <c r="AB47" s="643" t="s">
        <v>5289</v>
      </c>
      <c r="AC47" s="131" t="s">
        <v>5289</v>
      </c>
      <c r="AD47" s="131" t="s">
        <v>5289</v>
      </c>
      <c r="AE47" s="131" t="s">
        <v>5289</v>
      </c>
      <c r="AF47" s="133" t="s">
        <v>5289</v>
      </c>
      <c r="AG47" s="107"/>
      <c r="AH47" s="107"/>
      <c r="AI47" s="107"/>
      <c r="AJ47" s="107"/>
      <c r="AK47" s="107"/>
      <c r="AL47" s="107"/>
    </row>
    <row r="48" spans="1:38" s="44" customFormat="1" ht="153">
      <c r="A48" s="639">
        <v>39</v>
      </c>
      <c r="B48" s="627" t="s">
        <v>3204</v>
      </c>
      <c r="C48" s="627" t="s">
        <v>3205</v>
      </c>
      <c r="D48" s="627" t="s">
        <v>3206</v>
      </c>
      <c r="E48" s="643" t="s">
        <v>14038</v>
      </c>
      <c r="F48" s="643" t="s">
        <v>3232</v>
      </c>
      <c r="G48" s="624" t="s">
        <v>51</v>
      </c>
      <c r="H48" s="643">
        <v>1</v>
      </c>
      <c r="I48" s="643" t="s">
        <v>16674</v>
      </c>
      <c r="J48" s="624" t="s">
        <v>5725</v>
      </c>
      <c r="K48" s="627" t="s">
        <v>14033</v>
      </c>
      <c r="L48" s="624" t="s">
        <v>40</v>
      </c>
      <c r="M48" s="627" t="s">
        <v>13656</v>
      </c>
      <c r="N48" s="624">
        <v>0</v>
      </c>
      <c r="O48" s="643">
        <v>0</v>
      </c>
      <c r="P48" s="643">
        <v>0</v>
      </c>
      <c r="Q48" s="643">
        <v>0</v>
      </c>
      <c r="R48" s="643">
        <v>0</v>
      </c>
      <c r="S48" s="643">
        <v>0</v>
      </c>
      <c r="T48" s="366">
        <v>1</v>
      </c>
      <c r="U48" s="643">
        <v>0</v>
      </c>
      <c r="V48" s="643">
        <v>0</v>
      </c>
      <c r="W48" s="643">
        <v>0</v>
      </c>
      <c r="X48" s="366">
        <v>77</v>
      </c>
      <c r="Y48" s="366">
        <v>5</v>
      </c>
      <c r="Z48" s="624" t="s">
        <v>54</v>
      </c>
      <c r="AA48" s="643" t="s">
        <v>5289</v>
      </c>
      <c r="AB48" s="643" t="s">
        <v>5289</v>
      </c>
      <c r="AC48" s="131" t="s">
        <v>5289</v>
      </c>
      <c r="AD48" s="131" t="s">
        <v>5289</v>
      </c>
      <c r="AE48" s="131" t="s">
        <v>5289</v>
      </c>
      <c r="AF48" s="133" t="s">
        <v>5289</v>
      </c>
      <c r="AG48" s="107"/>
      <c r="AH48" s="107"/>
      <c r="AI48" s="107"/>
      <c r="AJ48" s="107"/>
      <c r="AK48" s="107"/>
      <c r="AL48" s="107"/>
    </row>
    <row r="49" spans="1:38" s="44" customFormat="1" ht="76.5">
      <c r="A49" s="639">
        <v>40</v>
      </c>
      <c r="B49" s="627" t="s">
        <v>18968</v>
      </c>
      <c r="C49" s="627" t="s">
        <v>3205</v>
      </c>
      <c r="D49" s="627" t="s">
        <v>18969</v>
      </c>
      <c r="E49" s="624" t="s">
        <v>40</v>
      </c>
      <c r="F49" s="624" t="s">
        <v>51</v>
      </c>
      <c r="G49" s="649"/>
      <c r="H49" s="649"/>
      <c r="I49" s="9"/>
      <c r="J49" s="649"/>
      <c r="K49" s="9"/>
      <c r="L49" s="624" t="s">
        <v>40</v>
      </c>
      <c r="M49" s="627" t="s">
        <v>18970</v>
      </c>
      <c r="N49" s="624">
        <v>0</v>
      </c>
      <c r="O49" s="643">
        <v>0</v>
      </c>
      <c r="P49" s="643">
        <v>0</v>
      </c>
      <c r="Q49" s="643">
        <v>0</v>
      </c>
      <c r="R49" s="643">
        <v>0</v>
      </c>
      <c r="S49" s="643">
        <v>0</v>
      </c>
      <c r="T49" s="366">
        <v>1</v>
      </c>
      <c r="U49" s="643">
        <v>0</v>
      </c>
      <c r="V49" s="643">
        <v>0</v>
      </c>
      <c r="W49" s="643">
        <v>0</v>
      </c>
      <c r="X49" s="366">
        <v>13</v>
      </c>
      <c r="Y49" s="366">
        <v>49</v>
      </c>
      <c r="Z49" s="624" t="s">
        <v>51</v>
      </c>
      <c r="AA49" s="643"/>
      <c r="AB49" s="643"/>
      <c r="AC49" s="131"/>
      <c r="AD49" s="131"/>
      <c r="AE49" s="131"/>
      <c r="AF49" s="133"/>
      <c r="AG49" s="107"/>
      <c r="AH49" s="107"/>
      <c r="AI49" s="107"/>
      <c r="AJ49" s="107"/>
      <c r="AK49" s="107"/>
      <c r="AL49" s="107"/>
    </row>
    <row r="50" spans="1:38" s="44" customFormat="1" ht="153">
      <c r="A50" s="639">
        <v>41</v>
      </c>
      <c r="B50" s="645" t="s">
        <v>582</v>
      </c>
      <c r="C50" s="645" t="s">
        <v>3154</v>
      </c>
      <c r="D50" s="645" t="s">
        <v>3207</v>
      </c>
      <c r="E50" s="643" t="s">
        <v>15381</v>
      </c>
      <c r="F50" s="643" t="s">
        <v>3232</v>
      </c>
      <c r="G50" s="624" t="s">
        <v>15906</v>
      </c>
      <c r="H50" s="643">
        <v>1</v>
      </c>
      <c r="I50" s="643" t="s">
        <v>16674</v>
      </c>
      <c r="J50" s="624" t="s">
        <v>5725</v>
      </c>
      <c r="K50" s="645" t="s">
        <v>14034</v>
      </c>
      <c r="L50" s="643" t="s">
        <v>40</v>
      </c>
      <c r="M50" s="645" t="s">
        <v>13014</v>
      </c>
      <c r="N50" s="624">
        <v>78</v>
      </c>
      <c r="O50" s="643">
        <v>0</v>
      </c>
      <c r="P50" s="643">
        <v>0</v>
      </c>
      <c r="Q50" s="643">
        <v>0</v>
      </c>
      <c r="R50" s="643">
        <v>0</v>
      </c>
      <c r="S50" s="643">
        <v>0</v>
      </c>
      <c r="T50" s="366">
        <v>2</v>
      </c>
      <c r="U50" s="643">
        <v>0</v>
      </c>
      <c r="V50" s="643">
        <v>0</v>
      </c>
      <c r="W50" s="643">
        <v>0</v>
      </c>
      <c r="X50" s="366">
        <f>35+46+18+52</f>
        <v>151</v>
      </c>
      <c r="Y50" s="366">
        <v>10</v>
      </c>
      <c r="Z50" s="643" t="s">
        <v>54</v>
      </c>
      <c r="AA50" s="643" t="s">
        <v>5289</v>
      </c>
      <c r="AB50" s="643" t="s">
        <v>5289</v>
      </c>
      <c r="AC50" s="131" t="s">
        <v>5289</v>
      </c>
      <c r="AD50" s="131" t="s">
        <v>5289</v>
      </c>
      <c r="AE50" s="131" t="s">
        <v>5289</v>
      </c>
      <c r="AF50" s="133" t="s">
        <v>5289</v>
      </c>
      <c r="AG50" s="107"/>
      <c r="AH50" s="107"/>
      <c r="AI50" s="107"/>
      <c r="AJ50" s="107"/>
      <c r="AK50" s="107"/>
      <c r="AL50" s="107"/>
    </row>
    <row r="51" spans="1:38" s="44" customFormat="1" ht="153">
      <c r="A51" s="639">
        <v>42</v>
      </c>
      <c r="B51" s="627" t="s">
        <v>3208</v>
      </c>
      <c r="C51" s="627" t="s">
        <v>3154</v>
      </c>
      <c r="D51" s="627" t="s">
        <v>3209</v>
      </c>
      <c r="E51" s="624" t="s">
        <v>15382</v>
      </c>
      <c r="F51" s="643" t="s">
        <v>3232</v>
      </c>
      <c r="G51" s="624" t="s">
        <v>15907</v>
      </c>
      <c r="H51" s="624">
        <v>1</v>
      </c>
      <c r="I51" s="643" t="s">
        <v>16674</v>
      </c>
      <c r="J51" s="624" t="s">
        <v>5725</v>
      </c>
      <c r="K51" s="627" t="s">
        <v>14034</v>
      </c>
      <c r="L51" s="624" t="s">
        <v>40</v>
      </c>
      <c r="M51" s="645" t="s">
        <v>13014</v>
      </c>
      <c r="N51" s="624">
        <v>1</v>
      </c>
      <c r="O51" s="643">
        <v>0</v>
      </c>
      <c r="P51" s="643">
        <v>0</v>
      </c>
      <c r="Q51" s="643">
        <v>0</v>
      </c>
      <c r="R51" s="643">
        <v>0</v>
      </c>
      <c r="S51" s="643">
        <v>0</v>
      </c>
      <c r="T51" s="366">
        <v>4</v>
      </c>
      <c r="U51" s="643">
        <v>0</v>
      </c>
      <c r="V51" s="643">
        <v>0</v>
      </c>
      <c r="W51" s="643">
        <v>0</v>
      </c>
      <c r="X51" s="366">
        <f>36+34+65+157</f>
        <v>292</v>
      </c>
      <c r="Y51" s="366">
        <v>16</v>
      </c>
      <c r="Z51" s="624" t="s">
        <v>54</v>
      </c>
      <c r="AA51" s="643" t="s">
        <v>5289</v>
      </c>
      <c r="AB51" s="643" t="s">
        <v>5289</v>
      </c>
      <c r="AC51" s="131" t="s">
        <v>5289</v>
      </c>
      <c r="AD51" s="131" t="s">
        <v>5289</v>
      </c>
      <c r="AE51" s="131" t="s">
        <v>5289</v>
      </c>
      <c r="AF51" s="133" t="s">
        <v>5289</v>
      </c>
      <c r="AG51" s="107"/>
      <c r="AH51" s="107"/>
      <c r="AI51" s="107"/>
      <c r="AJ51" s="107"/>
      <c r="AK51" s="107"/>
      <c r="AL51" s="107"/>
    </row>
    <row r="52" spans="1:38" ht="153">
      <c r="A52" s="639">
        <v>43</v>
      </c>
      <c r="B52" s="627" t="s">
        <v>3210</v>
      </c>
      <c r="C52" s="627" t="s">
        <v>3154</v>
      </c>
      <c r="D52" s="627" t="s">
        <v>3211</v>
      </c>
      <c r="E52" s="624" t="s">
        <v>14311</v>
      </c>
      <c r="F52" s="643" t="s">
        <v>3232</v>
      </c>
      <c r="G52" s="624" t="s">
        <v>15908</v>
      </c>
      <c r="H52" s="624">
        <v>1</v>
      </c>
      <c r="I52" s="643" t="s">
        <v>16674</v>
      </c>
      <c r="J52" s="624" t="s">
        <v>5725</v>
      </c>
      <c r="K52" s="627" t="s">
        <v>14035</v>
      </c>
      <c r="L52" s="624" t="s">
        <v>40</v>
      </c>
      <c r="M52" s="645" t="s">
        <v>13014</v>
      </c>
      <c r="N52" s="624">
        <v>4745</v>
      </c>
      <c r="O52" s="643">
        <v>0</v>
      </c>
      <c r="P52" s="643">
        <v>0</v>
      </c>
      <c r="Q52" s="643">
        <v>0</v>
      </c>
      <c r="R52" s="643">
        <v>0</v>
      </c>
      <c r="S52" s="643">
        <v>0</v>
      </c>
      <c r="T52" s="366">
        <v>0</v>
      </c>
      <c r="U52" s="643">
        <v>0</v>
      </c>
      <c r="V52" s="643">
        <v>0</v>
      </c>
      <c r="W52" s="643">
        <v>0</v>
      </c>
      <c r="X52" s="366">
        <v>2485</v>
      </c>
      <c r="Y52" s="366">
        <v>0</v>
      </c>
      <c r="Z52" s="624" t="s">
        <v>54</v>
      </c>
      <c r="AA52" s="643" t="s">
        <v>5289</v>
      </c>
      <c r="AB52" s="643" t="s">
        <v>5289</v>
      </c>
      <c r="AC52" s="131" t="s">
        <v>5289</v>
      </c>
      <c r="AD52" s="131" t="s">
        <v>5289</v>
      </c>
      <c r="AE52" s="131" t="s">
        <v>5289</v>
      </c>
      <c r="AF52" s="133" t="s">
        <v>5289</v>
      </c>
    </row>
    <row r="53" spans="1:38" ht="153">
      <c r="A53" s="639">
        <v>44</v>
      </c>
      <c r="B53" s="627" t="s">
        <v>3212</v>
      </c>
      <c r="C53" s="627" t="s">
        <v>3154</v>
      </c>
      <c r="D53" s="627" t="s">
        <v>3213</v>
      </c>
      <c r="E53" s="624" t="s">
        <v>15710</v>
      </c>
      <c r="F53" s="643" t="s">
        <v>3232</v>
      </c>
      <c r="G53" s="624" t="s">
        <v>16505</v>
      </c>
      <c r="H53" s="624">
        <v>1</v>
      </c>
      <c r="I53" s="643" t="s">
        <v>16674</v>
      </c>
      <c r="J53" s="624" t="s">
        <v>5725</v>
      </c>
      <c r="K53" s="627" t="s">
        <v>14029</v>
      </c>
      <c r="L53" s="624" t="s">
        <v>40</v>
      </c>
      <c r="M53" s="645" t="s">
        <v>13014</v>
      </c>
      <c r="N53" s="624">
        <v>0</v>
      </c>
      <c r="O53" s="643">
        <v>0</v>
      </c>
      <c r="P53" s="643">
        <v>0</v>
      </c>
      <c r="Q53" s="643">
        <v>0</v>
      </c>
      <c r="R53" s="643">
        <v>0</v>
      </c>
      <c r="S53" s="643">
        <v>0</v>
      </c>
      <c r="T53" s="366">
        <v>0</v>
      </c>
      <c r="U53" s="643">
        <v>0</v>
      </c>
      <c r="V53" s="643">
        <v>0</v>
      </c>
      <c r="W53" s="643">
        <v>0</v>
      </c>
      <c r="X53" s="366">
        <v>1</v>
      </c>
      <c r="Y53" s="366">
        <v>0</v>
      </c>
      <c r="Z53" s="624" t="s">
        <v>51</v>
      </c>
      <c r="AA53" s="643" t="s">
        <v>5289</v>
      </c>
      <c r="AB53" s="643" t="s">
        <v>5289</v>
      </c>
      <c r="AC53" s="131" t="s">
        <v>5289</v>
      </c>
      <c r="AD53" s="131" t="s">
        <v>5289</v>
      </c>
      <c r="AE53" s="131" t="s">
        <v>5289</v>
      </c>
      <c r="AF53" s="133" t="s">
        <v>5289</v>
      </c>
    </row>
    <row r="54" spans="1:38" ht="153">
      <c r="A54" s="639">
        <v>45</v>
      </c>
      <c r="B54" s="627" t="s">
        <v>1136</v>
      </c>
      <c r="C54" s="627" t="s">
        <v>3214</v>
      </c>
      <c r="D54" s="627" t="s">
        <v>3215</v>
      </c>
      <c r="E54" s="624" t="s">
        <v>40</v>
      </c>
      <c r="F54" s="643" t="s">
        <v>3232</v>
      </c>
      <c r="G54" s="643" t="s">
        <v>51</v>
      </c>
      <c r="H54" s="643">
        <v>1</v>
      </c>
      <c r="I54" s="643" t="s">
        <v>16674</v>
      </c>
      <c r="J54" s="624" t="s">
        <v>5725</v>
      </c>
      <c r="K54" s="627" t="s">
        <v>14036</v>
      </c>
      <c r="L54" s="624" t="s">
        <v>51</v>
      </c>
      <c r="M54" s="649"/>
      <c r="N54" s="650"/>
      <c r="O54" s="650"/>
      <c r="P54" s="643">
        <v>0</v>
      </c>
      <c r="Q54" s="643">
        <v>0</v>
      </c>
      <c r="R54" s="643">
        <v>0</v>
      </c>
      <c r="S54" s="643">
        <v>0</v>
      </c>
      <c r="T54" s="366">
        <v>0</v>
      </c>
      <c r="U54" s="643">
        <v>0</v>
      </c>
      <c r="V54" s="643">
        <v>0</v>
      </c>
      <c r="W54" s="643">
        <v>0</v>
      </c>
      <c r="X54" s="366">
        <v>23</v>
      </c>
      <c r="Y54" s="366">
        <v>0</v>
      </c>
      <c r="Z54" s="624" t="s">
        <v>51</v>
      </c>
      <c r="AA54" s="643" t="s">
        <v>5289</v>
      </c>
      <c r="AB54" s="643" t="s">
        <v>5289</v>
      </c>
      <c r="AC54" s="131" t="s">
        <v>5289</v>
      </c>
      <c r="AD54" s="131" t="s">
        <v>5289</v>
      </c>
      <c r="AE54" s="131" t="s">
        <v>5289</v>
      </c>
      <c r="AF54" s="133" t="s">
        <v>5289</v>
      </c>
    </row>
    <row r="55" spans="1:38" ht="153">
      <c r="A55" s="639">
        <v>46</v>
      </c>
      <c r="B55" s="627" t="s">
        <v>3216</v>
      </c>
      <c r="C55" s="645" t="s">
        <v>15842</v>
      </c>
      <c r="D55" s="627" t="s">
        <v>3217</v>
      </c>
      <c r="E55" s="624" t="s">
        <v>14312</v>
      </c>
      <c r="F55" s="643" t="s">
        <v>3232</v>
      </c>
      <c r="G55" s="643" t="s">
        <v>51</v>
      </c>
      <c r="H55" s="643">
        <v>1</v>
      </c>
      <c r="I55" s="643" t="s">
        <v>16674</v>
      </c>
      <c r="J55" s="649"/>
      <c r="K55" s="9"/>
      <c r="L55" s="624" t="s">
        <v>51</v>
      </c>
      <c r="M55" s="649"/>
      <c r="N55" s="650"/>
      <c r="O55" s="650"/>
      <c r="P55" s="643">
        <v>0</v>
      </c>
      <c r="Q55" s="643">
        <v>0</v>
      </c>
      <c r="R55" s="643">
        <v>0</v>
      </c>
      <c r="S55" s="643">
        <v>0</v>
      </c>
      <c r="T55" s="366">
        <v>0</v>
      </c>
      <c r="U55" s="643">
        <v>0</v>
      </c>
      <c r="V55" s="643">
        <v>0</v>
      </c>
      <c r="W55" s="643">
        <v>0</v>
      </c>
      <c r="X55" s="366">
        <v>0</v>
      </c>
      <c r="Y55" s="366">
        <v>0</v>
      </c>
      <c r="Z55" s="624" t="s">
        <v>51</v>
      </c>
      <c r="AA55" s="643" t="s">
        <v>5289</v>
      </c>
      <c r="AB55" s="643" t="s">
        <v>5289</v>
      </c>
      <c r="AC55" s="131" t="s">
        <v>5289</v>
      </c>
      <c r="AD55" s="131" t="s">
        <v>5289</v>
      </c>
      <c r="AE55" s="131" t="s">
        <v>5289</v>
      </c>
      <c r="AF55" s="133" t="s">
        <v>5289</v>
      </c>
    </row>
    <row r="56" spans="1:38" ht="178.5">
      <c r="A56" s="639">
        <v>47</v>
      </c>
      <c r="B56" s="645" t="s">
        <v>3218</v>
      </c>
      <c r="C56" s="645" t="s">
        <v>15844</v>
      </c>
      <c r="D56" s="645" t="s">
        <v>3219</v>
      </c>
      <c r="E56" s="624" t="s">
        <v>40</v>
      </c>
      <c r="F56" s="643" t="s">
        <v>3232</v>
      </c>
      <c r="G56" s="643" t="s">
        <v>51</v>
      </c>
      <c r="H56" s="643">
        <v>1</v>
      </c>
      <c r="I56" s="643" t="s">
        <v>16674</v>
      </c>
      <c r="J56" s="649"/>
      <c r="K56" s="9"/>
      <c r="L56" s="643" t="s">
        <v>40</v>
      </c>
      <c r="M56" s="645" t="s">
        <v>13022</v>
      </c>
      <c r="N56" s="624">
        <v>0</v>
      </c>
      <c r="O56" s="643">
        <v>0</v>
      </c>
      <c r="P56" s="643">
        <v>0</v>
      </c>
      <c r="Q56" s="643">
        <v>0</v>
      </c>
      <c r="R56" s="643">
        <v>0</v>
      </c>
      <c r="S56" s="643">
        <v>0</v>
      </c>
      <c r="T56" s="366">
        <v>0</v>
      </c>
      <c r="U56" s="643">
        <v>0</v>
      </c>
      <c r="V56" s="643">
        <v>0</v>
      </c>
      <c r="W56" s="643">
        <v>0</v>
      </c>
      <c r="X56" s="366">
        <v>579</v>
      </c>
      <c r="Y56" s="366">
        <v>17</v>
      </c>
      <c r="Z56" s="643" t="s">
        <v>51</v>
      </c>
      <c r="AA56" s="643" t="s">
        <v>5289</v>
      </c>
      <c r="AB56" s="643" t="s">
        <v>5289</v>
      </c>
      <c r="AC56" s="131" t="s">
        <v>5289</v>
      </c>
      <c r="AD56" s="131" t="s">
        <v>5289</v>
      </c>
      <c r="AE56" s="131" t="s">
        <v>5289</v>
      </c>
      <c r="AF56" s="133" t="s">
        <v>5289</v>
      </c>
    </row>
    <row r="57" spans="1:38" ht="140.25">
      <c r="A57" s="639">
        <v>48</v>
      </c>
      <c r="B57" s="645" t="s">
        <v>3220</v>
      </c>
      <c r="C57" s="645" t="s">
        <v>15842</v>
      </c>
      <c r="D57" s="645" t="s">
        <v>3231</v>
      </c>
      <c r="E57" s="643" t="s">
        <v>40</v>
      </c>
      <c r="F57" s="643" t="s">
        <v>51</v>
      </c>
      <c r="G57" s="649"/>
      <c r="H57" s="649"/>
      <c r="I57" s="9"/>
      <c r="J57" s="649"/>
      <c r="K57" s="9"/>
      <c r="L57" s="643" t="s">
        <v>101</v>
      </c>
      <c r="M57" s="649"/>
      <c r="N57" s="650"/>
      <c r="O57" s="650"/>
      <c r="P57" s="643">
        <v>0</v>
      </c>
      <c r="Q57" s="643">
        <v>0</v>
      </c>
      <c r="R57" s="643">
        <v>0</v>
      </c>
      <c r="S57" s="643">
        <v>0</v>
      </c>
      <c r="T57" s="366">
        <v>0</v>
      </c>
      <c r="U57" s="643">
        <v>0</v>
      </c>
      <c r="V57" s="643">
        <v>0</v>
      </c>
      <c r="W57" s="643">
        <v>0</v>
      </c>
      <c r="X57" s="366">
        <v>0</v>
      </c>
      <c r="Y57" s="366">
        <v>0</v>
      </c>
      <c r="Z57" s="643" t="s">
        <v>51</v>
      </c>
      <c r="AA57" s="643" t="s">
        <v>5289</v>
      </c>
      <c r="AB57" s="643" t="s">
        <v>5289</v>
      </c>
      <c r="AC57" s="131" t="s">
        <v>5289</v>
      </c>
      <c r="AD57" s="131" t="s">
        <v>5289</v>
      </c>
      <c r="AE57" s="131" t="s">
        <v>5289</v>
      </c>
      <c r="AF57" s="133" t="s">
        <v>5289</v>
      </c>
    </row>
    <row r="58" spans="1:38" ht="89.25" customHeight="1">
      <c r="A58" s="639">
        <v>49</v>
      </c>
      <c r="B58" s="645" t="s">
        <v>14021</v>
      </c>
      <c r="C58" s="645" t="s">
        <v>15842</v>
      </c>
      <c r="D58" s="645" t="s">
        <v>15909</v>
      </c>
      <c r="E58" s="643" t="s">
        <v>40</v>
      </c>
      <c r="F58" s="643" t="s">
        <v>3232</v>
      </c>
      <c r="G58" s="643" t="s">
        <v>51</v>
      </c>
      <c r="H58" s="643">
        <v>1</v>
      </c>
      <c r="I58" s="643" t="s">
        <v>16674</v>
      </c>
      <c r="J58" s="649"/>
      <c r="K58" s="9"/>
      <c r="L58" s="643" t="s">
        <v>101</v>
      </c>
      <c r="M58" s="649"/>
      <c r="N58" s="650"/>
      <c r="O58" s="650"/>
      <c r="P58" s="643">
        <v>0</v>
      </c>
      <c r="Q58" s="643">
        <v>0</v>
      </c>
      <c r="R58" s="643">
        <v>0</v>
      </c>
      <c r="S58" s="643">
        <v>0</v>
      </c>
      <c r="T58" s="366">
        <v>0</v>
      </c>
      <c r="U58" s="643">
        <v>0</v>
      </c>
      <c r="V58" s="643">
        <v>0</v>
      </c>
      <c r="W58" s="643">
        <v>0</v>
      </c>
      <c r="X58" s="366">
        <v>2140</v>
      </c>
      <c r="Y58" s="366">
        <v>15</v>
      </c>
      <c r="Z58" s="643" t="s">
        <v>51</v>
      </c>
      <c r="AA58" s="643" t="s">
        <v>5289</v>
      </c>
      <c r="AB58" s="643" t="s">
        <v>5289</v>
      </c>
      <c r="AC58" s="131" t="s">
        <v>5289</v>
      </c>
      <c r="AD58" s="131" t="s">
        <v>5289</v>
      </c>
      <c r="AE58" s="131" t="s">
        <v>5289</v>
      </c>
      <c r="AF58" s="133" t="s">
        <v>5289</v>
      </c>
    </row>
    <row r="59" spans="1:38" s="44" customFormat="1" ht="78.75" customHeight="1">
      <c r="A59" s="639">
        <v>50</v>
      </c>
      <c r="B59" s="645" t="s">
        <v>14022</v>
      </c>
      <c r="C59" s="645" t="s">
        <v>15842</v>
      </c>
      <c r="D59" s="645" t="s">
        <v>14023</v>
      </c>
      <c r="E59" s="643" t="s">
        <v>40</v>
      </c>
      <c r="F59" s="643" t="s">
        <v>3232</v>
      </c>
      <c r="G59" s="643" t="s">
        <v>51</v>
      </c>
      <c r="H59" s="643">
        <v>1</v>
      </c>
      <c r="I59" s="643" t="s">
        <v>16674</v>
      </c>
      <c r="J59" s="649"/>
      <c r="K59" s="9"/>
      <c r="L59" s="643" t="s">
        <v>101</v>
      </c>
      <c r="M59" s="649"/>
      <c r="N59" s="650"/>
      <c r="O59" s="650"/>
      <c r="P59" s="643">
        <v>0</v>
      </c>
      <c r="Q59" s="643">
        <v>0</v>
      </c>
      <c r="R59" s="643">
        <v>0</v>
      </c>
      <c r="S59" s="643">
        <v>0</v>
      </c>
      <c r="T59" s="366">
        <v>0</v>
      </c>
      <c r="U59" s="643">
        <v>0</v>
      </c>
      <c r="V59" s="643">
        <v>0</v>
      </c>
      <c r="W59" s="643">
        <v>0</v>
      </c>
      <c r="X59" s="366">
        <v>176</v>
      </c>
      <c r="Y59" s="366">
        <v>1</v>
      </c>
      <c r="Z59" s="643" t="s">
        <v>51</v>
      </c>
      <c r="AA59" s="643" t="s">
        <v>5289</v>
      </c>
      <c r="AB59" s="643" t="s">
        <v>5289</v>
      </c>
      <c r="AC59" s="131" t="s">
        <v>5289</v>
      </c>
      <c r="AD59" s="131" t="s">
        <v>5289</v>
      </c>
      <c r="AE59" s="131" t="s">
        <v>5289</v>
      </c>
      <c r="AF59" s="133" t="s">
        <v>5289</v>
      </c>
      <c r="AG59" s="107"/>
      <c r="AH59" s="107"/>
      <c r="AI59" s="107"/>
      <c r="AJ59" s="107"/>
      <c r="AK59" s="107"/>
      <c r="AL59" s="107"/>
    </row>
    <row r="60" spans="1:38" s="44" customFormat="1" ht="121.5" customHeight="1">
      <c r="A60" s="639">
        <v>51</v>
      </c>
      <c r="B60" s="645" t="s">
        <v>14024</v>
      </c>
      <c r="C60" s="645" t="s">
        <v>15842</v>
      </c>
      <c r="D60" s="645" t="s">
        <v>15910</v>
      </c>
      <c r="E60" s="643" t="s">
        <v>40</v>
      </c>
      <c r="F60" s="643" t="s">
        <v>51</v>
      </c>
      <c r="G60" s="649"/>
      <c r="H60" s="649"/>
      <c r="I60" s="9"/>
      <c r="J60" s="649"/>
      <c r="K60" s="9"/>
      <c r="L60" s="643" t="s">
        <v>101</v>
      </c>
      <c r="M60" s="649"/>
      <c r="N60" s="650"/>
      <c r="O60" s="650"/>
      <c r="P60" s="643">
        <v>0</v>
      </c>
      <c r="Q60" s="643">
        <v>0</v>
      </c>
      <c r="R60" s="643">
        <v>0</v>
      </c>
      <c r="S60" s="643">
        <v>0</v>
      </c>
      <c r="T60" s="366">
        <v>0</v>
      </c>
      <c r="U60" s="643">
        <v>0</v>
      </c>
      <c r="V60" s="643">
        <v>0</v>
      </c>
      <c r="W60" s="643">
        <v>0</v>
      </c>
      <c r="X60" s="366">
        <v>0</v>
      </c>
      <c r="Y60" s="366">
        <v>0</v>
      </c>
      <c r="Z60" s="643" t="s">
        <v>51</v>
      </c>
      <c r="AA60" s="643" t="s">
        <v>5289</v>
      </c>
      <c r="AB60" s="643" t="s">
        <v>5289</v>
      </c>
      <c r="AC60" s="131" t="s">
        <v>5289</v>
      </c>
      <c r="AD60" s="131" t="s">
        <v>5289</v>
      </c>
      <c r="AE60" s="131" t="s">
        <v>5289</v>
      </c>
      <c r="AF60" s="133" t="s">
        <v>5289</v>
      </c>
      <c r="AG60" s="107"/>
      <c r="AH60" s="107"/>
      <c r="AI60" s="107"/>
      <c r="AJ60" s="107"/>
      <c r="AK60" s="107"/>
      <c r="AL60" s="107"/>
    </row>
    <row r="61" spans="1:38" s="44" customFormat="1" ht="121.5" customHeight="1">
      <c r="A61" s="639">
        <v>52</v>
      </c>
      <c r="B61" s="645" t="s">
        <v>126</v>
      </c>
      <c r="C61" s="645" t="s">
        <v>15842</v>
      </c>
      <c r="D61" s="645" t="s">
        <v>15843</v>
      </c>
      <c r="E61" s="643" t="s">
        <v>129</v>
      </c>
      <c r="F61" s="643" t="s">
        <v>3232</v>
      </c>
      <c r="G61" s="643" t="s">
        <v>51</v>
      </c>
      <c r="H61" s="643">
        <v>1</v>
      </c>
      <c r="I61" s="643" t="s">
        <v>16674</v>
      </c>
      <c r="J61" s="650"/>
      <c r="K61" s="232"/>
      <c r="L61" s="643" t="s">
        <v>101</v>
      </c>
      <c r="M61" s="649"/>
      <c r="N61" s="650"/>
      <c r="O61" s="650"/>
      <c r="P61" s="643">
        <v>0</v>
      </c>
      <c r="Q61" s="643">
        <v>0</v>
      </c>
      <c r="R61" s="643">
        <v>0</v>
      </c>
      <c r="S61" s="643">
        <v>0</v>
      </c>
      <c r="T61" s="366">
        <v>0</v>
      </c>
      <c r="U61" s="643">
        <v>0</v>
      </c>
      <c r="V61" s="643">
        <v>0</v>
      </c>
      <c r="W61" s="643">
        <v>0</v>
      </c>
      <c r="X61" s="366">
        <v>91</v>
      </c>
      <c r="Y61" s="366">
        <v>1</v>
      </c>
      <c r="Z61" s="643" t="s">
        <v>51</v>
      </c>
      <c r="AA61" s="643" t="s">
        <v>5289</v>
      </c>
      <c r="AB61" s="643" t="s">
        <v>5289</v>
      </c>
      <c r="AC61" s="131" t="s">
        <v>5289</v>
      </c>
      <c r="AD61" s="131" t="s">
        <v>5289</v>
      </c>
      <c r="AE61" s="131" t="s">
        <v>5289</v>
      </c>
      <c r="AF61" s="133" t="s">
        <v>5289</v>
      </c>
      <c r="AG61" s="107"/>
      <c r="AH61" s="107"/>
      <c r="AI61" s="107"/>
      <c r="AJ61" s="107"/>
      <c r="AK61" s="107"/>
      <c r="AL61" s="107"/>
    </row>
    <row r="62" spans="1:38" s="44" customFormat="1" ht="121.5" customHeight="1">
      <c r="A62" s="639">
        <v>53</v>
      </c>
      <c r="B62" s="529" t="s">
        <v>18680</v>
      </c>
      <c r="C62" s="529" t="s">
        <v>15842</v>
      </c>
      <c r="D62" s="627" t="s">
        <v>18681</v>
      </c>
      <c r="E62" s="624" t="s">
        <v>54</v>
      </c>
      <c r="F62" s="643" t="s">
        <v>51</v>
      </c>
      <c r="G62" s="650"/>
      <c r="H62" s="650"/>
      <c r="I62" s="232"/>
      <c r="J62" s="650"/>
      <c r="K62" s="232"/>
      <c r="L62" s="643" t="s">
        <v>101</v>
      </c>
      <c r="M62" s="649"/>
      <c r="N62" s="650"/>
      <c r="O62" s="650"/>
      <c r="P62" s="643">
        <v>0</v>
      </c>
      <c r="Q62" s="643">
        <v>0</v>
      </c>
      <c r="R62" s="643">
        <v>0</v>
      </c>
      <c r="S62" s="643">
        <v>0</v>
      </c>
      <c r="T62" s="366">
        <v>0</v>
      </c>
      <c r="U62" s="643">
        <v>0</v>
      </c>
      <c r="V62" s="643">
        <v>0</v>
      </c>
      <c r="W62" s="643">
        <v>0</v>
      </c>
      <c r="X62" s="366">
        <v>0</v>
      </c>
      <c r="Y62" s="366">
        <v>0</v>
      </c>
      <c r="Z62" s="643"/>
      <c r="AA62" s="643"/>
      <c r="AB62" s="643"/>
      <c r="AC62" s="131"/>
      <c r="AD62" s="131"/>
      <c r="AE62" s="131"/>
      <c r="AF62" s="133"/>
      <c r="AG62" s="107"/>
      <c r="AH62" s="107"/>
      <c r="AI62" s="107"/>
      <c r="AJ62" s="107"/>
      <c r="AK62" s="107"/>
      <c r="AL62" s="107"/>
    </row>
    <row r="63" spans="1:38" ht="153">
      <c r="A63" s="639">
        <v>54</v>
      </c>
      <c r="B63" s="627" t="s">
        <v>127</v>
      </c>
      <c r="C63" s="627" t="s">
        <v>3221</v>
      </c>
      <c r="D63" s="627" t="s">
        <v>3222</v>
      </c>
      <c r="E63" s="624" t="s">
        <v>14758</v>
      </c>
      <c r="F63" s="624" t="s">
        <v>51</v>
      </c>
      <c r="G63" s="649"/>
      <c r="H63" s="649"/>
      <c r="I63" s="9"/>
      <c r="J63" s="649"/>
      <c r="K63" s="9"/>
      <c r="L63" s="624" t="s">
        <v>51</v>
      </c>
      <c r="M63" s="649"/>
      <c r="N63" s="650"/>
      <c r="O63" s="650"/>
      <c r="P63" s="643">
        <v>0</v>
      </c>
      <c r="Q63" s="643">
        <v>0</v>
      </c>
      <c r="R63" s="643">
        <v>0</v>
      </c>
      <c r="S63" s="643">
        <v>0</v>
      </c>
      <c r="T63" s="366">
        <v>1</v>
      </c>
      <c r="U63" s="643">
        <v>0</v>
      </c>
      <c r="V63" s="643">
        <v>0</v>
      </c>
      <c r="W63" s="643">
        <v>0</v>
      </c>
      <c r="X63" s="366">
        <v>686</v>
      </c>
      <c r="Y63" s="366">
        <v>30</v>
      </c>
      <c r="Z63" s="624" t="s">
        <v>51</v>
      </c>
      <c r="AA63" s="643" t="s">
        <v>5289</v>
      </c>
      <c r="AB63" s="643" t="s">
        <v>5289</v>
      </c>
      <c r="AC63" s="131" t="s">
        <v>5289</v>
      </c>
      <c r="AD63" s="131" t="s">
        <v>5289</v>
      </c>
      <c r="AE63" s="131" t="s">
        <v>5289</v>
      </c>
      <c r="AF63" s="133" t="s">
        <v>5289</v>
      </c>
    </row>
    <row r="64" spans="1:38" s="44" customFormat="1" ht="77.25" customHeight="1">
      <c r="A64" s="639">
        <v>55</v>
      </c>
      <c r="B64" s="627" t="s">
        <v>17826</v>
      </c>
      <c r="C64" s="627" t="s">
        <v>17827</v>
      </c>
      <c r="D64" s="627" t="s">
        <v>17828</v>
      </c>
      <c r="E64" s="624" t="s">
        <v>54</v>
      </c>
      <c r="F64" s="624" t="s">
        <v>51</v>
      </c>
      <c r="G64" s="649"/>
      <c r="H64" s="649"/>
      <c r="I64" s="9"/>
      <c r="J64" s="649"/>
      <c r="K64" s="9"/>
      <c r="L64" s="624" t="s">
        <v>51</v>
      </c>
      <c r="M64" s="649"/>
      <c r="N64" s="650"/>
      <c r="O64" s="650"/>
      <c r="P64" s="643">
        <v>0</v>
      </c>
      <c r="Q64" s="643">
        <v>0</v>
      </c>
      <c r="R64" s="643">
        <v>0</v>
      </c>
      <c r="S64" s="643">
        <v>0</v>
      </c>
      <c r="T64" s="366">
        <v>1</v>
      </c>
      <c r="U64" s="643">
        <v>0</v>
      </c>
      <c r="V64" s="643">
        <v>0</v>
      </c>
      <c r="W64" s="643">
        <v>0</v>
      </c>
      <c r="X64" s="366">
        <v>2</v>
      </c>
      <c r="Y64" s="366">
        <v>0</v>
      </c>
      <c r="Z64" s="624" t="s">
        <v>51</v>
      </c>
      <c r="AA64" s="643" t="s">
        <v>5289</v>
      </c>
      <c r="AB64" s="643" t="s">
        <v>5289</v>
      </c>
      <c r="AC64" s="131" t="s">
        <v>5289</v>
      </c>
      <c r="AD64" s="131" t="s">
        <v>5289</v>
      </c>
      <c r="AE64" s="131" t="s">
        <v>5289</v>
      </c>
      <c r="AF64" s="133" t="s">
        <v>5289</v>
      </c>
      <c r="AG64" s="107"/>
      <c r="AH64" s="107"/>
      <c r="AI64" s="107"/>
      <c r="AJ64" s="107"/>
      <c r="AK64" s="107"/>
      <c r="AL64" s="107"/>
    </row>
    <row r="65" spans="1:38" s="44" customFormat="1" ht="77.25" customHeight="1">
      <c r="A65" s="639">
        <v>56</v>
      </c>
      <c r="B65" s="627" t="s">
        <v>17829</v>
      </c>
      <c r="C65" s="627" t="s">
        <v>17827</v>
      </c>
      <c r="D65" s="627" t="s">
        <v>17830</v>
      </c>
      <c r="E65" s="624" t="s">
        <v>54</v>
      </c>
      <c r="F65" s="624" t="s">
        <v>51</v>
      </c>
      <c r="G65" s="649"/>
      <c r="H65" s="649"/>
      <c r="I65" s="9"/>
      <c r="J65" s="649"/>
      <c r="K65" s="9"/>
      <c r="L65" s="624" t="s">
        <v>51</v>
      </c>
      <c r="M65" s="649"/>
      <c r="N65" s="650"/>
      <c r="O65" s="650"/>
      <c r="P65" s="643">
        <v>0</v>
      </c>
      <c r="Q65" s="643">
        <v>0</v>
      </c>
      <c r="R65" s="643">
        <v>0</v>
      </c>
      <c r="S65" s="643">
        <v>0</v>
      </c>
      <c r="T65" s="366">
        <v>1</v>
      </c>
      <c r="U65" s="643">
        <v>0</v>
      </c>
      <c r="V65" s="643">
        <v>0</v>
      </c>
      <c r="W65" s="643">
        <v>0</v>
      </c>
      <c r="X65" s="366">
        <v>0</v>
      </c>
      <c r="Y65" s="366">
        <v>0</v>
      </c>
      <c r="Z65" s="624" t="s">
        <v>51</v>
      </c>
      <c r="AA65" s="643" t="s">
        <v>5289</v>
      </c>
      <c r="AB65" s="643" t="s">
        <v>5289</v>
      </c>
      <c r="AC65" s="131" t="s">
        <v>5289</v>
      </c>
      <c r="AD65" s="131" t="s">
        <v>5289</v>
      </c>
      <c r="AE65" s="131" t="s">
        <v>5289</v>
      </c>
      <c r="AF65" s="133" t="s">
        <v>5289</v>
      </c>
      <c r="AG65" s="107"/>
      <c r="AH65" s="107"/>
      <c r="AI65" s="107"/>
      <c r="AJ65" s="107"/>
      <c r="AK65" s="107"/>
      <c r="AL65" s="107"/>
    </row>
    <row r="66" spans="1:38" ht="89.25">
      <c r="A66" s="639">
        <v>57</v>
      </c>
      <c r="B66" s="627" t="s">
        <v>3223</v>
      </c>
      <c r="C66" s="627" t="s">
        <v>3224</v>
      </c>
      <c r="D66" s="416" t="s">
        <v>17831</v>
      </c>
      <c r="E66" s="624" t="s">
        <v>40</v>
      </c>
      <c r="F66" s="624" t="s">
        <v>51</v>
      </c>
      <c r="G66" s="649"/>
      <c r="H66" s="649"/>
      <c r="I66" s="9"/>
      <c r="J66" s="649"/>
      <c r="K66" s="9"/>
      <c r="L66" s="624" t="s">
        <v>40</v>
      </c>
      <c r="M66" s="627" t="s">
        <v>13023</v>
      </c>
      <c r="N66" s="624">
        <v>325352</v>
      </c>
      <c r="O66" s="643">
        <v>0</v>
      </c>
      <c r="P66" s="643">
        <v>0</v>
      </c>
      <c r="Q66" s="643">
        <v>0</v>
      </c>
      <c r="R66" s="643">
        <v>0</v>
      </c>
      <c r="S66" s="643">
        <v>0</v>
      </c>
      <c r="T66" s="366">
        <v>4</v>
      </c>
      <c r="U66" s="643">
        <v>0</v>
      </c>
      <c r="V66" s="643">
        <v>0</v>
      </c>
      <c r="W66" s="643">
        <v>0</v>
      </c>
      <c r="X66" s="366">
        <v>348742</v>
      </c>
      <c r="Y66" s="366">
        <v>58247</v>
      </c>
      <c r="Z66" s="624" t="s">
        <v>51</v>
      </c>
      <c r="AA66" s="643" t="s">
        <v>5289</v>
      </c>
      <c r="AB66" s="643" t="s">
        <v>5289</v>
      </c>
      <c r="AC66" s="131" t="s">
        <v>5289</v>
      </c>
      <c r="AD66" s="131" t="s">
        <v>5289</v>
      </c>
      <c r="AE66" s="131" t="s">
        <v>5289</v>
      </c>
      <c r="AF66" s="133" t="s">
        <v>5289</v>
      </c>
    </row>
    <row r="67" spans="1:38" ht="204" customHeight="1">
      <c r="A67" s="639">
        <v>58</v>
      </c>
      <c r="B67" s="627" t="s">
        <v>3225</v>
      </c>
      <c r="C67" s="627" t="s">
        <v>3224</v>
      </c>
      <c r="D67" s="23" t="s">
        <v>16297</v>
      </c>
      <c r="E67" s="624" t="s">
        <v>40</v>
      </c>
      <c r="F67" s="624" t="s">
        <v>51</v>
      </c>
      <c r="G67" s="649"/>
      <c r="H67" s="649"/>
      <c r="I67" s="9"/>
      <c r="J67" s="649"/>
      <c r="K67" s="9"/>
      <c r="L67" s="624" t="s">
        <v>40</v>
      </c>
      <c r="M67" s="627" t="s">
        <v>13024</v>
      </c>
      <c r="N67" s="624">
        <v>1841</v>
      </c>
      <c r="O67" s="643">
        <v>0</v>
      </c>
      <c r="P67" s="643">
        <v>0</v>
      </c>
      <c r="Q67" s="643">
        <v>0</v>
      </c>
      <c r="R67" s="643">
        <v>0</v>
      </c>
      <c r="S67" s="643">
        <v>0</v>
      </c>
      <c r="T67" s="366">
        <v>3</v>
      </c>
      <c r="U67" s="643">
        <v>0</v>
      </c>
      <c r="V67" s="643">
        <v>0</v>
      </c>
      <c r="W67" s="643">
        <v>0</v>
      </c>
      <c r="X67" s="366">
        <v>2968</v>
      </c>
      <c r="Y67" s="366">
        <v>606</v>
      </c>
      <c r="Z67" s="624" t="s">
        <v>51</v>
      </c>
      <c r="AA67" s="643" t="s">
        <v>5289</v>
      </c>
      <c r="AB67" s="643" t="s">
        <v>5289</v>
      </c>
      <c r="AC67" s="131" t="s">
        <v>5289</v>
      </c>
      <c r="AD67" s="131" t="s">
        <v>5289</v>
      </c>
      <c r="AE67" s="131" t="s">
        <v>5289</v>
      </c>
      <c r="AF67" s="133" t="s">
        <v>5289</v>
      </c>
    </row>
    <row r="68" spans="1:38" s="10" customFormat="1" ht="15.75" customHeight="1" thickBot="1">
      <c r="A68" s="252">
        <v>1</v>
      </c>
      <c r="B68" s="646">
        <v>58</v>
      </c>
      <c r="C68" s="646"/>
      <c r="D68" s="646">
        <v>57</v>
      </c>
      <c r="E68" s="646">
        <v>57</v>
      </c>
      <c r="F68" s="646">
        <v>40</v>
      </c>
      <c r="G68" s="646">
        <v>15</v>
      </c>
      <c r="H68" s="646">
        <v>1</v>
      </c>
      <c r="I68" s="646"/>
      <c r="J68" s="646">
        <v>1</v>
      </c>
      <c r="K68" s="646">
        <v>25</v>
      </c>
      <c r="L68" s="646">
        <v>35</v>
      </c>
      <c r="M68" s="242"/>
      <c r="N68" s="646">
        <f t="shared" ref="N68:O68" si="0">SUM(N10:N67)</f>
        <v>340143</v>
      </c>
      <c r="O68" s="646">
        <f t="shared" si="0"/>
        <v>0</v>
      </c>
      <c r="P68" s="646">
        <f t="shared" ref="P68:Q68" si="1">SUM(P10:P67)</f>
        <v>0</v>
      </c>
      <c r="Q68" s="646">
        <f t="shared" si="1"/>
        <v>0</v>
      </c>
      <c r="R68" s="646">
        <f t="shared" ref="R68" si="2">SUM(R10:R67)</f>
        <v>0</v>
      </c>
      <c r="S68" s="646">
        <f t="shared" ref="S68" si="3">SUM(S10:S67)</f>
        <v>0</v>
      </c>
      <c r="T68" s="646">
        <f t="shared" ref="T68:U68" si="4">SUM(T10:T67)</f>
        <v>35</v>
      </c>
      <c r="U68" s="646">
        <f t="shared" si="4"/>
        <v>0</v>
      </c>
      <c r="V68" s="646">
        <f t="shared" ref="V68:W68" si="5">SUM(V10:V67)</f>
        <v>0</v>
      </c>
      <c r="W68" s="646">
        <f t="shared" si="5"/>
        <v>0</v>
      </c>
      <c r="X68" s="646">
        <f t="shared" ref="X68:Y68" si="6">SUM(X10:X67)</f>
        <v>543814</v>
      </c>
      <c r="Y68" s="646">
        <f t="shared" si="6"/>
        <v>72160</v>
      </c>
      <c r="Z68" s="646">
        <v>16</v>
      </c>
      <c r="AA68" s="646">
        <v>1</v>
      </c>
      <c r="AB68" s="646">
        <v>1</v>
      </c>
      <c r="AC68" s="726"/>
      <c r="AD68" s="726"/>
      <c r="AE68" s="726"/>
      <c r="AF68" s="727"/>
      <c r="AG68" s="110"/>
      <c r="AH68" s="110"/>
      <c r="AI68" s="110"/>
      <c r="AJ68" s="110"/>
      <c r="AK68" s="110"/>
      <c r="AL68" s="110"/>
    </row>
    <row r="69" spans="1:38" ht="15.75" customHeight="1" thickBot="1">
      <c r="A69" s="663" t="s">
        <v>26</v>
      </c>
      <c r="B69" s="664"/>
      <c r="C69" s="664"/>
      <c r="D69" s="664"/>
      <c r="E69" s="664"/>
      <c r="F69" s="664"/>
      <c r="G69" s="664"/>
      <c r="H69" s="664"/>
      <c r="I69" s="664"/>
      <c r="J69" s="664"/>
      <c r="K69" s="664"/>
      <c r="L69" s="664"/>
      <c r="M69" s="664"/>
      <c r="N69" s="664"/>
      <c r="O69" s="664"/>
      <c r="P69" s="664"/>
      <c r="Q69" s="664"/>
      <c r="R69" s="664"/>
      <c r="S69" s="664"/>
      <c r="T69" s="664"/>
      <c r="U69" s="664"/>
      <c r="V69" s="664"/>
      <c r="W69" s="664"/>
      <c r="X69" s="664"/>
      <c r="Y69" s="664"/>
      <c r="Z69" s="664"/>
      <c r="AA69" s="664"/>
      <c r="AB69" s="664"/>
      <c r="AC69" s="664"/>
      <c r="AD69" s="664"/>
      <c r="AE69" s="664"/>
      <c r="AF69" s="665"/>
    </row>
    <row r="70" spans="1:38" ht="395.25">
      <c r="A70" s="639">
        <v>1</v>
      </c>
      <c r="B70" s="377" t="s">
        <v>18351</v>
      </c>
      <c r="C70" s="376" t="s">
        <v>18352</v>
      </c>
      <c r="D70" s="377" t="s">
        <v>13657</v>
      </c>
      <c r="E70" s="364" t="s">
        <v>13658</v>
      </c>
      <c r="F70" s="123" t="s">
        <v>7453</v>
      </c>
      <c r="G70" s="123" t="s">
        <v>40</v>
      </c>
      <c r="H70" s="123">
        <v>1</v>
      </c>
      <c r="I70" s="123" t="s">
        <v>18718</v>
      </c>
      <c r="J70" s="649"/>
      <c r="K70" s="728"/>
      <c r="L70" s="421" t="s">
        <v>51</v>
      </c>
      <c r="M70" s="521"/>
      <c r="N70" s="406"/>
      <c r="O70" s="364">
        <v>0</v>
      </c>
      <c r="P70" s="364">
        <v>0</v>
      </c>
      <c r="Q70" s="364">
        <v>0</v>
      </c>
      <c r="R70" s="364">
        <v>0</v>
      </c>
      <c r="S70" s="364">
        <v>0</v>
      </c>
      <c r="T70" s="364">
        <v>0</v>
      </c>
      <c r="U70" s="364">
        <v>0</v>
      </c>
      <c r="V70" s="364">
        <v>0</v>
      </c>
      <c r="W70" s="364">
        <v>0</v>
      </c>
      <c r="X70" s="364">
        <v>4371</v>
      </c>
      <c r="Y70" s="364">
        <v>0</v>
      </c>
      <c r="Z70" s="364" t="s">
        <v>51</v>
      </c>
      <c r="AA70" s="3" t="s">
        <v>43</v>
      </c>
      <c r="AB70" s="3" t="s">
        <v>44</v>
      </c>
      <c r="AC70" s="131" t="s">
        <v>76</v>
      </c>
      <c r="AD70" s="131" t="s">
        <v>45</v>
      </c>
      <c r="AE70" s="131" t="s">
        <v>46</v>
      </c>
      <c r="AF70" s="729" t="s">
        <v>18796</v>
      </c>
    </row>
    <row r="71" spans="1:38" ht="216.75" customHeight="1">
      <c r="A71" s="639">
        <v>2</v>
      </c>
      <c r="B71" s="377" t="s">
        <v>21629</v>
      </c>
      <c r="C71" s="376" t="s">
        <v>47</v>
      </c>
      <c r="D71" s="377" t="s">
        <v>20209</v>
      </c>
      <c r="E71" s="364" t="s">
        <v>40</v>
      </c>
      <c r="F71" s="123" t="s">
        <v>7453</v>
      </c>
      <c r="G71" s="622" t="s">
        <v>40</v>
      </c>
      <c r="H71" s="622">
        <v>1</v>
      </c>
      <c r="I71" s="123" t="s">
        <v>18718</v>
      </c>
      <c r="J71" s="455" t="s">
        <v>41</v>
      </c>
      <c r="K71" s="364" t="s">
        <v>48</v>
      </c>
      <c r="L71" s="364" t="s">
        <v>40</v>
      </c>
      <c r="M71" s="376" t="s">
        <v>18366</v>
      </c>
      <c r="N71" s="364">
        <v>720</v>
      </c>
      <c r="O71" s="364">
        <v>0</v>
      </c>
      <c r="P71" s="364">
        <v>0</v>
      </c>
      <c r="Q71" s="364">
        <v>0</v>
      </c>
      <c r="R71" s="364">
        <v>0</v>
      </c>
      <c r="S71" s="364">
        <v>0</v>
      </c>
      <c r="T71" s="364">
        <v>0</v>
      </c>
      <c r="U71" s="364">
        <v>0</v>
      </c>
      <c r="V71" s="364">
        <v>0</v>
      </c>
      <c r="W71" s="364">
        <v>0</v>
      </c>
      <c r="X71" s="364">
        <v>179</v>
      </c>
      <c r="Y71" s="364">
        <v>0</v>
      </c>
      <c r="Z71" s="364" t="s">
        <v>40</v>
      </c>
      <c r="AA71" s="643" t="s">
        <v>5289</v>
      </c>
      <c r="AB71" s="643" t="s">
        <v>5289</v>
      </c>
      <c r="AC71" s="131" t="s">
        <v>5289</v>
      </c>
      <c r="AD71" s="131" t="s">
        <v>5289</v>
      </c>
      <c r="AE71" s="131" t="s">
        <v>5289</v>
      </c>
      <c r="AF71" s="133" t="s">
        <v>5289</v>
      </c>
    </row>
    <row r="72" spans="1:38" ht="216.75" customHeight="1">
      <c r="A72" s="639">
        <v>3</v>
      </c>
      <c r="B72" s="377" t="s">
        <v>1180</v>
      </c>
      <c r="C72" s="376" t="s">
        <v>49</v>
      </c>
      <c r="D72" s="377" t="s">
        <v>81</v>
      </c>
      <c r="E72" s="364" t="s">
        <v>19510</v>
      </c>
      <c r="F72" s="622" t="s">
        <v>51</v>
      </c>
      <c r="G72" s="649"/>
      <c r="H72" s="9"/>
      <c r="I72" s="649"/>
      <c r="J72" s="366" t="s">
        <v>5394</v>
      </c>
      <c r="K72" s="364" t="s">
        <v>50</v>
      </c>
      <c r="L72" s="364" t="s">
        <v>40</v>
      </c>
      <c r="M72" s="376" t="s">
        <v>21840</v>
      </c>
      <c r="N72" s="364">
        <v>29</v>
      </c>
      <c r="O72" s="364">
        <v>0</v>
      </c>
      <c r="P72" s="364">
        <v>0</v>
      </c>
      <c r="Q72" s="364">
        <v>0</v>
      </c>
      <c r="R72" s="364">
        <v>0</v>
      </c>
      <c r="S72" s="364">
        <v>0</v>
      </c>
      <c r="T72" s="364">
        <v>0</v>
      </c>
      <c r="U72" s="364">
        <v>0</v>
      </c>
      <c r="V72" s="364">
        <v>0</v>
      </c>
      <c r="W72" s="364">
        <v>0</v>
      </c>
      <c r="X72" s="364">
        <v>75</v>
      </c>
      <c r="Y72" s="364">
        <v>0</v>
      </c>
      <c r="Z72" s="364" t="s">
        <v>40</v>
      </c>
      <c r="AA72" s="643" t="s">
        <v>5289</v>
      </c>
      <c r="AB72" s="643" t="s">
        <v>5289</v>
      </c>
      <c r="AC72" s="131" t="s">
        <v>5289</v>
      </c>
      <c r="AD72" s="131" t="s">
        <v>5289</v>
      </c>
      <c r="AE72" s="131" t="s">
        <v>5289</v>
      </c>
      <c r="AF72" s="133" t="s">
        <v>5289</v>
      </c>
    </row>
    <row r="73" spans="1:38" ht="114.75">
      <c r="A73" s="639">
        <v>4</v>
      </c>
      <c r="B73" s="377" t="s">
        <v>18175</v>
      </c>
      <c r="C73" s="376" t="s">
        <v>49</v>
      </c>
      <c r="D73" s="377" t="s">
        <v>82</v>
      </c>
      <c r="E73" s="364" t="s">
        <v>40</v>
      </c>
      <c r="F73" s="622" t="s">
        <v>51</v>
      </c>
      <c r="G73" s="649"/>
      <c r="H73" s="9"/>
      <c r="I73" s="649"/>
      <c r="J73" s="521"/>
      <c r="K73" s="406"/>
      <c r="L73" s="364" t="s">
        <v>40</v>
      </c>
      <c r="M73" s="376" t="s">
        <v>13025</v>
      </c>
      <c r="N73" s="364">
        <v>6</v>
      </c>
      <c r="O73" s="364">
        <v>0</v>
      </c>
      <c r="P73" s="364">
        <v>0</v>
      </c>
      <c r="Q73" s="364">
        <v>0</v>
      </c>
      <c r="R73" s="364">
        <v>0</v>
      </c>
      <c r="S73" s="364">
        <v>0</v>
      </c>
      <c r="T73" s="364">
        <v>0</v>
      </c>
      <c r="U73" s="364">
        <v>0</v>
      </c>
      <c r="V73" s="364">
        <v>0</v>
      </c>
      <c r="W73" s="364">
        <v>0</v>
      </c>
      <c r="X73" s="364">
        <v>6</v>
      </c>
      <c r="Y73" s="364">
        <v>0</v>
      </c>
      <c r="Z73" s="364" t="s">
        <v>51</v>
      </c>
      <c r="AA73" s="643" t="s">
        <v>5289</v>
      </c>
      <c r="AB73" s="643" t="s">
        <v>5289</v>
      </c>
      <c r="AC73" s="131" t="s">
        <v>5289</v>
      </c>
      <c r="AD73" s="131" t="s">
        <v>5289</v>
      </c>
      <c r="AE73" s="131" t="s">
        <v>5289</v>
      </c>
      <c r="AF73" s="133" t="s">
        <v>5289</v>
      </c>
    </row>
    <row r="74" spans="1:38" ht="362.25" customHeight="1">
      <c r="A74" s="639">
        <v>5</v>
      </c>
      <c r="B74" s="377" t="s">
        <v>52</v>
      </c>
      <c r="C74" s="376" t="s">
        <v>53</v>
      </c>
      <c r="D74" s="377" t="s">
        <v>83</v>
      </c>
      <c r="E74" s="364" t="s">
        <v>12976</v>
      </c>
      <c r="F74" s="123" t="s">
        <v>7453</v>
      </c>
      <c r="G74" s="622" t="s">
        <v>40</v>
      </c>
      <c r="H74" s="622">
        <v>1</v>
      </c>
      <c r="I74" s="123" t="s">
        <v>18718</v>
      </c>
      <c r="J74" s="521"/>
      <c r="K74" s="406"/>
      <c r="L74" s="364" t="s">
        <v>40</v>
      </c>
      <c r="M74" s="376" t="s">
        <v>18367</v>
      </c>
      <c r="N74" s="364">
        <v>1498</v>
      </c>
      <c r="O74" s="364">
        <v>0</v>
      </c>
      <c r="P74" s="364">
        <v>0</v>
      </c>
      <c r="Q74" s="364">
        <v>0</v>
      </c>
      <c r="R74" s="364">
        <v>0</v>
      </c>
      <c r="S74" s="364">
        <v>0</v>
      </c>
      <c r="T74" s="364">
        <v>0</v>
      </c>
      <c r="U74" s="364">
        <v>0</v>
      </c>
      <c r="V74" s="364">
        <v>0</v>
      </c>
      <c r="W74" s="364">
        <v>0</v>
      </c>
      <c r="X74" s="364">
        <v>386</v>
      </c>
      <c r="Y74" s="364">
        <v>0</v>
      </c>
      <c r="Z74" s="364" t="s">
        <v>51</v>
      </c>
      <c r="AA74" s="643" t="s">
        <v>5289</v>
      </c>
      <c r="AB74" s="643" t="s">
        <v>5289</v>
      </c>
      <c r="AC74" s="131" t="s">
        <v>5289</v>
      </c>
      <c r="AD74" s="131" t="s">
        <v>5289</v>
      </c>
      <c r="AE74" s="131" t="s">
        <v>5289</v>
      </c>
      <c r="AF74" s="133" t="s">
        <v>5289</v>
      </c>
    </row>
    <row r="75" spans="1:38" ht="216.75" customHeight="1">
      <c r="A75" s="639">
        <v>6</v>
      </c>
      <c r="B75" s="455" t="s">
        <v>125</v>
      </c>
      <c r="C75" s="455" t="s">
        <v>47</v>
      </c>
      <c r="D75" s="455" t="s">
        <v>21630</v>
      </c>
      <c r="E75" s="372" t="s">
        <v>40</v>
      </c>
      <c r="F75" s="123" t="s">
        <v>7453</v>
      </c>
      <c r="G75" s="622" t="s">
        <v>40</v>
      </c>
      <c r="H75" s="622">
        <v>1</v>
      </c>
      <c r="I75" s="123" t="s">
        <v>18718</v>
      </c>
      <c r="J75" s="521"/>
      <c r="K75" s="406"/>
      <c r="L75" s="372" t="s">
        <v>51</v>
      </c>
      <c r="M75" s="521"/>
      <c r="N75" s="406"/>
      <c r="O75" s="372">
        <v>0</v>
      </c>
      <c r="P75" s="372">
        <v>0</v>
      </c>
      <c r="Q75" s="372">
        <v>0</v>
      </c>
      <c r="R75" s="372">
        <v>0</v>
      </c>
      <c r="S75" s="372">
        <v>0</v>
      </c>
      <c r="T75" s="372">
        <v>0</v>
      </c>
      <c r="U75" s="372">
        <v>0</v>
      </c>
      <c r="V75" s="372">
        <v>0</v>
      </c>
      <c r="W75" s="372">
        <v>0</v>
      </c>
      <c r="X75" s="372">
        <v>27</v>
      </c>
      <c r="Y75" s="372">
        <v>0</v>
      </c>
      <c r="Z75" s="372" t="s">
        <v>51</v>
      </c>
      <c r="AA75" s="643" t="s">
        <v>5289</v>
      </c>
      <c r="AB75" s="643" t="s">
        <v>5289</v>
      </c>
      <c r="AC75" s="131" t="s">
        <v>5289</v>
      </c>
      <c r="AD75" s="131" t="s">
        <v>5289</v>
      </c>
      <c r="AE75" s="131" t="s">
        <v>5289</v>
      </c>
      <c r="AF75" s="133" t="s">
        <v>5289</v>
      </c>
    </row>
    <row r="76" spans="1:38" ht="216.75" customHeight="1">
      <c r="A76" s="639">
        <v>7</v>
      </c>
      <c r="B76" s="377" t="s">
        <v>55</v>
      </c>
      <c r="C76" s="376" t="s">
        <v>49</v>
      </c>
      <c r="D76" s="377" t="s">
        <v>20210</v>
      </c>
      <c r="E76" s="364" t="s">
        <v>19511</v>
      </c>
      <c r="F76" s="123" t="s">
        <v>7453</v>
      </c>
      <c r="G76" s="622" t="s">
        <v>40</v>
      </c>
      <c r="H76" s="622">
        <v>1</v>
      </c>
      <c r="I76" s="123" t="s">
        <v>18718</v>
      </c>
      <c r="J76" s="521"/>
      <c r="K76" s="406"/>
      <c r="L76" s="364" t="s">
        <v>51</v>
      </c>
      <c r="M76" s="521"/>
      <c r="N76" s="406"/>
      <c r="O76" s="364">
        <v>0</v>
      </c>
      <c r="P76" s="364">
        <v>0</v>
      </c>
      <c r="Q76" s="364">
        <v>0</v>
      </c>
      <c r="R76" s="364">
        <v>0</v>
      </c>
      <c r="S76" s="364">
        <v>0</v>
      </c>
      <c r="T76" s="364">
        <v>0</v>
      </c>
      <c r="U76" s="364">
        <v>0</v>
      </c>
      <c r="V76" s="364">
        <v>0</v>
      </c>
      <c r="W76" s="364">
        <v>0</v>
      </c>
      <c r="X76" s="364">
        <v>12</v>
      </c>
      <c r="Y76" s="364">
        <v>0</v>
      </c>
      <c r="Z76" s="364" t="s">
        <v>40</v>
      </c>
      <c r="AA76" s="643" t="s">
        <v>5289</v>
      </c>
      <c r="AB76" s="643" t="s">
        <v>5289</v>
      </c>
      <c r="AC76" s="131" t="s">
        <v>5289</v>
      </c>
      <c r="AD76" s="131" t="s">
        <v>5289</v>
      </c>
      <c r="AE76" s="131" t="s">
        <v>5289</v>
      </c>
      <c r="AF76" s="133" t="s">
        <v>5289</v>
      </c>
    </row>
    <row r="77" spans="1:38" ht="216.75" customHeight="1">
      <c r="A77" s="639">
        <v>8</v>
      </c>
      <c r="B77" s="377" t="s">
        <v>19140</v>
      </c>
      <c r="C77" s="376" t="s">
        <v>53</v>
      </c>
      <c r="D77" s="377" t="s">
        <v>19512</v>
      </c>
      <c r="E77" s="364" t="s">
        <v>40</v>
      </c>
      <c r="F77" s="123" t="s">
        <v>7453</v>
      </c>
      <c r="G77" s="622" t="s">
        <v>40</v>
      </c>
      <c r="H77" s="622">
        <v>1</v>
      </c>
      <c r="I77" s="123" t="s">
        <v>18718</v>
      </c>
      <c r="J77" s="366" t="s">
        <v>5394</v>
      </c>
      <c r="K77" s="364" t="s">
        <v>56</v>
      </c>
      <c r="L77" s="364" t="s">
        <v>40</v>
      </c>
      <c r="M77" s="376" t="s">
        <v>21841</v>
      </c>
      <c r="N77" s="364">
        <v>45</v>
      </c>
      <c r="O77" s="364">
        <v>0</v>
      </c>
      <c r="P77" s="364">
        <v>0</v>
      </c>
      <c r="Q77" s="364">
        <v>0</v>
      </c>
      <c r="R77" s="364">
        <v>0</v>
      </c>
      <c r="S77" s="364">
        <v>0</v>
      </c>
      <c r="T77" s="364">
        <v>0</v>
      </c>
      <c r="U77" s="364">
        <v>0</v>
      </c>
      <c r="V77" s="364">
        <v>0</v>
      </c>
      <c r="W77" s="364">
        <v>0</v>
      </c>
      <c r="X77" s="364">
        <v>56</v>
      </c>
      <c r="Y77" s="364">
        <v>0</v>
      </c>
      <c r="Z77" s="364" t="s">
        <v>40</v>
      </c>
      <c r="AA77" s="643" t="s">
        <v>5289</v>
      </c>
      <c r="AB77" s="643" t="s">
        <v>5289</v>
      </c>
      <c r="AC77" s="131" t="s">
        <v>5289</v>
      </c>
      <c r="AD77" s="131" t="s">
        <v>5289</v>
      </c>
      <c r="AE77" s="131" t="s">
        <v>5289</v>
      </c>
      <c r="AF77" s="133" t="s">
        <v>5289</v>
      </c>
    </row>
    <row r="78" spans="1:38" ht="216.75" customHeight="1">
      <c r="A78" s="639">
        <v>9</v>
      </c>
      <c r="B78" s="377" t="s">
        <v>19141</v>
      </c>
      <c r="C78" s="376" t="s">
        <v>53</v>
      </c>
      <c r="D78" s="377" t="s">
        <v>19513</v>
      </c>
      <c r="E78" s="364" t="s">
        <v>40</v>
      </c>
      <c r="F78" s="123" t="s">
        <v>7453</v>
      </c>
      <c r="G78" s="622" t="s">
        <v>40</v>
      </c>
      <c r="H78" s="622">
        <v>1</v>
      </c>
      <c r="I78" s="123" t="s">
        <v>18718</v>
      </c>
      <c r="J78" s="366" t="s">
        <v>5394</v>
      </c>
      <c r="K78" s="364" t="s">
        <v>56</v>
      </c>
      <c r="L78" s="364" t="s">
        <v>40</v>
      </c>
      <c r="M78" s="376" t="s">
        <v>21842</v>
      </c>
      <c r="N78" s="364">
        <v>19</v>
      </c>
      <c r="O78" s="364">
        <v>0</v>
      </c>
      <c r="P78" s="364">
        <v>0</v>
      </c>
      <c r="Q78" s="364">
        <v>0</v>
      </c>
      <c r="R78" s="364">
        <v>0</v>
      </c>
      <c r="S78" s="364">
        <v>0</v>
      </c>
      <c r="T78" s="364">
        <v>0</v>
      </c>
      <c r="U78" s="364">
        <v>0</v>
      </c>
      <c r="V78" s="364">
        <v>0</v>
      </c>
      <c r="W78" s="364">
        <v>0</v>
      </c>
      <c r="X78" s="364">
        <v>71</v>
      </c>
      <c r="Y78" s="364">
        <v>0</v>
      </c>
      <c r="Z78" s="364" t="s">
        <v>40</v>
      </c>
      <c r="AA78" s="643" t="s">
        <v>5289</v>
      </c>
      <c r="AB78" s="643" t="s">
        <v>5289</v>
      </c>
      <c r="AC78" s="131" t="s">
        <v>5289</v>
      </c>
      <c r="AD78" s="131" t="s">
        <v>5289</v>
      </c>
      <c r="AE78" s="131" t="s">
        <v>5289</v>
      </c>
      <c r="AF78" s="133" t="s">
        <v>5289</v>
      </c>
    </row>
    <row r="79" spans="1:38" ht="216.75" customHeight="1">
      <c r="A79" s="639">
        <v>10</v>
      </c>
      <c r="B79" s="377" t="s">
        <v>18353</v>
      </c>
      <c r="C79" s="376" t="s">
        <v>13659</v>
      </c>
      <c r="D79" s="377" t="s">
        <v>19142</v>
      </c>
      <c r="E79" s="364" t="s">
        <v>40</v>
      </c>
      <c r="F79" s="123" t="s">
        <v>7453</v>
      </c>
      <c r="G79" s="622" t="s">
        <v>40</v>
      </c>
      <c r="H79" s="622">
        <v>1</v>
      </c>
      <c r="I79" s="123" t="s">
        <v>18718</v>
      </c>
      <c r="J79" s="521"/>
      <c r="K79" s="406"/>
      <c r="L79" s="364" t="s">
        <v>51</v>
      </c>
      <c r="M79" s="521"/>
      <c r="N79" s="406"/>
      <c r="O79" s="364">
        <v>0</v>
      </c>
      <c r="P79" s="364">
        <v>0</v>
      </c>
      <c r="Q79" s="364">
        <v>0</v>
      </c>
      <c r="R79" s="364">
        <v>0</v>
      </c>
      <c r="S79" s="364">
        <v>0</v>
      </c>
      <c r="T79" s="364">
        <v>0</v>
      </c>
      <c r="U79" s="364">
        <v>0</v>
      </c>
      <c r="V79" s="364">
        <v>1</v>
      </c>
      <c r="W79" s="364">
        <v>0</v>
      </c>
      <c r="X79" s="364">
        <v>82</v>
      </c>
      <c r="Y79" s="364">
        <v>0</v>
      </c>
      <c r="Z79" s="364" t="s">
        <v>51</v>
      </c>
      <c r="AA79" s="643" t="s">
        <v>5289</v>
      </c>
      <c r="AB79" s="643" t="s">
        <v>5289</v>
      </c>
      <c r="AC79" s="131" t="s">
        <v>5289</v>
      </c>
      <c r="AD79" s="131" t="s">
        <v>5289</v>
      </c>
      <c r="AE79" s="131" t="s">
        <v>5289</v>
      </c>
      <c r="AF79" s="133" t="s">
        <v>5289</v>
      </c>
    </row>
    <row r="80" spans="1:38" ht="216.75" customHeight="1">
      <c r="A80" s="639">
        <v>11</v>
      </c>
      <c r="B80" s="377" t="s">
        <v>18354</v>
      </c>
      <c r="C80" s="376" t="s">
        <v>13659</v>
      </c>
      <c r="D80" s="377" t="s">
        <v>19143</v>
      </c>
      <c r="E80" s="364" t="s">
        <v>40</v>
      </c>
      <c r="F80" s="622" t="s">
        <v>51</v>
      </c>
      <c r="G80" s="649"/>
      <c r="H80" s="9"/>
      <c r="I80" s="649"/>
      <c r="J80" s="521"/>
      <c r="K80" s="406"/>
      <c r="L80" s="364" t="s">
        <v>51</v>
      </c>
      <c r="M80" s="521"/>
      <c r="N80" s="406"/>
      <c r="O80" s="364">
        <v>0</v>
      </c>
      <c r="P80" s="364">
        <v>0</v>
      </c>
      <c r="Q80" s="364">
        <v>0</v>
      </c>
      <c r="R80" s="364">
        <v>0</v>
      </c>
      <c r="S80" s="364">
        <v>0</v>
      </c>
      <c r="T80" s="364">
        <v>0</v>
      </c>
      <c r="U80" s="364">
        <v>0</v>
      </c>
      <c r="V80" s="364">
        <v>1</v>
      </c>
      <c r="W80" s="364">
        <v>0</v>
      </c>
      <c r="X80" s="364">
        <v>0</v>
      </c>
      <c r="Y80" s="364">
        <v>0</v>
      </c>
      <c r="Z80" s="364" t="s">
        <v>51</v>
      </c>
      <c r="AA80" s="643" t="s">
        <v>5289</v>
      </c>
      <c r="AB80" s="643" t="s">
        <v>5289</v>
      </c>
      <c r="AC80" s="131" t="s">
        <v>5289</v>
      </c>
      <c r="AD80" s="131" t="s">
        <v>5289</v>
      </c>
      <c r="AE80" s="131" t="s">
        <v>5289</v>
      </c>
      <c r="AF80" s="133" t="s">
        <v>5289</v>
      </c>
    </row>
    <row r="81" spans="1:38" ht="216.75" customHeight="1">
      <c r="A81" s="639">
        <v>12</v>
      </c>
      <c r="B81" s="377" t="s">
        <v>57</v>
      </c>
      <c r="C81" s="376" t="s">
        <v>21631</v>
      </c>
      <c r="D81" s="377" t="s">
        <v>84</v>
      </c>
      <c r="E81" s="364" t="s">
        <v>19514</v>
      </c>
      <c r="F81" s="622" t="s">
        <v>51</v>
      </c>
      <c r="G81" s="649"/>
      <c r="H81" s="9"/>
      <c r="I81" s="649"/>
      <c r="J81" s="521"/>
      <c r="K81" s="406"/>
      <c r="L81" s="364" t="s">
        <v>51</v>
      </c>
      <c r="M81" s="521"/>
      <c r="N81" s="406"/>
      <c r="O81" s="364">
        <v>0</v>
      </c>
      <c r="P81" s="364">
        <v>0</v>
      </c>
      <c r="Q81" s="364">
        <v>0</v>
      </c>
      <c r="R81" s="364">
        <v>0</v>
      </c>
      <c r="S81" s="364">
        <v>0</v>
      </c>
      <c r="T81" s="364">
        <v>0</v>
      </c>
      <c r="U81" s="364">
        <v>0</v>
      </c>
      <c r="V81" s="364">
        <v>0</v>
      </c>
      <c r="W81" s="364">
        <v>0</v>
      </c>
      <c r="X81" s="364">
        <v>233</v>
      </c>
      <c r="Y81" s="364">
        <v>0</v>
      </c>
      <c r="Z81" s="364" t="s">
        <v>40</v>
      </c>
      <c r="AA81" s="643" t="s">
        <v>5289</v>
      </c>
      <c r="AB81" s="643" t="s">
        <v>5289</v>
      </c>
      <c r="AC81" s="131" t="s">
        <v>5289</v>
      </c>
      <c r="AD81" s="131" t="s">
        <v>5289</v>
      </c>
      <c r="AE81" s="131" t="s">
        <v>5289</v>
      </c>
      <c r="AF81" s="133" t="s">
        <v>5289</v>
      </c>
    </row>
    <row r="82" spans="1:38" ht="216.75" customHeight="1">
      <c r="A82" s="639">
        <v>13</v>
      </c>
      <c r="B82" s="377" t="s">
        <v>58</v>
      </c>
      <c r="C82" s="376" t="s">
        <v>47</v>
      </c>
      <c r="D82" s="377" t="s">
        <v>19144</v>
      </c>
      <c r="E82" s="364" t="s">
        <v>19515</v>
      </c>
      <c r="F82" s="123" t="s">
        <v>7453</v>
      </c>
      <c r="G82" s="622" t="s">
        <v>40</v>
      </c>
      <c r="H82" s="622">
        <v>1</v>
      </c>
      <c r="I82" s="123" t="s">
        <v>18718</v>
      </c>
      <c r="J82" s="521"/>
      <c r="K82" s="406"/>
      <c r="L82" s="364" t="s">
        <v>40</v>
      </c>
      <c r="M82" s="376" t="s">
        <v>13026</v>
      </c>
      <c r="N82" s="364">
        <v>0</v>
      </c>
      <c r="O82" s="364">
        <v>0</v>
      </c>
      <c r="P82" s="364">
        <v>0</v>
      </c>
      <c r="Q82" s="364">
        <v>0</v>
      </c>
      <c r="R82" s="364">
        <v>0</v>
      </c>
      <c r="S82" s="364">
        <v>0</v>
      </c>
      <c r="T82" s="364">
        <v>1</v>
      </c>
      <c r="U82" s="364">
        <v>0</v>
      </c>
      <c r="V82" s="364">
        <v>0</v>
      </c>
      <c r="W82" s="364">
        <v>0</v>
      </c>
      <c r="X82" s="364">
        <v>128</v>
      </c>
      <c r="Y82" s="364">
        <v>0</v>
      </c>
      <c r="Z82" s="364" t="s">
        <v>40</v>
      </c>
      <c r="AA82" s="643" t="s">
        <v>5289</v>
      </c>
      <c r="AB82" s="643" t="s">
        <v>5289</v>
      </c>
      <c r="AC82" s="131" t="s">
        <v>5289</v>
      </c>
      <c r="AD82" s="131" t="s">
        <v>5289</v>
      </c>
      <c r="AE82" s="131" t="s">
        <v>5289</v>
      </c>
      <c r="AF82" s="133" t="s">
        <v>5289</v>
      </c>
    </row>
    <row r="83" spans="1:38" ht="216.75" customHeight="1">
      <c r="A83" s="639">
        <v>14</v>
      </c>
      <c r="B83" s="377" t="s">
        <v>11052</v>
      </c>
      <c r="C83" s="376" t="s">
        <v>47</v>
      </c>
      <c r="D83" s="377" t="s">
        <v>20211</v>
      </c>
      <c r="E83" s="364" t="s">
        <v>19516</v>
      </c>
      <c r="F83" s="123" t="s">
        <v>7453</v>
      </c>
      <c r="G83" s="622" t="s">
        <v>40</v>
      </c>
      <c r="H83" s="622">
        <v>1</v>
      </c>
      <c r="I83" s="123" t="s">
        <v>18718</v>
      </c>
      <c r="J83" s="366" t="s">
        <v>5394</v>
      </c>
      <c r="K83" s="364" t="s">
        <v>59</v>
      </c>
      <c r="L83" s="364" t="s">
        <v>40</v>
      </c>
      <c r="M83" s="376" t="s">
        <v>21843</v>
      </c>
      <c r="N83" s="364">
        <v>83</v>
      </c>
      <c r="O83" s="364">
        <v>0</v>
      </c>
      <c r="P83" s="364">
        <v>0</v>
      </c>
      <c r="Q83" s="364">
        <v>0</v>
      </c>
      <c r="R83" s="364">
        <v>0</v>
      </c>
      <c r="S83" s="364">
        <v>0</v>
      </c>
      <c r="T83" s="364">
        <v>0</v>
      </c>
      <c r="U83" s="364">
        <v>0</v>
      </c>
      <c r="V83" s="364">
        <v>0</v>
      </c>
      <c r="W83" s="364">
        <v>0</v>
      </c>
      <c r="X83" s="364">
        <v>531</v>
      </c>
      <c r="Y83" s="364">
        <v>0</v>
      </c>
      <c r="Z83" s="364" t="s">
        <v>40</v>
      </c>
      <c r="AA83" s="643" t="s">
        <v>5289</v>
      </c>
      <c r="AB83" s="643" t="s">
        <v>5289</v>
      </c>
      <c r="AC83" s="131" t="s">
        <v>5289</v>
      </c>
      <c r="AD83" s="131" t="s">
        <v>5289</v>
      </c>
      <c r="AE83" s="131" t="s">
        <v>5289</v>
      </c>
      <c r="AF83" s="133" t="s">
        <v>5289</v>
      </c>
    </row>
    <row r="84" spans="1:38" ht="357">
      <c r="A84" s="639">
        <v>15</v>
      </c>
      <c r="B84" s="377" t="s">
        <v>19137</v>
      </c>
      <c r="C84" s="470" t="s">
        <v>47</v>
      </c>
      <c r="D84" s="518" t="s">
        <v>85</v>
      </c>
      <c r="E84" s="373" t="s">
        <v>19517</v>
      </c>
      <c r="F84" s="123" t="s">
        <v>7453</v>
      </c>
      <c r="G84" s="622" t="s">
        <v>40</v>
      </c>
      <c r="H84" s="622">
        <v>1</v>
      </c>
      <c r="I84" s="123" t="s">
        <v>18718</v>
      </c>
      <c r="J84" s="657" t="s">
        <v>5394</v>
      </c>
      <c r="K84" s="373" t="s">
        <v>50</v>
      </c>
      <c r="L84" s="373" t="s">
        <v>40</v>
      </c>
      <c r="M84" s="470" t="s">
        <v>21844</v>
      </c>
      <c r="N84" s="373">
        <v>881</v>
      </c>
      <c r="O84" s="373">
        <v>0</v>
      </c>
      <c r="P84" s="373">
        <v>0</v>
      </c>
      <c r="Q84" s="373">
        <v>0</v>
      </c>
      <c r="R84" s="373">
        <v>0</v>
      </c>
      <c r="S84" s="373">
        <v>0</v>
      </c>
      <c r="T84" s="373">
        <v>0</v>
      </c>
      <c r="U84" s="373">
        <v>0</v>
      </c>
      <c r="V84" s="373">
        <v>0</v>
      </c>
      <c r="W84" s="373">
        <v>0</v>
      </c>
      <c r="X84" s="373">
        <v>272</v>
      </c>
      <c r="Y84" s="373">
        <v>0</v>
      </c>
      <c r="Z84" s="373" t="s">
        <v>51</v>
      </c>
      <c r="AA84" s="643" t="s">
        <v>5289</v>
      </c>
      <c r="AB84" s="643" t="s">
        <v>5289</v>
      </c>
      <c r="AC84" s="131" t="s">
        <v>5289</v>
      </c>
      <c r="AD84" s="131" t="s">
        <v>5289</v>
      </c>
      <c r="AE84" s="131" t="s">
        <v>5289</v>
      </c>
      <c r="AF84" s="133" t="s">
        <v>5289</v>
      </c>
    </row>
    <row r="85" spans="1:38" ht="229.5">
      <c r="A85" s="639">
        <v>16</v>
      </c>
      <c r="B85" s="157" t="s">
        <v>18355</v>
      </c>
      <c r="C85" s="377" t="s">
        <v>47</v>
      </c>
      <c r="D85" s="377" t="s">
        <v>20212</v>
      </c>
      <c r="E85" s="364" t="s">
        <v>51</v>
      </c>
      <c r="F85" s="123" t="s">
        <v>7453</v>
      </c>
      <c r="G85" s="622" t="s">
        <v>40</v>
      </c>
      <c r="H85" s="622">
        <v>1</v>
      </c>
      <c r="I85" s="123" t="s">
        <v>18718</v>
      </c>
      <c r="J85" s="521"/>
      <c r="K85" s="406"/>
      <c r="L85" s="364" t="s">
        <v>51</v>
      </c>
      <c r="M85" s="521"/>
      <c r="N85" s="406"/>
      <c r="O85" s="364">
        <v>0</v>
      </c>
      <c r="P85" s="364">
        <v>0</v>
      </c>
      <c r="Q85" s="364">
        <v>0</v>
      </c>
      <c r="R85" s="364">
        <v>0</v>
      </c>
      <c r="S85" s="364">
        <v>0</v>
      </c>
      <c r="T85" s="364">
        <v>0</v>
      </c>
      <c r="U85" s="364">
        <v>0</v>
      </c>
      <c r="V85" s="364">
        <v>0</v>
      </c>
      <c r="W85" s="364">
        <v>0</v>
      </c>
      <c r="X85" s="364">
        <v>15</v>
      </c>
      <c r="Y85" s="364">
        <v>0</v>
      </c>
      <c r="Z85" s="364" t="s">
        <v>51</v>
      </c>
      <c r="AA85" s="643" t="s">
        <v>5289</v>
      </c>
      <c r="AB85" s="643" t="s">
        <v>5289</v>
      </c>
      <c r="AC85" s="131" t="s">
        <v>5289</v>
      </c>
      <c r="AD85" s="131" t="s">
        <v>5289</v>
      </c>
      <c r="AE85" s="131" t="s">
        <v>5289</v>
      </c>
      <c r="AF85" s="133" t="s">
        <v>5289</v>
      </c>
    </row>
    <row r="86" spans="1:38" ht="216.75" customHeight="1">
      <c r="A86" s="639">
        <v>17</v>
      </c>
      <c r="B86" s="377" t="s">
        <v>19123</v>
      </c>
      <c r="C86" s="375" t="s">
        <v>53</v>
      </c>
      <c r="D86" s="455" t="s">
        <v>95</v>
      </c>
      <c r="E86" s="372" t="s">
        <v>19518</v>
      </c>
      <c r="F86" s="123" t="s">
        <v>7453</v>
      </c>
      <c r="G86" s="656" t="s">
        <v>40</v>
      </c>
      <c r="H86" s="656">
        <v>1</v>
      </c>
      <c r="I86" s="123" t="s">
        <v>18718</v>
      </c>
      <c r="J86" s="371" t="s">
        <v>5394</v>
      </c>
      <c r="K86" s="372" t="s">
        <v>60</v>
      </c>
      <c r="L86" s="372" t="s">
        <v>40</v>
      </c>
      <c r="M86" s="375" t="s">
        <v>21845</v>
      </c>
      <c r="N86" s="372">
        <v>939</v>
      </c>
      <c r="O86" s="372">
        <v>0</v>
      </c>
      <c r="P86" s="372">
        <v>0</v>
      </c>
      <c r="Q86" s="372">
        <v>0</v>
      </c>
      <c r="R86" s="372">
        <v>0</v>
      </c>
      <c r="S86" s="372">
        <v>0</v>
      </c>
      <c r="T86" s="372">
        <v>0</v>
      </c>
      <c r="U86" s="372">
        <v>0</v>
      </c>
      <c r="V86" s="372">
        <v>0</v>
      </c>
      <c r="W86" s="372">
        <v>0</v>
      </c>
      <c r="X86" s="372">
        <v>314</v>
      </c>
      <c r="Y86" s="372">
        <v>0</v>
      </c>
      <c r="Z86" s="372" t="s">
        <v>40</v>
      </c>
      <c r="AA86" s="643" t="s">
        <v>5289</v>
      </c>
      <c r="AB86" s="643" t="s">
        <v>5289</v>
      </c>
      <c r="AC86" s="131" t="s">
        <v>5289</v>
      </c>
      <c r="AD86" s="131" t="s">
        <v>5289</v>
      </c>
      <c r="AE86" s="131" t="s">
        <v>5289</v>
      </c>
      <c r="AF86" s="133" t="s">
        <v>5289</v>
      </c>
    </row>
    <row r="87" spans="1:38" ht="216.75" customHeight="1">
      <c r="A87" s="639">
        <v>18</v>
      </c>
      <c r="B87" s="377" t="s">
        <v>20213</v>
      </c>
      <c r="C87" s="375" t="s">
        <v>47</v>
      </c>
      <c r="D87" s="455" t="s">
        <v>20266</v>
      </c>
      <c r="E87" s="364" t="s">
        <v>51</v>
      </c>
      <c r="F87" s="123" t="s">
        <v>7453</v>
      </c>
      <c r="G87" s="656" t="s">
        <v>40</v>
      </c>
      <c r="H87" s="656">
        <v>1</v>
      </c>
      <c r="I87" s="123" t="s">
        <v>18718</v>
      </c>
      <c r="J87" s="521"/>
      <c r="K87" s="406"/>
      <c r="L87" s="656" t="s">
        <v>51</v>
      </c>
      <c r="M87" s="521"/>
      <c r="N87" s="406"/>
      <c r="O87" s="373">
        <v>0</v>
      </c>
      <c r="P87" s="373">
        <v>19</v>
      </c>
      <c r="Q87" s="373">
        <v>0</v>
      </c>
      <c r="R87" s="373">
        <v>0</v>
      </c>
      <c r="S87" s="373">
        <v>0</v>
      </c>
      <c r="T87" s="373">
        <v>0</v>
      </c>
      <c r="U87" s="373">
        <v>0</v>
      </c>
      <c r="V87" s="373">
        <v>0</v>
      </c>
      <c r="W87" s="373">
        <v>0</v>
      </c>
      <c r="X87" s="612">
        <v>0</v>
      </c>
      <c r="Y87" s="373">
        <v>0</v>
      </c>
      <c r="Z87" s="373" t="s">
        <v>51</v>
      </c>
      <c r="AA87" s="643" t="s">
        <v>5289</v>
      </c>
      <c r="AB87" s="643" t="s">
        <v>5289</v>
      </c>
      <c r="AC87" s="131" t="s">
        <v>5289</v>
      </c>
      <c r="AD87" s="131" t="s">
        <v>5289</v>
      </c>
      <c r="AE87" s="131" t="s">
        <v>5289</v>
      </c>
      <c r="AF87" s="133" t="s">
        <v>5289</v>
      </c>
    </row>
    <row r="88" spans="1:38" s="44" customFormat="1" ht="229.5">
      <c r="A88" s="639">
        <v>19</v>
      </c>
      <c r="B88" s="518" t="s">
        <v>20400</v>
      </c>
      <c r="C88" s="470" t="s">
        <v>47</v>
      </c>
      <c r="D88" s="518" t="s">
        <v>19519</v>
      </c>
      <c r="E88" s="373" t="s">
        <v>40</v>
      </c>
      <c r="F88" s="123" t="s">
        <v>7453</v>
      </c>
      <c r="G88" s="373" t="s">
        <v>40</v>
      </c>
      <c r="H88" s="123">
        <v>3</v>
      </c>
      <c r="I88" s="123" t="s">
        <v>21632</v>
      </c>
      <c r="J88" s="521"/>
      <c r="K88" s="406"/>
      <c r="L88" s="373" t="s">
        <v>40</v>
      </c>
      <c r="M88" s="470" t="s">
        <v>20404</v>
      </c>
      <c r="N88" s="373">
        <v>0</v>
      </c>
      <c r="O88" s="373">
        <v>0</v>
      </c>
      <c r="P88" s="373">
        <v>0</v>
      </c>
      <c r="Q88" s="373">
        <v>0</v>
      </c>
      <c r="R88" s="373">
        <v>0</v>
      </c>
      <c r="S88" s="373">
        <v>0</v>
      </c>
      <c r="T88" s="373">
        <v>1</v>
      </c>
      <c r="U88" s="373">
        <v>0</v>
      </c>
      <c r="V88" s="373">
        <v>0</v>
      </c>
      <c r="W88" s="373">
        <v>0</v>
      </c>
      <c r="X88" s="373">
        <v>0</v>
      </c>
      <c r="Y88" s="373">
        <v>0</v>
      </c>
      <c r="Z88" s="373" t="s">
        <v>51</v>
      </c>
      <c r="AA88" s="643" t="s">
        <v>5289</v>
      </c>
      <c r="AB88" s="643" t="s">
        <v>5289</v>
      </c>
      <c r="AC88" s="131" t="s">
        <v>5289</v>
      </c>
      <c r="AD88" s="131" t="s">
        <v>5289</v>
      </c>
      <c r="AE88" s="131" t="s">
        <v>5289</v>
      </c>
      <c r="AF88" s="133" t="s">
        <v>5289</v>
      </c>
      <c r="AG88" s="107"/>
      <c r="AH88" s="107"/>
      <c r="AI88" s="107"/>
      <c r="AJ88" s="107"/>
      <c r="AK88" s="107"/>
      <c r="AL88" s="107"/>
    </row>
    <row r="89" spans="1:38" s="44" customFormat="1" ht="229.5">
      <c r="A89" s="639">
        <v>20</v>
      </c>
      <c r="B89" s="518" t="s">
        <v>19139</v>
      </c>
      <c r="C89" s="470" t="s">
        <v>47</v>
      </c>
      <c r="D89" s="518" t="s">
        <v>19520</v>
      </c>
      <c r="E89" s="373" t="s">
        <v>40</v>
      </c>
      <c r="F89" s="123" t="s">
        <v>7453</v>
      </c>
      <c r="G89" s="373" t="s">
        <v>40</v>
      </c>
      <c r="H89" s="123">
        <v>3</v>
      </c>
      <c r="I89" s="123" t="s">
        <v>21632</v>
      </c>
      <c r="J89" s="521"/>
      <c r="K89" s="406"/>
      <c r="L89" s="373" t="s">
        <v>40</v>
      </c>
      <c r="M89" s="470" t="s">
        <v>20404</v>
      </c>
      <c r="N89" s="373">
        <v>0</v>
      </c>
      <c r="O89" s="373">
        <v>0</v>
      </c>
      <c r="P89" s="373">
        <v>0</v>
      </c>
      <c r="Q89" s="373">
        <v>0</v>
      </c>
      <c r="R89" s="373">
        <v>0</v>
      </c>
      <c r="S89" s="373">
        <v>0</v>
      </c>
      <c r="T89" s="373">
        <v>1</v>
      </c>
      <c r="U89" s="373">
        <v>0</v>
      </c>
      <c r="V89" s="373">
        <v>0</v>
      </c>
      <c r="W89" s="373">
        <v>0</v>
      </c>
      <c r="X89" s="373">
        <v>6</v>
      </c>
      <c r="Y89" s="373">
        <v>0</v>
      </c>
      <c r="Z89" s="373" t="s">
        <v>51</v>
      </c>
      <c r="AA89" s="643" t="s">
        <v>5289</v>
      </c>
      <c r="AB89" s="643" t="s">
        <v>5289</v>
      </c>
      <c r="AC89" s="131" t="s">
        <v>5289</v>
      </c>
      <c r="AD89" s="131" t="s">
        <v>5289</v>
      </c>
      <c r="AE89" s="131" t="s">
        <v>5289</v>
      </c>
      <c r="AF89" s="133" t="s">
        <v>5289</v>
      </c>
      <c r="AG89" s="107"/>
      <c r="AH89" s="107"/>
      <c r="AI89" s="107"/>
      <c r="AJ89" s="107"/>
      <c r="AK89" s="107"/>
      <c r="AL89" s="107"/>
    </row>
    <row r="90" spans="1:38" s="44" customFormat="1" ht="229.5">
      <c r="A90" s="639">
        <v>21</v>
      </c>
      <c r="B90" s="518" t="s">
        <v>20405</v>
      </c>
      <c r="C90" s="470" t="s">
        <v>47</v>
      </c>
      <c r="D90" s="518" t="s">
        <v>21633</v>
      </c>
      <c r="E90" s="373" t="s">
        <v>40</v>
      </c>
      <c r="F90" s="123" t="s">
        <v>7453</v>
      </c>
      <c r="G90" s="373" t="s">
        <v>40</v>
      </c>
      <c r="H90" s="123">
        <v>3</v>
      </c>
      <c r="I90" s="123" t="s">
        <v>21632</v>
      </c>
      <c r="J90" s="521"/>
      <c r="K90" s="406"/>
      <c r="L90" s="373" t="s">
        <v>40</v>
      </c>
      <c r="M90" s="470" t="s">
        <v>20402</v>
      </c>
      <c r="N90" s="373">
        <v>0</v>
      </c>
      <c r="O90" s="373">
        <v>0</v>
      </c>
      <c r="P90" s="373">
        <v>0</v>
      </c>
      <c r="Q90" s="373">
        <v>0</v>
      </c>
      <c r="R90" s="373">
        <v>0</v>
      </c>
      <c r="S90" s="373">
        <v>0</v>
      </c>
      <c r="T90" s="373">
        <v>1</v>
      </c>
      <c r="U90" s="373">
        <v>0</v>
      </c>
      <c r="V90" s="373">
        <v>0</v>
      </c>
      <c r="W90" s="373">
        <v>0</v>
      </c>
      <c r="X90" s="373">
        <v>14</v>
      </c>
      <c r="Y90" s="373">
        <v>0</v>
      </c>
      <c r="Z90" s="373" t="s">
        <v>51</v>
      </c>
      <c r="AA90" s="643" t="s">
        <v>5289</v>
      </c>
      <c r="AB90" s="643" t="s">
        <v>5289</v>
      </c>
      <c r="AC90" s="131" t="s">
        <v>5289</v>
      </c>
      <c r="AD90" s="131" t="s">
        <v>5289</v>
      </c>
      <c r="AE90" s="131" t="s">
        <v>5289</v>
      </c>
      <c r="AF90" s="133" t="s">
        <v>5289</v>
      </c>
      <c r="AG90" s="107"/>
      <c r="AH90" s="107"/>
      <c r="AI90" s="107"/>
      <c r="AJ90" s="107"/>
      <c r="AK90" s="107"/>
      <c r="AL90" s="107"/>
    </row>
    <row r="91" spans="1:38" s="44" customFormat="1" ht="229.5">
      <c r="A91" s="639">
        <v>22</v>
      </c>
      <c r="B91" s="518" t="s">
        <v>19475</v>
      </c>
      <c r="C91" s="470" t="s">
        <v>47</v>
      </c>
      <c r="D91" s="518" t="s">
        <v>21634</v>
      </c>
      <c r="E91" s="373" t="s">
        <v>40</v>
      </c>
      <c r="F91" s="123" t="s">
        <v>7453</v>
      </c>
      <c r="G91" s="656" t="s">
        <v>40</v>
      </c>
      <c r="H91" s="123">
        <v>3</v>
      </c>
      <c r="I91" s="123" t="s">
        <v>21632</v>
      </c>
      <c r="J91" s="521"/>
      <c r="K91" s="406"/>
      <c r="L91" s="373" t="s">
        <v>40</v>
      </c>
      <c r="M91" s="470" t="s">
        <v>20403</v>
      </c>
      <c r="N91" s="373">
        <v>0</v>
      </c>
      <c r="O91" s="373">
        <v>0</v>
      </c>
      <c r="P91" s="373">
        <v>0</v>
      </c>
      <c r="Q91" s="373">
        <v>0</v>
      </c>
      <c r="R91" s="373">
        <v>0</v>
      </c>
      <c r="S91" s="373">
        <v>0</v>
      </c>
      <c r="T91" s="373">
        <v>1</v>
      </c>
      <c r="U91" s="373">
        <v>0</v>
      </c>
      <c r="V91" s="373">
        <v>0</v>
      </c>
      <c r="W91" s="373">
        <v>0</v>
      </c>
      <c r="X91" s="373">
        <v>0</v>
      </c>
      <c r="Y91" s="373">
        <v>0</v>
      </c>
      <c r="Z91" s="373" t="s">
        <v>51</v>
      </c>
      <c r="AA91" s="643" t="s">
        <v>5289</v>
      </c>
      <c r="AB91" s="643" t="s">
        <v>5289</v>
      </c>
      <c r="AC91" s="131" t="s">
        <v>5289</v>
      </c>
      <c r="AD91" s="131" t="s">
        <v>5289</v>
      </c>
      <c r="AE91" s="131" t="s">
        <v>5289</v>
      </c>
      <c r="AF91" s="133" t="s">
        <v>5289</v>
      </c>
      <c r="AG91" s="107"/>
      <c r="AH91" s="107"/>
      <c r="AI91" s="107"/>
      <c r="AJ91" s="107"/>
      <c r="AK91" s="107"/>
      <c r="AL91" s="107"/>
    </row>
    <row r="92" spans="1:38" s="44" customFormat="1" ht="127.5">
      <c r="A92" s="639">
        <v>23</v>
      </c>
      <c r="B92" s="518" t="s">
        <v>21635</v>
      </c>
      <c r="C92" s="470" t="s">
        <v>47</v>
      </c>
      <c r="D92" s="518" t="s">
        <v>21636</v>
      </c>
      <c r="E92" s="373" t="s">
        <v>40</v>
      </c>
      <c r="F92" s="123" t="s">
        <v>21637</v>
      </c>
      <c r="G92" s="656" t="s">
        <v>40</v>
      </c>
      <c r="H92" s="123">
        <v>3</v>
      </c>
      <c r="I92" s="123" t="s">
        <v>21632</v>
      </c>
      <c r="J92" s="521"/>
      <c r="K92" s="406"/>
      <c r="L92" s="373" t="s">
        <v>40</v>
      </c>
      <c r="M92" s="470" t="s">
        <v>20402</v>
      </c>
      <c r="N92" s="373">
        <v>3</v>
      </c>
      <c r="O92" s="373">
        <v>0</v>
      </c>
      <c r="P92" s="373">
        <v>0</v>
      </c>
      <c r="Q92" s="373">
        <v>0</v>
      </c>
      <c r="R92" s="373">
        <v>0</v>
      </c>
      <c r="S92" s="373">
        <v>0</v>
      </c>
      <c r="T92" s="373">
        <v>1</v>
      </c>
      <c r="U92" s="373">
        <v>0</v>
      </c>
      <c r="V92" s="373">
        <v>0</v>
      </c>
      <c r="W92" s="373">
        <v>0</v>
      </c>
      <c r="X92" s="373">
        <v>1</v>
      </c>
      <c r="Y92" s="373">
        <v>0</v>
      </c>
      <c r="Z92" s="373" t="s">
        <v>51</v>
      </c>
      <c r="AA92" s="643" t="s">
        <v>5289</v>
      </c>
      <c r="AB92" s="643" t="s">
        <v>5289</v>
      </c>
      <c r="AC92" s="131" t="s">
        <v>5289</v>
      </c>
      <c r="AD92" s="131" t="s">
        <v>5289</v>
      </c>
      <c r="AE92" s="131" t="s">
        <v>5289</v>
      </c>
      <c r="AF92" s="133" t="s">
        <v>5289</v>
      </c>
      <c r="AG92" s="107"/>
      <c r="AH92" s="107"/>
      <c r="AI92" s="107"/>
      <c r="AJ92" s="107"/>
      <c r="AK92" s="107"/>
      <c r="AL92" s="107"/>
    </row>
    <row r="93" spans="1:38" s="44" customFormat="1" ht="178.5">
      <c r="A93" s="639">
        <v>24</v>
      </c>
      <c r="B93" s="518" t="s">
        <v>21638</v>
      </c>
      <c r="C93" s="470" t="s">
        <v>47</v>
      </c>
      <c r="D93" s="518" t="s">
        <v>21639</v>
      </c>
      <c r="E93" s="373" t="s">
        <v>40</v>
      </c>
      <c r="F93" s="123" t="s">
        <v>21640</v>
      </c>
      <c r="G93" s="656" t="s">
        <v>40</v>
      </c>
      <c r="H93" s="123">
        <v>3</v>
      </c>
      <c r="I93" s="123" t="s">
        <v>21632</v>
      </c>
      <c r="J93" s="521"/>
      <c r="K93" s="406"/>
      <c r="L93" s="373" t="s">
        <v>40</v>
      </c>
      <c r="M93" s="470" t="s">
        <v>20406</v>
      </c>
      <c r="N93" s="373">
        <v>0</v>
      </c>
      <c r="O93" s="373">
        <v>0</v>
      </c>
      <c r="P93" s="373">
        <v>0</v>
      </c>
      <c r="Q93" s="373">
        <v>0</v>
      </c>
      <c r="R93" s="373">
        <v>0</v>
      </c>
      <c r="S93" s="373">
        <v>0</v>
      </c>
      <c r="T93" s="373">
        <v>1</v>
      </c>
      <c r="U93" s="373">
        <v>0</v>
      </c>
      <c r="V93" s="373">
        <v>0</v>
      </c>
      <c r="W93" s="373">
        <v>0</v>
      </c>
      <c r="X93" s="373">
        <v>0</v>
      </c>
      <c r="Y93" s="373">
        <v>0</v>
      </c>
      <c r="Z93" s="373" t="s">
        <v>40</v>
      </c>
      <c r="AA93" s="643" t="s">
        <v>5289</v>
      </c>
      <c r="AB93" s="643" t="s">
        <v>5289</v>
      </c>
      <c r="AC93" s="131" t="s">
        <v>5289</v>
      </c>
      <c r="AD93" s="131" t="s">
        <v>5289</v>
      </c>
      <c r="AE93" s="131" t="s">
        <v>5289</v>
      </c>
      <c r="AF93" s="133" t="s">
        <v>5289</v>
      </c>
      <c r="AG93" s="107"/>
      <c r="AH93" s="107"/>
      <c r="AI93" s="107"/>
      <c r="AJ93" s="107"/>
      <c r="AK93" s="107"/>
      <c r="AL93" s="107"/>
    </row>
    <row r="94" spans="1:38" s="44" customFormat="1" ht="318.75">
      <c r="A94" s="639">
        <v>25</v>
      </c>
      <c r="B94" s="518" t="s">
        <v>61</v>
      </c>
      <c r="C94" s="470" t="s">
        <v>53</v>
      </c>
      <c r="D94" s="518" t="s">
        <v>86</v>
      </c>
      <c r="E94" s="373" t="s">
        <v>12977</v>
      </c>
      <c r="F94" s="123" t="s">
        <v>7453</v>
      </c>
      <c r="G94" s="656" t="s">
        <v>40</v>
      </c>
      <c r="H94" s="123">
        <v>3</v>
      </c>
      <c r="I94" s="123" t="s">
        <v>21632</v>
      </c>
      <c r="J94" s="521"/>
      <c r="K94" s="406"/>
      <c r="L94" s="373" t="s">
        <v>40</v>
      </c>
      <c r="M94" s="470" t="s">
        <v>20401</v>
      </c>
      <c r="N94" s="373">
        <v>0</v>
      </c>
      <c r="O94" s="373">
        <v>0</v>
      </c>
      <c r="P94" s="373">
        <v>0</v>
      </c>
      <c r="Q94" s="373">
        <v>0</v>
      </c>
      <c r="R94" s="373">
        <v>0</v>
      </c>
      <c r="S94" s="373">
        <v>0</v>
      </c>
      <c r="T94" s="373">
        <v>1</v>
      </c>
      <c r="U94" s="373">
        <v>0</v>
      </c>
      <c r="V94" s="373">
        <v>0</v>
      </c>
      <c r="W94" s="373">
        <v>0</v>
      </c>
      <c r="X94" s="373">
        <v>0</v>
      </c>
      <c r="Y94" s="373">
        <v>0</v>
      </c>
      <c r="Z94" s="373" t="s">
        <v>51</v>
      </c>
      <c r="AA94" s="643" t="s">
        <v>5289</v>
      </c>
      <c r="AB94" s="643" t="s">
        <v>5289</v>
      </c>
      <c r="AC94" s="131" t="s">
        <v>5289</v>
      </c>
      <c r="AD94" s="131" t="s">
        <v>5289</v>
      </c>
      <c r="AE94" s="131" t="s">
        <v>5289</v>
      </c>
      <c r="AF94" s="133" t="s">
        <v>5289</v>
      </c>
      <c r="AG94" s="107"/>
      <c r="AH94" s="107"/>
      <c r="AI94" s="107"/>
      <c r="AJ94" s="107"/>
      <c r="AK94" s="107"/>
      <c r="AL94" s="107"/>
    </row>
    <row r="95" spans="1:38" ht="216.75" customHeight="1">
      <c r="A95" s="639">
        <v>26</v>
      </c>
      <c r="B95" s="518" t="s">
        <v>63</v>
      </c>
      <c r="C95" s="470" t="s">
        <v>53</v>
      </c>
      <c r="D95" s="518" t="s">
        <v>98</v>
      </c>
      <c r="E95" s="364" t="s">
        <v>19521</v>
      </c>
      <c r="F95" s="123" t="s">
        <v>7453</v>
      </c>
      <c r="G95" s="656" t="s">
        <v>40</v>
      </c>
      <c r="H95" s="123">
        <v>3</v>
      </c>
      <c r="I95" s="123" t="s">
        <v>21632</v>
      </c>
      <c r="J95" s="366" t="s">
        <v>5394</v>
      </c>
      <c r="K95" s="373" t="s">
        <v>62</v>
      </c>
      <c r="L95" s="373" t="s">
        <v>40</v>
      </c>
      <c r="M95" s="470" t="s">
        <v>18368</v>
      </c>
      <c r="N95" s="373">
        <v>0</v>
      </c>
      <c r="O95" s="373">
        <v>0</v>
      </c>
      <c r="P95" s="373">
        <v>0</v>
      </c>
      <c r="Q95" s="373">
        <v>0</v>
      </c>
      <c r="R95" s="373">
        <v>0</v>
      </c>
      <c r="S95" s="373">
        <v>0</v>
      </c>
      <c r="T95" s="373">
        <v>0</v>
      </c>
      <c r="U95" s="373">
        <v>0</v>
      </c>
      <c r="V95" s="373">
        <v>0</v>
      </c>
      <c r="W95" s="373">
        <v>0</v>
      </c>
      <c r="X95" s="373">
        <v>126</v>
      </c>
      <c r="Y95" s="373">
        <v>0</v>
      </c>
      <c r="Z95" s="373" t="s">
        <v>40</v>
      </c>
      <c r="AA95" s="643" t="s">
        <v>5289</v>
      </c>
      <c r="AB95" s="643" t="s">
        <v>5289</v>
      </c>
      <c r="AC95" s="131" t="s">
        <v>5289</v>
      </c>
      <c r="AD95" s="131" t="s">
        <v>5289</v>
      </c>
      <c r="AE95" s="131" t="s">
        <v>5289</v>
      </c>
      <c r="AF95" s="133" t="s">
        <v>5289</v>
      </c>
    </row>
    <row r="96" spans="1:38" ht="216.75" customHeight="1">
      <c r="A96" s="639">
        <v>27</v>
      </c>
      <c r="B96" s="518" t="s">
        <v>18356</v>
      </c>
      <c r="C96" s="470" t="s">
        <v>53</v>
      </c>
      <c r="D96" s="518" t="s">
        <v>87</v>
      </c>
      <c r="E96" s="373" t="s">
        <v>18363</v>
      </c>
      <c r="F96" s="123" t="s">
        <v>7453</v>
      </c>
      <c r="G96" s="656" t="s">
        <v>40</v>
      </c>
      <c r="H96" s="123">
        <v>3</v>
      </c>
      <c r="I96" s="123" t="s">
        <v>21632</v>
      </c>
      <c r="J96" s="366" t="s">
        <v>5394</v>
      </c>
      <c r="K96" s="373" t="s">
        <v>50</v>
      </c>
      <c r="L96" s="373" t="s">
        <v>40</v>
      </c>
      <c r="M96" s="470" t="s">
        <v>13014</v>
      </c>
      <c r="N96" s="373">
        <v>0</v>
      </c>
      <c r="O96" s="373">
        <v>0</v>
      </c>
      <c r="P96" s="373">
        <v>0</v>
      </c>
      <c r="Q96" s="373">
        <v>0</v>
      </c>
      <c r="R96" s="373">
        <v>0</v>
      </c>
      <c r="S96" s="373">
        <v>0</v>
      </c>
      <c r="T96" s="373">
        <v>0</v>
      </c>
      <c r="U96" s="373">
        <v>0</v>
      </c>
      <c r="V96" s="373">
        <v>0</v>
      </c>
      <c r="W96" s="373">
        <v>0</v>
      </c>
      <c r="X96" s="373">
        <v>234</v>
      </c>
      <c r="Y96" s="373">
        <v>0</v>
      </c>
      <c r="Z96" s="373" t="s">
        <v>51</v>
      </c>
      <c r="AA96" s="643" t="s">
        <v>5289</v>
      </c>
      <c r="AB96" s="643" t="s">
        <v>5289</v>
      </c>
      <c r="AC96" s="131" t="s">
        <v>5289</v>
      </c>
      <c r="AD96" s="131" t="s">
        <v>5289</v>
      </c>
      <c r="AE96" s="131" t="s">
        <v>5289</v>
      </c>
      <c r="AF96" s="133" t="s">
        <v>5289</v>
      </c>
    </row>
    <row r="97" spans="1:32" ht="229.5" customHeight="1">
      <c r="A97" s="639">
        <v>28</v>
      </c>
      <c r="B97" s="518" t="s">
        <v>18357</v>
      </c>
      <c r="C97" s="470" t="s">
        <v>53</v>
      </c>
      <c r="D97" s="518" t="s">
        <v>88</v>
      </c>
      <c r="E97" s="364" t="s">
        <v>19522</v>
      </c>
      <c r="F97" s="123" t="s">
        <v>7453</v>
      </c>
      <c r="G97" s="656" t="s">
        <v>40</v>
      </c>
      <c r="H97" s="123">
        <v>3</v>
      </c>
      <c r="I97" s="123" t="s">
        <v>21632</v>
      </c>
      <c r="J97" s="521"/>
      <c r="K97" s="406"/>
      <c r="L97" s="373" t="s">
        <v>51</v>
      </c>
      <c r="M97" s="521"/>
      <c r="N97" s="406"/>
      <c r="O97" s="373">
        <v>0</v>
      </c>
      <c r="P97" s="373">
        <v>0</v>
      </c>
      <c r="Q97" s="373">
        <v>0</v>
      </c>
      <c r="R97" s="373">
        <v>0</v>
      </c>
      <c r="S97" s="373">
        <v>0</v>
      </c>
      <c r="T97" s="373">
        <v>0</v>
      </c>
      <c r="U97" s="373">
        <v>0</v>
      </c>
      <c r="V97" s="373">
        <v>0</v>
      </c>
      <c r="W97" s="373">
        <v>0</v>
      </c>
      <c r="X97" s="373">
        <v>91</v>
      </c>
      <c r="Y97" s="373">
        <v>0</v>
      </c>
      <c r="Z97" s="373" t="s">
        <v>40</v>
      </c>
      <c r="AA97" s="643" t="s">
        <v>5289</v>
      </c>
      <c r="AB97" s="643" t="s">
        <v>5289</v>
      </c>
      <c r="AC97" s="131" t="s">
        <v>5289</v>
      </c>
      <c r="AD97" s="131" t="s">
        <v>5289</v>
      </c>
      <c r="AE97" s="131" t="s">
        <v>5289</v>
      </c>
      <c r="AF97" s="133" t="s">
        <v>5289</v>
      </c>
    </row>
    <row r="98" spans="1:32" ht="216.75" customHeight="1">
      <c r="A98" s="639">
        <v>29</v>
      </c>
      <c r="B98" s="518" t="s">
        <v>20214</v>
      </c>
      <c r="C98" s="470" t="s">
        <v>53</v>
      </c>
      <c r="D98" s="518" t="s">
        <v>19523</v>
      </c>
      <c r="E98" s="364" t="s">
        <v>40</v>
      </c>
      <c r="F98" s="123" t="s">
        <v>7453</v>
      </c>
      <c r="G98" s="656" t="s">
        <v>40</v>
      </c>
      <c r="H98" s="123">
        <v>3</v>
      </c>
      <c r="I98" s="123" t="s">
        <v>21632</v>
      </c>
      <c r="J98" s="366" t="s">
        <v>5394</v>
      </c>
      <c r="K98" s="373" t="s">
        <v>60</v>
      </c>
      <c r="L98" s="373" t="s">
        <v>40</v>
      </c>
      <c r="M98" s="470" t="s">
        <v>21846</v>
      </c>
      <c r="N98" s="373">
        <v>618</v>
      </c>
      <c r="O98" s="373">
        <v>0</v>
      </c>
      <c r="P98" s="373">
        <v>0</v>
      </c>
      <c r="Q98" s="373">
        <v>0</v>
      </c>
      <c r="R98" s="373">
        <v>0</v>
      </c>
      <c r="S98" s="373">
        <v>0</v>
      </c>
      <c r="T98" s="373">
        <v>0</v>
      </c>
      <c r="U98" s="373">
        <v>0</v>
      </c>
      <c r="V98" s="373">
        <v>0</v>
      </c>
      <c r="W98" s="373">
        <v>0</v>
      </c>
      <c r="X98" s="373">
        <v>249</v>
      </c>
      <c r="Y98" s="373">
        <v>0</v>
      </c>
      <c r="Z98" s="373" t="s">
        <v>40</v>
      </c>
      <c r="AA98" s="643" t="s">
        <v>5289</v>
      </c>
      <c r="AB98" s="643" t="s">
        <v>5289</v>
      </c>
      <c r="AC98" s="131" t="s">
        <v>5289</v>
      </c>
      <c r="AD98" s="131" t="s">
        <v>5289</v>
      </c>
      <c r="AE98" s="131" t="s">
        <v>5289</v>
      </c>
      <c r="AF98" s="133" t="s">
        <v>5289</v>
      </c>
    </row>
    <row r="99" spans="1:32" ht="216.75" customHeight="1">
      <c r="A99" s="639">
        <v>30</v>
      </c>
      <c r="B99" s="518" t="s">
        <v>18358</v>
      </c>
      <c r="C99" s="470" t="s">
        <v>53</v>
      </c>
      <c r="D99" s="518" t="s">
        <v>96</v>
      </c>
      <c r="E99" s="364" t="s">
        <v>18364</v>
      </c>
      <c r="F99" s="123" t="s">
        <v>7453</v>
      </c>
      <c r="G99" s="656" t="s">
        <v>40</v>
      </c>
      <c r="H99" s="123">
        <v>3</v>
      </c>
      <c r="I99" s="123" t="s">
        <v>21632</v>
      </c>
      <c r="J99" s="366" t="s">
        <v>5394</v>
      </c>
      <c r="K99" s="373" t="s">
        <v>64</v>
      </c>
      <c r="L99" s="373" t="s">
        <v>40</v>
      </c>
      <c r="M99" s="470" t="s">
        <v>13014</v>
      </c>
      <c r="N99" s="373">
        <v>0</v>
      </c>
      <c r="O99" s="373">
        <v>0</v>
      </c>
      <c r="P99" s="373">
        <v>0</v>
      </c>
      <c r="Q99" s="373">
        <v>0</v>
      </c>
      <c r="R99" s="373">
        <v>0</v>
      </c>
      <c r="S99" s="373">
        <v>0</v>
      </c>
      <c r="T99" s="373">
        <v>0</v>
      </c>
      <c r="U99" s="373">
        <v>0</v>
      </c>
      <c r="V99" s="373">
        <v>0</v>
      </c>
      <c r="W99" s="373">
        <v>0</v>
      </c>
      <c r="X99" s="373">
        <v>323</v>
      </c>
      <c r="Y99" s="373">
        <v>0</v>
      </c>
      <c r="Z99" s="373" t="s">
        <v>51</v>
      </c>
      <c r="AA99" s="643" t="s">
        <v>5289</v>
      </c>
      <c r="AB99" s="643" t="s">
        <v>5289</v>
      </c>
      <c r="AC99" s="131" t="s">
        <v>5289</v>
      </c>
      <c r="AD99" s="131" t="s">
        <v>5289</v>
      </c>
      <c r="AE99" s="131" t="s">
        <v>5289</v>
      </c>
      <c r="AF99" s="133" t="s">
        <v>5289</v>
      </c>
    </row>
    <row r="100" spans="1:32" ht="216.75" customHeight="1">
      <c r="A100" s="639">
        <v>31</v>
      </c>
      <c r="B100" s="518" t="s">
        <v>18359</v>
      </c>
      <c r="C100" s="470" t="s">
        <v>53</v>
      </c>
      <c r="D100" s="518" t="s">
        <v>97</v>
      </c>
      <c r="E100" s="364" t="s">
        <v>19524</v>
      </c>
      <c r="F100" s="123" t="s">
        <v>7453</v>
      </c>
      <c r="G100" s="656" t="s">
        <v>40</v>
      </c>
      <c r="H100" s="123">
        <v>3</v>
      </c>
      <c r="I100" s="123" t="s">
        <v>21632</v>
      </c>
      <c r="J100" s="366" t="s">
        <v>5394</v>
      </c>
      <c r="K100" s="373" t="s">
        <v>65</v>
      </c>
      <c r="L100" s="373" t="s">
        <v>40</v>
      </c>
      <c r="M100" s="470" t="s">
        <v>13014</v>
      </c>
      <c r="N100" s="373">
        <v>0</v>
      </c>
      <c r="O100" s="373">
        <v>0</v>
      </c>
      <c r="P100" s="373">
        <v>0</v>
      </c>
      <c r="Q100" s="373">
        <v>0</v>
      </c>
      <c r="R100" s="373">
        <v>0</v>
      </c>
      <c r="S100" s="373">
        <v>0</v>
      </c>
      <c r="T100" s="373">
        <v>0</v>
      </c>
      <c r="U100" s="373">
        <v>0</v>
      </c>
      <c r="V100" s="373">
        <v>0</v>
      </c>
      <c r="W100" s="373">
        <v>0</v>
      </c>
      <c r="X100" s="373">
        <v>76</v>
      </c>
      <c r="Y100" s="373">
        <v>0</v>
      </c>
      <c r="Z100" s="373" t="s">
        <v>51</v>
      </c>
      <c r="AA100" s="643" t="s">
        <v>5289</v>
      </c>
      <c r="AB100" s="643" t="s">
        <v>5289</v>
      </c>
      <c r="AC100" s="131" t="s">
        <v>5289</v>
      </c>
      <c r="AD100" s="131" t="s">
        <v>5289</v>
      </c>
      <c r="AE100" s="131" t="s">
        <v>5289</v>
      </c>
      <c r="AF100" s="133" t="s">
        <v>5289</v>
      </c>
    </row>
    <row r="101" spans="1:32" ht="216.75" customHeight="1">
      <c r="A101" s="639">
        <v>32</v>
      </c>
      <c r="B101" s="518" t="s">
        <v>20215</v>
      </c>
      <c r="C101" s="470" t="s">
        <v>53</v>
      </c>
      <c r="D101" s="518" t="s">
        <v>89</v>
      </c>
      <c r="E101" s="364" t="s">
        <v>19525</v>
      </c>
      <c r="F101" s="656" t="s">
        <v>51</v>
      </c>
      <c r="G101" s="649"/>
      <c r="H101" s="9"/>
      <c r="I101" s="649"/>
      <c r="J101" s="366" t="s">
        <v>5394</v>
      </c>
      <c r="K101" s="373" t="s">
        <v>60</v>
      </c>
      <c r="L101" s="373" t="s">
        <v>40</v>
      </c>
      <c r="M101" s="470" t="s">
        <v>21847</v>
      </c>
      <c r="N101" s="373">
        <v>792</v>
      </c>
      <c r="O101" s="373">
        <v>0</v>
      </c>
      <c r="P101" s="373">
        <v>0</v>
      </c>
      <c r="Q101" s="373">
        <v>0</v>
      </c>
      <c r="R101" s="373">
        <v>0</v>
      </c>
      <c r="S101" s="373">
        <v>0</v>
      </c>
      <c r="T101" s="373">
        <v>0</v>
      </c>
      <c r="U101" s="373">
        <v>0</v>
      </c>
      <c r="V101" s="373">
        <v>0</v>
      </c>
      <c r="W101" s="373">
        <v>0</v>
      </c>
      <c r="X101" s="373">
        <v>398</v>
      </c>
      <c r="Y101" s="373">
        <v>0</v>
      </c>
      <c r="Z101" s="373" t="s">
        <v>40</v>
      </c>
      <c r="AA101" s="643" t="s">
        <v>5289</v>
      </c>
      <c r="AB101" s="643" t="s">
        <v>5289</v>
      </c>
      <c r="AC101" s="131" t="s">
        <v>5289</v>
      </c>
      <c r="AD101" s="131" t="s">
        <v>5289</v>
      </c>
      <c r="AE101" s="131" t="s">
        <v>5289</v>
      </c>
      <c r="AF101" s="133" t="s">
        <v>5289</v>
      </c>
    </row>
    <row r="102" spans="1:32" ht="357">
      <c r="A102" s="639">
        <v>33</v>
      </c>
      <c r="B102" s="518" t="s">
        <v>18360</v>
      </c>
      <c r="C102" s="470" t="s">
        <v>53</v>
      </c>
      <c r="D102" s="504" t="s">
        <v>19526</v>
      </c>
      <c r="E102" s="373" t="s">
        <v>19527</v>
      </c>
      <c r="F102" s="622" t="s">
        <v>51</v>
      </c>
      <c r="G102" s="649"/>
      <c r="H102" s="9"/>
      <c r="I102" s="649"/>
      <c r="J102" s="366" t="s">
        <v>5394</v>
      </c>
      <c r="K102" s="373" t="s">
        <v>50</v>
      </c>
      <c r="L102" s="373" t="s">
        <v>40</v>
      </c>
      <c r="M102" s="470" t="s">
        <v>21848</v>
      </c>
      <c r="N102" s="373">
        <v>0</v>
      </c>
      <c r="O102" s="373">
        <v>0</v>
      </c>
      <c r="P102" s="373">
        <v>0</v>
      </c>
      <c r="Q102" s="373">
        <v>0</v>
      </c>
      <c r="R102" s="373">
        <v>0</v>
      </c>
      <c r="S102" s="373">
        <v>0</v>
      </c>
      <c r="T102" s="373">
        <v>0</v>
      </c>
      <c r="U102" s="373">
        <v>0</v>
      </c>
      <c r="V102" s="373">
        <v>0</v>
      </c>
      <c r="W102" s="373">
        <v>0</v>
      </c>
      <c r="X102" s="373">
        <v>12</v>
      </c>
      <c r="Y102" s="373">
        <v>0</v>
      </c>
      <c r="Z102" s="373" t="s">
        <v>40</v>
      </c>
      <c r="AA102" s="643" t="s">
        <v>5289</v>
      </c>
      <c r="AB102" s="643" t="s">
        <v>5289</v>
      </c>
      <c r="AC102" s="131" t="s">
        <v>5289</v>
      </c>
      <c r="AD102" s="131" t="s">
        <v>5289</v>
      </c>
      <c r="AE102" s="131" t="s">
        <v>5289</v>
      </c>
      <c r="AF102" s="133" t="s">
        <v>5289</v>
      </c>
    </row>
    <row r="103" spans="1:32" ht="332.25" customHeight="1">
      <c r="A103" s="639">
        <v>34</v>
      </c>
      <c r="B103" s="518" t="s">
        <v>18361</v>
      </c>
      <c r="C103" s="470" t="s">
        <v>53</v>
      </c>
      <c r="D103" s="377" t="s">
        <v>20267</v>
      </c>
      <c r="E103" s="373" t="s">
        <v>51</v>
      </c>
      <c r="F103" s="123" t="s">
        <v>7453</v>
      </c>
      <c r="G103" s="656" t="s">
        <v>51</v>
      </c>
      <c r="H103" s="123">
        <v>3</v>
      </c>
      <c r="I103" s="123" t="s">
        <v>21632</v>
      </c>
      <c r="J103" s="366" t="s">
        <v>5394</v>
      </c>
      <c r="K103" s="373" t="s">
        <v>66</v>
      </c>
      <c r="L103" s="373" t="s">
        <v>40</v>
      </c>
      <c r="M103" s="470" t="s">
        <v>13014</v>
      </c>
      <c r="N103" s="373">
        <v>11</v>
      </c>
      <c r="O103" s="373">
        <v>0</v>
      </c>
      <c r="P103" s="373">
        <v>0</v>
      </c>
      <c r="Q103" s="373">
        <v>0</v>
      </c>
      <c r="R103" s="373">
        <v>0</v>
      </c>
      <c r="S103" s="373">
        <v>0</v>
      </c>
      <c r="T103" s="373">
        <v>0</v>
      </c>
      <c r="U103" s="373">
        <v>0</v>
      </c>
      <c r="V103" s="373">
        <v>0</v>
      </c>
      <c r="W103" s="373">
        <v>0</v>
      </c>
      <c r="X103" s="373">
        <v>12</v>
      </c>
      <c r="Y103" s="373">
        <v>0</v>
      </c>
      <c r="Z103" s="373" t="s">
        <v>51</v>
      </c>
      <c r="AA103" s="643" t="s">
        <v>5289</v>
      </c>
      <c r="AB103" s="643" t="s">
        <v>5289</v>
      </c>
      <c r="AC103" s="131" t="s">
        <v>5289</v>
      </c>
      <c r="AD103" s="131" t="s">
        <v>5289</v>
      </c>
      <c r="AE103" s="131" t="s">
        <v>5289</v>
      </c>
      <c r="AF103" s="133" t="s">
        <v>5289</v>
      </c>
    </row>
    <row r="104" spans="1:32" ht="318.75" customHeight="1">
      <c r="A104" s="639">
        <v>35</v>
      </c>
      <c r="B104" s="518" t="s">
        <v>67</v>
      </c>
      <c r="C104" s="470" t="s">
        <v>21631</v>
      </c>
      <c r="D104" s="518" t="s">
        <v>90</v>
      </c>
      <c r="E104" s="364" t="s">
        <v>19528</v>
      </c>
      <c r="F104" s="622" t="s">
        <v>7453</v>
      </c>
      <c r="G104" s="656" t="s">
        <v>40</v>
      </c>
      <c r="H104" s="123">
        <v>3</v>
      </c>
      <c r="I104" s="123" t="s">
        <v>21632</v>
      </c>
      <c r="J104" s="521"/>
      <c r="K104" s="406"/>
      <c r="L104" s="622" t="s">
        <v>51</v>
      </c>
      <c r="M104" s="649"/>
      <c r="N104" s="9"/>
      <c r="O104" s="373">
        <v>0</v>
      </c>
      <c r="P104" s="373">
        <v>0</v>
      </c>
      <c r="Q104" s="373">
        <v>0</v>
      </c>
      <c r="R104" s="373">
        <v>0</v>
      </c>
      <c r="S104" s="373">
        <v>0</v>
      </c>
      <c r="T104" s="373">
        <v>1</v>
      </c>
      <c r="U104" s="373">
        <v>0</v>
      </c>
      <c r="V104" s="373">
        <v>0</v>
      </c>
      <c r="W104" s="373">
        <v>0</v>
      </c>
      <c r="X104" s="373">
        <v>6</v>
      </c>
      <c r="Y104" s="373">
        <v>0</v>
      </c>
      <c r="Z104" s="373" t="s">
        <v>51</v>
      </c>
      <c r="AA104" s="643" t="s">
        <v>5289</v>
      </c>
      <c r="AB104" s="643" t="s">
        <v>5289</v>
      </c>
      <c r="AC104" s="131" t="s">
        <v>5289</v>
      </c>
      <c r="AD104" s="131" t="s">
        <v>5289</v>
      </c>
      <c r="AE104" s="131" t="s">
        <v>5289</v>
      </c>
      <c r="AF104" s="133" t="s">
        <v>5289</v>
      </c>
    </row>
    <row r="105" spans="1:32" s="217" customFormat="1" ht="383.25" customHeight="1" thickBot="1">
      <c r="A105" s="639">
        <v>36</v>
      </c>
      <c r="B105" s="518" t="s">
        <v>18362</v>
      </c>
      <c r="C105" s="470" t="s">
        <v>21631</v>
      </c>
      <c r="D105" s="518" t="s">
        <v>91</v>
      </c>
      <c r="E105" s="364" t="s">
        <v>19529</v>
      </c>
      <c r="F105" s="622" t="s">
        <v>51</v>
      </c>
      <c r="G105" s="649"/>
      <c r="H105" s="9"/>
      <c r="I105" s="649"/>
      <c r="J105" s="521"/>
      <c r="K105" s="406"/>
      <c r="L105" s="373" t="s">
        <v>40</v>
      </c>
      <c r="M105" s="470" t="s">
        <v>13028</v>
      </c>
      <c r="N105" s="373">
        <v>0</v>
      </c>
      <c r="O105" s="373">
        <v>0</v>
      </c>
      <c r="P105" s="373">
        <v>0</v>
      </c>
      <c r="Q105" s="373">
        <v>0</v>
      </c>
      <c r="R105" s="373">
        <v>0</v>
      </c>
      <c r="S105" s="373">
        <v>0</v>
      </c>
      <c r="T105" s="373">
        <v>0</v>
      </c>
      <c r="U105" s="373">
        <v>0</v>
      </c>
      <c r="V105" s="373">
        <v>0</v>
      </c>
      <c r="W105" s="373">
        <v>0</v>
      </c>
      <c r="X105" s="373">
        <v>1</v>
      </c>
      <c r="Y105" s="373">
        <v>0</v>
      </c>
      <c r="Z105" s="373" t="s">
        <v>40</v>
      </c>
      <c r="AA105" s="636" t="s">
        <v>5289</v>
      </c>
      <c r="AB105" s="636" t="s">
        <v>5289</v>
      </c>
      <c r="AC105" s="84" t="s">
        <v>5289</v>
      </c>
      <c r="AD105" s="84" t="s">
        <v>5289</v>
      </c>
      <c r="AE105" s="84" t="s">
        <v>5289</v>
      </c>
      <c r="AF105" s="165" t="s">
        <v>5289</v>
      </c>
    </row>
    <row r="106" spans="1:32" s="107" customFormat="1" ht="280.5">
      <c r="A106" s="639">
        <v>37</v>
      </c>
      <c r="B106" s="518" t="s">
        <v>3952</v>
      </c>
      <c r="C106" s="470" t="s">
        <v>68</v>
      </c>
      <c r="D106" s="518" t="s">
        <v>92</v>
      </c>
      <c r="E106" s="364" t="s">
        <v>19530</v>
      </c>
      <c r="F106" s="622" t="s">
        <v>51</v>
      </c>
      <c r="G106" s="649"/>
      <c r="H106" s="9"/>
      <c r="I106" s="649"/>
      <c r="J106" s="521"/>
      <c r="K106" s="406"/>
      <c r="L106" s="373" t="s">
        <v>40</v>
      </c>
      <c r="M106" s="470" t="s">
        <v>13029</v>
      </c>
      <c r="N106" s="373">
        <v>0</v>
      </c>
      <c r="O106" s="373">
        <v>0</v>
      </c>
      <c r="P106" s="373">
        <v>0</v>
      </c>
      <c r="Q106" s="373">
        <v>0</v>
      </c>
      <c r="R106" s="373">
        <v>0</v>
      </c>
      <c r="S106" s="373">
        <v>0</v>
      </c>
      <c r="T106" s="373">
        <v>0</v>
      </c>
      <c r="U106" s="373">
        <v>0</v>
      </c>
      <c r="V106" s="373">
        <v>0</v>
      </c>
      <c r="W106" s="373">
        <v>0</v>
      </c>
      <c r="X106" s="373">
        <v>194</v>
      </c>
      <c r="Y106" s="373">
        <v>0</v>
      </c>
      <c r="Z106" s="373" t="s">
        <v>40</v>
      </c>
      <c r="AA106" s="636" t="s">
        <v>5289</v>
      </c>
      <c r="AB106" s="636" t="s">
        <v>5289</v>
      </c>
      <c r="AC106" s="84" t="s">
        <v>5289</v>
      </c>
      <c r="AD106" s="84" t="s">
        <v>5289</v>
      </c>
      <c r="AE106" s="84" t="s">
        <v>5289</v>
      </c>
      <c r="AF106" s="165" t="s">
        <v>5289</v>
      </c>
    </row>
    <row r="107" spans="1:32" s="107" customFormat="1" ht="280.5">
      <c r="A107" s="639">
        <v>38</v>
      </c>
      <c r="B107" s="518" t="s">
        <v>69</v>
      </c>
      <c r="C107" s="470" t="s">
        <v>70</v>
      </c>
      <c r="D107" s="518" t="s">
        <v>93</v>
      </c>
      <c r="E107" s="364" t="s">
        <v>19531</v>
      </c>
      <c r="F107" s="622" t="s">
        <v>51</v>
      </c>
      <c r="G107" s="649"/>
      <c r="H107" s="9"/>
      <c r="I107" s="649"/>
      <c r="J107" s="521"/>
      <c r="K107" s="406"/>
      <c r="L107" s="373" t="s">
        <v>40</v>
      </c>
      <c r="M107" s="470" t="s">
        <v>13030</v>
      </c>
      <c r="N107" s="373">
        <v>0</v>
      </c>
      <c r="O107" s="373">
        <v>0</v>
      </c>
      <c r="P107" s="373">
        <v>0</v>
      </c>
      <c r="Q107" s="373">
        <v>0</v>
      </c>
      <c r="R107" s="373">
        <v>0</v>
      </c>
      <c r="S107" s="373">
        <v>0</v>
      </c>
      <c r="T107" s="373">
        <v>0</v>
      </c>
      <c r="U107" s="373">
        <v>0</v>
      </c>
      <c r="V107" s="373">
        <v>0</v>
      </c>
      <c r="W107" s="373">
        <v>0</v>
      </c>
      <c r="X107" s="373">
        <v>12</v>
      </c>
      <c r="Y107" s="373">
        <v>0</v>
      </c>
      <c r="Z107" s="373" t="s">
        <v>40</v>
      </c>
      <c r="AA107" s="636" t="s">
        <v>5289</v>
      </c>
      <c r="AB107" s="636" t="s">
        <v>5289</v>
      </c>
      <c r="AC107" s="84" t="s">
        <v>5289</v>
      </c>
      <c r="AD107" s="84" t="s">
        <v>5289</v>
      </c>
      <c r="AE107" s="84" t="s">
        <v>5289</v>
      </c>
      <c r="AF107" s="165" t="s">
        <v>5289</v>
      </c>
    </row>
    <row r="108" spans="1:32" s="107" customFormat="1" ht="344.25">
      <c r="A108" s="639">
        <v>39</v>
      </c>
      <c r="B108" s="518" t="s">
        <v>71</v>
      </c>
      <c r="C108" s="470" t="s">
        <v>70</v>
      </c>
      <c r="D108" s="518" t="s">
        <v>20216</v>
      </c>
      <c r="E108" s="364" t="s">
        <v>19532</v>
      </c>
      <c r="F108" s="622" t="s">
        <v>51</v>
      </c>
      <c r="G108" s="649"/>
      <c r="H108" s="9"/>
      <c r="I108" s="649"/>
      <c r="J108" s="521"/>
      <c r="K108" s="406"/>
      <c r="L108" s="373" t="s">
        <v>40</v>
      </c>
      <c r="M108" s="470" t="s">
        <v>13031</v>
      </c>
      <c r="N108" s="373">
        <v>0</v>
      </c>
      <c r="O108" s="373">
        <v>0</v>
      </c>
      <c r="P108" s="373">
        <v>0</v>
      </c>
      <c r="Q108" s="373">
        <v>0</v>
      </c>
      <c r="R108" s="373">
        <v>0</v>
      </c>
      <c r="S108" s="373">
        <v>0</v>
      </c>
      <c r="T108" s="373">
        <v>0</v>
      </c>
      <c r="U108" s="373">
        <v>0</v>
      </c>
      <c r="V108" s="373">
        <v>0</v>
      </c>
      <c r="W108" s="373">
        <v>0</v>
      </c>
      <c r="X108" s="373">
        <v>9808</v>
      </c>
      <c r="Y108" s="373">
        <v>0</v>
      </c>
      <c r="Z108" s="373" t="s">
        <v>40</v>
      </c>
      <c r="AA108" s="636" t="s">
        <v>5289</v>
      </c>
      <c r="AB108" s="636" t="s">
        <v>5289</v>
      </c>
      <c r="AC108" s="84" t="s">
        <v>5289</v>
      </c>
      <c r="AD108" s="84" t="s">
        <v>5289</v>
      </c>
      <c r="AE108" s="84" t="s">
        <v>5289</v>
      </c>
      <c r="AF108" s="165" t="s">
        <v>5289</v>
      </c>
    </row>
    <row r="109" spans="1:32" s="107" customFormat="1" ht="267.75">
      <c r="A109" s="639">
        <v>40</v>
      </c>
      <c r="B109" s="518" t="s">
        <v>72</v>
      </c>
      <c r="C109" s="470" t="s">
        <v>70</v>
      </c>
      <c r="D109" s="518" t="s">
        <v>94</v>
      </c>
      <c r="E109" s="364" t="s">
        <v>19533</v>
      </c>
      <c r="F109" s="622" t="s">
        <v>51</v>
      </c>
      <c r="G109" s="649"/>
      <c r="H109" s="9"/>
      <c r="I109" s="649"/>
      <c r="J109" s="521"/>
      <c r="K109" s="406"/>
      <c r="L109" s="373" t="s">
        <v>51</v>
      </c>
      <c r="M109" s="521"/>
      <c r="N109" s="406"/>
      <c r="O109" s="373">
        <v>0</v>
      </c>
      <c r="P109" s="373">
        <v>0</v>
      </c>
      <c r="Q109" s="373">
        <v>0</v>
      </c>
      <c r="R109" s="373">
        <v>0</v>
      </c>
      <c r="S109" s="373">
        <v>0</v>
      </c>
      <c r="T109" s="373">
        <v>0</v>
      </c>
      <c r="U109" s="373">
        <v>0</v>
      </c>
      <c r="V109" s="373">
        <v>0</v>
      </c>
      <c r="W109" s="373">
        <v>0</v>
      </c>
      <c r="X109" s="373">
        <v>72</v>
      </c>
      <c r="Y109" s="373">
        <v>0</v>
      </c>
      <c r="Z109" s="373" t="s">
        <v>40</v>
      </c>
      <c r="AA109" s="636" t="s">
        <v>5289</v>
      </c>
      <c r="AB109" s="636" t="s">
        <v>5289</v>
      </c>
      <c r="AC109" s="84" t="s">
        <v>5289</v>
      </c>
      <c r="AD109" s="84" t="s">
        <v>5289</v>
      </c>
      <c r="AE109" s="84" t="s">
        <v>5289</v>
      </c>
      <c r="AF109" s="165" t="s">
        <v>5289</v>
      </c>
    </row>
    <row r="110" spans="1:32" s="107" customFormat="1" ht="229.5">
      <c r="A110" s="639">
        <v>41</v>
      </c>
      <c r="B110" s="518" t="s">
        <v>21641</v>
      </c>
      <c r="C110" s="470" t="s">
        <v>70</v>
      </c>
      <c r="D110" s="518" t="s">
        <v>19534</v>
      </c>
      <c r="E110" s="364" t="s">
        <v>40</v>
      </c>
      <c r="F110" s="123" t="s">
        <v>7453</v>
      </c>
      <c r="G110" s="656" t="s">
        <v>40</v>
      </c>
      <c r="H110" s="123">
        <v>3</v>
      </c>
      <c r="I110" s="123" t="s">
        <v>21632</v>
      </c>
      <c r="J110" s="521"/>
      <c r="K110" s="406"/>
      <c r="L110" s="373" t="s">
        <v>40</v>
      </c>
      <c r="M110" s="470" t="s">
        <v>13031</v>
      </c>
      <c r="N110" s="373">
        <v>0</v>
      </c>
      <c r="O110" s="373">
        <v>0</v>
      </c>
      <c r="P110" s="373">
        <v>0</v>
      </c>
      <c r="Q110" s="373">
        <v>0</v>
      </c>
      <c r="R110" s="373">
        <v>0</v>
      </c>
      <c r="S110" s="373">
        <v>0</v>
      </c>
      <c r="T110" s="373">
        <v>0</v>
      </c>
      <c r="U110" s="373">
        <v>0</v>
      </c>
      <c r="V110" s="373">
        <v>0</v>
      </c>
      <c r="W110" s="373">
        <v>0</v>
      </c>
      <c r="X110" s="373">
        <v>111</v>
      </c>
      <c r="Y110" s="373">
        <v>0</v>
      </c>
      <c r="Z110" s="373" t="s">
        <v>40</v>
      </c>
      <c r="AA110" s="636" t="s">
        <v>5289</v>
      </c>
      <c r="AB110" s="636" t="s">
        <v>5289</v>
      </c>
      <c r="AC110" s="84" t="s">
        <v>5289</v>
      </c>
      <c r="AD110" s="84" t="s">
        <v>5289</v>
      </c>
      <c r="AE110" s="84" t="s">
        <v>5289</v>
      </c>
      <c r="AF110" s="165" t="s">
        <v>5289</v>
      </c>
    </row>
    <row r="111" spans="1:32" s="107" customFormat="1" ht="318.75">
      <c r="A111" s="639">
        <v>42</v>
      </c>
      <c r="B111" s="518" t="s">
        <v>74</v>
      </c>
      <c r="C111" s="470" t="s">
        <v>73</v>
      </c>
      <c r="D111" s="518" t="s">
        <v>20217</v>
      </c>
      <c r="E111" s="373" t="s">
        <v>12408</v>
      </c>
      <c r="F111" s="123" t="s">
        <v>7453</v>
      </c>
      <c r="G111" s="656" t="s">
        <v>40</v>
      </c>
      <c r="H111" s="123">
        <v>3</v>
      </c>
      <c r="I111" s="123" t="s">
        <v>21632</v>
      </c>
      <c r="J111" s="521"/>
      <c r="K111" s="406"/>
      <c r="L111" s="373" t="s">
        <v>51</v>
      </c>
      <c r="M111" s="521"/>
      <c r="N111" s="406"/>
      <c r="O111" s="373">
        <v>0</v>
      </c>
      <c r="P111" s="373">
        <v>0</v>
      </c>
      <c r="Q111" s="373">
        <v>0</v>
      </c>
      <c r="R111" s="373">
        <v>0</v>
      </c>
      <c r="S111" s="373">
        <v>0</v>
      </c>
      <c r="T111" s="373">
        <v>0</v>
      </c>
      <c r="U111" s="373">
        <v>0</v>
      </c>
      <c r="V111" s="373">
        <v>0</v>
      </c>
      <c r="W111" s="373">
        <v>0</v>
      </c>
      <c r="X111" s="373">
        <v>27</v>
      </c>
      <c r="Y111" s="373">
        <v>0</v>
      </c>
      <c r="Z111" s="373" t="s">
        <v>51</v>
      </c>
      <c r="AA111" s="636" t="s">
        <v>5289</v>
      </c>
      <c r="AB111" s="636" t="s">
        <v>5289</v>
      </c>
      <c r="AC111" s="84" t="s">
        <v>5289</v>
      </c>
      <c r="AD111" s="84" t="s">
        <v>5289</v>
      </c>
      <c r="AE111" s="84" t="s">
        <v>5289</v>
      </c>
      <c r="AF111" s="165" t="s">
        <v>5289</v>
      </c>
    </row>
    <row r="112" spans="1:32" s="107" customFormat="1" ht="319.5" thickBot="1">
      <c r="A112" s="639">
        <v>43</v>
      </c>
      <c r="B112" s="519" t="s">
        <v>75</v>
      </c>
      <c r="C112" s="520" t="s">
        <v>68</v>
      </c>
      <c r="D112" s="520" t="s">
        <v>20218</v>
      </c>
      <c r="E112" s="495" t="s">
        <v>12409</v>
      </c>
      <c r="F112" s="622" t="s">
        <v>51</v>
      </c>
      <c r="G112" s="649"/>
      <c r="H112" s="9"/>
      <c r="I112" s="649"/>
      <c r="J112" s="521"/>
      <c r="K112" s="406"/>
      <c r="L112" s="373" t="s">
        <v>51</v>
      </c>
      <c r="M112" s="521"/>
      <c r="N112" s="406"/>
      <c r="O112" s="373">
        <v>0</v>
      </c>
      <c r="P112" s="373">
        <v>0</v>
      </c>
      <c r="Q112" s="373">
        <v>0</v>
      </c>
      <c r="R112" s="373">
        <v>0</v>
      </c>
      <c r="S112" s="373">
        <v>0</v>
      </c>
      <c r="T112" s="373">
        <v>1</v>
      </c>
      <c r="U112" s="373">
        <v>0</v>
      </c>
      <c r="V112" s="373">
        <v>0</v>
      </c>
      <c r="W112" s="373">
        <v>0</v>
      </c>
      <c r="X112" s="373">
        <v>59</v>
      </c>
      <c r="Y112" s="373">
        <v>0</v>
      </c>
      <c r="Z112" s="373" t="s">
        <v>40</v>
      </c>
      <c r="AA112" s="636" t="s">
        <v>5289</v>
      </c>
      <c r="AB112" s="636" t="s">
        <v>5289</v>
      </c>
      <c r="AC112" s="84" t="s">
        <v>5289</v>
      </c>
      <c r="AD112" s="84" t="s">
        <v>5289</v>
      </c>
      <c r="AE112" s="84" t="s">
        <v>5289</v>
      </c>
      <c r="AF112" s="165" t="s">
        <v>5289</v>
      </c>
    </row>
    <row r="113" spans="1:38" s="10" customFormat="1" ht="15.75" customHeight="1" thickBot="1">
      <c r="A113" s="249">
        <v>1</v>
      </c>
      <c r="B113" s="247">
        <v>43</v>
      </c>
      <c r="C113" s="247"/>
      <c r="D113" s="247">
        <v>43</v>
      </c>
      <c r="E113" s="247">
        <v>43</v>
      </c>
      <c r="F113" s="247">
        <v>31</v>
      </c>
      <c r="G113" s="247">
        <v>31</v>
      </c>
      <c r="H113" s="247">
        <v>1</v>
      </c>
      <c r="I113" s="247"/>
      <c r="J113" s="247">
        <v>1</v>
      </c>
      <c r="K113" s="247">
        <v>22</v>
      </c>
      <c r="L113" s="247">
        <v>32</v>
      </c>
      <c r="M113" s="248"/>
      <c r="N113" s="247">
        <f t="shared" ref="N113:Y113" si="7">SUM(N70:N112)</f>
        <v>5644</v>
      </c>
      <c r="O113" s="247">
        <f t="shared" si="7"/>
        <v>0</v>
      </c>
      <c r="P113" s="247">
        <f t="shared" si="7"/>
        <v>19</v>
      </c>
      <c r="Q113" s="247">
        <f t="shared" si="7"/>
        <v>0</v>
      </c>
      <c r="R113" s="247">
        <f t="shared" si="7"/>
        <v>0</v>
      </c>
      <c r="S113" s="247">
        <f t="shared" si="7"/>
        <v>0</v>
      </c>
      <c r="T113" s="247">
        <f t="shared" si="7"/>
        <v>10</v>
      </c>
      <c r="U113" s="247">
        <f t="shared" si="7"/>
        <v>0</v>
      </c>
      <c r="V113" s="247">
        <f t="shared" si="7"/>
        <v>2</v>
      </c>
      <c r="W113" s="247">
        <f t="shared" si="7"/>
        <v>0</v>
      </c>
      <c r="X113" s="247">
        <f t="shared" si="7"/>
        <v>18590</v>
      </c>
      <c r="Y113" s="247">
        <f t="shared" si="7"/>
        <v>0</v>
      </c>
      <c r="Z113" s="247">
        <v>27</v>
      </c>
      <c r="AA113" s="247">
        <v>1</v>
      </c>
      <c r="AB113" s="247">
        <v>1</v>
      </c>
      <c r="AC113" s="730"/>
      <c r="AD113" s="730"/>
      <c r="AE113" s="730"/>
      <c r="AF113" s="730"/>
      <c r="AG113" s="110"/>
      <c r="AH113" s="110"/>
      <c r="AI113" s="110"/>
      <c r="AJ113" s="110"/>
      <c r="AK113" s="110"/>
      <c r="AL113" s="110"/>
    </row>
    <row r="114" spans="1:38" ht="15.75" customHeight="1" thickBot="1">
      <c r="A114" s="663" t="s">
        <v>27</v>
      </c>
      <c r="B114" s="664"/>
      <c r="C114" s="664"/>
      <c r="D114" s="664"/>
      <c r="E114" s="664"/>
      <c r="F114" s="664"/>
      <c r="G114" s="664"/>
      <c r="H114" s="664"/>
      <c r="I114" s="664"/>
      <c r="J114" s="664"/>
      <c r="K114" s="664"/>
      <c r="L114" s="664"/>
      <c r="M114" s="664"/>
      <c r="N114" s="664"/>
      <c r="O114" s="664"/>
      <c r="P114" s="664"/>
      <c r="Q114" s="664"/>
      <c r="R114" s="664"/>
      <c r="S114" s="664"/>
      <c r="T114" s="664"/>
      <c r="U114" s="664"/>
      <c r="V114" s="664"/>
      <c r="W114" s="664"/>
      <c r="X114" s="664"/>
      <c r="Y114" s="664"/>
      <c r="Z114" s="664"/>
      <c r="AA114" s="664"/>
      <c r="AB114" s="664"/>
      <c r="AC114" s="664"/>
      <c r="AD114" s="664"/>
      <c r="AE114" s="664"/>
      <c r="AF114" s="665"/>
    </row>
    <row r="115" spans="1:38" ht="153">
      <c r="A115" s="639">
        <v>1</v>
      </c>
      <c r="B115" s="52" t="s">
        <v>20096</v>
      </c>
      <c r="C115" s="52" t="s">
        <v>10035</v>
      </c>
      <c r="D115" s="627" t="s">
        <v>20097</v>
      </c>
      <c r="E115" s="118" t="s">
        <v>40</v>
      </c>
      <c r="F115" s="631" t="s">
        <v>20101</v>
      </c>
      <c r="G115" s="14" t="s">
        <v>40</v>
      </c>
      <c r="H115" s="622">
        <v>1</v>
      </c>
      <c r="I115" s="623" t="s">
        <v>16485</v>
      </c>
      <c r="J115" s="170"/>
      <c r="K115" s="170"/>
      <c r="L115" s="119" t="s">
        <v>40</v>
      </c>
      <c r="M115" s="68" t="s">
        <v>13032</v>
      </c>
      <c r="N115" s="118">
        <v>22</v>
      </c>
      <c r="O115" s="119">
        <v>0</v>
      </c>
      <c r="P115" s="119">
        <v>0</v>
      </c>
      <c r="Q115" s="119">
        <v>0</v>
      </c>
      <c r="R115" s="119">
        <v>0</v>
      </c>
      <c r="S115" s="119">
        <v>0</v>
      </c>
      <c r="T115" s="119">
        <v>0</v>
      </c>
      <c r="U115" s="119">
        <v>0</v>
      </c>
      <c r="V115" s="119">
        <v>0</v>
      </c>
      <c r="W115" s="119">
        <v>0</v>
      </c>
      <c r="X115" s="118">
        <v>146</v>
      </c>
      <c r="Y115" s="119">
        <v>0</v>
      </c>
      <c r="Z115" s="119" t="s">
        <v>40</v>
      </c>
      <c r="AA115" s="68" t="s">
        <v>10037</v>
      </c>
      <c r="AB115" s="68" t="s">
        <v>10056</v>
      </c>
      <c r="AC115" s="84" t="s">
        <v>19110</v>
      </c>
      <c r="AD115" s="84" t="s">
        <v>21501</v>
      </c>
      <c r="AE115" s="159" t="s">
        <v>10038</v>
      </c>
      <c r="AF115" s="725" t="s">
        <v>18584</v>
      </c>
    </row>
    <row r="116" spans="1:38" ht="153">
      <c r="A116" s="639">
        <v>2</v>
      </c>
      <c r="B116" s="627" t="s">
        <v>20099</v>
      </c>
      <c r="C116" s="627" t="s">
        <v>517</v>
      </c>
      <c r="D116" s="627" t="s">
        <v>20097</v>
      </c>
      <c r="E116" s="624" t="s">
        <v>40</v>
      </c>
      <c r="F116" s="631" t="s">
        <v>20098</v>
      </c>
      <c r="G116" s="14" t="s">
        <v>40</v>
      </c>
      <c r="H116" s="622">
        <v>1</v>
      </c>
      <c r="I116" s="623" t="s">
        <v>16485</v>
      </c>
      <c r="J116" s="121" t="s">
        <v>10036</v>
      </c>
      <c r="K116" s="622" t="s">
        <v>1151</v>
      </c>
      <c r="L116" s="622" t="s">
        <v>40</v>
      </c>
      <c r="M116" s="121" t="s">
        <v>13014</v>
      </c>
      <c r="N116" s="624">
        <v>4</v>
      </c>
      <c r="O116" s="622">
        <v>0</v>
      </c>
      <c r="P116" s="622">
        <v>0</v>
      </c>
      <c r="Q116" s="622">
        <v>0</v>
      </c>
      <c r="R116" s="622">
        <v>0</v>
      </c>
      <c r="S116" s="622">
        <v>0</v>
      </c>
      <c r="T116" s="622">
        <v>0</v>
      </c>
      <c r="U116" s="622">
        <v>0</v>
      </c>
      <c r="V116" s="622">
        <v>0</v>
      </c>
      <c r="W116" s="622">
        <v>0</v>
      </c>
      <c r="X116" s="624">
        <v>127</v>
      </c>
      <c r="Y116" s="622">
        <v>0</v>
      </c>
      <c r="Z116" s="622" t="s">
        <v>40</v>
      </c>
      <c r="AA116" s="622" t="s">
        <v>5289</v>
      </c>
      <c r="AB116" s="622" t="s">
        <v>5289</v>
      </c>
      <c r="AC116" s="84" t="s">
        <v>5289</v>
      </c>
      <c r="AD116" s="84" t="s">
        <v>5289</v>
      </c>
      <c r="AE116" s="84" t="s">
        <v>5289</v>
      </c>
      <c r="AF116" s="165" t="s">
        <v>5289</v>
      </c>
    </row>
    <row r="117" spans="1:38" ht="140.25">
      <c r="A117" s="639">
        <v>3</v>
      </c>
      <c r="B117" s="627" t="s">
        <v>20100</v>
      </c>
      <c r="C117" s="627" t="s">
        <v>517</v>
      </c>
      <c r="D117" s="627" t="s">
        <v>20097</v>
      </c>
      <c r="E117" s="624" t="s">
        <v>40</v>
      </c>
      <c r="F117" s="631" t="s">
        <v>20101</v>
      </c>
      <c r="G117" s="14" t="s">
        <v>40</v>
      </c>
      <c r="H117" s="622">
        <v>1</v>
      </c>
      <c r="I117" s="623" t="s">
        <v>16485</v>
      </c>
      <c r="J117" s="622" t="s">
        <v>5394</v>
      </c>
      <c r="K117" s="622" t="s">
        <v>1151</v>
      </c>
      <c r="L117" s="622" t="s">
        <v>40</v>
      </c>
      <c r="M117" s="121" t="s">
        <v>13014</v>
      </c>
      <c r="N117" s="624">
        <v>2</v>
      </c>
      <c r="O117" s="622">
        <v>0</v>
      </c>
      <c r="P117" s="622">
        <v>0</v>
      </c>
      <c r="Q117" s="622">
        <v>0</v>
      </c>
      <c r="R117" s="622">
        <v>0</v>
      </c>
      <c r="S117" s="622">
        <v>0</v>
      </c>
      <c r="T117" s="622">
        <v>0</v>
      </c>
      <c r="U117" s="622">
        <v>0</v>
      </c>
      <c r="V117" s="622">
        <v>0</v>
      </c>
      <c r="W117" s="622">
        <v>0</v>
      </c>
      <c r="X117" s="624">
        <v>47</v>
      </c>
      <c r="Y117" s="622">
        <v>0</v>
      </c>
      <c r="Z117" s="622" t="s">
        <v>40</v>
      </c>
      <c r="AA117" s="622" t="s">
        <v>5289</v>
      </c>
      <c r="AB117" s="622" t="s">
        <v>5289</v>
      </c>
      <c r="AC117" s="84" t="s">
        <v>5289</v>
      </c>
      <c r="AD117" s="84" t="s">
        <v>5289</v>
      </c>
      <c r="AE117" s="84" t="s">
        <v>5289</v>
      </c>
      <c r="AF117" s="165" t="s">
        <v>5289</v>
      </c>
    </row>
    <row r="118" spans="1:38" ht="89.25">
      <c r="A118" s="639">
        <v>4</v>
      </c>
      <c r="B118" s="121" t="s">
        <v>10039</v>
      </c>
      <c r="C118" s="121" t="s">
        <v>517</v>
      </c>
      <c r="D118" s="627" t="s">
        <v>14298</v>
      </c>
      <c r="E118" s="622" t="s">
        <v>40</v>
      </c>
      <c r="F118" s="622" t="s">
        <v>51</v>
      </c>
      <c r="G118" s="649"/>
      <c r="H118" s="9"/>
      <c r="I118" s="649"/>
      <c r="J118" s="622" t="s">
        <v>5394</v>
      </c>
      <c r="K118" s="622" t="s">
        <v>1151</v>
      </c>
      <c r="L118" s="622" t="s">
        <v>40</v>
      </c>
      <c r="M118" s="121" t="s">
        <v>13033</v>
      </c>
      <c r="N118" s="624">
        <v>0</v>
      </c>
      <c r="O118" s="622">
        <v>0</v>
      </c>
      <c r="P118" s="622">
        <v>0</v>
      </c>
      <c r="Q118" s="622">
        <v>0</v>
      </c>
      <c r="R118" s="622">
        <v>0</v>
      </c>
      <c r="S118" s="622">
        <v>0</v>
      </c>
      <c r="T118" s="622">
        <v>0</v>
      </c>
      <c r="U118" s="622">
        <v>0</v>
      </c>
      <c r="V118" s="622">
        <v>0</v>
      </c>
      <c r="W118" s="622">
        <v>0</v>
      </c>
      <c r="X118" s="624">
        <v>5</v>
      </c>
      <c r="Y118" s="622">
        <v>0</v>
      </c>
      <c r="Z118" s="622" t="s">
        <v>40</v>
      </c>
      <c r="AA118" s="622" t="s">
        <v>5289</v>
      </c>
      <c r="AB118" s="622" t="s">
        <v>5289</v>
      </c>
      <c r="AC118" s="84" t="s">
        <v>5289</v>
      </c>
      <c r="AD118" s="84" t="s">
        <v>5289</v>
      </c>
      <c r="AE118" s="84" t="s">
        <v>5289</v>
      </c>
      <c r="AF118" s="165" t="s">
        <v>5289</v>
      </c>
    </row>
    <row r="119" spans="1:38" ht="51">
      <c r="A119" s="639">
        <v>5</v>
      </c>
      <c r="B119" s="121" t="s">
        <v>18731</v>
      </c>
      <c r="C119" s="121" t="s">
        <v>517</v>
      </c>
      <c r="D119" s="627" t="s">
        <v>14298</v>
      </c>
      <c r="E119" s="622" t="s">
        <v>40</v>
      </c>
      <c r="F119" s="622" t="s">
        <v>51</v>
      </c>
      <c r="G119" s="649"/>
      <c r="H119" s="9"/>
      <c r="I119" s="649"/>
      <c r="J119" s="9"/>
      <c r="K119" s="9"/>
      <c r="L119" s="622" t="s">
        <v>40</v>
      </c>
      <c r="M119" s="121" t="s">
        <v>13034</v>
      </c>
      <c r="N119" s="624">
        <v>0</v>
      </c>
      <c r="O119" s="622">
        <v>0</v>
      </c>
      <c r="P119" s="622">
        <v>0</v>
      </c>
      <c r="Q119" s="622">
        <v>0</v>
      </c>
      <c r="R119" s="622">
        <v>0</v>
      </c>
      <c r="S119" s="622">
        <v>0</v>
      </c>
      <c r="T119" s="622">
        <v>0</v>
      </c>
      <c r="U119" s="622">
        <v>0</v>
      </c>
      <c r="V119" s="622">
        <v>0</v>
      </c>
      <c r="W119" s="622">
        <v>0</v>
      </c>
      <c r="X119" s="643">
        <v>24</v>
      </c>
      <c r="Y119" s="622">
        <v>0</v>
      </c>
      <c r="Z119" s="622" t="s">
        <v>40</v>
      </c>
      <c r="AA119" s="622" t="s">
        <v>5289</v>
      </c>
      <c r="AB119" s="622" t="s">
        <v>5289</v>
      </c>
      <c r="AC119" s="84" t="s">
        <v>5289</v>
      </c>
      <c r="AD119" s="84" t="s">
        <v>5289</v>
      </c>
      <c r="AE119" s="84" t="s">
        <v>5289</v>
      </c>
      <c r="AF119" s="165" t="s">
        <v>5289</v>
      </c>
    </row>
    <row r="120" spans="1:38" ht="102">
      <c r="A120" s="639">
        <v>6</v>
      </c>
      <c r="B120" s="121" t="s">
        <v>142</v>
      </c>
      <c r="C120" s="121" t="s">
        <v>517</v>
      </c>
      <c r="D120" s="627" t="s">
        <v>14298</v>
      </c>
      <c r="E120" s="622" t="s">
        <v>40</v>
      </c>
      <c r="F120" s="622" t="s">
        <v>51</v>
      </c>
      <c r="G120" s="649"/>
      <c r="H120" s="9"/>
      <c r="I120" s="649"/>
      <c r="J120" s="622" t="s">
        <v>5394</v>
      </c>
      <c r="K120" s="622" t="s">
        <v>1151</v>
      </c>
      <c r="L120" s="622" t="s">
        <v>40</v>
      </c>
      <c r="M120" s="121" t="s">
        <v>13035</v>
      </c>
      <c r="N120" s="624">
        <v>0</v>
      </c>
      <c r="O120" s="622">
        <v>0</v>
      </c>
      <c r="P120" s="622">
        <v>0</v>
      </c>
      <c r="Q120" s="622">
        <v>0</v>
      </c>
      <c r="R120" s="622">
        <v>0</v>
      </c>
      <c r="S120" s="622">
        <v>0</v>
      </c>
      <c r="T120" s="622">
        <v>0</v>
      </c>
      <c r="U120" s="622">
        <v>0</v>
      </c>
      <c r="V120" s="622">
        <v>0</v>
      </c>
      <c r="W120" s="622">
        <v>0</v>
      </c>
      <c r="X120" s="643">
        <v>35</v>
      </c>
      <c r="Y120" s="622">
        <v>0</v>
      </c>
      <c r="Z120" s="622" t="s">
        <v>40</v>
      </c>
      <c r="AA120" s="622" t="s">
        <v>5289</v>
      </c>
      <c r="AB120" s="622" t="s">
        <v>5289</v>
      </c>
      <c r="AC120" s="84" t="s">
        <v>5289</v>
      </c>
      <c r="AD120" s="84" t="s">
        <v>5289</v>
      </c>
      <c r="AE120" s="84" t="s">
        <v>5289</v>
      </c>
      <c r="AF120" s="165" t="s">
        <v>5289</v>
      </c>
    </row>
    <row r="121" spans="1:38" s="44" customFormat="1" ht="89.25">
      <c r="A121" s="639">
        <v>7</v>
      </c>
      <c r="B121" s="121" t="s">
        <v>10040</v>
      </c>
      <c r="C121" s="121" t="s">
        <v>517</v>
      </c>
      <c r="D121" s="627" t="s">
        <v>14298</v>
      </c>
      <c r="E121" s="622" t="s">
        <v>40</v>
      </c>
      <c r="F121" s="622" t="s">
        <v>51</v>
      </c>
      <c r="G121" s="649"/>
      <c r="H121" s="9"/>
      <c r="I121" s="649"/>
      <c r="J121" s="622" t="s">
        <v>5394</v>
      </c>
      <c r="K121" s="622" t="s">
        <v>1151</v>
      </c>
      <c r="L121" s="622" t="s">
        <v>40</v>
      </c>
      <c r="M121" s="121" t="s">
        <v>13014</v>
      </c>
      <c r="N121" s="624">
        <v>0</v>
      </c>
      <c r="O121" s="622">
        <v>0</v>
      </c>
      <c r="P121" s="622">
        <v>0</v>
      </c>
      <c r="Q121" s="622">
        <v>0</v>
      </c>
      <c r="R121" s="622">
        <v>0</v>
      </c>
      <c r="S121" s="622">
        <v>0</v>
      </c>
      <c r="T121" s="622">
        <v>0</v>
      </c>
      <c r="U121" s="622">
        <v>0</v>
      </c>
      <c r="V121" s="622">
        <v>0</v>
      </c>
      <c r="W121" s="622">
        <v>0</v>
      </c>
      <c r="X121" s="643">
        <v>0</v>
      </c>
      <c r="Y121" s="622">
        <v>0</v>
      </c>
      <c r="Z121" s="622" t="s">
        <v>40</v>
      </c>
      <c r="AA121" s="622" t="s">
        <v>5289</v>
      </c>
      <c r="AB121" s="622" t="s">
        <v>5289</v>
      </c>
      <c r="AC121" s="84" t="s">
        <v>5289</v>
      </c>
      <c r="AD121" s="84" t="s">
        <v>5289</v>
      </c>
      <c r="AE121" s="84" t="s">
        <v>5289</v>
      </c>
      <c r="AF121" s="165" t="s">
        <v>5289</v>
      </c>
      <c r="AG121" s="107"/>
      <c r="AH121" s="107"/>
      <c r="AI121" s="107"/>
      <c r="AJ121" s="107"/>
      <c r="AK121" s="107"/>
      <c r="AL121" s="107"/>
    </row>
    <row r="122" spans="1:38" s="44" customFormat="1" ht="76.5">
      <c r="A122" s="639">
        <v>8</v>
      </c>
      <c r="B122" s="121" t="s">
        <v>10041</v>
      </c>
      <c r="C122" s="121" t="s">
        <v>517</v>
      </c>
      <c r="D122" s="627" t="s">
        <v>14298</v>
      </c>
      <c r="E122" s="622" t="s">
        <v>40</v>
      </c>
      <c r="F122" s="622" t="s">
        <v>51</v>
      </c>
      <c r="G122" s="649"/>
      <c r="H122" s="9"/>
      <c r="I122" s="649"/>
      <c r="J122" s="9"/>
      <c r="K122" s="9"/>
      <c r="L122" s="622" t="s">
        <v>40</v>
      </c>
      <c r="M122" s="121" t="s">
        <v>13036</v>
      </c>
      <c r="N122" s="624">
        <v>34</v>
      </c>
      <c r="O122" s="622">
        <v>0</v>
      </c>
      <c r="P122" s="622">
        <v>0</v>
      </c>
      <c r="Q122" s="622">
        <v>0</v>
      </c>
      <c r="R122" s="622">
        <v>0</v>
      </c>
      <c r="S122" s="622">
        <v>0</v>
      </c>
      <c r="T122" s="622">
        <v>0</v>
      </c>
      <c r="U122" s="622">
        <v>0</v>
      </c>
      <c r="V122" s="622">
        <v>0</v>
      </c>
      <c r="W122" s="622">
        <v>0</v>
      </c>
      <c r="X122" s="643">
        <v>246</v>
      </c>
      <c r="Y122" s="622">
        <v>0</v>
      </c>
      <c r="Z122" s="622" t="s">
        <v>40</v>
      </c>
      <c r="AA122" s="622" t="s">
        <v>5289</v>
      </c>
      <c r="AB122" s="622" t="s">
        <v>5289</v>
      </c>
      <c r="AC122" s="84" t="s">
        <v>5289</v>
      </c>
      <c r="AD122" s="84" t="s">
        <v>5289</v>
      </c>
      <c r="AE122" s="84" t="s">
        <v>5289</v>
      </c>
      <c r="AF122" s="165" t="s">
        <v>5289</v>
      </c>
      <c r="AG122" s="107"/>
      <c r="AH122" s="107"/>
      <c r="AI122" s="107"/>
      <c r="AJ122" s="107"/>
      <c r="AK122" s="107"/>
      <c r="AL122" s="107"/>
    </row>
    <row r="123" spans="1:38" s="44" customFormat="1" ht="51">
      <c r="A123" s="639">
        <v>9</v>
      </c>
      <c r="B123" s="121" t="s">
        <v>10042</v>
      </c>
      <c r="C123" s="121" t="s">
        <v>517</v>
      </c>
      <c r="D123" s="627" t="s">
        <v>14298</v>
      </c>
      <c r="E123" s="622" t="s">
        <v>40</v>
      </c>
      <c r="F123" s="622" t="s">
        <v>51</v>
      </c>
      <c r="G123" s="649"/>
      <c r="H123" s="9"/>
      <c r="I123" s="649"/>
      <c r="J123" s="9"/>
      <c r="K123" s="9"/>
      <c r="L123" s="622" t="s">
        <v>40</v>
      </c>
      <c r="M123" s="121" t="s">
        <v>13027</v>
      </c>
      <c r="N123" s="624">
        <v>0</v>
      </c>
      <c r="O123" s="622">
        <v>0</v>
      </c>
      <c r="P123" s="622">
        <v>0</v>
      </c>
      <c r="Q123" s="622">
        <v>0</v>
      </c>
      <c r="R123" s="622">
        <v>0</v>
      </c>
      <c r="S123" s="622">
        <v>0</v>
      </c>
      <c r="T123" s="622">
        <v>0</v>
      </c>
      <c r="U123" s="622">
        <v>0</v>
      </c>
      <c r="V123" s="622">
        <v>0</v>
      </c>
      <c r="W123" s="622">
        <v>0</v>
      </c>
      <c r="X123" s="643">
        <v>47</v>
      </c>
      <c r="Y123" s="622">
        <v>0</v>
      </c>
      <c r="Z123" s="622" t="s">
        <v>40</v>
      </c>
      <c r="AA123" s="622" t="s">
        <v>5289</v>
      </c>
      <c r="AB123" s="622" t="s">
        <v>5289</v>
      </c>
      <c r="AC123" s="84" t="s">
        <v>5289</v>
      </c>
      <c r="AD123" s="84" t="s">
        <v>5289</v>
      </c>
      <c r="AE123" s="84" t="s">
        <v>5289</v>
      </c>
      <c r="AF123" s="165" t="s">
        <v>5289</v>
      </c>
      <c r="AG123" s="107"/>
      <c r="AH123" s="107"/>
      <c r="AI123" s="107"/>
      <c r="AJ123" s="107"/>
      <c r="AK123" s="107"/>
      <c r="AL123" s="107"/>
    </row>
    <row r="124" spans="1:38" s="44" customFormat="1" ht="76.5">
      <c r="A124" s="639">
        <v>10</v>
      </c>
      <c r="B124" s="121" t="s">
        <v>10043</v>
      </c>
      <c r="C124" s="121" t="s">
        <v>10044</v>
      </c>
      <c r="D124" s="627" t="s">
        <v>14299</v>
      </c>
      <c r="E124" s="622" t="s">
        <v>40</v>
      </c>
      <c r="F124" s="622" t="s">
        <v>51</v>
      </c>
      <c r="G124" s="649"/>
      <c r="H124" s="9"/>
      <c r="I124" s="649"/>
      <c r="J124" s="9"/>
      <c r="K124" s="9"/>
      <c r="L124" s="656" t="s">
        <v>51</v>
      </c>
      <c r="M124" s="648"/>
      <c r="N124" s="647"/>
      <c r="O124" s="310"/>
      <c r="P124" s="622">
        <v>0</v>
      </c>
      <c r="Q124" s="622">
        <v>0</v>
      </c>
      <c r="R124" s="622">
        <v>0</v>
      </c>
      <c r="S124" s="622">
        <v>0</v>
      </c>
      <c r="T124" s="622">
        <v>0</v>
      </c>
      <c r="U124" s="622">
        <v>0</v>
      </c>
      <c r="V124" s="622">
        <v>0</v>
      </c>
      <c r="W124" s="622">
        <v>0</v>
      </c>
      <c r="X124" s="643">
        <v>0</v>
      </c>
      <c r="Y124" s="622">
        <v>0</v>
      </c>
      <c r="Z124" s="622" t="s">
        <v>40</v>
      </c>
      <c r="AA124" s="622" t="s">
        <v>5289</v>
      </c>
      <c r="AB124" s="622" t="s">
        <v>5289</v>
      </c>
      <c r="AC124" s="84" t="s">
        <v>5289</v>
      </c>
      <c r="AD124" s="84" t="s">
        <v>5289</v>
      </c>
      <c r="AE124" s="84" t="s">
        <v>5289</v>
      </c>
      <c r="AF124" s="165" t="s">
        <v>5289</v>
      </c>
      <c r="AG124" s="107"/>
      <c r="AH124" s="107"/>
      <c r="AI124" s="107"/>
      <c r="AJ124" s="107"/>
      <c r="AK124" s="107"/>
      <c r="AL124" s="107"/>
    </row>
    <row r="125" spans="1:38" s="44" customFormat="1" ht="51" customHeight="1">
      <c r="A125" s="639">
        <v>11</v>
      </c>
      <c r="B125" s="627" t="s">
        <v>10045</v>
      </c>
      <c r="C125" s="627" t="s">
        <v>10046</v>
      </c>
      <c r="D125" s="627" t="s">
        <v>14300</v>
      </c>
      <c r="E125" s="622" t="s">
        <v>40</v>
      </c>
      <c r="F125" s="622" t="s">
        <v>51</v>
      </c>
      <c r="G125" s="649"/>
      <c r="H125" s="9"/>
      <c r="I125" s="649"/>
      <c r="J125" s="9"/>
      <c r="K125" s="9"/>
      <c r="L125" s="656" t="s">
        <v>51</v>
      </c>
      <c r="M125" s="648"/>
      <c r="N125" s="647"/>
      <c r="O125" s="310"/>
      <c r="P125" s="622">
        <v>0</v>
      </c>
      <c r="Q125" s="622">
        <v>0</v>
      </c>
      <c r="R125" s="622">
        <v>0</v>
      </c>
      <c r="S125" s="622">
        <v>0</v>
      </c>
      <c r="T125" s="622">
        <v>0</v>
      </c>
      <c r="U125" s="622">
        <v>0</v>
      </c>
      <c r="V125" s="622">
        <v>0</v>
      </c>
      <c r="W125" s="622">
        <v>0</v>
      </c>
      <c r="X125" s="643">
        <v>1</v>
      </c>
      <c r="Y125" s="622">
        <v>0</v>
      </c>
      <c r="Z125" s="622" t="s">
        <v>40</v>
      </c>
      <c r="AA125" s="622" t="s">
        <v>5289</v>
      </c>
      <c r="AB125" s="622" t="s">
        <v>5289</v>
      </c>
      <c r="AC125" s="84" t="s">
        <v>5289</v>
      </c>
      <c r="AD125" s="84" t="s">
        <v>5289</v>
      </c>
      <c r="AE125" s="84" t="s">
        <v>5289</v>
      </c>
      <c r="AF125" s="165" t="s">
        <v>5289</v>
      </c>
      <c r="AG125" s="107"/>
      <c r="AH125" s="107"/>
      <c r="AI125" s="107"/>
      <c r="AJ125" s="107"/>
      <c r="AK125" s="107"/>
      <c r="AL125" s="107"/>
    </row>
    <row r="126" spans="1:38" s="44" customFormat="1" ht="102">
      <c r="A126" s="639">
        <v>12</v>
      </c>
      <c r="B126" s="121" t="s">
        <v>135</v>
      </c>
      <c r="C126" s="121" t="s">
        <v>10047</v>
      </c>
      <c r="D126" s="627" t="s">
        <v>14301</v>
      </c>
      <c r="E126" s="622" t="s">
        <v>40</v>
      </c>
      <c r="F126" s="622" t="s">
        <v>51</v>
      </c>
      <c r="G126" s="649"/>
      <c r="H126" s="9"/>
      <c r="I126" s="649"/>
      <c r="J126" s="622" t="s">
        <v>5394</v>
      </c>
      <c r="K126" s="622" t="s">
        <v>10048</v>
      </c>
      <c r="L126" s="622" t="s">
        <v>40</v>
      </c>
      <c r="M126" s="121" t="s">
        <v>13014</v>
      </c>
      <c r="N126" s="624">
        <v>0</v>
      </c>
      <c r="O126" s="622">
        <v>0</v>
      </c>
      <c r="P126" s="622">
        <v>0</v>
      </c>
      <c r="Q126" s="622">
        <v>0</v>
      </c>
      <c r="R126" s="622">
        <v>0</v>
      </c>
      <c r="S126" s="622">
        <v>0</v>
      </c>
      <c r="T126" s="622">
        <v>0</v>
      </c>
      <c r="U126" s="622">
        <v>0</v>
      </c>
      <c r="V126" s="622">
        <v>0</v>
      </c>
      <c r="W126" s="622">
        <v>0</v>
      </c>
      <c r="X126" s="643">
        <v>7</v>
      </c>
      <c r="Y126" s="622">
        <v>0</v>
      </c>
      <c r="Z126" s="622" t="s">
        <v>40</v>
      </c>
      <c r="AA126" s="622" t="s">
        <v>5289</v>
      </c>
      <c r="AB126" s="622" t="s">
        <v>5289</v>
      </c>
      <c r="AC126" s="84" t="s">
        <v>5289</v>
      </c>
      <c r="AD126" s="84" t="s">
        <v>5289</v>
      </c>
      <c r="AE126" s="84" t="s">
        <v>5289</v>
      </c>
      <c r="AF126" s="165" t="s">
        <v>5289</v>
      </c>
      <c r="AG126" s="107"/>
      <c r="AH126" s="107"/>
      <c r="AI126" s="107"/>
      <c r="AJ126" s="107"/>
      <c r="AK126" s="107"/>
      <c r="AL126" s="107"/>
    </row>
    <row r="127" spans="1:38" s="44" customFormat="1" ht="89.25">
      <c r="A127" s="639">
        <v>13</v>
      </c>
      <c r="B127" s="121" t="s">
        <v>951</v>
      </c>
      <c r="C127" s="121" t="s">
        <v>510</v>
      </c>
      <c r="D127" s="627" t="s">
        <v>14302</v>
      </c>
      <c r="E127" s="622" t="s">
        <v>40</v>
      </c>
      <c r="F127" s="622" t="s">
        <v>51</v>
      </c>
      <c r="G127" s="649"/>
      <c r="H127" s="9"/>
      <c r="I127" s="649"/>
      <c r="J127" s="622" t="s">
        <v>5394</v>
      </c>
      <c r="K127" s="622" t="s">
        <v>6244</v>
      </c>
      <c r="L127" s="622" t="s">
        <v>40</v>
      </c>
      <c r="M127" s="121" t="s">
        <v>13037</v>
      </c>
      <c r="N127" s="624">
        <v>0</v>
      </c>
      <c r="O127" s="622">
        <v>0</v>
      </c>
      <c r="P127" s="622">
        <v>0</v>
      </c>
      <c r="Q127" s="622">
        <v>0</v>
      </c>
      <c r="R127" s="622">
        <v>0</v>
      </c>
      <c r="S127" s="622">
        <v>0</v>
      </c>
      <c r="T127" s="622">
        <v>0</v>
      </c>
      <c r="U127" s="622">
        <v>0</v>
      </c>
      <c r="V127" s="622">
        <v>0</v>
      </c>
      <c r="W127" s="622">
        <v>0</v>
      </c>
      <c r="X127" s="643">
        <v>137</v>
      </c>
      <c r="Y127" s="622">
        <v>0</v>
      </c>
      <c r="Z127" s="622" t="s">
        <v>40</v>
      </c>
      <c r="AA127" s="622" t="s">
        <v>5289</v>
      </c>
      <c r="AB127" s="622" t="s">
        <v>5289</v>
      </c>
      <c r="AC127" s="84" t="s">
        <v>5289</v>
      </c>
      <c r="AD127" s="84" t="s">
        <v>5289</v>
      </c>
      <c r="AE127" s="84" t="s">
        <v>5289</v>
      </c>
      <c r="AF127" s="165" t="s">
        <v>5289</v>
      </c>
      <c r="AG127" s="107"/>
      <c r="AH127" s="107"/>
      <c r="AI127" s="107"/>
      <c r="AJ127" s="107"/>
      <c r="AK127" s="107"/>
      <c r="AL127" s="107"/>
    </row>
    <row r="128" spans="1:38" ht="89.25">
      <c r="A128" s="639">
        <v>14</v>
      </c>
      <c r="B128" s="121" t="s">
        <v>1121</v>
      </c>
      <c r="C128" s="121" t="s">
        <v>510</v>
      </c>
      <c r="D128" s="627" t="s">
        <v>14302</v>
      </c>
      <c r="E128" s="622" t="s">
        <v>40</v>
      </c>
      <c r="F128" s="622" t="s">
        <v>51</v>
      </c>
      <c r="G128" s="649"/>
      <c r="H128" s="9"/>
      <c r="I128" s="649"/>
      <c r="J128" s="622" t="s">
        <v>5394</v>
      </c>
      <c r="K128" s="622" t="s">
        <v>6244</v>
      </c>
      <c r="L128" s="622" t="s">
        <v>40</v>
      </c>
      <c r="M128" s="121" t="s">
        <v>13038</v>
      </c>
      <c r="N128" s="624">
        <v>0</v>
      </c>
      <c r="O128" s="622">
        <v>0</v>
      </c>
      <c r="P128" s="622">
        <v>0</v>
      </c>
      <c r="Q128" s="622">
        <v>0</v>
      </c>
      <c r="R128" s="622">
        <v>0</v>
      </c>
      <c r="S128" s="622">
        <v>0</v>
      </c>
      <c r="T128" s="622">
        <v>0</v>
      </c>
      <c r="U128" s="622">
        <v>0</v>
      </c>
      <c r="V128" s="622">
        <v>0</v>
      </c>
      <c r="W128" s="622">
        <v>0</v>
      </c>
      <c r="X128" s="643">
        <v>0</v>
      </c>
      <c r="Y128" s="622">
        <v>0</v>
      </c>
      <c r="Z128" s="622" t="s">
        <v>40</v>
      </c>
      <c r="AA128" s="622" t="s">
        <v>5289</v>
      </c>
      <c r="AB128" s="622" t="s">
        <v>5289</v>
      </c>
      <c r="AC128" s="84" t="s">
        <v>5289</v>
      </c>
      <c r="AD128" s="84" t="s">
        <v>5289</v>
      </c>
      <c r="AE128" s="84" t="s">
        <v>5289</v>
      </c>
      <c r="AF128" s="165" t="s">
        <v>5289</v>
      </c>
    </row>
    <row r="129" spans="1:38" ht="51">
      <c r="A129" s="639">
        <v>15</v>
      </c>
      <c r="B129" s="121" t="s">
        <v>125</v>
      </c>
      <c r="C129" s="121" t="s">
        <v>510</v>
      </c>
      <c r="D129" s="627" t="s">
        <v>14302</v>
      </c>
      <c r="E129" s="622" t="s">
        <v>40</v>
      </c>
      <c r="F129" s="622" t="s">
        <v>51</v>
      </c>
      <c r="G129" s="649"/>
      <c r="H129" s="9"/>
      <c r="I129" s="649"/>
      <c r="J129" s="9"/>
      <c r="K129" s="9"/>
      <c r="L129" s="656" t="s">
        <v>51</v>
      </c>
      <c r="M129" s="648"/>
      <c r="N129" s="647"/>
      <c r="O129" s="310"/>
      <c r="P129" s="622">
        <v>0</v>
      </c>
      <c r="Q129" s="622">
        <v>0</v>
      </c>
      <c r="R129" s="622">
        <v>0</v>
      </c>
      <c r="S129" s="622">
        <v>0</v>
      </c>
      <c r="T129" s="622">
        <v>0</v>
      </c>
      <c r="U129" s="622">
        <v>0</v>
      </c>
      <c r="V129" s="622">
        <v>0</v>
      </c>
      <c r="W129" s="622">
        <v>0</v>
      </c>
      <c r="X129" s="643">
        <v>28</v>
      </c>
      <c r="Y129" s="622">
        <v>0</v>
      </c>
      <c r="Z129" s="622" t="s">
        <v>40</v>
      </c>
      <c r="AA129" s="622" t="s">
        <v>5289</v>
      </c>
      <c r="AB129" s="622" t="s">
        <v>5289</v>
      </c>
      <c r="AC129" s="84" t="s">
        <v>5289</v>
      </c>
      <c r="AD129" s="84" t="s">
        <v>5289</v>
      </c>
      <c r="AE129" s="84" t="s">
        <v>5289</v>
      </c>
      <c r="AF129" s="165" t="s">
        <v>5289</v>
      </c>
    </row>
    <row r="130" spans="1:38" ht="51">
      <c r="A130" s="639">
        <v>16</v>
      </c>
      <c r="B130" s="121" t="s">
        <v>696</v>
      </c>
      <c r="C130" s="121" t="s">
        <v>510</v>
      </c>
      <c r="D130" s="627" t="s">
        <v>14302</v>
      </c>
      <c r="E130" s="622" t="s">
        <v>40</v>
      </c>
      <c r="F130" s="622" t="s">
        <v>51</v>
      </c>
      <c r="G130" s="649"/>
      <c r="H130" s="9"/>
      <c r="I130" s="649"/>
      <c r="J130" s="9"/>
      <c r="K130" s="9"/>
      <c r="L130" s="656" t="s">
        <v>51</v>
      </c>
      <c r="M130" s="648"/>
      <c r="N130" s="647"/>
      <c r="O130" s="310"/>
      <c r="P130" s="622">
        <v>0</v>
      </c>
      <c r="Q130" s="622">
        <v>0</v>
      </c>
      <c r="R130" s="622">
        <v>0</v>
      </c>
      <c r="S130" s="622">
        <v>0</v>
      </c>
      <c r="T130" s="622">
        <v>0</v>
      </c>
      <c r="U130" s="622">
        <v>0</v>
      </c>
      <c r="V130" s="622">
        <v>0</v>
      </c>
      <c r="W130" s="622">
        <v>0</v>
      </c>
      <c r="X130" s="643">
        <v>250</v>
      </c>
      <c r="Y130" s="622">
        <v>0</v>
      </c>
      <c r="Z130" s="622" t="s">
        <v>40</v>
      </c>
      <c r="AA130" s="622" t="s">
        <v>5289</v>
      </c>
      <c r="AB130" s="622" t="s">
        <v>5289</v>
      </c>
      <c r="AC130" s="84" t="s">
        <v>5289</v>
      </c>
      <c r="AD130" s="84" t="s">
        <v>5289</v>
      </c>
      <c r="AE130" s="84" t="s">
        <v>5289</v>
      </c>
      <c r="AF130" s="165" t="s">
        <v>5289</v>
      </c>
    </row>
    <row r="131" spans="1:38" ht="89.25">
      <c r="A131" s="639">
        <v>17</v>
      </c>
      <c r="B131" s="121" t="s">
        <v>1201</v>
      </c>
      <c r="C131" s="121" t="s">
        <v>510</v>
      </c>
      <c r="D131" s="627" t="s">
        <v>14302</v>
      </c>
      <c r="E131" s="622" t="s">
        <v>40</v>
      </c>
      <c r="F131" s="622" t="s">
        <v>51</v>
      </c>
      <c r="G131" s="649"/>
      <c r="H131" s="9"/>
      <c r="I131" s="649"/>
      <c r="J131" s="622" t="s">
        <v>5394</v>
      </c>
      <c r="K131" s="622" t="s">
        <v>6244</v>
      </c>
      <c r="L131" s="622" t="s">
        <v>40</v>
      </c>
      <c r="M131" s="121" t="s">
        <v>13039</v>
      </c>
      <c r="N131" s="624">
        <v>0</v>
      </c>
      <c r="O131" s="622">
        <v>0</v>
      </c>
      <c r="P131" s="622">
        <v>0</v>
      </c>
      <c r="Q131" s="622">
        <v>0</v>
      </c>
      <c r="R131" s="622">
        <v>0</v>
      </c>
      <c r="S131" s="622">
        <v>0</v>
      </c>
      <c r="T131" s="622">
        <v>0</v>
      </c>
      <c r="U131" s="622">
        <v>0</v>
      </c>
      <c r="V131" s="622">
        <v>0</v>
      </c>
      <c r="W131" s="622">
        <v>0</v>
      </c>
      <c r="X131" s="643">
        <v>108</v>
      </c>
      <c r="Y131" s="622">
        <v>0</v>
      </c>
      <c r="Z131" s="622" t="s">
        <v>40</v>
      </c>
      <c r="AA131" s="622" t="s">
        <v>5289</v>
      </c>
      <c r="AB131" s="622" t="s">
        <v>5289</v>
      </c>
      <c r="AC131" s="84" t="s">
        <v>5289</v>
      </c>
      <c r="AD131" s="84" t="s">
        <v>5289</v>
      </c>
      <c r="AE131" s="84" t="s">
        <v>5289</v>
      </c>
      <c r="AF131" s="165" t="s">
        <v>5289</v>
      </c>
    </row>
    <row r="132" spans="1:38" ht="51">
      <c r="A132" s="639">
        <v>18</v>
      </c>
      <c r="B132" s="121" t="s">
        <v>1523</v>
      </c>
      <c r="C132" s="121" t="s">
        <v>510</v>
      </c>
      <c r="D132" s="627" t="s">
        <v>14302</v>
      </c>
      <c r="E132" s="622" t="s">
        <v>40</v>
      </c>
      <c r="F132" s="622" t="s">
        <v>51</v>
      </c>
      <c r="G132" s="649"/>
      <c r="H132" s="9"/>
      <c r="I132" s="649"/>
      <c r="J132" s="9"/>
      <c r="K132" s="9"/>
      <c r="L132" s="622" t="s">
        <v>40</v>
      </c>
      <c r="M132" s="121" t="s">
        <v>13028</v>
      </c>
      <c r="N132" s="624">
        <v>0</v>
      </c>
      <c r="O132" s="622">
        <v>0</v>
      </c>
      <c r="P132" s="622">
        <v>0</v>
      </c>
      <c r="Q132" s="622">
        <v>0</v>
      </c>
      <c r="R132" s="622">
        <v>0</v>
      </c>
      <c r="S132" s="622">
        <v>0</v>
      </c>
      <c r="T132" s="622">
        <v>0</v>
      </c>
      <c r="U132" s="622">
        <v>0</v>
      </c>
      <c r="V132" s="622">
        <v>0</v>
      </c>
      <c r="W132" s="622">
        <v>0</v>
      </c>
      <c r="X132" s="624">
        <v>0</v>
      </c>
      <c r="Y132" s="622">
        <v>0</v>
      </c>
      <c r="Z132" s="622" t="s">
        <v>40</v>
      </c>
      <c r="AA132" s="622" t="s">
        <v>5289</v>
      </c>
      <c r="AB132" s="622" t="s">
        <v>5289</v>
      </c>
      <c r="AC132" s="84" t="s">
        <v>5289</v>
      </c>
      <c r="AD132" s="84" t="s">
        <v>5289</v>
      </c>
      <c r="AE132" s="84" t="s">
        <v>5289</v>
      </c>
      <c r="AF132" s="165" t="s">
        <v>5289</v>
      </c>
    </row>
    <row r="133" spans="1:38" ht="51">
      <c r="A133" s="639">
        <v>19</v>
      </c>
      <c r="B133" s="121" t="s">
        <v>155</v>
      </c>
      <c r="C133" s="121" t="s">
        <v>510</v>
      </c>
      <c r="D133" s="627" t="s">
        <v>14302</v>
      </c>
      <c r="E133" s="622" t="s">
        <v>40</v>
      </c>
      <c r="F133" s="622" t="s">
        <v>51</v>
      </c>
      <c r="G133" s="649"/>
      <c r="H133" s="9"/>
      <c r="I133" s="649"/>
      <c r="J133" s="9"/>
      <c r="K133" s="9"/>
      <c r="L133" s="622" t="s">
        <v>40</v>
      </c>
      <c r="M133" s="121" t="s">
        <v>13040</v>
      </c>
      <c r="N133" s="624">
        <v>0</v>
      </c>
      <c r="O133" s="622">
        <v>0</v>
      </c>
      <c r="P133" s="622">
        <v>0</v>
      </c>
      <c r="Q133" s="622">
        <v>0</v>
      </c>
      <c r="R133" s="622">
        <v>0</v>
      </c>
      <c r="S133" s="622">
        <v>0</v>
      </c>
      <c r="T133" s="622">
        <v>0</v>
      </c>
      <c r="U133" s="622">
        <v>0</v>
      </c>
      <c r="V133" s="622">
        <v>0</v>
      </c>
      <c r="W133" s="622">
        <v>0</v>
      </c>
      <c r="X133" s="624">
        <v>2</v>
      </c>
      <c r="Y133" s="622">
        <v>0</v>
      </c>
      <c r="Z133" s="622" t="s">
        <v>40</v>
      </c>
      <c r="AA133" s="622" t="s">
        <v>5289</v>
      </c>
      <c r="AB133" s="622" t="s">
        <v>5289</v>
      </c>
      <c r="AC133" s="84" t="s">
        <v>5289</v>
      </c>
      <c r="AD133" s="84" t="s">
        <v>5289</v>
      </c>
      <c r="AE133" s="84" t="s">
        <v>5289</v>
      </c>
      <c r="AF133" s="165" t="s">
        <v>5289</v>
      </c>
    </row>
    <row r="134" spans="1:38" ht="51">
      <c r="A134" s="639">
        <v>20</v>
      </c>
      <c r="B134" s="121" t="s">
        <v>10049</v>
      </c>
      <c r="C134" s="121" t="s">
        <v>510</v>
      </c>
      <c r="D134" s="627" t="s">
        <v>14302</v>
      </c>
      <c r="E134" s="622" t="s">
        <v>40</v>
      </c>
      <c r="F134" s="622" t="s">
        <v>51</v>
      </c>
      <c r="G134" s="649"/>
      <c r="H134" s="9"/>
      <c r="I134" s="649"/>
      <c r="J134" s="9"/>
      <c r="K134" s="9"/>
      <c r="L134" s="622" t="s">
        <v>40</v>
      </c>
      <c r="M134" s="121" t="s">
        <v>13041</v>
      </c>
      <c r="N134" s="624">
        <v>1234</v>
      </c>
      <c r="O134" s="622">
        <v>0</v>
      </c>
      <c r="P134" s="622">
        <v>0</v>
      </c>
      <c r="Q134" s="622">
        <v>0</v>
      </c>
      <c r="R134" s="622">
        <v>0</v>
      </c>
      <c r="S134" s="622">
        <v>0</v>
      </c>
      <c r="T134" s="622">
        <v>0</v>
      </c>
      <c r="U134" s="622">
        <v>0</v>
      </c>
      <c r="V134" s="622">
        <v>0</v>
      </c>
      <c r="W134" s="622">
        <v>0</v>
      </c>
      <c r="X134" s="624">
        <v>436</v>
      </c>
      <c r="Y134" s="622">
        <v>0</v>
      </c>
      <c r="Z134" s="622" t="s">
        <v>40</v>
      </c>
      <c r="AA134" s="622" t="s">
        <v>5289</v>
      </c>
      <c r="AB134" s="622" t="s">
        <v>5289</v>
      </c>
      <c r="AC134" s="84" t="s">
        <v>5289</v>
      </c>
      <c r="AD134" s="84" t="s">
        <v>5289</v>
      </c>
      <c r="AE134" s="84" t="s">
        <v>5289</v>
      </c>
      <c r="AF134" s="165" t="s">
        <v>5289</v>
      </c>
    </row>
    <row r="135" spans="1:38" ht="51">
      <c r="A135" s="639">
        <v>21</v>
      </c>
      <c r="B135" s="121" t="s">
        <v>1177</v>
      </c>
      <c r="C135" s="121" t="s">
        <v>510</v>
      </c>
      <c r="D135" s="627" t="s">
        <v>14302</v>
      </c>
      <c r="E135" s="622" t="s">
        <v>40</v>
      </c>
      <c r="F135" s="622" t="s">
        <v>51</v>
      </c>
      <c r="G135" s="649"/>
      <c r="H135" s="9"/>
      <c r="I135" s="649"/>
      <c r="J135" s="9"/>
      <c r="K135" s="9"/>
      <c r="L135" s="622" t="s">
        <v>40</v>
      </c>
      <c r="M135" s="121" t="s">
        <v>13041</v>
      </c>
      <c r="N135" s="624">
        <v>827</v>
      </c>
      <c r="O135" s="622">
        <v>0</v>
      </c>
      <c r="P135" s="622">
        <v>0</v>
      </c>
      <c r="Q135" s="622">
        <v>0</v>
      </c>
      <c r="R135" s="622">
        <v>0</v>
      </c>
      <c r="S135" s="622">
        <v>0</v>
      </c>
      <c r="T135" s="622">
        <v>0</v>
      </c>
      <c r="U135" s="622">
        <v>0</v>
      </c>
      <c r="V135" s="622">
        <v>0</v>
      </c>
      <c r="W135" s="622">
        <v>0</v>
      </c>
      <c r="X135" s="624">
        <v>253</v>
      </c>
      <c r="Y135" s="622">
        <v>0</v>
      </c>
      <c r="Z135" s="622" t="s">
        <v>40</v>
      </c>
      <c r="AA135" s="622" t="s">
        <v>5289</v>
      </c>
      <c r="AB135" s="622" t="s">
        <v>5289</v>
      </c>
      <c r="AC135" s="84" t="s">
        <v>5289</v>
      </c>
      <c r="AD135" s="84" t="s">
        <v>5289</v>
      </c>
      <c r="AE135" s="84" t="s">
        <v>5289</v>
      </c>
      <c r="AF135" s="165" t="s">
        <v>5289</v>
      </c>
    </row>
    <row r="136" spans="1:38" ht="89.25">
      <c r="A136" s="639">
        <v>22</v>
      </c>
      <c r="B136" s="121" t="s">
        <v>10050</v>
      </c>
      <c r="C136" s="121" t="s">
        <v>510</v>
      </c>
      <c r="D136" s="627" t="s">
        <v>14302</v>
      </c>
      <c r="E136" s="622" t="s">
        <v>40</v>
      </c>
      <c r="F136" s="622" t="s">
        <v>51</v>
      </c>
      <c r="G136" s="649"/>
      <c r="H136" s="9"/>
      <c r="I136" s="649"/>
      <c r="J136" s="622" t="s">
        <v>5394</v>
      </c>
      <c r="K136" s="622" t="s">
        <v>6244</v>
      </c>
      <c r="L136" s="622" t="s">
        <v>40</v>
      </c>
      <c r="M136" s="121" t="s">
        <v>13042</v>
      </c>
      <c r="N136" s="624">
        <v>1385</v>
      </c>
      <c r="O136" s="622">
        <v>0</v>
      </c>
      <c r="P136" s="622">
        <v>0</v>
      </c>
      <c r="Q136" s="622">
        <v>0</v>
      </c>
      <c r="R136" s="622">
        <v>0</v>
      </c>
      <c r="S136" s="622">
        <v>0</v>
      </c>
      <c r="T136" s="622">
        <v>0</v>
      </c>
      <c r="U136" s="622">
        <v>0</v>
      </c>
      <c r="V136" s="622">
        <v>0</v>
      </c>
      <c r="W136" s="622">
        <v>0</v>
      </c>
      <c r="X136" s="624">
        <v>487</v>
      </c>
      <c r="Y136" s="622">
        <v>0</v>
      </c>
      <c r="Z136" s="622" t="s">
        <v>40</v>
      </c>
      <c r="AA136" s="622" t="s">
        <v>5289</v>
      </c>
      <c r="AB136" s="622" t="s">
        <v>5289</v>
      </c>
      <c r="AC136" s="84" t="s">
        <v>5289</v>
      </c>
      <c r="AD136" s="84" t="s">
        <v>5289</v>
      </c>
      <c r="AE136" s="84" t="s">
        <v>5289</v>
      </c>
      <c r="AF136" s="165" t="s">
        <v>5289</v>
      </c>
    </row>
    <row r="137" spans="1:38" ht="89.25">
      <c r="A137" s="639">
        <v>23</v>
      </c>
      <c r="B137" s="121" t="s">
        <v>10051</v>
      </c>
      <c r="C137" s="121" t="s">
        <v>510</v>
      </c>
      <c r="D137" s="627" t="s">
        <v>14302</v>
      </c>
      <c r="E137" s="622" t="s">
        <v>40</v>
      </c>
      <c r="F137" s="622" t="s">
        <v>51</v>
      </c>
      <c r="G137" s="649"/>
      <c r="H137" s="9"/>
      <c r="I137" s="649"/>
      <c r="J137" s="622" t="s">
        <v>5394</v>
      </c>
      <c r="K137" s="622" t="s">
        <v>6244</v>
      </c>
      <c r="L137" s="622" t="s">
        <v>40</v>
      </c>
      <c r="M137" s="121" t="s">
        <v>13028</v>
      </c>
      <c r="N137" s="624">
        <v>0</v>
      </c>
      <c r="O137" s="622">
        <v>0</v>
      </c>
      <c r="P137" s="622">
        <v>0</v>
      </c>
      <c r="Q137" s="622">
        <v>0</v>
      </c>
      <c r="R137" s="622">
        <v>0</v>
      </c>
      <c r="S137" s="622">
        <v>0</v>
      </c>
      <c r="T137" s="622">
        <v>0</v>
      </c>
      <c r="U137" s="622">
        <v>0</v>
      </c>
      <c r="V137" s="622">
        <v>0</v>
      </c>
      <c r="W137" s="622">
        <v>0</v>
      </c>
      <c r="X137" s="624">
        <v>9</v>
      </c>
      <c r="Y137" s="622">
        <v>0</v>
      </c>
      <c r="Z137" s="622" t="s">
        <v>40</v>
      </c>
      <c r="AA137" s="622" t="s">
        <v>5289</v>
      </c>
      <c r="AB137" s="622" t="s">
        <v>5289</v>
      </c>
      <c r="AC137" s="84" t="s">
        <v>5289</v>
      </c>
      <c r="AD137" s="84" t="s">
        <v>5289</v>
      </c>
      <c r="AE137" s="84" t="s">
        <v>5289</v>
      </c>
      <c r="AF137" s="165" t="s">
        <v>5289</v>
      </c>
    </row>
    <row r="138" spans="1:38" ht="89.25">
      <c r="A138" s="639">
        <v>24</v>
      </c>
      <c r="B138" s="121" t="s">
        <v>10052</v>
      </c>
      <c r="C138" s="121" t="s">
        <v>510</v>
      </c>
      <c r="D138" s="627" t="s">
        <v>14302</v>
      </c>
      <c r="E138" s="622" t="s">
        <v>40</v>
      </c>
      <c r="F138" s="622" t="s">
        <v>51</v>
      </c>
      <c r="G138" s="649"/>
      <c r="H138" s="9"/>
      <c r="I138" s="649"/>
      <c r="J138" s="622" t="s">
        <v>5394</v>
      </c>
      <c r="K138" s="622" t="s">
        <v>6244</v>
      </c>
      <c r="L138" s="622" t="s">
        <v>40</v>
      </c>
      <c r="M138" s="121" t="s">
        <v>13028</v>
      </c>
      <c r="N138" s="624">
        <v>15</v>
      </c>
      <c r="O138" s="622">
        <v>0</v>
      </c>
      <c r="P138" s="622">
        <v>0</v>
      </c>
      <c r="Q138" s="622">
        <v>0</v>
      </c>
      <c r="R138" s="622">
        <v>0</v>
      </c>
      <c r="S138" s="622">
        <v>0</v>
      </c>
      <c r="T138" s="622">
        <v>0</v>
      </c>
      <c r="U138" s="622">
        <v>0</v>
      </c>
      <c r="V138" s="622">
        <v>0</v>
      </c>
      <c r="W138" s="622">
        <v>0</v>
      </c>
      <c r="X138" s="624">
        <v>48</v>
      </c>
      <c r="Y138" s="622">
        <v>0</v>
      </c>
      <c r="Z138" s="622" t="s">
        <v>40</v>
      </c>
      <c r="AA138" s="622" t="s">
        <v>5289</v>
      </c>
      <c r="AB138" s="622" t="s">
        <v>5289</v>
      </c>
      <c r="AC138" s="84" t="s">
        <v>5289</v>
      </c>
      <c r="AD138" s="84" t="s">
        <v>5289</v>
      </c>
      <c r="AE138" s="84" t="s">
        <v>5289</v>
      </c>
      <c r="AF138" s="165" t="s">
        <v>5289</v>
      </c>
    </row>
    <row r="139" spans="1:38" ht="51">
      <c r="A139" s="639">
        <v>25</v>
      </c>
      <c r="B139" s="121" t="s">
        <v>10053</v>
      </c>
      <c r="C139" s="121" t="s">
        <v>10054</v>
      </c>
      <c r="D139" s="627" t="s">
        <v>14303</v>
      </c>
      <c r="E139" s="622" t="s">
        <v>40</v>
      </c>
      <c r="F139" s="622" t="s">
        <v>51</v>
      </c>
      <c r="G139" s="649"/>
      <c r="H139" s="9"/>
      <c r="I139" s="649"/>
      <c r="J139" s="9"/>
      <c r="K139" s="9"/>
      <c r="L139" s="622" t="s">
        <v>40</v>
      </c>
      <c r="M139" s="121" t="s">
        <v>13043</v>
      </c>
      <c r="N139" s="624">
        <v>0</v>
      </c>
      <c r="O139" s="622">
        <v>0</v>
      </c>
      <c r="P139" s="622">
        <v>0</v>
      </c>
      <c r="Q139" s="622">
        <v>0</v>
      </c>
      <c r="R139" s="622">
        <v>0</v>
      </c>
      <c r="S139" s="622">
        <v>0</v>
      </c>
      <c r="T139" s="622">
        <v>0</v>
      </c>
      <c r="U139" s="622">
        <v>0</v>
      </c>
      <c r="V139" s="622">
        <v>0</v>
      </c>
      <c r="W139" s="622">
        <v>0</v>
      </c>
      <c r="X139" s="624">
        <v>0</v>
      </c>
      <c r="Y139" s="622">
        <v>0</v>
      </c>
      <c r="Z139" s="622" t="s">
        <v>40</v>
      </c>
      <c r="AA139" s="622" t="s">
        <v>5289</v>
      </c>
      <c r="AB139" s="622" t="s">
        <v>5289</v>
      </c>
      <c r="AC139" s="84" t="s">
        <v>5289</v>
      </c>
      <c r="AD139" s="84" t="s">
        <v>5289</v>
      </c>
      <c r="AE139" s="84" t="s">
        <v>5289</v>
      </c>
      <c r="AF139" s="165" t="s">
        <v>5289</v>
      </c>
    </row>
    <row r="140" spans="1:38" ht="51">
      <c r="A140" s="639">
        <v>26</v>
      </c>
      <c r="B140" s="121" t="s">
        <v>19111</v>
      </c>
      <c r="C140" s="121" t="s">
        <v>10055</v>
      </c>
      <c r="D140" s="627" t="s">
        <v>14304</v>
      </c>
      <c r="E140" s="622" t="s">
        <v>40</v>
      </c>
      <c r="F140" s="622" t="s">
        <v>51</v>
      </c>
      <c r="G140" s="649"/>
      <c r="H140" s="9"/>
      <c r="I140" s="649"/>
      <c r="J140" s="9"/>
      <c r="K140" s="9"/>
      <c r="L140" s="622" t="s">
        <v>40</v>
      </c>
      <c r="M140" s="121" t="s">
        <v>13030</v>
      </c>
      <c r="N140" s="634">
        <v>0</v>
      </c>
      <c r="O140" s="622">
        <v>0</v>
      </c>
      <c r="P140" s="622">
        <v>0</v>
      </c>
      <c r="Q140" s="622">
        <v>0</v>
      </c>
      <c r="R140" s="622">
        <v>0</v>
      </c>
      <c r="S140" s="622">
        <v>0</v>
      </c>
      <c r="T140" s="622">
        <v>0</v>
      </c>
      <c r="U140" s="622">
        <v>0</v>
      </c>
      <c r="V140" s="622">
        <v>0</v>
      </c>
      <c r="W140" s="622">
        <v>0</v>
      </c>
      <c r="X140" s="624">
        <v>1</v>
      </c>
      <c r="Y140" s="622">
        <v>0</v>
      </c>
      <c r="Z140" s="622" t="s">
        <v>40</v>
      </c>
      <c r="AA140" s="622" t="s">
        <v>5289</v>
      </c>
      <c r="AB140" s="622" t="s">
        <v>5289</v>
      </c>
      <c r="AC140" s="84" t="s">
        <v>5289</v>
      </c>
      <c r="AD140" s="84" t="s">
        <v>5289</v>
      </c>
      <c r="AE140" s="84" t="s">
        <v>5289</v>
      </c>
      <c r="AF140" s="165" t="s">
        <v>5289</v>
      </c>
    </row>
    <row r="141" spans="1:38" s="44" customFormat="1" ht="51">
      <c r="A141" s="639">
        <v>27</v>
      </c>
      <c r="B141" s="627" t="s">
        <v>3240</v>
      </c>
      <c r="C141" s="627" t="s">
        <v>517</v>
      </c>
      <c r="D141" s="627" t="s">
        <v>16320</v>
      </c>
      <c r="E141" s="622" t="s">
        <v>40</v>
      </c>
      <c r="F141" s="123" t="s">
        <v>51</v>
      </c>
      <c r="G141" s="648"/>
      <c r="H141" s="647"/>
      <c r="I141" s="648"/>
      <c r="J141" s="647"/>
      <c r="K141" s="647"/>
      <c r="L141" s="656" t="s">
        <v>51</v>
      </c>
      <c r="M141" s="648"/>
      <c r="N141" s="647"/>
      <c r="O141" s="310"/>
      <c r="P141" s="622">
        <v>0</v>
      </c>
      <c r="Q141" s="622">
        <v>0</v>
      </c>
      <c r="R141" s="622">
        <v>0</v>
      </c>
      <c r="S141" s="622">
        <v>0</v>
      </c>
      <c r="T141" s="123">
        <v>0</v>
      </c>
      <c r="U141" s="622">
        <v>0</v>
      </c>
      <c r="V141" s="123">
        <v>0</v>
      </c>
      <c r="W141" s="622">
        <v>0</v>
      </c>
      <c r="X141" s="629">
        <v>20</v>
      </c>
      <c r="Y141" s="622">
        <v>0</v>
      </c>
      <c r="Z141" s="123" t="s">
        <v>51</v>
      </c>
      <c r="AA141" s="622" t="s">
        <v>5289</v>
      </c>
      <c r="AB141" s="622" t="s">
        <v>5289</v>
      </c>
      <c r="AC141" s="84" t="s">
        <v>5289</v>
      </c>
      <c r="AD141" s="84" t="s">
        <v>5289</v>
      </c>
      <c r="AE141" s="84" t="s">
        <v>5289</v>
      </c>
      <c r="AF141" s="165" t="s">
        <v>5289</v>
      </c>
      <c r="AG141" s="107"/>
      <c r="AH141" s="107"/>
      <c r="AI141" s="107"/>
      <c r="AJ141" s="107"/>
      <c r="AK141" s="107"/>
      <c r="AL141" s="107"/>
    </row>
    <row r="142" spans="1:38" s="44" customFormat="1" ht="153">
      <c r="A142" s="639">
        <v>28</v>
      </c>
      <c r="B142" s="627" t="s">
        <v>17562</v>
      </c>
      <c r="C142" s="627" t="s">
        <v>517</v>
      </c>
      <c r="D142" s="627" t="s">
        <v>20097</v>
      </c>
      <c r="E142" s="622" t="s">
        <v>40</v>
      </c>
      <c r="F142" s="123" t="s">
        <v>20098</v>
      </c>
      <c r="G142" s="14" t="s">
        <v>40</v>
      </c>
      <c r="H142" s="622">
        <v>1</v>
      </c>
      <c r="I142" s="623" t="s">
        <v>16485</v>
      </c>
      <c r="J142" s="647"/>
      <c r="K142" s="647"/>
      <c r="L142" s="656" t="s">
        <v>51</v>
      </c>
      <c r="M142" s="648"/>
      <c r="N142" s="647"/>
      <c r="O142" s="310"/>
      <c r="P142" s="622">
        <v>0</v>
      </c>
      <c r="Q142" s="622">
        <v>0</v>
      </c>
      <c r="R142" s="622">
        <v>0</v>
      </c>
      <c r="S142" s="622">
        <v>0</v>
      </c>
      <c r="T142" s="123">
        <v>0</v>
      </c>
      <c r="U142" s="622">
        <v>0</v>
      </c>
      <c r="V142" s="123">
        <v>0</v>
      </c>
      <c r="W142" s="622">
        <v>0</v>
      </c>
      <c r="X142" s="629">
        <v>6</v>
      </c>
      <c r="Y142" s="622">
        <v>0</v>
      </c>
      <c r="Z142" s="123" t="s">
        <v>51</v>
      </c>
      <c r="AA142" s="622" t="s">
        <v>5289</v>
      </c>
      <c r="AB142" s="622" t="s">
        <v>5289</v>
      </c>
      <c r="AC142" s="84" t="s">
        <v>5289</v>
      </c>
      <c r="AD142" s="84" t="s">
        <v>5289</v>
      </c>
      <c r="AE142" s="84" t="s">
        <v>5289</v>
      </c>
      <c r="AF142" s="165" t="s">
        <v>5289</v>
      </c>
      <c r="AG142" s="107"/>
      <c r="AH142" s="107"/>
      <c r="AI142" s="107"/>
      <c r="AJ142" s="107"/>
      <c r="AK142" s="107"/>
      <c r="AL142" s="107"/>
    </row>
    <row r="143" spans="1:38" s="642" customFormat="1" ht="51">
      <c r="A143" s="639">
        <v>29</v>
      </c>
      <c r="B143" s="645" t="s">
        <v>21837</v>
      </c>
      <c r="C143" s="645" t="s">
        <v>21838</v>
      </c>
      <c r="D143" s="645" t="s">
        <v>21839</v>
      </c>
      <c r="E143" s="643" t="s">
        <v>40</v>
      </c>
      <c r="F143" s="640"/>
      <c r="G143" s="641" t="s">
        <v>40</v>
      </c>
      <c r="H143" s="643">
        <v>1</v>
      </c>
      <c r="I143" s="286" t="s">
        <v>16485</v>
      </c>
      <c r="J143" s="310"/>
      <c r="K143" s="310"/>
      <c r="L143" s="636" t="s">
        <v>51</v>
      </c>
      <c r="M143" s="648"/>
      <c r="N143" s="647"/>
      <c r="O143" s="310"/>
      <c r="P143" s="643">
        <v>0</v>
      </c>
      <c r="Q143" s="643">
        <v>0</v>
      </c>
      <c r="R143" s="643">
        <v>0</v>
      </c>
      <c r="S143" s="643">
        <v>0</v>
      </c>
      <c r="T143" s="640">
        <v>0</v>
      </c>
      <c r="U143" s="643">
        <v>0</v>
      </c>
      <c r="V143" s="640">
        <v>0</v>
      </c>
      <c r="W143" s="643">
        <v>0</v>
      </c>
      <c r="X143" s="640">
        <v>0</v>
      </c>
      <c r="Y143" s="643">
        <v>75</v>
      </c>
      <c r="Z143" s="640" t="s">
        <v>51</v>
      </c>
      <c r="AA143" s="123"/>
      <c r="AB143" s="123"/>
      <c r="AC143" s="131"/>
      <c r="AD143" s="131"/>
      <c r="AE143" s="131"/>
      <c r="AF143" s="133"/>
      <c r="AG143" s="644"/>
      <c r="AH143" s="644"/>
      <c r="AI143" s="644"/>
      <c r="AJ143" s="644"/>
      <c r="AK143" s="644"/>
      <c r="AL143" s="644"/>
    </row>
    <row r="144" spans="1:38" s="10" customFormat="1" ht="15.75" customHeight="1" thickBot="1">
      <c r="A144" s="252">
        <v>1</v>
      </c>
      <c r="B144" s="646">
        <v>29</v>
      </c>
      <c r="C144" s="646"/>
      <c r="D144" s="646">
        <v>29</v>
      </c>
      <c r="E144" s="646">
        <v>29</v>
      </c>
      <c r="F144" s="646">
        <v>4</v>
      </c>
      <c r="G144" s="646">
        <v>4</v>
      </c>
      <c r="H144" s="646">
        <v>1</v>
      </c>
      <c r="I144" s="646"/>
      <c r="J144" s="646">
        <v>1</v>
      </c>
      <c r="K144" s="646">
        <v>12</v>
      </c>
      <c r="L144" s="646">
        <v>22</v>
      </c>
      <c r="M144" s="242"/>
      <c r="N144" s="646">
        <f t="shared" ref="N144:Y144" si="8">SUM(N115:N143)</f>
        <v>3523</v>
      </c>
      <c r="O144" s="646">
        <f t="shared" si="8"/>
        <v>0</v>
      </c>
      <c r="P144" s="646">
        <f t="shared" si="8"/>
        <v>0</v>
      </c>
      <c r="Q144" s="646">
        <f t="shared" si="8"/>
        <v>0</v>
      </c>
      <c r="R144" s="646">
        <f t="shared" si="8"/>
        <v>0</v>
      </c>
      <c r="S144" s="646">
        <f t="shared" si="8"/>
        <v>0</v>
      </c>
      <c r="T144" s="646">
        <f t="shared" si="8"/>
        <v>0</v>
      </c>
      <c r="U144" s="646">
        <f t="shared" si="8"/>
        <v>0</v>
      </c>
      <c r="V144" s="646">
        <f t="shared" si="8"/>
        <v>0</v>
      </c>
      <c r="W144" s="646">
        <f t="shared" si="8"/>
        <v>0</v>
      </c>
      <c r="X144" s="646">
        <f t="shared" si="8"/>
        <v>2470</v>
      </c>
      <c r="Y144" s="646">
        <f t="shared" si="8"/>
        <v>75</v>
      </c>
      <c r="Z144" s="646">
        <v>26</v>
      </c>
      <c r="AA144" s="646">
        <v>1</v>
      </c>
      <c r="AB144" s="646">
        <v>1</v>
      </c>
      <c r="AC144" s="726"/>
      <c r="AD144" s="726"/>
      <c r="AE144" s="726"/>
      <c r="AF144" s="727"/>
      <c r="AG144" s="110"/>
      <c r="AH144" s="110"/>
      <c r="AI144" s="110"/>
      <c r="AJ144" s="110"/>
      <c r="AK144" s="110"/>
      <c r="AL144" s="110"/>
    </row>
    <row r="145" spans="1:38" s="46" customFormat="1" ht="15" customHeight="1">
      <c r="A145" s="677" t="s">
        <v>28</v>
      </c>
      <c r="B145" s="678"/>
      <c r="C145" s="678"/>
      <c r="D145" s="678"/>
      <c r="E145" s="678"/>
      <c r="F145" s="678"/>
      <c r="G145" s="678"/>
      <c r="H145" s="678"/>
      <c r="I145" s="678"/>
      <c r="J145" s="678"/>
      <c r="K145" s="678"/>
      <c r="L145" s="678"/>
      <c r="M145" s="678"/>
      <c r="N145" s="678"/>
      <c r="O145" s="678"/>
      <c r="P145" s="678"/>
      <c r="Q145" s="678"/>
      <c r="R145" s="678"/>
      <c r="S145" s="678"/>
      <c r="T145" s="678"/>
      <c r="U145" s="678"/>
      <c r="V145" s="678"/>
      <c r="W145" s="678"/>
      <c r="X145" s="678"/>
      <c r="Y145" s="678"/>
      <c r="Z145" s="678"/>
      <c r="AA145" s="678"/>
      <c r="AB145" s="678"/>
      <c r="AC145" s="678"/>
      <c r="AD145" s="678"/>
      <c r="AE145" s="678"/>
      <c r="AF145" s="679"/>
      <c r="AG145" s="107"/>
      <c r="AH145" s="107"/>
      <c r="AI145" s="107"/>
      <c r="AJ145" s="107"/>
      <c r="AK145" s="107"/>
      <c r="AL145" s="107"/>
    </row>
    <row r="146" spans="1:38" s="174" customFormat="1" ht="280.5" customHeight="1">
      <c r="A146" s="621">
        <v>1</v>
      </c>
      <c r="B146" s="392" t="s">
        <v>18628</v>
      </c>
      <c r="C146" s="392" t="s">
        <v>13660</v>
      </c>
      <c r="D146" s="392" t="s">
        <v>4892</v>
      </c>
      <c r="E146" s="546" t="s">
        <v>18629</v>
      </c>
      <c r="F146" s="364" t="s">
        <v>19122</v>
      </c>
      <c r="G146" s="366" t="s">
        <v>51</v>
      </c>
      <c r="H146" s="366">
        <v>1</v>
      </c>
      <c r="I146" s="366" t="s">
        <v>18365</v>
      </c>
      <c r="J146" s="392" t="s">
        <v>20634</v>
      </c>
      <c r="K146" s="366" t="s">
        <v>4697</v>
      </c>
      <c r="L146" s="366" t="s">
        <v>51</v>
      </c>
      <c r="M146" s="521"/>
      <c r="N146" s="406"/>
      <c r="O146" s="366">
        <v>0</v>
      </c>
      <c r="P146" s="366">
        <v>0</v>
      </c>
      <c r="Q146" s="366">
        <v>0</v>
      </c>
      <c r="R146" s="366">
        <v>0</v>
      </c>
      <c r="S146" s="366">
        <v>0</v>
      </c>
      <c r="T146" s="366">
        <v>1</v>
      </c>
      <c r="U146" s="366">
        <v>0</v>
      </c>
      <c r="V146" s="366">
        <v>0</v>
      </c>
      <c r="W146" s="366">
        <v>0</v>
      </c>
      <c r="X146" s="366">
        <v>286</v>
      </c>
      <c r="Y146" s="366">
        <v>0</v>
      </c>
      <c r="Z146" s="366" t="s">
        <v>40</v>
      </c>
      <c r="AA146" s="627" t="s">
        <v>3265</v>
      </c>
      <c r="AB146" s="627" t="s">
        <v>4893</v>
      </c>
      <c r="AC146" s="131" t="s">
        <v>15845</v>
      </c>
      <c r="AD146" s="131" t="s">
        <v>15846</v>
      </c>
      <c r="AE146" s="131" t="s">
        <v>17351</v>
      </c>
      <c r="AF146" s="729" t="s">
        <v>15847</v>
      </c>
      <c r="AG146" s="107"/>
      <c r="AH146" s="107"/>
      <c r="AI146" s="107"/>
      <c r="AJ146" s="107"/>
      <c r="AK146" s="107"/>
      <c r="AL146" s="107"/>
    </row>
    <row r="147" spans="1:38" s="174" customFormat="1" ht="280.5" customHeight="1">
      <c r="A147" s="621">
        <v>2</v>
      </c>
      <c r="B147" s="392" t="s">
        <v>3234</v>
      </c>
      <c r="C147" s="392" t="s">
        <v>13660</v>
      </c>
      <c r="D147" s="392" t="s">
        <v>4892</v>
      </c>
      <c r="E147" s="546" t="s">
        <v>18629</v>
      </c>
      <c r="F147" s="366" t="s">
        <v>51</v>
      </c>
      <c r="G147" s="521"/>
      <c r="H147" s="406"/>
      <c r="I147" s="406"/>
      <c r="J147" s="366" t="s">
        <v>5289</v>
      </c>
      <c r="K147" s="366" t="s">
        <v>4698</v>
      </c>
      <c r="L147" s="366" t="s">
        <v>51</v>
      </c>
      <c r="M147" s="521"/>
      <c r="N147" s="406"/>
      <c r="O147" s="366">
        <v>0</v>
      </c>
      <c r="P147" s="366">
        <v>0</v>
      </c>
      <c r="Q147" s="366">
        <v>0</v>
      </c>
      <c r="R147" s="366">
        <v>0</v>
      </c>
      <c r="S147" s="366">
        <v>0</v>
      </c>
      <c r="T147" s="366">
        <v>1</v>
      </c>
      <c r="U147" s="366">
        <v>0</v>
      </c>
      <c r="V147" s="366">
        <v>0</v>
      </c>
      <c r="W147" s="366">
        <v>0</v>
      </c>
      <c r="X147" s="366">
        <v>59</v>
      </c>
      <c r="Y147" s="366">
        <v>0</v>
      </c>
      <c r="Z147" s="366" t="s">
        <v>51</v>
      </c>
      <c r="AA147" s="643" t="s">
        <v>5289</v>
      </c>
      <c r="AB147" s="643" t="s">
        <v>5289</v>
      </c>
      <c r="AC147" s="131" t="s">
        <v>5289</v>
      </c>
      <c r="AD147" s="131" t="s">
        <v>5289</v>
      </c>
      <c r="AE147" s="131" t="s">
        <v>5289</v>
      </c>
      <c r="AF147" s="133" t="s">
        <v>5289</v>
      </c>
      <c r="AG147" s="107"/>
      <c r="AH147" s="107"/>
      <c r="AI147" s="107"/>
      <c r="AJ147" s="107"/>
      <c r="AK147" s="107"/>
      <c r="AL147" s="107"/>
    </row>
    <row r="148" spans="1:38" s="174" customFormat="1" ht="280.5" customHeight="1">
      <c r="A148" s="621">
        <v>3</v>
      </c>
      <c r="B148" s="392" t="s">
        <v>18630</v>
      </c>
      <c r="C148" s="392" t="s">
        <v>13660</v>
      </c>
      <c r="D148" s="392" t="s">
        <v>4892</v>
      </c>
      <c r="E148" s="546" t="s">
        <v>20635</v>
      </c>
      <c r="F148" s="366" t="s">
        <v>51</v>
      </c>
      <c r="G148" s="521"/>
      <c r="H148" s="406"/>
      <c r="I148" s="406"/>
      <c r="J148" s="366" t="s">
        <v>5289</v>
      </c>
      <c r="K148" s="366" t="s">
        <v>4699</v>
      </c>
      <c r="L148" s="366" t="s">
        <v>51</v>
      </c>
      <c r="M148" s="521"/>
      <c r="N148" s="406"/>
      <c r="O148" s="366">
        <v>0</v>
      </c>
      <c r="P148" s="366">
        <v>0</v>
      </c>
      <c r="Q148" s="366">
        <v>0</v>
      </c>
      <c r="R148" s="366">
        <v>0</v>
      </c>
      <c r="S148" s="366">
        <v>0</v>
      </c>
      <c r="T148" s="366">
        <v>1</v>
      </c>
      <c r="U148" s="366">
        <v>0</v>
      </c>
      <c r="V148" s="366">
        <v>0</v>
      </c>
      <c r="W148" s="366">
        <v>0</v>
      </c>
      <c r="X148" s="366">
        <v>117</v>
      </c>
      <c r="Y148" s="366">
        <v>0</v>
      </c>
      <c r="Z148" s="366" t="s">
        <v>51</v>
      </c>
      <c r="AA148" s="643" t="s">
        <v>5289</v>
      </c>
      <c r="AB148" s="643" t="s">
        <v>5289</v>
      </c>
      <c r="AC148" s="131" t="s">
        <v>5289</v>
      </c>
      <c r="AD148" s="131" t="s">
        <v>5289</v>
      </c>
      <c r="AE148" s="131" t="s">
        <v>5289</v>
      </c>
      <c r="AF148" s="133" t="s">
        <v>5289</v>
      </c>
      <c r="AG148" s="107"/>
      <c r="AH148" s="107"/>
      <c r="AI148" s="107"/>
      <c r="AJ148" s="107"/>
      <c r="AK148" s="107"/>
      <c r="AL148" s="107"/>
    </row>
    <row r="149" spans="1:38" s="174" customFormat="1" ht="178.5" customHeight="1">
      <c r="A149" s="621">
        <v>4</v>
      </c>
      <c r="B149" s="545" t="s">
        <v>18631</v>
      </c>
      <c r="C149" s="545" t="s">
        <v>13660</v>
      </c>
      <c r="D149" s="545" t="s">
        <v>4892</v>
      </c>
      <c r="E149" s="546" t="s">
        <v>18629</v>
      </c>
      <c r="F149" s="366" t="s">
        <v>19122</v>
      </c>
      <c r="G149" s="366" t="s">
        <v>51</v>
      </c>
      <c r="H149" s="366">
        <v>1</v>
      </c>
      <c r="I149" s="366" t="s">
        <v>18365</v>
      </c>
      <c r="J149" s="406"/>
      <c r="K149" s="406"/>
      <c r="L149" s="366" t="s">
        <v>51</v>
      </c>
      <c r="M149" s="521"/>
      <c r="N149" s="406"/>
      <c r="O149" s="366">
        <v>0</v>
      </c>
      <c r="P149" s="366">
        <v>0</v>
      </c>
      <c r="Q149" s="366">
        <v>0</v>
      </c>
      <c r="R149" s="366">
        <v>0</v>
      </c>
      <c r="S149" s="366">
        <v>0</v>
      </c>
      <c r="T149" s="366">
        <v>1</v>
      </c>
      <c r="U149" s="366">
        <v>0</v>
      </c>
      <c r="V149" s="366">
        <v>0</v>
      </c>
      <c r="W149" s="366">
        <v>0</v>
      </c>
      <c r="X149" s="366">
        <v>0</v>
      </c>
      <c r="Y149" s="366">
        <v>0</v>
      </c>
      <c r="Z149" s="366" t="s">
        <v>51</v>
      </c>
      <c r="AA149" s="643" t="s">
        <v>5289</v>
      </c>
      <c r="AB149" s="643" t="s">
        <v>5289</v>
      </c>
      <c r="AC149" s="131" t="s">
        <v>5289</v>
      </c>
      <c r="AD149" s="131" t="s">
        <v>5289</v>
      </c>
      <c r="AE149" s="131" t="s">
        <v>5289</v>
      </c>
      <c r="AF149" s="133" t="s">
        <v>5289</v>
      </c>
      <c r="AG149" s="107"/>
      <c r="AH149" s="107"/>
      <c r="AI149" s="107"/>
      <c r="AJ149" s="107"/>
      <c r="AK149" s="107"/>
      <c r="AL149" s="107"/>
    </row>
    <row r="150" spans="1:38" s="174" customFormat="1" ht="280.5" customHeight="1">
      <c r="A150" s="621">
        <v>5</v>
      </c>
      <c r="B150" s="545" t="s">
        <v>18632</v>
      </c>
      <c r="C150" s="545" t="s">
        <v>13660</v>
      </c>
      <c r="D150" s="545" t="s">
        <v>4892</v>
      </c>
      <c r="E150" s="546" t="s">
        <v>18629</v>
      </c>
      <c r="F150" s="366" t="s">
        <v>51</v>
      </c>
      <c r="G150" s="521"/>
      <c r="H150" s="406"/>
      <c r="I150" s="406"/>
      <c r="J150" s="406"/>
      <c r="K150" s="406"/>
      <c r="L150" s="366" t="s">
        <v>51</v>
      </c>
      <c r="M150" s="521"/>
      <c r="N150" s="406"/>
      <c r="O150" s="366">
        <v>0</v>
      </c>
      <c r="P150" s="366">
        <v>0</v>
      </c>
      <c r="Q150" s="366">
        <v>0</v>
      </c>
      <c r="R150" s="366">
        <v>0</v>
      </c>
      <c r="S150" s="366">
        <v>0</v>
      </c>
      <c r="T150" s="366">
        <v>1</v>
      </c>
      <c r="U150" s="366">
        <v>0</v>
      </c>
      <c r="V150" s="366">
        <v>0</v>
      </c>
      <c r="W150" s="366">
        <v>0</v>
      </c>
      <c r="X150" s="366">
        <v>0</v>
      </c>
      <c r="Y150" s="366">
        <v>0</v>
      </c>
      <c r="Z150" s="366" t="s">
        <v>51</v>
      </c>
      <c r="AA150" s="643" t="s">
        <v>5289</v>
      </c>
      <c r="AB150" s="643" t="s">
        <v>5289</v>
      </c>
      <c r="AC150" s="131" t="s">
        <v>5289</v>
      </c>
      <c r="AD150" s="131" t="s">
        <v>5289</v>
      </c>
      <c r="AE150" s="131" t="s">
        <v>5289</v>
      </c>
      <c r="AF150" s="133" t="s">
        <v>5289</v>
      </c>
      <c r="AG150" s="107"/>
      <c r="AH150" s="107"/>
      <c r="AI150" s="107"/>
      <c r="AJ150" s="107"/>
      <c r="AK150" s="107"/>
      <c r="AL150" s="107"/>
    </row>
    <row r="151" spans="1:38" s="174" customFormat="1" ht="280.5" customHeight="1">
      <c r="A151" s="621">
        <v>6</v>
      </c>
      <c r="B151" s="545" t="s">
        <v>3551</v>
      </c>
      <c r="C151" s="545" t="s">
        <v>13660</v>
      </c>
      <c r="D151" s="392" t="s">
        <v>4892</v>
      </c>
      <c r="E151" s="546" t="s">
        <v>18629</v>
      </c>
      <c r="F151" s="366" t="s">
        <v>51</v>
      </c>
      <c r="G151" s="521"/>
      <c r="H151" s="406"/>
      <c r="I151" s="406"/>
      <c r="J151" s="406"/>
      <c r="K151" s="406"/>
      <c r="L151" s="366" t="s">
        <v>51</v>
      </c>
      <c r="M151" s="521"/>
      <c r="N151" s="406"/>
      <c r="O151" s="366">
        <v>0</v>
      </c>
      <c r="P151" s="366">
        <v>0</v>
      </c>
      <c r="Q151" s="366">
        <v>0</v>
      </c>
      <c r="R151" s="366">
        <v>0</v>
      </c>
      <c r="S151" s="366">
        <v>0</v>
      </c>
      <c r="T151" s="366">
        <v>1</v>
      </c>
      <c r="U151" s="366">
        <v>0</v>
      </c>
      <c r="V151" s="366">
        <v>0</v>
      </c>
      <c r="W151" s="366">
        <v>0</v>
      </c>
      <c r="X151" s="366">
        <v>23529</v>
      </c>
      <c r="Y151" s="366">
        <v>0</v>
      </c>
      <c r="Z151" s="366" t="s">
        <v>40</v>
      </c>
      <c r="AA151" s="643" t="s">
        <v>5289</v>
      </c>
      <c r="AB151" s="643" t="s">
        <v>5289</v>
      </c>
      <c r="AC151" s="131" t="s">
        <v>5289</v>
      </c>
      <c r="AD151" s="131" t="s">
        <v>5289</v>
      </c>
      <c r="AE151" s="131" t="s">
        <v>5289</v>
      </c>
      <c r="AF151" s="133" t="s">
        <v>5289</v>
      </c>
      <c r="AG151" s="107"/>
      <c r="AH151" s="107"/>
      <c r="AI151" s="107"/>
      <c r="AJ151" s="107"/>
      <c r="AK151" s="107"/>
      <c r="AL151" s="107"/>
    </row>
    <row r="152" spans="1:38" s="174" customFormat="1" ht="280.5" customHeight="1">
      <c r="A152" s="621">
        <v>7</v>
      </c>
      <c r="B152" s="392" t="s">
        <v>18633</v>
      </c>
      <c r="C152" s="392" t="s">
        <v>13660</v>
      </c>
      <c r="D152" s="392" t="s">
        <v>4892</v>
      </c>
      <c r="E152" s="546" t="s">
        <v>18629</v>
      </c>
      <c r="F152" s="364" t="s">
        <v>51</v>
      </c>
      <c r="G152" s="521"/>
      <c r="H152" s="406"/>
      <c r="I152" s="406"/>
      <c r="J152" s="406"/>
      <c r="K152" s="406"/>
      <c r="L152" s="366" t="s">
        <v>51</v>
      </c>
      <c r="M152" s="521"/>
      <c r="N152" s="406"/>
      <c r="O152" s="366">
        <v>0</v>
      </c>
      <c r="P152" s="366">
        <v>0</v>
      </c>
      <c r="Q152" s="366">
        <v>0</v>
      </c>
      <c r="R152" s="366">
        <v>0</v>
      </c>
      <c r="S152" s="366">
        <v>0</v>
      </c>
      <c r="T152" s="366">
        <v>1</v>
      </c>
      <c r="U152" s="366">
        <v>0</v>
      </c>
      <c r="V152" s="366">
        <v>0</v>
      </c>
      <c r="W152" s="366">
        <v>0</v>
      </c>
      <c r="X152" s="366">
        <v>0</v>
      </c>
      <c r="Y152" s="366">
        <v>0</v>
      </c>
      <c r="Z152" s="366" t="s">
        <v>51</v>
      </c>
      <c r="AA152" s="643" t="s">
        <v>5289</v>
      </c>
      <c r="AB152" s="643" t="s">
        <v>5289</v>
      </c>
      <c r="AC152" s="131" t="s">
        <v>5289</v>
      </c>
      <c r="AD152" s="131" t="s">
        <v>5289</v>
      </c>
      <c r="AE152" s="131" t="s">
        <v>5289</v>
      </c>
      <c r="AF152" s="133" t="s">
        <v>5289</v>
      </c>
      <c r="AG152" s="107"/>
      <c r="AH152" s="107"/>
      <c r="AI152" s="107"/>
      <c r="AJ152" s="107"/>
      <c r="AK152" s="107"/>
      <c r="AL152" s="107"/>
    </row>
    <row r="153" spans="1:38" s="174" customFormat="1" ht="306" customHeight="1">
      <c r="A153" s="621">
        <v>8</v>
      </c>
      <c r="B153" s="392" t="s">
        <v>4696</v>
      </c>
      <c r="C153" s="392" t="s">
        <v>13660</v>
      </c>
      <c r="D153" s="392" t="s">
        <v>18634</v>
      </c>
      <c r="E153" s="549" t="s">
        <v>18635</v>
      </c>
      <c r="F153" s="549" t="s">
        <v>51</v>
      </c>
      <c r="G153" s="521"/>
      <c r="H153" s="406"/>
      <c r="I153" s="406"/>
      <c r="J153" s="366" t="s">
        <v>5289</v>
      </c>
      <c r="K153" s="366" t="s">
        <v>4700</v>
      </c>
      <c r="L153" s="366" t="s">
        <v>51</v>
      </c>
      <c r="M153" s="521"/>
      <c r="N153" s="406"/>
      <c r="O153" s="366">
        <v>0</v>
      </c>
      <c r="P153" s="366">
        <v>0</v>
      </c>
      <c r="Q153" s="366">
        <v>0</v>
      </c>
      <c r="R153" s="366">
        <v>0</v>
      </c>
      <c r="S153" s="366">
        <v>0</v>
      </c>
      <c r="T153" s="366">
        <v>1</v>
      </c>
      <c r="U153" s="366">
        <v>0</v>
      </c>
      <c r="V153" s="366">
        <v>0</v>
      </c>
      <c r="W153" s="366">
        <v>0</v>
      </c>
      <c r="X153" s="366">
        <v>613</v>
      </c>
      <c r="Y153" s="366">
        <v>0</v>
      </c>
      <c r="Z153" s="366" t="s">
        <v>51</v>
      </c>
      <c r="AA153" s="643" t="s">
        <v>5289</v>
      </c>
      <c r="AB153" s="643" t="s">
        <v>5289</v>
      </c>
      <c r="AC153" s="131" t="s">
        <v>5289</v>
      </c>
      <c r="AD153" s="131" t="s">
        <v>5289</v>
      </c>
      <c r="AE153" s="131" t="s">
        <v>5289</v>
      </c>
      <c r="AF153" s="133" t="s">
        <v>5289</v>
      </c>
      <c r="AG153" s="107"/>
      <c r="AH153" s="107"/>
      <c r="AI153" s="107"/>
      <c r="AJ153" s="107"/>
      <c r="AK153" s="107"/>
      <c r="AL153" s="107"/>
    </row>
    <row r="154" spans="1:38" s="174" customFormat="1" ht="76.5" customHeight="1">
      <c r="A154" s="621">
        <v>9</v>
      </c>
      <c r="B154" s="392" t="s">
        <v>20636</v>
      </c>
      <c r="C154" s="392" t="s">
        <v>4894</v>
      </c>
      <c r="D154" s="392" t="s">
        <v>20637</v>
      </c>
      <c r="E154" s="369" t="s">
        <v>40</v>
      </c>
      <c r="F154" s="366" t="s">
        <v>51</v>
      </c>
      <c r="G154" s="521"/>
      <c r="H154" s="406"/>
      <c r="I154" s="406"/>
      <c r="J154" s="406"/>
      <c r="K154" s="406"/>
      <c r="L154" s="366" t="s">
        <v>51</v>
      </c>
      <c r="M154" s="521"/>
      <c r="N154" s="406"/>
      <c r="O154" s="366">
        <v>0</v>
      </c>
      <c r="P154" s="366">
        <v>0</v>
      </c>
      <c r="Q154" s="366">
        <v>0</v>
      </c>
      <c r="R154" s="366">
        <v>0</v>
      </c>
      <c r="S154" s="366">
        <v>0</v>
      </c>
      <c r="T154" s="366">
        <v>1</v>
      </c>
      <c r="U154" s="366">
        <v>0</v>
      </c>
      <c r="V154" s="366">
        <v>0</v>
      </c>
      <c r="W154" s="366">
        <v>0</v>
      </c>
      <c r="X154" s="366">
        <v>11</v>
      </c>
      <c r="Y154" s="366">
        <v>0</v>
      </c>
      <c r="Z154" s="366" t="s">
        <v>51</v>
      </c>
      <c r="AA154" s="643" t="s">
        <v>5289</v>
      </c>
      <c r="AB154" s="643" t="s">
        <v>5289</v>
      </c>
      <c r="AC154" s="131" t="s">
        <v>5289</v>
      </c>
      <c r="AD154" s="131" t="s">
        <v>5289</v>
      </c>
      <c r="AE154" s="131" t="s">
        <v>5289</v>
      </c>
      <c r="AF154" s="133" t="s">
        <v>5289</v>
      </c>
      <c r="AG154" s="107"/>
      <c r="AH154" s="107"/>
      <c r="AI154" s="107"/>
      <c r="AJ154" s="107"/>
      <c r="AK154" s="107"/>
      <c r="AL154" s="107"/>
    </row>
    <row r="155" spans="1:38" s="174" customFormat="1" ht="76.5" customHeight="1">
      <c r="A155" s="621">
        <v>10</v>
      </c>
      <c r="B155" s="392" t="s">
        <v>4895</v>
      </c>
      <c r="C155" s="392" t="s">
        <v>4894</v>
      </c>
      <c r="D155" s="392" t="s">
        <v>20638</v>
      </c>
      <c r="E155" s="369" t="s">
        <v>40</v>
      </c>
      <c r="F155" s="364" t="s">
        <v>101</v>
      </c>
      <c r="G155" s="521"/>
      <c r="H155" s="406"/>
      <c r="I155" s="406"/>
      <c r="J155" s="406"/>
      <c r="K155" s="406"/>
      <c r="L155" s="366" t="s">
        <v>51</v>
      </c>
      <c r="M155" s="521"/>
      <c r="N155" s="406"/>
      <c r="O155" s="366">
        <v>0</v>
      </c>
      <c r="P155" s="366">
        <v>0</v>
      </c>
      <c r="Q155" s="366">
        <v>0</v>
      </c>
      <c r="R155" s="366">
        <v>0</v>
      </c>
      <c r="S155" s="366">
        <v>0</v>
      </c>
      <c r="T155" s="366">
        <v>1</v>
      </c>
      <c r="U155" s="366">
        <v>0</v>
      </c>
      <c r="V155" s="366">
        <v>0</v>
      </c>
      <c r="W155" s="366">
        <v>0</v>
      </c>
      <c r="X155" s="366">
        <v>4</v>
      </c>
      <c r="Y155" s="366">
        <v>0</v>
      </c>
      <c r="Z155" s="366" t="s">
        <v>51</v>
      </c>
      <c r="AA155" s="643" t="s">
        <v>5289</v>
      </c>
      <c r="AB155" s="643" t="s">
        <v>5289</v>
      </c>
      <c r="AC155" s="131" t="s">
        <v>5289</v>
      </c>
      <c r="AD155" s="131" t="s">
        <v>5289</v>
      </c>
      <c r="AE155" s="131" t="s">
        <v>5289</v>
      </c>
      <c r="AF155" s="133" t="s">
        <v>5289</v>
      </c>
      <c r="AG155" s="107"/>
      <c r="AH155" s="107"/>
      <c r="AI155" s="107"/>
      <c r="AJ155" s="107"/>
      <c r="AK155" s="107"/>
      <c r="AL155" s="107"/>
    </row>
    <row r="156" spans="1:38" s="174" customFormat="1" ht="153">
      <c r="A156" s="621">
        <v>11</v>
      </c>
      <c r="B156" s="392" t="s">
        <v>3235</v>
      </c>
      <c r="C156" s="392" t="s">
        <v>4894</v>
      </c>
      <c r="D156" s="392" t="s">
        <v>4896</v>
      </c>
      <c r="E156" s="369" t="s">
        <v>14744</v>
      </c>
      <c r="F156" s="366" t="s">
        <v>51</v>
      </c>
      <c r="G156" s="521"/>
      <c r="H156" s="406"/>
      <c r="I156" s="406"/>
      <c r="J156" s="406"/>
      <c r="K156" s="406"/>
      <c r="L156" s="366" t="s">
        <v>51</v>
      </c>
      <c r="M156" s="521"/>
      <c r="N156" s="406"/>
      <c r="O156" s="366">
        <v>0</v>
      </c>
      <c r="P156" s="366">
        <v>0</v>
      </c>
      <c r="Q156" s="366">
        <v>0</v>
      </c>
      <c r="R156" s="366">
        <v>0</v>
      </c>
      <c r="S156" s="366">
        <v>0</v>
      </c>
      <c r="T156" s="366">
        <v>1</v>
      </c>
      <c r="U156" s="366">
        <v>0</v>
      </c>
      <c r="V156" s="366">
        <v>0</v>
      </c>
      <c r="W156" s="366">
        <v>0</v>
      </c>
      <c r="X156" s="366">
        <v>0</v>
      </c>
      <c r="Y156" s="366">
        <v>0</v>
      </c>
      <c r="Z156" s="366" t="s">
        <v>40</v>
      </c>
      <c r="AA156" s="643" t="s">
        <v>5289</v>
      </c>
      <c r="AB156" s="643" t="s">
        <v>5289</v>
      </c>
      <c r="AC156" s="131" t="s">
        <v>5289</v>
      </c>
      <c r="AD156" s="131" t="s">
        <v>5289</v>
      </c>
      <c r="AE156" s="131" t="s">
        <v>5289</v>
      </c>
      <c r="AF156" s="133" t="s">
        <v>5289</v>
      </c>
      <c r="AG156" s="107"/>
      <c r="AH156" s="107"/>
      <c r="AI156" s="107"/>
      <c r="AJ156" s="107"/>
      <c r="AK156" s="107"/>
      <c r="AL156" s="107"/>
    </row>
    <row r="157" spans="1:38" s="174" customFormat="1" ht="76.5" customHeight="1">
      <c r="A157" s="621">
        <v>12</v>
      </c>
      <c r="B157" s="392" t="s">
        <v>3236</v>
      </c>
      <c r="C157" s="392" t="s">
        <v>4894</v>
      </c>
      <c r="D157" s="392" t="s">
        <v>4897</v>
      </c>
      <c r="E157" s="369" t="s">
        <v>14744</v>
      </c>
      <c r="F157" s="366" t="s">
        <v>51</v>
      </c>
      <c r="G157" s="521"/>
      <c r="H157" s="406"/>
      <c r="I157" s="406"/>
      <c r="J157" s="406"/>
      <c r="K157" s="406"/>
      <c r="L157" s="366" t="s">
        <v>51</v>
      </c>
      <c r="M157" s="521"/>
      <c r="N157" s="406"/>
      <c r="O157" s="366">
        <v>0</v>
      </c>
      <c r="P157" s="366">
        <v>0</v>
      </c>
      <c r="Q157" s="366">
        <v>0</v>
      </c>
      <c r="R157" s="366">
        <v>0</v>
      </c>
      <c r="S157" s="366">
        <v>0</v>
      </c>
      <c r="T157" s="366">
        <v>1</v>
      </c>
      <c r="U157" s="366">
        <v>0</v>
      </c>
      <c r="V157" s="366">
        <v>0</v>
      </c>
      <c r="W157" s="366">
        <v>0</v>
      </c>
      <c r="X157" s="366">
        <v>6</v>
      </c>
      <c r="Y157" s="366">
        <v>0</v>
      </c>
      <c r="Z157" s="366" t="s">
        <v>40</v>
      </c>
      <c r="AA157" s="643" t="s">
        <v>5289</v>
      </c>
      <c r="AB157" s="643" t="s">
        <v>5289</v>
      </c>
      <c r="AC157" s="131" t="s">
        <v>5289</v>
      </c>
      <c r="AD157" s="131" t="s">
        <v>5289</v>
      </c>
      <c r="AE157" s="131" t="s">
        <v>5289</v>
      </c>
      <c r="AF157" s="133" t="s">
        <v>5289</v>
      </c>
      <c r="AG157" s="107"/>
      <c r="AH157" s="107"/>
      <c r="AI157" s="107"/>
      <c r="AJ157" s="107"/>
      <c r="AK157" s="107"/>
      <c r="AL157" s="107"/>
    </row>
    <row r="158" spans="1:38" s="174" customFormat="1" ht="153">
      <c r="A158" s="621">
        <v>13</v>
      </c>
      <c r="B158" s="392" t="s">
        <v>3237</v>
      </c>
      <c r="C158" s="392" t="s">
        <v>4894</v>
      </c>
      <c r="D158" s="392" t="s">
        <v>4897</v>
      </c>
      <c r="E158" s="369" t="s">
        <v>14744</v>
      </c>
      <c r="F158" s="366" t="s">
        <v>51</v>
      </c>
      <c r="G158" s="521"/>
      <c r="H158" s="406"/>
      <c r="I158" s="406"/>
      <c r="J158" s="406"/>
      <c r="K158" s="406"/>
      <c r="L158" s="366" t="s">
        <v>51</v>
      </c>
      <c r="M158" s="521"/>
      <c r="N158" s="406"/>
      <c r="O158" s="366">
        <v>0</v>
      </c>
      <c r="P158" s="366">
        <v>0</v>
      </c>
      <c r="Q158" s="366">
        <v>0</v>
      </c>
      <c r="R158" s="366">
        <v>0</v>
      </c>
      <c r="S158" s="366">
        <v>0</v>
      </c>
      <c r="T158" s="366">
        <v>1</v>
      </c>
      <c r="U158" s="366">
        <v>0</v>
      </c>
      <c r="V158" s="366">
        <v>0</v>
      </c>
      <c r="W158" s="366">
        <v>0</v>
      </c>
      <c r="X158" s="366">
        <v>1114</v>
      </c>
      <c r="Y158" s="366">
        <v>0</v>
      </c>
      <c r="Z158" s="366" t="s">
        <v>51</v>
      </c>
      <c r="AA158" s="643" t="s">
        <v>5289</v>
      </c>
      <c r="AB158" s="643" t="s">
        <v>5289</v>
      </c>
      <c r="AC158" s="131" t="s">
        <v>5289</v>
      </c>
      <c r="AD158" s="131" t="s">
        <v>5289</v>
      </c>
      <c r="AE158" s="131" t="s">
        <v>5289</v>
      </c>
      <c r="AF158" s="133" t="s">
        <v>5289</v>
      </c>
      <c r="AG158" s="107"/>
      <c r="AH158" s="107"/>
      <c r="AI158" s="107"/>
      <c r="AJ158" s="107"/>
      <c r="AK158" s="107"/>
      <c r="AL158" s="107"/>
    </row>
    <row r="159" spans="1:38" s="174" customFormat="1" ht="153">
      <c r="A159" s="621">
        <v>14</v>
      </c>
      <c r="B159" s="392" t="s">
        <v>1399</v>
      </c>
      <c r="C159" s="392" t="s">
        <v>4894</v>
      </c>
      <c r="D159" s="392" t="s">
        <v>4897</v>
      </c>
      <c r="E159" s="369" t="s">
        <v>14744</v>
      </c>
      <c r="F159" s="366" t="s">
        <v>51</v>
      </c>
      <c r="G159" s="521"/>
      <c r="H159" s="406"/>
      <c r="I159" s="406"/>
      <c r="J159" s="406"/>
      <c r="K159" s="406"/>
      <c r="L159" s="366" t="s">
        <v>51</v>
      </c>
      <c r="M159" s="521"/>
      <c r="N159" s="406"/>
      <c r="O159" s="366">
        <v>0</v>
      </c>
      <c r="P159" s="366">
        <v>0</v>
      </c>
      <c r="Q159" s="366">
        <v>0</v>
      </c>
      <c r="R159" s="366">
        <v>0</v>
      </c>
      <c r="S159" s="366">
        <v>0</v>
      </c>
      <c r="T159" s="366">
        <v>1</v>
      </c>
      <c r="U159" s="366">
        <v>0</v>
      </c>
      <c r="V159" s="366">
        <v>0</v>
      </c>
      <c r="W159" s="366">
        <v>0</v>
      </c>
      <c r="X159" s="366">
        <v>19</v>
      </c>
      <c r="Y159" s="366">
        <v>0</v>
      </c>
      <c r="Z159" s="366" t="s">
        <v>51</v>
      </c>
      <c r="AA159" s="643" t="s">
        <v>5289</v>
      </c>
      <c r="AB159" s="643" t="s">
        <v>5289</v>
      </c>
      <c r="AC159" s="131" t="s">
        <v>5289</v>
      </c>
      <c r="AD159" s="131" t="s">
        <v>5289</v>
      </c>
      <c r="AE159" s="131" t="s">
        <v>5289</v>
      </c>
      <c r="AF159" s="133" t="s">
        <v>5289</v>
      </c>
      <c r="AG159" s="107"/>
      <c r="AH159" s="107"/>
      <c r="AI159" s="107"/>
      <c r="AJ159" s="107"/>
      <c r="AK159" s="107"/>
      <c r="AL159" s="107"/>
    </row>
    <row r="160" spans="1:38" s="174" customFormat="1" ht="76.5">
      <c r="A160" s="621">
        <v>15</v>
      </c>
      <c r="B160" s="392" t="s">
        <v>3238</v>
      </c>
      <c r="C160" s="392" t="s">
        <v>4894</v>
      </c>
      <c r="D160" s="392" t="s">
        <v>4897</v>
      </c>
      <c r="E160" s="369" t="s">
        <v>40</v>
      </c>
      <c r="F160" s="364" t="s">
        <v>51</v>
      </c>
      <c r="G160" s="521"/>
      <c r="H160" s="406"/>
      <c r="I160" s="406"/>
      <c r="J160" s="406"/>
      <c r="K160" s="406"/>
      <c r="L160" s="366" t="s">
        <v>51</v>
      </c>
      <c r="M160" s="521"/>
      <c r="N160" s="406"/>
      <c r="O160" s="366">
        <v>0</v>
      </c>
      <c r="P160" s="366">
        <v>0</v>
      </c>
      <c r="Q160" s="366">
        <v>0</v>
      </c>
      <c r="R160" s="366">
        <v>0</v>
      </c>
      <c r="S160" s="366">
        <v>0</v>
      </c>
      <c r="T160" s="366">
        <v>1</v>
      </c>
      <c r="U160" s="366">
        <v>0</v>
      </c>
      <c r="V160" s="366">
        <v>0</v>
      </c>
      <c r="W160" s="366">
        <v>0</v>
      </c>
      <c r="X160" s="366">
        <v>22</v>
      </c>
      <c r="Y160" s="366">
        <v>0</v>
      </c>
      <c r="Z160" s="366" t="s">
        <v>40</v>
      </c>
      <c r="AA160" s="643" t="s">
        <v>5289</v>
      </c>
      <c r="AB160" s="643" t="s">
        <v>5289</v>
      </c>
      <c r="AC160" s="131" t="s">
        <v>5289</v>
      </c>
      <c r="AD160" s="131" t="s">
        <v>5289</v>
      </c>
      <c r="AE160" s="131" t="s">
        <v>5289</v>
      </c>
      <c r="AF160" s="133" t="s">
        <v>5289</v>
      </c>
      <c r="AG160" s="107"/>
      <c r="AH160" s="107"/>
      <c r="AI160" s="107"/>
      <c r="AJ160" s="107"/>
      <c r="AK160" s="107"/>
      <c r="AL160" s="107"/>
    </row>
    <row r="161" spans="1:38" s="174" customFormat="1" ht="63.75">
      <c r="A161" s="621">
        <v>16</v>
      </c>
      <c r="B161" s="392" t="s">
        <v>4898</v>
      </c>
      <c r="C161" s="392" t="s">
        <v>4899</v>
      </c>
      <c r="D161" s="392" t="s">
        <v>4694</v>
      </c>
      <c r="E161" s="369" t="s">
        <v>40</v>
      </c>
      <c r="F161" s="366" t="s">
        <v>51</v>
      </c>
      <c r="G161" s="521"/>
      <c r="H161" s="406"/>
      <c r="I161" s="406"/>
      <c r="J161" s="406"/>
      <c r="K161" s="406"/>
      <c r="L161" s="366" t="s">
        <v>51</v>
      </c>
      <c r="M161" s="521"/>
      <c r="N161" s="406"/>
      <c r="O161" s="366">
        <v>0</v>
      </c>
      <c r="P161" s="366">
        <v>1</v>
      </c>
      <c r="Q161" s="366">
        <v>0</v>
      </c>
      <c r="R161" s="366">
        <v>1</v>
      </c>
      <c r="S161" s="366">
        <v>0</v>
      </c>
      <c r="T161" s="366">
        <v>1</v>
      </c>
      <c r="U161" s="366">
        <v>0</v>
      </c>
      <c r="V161" s="366">
        <v>0</v>
      </c>
      <c r="W161" s="366">
        <v>0</v>
      </c>
      <c r="X161" s="366">
        <v>24</v>
      </c>
      <c r="Y161" s="366">
        <v>0</v>
      </c>
      <c r="Z161" s="366" t="s">
        <v>51</v>
      </c>
      <c r="AA161" s="643" t="s">
        <v>5289</v>
      </c>
      <c r="AB161" s="643" t="s">
        <v>5289</v>
      </c>
      <c r="AC161" s="131" t="s">
        <v>5289</v>
      </c>
      <c r="AD161" s="131" t="s">
        <v>5289</v>
      </c>
      <c r="AE161" s="131" t="s">
        <v>5289</v>
      </c>
      <c r="AF161" s="133" t="s">
        <v>5289</v>
      </c>
      <c r="AG161" s="107"/>
      <c r="AH161" s="107"/>
      <c r="AI161" s="107"/>
      <c r="AJ161" s="107"/>
      <c r="AK161" s="107"/>
      <c r="AL161" s="107"/>
    </row>
    <row r="162" spans="1:38" s="174" customFormat="1" ht="102">
      <c r="A162" s="621">
        <v>17</v>
      </c>
      <c r="B162" s="392" t="s">
        <v>3239</v>
      </c>
      <c r="C162" s="392" t="s">
        <v>4899</v>
      </c>
      <c r="D162" s="392" t="s">
        <v>14745</v>
      </c>
      <c r="E162" s="369" t="s">
        <v>40</v>
      </c>
      <c r="F162" s="366" t="s">
        <v>51</v>
      </c>
      <c r="G162" s="521"/>
      <c r="H162" s="406"/>
      <c r="I162" s="406"/>
      <c r="J162" s="406"/>
      <c r="K162" s="406"/>
      <c r="L162" s="366" t="s">
        <v>40</v>
      </c>
      <c r="M162" s="392" t="s">
        <v>13044</v>
      </c>
      <c r="N162" s="366">
        <v>1</v>
      </c>
      <c r="O162" s="366">
        <v>0</v>
      </c>
      <c r="P162" s="366">
        <v>1</v>
      </c>
      <c r="Q162" s="366">
        <v>0</v>
      </c>
      <c r="R162" s="366">
        <v>1</v>
      </c>
      <c r="S162" s="366">
        <v>0</v>
      </c>
      <c r="T162" s="366">
        <v>1</v>
      </c>
      <c r="U162" s="366">
        <v>0</v>
      </c>
      <c r="V162" s="366">
        <v>0</v>
      </c>
      <c r="W162" s="366">
        <v>0</v>
      </c>
      <c r="X162" s="366">
        <v>8</v>
      </c>
      <c r="Y162" s="366">
        <v>0</v>
      </c>
      <c r="Z162" s="366" t="s">
        <v>51</v>
      </c>
      <c r="AA162" s="643" t="s">
        <v>5289</v>
      </c>
      <c r="AB162" s="643" t="s">
        <v>5289</v>
      </c>
      <c r="AC162" s="131" t="s">
        <v>5289</v>
      </c>
      <c r="AD162" s="131" t="s">
        <v>5289</v>
      </c>
      <c r="AE162" s="131" t="s">
        <v>5289</v>
      </c>
      <c r="AF162" s="133" t="s">
        <v>5289</v>
      </c>
      <c r="AG162" s="107"/>
      <c r="AH162" s="107"/>
      <c r="AI162" s="107"/>
      <c r="AJ162" s="107"/>
      <c r="AK162" s="107"/>
      <c r="AL162" s="107"/>
    </row>
    <row r="163" spans="1:38" s="174" customFormat="1" ht="102">
      <c r="A163" s="621">
        <v>18</v>
      </c>
      <c r="B163" s="392" t="s">
        <v>4900</v>
      </c>
      <c r="C163" s="392" t="s">
        <v>4901</v>
      </c>
      <c r="D163" s="392" t="s">
        <v>20639</v>
      </c>
      <c r="E163" s="369" t="s">
        <v>40</v>
      </c>
      <c r="F163" s="366" t="s">
        <v>51</v>
      </c>
      <c r="G163" s="521"/>
      <c r="H163" s="406"/>
      <c r="I163" s="406"/>
      <c r="J163" s="366" t="s">
        <v>5289</v>
      </c>
      <c r="K163" s="366" t="s">
        <v>4701</v>
      </c>
      <c r="L163" s="366" t="s">
        <v>51</v>
      </c>
      <c r="M163" s="521"/>
      <c r="N163" s="406"/>
      <c r="O163" s="366">
        <v>0</v>
      </c>
      <c r="P163" s="366">
        <v>0</v>
      </c>
      <c r="Q163" s="366">
        <v>0</v>
      </c>
      <c r="R163" s="366">
        <v>0</v>
      </c>
      <c r="S163" s="366">
        <v>0</v>
      </c>
      <c r="T163" s="366">
        <v>0</v>
      </c>
      <c r="U163" s="366">
        <v>0</v>
      </c>
      <c r="V163" s="366">
        <v>0</v>
      </c>
      <c r="W163" s="366">
        <v>0</v>
      </c>
      <c r="X163" s="366">
        <v>70</v>
      </c>
      <c r="Y163" s="366">
        <v>0</v>
      </c>
      <c r="Z163" s="366" t="s">
        <v>51</v>
      </c>
      <c r="AA163" s="643" t="s">
        <v>5289</v>
      </c>
      <c r="AB163" s="643" t="s">
        <v>5289</v>
      </c>
      <c r="AC163" s="131" t="s">
        <v>5289</v>
      </c>
      <c r="AD163" s="131" t="s">
        <v>5289</v>
      </c>
      <c r="AE163" s="131" t="s">
        <v>5289</v>
      </c>
      <c r="AF163" s="133" t="s">
        <v>5289</v>
      </c>
      <c r="AG163" s="107"/>
      <c r="AH163" s="107"/>
      <c r="AI163" s="107"/>
      <c r="AJ163" s="107"/>
      <c r="AK163" s="107"/>
      <c r="AL163" s="107"/>
    </row>
    <row r="164" spans="1:38" s="174" customFormat="1" ht="153">
      <c r="A164" s="621">
        <v>19</v>
      </c>
      <c r="B164" s="392" t="s">
        <v>4902</v>
      </c>
      <c r="C164" s="392" t="s">
        <v>4901</v>
      </c>
      <c r="D164" s="392" t="s">
        <v>21385</v>
      </c>
      <c r="E164" s="369" t="s">
        <v>40</v>
      </c>
      <c r="F164" s="366" t="s">
        <v>51</v>
      </c>
      <c r="G164" s="521"/>
      <c r="H164" s="406"/>
      <c r="I164" s="406"/>
      <c r="J164" s="406"/>
      <c r="K164" s="406"/>
      <c r="L164" s="366" t="s">
        <v>51</v>
      </c>
      <c r="M164" s="521"/>
      <c r="N164" s="406"/>
      <c r="O164" s="366">
        <v>0</v>
      </c>
      <c r="P164" s="366">
        <v>0</v>
      </c>
      <c r="Q164" s="366">
        <v>0</v>
      </c>
      <c r="R164" s="366">
        <v>0</v>
      </c>
      <c r="S164" s="366">
        <v>0</v>
      </c>
      <c r="T164" s="366">
        <v>0</v>
      </c>
      <c r="U164" s="366">
        <v>0</v>
      </c>
      <c r="V164" s="366">
        <v>0</v>
      </c>
      <c r="W164" s="366">
        <v>0</v>
      </c>
      <c r="X164" s="366">
        <v>14</v>
      </c>
      <c r="Y164" s="366">
        <v>0</v>
      </c>
      <c r="Z164" s="366" t="s">
        <v>51</v>
      </c>
      <c r="AA164" s="643" t="s">
        <v>5289</v>
      </c>
      <c r="AB164" s="643" t="s">
        <v>5289</v>
      </c>
      <c r="AC164" s="131" t="s">
        <v>5289</v>
      </c>
      <c r="AD164" s="131" t="s">
        <v>5289</v>
      </c>
      <c r="AE164" s="131" t="s">
        <v>5289</v>
      </c>
      <c r="AF164" s="133" t="s">
        <v>5289</v>
      </c>
      <c r="AG164" s="107"/>
      <c r="AH164" s="107"/>
      <c r="AI164" s="107"/>
      <c r="AJ164" s="107"/>
      <c r="AK164" s="107"/>
      <c r="AL164" s="107"/>
    </row>
    <row r="165" spans="1:38" s="174" customFormat="1" ht="306">
      <c r="A165" s="621">
        <v>20</v>
      </c>
      <c r="B165" s="392" t="s">
        <v>4898</v>
      </c>
      <c r="C165" s="392" t="s">
        <v>4901</v>
      </c>
      <c r="D165" s="392" t="s">
        <v>4694</v>
      </c>
      <c r="E165" s="369" t="s">
        <v>14746</v>
      </c>
      <c r="F165" s="366" t="s">
        <v>51</v>
      </c>
      <c r="G165" s="521"/>
      <c r="H165" s="406"/>
      <c r="I165" s="406"/>
      <c r="J165" s="406"/>
      <c r="K165" s="406"/>
      <c r="L165" s="366" t="s">
        <v>51</v>
      </c>
      <c r="M165" s="521"/>
      <c r="N165" s="406"/>
      <c r="O165" s="366">
        <v>0</v>
      </c>
      <c r="P165" s="366">
        <v>0</v>
      </c>
      <c r="Q165" s="366">
        <v>0</v>
      </c>
      <c r="R165" s="366">
        <v>0</v>
      </c>
      <c r="S165" s="366">
        <v>0</v>
      </c>
      <c r="T165" s="366">
        <v>0</v>
      </c>
      <c r="U165" s="366">
        <v>0</v>
      </c>
      <c r="V165" s="366">
        <v>0</v>
      </c>
      <c r="W165" s="366">
        <v>0</v>
      </c>
      <c r="X165" s="366">
        <v>15</v>
      </c>
      <c r="Y165" s="366">
        <v>0</v>
      </c>
      <c r="Z165" s="366" t="s">
        <v>51</v>
      </c>
      <c r="AA165" s="643" t="s">
        <v>5289</v>
      </c>
      <c r="AB165" s="643" t="s">
        <v>5289</v>
      </c>
      <c r="AC165" s="131" t="s">
        <v>5289</v>
      </c>
      <c r="AD165" s="131" t="s">
        <v>5289</v>
      </c>
      <c r="AE165" s="131" t="s">
        <v>5289</v>
      </c>
      <c r="AF165" s="133" t="s">
        <v>5289</v>
      </c>
      <c r="AG165" s="107"/>
      <c r="AH165" s="107"/>
      <c r="AI165" s="107"/>
      <c r="AJ165" s="107"/>
      <c r="AK165" s="107"/>
      <c r="AL165" s="107"/>
    </row>
    <row r="166" spans="1:38" s="174" customFormat="1" ht="140.25">
      <c r="A166" s="621">
        <v>21</v>
      </c>
      <c r="B166" s="392" t="s">
        <v>121</v>
      </c>
      <c r="C166" s="392" t="s">
        <v>19956</v>
      </c>
      <c r="D166" s="392" t="s">
        <v>20640</v>
      </c>
      <c r="E166" s="369" t="s">
        <v>18635</v>
      </c>
      <c r="F166" s="366" t="s">
        <v>19122</v>
      </c>
      <c r="G166" s="366" t="s">
        <v>51</v>
      </c>
      <c r="H166" s="366">
        <v>1</v>
      </c>
      <c r="I166" s="366" t="s">
        <v>18365</v>
      </c>
      <c r="J166" s="366" t="s">
        <v>5289</v>
      </c>
      <c r="K166" s="366" t="s">
        <v>4702</v>
      </c>
      <c r="L166" s="366" t="s">
        <v>40</v>
      </c>
      <c r="M166" s="392" t="s">
        <v>21849</v>
      </c>
      <c r="N166" s="366">
        <v>0</v>
      </c>
      <c r="O166" s="366">
        <v>0</v>
      </c>
      <c r="P166" s="366">
        <v>0</v>
      </c>
      <c r="Q166" s="366">
        <v>0</v>
      </c>
      <c r="R166" s="366">
        <v>0</v>
      </c>
      <c r="S166" s="366">
        <v>0</v>
      </c>
      <c r="T166" s="366">
        <v>0</v>
      </c>
      <c r="U166" s="366">
        <v>0</v>
      </c>
      <c r="V166" s="366">
        <v>0</v>
      </c>
      <c r="W166" s="366">
        <v>0</v>
      </c>
      <c r="X166" s="366">
        <v>31</v>
      </c>
      <c r="Y166" s="366">
        <v>0</v>
      </c>
      <c r="Z166" s="366" t="s">
        <v>51</v>
      </c>
      <c r="AA166" s="643" t="s">
        <v>5289</v>
      </c>
      <c r="AB166" s="643" t="s">
        <v>5289</v>
      </c>
      <c r="AC166" s="131" t="s">
        <v>5289</v>
      </c>
      <c r="AD166" s="131" t="s">
        <v>5289</v>
      </c>
      <c r="AE166" s="131" t="s">
        <v>5289</v>
      </c>
      <c r="AF166" s="133" t="s">
        <v>5289</v>
      </c>
      <c r="AG166" s="107"/>
      <c r="AH166" s="107"/>
      <c r="AI166" s="107"/>
      <c r="AJ166" s="107"/>
      <c r="AK166" s="107"/>
      <c r="AL166" s="107"/>
    </row>
    <row r="167" spans="1:38" s="174" customFormat="1" ht="332.25" customHeight="1">
      <c r="A167" s="621">
        <v>22</v>
      </c>
      <c r="B167" s="392" t="s">
        <v>3240</v>
      </c>
      <c r="C167" s="392" t="s">
        <v>19956</v>
      </c>
      <c r="D167" s="392" t="s">
        <v>20641</v>
      </c>
      <c r="E167" s="366" t="s">
        <v>20642</v>
      </c>
      <c r="F167" s="366" t="s">
        <v>51</v>
      </c>
      <c r="G167" s="521"/>
      <c r="H167" s="406"/>
      <c r="I167" s="406"/>
      <c r="J167" s="406"/>
      <c r="K167" s="406"/>
      <c r="L167" s="366" t="s">
        <v>40</v>
      </c>
      <c r="M167" s="392" t="s">
        <v>13044</v>
      </c>
      <c r="N167" s="366">
        <v>0</v>
      </c>
      <c r="O167" s="366">
        <v>0</v>
      </c>
      <c r="P167" s="366">
        <v>0</v>
      </c>
      <c r="Q167" s="366">
        <v>0</v>
      </c>
      <c r="R167" s="366">
        <v>0</v>
      </c>
      <c r="S167" s="366">
        <v>0</v>
      </c>
      <c r="T167" s="366">
        <v>0</v>
      </c>
      <c r="U167" s="366">
        <v>0</v>
      </c>
      <c r="V167" s="366">
        <v>0</v>
      </c>
      <c r="W167" s="366">
        <v>0</v>
      </c>
      <c r="X167" s="366">
        <v>43</v>
      </c>
      <c r="Y167" s="366">
        <v>0</v>
      </c>
      <c r="Z167" s="366" t="s">
        <v>51</v>
      </c>
      <c r="AA167" s="643" t="s">
        <v>5289</v>
      </c>
      <c r="AB167" s="643" t="s">
        <v>5289</v>
      </c>
      <c r="AC167" s="131" t="s">
        <v>5289</v>
      </c>
      <c r="AD167" s="131" t="s">
        <v>5289</v>
      </c>
      <c r="AE167" s="131" t="s">
        <v>5289</v>
      </c>
      <c r="AF167" s="133" t="s">
        <v>5289</v>
      </c>
      <c r="AG167" s="107"/>
      <c r="AH167" s="107"/>
      <c r="AI167" s="107"/>
      <c r="AJ167" s="107"/>
      <c r="AK167" s="107"/>
      <c r="AL167" s="107"/>
    </row>
    <row r="168" spans="1:38" s="174" customFormat="1" ht="293.25" customHeight="1">
      <c r="A168" s="621">
        <v>23</v>
      </c>
      <c r="B168" s="392" t="s">
        <v>20643</v>
      </c>
      <c r="C168" s="392" t="s">
        <v>4903</v>
      </c>
      <c r="D168" s="392" t="s">
        <v>20644</v>
      </c>
      <c r="E168" s="366" t="s">
        <v>18635</v>
      </c>
      <c r="F168" s="366" t="s">
        <v>19122</v>
      </c>
      <c r="G168" s="366" t="s">
        <v>51</v>
      </c>
      <c r="H168" s="366">
        <v>1</v>
      </c>
      <c r="I168" s="366" t="s">
        <v>18365</v>
      </c>
      <c r="J168" s="406"/>
      <c r="K168" s="406"/>
      <c r="L168" s="366" t="s">
        <v>40</v>
      </c>
      <c r="M168" s="521"/>
      <c r="N168" s="406"/>
      <c r="O168" s="366">
        <v>0</v>
      </c>
      <c r="P168" s="366">
        <v>0</v>
      </c>
      <c r="Q168" s="366">
        <v>0</v>
      </c>
      <c r="R168" s="366">
        <v>0</v>
      </c>
      <c r="S168" s="366">
        <v>0</v>
      </c>
      <c r="T168" s="366">
        <v>0</v>
      </c>
      <c r="U168" s="366">
        <v>0</v>
      </c>
      <c r="V168" s="366">
        <v>0</v>
      </c>
      <c r="W168" s="366">
        <v>0</v>
      </c>
      <c r="X168" s="366">
        <v>141</v>
      </c>
      <c r="Y168" s="366">
        <v>0</v>
      </c>
      <c r="Z168" s="366" t="s">
        <v>51</v>
      </c>
      <c r="AA168" s="643" t="s">
        <v>5289</v>
      </c>
      <c r="AB168" s="643" t="s">
        <v>5289</v>
      </c>
      <c r="AC168" s="131" t="s">
        <v>5289</v>
      </c>
      <c r="AD168" s="131" t="s">
        <v>5289</v>
      </c>
      <c r="AE168" s="131" t="s">
        <v>5289</v>
      </c>
      <c r="AF168" s="133" t="s">
        <v>5289</v>
      </c>
      <c r="AG168" s="107"/>
      <c r="AH168" s="107"/>
      <c r="AI168" s="107"/>
      <c r="AJ168" s="107"/>
      <c r="AK168" s="107"/>
      <c r="AL168" s="107"/>
    </row>
    <row r="169" spans="1:38" s="174" customFormat="1" ht="114.75">
      <c r="A169" s="621">
        <v>24</v>
      </c>
      <c r="B169" s="392" t="s">
        <v>19025</v>
      </c>
      <c r="C169" s="392" t="s">
        <v>19956</v>
      </c>
      <c r="D169" s="392" t="s">
        <v>20645</v>
      </c>
      <c r="E169" s="366" t="s">
        <v>18635</v>
      </c>
      <c r="F169" s="366" t="s">
        <v>51</v>
      </c>
      <c r="G169" s="521"/>
      <c r="H169" s="406"/>
      <c r="I169" s="406"/>
      <c r="J169" s="406"/>
      <c r="K169" s="406"/>
      <c r="L169" s="366" t="s">
        <v>40</v>
      </c>
      <c r="M169" s="392" t="s">
        <v>13045</v>
      </c>
      <c r="N169" s="366">
        <v>0</v>
      </c>
      <c r="O169" s="366">
        <v>0</v>
      </c>
      <c r="P169" s="366">
        <v>0</v>
      </c>
      <c r="Q169" s="366">
        <v>0</v>
      </c>
      <c r="R169" s="366">
        <v>0</v>
      </c>
      <c r="S169" s="366">
        <v>0</v>
      </c>
      <c r="T169" s="366">
        <v>0</v>
      </c>
      <c r="U169" s="366">
        <v>0</v>
      </c>
      <c r="V169" s="366">
        <v>0</v>
      </c>
      <c r="W169" s="366">
        <v>0</v>
      </c>
      <c r="X169" s="366">
        <v>56</v>
      </c>
      <c r="Y169" s="366">
        <v>0</v>
      </c>
      <c r="Z169" s="366" t="s">
        <v>51</v>
      </c>
      <c r="AA169" s="643" t="s">
        <v>5289</v>
      </c>
      <c r="AB169" s="643" t="s">
        <v>5289</v>
      </c>
      <c r="AC169" s="131" t="s">
        <v>5289</v>
      </c>
      <c r="AD169" s="131" t="s">
        <v>5289</v>
      </c>
      <c r="AE169" s="131" t="s">
        <v>5289</v>
      </c>
      <c r="AF169" s="133" t="s">
        <v>5289</v>
      </c>
      <c r="AG169" s="107"/>
      <c r="AH169" s="107"/>
      <c r="AI169" s="107"/>
      <c r="AJ169" s="107"/>
      <c r="AK169" s="107"/>
      <c r="AL169" s="107"/>
    </row>
    <row r="170" spans="1:38" s="174" customFormat="1" ht="114.75">
      <c r="A170" s="621">
        <v>25</v>
      </c>
      <c r="B170" s="392" t="s">
        <v>3241</v>
      </c>
      <c r="C170" s="392" t="s">
        <v>20646</v>
      </c>
      <c r="D170" s="392" t="s">
        <v>4904</v>
      </c>
      <c r="E170" s="366" t="s">
        <v>18635</v>
      </c>
      <c r="F170" s="364" t="s">
        <v>51</v>
      </c>
      <c r="G170" s="521"/>
      <c r="H170" s="406"/>
      <c r="I170" s="406"/>
      <c r="J170" s="406"/>
      <c r="K170" s="406"/>
      <c r="L170" s="366" t="s">
        <v>51</v>
      </c>
      <c r="M170" s="521"/>
      <c r="N170" s="406"/>
      <c r="O170" s="366">
        <v>0</v>
      </c>
      <c r="P170" s="366">
        <v>0</v>
      </c>
      <c r="Q170" s="366">
        <v>0</v>
      </c>
      <c r="R170" s="366">
        <v>0</v>
      </c>
      <c r="S170" s="366">
        <v>0</v>
      </c>
      <c r="T170" s="366">
        <v>0</v>
      </c>
      <c r="U170" s="366">
        <v>0</v>
      </c>
      <c r="V170" s="366">
        <v>0</v>
      </c>
      <c r="W170" s="366">
        <v>0</v>
      </c>
      <c r="X170" s="366">
        <v>20</v>
      </c>
      <c r="Y170" s="366">
        <v>0</v>
      </c>
      <c r="Z170" s="366" t="s">
        <v>51</v>
      </c>
      <c r="AA170" s="643" t="s">
        <v>5289</v>
      </c>
      <c r="AB170" s="643" t="s">
        <v>5289</v>
      </c>
      <c r="AC170" s="131" t="s">
        <v>5289</v>
      </c>
      <c r="AD170" s="131" t="s">
        <v>5289</v>
      </c>
      <c r="AE170" s="131" t="s">
        <v>5289</v>
      </c>
      <c r="AF170" s="133" t="s">
        <v>5289</v>
      </c>
      <c r="AG170" s="107"/>
      <c r="AH170" s="107"/>
      <c r="AI170" s="107"/>
      <c r="AJ170" s="107"/>
      <c r="AK170" s="107"/>
      <c r="AL170" s="107"/>
    </row>
    <row r="171" spans="1:38" s="174" customFormat="1" ht="344.25" customHeight="1">
      <c r="A171" s="621">
        <v>26</v>
      </c>
      <c r="B171" s="392" t="s">
        <v>20647</v>
      </c>
      <c r="C171" s="392" t="s">
        <v>19956</v>
      </c>
      <c r="D171" s="392" t="s">
        <v>21378</v>
      </c>
      <c r="E171" s="366" t="s">
        <v>18635</v>
      </c>
      <c r="F171" s="364" t="s">
        <v>19122</v>
      </c>
      <c r="G171" s="366" t="s">
        <v>51</v>
      </c>
      <c r="H171" s="366">
        <v>1</v>
      </c>
      <c r="I171" s="366" t="s">
        <v>18365</v>
      </c>
      <c r="J171" s="366" t="s">
        <v>5289</v>
      </c>
      <c r="K171" s="366" t="s">
        <v>4703</v>
      </c>
      <c r="L171" s="366" t="s">
        <v>40</v>
      </c>
      <c r="M171" s="392" t="s">
        <v>13046</v>
      </c>
      <c r="N171" s="366">
        <v>0</v>
      </c>
      <c r="O171" s="366">
        <v>0</v>
      </c>
      <c r="P171" s="366">
        <v>0</v>
      </c>
      <c r="Q171" s="366">
        <v>0</v>
      </c>
      <c r="R171" s="366">
        <v>0</v>
      </c>
      <c r="S171" s="366">
        <v>0</v>
      </c>
      <c r="T171" s="366">
        <v>0</v>
      </c>
      <c r="U171" s="366">
        <v>0</v>
      </c>
      <c r="V171" s="366">
        <v>0</v>
      </c>
      <c r="W171" s="366">
        <v>0</v>
      </c>
      <c r="X171" s="366">
        <v>0</v>
      </c>
      <c r="Y171" s="366">
        <v>0</v>
      </c>
      <c r="Z171" s="366" t="s">
        <v>40</v>
      </c>
      <c r="AA171" s="643" t="s">
        <v>5289</v>
      </c>
      <c r="AB171" s="643" t="s">
        <v>5289</v>
      </c>
      <c r="AC171" s="131" t="s">
        <v>5289</v>
      </c>
      <c r="AD171" s="131" t="s">
        <v>5289</v>
      </c>
      <c r="AE171" s="131" t="s">
        <v>5289</v>
      </c>
      <c r="AF171" s="133" t="s">
        <v>5289</v>
      </c>
      <c r="AG171" s="107"/>
      <c r="AH171" s="107"/>
      <c r="AI171" s="107"/>
      <c r="AJ171" s="107"/>
      <c r="AK171" s="107"/>
      <c r="AL171" s="107"/>
    </row>
    <row r="172" spans="1:38" s="174" customFormat="1" ht="331.5" customHeight="1">
      <c r="A172" s="621">
        <v>27</v>
      </c>
      <c r="B172" s="392" t="s">
        <v>20648</v>
      </c>
      <c r="C172" s="392" t="s">
        <v>19116</v>
      </c>
      <c r="D172" s="392" t="s">
        <v>20649</v>
      </c>
      <c r="E172" s="366" t="s">
        <v>40</v>
      </c>
      <c r="F172" s="366" t="s">
        <v>19122</v>
      </c>
      <c r="G172" s="366" t="s">
        <v>51</v>
      </c>
      <c r="H172" s="366">
        <v>1</v>
      </c>
      <c r="I172" s="366" t="s">
        <v>18365</v>
      </c>
      <c r="J172" s="366" t="s">
        <v>5289</v>
      </c>
      <c r="K172" s="366" t="s">
        <v>4703</v>
      </c>
      <c r="L172" s="366" t="s">
        <v>40</v>
      </c>
      <c r="M172" s="392" t="s">
        <v>13047</v>
      </c>
      <c r="N172" s="366">
        <v>0</v>
      </c>
      <c r="O172" s="366">
        <v>0</v>
      </c>
      <c r="P172" s="366">
        <v>0</v>
      </c>
      <c r="Q172" s="366">
        <v>0</v>
      </c>
      <c r="R172" s="366">
        <v>0</v>
      </c>
      <c r="S172" s="366">
        <v>0</v>
      </c>
      <c r="T172" s="366">
        <v>0</v>
      </c>
      <c r="U172" s="366">
        <v>0</v>
      </c>
      <c r="V172" s="366">
        <v>0</v>
      </c>
      <c r="W172" s="366">
        <v>0</v>
      </c>
      <c r="X172" s="366">
        <v>9</v>
      </c>
      <c r="Y172" s="366">
        <v>0</v>
      </c>
      <c r="Z172" s="366" t="s">
        <v>40</v>
      </c>
      <c r="AA172" s="643" t="s">
        <v>5289</v>
      </c>
      <c r="AB172" s="643" t="s">
        <v>5289</v>
      </c>
      <c r="AC172" s="131" t="s">
        <v>5289</v>
      </c>
      <c r="AD172" s="131" t="s">
        <v>5289</v>
      </c>
      <c r="AE172" s="131" t="s">
        <v>5289</v>
      </c>
      <c r="AF172" s="133" t="s">
        <v>5289</v>
      </c>
      <c r="AG172" s="107"/>
      <c r="AH172" s="107"/>
      <c r="AI172" s="107"/>
      <c r="AJ172" s="107"/>
      <c r="AK172" s="107"/>
      <c r="AL172" s="107"/>
    </row>
    <row r="173" spans="1:38" s="174" customFormat="1" ht="382.5" customHeight="1">
      <c r="A173" s="621">
        <v>28</v>
      </c>
      <c r="B173" s="392" t="s">
        <v>20650</v>
      </c>
      <c r="C173" s="392" t="s">
        <v>19956</v>
      </c>
      <c r="D173" s="392" t="s">
        <v>20651</v>
      </c>
      <c r="E173" s="366" t="s">
        <v>18635</v>
      </c>
      <c r="F173" s="366" t="s">
        <v>51</v>
      </c>
      <c r="G173" s="521"/>
      <c r="H173" s="406"/>
      <c r="I173" s="406"/>
      <c r="J173" s="366" t="s">
        <v>5289</v>
      </c>
      <c r="K173" s="366" t="s">
        <v>4703</v>
      </c>
      <c r="L173" s="366" t="s">
        <v>40</v>
      </c>
      <c r="M173" s="392" t="s">
        <v>13661</v>
      </c>
      <c r="N173" s="366">
        <v>0</v>
      </c>
      <c r="O173" s="366">
        <v>0</v>
      </c>
      <c r="P173" s="366">
        <v>0</v>
      </c>
      <c r="Q173" s="366">
        <v>0</v>
      </c>
      <c r="R173" s="366">
        <v>0</v>
      </c>
      <c r="S173" s="366">
        <v>0</v>
      </c>
      <c r="T173" s="366">
        <v>0</v>
      </c>
      <c r="U173" s="366">
        <v>0</v>
      </c>
      <c r="V173" s="366">
        <v>0</v>
      </c>
      <c r="W173" s="366">
        <v>0</v>
      </c>
      <c r="X173" s="366">
        <v>1</v>
      </c>
      <c r="Y173" s="366">
        <v>0</v>
      </c>
      <c r="Z173" s="366" t="s">
        <v>51</v>
      </c>
      <c r="AA173" s="643" t="s">
        <v>5289</v>
      </c>
      <c r="AB173" s="643" t="s">
        <v>5289</v>
      </c>
      <c r="AC173" s="131" t="s">
        <v>5289</v>
      </c>
      <c r="AD173" s="131" t="s">
        <v>5289</v>
      </c>
      <c r="AE173" s="131" t="s">
        <v>5289</v>
      </c>
      <c r="AF173" s="133" t="s">
        <v>5289</v>
      </c>
      <c r="AG173" s="107"/>
      <c r="AH173" s="107"/>
      <c r="AI173" s="107"/>
      <c r="AJ173" s="107"/>
      <c r="AK173" s="107"/>
      <c r="AL173" s="107"/>
    </row>
    <row r="174" spans="1:38" s="174" customFormat="1" ht="114.75">
      <c r="A174" s="621">
        <v>29</v>
      </c>
      <c r="B174" s="392" t="s">
        <v>3242</v>
      </c>
      <c r="C174" s="392" t="s">
        <v>19956</v>
      </c>
      <c r="D174" s="392" t="s">
        <v>20652</v>
      </c>
      <c r="E174" s="366" t="s">
        <v>18635</v>
      </c>
      <c r="F174" s="366" t="s">
        <v>51</v>
      </c>
      <c r="G174" s="521"/>
      <c r="H174" s="406"/>
      <c r="I174" s="406"/>
      <c r="J174" s="366" t="s">
        <v>5289</v>
      </c>
      <c r="K174" s="366" t="s">
        <v>4703</v>
      </c>
      <c r="L174" s="366" t="s">
        <v>51</v>
      </c>
      <c r="M174" s="521"/>
      <c r="N174" s="406"/>
      <c r="O174" s="366">
        <v>0</v>
      </c>
      <c r="P174" s="366">
        <v>0</v>
      </c>
      <c r="Q174" s="366">
        <v>0</v>
      </c>
      <c r="R174" s="366">
        <v>0</v>
      </c>
      <c r="S174" s="366">
        <v>0</v>
      </c>
      <c r="T174" s="366">
        <v>0</v>
      </c>
      <c r="U174" s="366">
        <v>0</v>
      </c>
      <c r="V174" s="366">
        <v>0</v>
      </c>
      <c r="W174" s="366">
        <v>0</v>
      </c>
      <c r="X174" s="366">
        <v>1</v>
      </c>
      <c r="Y174" s="366">
        <v>0</v>
      </c>
      <c r="Z174" s="366" t="s">
        <v>51</v>
      </c>
      <c r="AA174" s="643" t="s">
        <v>5289</v>
      </c>
      <c r="AB174" s="643" t="s">
        <v>5289</v>
      </c>
      <c r="AC174" s="131" t="s">
        <v>5289</v>
      </c>
      <c r="AD174" s="131" t="s">
        <v>5289</v>
      </c>
      <c r="AE174" s="131" t="s">
        <v>5289</v>
      </c>
      <c r="AF174" s="133" t="s">
        <v>5289</v>
      </c>
      <c r="AG174" s="107"/>
      <c r="AH174" s="107"/>
      <c r="AI174" s="107"/>
      <c r="AJ174" s="107"/>
      <c r="AK174" s="107"/>
      <c r="AL174" s="107"/>
    </row>
    <row r="175" spans="1:38" s="174" customFormat="1" ht="140.25">
      <c r="A175" s="621">
        <v>30</v>
      </c>
      <c r="B175" s="392" t="s">
        <v>18950</v>
      </c>
      <c r="C175" s="392" t="s">
        <v>19956</v>
      </c>
      <c r="D175" s="392" t="s">
        <v>18951</v>
      </c>
      <c r="E175" s="366" t="s">
        <v>18635</v>
      </c>
      <c r="F175" s="366" t="s">
        <v>19122</v>
      </c>
      <c r="G175" s="366" t="s">
        <v>51</v>
      </c>
      <c r="H175" s="366">
        <v>1</v>
      </c>
      <c r="I175" s="366" t="s">
        <v>18365</v>
      </c>
      <c r="J175" s="366" t="s">
        <v>5289</v>
      </c>
      <c r="K175" s="366" t="s">
        <v>20653</v>
      </c>
      <c r="L175" s="366" t="s">
        <v>51</v>
      </c>
      <c r="M175" s="521"/>
      <c r="N175" s="406"/>
      <c r="O175" s="366">
        <v>0</v>
      </c>
      <c r="P175" s="366">
        <v>0</v>
      </c>
      <c r="Q175" s="366">
        <v>0</v>
      </c>
      <c r="R175" s="366">
        <v>0</v>
      </c>
      <c r="S175" s="366">
        <v>0</v>
      </c>
      <c r="T175" s="366">
        <v>0</v>
      </c>
      <c r="U175" s="366">
        <v>0</v>
      </c>
      <c r="V175" s="366">
        <v>0</v>
      </c>
      <c r="W175" s="366">
        <v>0</v>
      </c>
      <c r="X175" s="366">
        <v>6</v>
      </c>
      <c r="Y175" s="366">
        <v>0</v>
      </c>
      <c r="Z175" s="366" t="s">
        <v>40</v>
      </c>
      <c r="AA175" s="643" t="s">
        <v>5289</v>
      </c>
      <c r="AB175" s="643" t="s">
        <v>5289</v>
      </c>
      <c r="AC175" s="131" t="s">
        <v>5289</v>
      </c>
      <c r="AD175" s="131" t="s">
        <v>5289</v>
      </c>
      <c r="AE175" s="131" t="s">
        <v>5289</v>
      </c>
      <c r="AF175" s="133" t="s">
        <v>5289</v>
      </c>
      <c r="AG175" s="107"/>
      <c r="AH175" s="107"/>
      <c r="AI175" s="107"/>
      <c r="AJ175" s="107"/>
      <c r="AK175" s="107"/>
      <c r="AL175" s="107"/>
    </row>
    <row r="176" spans="1:38" s="174" customFormat="1" ht="344.25" customHeight="1">
      <c r="A176" s="621">
        <v>31</v>
      </c>
      <c r="B176" s="392" t="s">
        <v>20654</v>
      </c>
      <c r="C176" s="392" t="s">
        <v>19956</v>
      </c>
      <c r="D176" s="392" t="s">
        <v>20655</v>
      </c>
      <c r="E176" s="366" t="s">
        <v>40</v>
      </c>
      <c r="F176" s="366" t="s">
        <v>51</v>
      </c>
      <c r="G176" s="521"/>
      <c r="H176" s="521"/>
      <c r="I176" s="521"/>
      <c r="J176" s="521"/>
      <c r="K176" s="521"/>
      <c r="L176" s="366"/>
      <c r="M176" s="521"/>
      <c r="N176" s="406"/>
      <c r="O176" s="366"/>
      <c r="P176" s="366"/>
      <c r="Q176" s="366"/>
      <c r="R176" s="366"/>
      <c r="S176" s="366"/>
      <c r="T176" s="366"/>
      <c r="U176" s="366"/>
      <c r="V176" s="366"/>
      <c r="W176" s="366"/>
      <c r="X176" s="366"/>
      <c r="Y176" s="366"/>
      <c r="Z176" s="366"/>
      <c r="AA176" s="643" t="s">
        <v>5289</v>
      </c>
      <c r="AB176" s="643" t="s">
        <v>5289</v>
      </c>
      <c r="AC176" s="131" t="s">
        <v>5289</v>
      </c>
      <c r="AD176" s="131" t="s">
        <v>5289</v>
      </c>
      <c r="AE176" s="131" t="s">
        <v>5289</v>
      </c>
      <c r="AF176" s="133" t="s">
        <v>5289</v>
      </c>
      <c r="AG176" s="107"/>
      <c r="AH176" s="107"/>
      <c r="AI176" s="107"/>
      <c r="AJ176" s="107"/>
      <c r="AK176" s="107"/>
      <c r="AL176" s="107"/>
    </row>
    <row r="177" spans="1:38" s="174" customFormat="1" ht="293.25" customHeight="1">
      <c r="A177" s="621">
        <v>32</v>
      </c>
      <c r="B177" s="392" t="s">
        <v>18952</v>
      </c>
      <c r="C177" s="392" t="s">
        <v>19956</v>
      </c>
      <c r="D177" s="392" t="s">
        <v>18953</v>
      </c>
      <c r="E177" s="366" t="s">
        <v>18635</v>
      </c>
      <c r="F177" s="366" t="s">
        <v>19122</v>
      </c>
      <c r="G177" s="366" t="s">
        <v>51</v>
      </c>
      <c r="H177" s="366">
        <v>1</v>
      </c>
      <c r="I177" s="366" t="s">
        <v>18365</v>
      </c>
      <c r="J177" s="366" t="s">
        <v>5289</v>
      </c>
      <c r="K177" s="366" t="s">
        <v>20656</v>
      </c>
      <c r="L177" s="366" t="s">
        <v>40</v>
      </c>
      <c r="M177" s="392" t="s">
        <v>13048</v>
      </c>
      <c r="N177" s="366">
        <v>0</v>
      </c>
      <c r="O177" s="366">
        <v>0</v>
      </c>
      <c r="P177" s="366">
        <v>0</v>
      </c>
      <c r="Q177" s="366">
        <v>0</v>
      </c>
      <c r="R177" s="366">
        <v>0</v>
      </c>
      <c r="S177" s="366">
        <v>0</v>
      </c>
      <c r="T177" s="366">
        <v>0</v>
      </c>
      <c r="U177" s="366">
        <v>0</v>
      </c>
      <c r="V177" s="366">
        <v>0</v>
      </c>
      <c r="W177" s="366">
        <v>0</v>
      </c>
      <c r="X177" s="366">
        <v>3</v>
      </c>
      <c r="Y177" s="366">
        <v>0</v>
      </c>
      <c r="Z177" s="366" t="s">
        <v>40</v>
      </c>
      <c r="AA177" s="643" t="s">
        <v>5289</v>
      </c>
      <c r="AB177" s="643" t="s">
        <v>5289</v>
      </c>
      <c r="AC177" s="131" t="s">
        <v>5289</v>
      </c>
      <c r="AD177" s="131" t="s">
        <v>5289</v>
      </c>
      <c r="AE177" s="131" t="s">
        <v>5289</v>
      </c>
      <c r="AF177" s="133" t="s">
        <v>5289</v>
      </c>
      <c r="AG177" s="107"/>
      <c r="AH177" s="107"/>
      <c r="AI177" s="107"/>
      <c r="AJ177" s="107"/>
      <c r="AK177" s="107"/>
      <c r="AL177" s="107"/>
    </row>
    <row r="178" spans="1:38" s="174" customFormat="1" ht="306" customHeight="1">
      <c r="A178" s="621">
        <v>33</v>
      </c>
      <c r="B178" s="392" t="s">
        <v>20657</v>
      </c>
      <c r="C178" s="392" t="s">
        <v>19956</v>
      </c>
      <c r="D178" s="392" t="s">
        <v>18636</v>
      </c>
      <c r="E178" s="549" t="s">
        <v>19401</v>
      </c>
      <c r="F178" s="364" t="s">
        <v>19122</v>
      </c>
      <c r="G178" s="366" t="s">
        <v>51</v>
      </c>
      <c r="H178" s="366">
        <v>1</v>
      </c>
      <c r="I178" s="366" t="s">
        <v>18365</v>
      </c>
      <c r="J178" s="366" t="s">
        <v>5289</v>
      </c>
      <c r="K178" s="366" t="s">
        <v>4703</v>
      </c>
      <c r="L178" s="366" t="s">
        <v>40</v>
      </c>
      <c r="M178" s="392" t="s">
        <v>13049</v>
      </c>
      <c r="N178" s="366">
        <v>0</v>
      </c>
      <c r="O178" s="366">
        <v>0</v>
      </c>
      <c r="P178" s="366">
        <v>0</v>
      </c>
      <c r="Q178" s="366">
        <v>0</v>
      </c>
      <c r="R178" s="366">
        <v>0</v>
      </c>
      <c r="S178" s="366">
        <v>0</v>
      </c>
      <c r="T178" s="366">
        <v>1</v>
      </c>
      <c r="U178" s="366">
        <v>0</v>
      </c>
      <c r="V178" s="366">
        <v>1</v>
      </c>
      <c r="W178" s="366">
        <v>0</v>
      </c>
      <c r="X178" s="366">
        <v>53</v>
      </c>
      <c r="Y178" s="366">
        <v>0</v>
      </c>
      <c r="Z178" s="366" t="s">
        <v>40</v>
      </c>
      <c r="AA178" s="643" t="s">
        <v>5289</v>
      </c>
      <c r="AB178" s="643" t="s">
        <v>5289</v>
      </c>
      <c r="AC178" s="131" t="s">
        <v>5289</v>
      </c>
      <c r="AD178" s="131" t="s">
        <v>5289</v>
      </c>
      <c r="AE178" s="131" t="s">
        <v>5289</v>
      </c>
      <c r="AF178" s="133" t="s">
        <v>5289</v>
      </c>
      <c r="AG178" s="107"/>
      <c r="AH178" s="107"/>
      <c r="AI178" s="107"/>
      <c r="AJ178" s="107"/>
      <c r="AK178" s="107"/>
      <c r="AL178" s="107"/>
    </row>
    <row r="179" spans="1:38" s="174" customFormat="1" ht="344.25" customHeight="1">
      <c r="A179" s="621">
        <v>34</v>
      </c>
      <c r="B179" s="545" t="s">
        <v>18637</v>
      </c>
      <c r="C179" s="392" t="s">
        <v>20658</v>
      </c>
      <c r="D179" s="392" t="s">
        <v>18638</v>
      </c>
      <c r="E179" s="366" t="s">
        <v>20659</v>
      </c>
      <c r="F179" s="364" t="s">
        <v>19122</v>
      </c>
      <c r="G179" s="366" t="s">
        <v>51</v>
      </c>
      <c r="H179" s="366">
        <v>1</v>
      </c>
      <c r="I179" s="366" t="s">
        <v>18365</v>
      </c>
      <c r="J179" s="366" t="s">
        <v>5289</v>
      </c>
      <c r="K179" s="366" t="s">
        <v>4704</v>
      </c>
      <c r="L179" s="366" t="s">
        <v>40</v>
      </c>
      <c r="M179" s="392" t="s">
        <v>13050</v>
      </c>
      <c r="N179" s="366">
        <v>0</v>
      </c>
      <c r="O179" s="366">
        <v>0</v>
      </c>
      <c r="P179" s="366">
        <v>0</v>
      </c>
      <c r="Q179" s="366">
        <v>0</v>
      </c>
      <c r="R179" s="366">
        <v>0</v>
      </c>
      <c r="S179" s="366">
        <v>0</v>
      </c>
      <c r="T179" s="366">
        <v>0</v>
      </c>
      <c r="U179" s="366">
        <v>0</v>
      </c>
      <c r="V179" s="366">
        <v>0</v>
      </c>
      <c r="W179" s="366">
        <v>0</v>
      </c>
      <c r="X179" s="366">
        <v>1</v>
      </c>
      <c r="Y179" s="366">
        <v>0</v>
      </c>
      <c r="Z179" s="366" t="s">
        <v>40</v>
      </c>
      <c r="AA179" s="643" t="s">
        <v>5289</v>
      </c>
      <c r="AB179" s="643" t="s">
        <v>5289</v>
      </c>
      <c r="AC179" s="131" t="s">
        <v>5289</v>
      </c>
      <c r="AD179" s="131" t="s">
        <v>5289</v>
      </c>
      <c r="AE179" s="131" t="s">
        <v>5289</v>
      </c>
      <c r="AF179" s="133" t="s">
        <v>5289</v>
      </c>
      <c r="AG179" s="107"/>
      <c r="AH179" s="107"/>
      <c r="AI179" s="107"/>
      <c r="AJ179" s="107"/>
      <c r="AK179" s="107"/>
      <c r="AL179" s="107"/>
    </row>
    <row r="180" spans="1:38" s="174" customFormat="1" ht="357" customHeight="1">
      <c r="A180" s="621">
        <v>35</v>
      </c>
      <c r="B180" s="392" t="s">
        <v>4905</v>
      </c>
      <c r="C180" s="392" t="s">
        <v>20658</v>
      </c>
      <c r="D180" s="392" t="s">
        <v>20660</v>
      </c>
      <c r="E180" s="369" t="s">
        <v>40</v>
      </c>
      <c r="F180" s="366" t="s">
        <v>51</v>
      </c>
      <c r="G180" s="521"/>
      <c r="H180" s="406"/>
      <c r="I180" s="406"/>
      <c r="J180" s="366" t="s">
        <v>5289</v>
      </c>
      <c r="K180" s="366" t="s">
        <v>4705</v>
      </c>
      <c r="L180" s="366" t="s">
        <v>51</v>
      </c>
      <c r="M180" s="521"/>
      <c r="N180" s="406"/>
      <c r="O180" s="366">
        <v>0</v>
      </c>
      <c r="P180" s="366">
        <v>0</v>
      </c>
      <c r="Q180" s="366">
        <v>0</v>
      </c>
      <c r="R180" s="366">
        <v>0</v>
      </c>
      <c r="S180" s="366">
        <v>0</v>
      </c>
      <c r="T180" s="366">
        <v>1</v>
      </c>
      <c r="U180" s="366">
        <v>0</v>
      </c>
      <c r="V180" s="366">
        <v>1</v>
      </c>
      <c r="W180" s="366">
        <v>0</v>
      </c>
      <c r="X180" s="366">
        <v>47</v>
      </c>
      <c r="Y180" s="366">
        <v>0</v>
      </c>
      <c r="Z180" s="366" t="s">
        <v>51</v>
      </c>
      <c r="AA180" s="643" t="s">
        <v>5289</v>
      </c>
      <c r="AB180" s="643" t="s">
        <v>5289</v>
      </c>
      <c r="AC180" s="131" t="s">
        <v>5289</v>
      </c>
      <c r="AD180" s="131" t="s">
        <v>5289</v>
      </c>
      <c r="AE180" s="131" t="s">
        <v>5289</v>
      </c>
      <c r="AF180" s="133" t="s">
        <v>5289</v>
      </c>
      <c r="AG180" s="107"/>
      <c r="AH180" s="107"/>
      <c r="AI180" s="107"/>
      <c r="AJ180" s="107"/>
      <c r="AK180" s="107"/>
      <c r="AL180" s="107"/>
    </row>
    <row r="181" spans="1:38" s="174" customFormat="1" ht="89.25" customHeight="1">
      <c r="A181" s="621">
        <v>36</v>
      </c>
      <c r="B181" s="392" t="s">
        <v>20661</v>
      </c>
      <c r="C181" s="392" t="s">
        <v>20662</v>
      </c>
      <c r="D181" s="392" t="s">
        <v>4906</v>
      </c>
      <c r="E181" s="369" t="s">
        <v>40</v>
      </c>
      <c r="F181" s="366" t="s">
        <v>51</v>
      </c>
      <c r="G181" s="521"/>
      <c r="H181" s="406"/>
      <c r="I181" s="406"/>
      <c r="J181" s="406"/>
      <c r="K181" s="406"/>
      <c r="L181" s="366" t="s">
        <v>51</v>
      </c>
      <c r="M181" s="521"/>
      <c r="N181" s="406"/>
      <c r="O181" s="366">
        <v>0</v>
      </c>
      <c r="P181" s="366">
        <v>0</v>
      </c>
      <c r="Q181" s="366">
        <v>0</v>
      </c>
      <c r="R181" s="366">
        <v>0</v>
      </c>
      <c r="S181" s="366">
        <v>0</v>
      </c>
      <c r="T181" s="366">
        <v>0</v>
      </c>
      <c r="U181" s="366">
        <v>0</v>
      </c>
      <c r="V181" s="366">
        <v>0</v>
      </c>
      <c r="W181" s="366">
        <v>0</v>
      </c>
      <c r="X181" s="366">
        <v>0</v>
      </c>
      <c r="Y181" s="366">
        <v>0</v>
      </c>
      <c r="Z181" s="366" t="s">
        <v>51</v>
      </c>
      <c r="AA181" s="643" t="s">
        <v>5289</v>
      </c>
      <c r="AB181" s="643" t="s">
        <v>5289</v>
      </c>
      <c r="AC181" s="131" t="s">
        <v>5289</v>
      </c>
      <c r="AD181" s="131" t="s">
        <v>5289</v>
      </c>
      <c r="AE181" s="131" t="s">
        <v>5289</v>
      </c>
      <c r="AF181" s="133" t="s">
        <v>5289</v>
      </c>
      <c r="AG181" s="107"/>
      <c r="AH181" s="107"/>
      <c r="AI181" s="107"/>
      <c r="AJ181" s="107"/>
      <c r="AK181" s="107"/>
      <c r="AL181" s="107"/>
    </row>
    <row r="182" spans="1:38" s="174" customFormat="1" ht="89.25" customHeight="1">
      <c r="A182" s="621">
        <v>37</v>
      </c>
      <c r="B182" s="392" t="s">
        <v>514</v>
      </c>
      <c r="C182" s="392" t="s">
        <v>4903</v>
      </c>
      <c r="D182" s="392" t="s">
        <v>6987</v>
      </c>
      <c r="E182" s="731" t="s">
        <v>20663</v>
      </c>
      <c r="F182" s="366" t="s">
        <v>51</v>
      </c>
      <c r="G182" s="521"/>
      <c r="H182" s="406"/>
      <c r="I182" s="406"/>
      <c r="J182" s="406"/>
      <c r="K182" s="406"/>
      <c r="L182" s="366" t="s">
        <v>51</v>
      </c>
      <c r="M182" s="521"/>
      <c r="N182" s="406"/>
      <c r="O182" s="366">
        <v>0</v>
      </c>
      <c r="P182" s="366">
        <v>0</v>
      </c>
      <c r="Q182" s="366">
        <v>0</v>
      </c>
      <c r="R182" s="366">
        <v>0</v>
      </c>
      <c r="S182" s="366">
        <v>0</v>
      </c>
      <c r="T182" s="366">
        <v>0</v>
      </c>
      <c r="U182" s="366">
        <v>0</v>
      </c>
      <c r="V182" s="366">
        <v>0</v>
      </c>
      <c r="W182" s="366">
        <v>0</v>
      </c>
      <c r="X182" s="366">
        <v>7</v>
      </c>
      <c r="Y182" s="366">
        <v>0</v>
      </c>
      <c r="Z182" s="366" t="s">
        <v>51</v>
      </c>
      <c r="AA182" s="643" t="s">
        <v>5289</v>
      </c>
      <c r="AB182" s="643" t="s">
        <v>5289</v>
      </c>
      <c r="AC182" s="131" t="s">
        <v>5289</v>
      </c>
      <c r="AD182" s="131" t="s">
        <v>5289</v>
      </c>
      <c r="AE182" s="131" t="s">
        <v>5289</v>
      </c>
      <c r="AF182" s="133" t="s">
        <v>5289</v>
      </c>
      <c r="AG182" s="107"/>
      <c r="AH182" s="107"/>
      <c r="AI182" s="107"/>
      <c r="AJ182" s="107"/>
      <c r="AK182" s="107"/>
      <c r="AL182" s="107"/>
    </row>
    <row r="183" spans="1:38" s="174" customFormat="1" ht="293.25" customHeight="1">
      <c r="A183" s="621">
        <v>38</v>
      </c>
      <c r="B183" s="392" t="s">
        <v>3244</v>
      </c>
      <c r="C183" s="392" t="s">
        <v>4903</v>
      </c>
      <c r="D183" s="392" t="s">
        <v>6988</v>
      </c>
      <c r="E183" s="731" t="s">
        <v>20664</v>
      </c>
      <c r="F183" s="366" t="s">
        <v>19122</v>
      </c>
      <c r="G183" s="366" t="s">
        <v>51</v>
      </c>
      <c r="H183" s="366">
        <v>1</v>
      </c>
      <c r="I183" s="366" t="s">
        <v>18365</v>
      </c>
      <c r="J183" s="406"/>
      <c r="K183" s="406"/>
      <c r="L183" s="366" t="s">
        <v>51</v>
      </c>
      <c r="M183" s="521"/>
      <c r="N183" s="406"/>
      <c r="O183" s="366">
        <v>0</v>
      </c>
      <c r="P183" s="366">
        <v>0</v>
      </c>
      <c r="Q183" s="366">
        <v>0</v>
      </c>
      <c r="R183" s="366">
        <v>0</v>
      </c>
      <c r="S183" s="366">
        <v>0</v>
      </c>
      <c r="T183" s="366">
        <v>0</v>
      </c>
      <c r="U183" s="366">
        <v>0</v>
      </c>
      <c r="V183" s="366">
        <v>0</v>
      </c>
      <c r="W183" s="366">
        <v>0</v>
      </c>
      <c r="X183" s="366">
        <v>1350</v>
      </c>
      <c r="Y183" s="366">
        <v>0</v>
      </c>
      <c r="Z183" s="366" t="s">
        <v>51</v>
      </c>
      <c r="AA183" s="643" t="s">
        <v>5289</v>
      </c>
      <c r="AB183" s="643" t="s">
        <v>5289</v>
      </c>
      <c r="AC183" s="131" t="s">
        <v>5289</v>
      </c>
      <c r="AD183" s="131" t="s">
        <v>5289</v>
      </c>
      <c r="AE183" s="131" t="s">
        <v>5289</v>
      </c>
      <c r="AF183" s="133" t="s">
        <v>5289</v>
      </c>
      <c r="AG183" s="107"/>
      <c r="AH183" s="107"/>
      <c r="AI183" s="107"/>
      <c r="AJ183" s="107"/>
      <c r="AK183" s="107"/>
      <c r="AL183" s="107"/>
    </row>
    <row r="184" spans="1:38" s="174" customFormat="1" ht="331.5" customHeight="1">
      <c r="A184" s="621">
        <v>39</v>
      </c>
      <c r="B184" s="392" t="s">
        <v>4907</v>
      </c>
      <c r="C184" s="392" t="s">
        <v>4903</v>
      </c>
      <c r="D184" s="392" t="s">
        <v>6989</v>
      </c>
      <c r="E184" s="731" t="s">
        <v>20665</v>
      </c>
      <c r="F184" s="366" t="s">
        <v>51</v>
      </c>
      <c r="G184" s="521"/>
      <c r="H184" s="406"/>
      <c r="I184" s="406"/>
      <c r="J184" s="406"/>
      <c r="K184" s="406"/>
      <c r="L184" s="366" t="s">
        <v>51</v>
      </c>
      <c r="M184" s="521"/>
      <c r="N184" s="406"/>
      <c r="O184" s="366">
        <v>0</v>
      </c>
      <c r="P184" s="366">
        <v>0</v>
      </c>
      <c r="Q184" s="366">
        <v>0</v>
      </c>
      <c r="R184" s="366">
        <v>0</v>
      </c>
      <c r="S184" s="366">
        <v>0</v>
      </c>
      <c r="T184" s="366">
        <v>0</v>
      </c>
      <c r="U184" s="366">
        <v>0</v>
      </c>
      <c r="V184" s="366">
        <v>0</v>
      </c>
      <c r="W184" s="366">
        <v>0</v>
      </c>
      <c r="X184" s="366">
        <v>11</v>
      </c>
      <c r="Y184" s="366">
        <v>0</v>
      </c>
      <c r="Z184" s="366" t="s">
        <v>51</v>
      </c>
      <c r="AA184" s="643" t="s">
        <v>5289</v>
      </c>
      <c r="AB184" s="643" t="s">
        <v>5289</v>
      </c>
      <c r="AC184" s="131" t="s">
        <v>5289</v>
      </c>
      <c r="AD184" s="131" t="s">
        <v>5289</v>
      </c>
      <c r="AE184" s="131" t="s">
        <v>5289</v>
      </c>
      <c r="AF184" s="133" t="s">
        <v>5289</v>
      </c>
      <c r="AG184" s="107"/>
      <c r="AH184" s="107"/>
      <c r="AI184" s="107"/>
      <c r="AJ184" s="107"/>
      <c r="AK184" s="107"/>
      <c r="AL184" s="107"/>
    </row>
    <row r="185" spans="1:38" s="174" customFormat="1" ht="395.25" customHeight="1">
      <c r="A185" s="621">
        <v>40</v>
      </c>
      <c r="B185" s="392" t="s">
        <v>3246</v>
      </c>
      <c r="C185" s="392" t="s">
        <v>4903</v>
      </c>
      <c r="D185" s="392" t="s">
        <v>20666</v>
      </c>
      <c r="E185" s="369" t="s">
        <v>40</v>
      </c>
      <c r="F185" s="366" t="s">
        <v>51</v>
      </c>
      <c r="G185" s="521"/>
      <c r="H185" s="406"/>
      <c r="I185" s="406"/>
      <c r="J185" s="406"/>
      <c r="K185" s="406"/>
      <c r="L185" s="366" t="s">
        <v>40</v>
      </c>
      <c r="M185" s="392" t="s">
        <v>13049</v>
      </c>
      <c r="N185" s="366">
        <v>0</v>
      </c>
      <c r="O185" s="366">
        <v>0</v>
      </c>
      <c r="P185" s="366">
        <v>0</v>
      </c>
      <c r="Q185" s="366">
        <v>0</v>
      </c>
      <c r="R185" s="366">
        <v>0</v>
      </c>
      <c r="S185" s="366">
        <v>0</v>
      </c>
      <c r="T185" s="366">
        <v>0</v>
      </c>
      <c r="U185" s="366">
        <v>0</v>
      </c>
      <c r="V185" s="366">
        <v>0</v>
      </c>
      <c r="W185" s="366">
        <v>0</v>
      </c>
      <c r="X185" s="366">
        <v>0</v>
      </c>
      <c r="Y185" s="366">
        <v>0</v>
      </c>
      <c r="Z185" s="366" t="s">
        <v>51</v>
      </c>
      <c r="AA185" s="643" t="s">
        <v>5289</v>
      </c>
      <c r="AB185" s="643" t="s">
        <v>5289</v>
      </c>
      <c r="AC185" s="131" t="s">
        <v>5289</v>
      </c>
      <c r="AD185" s="131" t="s">
        <v>5289</v>
      </c>
      <c r="AE185" s="131" t="s">
        <v>5289</v>
      </c>
      <c r="AF185" s="133" t="s">
        <v>5289</v>
      </c>
      <c r="AG185" s="107"/>
      <c r="AH185" s="107"/>
      <c r="AI185" s="107"/>
      <c r="AJ185" s="107"/>
      <c r="AK185" s="107"/>
      <c r="AL185" s="107"/>
    </row>
    <row r="186" spans="1:38" s="174" customFormat="1" ht="395.25">
      <c r="A186" s="621">
        <v>41</v>
      </c>
      <c r="B186" s="545" t="s">
        <v>3248</v>
      </c>
      <c r="C186" s="545" t="s">
        <v>4903</v>
      </c>
      <c r="D186" s="545" t="s">
        <v>4908</v>
      </c>
      <c r="E186" s="550" t="s">
        <v>18639</v>
      </c>
      <c r="F186" s="366" t="s">
        <v>51</v>
      </c>
      <c r="G186" s="521"/>
      <c r="H186" s="406"/>
      <c r="I186" s="406"/>
      <c r="J186" s="406"/>
      <c r="K186" s="406"/>
      <c r="L186" s="366" t="s">
        <v>40</v>
      </c>
      <c r="M186" s="392" t="s">
        <v>13051</v>
      </c>
      <c r="N186" s="366">
        <v>0</v>
      </c>
      <c r="O186" s="366">
        <v>0</v>
      </c>
      <c r="P186" s="366">
        <v>0</v>
      </c>
      <c r="Q186" s="366">
        <v>0</v>
      </c>
      <c r="R186" s="366">
        <v>0</v>
      </c>
      <c r="S186" s="366">
        <v>0</v>
      </c>
      <c r="T186" s="366">
        <v>0</v>
      </c>
      <c r="U186" s="366">
        <v>0</v>
      </c>
      <c r="V186" s="366">
        <v>0</v>
      </c>
      <c r="W186" s="366">
        <v>0</v>
      </c>
      <c r="X186" s="366">
        <v>0</v>
      </c>
      <c r="Y186" s="366">
        <v>0</v>
      </c>
      <c r="Z186" s="366" t="s">
        <v>51</v>
      </c>
      <c r="AA186" s="643" t="s">
        <v>5289</v>
      </c>
      <c r="AB186" s="643" t="s">
        <v>5289</v>
      </c>
      <c r="AC186" s="131" t="s">
        <v>5289</v>
      </c>
      <c r="AD186" s="131" t="s">
        <v>5289</v>
      </c>
      <c r="AE186" s="131" t="s">
        <v>5289</v>
      </c>
      <c r="AF186" s="133" t="s">
        <v>5289</v>
      </c>
      <c r="AG186" s="107"/>
      <c r="AH186" s="107"/>
      <c r="AI186" s="107"/>
      <c r="AJ186" s="107"/>
      <c r="AK186" s="107"/>
      <c r="AL186" s="107"/>
    </row>
    <row r="187" spans="1:38" s="174" customFormat="1" ht="318.75">
      <c r="A187" s="621">
        <v>42</v>
      </c>
      <c r="B187" s="392" t="s">
        <v>3249</v>
      </c>
      <c r="C187" s="392" t="s">
        <v>4903</v>
      </c>
      <c r="D187" s="392" t="s">
        <v>20667</v>
      </c>
      <c r="E187" s="588" t="s">
        <v>18641</v>
      </c>
      <c r="F187" s="366" t="s">
        <v>51</v>
      </c>
      <c r="G187" s="521"/>
      <c r="H187" s="406"/>
      <c r="I187" s="406"/>
      <c r="J187" s="406"/>
      <c r="K187" s="406"/>
      <c r="L187" s="366" t="s">
        <v>40</v>
      </c>
      <c r="M187" s="392" t="s">
        <v>13051</v>
      </c>
      <c r="N187" s="366">
        <v>0</v>
      </c>
      <c r="O187" s="366">
        <v>0</v>
      </c>
      <c r="P187" s="366">
        <v>0</v>
      </c>
      <c r="Q187" s="366">
        <v>0</v>
      </c>
      <c r="R187" s="366">
        <v>0</v>
      </c>
      <c r="S187" s="366">
        <v>0</v>
      </c>
      <c r="T187" s="366">
        <v>0</v>
      </c>
      <c r="U187" s="366">
        <v>0</v>
      </c>
      <c r="V187" s="366">
        <v>0</v>
      </c>
      <c r="W187" s="366">
        <v>0</v>
      </c>
      <c r="X187" s="366">
        <v>0</v>
      </c>
      <c r="Y187" s="366">
        <v>0</v>
      </c>
      <c r="Z187" s="366" t="s">
        <v>51</v>
      </c>
      <c r="AA187" s="643" t="s">
        <v>5289</v>
      </c>
      <c r="AB187" s="643" t="s">
        <v>5289</v>
      </c>
      <c r="AC187" s="131" t="s">
        <v>5289</v>
      </c>
      <c r="AD187" s="131" t="s">
        <v>5289</v>
      </c>
      <c r="AE187" s="131" t="s">
        <v>5289</v>
      </c>
      <c r="AF187" s="133" t="s">
        <v>5289</v>
      </c>
      <c r="AG187" s="107"/>
      <c r="AH187" s="107"/>
      <c r="AI187" s="107"/>
      <c r="AJ187" s="107"/>
      <c r="AK187" s="107"/>
      <c r="AL187" s="107"/>
    </row>
    <row r="188" spans="1:38" s="174" customFormat="1" ht="89.25">
      <c r="A188" s="621">
        <v>43</v>
      </c>
      <c r="B188" s="392" t="s">
        <v>19954</v>
      </c>
      <c r="C188" s="392" t="s">
        <v>4903</v>
      </c>
      <c r="D188" s="392" t="s">
        <v>19955</v>
      </c>
      <c r="E188" s="549" t="s">
        <v>18635</v>
      </c>
      <c r="F188" s="366" t="s">
        <v>51</v>
      </c>
      <c r="G188" s="521"/>
      <c r="H188" s="406"/>
      <c r="I188" s="406"/>
      <c r="J188" s="406"/>
      <c r="K188" s="406"/>
      <c r="L188" s="366" t="s">
        <v>51</v>
      </c>
      <c r="M188" s="521"/>
      <c r="N188" s="406"/>
      <c r="O188" s="366">
        <v>0</v>
      </c>
      <c r="P188" s="366">
        <v>0</v>
      </c>
      <c r="Q188" s="366">
        <v>0</v>
      </c>
      <c r="R188" s="366">
        <v>0</v>
      </c>
      <c r="S188" s="366">
        <v>0</v>
      </c>
      <c r="T188" s="366">
        <v>0</v>
      </c>
      <c r="U188" s="366">
        <v>0</v>
      </c>
      <c r="V188" s="366">
        <v>0</v>
      </c>
      <c r="W188" s="366">
        <v>0</v>
      </c>
      <c r="X188" s="366">
        <v>0</v>
      </c>
      <c r="Y188" s="366">
        <v>0</v>
      </c>
      <c r="Z188" s="366" t="s">
        <v>51</v>
      </c>
      <c r="AA188" s="643" t="s">
        <v>5289</v>
      </c>
      <c r="AB188" s="643" t="s">
        <v>5289</v>
      </c>
      <c r="AC188" s="131" t="s">
        <v>5289</v>
      </c>
      <c r="AD188" s="131" t="s">
        <v>5289</v>
      </c>
      <c r="AE188" s="131" t="s">
        <v>5289</v>
      </c>
      <c r="AF188" s="133" t="s">
        <v>5289</v>
      </c>
      <c r="AG188" s="107"/>
      <c r="AH188" s="107"/>
      <c r="AI188" s="107"/>
      <c r="AJ188" s="107"/>
      <c r="AK188" s="107"/>
      <c r="AL188" s="107"/>
    </row>
    <row r="189" spans="1:38" s="174" customFormat="1" ht="319.5" customHeight="1">
      <c r="A189" s="621">
        <v>44</v>
      </c>
      <c r="B189" s="392" t="s">
        <v>5755</v>
      </c>
      <c r="C189" s="392" t="s">
        <v>4903</v>
      </c>
      <c r="D189" s="392" t="s">
        <v>20668</v>
      </c>
      <c r="E189" s="366" t="s">
        <v>18635</v>
      </c>
      <c r="F189" s="366" t="s">
        <v>51</v>
      </c>
      <c r="G189" s="521"/>
      <c r="H189" s="406"/>
      <c r="I189" s="406"/>
      <c r="J189" s="406"/>
      <c r="K189" s="406"/>
      <c r="L189" s="366" t="s">
        <v>51</v>
      </c>
      <c r="M189" s="521"/>
      <c r="N189" s="406"/>
      <c r="O189" s="366">
        <v>0</v>
      </c>
      <c r="P189" s="366">
        <v>0</v>
      </c>
      <c r="Q189" s="366">
        <v>0</v>
      </c>
      <c r="R189" s="366">
        <v>0</v>
      </c>
      <c r="S189" s="366">
        <v>0</v>
      </c>
      <c r="T189" s="366">
        <v>0</v>
      </c>
      <c r="U189" s="366">
        <v>0</v>
      </c>
      <c r="V189" s="366">
        <v>0</v>
      </c>
      <c r="W189" s="366">
        <v>0</v>
      </c>
      <c r="X189" s="366">
        <v>4</v>
      </c>
      <c r="Y189" s="366">
        <v>0</v>
      </c>
      <c r="Z189" s="366" t="s">
        <v>51</v>
      </c>
      <c r="AA189" s="643" t="s">
        <v>5289</v>
      </c>
      <c r="AB189" s="643" t="s">
        <v>5289</v>
      </c>
      <c r="AC189" s="131" t="s">
        <v>5289</v>
      </c>
      <c r="AD189" s="131" t="s">
        <v>5289</v>
      </c>
      <c r="AE189" s="131" t="s">
        <v>5289</v>
      </c>
      <c r="AF189" s="133" t="s">
        <v>5289</v>
      </c>
      <c r="AG189" s="107"/>
      <c r="AH189" s="107"/>
      <c r="AI189" s="107"/>
      <c r="AJ189" s="107"/>
      <c r="AK189" s="107"/>
      <c r="AL189" s="107"/>
    </row>
    <row r="190" spans="1:38" s="174" customFormat="1" ht="331.5" customHeight="1">
      <c r="A190" s="621">
        <v>45</v>
      </c>
      <c r="B190" s="392" t="s">
        <v>13732</v>
      </c>
      <c r="C190" s="392" t="s">
        <v>4903</v>
      </c>
      <c r="D190" s="392" t="s">
        <v>4909</v>
      </c>
      <c r="E190" s="366" t="s">
        <v>20669</v>
      </c>
      <c r="F190" s="366" t="s">
        <v>51</v>
      </c>
      <c r="G190" s="521"/>
      <c r="H190" s="406"/>
      <c r="I190" s="406"/>
      <c r="J190" s="406"/>
      <c r="K190" s="406"/>
      <c r="L190" s="366" t="s">
        <v>51</v>
      </c>
      <c r="M190" s="521"/>
      <c r="N190" s="406"/>
      <c r="O190" s="366">
        <v>0</v>
      </c>
      <c r="P190" s="366">
        <v>0</v>
      </c>
      <c r="Q190" s="366">
        <v>0</v>
      </c>
      <c r="R190" s="366">
        <v>0</v>
      </c>
      <c r="S190" s="366">
        <v>0</v>
      </c>
      <c r="T190" s="366">
        <v>0</v>
      </c>
      <c r="U190" s="366">
        <v>0</v>
      </c>
      <c r="V190" s="366">
        <v>0</v>
      </c>
      <c r="W190" s="366">
        <v>0</v>
      </c>
      <c r="X190" s="366">
        <v>7</v>
      </c>
      <c r="Y190" s="366">
        <v>0</v>
      </c>
      <c r="Z190" s="366" t="s">
        <v>51</v>
      </c>
      <c r="AA190" s="643" t="s">
        <v>5289</v>
      </c>
      <c r="AB190" s="643" t="s">
        <v>5289</v>
      </c>
      <c r="AC190" s="131" t="s">
        <v>5289</v>
      </c>
      <c r="AD190" s="131" t="s">
        <v>5289</v>
      </c>
      <c r="AE190" s="131" t="s">
        <v>5289</v>
      </c>
      <c r="AF190" s="133" t="s">
        <v>5289</v>
      </c>
      <c r="AG190" s="107"/>
      <c r="AH190" s="107"/>
      <c r="AI190" s="107"/>
      <c r="AJ190" s="107"/>
      <c r="AK190" s="107"/>
      <c r="AL190" s="107"/>
    </row>
    <row r="191" spans="1:38" s="174" customFormat="1" ht="357" customHeight="1">
      <c r="A191" s="621">
        <v>46</v>
      </c>
      <c r="B191" s="392" t="s">
        <v>13728</v>
      </c>
      <c r="C191" s="392" t="s">
        <v>4903</v>
      </c>
      <c r="D191" s="392" t="s">
        <v>4910</v>
      </c>
      <c r="E191" s="366" t="s">
        <v>14747</v>
      </c>
      <c r="F191" s="366" t="s">
        <v>51</v>
      </c>
      <c r="G191" s="521"/>
      <c r="H191" s="406"/>
      <c r="I191" s="406"/>
      <c r="J191" s="406"/>
      <c r="K191" s="406"/>
      <c r="L191" s="366" t="s">
        <v>51</v>
      </c>
      <c r="M191" s="521"/>
      <c r="N191" s="406"/>
      <c r="O191" s="366">
        <v>0</v>
      </c>
      <c r="P191" s="366">
        <v>0</v>
      </c>
      <c r="Q191" s="366">
        <v>0</v>
      </c>
      <c r="R191" s="366">
        <v>0</v>
      </c>
      <c r="S191" s="366">
        <v>0</v>
      </c>
      <c r="T191" s="366">
        <v>0</v>
      </c>
      <c r="U191" s="366">
        <v>0</v>
      </c>
      <c r="V191" s="366">
        <v>0</v>
      </c>
      <c r="W191" s="366">
        <v>0</v>
      </c>
      <c r="X191" s="366">
        <v>0</v>
      </c>
      <c r="Y191" s="366">
        <v>0</v>
      </c>
      <c r="Z191" s="366" t="s">
        <v>51</v>
      </c>
      <c r="AA191" s="643" t="s">
        <v>5289</v>
      </c>
      <c r="AB191" s="643" t="s">
        <v>5289</v>
      </c>
      <c r="AC191" s="131" t="s">
        <v>5289</v>
      </c>
      <c r="AD191" s="131" t="s">
        <v>5289</v>
      </c>
      <c r="AE191" s="131" t="s">
        <v>5289</v>
      </c>
      <c r="AF191" s="133" t="s">
        <v>5289</v>
      </c>
      <c r="AG191" s="107"/>
      <c r="AH191" s="107"/>
      <c r="AI191" s="107"/>
      <c r="AJ191" s="107"/>
      <c r="AK191" s="107"/>
      <c r="AL191" s="107"/>
    </row>
    <row r="192" spans="1:38" s="174" customFormat="1" ht="370.5" customHeight="1">
      <c r="A192" s="621">
        <v>47</v>
      </c>
      <c r="B192" s="392" t="s">
        <v>13729</v>
      </c>
      <c r="C192" s="392" t="s">
        <v>4903</v>
      </c>
      <c r="D192" s="392" t="s">
        <v>4911</v>
      </c>
      <c r="E192" s="366" t="s">
        <v>15137</v>
      </c>
      <c r="F192" s="366" t="s">
        <v>51</v>
      </c>
      <c r="G192" s="521"/>
      <c r="H192" s="406"/>
      <c r="I192" s="406"/>
      <c r="J192" s="406"/>
      <c r="K192" s="406"/>
      <c r="L192" s="366" t="s">
        <v>51</v>
      </c>
      <c r="M192" s="521"/>
      <c r="N192" s="406"/>
      <c r="O192" s="366">
        <v>0</v>
      </c>
      <c r="P192" s="366">
        <v>0</v>
      </c>
      <c r="Q192" s="366">
        <v>0</v>
      </c>
      <c r="R192" s="366">
        <v>0</v>
      </c>
      <c r="S192" s="366">
        <v>0</v>
      </c>
      <c r="T192" s="366">
        <v>0</v>
      </c>
      <c r="U192" s="366">
        <v>0</v>
      </c>
      <c r="V192" s="366">
        <v>0</v>
      </c>
      <c r="W192" s="366">
        <v>0</v>
      </c>
      <c r="X192" s="366">
        <v>9</v>
      </c>
      <c r="Y192" s="366">
        <v>0</v>
      </c>
      <c r="Z192" s="366" t="s">
        <v>51</v>
      </c>
      <c r="AA192" s="643" t="s">
        <v>5289</v>
      </c>
      <c r="AB192" s="643" t="s">
        <v>5289</v>
      </c>
      <c r="AC192" s="131" t="s">
        <v>5289</v>
      </c>
      <c r="AD192" s="131" t="s">
        <v>5289</v>
      </c>
      <c r="AE192" s="131" t="s">
        <v>5289</v>
      </c>
      <c r="AF192" s="133" t="s">
        <v>5289</v>
      </c>
      <c r="AG192" s="107"/>
      <c r="AH192" s="107"/>
      <c r="AI192" s="107"/>
      <c r="AJ192" s="107"/>
      <c r="AK192" s="107"/>
      <c r="AL192" s="107"/>
    </row>
    <row r="193" spans="1:38" s="174" customFormat="1" ht="369.75" customHeight="1">
      <c r="A193" s="621">
        <v>48</v>
      </c>
      <c r="B193" s="392" t="s">
        <v>606</v>
      </c>
      <c r="C193" s="392" t="s">
        <v>20670</v>
      </c>
      <c r="D193" s="392" t="s">
        <v>4912</v>
      </c>
      <c r="E193" s="366" t="s">
        <v>15138</v>
      </c>
      <c r="F193" s="366" t="s">
        <v>51</v>
      </c>
      <c r="G193" s="521"/>
      <c r="H193" s="406"/>
      <c r="I193" s="406"/>
      <c r="J193" s="406"/>
      <c r="K193" s="406"/>
      <c r="L193" s="366" t="s">
        <v>51</v>
      </c>
      <c r="M193" s="521"/>
      <c r="N193" s="406"/>
      <c r="O193" s="366">
        <v>0</v>
      </c>
      <c r="P193" s="366">
        <v>0</v>
      </c>
      <c r="Q193" s="366">
        <v>0</v>
      </c>
      <c r="R193" s="366">
        <v>0</v>
      </c>
      <c r="S193" s="366">
        <v>0</v>
      </c>
      <c r="T193" s="366">
        <v>0</v>
      </c>
      <c r="U193" s="366">
        <v>0</v>
      </c>
      <c r="V193" s="366">
        <v>0</v>
      </c>
      <c r="W193" s="366">
        <v>0</v>
      </c>
      <c r="X193" s="366">
        <v>7</v>
      </c>
      <c r="Y193" s="366">
        <v>0</v>
      </c>
      <c r="Z193" s="366" t="s">
        <v>51</v>
      </c>
      <c r="AA193" s="643" t="s">
        <v>5289</v>
      </c>
      <c r="AB193" s="643" t="s">
        <v>5289</v>
      </c>
      <c r="AC193" s="131" t="s">
        <v>5289</v>
      </c>
      <c r="AD193" s="131" t="s">
        <v>5289</v>
      </c>
      <c r="AE193" s="131" t="s">
        <v>5289</v>
      </c>
      <c r="AF193" s="133" t="s">
        <v>5289</v>
      </c>
      <c r="AG193" s="107"/>
      <c r="AH193" s="107"/>
      <c r="AI193" s="107"/>
      <c r="AJ193" s="107"/>
      <c r="AK193" s="107"/>
      <c r="AL193" s="107"/>
    </row>
    <row r="194" spans="1:38" s="174" customFormat="1" ht="318.75">
      <c r="A194" s="621">
        <v>49</v>
      </c>
      <c r="B194" s="392" t="s">
        <v>13730</v>
      </c>
      <c r="C194" s="392" t="s">
        <v>4903</v>
      </c>
      <c r="D194" s="392" t="s">
        <v>4913</v>
      </c>
      <c r="E194" s="366" t="s">
        <v>20671</v>
      </c>
      <c r="F194" s="366" t="s">
        <v>19122</v>
      </c>
      <c r="G194" s="366" t="s">
        <v>51</v>
      </c>
      <c r="H194" s="366">
        <v>1</v>
      </c>
      <c r="I194" s="366" t="s">
        <v>18365</v>
      </c>
      <c r="J194" s="406"/>
      <c r="K194" s="406"/>
      <c r="L194" s="366" t="s">
        <v>51</v>
      </c>
      <c r="M194" s="521"/>
      <c r="N194" s="406"/>
      <c r="O194" s="366">
        <v>0</v>
      </c>
      <c r="P194" s="366">
        <v>0</v>
      </c>
      <c r="Q194" s="366">
        <v>0</v>
      </c>
      <c r="R194" s="366">
        <v>0</v>
      </c>
      <c r="S194" s="366">
        <v>0</v>
      </c>
      <c r="T194" s="366">
        <v>0</v>
      </c>
      <c r="U194" s="366">
        <v>0</v>
      </c>
      <c r="V194" s="366">
        <v>0</v>
      </c>
      <c r="W194" s="366">
        <v>0</v>
      </c>
      <c r="X194" s="366">
        <v>52</v>
      </c>
      <c r="Y194" s="366">
        <v>0</v>
      </c>
      <c r="Z194" s="366" t="s">
        <v>51</v>
      </c>
      <c r="AA194" s="643" t="s">
        <v>5289</v>
      </c>
      <c r="AB194" s="643" t="s">
        <v>5289</v>
      </c>
      <c r="AC194" s="131" t="s">
        <v>5289</v>
      </c>
      <c r="AD194" s="131" t="s">
        <v>5289</v>
      </c>
      <c r="AE194" s="131" t="s">
        <v>5289</v>
      </c>
      <c r="AF194" s="133" t="s">
        <v>5289</v>
      </c>
      <c r="AG194" s="107"/>
      <c r="AH194" s="107"/>
      <c r="AI194" s="107"/>
      <c r="AJ194" s="107"/>
      <c r="AK194" s="107"/>
      <c r="AL194" s="107"/>
    </row>
    <row r="195" spans="1:38" s="174" customFormat="1" ht="318.75" customHeight="1">
      <c r="A195" s="621">
        <v>50</v>
      </c>
      <c r="B195" s="392" t="s">
        <v>13731</v>
      </c>
      <c r="C195" s="392" t="s">
        <v>4903</v>
      </c>
      <c r="D195" s="392" t="s">
        <v>20672</v>
      </c>
      <c r="E195" s="366" t="s">
        <v>19401</v>
      </c>
      <c r="F195" s="366" t="s">
        <v>51</v>
      </c>
      <c r="G195" s="521"/>
      <c r="H195" s="406"/>
      <c r="I195" s="406"/>
      <c r="J195" s="406"/>
      <c r="K195" s="406"/>
      <c r="L195" s="366" t="s">
        <v>51</v>
      </c>
      <c r="M195" s="521"/>
      <c r="N195" s="406"/>
      <c r="O195" s="366">
        <v>0</v>
      </c>
      <c r="P195" s="366">
        <v>0</v>
      </c>
      <c r="Q195" s="366">
        <v>0</v>
      </c>
      <c r="R195" s="366">
        <v>0</v>
      </c>
      <c r="S195" s="366">
        <v>0</v>
      </c>
      <c r="T195" s="366">
        <v>0</v>
      </c>
      <c r="U195" s="366">
        <v>0</v>
      </c>
      <c r="V195" s="366">
        <v>0</v>
      </c>
      <c r="W195" s="366">
        <v>0</v>
      </c>
      <c r="X195" s="366">
        <v>187</v>
      </c>
      <c r="Y195" s="366">
        <v>0</v>
      </c>
      <c r="Z195" s="366" t="s">
        <v>51</v>
      </c>
      <c r="AA195" s="643" t="s">
        <v>5289</v>
      </c>
      <c r="AB195" s="643" t="s">
        <v>5289</v>
      </c>
      <c r="AC195" s="131" t="s">
        <v>5289</v>
      </c>
      <c r="AD195" s="131" t="s">
        <v>5289</v>
      </c>
      <c r="AE195" s="131" t="s">
        <v>5289</v>
      </c>
      <c r="AF195" s="133" t="s">
        <v>5289</v>
      </c>
      <c r="AG195" s="107"/>
      <c r="AH195" s="107"/>
      <c r="AI195" s="107"/>
      <c r="AJ195" s="107"/>
      <c r="AK195" s="107"/>
      <c r="AL195" s="107"/>
    </row>
    <row r="196" spans="1:38" s="174" customFormat="1" ht="267.75" customHeight="1">
      <c r="A196" s="621">
        <v>51</v>
      </c>
      <c r="B196" s="545" t="s">
        <v>3250</v>
      </c>
      <c r="C196" s="545" t="s">
        <v>4903</v>
      </c>
      <c r="D196" s="392" t="s">
        <v>18640</v>
      </c>
      <c r="E196" s="550" t="s">
        <v>18641</v>
      </c>
      <c r="F196" s="549" t="s">
        <v>51</v>
      </c>
      <c r="G196" s="521"/>
      <c r="H196" s="406"/>
      <c r="I196" s="406"/>
      <c r="J196" s="406"/>
      <c r="K196" s="406"/>
      <c r="L196" s="366" t="s">
        <v>51</v>
      </c>
      <c r="M196" s="521"/>
      <c r="N196" s="406"/>
      <c r="O196" s="366">
        <v>0</v>
      </c>
      <c r="P196" s="366">
        <v>0</v>
      </c>
      <c r="Q196" s="366">
        <v>0</v>
      </c>
      <c r="R196" s="366">
        <v>0</v>
      </c>
      <c r="S196" s="366">
        <v>0</v>
      </c>
      <c r="T196" s="366">
        <v>0</v>
      </c>
      <c r="U196" s="366">
        <v>0</v>
      </c>
      <c r="V196" s="366">
        <v>0</v>
      </c>
      <c r="W196" s="366">
        <v>0</v>
      </c>
      <c r="X196" s="366">
        <v>65</v>
      </c>
      <c r="Y196" s="366">
        <v>0</v>
      </c>
      <c r="Z196" s="366" t="s">
        <v>51</v>
      </c>
      <c r="AA196" s="643" t="s">
        <v>5289</v>
      </c>
      <c r="AB196" s="643" t="s">
        <v>5289</v>
      </c>
      <c r="AC196" s="131" t="s">
        <v>5289</v>
      </c>
      <c r="AD196" s="131" t="s">
        <v>5289</v>
      </c>
      <c r="AE196" s="131" t="s">
        <v>5289</v>
      </c>
      <c r="AF196" s="133" t="s">
        <v>5289</v>
      </c>
      <c r="AG196" s="107"/>
      <c r="AH196" s="107"/>
      <c r="AI196" s="107"/>
      <c r="AJ196" s="107"/>
      <c r="AK196" s="107"/>
      <c r="AL196" s="107"/>
    </row>
    <row r="197" spans="1:38" s="174" customFormat="1" ht="331.5" customHeight="1">
      <c r="A197" s="621">
        <v>52</v>
      </c>
      <c r="B197" s="392" t="s">
        <v>134</v>
      </c>
      <c r="C197" s="392" t="s">
        <v>4903</v>
      </c>
      <c r="D197" s="392" t="s">
        <v>4914</v>
      </c>
      <c r="E197" s="369" t="s">
        <v>40</v>
      </c>
      <c r="F197" s="366" t="s">
        <v>51</v>
      </c>
      <c r="G197" s="521"/>
      <c r="H197" s="406"/>
      <c r="I197" s="406"/>
      <c r="J197" s="406"/>
      <c r="K197" s="406"/>
      <c r="L197" s="366" t="s">
        <v>51</v>
      </c>
      <c r="M197" s="521"/>
      <c r="N197" s="406"/>
      <c r="O197" s="366">
        <v>0</v>
      </c>
      <c r="P197" s="366">
        <v>0</v>
      </c>
      <c r="Q197" s="366">
        <v>0</v>
      </c>
      <c r="R197" s="366">
        <v>0</v>
      </c>
      <c r="S197" s="366">
        <v>0</v>
      </c>
      <c r="T197" s="366">
        <v>0</v>
      </c>
      <c r="U197" s="366">
        <v>0</v>
      </c>
      <c r="V197" s="366">
        <v>0</v>
      </c>
      <c r="W197" s="366">
        <v>0</v>
      </c>
      <c r="X197" s="366">
        <v>3</v>
      </c>
      <c r="Y197" s="366">
        <v>0</v>
      </c>
      <c r="Z197" s="366" t="s">
        <v>51</v>
      </c>
      <c r="AA197" s="643" t="s">
        <v>5289</v>
      </c>
      <c r="AB197" s="643" t="s">
        <v>5289</v>
      </c>
      <c r="AC197" s="131" t="s">
        <v>5289</v>
      </c>
      <c r="AD197" s="131" t="s">
        <v>5289</v>
      </c>
      <c r="AE197" s="131" t="s">
        <v>5289</v>
      </c>
      <c r="AF197" s="133" t="s">
        <v>5289</v>
      </c>
      <c r="AG197" s="107"/>
      <c r="AH197" s="107"/>
      <c r="AI197" s="107"/>
      <c r="AJ197" s="107"/>
      <c r="AK197" s="107"/>
      <c r="AL197" s="107"/>
    </row>
    <row r="198" spans="1:38" s="174" customFormat="1" ht="89.25">
      <c r="A198" s="621">
        <v>53</v>
      </c>
      <c r="B198" s="545" t="s">
        <v>18175</v>
      </c>
      <c r="C198" s="545" t="s">
        <v>4903</v>
      </c>
      <c r="D198" s="545" t="s">
        <v>18642</v>
      </c>
      <c r="E198" s="549" t="s">
        <v>18635</v>
      </c>
      <c r="F198" s="366" t="s">
        <v>51</v>
      </c>
      <c r="G198" s="521"/>
      <c r="H198" s="406"/>
      <c r="I198" s="406"/>
      <c r="J198" s="406"/>
      <c r="K198" s="406"/>
      <c r="L198" s="366" t="s">
        <v>40</v>
      </c>
      <c r="M198" s="392" t="s">
        <v>13052</v>
      </c>
      <c r="N198" s="366">
        <v>0</v>
      </c>
      <c r="O198" s="366">
        <v>0</v>
      </c>
      <c r="P198" s="366">
        <v>0</v>
      </c>
      <c r="Q198" s="366">
        <v>0</v>
      </c>
      <c r="R198" s="366">
        <v>0</v>
      </c>
      <c r="S198" s="366">
        <v>0</v>
      </c>
      <c r="T198" s="366">
        <v>0</v>
      </c>
      <c r="U198" s="366">
        <v>0</v>
      </c>
      <c r="V198" s="366">
        <v>1</v>
      </c>
      <c r="W198" s="366">
        <v>0</v>
      </c>
      <c r="X198" s="366">
        <v>1</v>
      </c>
      <c r="Y198" s="366">
        <v>0</v>
      </c>
      <c r="Z198" s="366" t="s">
        <v>51</v>
      </c>
      <c r="AA198" s="643" t="s">
        <v>5289</v>
      </c>
      <c r="AB198" s="643" t="s">
        <v>5289</v>
      </c>
      <c r="AC198" s="131" t="s">
        <v>5289</v>
      </c>
      <c r="AD198" s="131" t="s">
        <v>5289</v>
      </c>
      <c r="AE198" s="131" t="s">
        <v>5289</v>
      </c>
      <c r="AF198" s="133" t="s">
        <v>5289</v>
      </c>
      <c r="AG198" s="107"/>
      <c r="AH198" s="107"/>
      <c r="AI198" s="107"/>
      <c r="AJ198" s="107"/>
      <c r="AK198" s="107"/>
      <c r="AL198" s="107"/>
    </row>
    <row r="199" spans="1:38" s="174" customFormat="1" ht="357" customHeight="1">
      <c r="A199" s="621">
        <v>54</v>
      </c>
      <c r="B199" s="392" t="s">
        <v>3251</v>
      </c>
      <c r="C199" s="392" t="s">
        <v>4903</v>
      </c>
      <c r="D199" s="392" t="s">
        <v>18643</v>
      </c>
      <c r="E199" s="549" t="s">
        <v>40</v>
      </c>
      <c r="F199" s="549" t="s">
        <v>51</v>
      </c>
      <c r="G199" s="521"/>
      <c r="H199" s="406"/>
      <c r="I199" s="406"/>
      <c r="J199" s="406"/>
      <c r="K199" s="406"/>
      <c r="L199" s="366" t="s">
        <v>40</v>
      </c>
      <c r="M199" s="392" t="s">
        <v>13053</v>
      </c>
      <c r="N199" s="366">
        <v>0</v>
      </c>
      <c r="O199" s="366">
        <v>0</v>
      </c>
      <c r="P199" s="366">
        <v>0</v>
      </c>
      <c r="Q199" s="366">
        <v>0</v>
      </c>
      <c r="R199" s="366">
        <v>0</v>
      </c>
      <c r="S199" s="366">
        <v>0</v>
      </c>
      <c r="T199" s="366">
        <v>1</v>
      </c>
      <c r="U199" s="366">
        <v>0</v>
      </c>
      <c r="V199" s="366">
        <v>1</v>
      </c>
      <c r="W199" s="366">
        <v>0</v>
      </c>
      <c r="X199" s="366">
        <v>0</v>
      </c>
      <c r="Y199" s="366">
        <v>0</v>
      </c>
      <c r="Z199" s="366" t="s">
        <v>40</v>
      </c>
      <c r="AA199" s="643" t="s">
        <v>5289</v>
      </c>
      <c r="AB199" s="643" t="s">
        <v>5289</v>
      </c>
      <c r="AC199" s="131" t="s">
        <v>5289</v>
      </c>
      <c r="AD199" s="131" t="s">
        <v>5289</v>
      </c>
      <c r="AE199" s="131" t="s">
        <v>5289</v>
      </c>
      <c r="AF199" s="133" t="s">
        <v>5289</v>
      </c>
      <c r="AG199" s="107"/>
      <c r="AH199" s="107"/>
      <c r="AI199" s="107"/>
      <c r="AJ199" s="107"/>
      <c r="AK199" s="107"/>
      <c r="AL199" s="107"/>
    </row>
    <row r="200" spans="1:38" s="174" customFormat="1" ht="89.25">
      <c r="A200" s="621">
        <v>55</v>
      </c>
      <c r="B200" s="392" t="s">
        <v>4915</v>
      </c>
      <c r="C200" s="392" t="s">
        <v>4903</v>
      </c>
      <c r="D200" s="392" t="s">
        <v>18644</v>
      </c>
      <c r="E200" s="549" t="s">
        <v>40</v>
      </c>
      <c r="F200" s="549" t="s">
        <v>51</v>
      </c>
      <c r="G200" s="521"/>
      <c r="H200" s="406"/>
      <c r="I200" s="406"/>
      <c r="J200" s="406"/>
      <c r="K200" s="406"/>
      <c r="L200" s="366" t="s">
        <v>51</v>
      </c>
      <c r="M200" s="521"/>
      <c r="N200" s="406"/>
      <c r="O200" s="366">
        <v>0</v>
      </c>
      <c r="P200" s="366">
        <v>0</v>
      </c>
      <c r="Q200" s="366">
        <v>0</v>
      </c>
      <c r="R200" s="366">
        <v>0</v>
      </c>
      <c r="S200" s="366">
        <v>0</v>
      </c>
      <c r="T200" s="366">
        <v>0</v>
      </c>
      <c r="U200" s="366">
        <v>0</v>
      </c>
      <c r="V200" s="366">
        <v>0</v>
      </c>
      <c r="W200" s="366">
        <v>0</v>
      </c>
      <c r="X200" s="366">
        <v>10</v>
      </c>
      <c r="Y200" s="366">
        <v>0</v>
      </c>
      <c r="Z200" s="366" t="s">
        <v>51</v>
      </c>
      <c r="AA200" s="643" t="s">
        <v>5289</v>
      </c>
      <c r="AB200" s="643" t="s">
        <v>5289</v>
      </c>
      <c r="AC200" s="131" t="s">
        <v>5289</v>
      </c>
      <c r="AD200" s="131" t="s">
        <v>5289</v>
      </c>
      <c r="AE200" s="131" t="s">
        <v>5289</v>
      </c>
      <c r="AF200" s="133" t="s">
        <v>5289</v>
      </c>
      <c r="AG200" s="107"/>
      <c r="AH200" s="107"/>
      <c r="AI200" s="107"/>
      <c r="AJ200" s="107"/>
      <c r="AK200" s="107"/>
      <c r="AL200" s="107"/>
    </row>
    <row r="201" spans="1:38" s="174" customFormat="1" ht="409.5">
      <c r="A201" s="621">
        <v>56</v>
      </c>
      <c r="B201" s="392" t="s">
        <v>3252</v>
      </c>
      <c r="C201" s="392" t="s">
        <v>4903</v>
      </c>
      <c r="D201" s="392" t="s">
        <v>19112</v>
      </c>
      <c r="E201" s="366" t="s">
        <v>20673</v>
      </c>
      <c r="F201" s="366" t="s">
        <v>51</v>
      </c>
      <c r="G201" s="521"/>
      <c r="H201" s="406"/>
      <c r="I201" s="406"/>
      <c r="J201" s="406"/>
      <c r="K201" s="406"/>
      <c r="L201" s="366" t="s">
        <v>51</v>
      </c>
      <c r="M201" s="521"/>
      <c r="N201" s="406"/>
      <c r="O201" s="366">
        <v>0</v>
      </c>
      <c r="P201" s="366">
        <v>0</v>
      </c>
      <c r="Q201" s="366">
        <v>0</v>
      </c>
      <c r="R201" s="366">
        <v>0</v>
      </c>
      <c r="S201" s="366">
        <v>0</v>
      </c>
      <c r="T201" s="366">
        <v>0</v>
      </c>
      <c r="U201" s="366">
        <v>0</v>
      </c>
      <c r="V201" s="366">
        <v>0</v>
      </c>
      <c r="W201" s="366">
        <v>0</v>
      </c>
      <c r="X201" s="366">
        <v>15</v>
      </c>
      <c r="Y201" s="366">
        <v>0</v>
      </c>
      <c r="Z201" s="366" t="s">
        <v>51</v>
      </c>
      <c r="AA201" s="643" t="s">
        <v>5289</v>
      </c>
      <c r="AB201" s="643" t="s">
        <v>5289</v>
      </c>
      <c r="AC201" s="131" t="s">
        <v>5289</v>
      </c>
      <c r="AD201" s="131" t="s">
        <v>5289</v>
      </c>
      <c r="AE201" s="131" t="s">
        <v>5289</v>
      </c>
      <c r="AF201" s="133" t="s">
        <v>5289</v>
      </c>
      <c r="AG201" s="107"/>
      <c r="AH201" s="107"/>
      <c r="AI201" s="107"/>
      <c r="AJ201" s="107"/>
      <c r="AK201" s="107"/>
      <c r="AL201" s="107"/>
    </row>
    <row r="202" spans="1:38" s="174" customFormat="1" ht="306" customHeight="1">
      <c r="A202" s="621">
        <v>57</v>
      </c>
      <c r="B202" s="392" t="s">
        <v>3253</v>
      </c>
      <c r="C202" s="392" t="s">
        <v>4903</v>
      </c>
      <c r="D202" s="392" t="s">
        <v>19113</v>
      </c>
      <c r="E202" s="366" t="s">
        <v>20674</v>
      </c>
      <c r="F202" s="366" t="s">
        <v>51</v>
      </c>
      <c r="G202" s="521"/>
      <c r="H202" s="406"/>
      <c r="I202" s="406"/>
      <c r="J202" s="406"/>
      <c r="K202" s="406"/>
      <c r="L202" s="366" t="s">
        <v>51</v>
      </c>
      <c r="M202" s="521"/>
      <c r="N202" s="406"/>
      <c r="O202" s="366">
        <v>0</v>
      </c>
      <c r="P202" s="366">
        <v>0</v>
      </c>
      <c r="Q202" s="366">
        <v>0</v>
      </c>
      <c r="R202" s="366">
        <v>0</v>
      </c>
      <c r="S202" s="366">
        <v>0</v>
      </c>
      <c r="T202" s="366">
        <v>0</v>
      </c>
      <c r="U202" s="366">
        <v>0</v>
      </c>
      <c r="V202" s="366">
        <v>0</v>
      </c>
      <c r="W202" s="366">
        <v>0</v>
      </c>
      <c r="X202" s="366">
        <v>5</v>
      </c>
      <c r="Y202" s="366">
        <v>0</v>
      </c>
      <c r="Z202" s="366" t="s">
        <v>51</v>
      </c>
      <c r="AA202" s="643" t="s">
        <v>5289</v>
      </c>
      <c r="AB202" s="643" t="s">
        <v>5289</v>
      </c>
      <c r="AC202" s="131" t="s">
        <v>5289</v>
      </c>
      <c r="AD202" s="131" t="s">
        <v>5289</v>
      </c>
      <c r="AE202" s="131" t="s">
        <v>5289</v>
      </c>
      <c r="AF202" s="133" t="s">
        <v>5289</v>
      </c>
      <c r="AG202" s="107"/>
      <c r="AH202" s="107"/>
      <c r="AI202" s="107"/>
      <c r="AJ202" s="107"/>
      <c r="AK202" s="107"/>
      <c r="AL202" s="107"/>
    </row>
    <row r="203" spans="1:38" s="174" customFormat="1" ht="369.75" customHeight="1">
      <c r="A203" s="621">
        <v>58</v>
      </c>
      <c r="B203" s="392" t="s">
        <v>19114</v>
      </c>
      <c r="C203" s="392" t="s">
        <v>19956</v>
      </c>
      <c r="D203" s="392" t="s">
        <v>20675</v>
      </c>
      <c r="E203" s="369" t="s">
        <v>40</v>
      </c>
      <c r="F203" s="366" t="s">
        <v>51</v>
      </c>
      <c r="G203" s="521"/>
      <c r="H203" s="406"/>
      <c r="I203" s="406"/>
      <c r="J203" s="406"/>
      <c r="K203" s="406"/>
      <c r="L203" s="366" t="s">
        <v>51</v>
      </c>
      <c r="M203" s="521"/>
      <c r="N203" s="406"/>
      <c r="O203" s="366">
        <v>0</v>
      </c>
      <c r="P203" s="366">
        <v>0</v>
      </c>
      <c r="Q203" s="366">
        <v>0</v>
      </c>
      <c r="R203" s="366">
        <v>0</v>
      </c>
      <c r="S203" s="366">
        <v>0</v>
      </c>
      <c r="T203" s="366">
        <v>1</v>
      </c>
      <c r="U203" s="366">
        <v>0</v>
      </c>
      <c r="V203" s="366">
        <v>0</v>
      </c>
      <c r="W203" s="366">
        <v>0</v>
      </c>
      <c r="X203" s="366">
        <v>0</v>
      </c>
      <c r="Y203" s="366">
        <v>0</v>
      </c>
      <c r="Z203" s="366" t="s">
        <v>51</v>
      </c>
      <c r="AA203" s="643" t="s">
        <v>5289</v>
      </c>
      <c r="AB203" s="643" t="s">
        <v>5289</v>
      </c>
      <c r="AC203" s="131" t="s">
        <v>5289</v>
      </c>
      <c r="AD203" s="131" t="s">
        <v>5289</v>
      </c>
      <c r="AE203" s="131" t="s">
        <v>5289</v>
      </c>
      <c r="AF203" s="133" t="s">
        <v>5289</v>
      </c>
      <c r="AG203" s="107"/>
      <c r="AH203" s="107"/>
      <c r="AI203" s="107"/>
      <c r="AJ203" s="107"/>
      <c r="AK203" s="107"/>
      <c r="AL203" s="107"/>
    </row>
    <row r="204" spans="1:38" s="174" customFormat="1" ht="331.5">
      <c r="A204" s="621">
        <v>59</v>
      </c>
      <c r="B204" s="392" t="s">
        <v>3254</v>
      </c>
      <c r="C204" s="392" t="s">
        <v>19956</v>
      </c>
      <c r="D204" s="392" t="s">
        <v>13662</v>
      </c>
      <c r="E204" s="366" t="s">
        <v>20676</v>
      </c>
      <c r="F204" s="366" t="s">
        <v>51</v>
      </c>
      <c r="G204" s="521"/>
      <c r="H204" s="406"/>
      <c r="I204" s="406"/>
      <c r="J204" s="406"/>
      <c r="K204" s="406"/>
      <c r="L204" s="366" t="s">
        <v>51</v>
      </c>
      <c r="M204" s="521"/>
      <c r="N204" s="406"/>
      <c r="O204" s="366">
        <v>0</v>
      </c>
      <c r="P204" s="366">
        <v>0</v>
      </c>
      <c r="Q204" s="366">
        <v>0</v>
      </c>
      <c r="R204" s="366">
        <v>0</v>
      </c>
      <c r="S204" s="366">
        <v>0</v>
      </c>
      <c r="T204" s="366">
        <v>1</v>
      </c>
      <c r="U204" s="366">
        <v>0</v>
      </c>
      <c r="V204" s="366">
        <v>0</v>
      </c>
      <c r="W204" s="366">
        <v>0</v>
      </c>
      <c r="X204" s="366">
        <v>0</v>
      </c>
      <c r="Y204" s="366">
        <v>0</v>
      </c>
      <c r="Z204" s="366" t="s">
        <v>51</v>
      </c>
      <c r="AA204" s="643" t="s">
        <v>5289</v>
      </c>
      <c r="AB204" s="643" t="s">
        <v>5289</v>
      </c>
      <c r="AC204" s="131" t="s">
        <v>5289</v>
      </c>
      <c r="AD204" s="131" t="s">
        <v>5289</v>
      </c>
      <c r="AE204" s="131" t="s">
        <v>5289</v>
      </c>
      <c r="AF204" s="133" t="s">
        <v>5289</v>
      </c>
      <c r="AG204" s="107"/>
      <c r="AH204" s="107"/>
      <c r="AI204" s="107"/>
      <c r="AJ204" s="107"/>
      <c r="AK204" s="107"/>
      <c r="AL204" s="107"/>
    </row>
    <row r="205" spans="1:38" s="174" customFormat="1" ht="114.75">
      <c r="A205" s="621">
        <v>60</v>
      </c>
      <c r="B205" s="392" t="s">
        <v>4916</v>
      </c>
      <c r="C205" s="392" t="s">
        <v>19956</v>
      </c>
      <c r="D205" s="392" t="s">
        <v>20632</v>
      </c>
      <c r="E205" s="366" t="s">
        <v>20633</v>
      </c>
      <c r="F205" s="366" t="s">
        <v>51</v>
      </c>
      <c r="G205" s="521"/>
      <c r="H205" s="406"/>
      <c r="I205" s="406"/>
      <c r="J205" s="406"/>
      <c r="K205" s="406"/>
      <c r="L205" s="366" t="s">
        <v>51</v>
      </c>
      <c r="M205" s="521"/>
      <c r="N205" s="406"/>
      <c r="O205" s="366">
        <v>0</v>
      </c>
      <c r="P205" s="366">
        <v>0</v>
      </c>
      <c r="Q205" s="366">
        <v>0</v>
      </c>
      <c r="R205" s="366">
        <v>0</v>
      </c>
      <c r="S205" s="366">
        <v>0</v>
      </c>
      <c r="T205" s="366">
        <v>1</v>
      </c>
      <c r="U205" s="366">
        <v>0</v>
      </c>
      <c r="V205" s="366">
        <v>0</v>
      </c>
      <c r="W205" s="366">
        <v>0</v>
      </c>
      <c r="X205" s="366">
        <v>0</v>
      </c>
      <c r="Y205" s="366">
        <v>0</v>
      </c>
      <c r="Z205" s="366" t="s">
        <v>51</v>
      </c>
      <c r="AA205" s="643"/>
      <c r="AB205" s="643"/>
      <c r="AC205" s="131"/>
      <c r="AD205" s="131"/>
      <c r="AE205" s="131"/>
      <c r="AF205" s="133"/>
      <c r="AG205" s="107"/>
      <c r="AH205" s="107"/>
      <c r="AI205" s="107"/>
      <c r="AJ205" s="107"/>
      <c r="AK205" s="107"/>
      <c r="AL205" s="107"/>
    </row>
    <row r="206" spans="1:38" s="174" customFormat="1" ht="89.25" customHeight="1">
      <c r="A206" s="621">
        <v>61</v>
      </c>
      <c r="B206" s="392" t="s">
        <v>3255</v>
      </c>
      <c r="C206" s="392" t="s">
        <v>4903</v>
      </c>
      <c r="D206" s="392" t="s">
        <v>4917</v>
      </c>
      <c r="E206" s="588" t="s">
        <v>4695</v>
      </c>
      <c r="F206" s="366" t="s">
        <v>51</v>
      </c>
      <c r="G206" s="521"/>
      <c r="H206" s="406"/>
      <c r="I206" s="406"/>
      <c r="J206" s="406"/>
      <c r="K206" s="406"/>
      <c r="L206" s="366" t="s">
        <v>51</v>
      </c>
      <c r="M206" s="521"/>
      <c r="N206" s="406"/>
      <c r="O206" s="366">
        <v>0</v>
      </c>
      <c r="P206" s="366">
        <v>0</v>
      </c>
      <c r="Q206" s="366">
        <v>0</v>
      </c>
      <c r="R206" s="366">
        <v>0</v>
      </c>
      <c r="S206" s="366">
        <v>0</v>
      </c>
      <c r="T206" s="366">
        <v>0</v>
      </c>
      <c r="U206" s="366">
        <v>0</v>
      </c>
      <c r="V206" s="366">
        <v>0</v>
      </c>
      <c r="W206" s="366">
        <v>0</v>
      </c>
      <c r="X206" s="366">
        <v>0</v>
      </c>
      <c r="Y206" s="366">
        <v>0</v>
      </c>
      <c r="Z206" s="366" t="s">
        <v>51</v>
      </c>
      <c r="AA206" s="643" t="s">
        <v>5289</v>
      </c>
      <c r="AB206" s="643" t="s">
        <v>5289</v>
      </c>
      <c r="AC206" s="131" t="s">
        <v>5289</v>
      </c>
      <c r="AD206" s="131" t="s">
        <v>5289</v>
      </c>
      <c r="AE206" s="131" t="s">
        <v>5289</v>
      </c>
      <c r="AF206" s="133" t="s">
        <v>5289</v>
      </c>
      <c r="AG206" s="107"/>
      <c r="AH206" s="107"/>
      <c r="AI206" s="107"/>
      <c r="AJ206" s="107"/>
      <c r="AK206" s="107"/>
      <c r="AL206" s="107"/>
    </row>
    <row r="207" spans="1:38" s="174" customFormat="1" ht="114.75">
      <c r="A207" s="621">
        <v>62</v>
      </c>
      <c r="B207" s="392" t="s">
        <v>17346</v>
      </c>
      <c r="C207" s="392" t="s">
        <v>19956</v>
      </c>
      <c r="D207" s="392" t="s">
        <v>17564</v>
      </c>
      <c r="E207" s="366" t="s">
        <v>40</v>
      </c>
      <c r="F207" s="366" t="s">
        <v>51</v>
      </c>
      <c r="G207" s="521"/>
      <c r="H207" s="406"/>
      <c r="I207" s="406"/>
      <c r="J207" s="406"/>
      <c r="K207" s="406"/>
      <c r="L207" s="366" t="s">
        <v>51</v>
      </c>
      <c r="M207" s="521"/>
      <c r="N207" s="406"/>
      <c r="O207" s="366">
        <v>0</v>
      </c>
      <c r="P207" s="366">
        <v>0</v>
      </c>
      <c r="Q207" s="366">
        <v>0</v>
      </c>
      <c r="R207" s="366">
        <v>0</v>
      </c>
      <c r="S207" s="366">
        <v>0</v>
      </c>
      <c r="T207" s="366">
        <v>0</v>
      </c>
      <c r="U207" s="366">
        <v>0</v>
      </c>
      <c r="V207" s="366">
        <v>0</v>
      </c>
      <c r="W207" s="366">
        <v>0</v>
      </c>
      <c r="X207" s="366">
        <v>3</v>
      </c>
      <c r="Y207" s="366">
        <v>0</v>
      </c>
      <c r="Z207" s="366" t="s">
        <v>51</v>
      </c>
      <c r="AA207" s="643" t="s">
        <v>5289</v>
      </c>
      <c r="AB207" s="643" t="s">
        <v>5289</v>
      </c>
      <c r="AC207" s="131" t="s">
        <v>5289</v>
      </c>
      <c r="AD207" s="131" t="s">
        <v>5289</v>
      </c>
      <c r="AE207" s="131" t="s">
        <v>5289</v>
      </c>
      <c r="AF207" s="133" t="s">
        <v>5289</v>
      </c>
      <c r="AG207" s="107"/>
      <c r="AH207" s="107"/>
      <c r="AI207" s="107"/>
      <c r="AJ207" s="107"/>
      <c r="AK207" s="107"/>
      <c r="AL207" s="107"/>
    </row>
    <row r="208" spans="1:38" s="174" customFormat="1" ht="369.75" customHeight="1">
      <c r="A208" s="621">
        <v>63</v>
      </c>
      <c r="B208" s="392" t="s">
        <v>20677</v>
      </c>
      <c r="C208" s="392" t="s">
        <v>19956</v>
      </c>
      <c r="D208" s="392" t="s">
        <v>20678</v>
      </c>
      <c r="E208" s="366" t="s">
        <v>40</v>
      </c>
      <c r="F208" s="366" t="s">
        <v>51</v>
      </c>
      <c r="G208" s="521"/>
      <c r="H208" s="406"/>
      <c r="I208" s="406"/>
      <c r="J208" s="406"/>
      <c r="K208" s="406"/>
      <c r="L208" s="366" t="s">
        <v>51</v>
      </c>
      <c r="M208" s="521"/>
      <c r="N208" s="406"/>
      <c r="O208" s="366">
        <v>0</v>
      </c>
      <c r="P208" s="366">
        <v>0</v>
      </c>
      <c r="Q208" s="366">
        <v>0</v>
      </c>
      <c r="R208" s="366">
        <v>0</v>
      </c>
      <c r="S208" s="366">
        <v>0</v>
      </c>
      <c r="T208" s="366">
        <v>0</v>
      </c>
      <c r="U208" s="366">
        <v>0</v>
      </c>
      <c r="V208" s="366">
        <v>0</v>
      </c>
      <c r="W208" s="366">
        <v>0</v>
      </c>
      <c r="X208" s="366">
        <v>0</v>
      </c>
      <c r="Y208" s="366">
        <v>0</v>
      </c>
      <c r="Z208" s="366" t="s">
        <v>51</v>
      </c>
      <c r="AA208" s="643" t="s">
        <v>5289</v>
      </c>
      <c r="AB208" s="643" t="s">
        <v>5289</v>
      </c>
      <c r="AC208" s="131" t="s">
        <v>5289</v>
      </c>
      <c r="AD208" s="131" t="s">
        <v>5289</v>
      </c>
      <c r="AE208" s="131" t="s">
        <v>5289</v>
      </c>
      <c r="AF208" s="133" t="s">
        <v>5289</v>
      </c>
      <c r="AG208" s="107"/>
      <c r="AH208" s="107"/>
      <c r="AI208" s="107"/>
      <c r="AJ208" s="107"/>
      <c r="AK208" s="107"/>
      <c r="AL208" s="107"/>
    </row>
    <row r="209" spans="1:38" s="174" customFormat="1" ht="153.75" customHeight="1">
      <c r="A209" s="621">
        <v>64</v>
      </c>
      <c r="B209" s="392" t="s">
        <v>17562</v>
      </c>
      <c r="C209" s="392" t="s">
        <v>19956</v>
      </c>
      <c r="D209" s="392" t="s">
        <v>17563</v>
      </c>
      <c r="E209" s="366" t="s">
        <v>40</v>
      </c>
      <c r="F209" s="366" t="s">
        <v>19122</v>
      </c>
      <c r="G209" s="366" t="s">
        <v>51</v>
      </c>
      <c r="H209" s="366">
        <v>1</v>
      </c>
      <c r="I209" s="366" t="s">
        <v>18365</v>
      </c>
      <c r="J209" s="406"/>
      <c r="K209" s="406"/>
      <c r="L209" s="366" t="s">
        <v>51</v>
      </c>
      <c r="M209" s="521"/>
      <c r="N209" s="406"/>
      <c r="O209" s="366">
        <v>0</v>
      </c>
      <c r="P209" s="366">
        <v>0</v>
      </c>
      <c r="Q209" s="366">
        <v>0</v>
      </c>
      <c r="R209" s="366">
        <v>0</v>
      </c>
      <c r="S209" s="366">
        <v>0</v>
      </c>
      <c r="T209" s="366">
        <v>0</v>
      </c>
      <c r="U209" s="366">
        <v>0</v>
      </c>
      <c r="V209" s="366">
        <v>0</v>
      </c>
      <c r="W209" s="366">
        <v>0</v>
      </c>
      <c r="X209" s="366">
        <v>0</v>
      </c>
      <c r="Y209" s="366">
        <v>0</v>
      </c>
      <c r="Z209" s="366" t="s">
        <v>51</v>
      </c>
      <c r="AA209" s="643" t="s">
        <v>5289</v>
      </c>
      <c r="AB209" s="643" t="s">
        <v>5289</v>
      </c>
      <c r="AC209" s="131" t="s">
        <v>5289</v>
      </c>
      <c r="AD209" s="131" t="s">
        <v>5289</v>
      </c>
      <c r="AE209" s="131" t="s">
        <v>5289</v>
      </c>
      <c r="AF209" s="133" t="s">
        <v>5289</v>
      </c>
      <c r="AG209" s="107"/>
      <c r="AH209" s="107"/>
      <c r="AI209" s="107"/>
      <c r="AJ209" s="107"/>
      <c r="AK209" s="107"/>
      <c r="AL209" s="107"/>
    </row>
    <row r="210" spans="1:38" s="174" customFormat="1" ht="120.75" customHeight="1">
      <c r="A210" s="621">
        <v>65</v>
      </c>
      <c r="B210" s="392" t="s">
        <v>20679</v>
      </c>
      <c r="C210" s="392" t="s">
        <v>19956</v>
      </c>
      <c r="D210" s="392" t="s">
        <v>20680</v>
      </c>
      <c r="E210" s="549" t="s">
        <v>18635</v>
      </c>
      <c r="F210" s="366" t="s">
        <v>51</v>
      </c>
      <c r="G210" s="521"/>
      <c r="H210" s="406"/>
      <c r="I210" s="406"/>
      <c r="J210" s="406"/>
      <c r="K210" s="406"/>
      <c r="L210" s="366" t="s">
        <v>51</v>
      </c>
      <c r="M210" s="521"/>
      <c r="N210" s="406"/>
      <c r="O210" s="366">
        <v>0</v>
      </c>
      <c r="P210" s="366">
        <v>0</v>
      </c>
      <c r="Q210" s="366">
        <v>0</v>
      </c>
      <c r="R210" s="366">
        <v>0</v>
      </c>
      <c r="S210" s="366">
        <v>0</v>
      </c>
      <c r="T210" s="366">
        <v>0</v>
      </c>
      <c r="U210" s="366">
        <v>0</v>
      </c>
      <c r="V210" s="366">
        <v>0</v>
      </c>
      <c r="W210" s="366">
        <v>0</v>
      </c>
      <c r="X210" s="366">
        <v>0</v>
      </c>
      <c r="Y210" s="366">
        <v>0</v>
      </c>
      <c r="Z210" s="366" t="s">
        <v>51</v>
      </c>
      <c r="AA210" s="643" t="s">
        <v>5289</v>
      </c>
      <c r="AB210" s="643" t="s">
        <v>5289</v>
      </c>
      <c r="AC210" s="131" t="s">
        <v>5289</v>
      </c>
      <c r="AD210" s="131" t="s">
        <v>5289</v>
      </c>
      <c r="AE210" s="131" t="s">
        <v>5289</v>
      </c>
      <c r="AF210" s="133" t="s">
        <v>5289</v>
      </c>
      <c r="AG210" s="107"/>
      <c r="AH210" s="107"/>
      <c r="AI210" s="107"/>
      <c r="AJ210" s="107"/>
      <c r="AK210" s="107"/>
      <c r="AL210" s="107"/>
    </row>
    <row r="211" spans="1:38" s="174" customFormat="1" ht="96" customHeight="1">
      <c r="A211" s="621">
        <v>66</v>
      </c>
      <c r="B211" s="392" t="s">
        <v>19115</v>
      </c>
      <c r="C211" s="392" t="s">
        <v>19116</v>
      </c>
      <c r="D211" s="545" t="s">
        <v>20681</v>
      </c>
      <c r="E211" s="366" t="s">
        <v>40</v>
      </c>
      <c r="F211" s="366" t="s">
        <v>19122</v>
      </c>
      <c r="G211" s="366" t="s">
        <v>51</v>
      </c>
      <c r="H211" s="366">
        <v>1</v>
      </c>
      <c r="I211" s="366" t="s">
        <v>18365</v>
      </c>
      <c r="J211" s="406"/>
      <c r="K211" s="406"/>
      <c r="L211" s="366" t="s">
        <v>51</v>
      </c>
      <c r="M211" s="521"/>
      <c r="N211" s="406"/>
      <c r="O211" s="366">
        <v>0</v>
      </c>
      <c r="P211" s="366">
        <v>0</v>
      </c>
      <c r="Q211" s="366">
        <v>0</v>
      </c>
      <c r="R211" s="366">
        <v>0</v>
      </c>
      <c r="S211" s="366">
        <v>0</v>
      </c>
      <c r="T211" s="366">
        <v>0</v>
      </c>
      <c r="U211" s="366">
        <v>0</v>
      </c>
      <c r="V211" s="366">
        <v>0</v>
      </c>
      <c r="W211" s="366">
        <v>0</v>
      </c>
      <c r="X211" s="366">
        <v>7</v>
      </c>
      <c r="Y211" s="366">
        <v>0</v>
      </c>
      <c r="Z211" s="366" t="s">
        <v>51</v>
      </c>
      <c r="AA211" s="643" t="s">
        <v>5289</v>
      </c>
      <c r="AB211" s="643" t="s">
        <v>5289</v>
      </c>
      <c r="AC211" s="131" t="s">
        <v>5289</v>
      </c>
      <c r="AD211" s="131" t="s">
        <v>5289</v>
      </c>
      <c r="AE211" s="131" t="s">
        <v>5289</v>
      </c>
      <c r="AF211" s="133" t="s">
        <v>5289</v>
      </c>
      <c r="AG211" s="107"/>
      <c r="AH211" s="107"/>
      <c r="AI211" s="107"/>
      <c r="AJ211" s="107"/>
      <c r="AK211" s="107"/>
      <c r="AL211" s="107"/>
    </row>
    <row r="212" spans="1:38" s="174" customFormat="1" ht="152.25" customHeight="1">
      <c r="A212" s="621">
        <v>67</v>
      </c>
      <c r="B212" s="392" t="s">
        <v>19117</v>
      </c>
      <c r="C212" s="392" t="s">
        <v>19956</v>
      </c>
      <c r="D212" s="392" t="s">
        <v>131</v>
      </c>
      <c r="E212" s="549" t="s">
        <v>40</v>
      </c>
      <c r="F212" s="366" t="s">
        <v>19122</v>
      </c>
      <c r="G212" s="366" t="s">
        <v>51</v>
      </c>
      <c r="H212" s="366">
        <v>1</v>
      </c>
      <c r="I212" s="366" t="s">
        <v>18365</v>
      </c>
      <c r="J212" s="406"/>
      <c r="K212" s="406"/>
      <c r="L212" s="366" t="s">
        <v>51</v>
      </c>
      <c r="M212" s="521"/>
      <c r="N212" s="406"/>
      <c r="O212" s="366">
        <v>0</v>
      </c>
      <c r="P212" s="366">
        <v>0</v>
      </c>
      <c r="Q212" s="366">
        <v>0</v>
      </c>
      <c r="R212" s="366">
        <v>0</v>
      </c>
      <c r="S212" s="366">
        <v>0</v>
      </c>
      <c r="T212" s="366">
        <v>0</v>
      </c>
      <c r="U212" s="366">
        <v>0</v>
      </c>
      <c r="V212" s="366">
        <v>0</v>
      </c>
      <c r="W212" s="366">
        <v>0</v>
      </c>
      <c r="X212" s="366">
        <v>30</v>
      </c>
      <c r="Y212" s="366">
        <v>0</v>
      </c>
      <c r="Z212" s="366" t="s">
        <v>51</v>
      </c>
      <c r="AA212" s="643" t="s">
        <v>5289</v>
      </c>
      <c r="AB212" s="643" t="s">
        <v>5289</v>
      </c>
      <c r="AC212" s="131" t="s">
        <v>5289</v>
      </c>
      <c r="AD212" s="131" t="s">
        <v>5289</v>
      </c>
      <c r="AE212" s="131" t="s">
        <v>5289</v>
      </c>
      <c r="AF212" s="133" t="s">
        <v>5289</v>
      </c>
      <c r="AG212" s="107"/>
      <c r="AH212" s="107"/>
      <c r="AI212" s="107"/>
      <c r="AJ212" s="107"/>
      <c r="AK212" s="107"/>
      <c r="AL212" s="107"/>
    </row>
    <row r="213" spans="1:38" s="174" customFormat="1" ht="87" customHeight="1">
      <c r="A213" s="621">
        <v>68</v>
      </c>
      <c r="B213" s="392" t="s">
        <v>17347</v>
      </c>
      <c r="C213" s="392" t="s">
        <v>4903</v>
      </c>
      <c r="D213" s="392" t="s">
        <v>18884</v>
      </c>
      <c r="E213" s="369" t="s">
        <v>40</v>
      </c>
      <c r="F213" s="366" t="s">
        <v>51</v>
      </c>
      <c r="G213" s="521"/>
      <c r="H213" s="406"/>
      <c r="I213" s="406"/>
      <c r="J213" s="406"/>
      <c r="K213" s="406"/>
      <c r="L213" s="366" t="s">
        <v>51</v>
      </c>
      <c r="M213" s="521"/>
      <c r="N213" s="406"/>
      <c r="O213" s="366">
        <v>0</v>
      </c>
      <c r="P213" s="366">
        <v>0</v>
      </c>
      <c r="Q213" s="366">
        <v>0</v>
      </c>
      <c r="R213" s="366">
        <v>0</v>
      </c>
      <c r="S213" s="366">
        <v>0</v>
      </c>
      <c r="T213" s="366">
        <v>0</v>
      </c>
      <c r="U213" s="366">
        <v>0</v>
      </c>
      <c r="V213" s="366">
        <v>0</v>
      </c>
      <c r="W213" s="366">
        <v>0</v>
      </c>
      <c r="X213" s="366">
        <v>0</v>
      </c>
      <c r="Y213" s="366">
        <v>0</v>
      </c>
      <c r="Z213" s="366" t="s">
        <v>51</v>
      </c>
      <c r="AA213" s="643" t="s">
        <v>5289</v>
      </c>
      <c r="AB213" s="643" t="s">
        <v>5289</v>
      </c>
      <c r="AC213" s="131" t="s">
        <v>5289</v>
      </c>
      <c r="AD213" s="131" t="s">
        <v>5289</v>
      </c>
      <c r="AE213" s="131" t="s">
        <v>5289</v>
      </c>
      <c r="AF213" s="133" t="s">
        <v>5289</v>
      </c>
      <c r="AG213" s="107"/>
      <c r="AH213" s="107"/>
      <c r="AI213" s="107"/>
      <c r="AJ213" s="107"/>
      <c r="AK213" s="107"/>
      <c r="AL213" s="107"/>
    </row>
    <row r="214" spans="1:38" s="174" customFormat="1" ht="75.75" customHeight="1">
      <c r="A214" s="621">
        <v>69</v>
      </c>
      <c r="B214" s="392" t="s">
        <v>19118</v>
      </c>
      <c r="C214" s="392" t="s">
        <v>19956</v>
      </c>
      <c r="D214" s="392" t="s">
        <v>131</v>
      </c>
      <c r="E214" s="366" t="s">
        <v>51</v>
      </c>
      <c r="F214" s="366" t="s">
        <v>51</v>
      </c>
      <c r="G214" s="521"/>
      <c r="H214" s="406"/>
      <c r="I214" s="406"/>
      <c r="J214" s="406"/>
      <c r="K214" s="406"/>
      <c r="L214" s="366" t="s">
        <v>51</v>
      </c>
      <c r="M214" s="521"/>
      <c r="N214" s="406"/>
      <c r="O214" s="366">
        <v>0</v>
      </c>
      <c r="P214" s="366">
        <v>0</v>
      </c>
      <c r="Q214" s="366">
        <v>0</v>
      </c>
      <c r="R214" s="366">
        <v>0</v>
      </c>
      <c r="S214" s="366">
        <v>0</v>
      </c>
      <c r="T214" s="366">
        <v>0</v>
      </c>
      <c r="U214" s="366">
        <v>0</v>
      </c>
      <c r="V214" s="366">
        <v>0</v>
      </c>
      <c r="W214" s="366">
        <v>0</v>
      </c>
      <c r="X214" s="366">
        <v>0</v>
      </c>
      <c r="Y214" s="366">
        <v>0</v>
      </c>
      <c r="Z214" s="366" t="s">
        <v>51</v>
      </c>
      <c r="AA214" s="643" t="s">
        <v>5289</v>
      </c>
      <c r="AB214" s="643" t="s">
        <v>5289</v>
      </c>
      <c r="AC214" s="131" t="s">
        <v>5289</v>
      </c>
      <c r="AD214" s="131" t="s">
        <v>5289</v>
      </c>
      <c r="AE214" s="131" t="s">
        <v>5289</v>
      </c>
      <c r="AF214" s="133" t="s">
        <v>5289</v>
      </c>
      <c r="AG214" s="107"/>
      <c r="AH214" s="107"/>
      <c r="AI214" s="107"/>
      <c r="AJ214" s="107"/>
      <c r="AK214" s="107"/>
      <c r="AL214" s="107"/>
    </row>
    <row r="215" spans="1:38" s="174" customFormat="1" ht="81.75" customHeight="1">
      <c r="A215" s="621">
        <v>70</v>
      </c>
      <c r="B215" s="392" t="s">
        <v>19119</v>
      </c>
      <c r="C215" s="392" t="s">
        <v>19956</v>
      </c>
      <c r="D215" s="392" t="s">
        <v>131</v>
      </c>
      <c r="E215" s="366" t="s">
        <v>51</v>
      </c>
      <c r="F215" s="366" t="s">
        <v>51</v>
      </c>
      <c r="G215" s="521"/>
      <c r="H215" s="406"/>
      <c r="I215" s="406"/>
      <c r="J215" s="406"/>
      <c r="K215" s="406"/>
      <c r="L215" s="366" t="s">
        <v>51</v>
      </c>
      <c r="M215" s="521"/>
      <c r="N215" s="406"/>
      <c r="O215" s="366">
        <v>0</v>
      </c>
      <c r="P215" s="366">
        <v>0</v>
      </c>
      <c r="Q215" s="366">
        <v>0</v>
      </c>
      <c r="R215" s="366">
        <v>0</v>
      </c>
      <c r="S215" s="366">
        <v>0</v>
      </c>
      <c r="T215" s="366">
        <v>0</v>
      </c>
      <c r="U215" s="366">
        <v>0</v>
      </c>
      <c r="V215" s="366">
        <v>0</v>
      </c>
      <c r="W215" s="366">
        <v>0</v>
      </c>
      <c r="X215" s="366">
        <v>0</v>
      </c>
      <c r="Y215" s="366">
        <v>0</v>
      </c>
      <c r="Z215" s="366" t="s">
        <v>51</v>
      </c>
      <c r="AA215" s="643" t="s">
        <v>5289</v>
      </c>
      <c r="AB215" s="643" t="s">
        <v>5289</v>
      </c>
      <c r="AC215" s="131" t="s">
        <v>5289</v>
      </c>
      <c r="AD215" s="131" t="s">
        <v>5289</v>
      </c>
      <c r="AE215" s="131" t="s">
        <v>5289</v>
      </c>
      <c r="AF215" s="133" t="s">
        <v>5289</v>
      </c>
      <c r="AG215" s="107"/>
      <c r="AH215" s="107"/>
      <c r="AI215" s="107"/>
      <c r="AJ215" s="107"/>
      <c r="AK215" s="107"/>
      <c r="AL215" s="107"/>
    </row>
    <row r="216" spans="1:38" s="174" customFormat="1" ht="54.75" customHeight="1">
      <c r="A216" s="621">
        <v>71</v>
      </c>
      <c r="B216" s="545" t="s">
        <v>18645</v>
      </c>
      <c r="C216" s="392" t="s">
        <v>20682</v>
      </c>
      <c r="D216" s="545" t="s">
        <v>131</v>
      </c>
      <c r="E216" s="549" t="s">
        <v>51</v>
      </c>
      <c r="F216" s="549" t="s">
        <v>51</v>
      </c>
      <c r="G216" s="521"/>
      <c r="H216" s="406"/>
      <c r="I216" s="406"/>
      <c r="J216" s="406"/>
      <c r="K216" s="406"/>
      <c r="L216" s="366" t="s">
        <v>51</v>
      </c>
      <c r="M216" s="521"/>
      <c r="N216" s="406"/>
      <c r="O216" s="366">
        <v>0</v>
      </c>
      <c r="P216" s="366">
        <v>0</v>
      </c>
      <c r="Q216" s="366">
        <v>0</v>
      </c>
      <c r="R216" s="366">
        <v>0</v>
      </c>
      <c r="S216" s="366">
        <v>0</v>
      </c>
      <c r="T216" s="366">
        <v>0</v>
      </c>
      <c r="U216" s="366">
        <v>0</v>
      </c>
      <c r="V216" s="366">
        <v>0</v>
      </c>
      <c r="W216" s="366">
        <v>0</v>
      </c>
      <c r="X216" s="366">
        <v>0</v>
      </c>
      <c r="Y216" s="366">
        <v>0</v>
      </c>
      <c r="Z216" s="366" t="s">
        <v>51</v>
      </c>
      <c r="AA216" s="643" t="s">
        <v>5289</v>
      </c>
      <c r="AB216" s="643" t="s">
        <v>5289</v>
      </c>
      <c r="AC216" s="131" t="s">
        <v>5289</v>
      </c>
      <c r="AD216" s="131" t="s">
        <v>5289</v>
      </c>
      <c r="AE216" s="131" t="s">
        <v>5289</v>
      </c>
      <c r="AF216" s="133" t="s">
        <v>5289</v>
      </c>
      <c r="AG216" s="107"/>
      <c r="AH216" s="107"/>
      <c r="AI216" s="107"/>
      <c r="AJ216" s="107"/>
      <c r="AK216" s="107"/>
      <c r="AL216" s="107"/>
    </row>
    <row r="217" spans="1:38" s="174" customFormat="1" ht="75" customHeight="1">
      <c r="A217" s="621">
        <v>72</v>
      </c>
      <c r="B217" s="545" t="s">
        <v>18646</v>
      </c>
      <c r="C217" s="392" t="s">
        <v>20682</v>
      </c>
      <c r="D217" s="545" t="s">
        <v>131</v>
      </c>
      <c r="E217" s="549" t="s">
        <v>51</v>
      </c>
      <c r="F217" s="549" t="s">
        <v>51</v>
      </c>
      <c r="G217" s="521"/>
      <c r="H217" s="406"/>
      <c r="I217" s="406"/>
      <c r="J217" s="406"/>
      <c r="K217" s="406"/>
      <c r="L217" s="366" t="s">
        <v>51</v>
      </c>
      <c r="M217" s="521"/>
      <c r="N217" s="406"/>
      <c r="O217" s="366">
        <v>0</v>
      </c>
      <c r="P217" s="366">
        <v>0</v>
      </c>
      <c r="Q217" s="366">
        <v>0</v>
      </c>
      <c r="R217" s="366">
        <v>0</v>
      </c>
      <c r="S217" s="366">
        <v>0</v>
      </c>
      <c r="T217" s="366">
        <v>0</v>
      </c>
      <c r="U217" s="366">
        <v>0</v>
      </c>
      <c r="V217" s="366">
        <v>0</v>
      </c>
      <c r="W217" s="366">
        <v>0</v>
      </c>
      <c r="X217" s="366">
        <v>0</v>
      </c>
      <c r="Y217" s="366">
        <v>0</v>
      </c>
      <c r="Z217" s="366" t="s">
        <v>51</v>
      </c>
      <c r="AA217" s="643" t="s">
        <v>5289</v>
      </c>
      <c r="AB217" s="643" t="s">
        <v>5289</v>
      </c>
      <c r="AC217" s="131" t="s">
        <v>5289</v>
      </c>
      <c r="AD217" s="131" t="s">
        <v>5289</v>
      </c>
      <c r="AE217" s="131" t="s">
        <v>5289</v>
      </c>
      <c r="AF217" s="133" t="s">
        <v>5289</v>
      </c>
      <c r="AG217" s="107"/>
      <c r="AH217" s="107"/>
      <c r="AI217" s="107"/>
      <c r="AJ217" s="107"/>
      <c r="AK217" s="107"/>
      <c r="AL217" s="107"/>
    </row>
    <row r="218" spans="1:38" s="174" customFormat="1" ht="85.5" customHeight="1">
      <c r="A218" s="621">
        <v>73</v>
      </c>
      <c r="B218" s="545" t="s">
        <v>18647</v>
      </c>
      <c r="C218" s="392" t="s">
        <v>19956</v>
      </c>
      <c r="D218" s="545" t="s">
        <v>131</v>
      </c>
      <c r="E218" s="549" t="s">
        <v>51</v>
      </c>
      <c r="F218" s="549" t="s">
        <v>51</v>
      </c>
      <c r="G218" s="521"/>
      <c r="H218" s="406"/>
      <c r="I218" s="406"/>
      <c r="J218" s="406"/>
      <c r="K218" s="406"/>
      <c r="L218" s="366" t="s">
        <v>51</v>
      </c>
      <c r="M218" s="521"/>
      <c r="N218" s="406"/>
      <c r="O218" s="366">
        <v>0</v>
      </c>
      <c r="P218" s="366">
        <v>0</v>
      </c>
      <c r="Q218" s="366">
        <v>0</v>
      </c>
      <c r="R218" s="366">
        <v>0</v>
      </c>
      <c r="S218" s="366">
        <v>0</v>
      </c>
      <c r="T218" s="366">
        <v>0</v>
      </c>
      <c r="U218" s="366">
        <v>0</v>
      </c>
      <c r="V218" s="366">
        <v>0</v>
      </c>
      <c r="W218" s="366">
        <v>0</v>
      </c>
      <c r="X218" s="366">
        <v>0</v>
      </c>
      <c r="Y218" s="366">
        <v>0</v>
      </c>
      <c r="Z218" s="366" t="s">
        <v>51</v>
      </c>
      <c r="AA218" s="643" t="s">
        <v>5289</v>
      </c>
      <c r="AB218" s="643" t="s">
        <v>5289</v>
      </c>
      <c r="AC218" s="131" t="s">
        <v>5289</v>
      </c>
      <c r="AD218" s="131" t="s">
        <v>5289</v>
      </c>
      <c r="AE218" s="131" t="s">
        <v>5289</v>
      </c>
      <c r="AF218" s="133" t="s">
        <v>5289</v>
      </c>
      <c r="AG218" s="107"/>
      <c r="AH218" s="107"/>
      <c r="AI218" s="107"/>
      <c r="AJ218" s="107"/>
      <c r="AK218" s="107"/>
      <c r="AL218" s="107"/>
    </row>
    <row r="219" spans="1:38" s="174" customFormat="1" ht="111.75" customHeight="1">
      <c r="A219" s="621">
        <v>74</v>
      </c>
      <c r="B219" s="392" t="s">
        <v>17348</v>
      </c>
      <c r="C219" s="392" t="s">
        <v>19956</v>
      </c>
      <c r="D219" s="392" t="s">
        <v>131</v>
      </c>
      <c r="E219" s="369" t="s">
        <v>51</v>
      </c>
      <c r="F219" s="366" t="s">
        <v>51</v>
      </c>
      <c r="G219" s="521"/>
      <c r="H219" s="406"/>
      <c r="I219" s="406"/>
      <c r="J219" s="406"/>
      <c r="K219" s="406"/>
      <c r="L219" s="366" t="s">
        <v>51</v>
      </c>
      <c r="M219" s="521"/>
      <c r="N219" s="406"/>
      <c r="O219" s="366">
        <v>0</v>
      </c>
      <c r="P219" s="366">
        <v>0</v>
      </c>
      <c r="Q219" s="366">
        <v>0</v>
      </c>
      <c r="R219" s="366">
        <v>0</v>
      </c>
      <c r="S219" s="366">
        <v>0</v>
      </c>
      <c r="T219" s="366">
        <v>0</v>
      </c>
      <c r="U219" s="366">
        <v>0</v>
      </c>
      <c r="V219" s="366">
        <v>0</v>
      </c>
      <c r="W219" s="366">
        <v>0</v>
      </c>
      <c r="X219" s="366">
        <v>0</v>
      </c>
      <c r="Y219" s="366">
        <v>0</v>
      </c>
      <c r="Z219" s="366" t="s">
        <v>51</v>
      </c>
      <c r="AA219" s="643" t="s">
        <v>5289</v>
      </c>
      <c r="AB219" s="643" t="s">
        <v>5289</v>
      </c>
      <c r="AC219" s="131" t="s">
        <v>5289</v>
      </c>
      <c r="AD219" s="131" t="s">
        <v>5289</v>
      </c>
      <c r="AE219" s="131" t="s">
        <v>5289</v>
      </c>
      <c r="AF219" s="133" t="s">
        <v>5289</v>
      </c>
      <c r="AG219" s="107"/>
      <c r="AH219" s="107"/>
      <c r="AI219" s="107"/>
      <c r="AJ219" s="107"/>
      <c r="AK219" s="107"/>
      <c r="AL219" s="107"/>
    </row>
    <row r="220" spans="1:38" s="174" customFormat="1" ht="111.75" customHeight="1">
      <c r="A220" s="621">
        <v>75</v>
      </c>
      <c r="B220" s="392" t="s">
        <v>17349</v>
      </c>
      <c r="C220" s="392" t="s">
        <v>19956</v>
      </c>
      <c r="D220" s="392" t="s">
        <v>17817</v>
      </c>
      <c r="E220" s="366" t="s">
        <v>20683</v>
      </c>
      <c r="F220" s="366" t="s">
        <v>51</v>
      </c>
      <c r="G220" s="521"/>
      <c r="H220" s="406"/>
      <c r="I220" s="406"/>
      <c r="J220" s="406"/>
      <c r="K220" s="406"/>
      <c r="L220" s="366" t="s">
        <v>51</v>
      </c>
      <c r="M220" s="521"/>
      <c r="N220" s="406"/>
      <c r="O220" s="366">
        <v>0</v>
      </c>
      <c r="P220" s="366">
        <v>0</v>
      </c>
      <c r="Q220" s="366">
        <v>0</v>
      </c>
      <c r="R220" s="366">
        <v>0</v>
      </c>
      <c r="S220" s="366">
        <v>0</v>
      </c>
      <c r="T220" s="366">
        <v>0</v>
      </c>
      <c r="U220" s="366">
        <v>0</v>
      </c>
      <c r="V220" s="366">
        <v>0</v>
      </c>
      <c r="W220" s="366">
        <v>0</v>
      </c>
      <c r="X220" s="366">
        <v>0</v>
      </c>
      <c r="Y220" s="366">
        <v>0</v>
      </c>
      <c r="Z220" s="366" t="s">
        <v>51</v>
      </c>
      <c r="AA220" s="643" t="s">
        <v>5289</v>
      </c>
      <c r="AB220" s="643" t="s">
        <v>5289</v>
      </c>
      <c r="AC220" s="131" t="s">
        <v>5289</v>
      </c>
      <c r="AD220" s="131" t="s">
        <v>5289</v>
      </c>
      <c r="AE220" s="131" t="s">
        <v>5289</v>
      </c>
      <c r="AF220" s="133" t="s">
        <v>5289</v>
      </c>
      <c r="AG220" s="107"/>
      <c r="AH220" s="107"/>
      <c r="AI220" s="107"/>
      <c r="AJ220" s="107"/>
      <c r="AK220" s="107"/>
      <c r="AL220" s="107"/>
    </row>
    <row r="221" spans="1:38" s="174" customFormat="1" ht="54.75" customHeight="1">
      <c r="A221" s="621">
        <v>75</v>
      </c>
      <c r="B221" s="392" t="s">
        <v>20684</v>
      </c>
      <c r="C221" s="392" t="s">
        <v>4903</v>
      </c>
      <c r="D221" s="392" t="s">
        <v>20685</v>
      </c>
      <c r="E221" s="366" t="s">
        <v>40</v>
      </c>
      <c r="F221" s="366" t="s">
        <v>51</v>
      </c>
      <c r="G221" s="521"/>
      <c r="H221" s="406"/>
      <c r="I221" s="406"/>
      <c r="J221" s="406"/>
      <c r="K221" s="406"/>
      <c r="L221" s="366" t="s">
        <v>51</v>
      </c>
      <c r="M221" s="521"/>
      <c r="N221" s="406"/>
      <c r="O221" s="366">
        <v>0</v>
      </c>
      <c r="P221" s="366">
        <v>0</v>
      </c>
      <c r="Q221" s="366">
        <v>0</v>
      </c>
      <c r="R221" s="366">
        <v>0</v>
      </c>
      <c r="S221" s="366">
        <v>0</v>
      </c>
      <c r="T221" s="366">
        <v>0</v>
      </c>
      <c r="U221" s="366">
        <v>0</v>
      </c>
      <c r="V221" s="366">
        <v>0</v>
      </c>
      <c r="W221" s="366">
        <v>0</v>
      </c>
      <c r="X221" s="366">
        <v>0</v>
      </c>
      <c r="Y221" s="366">
        <v>0</v>
      </c>
      <c r="Z221" s="366"/>
      <c r="AA221" s="643" t="s">
        <v>5289</v>
      </c>
      <c r="AB221" s="643" t="s">
        <v>5289</v>
      </c>
      <c r="AC221" s="131" t="s">
        <v>5289</v>
      </c>
      <c r="AD221" s="131" t="s">
        <v>5289</v>
      </c>
      <c r="AE221" s="131" t="s">
        <v>5289</v>
      </c>
      <c r="AF221" s="133" t="s">
        <v>5289</v>
      </c>
      <c r="AG221" s="107"/>
      <c r="AH221" s="107"/>
      <c r="AI221" s="107"/>
      <c r="AJ221" s="107"/>
      <c r="AK221" s="107"/>
      <c r="AL221" s="107"/>
    </row>
    <row r="222" spans="1:38" s="174" customFormat="1" ht="54.75" customHeight="1">
      <c r="A222" s="621">
        <v>76</v>
      </c>
      <c r="B222" s="392" t="s">
        <v>17350</v>
      </c>
      <c r="C222" s="392" t="s">
        <v>4903</v>
      </c>
      <c r="D222" s="392" t="s">
        <v>20686</v>
      </c>
      <c r="E222" s="369" t="s">
        <v>40</v>
      </c>
      <c r="F222" s="366" t="s">
        <v>51</v>
      </c>
      <c r="G222" s="521"/>
      <c r="H222" s="406"/>
      <c r="I222" s="406"/>
      <c r="J222" s="406"/>
      <c r="K222" s="406"/>
      <c r="L222" s="366" t="s">
        <v>51</v>
      </c>
      <c r="M222" s="521"/>
      <c r="N222" s="406"/>
      <c r="O222" s="366">
        <v>0</v>
      </c>
      <c r="P222" s="366">
        <v>0</v>
      </c>
      <c r="Q222" s="366">
        <v>0</v>
      </c>
      <c r="R222" s="366">
        <v>0</v>
      </c>
      <c r="S222" s="366">
        <v>0</v>
      </c>
      <c r="T222" s="366">
        <v>1</v>
      </c>
      <c r="U222" s="366">
        <v>0</v>
      </c>
      <c r="V222" s="366">
        <v>0</v>
      </c>
      <c r="W222" s="366">
        <v>0</v>
      </c>
      <c r="X222" s="366">
        <v>26</v>
      </c>
      <c r="Y222" s="366">
        <v>0</v>
      </c>
      <c r="Z222" s="366" t="s">
        <v>51</v>
      </c>
      <c r="AA222" s="643" t="s">
        <v>5289</v>
      </c>
      <c r="AB222" s="643" t="s">
        <v>5289</v>
      </c>
      <c r="AC222" s="131" t="s">
        <v>5289</v>
      </c>
      <c r="AD222" s="131" t="s">
        <v>5289</v>
      </c>
      <c r="AE222" s="131" t="s">
        <v>5289</v>
      </c>
      <c r="AF222" s="133" t="s">
        <v>5289</v>
      </c>
      <c r="AG222" s="107"/>
      <c r="AH222" s="107"/>
      <c r="AI222" s="107"/>
      <c r="AJ222" s="107"/>
      <c r="AK222" s="107"/>
      <c r="AL222" s="107"/>
    </row>
    <row r="223" spans="1:38" s="174" customFormat="1" ht="82.5" customHeight="1">
      <c r="A223" s="621">
        <v>77</v>
      </c>
      <c r="B223" s="392" t="s">
        <v>17565</v>
      </c>
      <c r="C223" s="392" t="s">
        <v>4903</v>
      </c>
      <c r="D223" s="392" t="s">
        <v>17566</v>
      </c>
      <c r="E223" s="369" t="s">
        <v>40</v>
      </c>
      <c r="F223" s="366" t="s">
        <v>51</v>
      </c>
      <c r="G223" s="521"/>
      <c r="H223" s="406"/>
      <c r="I223" s="406"/>
      <c r="J223" s="406"/>
      <c r="K223" s="406"/>
      <c r="L223" s="366"/>
      <c r="M223" s="521"/>
      <c r="N223" s="406"/>
      <c r="O223" s="366">
        <v>0</v>
      </c>
      <c r="P223" s="366">
        <v>0</v>
      </c>
      <c r="Q223" s="366">
        <v>0</v>
      </c>
      <c r="R223" s="366">
        <v>0</v>
      </c>
      <c r="S223" s="366">
        <v>0</v>
      </c>
      <c r="T223" s="366">
        <v>0</v>
      </c>
      <c r="U223" s="366">
        <v>0</v>
      </c>
      <c r="V223" s="366">
        <v>0</v>
      </c>
      <c r="W223" s="366">
        <v>0</v>
      </c>
      <c r="X223" s="366">
        <v>0</v>
      </c>
      <c r="Y223" s="366">
        <v>0</v>
      </c>
      <c r="Z223" s="366" t="s">
        <v>51</v>
      </c>
      <c r="AA223" s="643" t="s">
        <v>5289</v>
      </c>
      <c r="AB223" s="643" t="s">
        <v>5289</v>
      </c>
      <c r="AC223" s="131" t="s">
        <v>5289</v>
      </c>
      <c r="AD223" s="131" t="s">
        <v>5289</v>
      </c>
      <c r="AE223" s="131" t="s">
        <v>5289</v>
      </c>
      <c r="AF223" s="133" t="s">
        <v>5289</v>
      </c>
      <c r="AG223" s="107"/>
      <c r="AH223" s="107"/>
      <c r="AI223" s="107"/>
      <c r="AJ223" s="107"/>
      <c r="AK223" s="107"/>
      <c r="AL223" s="107"/>
    </row>
    <row r="224" spans="1:38" s="174" customFormat="1" ht="82.5" customHeight="1">
      <c r="A224" s="621">
        <v>78</v>
      </c>
      <c r="B224" s="392" t="s">
        <v>17567</v>
      </c>
      <c r="C224" s="392" t="s">
        <v>20687</v>
      </c>
      <c r="D224" s="392" t="s">
        <v>20688</v>
      </c>
      <c r="E224" s="366" t="s">
        <v>18635</v>
      </c>
      <c r="F224" s="366" t="s">
        <v>51</v>
      </c>
      <c r="G224" s="521"/>
      <c r="H224" s="406"/>
      <c r="I224" s="406"/>
      <c r="J224" s="406"/>
      <c r="K224" s="406"/>
      <c r="L224" s="366"/>
      <c r="M224" s="521"/>
      <c r="N224" s="406"/>
      <c r="O224" s="366">
        <v>0</v>
      </c>
      <c r="P224" s="366">
        <v>0</v>
      </c>
      <c r="Q224" s="366">
        <v>0</v>
      </c>
      <c r="R224" s="366">
        <v>0</v>
      </c>
      <c r="S224" s="366">
        <v>0</v>
      </c>
      <c r="T224" s="366">
        <v>0</v>
      </c>
      <c r="U224" s="366">
        <v>0</v>
      </c>
      <c r="V224" s="366">
        <v>0</v>
      </c>
      <c r="W224" s="366">
        <v>0</v>
      </c>
      <c r="X224" s="366">
        <v>0</v>
      </c>
      <c r="Y224" s="366">
        <v>0</v>
      </c>
      <c r="Z224" s="366" t="s">
        <v>51</v>
      </c>
      <c r="AA224" s="643" t="s">
        <v>5289</v>
      </c>
      <c r="AB224" s="643" t="s">
        <v>5289</v>
      </c>
      <c r="AC224" s="131" t="s">
        <v>5289</v>
      </c>
      <c r="AD224" s="131" t="s">
        <v>5289</v>
      </c>
      <c r="AE224" s="131" t="s">
        <v>5289</v>
      </c>
      <c r="AF224" s="133" t="s">
        <v>5289</v>
      </c>
      <c r="AG224" s="107"/>
      <c r="AH224" s="107"/>
      <c r="AI224" s="107"/>
      <c r="AJ224" s="107"/>
      <c r="AK224" s="107"/>
      <c r="AL224" s="107"/>
    </row>
    <row r="225" spans="1:38" s="174" customFormat="1" ht="82.5" customHeight="1">
      <c r="A225" s="621">
        <v>79</v>
      </c>
      <c r="B225" s="392" t="s">
        <v>3256</v>
      </c>
      <c r="C225" s="392" t="s">
        <v>20687</v>
      </c>
      <c r="D225" s="392" t="s">
        <v>4918</v>
      </c>
      <c r="E225" s="366" t="s">
        <v>20689</v>
      </c>
      <c r="F225" s="366" t="s">
        <v>51</v>
      </c>
      <c r="G225" s="521"/>
      <c r="H225" s="406"/>
      <c r="I225" s="406"/>
      <c r="J225" s="366" t="s">
        <v>5289</v>
      </c>
      <c r="K225" s="366" t="s">
        <v>4706</v>
      </c>
      <c r="L225" s="366" t="s">
        <v>40</v>
      </c>
      <c r="M225" s="392" t="s">
        <v>13054</v>
      </c>
      <c r="N225" s="366">
        <v>0</v>
      </c>
      <c r="O225" s="366">
        <v>0</v>
      </c>
      <c r="P225" s="366">
        <v>0</v>
      </c>
      <c r="Q225" s="366">
        <v>0</v>
      </c>
      <c r="R225" s="366">
        <v>0</v>
      </c>
      <c r="S225" s="366">
        <v>0</v>
      </c>
      <c r="T225" s="366">
        <v>0</v>
      </c>
      <c r="U225" s="366">
        <v>0</v>
      </c>
      <c r="V225" s="366">
        <v>0</v>
      </c>
      <c r="W225" s="366">
        <v>0</v>
      </c>
      <c r="X225" s="366">
        <v>3</v>
      </c>
      <c r="Y225" s="366">
        <v>0</v>
      </c>
      <c r="Z225" s="366" t="s">
        <v>51</v>
      </c>
      <c r="AA225" s="643" t="s">
        <v>5289</v>
      </c>
      <c r="AB225" s="643" t="s">
        <v>5289</v>
      </c>
      <c r="AC225" s="131" t="s">
        <v>5289</v>
      </c>
      <c r="AD225" s="131" t="s">
        <v>5289</v>
      </c>
      <c r="AE225" s="131" t="s">
        <v>5289</v>
      </c>
      <c r="AF225" s="133" t="s">
        <v>5289</v>
      </c>
      <c r="AG225" s="107"/>
      <c r="AH225" s="107"/>
      <c r="AI225" s="107"/>
      <c r="AJ225" s="107"/>
      <c r="AK225" s="107"/>
      <c r="AL225" s="107"/>
    </row>
    <row r="226" spans="1:38" s="174" customFormat="1" ht="357" customHeight="1">
      <c r="A226" s="621">
        <v>80</v>
      </c>
      <c r="B226" s="392" t="s">
        <v>3257</v>
      </c>
      <c r="C226" s="392" t="s">
        <v>20690</v>
      </c>
      <c r="D226" s="392" t="s">
        <v>4919</v>
      </c>
      <c r="E226" s="732" t="s">
        <v>20689</v>
      </c>
      <c r="F226" s="366" t="s">
        <v>51</v>
      </c>
      <c r="G226" s="521"/>
      <c r="H226" s="406"/>
      <c r="I226" s="406"/>
      <c r="J226" s="406"/>
      <c r="K226" s="406"/>
      <c r="L226" s="366" t="s">
        <v>51</v>
      </c>
      <c r="M226" s="521"/>
      <c r="N226" s="406"/>
      <c r="O226" s="366">
        <v>0</v>
      </c>
      <c r="P226" s="366">
        <v>0</v>
      </c>
      <c r="Q226" s="366">
        <v>0</v>
      </c>
      <c r="R226" s="366">
        <v>0</v>
      </c>
      <c r="S226" s="366">
        <v>0</v>
      </c>
      <c r="T226" s="366">
        <v>0</v>
      </c>
      <c r="U226" s="366">
        <v>0</v>
      </c>
      <c r="V226" s="366">
        <v>0</v>
      </c>
      <c r="W226" s="366">
        <v>0</v>
      </c>
      <c r="X226" s="366">
        <v>3</v>
      </c>
      <c r="Y226" s="366">
        <v>0</v>
      </c>
      <c r="Z226" s="366" t="s">
        <v>51</v>
      </c>
      <c r="AA226" s="643" t="s">
        <v>5289</v>
      </c>
      <c r="AB226" s="643" t="s">
        <v>5289</v>
      </c>
      <c r="AC226" s="131" t="s">
        <v>5289</v>
      </c>
      <c r="AD226" s="131" t="s">
        <v>5289</v>
      </c>
      <c r="AE226" s="131" t="s">
        <v>5289</v>
      </c>
      <c r="AF226" s="133" t="s">
        <v>5289</v>
      </c>
      <c r="AG226" s="107"/>
      <c r="AH226" s="107"/>
      <c r="AI226" s="107"/>
      <c r="AJ226" s="107"/>
      <c r="AK226" s="107"/>
      <c r="AL226" s="107"/>
    </row>
    <row r="227" spans="1:38" s="174" customFormat="1" ht="344.25" customHeight="1">
      <c r="A227" s="621">
        <v>81</v>
      </c>
      <c r="B227" s="392" t="s">
        <v>3258</v>
      </c>
      <c r="C227" s="392" t="s">
        <v>20690</v>
      </c>
      <c r="D227" s="392" t="s">
        <v>4920</v>
      </c>
      <c r="E227" s="366" t="s">
        <v>20689</v>
      </c>
      <c r="F227" s="366" t="s">
        <v>51</v>
      </c>
      <c r="G227" s="521"/>
      <c r="H227" s="406"/>
      <c r="I227" s="406"/>
      <c r="J227" s="366" t="s">
        <v>5289</v>
      </c>
      <c r="K227" s="366" t="s">
        <v>4707</v>
      </c>
      <c r="L227" s="366" t="s">
        <v>40</v>
      </c>
      <c r="M227" s="392" t="s">
        <v>13055</v>
      </c>
      <c r="N227" s="366">
        <v>0</v>
      </c>
      <c r="O227" s="366">
        <v>0</v>
      </c>
      <c r="P227" s="366">
        <v>0</v>
      </c>
      <c r="Q227" s="366">
        <v>0</v>
      </c>
      <c r="R227" s="366">
        <v>0</v>
      </c>
      <c r="S227" s="366">
        <v>0</v>
      </c>
      <c r="T227" s="366">
        <v>0</v>
      </c>
      <c r="U227" s="366">
        <v>0</v>
      </c>
      <c r="V227" s="366">
        <v>0</v>
      </c>
      <c r="W227" s="366">
        <v>0</v>
      </c>
      <c r="X227" s="366">
        <v>0</v>
      </c>
      <c r="Y227" s="366">
        <v>0</v>
      </c>
      <c r="Z227" s="366" t="s">
        <v>51</v>
      </c>
      <c r="AA227" s="643" t="s">
        <v>5289</v>
      </c>
      <c r="AB227" s="643" t="s">
        <v>5289</v>
      </c>
      <c r="AC227" s="131" t="s">
        <v>5289</v>
      </c>
      <c r="AD227" s="131" t="s">
        <v>5289</v>
      </c>
      <c r="AE227" s="131" t="s">
        <v>5289</v>
      </c>
      <c r="AF227" s="133" t="s">
        <v>5289</v>
      </c>
      <c r="AG227" s="107"/>
      <c r="AH227" s="107"/>
      <c r="AI227" s="107"/>
      <c r="AJ227" s="107"/>
      <c r="AK227" s="107"/>
      <c r="AL227" s="107"/>
    </row>
    <row r="228" spans="1:38" s="174" customFormat="1" ht="306" customHeight="1">
      <c r="A228" s="621">
        <v>82</v>
      </c>
      <c r="B228" s="392" t="s">
        <v>3259</v>
      </c>
      <c r="C228" s="392" t="s">
        <v>20690</v>
      </c>
      <c r="D228" s="392" t="s">
        <v>4921</v>
      </c>
      <c r="E228" s="366" t="s">
        <v>20689</v>
      </c>
      <c r="F228" s="366" t="s">
        <v>51</v>
      </c>
      <c r="G228" s="521"/>
      <c r="H228" s="406"/>
      <c r="I228" s="406"/>
      <c r="J228" s="406"/>
      <c r="K228" s="406"/>
      <c r="L228" s="366" t="s">
        <v>51</v>
      </c>
      <c r="M228" s="521"/>
      <c r="N228" s="406"/>
      <c r="O228" s="366">
        <v>0</v>
      </c>
      <c r="P228" s="366">
        <v>0</v>
      </c>
      <c r="Q228" s="366">
        <v>0</v>
      </c>
      <c r="R228" s="366">
        <v>0</v>
      </c>
      <c r="S228" s="366">
        <v>0</v>
      </c>
      <c r="T228" s="366">
        <v>0</v>
      </c>
      <c r="U228" s="366">
        <v>0</v>
      </c>
      <c r="V228" s="366">
        <v>0</v>
      </c>
      <c r="W228" s="366">
        <v>0</v>
      </c>
      <c r="X228" s="366">
        <v>4</v>
      </c>
      <c r="Y228" s="366">
        <v>0</v>
      </c>
      <c r="Z228" s="366" t="s">
        <v>51</v>
      </c>
      <c r="AA228" s="643" t="s">
        <v>5289</v>
      </c>
      <c r="AB228" s="643" t="s">
        <v>5289</v>
      </c>
      <c r="AC228" s="131" t="s">
        <v>5289</v>
      </c>
      <c r="AD228" s="131" t="s">
        <v>5289</v>
      </c>
      <c r="AE228" s="131" t="s">
        <v>5289</v>
      </c>
      <c r="AF228" s="133" t="s">
        <v>5289</v>
      </c>
      <c r="AG228" s="107"/>
      <c r="AH228" s="107"/>
      <c r="AI228" s="107"/>
      <c r="AJ228" s="107"/>
      <c r="AK228" s="107"/>
      <c r="AL228" s="107"/>
    </row>
    <row r="229" spans="1:38" s="174" customFormat="1" ht="357" customHeight="1">
      <c r="A229" s="621">
        <v>83</v>
      </c>
      <c r="B229" s="392" t="s">
        <v>3260</v>
      </c>
      <c r="C229" s="392" t="s">
        <v>20690</v>
      </c>
      <c r="D229" s="392" t="s">
        <v>4922</v>
      </c>
      <c r="E229" s="366" t="s">
        <v>20689</v>
      </c>
      <c r="F229" s="366" t="s">
        <v>51</v>
      </c>
      <c r="G229" s="521"/>
      <c r="H229" s="406"/>
      <c r="I229" s="406"/>
      <c r="J229" s="366" t="s">
        <v>5289</v>
      </c>
      <c r="K229" s="366" t="s">
        <v>4708</v>
      </c>
      <c r="L229" s="366" t="s">
        <v>40</v>
      </c>
      <c r="M229" s="392" t="s">
        <v>13049</v>
      </c>
      <c r="N229" s="366">
        <v>0</v>
      </c>
      <c r="O229" s="366">
        <v>0</v>
      </c>
      <c r="P229" s="366">
        <v>0</v>
      </c>
      <c r="Q229" s="366">
        <v>0</v>
      </c>
      <c r="R229" s="366">
        <v>0</v>
      </c>
      <c r="S229" s="366">
        <v>0</v>
      </c>
      <c r="T229" s="366">
        <v>0</v>
      </c>
      <c r="U229" s="366">
        <v>0</v>
      </c>
      <c r="V229" s="366">
        <v>0</v>
      </c>
      <c r="W229" s="366">
        <v>0</v>
      </c>
      <c r="X229" s="366">
        <v>34</v>
      </c>
      <c r="Y229" s="366">
        <v>0</v>
      </c>
      <c r="Z229" s="366" t="s">
        <v>51</v>
      </c>
      <c r="AA229" s="643" t="s">
        <v>5289</v>
      </c>
      <c r="AB229" s="643" t="s">
        <v>5289</v>
      </c>
      <c r="AC229" s="131" t="s">
        <v>5289</v>
      </c>
      <c r="AD229" s="131" t="s">
        <v>5289</v>
      </c>
      <c r="AE229" s="131" t="s">
        <v>5289</v>
      </c>
      <c r="AF229" s="133" t="s">
        <v>5289</v>
      </c>
      <c r="AG229" s="107"/>
      <c r="AH229" s="107"/>
      <c r="AI229" s="107"/>
      <c r="AJ229" s="107"/>
      <c r="AK229" s="107"/>
      <c r="AL229" s="107"/>
    </row>
    <row r="230" spans="1:38" s="174" customFormat="1" ht="357" customHeight="1">
      <c r="A230" s="621">
        <v>84</v>
      </c>
      <c r="B230" s="545" t="s">
        <v>125</v>
      </c>
      <c r="C230" s="545" t="s">
        <v>20687</v>
      </c>
      <c r="D230" s="545" t="s">
        <v>18648</v>
      </c>
      <c r="E230" s="549" t="s">
        <v>20691</v>
      </c>
      <c r="F230" s="549" t="s">
        <v>19122</v>
      </c>
      <c r="G230" s="366" t="s">
        <v>51</v>
      </c>
      <c r="H230" s="366">
        <v>1</v>
      </c>
      <c r="I230" s="366" t="s">
        <v>18365</v>
      </c>
      <c r="J230" s="406"/>
      <c r="K230" s="406"/>
      <c r="L230" s="366" t="s">
        <v>51</v>
      </c>
      <c r="M230" s="521"/>
      <c r="N230" s="406"/>
      <c r="O230" s="366">
        <v>0</v>
      </c>
      <c r="P230" s="366">
        <v>0</v>
      </c>
      <c r="Q230" s="366">
        <v>0</v>
      </c>
      <c r="R230" s="366">
        <v>0</v>
      </c>
      <c r="S230" s="366">
        <v>0</v>
      </c>
      <c r="T230" s="366">
        <v>0</v>
      </c>
      <c r="U230" s="366">
        <v>0</v>
      </c>
      <c r="V230" s="366">
        <v>0</v>
      </c>
      <c r="W230" s="366">
        <v>0</v>
      </c>
      <c r="X230" s="366">
        <v>31</v>
      </c>
      <c r="Y230" s="366">
        <v>0</v>
      </c>
      <c r="Z230" s="366" t="s">
        <v>51</v>
      </c>
      <c r="AA230" s="643" t="s">
        <v>5289</v>
      </c>
      <c r="AB230" s="643" t="s">
        <v>5289</v>
      </c>
      <c r="AC230" s="131" t="s">
        <v>5289</v>
      </c>
      <c r="AD230" s="131" t="s">
        <v>5289</v>
      </c>
      <c r="AE230" s="131" t="s">
        <v>5289</v>
      </c>
      <c r="AF230" s="133" t="s">
        <v>5289</v>
      </c>
      <c r="AG230" s="107"/>
      <c r="AH230" s="107"/>
      <c r="AI230" s="107"/>
      <c r="AJ230" s="107"/>
      <c r="AK230" s="107"/>
      <c r="AL230" s="107"/>
    </row>
    <row r="231" spans="1:38" s="174" customFormat="1" ht="344.25" customHeight="1">
      <c r="A231" s="621">
        <v>85</v>
      </c>
      <c r="B231" s="392" t="s">
        <v>18649</v>
      </c>
      <c r="C231" s="392" t="s">
        <v>20690</v>
      </c>
      <c r="D231" s="392" t="s">
        <v>20692</v>
      </c>
      <c r="E231" s="549" t="s">
        <v>20691</v>
      </c>
      <c r="F231" s="366" t="s">
        <v>19122</v>
      </c>
      <c r="G231" s="366" t="s">
        <v>51</v>
      </c>
      <c r="H231" s="366">
        <v>1</v>
      </c>
      <c r="I231" s="366" t="s">
        <v>18365</v>
      </c>
      <c r="J231" s="366" t="s">
        <v>5289</v>
      </c>
      <c r="K231" s="366" t="s">
        <v>4709</v>
      </c>
      <c r="L231" s="366" t="s">
        <v>40</v>
      </c>
      <c r="M231" s="392" t="s">
        <v>13049</v>
      </c>
      <c r="N231" s="366">
        <v>57</v>
      </c>
      <c r="O231" s="366">
        <v>0</v>
      </c>
      <c r="P231" s="366">
        <v>0</v>
      </c>
      <c r="Q231" s="366">
        <v>0</v>
      </c>
      <c r="R231" s="366">
        <v>0</v>
      </c>
      <c r="S231" s="366">
        <v>0</v>
      </c>
      <c r="T231" s="366">
        <v>0</v>
      </c>
      <c r="U231" s="366">
        <v>0</v>
      </c>
      <c r="V231" s="366">
        <v>0</v>
      </c>
      <c r="W231" s="366">
        <v>0</v>
      </c>
      <c r="X231" s="366">
        <v>17</v>
      </c>
      <c r="Y231" s="366">
        <v>0</v>
      </c>
      <c r="Z231" s="366" t="s">
        <v>40</v>
      </c>
      <c r="AA231" s="643" t="s">
        <v>5289</v>
      </c>
      <c r="AB231" s="643" t="s">
        <v>5289</v>
      </c>
      <c r="AC231" s="131" t="s">
        <v>5289</v>
      </c>
      <c r="AD231" s="131" t="s">
        <v>5289</v>
      </c>
      <c r="AE231" s="131" t="s">
        <v>5289</v>
      </c>
      <c r="AF231" s="133" t="s">
        <v>5289</v>
      </c>
      <c r="AG231" s="107"/>
      <c r="AH231" s="107"/>
      <c r="AI231" s="107"/>
      <c r="AJ231" s="107"/>
      <c r="AK231" s="107"/>
      <c r="AL231" s="107"/>
    </row>
    <row r="232" spans="1:38" s="174" customFormat="1" ht="344.25" customHeight="1">
      <c r="A232" s="621">
        <v>86</v>
      </c>
      <c r="B232" s="392" t="s">
        <v>18650</v>
      </c>
      <c r="C232" s="392" t="s">
        <v>20690</v>
      </c>
      <c r="D232" s="392" t="s">
        <v>18651</v>
      </c>
      <c r="E232" s="549" t="s">
        <v>20691</v>
      </c>
      <c r="F232" s="549" t="s">
        <v>51</v>
      </c>
      <c r="G232" s="521"/>
      <c r="H232" s="406"/>
      <c r="I232" s="406"/>
      <c r="J232" s="366" t="s">
        <v>5289</v>
      </c>
      <c r="K232" s="366" t="s">
        <v>4707</v>
      </c>
      <c r="L232" s="366" t="s">
        <v>40</v>
      </c>
      <c r="M232" s="392" t="s">
        <v>13049</v>
      </c>
      <c r="N232" s="366">
        <v>23</v>
      </c>
      <c r="O232" s="366">
        <v>0</v>
      </c>
      <c r="P232" s="366">
        <v>0</v>
      </c>
      <c r="Q232" s="366">
        <v>0</v>
      </c>
      <c r="R232" s="366">
        <v>0</v>
      </c>
      <c r="S232" s="366">
        <v>0</v>
      </c>
      <c r="T232" s="366">
        <v>0</v>
      </c>
      <c r="U232" s="366">
        <v>0</v>
      </c>
      <c r="V232" s="366">
        <v>0</v>
      </c>
      <c r="W232" s="366">
        <v>0</v>
      </c>
      <c r="X232" s="366">
        <v>92</v>
      </c>
      <c r="Y232" s="366">
        <v>0</v>
      </c>
      <c r="Z232" s="366" t="s">
        <v>51</v>
      </c>
      <c r="AA232" s="643" t="s">
        <v>5289</v>
      </c>
      <c r="AB232" s="643" t="s">
        <v>5289</v>
      </c>
      <c r="AC232" s="131" t="s">
        <v>5289</v>
      </c>
      <c r="AD232" s="131" t="s">
        <v>5289</v>
      </c>
      <c r="AE232" s="131" t="s">
        <v>5289</v>
      </c>
      <c r="AF232" s="133" t="s">
        <v>5289</v>
      </c>
      <c r="AG232" s="107"/>
      <c r="AH232" s="107"/>
      <c r="AI232" s="107"/>
      <c r="AJ232" s="107"/>
      <c r="AK232" s="107"/>
      <c r="AL232" s="107"/>
    </row>
    <row r="233" spans="1:38" s="174" customFormat="1" ht="357" customHeight="1">
      <c r="A233" s="621">
        <v>87</v>
      </c>
      <c r="B233" s="392" t="s">
        <v>3261</v>
      </c>
      <c r="C233" s="392" t="s">
        <v>20687</v>
      </c>
      <c r="D233" s="392" t="s">
        <v>20693</v>
      </c>
      <c r="E233" s="366" t="s">
        <v>18635</v>
      </c>
      <c r="F233" s="366" t="s">
        <v>51</v>
      </c>
      <c r="G233" s="521"/>
      <c r="H233" s="406"/>
      <c r="I233" s="406"/>
      <c r="J233" s="406"/>
      <c r="K233" s="406"/>
      <c r="L233" s="366" t="s">
        <v>51</v>
      </c>
      <c r="M233" s="521"/>
      <c r="N233" s="406"/>
      <c r="O233" s="366">
        <v>0</v>
      </c>
      <c r="P233" s="366">
        <v>0</v>
      </c>
      <c r="Q233" s="366">
        <v>0</v>
      </c>
      <c r="R233" s="366">
        <v>0</v>
      </c>
      <c r="S233" s="366">
        <v>0</v>
      </c>
      <c r="T233" s="366">
        <v>0</v>
      </c>
      <c r="U233" s="366">
        <v>0</v>
      </c>
      <c r="V233" s="366">
        <v>0</v>
      </c>
      <c r="W233" s="366">
        <v>0</v>
      </c>
      <c r="X233" s="366">
        <v>0</v>
      </c>
      <c r="Y233" s="366">
        <v>0</v>
      </c>
      <c r="Z233" s="366" t="s">
        <v>51</v>
      </c>
      <c r="AA233" s="643" t="s">
        <v>5289</v>
      </c>
      <c r="AB233" s="643" t="s">
        <v>5289</v>
      </c>
      <c r="AC233" s="131" t="s">
        <v>5289</v>
      </c>
      <c r="AD233" s="131" t="s">
        <v>5289</v>
      </c>
      <c r="AE233" s="131" t="s">
        <v>5289</v>
      </c>
      <c r="AF233" s="133" t="s">
        <v>5289</v>
      </c>
      <c r="AG233" s="107"/>
      <c r="AH233" s="107"/>
      <c r="AI233" s="107"/>
      <c r="AJ233" s="107"/>
      <c r="AK233" s="107"/>
      <c r="AL233" s="107"/>
    </row>
    <row r="234" spans="1:38" s="174" customFormat="1" ht="318.75" customHeight="1">
      <c r="A234" s="621">
        <v>88</v>
      </c>
      <c r="B234" s="392" t="s">
        <v>18058</v>
      </c>
      <c r="C234" s="392" t="s">
        <v>20690</v>
      </c>
      <c r="D234" s="392" t="s">
        <v>20694</v>
      </c>
      <c r="E234" s="549" t="s">
        <v>20695</v>
      </c>
      <c r="F234" s="366" t="s">
        <v>19122</v>
      </c>
      <c r="G234" s="366" t="s">
        <v>51</v>
      </c>
      <c r="H234" s="366">
        <v>1</v>
      </c>
      <c r="I234" s="366" t="s">
        <v>18365</v>
      </c>
      <c r="J234" s="406"/>
      <c r="K234" s="406"/>
      <c r="L234" s="366" t="s">
        <v>51</v>
      </c>
      <c r="M234" s="521"/>
      <c r="N234" s="406"/>
      <c r="O234" s="366">
        <v>0</v>
      </c>
      <c r="P234" s="366">
        <v>0</v>
      </c>
      <c r="Q234" s="366">
        <v>0</v>
      </c>
      <c r="R234" s="366">
        <v>0</v>
      </c>
      <c r="S234" s="366">
        <v>0</v>
      </c>
      <c r="T234" s="366">
        <v>0</v>
      </c>
      <c r="U234" s="366">
        <v>0</v>
      </c>
      <c r="V234" s="366">
        <v>0</v>
      </c>
      <c r="W234" s="366">
        <v>0</v>
      </c>
      <c r="X234" s="366">
        <v>24</v>
      </c>
      <c r="Y234" s="366">
        <v>0</v>
      </c>
      <c r="Z234" s="366" t="s">
        <v>51</v>
      </c>
      <c r="AA234" s="643" t="s">
        <v>5289</v>
      </c>
      <c r="AB234" s="643" t="s">
        <v>5289</v>
      </c>
      <c r="AC234" s="131" t="s">
        <v>5289</v>
      </c>
      <c r="AD234" s="131" t="s">
        <v>5289</v>
      </c>
      <c r="AE234" s="131" t="s">
        <v>5289</v>
      </c>
      <c r="AF234" s="133" t="s">
        <v>5289</v>
      </c>
      <c r="AG234" s="107"/>
      <c r="AH234" s="107"/>
      <c r="AI234" s="107"/>
      <c r="AJ234" s="107"/>
      <c r="AK234" s="107"/>
      <c r="AL234" s="107"/>
    </row>
    <row r="235" spans="1:38" s="174" customFormat="1" ht="318.75" customHeight="1">
      <c r="A235" s="621">
        <v>89</v>
      </c>
      <c r="B235" s="545" t="s">
        <v>18652</v>
      </c>
      <c r="C235" s="392" t="s">
        <v>20690</v>
      </c>
      <c r="D235" s="545" t="s">
        <v>18653</v>
      </c>
      <c r="E235" s="549" t="s">
        <v>20696</v>
      </c>
      <c r="F235" s="549" t="s">
        <v>51</v>
      </c>
      <c r="G235" s="521"/>
      <c r="H235" s="406"/>
      <c r="I235" s="406"/>
      <c r="J235" s="366" t="s">
        <v>5289</v>
      </c>
      <c r="K235" s="366" t="s">
        <v>4710</v>
      </c>
      <c r="L235" s="366" t="s">
        <v>51</v>
      </c>
      <c r="M235" s="521"/>
      <c r="N235" s="406"/>
      <c r="O235" s="366">
        <v>0</v>
      </c>
      <c r="P235" s="366">
        <v>0</v>
      </c>
      <c r="Q235" s="366">
        <v>0</v>
      </c>
      <c r="R235" s="366">
        <v>0</v>
      </c>
      <c r="S235" s="366">
        <v>0</v>
      </c>
      <c r="T235" s="366">
        <v>0</v>
      </c>
      <c r="U235" s="366">
        <v>0</v>
      </c>
      <c r="V235" s="366">
        <v>0</v>
      </c>
      <c r="W235" s="366">
        <v>0</v>
      </c>
      <c r="X235" s="366">
        <v>0</v>
      </c>
      <c r="Y235" s="366">
        <v>0</v>
      </c>
      <c r="Z235" s="366" t="s">
        <v>40</v>
      </c>
      <c r="AA235" s="643" t="s">
        <v>5289</v>
      </c>
      <c r="AB235" s="643" t="s">
        <v>5289</v>
      </c>
      <c r="AC235" s="131" t="s">
        <v>5289</v>
      </c>
      <c r="AD235" s="131" t="s">
        <v>5289</v>
      </c>
      <c r="AE235" s="131" t="s">
        <v>5289</v>
      </c>
      <c r="AF235" s="133" t="s">
        <v>5289</v>
      </c>
      <c r="AG235" s="107"/>
      <c r="AH235" s="107"/>
      <c r="AI235" s="107"/>
      <c r="AJ235" s="107"/>
      <c r="AK235" s="107"/>
      <c r="AL235" s="107"/>
    </row>
    <row r="236" spans="1:38" s="174" customFormat="1" ht="331.5" customHeight="1">
      <c r="A236" s="621">
        <v>90</v>
      </c>
      <c r="B236" s="392" t="s">
        <v>18652</v>
      </c>
      <c r="C236" s="392" t="s">
        <v>20687</v>
      </c>
      <c r="D236" s="392" t="s">
        <v>20697</v>
      </c>
      <c r="E236" s="366" t="s">
        <v>18635</v>
      </c>
      <c r="F236" s="366" t="s">
        <v>51</v>
      </c>
      <c r="G236" s="521"/>
      <c r="H236" s="406"/>
      <c r="I236" s="406"/>
      <c r="J236" s="366" t="s">
        <v>5289</v>
      </c>
      <c r="K236" s="366" t="s">
        <v>4710</v>
      </c>
      <c r="L236" s="366" t="s">
        <v>40</v>
      </c>
      <c r="M236" s="392" t="s">
        <v>13056</v>
      </c>
      <c r="N236" s="366">
        <v>0</v>
      </c>
      <c r="O236" s="366">
        <v>0</v>
      </c>
      <c r="P236" s="366">
        <v>0</v>
      </c>
      <c r="Q236" s="366">
        <v>0</v>
      </c>
      <c r="R236" s="366">
        <v>0</v>
      </c>
      <c r="S236" s="366">
        <v>0</v>
      </c>
      <c r="T236" s="366">
        <v>0</v>
      </c>
      <c r="U236" s="366">
        <v>0</v>
      </c>
      <c r="V236" s="366">
        <v>0</v>
      </c>
      <c r="W236" s="366">
        <v>0</v>
      </c>
      <c r="X236" s="366">
        <v>0</v>
      </c>
      <c r="Y236" s="366">
        <v>0</v>
      </c>
      <c r="Z236" s="366" t="s">
        <v>51</v>
      </c>
      <c r="AA236" s="643" t="s">
        <v>5289</v>
      </c>
      <c r="AB236" s="643" t="s">
        <v>5289</v>
      </c>
      <c r="AC236" s="131" t="s">
        <v>5289</v>
      </c>
      <c r="AD236" s="131" t="s">
        <v>5289</v>
      </c>
      <c r="AE236" s="131" t="s">
        <v>5289</v>
      </c>
      <c r="AF236" s="133" t="s">
        <v>5289</v>
      </c>
      <c r="AG236" s="107"/>
      <c r="AH236" s="107"/>
      <c r="AI236" s="107"/>
      <c r="AJ236" s="107"/>
      <c r="AK236" s="107"/>
      <c r="AL236" s="107"/>
    </row>
    <row r="237" spans="1:38" s="174" customFormat="1" ht="382.5" customHeight="1">
      <c r="A237" s="621">
        <v>91</v>
      </c>
      <c r="B237" s="392" t="s">
        <v>20698</v>
      </c>
      <c r="C237" s="392" t="s">
        <v>20699</v>
      </c>
      <c r="D237" s="392" t="s">
        <v>20700</v>
      </c>
      <c r="E237" s="369" t="s">
        <v>40</v>
      </c>
      <c r="F237" s="366" t="s">
        <v>51</v>
      </c>
      <c r="G237" s="521"/>
      <c r="H237" s="406"/>
      <c r="I237" s="406"/>
      <c r="J237" s="406"/>
      <c r="K237" s="406"/>
      <c r="L237" s="366" t="s">
        <v>40</v>
      </c>
      <c r="M237" s="392" t="s">
        <v>13050</v>
      </c>
      <c r="N237" s="366">
        <v>0</v>
      </c>
      <c r="O237" s="366">
        <v>0</v>
      </c>
      <c r="P237" s="366">
        <v>0</v>
      </c>
      <c r="Q237" s="366">
        <v>0</v>
      </c>
      <c r="R237" s="366">
        <v>0</v>
      </c>
      <c r="S237" s="366">
        <v>0</v>
      </c>
      <c r="T237" s="366">
        <v>0</v>
      </c>
      <c r="U237" s="366">
        <v>0</v>
      </c>
      <c r="V237" s="366">
        <v>0</v>
      </c>
      <c r="W237" s="366">
        <v>0</v>
      </c>
      <c r="X237" s="366">
        <v>2</v>
      </c>
      <c r="Y237" s="366">
        <v>0</v>
      </c>
      <c r="Z237" s="366" t="s">
        <v>51</v>
      </c>
      <c r="AA237" s="643" t="s">
        <v>5289</v>
      </c>
      <c r="AB237" s="643" t="s">
        <v>5289</v>
      </c>
      <c r="AC237" s="131" t="s">
        <v>5289</v>
      </c>
      <c r="AD237" s="131" t="s">
        <v>5289</v>
      </c>
      <c r="AE237" s="131" t="s">
        <v>5289</v>
      </c>
      <c r="AF237" s="133" t="s">
        <v>5289</v>
      </c>
      <c r="AG237" s="107"/>
      <c r="AH237" s="107"/>
      <c r="AI237" s="107"/>
      <c r="AJ237" s="107"/>
      <c r="AK237" s="107"/>
      <c r="AL237" s="107"/>
    </row>
    <row r="238" spans="1:38" s="174" customFormat="1" ht="191.25">
      <c r="A238" s="621">
        <v>92</v>
      </c>
      <c r="B238" s="392" t="s">
        <v>3263</v>
      </c>
      <c r="C238" s="392" t="s">
        <v>20687</v>
      </c>
      <c r="D238" s="392" t="s">
        <v>4923</v>
      </c>
      <c r="E238" s="366" t="s">
        <v>20689</v>
      </c>
      <c r="F238" s="366" t="s">
        <v>51</v>
      </c>
      <c r="G238" s="521"/>
      <c r="H238" s="406"/>
      <c r="I238" s="406"/>
      <c r="J238" s="406"/>
      <c r="K238" s="406"/>
      <c r="L238" s="366" t="s">
        <v>40</v>
      </c>
      <c r="M238" s="392" t="s">
        <v>13057</v>
      </c>
      <c r="N238" s="366">
        <v>0</v>
      </c>
      <c r="O238" s="366">
        <v>0</v>
      </c>
      <c r="P238" s="366">
        <v>0</v>
      </c>
      <c r="Q238" s="366">
        <v>0</v>
      </c>
      <c r="R238" s="366">
        <v>0</v>
      </c>
      <c r="S238" s="366">
        <v>0</v>
      </c>
      <c r="T238" s="366">
        <v>0</v>
      </c>
      <c r="U238" s="366">
        <v>0</v>
      </c>
      <c r="V238" s="366">
        <v>0</v>
      </c>
      <c r="W238" s="366">
        <v>0</v>
      </c>
      <c r="X238" s="366">
        <v>2</v>
      </c>
      <c r="Y238" s="366">
        <v>0</v>
      </c>
      <c r="Z238" s="366" t="s">
        <v>51</v>
      </c>
      <c r="AA238" s="643" t="s">
        <v>5289</v>
      </c>
      <c r="AB238" s="643" t="s">
        <v>5289</v>
      </c>
      <c r="AC238" s="131" t="s">
        <v>5289</v>
      </c>
      <c r="AD238" s="131" t="s">
        <v>5289</v>
      </c>
      <c r="AE238" s="131" t="s">
        <v>5289</v>
      </c>
      <c r="AF238" s="133" t="s">
        <v>5289</v>
      </c>
      <c r="AG238" s="107"/>
      <c r="AH238" s="107"/>
      <c r="AI238" s="107"/>
      <c r="AJ238" s="107"/>
      <c r="AK238" s="107"/>
      <c r="AL238" s="107"/>
    </row>
    <row r="239" spans="1:38" s="174" customFormat="1" ht="344.25" customHeight="1">
      <c r="A239" s="621">
        <v>93</v>
      </c>
      <c r="B239" s="392" t="s">
        <v>3264</v>
      </c>
      <c r="C239" s="392" t="s">
        <v>20687</v>
      </c>
      <c r="D239" s="392" t="s">
        <v>4924</v>
      </c>
      <c r="E239" s="366" t="s">
        <v>20701</v>
      </c>
      <c r="F239" s="364" t="s">
        <v>19122</v>
      </c>
      <c r="G239" s="366" t="s">
        <v>51</v>
      </c>
      <c r="H239" s="366">
        <v>1</v>
      </c>
      <c r="I239" s="366" t="s">
        <v>18365</v>
      </c>
      <c r="J239" s="406"/>
      <c r="K239" s="406"/>
      <c r="L239" s="366" t="s">
        <v>51</v>
      </c>
      <c r="M239" s="521"/>
      <c r="N239" s="406"/>
      <c r="O239" s="366">
        <v>0</v>
      </c>
      <c r="P239" s="366">
        <v>0</v>
      </c>
      <c r="Q239" s="366">
        <v>0</v>
      </c>
      <c r="R239" s="366">
        <v>0</v>
      </c>
      <c r="S239" s="366">
        <v>0</v>
      </c>
      <c r="T239" s="366">
        <v>0</v>
      </c>
      <c r="U239" s="366">
        <v>0</v>
      </c>
      <c r="V239" s="366">
        <v>0</v>
      </c>
      <c r="W239" s="366">
        <v>0</v>
      </c>
      <c r="X239" s="366">
        <v>8</v>
      </c>
      <c r="Y239" s="366">
        <v>0</v>
      </c>
      <c r="Z239" s="366" t="s">
        <v>51</v>
      </c>
      <c r="AA239" s="643" t="s">
        <v>5289</v>
      </c>
      <c r="AB239" s="643" t="s">
        <v>5289</v>
      </c>
      <c r="AC239" s="131" t="s">
        <v>5289</v>
      </c>
      <c r="AD239" s="131" t="s">
        <v>5289</v>
      </c>
      <c r="AE239" s="131" t="s">
        <v>5289</v>
      </c>
      <c r="AF239" s="133" t="s">
        <v>5289</v>
      </c>
      <c r="AG239" s="107"/>
      <c r="AH239" s="107"/>
      <c r="AI239" s="107"/>
      <c r="AJ239" s="107"/>
      <c r="AK239" s="107"/>
      <c r="AL239" s="107"/>
    </row>
    <row r="240" spans="1:38" s="174" customFormat="1" ht="369.75" customHeight="1">
      <c r="A240" s="621">
        <v>94</v>
      </c>
      <c r="B240" s="392" t="s">
        <v>19120</v>
      </c>
      <c r="C240" s="392" t="s">
        <v>20690</v>
      </c>
      <c r="D240" s="392" t="s">
        <v>131</v>
      </c>
      <c r="E240" s="366" t="s">
        <v>51</v>
      </c>
      <c r="F240" s="364" t="s">
        <v>51</v>
      </c>
      <c r="G240" s="521"/>
      <c r="H240" s="406"/>
      <c r="I240" s="406"/>
      <c r="J240" s="406"/>
      <c r="K240" s="406"/>
      <c r="L240" s="366"/>
      <c r="M240" s="521"/>
      <c r="N240" s="406"/>
      <c r="O240" s="366"/>
      <c r="P240" s="366"/>
      <c r="Q240" s="366"/>
      <c r="R240" s="366"/>
      <c r="S240" s="366"/>
      <c r="T240" s="366"/>
      <c r="U240" s="366"/>
      <c r="V240" s="366"/>
      <c r="W240" s="366"/>
      <c r="X240" s="366"/>
      <c r="Y240" s="366"/>
      <c r="Z240" s="366"/>
      <c r="AA240" s="643" t="s">
        <v>5289</v>
      </c>
      <c r="AB240" s="643" t="s">
        <v>5289</v>
      </c>
      <c r="AC240" s="131" t="s">
        <v>5289</v>
      </c>
      <c r="AD240" s="131" t="s">
        <v>5289</v>
      </c>
      <c r="AE240" s="131" t="s">
        <v>5289</v>
      </c>
      <c r="AF240" s="133" t="s">
        <v>5289</v>
      </c>
      <c r="AG240" s="107"/>
      <c r="AH240" s="107"/>
      <c r="AI240" s="107"/>
      <c r="AJ240" s="107"/>
      <c r="AK240" s="107"/>
      <c r="AL240" s="107"/>
    </row>
    <row r="241" spans="1:38" s="174" customFormat="1" ht="357" customHeight="1">
      <c r="A241" s="621">
        <v>95</v>
      </c>
      <c r="B241" s="392" t="s">
        <v>19121</v>
      </c>
      <c r="C241" s="392" t="s">
        <v>19952</v>
      </c>
      <c r="D241" s="392" t="s">
        <v>19953</v>
      </c>
      <c r="E241" s="366" t="s">
        <v>40</v>
      </c>
      <c r="F241" s="364" t="s">
        <v>51</v>
      </c>
      <c r="G241" s="521"/>
      <c r="H241" s="406"/>
      <c r="I241" s="406"/>
      <c r="J241" s="406"/>
      <c r="K241" s="406"/>
      <c r="L241" s="366" t="s">
        <v>51</v>
      </c>
      <c r="M241" s="406"/>
      <c r="N241" s="406"/>
      <c r="O241" s="366">
        <v>0</v>
      </c>
      <c r="P241" s="366">
        <v>0</v>
      </c>
      <c r="Q241" s="366">
        <v>0</v>
      </c>
      <c r="R241" s="366">
        <v>0</v>
      </c>
      <c r="S241" s="366">
        <v>0</v>
      </c>
      <c r="T241" s="366">
        <v>0</v>
      </c>
      <c r="U241" s="366">
        <v>0</v>
      </c>
      <c r="V241" s="366">
        <v>0</v>
      </c>
      <c r="W241" s="366">
        <v>0</v>
      </c>
      <c r="X241" s="366">
        <v>0</v>
      </c>
      <c r="Y241" s="366">
        <v>0</v>
      </c>
      <c r="Z241" s="366" t="s">
        <v>51</v>
      </c>
      <c r="AA241" s="643" t="s">
        <v>5289</v>
      </c>
      <c r="AB241" s="643" t="s">
        <v>5289</v>
      </c>
      <c r="AC241" s="131" t="s">
        <v>5289</v>
      </c>
      <c r="AD241" s="131" t="s">
        <v>5289</v>
      </c>
      <c r="AE241" s="131" t="s">
        <v>5289</v>
      </c>
      <c r="AF241" s="133" t="s">
        <v>5289</v>
      </c>
      <c r="AG241" s="107"/>
      <c r="AH241" s="107"/>
      <c r="AI241" s="107"/>
      <c r="AJ241" s="107"/>
      <c r="AK241" s="107"/>
      <c r="AL241" s="107"/>
    </row>
    <row r="242" spans="1:38" s="174" customFormat="1" ht="90.75" customHeight="1">
      <c r="A242" s="621">
        <v>96</v>
      </c>
      <c r="B242" s="392" t="s">
        <v>513</v>
      </c>
      <c r="C242" s="392" t="s">
        <v>20690</v>
      </c>
      <c r="D242" s="392" t="s">
        <v>4925</v>
      </c>
      <c r="E242" s="366" t="s">
        <v>20689</v>
      </c>
      <c r="F242" s="366" t="s">
        <v>51</v>
      </c>
      <c r="G242" s="521"/>
      <c r="H242" s="406"/>
      <c r="I242" s="406"/>
      <c r="J242" s="406"/>
      <c r="K242" s="406"/>
      <c r="L242" s="366" t="s">
        <v>40</v>
      </c>
      <c r="M242" s="392" t="s">
        <v>13058</v>
      </c>
      <c r="N242" s="366">
        <v>0</v>
      </c>
      <c r="O242" s="366">
        <v>0</v>
      </c>
      <c r="P242" s="366">
        <v>0</v>
      </c>
      <c r="Q242" s="366">
        <v>0</v>
      </c>
      <c r="R242" s="366">
        <v>0</v>
      </c>
      <c r="S242" s="366">
        <v>0</v>
      </c>
      <c r="T242" s="366">
        <v>0</v>
      </c>
      <c r="U242" s="366">
        <v>0</v>
      </c>
      <c r="V242" s="366">
        <v>0</v>
      </c>
      <c r="W242" s="366">
        <v>0</v>
      </c>
      <c r="X242" s="366">
        <v>6</v>
      </c>
      <c r="Y242" s="366">
        <v>0</v>
      </c>
      <c r="Z242" s="366" t="s">
        <v>51</v>
      </c>
      <c r="AA242" s="643" t="s">
        <v>5289</v>
      </c>
      <c r="AB242" s="643" t="s">
        <v>5289</v>
      </c>
      <c r="AC242" s="131" t="s">
        <v>5289</v>
      </c>
      <c r="AD242" s="131" t="s">
        <v>5289</v>
      </c>
      <c r="AE242" s="131" t="s">
        <v>5289</v>
      </c>
      <c r="AF242" s="133" t="s">
        <v>5289</v>
      </c>
      <c r="AG242" s="107"/>
      <c r="AH242" s="107"/>
      <c r="AI242" s="107"/>
      <c r="AJ242" s="107"/>
      <c r="AK242" s="107"/>
      <c r="AL242" s="107"/>
    </row>
    <row r="243" spans="1:38" s="96" customFormat="1" ht="15.75" customHeight="1" thickBot="1">
      <c r="A243" s="253">
        <v>1</v>
      </c>
      <c r="B243" s="243">
        <v>96</v>
      </c>
      <c r="C243" s="243"/>
      <c r="D243" s="243">
        <v>88</v>
      </c>
      <c r="E243" s="243">
        <v>88</v>
      </c>
      <c r="F243" s="243">
        <v>19</v>
      </c>
      <c r="G243" s="243">
        <v>0</v>
      </c>
      <c r="H243" s="243">
        <v>1</v>
      </c>
      <c r="I243" s="243"/>
      <c r="J243" s="243">
        <v>1</v>
      </c>
      <c r="K243" s="243">
        <v>23</v>
      </c>
      <c r="L243" s="243">
        <v>23</v>
      </c>
      <c r="M243" s="244"/>
      <c r="N243" s="243">
        <f t="shared" ref="N243:O243" si="9">SUM(N146:N242)</f>
        <v>81</v>
      </c>
      <c r="O243" s="243">
        <f t="shared" si="9"/>
        <v>0</v>
      </c>
      <c r="P243" s="243">
        <f t="shared" ref="P243:Q243" si="10">SUM(P146:P242)</f>
        <v>2</v>
      </c>
      <c r="Q243" s="243">
        <f t="shared" si="10"/>
        <v>0</v>
      </c>
      <c r="R243" s="243">
        <f t="shared" ref="R243" si="11">SUM(R146:R242)</f>
        <v>2</v>
      </c>
      <c r="S243" s="243">
        <f t="shared" ref="S243" si="12">SUM(S146:S242)</f>
        <v>0</v>
      </c>
      <c r="T243" s="243">
        <f t="shared" ref="T243:U243" si="13">SUM(T146:T242)</f>
        <v>24</v>
      </c>
      <c r="U243" s="243">
        <f t="shared" si="13"/>
        <v>0</v>
      </c>
      <c r="V243" s="243">
        <f t="shared" ref="V243:W243" si="14">SUM(V146:V242)</f>
        <v>4</v>
      </c>
      <c r="W243" s="243">
        <f t="shared" si="14"/>
        <v>0</v>
      </c>
      <c r="X243" s="243">
        <f t="shared" ref="X243:Y243" si="15">SUM(X146:X242)</f>
        <v>28348</v>
      </c>
      <c r="Y243" s="243">
        <f t="shared" si="15"/>
        <v>0</v>
      </c>
      <c r="Z243" s="243">
        <v>14</v>
      </c>
      <c r="AA243" s="243">
        <v>1</v>
      </c>
      <c r="AB243" s="243">
        <v>1</v>
      </c>
      <c r="AC243" s="243"/>
      <c r="AD243" s="243"/>
      <c r="AE243" s="243"/>
      <c r="AF243" s="243"/>
      <c r="AG243" s="110"/>
      <c r="AH243" s="110"/>
      <c r="AI243" s="110"/>
      <c r="AJ243" s="110"/>
      <c r="AK243" s="110"/>
      <c r="AL243" s="110"/>
    </row>
    <row r="244" spans="1:38" ht="15.75" customHeight="1" thickBot="1">
      <c r="A244" s="663" t="s">
        <v>29</v>
      </c>
      <c r="B244" s="664"/>
      <c r="C244" s="664"/>
      <c r="D244" s="664"/>
      <c r="E244" s="664"/>
      <c r="F244" s="664"/>
      <c r="G244" s="664"/>
      <c r="H244" s="664"/>
      <c r="I244" s="664"/>
      <c r="J244" s="664"/>
      <c r="K244" s="664"/>
      <c r="L244" s="664"/>
      <c r="M244" s="664"/>
      <c r="N244" s="664"/>
      <c r="O244" s="664"/>
      <c r="P244" s="664"/>
      <c r="Q244" s="664"/>
      <c r="R244" s="664"/>
      <c r="S244" s="664"/>
      <c r="T244" s="664"/>
      <c r="U244" s="664"/>
      <c r="V244" s="664"/>
      <c r="W244" s="664"/>
      <c r="X244" s="664"/>
      <c r="Y244" s="664"/>
      <c r="Z244" s="664"/>
      <c r="AA244" s="664"/>
      <c r="AB244" s="664"/>
      <c r="AC244" s="664"/>
      <c r="AD244" s="664"/>
      <c r="AE244" s="664"/>
      <c r="AF244" s="665"/>
    </row>
    <row r="245" spans="1:38" ht="255" customHeight="1">
      <c r="A245" s="639">
        <v>1</v>
      </c>
      <c r="B245" s="733" t="s">
        <v>19124</v>
      </c>
      <c r="C245" s="733" t="s">
        <v>1125</v>
      </c>
      <c r="D245" s="733" t="s">
        <v>1126</v>
      </c>
      <c r="E245" s="414" t="s">
        <v>40</v>
      </c>
      <c r="F245" s="414" t="s">
        <v>51</v>
      </c>
      <c r="G245" s="734"/>
      <c r="H245" s="568"/>
      <c r="I245" s="568"/>
      <c r="J245" s="568"/>
      <c r="K245" s="568"/>
      <c r="L245" s="414" t="s">
        <v>51</v>
      </c>
      <c r="M245" s="734"/>
      <c r="N245" s="568"/>
      <c r="O245" s="568"/>
      <c r="P245" s="414">
        <v>0</v>
      </c>
      <c r="Q245" s="414">
        <v>0</v>
      </c>
      <c r="R245" s="414">
        <v>0</v>
      </c>
      <c r="S245" s="414">
        <v>0</v>
      </c>
      <c r="T245" s="414">
        <v>0</v>
      </c>
      <c r="U245" s="414">
        <v>0</v>
      </c>
      <c r="V245" s="414">
        <v>0</v>
      </c>
      <c r="W245" s="414">
        <v>0</v>
      </c>
      <c r="X245" s="414">
        <v>670</v>
      </c>
      <c r="Y245" s="414">
        <v>41</v>
      </c>
      <c r="Z245" s="414" t="s">
        <v>51</v>
      </c>
      <c r="AA245" s="81" t="s">
        <v>2781</v>
      </c>
      <c r="AB245" s="125" t="s">
        <v>16319</v>
      </c>
      <c r="AC245" s="735" t="s">
        <v>21835</v>
      </c>
      <c r="AD245" s="735" t="s">
        <v>21836</v>
      </c>
      <c r="AE245" s="131" t="s">
        <v>1164</v>
      </c>
      <c r="AF245" s="736" t="s">
        <v>1165</v>
      </c>
    </row>
    <row r="246" spans="1:38" ht="267.75">
      <c r="A246" s="639">
        <v>2</v>
      </c>
      <c r="B246" s="367" t="s">
        <v>1128</v>
      </c>
      <c r="C246" s="367" t="s">
        <v>1125</v>
      </c>
      <c r="D246" s="367" t="s">
        <v>2782</v>
      </c>
      <c r="E246" s="369" t="s">
        <v>15061</v>
      </c>
      <c r="F246" s="369" t="s">
        <v>51</v>
      </c>
      <c r="G246" s="734"/>
      <c r="H246" s="568"/>
      <c r="I246" s="568"/>
      <c r="J246" s="568"/>
      <c r="K246" s="568"/>
      <c r="L246" s="369" t="s">
        <v>51</v>
      </c>
      <c r="M246" s="734"/>
      <c r="N246" s="568"/>
      <c r="O246" s="568"/>
      <c r="P246" s="369">
        <v>0</v>
      </c>
      <c r="Q246" s="369">
        <v>0</v>
      </c>
      <c r="R246" s="369">
        <v>0</v>
      </c>
      <c r="S246" s="369">
        <v>0</v>
      </c>
      <c r="T246" s="369">
        <v>0</v>
      </c>
      <c r="U246" s="369">
        <v>0</v>
      </c>
      <c r="V246" s="369">
        <v>0</v>
      </c>
      <c r="W246" s="369">
        <v>0</v>
      </c>
      <c r="X246" s="369">
        <v>145</v>
      </c>
      <c r="Y246" s="369">
        <v>0</v>
      </c>
      <c r="Z246" s="369" t="s">
        <v>51</v>
      </c>
      <c r="AA246" s="643" t="s">
        <v>5289</v>
      </c>
      <c r="AB246" s="643" t="s">
        <v>5289</v>
      </c>
      <c r="AC246" s="131" t="s">
        <v>5289</v>
      </c>
      <c r="AD246" s="131" t="s">
        <v>5289</v>
      </c>
      <c r="AE246" s="131" t="s">
        <v>5289</v>
      </c>
      <c r="AF246" s="133" t="s">
        <v>5289</v>
      </c>
    </row>
    <row r="247" spans="1:38" ht="76.5">
      <c r="A247" s="639">
        <v>3</v>
      </c>
      <c r="B247" s="367" t="s">
        <v>1129</v>
      </c>
      <c r="C247" s="367" t="s">
        <v>1125</v>
      </c>
      <c r="D247" s="367" t="s">
        <v>2783</v>
      </c>
      <c r="E247" s="369" t="s">
        <v>40</v>
      </c>
      <c r="F247" s="369" t="s">
        <v>51</v>
      </c>
      <c r="G247" s="734"/>
      <c r="H247" s="568"/>
      <c r="I247" s="568"/>
      <c r="J247" s="568"/>
      <c r="K247" s="568"/>
      <c r="L247" s="369" t="s">
        <v>51</v>
      </c>
      <c r="M247" s="734"/>
      <c r="N247" s="568"/>
      <c r="O247" s="568"/>
      <c r="P247" s="369">
        <v>0</v>
      </c>
      <c r="Q247" s="369">
        <v>0</v>
      </c>
      <c r="R247" s="369">
        <v>0</v>
      </c>
      <c r="S247" s="369">
        <v>0</v>
      </c>
      <c r="T247" s="369">
        <v>0</v>
      </c>
      <c r="U247" s="369">
        <v>0</v>
      </c>
      <c r="V247" s="369">
        <v>0</v>
      </c>
      <c r="W247" s="369">
        <v>0</v>
      </c>
      <c r="X247" s="369">
        <v>145</v>
      </c>
      <c r="Y247" s="369">
        <v>24</v>
      </c>
      <c r="Z247" s="369" t="s">
        <v>51</v>
      </c>
      <c r="AA247" s="643" t="s">
        <v>5289</v>
      </c>
      <c r="AB247" s="643" t="s">
        <v>5289</v>
      </c>
      <c r="AC247" s="131" t="s">
        <v>5289</v>
      </c>
      <c r="AD247" s="131" t="s">
        <v>5289</v>
      </c>
      <c r="AE247" s="131" t="s">
        <v>5289</v>
      </c>
      <c r="AF247" s="133" t="s">
        <v>5289</v>
      </c>
    </row>
    <row r="248" spans="1:38" ht="76.5">
      <c r="A248" s="639">
        <v>4</v>
      </c>
      <c r="B248" s="367" t="s">
        <v>1130</v>
      </c>
      <c r="C248" s="367" t="s">
        <v>1125</v>
      </c>
      <c r="D248" s="367" t="s">
        <v>2783</v>
      </c>
      <c r="E248" s="369" t="s">
        <v>40</v>
      </c>
      <c r="F248" s="369" t="s">
        <v>51</v>
      </c>
      <c r="G248" s="734"/>
      <c r="H248" s="568"/>
      <c r="I248" s="568"/>
      <c r="J248" s="568"/>
      <c r="K248" s="568"/>
      <c r="L248" s="369" t="s">
        <v>51</v>
      </c>
      <c r="M248" s="734"/>
      <c r="N248" s="568"/>
      <c r="O248" s="568"/>
      <c r="P248" s="369">
        <v>0</v>
      </c>
      <c r="Q248" s="369">
        <v>0</v>
      </c>
      <c r="R248" s="369">
        <v>0</v>
      </c>
      <c r="S248" s="369">
        <v>0</v>
      </c>
      <c r="T248" s="369">
        <v>0</v>
      </c>
      <c r="U248" s="369">
        <v>0</v>
      </c>
      <c r="V248" s="369">
        <v>0</v>
      </c>
      <c r="W248" s="369">
        <v>0</v>
      </c>
      <c r="X248" s="369">
        <v>70</v>
      </c>
      <c r="Y248" s="369">
        <v>0</v>
      </c>
      <c r="Z248" s="369" t="s">
        <v>51</v>
      </c>
      <c r="AA248" s="643" t="s">
        <v>5289</v>
      </c>
      <c r="AB248" s="643" t="s">
        <v>5289</v>
      </c>
      <c r="AC248" s="131" t="s">
        <v>5289</v>
      </c>
      <c r="AD248" s="131" t="s">
        <v>5289</v>
      </c>
      <c r="AE248" s="131" t="s">
        <v>5289</v>
      </c>
      <c r="AF248" s="133" t="s">
        <v>5289</v>
      </c>
    </row>
    <row r="249" spans="1:38" ht="306">
      <c r="A249" s="639">
        <v>5</v>
      </c>
      <c r="B249" s="367" t="s">
        <v>1131</v>
      </c>
      <c r="C249" s="367" t="s">
        <v>13663</v>
      </c>
      <c r="D249" s="367" t="s">
        <v>1132</v>
      </c>
      <c r="E249" s="369" t="s">
        <v>15062</v>
      </c>
      <c r="F249" s="369" t="s">
        <v>51</v>
      </c>
      <c r="G249" s="734"/>
      <c r="H249" s="568"/>
      <c r="I249" s="568"/>
      <c r="J249" s="568"/>
      <c r="K249" s="568"/>
      <c r="L249" s="369" t="s">
        <v>40</v>
      </c>
      <c r="M249" s="367" t="s">
        <v>13059</v>
      </c>
      <c r="N249" s="369">
        <v>0</v>
      </c>
      <c r="O249" s="369">
        <v>0</v>
      </c>
      <c r="P249" s="369">
        <v>0</v>
      </c>
      <c r="Q249" s="369">
        <v>0</v>
      </c>
      <c r="R249" s="369">
        <v>0</v>
      </c>
      <c r="S249" s="369">
        <v>0</v>
      </c>
      <c r="T249" s="369">
        <v>0</v>
      </c>
      <c r="U249" s="369">
        <v>0</v>
      </c>
      <c r="V249" s="369">
        <v>0</v>
      </c>
      <c r="W249" s="369">
        <v>0</v>
      </c>
      <c r="X249" s="369">
        <v>0</v>
      </c>
      <c r="Y249" s="369">
        <v>0</v>
      </c>
      <c r="Z249" s="369" t="s">
        <v>40</v>
      </c>
      <c r="AA249" s="643" t="s">
        <v>5289</v>
      </c>
      <c r="AB249" s="643" t="s">
        <v>5289</v>
      </c>
      <c r="AC249" s="131" t="s">
        <v>5289</v>
      </c>
      <c r="AD249" s="131" t="s">
        <v>5289</v>
      </c>
      <c r="AE249" s="131" t="s">
        <v>5289</v>
      </c>
      <c r="AF249" s="133" t="s">
        <v>5289</v>
      </c>
    </row>
    <row r="250" spans="1:38" ht="306">
      <c r="A250" s="639">
        <v>6</v>
      </c>
      <c r="B250" s="367" t="s">
        <v>1133</v>
      </c>
      <c r="C250" s="367" t="s">
        <v>13663</v>
      </c>
      <c r="D250" s="367" t="s">
        <v>1134</v>
      </c>
      <c r="E250" s="369" t="s">
        <v>15062</v>
      </c>
      <c r="F250" s="369" t="s">
        <v>51</v>
      </c>
      <c r="G250" s="734"/>
      <c r="H250" s="568"/>
      <c r="I250" s="568"/>
      <c r="J250" s="568"/>
      <c r="K250" s="568"/>
      <c r="L250" s="369" t="s">
        <v>40</v>
      </c>
      <c r="M250" s="367" t="s">
        <v>13059</v>
      </c>
      <c r="N250" s="369">
        <v>0</v>
      </c>
      <c r="O250" s="369">
        <v>0</v>
      </c>
      <c r="P250" s="369">
        <v>0</v>
      </c>
      <c r="Q250" s="369">
        <v>0</v>
      </c>
      <c r="R250" s="369">
        <v>0</v>
      </c>
      <c r="S250" s="369">
        <v>0</v>
      </c>
      <c r="T250" s="369">
        <v>0</v>
      </c>
      <c r="U250" s="369">
        <v>0</v>
      </c>
      <c r="V250" s="369">
        <v>0</v>
      </c>
      <c r="W250" s="369">
        <v>0</v>
      </c>
      <c r="X250" s="369">
        <v>0</v>
      </c>
      <c r="Y250" s="369">
        <v>0</v>
      </c>
      <c r="Z250" s="369" t="s">
        <v>40</v>
      </c>
      <c r="AA250" s="643" t="s">
        <v>5289</v>
      </c>
      <c r="AB250" s="643" t="s">
        <v>5289</v>
      </c>
      <c r="AC250" s="131" t="s">
        <v>5289</v>
      </c>
      <c r="AD250" s="131" t="s">
        <v>5289</v>
      </c>
      <c r="AE250" s="131" t="s">
        <v>5289</v>
      </c>
      <c r="AF250" s="133" t="s">
        <v>5289</v>
      </c>
    </row>
    <row r="251" spans="1:38" ht="306">
      <c r="A251" s="639">
        <v>7</v>
      </c>
      <c r="B251" s="367" t="s">
        <v>1135</v>
      </c>
      <c r="C251" s="367" t="s">
        <v>13663</v>
      </c>
      <c r="D251" s="367" t="s">
        <v>1134</v>
      </c>
      <c r="E251" s="369" t="s">
        <v>15063</v>
      </c>
      <c r="F251" s="369" t="s">
        <v>51</v>
      </c>
      <c r="G251" s="734"/>
      <c r="H251" s="568"/>
      <c r="I251" s="568"/>
      <c r="J251" s="568"/>
      <c r="K251" s="568"/>
      <c r="L251" s="369" t="s">
        <v>40</v>
      </c>
      <c r="M251" s="367" t="s">
        <v>13059</v>
      </c>
      <c r="N251" s="369">
        <v>0</v>
      </c>
      <c r="O251" s="369">
        <v>0</v>
      </c>
      <c r="P251" s="369">
        <v>0</v>
      </c>
      <c r="Q251" s="369">
        <v>0</v>
      </c>
      <c r="R251" s="369">
        <v>0</v>
      </c>
      <c r="S251" s="369">
        <v>0</v>
      </c>
      <c r="T251" s="369">
        <v>0</v>
      </c>
      <c r="U251" s="369">
        <v>0</v>
      </c>
      <c r="V251" s="369">
        <v>0</v>
      </c>
      <c r="W251" s="369">
        <v>0</v>
      </c>
      <c r="X251" s="369">
        <v>0</v>
      </c>
      <c r="Y251" s="369">
        <v>0</v>
      </c>
      <c r="Z251" s="369" t="s">
        <v>40</v>
      </c>
      <c r="AA251" s="643" t="s">
        <v>5289</v>
      </c>
      <c r="AB251" s="643" t="s">
        <v>5289</v>
      </c>
      <c r="AC251" s="131" t="s">
        <v>5289</v>
      </c>
      <c r="AD251" s="131" t="s">
        <v>5289</v>
      </c>
      <c r="AE251" s="131" t="s">
        <v>5289</v>
      </c>
      <c r="AF251" s="133" t="s">
        <v>5289</v>
      </c>
    </row>
    <row r="252" spans="1:38" s="44" customFormat="1" ht="102">
      <c r="A252" s="639">
        <v>8</v>
      </c>
      <c r="B252" s="367" t="s">
        <v>15060</v>
      </c>
      <c r="C252" s="367" t="s">
        <v>13663</v>
      </c>
      <c r="D252" s="367" t="s">
        <v>21832</v>
      </c>
      <c r="E252" s="369" t="s">
        <v>40</v>
      </c>
      <c r="F252" s="369" t="s">
        <v>51</v>
      </c>
      <c r="G252" s="734"/>
      <c r="H252" s="568"/>
      <c r="I252" s="568"/>
      <c r="J252" s="568"/>
      <c r="K252" s="568"/>
      <c r="L252" s="369" t="s">
        <v>40</v>
      </c>
      <c r="M252" s="367" t="s">
        <v>13027</v>
      </c>
      <c r="N252" s="369">
        <v>0</v>
      </c>
      <c r="O252" s="369">
        <v>0</v>
      </c>
      <c r="P252" s="369">
        <v>0</v>
      </c>
      <c r="Q252" s="369">
        <v>0</v>
      </c>
      <c r="R252" s="369">
        <v>0</v>
      </c>
      <c r="S252" s="369">
        <v>0</v>
      </c>
      <c r="T252" s="369">
        <v>0</v>
      </c>
      <c r="U252" s="369">
        <v>0</v>
      </c>
      <c r="V252" s="369">
        <v>0</v>
      </c>
      <c r="W252" s="369">
        <v>0</v>
      </c>
      <c r="X252" s="369">
        <v>1</v>
      </c>
      <c r="Y252" s="369">
        <v>0</v>
      </c>
      <c r="Z252" s="369" t="s">
        <v>40</v>
      </c>
      <c r="AA252" s="643" t="s">
        <v>5289</v>
      </c>
      <c r="AB252" s="643" t="s">
        <v>5289</v>
      </c>
      <c r="AC252" s="131" t="s">
        <v>5289</v>
      </c>
      <c r="AD252" s="131" t="s">
        <v>5289</v>
      </c>
      <c r="AE252" s="131" t="s">
        <v>5289</v>
      </c>
      <c r="AF252" s="133" t="s">
        <v>5289</v>
      </c>
      <c r="AG252" s="107"/>
      <c r="AH252" s="107"/>
      <c r="AI252" s="107"/>
      <c r="AJ252" s="107"/>
      <c r="AK252" s="107"/>
      <c r="AL252" s="107"/>
    </row>
    <row r="253" spans="1:38" s="44" customFormat="1" ht="179.25" customHeight="1">
      <c r="A253" s="639">
        <v>9</v>
      </c>
      <c r="B253" s="367" t="s">
        <v>19535</v>
      </c>
      <c r="C253" s="367" t="s">
        <v>13663</v>
      </c>
      <c r="D253" s="367" t="s">
        <v>19536</v>
      </c>
      <c r="E253" s="369" t="s">
        <v>876</v>
      </c>
      <c r="F253" s="369" t="s">
        <v>51</v>
      </c>
      <c r="G253" s="734"/>
      <c r="H253" s="568"/>
      <c r="I253" s="568"/>
      <c r="J253" s="568"/>
      <c r="K253" s="568"/>
      <c r="L253" s="369" t="s">
        <v>876</v>
      </c>
      <c r="M253" s="367" t="s">
        <v>19125</v>
      </c>
      <c r="N253" s="369">
        <v>0</v>
      </c>
      <c r="O253" s="369">
        <v>0</v>
      </c>
      <c r="P253" s="369">
        <v>0</v>
      </c>
      <c r="Q253" s="369">
        <v>0</v>
      </c>
      <c r="R253" s="369">
        <v>0</v>
      </c>
      <c r="S253" s="369">
        <v>0</v>
      </c>
      <c r="T253" s="369">
        <v>0</v>
      </c>
      <c r="U253" s="369">
        <v>0</v>
      </c>
      <c r="V253" s="369">
        <v>0</v>
      </c>
      <c r="W253" s="369">
        <v>0</v>
      </c>
      <c r="X253" s="369">
        <v>2</v>
      </c>
      <c r="Y253" s="369">
        <v>0</v>
      </c>
      <c r="Z253" s="369" t="s">
        <v>51</v>
      </c>
      <c r="AA253" s="643" t="s">
        <v>5289</v>
      </c>
      <c r="AB253" s="643" t="s">
        <v>5289</v>
      </c>
      <c r="AC253" s="131" t="s">
        <v>5289</v>
      </c>
      <c r="AD253" s="131" t="s">
        <v>5289</v>
      </c>
      <c r="AE253" s="131" t="s">
        <v>5289</v>
      </c>
      <c r="AF253" s="133" t="s">
        <v>5289</v>
      </c>
      <c r="AG253" s="107"/>
      <c r="AH253" s="107"/>
      <c r="AI253" s="107"/>
      <c r="AJ253" s="107"/>
      <c r="AK253" s="107"/>
      <c r="AL253" s="107"/>
    </row>
    <row r="254" spans="1:38" s="44" customFormat="1" ht="114.75">
      <c r="A254" s="639">
        <v>10</v>
      </c>
      <c r="B254" s="367" t="s">
        <v>17980</v>
      </c>
      <c r="C254" s="367" t="s">
        <v>13663</v>
      </c>
      <c r="D254" s="367" t="s">
        <v>21814</v>
      </c>
      <c r="E254" s="369" t="s">
        <v>2223</v>
      </c>
      <c r="F254" s="369" t="s">
        <v>51</v>
      </c>
      <c r="G254" s="734"/>
      <c r="H254" s="568"/>
      <c r="I254" s="568"/>
      <c r="J254" s="568"/>
      <c r="K254" s="568"/>
      <c r="L254" s="369" t="s">
        <v>8818</v>
      </c>
      <c r="M254" s="367" t="s">
        <v>19126</v>
      </c>
      <c r="N254" s="369">
        <v>0</v>
      </c>
      <c r="O254" s="369">
        <v>0</v>
      </c>
      <c r="P254" s="369">
        <v>0</v>
      </c>
      <c r="Q254" s="369">
        <v>0</v>
      </c>
      <c r="R254" s="369">
        <v>0</v>
      </c>
      <c r="S254" s="369">
        <v>0</v>
      </c>
      <c r="T254" s="369">
        <v>0</v>
      </c>
      <c r="U254" s="369">
        <v>0</v>
      </c>
      <c r="V254" s="369">
        <v>0</v>
      </c>
      <c r="W254" s="369">
        <v>0</v>
      </c>
      <c r="X254" s="369">
        <v>0</v>
      </c>
      <c r="Y254" s="369">
        <v>0</v>
      </c>
      <c r="Z254" s="369" t="s">
        <v>51</v>
      </c>
      <c r="AA254" s="643" t="s">
        <v>5289</v>
      </c>
      <c r="AB254" s="643" t="s">
        <v>5289</v>
      </c>
      <c r="AC254" s="131" t="s">
        <v>5289</v>
      </c>
      <c r="AD254" s="131" t="s">
        <v>5289</v>
      </c>
      <c r="AE254" s="131" t="s">
        <v>5289</v>
      </c>
      <c r="AF254" s="133" t="s">
        <v>5289</v>
      </c>
      <c r="AG254" s="107"/>
      <c r="AH254" s="107"/>
      <c r="AI254" s="107"/>
      <c r="AJ254" s="107"/>
      <c r="AK254" s="107"/>
      <c r="AL254" s="107"/>
    </row>
    <row r="255" spans="1:38" ht="114.75">
      <c r="A255" s="639">
        <v>11</v>
      </c>
      <c r="B255" s="367" t="s">
        <v>1136</v>
      </c>
      <c r="C255" s="367" t="s">
        <v>1137</v>
      </c>
      <c r="D255" s="367" t="s">
        <v>19537</v>
      </c>
      <c r="E255" s="369" t="s">
        <v>40</v>
      </c>
      <c r="F255" s="369" t="s">
        <v>51</v>
      </c>
      <c r="G255" s="734"/>
      <c r="H255" s="568"/>
      <c r="I255" s="568"/>
      <c r="J255" s="568"/>
      <c r="K255" s="568"/>
      <c r="L255" s="369" t="s">
        <v>51</v>
      </c>
      <c r="M255" s="734"/>
      <c r="N255" s="568"/>
      <c r="O255" s="568"/>
      <c r="P255" s="369">
        <v>0</v>
      </c>
      <c r="Q255" s="369">
        <v>0</v>
      </c>
      <c r="R255" s="369">
        <v>0</v>
      </c>
      <c r="S255" s="369">
        <v>0</v>
      </c>
      <c r="T255" s="369">
        <v>0</v>
      </c>
      <c r="U255" s="369">
        <v>0</v>
      </c>
      <c r="V255" s="369">
        <v>0</v>
      </c>
      <c r="W255" s="369">
        <v>0</v>
      </c>
      <c r="X255" s="369">
        <v>3</v>
      </c>
      <c r="Y255" s="369">
        <v>0</v>
      </c>
      <c r="Z255" s="369" t="s">
        <v>51</v>
      </c>
      <c r="AA255" s="643" t="s">
        <v>5289</v>
      </c>
      <c r="AB255" s="643" t="s">
        <v>5289</v>
      </c>
      <c r="AC255" s="131" t="s">
        <v>5289</v>
      </c>
      <c r="AD255" s="131" t="s">
        <v>5289</v>
      </c>
      <c r="AE255" s="131" t="s">
        <v>5289</v>
      </c>
      <c r="AF255" s="133" t="s">
        <v>5289</v>
      </c>
    </row>
    <row r="256" spans="1:38" ht="306" customHeight="1">
      <c r="A256" s="639">
        <v>12</v>
      </c>
      <c r="B256" s="367" t="s">
        <v>18385</v>
      </c>
      <c r="C256" s="367" t="s">
        <v>1137</v>
      </c>
      <c r="D256" s="367" t="s">
        <v>19127</v>
      </c>
      <c r="E256" s="369" t="s">
        <v>876</v>
      </c>
      <c r="F256" s="588" t="s">
        <v>1167</v>
      </c>
      <c r="G256" s="369" t="s">
        <v>40</v>
      </c>
      <c r="H256" s="369">
        <v>1</v>
      </c>
      <c r="I256" s="369" t="s">
        <v>20717</v>
      </c>
      <c r="J256" s="475" t="s">
        <v>1127</v>
      </c>
      <c r="K256" s="367" t="s">
        <v>1138</v>
      </c>
      <c r="L256" s="369" t="s">
        <v>40</v>
      </c>
      <c r="M256" s="367" t="s">
        <v>13014</v>
      </c>
      <c r="N256" s="369">
        <v>0</v>
      </c>
      <c r="O256" s="369">
        <v>0</v>
      </c>
      <c r="P256" s="369">
        <v>0</v>
      </c>
      <c r="Q256" s="369">
        <v>0</v>
      </c>
      <c r="R256" s="369">
        <v>0</v>
      </c>
      <c r="S256" s="369">
        <v>0</v>
      </c>
      <c r="T256" s="369">
        <v>0</v>
      </c>
      <c r="U256" s="369">
        <v>0</v>
      </c>
      <c r="V256" s="369">
        <v>0</v>
      </c>
      <c r="W256" s="369">
        <v>0</v>
      </c>
      <c r="X256" s="369">
        <v>3</v>
      </c>
      <c r="Y256" s="369">
        <v>2</v>
      </c>
      <c r="Z256" s="369" t="s">
        <v>51</v>
      </c>
      <c r="AA256" s="643" t="s">
        <v>5289</v>
      </c>
      <c r="AB256" s="643" t="s">
        <v>5289</v>
      </c>
      <c r="AC256" s="131" t="s">
        <v>5289</v>
      </c>
      <c r="AD256" s="131" t="s">
        <v>5289</v>
      </c>
      <c r="AE256" s="131" t="s">
        <v>5289</v>
      </c>
      <c r="AF256" s="133" t="s">
        <v>5289</v>
      </c>
    </row>
    <row r="257" spans="1:38" ht="306" customHeight="1">
      <c r="A257" s="639">
        <v>13</v>
      </c>
      <c r="B257" s="737" t="s">
        <v>19538</v>
      </c>
      <c r="C257" s="367" t="s">
        <v>1137</v>
      </c>
      <c r="D257" s="367" t="s">
        <v>19128</v>
      </c>
      <c r="E257" s="369" t="s">
        <v>876</v>
      </c>
      <c r="F257" s="588" t="s">
        <v>1167</v>
      </c>
      <c r="G257" s="369" t="s">
        <v>40</v>
      </c>
      <c r="H257" s="369">
        <v>1</v>
      </c>
      <c r="I257" s="369" t="s">
        <v>20717</v>
      </c>
      <c r="J257" s="369" t="s">
        <v>5726</v>
      </c>
      <c r="K257" s="367" t="s">
        <v>1138</v>
      </c>
      <c r="L257" s="369" t="s">
        <v>40</v>
      </c>
      <c r="M257" s="367" t="s">
        <v>13014</v>
      </c>
      <c r="N257" s="369">
        <v>2</v>
      </c>
      <c r="O257" s="369">
        <v>0</v>
      </c>
      <c r="P257" s="369">
        <v>0</v>
      </c>
      <c r="Q257" s="369">
        <v>0</v>
      </c>
      <c r="R257" s="369">
        <v>0</v>
      </c>
      <c r="S257" s="369">
        <v>0</v>
      </c>
      <c r="T257" s="369">
        <v>0</v>
      </c>
      <c r="U257" s="369">
        <v>0</v>
      </c>
      <c r="V257" s="369">
        <v>0</v>
      </c>
      <c r="W257" s="369">
        <v>0</v>
      </c>
      <c r="X257" s="369">
        <v>8</v>
      </c>
      <c r="Y257" s="369">
        <v>0</v>
      </c>
      <c r="Z257" s="369" t="s">
        <v>51</v>
      </c>
      <c r="AA257" s="643" t="s">
        <v>5289</v>
      </c>
      <c r="AB257" s="643" t="s">
        <v>5289</v>
      </c>
      <c r="AC257" s="131" t="s">
        <v>5289</v>
      </c>
      <c r="AD257" s="131" t="s">
        <v>5289</v>
      </c>
      <c r="AE257" s="131" t="s">
        <v>5289</v>
      </c>
      <c r="AF257" s="133" t="s">
        <v>5289</v>
      </c>
    </row>
    <row r="258" spans="1:38" ht="306" customHeight="1">
      <c r="A258" s="639">
        <v>14</v>
      </c>
      <c r="B258" s="367" t="s">
        <v>19539</v>
      </c>
      <c r="C258" s="367" t="s">
        <v>1137</v>
      </c>
      <c r="D258" s="367" t="s">
        <v>19129</v>
      </c>
      <c r="E258" s="369" t="s">
        <v>876</v>
      </c>
      <c r="F258" s="369" t="s">
        <v>21815</v>
      </c>
      <c r="G258" s="369" t="s">
        <v>40</v>
      </c>
      <c r="H258" s="369">
        <v>1</v>
      </c>
      <c r="I258" s="369" t="s">
        <v>20717</v>
      </c>
      <c r="J258" s="369" t="s">
        <v>5726</v>
      </c>
      <c r="K258" s="367" t="s">
        <v>1138</v>
      </c>
      <c r="L258" s="369" t="s">
        <v>40</v>
      </c>
      <c r="M258" s="367" t="s">
        <v>13060</v>
      </c>
      <c r="N258" s="369">
        <v>9</v>
      </c>
      <c r="O258" s="369">
        <v>0</v>
      </c>
      <c r="P258" s="369">
        <v>0</v>
      </c>
      <c r="Q258" s="369">
        <v>0</v>
      </c>
      <c r="R258" s="369">
        <v>0</v>
      </c>
      <c r="S258" s="369">
        <v>0</v>
      </c>
      <c r="T258" s="369">
        <v>0</v>
      </c>
      <c r="U258" s="369">
        <v>0</v>
      </c>
      <c r="V258" s="369">
        <v>0</v>
      </c>
      <c r="W258" s="369">
        <v>0</v>
      </c>
      <c r="X258" s="369">
        <v>21</v>
      </c>
      <c r="Y258" s="369">
        <v>2</v>
      </c>
      <c r="Z258" s="369" t="s">
        <v>51</v>
      </c>
      <c r="AA258" s="643" t="s">
        <v>5289</v>
      </c>
      <c r="AB258" s="643" t="s">
        <v>5289</v>
      </c>
      <c r="AC258" s="131" t="s">
        <v>5289</v>
      </c>
      <c r="AD258" s="131" t="s">
        <v>5289</v>
      </c>
      <c r="AE258" s="131" t="s">
        <v>5289</v>
      </c>
      <c r="AF258" s="133" t="s">
        <v>5289</v>
      </c>
    </row>
    <row r="259" spans="1:38" ht="114.75">
      <c r="A259" s="639">
        <v>15</v>
      </c>
      <c r="B259" s="367" t="s">
        <v>19540</v>
      </c>
      <c r="C259" s="367" t="s">
        <v>1137</v>
      </c>
      <c r="D259" s="367" t="s">
        <v>19541</v>
      </c>
      <c r="E259" s="369" t="s">
        <v>40</v>
      </c>
      <c r="F259" s="588" t="s">
        <v>19133</v>
      </c>
      <c r="G259" s="369" t="s">
        <v>40</v>
      </c>
      <c r="H259" s="369">
        <v>1</v>
      </c>
      <c r="I259" s="369" t="s">
        <v>20717</v>
      </c>
      <c r="J259" s="369" t="s">
        <v>5726</v>
      </c>
      <c r="K259" s="367" t="s">
        <v>1140</v>
      </c>
      <c r="L259" s="369" t="s">
        <v>40</v>
      </c>
      <c r="M259" s="367" t="s">
        <v>13014</v>
      </c>
      <c r="N259" s="369">
        <v>0</v>
      </c>
      <c r="O259" s="369">
        <v>0</v>
      </c>
      <c r="P259" s="369">
        <v>0</v>
      </c>
      <c r="Q259" s="369">
        <v>0</v>
      </c>
      <c r="R259" s="369">
        <v>0</v>
      </c>
      <c r="S259" s="369">
        <v>0</v>
      </c>
      <c r="T259" s="369">
        <v>0</v>
      </c>
      <c r="U259" s="369">
        <v>0</v>
      </c>
      <c r="V259" s="369">
        <v>0</v>
      </c>
      <c r="W259" s="369">
        <v>0</v>
      </c>
      <c r="X259" s="369">
        <v>5</v>
      </c>
      <c r="Y259" s="369">
        <v>0</v>
      </c>
      <c r="Z259" s="369" t="s">
        <v>51</v>
      </c>
      <c r="AA259" s="643" t="s">
        <v>5289</v>
      </c>
      <c r="AB259" s="643" t="s">
        <v>5289</v>
      </c>
      <c r="AC259" s="131" t="s">
        <v>5289</v>
      </c>
      <c r="AD259" s="131" t="s">
        <v>5289</v>
      </c>
      <c r="AE259" s="131" t="s">
        <v>5289</v>
      </c>
      <c r="AF259" s="133" t="s">
        <v>5289</v>
      </c>
    </row>
    <row r="260" spans="1:38" ht="102">
      <c r="A260" s="639">
        <v>16</v>
      </c>
      <c r="B260" s="737" t="s">
        <v>19542</v>
      </c>
      <c r="C260" s="367" t="s">
        <v>1137</v>
      </c>
      <c r="D260" s="367" t="s">
        <v>19543</v>
      </c>
      <c r="E260" s="369" t="s">
        <v>40</v>
      </c>
      <c r="F260" s="369" t="s">
        <v>51</v>
      </c>
      <c r="G260" s="734"/>
      <c r="H260" s="568"/>
      <c r="I260" s="568"/>
      <c r="J260" s="369" t="s">
        <v>5726</v>
      </c>
      <c r="K260" s="367" t="s">
        <v>1140</v>
      </c>
      <c r="L260" s="369" t="s">
        <v>40</v>
      </c>
      <c r="M260" s="367" t="s">
        <v>13014</v>
      </c>
      <c r="N260" s="369">
        <v>0</v>
      </c>
      <c r="O260" s="369">
        <v>0</v>
      </c>
      <c r="P260" s="369">
        <v>0</v>
      </c>
      <c r="Q260" s="369">
        <v>0</v>
      </c>
      <c r="R260" s="369">
        <v>0</v>
      </c>
      <c r="S260" s="369">
        <v>0</v>
      </c>
      <c r="T260" s="369">
        <v>0</v>
      </c>
      <c r="U260" s="369">
        <v>0</v>
      </c>
      <c r="V260" s="369">
        <v>0</v>
      </c>
      <c r="W260" s="369">
        <v>0</v>
      </c>
      <c r="X260" s="369">
        <v>2</v>
      </c>
      <c r="Y260" s="369">
        <v>0</v>
      </c>
      <c r="Z260" s="369" t="s">
        <v>51</v>
      </c>
      <c r="AA260" s="643" t="s">
        <v>5289</v>
      </c>
      <c r="AB260" s="643" t="s">
        <v>5289</v>
      </c>
      <c r="AC260" s="131" t="s">
        <v>5289</v>
      </c>
      <c r="AD260" s="131" t="s">
        <v>5289</v>
      </c>
      <c r="AE260" s="131" t="s">
        <v>5289</v>
      </c>
      <c r="AF260" s="133" t="s">
        <v>5289</v>
      </c>
    </row>
    <row r="261" spans="1:38" ht="102">
      <c r="A261" s="639">
        <v>17</v>
      </c>
      <c r="B261" s="367" t="s">
        <v>19544</v>
      </c>
      <c r="C261" s="367" t="s">
        <v>1137</v>
      </c>
      <c r="D261" s="367" t="s">
        <v>19545</v>
      </c>
      <c r="E261" s="369" t="s">
        <v>40</v>
      </c>
      <c r="F261" s="369" t="s">
        <v>51</v>
      </c>
      <c r="G261" s="734"/>
      <c r="H261" s="568"/>
      <c r="I261" s="568"/>
      <c r="J261" s="568"/>
      <c r="K261" s="568"/>
      <c r="L261" s="369" t="s">
        <v>40</v>
      </c>
      <c r="M261" s="367" t="s">
        <v>13014</v>
      </c>
      <c r="N261" s="369">
        <v>19</v>
      </c>
      <c r="O261" s="369">
        <v>0</v>
      </c>
      <c r="P261" s="369">
        <v>0</v>
      </c>
      <c r="Q261" s="369">
        <v>0</v>
      </c>
      <c r="R261" s="369">
        <v>0</v>
      </c>
      <c r="S261" s="369">
        <v>0</v>
      </c>
      <c r="T261" s="369">
        <v>0</v>
      </c>
      <c r="U261" s="369">
        <v>0</v>
      </c>
      <c r="V261" s="369">
        <v>0</v>
      </c>
      <c r="W261" s="369">
        <v>0</v>
      </c>
      <c r="X261" s="369">
        <v>122</v>
      </c>
      <c r="Y261" s="369">
        <v>0</v>
      </c>
      <c r="Z261" s="369" t="s">
        <v>51</v>
      </c>
      <c r="AA261" s="643" t="s">
        <v>5289</v>
      </c>
      <c r="AB261" s="643" t="s">
        <v>5289</v>
      </c>
      <c r="AC261" s="131" t="s">
        <v>5289</v>
      </c>
      <c r="AD261" s="131" t="s">
        <v>5289</v>
      </c>
      <c r="AE261" s="131" t="s">
        <v>5289</v>
      </c>
      <c r="AF261" s="133" t="s">
        <v>5289</v>
      </c>
    </row>
    <row r="262" spans="1:38" ht="102">
      <c r="A262" s="639">
        <v>18</v>
      </c>
      <c r="B262" s="367" t="s">
        <v>579</v>
      </c>
      <c r="C262" s="367" t="s">
        <v>1137</v>
      </c>
      <c r="D262" s="367" t="s">
        <v>19130</v>
      </c>
      <c r="E262" s="369" t="s">
        <v>40</v>
      </c>
      <c r="F262" s="369" t="s">
        <v>51</v>
      </c>
      <c r="G262" s="734"/>
      <c r="H262" s="568"/>
      <c r="I262" s="568"/>
      <c r="J262" s="369" t="s">
        <v>5726</v>
      </c>
      <c r="K262" s="367" t="s">
        <v>1140</v>
      </c>
      <c r="L262" s="369" t="s">
        <v>51</v>
      </c>
      <c r="M262" s="734"/>
      <c r="N262" s="568"/>
      <c r="O262" s="568"/>
      <c r="P262" s="369">
        <v>0</v>
      </c>
      <c r="Q262" s="369">
        <v>0</v>
      </c>
      <c r="R262" s="369">
        <v>0</v>
      </c>
      <c r="S262" s="369">
        <v>0</v>
      </c>
      <c r="T262" s="369">
        <v>0</v>
      </c>
      <c r="U262" s="369">
        <v>0</v>
      </c>
      <c r="V262" s="369">
        <v>0</v>
      </c>
      <c r="W262" s="369">
        <v>0</v>
      </c>
      <c r="X262" s="369">
        <v>3</v>
      </c>
      <c r="Y262" s="369">
        <v>0</v>
      </c>
      <c r="Z262" s="369" t="s">
        <v>51</v>
      </c>
      <c r="AA262" s="643" t="s">
        <v>5289</v>
      </c>
      <c r="AB262" s="643" t="s">
        <v>5289</v>
      </c>
      <c r="AC262" s="131" t="s">
        <v>5289</v>
      </c>
      <c r="AD262" s="131" t="s">
        <v>5289</v>
      </c>
      <c r="AE262" s="131" t="s">
        <v>5289</v>
      </c>
      <c r="AF262" s="133" t="s">
        <v>5289</v>
      </c>
    </row>
    <row r="263" spans="1:38" ht="102">
      <c r="A263" s="639">
        <v>19</v>
      </c>
      <c r="B263" s="367" t="s">
        <v>1141</v>
      </c>
      <c r="C263" s="367" t="s">
        <v>1137</v>
      </c>
      <c r="D263" s="367" t="s">
        <v>19546</v>
      </c>
      <c r="E263" s="369" t="s">
        <v>40</v>
      </c>
      <c r="F263" s="369" t="s">
        <v>51</v>
      </c>
      <c r="G263" s="734"/>
      <c r="H263" s="568"/>
      <c r="I263" s="568"/>
      <c r="J263" s="568"/>
      <c r="K263" s="568"/>
      <c r="L263" s="369" t="s">
        <v>40</v>
      </c>
      <c r="M263" s="367" t="s">
        <v>13061</v>
      </c>
      <c r="N263" s="369">
        <v>0</v>
      </c>
      <c r="O263" s="369">
        <v>0</v>
      </c>
      <c r="P263" s="369">
        <v>0</v>
      </c>
      <c r="Q263" s="369">
        <v>0</v>
      </c>
      <c r="R263" s="369">
        <v>0</v>
      </c>
      <c r="S263" s="369">
        <v>0</v>
      </c>
      <c r="T263" s="369">
        <v>0</v>
      </c>
      <c r="U263" s="369">
        <v>0</v>
      </c>
      <c r="V263" s="369">
        <v>0</v>
      </c>
      <c r="W263" s="369">
        <v>0</v>
      </c>
      <c r="X263" s="369">
        <v>59</v>
      </c>
      <c r="Y263" s="369">
        <v>0</v>
      </c>
      <c r="Z263" s="369" t="s">
        <v>51</v>
      </c>
      <c r="AA263" s="643" t="s">
        <v>5289</v>
      </c>
      <c r="AB263" s="643" t="s">
        <v>5289</v>
      </c>
      <c r="AC263" s="131" t="s">
        <v>5289</v>
      </c>
      <c r="AD263" s="131" t="s">
        <v>5289</v>
      </c>
      <c r="AE263" s="131" t="s">
        <v>5289</v>
      </c>
      <c r="AF263" s="133" t="s">
        <v>5289</v>
      </c>
    </row>
    <row r="264" spans="1:38" ht="114.75">
      <c r="A264" s="639">
        <v>20</v>
      </c>
      <c r="B264" s="367" t="s">
        <v>19131</v>
      </c>
      <c r="C264" s="367" t="s">
        <v>1137</v>
      </c>
      <c r="D264" s="367" t="s">
        <v>2784</v>
      </c>
      <c r="E264" s="369" t="s">
        <v>40</v>
      </c>
      <c r="F264" s="588" t="s">
        <v>1167</v>
      </c>
      <c r="G264" s="369" t="s">
        <v>40</v>
      </c>
      <c r="H264" s="369">
        <v>1</v>
      </c>
      <c r="I264" s="369" t="s">
        <v>20717</v>
      </c>
      <c r="J264" s="369" t="s">
        <v>5726</v>
      </c>
      <c r="K264" s="367" t="s">
        <v>1142</v>
      </c>
      <c r="L264" s="369" t="s">
        <v>40</v>
      </c>
      <c r="M264" s="367" t="s">
        <v>13014</v>
      </c>
      <c r="N264" s="369">
        <v>0</v>
      </c>
      <c r="O264" s="369">
        <v>0</v>
      </c>
      <c r="P264" s="369">
        <v>0</v>
      </c>
      <c r="Q264" s="369">
        <v>0</v>
      </c>
      <c r="R264" s="369">
        <v>0</v>
      </c>
      <c r="S264" s="369">
        <v>0</v>
      </c>
      <c r="T264" s="369">
        <v>0</v>
      </c>
      <c r="U264" s="369">
        <v>0</v>
      </c>
      <c r="V264" s="369">
        <v>0</v>
      </c>
      <c r="W264" s="369">
        <v>0</v>
      </c>
      <c r="X264" s="369">
        <v>0</v>
      </c>
      <c r="Y264" s="369">
        <v>0</v>
      </c>
      <c r="Z264" s="369" t="s">
        <v>51</v>
      </c>
      <c r="AA264" s="643" t="s">
        <v>5289</v>
      </c>
      <c r="AB264" s="643" t="s">
        <v>5289</v>
      </c>
      <c r="AC264" s="131" t="s">
        <v>5289</v>
      </c>
      <c r="AD264" s="131" t="s">
        <v>5289</v>
      </c>
      <c r="AE264" s="131" t="s">
        <v>5289</v>
      </c>
      <c r="AF264" s="133" t="s">
        <v>5289</v>
      </c>
    </row>
    <row r="265" spans="1:38" s="44" customFormat="1" ht="127.5">
      <c r="A265" s="639">
        <v>21</v>
      </c>
      <c r="B265" s="367" t="s">
        <v>17981</v>
      </c>
      <c r="C265" s="367" t="s">
        <v>1137</v>
      </c>
      <c r="D265" s="367" t="s">
        <v>19547</v>
      </c>
      <c r="E265" s="369" t="s">
        <v>876</v>
      </c>
      <c r="F265" s="369" t="s">
        <v>51</v>
      </c>
      <c r="G265" s="734"/>
      <c r="H265" s="568"/>
      <c r="I265" s="568"/>
      <c r="J265" s="568"/>
      <c r="K265" s="568"/>
      <c r="L265" s="369" t="s">
        <v>51</v>
      </c>
      <c r="M265" s="734"/>
      <c r="N265" s="568"/>
      <c r="O265" s="568"/>
      <c r="P265" s="369">
        <v>0</v>
      </c>
      <c r="Q265" s="369">
        <v>0</v>
      </c>
      <c r="R265" s="369">
        <v>0</v>
      </c>
      <c r="S265" s="369">
        <v>0</v>
      </c>
      <c r="T265" s="369">
        <v>0</v>
      </c>
      <c r="U265" s="369">
        <v>0</v>
      </c>
      <c r="V265" s="369">
        <v>0</v>
      </c>
      <c r="W265" s="369">
        <v>0</v>
      </c>
      <c r="X265" s="369">
        <v>0</v>
      </c>
      <c r="Y265" s="369">
        <v>0</v>
      </c>
      <c r="Z265" s="369" t="s">
        <v>51</v>
      </c>
      <c r="AA265" s="643" t="s">
        <v>5289</v>
      </c>
      <c r="AB265" s="643" t="s">
        <v>5289</v>
      </c>
      <c r="AC265" s="131" t="s">
        <v>5289</v>
      </c>
      <c r="AD265" s="131" t="s">
        <v>5289</v>
      </c>
      <c r="AE265" s="131" t="s">
        <v>5289</v>
      </c>
      <c r="AF265" s="133" t="s">
        <v>5289</v>
      </c>
      <c r="AG265" s="107"/>
      <c r="AH265" s="107"/>
      <c r="AI265" s="107"/>
      <c r="AJ265" s="107"/>
      <c r="AK265" s="107"/>
      <c r="AL265" s="107"/>
    </row>
    <row r="266" spans="1:38" s="44" customFormat="1" ht="114.75">
      <c r="A266" s="639">
        <v>22</v>
      </c>
      <c r="B266" s="367" t="s">
        <v>19132</v>
      </c>
      <c r="C266" s="367" t="s">
        <v>1137</v>
      </c>
      <c r="D266" s="367" t="s">
        <v>21816</v>
      </c>
      <c r="E266" s="369" t="s">
        <v>51</v>
      </c>
      <c r="F266" s="369" t="s">
        <v>19133</v>
      </c>
      <c r="G266" s="369" t="s">
        <v>51</v>
      </c>
      <c r="H266" s="369">
        <v>1</v>
      </c>
      <c r="I266" s="369" t="s">
        <v>16488</v>
      </c>
      <c r="J266" s="568"/>
      <c r="K266" s="568"/>
      <c r="L266" s="369" t="s">
        <v>51</v>
      </c>
      <c r="M266" s="734"/>
      <c r="N266" s="568"/>
      <c r="O266" s="568"/>
      <c r="P266" s="369">
        <v>0</v>
      </c>
      <c r="Q266" s="369">
        <v>0</v>
      </c>
      <c r="R266" s="369">
        <v>0</v>
      </c>
      <c r="S266" s="369">
        <v>0</v>
      </c>
      <c r="T266" s="369">
        <v>0</v>
      </c>
      <c r="U266" s="369">
        <v>0</v>
      </c>
      <c r="V266" s="369">
        <v>0</v>
      </c>
      <c r="W266" s="369">
        <v>0</v>
      </c>
      <c r="X266" s="369">
        <v>28</v>
      </c>
      <c r="Y266" s="369">
        <v>0</v>
      </c>
      <c r="Z266" s="369" t="s">
        <v>51</v>
      </c>
      <c r="AA266" s="643" t="s">
        <v>5289</v>
      </c>
      <c r="AB266" s="643" t="s">
        <v>5289</v>
      </c>
      <c r="AC266" s="131" t="s">
        <v>5289</v>
      </c>
      <c r="AD266" s="131" t="s">
        <v>5289</v>
      </c>
      <c r="AE266" s="131" t="s">
        <v>5289</v>
      </c>
      <c r="AF266" s="133" t="s">
        <v>5289</v>
      </c>
      <c r="AG266" s="107"/>
      <c r="AH266" s="107"/>
      <c r="AI266" s="107"/>
      <c r="AJ266" s="107"/>
      <c r="AK266" s="107"/>
      <c r="AL266" s="107"/>
    </row>
    <row r="267" spans="1:38" ht="216.75">
      <c r="A267" s="639">
        <v>23</v>
      </c>
      <c r="B267" s="367" t="s">
        <v>21817</v>
      </c>
      <c r="C267" s="367" t="s">
        <v>1137</v>
      </c>
      <c r="D267" s="367" t="s">
        <v>21818</v>
      </c>
      <c r="E267" s="369" t="s">
        <v>876</v>
      </c>
      <c r="F267" s="369" t="s">
        <v>51</v>
      </c>
      <c r="G267" s="734"/>
      <c r="H267" s="568"/>
      <c r="I267" s="568"/>
      <c r="J267" s="568"/>
      <c r="K267" s="568"/>
      <c r="L267" s="369" t="s">
        <v>876</v>
      </c>
      <c r="M267" s="367" t="s">
        <v>21819</v>
      </c>
      <c r="N267" s="369">
        <v>0</v>
      </c>
      <c r="O267" s="369">
        <v>0</v>
      </c>
      <c r="P267" s="369">
        <v>0</v>
      </c>
      <c r="Q267" s="369">
        <v>0</v>
      </c>
      <c r="R267" s="369">
        <v>0</v>
      </c>
      <c r="S267" s="369">
        <v>0</v>
      </c>
      <c r="T267" s="369">
        <v>0</v>
      </c>
      <c r="U267" s="369">
        <v>0</v>
      </c>
      <c r="V267" s="369">
        <v>0</v>
      </c>
      <c r="W267" s="369">
        <v>0</v>
      </c>
      <c r="X267" s="369">
        <v>0</v>
      </c>
      <c r="Y267" s="369">
        <v>0</v>
      </c>
      <c r="Z267" s="369" t="s">
        <v>876</v>
      </c>
      <c r="AA267" s="643" t="s">
        <v>5289</v>
      </c>
      <c r="AB267" s="643" t="s">
        <v>5289</v>
      </c>
      <c r="AC267" s="131" t="s">
        <v>5289</v>
      </c>
      <c r="AD267" s="131" t="s">
        <v>5289</v>
      </c>
      <c r="AE267" s="131" t="s">
        <v>5289</v>
      </c>
      <c r="AF267" s="133" t="s">
        <v>5289</v>
      </c>
    </row>
    <row r="268" spans="1:38" s="44" customFormat="1" ht="204">
      <c r="A268" s="639">
        <v>24</v>
      </c>
      <c r="B268" s="367" t="s">
        <v>19548</v>
      </c>
      <c r="C268" s="367" t="s">
        <v>1143</v>
      </c>
      <c r="D268" s="367" t="s">
        <v>19549</v>
      </c>
      <c r="E268" s="369" t="s">
        <v>40</v>
      </c>
      <c r="F268" s="588" t="s">
        <v>1167</v>
      </c>
      <c r="G268" s="369" t="s">
        <v>40</v>
      </c>
      <c r="H268" s="369">
        <v>1</v>
      </c>
      <c r="I268" s="369" t="s">
        <v>20717</v>
      </c>
      <c r="J268" s="369" t="s">
        <v>5726</v>
      </c>
      <c r="K268" s="367" t="s">
        <v>1144</v>
      </c>
      <c r="L268" s="369" t="s">
        <v>40</v>
      </c>
      <c r="M268" s="367" t="s">
        <v>13062</v>
      </c>
      <c r="N268" s="369">
        <v>70</v>
      </c>
      <c r="O268" s="369">
        <v>8</v>
      </c>
      <c r="P268" s="369">
        <v>0</v>
      </c>
      <c r="Q268" s="369">
        <v>0</v>
      </c>
      <c r="R268" s="369">
        <v>0</v>
      </c>
      <c r="S268" s="369">
        <v>0</v>
      </c>
      <c r="T268" s="369">
        <v>0</v>
      </c>
      <c r="U268" s="369">
        <v>0</v>
      </c>
      <c r="V268" s="369">
        <v>0</v>
      </c>
      <c r="W268" s="369">
        <v>0</v>
      </c>
      <c r="X268" s="369">
        <v>31</v>
      </c>
      <c r="Y268" s="369">
        <v>3</v>
      </c>
      <c r="Z268" s="369" t="s">
        <v>51</v>
      </c>
      <c r="AA268" s="643" t="s">
        <v>5289</v>
      </c>
      <c r="AB268" s="643" t="s">
        <v>5289</v>
      </c>
      <c r="AC268" s="131" t="s">
        <v>5289</v>
      </c>
      <c r="AD268" s="131" t="s">
        <v>5289</v>
      </c>
      <c r="AE268" s="131" t="s">
        <v>5289</v>
      </c>
      <c r="AF268" s="133" t="s">
        <v>5289</v>
      </c>
      <c r="AG268" s="107"/>
      <c r="AH268" s="107"/>
      <c r="AI268" s="107"/>
      <c r="AJ268" s="107"/>
      <c r="AK268" s="107"/>
      <c r="AL268" s="107"/>
    </row>
    <row r="269" spans="1:38" ht="89.25">
      <c r="A269" s="639">
        <v>25</v>
      </c>
      <c r="B269" s="367" t="s">
        <v>19550</v>
      </c>
      <c r="C269" s="367" t="s">
        <v>1143</v>
      </c>
      <c r="D269" s="367" t="s">
        <v>21833</v>
      </c>
      <c r="E269" s="369" t="s">
        <v>40</v>
      </c>
      <c r="F269" s="369" t="s">
        <v>51</v>
      </c>
      <c r="G269" s="734"/>
      <c r="H269" s="568"/>
      <c r="I269" s="568"/>
      <c r="J269" s="568"/>
      <c r="K269" s="568"/>
      <c r="L269" s="369" t="s">
        <v>51</v>
      </c>
      <c r="M269" s="734"/>
      <c r="N269" s="568"/>
      <c r="O269" s="568"/>
      <c r="P269" s="369">
        <v>0</v>
      </c>
      <c r="Q269" s="369">
        <v>0</v>
      </c>
      <c r="R269" s="369">
        <v>0</v>
      </c>
      <c r="S269" s="369">
        <v>0</v>
      </c>
      <c r="T269" s="369">
        <v>0</v>
      </c>
      <c r="U269" s="369">
        <v>0</v>
      </c>
      <c r="V269" s="369">
        <v>0</v>
      </c>
      <c r="W269" s="369">
        <v>0</v>
      </c>
      <c r="X269" s="369">
        <v>27</v>
      </c>
      <c r="Y269" s="369">
        <v>0</v>
      </c>
      <c r="Z269" s="369" t="s">
        <v>51</v>
      </c>
      <c r="AA269" s="643" t="s">
        <v>5289</v>
      </c>
      <c r="AB269" s="643" t="s">
        <v>5289</v>
      </c>
      <c r="AC269" s="131" t="s">
        <v>5289</v>
      </c>
      <c r="AD269" s="131" t="s">
        <v>5289</v>
      </c>
      <c r="AE269" s="131" t="s">
        <v>5289</v>
      </c>
      <c r="AF269" s="133" t="s">
        <v>5289</v>
      </c>
    </row>
    <row r="270" spans="1:38" ht="102">
      <c r="A270" s="639">
        <v>26</v>
      </c>
      <c r="B270" s="367" t="s">
        <v>1145</v>
      </c>
      <c r="C270" s="367" t="s">
        <v>1143</v>
      </c>
      <c r="D270" s="367" t="s">
        <v>1166</v>
      </c>
      <c r="E270" s="369" t="s">
        <v>40</v>
      </c>
      <c r="F270" s="369" t="s">
        <v>51</v>
      </c>
      <c r="G270" s="734"/>
      <c r="H270" s="568"/>
      <c r="I270" s="568"/>
      <c r="J270" s="369" t="s">
        <v>5726</v>
      </c>
      <c r="K270" s="367" t="s">
        <v>1146</v>
      </c>
      <c r="L270" s="369" t="s">
        <v>40</v>
      </c>
      <c r="M270" s="367" t="s">
        <v>13014</v>
      </c>
      <c r="N270" s="369">
        <v>53</v>
      </c>
      <c r="O270" s="369">
        <v>3</v>
      </c>
      <c r="P270" s="369">
        <v>0</v>
      </c>
      <c r="Q270" s="369">
        <v>0</v>
      </c>
      <c r="R270" s="369">
        <v>0</v>
      </c>
      <c r="S270" s="369">
        <v>0</v>
      </c>
      <c r="T270" s="369">
        <v>0</v>
      </c>
      <c r="U270" s="369">
        <v>0</v>
      </c>
      <c r="V270" s="369">
        <v>0</v>
      </c>
      <c r="W270" s="369">
        <v>0</v>
      </c>
      <c r="X270" s="369">
        <v>117</v>
      </c>
      <c r="Y270" s="369">
        <v>5</v>
      </c>
      <c r="Z270" s="369" t="s">
        <v>40</v>
      </c>
      <c r="AA270" s="643" t="s">
        <v>5289</v>
      </c>
      <c r="AB270" s="643" t="s">
        <v>5289</v>
      </c>
      <c r="AC270" s="131" t="s">
        <v>5289</v>
      </c>
      <c r="AD270" s="131" t="s">
        <v>5289</v>
      </c>
      <c r="AE270" s="131" t="s">
        <v>5289</v>
      </c>
      <c r="AF270" s="133" t="s">
        <v>5289</v>
      </c>
    </row>
    <row r="271" spans="1:38" ht="280.5">
      <c r="A271" s="639">
        <v>27</v>
      </c>
      <c r="B271" s="367" t="s">
        <v>13664</v>
      </c>
      <c r="C271" s="367" t="s">
        <v>1143</v>
      </c>
      <c r="D271" s="367" t="s">
        <v>1166</v>
      </c>
      <c r="E271" s="369" t="s">
        <v>15064</v>
      </c>
      <c r="F271" s="369" t="s">
        <v>51</v>
      </c>
      <c r="G271" s="734"/>
      <c r="H271" s="568"/>
      <c r="I271" s="568"/>
      <c r="J271" s="369" t="s">
        <v>5726</v>
      </c>
      <c r="K271" s="367" t="s">
        <v>1146</v>
      </c>
      <c r="L271" s="369" t="s">
        <v>40</v>
      </c>
      <c r="M271" s="369" t="s">
        <v>13063</v>
      </c>
      <c r="N271" s="369">
        <v>2</v>
      </c>
      <c r="O271" s="369">
        <v>0</v>
      </c>
      <c r="P271" s="369">
        <v>0</v>
      </c>
      <c r="Q271" s="369">
        <v>0</v>
      </c>
      <c r="R271" s="369">
        <v>0</v>
      </c>
      <c r="S271" s="369">
        <v>0</v>
      </c>
      <c r="T271" s="369">
        <v>0</v>
      </c>
      <c r="U271" s="369">
        <v>0</v>
      </c>
      <c r="V271" s="369">
        <v>0</v>
      </c>
      <c r="W271" s="369">
        <v>0</v>
      </c>
      <c r="X271" s="369">
        <v>1</v>
      </c>
      <c r="Y271" s="369">
        <v>0</v>
      </c>
      <c r="Z271" s="369" t="s">
        <v>51</v>
      </c>
      <c r="AA271" s="643" t="s">
        <v>5289</v>
      </c>
      <c r="AB271" s="643" t="s">
        <v>5289</v>
      </c>
      <c r="AC271" s="131" t="s">
        <v>5289</v>
      </c>
      <c r="AD271" s="131" t="s">
        <v>5289</v>
      </c>
      <c r="AE271" s="131" t="s">
        <v>5289</v>
      </c>
      <c r="AF271" s="133" t="s">
        <v>5289</v>
      </c>
    </row>
    <row r="272" spans="1:38" s="44" customFormat="1" ht="114.75">
      <c r="A272" s="639">
        <v>28</v>
      </c>
      <c r="B272" s="367" t="s">
        <v>1147</v>
      </c>
      <c r="C272" s="367" t="s">
        <v>1143</v>
      </c>
      <c r="D272" s="367" t="s">
        <v>1148</v>
      </c>
      <c r="E272" s="369" t="s">
        <v>40</v>
      </c>
      <c r="F272" s="369" t="s">
        <v>51</v>
      </c>
      <c r="G272" s="734"/>
      <c r="H272" s="568"/>
      <c r="I272" s="568"/>
      <c r="J272" s="369" t="s">
        <v>5726</v>
      </c>
      <c r="K272" s="367" t="s">
        <v>1149</v>
      </c>
      <c r="L272" s="369" t="s">
        <v>876</v>
      </c>
      <c r="M272" s="367" t="s">
        <v>16483</v>
      </c>
      <c r="N272" s="369">
        <v>0</v>
      </c>
      <c r="O272" s="369">
        <v>0</v>
      </c>
      <c r="P272" s="369">
        <v>0</v>
      </c>
      <c r="Q272" s="369">
        <v>0</v>
      </c>
      <c r="R272" s="369">
        <v>0</v>
      </c>
      <c r="S272" s="369">
        <v>0</v>
      </c>
      <c r="T272" s="369">
        <v>0</v>
      </c>
      <c r="U272" s="369">
        <v>0</v>
      </c>
      <c r="V272" s="369">
        <v>0</v>
      </c>
      <c r="W272" s="369">
        <v>0</v>
      </c>
      <c r="X272" s="369">
        <v>0</v>
      </c>
      <c r="Y272" s="369">
        <v>0</v>
      </c>
      <c r="Z272" s="369" t="s">
        <v>51</v>
      </c>
      <c r="AA272" s="643" t="s">
        <v>5289</v>
      </c>
      <c r="AB272" s="643" t="s">
        <v>5289</v>
      </c>
      <c r="AC272" s="131" t="s">
        <v>5289</v>
      </c>
      <c r="AD272" s="131" t="s">
        <v>5289</v>
      </c>
      <c r="AE272" s="131" t="s">
        <v>5289</v>
      </c>
      <c r="AF272" s="133" t="s">
        <v>5289</v>
      </c>
      <c r="AG272" s="107"/>
      <c r="AH272" s="107"/>
      <c r="AI272" s="107"/>
      <c r="AJ272" s="107"/>
      <c r="AK272" s="107"/>
      <c r="AL272" s="107"/>
    </row>
    <row r="273" spans="1:38" s="44" customFormat="1" ht="76.5">
      <c r="A273" s="639">
        <v>29</v>
      </c>
      <c r="B273" s="367" t="s">
        <v>16499</v>
      </c>
      <c r="C273" s="367" t="s">
        <v>1143</v>
      </c>
      <c r="D273" s="367" t="s">
        <v>18922</v>
      </c>
      <c r="E273" s="369" t="s">
        <v>40</v>
      </c>
      <c r="F273" s="369" t="s">
        <v>51</v>
      </c>
      <c r="G273" s="734"/>
      <c r="H273" s="568"/>
      <c r="I273" s="568"/>
      <c r="J273" s="568"/>
      <c r="K273" s="568"/>
      <c r="L273" s="369" t="s">
        <v>51</v>
      </c>
      <c r="M273" s="734"/>
      <c r="N273" s="568"/>
      <c r="O273" s="568"/>
      <c r="P273" s="369">
        <v>0</v>
      </c>
      <c r="Q273" s="369">
        <v>0</v>
      </c>
      <c r="R273" s="369">
        <v>0</v>
      </c>
      <c r="S273" s="369">
        <v>0</v>
      </c>
      <c r="T273" s="369">
        <v>0</v>
      </c>
      <c r="U273" s="369">
        <v>0</v>
      </c>
      <c r="V273" s="369">
        <v>0</v>
      </c>
      <c r="W273" s="369">
        <v>0</v>
      </c>
      <c r="X273" s="369">
        <v>0</v>
      </c>
      <c r="Y273" s="369">
        <v>0</v>
      </c>
      <c r="Z273" s="369" t="s">
        <v>51</v>
      </c>
      <c r="AA273" s="643" t="s">
        <v>5289</v>
      </c>
      <c r="AB273" s="643" t="s">
        <v>5289</v>
      </c>
      <c r="AC273" s="131" t="s">
        <v>5289</v>
      </c>
      <c r="AD273" s="131" t="s">
        <v>5289</v>
      </c>
      <c r="AE273" s="131" t="s">
        <v>5289</v>
      </c>
      <c r="AF273" s="133" t="s">
        <v>5289</v>
      </c>
      <c r="AG273" s="107"/>
      <c r="AH273" s="107"/>
      <c r="AI273" s="107"/>
      <c r="AJ273" s="107"/>
      <c r="AK273" s="107"/>
      <c r="AL273" s="107"/>
    </row>
    <row r="274" spans="1:38" ht="293.25" customHeight="1">
      <c r="A274" s="639">
        <v>30</v>
      </c>
      <c r="B274" s="367" t="s">
        <v>17558</v>
      </c>
      <c r="C274" s="367" t="s">
        <v>1143</v>
      </c>
      <c r="D274" s="367" t="s">
        <v>131</v>
      </c>
      <c r="E274" s="369" t="s">
        <v>51</v>
      </c>
      <c r="F274" s="369" t="s">
        <v>51</v>
      </c>
      <c r="G274" s="734"/>
      <c r="H274" s="568"/>
      <c r="I274" s="568"/>
      <c r="J274" s="568"/>
      <c r="K274" s="568"/>
      <c r="L274" s="369" t="s">
        <v>51</v>
      </c>
      <c r="M274" s="734"/>
      <c r="N274" s="568"/>
      <c r="O274" s="568"/>
      <c r="P274" s="369">
        <v>0</v>
      </c>
      <c r="Q274" s="369">
        <v>0</v>
      </c>
      <c r="R274" s="369">
        <v>0</v>
      </c>
      <c r="S274" s="369">
        <v>0</v>
      </c>
      <c r="T274" s="369">
        <v>0</v>
      </c>
      <c r="U274" s="369">
        <v>0</v>
      </c>
      <c r="V274" s="369">
        <v>0</v>
      </c>
      <c r="W274" s="369">
        <v>0</v>
      </c>
      <c r="X274" s="369">
        <v>0</v>
      </c>
      <c r="Y274" s="369">
        <v>0</v>
      </c>
      <c r="Z274" s="369" t="s">
        <v>51</v>
      </c>
      <c r="AA274" s="643" t="s">
        <v>5289</v>
      </c>
      <c r="AB274" s="643" t="s">
        <v>5289</v>
      </c>
      <c r="AC274" s="131" t="s">
        <v>5289</v>
      </c>
      <c r="AD274" s="131" t="s">
        <v>5289</v>
      </c>
      <c r="AE274" s="131" t="s">
        <v>5289</v>
      </c>
      <c r="AF274" s="133" t="s">
        <v>5289</v>
      </c>
    </row>
    <row r="275" spans="1:38" ht="293.25" customHeight="1">
      <c r="A275" s="639">
        <v>31</v>
      </c>
      <c r="B275" s="367" t="s">
        <v>21820</v>
      </c>
      <c r="C275" s="367" t="s">
        <v>1150</v>
      </c>
      <c r="D275" s="367" t="s">
        <v>21821</v>
      </c>
      <c r="E275" s="369" t="s">
        <v>51</v>
      </c>
      <c r="F275" s="369" t="s">
        <v>19133</v>
      </c>
      <c r="G275" s="369" t="s">
        <v>51</v>
      </c>
      <c r="H275" s="369">
        <v>1</v>
      </c>
      <c r="I275" s="369" t="s">
        <v>20717</v>
      </c>
      <c r="J275" s="568"/>
      <c r="K275" s="568"/>
      <c r="L275" s="369" t="s">
        <v>40</v>
      </c>
      <c r="M275" s="367" t="s">
        <v>13064</v>
      </c>
      <c r="N275" s="369">
        <v>300</v>
      </c>
      <c r="O275" s="369">
        <v>6</v>
      </c>
      <c r="P275" s="369">
        <v>0</v>
      </c>
      <c r="Q275" s="369">
        <v>0</v>
      </c>
      <c r="R275" s="369">
        <v>0</v>
      </c>
      <c r="S275" s="369">
        <v>0</v>
      </c>
      <c r="T275" s="369">
        <v>0</v>
      </c>
      <c r="U275" s="369">
        <v>0</v>
      </c>
      <c r="V275" s="369">
        <v>0</v>
      </c>
      <c r="W275" s="369">
        <v>0</v>
      </c>
      <c r="X275" s="369">
        <v>150</v>
      </c>
      <c r="Y275" s="369">
        <v>3</v>
      </c>
      <c r="Z275" s="369" t="s">
        <v>876</v>
      </c>
      <c r="AA275" s="643" t="s">
        <v>5289</v>
      </c>
      <c r="AB275" s="643" t="s">
        <v>5289</v>
      </c>
      <c r="AC275" s="131" t="s">
        <v>5289</v>
      </c>
      <c r="AD275" s="131" t="s">
        <v>5289</v>
      </c>
      <c r="AE275" s="131" t="s">
        <v>5289</v>
      </c>
      <c r="AF275" s="133" t="s">
        <v>5289</v>
      </c>
    </row>
    <row r="276" spans="1:38" ht="293.25" customHeight="1">
      <c r="A276" s="639">
        <v>32</v>
      </c>
      <c r="B276" s="367" t="s">
        <v>21822</v>
      </c>
      <c r="C276" s="367" t="s">
        <v>1150</v>
      </c>
      <c r="D276" s="367" t="s">
        <v>21823</v>
      </c>
      <c r="E276" s="369" t="s">
        <v>51</v>
      </c>
      <c r="F276" s="369" t="s">
        <v>19133</v>
      </c>
      <c r="G276" s="369" t="s">
        <v>51</v>
      </c>
      <c r="H276" s="369">
        <v>1</v>
      </c>
      <c r="I276" s="369" t="s">
        <v>20717</v>
      </c>
      <c r="J276" s="369" t="s">
        <v>5726</v>
      </c>
      <c r="K276" s="367" t="s">
        <v>13666</v>
      </c>
      <c r="L276" s="369" t="s">
        <v>40</v>
      </c>
      <c r="M276" s="367" t="s">
        <v>13064</v>
      </c>
      <c r="N276" s="369">
        <v>0</v>
      </c>
      <c r="O276" s="369">
        <v>2</v>
      </c>
      <c r="P276" s="369">
        <v>0</v>
      </c>
      <c r="Q276" s="369">
        <v>0</v>
      </c>
      <c r="R276" s="369">
        <v>0</v>
      </c>
      <c r="S276" s="369">
        <v>0</v>
      </c>
      <c r="T276" s="369">
        <v>0</v>
      </c>
      <c r="U276" s="369">
        <v>0</v>
      </c>
      <c r="V276" s="369">
        <v>0</v>
      </c>
      <c r="W276" s="369">
        <v>0</v>
      </c>
      <c r="X276" s="369">
        <v>0</v>
      </c>
      <c r="Y276" s="369">
        <v>1</v>
      </c>
      <c r="Z276" s="369" t="s">
        <v>876</v>
      </c>
      <c r="AA276" s="643" t="s">
        <v>5289</v>
      </c>
      <c r="AB276" s="643" t="s">
        <v>5289</v>
      </c>
      <c r="AC276" s="131" t="s">
        <v>5289</v>
      </c>
      <c r="AD276" s="131" t="s">
        <v>5289</v>
      </c>
      <c r="AE276" s="131" t="s">
        <v>5289</v>
      </c>
      <c r="AF276" s="133" t="s">
        <v>5289</v>
      </c>
    </row>
    <row r="277" spans="1:38" ht="293.25" customHeight="1">
      <c r="A277" s="639">
        <v>33</v>
      </c>
      <c r="B277" s="367" t="s">
        <v>21824</v>
      </c>
      <c r="C277" s="367" t="s">
        <v>1150</v>
      </c>
      <c r="D277" s="367" t="s">
        <v>21825</v>
      </c>
      <c r="E277" s="369" t="s">
        <v>51</v>
      </c>
      <c r="F277" s="369" t="s">
        <v>19133</v>
      </c>
      <c r="G277" s="369" t="s">
        <v>51</v>
      </c>
      <c r="H277" s="369">
        <v>1</v>
      </c>
      <c r="I277" s="369" t="s">
        <v>20717</v>
      </c>
      <c r="J277" s="568"/>
      <c r="K277" s="568"/>
      <c r="L277" s="369" t="s">
        <v>40</v>
      </c>
      <c r="M277" s="367" t="s">
        <v>21826</v>
      </c>
      <c r="N277" s="369">
        <v>540</v>
      </c>
      <c r="O277" s="369">
        <v>28</v>
      </c>
      <c r="P277" s="369">
        <v>0</v>
      </c>
      <c r="Q277" s="369">
        <v>0</v>
      </c>
      <c r="R277" s="369">
        <v>0</v>
      </c>
      <c r="S277" s="369">
        <v>0</v>
      </c>
      <c r="T277" s="369">
        <v>0</v>
      </c>
      <c r="U277" s="369">
        <v>0</v>
      </c>
      <c r="V277" s="369">
        <v>0</v>
      </c>
      <c r="W277" s="369">
        <v>0</v>
      </c>
      <c r="X277" s="369">
        <v>270</v>
      </c>
      <c r="Y277" s="369">
        <v>14</v>
      </c>
      <c r="Z277" s="369" t="s">
        <v>51</v>
      </c>
      <c r="AA277" s="643" t="s">
        <v>5289</v>
      </c>
      <c r="AB277" s="643" t="s">
        <v>5289</v>
      </c>
      <c r="AC277" s="131" t="s">
        <v>5289</v>
      </c>
      <c r="AD277" s="131" t="s">
        <v>5289</v>
      </c>
      <c r="AE277" s="131" t="s">
        <v>5289</v>
      </c>
      <c r="AF277" s="133" t="s">
        <v>5289</v>
      </c>
    </row>
    <row r="278" spans="1:38" ht="293.25" customHeight="1">
      <c r="A278" s="639">
        <v>34</v>
      </c>
      <c r="B278" s="367" t="s">
        <v>15911</v>
      </c>
      <c r="C278" s="367" t="s">
        <v>1150</v>
      </c>
      <c r="D278" s="367" t="s">
        <v>13665</v>
      </c>
      <c r="E278" s="369" t="s">
        <v>15065</v>
      </c>
      <c r="F278" s="369" t="s">
        <v>51</v>
      </c>
      <c r="G278" s="734"/>
      <c r="H278" s="568"/>
      <c r="I278" s="568"/>
      <c r="J278" s="568"/>
      <c r="K278" s="568"/>
      <c r="L278" s="369" t="s">
        <v>40</v>
      </c>
      <c r="M278" s="367" t="s">
        <v>13064</v>
      </c>
      <c r="N278" s="369">
        <v>0</v>
      </c>
      <c r="O278" s="369">
        <v>0</v>
      </c>
      <c r="P278" s="369">
        <v>0</v>
      </c>
      <c r="Q278" s="369">
        <v>0</v>
      </c>
      <c r="R278" s="369">
        <v>0</v>
      </c>
      <c r="S278" s="369">
        <v>0</v>
      </c>
      <c r="T278" s="369">
        <v>0</v>
      </c>
      <c r="U278" s="369">
        <v>0</v>
      </c>
      <c r="V278" s="369">
        <v>0</v>
      </c>
      <c r="W278" s="369">
        <v>0</v>
      </c>
      <c r="X278" s="369">
        <v>17</v>
      </c>
      <c r="Y278" s="369">
        <v>1</v>
      </c>
      <c r="Z278" s="369" t="s">
        <v>876</v>
      </c>
      <c r="AA278" s="643" t="s">
        <v>5289</v>
      </c>
      <c r="AB278" s="643" t="s">
        <v>5289</v>
      </c>
      <c r="AC278" s="131" t="s">
        <v>5289</v>
      </c>
      <c r="AD278" s="131" t="s">
        <v>5289</v>
      </c>
      <c r="AE278" s="131" t="s">
        <v>5289</v>
      </c>
      <c r="AF278" s="133" t="s">
        <v>5289</v>
      </c>
    </row>
    <row r="279" spans="1:38" ht="293.25" customHeight="1">
      <c r="A279" s="639">
        <v>35</v>
      </c>
      <c r="B279" s="367" t="s">
        <v>21827</v>
      </c>
      <c r="C279" s="367" t="s">
        <v>1150</v>
      </c>
      <c r="D279" s="367" t="s">
        <v>21828</v>
      </c>
      <c r="E279" s="369" t="s">
        <v>51</v>
      </c>
      <c r="F279" s="369" t="s">
        <v>19133</v>
      </c>
      <c r="G279" s="369" t="s">
        <v>51</v>
      </c>
      <c r="H279" s="369">
        <v>1</v>
      </c>
      <c r="I279" s="369" t="s">
        <v>20717</v>
      </c>
      <c r="J279" s="568"/>
      <c r="K279" s="568"/>
      <c r="L279" s="369" t="s">
        <v>51</v>
      </c>
      <c r="M279" s="734"/>
      <c r="N279" s="568"/>
      <c r="O279" s="568"/>
      <c r="P279" s="369">
        <v>0</v>
      </c>
      <c r="Q279" s="369">
        <v>0</v>
      </c>
      <c r="R279" s="369">
        <v>0</v>
      </c>
      <c r="S279" s="369">
        <v>0</v>
      </c>
      <c r="T279" s="369">
        <v>0</v>
      </c>
      <c r="U279" s="369">
        <v>0</v>
      </c>
      <c r="V279" s="369">
        <v>0</v>
      </c>
      <c r="W279" s="369">
        <v>0</v>
      </c>
      <c r="X279" s="369">
        <v>63</v>
      </c>
      <c r="Y279" s="369">
        <v>7</v>
      </c>
      <c r="Z279" s="369" t="s">
        <v>876</v>
      </c>
      <c r="AA279" s="643" t="s">
        <v>5289</v>
      </c>
      <c r="AB279" s="643" t="s">
        <v>5289</v>
      </c>
      <c r="AC279" s="131" t="s">
        <v>5289</v>
      </c>
      <c r="AD279" s="131" t="s">
        <v>5289</v>
      </c>
      <c r="AE279" s="131" t="s">
        <v>5289</v>
      </c>
      <c r="AF279" s="133" t="s">
        <v>5289</v>
      </c>
    </row>
    <row r="280" spans="1:38" ht="306">
      <c r="A280" s="639">
        <v>36</v>
      </c>
      <c r="B280" s="367" t="s">
        <v>21829</v>
      </c>
      <c r="C280" s="367" t="s">
        <v>1150</v>
      </c>
      <c r="D280" s="367" t="s">
        <v>21830</v>
      </c>
      <c r="E280" s="369" t="s">
        <v>21831</v>
      </c>
      <c r="F280" s="369" t="s">
        <v>101</v>
      </c>
      <c r="G280" s="734"/>
      <c r="H280" s="568"/>
      <c r="I280" s="568"/>
      <c r="J280" s="568"/>
      <c r="K280" s="568"/>
      <c r="L280" s="369" t="s">
        <v>51</v>
      </c>
      <c r="M280" s="734"/>
      <c r="N280" s="568"/>
      <c r="O280" s="568"/>
      <c r="P280" s="369">
        <v>0</v>
      </c>
      <c r="Q280" s="369">
        <v>0</v>
      </c>
      <c r="R280" s="369">
        <v>0</v>
      </c>
      <c r="S280" s="369">
        <v>0</v>
      </c>
      <c r="T280" s="369">
        <v>0</v>
      </c>
      <c r="U280" s="369">
        <v>0</v>
      </c>
      <c r="V280" s="369">
        <v>0</v>
      </c>
      <c r="W280" s="369">
        <v>0</v>
      </c>
      <c r="X280" s="369">
        <v>160</v>
      </c>
      <c r="Y280" s="369">
        <v>9</v>
      </c>
      <c r="Z280" s="369" t="s">
        <v>876</v>
      </c>
      <c r="AA280" s="643" t="s">
        <v>5289</v>
      </c>
      <c r="AB280" s="643" t="s">
        <v>5289</v>
      </c>
      <c r="AC280" s="131" t="s">
        <v>5289</v>
      </c>
      <c r="AD280" s="131" t="s">
        <v>5289</v>
      </c>
      <c r="AE280" s="131" t="s">
        <v>5289</v>
      </c>
      <c r="AF280" s="133" t="s">
        <v>5289</v>
      </c>
    </row>
    <row r="281" spans="1:38" ht="255">
      <c r="A281" s="639">
        <v>37</v>
      </c>
      <c r="B281" s="367" t="s">
        <v>1152</v>
      </c>
      <c r="C281" s="367" t="s">
        <v>1153</v>
      </c>
      <c r="D281" s="585" t="s">
        <v>19134</v>
      </c>
      <c r="E281" s="369" t="s">
        <v>15066</v>
      </c>
      <c r="F281" s="369" t="s">
        <v>19133</v>
      </c>
      <c r="G281" s="369" t="s">
        <v>40</v>
      </c>
      <c r="H281" s="369">
        <v>1</v>
      </c>
      <c r="I281" s="369" t="s">
        <v>20717</v>
      </c>
      <c r="J281" s="568"/>
      <c r="K281" s="568"/>
      <c r="L281" s="369" t="s">
        <v>51</v>
      </c>
      <c r="M281" s="734"/>
      <c r="N281" s="568"/>
      <c r="O281" s="568"/>
      <c r="P281" s="369">
        <v>0</v>
      </c>
      <c r="Q281" s="369">
        <v>0</v>
      </c>
      <c r="R281" s="369">
        <v>0</v>
      </c>
      <c r="S281" s="369">
        <v>0</v>
      </c>
      <c r="T281" s="369">
        <v>0</v>
      </c>
      <c r="U281" s="369">
        <v>0</v>
      </c>
      <c r="V281" s="369">
        <v>0</v>
      </c>
      <c r="W281" s="369">
        <v>0</v>
      </c>
      <c r="X281" s="369">
        <v>178</v>
      </c>
      <c r="Y281" s="369">
        <v>12</v>
      </c>
      <c r="Z281" s="369" t="s">
        <v>876</v>
      </c>
      <c r="AA281" s="643" t="s">
        <v>5289</v>
      </c>
      <c r="AB281" s="643" t="s">
        <v>5289</v>
      </c>
      <c r="AC281" s="131" t="s">
        <v>5289</v>
      </c>
      <c r="AD281" s="131" t="s">
        <v>5289</v>
      </c>
      <c r="AE281" s="131" t="s">
        <v>5289</v>
      </c>
      <c r="AF281" s="133" t="s">
        <v>5289</v>
      </c>
    </row>
    <row r="282" spans="1:38" ht="255">
      <c r="A282" s="639">
        <v>38</v>
      </c>
      <c r="B282" s="367" t="s">
        <v>1154</v>
      </c>
      <c r="C282" s="367" t="s">
        <v>1153</v>
      </c>
      <c r="D282" s="585" t="s">
        <v>19134</v>
      </c>
      <c r="E282" s="369" t="s">
        <v>15067</v>
      </c>
      <c r="F282" s="369" t="s">
        <v>19133</v>
      </c>
      <c r="G282" s="369" t="s">
        <v>40</v>
      </c>
      <c r="H282" s="369">
        <v>1</v>
      </c>
      <c r="I282" s="369" t="s">
        <v>20717</v>
      </c>
      <c r="J282" s="568"/>
      <c r="K282" s="568"/>
      <c r="L282" s="369" t="s">
        <v>51</v>
      </c>
      <c r="M282" s="734"/>
      <c r="N282" s="568"/>
      <c r="O282" s="568"/>
      <c r="P282" s="369">
        <v>0</v>
      </c>
      <c r="Q282" s="369">
        <v>0</v>
      </c>
      <c r="R282" s="369">
        <v>0</v>
      </c>
      <c r="S282" s="369">
        <v>0</v>
      </c>
      <c r="T282" s="369">
        <v>0</v>
      </c>
      <c r="U282" s="369">
        <v>0</v>
      </c>
      <c r="V282" s="369">
        <v>0</v>
      </c>
      <c r="W282" s="369">
        <v>0</v>
      </c>
      <c r="X282" s="369">
        <v>302</v>
      </c>
      <c r="Y282" s="369">
        <v>15</v>
      </c>
      <c r="Z282" s="369" t="s">
        <v>876</v>
      </c>
      <c r="AA282" s="643" t="s">
        <v>5289</v>
      </c>
      <c r="AB282" s="643" t="s">
        <v>5289</v>
      </c>
      <c r="AC282" s="131" t="s">
        <v>5289</v>
      </c>
      <c r="AD282" s="131" t="s">
        <v>5289</v>
      </c>
      <c r="AE282" s="131" t="s">
        <v>5289</v>
      </c>
      <c r="AF282" s="133" t="s">
        <v>5289</v>
      </c>
    </row>
    <row r="283" spans="1:38" ht="255">
      <c r="A283" s="639">
        <v>39</v>
      </c>
      <c r="B283" s="367" t="s">
        <v>1155</v>
      </c>
      <c r="C283" s="367" t="s">
        <v>1153</v>
      </c>
      <c r="D283" s="585" t="s">
        <v>19134</v>
      </c>
      <c r="E283" s="369" t="s">
        <v>15068</v>
      </c>
      <c r="F283" s="369" t="s">
        <v>51</v>
      </c>
      <c r="G283" s="734"/>
      <c r="H283" s="568"/>
      <c r="I283" s="568"/>
      <c r="J283" s="369" t="s">
        <v>5726</v>
      </c>
      <c r="K283" s="367" t="s">
        <v>1110</v>
      </c>
      <c r="L283" s="369" t="s">
        <v>51</v>
      </c>
      <c r="M283" s="734"/>
      <c r="N283" s="568"/>
      <c r="O283" s="568"/>
      <c r="P283" s="369">
        <v>0</v>
      </c>
      <c r="Q283" s="369">
        <v>0</v>
      </c>
      <c r="R283" s="369">
        <v>0</v>
      </c>
      <c r="S283" s="369">
        <v>0</v>
      </c>
      <c r="T283" s="369">
        <v>0</v>
      </c>
      <c r="U283" s="369">
        <v>0</v>
      </c>
      <c r="V283" s="369">
        <v>0</v>
      </c>
      <c r="W283" s="369">
        <v>0</v>
      </c>
      <c r="X283" s="369">
        <v>1030</v>
      </c>
      <c r="Y283" s="369">
        <v>7</v>
      </c>
      <c r="Z283" s="369" t="s">
        <v>2223</v>
      </c>
      <c r="AA283" s="643" t="s">
        <v>5289</v>
      </c>
      <c r="AB283" s="643" t="s">
        <v>5289</v>
      </c>
      <c r="AC283" s="131" t="s">
        <v>5289</v>
      </c>
      <c r="AD283" s="131" t="s">
        <v>5289</v>
      </c>
      <c r="AE283" s="131" t="s">
        <v>5289</v>
      </c>
      <c r="AF283" s="133" t="s">
        <v>5289</v>
      </c>
    </row>
    <row r="284" spans="1:38" ht="89.25">
      <c r="A284" s="639">
        <v>40</v>
      </c>
      <c r="B284" s="367" t="s">
        <v>19551</v>
      </c>
      <c r="C284" s="367" t="s">
        <v>1156</v>
      </c>
      <c r="D284" s="367" t="s">
        <v>19488</v>
      </c>
      <c r="E284" s="369" t="s">
        <v>40</v>
      </c>
      <c r="F284" s="369" t="s">
        <v>51</v>
      </c>
      <c r="G284" s="734"/>
      <c r="H284" s="568"/>
      <c r="I284" s="568"/>
      <c r="J284" s="568"/>
      <c r="K284" s="568"/>
      <c r="L284" s="369" t="s">
        <v>51</v>
      </c>
      <c r="M284" s="734"/>
      <c r="N284" s="568"/>
      <c r="O284" s="568"/>
      <c r="P284" s="369">
        <v>0</v>
      </c>
      <c r="Q284" s="369">
        <v>0</v>
      </c>
      <c r="R284" s="369">
        <v>0</v>
      </c>
      <c r="S284" s="369">
        <v>0</v>
      </c>
      <c r="T284" s="369">
        <v>0</v>
      </c>
      <c r="U284" s="369">
        <v>0</v>
      </c>
      <c r="V284" s="369">
        <v>0</v>
      </c>
      <c r="W284" s="369">
        <v>0</v>
      </c>
      <c r="X284" s="369">
        <v>0</v>
      </c>
      <c r="Y284" s="369">
        <v>0</v>
      </c>
      <c r="Z284" s="369" t="s">
        <v>40</v>
      </c>
      <c r="AA284" s="643" t="s">
        <v>5289</v>
      </c>
      <c r="AB284" s="643" t="s">
        <v>5289</v>
      </c>
      <c r="AC284" s="131" t="s">
        <v>5289</v>
      </c>
      <c r="AD284" s="131" t="s">
        <v>5289</v>
      </c>
      <c r="AE284" s="131" t="s">
        <v>5289</v>
      </c>
      <c r="AF284" s="133" t="s">
        <v>5289</v>
      </c>
    </row>
    <row r="285" spans="1:38" ht="395.25">
      <c r="A285" s="639">
        <v>41</v>
      </c>
      <c r="B285" s="367" t="s">
        <v>1157</v>
      </c>
      <c r="C285" s="367" t="s">
        <v>1158</v>
      </c>
      <c r="D285" s="367" t="s">
        <v>19135</v>
      </c>
      <c r="E285" s="369" t="s">
        <v>15069</v>
      </c>
      <c r="F285" s="369" t="s">
        <v>51</v>
      </c>
      <c r="G285" s="734"/>
      <c r="H285" s="568"/>
      <c r="I285" s="568"/>
      <c r="J285" s="369" t="s">
        <v>5726</v>
      </c>
      <c r="K285" s="367" t="s">
        <v>1159</v>
      </c>
      <c r="L285" s="369" t="s">
        <v>40</v>
      </c>
      <c r="M285" s="367" t="s">
        <v>13667</v>
      </c>
      <c r="N285" s="369">
        <v>0</v>
      </c>
      <c r="O285" s="369">
        <v>0</v>
      </c>
      <c r="P285" s="369">
        <v>0</v>
      </c>
      <c r="Q285" s="369">
        <v>0</v>
      </c>
      <c r="R285" s="369">
        <v>0</v>
      </c>
      <c r="S285" s="369">
        <v>0</v>
      </c>
      <c r="T285" s="369">
        <v>0</v>
      </c>
      <c r="U285" s="369">
        <v>0</v>
      </c>
      <c r="V285" s="369">
        <v>0</v>
      </c>
      <c r="W285" s="369">
        <v>0</v>
      </c>
      <c r="X285" s="369">
        <v>1</v>
      </c>
      <c r="Y285" s="369">
        <v>0</v>
      </c>
      <c r="Z285" s="369" t="s">
        <v>876</v>
      </c>
      <c r="AA285" s="643" t="s">
        <v>5289</v>
      </c>
      <c r="AB285" s="643" t="s">
        <v>5289</v>
      </c>
      <c r="AC285" s="131" t="s">
        <v>5289</v>
      </c>
      <c r="AD285" s="131" t="s">
        <v>5289</v>
      </c>
      <c r="AE285" s="131" t="s">
        <v>5289</v>
      </c>
      <c r="AF285" s="133" t="s">
        <v>5289</v>
      </c>
    </row>
    <row r="286" spans="1:38" ht="255">
      <c r="A286" s="639">
        <v>42</v>
      </c>
      <c r="B286" s="367" t="s">
        <v>1160</v>
      </c>
      <c r="C286" s="367" t="s">
        <v>1156</v>
      </c>
      <c r="D286" s="367" t="s">
        <v>21834</v>
      </c>
      <c r="E286" s="369" t="s">
        <v>15070</v>
      </c>
      <c r="F286" s="369" t="s">
        <v>51</v>
      </c>
      <c r="G286" s="734"/>
      <c r="H286" s="568"/>
      <c r="I286" s="568"/>
      <c r="J286" s="369" t="s">
        <v>5726</v>
      </c>
      <c r="K286" s="367" t="s">
        <v>1161</v>
      </c>
      <c r="L286" s="369" t="s">
        <v>40</v>
      </c>
      <c r="M286" s="367" t="s">
        <v>19136</v>
      </c>
      <c r="N286" s="369">
        <v>0</v>
      </c>
      <c r="O286" s="369">
        <v>0</v>
      </c>
      <c r="P286" s="369">
        <v>0</v>
      </c>
      <c r="Q286" s="369">
        <v>0</v>
      </c>
      <c r="R286" s="369">
        <v>0</v>
      </c>
      <c r="S286" s="369">
        <v>0</v>
      </c>
      <c r="T286" s="369">
        <v>0</v>
      </c>
      <c r="U286" s="369">
        <v>0</v>
      </c>
      <c r="V286" s="369">
        <v>0</v>
      </c>
      <c r="W286" s="369">
        <v>0</v>
      </c>
      <c r="X286" s="369">
        <v>0</v>
      </c>
      <c r="Y286" s="369">
        <v>0</v>
      </c>
      <c r="Z286" s="369" t="s">
        <v>40</v>
      </c>
      <c r="AA286" s="643" t="s">
        <v>5289</v>
      </c>
      <c r="AB286" s="643" t="s">
        <v>5289</v>
      </c>
      <c r="AC286" s="131" t="s">
        <v>5289</v>
      </c>
      <c r="AD286" s="131" t="s">
        <v>5289</v>
      </c>
      <c r="AE286" s="131" t="s">
        <v>5289</v>
      </c>
      <c r="AF286" s="133" t="s">
        <v>5289</v>
      </c>
    </row>
    <row r="287" spans="1:38" s="44" customFormat="1" ht="76.5">
      <c r="A287" s="639">
        <v>43</v>
      </c>
      <c r="B287" s="367" t="s">
        <v>1162</v>
      </c>
      <c r="C287" s="367" t="s">
        <v>1163</v>
      </c>
      <c r="D287" s="367" t="s">
        <v>13668</v>
      </c>
      <c r="E287" s="369" t="s">
        <v>40</v>
      </c>
      <c r="F287" s="369" t="s">
        <v>51</v>
      </c>
      <c r="G287" s="734"/>
      <c r="H287" s="568"/>
      <c r="I287" s="568"/>
      <c r="J287" s="568"/>
      <c r="K287" s="568"/>
      <c r="L287" s="369" t="s">
        <v>40</v>
      </c>
      <c r="M287" s="367" t="s">
        <v>13065</v>
      </c>
      <c r="N287" s="369">
        <v>0</v>
      </c>
      <c r="O287" s="369">
        <v>0</v>
      </c>
      <c r="P287" s="369">
        <v>0</v>
      </c>
      <c r="Q287" s="369">
        <v>0</v>
      </c>
      <c r="R287" s="369">
        <v>0</v>
      </c>
      <c r="S287" s="369">
        <v>0</v>
      </c>
      <c r="T287" s="369">
        <v>0</v>
      </c>
      <c r="U287" s="369">
        <v>0</v>
      </c>
      <c r="V287" s="369">
        <v>0</v>
      </c>
      <c r="W287" s="369">
        <v>0</v>
      </c>
      <c r="X287" s="369">
        <v>32</v>
      </c>
      <c r="Y287" s="369">
        <v>0</v>
      </c>
      <c r="Z287" s="369" t="s">
        <v>2223</v>
      </c>
      <c r="AA287" s="643" t="s">
        <v>5289</v>
      </c>
      <c r="AB287" s="643" t="s">
        <v>5289</v>
      </c>
      <c r="AC287" s="131" t="s">
        <v>5289</v>
      </c>
      <c r="AD287" s="131" t="s">
        <v>5289</v>
      </c>
      <c r="AE287" s="131" t="s">
        <v>5289</v>
      </c>
      <c r="AF287" s="133" t="s">
        <v>5289</v>
      </c>
      <c r="AG287" s="107"/>
      <c r="AH287" s="107"/>
      <c r="AI287" s="107"/>
      <c r="AJ287" s="107"/>
      <c r="AK287" s="107"/>
      <c r="AL287" s="107"/>
    </row>
    <row r="288" spans="1:38" s="44" customFormat="1" ht="102">
      <c r="A288" s="639">
        <v>44</v>
      </c>
      <c r="B288" s="367" t="s">
        <v>17982</v>
      </c>
      <c r="C288" s="367" t="s">
        <v>1163</v>
      </c>
      <c r="D288" s="418" t="s">
        <v>19552</v>
      </c>
      <c r="E288" s="409" t="s">
        <v>40</v>
      </c>
      <c r="F288" s="409" t="s">
        <v>51</v>
      </c>
      <c r="G288" s="738"/>
      <c r="H288" s="739"/>
      <c r="I288" s="739"/>
      <c r="J288" s="739"/>
      <c r="K288" s="739"/>
      <c r="L288" s="369" t="s">
        <v>51</v>
      </c>
      <c r="M288" s="734"/>
      <c r="N288" s="568"/>
      <c r="O288" s="568"/>
      <c r="P288" s="369">
        <v>0</v>
      </c>
      <c r="Q288" s="409">
        <v>0</v>
      </c>
      <c r="R288" s="409">
        <v>0</v>
      </c>
      <c r="S288" s="409">
        <v>0</v>
      </c>
      <c r="T288" s="369">
        <v>0</v>
      </c>
      <c r="U288" s="409">
        <v>0</v>
      </c>
      <c r="V288" s="409">
        <v>0</v>
      </c>
      <c r="W288" s="409">
        <v>0</v>
      </c>
      <c r="X288" s="369">
        <v>0</v>
      </c>
      <c r="Y288" s="409">
        <v>0</v>
      </c>
      <c r="Z288" s="409" t="s">
        <v>51</v>
      </c>
      <c r="AA288" s="643" t="s">
        <v>5289</v>
      </c>
      <c r="AB288" s="643" t="s">
        <v>5289</v>
      </c>
      <c r="AC288" s="131" t="s">
        <v>5289</v>
      </c>
      <c r="AD288" s="131" t="s">
        <v>5289</v>
      </c>
      <c r="AE288" s="131" t="s">
        <v>5289</v>
      </c>
      <c r="AF288" s="133" t="s">
        <v>5289</v>
      </c>
      <c r="AG288" s="107"/>
      <c r="AH288" s="107"/>
      <c r="AI288" s="107"/>
      <c r="AJ288" s="107"/>
      <c r="AK288" s="107"/>
      <c r="AL288" s="107"/>
    </row>
    <row r="289" spans="1:32" ht="15.75" customHeight="1" thickBot="1">
      <c r="A289" s="252">
        <v>1</v>
      </c>
      <c r="B289" s="646">
        <v>44</v>
      </c>
      <c r="C289" s="646"/>
      <c r="D289" s="646">
        <v>44</v>
      </c>
      <c r="E289" s="646">
        <v>44</v>
      </c>
      <c r="F289" s="646">
        <v>12</v>
      </c>
      <c r="G289" s="646">
        <v>8</v>
      </c>
      <c r="H289" s="646">
        <v>1</v>
      </c>
      <c r="I289" s="646"/>
      <c r="J289" s="646">
        <v>1</v>
      </c>
      <c r="K289" s="646">
        <v>15</v>
      </c>
      <c r="L289" s="646">
        <v>26</v>
      </c>
      <c r="M289" s="242"/>
      <c r="N289" s="646">
        <f t="shared" ref="N289:Y289" si="16">SUM(N245:N288)</f>
        <v>995</v>
      </c>
      <c r="O289" s="646">
        <f t="shared" si="16"/>
        <v>47</v>
      </c>
      <c r="P289" s="646">
        <f t="shared" si="16"/>
        <v>0</v>
      </c>
      <c r="Q289" s="646">
        <f t="shared" si="16"/>
        <v>0</v>
      </c>
      <c r="R289" s="646">
        <f t="shared" si="16"/>
        <v>0</v>
      </c>
      <c r="S289" s="646">
        <f t="shared" si="16"/>
        <v>0</v>
      </c>
      <c r="T289" s="646">
        <f t="shared" si="16"/>
        <v>0</v>
      </c>
      <c r="U289" s="646">
        <f t="shared" si="16"/>
        <v>0</v>
      </c>
      <c r="V289" s="646">
        <f t="shared" si="16"/>
        <v>0</v>
      </c>
      <c r="W289" s="646">
        <f t="shared" si="16"/>
        <v>0</v>
      </c>
      <c r="X289" s="646">
        <f t="shared" si="16"/>
        <v>3666</v>
      </c>
      <c r="Y289" s="646">
        <f t="shared" si="16"/>
        <v>146</v>
      </c>
      <c r="Z289" s="646">
        <v>18</v>
      </c>
      <c r="AA289" s="646">
        <v>1</v>
      </c>
      <c r="AB289" s="646">
        <v>1</v>
      </c>
      <c r="AC289" s="726"/>
      <c r="AD289" s="726"/>
      <c r="AE289" s="726"/>
      <c r="AF289" s="727"/>
    </row>
    <row r="290" spans="1:32" ht="15.75" customHeight="1">
      <c r="A290" s="672" t="s">
        <v>30</v>
      </c>
      <c r="B290" s="673"/>
      <c r="C290" s="673"/>
      <c r="D290" s="673"/>
      <c r="E290" s="673"/>
      <c r="F290" s="673"/>
      <c r="G290" s="673"/>
      <c r="H290" s="673"/>
      <c r="I290" s="673"/>
      <c r="J290" s="673"/>
      <c r="K290" s="673"/>
      <c r="L290" s="673"/>
      <c r="M290" s="673"/>
      <c r="N290" s="673"/>
      <c r="O290" s="673"/>
      <c r="P290" s="673"/>
      <c r="Q290" s="673"/>
      <c r="R290" s="673"/>
      <c r="S290" s="673"/>
      <c r="T290" s="673"/>
      <c r="U290" s="673"/>
      <c r="V290" s="673"/>
      <c r="W290" s="673"/>
      <c r="X290" s="673"/>
      <c r="Y290" s="673"/>
      <c r="Z290" s="673"/>
      <c r="AA290" s="673"/>
      <c r="AB290" s="673"/>
      <c r="AC290" s="673"/>
      <c r="AD290" s="673"/>
      <c r="AE290" s="673"/>
      <c r="AF290" s="674"/>
    </row>
    <row r="291" spans="1:32" ht="216.75">
      <c r="A291" s="254">
        <v>1</v>
      </c>
      <c r="B291" s="426" t="s">
        <v>12849</v>
      </c>
      <c r="C291" s="392" t="s">
        <v>12379</v>
      </c>
      <c r="D291" s="426" t="s">
        <v>20147</v>
      </c>
      <c r="E291" s="398" t="s">
        <v>20148</v>
      </c>
      <c r="F291" s="624" t="s">
        <v>51</v>
      </c>
      <c r="G291" s="648"/>
      <c r="H291" s="647"/>
      <c r="I291" s="647"/>
      <c r="J291" s="9"/>
      <c r="K291" s="9"/>
      <c r="L291" s="624" t="s">
        <v>51</v>
      </c>
      <c r="M291" s="649"/>
      <c r="N291" s="9"/>
      <c r="O291" s="624">
        <v>0</v>
      </c>
      <c r="P291" s="624">
        <v>0</v>
      </c>
      <c r="Q291" s="624">
        <v>0</v>
      </c>
      <c r="R291" s="624">
        <v>0</v>
      </c>
      <c r="S291" s="624">
        <v>0</v>
      </c>
      <c r="T291" s="624">
        <v>0</v>
      </c>
      <c r="U291" s="624">
        <v>0</v>
      </c>
      <c r="V291" s="624">
        <v>0</v>
      </c>
      <c r="W291" s="624">
        <v>0</v>
      </c>
      <c r="X291" s="624">
        <v>455</v>
      </c>
      <c r="Y291" s="624">
        <v>0</v>
      </c>
      <c r="Z291" s="624" t="s">
        <v>51</v>
      </c>
      <c r="AA291" s="627" t="s">
        <v>20207</v>
      </c>
      <c r="AB291" s="417" t="s">
        <v>20208</v>
      </c>
      <c r="AC291" s="131" t="s">
        <v>20149</v>
      </c>
      <c r="AD291" s="131" t="s">
        <v>20150</v>
      </c>
      <c r="AE291" s="131" t="s">
        <v>20151</v>
      </c>
      <c r="AF291" s="133" t="s">
        <v>20152</v>
      </c>
    </row>
    <row r="292" spans="1:32" ht="114.75">
      <c r="A292" s="254">
        <v>2</v>
      </c>
      <c r="B292" s="426" t="s">
        <v>5401</v>
      </c>
      <c r="C292" s="392" t="s">
        <v>12380</v>
      </c>
      <c r="D292" s="426" t="s">
        <v>131</v>
      </c>
      <c r="E292" s="366"/>
      <c r="F292" s="643" t="s">
        <v>19012</v>
      </c>
      <c r="G292" s="624" t="s">
        <v>128</v>
      </c>
      <c r="H292" s="624">
        <v>1</v>
      </c>
      <c r="I292" s="624" t="s">
        <v>16675</v>
      </c>
      <c r="J292" s="9"/>
      <c r="K292" s="9"/>
      <c r="L292" s="624" t="s">
        <v>51</v>
      </c>
      <c r="M292" s="649"/>
      <c r="N292" s="9"/>
      <c r="O292" s="624">
        <v>0</v>
      </c>
      <c r="P292" s="624">
        <v>0</v>
      </c>
      <c r="Q292" s="624">
        <v>0</v>
      </c>
      <c r="R292" s="624">
        <v>0</v>
      </c>
      <c r="S292" s="624">
        <v>0</v>
      </c>
      <c r="T292" s="624">
        <v>0</v>
      </c>
      <c r="U292" s="624">
        <v>0</v>
      </c>
      <c r="V292" s="624">
        <v>0</v>
      </c>
      <c r="W292" s="624">
        <v>0</v>
      </c>
      <c r="X292" s="624">
        <v>0</v>
      </c>
      <c r="Y292" s="624">
        <v>0</v>
      </c>
      <c r="Z292" s="624" t="s">
        <v>51</v>
      </c>
      <c r="AA292" s="643" t="s">
        <v>5289</v>
      </c>
      <c r="AB292" s="643" t="s">
        <v>5289</v>
      </c>
      <c r="AC292" s="131" t="s">
        <v>5289</v>
      </c>
      <c r="AD292" s="133" t="s">
        <v>5289</v>
      </c>
      <c r="AE292" s="131" t="s">
        <v>5289</v>
      </c>
      <c r="AF292" s="133" t="s">
        <v>5289</v>
      </c>
    </row>
    <row r="293" spans="1:32" ht="204">
      <c r="A293" s="254">
        <v>3</v>
      </c>
      <c r="B293" s="426" t="s">
        <v>19182</v>
      </c>
      <c r="C293" s="392" t="s">
        <v>12379</v>
      </c>
      <c r="D293" s="426" t="s">
        <v>20153</v>
      </c>
      <c r="E293" s="366" t="s">
        <v>40</v>
      </c>
      <c r="F293" s="624" t="s">
        <v>51</v>
      </c>
      <c r="G293" s="649"/>
      <c r="H293" s="9"/>
      <c r="I293" s="9"/>
      <c r="J293" s="24" t="s">
        <v>20197</v>
      </c>
      <c r="K293" s="626" t="s">
        <v>20154</v>
      </c>
      <c r="L293" s="624" t="s">
        <v>40</v>
      </c>
      <c r="M293" s="627" t="s">
        <v>20199</v>
      </c>
      <c r="N293" s="624">
        <f>X293*5</f>
        <v>2330</v>
      </c>
      <c r="O293" s="624">
        <v>0</v>
      </c>
      <c r="P293" s="624">
        <v>0</v>
      </c>
      <c r="Q293" s="624">
        <v>0</v>
      </c>
      <c r="R293" s="624">
        <v>0</v>
      </c>
      <c r="S293" s="624">
        <v>0</v>
      </c>
      <c r="T293" s="624">
        <v>0</v>
      </c>
      <c r="U293" s="624">
        <v>0</v>
      </c>
      <c r="V293" s="624">
        <v>0</v>
      </c>
      <c r="W293" s="624">
        <v>0</v>
      </c>
      <c r="X293" s="624">
        <v>466</v>
      </c>
      <c r="Y293" s="624">
        <v>0</v>
      </c>
      <c r="Z293" s="624" t="s">
        <v>51</v>
      </c>
      <c r="AA293" s="643" t="s">
        <v>5289</v>
      </c>
      <c r="AB293" s="643" t="s">
        <v>5289</v>
      </c>
      <c r="AC293" s="131" t="s">
        <v>5289</v>
      </c>
      <c r="AD293" s="133" t="s">
        <v>5289</v>
      </c>
      <c r="AE293" s="131" t="s">
        <v>5289</v>
      </c>
      <c r="AF293" s="133" t="s">
        <v>5289</v>
      </c>
    </row>
    <row r="294" spans="1:32" ht="102">
      <c r="A294" s="254">
        <v>4</v>
      </c>
      <c r="B294" s="426" t="s">
        <v>20155</v>
      </c>
      <c r="C294" s="392" t="s">
        <v>12379</v>
      </c>
      <c r="D294" s="426" t="s">
        <v>20156</v>
      </c>
      <c r="E294" s="366" t="s">
        <v>40</v>
      </c>
      <c r="F294" s="624" t="s">
        <v>51</v>
      </c>
      <c r="G294" s="649"/>
      <c r="H294" s="9"/>
      <c r="I294" s="9"/>
      <c r="J294" s="624" t="s">
        <v>20198</v>
      </c>
      <c r="K294" s="626" t="s">
        <v>20157</v>
      </c>
      <c r="L294" s="624" t="s">
        <v>40</v>
      </c>
      <c r="M294" s="627" t="s">
        <v>20200</v>
      </c>
      <c r="N294" s="624">
        <f>X294*2</f>
        <v>292</v>
      </c>
      <c r="O294" s="624">
        <v>0</v>
      </c>
      <c r="P294" s="624">
        <v>0</v>
      </c>
      <c r="Q294" s="624">
        <v>0</v>
      </c>
      <c r="R294" s="624">
        <v>0</v>
      </c>
      <c r="S294" s="624">
        <v>0</v>
      </c>
      <c r="T294" s="624">
        <v>0</v>
      </c>
      <c r="U294" s="624">
        <v>0</v>
      </c>
      <c r="V294" s="624">
        <v>0</v>
      </c>
      <c r="W294" s="624">
        <v>0</v>
      </c>
      <c r="X294" s="624">
        <v>146</v>
      </c>
      <c r="Y294" s="624">
        <v>0</v>
      </c>
      <c r="Z294" s="624" t="s">
        <v>51</v>
      </c>
      <c r="AA294" s="643" t="s">
        <v>5289</v>
      </c>
      <c r="AB294" s="643" t="s">
        <v>5289</v>
      </c>
      <c r="AC294" s="131" t="s">
        <v>5289</v>
      </c>
      <c r="AD294" s="133" t="s">
        <v>5289</v>
      </c>
      <c r="AE294" s="131" t="s">
        <v>5289</v>
      </c>
      <c r="AF294" s="133" t="s">
        <v>5289</v>
      </c>
    </row>
    <row r="295" spans="1:32" ht="114.75">
      <c r="A295" s="254">
        <v>5</v>
      </c>
      <c r="B295" s="426" t="s">
        <v>20158</v>
      </c>
      <c r="C295" s="392" t="s">
        <v>12379</v>
      </c>
      <c r="D295" s="426" t="s">
        <v>20159</v>
      </c>
      <c r="E295" s="366" t="s">
        <v>20148</v>
      </c>
      <c r="F295" s="643" t="s">
        <v>19012</v>
      </c>
      <c r="G295" s="624" t="s">
        <v>128</v>
      </c>
      <c r="H295" s="624">
        <v>1</v>
      </c>
      <c r="I295" s="624" t="s">
        <v>16675</v>
      </c>
      <c r="J295" s="624" t="s">
        <v>20198</v>
      </c>
      <c r="K295" s="626" t="s">
        <v>20160</v>
      </c>
      <c r="L295" s="624" t="s">
        <v>40</v>
      </c>
      <c r="M295" s="627" t="s">
        <v>20200</v>
      </c>
      <c r="N295" s="624">
        <f>X295*2</f>
        <v>46</v>
      </c>
      <c r="O295" s="624">
        <v>0</v>
      </c>
      <c r="P295" s="624">
        <v>0</v>
      </c>
      <c r="Q295" s="624">
        <v>0</v>
      </c>
      <c r="R295" s="624">
        <v>0</v>
      </c>
      <c r="S295" s="624">
        <v>0</v>
      </c>
      <c r="T295" s="624">
        <v>0</v>
      </c>
      <c r="U295" s="624">
        <v>0</v>
      </c>
      <c r="V295" s="624">
        <v>0</v>
      </c>
      <c r="W295" s="624">
        <v>0</v>
      </c>
      <c r="X295" s="624">
        <v>23</v>
      </c>
      <c r="Y295" s="624">
        <v>0</v>
      </c>
      <c r="Z295" s="624" t="s">
        <v>51</v>
      </c>
      <c r="AA295" s="643" t="s">
        <v>5289</v>
      </c>
      <c r="AB295" s="643" t="s">
        <v>5289</v>
      </c>
      <c r="AC295" s="131" t="s">
        <v>5289</v>
      </c>
      <c r="AD295" s="133" t="s">
        <v>5289</v>
      </c>
      <c r="AE295" s="131" t="s">
        <v>5289</v>
      </c>
      <c r="AF295" s="133" t="s">
        <v>5289</v>
      </c>
    </row>
    <row r="296" spans="1:32" ht="114.75">
      <c r="A296" s="254">
        <v>6</v>
      </c>
      <c r="B296" s="426" t="s">
        <v>12386</v>
      </c>
      <c r="C296" s="392" t="s">
        <v>12379</v>
      </c>
      <c r="D296" s="426" t="s">
        <v>20161</v>
      </c>
      <c r="E296" s="366" t="s">
        <v>40</v>
      </c>
      <c r="F296" s="643" t="s">
        <v>19012</v>
      </c>
      <c r="G296" s="624" t="s">
        <v>128</v>
      </c>
      <c r="H296" s="624">
        <v>1</v>
      </c>
      <c r="I296" s="624" t="s">
        <v>16675</v>
      </c>
      <c r="J296" s="9"/>
      <c r="K296" s="9"/>
      <c r="L296" s="624" t="s">
        <v>51</v>
      </c>
      <c r="M296" s="649"/>
      <c r="N296" s="9"/>
      <c r="O296" s="624">
        <v>0</v>
      </c>
      <c r="P296" s="624">
        <v>0</v>
      </c>
      <c r="Q296" s="624">
        <v>0</v>
      </c>
      <c r="R296" s="624">
        <v>0</v>
      </c>
      <c r="S296" s="624">
        <v>0</v>
      </c>
      <c r="T296" s="624">
        <v>0</v>
      </c>
      <c r="U296" s="624">
        <v>0</v>
      </c>
      <c r="V296" s="624">
        <v>0</v>
      </c>
      <c r="W296" s="624">
        <v>0</v>
      </c>
      <c r="X296" s="624">
        <v>28</v>
      </c>
      <c r="Y296" s="624">
        <v>0</v>
      </c>
      <c r="Z296" s="624" t="s">
        <v>51</v>
      </c>
      <c r="AA296" s="643" t="s">
        <v>5289</v>
      </c>
      <c r="AB296" s="643" t="s">
        <v>5289</v>
      </c>
      <c r="AC296" s="131" t="s">
        <v>5289</v>
      </c>
      <c r="AD296" s="133" t="s">
        <v>5289</v>
      </c>
      <c r="AE296" s="131" t="s">
        <v>5289</v>
      </c>
      <c r="AF296" s="133" t="s">
        <v>5289</v>
      </c>
    </row>
    <row r="297" spans="1:32" ht="89.25">
      <c r="A297" s="254">
        <v>7</v>
      </c>
      <c r="B297" s="426" t="s">
        <v>3260</v>
      </c>
      <c r="C297" s="392" t="s">
        <v>12379</v>
      </c>
      <c r="D297" s="426" t="s">
        <v>131</v>
      </c>
      <c r="E297" s="366"/>
      <c r="F297" s="624" t="s">
        <v>51</v>
      </c>
      <c r="G297" s="649"/>
      <c r="H297" s="9"/>
      <c r="I297" s="9"/>
      <c r="J297" s="624" t="s">
        <v>20198</v>
      </c>
      <c r="K297" s="626" t="s">
        <v>20162</v>
      </c>
      <c r="L297" s="624" t="s">
        <v>40</v>
      </c>
      <c r="M297" s="627" t="s">
        <v>13014</v>
      </c>
      <c r="N297" s="624">
        <f t="shared" ref="N297:N299" si="17">X297*1</f>
        <v>18</v>
      </c>
      <c r="O297" s="624">
        <v>0</v>
      </c>
      <c r="P297" s="624">
        <v>0</v>
      </c>
      <c r="Q297" s="624">
        <v>0</v>
      </c>
      <c r="R297" s="624">
        <v>0</v>
      </c>
      <c r="S297" s="624">
        <v>0</v>
      </c>
      <c r="T297" s="624">
        <v>0</v>
      </c>
      <c r="U297" s="624">
        <v>0</v>
      </c>
      <c r="V297" s="624">
        <v>0</v>
      </c>
      <c r="W297" s="624">
        <v>0</v>
      </c>
      <c r="X297" s="624">
        <v>18</v>
      </c>
      <c r="Y297" s="624">
        <v>0</v>
      </c>
      <c r="Z297" s="624" t="s">
        <v>51</v>
      </c>
      <c r="AA297" s="643" t="s">
        <v>5289</v>
      </c>
      <c r="AB297" s="643" t="s">
        <v>5289</v>
      </c>
      <c r="AC297" s="131" t="s">
        <v>5289</v>
      </c>
      <c r="AD297" s="133" t="s">
        <v>5289</v>
      </c>
      <c r="AE297" s="131" t="s">
        <v>5289</v>
      </c>
      <c r="AF297" s="133" t="s">
        <v>5289</v>
      </c>
    </row>
    <row r="298" spans="1:32" ht="76.5">
      <c r="A298" s="254">
        <v>8</v>
      </c>
      <c r="B298" s="426" t="s">
        <v>12387</v>
      </c>
      <c r="C298" s="392" t="s">
        <v>12379</v>
      </c>
      <c r="D298" s="426" t="s">
        <v>131</v>
      </c>
      <c r="E298" s="366"/>
      <c r="F298" s="624" t="s">
        <v>51</v>
      </c>
      <c r="G298" s="649"/>
      <c r="H298" s="9"/>
      <c r="I298" s="9"/>
      <c r="J298" s="9"/>
      <c r="K298" s="9"/>
      <c r="L298" s="624" t="s">
        <v>40</v>
      </c>
      <c r="M298" s="627" t="s">
        <v>13014</v>
      </c>
      <c r="N298" s="624">
        <f t="shared" si="17"/>
        <v>3</v>
      </c>
      <c r="O298" s="624">
        <v>0</v>
      </c>
      <c r="P298" s="624">
        <v>0</v>
      </c>
      <c r="Q298" s="624">
        <v>0</v>
      </c>
      <c r="R298" s="624">
        <v>0</v>
      </c>
      <c r="S298" s="624">
        <v>0</v>
      </c>
      <c r="T298" s="624">
        <v>0</v>
      </c>
      <c r="U298" s="624">
        <v>0</v>
      </c>
      <c r="V298" s="624">
        <v>0</v>
      </c>
      <c r="W298" s="624">
        <v>0</v>
      </c>
      <c r="X298" s="624">
        <v>3</v>
      </c>
      <c r="Y298" s="624">
        <v>0</v>
      </c>
      <c r="Z298" s="624" t="s">
        <v>51</v>
      </c>
      <c r="AA298" s="643" t="s">
        <v>5289</v>
      </c>
      <c r="AB298" s="643" t="s">
        <v>5289</v>
      </c>
      <c r="AC298" s="131" t="s">
        <v>5289</v>
      </c>
      <c r="AD298" s="133" t="s">
        <v>5289</v>
      </c>
      <c r="AE298" s="131" t="s">
        <v>5289</v>
      </c>
      <c r="AF298" s="133" t="s">
        <v>5289</v>
      </c>
    </row>
    <row r="299" spans="1:32" ht="76.5">
      <c r="A299" s="254">
        <v>9</v>
      </c>
      <c r="B299" s="426" t="s">
        <v>1178</v>
      </c>
      <c r="C299" s="392" t="s">
        <v>12379</v>
      </c>
      <c r="D299" s="426" t="s">
        <v>131</v>
      </c>
      <c r="E299" s="366"/>
      <c r="F299" s="624" t="s">
        <v>51</v>
      </c>
      <c r="G299" s="649"/>
      <c r="H299" s="9"/>
      <c r="I299" s="9"/>
      <c r="J299" s="9"/>
      <c r="K299" s="9"/>
      <c r="L299" s="624" t="s">
        <v>40</v>
      </c>
      <c r="M299" s="627" t="s">
        <v>13028</v>
      </c>
      <c r="N299" s="624">
        <f t="shared" si="17"/>
        <v>58</v>
      </c>
      <c r="O299" s="624">
        <v>0</v>
      </c>
      <c r="P299" s="624">
        <v>0</v>
      </c>
      <c r="Q299" s="624">
        <v>0</v>
      </c>
      <c r="R299" s="624">
        <v>0</v>
      </c>
      <c r="S299" s="624">
        <v>0</v>
      </c>
      <c r="T299" s="624">
        <v>0</v>
      </c>
      <c r="U299" s="624">
        <v>0</v>
      </c>
      <c r="V299" s="624">
        <v>0</v>
      </c>
      <c r="W299" s="624">
        <v>0</v>
      </c>
      <c r="X299" s="624">
        <v>58</v>
      </c>
      <c r="Y299" s="624">
        <v>0</v>
      </c>
      <c r="Z299" s="624" t="s">
        <v>51</v>
      </c>
      <c r="AA299" s="643" t="s">
        <v>5289</v>
      </c>
      <c r="AB299" s="643" t="s">
        <v>5289</v>
      </c>
      <c r="AC299" s="131" t="s">
        <v>5289</v>
      </c>
      <c r="AD299" s="133" t="s">
        <v>5289</v>
      </c>
      <c r="AE299" s="131" t="s">
        <v>5289</v>
      </c>
      <c r="AF299" s="133" t="s">
        <v>5289</v>
      </c>
    </row>
    <row r="300" spans="1:32" ht="76.5">
      <c r="A300" s="254">
        <v>10</v>
      </c>
      <c r="B300" s="426" t="s">
        <v>12388</v>
      </c>
      <c r="C300" s="392" t="s">
        <v>12379</v>
      </c>
      <c r="D300" s="426" t="s">
        <v>20163</v>
      </c>
      <c r="E300" s="366" t="s">
        <v>40</v>
      </c>
      <c r="F300" s="624" t="s">
        <v>51</v>
      </c>
      <c r="G300" s="649"/>
      <c r="H300" s="9"/>
      <c r="I300" s="9"/>
      <c r="J300" s="9"/>
      <c r="K300" s="9"/>
      <c r="L300" s="624" t="s">
        <v>51</v>
      </c>
      <c r="M300" s="649"/>
      <c r="N300" s="9"/>
      <c r="O300" s="624">
        <v>0</v>
      </c>
      <c r="P300" s="624">
        <v>0</v>
      </c>
      <c r="Q300" s="624">
        <v>0</v>
      </c>
      <c r="R300" s="624">
        <v>0</v>
      </c>
      <c r="S300" s="624">
        <v>0</v>
      </c>
      <c r="T300" s="624">
        <v>0</v>
      </c>
      <c r="U300" s="624">
        <v>0</v>
      </c>
      <c r="V300" s="624">
        <v>0</v>
      </c>
      <c r="W300" s="624">
        <v>0</v>
      </c>
      <c r="X300" s="624">
        <v>8</v>
      </c>
      <c r="Y300" s="624">
        <v>0</v>
      </c>
      <c r="Z300" s="624" t="s">
        <v>51</v>
      </c>
      <c r="AA300" s="643" t="s">
        <v>5289</v>
      </c>
      <c r="AB300" s="643" t="s">
        <v>5289</v>
      </c>
      <c r="AC300" s="131" t="s">
        <v>5289</v>
      </c>
      <c r="AD300" s="133" t="s">
        <v>5289</v>
      </c>
      <c r="AE300" s="131" t="s">
        <v>5289</v>
      </c>
      <c r="AF300" s="133" t="s">
        <v>5289</v>
      </c>
    </row>
    <row r="301" spans="1:32" ht="76.5">
      <c r="A301" s="254">
        <v>11</v>
      </c>
      <c r="B301" s="426" t="s">
        <v>12389</v>
      </c>
      <c r="C301" s="392" t="s">
        <v>12379</v>
      </c>
      <c r="D301" s="426" t="s">
        <v>131</v>
      </c>
      <c r="E301" s="366" t="s">
        <v>40</v>
      </c>
      <c r="F301" s="624" t="s">
        <v>51</v>
      </c>
      <c r="G301" s="649"/>
      <c r="H301" s="9"/>
      <c r="I301" s="9"/>
      <c r="J301" s="9"/>
      <c r="K301" s="9"/>
      <c r="L301" s="624" t="s">
        <v>51</v>
      </c>
      <c r="M301" s="649"/>
      <c r="N301" s="9"/>
      <c r="O301" s="624">
        <v>0</v>
      </c>
      <c r="P301" s="624">
        <v>0</v>
      </c>
      <c r="Q301" s="624">
        <v>0</v>
      </c>
      <c r="R301" s="624">
        <v>0</v>
      </c>
      <c r="S301" s="624">
        <v>0</v>
      </c>
      <c r="T301" s="624">
        <v>0</v>
      </c>
      <c r="U301" s="624">
        <v>0</v>
      </c>
      <c r="V301" s="624">
        <v>0</v>
      </c>
      <c r="W301" s="624">
        <v>0</v>
      </c>
      <c r="X301" s="624">
        <v>0</v>
      </c>
      <c r="Y301" s="624">
        <v>0</v>
      </c>
      <c r="Z301" s="624" t="s">
        <v>51</v>
      </c>
      <c r="AA301" s="643" t="s">
        <v>5289</v>
      </c>
      <c r="AB301" s="643" t="s">
        <v>5289</v>
      </c>
      <c r="AC301" s="131" t="s">
        <v>5289</v>
      </c>
      <c r="AD301" s="133" t="s">
        <v>5289</v>
      </c>
      <c r="AE301" s="131" t="s">
        <v>5289</v>
      </c>
      <c r="AF301" s="133" t="s">
        <v>5289</v>
      </c>
    </row>
    <row r="302" spans="1:32" ht="216.75">
      <c r="A302" s="254">
        <v>12</v>
      </c>
      <c r="B302" s="426" t="s">
        <v>2489</v>
      </c>
      <c r="C302" s="392" t="s">
        <v>12381</v>
      </c>
      <c r="D302" s="426" t="s">
        <v>20164</v>
      </c>
      <c r="E302" s="441" t="s">
        <v>20165</v>
      </c>
      <c r="F302" s="643" t="s">
        <v>19012</v>
      </c>
      <c r="G302" s="624" t="s">
        <v>128</v>
      </c>
      <c r="H302" s="624">
        <v>1</v>
      </c>
      <c r="I302" s="624" t="s">
        <v>16675</v>
      </c>
      <c r="J302" s="624" t="s">
        <v>20198</v>
      </c>
      <c r="K302" s="626" t="s">
        <v>20166</v>
      </c>
      <c r="L302" s="624" t="s">
        <v>40</v>
      </c>
      <c r="M302" s="627" t="s">
        <v>13014</v>
      </c>
      <c r="N302" s="624">
        <f>X302*1</f>
        <v>4</v>
      </c>
      <c r="O302" s="624">
        <v>0</v>
      </c>
      <c r="P302" s="624">
        <v>0</v>
      </c>
      <c r="Q302" s="624">
        <v>0</v>
      </c>
      <c r="R302" s="624">
        <v>0</v>
      </c>
      <c r="S302" s="624">
        <v>0</v>
      </c>
      <c r="T302" s="624">
        <v>1</v>
      </c>
      <c r="U302" s="624">
        <v>0</v>
      </c>
      <c r="V302" s="624">
        <v>0</v>
      </c>
      <c r="W302" s="624">
        <v>0</v>
      </c>
      <c r="X302" s="624">
        <v>4</v>
      </c>
      <c r="Y302" s="624">
        <v>0</v>
      </c>
      <c r="Z302" s="624" t="s">
        <v>51</v>
      </c>
      <c r="AA302" s="643" t="s">
        <v>5289</v>
      </c>
      <c r="AB302" s="643" t="s">
        <v>5289</v>
      </c>
      <c r="AC302" s="131" t="s">
        <v>5289</v>
      </c>
      <c r="AD302" s="133" t="s">
        <v>5289</v>
      </c>
      <c r="AE302" s="131" t="s">
        <v>5289</v>
      </c>
      <c r="AF302" s="133" t="s">
        <v>5289</v>
      </c>
    </row>
    <row r="303" spans="1:32" ht="229.5">
      <c r="A303" s="254">
        <v>13</v>
      </c>
      <c r="B303" s="426" t="s">
        <v>12390</v>
      </c>
      <c r="C303" s="392" t="s">
        <v>12381</v>
      </c>
      <c r="D303" s="426" t="s">
        <v>20167</v>
      </c>
      <c r="E303" s="366" t="s">
        <v>20168</v>
      </c>
      <c r="F303" s="643" t="s">
        <v>19012</v>
      </c>
      <c r="G303" s="624" t="s">
        <v>128</v>
      </c>
      <c r="H303" s="624">
        <v>1</v>
      </c>
      <c r="I303" s="624" t="s">
        <v>16675</v>
      </c>
      <c r="J303" s="624" t="s">
        <v>20198</v>
      </c>
      <c r="K303" s="626" t="s">
        <v>20169</v>
      </c>
      <c r="L303" s="624" t="s">
        <v>40</v>
      </c>
      <c r="M303" s="627" t="s">
        <v>20201</v>
      </c>
      <c r="N303" s="624">
        <f>X303*4</f>
        <v>160</v>
      </c>
      <c r="O303" s="624">
        <v>0</v>
      </c>
      <c r="P303" s="624">
        <v>0</v>
      </c>
      <c r="Q303" s="624">
        <v>0</v>
      </c>
      <c r="R303" s="624">
        <v>0</v>
      </c>
      <c r="S303" s="624">
        <v>0</v>
      </c>
      <c r="T303" s="624">
        <v>1</v>
      </c>
      <c r="U303" s="624">
        <v>0</v>
      </c>
      <c r="V303" s="624">
        <v>0</v>
      </c>
      <c r="W303" s="624">
        <v>0</v>
      </c>
      <c r="X303" s="624">
        <v>40</v>
      </c>
      <c r="Y303" s="624">
        <v>0</v>
      </c>
      <c r="Z303" s="624" t="s">
        <v>51</v>
      </c>
      <c r="AA303" s="643" t="s">
        <v>5289</v>
      </c>
      <c r="AB303" s="643" t="s">
        <v>5289</v>
      </c>
      <c r="AC303" s="131" t="s">
        <v>5289</v>
      </c>
      <c r="AD303" s="133" t="s">
        <v>5289</v>
      </c>
      <c r="AE303" s="131" t="s">
        <v>5289</v>
      </c>
      <c r="AF303" s="133" t="s">
        <v>5289</v>
      </c>
    </row>
    <row r="304" spans="1:32" ht="114.75">
      <c r="A304" s="254">
        <v>14</v>
      </c>
      <c r="B304" s="426" t="s">
        <v>551</v>
      </c>
      <c r="C304" s="392" t="s">
        <v>12382</v>
      </c>
      <c r="D304" s="426" t="s">
        <v>20170</v>
      </c>
      <c r="E304" s="366" t="s">
        <v>40</v>
      </c>
      <c r="F304" s="643" t="s">
        <v>19012</v>
      </c>
      <c r="G304" s="624" t="s">
        <v>128</v>
      </c>
      <c r="H304" s="624">
        <v>1</v>
      </c>
      <c r="I304" s="624" t="s">
        <v>16675</v>
      </c>
      <c r="J304" s="624" t="s">
        <v>20198</v>
      </c>
      <c r="K304" s="626" t="s">
        <v>20169</v>
      </c>
      <c r="L304" s="624" t="s">
        <v>40</v>
      </c>
      <c r="M304" s="627" t="s">
        <v>13014</v>
      </c>
      <c r="N304" s="624">
        <f>X304*1</f>
        <v>30</v>
      </c>
      <c r="O304" s="624">
        <v>0</v>
      </c>
      <c r="P304" s="624">
        <v>0</v>
      </c>
      <c r="Q304" s="624">
        <v>0</v>
      </c>
      <c r="R304" s="624">
        <v>0</v>
      </c>
      <c r="S304" s="624">
        <v>0</v>
      </c>
      <c r="T304" s="624">
        <v>1</v>
      </c>
      <c r="U304" s="624">
        <v>0</v>
      </c>
      <c r="V304" s="624">
        <v>0</v>
      </c>
      <c r="W304" s="624">
        <v>0</v>
      </c>
      <c r="X304" s="624">
        <v>30</v>
      </c>
      <c r="Y304" s="624">
        <v>0</v>
      </c>
      <c r="Z304" s="624" t="s">
        <v>51</v>
      </c>
      <c r="AA304" s="643" t="s">
        <v>5289</v>
      </c>
      <c r="AB304" s="643" t="s">
        <v>5289</v>
      </c>
      <c r="AC304" s="131" t="s">
        <v>5289</v>
      </c>
      <c r="AD304" s="133" t="s">
        <v>5289</v>
      </c>
      <c r="AE304" s="131" t="s">
        <v>5289</v>
      </c>
      <c r="AF304" s="133" t="s">
        <v>5289</v>
      </c>
    </row>
    <row r="305" spans="1:38" s="44" customFormat="1" ht="114.75">
      <c r="A305" s="254">
        <v>15</v>
      </c>
      <c r="B305" s="481" t="s">
        <v>12391</v>
      </c>
      <c r="C305" s="392" t="s">
        <v>12382</v>
      </c>
      <c r="D305" s="481" t="s">
        <v>20171</v>
      </c>
      <c r="E305" s="366" t="s">
        <v>40</v>
      </c>
      <c r="F305" s="643" t="s">
        <v>19012</v>
      </c>
      <c r="G305" s="624" t="s">
        <v>128</v>
      </c>
      <c r="H305" s="624">
        <v>1</v>
      </c>
      <c r="I305" s="624" t="s">
        <v>16675</v>
      </c>
      <c r="J305" s="624" t="s">
        <v>20198</v>
      </c>
      <c r="K305" s="626" t="s">
        <v>20172</v>
      </c>
      <c r="L305" s="624" t="s">
        <v>40</v>
      </c>
      <c r="M305" s="627" t="s">
        <v>20202</v>
      </c>
      <c r="N305" s="624">
        <f>X305*3</f>
        <v>0</v>
      </c>
      <c r="O305" s="624">
        <v>0</v>
      </c>
      <c r="P305" s="624">
        <v>0</v>
      </c>
      <c r="Q305" s="624">
        <v>0</v>
      </c>
      <c r="R305" s="624">
        <v>0</v>
      </c>
      <c r="S305" s="624">
        <v>0</v>
      </c>
      <c r="T305" s="624">
        <v>1</v>
      </c>
      <c r="U305" s="624">
        <v>0</v>
      </c>
      <c r="V305" s="624">
        <v>0</v>
      </c>
      <c r="W305" s="624">
        <v>0</v>
      </c>
      <c r="X305" s="624">
        <v>0</v>
      </c>
      <c r="Y305" s="624">
        <v>0</v>
      </c>
      <c r="Z305" s="624" t="s">
        <v>51</v>
      </c>
      <c r="AA305" s="643" t="s">
        <v>5289</v>
      </c>
      <c r="AB305" s="643" t="s">
        <v>5289</v>
      </c>
      <c r="AC305" s="131" t="s">
        <v>5289</v>
      </c>
      <c r="AD305" s="133" t="s">
        <v>5289</v>
      </c>
      <c r="AE305" s="131" t="s">
        <v>5289</v>
      </c>
      <c r="AF305" s="133" t="s">
        <v>5289</v>
      </c>
      <c r="AG305" s="107"/>
      <c r="AH305" s="107"/>
      <c r="AI305" s="107"/>
      <c r="AJ305" s="107"/>
      <c r="AK305" s="107"/>
      <c r="AL305" s="107"/>
    </row>
    <row r="306" spans="1:38" s="44" customFormat="1" ht="51">
      <c r="A306" s="254">
        <v>16</v>
      </c>
      <c r="B306" s="426" t="s">
        <v>12392</v>
      </c>
      <c r="C306" s="392" t="s">
        <v>12381</v>
      </c>
      <c r="D306" s="426" t="s">
        <v>131</v>
      </c>
      <c r="E306" s="366"/>
      <c r="F306" s="624" t="s">
        <v>51</v>
      </c>
      <c r="G306" s="649"/>
      <c r="H306" s="9"/>
      <c r="I306" s="9"/>
      <c r="J306" s="9"/>
      <c r="K306" s="9"/>
      <c r="L306" s="624" t="s">
        <v>51</v>
      </c>
      <c r="M306" s="649"/>
      <c r="N306" s="9"/>
      <c r="O306" s="624">
        <v>0</v>
      </c>
      <c r="P306" s="624">
        <v>0</v>
      </c>
      <c r="Q306" s="624">
        <v>0</v>
      </c>
      <c r="R306" s="624">
        <v>0</v>
      </c>
      <c r="S306" s="624">
        <v>0</v>
      </c>
      <c r="T306" s="624">
        <v>0</v>
      </c>
      <c r="U306" s="624">
        <v>0</v>
      </c>
      <c r="V306" s="624">
        <v>0</v>
      </c>
      <c r="W306" s="624">
        <v>0</v>
      </c>
      <c r="X306" s="624">
        <v>4</v>
      </c>
      <c r="Y306" s="624">
        <v>0</v>
      </c>
      <c r="Z306" s="624" t="s">
        <v>51</v>
      </c>
      <c r="AA306" s="643" t="s">
        <v>5289</v>
      </c>
      <c r="AB306" s="643" t="s">
        <v>5289</v>
      </c>
      <c r="AC306" s="131" t="s">
        <v>5289</v>
      </c>
      <c r="AD306" s="133" t="s">
        <v>5289</v>
      </c>
      <c r="AE306" s="131" t="s">
        <v>5289</v>
      </c>
      <c r="AF306" s="133" t="s">
        <v>5289</v>
      </c>
      <c r="AG306" s="107"/>
      <c r="AH306" s="107"/>
      <c r="AI306" s="107"/>
      <c r="AJ306" s="107"/>
      <c r="AK306" s="107"/>
      <c r="AL306" s="107"/>
    </row>
    <row r="307" spans="1:38" s="44" customFormat="1" ht="51">
      <c r="A307" s="254">
        <v>17</v>
      </c>
      <c r="B307" s="426" t="s">
        <v>12393</v>
      </c>
      <c r="C307" s="392" t="s">
        <v>12381</v>
      </c>
      <c r="D307" s="426" t="s">
        <v>131</v>
      </c>
      <c r="E307" s="366"/>
      <c r="F307" s="624" t="s">
        <v>51</v>
      </c>
      <c r="G307" s="649"/>
      <c r="H307" s="9"/>
      <c r="I307" s="9"/>
      <c r="J307" s="9"/>
      <c r="K307" s="9"/>
      <c r="L307" s="624" t="s">
        <v>51</v>
      </c>
      <c r="M307" s="649"/>
      <c r="N307" s="9"/>
      <c r="O307" s="624">
        <v>0</v>
      </c>
      <c r="P307" s="624">
        <v>0</v>
      </c>
      <c r="Q307" s="624">
        <v>0</v>
      </c>
      <c r="R307" s="624">
        <v>0</v>
      </c>
      <c r="S307" s="624">
        <v>0</v>
      </c>
      <c r="T307" s="624">
        <v>0</v>
      </c>
      <c r="U307" s="624">
        <v>0</v>
      </c>
      <c r="V307" s="624">
        <v>0</v>
      </c>
      <c r="W307" s="624">
        <v>0</v>
      </c>
      <c r="X307" s="624">
        <v>0</v>
      </c>
      <c r="Y307" s="624">
        <v>0</v>
      </c>
      <c r="Z307" s="624" t="s">
        <v>51</v>
      </c>
      <c r="AA307" s="643" t="s">
        <v>5289</v>
      </c>
      <c r="AB307" s="643" t="s">
        <v>5289</v>
      </c>
      <c r="AC307" s="131" t="s">
        <v>5289</v>
      </c>
      <c r="AD307" s="133" t="s">
        <v>5289</v>
      </c>
      <c r="AE307" s="131" t="s">
        <v>5289</v>
      </c>
      <c r="AF307" s="133" t="s">
        <v>5289</v>
      </c>
      <c r="AG307" s="107"/>
      <c r="AH307" s="107"/>
      <c r="AI307" s="107"/>
      <c r="AJ307" s="107"/>
      <c r="AK307" s="107"/>
      <c r="AL307" s="107"/>
    </row>
    <row r="308" spans="1:38" s="44" customFormat="1" ht="191.25">
      <c r="A308" s="254">
        <v>18</v>
      </c>
      <c r="B308" s="426" t="s">
        <v>12394</v>
      </c>
      <c r="C308" s="392" t="s">
        <v>12382</v>
      </c>
      <c r="D308" s="426" t="s">
        <v>20173</v>
      </c>
      <c r="E308" s="366" t="s">
        <v>20174</v>
      </c>
      <c r="F308" s="624" t="s">
        <v>51</v>
      </c>
      <c r="G308" s="649"/>
      <c r="H308" s="9"/>
      <c r="I308" s="9"/>
      <c r="J308" s="9"/>
      <c r="K308" s="9"/>
      <c r="L308" s="624" t="s">
        <v>40</v>
      </c>
      <c r="M308" s="627" t="s">
        <v>20203</v>
      </c>
      <c r="N308" s="624">
        <f>X308*3</f>
        <v>132</v>
      </c>
      <c r="O308" s="624">
        <v>0</v>
      </c>
      <c r="P308" s="624">
        <v>0</v>
      </c>
      <c r="Q308" s="624">
        <v>0</v>
      </c>
      <c r="R308" s="624">
        <v>0</v>
      </c>
      <c r="S308" s="624">
        <v>0</v>
      </c>
      <c r="T308" s="624">
        <v>0</v>
      </c>
      <c r="U308" s="624">
        <v>0</v>
      </c>
      <c r="V308" s="624">
        <v>0</v>
      </c>
      <c r="W308" s="624">
        <v>0</v>
      </c>
      <c r="X308" s="624">
        <v>44</v>
      </c>
      <c r="Y308" s="624">
        <v>0</v>
      </c>
      <c r="Z308" s="624" t="s">
        <v>51</v>
      </c>
      <c r="AA308" s="643" t="s">
        <v>5289</v>
      </c>
      <c r="AB308" s="643" t="s">
        <v>5289</v>
      </c>
      <c r="AC308" s="131" t="s">
        <v>5289</v>
      </c>
      <c r="AD308" s="133" t="s">
        <v>5289</v>
      </c>
      <c r="AE308" s="131" t="s">
        <v>5289</v>
      </c>
      <c r="AF308" s="133" t="s">
        <v>5289</v>
      </c>
      <c r="AG308" s="107"/>
      <c r="AH308" s="107"/>
      <c r="AI308" s="107"/>
      <c r="AJ308" s="107"/>
      <c r="AK308" s="107"/>
      <c r="AL308" s="107"/>
    </row>
    <row r="309" spans="1:38" ht="114.75">
      <c r="A309" s="254">
        <v>19</v>
      </c>
      <c r="B309" s="426" t="s">
        <v>618</v>
      </c>
      <c r="C309" s="392" t="s">
        <v>12382</v>
      </c>
      <c r="D309" s="426" t="s">
        <v>20175</v>
      </c>
      <c r="E309" s="366" t="s">
        <v>40</v>
      </c>
      <c r="F309" s="643" t="s">
        <v>19012</v>
      </c>
      <c r="G309" s="624" t="s">
        <v>128</v>
      </c>
      <c r="H309" s="624">
        <v>1</v>
      </c>
      <c r="I309" s="624" t="s">
        <v>16675</v>
      </c>
      <c r="J309" s="9"/>
      <c r="K309" s="9"/>
      <c r="L309" s="624" t="s">
        <v>40</v>
      </c>
      <c r="M309" s="627" t="s">
        <v>20204</v>
      </c>
      <c r="N309" s="624">
        <f t="shared" ref="N309" si="18">X309*4</f>
        <v>260</v>
      </c>
      <c r="O309" s="624">
        <v>0</v>
      </c>
      <c r="P309" s="624">
        <v>0</v>
      </c>
      <c r="Q309" s="624">
        <v>0</v>
      </c>
      <c r="R309" s="624">
        <v>0</v>
      </c>
      <c r="S309" s="624">
        <v>0</v>
      </c>
      <c r="T309" s="624">
        <v>0</v>
      </c>
      <c r="U309" s="624">
        <v>0</v>
      </c>
      <c r="V309" s="624">
        <v>0</v>
      </c>
      <c r="W309" s="624">
        <v>0</v>
      </c>
      <c r="X309" s="624">
        <v>65</v>
      </c>
      <c r="Y309" s="624">
        <v>0</v>
      </c>
      <c r="Z309" s="624" t="s">
        <v>51</v>
      </c>
      <c r="AA309" s="643" t="s">
        <v>5289</v>
      </c>
      <c r="AB309" s="643" t="s">
        <v>5289</v>
      </c>
      <c r="AC309" s="131" t="s">
        <v>5289</v>
      </c>
      <c r="AD309" s="133" t="s">
        <v>5289</v>
      </c>
      <c r="AE309" s="131" t="s">
        <v>5289</v>
      </c>
      <c r="AF309" s="133" t="s">
        <v>5289</v>
      </c>
    </row>
    <row r="310" spans="1:38" ht="51">
      <c r="A310" s="254">
        <v>20</v>
      </c>
      <c r="B310" s="426" t="s">
        <v>3240</v>
      </c>
      <c r="C310" s="392" t="s">
        <v>12382</v>
      </c>
      <c r="D310" s="426" t="s">
        <v>131</v>
      </c>
      <c r="E310" s="366"/>
      <c r="F310" s="624" t="s">
        <v>51</v>
      </c>
      <c r="G310" s="649"/>
      <c r="H310" s="9"/>
      <c r="I310" s="9"/>
      <c r="J310" s="9"/>
      <c r="K310" s="9"/>
      <c r="L310" s="624" t="s">
        <v>51</v>
      </c>
      <c r="M310" s="649"/>
      <c r="N310" s="9"/>
      <c r="O310" s="624">
        <v>0</v>
      </c>
      <c r="P310" s="624">
        <v>0</v>
      </c>
      <c r="Q310" s="624">
        <v>0</v>
      </c>
      <c r="R310" s="624">
        <v>0</v>
      </c>
      <c r="S310" s="624">
        <v>0</v>
      </c>
      <c r="T310" s="624">
        <v>0</v>
      </c>
      <c r="U310" s="624">
        <v>0</v>
      </c>
      <c r="V310" s="574">
        <v>0</v>
      </c>
      <c r="W310" s="624">
        <v>0</v>
      </c>
      <c r="X310" s="624">
        <v>0</v>
      </c>
      <c r="Y310" s="624">
        <v>0</v>
      </c>
      <c r="Z310" s="624" t="s">
        <v>51</v>
      </c>
      <c r="AA310" s="643" t="s">
        <v>5289</v>
      </c>
      <c r="AB310" s="643" t="s">
        <v>5289</v>
      </c>
      <c r="AC310" s="131" t="s">
        <v>5289</v>
      </c>
      <c r="AD310" s="133" t="s">
        <v>5289</v>
      </c>
      <c r="AE310" s="131" t="s">
        <v>5289</v>
      </c>
      <c r="AF310" s="133" t="s">
        <v>5289</v>
      </c>
    </row>
    <row r="311" spans="1:38" ht="114.75">
      <c r="A311" s="254">
        <v>21</v>
      </c>
      <c r="B311" s="426" t="s">
        <v>12395</v>
      </c>
      <c r="C311" s="392" t="s">
        <v>12381</v>
      </c>
      <c r="D311" s="426" t="s">
        <v>131</v>
      </c>
      <c r="E311" s="366"/>
      <c r="F311" s="643" t="s">
        <v>19012</v>
      </c>
      <c r="G311" s="624" t="s">
        <v>128</v>
      </c>
      <c r="H311" s="624">
        <v>1</v>
      </c>
      <c r="I311" s="624" t="s">
        <v>16675</v>
      </c>
      <c r="J311" s="624" t="s">
        <v>20198</v>
      </c>
      <c r="K311" s="626" t="s">
        <v>20176</v>
      </c>
      <c r="L311" s="624" t="s">
        <v>40</v>
      </c>
      <c r="M311" s="627" t="s">
        <v>20205</v>
      </c>
      <c r="N311" s="624">
        <f>X311*3</f>
        <v>243</v>
      </c>
      <c r="O311" s="624">
        <v>0</v>
      </c>
      <c r="P311" s="624">
        <v>0</v>
      </c>
      <c r="Q311" s="624">
        <v>0</v>
      </c>
      <c r="R311" s="624">
        <v>0</v>
      </c>
      <c r="S311" s="624">
        <v>0</v>
      </c>
      <c r="T311" s="624">
        <v>0</v>
      </c>
      <c r="U311" s="624">
        <v>0</v>
      </c>
      <c r="V311" s="624">
        <v>0</v>
      </c>
      <c r="W311" s="624">
        <v>0</v>
      </c>
      <c r="X311" s="624">
        <v>81</v>
      </c>
      <c r="Y311" s="624">
        <v>0</v>
      </c>
      <c r="Z311" s="624" t="s">
        <v>51</v>
      </c>
      <c r="AA311" s="643" t="s">
        <v>5289</v>
      </c>
      <c r="AB311" s="643" t="s">
        <v>5289</v>
      </c>
      <c r="AC311" s="131" t="s">
        <v>5289</v>
      </c>
      <c r="AD311" s="133" t="s">
        <v>5289</v>
      </c>
      <c r="AE311" s="131" t="s">
        <v>5289</v>
      </c>
      <c r="AF311" s="133" t="s">
        <v>5289</v>
      </c>
    </row>
    <row r="312" spans="1:38" ht="204">
      <c r="A312" s="254">
        <v>22</v>
      </c>
      <c r="B312" s="426" t="s">
        <v>12396</v>
      </c>
      <c r="C312" s="392" t="s">
        <v>12381</v>
      </c>
      <c r="D312" s="426" t="s">
        <v>20177</v>
      </c>
      <c r="E312" s="366" t="s">
        <v>20178</v>
      </c>
      <c r="F312" s="643" t="s">
        <v>19012</v>
      </c>
      <c r="G312" s="624" t="s">
        <v>128</v>
      </c>
      <c r="H312" s="624">
        <v>1</v>
      </c>
      <c r="I312" s="624" t="s">
        <v>16675</v>
      </c>
      <c r="J312" s="624" t="s">
        <v>20198</v>
      </c>
      <c r="K312" s="626" t="s">
        <v>20179</v>
      </c>
      <c r="L312" s="624" t="s">
        <v>51</v>
      </c>
      <c r="M312" s="649"/>
      <c r="N312" s="9"/>
      <c r="O312" s="624">
        <v>0</v>
      </c>
      <c r="P312" s="624">
        <v>0</v>
      </c>
      <c r="Q312" s="624">
        <v>0</v>
      </c>
      <c r="R312" s="624">
        <v>0</v>
      </c>
      <c r="S312" s="624">
        <v>0</v>
      </c>
      <c r="T312" s="624">
        <v>0</v>
      </c>
      <c r="U312" s="624">
        <v>0</v>
      </c>
      <c r="V312" s="624">
        <v>0</v>
      </c>
      <c r="W312" s="624">
        <v>0</v>
      </c>
      <c r="X312" s="624">
        <v>74</v>
      </c>
      <c r="Y312" s="624">
        <v>0</v>
      </c>
      <c r="Z312" s="624" t="s">
        <v>51</v>
      </c>
      <c r="AA312" s="643" t="s">
        <v>5289</v>
      </c>
      <c r="AB312" s="643" t="s">
        <v>5289</v>
      </c>
      <c r="AC312" s="131" t="s">
        <v>5289</v>
      </c>
      <c r="AD312" s="133" t="s">
        <v>5289</v>
      </c>
      <c r="AE312" s="131" t="s">
        <v>5289</v>
      </c>
      <c r="AF312" s="133" t="s">
        <v>5289</v>
      </c>
    </row>
    <row r="313" spans="1:38" ht="102">
      <c r="A313" s="254">
        <v>23</v>
      </c>
      <c r="B313" s="426" t="s">
        <v>620</v>
      </c>
      <c r="C313" s="392" t="s">
        <v>12381</v>
      </c>
      <c r="D313" s="426" t="s">
        <v>131</v>
      </c>
      <c r="E313" s="366" t="s">
        <v>51</v>
      </c>
      <c r="F313" s="624" t="s">
        <v>51</v>
      </c>
      <c r="G313" s="649"/>
      <c r="H313" s="9"/>
      <c r="I313" s="9"/>
      <c r="J313" s="624" t="s">
        <v>20198</v>
      </c>
      <c r="K313" s="626" t="s">
        <v>20180</v>
      </c>
      <c r="L313" s="624" t="s">
        <v>40</v>
      </c>
      <c r="M313" s="627" t="s">
        <v>13219</v>
      </c>
      <c r="N313" s="624">
        <f>X313*2</f>
        <v>6</v>
      </c>
      <c r="O313" s="624">
        <v>0</v>
      </c>
      <c r="P313" s="624">
        <v>0</v>
      </c>
      <c r="Q313" s="624">
        <v>0</v>
      </c>
      <c r="R313" s="624">
        <v>0</v>
      </c>
      <c r="S313" s="624">
        <v>0</v>
      </c>
      <c r="T313" s="624">
        <v>1</v>
      </c>
      <c r="U313" s="624">
        <v>0</v>
      </c>
      <c r="V313" s="624">
        <v>0</v>
      </c>
      <c r="W313" s="624">
        <v>0</v>
      </c>
      <c r="X313" s="624">
        <v>3</v>
      </c>
      <c r="Y313" s="624">
        <v>0</v>
      </c>
      <c r="Z313" s="624" t="s">
        <v>51</v>
      </c>
      <c r="AA313" s="643" t="s">
        <v>5289</v>
      </c>
      <c r="AB313" s="643" t="s">
        <v>5289</v>
      </c>
      <c r="AC313" s="131" t="s">
        <v>5289</v>
      </c>
      <c r="AD313" s="133" t="s">
        <v>5289</v>
      </c>
      <c r="AE313" s="131" t="s">
        <v>5289</v>
      </c>
      <c r="AF313" s="133" t="s">
        <v>5289</v>
      </c>
    </row>
    <row r="314" spans="1:38" ht="76.5">
      <c r="A314" s="254">
        <v>24</v>
      </c>
      <c r="B314" s="426" t="s">
        <v>12397</v>
      </c>
      <c r="C314" s="392" t="s">
        <v>12381</v>
      </c>
      <c r="D314" s="426" t="s">
        <v>20181</v>
      </c>
      <c r="E314" s="366" t="s">
        <v>40</v>
      </c>
      <c r="F314" s="624" t="s">
        <v>51</v>
      </c>
      <c r="G314" s="649"/>
      <c r="H314" s="9"/>
      <c r="I314" s="9"/>
      <c r="J314" s="9"/>
      <c r="K314" s="9"/>
      <c r="L314" s="624" t="s">
        <v>40</v>
      </c>
      <c r="M314" s="627" t="s">
        <v>13014</v>
      </c>
      <c r="N314" s="624">
        <f>X314*1</f>
        <v>12</v>
      </c>
      <c r="O314" s="624">
        <v>0</v>
      </c>
      <c r="P314" s="624">
        <v>0</v>
      </c>
      <c r="Q314" s="624">
        <v>0</v>
      </c>
      <c r="R314" s="624">
        <v>0</v>
      </c>
      <c r="S314" s="624">
        <v>0</v>
      </c>
      <c r="T314" s="624">
        <v>1</v>
      </c>
      <c r="U314" s="624">
        <v>0</v>
      </c>
      <c r="V314" s="624">
        <v>0</v>
      </c>
      <c r="W314" s="624">
        <v>0</v>
      </c>
      <c r="X314" s="624">
        <v>12</v>
      </c>
      <c r="Y314" s="624">
        <v>0</v>
      </c>
      <c r="Z314" s="624" t="s">
        <v>51</v>
      </c>
      <c r="AA314" s="643" t="s">
        <v>5289</v>
      </c>
      <c r="AB314" s="643" t="s">
        <v>5289</v>
      </c>
      <c r="AC314" s="131" t="s">
        <v>5289</v>
      </c>
      <c r="AD314" s="133" t="s">
        <v>5289</v>
      </c>
      <c r="AE314" s="131" t="s">
        <v>5289</v>
      </c>
      <c r="AF314" s="133" t="s">
        <v>5289</v>
      </c>
    </row>
    <row r="315" spans="1:38" ht="51">
      <c r="A315" s="254">
        <v>25</v>
      </c>
      <c r="B315" s="426" t="s">
        <v>3216</v>
      </c>
      <c r="C315" s="392" t="s">
        <v>12381</v>
      </c>
      <c r="D315" s="426" t="s">
        <v>131</v>
      </c>
      <c r="E315" s="366"/>
      <c r="F315" s="624" t="s">
        <v>51</v>
      </c>
      <c r="G315" s="649"/>
      <c r="H315" s="9"/>
      <c r="I315" s="9"/>
      <c r="J315" s="9"/>
      <c r="K315" s="9"/>
      <c r="L315" s="624" t="s">
        <v>51</v>
      </c>
      <c r="M315" s="649"/>
      <c r="N315" s="9"/>
      <c r="O315" s="624">
        <v>0</v>
      </c>
      <c r="P315" s="624">
        <v>0</v>
      </c>
      <c r="Q315" s="624">
        <v>0</v>
      </c>
      <c r="R315" s="624">
        <v>0</v>
      </c>
      <c r="S315" s="624">
        <v>0</v>
      </c>
      <c r="T315" s="624">
        <v>0</v>
      </c>
      <c r="U315" s="624">
        <v>0</v>
      </c>
      <c r="V315" s="624">
        <v>0</v>
      </c>
      <c r="W315" s="624">
        <v>0</v>
      </c>
      <c r="X315" s="624">
        <v>0</v>
      </c>
      <c r="Y315" s="624">
        <v>0</v>
      </c>
      <c r="Z315" s="624" t="s">
        <v>51</v>
      </c>
      <c r="AA315" s="643" t="s">
        <v>5289</v>
      </c>
      <c r="AB315" s="643" t="s">
        <v>5289</v>
      </c>
      <c r="AC315" s="131" t="s">
        <v>5289</v>
      </c>
      <c r="AD315" s="133" t="s">
        <v>5289</v>
      </c>
      <c r="AE315" s="131" t="s">
        <v>5289</v>
      </c>
      <c r="AF315" s="133" t="s">
        <v>5289</v>
      </c>
    </row>
    <row r="316" spans="1:38" s="79" customFormat="1" ht="71.25" customHeight="1">
      <c r="A316" s="254">
        <v>26</v>
      </c>
      <c r="B316" s="426" t="s">
        <v>103</v>
      </c>
      <c r="C316" s="392" t="s">
        <v>12383</v>
      </c>
      <c r="D316" s="426" t="s">
        <v>20182</v>
      </c>
      <c r="E316" s="366" t="s">
        <v>40</v>
      </c>
      <c r="F316" s="624" t="s">
        <v>51</v>
      </c>
      <c r="G316" s="649"/>
      <c r="H316" s="9"/>
      <c r="I316" s="9"/>
      <c r="J316" s="624" t="s">
        <v>20198</v>
      </c>
      <c r="K316" s="626" t="s">
        <v>20183</v>
      </c>
      <c r="L316" s="624" t="s">
        <v>40</v>
      </c>
      <c r="M316" s="627" t="s">
        <v>20205</v>
      </c>
      <c r="N316" s="624">
        <f>X316*3</f>
        <v>0</v>
      </c>
      <c r="O316" s="624">
        <v>0</v>
      </c>
      <c r="P316" s="624">
        <v>0</v>
      </c>
      <c r="Q316" s="624">
        <v>0</v>
      </c>
      <c r="R316" s="624">
        <v>0</v>
      </c>
      <c r="S316" s="624">
        <v>0</v>
      </c>
      <c r="T316" s="624">
        <v>0</v>
      </c>
      <c r="U316" s="624">
        <v>0</v>
      </c>
      <c r="V316" s="624">
        <v>0</v>
      </c>
      <c r="W316" s="624">
        <v>0</v>
      </c>
      <c r="X316" s="624">
        <v>0</v>
      </c>
      <c r="Y316" s="624">
        <v>0</v>
      </c>
      <c r="Z316" s="624" t="s">
        <v>51</v>
      </c>
      <c r="AA316" s="643" t="s">
        <v>5289</v>
      </c>
      <c r="AB316" s="643" t="s">
        <v>5289</v>
      </c>
      <c r="AC316" s="131" t="s">
        <v>5289</v>
      </c>
      <c r="AD316" s="133" t="s">
        <v>5289</v>
      </c>
      <c r="AE316" s="131" t="s">
        <v>5289</v>
      </c>
      <c r="AF316" s="133" t="s">
        <v>5289</v>
      </c>
      <c r="AG316" s="113"/>
      <c r="AH316" s="113"/>
      <c r="AI316" s="113"/>
      <c r="AJ316" s="113"/>
      <c r="AK316" s="113"/>
      <c r="AL316" s="113"/>
    </row>
    <row r="317" spans="1:38" ht="51">
      <c r="A317" s="254">
        <v>27</v>
      </c>
      <c r="B317" s="426" t="s">
        <v>12407</v>
      </c>
      <c r="C317" s="392" t="s">
        <v>12406</v>
      </c>
      <c r="D317" s="426" t="s">
        <v>131</v>
      </c>
      <c r="E317" s="366" t="s">
        <v>51</v>
      </c>
      <c r="F317" s="624" t="s">
        <v>51</v>
      </c>
      <c r="G317" s="649"/>
      <c r="H317" s="9"/>
      <c r="I317" s="9"/>
      <c r="J317" s="9"/>
      <c r="K317" s="9"/>
      <c r="L317" s="624" t="s">
        <v>51</v>
      </c>
      <c r="M317" s="649"/>
      <c r="N317" s="9"/>
      <c r="O317" s="624">
        <v>0</v>
      </c>
      <c r="P317" s="624">
        <v>0</v>
      </c>
      <c r="Q317" s="624">
        <v>0</v>
      </c>
      <c r="R317" s="624">
        <v>0</v>
      </c>
      <c r="S317" s="624">
        <v>0</v>
      </c>
      <c r="T317" s="624">
        <v>0</v>
      </c>
      <c r="U317" s="624">
        <v>0</v>
      </c>
      <c r="V317" s="624">
        <v>0</v>
      </c>
      <c r="W317" s="624">
        <v>0</v>
      </c>
      <c r="X317" s="624">
        <v>0</v>
      </c>
      <c r="Y317" s="624">
        <v>0</v>
      </c>
      <c r="Z317" s="624"/>
      <c r="AA317" s="643" t="s">
        <v>5289</v>
      </c>
      <c r="AB317" s="643" t="s">
        <v>5289</v>
      </c>
      <c r="AC317" s="131" t="s">
        <v>5289</v>
      </c>
      <c r="AD317" s="133" t="s">
        <v>5289</v>
      </c>
      <c r="AE317" s="131" t="s">
        <v>5289</v>
      </c>
      <c r="AF317" s="133" t="s">
        <v>5289</v>
      </c>
    </row>
    <row r="318" spans="1:38" s="44" customFormat="1" ht="38.25" customHeight="1">
      <c r="A318" s="254">
        <v>28</v>
      </c>
      <c r="B318" s="426" t="s">
        <v>12398</v>
      </c>
      <c r="C318" s="392" t="s">
        <v>12383</v>
      </c>
      <c r="D318" s="426" t="s">
        <v>20184</v>
      </c>
      <c r="E318" s="366" t="s">
        <v>40</v>
      </c>
      <c r="F318" s="624" t="s">
        <v>51</v>
      </c>
      <c r="G318" s="649"/>
      <c r="H318" s="9"/>
      <c r="I318" s="9"/>
      <c r="J318" s="9"/>
      <c r="K318" s="9"/>
      <c r="L318" s="624" t="s">
        <v>51</v>
      </c>
      <c r="M318" s="649"/>
      <c r="N318" s="9"/>
      <c r="O318" s="624">
        <v>0</v>
      </c>
      <c r="P318" s="624">
        <v>0</v>
      </c>
      <c r="Q318" s="624">
        <v>0</v>
      </c>
      <c r="R318" s="624">
        <v>0</v>
      </c>
      <c r="S318" s="624">
        <v>0</v>
      </c>
      <c r="T318" s="624">
        <v>0</v>
      </c>
      <c r="U318" s="624">
        <v>0</v>
      </c>
      <c r="V318" s="624">
        <v>0</v>
      </c>
      <c r="W318" s="624">
        <v>0</v>
      </c>
      <c r="X318" s="624">
        <v>0</v>
      </c>
      <c r="Y318" s="624">
        <v>0</v>
      </c>
      <c r="Z318" s="624" t="s">
        <v>51</v>
      </c>
      <c r="AA318" s="643" t="s">
        <v>5289</v>
      </c>
      <c r="AB318" s="643" t="s">
        <v>5289</v>
      </c>
      <c r="AC318" s="131" t="s">
        <v>5289</v>
      </c>
      <c r="AD318" s="133" t="s">
        <v>5289</v>
      </c>
      <c r="AE318" s="131" t="s">
        <v>5289</v>
      </c>
      <c r="AF318" s="133" t="s">
        <v>5289</v>
      </c>
      <c r="AG318" s="107"/>
      <c r="AH318" s="107"/>
      <c r="AI318" s="107"/>
      <c r="AJ318" s="107"/>
      <c r="AK318" s="107"/>
      <c r="AL318" s="107"/>
    </row>
    <row r="319" spans="1:38" ht="63.75">
      <c r="A319" s="254">
        <v>29</v>
      </c>
      <c r="B319" s="426" t="s">
        <v>12399</v>
      </c>
      <c r="C319" s="392" t="s">
        <v>12383</v>
      </c>
      <c r="D319" s="426" t="s">
        <v>20185</v>
      </c>
      <c r="E319" s="366" t="s">
        <v>40</v>
      </c>
      <c r="F319" s="624" t="s">
        <v>51</v>
      </c>
      <c r="G319" s="649"/>
      <c r="H319" s="9"/>
      <c r="I319" s="9"/>
      <c r="J319" s="9"/>
      <c r="K319" s="9"/>
      <c r="L319" s="624" t="s">
        <v>51</v>
      </c>
      <c r="M319" s="649"/>
      <c r="N319" s="9"/>
      <c r="O319" s="624">
        <v>0</v>
      </c>
      <c r="P319" s="624">
        <v>0</v>
      </c>
      <c r="Q319" s="624">
        <v>0</v>
      </c>
      <c r="R319" s="624">
        <v>0</v>
      </c>
      <c r="S319" s="624">
        <v>0</v>
      </c>
      <c r="T319" s="624">
        <v>0</v>
      </c>
      <c r="U319" s="624">
        <v>0</v>
      </c>
      <c r="V319" s="624">
        <v>0</v>
      </c>
      <c r="W319" s="624">
        <v>0</v>
      </c>
      <c r="X319" s="624">
        <v>0</v>
      </c>
      <c r="Y319" s="624">
        <v>0</v>
      </c>
      <c r="Z319" s="624" t="s">
        <v>51</v>
      </c>
      <c r="AA319" s="643" t="s">
        <v>5289</v>
      </c>
      <c r="AB319" s="643" t="s">
        <v>5289</v>
      </c>
      <c r="AC319" s="131" t="s">
        <v>5289</v>
      </c>
      <c r="AD319" s="133" t="s">
        <v>5289</v>
      </c>
      <c r="AE319" s="131" t="s">
        <v>5289</v>
      </c>
      <c r="AF319" s="133" t="s">
        <v>5289</v>
      </c>
    </row>
    <row r="320" spans="1:38" ht="76.5">
      <c r="A320" s="254">
        <v>30</v>
      </c>
      <c r="B320" s="426" t="s">
        <v>12400</v>
      </c>
      <c r="C320" s="392" t="s">
        <v>12383</v>
      </c>
      <c r="D320" s="426" t="s">
        <v>131</v>
      </c>
      <c r="E320" s="366"/>
      <c r="F320" s="624" t="s">
        <v>51</v>
      </c>
      <c r="G320" s="649"/>
      <c r="H320" s="9"/>
      <c r="I320" s="9"/>
      <c r="J320" s="9"/>
      <c r="K320" s="9"/>
      <c r="L320" s="624" t="s">
        <v>51</v>
      </c>
      <c r="M320" s="649"/>
      <c r="N320" s="9"/>
      <c r="O320" s="624">
        <v>0</v>
      </c>
      <c r="P320" s="624">
        <v>0</v>
      </c>
      <c r="Q320" s="624">
        <v>0</v>
      </c>
      <c r="R320" s="624">
        <v>0</v>
      </c>
      <c r="S320" s="624">
        <v>0</v>
      </c>
      <c r="T320" s="624">
        <v>1</v>
      </c>
      <c r="U320" s="624">
        <v>0</v>
      </c>
      <c r="V320" s="624">
        <v>0</v>
      </c>
      <c r="W320" s="624">
        <v>0</v>
      </c>
      <c r="X320" s="624">
        <v>0</v>
      </c>
      <c r="Y320" s="624">
        <v>0</v>
      </c>
      <c r="Z320" s="624" t="s">
        <v>51</v>
      </c>
      <c r="AA320" s="643" t="s">
        <v>5289</v>
      </c>
      <c r="AB320" s="643" t="s">
        <v>5289</v>
      </c>
      <c r="AC320" s="131" t="s">
        <v>5289</v>
      </c>
      <c r="AD320" s="133" t="s">
        <v>5289</v>
      </c>
      <c r="AE320" s="131" t="s">
        <v>5289</v>
      </c>
      <c r="AF320" s="133" t="s">
        <v>5289</v>
      </c>
    </row>
    <row r="321" spans="1:38" ht="38.25">
      <c r="A321" s="254">
        <v>31</v>
      </c>
      <c r="B321" s="426" t="s">
        <v>12401</v>
      </c>
      <c r="C321" s="392" t="s">
        <v>12383</v>
      </c>
      <c r="D321" s="426" t="s">
        <v>131</v>
      </c>
      <c r="E321" s="366"/>
      <c r="F321" s="624" t="s">
        <v>51</v>
      </c>
      <c r="G321" s="649"/>
      <c r="H321" s="9"/>
      <c r="I321" s="9"/>
      <c r="J321" s="9"/>
      <c r="K321" s="9"/>
      <c r="L321" s="624" t="s">
        <v>51</v>
      </c>
      <c r="M321" s="649"/>
      <c r="N321" s="9"/>
      <c r="O321" s="624">
        <v>0</v>
      </c>
      <c r="P321" s="624">
        <v>0</v>
      </c>
      <c r="Q321" s="624">
        <v>0</v>
      </c>
      <c r="R321" s="624">
        <v>0</v>
      </c>
      <c r="S321" s="624">
        <v>0</v>
      </c>
      <c r="T321" s="624">
        <v>1</v>
      </c>
      <c r="U321" s="624">
        <v>0</v>
      </c>
      <c r="V321" s="624">
        <v>0</v>
      </c>
      <c r="W321" s="624">
        <v>0</v>
      </c>
      <c r="X321" s="624">
        <v>5</v>
      </c>
      <c r="Y321" s="624">
        <v>0</v>
      </c>
      <c r="Z321" s="624" t="s">
        <v>51</v>
      </c>
      <c r="AA321" s="643" t="s">
        <v>5289</v>
      </c>
      <c r="AB321" s="643" t="s">
        <v>5289</v>
      </c>
      <c r="AC321" s="131" t="s">
        <v>5289</v>
      </c>
      <c r="AD321" s="133" t="s">
        <v>5289</v>
      </c>
      <c r="AE321" s="131" t="s">
        <v>5289</v>
      </c>
      <c r="AF321" s="133" t="s">
        <v>5289</v>
      </c>
    </row>
    <row r="322" spans="1:38" ht="89.25">
      <c r="A322" s="254">
        <v>32</v>
      </c>
      <c r="B322" s="426" t="s">
        <v>12402</v>
      </c>
      <c r="C322" s="392" t="s">
        <v>12383</v>
      </c>
      <c r="D322" s="426" t="s">
        <v>20186</v>
      </c>
      <c r="E322" s="366" t="s">
        <v>40</v>
      </c>
      <c r="F322" s="624" t="s">
        <v>51</v>
      </c>
      <c r="G322" s="649"/>
      <c r="H322" s="9"/>
      <c r="I322" s="9"/>
      <c r="J322" s="9"/>
      <c r="K322" s="9"/>
      <c r="L322" s="624" t="s">
        <v>40</v>
      </c>
      <c r="M322" s="627" t="s">
        <v>20206</v>
      </c>
      <c r="N322" s="624">
        <f>X322*1</f>
        <v>1</v>
      </c>
      <c r="O322" s="624">
        <v>0</v>
      </c>
      <c r="P322" s="624">
        <v>0</v>
      </c>
      <c r="Q322" s="624">
        <v>0</v>
      </c>
      <c r="R322" s="624">
        <v>0</v>
      </c>
      <c r="S322" s="624">
        <v>0</v>
      </c>
      <c r="T322" s="624">
        <v>0</v>
      </c>
      <c r="U322" s="624">
        <v>0</v>
      </c>
      <c r="V322" s="624">
        <v>0</v>
      </c>
      <c r="W322" s="624">
        <v>0</v>
      </c>
      <c r="X322" s="624">
        <v>1</v>
      </c>
      <c r="Y322" s="624">
        <v>0</v>
      </c>
      <c r="Z322" s="624" t="s">
        <v>51</v>
      </c>
      <c r="AA322" s="643" t="s">
        <v>5289</v>
      </c>
      <c r="AB322" s="643" t="s">
        <v>5289</v>
      </c>
      <c r="AC322" s="131" t="s">
        <v>5289</v>
      </c>
      <c r="AD322" s="133" t="s">
        <v>5289</v>
      </c>
      <c r="AE322" s="131" t="s">
        <v>5289</v>
      </c>
      <c r="AF322" s="133" t="s">
        <v>5289</v>
      </c>
    </row>
    <row r="323" spans="1:38" ht="114.75">
      <c r="A323" s="254">
        <v>33</v>
      </c>
      <c r="B323" s="426" t="s">
        <v>12403</v>
      </c>
      <c r="C323" s="392" t="s">
        <v>12384</v>
      </c>
      <c r="D323" s="426" t="s">
        <v>20187</v>
      </c>
      <c r="E323" s="366" t="s">
        <v>51</v>
      </c>
      <c r="F323" s="643" t="s">
        <v>19012</v>
      </c>
      <c r="G323" s="624" t="s">
        <v>128</v>
      </c>
      <c r="H323" s="624">
        <v>1</v>
      </c>
      <c r="I323" s="624" t="s">
        <v>16675</v>
      </c>
      <c r="J323" s="624" t="s">
        <v>20198</v>
      </c>
      <c r="K323" s="626" t="s">
        <v>20188</v>
      </c>
      <c r="L323" s="624" t="s">
        <v>51</v>
      </c>
      <c r="M323" s="649"/>
      <c r="N323" s="9"/>
      <c r="O323" s="624">
        <v>0</v>
      </c>
      <c r="P323" s="624">
        <v>0</v>
      </c>
      <c r="Q323" s="624">
        <v>0</v>
      </c>
      <c r="R323" s="624">
        <v>0</v>
      </c>
      <c r="S323" s="624">
        <v>0</v>
      </c>
      <c r="T323" s="624">
        <v>0</v>
      </c>
      <c r="U323" s="624">
        <v>0</v>
      </c>
      <c r="V323" s="624">
        <v>0</v>
      </c>
      <c r="W323" s="624">
        <v>0</v>
      </c>
      <c r="X323" s="624">
        <v>653</v>
      </c>
      <c r="Y323" s="624">
        <v>0</v>
      </c>
      <c r="Z323" s="624" t="s">
        <v>51</v>
      </c>
      <c r="AA323" s="643" t="s">
        <v>5289</v>
      </c>
      <c r="AB323" s="643" t="s">
        <v>5289</v>
      </c>
      <c r="AC323" s="131" t="s">
        <v>5289</v>
      </c>
      <c r="AD323" s="133" t="s">
        <v>5289</v>
      </c>
      <c r="AE323" s="131" t="s">
        <v>5289</v>
      </c>
      <c r="AF323" s="133" t="s">
        <v>5289</v>
      </c>
    </row>
    <row r="324" spans="1:38" ht="89.25">
      <c r="A324" s="254">
        <v>34</v>
      </c>
      <c r="B324" s="426" t="s">
        <v>12850</v>
      </c>
      <c r="C324" s="392" t="s">
        <v>12384</v>
      </c>
      <c r="D324" s="426" t="s">
        <v>131</v>
      </c>
      <c r="E324" s="366"/>
      <c r="F324" s="624" t="s">
        <v>51</v>
      </c>
      <c r="G324" s="649"/>
      <c r="H324" s="9"/>
      <c r="I324" s="9"/>
      <c r="J324" s="9"/>
      <c r="K324" s="9"/>
      <c r="L324" s="624" t="s">
        <v>51</v>
      </c>
      <c r="M324" s="649"/>
      <c r="N324" s="9"/>
      <c r="O324" s="624">
        <v>0</v>
      </c>
      <c r="P324" s="624">
        <v>0</v>
      </c>
      <c r="Q324" s="624">
        <v>0</v>
      </c>
      <c r="R324" s="624">
        <v>0</v>
      </c>
      <c r="S324" s="624">
        <v>0</v>
      </c>
      <c r="T324" s="624">
        <v>0</v>
      </c>
      <c r="U324" s="624">
        <v>0</v>
      </c>
      <c r="V324" s="624">
        <v>0</v>
      </c>
      <c r="W324" s="624">
        <v>0</v>
      </c>
      <c r="X324" s="624">
        <v>0</v>
      </c>
      <c r="Y324" s="624">
        <v>0</v>
      </c>
      <c r="Z324" s="624" t="s">
        <v>51</v>
      </c>
      <c r="AA324" s="643" t="s">
        <v>5289</v>
      </c>
      <c r="AB324" s="643" t="s">
        <v>5289</v>
      </c>
      <c r="AC324" s="131" t="s">
        <v>5289</v>
      </c>
      <c r="AD324" s="133" t="s">
        <v>5289</v>
      </c>
      <c r="AE324" s="131" t="s">
        <v>5289</v>
      </c>
      <c r="AF324" s="133" t="s">
        <v>5289</v>
      </c>
    </row>
    <row r="325" spans="1:38" s="44" customFormat="1" ht="76.5">
      <c r="A325" s="254">
        <v>35</v>
      </c>
      <c r="B325" s="426" t="s">
        <v>134</v>
      </c>
      <c r="C325" s="392" t="s">
        <v>12384</v>
      </c>
      <c r="D325" s="426" t="s">
        <v>20189</v>
      </c>
      <c r="E325" s="366" t="s">
        <v>51</v>
      </c>
      <c r="F325" s="624" t="s">
        <v>51</v>
      </c>
      <c r="G325" s="649"/>
      <c r="H325" s="9"/>
      <c r="I325" s="9"/>
      <c r="J325" s="9"/>
      <c r="K325" s="9"/>
      <c r="L325" s="624" t="s">
        <v>51</v>
      </c>
      <c r="M325" s="649"/>
      <c r="N325" s="9"/>
      <c r="O325" s="624">
        <v>0</v>
      </c>
      <c r="P325" s="624">
        <v>0</v>
      </c>
      <c r="Q325" s="624">
        <v>0</v>
      </c>
      <c r="R325" s="624">
        <v>0</v>
      </c>
      <c r="S325" s="624">
        <v>0</v>
      </c>
      <c r="T325" s="624">
        <v>0</v>
      </c>
      <c r="U325" s="624">
        <v>0</v>
      </c>
      <c r="V325" s="624">
        <v>0</v>
      </c>
      <c r="W325" s="624">
        <v>0</v>
      </c>
      <c r="X325" s="624">
        <v>8</v>
      </c>
      <c r="Y325" s="624">
        <v>0</v>
      </c>
      <c r="Z325" s="624" t="s">
        <v>51</v>
      </c>
      <c r="AA325" s="643" t="s">
        <v>5289</v>
      </c>
      <c r="AB325" s="643" t="s">
        <v>5289</v>
      </c>
      <c r="AC325" s="131" t="s">
        <v>5289</v>
      </c>
      <c r="AD325" s="133" t="s">
        <v>5289</v>
      </c>
      <c r="AE325" s="131" t="s">
        <v>5289</v>
      </c>
      <c r="AF325" s="133" t="s">
        <v>5289</v>
      </c>
      <c r="AG325" s="107"/>
      <c r="AH325" s="107"/>
      <c r="AI325" s="107"/>
      <c r="AJ325" s="107"/>
      <c r="AK325" s="107"/>
      <c r="AL325" s="107"/>
    </row>
    <row r="326" spans="1:38" s="44" customFormat="1" ht="204">
      <c r="A326" s="254">
        <v>36</v>
      </c>
      <c r="B326" s="426" t="s">
        <v>12404</v>
      </c>
      <c r="C326" s="392" t="s">
        <v>12385</v>
      </c>
      <c r="D326" s="426" t="s">
        <v>20190</v>
      </c>
      <c r="E326" s="366" t="s">
        <v>20191</v>
      </c>
      <c r="F326" s="624" t="s">
        <v>51</v>
      </c>
      <c r="G326" s="649"/>
      <c r="H326" s="9"/>
      <c r="I326" s="9"/>
      <c r="J326" s="9"/>
      <c r="K326" s="9"/>
      <c r="L326" s="624" t="s">
        <v>51</v>
      </c>
      <c r="M326" s="649"/>
      <c r="N326" s="9"/>
      <c r="O326" s="624">
        <v>0</v>
      </c>
      <c r="P326" s="624">
        <v>0</v>
      </c>
      <c r="Q326" s="624">
        <v>0</v>
      </c>
      <c r="R326" s="624">
        <v>0</v>
      </c>
      <c r="S326" s="624">
        <v>0</v>
      </c>
      <c r="T326" s="624">
        <v>0</v>
      </c>
      <c r="U326" s="624">
        <v>0</v>
      </c>
      <c r="V326" s="624">
        <v>0</v>
      </c>
      <c r="W326" s="624">
        <v>0</v>
      </c>
      <c r="X326" s="624">
        <v>8</v>
      </c>
      <c r="Y326" s="624">
        <v>0</v>
      </c>
      <c r="Z326" s="624" t="s">
        <v>51</v>
      </c>
      <c r="AA326" s="643" t="s">
        <v>5289</v>
      </c>
      <c r="AB326" s="643" t="s">
        <v>5289</v>
      </c>
      <c r="AC326" s="131" t="s">
        <v>5289</v>
      </c>
      <c r="AD326" s="133" t="s">
        <v>5289</v>
      </c>
      <c r="AE326" s="131" t="s">
        <v>5289</v>
      </c>
      <c r="AF326" s="133" t="s">
        <v>5289</v>
      </c>
      <c r="AG326" s="107"/>
      <c r="AH326" s="107"/>
      <c r="AI326" s="107"/>
      <c r="AJ326" s="107"/>
      <c r="AK326" s="107"/>
      <c r="AL326" s="107"/>
    </row>
    <row r="327" spans="1:38" s="44" customFormat="1" ht="102">
      <c r="A327" s="254">
        <v>37</v>
      </c>
      <c r="B327" s="426" t="s">
        <v>12851</v>
      </c>
      <c r="C327" s="392" t="s">
        <v>12385</v>
      </c>
      <c r="D327" s="426" t="s">
        <v>20192</v>
      </c>
      <c r="E327" s="366" t="s">
        <v>51</v>
      </c>
      <c r="F327" s="624" t="s">
        <v>51</v>
      </c>
      <c r="G327" s="649"/>
      <c r="H327" s="9"/>
      <c r="I327" s="9"/>
      <c r="J327" s="9"/>
      <c r="K327" s="9"/>
      <c r="L327" s="624" t="s">
        <v>51</v>
      </c>
      <c r="M327" s="649"/>
      <c r="N327" s="9"/>
      <c r="O327" s="624">
        <v>0</v>
      </c>
      <c r="P327" s="624">
        <v>0</v>
      </c>
      <c r="Q327" s="624">
        <v>0</v>
      </c>
      <c r="R327" s="624">
        <v>0</v>
      </c>
      <c r="S327" s="624">
        <v>0</v>
      </c>
      <c r="T327" s="624">
        <v>0</v>
      </c>
      <c r="U327" s="624">
        <v>0</v>
      </c>
      <c r="V327" s="624">
        <v>0</v>
      </c>
      <c r="W327" s="624">
        <v>0</v>
      </c>
      <c r="X327" s="624">
        <v>48</v>
      </c>
      <c r="Y327" s="624">
        <v>0</v>
      </c>
      <c r="Z327" s="624" t="s">
        <v>51</v>
      </c>
      <c r="AA327" s="643" t="s">
        <v>5289</v>
      </c>
      <c r="AB327" s="643" t="s">
        <v>5289</v>
      </c>
      <c r="AC327" s="131" t="s">
        <v>5289</v>
      </c>
      <c r="AD327" s="133" t="s">
        <v>5289</v>
      </c>
      <c r="AE327" s="131" t="s">
        <v>5289</v>
      </c>
      <c r="AF327" s="133" t="s">
        <v>5289</v>
      </c>
      <c r="AG327" s="107"/>
      <c r="AH327" s="107"/>
      <c r="AI327" s="107"/>
      <c r="AJ327" s="107"/>
      <c r="AK327" s="107"/>
      <c r="AL327" s="107"/>
    </row>
    <row r="328" spans="1:38" ht="191.25">
      <c r="A328" s="254">
        <v>38</v>
      </c>
      <c r="B328" s="426" t="s">
        <v>1196</v>
      </c>
      <c r="C328" s="392" t="s">
        <v>12385</v>
      </c>
      <c r="D328" s="426" t="s">
        <v>20193</v>
      </c>
      <c r="E328" s="366" t="s">
        <v>20194</v>
      </c>
      <c r="F328" s="643" t="s">
        <v>19012</v>
      </c>
      <c r="G328" s="624" t="s">
        <v>128</v>
      </c>
      <c r="H328" s="624">
        <v>1</v>
      </c>
      <c r="I328" s="624" t="s">
        <v>16675</v>
      </c>
      <c r="J328" s="9"/>
      <c r="K328" s="9"/>
      <c r="L328" s="624" t="s">
        <v>51</v>
      </c>
      <c r="M328" s="649"/>
      <c r="N328" s="9"/>
      <c r="O328" s="624">
        <v>0</v>
      </c>
      <c r="P328" s="624">
        <v>0</v>
      </c>
      <c r="Q328" s="624">
        <v>0</v>
      </c>
      <c r="R328" s="624">
        <v>0</v>
      </c>
      <c r="S328" s="624">
        <v>0</v>
      </c>
      <c r="T328" s="624">
        <v>0</v>
      </c>
      <c r="U328" s="624">
        <v>0</v>
      </c>
      <c r="V328" s="624">
        <v>0</v>
      </c>
      <c r="W328" s="624">
        <v>0</v>
      </c>
      <c r="X328" s="624">
        <v>3122</v>
      </c>
      <c r="Y328" s="624">
        <v>0</v>
      </c>
      <c r="Z328" s="624" t="s">
        <v>51</v>
      </c>
      <c r="AA328" s="643" t="s">
        <v>5289</v>
      </c>
      <c r="AB328" s="643" t="s">
        <v>5289</v>
      </c>
      <c r="AC328" s="131" t="s">
        <v>5289</v>
      </c>
      <c r="AD328" s="133" t="s">
        <v>5289</v>
      </c>
      <c r="AE328" s="131" t="s">
        <v>5289</v>
      </c>
      <c r="AF328" s="133" t="s">
        <v>5289</v>
      </c>
    </row>
    <row r="329" spans="1:38" ht="229.5">
      <c r="A329" s="254">
        <v>39</v>
      </c>
      <c r="B329" s="426" t="s">
        <v>12405</v>
      </c>
      <c r="C329" s="392" t="s">
        <v>12385</v>
      </c>
      <c r="D329" s="426" t="s">
        <v>20195</v>
      </c>
      <c r="E329" s="366" t="s">
        <v>20196</v>
      </c>
      <c r="F329" s="624" t="s">
        <v>51</v>
      </c>
      <c r="G329" s="649"/>
      <c r="H329" s="9"/>
      <c r="I329" s="9"/>
      <c r="J329" s="9"/>
      <c r="K329" s="9"/>
      <c r="L329" s="624" t="s">
        <v>51</v>
      </c>
      <c r="M329" s="649"/>
      <c r="N329" s="9"/>
      <c r="O329" s="624">
        <v>0</v>
      </c>
      <c r="P329" s="624">
        <v>0</v>
      </c>
      <c r="Q329" s="624">
        <v>0</v>
      </c>
      <c r="R329" s="624">
        <v>0</v>
      </c>
      <c r="S329" s="624">
        <v>0</v>
      </c>
      <c r="T329" s="624">
        <v>0</v>
      </c>
      <c r="U329" s="624">
        <v>0</v>
      </c>
      <c r="V329" s="624">
        <v>0</v>
      </c>
      <c r="W329" s="624">
        <v>0</v>
      </c>
      <c r="X329" s="624">
        <v>1</v>
      </c>
      <c r="Y329" s="624">
        <v>0</v>
      </c>
      <c r="Z329" s="624" t="s">
        <v>51</v>
      </c>
      <c r="AA329" s="643" t="s">
        <v>5289</v>
      </c>
      <c r="AB329" s="643" t="s">
        <v>5289</v>
      </c>
      <c r="AC329" s="131" t="s">
        <v>5289</v>
      </c>
      <c r="AD329" s="133" t="s">
        <v>5289</v>
      </c>
      <c r="AE329" s="131" t="s">
        <v>5289</v>
      </c>
      <c r="AF329" s="133" t="s">
        <v>5289</v>
      </c>
    </row>
    <row r="330" spans="1:38" s="44" customFormat="1" ht="15.75" customHeight="1" thickBot="1">
      <c r="A330" s="252">
        <v>1</v>
      </c>
      <c r="B330" s="646">
        <v>39</v>
      </c>
      <c r="C330" s="646"/>
      <c r="D330" s="646">
        <v>24</v>
      </c>
      <c r="E330" s="646">
        <v>24</v>
      </c>
      <c r="F330" s="646">
        <v>12</v>
      </c>
      <c r="G330" s="646">
        <v>0</v>
      </c>
      <c r="H330" s="646">
        <v>1</v>
      </c>
      <c r="I330" s="646"/>
      <c r="J330" s="646">
        <v>1</v>
      </c>
      <c r="K330" s="646">
        <v>13</v>
      </c>
      <c r="L330" s="646">
        <v>17</v>
      </c>
      <c r="M330" s="242"/>
      <c r="N330" s="646">
        <f t="shared" ref="N330:O330" si="19">SUM(N291:N329)</f>
        <v>3595</v>
      </c>
      <c r="O330" s="646">
        <f t="shared" si="19"/>
        <v>0</v>
      </c>
      <c r="P330" s="646">
        <f t="shared" ref="P330:Q330" si="20">SUM(P291:P329)</f>
        <v>0</v>
      </c>
      <c r="Q330" s="646">
        <f t="shared" si="20"/>
        <v>0</v>
      </c>
      <c r="R330" s="646">
        <f t="shared" ref="R330" si="21">SUM(R291:R329)</f>
        <v>0</v>
      </c>
      <c r="S330" s="646">
        <f t="shared" ref="S330" si="22">SUM(S291:S329)</f>
        <v>0</v>
      </c>
      <c r="T330" s="646">
        <f t="shared" ref="T330:U330" si="23">SUM(T291:T329)</f>
        <v>8</v>
      </c>
      <c r="U330" s="646">
        <f t="shared" si="23"/>
        <v>0</v>
      </c>
      <c r="V330" s="646">
        <f t="shared" ref="V330:W330" si="24">SUM(V291:V329)</f>
        <v>0</v>
      </c>
      <c r="W330" s="646">
        <f t="shared" si="24"/>
        <v>0</v>
      </c>
      <c r="X330" s="646">
        <f t="shared" ref="X330:Y330" si="25">SUM(X291:X329)</f>
        <v>5408</v>
      </c>
      <c r="Y330" s="646">
        <f t="shared" si="25"/>
        <v>0</v>
      </c>
      <c r="Z330" s="646">
        <v>0</v>
      </c>
      <c r="AA330" s="646">
        <v>1</v>
      </c>
      <c r="AB330" s="646">
        <v>1</v>
      </c>
      <c r="AC330" s="726"/>
      <c r="AD330" s="726"/>
      <c r="AE330" s="726"/>
      <c r="AF330" s="727"/>
      <c r="AG330" s="107"/>
      <c r="AH330" s="107"/>
      <c r="AI330" s="107"/>
      <c r="AJ330" s="107"/>
      <c r="AK330" s="107"/>
      <c r="AL330" s="107"/>
    </row>
    <row r="331" spans="1:38" ht="15.75" customHeight="1">
      <c r="A331" s="672" t="s">
        <v>32</v>
      </c>
      <c r="B331" s="673"/>
      <c r="C331" s="673"/>
      <c r="D331" s="673"/>
      <c r="E331" s="673"/>
      <c r="F331" s="673"/>
      <c r="G331" s="673"/>
      <c r="H331" s="673"/>
      <c r="I331" s="673"/>
      <c r="J331" s="673"/>
      <c r="K331" s="673"/>
      <c r="L331" s="673"/>
      <c r="M331" s="673"/>
      <c r="N331" s="673"/>
      <c r="O331" s="673"/>
      <c r="P331" s="673"/>
      <c r="Q331" s="673"/>
      <c r="R331" s="673"/>
      <c r="S331" s="673"/>
      <c r="T331" s="673"/>
      <c r="U331" s="673"/>
      <c r="V331" s="673"/>
      <c r="W331" s="673"/>
      <c r="X331" s="673"/>
      <c r="Y331" s="673"/>
      <c r="Z331" s="673"/>
      <c r="AA331" s="673"/>
      <c r="AB331" s="673"/>
      <c r="AC331" s="673"/>
      <c r="AD331" s="673"/>
      <c r="AE331" s="673"/>
      <c r="AF331" s="674"/>
    </row>
    <row r="332" spans="1:38" ht="165.75">
      <c r="A332" s="254">
        <v>1</v>
      </c>
      <c r="B332" s="645" t="s">
        <v>15912</v>
      </c>
      <c r="C332" s="645" t="s">
        <v>15789</v>
      </c>
      <c r="D332" s="645" t="s">
        <v>15913</v>
      </c>
      <c r="E332" s="643" t="s">
        <v>40</v>
      </c>
      <c r="F332" s="643" t="s">
        <v>19012</v>
      </c>
      <c r="G332" s="643" t="s">
        <v>128</v>
      </c>
      <c r="H332" s="643">
        <v>1</v>
      </c>
      <c r="I332" s="643" t="s">
        <v>16488</v>
      </c>
      <c r="J332" s="204"/>
      <c r="K332" s="189"/>
      <c r="L332" s="643" t="s">
        <v>51</v>
      </c>
      <c r="M332" s="204"/>
      <c r="N332" s="189"/>
      <c r="O332" s="189"/>
      <c r="P332" s="643">
        <v>0</v>
      </c>
      <c r="Q332" s="643">
        <v>0</v>
      </c>
      <c r="R332" s="643">
        <v>0</v>
      </c>
      <c r="S332" s="643">
        <v>0</v>
      </c>
      <c r="T332" s="643">
        <v>0</v>
      </c>
      <c r="U332" s="643">
        <v>0</v>
      </c>
      <c r="V332" s="643">
        <v>0</v>
      </c>
      <c r="W332" s="643">
        <v>0</v>
      </c>
      <c r="X332" s="643">
        <v>1998</v>
      </c>
      <c r="Y332" s="643">
        <v>92</v>
      </c>
      <c r="Z332" s="643" t="s">
        <v>51</v>
      </c>
      <c r="AA332" s="630" t="s">
        <v>21812</v>
      </c>
      <c r="AB332" s="122" t="s">
        <v>157</v>
      </c>
      <c r="AC332" s="131" t="s">
        <v>18598</v>
      </c>
      <c r="AD332" s="740" t="s">
        <v>21813</v>
      </c>
      <c r="AE332" s="131" t="s">
        <v>171</v>
      </c>
      <c r="AF332" s="133" t="s">
        <v>133</v>
      </c>
    </row>
    <row r="333" spans="1:38" ht="306" customHeight="1">
      <c r="A333" s="254">
        <v>2</v>
      </c>
      <c r="B333" s="645" t="s">
        <v>134</v>
      </c>
      <c r="C333" s="645" t="s">
        <v>21768</v>
      </c>
      <c r="D333" s="645" t="s">
        <v>158</v>
      </c>
      <c r="E333" s="643" t="s">
        <v>159</v>
      </c>
      <c r="F333" s="190" t="s">
        <v>51</v>
      </c>
      <c r="G333" s="189"/>
      <c r="H333" s="189"/>
      <c r="I333" s="189"/>
      <c r="J333" s="204"/>
      <c r="K333" s="189"/>
      <c r="L333" s="643" t="s">
        <v>51</v>
      </c>
      <c r="M333" s="204"/>
      <c r="N333" s="189"/>
      <c r="O333" s="189"/>
      <c r="P333" s="643">
        <v>0</v>
      </c>
      <c r="Q333" s="643">
        <v>0</v>
      </c>
      <c r="R333" s="643">
        <v>0</v>
      </c>
      <c r="S333" s="643">
        <v>0</v>
      </c>
      <c r="T333" s="643">
        <v>0</v>
      </c>
      <c r="U333" s="643">
        <v>0</v>
      </c>
      <c r="V333" s="643">
        <v>0</v>
      </c>
      <c r="W333" s="643">
        <v>0</v>
      </c>
      <c r="X333" s="643">
        <v>3</v>
      </c>
      <c r="Y333" s="643">
        <v>0</v>
      </c>
      <c r="Z333" s="643" t="s">
        <v>40</v>
      </c>
      <c r="AA333" s="643" t="s">
        <v>5289</v>
      </c>
      <c r="AB333" s="643" t="s">
        <v>5289</v>
      </c>
      <c r="AC333" s="131" t="s">
        <v>5289</v>
      </c>
      <c r="AD333" s="131" t="s">
        <v>5289</v>
      </c>
      <c r="AE333" s="131" t="s">
        <v>5289</v>
      </c>
      <c r="AF333" s="133" t="s">
        <v>5289</v>
      </c>
    </row>
    <row r="334" spans="1:38" ht="280.5">
      <c r="A334" s="254">
        <v>3</v>
      </c>
      <c r="B334" s="645" t="s">
        <v>135</v>
      </c>
      <c r="C334" s="645" t="s">
        <v>21768</v>
      </c>
      <c r="D334" s="645" t="s">
        <v>160</v>
      </c>
      <c r="E334" s="643" t="s">
        <v>5652</v>
      </c>
      <c r="F334" s="190" t="s">
        <v>51</v>
      </c>
      <c r="G334" s="189"/>
      <c r="H334" s="189"/>
      <c r="I334" s="189"/>
      <c r="J334" s="189"/>
      <c r="K334" s="189"/>
      <c r="L334" s="643" t="s">
        <v>129</v>
      </c>
      <c r="M334" s="645" t="s">
        <v>13066</v>
      </c>
      <c r="N334" s="643">
        <v>0</v>
      </c>
      <c r="O334" s="643">
        <v>0</v>
      </c>
      <c r="P334" s="643">
        <v>0</v>
      </c>
      <c r="Q334" s="643">
        <v>0</v>
      </c>
      <c r="R334" s="643">
        <v>0</v>
      </c>
      <c r="S334" s="643">
        <v>0</v>
      </c>
      <c r="T334" s="643">
        <v>0</v>
      </c>
      <c r="U334" s="643">
        <v>0</v>
      </c>
      <c r="V334" s="643">
        <v>0</v>
      </c>
      <c r="W334" s="643">
        <v>0</v>
      </c>
      <c r="X334" s="643">
        <v>1</v>
      </c>
      <c r="Y334" s="643">
        <v>0</v>
      </c>
      <c r="Z334" s="643" t="s">
        <v>40</v>
      </c>
      <c r="AA334" s="643" t="s">
        <v>5289</v>
      </c>
      <c r="AB334" s="643" t="s">
        <v>5289</v>
      </c>
      <c r="AC334" s="131" t="s">
        <v>5289</v>
      </c>
      <c r="AD334" s="131" t="s">
        <v>5289</v>
      </c>
      <c r="AE334" s="131" t="s">
        <v>5289</v>
      </c>
      <c r="AF334" s="133" t="s">
        <v>5289</v>
      </c>
    </row>
    <row r="335" spans="1:38" ht="140.25">
      <c r="A335" s="254">
        <v>4</v>
      </c>
      <c r="B335" s="645" t="s">
        <v>21769</v>
      </c>
      <c r="C335" s="645" t="s">
        <v>136</v>
      </c>
      <c r="D335" s="645" t="s">
        <v>21770</v>
      </c>
      <c r="E335" s="643" t="s">
        <v>40</v>
      </c>
      <c r="F335" s="190" t="s">
        <v>51</v>
      </c>
      <c r="G335" s="189"/>
      <c r="H335" s="189"/>
      <c r="I335" s="189"/>
      <c r="J335" s="189"/>
      <c r="K335" s="189"/>
      <c r="L335" s="643" t="s">
        <v>40</v>
      </c>
      <c r="M335" s="645" t="s">
        <v>21771</v>
      </c>
      <c r="N335" s="643">
        <v>0</v>
      </c>
      <c r="O335" s="643">
        <v>0</v>
      </c>
      <c r="P335" s="643">
        <v>0</v>
      </c>
      <c r="Q335" s="643">
        <v>0</v>
      </c>
      <c r="R335" s="643">
        <v>0</v>
      </c>
      <c r="S335" s="643">
        <v>0</v>
      </c>
      <c r="T335" s="643">
        <v>0</v>
      </c>
      <c r="U335" s="643">
        <v>0</v>
      </c>
      <c r="V335" s="643">
        <v>0</v>
      </c>
      <c r="W335" s="643">
        <v>0</v>
      </c>
      <c r="X335" s="643">
        <v>0</v>
      </c>
      <c r="Y335" s="643">
        <v>0</v>
      </c>
      <c r="Z335" s="643" t="s">
        <v>40</v>
      </c>
      <c r="AA335" s="643" t="s">
        <v>5289</v>
      </c>
      <c r="AB335" s="643" t="s">
        <v>5289</v>
      </c>
      <c r="AC335" s="131" t="s">
        <v>5289</v>
      </c>
      <c r="AD335" s="131" t="s">
        <v>5289</v>
      </c>
      <c r="AE335" s="131" t="s">
        <v>5289</v>
      </c>
      <c r="AF335" s="133" t="s">
        <v>5289</v>
      </c>
    </row>
    <row r="336" spans="1:38" ht="89.25">
      <c r="A336" s="254">
        <v>5</v>
      </c>
      <c r="B336" s="645" t="s">
        <v>103</v>
      </c>
      <c r="C336" s="645" t="s">
        <v>21772</v>
      </c>
      <c r="D336" s="645" t="s">
        <v>21773</v>
      </c>
      <c r="E336" s="643" t="s">
        <v>40</v>
      </c>
      <c r="F336" s="190" t="s">
        <v>51</v>
      </c>
      <c r="G336" s="189"/>
      <c r="H336" s="189"/>
      <c r="I336" s="189"/>
      <c r="J336" s="189"/>
      <c r="K336" s="189"/>
      <c r="L336" s="643" t="s">
        <v>40</v>
      </c>
      <c r="M336" s="645" t="s">
        <v>21774</v>
      </c>
      <c r="N336" s="643">
        <v>0</v>
      </c>
      <c r="O336" s="643">
        <v>0</v>
      </c>
      <c r="P336" s="643">
        <v>0</v>
      </c>
      <c r="Q336" s="643">
        <v>0</v>
      </c>
      <c r="R336" s="643">
        <v>0</v>
      </c>
      <c r="S336" s="643">
        <v>0</v>
      </c>
      <c r="T336" s="643">
        <v>0</v>
      </c>
      <c r="U336" s="643">
        <v>0</v>
      </c>
      <c r="V336" s="643">
        <v>0</v>
      </c>
      <c r="W336" s="643">
        <v>0</v>
      </c>
      <c r="X336" s="643">
        <v>0</v>
      </c>
      <c r="Y336" s="643">
        <v>0</v>
      </c>
      <c r="Z336" s="643" t="s">
        <v>40</v>
      </c>
      <c r="AA336" s="643" t="s">
        <v>5289</v>
      </c>
      <c r="AB336" s="643" t="s">
        <v>5289</v>
      </c>
      <c r="AC336" s="131" t="s">
        <v>5289</v>
      </c>
      <c r="AD336" s="131" t="s">
        <v>5289</v>
      </c>
      <c r="AE336" s="131" t="s">
        <v>5289</v>
      </c>
      <c r="AF336" s="133" t="s">
        <v>5289</v>
      </c>
    </row>
    <row r="337" spans="1:32" ht="280.5" customHeight="1">
      <c r="A337" s="254">
        <v>6</v>
      </c>
      <c r="B337" s="645" t="s">
        <v>137</v>
      </c>
      <c r="C337" s="645" t="s">
        <v>138</v>
      </c>
      <c r="D337" s="741" t="s">
        <v>161</v>
      </c>
      <c r="E337" s="643" t="s">
        <v>14132</v>
      </c>
      <c r="F337" s="742" t="s">
        <v>51</v>
      </c>
      <c r="G337" s="189"/>
      <c r="H337" s="189"/>
      <c r="I337" s="189"/>
      <c r="J337" s="189"/>
      <c r="K337" s="189"/>
      <c r="L337" s="643" t="s">
        <v>51</v>
      </c>
      <c r="M337" s="204"/>
      <c r="N337" s="189"/>
      <c r="O337" s="189"/>
      <c r="P337" s="643">
        <v>0</v>
      </c>
      <c r="Q337" s="643">
        <v>0</v>
      </c>
      <c r="R337" s="643">
        <v>0</v>
      </c>
      <c r="S337" s="643">
        <v>0</v>
      </c>
      <c r="T337" s="643">
        <v>0</v>
      </c>
      <c r="U337" s="643">
        <v>0</v>
      </c>
      <c r="V337" s="643">
        <v>0</v>
      </c>
      <c r="W337" s="643">
        <v>0</v>
      </c>
      <c r="X337" s="643">
        <v>14</v>
      </c>
      <c r="Y337" s="643">
        <v>0</v>
      </c>
      <c r="Z337" s="643" t="s">
        <v>51</v>
      </c>
      <c r="AA337" s="643" t="s">
        <v>5289</v>
      </c>
      <c r="AB337" s="643" t="s">
        <v>5289</v>
      </c>
      <c r="AC337" s="131" t="s">
        <v>5289</v>
      </c>
      <c r="AD337" s="131" t="s">
        <v>5289</v>
      </c>
      <c r="AE337" s="131" t="s">
        <v>5289</v>
      </c>
      <c r="AF337" s="133" t="s">
        <v>5289</v>
      </c>
    </row>
    <row r="338" spans="1:32" ht="267.75" customHeight="1">
      <c r="A338" s="254">
        <v>7</v>
      </c>
      <c r="B338" s="645" t="s">
        <v>139</v>
      </c>
      <c r="C338" s="645" t="s">
        <v>138</v>
      </c>
      <c r="D338" s="741" t="s">
        <v>162</v>
      </c>
      <c r="E338" s="643" t="s">
        <v>14133</v>
      </c>
      <c r="F338" s="742" t="s">
        <v>51</v>
      </c>
      <c r="G338" s="189"/>
      <c r="H338" s="189"/>
      <c r="I338" s="189"/>
      <c r="J338" s="189"/>
      <c r="K338" s="189"/>
      <c r="L338" s="643" t="s">
        <v>51</v>
      </c>
      <c r="M338" s="204"/>
      <c r="N338" s="189"/>
      <c r="O338" s="189"/>
      <c r="P338" s="643">
        <v>0</v>
      </c>
      <c r="Q338" s="643">
        <v>0</v>
      </c>
      <c r="R338" s="643">
        <v>0</v>
      </c>
      <c r="S338" s="643">
        <v>0</v>
      </c>
      <c r="T338" s="643">
        <v>0</v>
      </c>
      <c r="U338" s="643">
        <v>0</v>
      </c>
      <c r="V338" s="643">
        <v>0</v>
      </c>
      <c r="W338" s="643">
        <v>0</v>
      </c>
      <c r="X338" s="643">
        <v>8</v>
      </c>
      <c r="Y338" s="643">
        <v>0</v>
      </c>
      <c r="Z338" s="643" t="s">
        <v>51</v>
      </c>
      <c r="AA338" s="643" t="s">
        <v>5289</v>
      </c>
      <c r="AB338" s="643" t="s">
        <v>5289</v>
      </c>
      <c r="AC338" s="131" t="s">
        <v>5289</v>
      </c>
      <c r="AD338" s="131" t="s">
        <v>5289</v>
      </c>
      <c r="AE338" s="131" t="s">
        <v>5289</v>
      </c>
      <c r="AF338" s="133" t="s">
        <v>5289</v>
      </c>
    </row>
    <row r="339" spans="1:32" ht="306" customHeight="1">
      <c r="A339" s="254">
        <v>8</v>
      </c>
      <c r="B339" s="645" t="s">
        <v>140</v>
      </c>
      <c r="C339" s="645" t="s">
        <v>138</v>
      </c>
      <c r="D339" s="741" t="s">
        <v>163</v>
      </c>
      <c r="E339" s="643" t="s">
        <v>14134</v>
      </c>
      <c r="F339" s="742" t="s">
        <v>51</v>
      </c>
      <c r="G339" s="189"/>
      <c r="H339" s="189"/>
      <c r="I339" s="189"/>
      <c r="J339" s="643" t="s">
        <v>21767</v>
      </c>
      <c r="K339" s="630" t="s">
        <v>21775</v>
      </c>
      <c r="L339" s="643" t="s">
        <v>40</v>
      </c>
      <c r="M339" s="645" t="s">
        <v>13068</v>
      </c>
      <c r="N339" s="643">
        <v>139</v>
      </c>
      <c r="O339" s="643">
        <v>0</v>
      </c>
      <c r="P339" s="643">
        <v>0</v>
      </c>
      <c r="Q339" s="643">
        <v>0</v>
      </c>
      <c r="R339" s="643">
        <v>0</v>
      </c>
      <c r="S339" s="643">
        <v>0</v>
      </c>
      <c r="T339" s="643">
        <v>0</v>
      </c>
      <c r="U339" s="643">
        <v>0</v>
      </c>
      <c r="V339" s="643">
        <v>0</v>
      </c>
      <c r="W339" s="643">
        <v>0</v>
      </c>
      <c r="X339" s="643">
        <v>17</v>
      </c>
      <c r="Y339" s="643">
        <v>0</v>
      </c>
      <c r="Z339" s="643" t="s">
        <v>51</v>
      </c>
      <c r="AA339" s="643" t="s">
        <v>5289</v>
      </c>
      <c r="AB339" s="643" t="s">
        <v>5289</v>
      </c>
      <c r="AC339" s="131" t="s">
        <v>5289</v>
      </c>
      <c r="AD339" s="131" t="s">
        <v>5289</v>
      </c>
      <c r="AE339" s="131" t="s">
        <v>5289</v>
      </c>
      <c r="AF339" s="133" t="s">
        <v>5289</v>
      </c>
    </row>
    <row r="340" spans="1:32" ht="114.75">
      <c r="A340" s="254">
        <v>9</v>
      </c>
      <c r="B340" s="645" t="s">
        <v>125</v>
      </c>
      <c r="C340" s="645" t="s">
        <v>138</v>
      </c>
      <c r="D340" s="741" t="s">
        <v>164</v>
      </c>
      <c r="E340" s="643" t="s">
        <v>13997</v>
      </c>
      <c r="F340" s="643" t="s">
        <v>19012</v>
      </c>
      <c r="G340" s="643" t="s">
        <v>128</v>
      </c>
      <c r="H340" s="643">
        <v>1</v>
      </c>
      <c r="I340" s="643" t="s">
        <v>16488</v>
      </c>
      <c r="J340" s="189"/>
      <c r="K340" s="189"/>
      <c r="L340" s="643" t="s">
        <v>51</v>
      </c>
      <c r="M340" s="204"/>
      <c r="N340" s="189"/>
      <c r="O340" s="189"/>
      <c r="P340" s="643">
        <v>0</v>
      </c>
      <c r="Q340" s="643">
        <v>0</v>
      </c>
      <c r="R340" s="643">
        <v>0</v>
      </c>
      <c r="S340" s="643">
        <v>0</v>
      </c>
      <c r="T340" s="643">
        <v>0</v>
      </c>
      <c r="U340" s="643">
        <v>0</v>
      </c>
      <c r="V340" s="643">
        <v>0</v>
      </c>
      <c r="W340" s="643">
        <v>0</v>
      </c>
      <c r="X340" s="643">
        <v>122</v>
      </c>
      <c r="Y340" s="643">
        <v>8</v>
      </c>
      <c r="Z340" s="643" t="s">
        <v>51</v>
      </c>
      <c r="AA340" s="643" t="s">
        <v>5289</v>
      </c>
      <c r="AB340" s="643" t="s">
        <v>5289</v>
      </c>
      <c r="AC340" s="131" t="s">
        <v>5289</v>
      </c>
      <c r="AD340" s="131" t="s">
        <v>5289</v>
      </c>
      <c r="AE340" s="131" t="s">
        <v>5289</v>
      </c>
      <c r="AF340" s="133" t="s">
        <v>5289</v>
      </c>
    </row>
    <row r="341" spans="1:32" ht="331.5" customHeight="1">
      <c r="A341" s="254">
        <v>10</v>
      </c>
      <c r="B341" s="645" t="s">
        <v>141</v>
      </c>
      <c r="C341" s="645" t="s">
        <v>138</v>
      </c>
      <c r="D341" s="741" t="s">
        <v>165</v>
      </c>
      <c r="E341" s="643" t="s">
        <v>14135</v>
      </c>
      <c r="F341" s="643" t="s">
        <v>19012</v>
      </c>
      <c r="G341" s="643" t="s">
        <v>128</v>
      </c>
      <c r="H341" s="643">
        <v>1</v>
      </c>
      <c r="I341" s="643" t="s">
        <v>16488</v>
      </c>
      <c r="J341" s="643" t="s">
        <v>10942</v>
      </c>
      <c r="K341" s="630" t="s">
        <v>998</v>
      </c>
      <c r="L341" s="643" t="s">
        <v>40</v>
      </c>
      <c r="M341" s="645" t="s">
        <v>13069</v>
      </c>
      <c r="N341" s="643">
        <v>917</v>
      </c>
      <c r="O341" s="643">
        <v>48</v>
      </c>
      <c r="P341" s="643">
        <v>0</v>
      </c>
      <c r="Q341" s="643">
        <v>0</v>
      </c>
      <c r="R341" s="643">
        <v>0</v>
      </c>
      <c r="S341" s="643">
        <v>0</v>
      </c>
      <c r="T341" s="643">
        <v>0</v>
      </c>
      <c r="U341" s="643">
        <v>0</v>
      </c>
      <c r="V341" s="643">
        <v>0</v>
      </c>
      <c r="W341" s="643">
        <v>0</v>
      </c>
      <c r="X341" s="643">
        <v>136</v>
      </c>
      <c r="Y341" s="643">
        <v>9</v>
      </c>
      <c r="Z341" s="643" t="s">
        <v>51</v>
      </c>
      <c r="AA341" s="643" t="s">
        <v>5289</v>
      </c>
      <c r="AB341" s="643" t="s">
        <v>5289</v>
      </c>
      <c r="AC341" s="131" t="s">
        <v>5289</v>
      </c>
      <c r="AD341" s="131" t="s">
        <v>5289</v>
      </c>
      <c r="AE341" s="131" t="s">
        <v>5289</v>
      </c>
      <c r="AF341" s="133" t="s">
        <v>5289</v>
      </c>
    </row>
    <row r="342" spans="1:32" ht="102">
      <c r="A342" s="254">
        <v>11</v>
      </c>
      <c r="B342" s="645" t="s">
        <v>21776</v>
      </c>
      <c r="C342" s="645" t="s">
        <v>21777</v>
      </c>
      <c r="D342" s="645" t="s">
        <v>21778</v>
      </c>
      <c r="E342" s="643" t="s">
        <v>40</v>
      </c>
      <c r="F342" s="190" t="s">
        <v>51</v>
      </c>
      <c r="G342" s="189"/>
      <c r="H342" s="189"/>
      <c r="I342" s="189"/>
      <c r="J342" s="189"/>
      <c r="K342" s="189"/>
      <c r="L342" s="643" t="s">
        <v>40</v>
      </c>
      <c r="M342" s="645" t="s">
        <v>21779</v>
      </c>
      <c r="N342" s="643">
        <v>10</v>
      </c>
      <c r="O342" s="643">
        <v>0</v>
      </c>
      <c r="P342" s="643">
        <v>0</v>
      </c>
      <c r="Q342" s="643">
        <v>0</v>
      </c>
      <c r="R342" s="643">
        <v>0</v>
      </c>
      <c r="S342" s="643">
        <v>0</v>
      </c>
      <c r="T342" s="643">
        <v>0</v>
      </c>
      <c r="U342" s="643">
        <v>0</v>
      </c>
      <c r="V342" s="643">
        <v>0</v>
      </c>
      <c r="W342" s="643">
        <v>0</v>
      </c>
      <c r="X342" s="643">
        <v>64</v>
      </c>
      <c r="Y342" s="643">
        <v>0</v>
      </c>
      <c r="Z342" s="643" t="s">
        <v>40</v>
      </c>
      <c r="AA342" s="643" t="s">
        <v>5289</v>
      </c>
      <c r="AB342" s="643" t="s">
        <v>5289</v>
      </c>
      <c r="AC342" s="131" t="s">
        <v>5289</v>
      </c>
      <c r="AD342" s="131" t="s">
        <v>5289</v>
      </c>
      <c r="AE342" s="131" t="s">
        <v>5289</v>
      </c>
      <c r="AF342" s="133" t="s">
        <v>5289</v>
      </c>
    </row>
    <row r="343" spans="1:32" ht="114.75">
      <c r="A343" s="254">
        <v>12</v>
      </c>
      <c r="B343" s="645" t="s">
        <v>21780</v>
      </c>
      <c r="C343" s="645" t="s">
        <v>143</v>
      </c>
      <c r="D343" s="645" t="s">
        <v>21781</v>
      </c>
      <c r="E343" s="643" t="s">
        <v>40</v>
      </c>
      <c r="F343" s="643" t="s">
        <v>19012</v>
      </c>
      <c r="G343" s="643" t="s">
        <v>128</v>
      </c>
      <c r="H343" s="643">
        <v>1</v>
      </c>
      <c r="I343" s="643" t="s">
        <v>16488</v>
      </c>
      <c r="J343" s="643" t="s">
        <v>10942</v>
      </c>
      <c r="K343" s="630" t="s">
        <v>118</v>
      </c>
      <c r="L343" s="643" t="s">
        <v>40</v>
      </c>
      <c r="M343" s="645" t="s">
        <v>13070</v>
      </c>
      <c r="N343" s="643">
        <v>0</v>
      </c>
      <c r="O343" s="643">
        <v>0</v>
      </c>
      <c r="P343" s="643">
        <v>0</v>
      </c>
      <c r="Q343" s="643">
        <v>0</v>
      </c>
      <c r="R343" s="643">
        <v>0</v>
      </c>
      <c r="S343" s="643">
        <v>0</v>
      </c>
      <c r="T343" s="643">
        <v>0</v>
      </c>
      <c r="U343" s="643">
        <v>0</v>
      </c>
      <c r="V343" s="643">
        <v>0</v>
      </c>
      <c r="W343" s="643">
        <v>0</v>
      </c>
      <c r="X343" s="643">
        <v>60</v>
      </c>
      <c r="Y343" s="643">
        <v>1</v>
      </c>
      <c r="Z343" s="643" t="s">
        <v>40</v>
      </c>
      <c r="AA343" s="643" t="s">
        <v>5289</v>
      </c>
      <c r="AB343" s="643" t="s">
        <v>5289</v>
      </c>
      <c r="AC343" s="131" t="s">
        <v>5289</v>
      </c>
      <c r="AD343" s="131" t="s">
        <v>5289</v>
      </c>
      <c r="AE343" s="131" t="s">
        <v>5289</v>
      </c>
      <c r="AF343" s="133" t="s">
        <v>5289</v>
      </c>
    </row>
    <row r="344" spans="1:32" ht="242.25" customHeight="1">
      <c r="A344" s="254">
        <v>13</v>
      </c>
      <c r="B344" s="645" t="s">
        <v>21782</v>
      </c>
      <c r="C344" s="645" t="s">
        <v>143</v>
      </c>
      <c r="D344" s="645" t="s">
        <v>21783</v>
      </c>
      <c r="E344" s="643" t="s">
        <v>40</v>
      </c>
      <c r="F344" s="643" t="s">
        <v>19012</v>
      </c>
      <c r="G344" s="643" t="s">
        <v>128</v>
      </c>
      <c r="H344" s="643">
        <v>1</v>
      </c>
      <c r="I344" s="643" t="s">
        <v>16488</v>
      </c>
      <c r="J344" s="643" t="s">
        <v>10942</v>
      </c>
      <c r="K344" s="630" t="s">
        <v>2338</v>
      </c>
      <c r="L344" s="643" t="s">
        <v>40</v>
      </c>
      <c r="M344" s="645" t="s">
        <v>21784</v>
      </c>
      <c r="N344" s="643">
        <v>0</v>
      </c>
      <c r="O344" s="643">
        <v>0</v>
      </c>
      <c r="P344" s="643">
        <v>0</v>
      </c>
      <c r="Q344" s="643">
        <v>0</v>
      </c>
      <c r="R344" s="643">
        <v>0</v>
      </c>
      <c r="S344" s="643">
        <v>0</v>
      </c>
      <c r="T344" s="643">
        <v>0</v>
      </c>
      <c r="U344" s="643">
        <v>0</v>
      </c>
      <c r="V344" s="643">
        <v>0</v>
      </c>
      <c r="W344" s="643">
        <v>0</v>
      </c>
      <c r="X344" s="643">
        <v>38</v>
      </c>
      <c r="Y344" s="643">
        <v>3</v>
      </c>
      <c r="Z344" s="643" t="s">
        <v>40</v>
      </c>
      <c r="AA344" s="643" t="s">
        <v>5289</v>
      </c>
      <c r="AB344" s="643" t="s">
        <v>5289</v>
      </c>
      <c r="AC344" s="131" t="s">
        <v>5289</v>
      </c>
      <c r="AD344" s="131" t="s">
        <v>5289</v>
      </c>
      <c r="AE344" s="131" t="s">
        <v>5289</v>
      </c>
      <c r="AF344" s="133" t="s">
        <v>5289</v>
      </c>
    </row>
    <row r="345" spans="1:32" ht="191.25">
      <c r="A345" s="254">
        <v>14</v>
      </c>
      <c r="B345" s="645" t="s">
        <v>18385</v>
      </c>
      <c r="C345" s="645" t="s">
        <v>143</v>
      </c>
      <c r="D345" s="645" t="s">
        <v>21785</v>
      </c>
      <c r="E345" s="643" t="s">
        <v>40</v>
      </c>
      <c r="F345" s="643" t="s">
        <v>19012</v>
      </c>
      <c r="G345" s="643" t="s">
        <v>128</v>
      </c>
      <c r="H345" s="643">
        <v>1</v>
      </c>
      <c r="I345" s="643" t="s">
        <v>16488</v>
      </c>
      <c r="J345" s="643" t="s">
        <v>10942</v>
      </c>
      <c r="K345" s="630" t="s">
        <v>21786</v>
      </c>
      <c r="L345" s="643" t="s">
        <v>40</v>
      </c>
      <c r="M345" s="645" t="s">
        <v>13071</v>
      </c>
      <c r="N345" s="643">
        <v>0</v>
      </c>
      <c r="O345" s="643">
        <v>0</v>
      </c>
      <c r="P345" s="643">
        <v>0</v>
      </c>
      <c r="Q345" s="643">
        <v>0</v>
      </c>
      <c r="R345" s="643">
        <v>0</v>
      </c>
      <c r="S345" s="643">
        <v>0</v>
      </c>
      <c r="T345" s="643">
        <v>0</v>
      </c>
      <c r="U345" s="643">
        <v>0</v>
      </c>
      <c r="V345" s="643">
        <v>0</v>
      </c>
      <c r="W345" s="643">
        <v>0</v>
      </c>
      <c r="X345" s="643">
        <v>70</v>
      </c>
      <c r="Y345" s="643">
        <v>5</v>
      </c>
      <c r="Z345" s="643" t="s">
        <v>40</v>
      </c>
      <c r="AA345" s="643" t="s">
        <v>5289</v>
      </c>
      <c r="AB345" s="643" t="s">
        <v>5289</v>
      </c>
      <c r="AC345" s="131" t="s">
        <v>5289</v>
      </c>
      <c r="AD345" s="131" t="s">
        <v>5289</v>
      </c>
      <c r="AE345" s="131" t="s">
        <v>5289</v>
      </c>
      <c r="AF345" s="133" t="s">
        <v>5289</v>
      </c>
    </row>
    <row r="346" spans="1:32" ht="280.5" customHeight="1">
      <c r="A346" s="254">
        <v>15</v>
      </c>
      <c r="B346" s="645" t="s">
        <v>147</v>
      </c>
      <c r="C346" s="645" t="s">
        <v>143</v>
      </c>
      <c r="D346" s="645" t="s">
        <v>166</v>
      </c>
      <c r="E346" s="643" t="s">
        <v>167</v>
      </c>
      <c r="F346" s="643" t="s">
        <v>19012</v>
      </c>
      <c r="G346" s="643" t="s">
        <v>128</v>
      </c>
      <c r="H346" s="643">
        <v>1</v>
      </c>
      <c r="I346" s="643" t="s">
        <v>16488</v>
      </c>
      <c r="J346" s="189"/>
      <c r="K346" s="189"/>
      <c r="L346" s="643" t="s">
        <v>40</v>
      </c>
      <c r="M346" s="645" t="s">
        <v>13072</v>
      </c>
      <c r="N346" s="643">
        <v>0</v>
      </c>
      <c r="O346" s="643">
        <v>0</v>
      </c>
      <c r="P346" s="643">
        <v>0</v>
      </c>
      <c r="Q346" s="643">
        <v>0</v>
      </c>
      <c r="R346" s="643">
        <v>0</v>
      </c>
      <c r="S346" s="643">
        <v>0</v>
      </c>
      <c r="T346" s="643">
        <v>0</v>
      </c>
      <c r="U346" s="643">
        <v>0</v>
      </c>
      <c r="V346" s="643">
        <v>0</v>
      </c>
      <c r="W346" s="643">
        <v>0</v>
      </c>
      <c r="X346" s="643">
        <v>10</v>
      </c>
      <c r="Y346" s="643">
        <v>1</v>
      </c>
      <c r="Z346" s="643" t="s">
        <v>40</v>
      </c>
      <c r="AA346" s="643" t="s">
        <v>5289</v>
      </c>
      <c r="AB346" s="643" t="s">
        <v>5289</v>
      </c>
      <c r="AC346" s="131" t="s">
        <v>5289</v>
      </c>
      <c r="AD346" s="131" t="s">
        <v>5289</v>
      </c>
      <c r="AE346" s="131" t="s">
        <v>5289</v>
      </c>
      <c r="AF346" s="133" t="s">
        <v>5289</v>
      </c>
    </row>
    <row r="347" spans="1:32" ht="140.25">
      <c r="A347" s="254">
        <v>16</v>
      </c>
      <c r="B347" s="645" t="s">
        <v>21787</v>
      </c>
      <c r="C347" s="645" t="s">
        <v>143</v>
      </c>
      <c r="D347" s="645" t="s">
        <v>21788</v>
      </c>
      <c r="E347" s="643" t="s">
        <v>40</v>
      </c>
      <c r="F347" s="643" t="s">
        <v>19012</v>
      </c>
      <c r="G347" s="643" t="s">
        <v>128</v>
      </c>
      <c r="H347" s="643">
        <v>1</v>
      </c>
      <c r="I347" s="643" t="s">
        <v>16488</v>
      </c>
      <c r="J347" s="189"/>
      <c r="K347" s="189"/>
      <c r="L347" s="643" t="s">
        <v>40</v>
      </c>
      <c r="M347" s="645" t="s">
        <v>21789</v>
      </c>
      <c r="N347" s="643">
        <v>0</v>
      </c>
      <c r="O347" s="643">
        <v>0</v>
      </c>
      <c r="P347" s="643">
        <v>0</v>
      </c>
      <c r="Q347" s="643">
        <v>0</v>
      </c>
      <c r="R347" s="643">
        <v>0</v>
      </c>
      <c r="S347" s="643">
        <v>0</v>
      </c>
      <c r="T347" s="643">
        <v>0</v>
      </c>
      <c r="U347" s="643">
        <v>0</v>
      </c>
      <c r="V347" s="643">
        <v>0</v>
      </c>
      <c r="W347" s="643">
        <v>0</v>
      </c>
      <c r="X347" s="643">
        <v>364</v>
      </c>
      <c r="Y347" s="643">
        <v>10</v>
      </c>
      <c r="Z347" s="643" t="s">
        <v>40</v>
      </c>
      <c r="AA347" s="643" t="s">
        <v>5289</v>
      </c>
      <c r="AB347" s="643" t="s">
        <v>5289</v>
      </c>
      <c r="AC347" s="131" t="s">
        <v>5289</v>
      </c>
      <c r="AD347" s="131" t="s">
        <v>5289</v>
      </c>
      <c r="AE347" s="131" t="s">
        <v>5289</v>
      </c>
      <c r="AF347" s="133" t="s">
        <v>5289</v>
      </c>
    </row>
    <row r="348" spans="1:32" ht="280.5">
      <c r="A348" s="254">
        <v>17</v>
      </c>
      <c r="B348" s="645" t="s">
        <v>149</v>
      </c>
      <c r="C348" s="645" t="s">
        <v>143</v>
      </c>
      <c r="D348" s="645" t="s">
        <v>168</v>
      </c>
      <c r="E348" s="643" t="s">
        <v>5471</v>
      </c>
      <c r="F348" s="643" t="s">
        <v>19012</v>
      </c>
      <c r="G348" s="643" t="s">
        <v>128</v>
      </c>
      <c r="H348" s="643">
        <v>1</v>
      </c>
      <c r="I348" s="643" t="s">
        <v>16488</v>
      </c>
      <c r="J348" s="189"/>
      <c r="K348" s="189"/>
      <c r="L348" s="643" t="s">
        <v>40</v>
      </c>
      <c r="M348" s="645" t="s">
        <v>13073</v>
      </c>
      <c r="N348" s="643">
        <v>0</v>
      </c>
      <c r="O348" s="643">
        <v>0</v>
      </c>
      <c r="P348" s="643">
        <v>0</v>
      </c>
      <c r="Q348" s="643">
        <v>0</v>
      </c>
      <c r="R348" s="643">
        <v>0</v>
      </c>
      <c r="S348" s="643">
        <v>0</v>
      </c>
      <c r="T348" s="643">
        <v>0</v>
      </c>
      <c r="U348" s="643">
        <v>0</v>
      </c>
      <c r="V348" s="643">
        <v>0</v>
      </c>
      <c r="W348" s="643">
        <v>0</v>
      </c>
      <c r="X348" s="643">
        <v>80</v>
      </c>
      <c r="Y348" s="643">
        <v>2</v>
      </c>
      <c r="Z348" s="643" t="s">
        <v>40</v>
      </c>
      <c r="AA348" s="643" t="s">
        <v>5289</v>
      </c>
      <c r="AB348" s="643" t="s">
        <v>5289</v>
      </c>
      <c r="AC348" s="131" t="s">
        <v>5289</v>
      </c>
      <c r="AD348" s="131" t="s">
        <v>5289</v>
      </c>
      <c r="AE348" s="131" t="s">
        <v>5289</v>
      </c>
      <c r="AF348" s="133" t="s">
        <v>5289</v>
      </c>
    </row>
    <row r="349" spans="1:32" ht="255">
      <c r="A349" s="254">
        <v>18</v>
      </c>
      <c r="B349" s="645" t="s">
        <v>121</v>
      </c>
      <c r="C349" s="645" t="s">
        <v>143</v>
      </c>
      <c r="D349" s="645" t="s">
        <v>169</v>
      </c>
      <c r="E349" s="643" t="s">
        <v>170</v>
      </c>
      <c r="F349" s="643" t="s">
        <v>19012</v>
      </c>
      <c r="G349" s="643" t="s">
        <v>128</v>
      </c>
      <c r="H349" s="643">
        <v>1</v>
      </c>
      <c r="I349" s="643" t="s">
        <v>16488</v>
      </c>
      <c r="J349" s="189"/>
      <c r="K349" s="189"/>
      <c r="L349" s="643" t="s">
        <v>40</v>
      </c>
      <c r="M349" s="645" t="s">
        <v>13074</v>
      </c>
      <c r="N349" s="643">
        <v>0</v>
      </c>
      <c r="O349" s="643">
        <v>0</v>
      </c>
      <c r="P349" s="643">
        <v>0</v>
      </c>
      <c r="Q349" s="643">
        <v>0</v>
      </c>
      <c r="R349" s="643">
        <v>0</v>
      </c>
      <c r="S349" s="643">
        <v>0</v>
      </c>
      <c r="T349" s="643">
        <v>0</v>
      </c>
      <c r="U349" s="643">
        <v>0</v>
      </c>
      <c r="V349" s="643">
        <v>0</v>
      </c>
      <c r="W349" s="643">
        <v>0</v>
      </c>
      <c r="X349" s="643">
        <v>230</v>
      </c>
      <c r="Y349" s="643">
        <v>14</v>
      </c>
      <c r="Z349" s="643" t="s">
        <v>40</v>
      </c>
      <c r="AA349" s="643" t="s">
        <v>5289</v>
      </c>
      <c r="AB349" s="643" t="s">
        <v>5289</v>
      </c>
      <c r="AC349" s="131" t="s">
        <v>5289</v>
      </c>
      <c r="AD349" s="131" t="s">
        <v>5289</v>
      </c>
      <c r="AE349" s="131" t="s">
        <v>5289</v>
      </c>
      <c r="AF349" s="133" t="s">
        <v>5289</v>
      </c>
    </row>
    <row r="350" spans="1:32" ht="204">
      <c r="A350" s="254">
        <v>19</v>
      </c>
      <c r="B350" s="645" t="s">
        <v>21582</v>
      </c>
      <c r="C350" s="645" t="s">
        <v>21777</v>
      </c>
      <c r="D350" s="645" t="s">
        <v>21790</v>
      </c>
      <c r="E350" s="643" t="s">
        <v>40</v>
      </c>
      <c r="F350" s="190" t="s">
        <v>51</v>
      </c>
      <c r="G350" s="189"/>
      <c r="H350" s="189"/>
      <c r="I350" s="189"/>
      <c r="J350" s="189"/>
      <c r="K350" s="189"/>
      <c r="L350" s="643" t="s">
        <v>40</v>
      </c>
      <c r="M350" s="645" t="s">
        <v>21791</v>
      </c>
      <c r="N350" s="643">
        <v>0</v>
      </c>
      <c r="O350" s="643">
        <v>0</v>
      </c>
      <c r="P350" s="643">
        <v>0</v>
      </c>
      <c r="Q350" s="643">
        <v>0</v>
      </c>
      <c r="R350" s="643">
        <v>0</v>
      </c>
      <c r="S350" s="643">
        <v>0</v>
      </c>
      <c r="T350" s="643">
        <v>0</v>
      </c>
      <c r="U350" s="643">
        <v>0</v>
      </c>
      <c r="V350" s="643">
        <v>0</v>
      </c>
      <c r="W350" s="643">
        <v>0</v>
      </c>
      <c r="X350" s="643">
        <v>0</v>
      </c>
      <c r="Y350" s="643">
        <v>0</v>
      </c>
      <c r="Z350" s="643" t="s">
        <v>40</v>
      </c>
      <c r="AA350" s="643" t="s">
        <v>5289</v>
      </c>
      <c r="AB350" s="643" t="s">
        <v>5289</v>
      </c>
      <c r="AC350" s="131" t="s">
        <v>5289</v>
      </c>
      <c r="AD350" s="131" t="s">
        <v>5289</v>
      </c>
      <c r="AE350" s="131" t="s">
        <v>5289</v>
      </c>
      <c r="AF350" s="133" t="s">
        <v>5289</v>
      </c>
    </row>
    <row r="351" spans="1:32" ht="318.75" customHeight="1">
      <c r="A351" s="254">
        <v>20</v>
      </c>
      <c r="B351" s="645" t="s">
        <v>20424</v>
      </c>
      <c r="C351" s="645" t="s">
        <v>21777</v>
      </c>
      <c r="D351" s="645" t="s">
        <v>21792</v>
      </c>
      <c r="E351" s="643" t="s">
        <v>40</v>
      </c>
      <c r="F351" s="190" t="s">
        <v>51</v>
      </c>
      <c r="G351" s="189"/>
      <c r="H351" s="189"/>
      <c r="I351" s="189"/>
      <c r="J351" s="189"/>
      <c r="K351" s="189"/>
      <c r="L351" s="643" t="s">
        <v>40</v>
      </c>
      <c r="M351" s="645" t="s">
        <v>21793</v>
      </c>
      <c r="N351" s="643">
        <v>0</v>
      </c>
      <c r="O351" s="643">
        <v>0</v>
      </c>
      <c r="P351" s="643">
        <v>0</v>
      </c>
      <c r="Q351" s="643">
        <v>0</v>
      </c>
      <c r="R351" s="643">
        <v>0</v>
      </c>
      <c r="S351" s="643">
        <v>0</v>
      </c>
      <c r="T351" s="643">
        <v>0</v>
      </c>
      <c r="U351" s="643">
        <v>0</v>
      </c>
      <c r="V351" s="643">
        <v>0</v>
      </c>
      <c r="W351" s="643">
        <v>0</v>
      </c>
      <c r="X351" s="643">
        <v>28</v>
      </c>
      <c r="Y351" s="643">
        <v>0</v>
      </c>
      <c r="Z351" s="643" t="s">
        <v>40</v>
      </c>
      <c r="AA351" s="643" t="s">
        <v>5289</v>
      </c>
      <c r="AB351" s="643" t="s">
        <v>5289</v>
      </c>
      <c r="AC351" s="131" t="s">
        <v>5289</v>
      </c>
      <c r="AD351" s="131" t="s">
        <v>5289</v>
      </c>
      <c r="AE351" s="131" t="s">
        <v>5289</v>
      </c>
      <c r="AF351" s="133" t="s">
        <v>5289</v>
      </c>
    </row>
    <row r="352" spans="1:32" ht="331.5" customHeight="1">
      <c r="A352" s="254">
        <v>21</v>
      </c>
      <c r="B352" s="645" t="s">
        <v>21587</v>
      </c>
      <c r="C352" s="645" t="s">
        <v>18602</v>
      </c>
      <c r="D352" s="645" t="s">
        <v>21794</v>
      </c>
      <c r="E352" s="643" t="s">
        <v>40</v>
      </c>
      <c r="F352" s="190" t="s">
        <v>51</v>
      </c>
      <c r="G352" s="189"/>
      <c r="H352" s="189"/>
      <c r="I352" s="189"/>
      <c r="J352" s="189"/>
      <c r="K352" s="189"/>
      <c r="L352" s="643" t="s">
        <v>40</v>
      </c>
      <c r="M352" s="645" t="s">
        <v>21795</v>
      </c>
      <c r="N352" s="643">
        <v>0</v>
      </c>
      <c r="O352" s="643">
        <v>0</v>
      </c>
      <c r="P352" s="643">
        <v>0</v>
      </c>
      <c r="Q352" s="643">
        <v>0</v>
      </c>
      <c r="R352" s="643">
        <v>0</v>
      </c>
      <c r="S352" s="643">
        <v>0</v>
      </c>
      <c r="T352" s="643">
        <v>0</v>
      </c>
      <c r="U352" s="643">
        <v>0</v>
      </c>
      <c r="V352" s="643">
        <v>0</v>
      </c>
      <c r="W352" s="643">
        <v>0</v>
      </c>
      <c r="X352" s="643">
        <v>91</v>
      </c>
      <c r="Y352" s="643">
        <v>0</v>
      </c>
      <c r="Z352" s="643" t="s">
        <v>40</v>
      </c>
      <c r="AA352" s="643" t="s">
        <v>5289</v>
      </c>
      <c r="AB352" s="643" t="s">
        <v>5289</v>
      </c>
      <c r="AC352" s="131" t="s">
        <v>5289</v>
      </c>
      <c r="AD352" s="131" t="s">
        <v>5289</v>
      </c>
      <c r="AE352" s="131" t="s">
        <v>5289</v>
      </c>
      <c r="AF352" s="133" t="s">
        <v>5289</v>
      </c>
    </row>
    <row r="353" spans="1:38" ht="344.25" customHeight="1">
      <c r="A353" s="254">
        <v>22</v>
      </c>
      <c r="B353" s="645" t="s">
        <v>21796</v>
      </c>
      <c r="C353" s="645" t="s">
        <v>18602</v>
      </c>
      <c r="D353" s="645" t="s">
        <v>21797</v>
      </c>
      <c r="E353" s="643" t="s">
        <v>40</v>
      </c>
      <c r="F353" s="190" t="s">
        <v>51</v>
      </c>
      <c r="G353" s="189"/>
      <c r="H353" s="189"/>
      <c r="I353" s="189"/>
      <c r="J353" s="189"/>
      <c r="K353" s="189"/>
      <c r="L353" s="643" t="s">
        <v>40</v>
      </c>
      <c r="M353" s="645" t="s">
        <v>21798</v>
      </c>
      <c r="N353" s="643">
        <v>0</v>
      </c>
      <c r="O353" s="643">
        <v>0</v>
      </c>
      <c r="P353" s="643">
        <v>0</v>
      </c>
      <c r="Q353" s="643">
        <v>0</v>
      </c>
      <c r="R353" s="643">
        <v>0</v>
      </c>
      <c r="S353" s="643">
        <v>0</v>
      </c>
      <c r="T353" s="643">
        <v>0</v>
      </c>
      <c r="U353" s="643">
        <v>0</v>
      </c>
      <c r="V353" s="643">
        <v>0</v>
      </c>
      <c r="W353" s="643">
        <v>0</v>
      </c>
      <c r="X353" s="643">
        <v>191</v>
      </c>
      <c r="Y353" s="643">
        <v>0</v>
      </c>
      <c r="Z353" s="643" t="s">
        <v>40</v>
      </c>
      <c r="AA353" s="643" t="s">
        <v>5289</v>
      </c>
      <c r="AB353" s="643" t="s">
        <v>5289</v>
      </c>
      <c r="AC353" s="131" t="s">
        <v>5289</v>
      </c>
      <c r="AD353" s="131" t="s">
        <v>5289</v>
      </c>
      <c r="AE353" s="131" t="s">
        <v>5289</v>
      </c>
      <c r="AF353" s="133" t="s">
        <v>5289</v>
      </c>
    </row>
    <row r="354" spans="1:38" ht="89.25">
      <c r="A354" s="254">
        <v>23</v>
      </c>
      <c r="B354" s="645" t="s">
        <v>21799</v>
      </c>
      <c r="C354" s="645" t="s">
        <v>18602</v>
      </c>
      <c r="D354" s="645" t="s">
        <v>21800</v>
      </c>
      <c r="E354" s="643" t="s">
        <v>40</v>
      </c>
      <c r="F354" s="190" t="s">
        <v>51</v>
      </c>
      <c r="G354" s="189"/>
      <c r="H354" s="189"/>
      <c r="I354" s="189"/>
      <c r="J354" s="189"/>
      <c r="K354" s="189"/>
      <c r="L354" s="643" t="s">
        <v>40</v>
      </c>
      <c r="M354" s="645" t="s">
        <v>21801</v>
      </c>
      <c r="N354" s="643">
        <v>22</v>
      </c>
      <c r="O354" s="643">
        <v>0</v>
      </c>
      <c r="P354" s="643">
        <v>0</v>
      </c>
      <c r="Q354" s="643">
        <v>0</v>
      </c>
      <c r="R354" s="643">
        <v>0</v>
      </c>
      <c r="S354" s="643">
        <v>0</v>
      </c>
      <c r="T354" s="643">
        <v>0</v>
      </c>
      <c r="U354" s="643">
        <v>0</v>
      </c>
      <c r="V354" s="643">
        <v>0</v>
      </c>
      <c r="W354" s="643">
        <v>0</v>
      </c>
      <c r="X354" s="643">
        <v>0</v>
      </c>
      <c r="Y354" s="643">
        <v>0</v>
      </c>
      <c r="Z354" s="643" t="s">
        <v>40</v>
      </c>
      <c r="AA354" s="643" t="s">
        <v>5289</v>
      </c>
      <c r="AB354" s="643" t="s">
        <v>5289</v>
      </c>
      <c r="AC354" s="131" t="s">
        <v>5289</v>
      </c>
      <c r="AD354" s="131" t="s">
        <v>5289</v>
      </c>
      <c r="AE354" s="131" t="s">
        <v>5289</v>
      </c>
      <c r="AF354" s="133" t="s">
        <v>5289</v>
      </c>
    </row>
    <row r="355" spans="1:38" ht="242.25" customHeight="1">
      <c r="A355" s="254">
        <v>24</v>
      </c>
      <c r="B355" s="645" t="s">
        <v>21516</v>
      </c>
      <c r="C355" s="645" t="s">
        <v>18602</v>
      </c>
      <c r="D355" s="645" t="s">
        <v>21802</v>
      </c>
      <c r="E355" s="643" t="s">
        <v>40</v>
      </c>
      <c r="F355" s="190" t="s">
        <v>51</v>
      </c>
      <c r="G355" s="189"/>
      <c r="H355" s="189"/>
      <c r="I355" s="189"/>
      <c r="J355" s="189"/>
      <c r="K355" s="189"/>
      <c r="L355" s="643" t="s">
        <v>40</v>
      </c>
      <c r="M355" s="645" t="s">
        <v>21803</v>
      </c>
      <c r="N355" s="643">
        <v>0</v>
      </c>
      <c r="O355" s="643">
        <v>0</v>
      </c>
      <c r="P355" s="643">
        <v>0</v>
      </c>
      <c r="Q355" s="643">
        <v>0</v>
      </c>
      <c r="R355" s="643">
        <v>0</v>
      </c>
      <c r="S355" s="643">
        <v>0</v>
      </c>
      <c r="T355" s="643">
        <v>0</v>
      </c>
      <c r="U355" s="643">
        <v>0</v>
      </c>
      <c r="V355" s="643">
        <v>0</v>
      </c>
      <c r="W355" s="643">
        <v>0</v>
      </c>
      <c r="X355" s="643">
        <v>0</v>
      </c>
      <c r="Y355" s="643">
        <v>0</v>
      </c>
      <c r="Z355" s="643" t="s">
        <v>40</v>
      </c>
      <c r="AA355" s="643" t="s">
        <v>5289</v>
      </c>
      <c r="AB355" s="643" t="s">
        <v>5289</v>
      </c>
      <c r="AC355" s="131" t="s">
        <v>5289</v>
      </c>
      <c r="AD355" s="131" t="s">
        <v>5289</v>
      </c>
      <c r="AE355" s="131" t="s">
        <v>5289</v>
      </c>
      <c r="AF355" s="133" t="s">
        <v>5289</v>
      </c>
    </row>
    <row r="356" spans="1:38" ht="344.25" customHeight="1">
      <c r="A356" s="254">
        <v>25</v>
      </c>
      <c r="B356" s="645" t="s">
        <v>21804</v>
      </c>
      <c r="C356" s="645" t="s">
        <v>18602</v>
      </c>
      <c r="D356" s="645" t="s">
        <v>21805</v>
      </c>
      <c r="E356" s="643" t="s">
        <v>40</v>
      </c>
      <c r="F356" s="190" t="s">
        <v>51</v>
      </c>
      <c r="G356" s="189"/>
      <c r="H356" s="189"/>
      <c r="I356" s="189"/>
      <c r="J356" s="189"/>
      <c r="K356" s="189"/>
      <c r="L356" s="643" t="s">
        <v>40</v>
      </c>
      <c r="M356" s="645" t="s">
        <v>21806</v>
      </c>
      <c r="N356" s="643">
        <v>0</v>
      </c>
      <c r="O356" s="643">
        <v>0</v>
      </c>
      <c r="P356" s="643">
        <v>0</v>
      </c>
      <c r="Q356" s="643">
        <v>0</v>
      </c>
      <c r="R356" s="643">
        <v>0</v>
      </c>
      <c r="S356" s="643">
        <v>0</v>
      </c>
      <c r="T356" s="643">
        <v>0</v>
      </c>
      <c r="U356" s="643">
        <v>0</v>
      </c>
      <c r="V356" s="643">
        <v>0</v>
      </c>
      <c r="W356" s="643">
        <v>0</v>
      </c>
      <c r="X356" s="643">
        <v>103</v>
      </c>
      <c r="Y356" s="643">
        <v>0</v>
      </c>
      <c r="Z356" s="643" t="s">
        <v>40</v>
      </c>
      <c r="AA356" s="643" t="s">
        <v>5289</v>
      </c>
      <c r="AB356" s="643" t="s">
        <v>5289</v>
      </c>
      <c r="AC356" s="131" t="s">
        <v>5289</v>
      </c>
      <c r="AD356" s="131" t="s">
        <v>5289</v>
      </c>
      <c r="AE356" s="131" t="s">
        <v>5289</v>
      </c>
      <c r="AF356" s="133" t="s">
        <v>5289</v>
      </c>
    </row>
    <row r="357" spans="1:38" ht="140.25">
      <c r="A357" s="254">
        <v>26</v>
      </c>
      <c r="B357" s="645" t="s">
        <v>21807</v>
      </c>
      <c r="C357" s="645" t="s">
        <v>18602</v>
      </c>
      <c r="D357" s="645" t="s">
        <v>21808</v>
      </c>
      <c r="E357" s="643" t="s">
        <v>40</v>
      </c>
      <c r="F357" s="643" t="s">
        <v>19012</v>
      </c>
      <c r="G357" s="643" t="s">
        <v>128</v>
      </c>
      <c r="H357" s="643">
        <v>1</v>
      </c>
      <c r="I357" s="643" t="s">
        <v>16488</v>
      </c>
      <c r="J357" s="189"/>
      <c r="K357" s="189"/>
      <c r="L357" s="643" t="s">
        <v>40</v>
      </c>
      <c r="M357" s="645" t="s">
        <v>21809</v>
      </c>
      <c r="N357" s="643">
        <v>195</v>
      </c>
      <c r="O357" s="643">
        <v>5</v>
      </c>
      <c r="P357" s="643">
        <v>0</v>
      </c>
      <c r="Q357" s="643">
        <v>0</v>
      </c>
      <c r="R357" s="643">
        <v>0</v>
      </c>
      <c r="S357" s="643">
        <v>0</v>
      </c>
      <c r="T357" s="643">
        <v>0</v>
      </c>
      <c r="U357" s="643">
        <v>0</v>
      </c>
      <c r="V357" s="643">
        <v>0</v>
      </c>
      <c r="W357" s="643">
        <v>0</v>
      </c>
      <c r="X357" s="643">
        <v>156</v>
      </c>
      <c r="Y357" s="643">
        <v>9</v>
      </c>
      <c r="Z357" s="643" t="s">
        <v>40</v>
      </c>
      <c r="AA357" s="643" t="s">
        <v>5289</v>
      </c>
      <c r="AB357" s="643" t="s">
        <v>5289</v>
      </c>
      <c r="AC357" s="131" t="s">
        <v>5289</v>
      </c>
      <c r="AD357" s="131" t="s">
        <v>5289</v>
      </c>
      <c r="AE357" s="131" t="s">
        <v>5289</v>
      </c>
      <c r="AF357" s="133" t="s">
        <v>5289</v>
      </c>
    </row>
    <row r="358" spans="1:38" ht="242.25">
      <c r="A358" s="254">
        <v>27</v>
      </c>
      <c r="B358" s="645" t="s">
        <v>18601</v>
      </c>
      <c r="C358" s="645" t="s">
        <v>21772</v>
      </c>
      <c r="D358" s="645" t="s">
        <v>21810</v>
      </c>
      <c r="E358" s="640" t="s">
        <v>40</v>
      </c>
      <c r="F358" s="190" t="s">
        <v>51</v>
      </c>
      <c r="G358" s="189"/>
      <c r="H358" s="189"/>
      <c r="I358" s="189"/>
      <c r="J358" s="189"/>
      <c r="K358" s="189"/>
      <c r="L358" s="643" t="s">
        <v>40</v>
      </c>
      <c r="M358" s="645" t="s">
        <v>21811</v>
      </c>
      <c r="N358" s="643">
        <v>63</v>
      </c>
      <c r="O358" s="643">
        <v>0</v>
      </c>
      <c r="P358" s="643">
        <v>0</v>
      </c>
      <c r="Q358" s="643">
        <v>0</v>
      </c>
      <c r="R358" s="643">
        <v>0</v>
      </c>
      <c r="S358" s="643">
        <v>0</v>
      </c>
      <c r="T358" s="643">
        <v>0</v>
      </c>
      <c r="U358" s="643">
        <v>0</v>
      </c>
      <c r="V358" s="643">
        <v>0</v>
      </c>
      <c r="W358" s="643">
        <v>0</v>
      </c>
      <c r="X358" s="643">
        <v>7</v>
      </c>
      <c r="Y358" s="643">
        <v>0</v>
      </c>
      <c r="Z358" s="643" t="s">
        <v>40</v>
      </c>
      <c r="AA358" s="643" t="s">
        <v>5289</v>
      </c>
      <c r="AB358" s="643" t="s">
        <v>5289</v>
      </c>
      <c r="AC358" s="131" t="s">
        <v>5289</v>
      </c>
      <c r="AD358" s="131" t="s">
        <v>5289</v>
      </c>
      <c r="AE358" s="131" t="s">
        <v>5289</v>
      </c>
      <c r="AF358" s="133" t="s">
        <v>5289</v>
      </c>
    </row>
    <row r="359" spans="1:38" s="44" customFormat="1" ht="115.5" customHeight="1">
      <c r="A359" s="254">
        <v>28</v>
      </c>
      <c r="B359" s="209" t="s">
        <v>17630</v>
      </c>
      <c r="C359" s="209" t="s">
        <v>17631</v>
      </c>
      <c r="D359" s="209" t="s">
        <v>17920</v>
      </c>
      <c r="E359" s="640" t="s">
        <v>40</v>
      </c>
      <c r="F359" s="190" t="s">
        <v>51</v>
      </c>
      <c r="G359" s="743"/>
      <c r="H359" s="743"/>
      <c r="I359" s="743"/>
      <c r="J359" s="204"/>
      <c r="K359" s="189"/>
      <c r="L359" s="643" t="s">
        <v>51</v>
      </c>
      <c r="M359" s="204"/>
      <c r="N359" s="189"/>
      <c r="O359" s="189"/>
      <c r="P359" s="643">
        <v>0</v>
      </c>
      <c r="Q359" s="643">
        <v>0</v>
      </c>
      <c r="R359" s="643">
        <v>0</v>
      </c>
      <c r="S359" s="643">
        <v>0</v>
      </c>
      <c r="T359" s="643">
        <v>0</v>
      </c>
      <c r="U359" s="643">
        <v>0</v>
      </c>
      <c r="V359" s="643">
        <v>0</v>
      </c>
      <c r="W359" s="643">
        <v>0</v>
      </c>
      <c r="X359" s="643">
        <v>1</v>
      </c>
      <c r="Y359" s="643">
        <v>0</v>
      </c>
      <c r="Z359" s="640" t="s">
        <v>40</v>
      </c>
      <c r="AA359" s="643" t="s">
        <v>5289</v>
      </c>
      <c r="AB359" s="643" t="s">
        <v>5289</v>
      </c>
      <c r="AC359" s="131" t="s">
        <v>5289</v>
      </c>
      <c r="AD359" s="131" t="s">
        <v>5289</v>
      </c>
      <c r="AE359" s="131" t="s">
        <v>5289</v>
      </c>
      <c r="AF359" s="133" t="s">
        <v>5289</v>
      </c>
      <c r="AG359" s="107"/>
      <c r="AH359" s="107"/>
      <c r="AI359" s="107"/>
      <c r="AJ359" s="107"/>
      <c r="AK359" s="107"/>
      <c r="AL359" s="107"/>
    </row>
    <row r="360" spans="1:38" s="44" customFormat="1" ht="115.5" customHeight="1">
      <c r="A360" s="254">
        <v>29</v>
      </c>
      <c r="B360" s="209" t="s">
        <v>18599</v>
      </c>
      <c r="C360" s="209" t="s">
        <v>18600</v>
      </c>
      <c r="D360" s="209" t="s">
        <v>19553</v>
      </c>
      <c r="E360" s="640" t="s">
        <v>40</v>
      </c>
      <c r="F360" s="744" t="s">
        <v>51</v>
      </c>
      <c r="G360" s="743"/>
      <c r="H360" s="743"/>
      <c r="I360" s="743"/>
      <c r="J360" s="204"/>
      <c r="K360" s="189"/>
      <c r="L360" s="643" t="s">
        <v>51</v>
      </c>
      <c r="M360" s="204"/>
      <c r="N360" s="189"/>
      <c r="O360" s="189"/>
      <c r="P360" s="640">
        <v>0</v>
      </c>
      <c r="Q360" s="640">
        <v>0</v>
      </c>
      <c r="R360" s="640">
        <v>0</v>
      </c>
      <c r="S360" s="640">
        <v>0</v>
      </c>
      <c r="T360" s="640">
        <v>0</v>
      </c>
      <c r="U360" s="640">
        <v>0</v>
      </c>
      <c r="V360" s="640">
        <v>0</v>
      </c>
      <c r="W360" s="640">
        <v>0</v>
      </c>
      <c r="X360" s="640">
        <v>0</v>
      </c>
      <c r="Y360" s="640">
        <v>0</v>
      </c>
      <c r="Z360" s="640" t="s">
        <v>51</v>
      </c>
      <c r="AA360" s="643" t="s">
        <v>5289</v>
      </c>
      <c r="AB360" s="643" t="s">
        <v>5289</v>
      </c>
      <c r="AC360" s="131" t="s">
        <v>5289</v>
      </c>
      <c r="AD360" s="131" t="s">
        <v>5289</v>
      </c>
      <c r="AE360" s="131" t="s">
        <v>5289</v>
      </c>
      <c r="AF360" s="133" t="s">
        <v>5289</v>
      </c>
      <c r="AG360" s="107"/>
      <c r="AH360" s="107"/>
      <c r="AI360" s="107"/>
      <c r="AJ360" s="107"/>
      <c r="AK360" s="107"/>
      <c r="AL360" s="107"/>
    </row>
    <row r="361" spans="1:38" s="11" customFormat="1" ht="15.75" customHeight="1" thickBot="1">
      <c r="A361" s="252">
        <v>1</v>
      </c>
      <c r="B361" s="646">
        <v>29</v>
      </c>
      <c r="C361" s="646"/>
      <c r="D361" s="646">
        <v>29</v>
      </c>
      <c r="E361" s="646">
        <v>29</v>
      </c>
      <c r="F361" s="646">
        <v>11</v>
      </c>
      <c r="G361" s="646">
        <v>0</v>
      </c>
      <c r="H361" s="646">
        <v>1</v>
      </c>
      <c r="I361" s="646"/>
      <c r="J361" s="646">
        <v>1</v>
      </c>
      <c r="K361" s="646">
        <v>5</v>
      </c>
      <c r="L361" s="646">
        <v>21</v>
      </c>
      <c r="M361" s="242"/>
      <c r="N361" s="646">
        <f t="shared" ref="N361:O361" si="26">SUM(N332:N360)</f>
        <v>1346</v>
      </c>
      <c r="O361" s="646">
        <f t="shared" si="26"/>
        <v>53</v>
      </c>
      <c r="P361" s="646">
        <f t="shared" ref="P361:Q361" si="27">SUM(P332:P360)</f>
        <v>0</v>
      </c>
      <c r="Q361" s="646">
        <f t="shared" si="27"/>
        <v>0</v>
      </c>
      <c r="R361" s="646">
        <f t="shared" ref="R361" si="28">SUM(R332:R360)</f>
        <v>0</v>
      </c>
      <c r="S361" s="646">
        <f t="shared" ref="S361" si="29">SUM(S332:S360)</f>
        <v>0</v>
      </c>
      <c r="T361" s="646">
        <f t="shared" ref="T361:U361" si="30">SUM(T332:T360)</f>
        <v>0</v>
      </c>
      <c r="U361" s="646">
        <f t="shared" si="30"/>
        <v>0</v>
      </c>
      <c r="V361" s="646">
        <f t="shared" ref="V361:W361" si="31">SUM(V332:V360)</f>
        <v>0</v>
      </c>
      <c r="W361" s="646">
        <f t="shared" si="31"/>
        <v>0</v>
      </c>
      <c r="X361" s="646">
        <f t="shared" ref="X361:Y361" si="32">SUM(X332:X360)</f>
        <v>3792</v>
      </c>
      <c r="Y361" s="646">
        <f t="shared" si="32"/>
        <v>154</v>
      </c>
      <c r="Z361" s="646">
        <v>22</v>
      </c>
      <c r="AA361" s="646">
        <v>1</v>
      </c>
      <c r="AB361" s="646">
        <v>1</v>
      </c>
      <c r="AC361" s="726"/>
      <c r="AD361" s="726"/>
      <c r="AE361" s="726"/>
      <c r="AF361" s="727"/>
      <c r="AG361" s="111"/>
      <c r="AH361" s="111"/>
      <c r="AI361" s="111"/>
      <c r="AJ361" s="111"/>
      <c r="AK361" s="111"/>
      <c r="AL361" s="111"/>
    </row>
    <row r="362" spans="1:38" ht="15.75" customHeight="1" thickBot="1">
      <c r="A362" s="663" t="s">
        <v>31</v>
      </c>
      <c r="B362" s="664"/>
      <c r="C362" s="664"/>
      <c r="D362" s="664"/>
      <c r="E362" s="664"/>
      <c r="F362" s="664"/>
      <c r="G362" s="664"/>
      <c r="H362" s="664"/>
      <c r="I362" s="664"/>
      <c r="J362" s="664"/>
      <c r="K362" s="664"/>
      <c r="L362" s="664"/>
      <c r="M362" s="664"/>
      <c r="N362" s="664"/>
      <c r="O362" s="664"/>
      <c r="P362" s="664"/>
      <c r="Q362" s="664"/>
      <c r="R362" s="664"/>
      <c r="S362" s="664"/>
      <c r="T362" s="664"/>
      <c r="U362" s="664"/>
      <c r="V362" s="664"/>
      <c r="W362" s="664"/>
      <c r="X362" s="664"/>
      <c r="Y362" s="664"/>
      <c r="Z362" s="664"/>
      <c r="AA362" s="664"/>
      <c r="AB362" s="664"/>
      <c r="AC362" s="664"/>
      <c r="AD362" s="664"/>
      <c r="AE362" s="664"/>
      <c r="AF362" s="665"/>
    </row>
    <row r="363" spans="1:38" ht="369.75">
      <c r="A363" s="639">
        <v>1</v>
      </c>
      <c r="B363" s="68" t="s">
        <v>110</v>
      </c>
      <c r="C363" s="68" t="s">
        <v>10057</v>
      </c>
      <c r="D363" s="68" t="s">
        <v>10103</v>
      </c>
      <c r="E363" s="70" t="s">
        <v>17910</v>
      </c>
      <c r="F363" s="25" t="s">
        <v>19012</v>
      </c>
      <c r="G363" s="622" t="s">
        <v>40</v>
      </c>
      <c r="H363" s="119">
        <v>1</v>
      </c>
      <c r="I363" s="119" t="s">
        <v>18719</v>
      </c>
      <c r="J363" s="138"/>
      <c r="K363" s="138"/>
      <c r="L363" s="622" t="s">
        <v>51</v>
      </c>
      <c r="M363" s="202"/>
      <c r="N363" s="138"/>
      <c r="O363" s="119">
        <v>0</v>
      </c>
      <c r="P363" s="119">
        <v>0</v>
      </c>
      <c r="Q363" s="119">
        <v>0</v>
      </c>
      <c r="R363" s="119">
        <v>0</v>
      </c>
      <c r="S363" s="119">
        <v>0</v>
      </c>
      <c r="T363" s="119">
        <v>0</v>
      </c>
      <c r="U363" s="119">
        <v>0</v>
      </c>
      <c r="V363" s="119">
        <v>0</v>
      </c>
      <c r="W363" s="119">
        <v>0</v>
      </c>
      <c r="X363" s="119">
        <v>0</v>
      </c>
      <c r="Y363" s="119">
        <v>0</v>
      </c>
      <c r="Z363" s="119" t="s">
        <v>40</v>
      </c>
      <c r="AA363" s="68" t="s">
        <v>10115</v>
      </c>
      <c r="AB363" s="68" t="s">
        <v>10116</v>
      </c>
      <c r="AC363" s="159" t="s">
        <v>10058</v>
      </c>
      <c r="AD363" s="159" t="s">
        <v>10059</v>
      </c>
      <c r="AE363" s="159" t="s">
        <v>10060</v>
      </c>
      <c r="AF363" s="725" t="s">
        <v>10061</v>
      </c>
    </row>
    <row r="364" spans="1:38" ht="89.25">
      <c r="A364" s="639">
        <v>2</v>
      </c>
      <c r="B364" s="627" t="s">
        <v>135</v>
      </c>
      <c r="C364" s="121" t="s">
        <v>10062</v>
      </c>
      <c r="D364" s="299" t="s">
        <v>17911</v>
      </c>
      <c r="E364" s="624" t="s">
        <v>17462</v>
      </c>
      <c r="F364" s="154" t="s">
        <v>51</v>
      </c>
      <c r="G364" s="138"/>
      <c r="H364" s="138"/>
      <c r="I364" s="138"/>
      <c r="J364" s="138"/>
      <c r="K364" s="138"/>
      <c r="L364" s="622" t="s">
        <v>51</v>
      </c>
      <c r="M364" s="202"/>
      <c r="N364" s="138"/>
      <c r="O364" s="622">
        <v>0</v>
      </c>
      <c r="P364" s="622">
        <v>0</v>
      </c>
      <c r="Q364" s="622">
        <v>0</v>
      </c>
      <c r="R364" s="622">
        <v>0</v>
      </c>
      <c r="S364" s="622">
        <v>0</v>
      </c>
      <c r="T364" s="622">
        <v>0</v>
      </c>
      <c r="U364" s="622">
        <v>0</v>
      </c>
      <c r="V364" s="622">
        <v>0</v>
      </c>
      <c r="W364" s="622">
        <v>0</v>
      </c>
      <c r="X364" s="624">
        <v>0</v>
      </c>
      <c r="Y364" s="622">
        <v>0</v>
      </c>
      <c r="Z364" s="622" t="s">
        <v>51</v>
      </c>
      <c r="AA364" s="622" t="s">
        <v>5289</v>
      </c>
      <c r="AB364" s="622" t="s">
        <v>5289</v>
      </c>
      <c r="AC364" s="84" t="s">
        <v>5289</v>
      </c>
      <c r="AD364" s="84" t="s">
        <v>5289</v>
      </c>
      <c r="AE364" s="84" t="s">
        <v>5289</v>
      </c>
      <c r="AF364" s="165" t="s">
        <v>5289</v>
      </c>
    </row>
    <row r="365" spans="1:38" ht="192" customHeight="1">
      <c r="A365" s="639">
        <v>3</v>
      </c>
      <c r="B365" s="627" t="s">
        <v>141</v>
      </c>
      <c r="C365" s="627" t="s">
        <v>10063</v>
      </c>
      <c r="D365" s="299" t="s">
        <v>21850</v>
      </c>
      <c r="E365" s="624" t="s">
        <v>40</v>
      </c>
      <c r="F365" s="622" t="s">
        <v>19012</v>
      </c>
      <c r="G365" s="624" t="s">
        <v>51</v>
      </c>
      <c r="H365" s="622">
        <v>1</v>
      </c>
      <c r="I365" s="622" t="s">
        <v>18719</v>
      </c>
      <c r="J365" s="22" t="s">
        <v>10114</v>
      </c>
      <c r="K365" s="624" t="s">
        <v>10064</v>
      </c>
      <c r="L365" s="624" t="s">
        <v>40</v>
      </c>
      <c r="M365" s="627" t="s">
        <v>13014</v>
      </c>
      <c r="N365" s="624">
        <v>0</v>
      </c>
      <c r="O365" s="624">
        <v>0</v>
      </c>
      <c r="P365" s="624">
        <v>0</v>
      </c>
      <c r="Q365" s="624">
        <v>0</v>
      </c>
      <c r="R365" s="624">
        <v>0</v>
      </c>
      <c r="S365" s="624">
        <v>0</v>
      </c>
      <c r="T365" s="624">
        <v>0</v>
      </c>
      <c r="U365" s="624">
        <v>0</v>
      </c>
      <c r="V365" s="624">
        <v>0</v>
      </c>
      <c r="W365" s="624">
        <v>0</v>
      </c>
      <c r="X365" s="624">
        <v>0</v>
      </c>
      <c r="Y365" s="624">
        <v>0</v>
      </c>
      <c r="Z365" s="624" t="s">
        <v>40</v>
      </c>
      <c r="AA365" s="622" t="s">
        <v>5289</v>
      </c>
      <c r="AB365" s="622" t="s">
        <v>5289</v>
      </c>
      <c r="AC365" s="84" t="s">
        <v>5289</v>
      </c>
      <c r="AD365" s="84" t="s">
        <v>5289</v>
      </c>
      <c r="AE365" s="84" t="s">
        <v>5289</v>
      </c>
      <c r="AF365" s="165" t="s">
        <v>5289</v>
      </c>
    </row>
    <row r="366" spans="1:38" ht="102">
      <c r="A366" s="639">
        <v>4</v>
      </c>
      <c r="B366" s="121" t="s">
        <v>10065</v>
      </c>
      <c r="C366" s="121" t="s">
        <v>10063</v>
      </c>
      <c r="D366" s="121" t="s">
        <v>10104</v>
      </c>
      <c r="E366" s="622" t="s">
        <v>40</v>
      </c>
      <c r="F366" s="154" t="s">
        <v>51</v>
      </c>
      <c r="G366" s="138"/>
      <c r="H366" s="138"/>
      <c r="I366" s="138"/>
      <c r="J366" s="25" t="s">
        <v>5725</v>
      </c>
      <c r="K366" s="622" t="s">
        <v>10066</v>
      </c>
      <c r="L366" s="622" t="s">
        <v>51</v>
      </c>
      <c r="M366" s="202"/>
      <c r="N366" s="138"/>
      <c r="O366" s="624">
        <v>0</v>
      </c>
      <c r="P366" s="624">
        <v>0</v>
      </c>
      <c r="Q366" s="624">
        <v>0</v>
      </c>
      <c r="R366" s="624">
        <v>0</v>
      </c>
      <c r="S366" s="624">
        <v>0</v>
      </c>
      <c r="T366" s="622">
        <v>0</v>
      </c>
      <c r="U366" s="624">
        <v>0</v>
      </c>
      <c r="V366" s="622">
        <v>0</v>
      </c>
      <c r="W366" s="624">
        <v>0</v>
      </c>
      <c r="X366" s="624">
        <v>0</v>
      </c>
      <c r="Y366" s="624">
        <v>0</v>
      </c>
      <c r="Z366" s="622" t="s">
        <v>51</v>
      </c>
      <c r="AA366" s="622" t="s">
        <v>5289</v>
      </c>
      <c r="AB366" s="622" t="s">
        <v>5289</v>
      </c>
      <c r="AC366" s="84" t="s">
        <v>5289</v>
      </c>
      <c r="AD366" s="84" t="s">
        <v>5289</v>
      </c>
      <c r="AE366" s="84" t="s">
        <v>5289</v>
      </c>
      <c r="AF366" s="165" t="s">
        <v>5289</v>
      </c>
    </row>
    <row r="367" spans="1:38" ht="127.5">
      <c r="A367" s="639">
        <v>5</v>
      </c>
      <c r="B367" s="121" t="s">
        <v>10067</v>
      </c>
      <c r="C367" s="121" t="s">
        <v>10063</v>
      </c>
      <c r="D367" s="121" t="s">
        <v>10068</v>
      </c>
      <c r="E367" s="622" t="s">
        <v>17958</v>
      </c>
      <c r="F367" s="154" t="s">
        <v>51</v>
      </c>
      <c r="G367" s="138"/>
      <c r="H367" s="138"/>
      <c r="I367" s="138"/>
      <c r="J367" s="25" t="s">
        <v>5725</v>
      </c>
      <c r="K367" s="622" t="s">
        <v>10069</v>
      </c>
      <c r="L367" s="622" t="s">
        <v>51</v>
      </c>
      <c r="M367" s="202"/>
      <c r="N367" s="138"/>
      <c r="O367" s="624">
        <v>0</v>
      </c>
      <c r="P367" s="624">
        <v>0</v>
      </c>
      <c r="Q367" s="624">
        <v>0</v>
      </c>
      <c r="R367" s="624">
        <v>0</v>
      </c>
      <c r="S367" s="624">
        <v>0</v>
      </c>
      <c r="T367" s="622">
        <v>0</v>
      </c>
      <c r="U367" s="624">
        <v>0</v>
      </c>
      <c r="V367" s="622">
        <v>0</v>
      </c>
      <c r="W367" s="624">
        <v>0</v>
      </c>
      <c r="X367" s="624">
        <v>0</v>
      </c>
      <c r="Y367" s="624">
        <v>0</v>
      </c>
      <c r="Z367" s="622" t="s">
        <v>51</v>
      </c>
      <c r="AA367" s="622" t="s">
        <v>5289</v>
      </c>
      <c r="AB367" s="622" t="s">
        <v>5289</v>
      </c>
      <c r="AC367" s="84" t="s">
        <v>5289</v>
      </c>
      <c r="AD367" s="84" t="s">
        <v>5289</v>
      </c>
      <c r="AE367" s="84" t="s">
        <v>5289</v>
      </c>
      <c r="AF367" s="165" t="s">
        <v>5289</v>
      </c>
    </row>
    <row r="368" spans="1:38" ht="127.5">
      <c r="A368" s="639">
        <v>6</v>
      </c>
      <c r="B368" s="121" t="s">
        <v>125</v>
      </c>
      <c r="C368" s="121" t="s">
        <v>10063</v>
      </c>
      <c r="D368" s="121" t="s">
        <v>10105</v>
      </c>
      <c r="E368" s="14" t="s">
        <v>17912</v>
      </c>
      <c r="F368" s="622" t="s">
        <v>19012</v>
      </c>
      <c r="G368" s="624" t="s">
        <v>51</v>
      </c>
      <c r="H368" s="622">
        <v>1</v>
      </c>
      <c r="I368" s="622" t="s">
        <v>18719</v>
      </c>
      <c r="J368" s="138"/>
      <c r="K368" s="138"/>
      <c r="L368" s="622" t="s">
        <v>51</v>
      </c>
      <c r="M368" s="202"/>
      <c r="N368" s="138"/>
      <c r="O368" s="624">
        <v>0</v>
      </c>
      <c r="P368" s="624">
        <v>0</v>
      </c>
      <c r="Q368" s="624">
        <v>0</v>
      </c>
      <c r="R368" s="624">
        <v>0</v>
      </c>
      <c r="S368" s="624">
        <v>0</v>
      </c>
      <c r="T368" s="622">
        <v>0</v>
      </c>
      <c r="U368" s="624">
        <v>0</v>
      </c>
      <c r="V368" s="622">
        <v>0</v>
      </c>
      <c r="W368" s="624">
        <v>0</v>
      </c>
      <c r="X368" s="624">
        <v>0</v>
      </c>
      <c r="Y368" s="624">
        <v>0</v>
      </c>
      <c r="Z368" s="622" t="s">
        <v>51</v>
      </c>
      <c r="AA368" s="622" t="s">
        <v>5289</v>
      </c>
      <c r="AB368" s="622" t="s">
        <v>5289</v>
      </c>
      <c r="AC368" s="84" t="s">
        <v>5289</v>
      </c>
      <c r="AD368" s="84" t="s">
        <v>5289</v>
      </c>
      <c r="AE368" s="84" t="s">
        <v>5289</v>
      </c>
      <c r="AF368" s="165" t="s">
        <v>5289</v>
      </c>
    </row>
    <row r="369" spans="1:32" ht="191.25" customHeight="1">
      <c r="A369" s="639">
        <v>7</v>
      </c>
      <c r="B369" s="121" t="s">
        <v>142</v>
      </c>
      <c r="C369" s="121" t="s">
        <v>10070</v>
      </c>
      <c r="D369" s="622" t="s">
        <v>17913</v>
      </c>
      <c r="E369" s="14" t="s">
        <v>17914</v>
      </c>
      <c r="F369" s="622" t="s">
        <v>19012</v>
      </c>
      <c r="G369" s="622" t="s">
        <v>40</v>
      </c>
      <c r="H369" s="123">
        <v>1</v>
      </c>
      <c r="I369" s="629" t="s">
        <v>18719</v>
      </c>
      <c r="J369" s="25" t="s">
        <v>5725</v>
      </c>
      <c r="K369" s="622" t="s">
        <v>10071</v>
      </c>
      <c r="L369" s="622" t="s">
        <v>40</v>
      </c>
      <c r="M369" s="627" t="s">
        <v>13014</v>
      </c>
      <c r="N369" s="622">
        <v>0</v>
      </c>
      <c r="O369" s="622">
        <v>0</v>
      </c>
      <c r="P369" s="622">
        <v>0</v>
      </c>
      <c r="Q369" s="622">
        <v>0</v>
      </c>
      <c r="R369" s="622">
        <v>0</v>
      </c>
      <c r="S369" s="622">
        <v>0</v>
      </c>
      <c r="T369" s="123">
        <v>0</v>
      </c>
      <c r="U369" s="622">
        <v>0</v>
      </c>
      <c r="V369" s="123">
        <v>0</v>
      </c>
      <c r="W369" s="622">
        <v>0</v>
      </c>
      <c r="X369" s="624">
        <v>0</v>
      </c>
      <c r="Y369" s="622">
        <v>0</v>
      </c>
      <c r="Z369" s="622" t="s">
        <v>40</v>
      </c>
      <c r="AA369" s="622" t="s">
        <v>5289</v>
      </c>
      <c r="AB369" s="622" t="s">
        <v>5289</v>
      </c>
      <c r="AC369" s="84" t="s">
        <v>5289</v>
      </c>
      <c r="AD369" s="84" t="s">
        <v>5289</v>
      </c>
      <c r="AE369" s="84" t="s">
        <v>5289</v>
      </c>
      <c r="AF369" s="165" t="s">
        <v>5289</v>
      </c>
    </row>
    <row r="370" spans="1:32" ht="280.5">
      <c r="A370" s="639">
        <v>8</v>
      </c>
      <c r="B370" s="121" t="s">
        <v>10072</v>
      </c>
      <c r="C370" s="121" t="s">
        <v>10070</v>
      </c>
      <c r="D370" s="622" t="s">
        <v>17915</v>
      </c>
      <c r="E370" s="25" t="s">
        <v>17916</v>
      </c>
      <c r="F370" s="622" t="s">
        <v>19012</v>
      </c>
      <c r="G370" s="624" t="s">
        <v>51</v>
      </c>
      <c r="H370" s="622">
        <v>1</v>
      </c>
      <c r="I370" s="622" t="s">
        <v>18719</v>
      </c>
      <c r="J370" s="25" t="s">
        <v>5725</v>
      </c>
      <c r="K370" s="622" t="s">
        <v>10073</v>
      </c>
      <c r="L370" s="622" t="s">
        <v>40</v>
      </c>
      <c r="M370" s="627" t="s">
        <v>13014</v>
      </c>
      <c r="N370" s="622">
        <v>0</v>
      </c>
      <c r="O370" s="622">
        <v>0</v>
      </c>
      <c r="P370" s="622">
        <v>0</v>
      </c>
      <c r="Q370" s="622">
        <v>0</v>
      </c>
      <c r="R370" s="622">
        <v>0</v>
      </c>
      <c r="S370" s="622">
        <v>0</v>
      </c>
      <c r="T370" s="622">
        <v>0</v>
      </c>
      <c r="U370" s="622">
        <v>0</v>
      </c>
      <c r="V370" s="622">
        <v>0</v>
      </c>
      <c r="W370" s="622">
        <v>0</v>
      </c>
      <c r="X370" s="624">
        <v>0</v>
      </c>
      <c r="Y370" s="622">
        <v>0</v>
      </c>
      <c r="Z370" s="622" t="s">
        <v>40</v>
      </c>
      <c r="AA370" s="622" t="s">
        <v>5289</v>
      </c>
      <c r="AB370" s="622" t="s">
        <v>5289</v>
      </c>
      <c r="AC370" s="84" t="s">
        <v>5289</v>
      </c>
      <c r="AD370" s="84" t="s">
        <v>5289</v>
      </c>
      <c r="AE370" s="84" t="s">
        <v>5289</v>
      </c>
      <c r="AF370" s="165" t="s">
        <v>5289</v>
      </c>
    </row>
    <row r="371" spans="1:32" ht="51">
      <c r="A371" s="639">
        <v>9</v>
      </c>
      <c r="B371" s="627" t="s">
        <v>17459</v>
      </c>
      <c r="C371" s="627" t="s">
        <v>10070</v>
      </c>
      <c r="D371" s="208" t="s">
        <v>131</v>
      </c>
      <c r="E371" s="437" t="s">
        <v>51</v>
      </c>
      <c r="F371" s="437" t="s">
        <v>51</v>
      </c>
      <c r="G371" s="138"/>
      <c r="H371" s="138"/>
      <c r="I371" s="138"/>
      <c r="J371" s="138"/>
      <c r="K371" s="138"/>
      <c r="L371" s="624" t="s">
        <v>51</v>
      </c>
      <c r="M371" s="138"/>
      <c r="N371" s="138"/>
      <c r="O371" s="622">
        <v>0</v>
      </c>
      <c r="P371" s="622">
        <v>0</v>
      </c>
      <c r="Q371" s="622">
        <v>0</v>
      </c>
      <c r="R371" s="622">
        <v>0</v>
      </c>
      <c r="S371" s="622">
        <v>0</v>
      </c>
      <c r="T371" s="622">
        <v>0</v>
      </c>
      <c r="U371" s="622">
        <v>0</v>
      </c>
      <c r="V371" s="622">
        <v>0</v>
      </c>
      <c r="W371" s="622">
        <v>0</v>
      </c>
      <c r="X371" s="624">
        <v>0</v>
      </c>
      <c r="Y371" s="622">
        <v>0</v>
      </c>
      <c r="Z371" s="622" t="s">
        <v>51</v>
      </c>
      <c r="AA371" s="622" t="s">
        <v>5289</v>
      </c>
      <c r="AB371" s="622" t="s">
        <v>5289</v>
      </c>
      <c r="AC371" s="84" t="s">
        <v>5289</v>
      </c>
      <c r="AD371" s="84" t="s">
        <v>5289</v>
      </c>
      <c r="AE371" s="84" t="s">
        <v>5289</v>
      </c>
      <c r="AF371" s="165" t="s">
        <v>5289</v>
      </c>
    </row>
    <row r="372" spans="1:32" ht="127.5">
      <c r="A372" s="639">
        <v>10</v>
      </c>
      <c r="B372" s="627" t="s">
        <v>17460</v>
      </c>
      <c r="C372" s="627" t="s">
        <v>10070</v>
      </c>
      <c r="D372" s="22" t="s">
        <v>17461</v>
      </c>
      <c r="E372" s="624" t="s">
        <v>17462</v>
      </c>
      <c r="F372" s="437" t="s">
        <v>51</v>
      </c>
      <c r="G372" s="138"/>
      <c r="H372" s="138"/>
      <c r="I372" s="138"/>
      <c r="J372" s="138"/>
      <c r="K372" s="138"/>
      <c r="L372" s="624" t="s">
        <v>40</v>
      </c>
      <c r="M372" s="627" t="s">
        <v>13028</v>
      </c>
      <c r="N372" s="622">
        <v>0</v>
      </c>
      <c r="O372" s="622">
        <v>0</v>
      </c>
      <c r="P372" s="622">
        <v>0</v>
      </c>
      <c r="Q372" s="622">
        <v>0</v>
      </c>
      <c r="R372" s="622">
        <v>0</v>
      </c>
      <c r="S372" s="622">
        <v>0</v>
      </c>
      <c r="T372" s="622">
        <v>0</v>
      </c>
      <c r="U372" s="622">
        <v>0</v>
      </c>
      <c r="V372" s="622">
        <v>0</v>
      </c>
      <c r="W372" s="622">
        <v>0</v>
      </c>
      <c r="X372" s="624">
        <v>0</v>
      </c>
      <c r="Y372" s="622">
        <v>0</v>
      </c>
      <c r="Z372" s="622" t="s">
        <v>51</v>
      </c>
      <c r="AA372" s="622" t="s">
        <v>5289</v>
      </c>
      <c r="AB372" s="622" t="s">
        <v>5289</v>
      </c>
      <c r="AC372" s="84" t="s">
        <v>5289</v>
      </c>
      <c r="AD372" s="84" t="s">
        <v>5289</v>
      </c>
      <c r="AE372" s="84" t="s">
        <v>5289</v>
      </c>
      <c r="AF372" s="165" t="s">
        <v>5289</v>
      </c>
    </row>
    <row r="373" spans="1:32" ht="102">
      <c r="A373" s="639">
        <v>11</v>
      </c>
      <c r="B373" s="627" t="s">
        <v>17463</v>
      </c>
      <c r="C373" s="627" t="s">
        <v>10063</v>
      </c>
      <c r="D373" s="22" t="s">
        <v>17464</v>
      </c>
      <c r="E373" s="624" t="s">
        <v>17462</v>
      </c>
      <c r="F373" s="437" t="s">
        <v>51</v>
      </c>
      <c r="G373" s="138"/>
      <c r="H373" s="138"/>
      <c r="I373" s="138"/>
      <c r="J373" s="138"/>
      <c r="K373" s="138"/>
      <c r="L373" s="624" t="s">
        <v>51</v>
      </c>
      <c r="M373" s="138"/>
      <c r="N373" s="138"/>
      <c r="O373" s="622">
        <v>0</v>
      </c>
      <c r="P373" s="622">
        <v>0</v>
      </c>
      <c r="Q373" s="622">
        <v>0</v>
      </c>
      <c r="R373" s="622">
        <v>0</v>
      </c>
      <c r="S373" s="622">
        <v>0</v>
      </c>
      <c r="T373" s="622">
        <v>0</v>
      </c>
      <c r="U373" s="622">
        <v>0</v>
      </c>
      <c r="V373" s="622">
        <v>0</v>
      </c>
      <c r="W373" s="622">
        <v>0</v>
      </c>
      <c r="X373" s="624">
        <v>0</v>
      </c>
      <c r="Y373" s="622">
        <v>0</v>
      </c>
      <c r="Z373" s="622" t="s">
        <v>51</v>
      </c>
      <c r="AA373" s="622" t="s">
        <v>5289</v>
      </c>
      <c r="AB373" s="622" t="s">
        <v>5289</v>
      </c>
      <c r="AC373" s="84" t="s">
        <v>5289</v>
      </c>
      <c r="AD373" s="84" t="s">
        <v>5289</v>
      </c>
      <c r="AE373" s="84" t="s">
        <v>5289</v>
      </c>
      <c r="AF373" s="165" t="s">
        <v>5289</v>
      </c>
    </row>
    <row r="374" spans="1:32" ht="293.25">
      <c r="A374" s="639">
        <v>12</v>
      </c>
      <c r="B374" s="627" t="s">
        <v>10074</v>
      </c>
      <c r="C374" s="627" t="s">
        <v>10075</v>
      </c>
      <c r="D374" s="627" t="s">
        <v>10076</v>
      </c>
      <c r="E374" s="631" t="s">
        <v>10113</v>
      </c>
      <c r="F374" s="622" t="s">
        <v>19012</v>
      </c>
      <c r="G374" s="624" t="s">
        <v>51</v>
      </c>
      <c r="H374" s="622">
        <v>1</v>
      </c>
      <c r="I374" s="622" t="s">
        <v>18719</v>
      </c>
      <c r="J374" s="25" t="s">
        <v>5725</v>
      </c>
      <c r="K374" s="624" t="s">
        <v>10077</v>
      </c>
      <c r="L374" s="624" t="s">
        <v>40</v>
      </c>
      <c r="M374" s="627" t="s">
        <v>13028</v>
      </c>
      <c r="N374" s="624">
        <v>0</v>
      </c>
      <c r="O374" s="622">
        <v>0</v>
      </c>
      <c r="P374" s="622">
        <v>0</v>
      </c>
      <c r="Q374" s="622">
        <v>0</v>
      </c>
      <c r="R374" s="622">
        <v>0</v>
      </c>
      <c r="S374" s="622">
        <v>0</v>
      </c>
      <c r="T374" s="622">
        <v>0</v>
      </c>
      <c r="U374" s="622">
        <v>0</v>
      </c>
      <c r="V374" s="622">
        <v>0</v>
      </c>
      <c r="W374" s="622">
        <v>0</v>
      </c>
      <c r="X374" s="624">
        <v>0</v>
      </c>
      <c r="Y374" s="622">
        <v>0</v>
      </c>
      <c r="Z374" s="622" t="s">
        <v>40</v>
      </c>
      <c r="AA374" s="622" t="s">
        <v>5289</v>
      </c>
      <c r="AB374" s="622" t="s">
        <v>5289</v>
      </c>
      <c r="AC374" s="84" t="s">
        <v>5289</v>
      </c>
      <c r="AD374" s="84" t="s">
        <v>5289</v>
      </c>
      <c r="AE374" s="84" t="s">
        <v>5289</v>
      </c>
      <c r="AF374" s="165" t="s">
        <v>5289</v>
      </c>
    </row>
    <row r="375" spans="1:32" ht="216.75">
      <c r="A375" s="639">
        <v>13</v>
      </c>
      <c r="B375" s="627" t="s">
        <v>3243</v>
      </c>
      <c r="C375" s="627" t="s">
        <v>10075</v>
      </c>
      <c r="D375" s="627" t="s">
        <v>10078</v>
      </c>
      <c r="E375" s="624" t="s">
        <v>13669</v>
      </c>
      <c r="F375" s="622" t="s">
        <v>19012</v>
      </c>
      <c r="G375" s="624" t="s">
        <v>51</v>
      </c>
      <c r="H375" s="622">
        <v>1</v>
      </c>
      <c r="I375" s="622" t="s">
        <v>18719</v>
      </c>
      <c r="J375" s="25" t="s">
        <v>5725</v>
      </c>
      <c r="K375" s="624" t="s">
        <v>10079</v>
      </c>
      <c r="L375" s="624" t="s">
        <v>51</v>
      </c>
      <c r="M375" s="138"/>
      <c r="N375" s="138"/>
      <c r="O375" s="622">
        <v>0</v>
      </c>
      <c r="P375" s="622">
        <v>0</v>
      </c>
      <c r="Q375" s="622">
        <v>0</v>
      </c>
      <c r="R375" s="622">
        <v>0</v>
      </c>
      <c r="S375" s="622">
        <v>0</v>
      </c>
      <c r="T375" s="622">
        <v>0</v>
      </c>
      <c r="U375" s="622">
        <v>0</v>
      </c>
      <c r="V375" s="622">
        <v>0</v>
      </c>
      <c r="W375" s="622">
        <v>0</v>
      </c>
      <c r="X375" s="624">
        <v>0</v>
      </c>
      <c r="Y375" s="622">
        <v>0</v>
      </c>
      <c r="Z375" s="622" t="s">
        <v>40</v>
      </c>
      <c r="AA375" s="622" t="s">
        <v>5289</v>
      </c>
      <c r="AB375" s="622" t="s">
        <v>5289</v>
      </c>
      <c r="AC375" s="84" t="s">
        <v>5289</v>
      </c>
      <c r="AD375" s="84" t="s">
        <v>5289</v>
      </c>
      <c r="AE375" s="84" t="s">
        <v>5289</v>
      </c>
      <c r="AF375" s="165" t="s">
        <v>5289</v>
      </c>
    </row>
    <row r="376" spans="1:32" ht="229.5">
      <c r="A376" s="639">
        <v>14</v>
      </c>
      <c r="B376" s="627" t="s">
        <v>2382</v>
      </c>
      <c r="C376" s="627" t="s">
        <v>10075</v>
      </c>
      <c r="D376" s="627" t="s">
        <v>10106</v>
      </c>
      <c r="E376" s="624" t="s">
        <v>17465</v>
      </c>
      <c r="F376" s="622" t="s">
        <v>144</v>
      </c>
      <c r="G376" s="622" t="s">
        <v>51</v>
      </c>
      <c r="H376" s="622">
        <v>1</v>
      </c>
      <c r="I376" s="622" t="s">
        <v>18719</v>
      </c>
      <c r="J376" s="25" t="s">
        <v>5725</v>
      </c>
      <c r="K376" s="624" t="s">
        <v>10080</v>
      </c>
      <c r="L376" s="624" t="s">
        <v>40</v>
      </c>
      <c r="M376" s="627" t="s">
        <v>13028</v>
      </c>
      <c r="N376" s="624">
        <v>0</v>
      </c>
      <c r="O376" s="622">
        <v>0</v>
      </c>
      <c r="P376" s="622">
        <v>0</v>
      </c>
      <c r="Q376" s="622">
        <v>0</v>
      </c>
      <c r="R376" s="622">
        <v>0</v>
      </c>
      <c r="S376" s="622">
        <v>0</v>
      </c>
      <c r="T376" s="622">
        <v>0</v>
      </c>
      <c r="U376" s="622">
        <v>0</v>
      </c>
      <c r="V376" s="622">
        <v>0</v>
      </c>
      <c r="W376" s="622">
        <v>0</v>
      </c>
      <c r="X376" s="624">
        <v>0</v>
      </c>
      <c r="Y376" s="622">
        <v>0</v>
      </c>
      <c r="Z376" s="622" t="s">
        <v>40</v>
      </c>
      <c r="AA376" s="622" t="s">
        <v>5289</v>
      </c>
      <c r="AB376" s="622" t="s">
        <v>5289</v>
      </c>
      <c r="AC376" s="84" t="s">
        <v>5289</v>
      </c>
      <c r="AD376" s="84" t="s">
        <v>5289</v>
      </c>
      <c r="AE376" s="84" t="s">
        <v>5289</v>
      </c>
      <c r="AF376" s="165" t="s">
        <v>5289</v>
      </c>
    </row>
    <row r="377" spans="1:32" ht="102">
      <c r="A377" s="639">
        <v>15</v>
      </c>
      <c r="B377" s="627" t="s">
        <v>10081</v>
      </c>
      <c r="C377" s="627" t="s">
        <v>10075</v>
      </c>
      <c r="D377" s="627" t="s">
        <v>17466</v>
      </c>
      <c r="E377" s="624" t="s">
        <v>40</v>
      </c>
      <c r="F377" s="154" t="s">
        <v>51</v>
      </c>
      <c r="G377" s="138"/>
      <c r="H377" s="138"/>
      <c r="I377" s="138"/>
      <c r="J377" s="25" t="s">
        <v>5725</v>
      </c>
      <c r="K377" s="624" t="s">
        <v>10077</v>
      </c>
      <c r="L377" s="624" t="s">
        <v>40</v>
      </c>
      <c r="M377" s="627" t="s">
        <v>13028</v>
      </c>
      <c r="N377" s="624">
        <v>0</v>
      </c>
      <c r="O377" s="622">
        <v>0</v>
      </c>
      <c r="P377" s="624">
        <v>0</v>
      </c>
      <c r="Q377" s="622">
        <v>0</v>
      </c>
      <c r="R377" s="622">
        <v>0</v>
      </c>
      <c r="S377" s="622">
        <v>0</v>
      </c>
      <c r="T377" s="624">
        <v>0</v>
      </c>
      <c r="U377" s="622">
        <v>0</v>
      </c>
      <c r="V377" s="624">
        <v>0</v>
      </c>
      <c r="W377" s="622">
        <v>0</v>
      </c>
      <c r="X377" s="624">
        <v>0</v>
      </c>
      <c r="Y377" s="622">
        <v>0</v>
      </c>
      <c r="Z377" s="624" t="s">
        <v>51</v>
      </c>
      <c r="AA377" s="622" t="s">
        <v>5289</v>
      </c>
      <c r="AB377" s="622" t="s">
        <v>5289</v>
      </c>
      <c r="AC377" s="84" t="s">
        <v>5289</v>
      </c>
      <c r="AD377" s="84" t="s">
        <v>5289</v>
      </c>
      <c r="AE377" s="84" t="s">
        <v>5289</v>
      </c>
      <c r="AF377" s="165" t="s">
        <v>5289</v>
      </c>
    </row>
    <row r="378" spans="1:32" ht="280.5">
      <c r="A378" s="639">
        <v>16</v>
      </c>
      <c r="B378" s="627" t="s">
        <v>10082</v>
      </c>
      <c r="C378" s="627" t="s">
        <v>10075</v>
      </c>
      <c r="D378" s="627" t="s">
        <v>10107</v>
      </c>
      <c r="E378" s="624" t="s">
        <v>13670</v>
      </c>
      <c r="F378" s="622" t="s">
        <v>19012</v>
      </c>
      <c r="G378" s="624" t="s">
        <v>51</v>
      </c>
      <c r="H378" s="622">
        <v>1</v>
      </c>
      <c r="I378" s="622" t="s">
        <v>18719</v>
      </c>
      <c r="J378" s="25" t="s">
        <v>5725</v>
      </c>
      <c r="K378" s="624" t="s">
        <v>10083</v>
      </c>
      <c r="L378" s="624" t="s">
        <v>40</v>
      </c>
      <c r="M378" s="627" t="s">
        <v>13028</v>
      </c>
      <c r="N378" s="624">
        <v>0</v>
      </c>
      <c r="O378" s="622">
        <v>0</v>
      </c>
      <c r="P378" s="624">
        <v>0</v>
      </c>
      <c r="Q378" s="622">
        <v>0</v>
      </c>
      <c r="R378" s="622">
        <v>0</v>
      </c>
      <c r="S378" s="622">
        <v>0</v>
      </c>
      <c r="T378" s="624">
        <v>0</v>
      </c>
      <c r="U378" s="622">
        <v>0</v>
      </c>
      <c r="V378" s="624">
        <v>0</v>
      </c>
      <c r="W378" s="622">
        <v>0</v>
      </c>
      <c r="X378" s="624">
        <v>0</v>
      </c>
      <c r="Y378" s="622">
        <v>0</v>
      </c>
      <c r="Z378" s="624" t="s">
        <v>40</v>
      </c>
      <c r="AA378" s="622" t="s">
        <v>5289</v>
      </c>
      <c r="AB378" s="622" t="s">
        <v>5289</v>
      </c>
      <c r="AC378" s="84" t="s">
        <v>5289</v>
      </c>
      <c r="AD378" s="84" t="s">
        <v>5289</v>
      </c>
      <c r="AE378" s="84" t="s">
        <v>5289</v>
      </c>
      <c r="AF378" s="165" t="s">
        <v>5289</v>
      </c>
    </row>
    <row r="379" spans="1:32" ht="267.75" customHeight="1">
      <c r="A379" s="639">
        <v>17</v>
      </c>
      <c r="B379" s="627" t="s">
        <v>10084</v>
      </c>
      <c r="C379" s="627" t="s">
        <v>10075</v>
      </c>
      <c r="D379" s="627" t="s">
        <v>10112</v>
      </c>
      <c r="E379" s="624" t="s">
        <v>13671</v>
      </c>
      <c r="F379" s="622" t="s">
        <v>19012</v>
      </c>
      <c r="G379" s="624" t="s">
        <v>51</v>
      </c>
      <c r="H379" s="622">
        <v>1</v>
      </c>
      <c r="I379" s="622" t="s">
        <v>18719</v>
      </c>
      <c r="J379" s="25" t="s">
        <v>5725</v>
      </c>
      <c r="K379" s="624" t="s">
        <v>10085</v>
      </c>
      <c r="L379" s="624" t="s">
        <v>40</v>
      </c>
      <c r="M379" s="627" t="s">
        <v>13075</v>
      </c>
      <c r="N379" s="624">
        <v>0</v>
      </c>
      <c r="O379" s="622">
        <v>0</v>
      </c>
      <c r="P379" s="624">
        <v>0</v>
      </c>
      <c r="Q379" s="622">
        <v>0</v>
      </c>
      <c r="R379" s="622">
        <v>0</v>
      </c>
      <c r="S379" s="622">
        <v>0</v>
      </c>
      <c r="T379" s="622">
        <v>0</v>
      </c>
      <c r="U379" s="622">
        <v>0</v>
      </c>
      <c r="V379" s="622">
        <v>0</v>
      </c>
      <c r="W379" s="622">
        <v>0</v>
      </c>
      <c r="X379" s="624">
        <v>0</v>
      </c>
      <c r="Y379" s="622">
        <v>0</v>
      </c>
      <c r="Z379" s="624" t="s">
        <v>51</v>
      </c>
      <c r="AA379" s="622" t="s">
        <v>5289</v>
      </c>
      <c r="AB379" s="622" t="s">
        <v>5289</v>
      </c>
      <c r="AC379" s="84" t="s">
        <v>5289</v>
      </c>
      <c r="AD379" s="84" t="s">
        <v>5289</v>
      </c>
      <c r="AE379" s="84" t="s">
        <v>5289</v>
      </c>
      <c r="AF379" s="165" t="s">
        <v>5289</v>
      </c>
    </row>
    <row r="380" spans="1:32" ht="114.75">
      <c r="A380" s="639">
        <v>18</v>
      </c>
      <c r="B380" s="627" t="s">
        <v>619</v>
      </c>
      <c r="C380" s="627" t="s">
        <v>10075</v>
      </c>
      <c r="D380" s="627" t="s">
        <v>10086</v>
      </c>
      <c r="E380" s="624" t="s">
        <v>40</v>
      </c>
      <c r="F380" s="154" t="s">
        <v>51</v>
      </c>
      <c r="G380" s="138"/>
      <c r="H380" s="138"/>
      <c r="I380" s="138"/>
      <c r="J380" s="25" t="s">
        <v>5725</v>
      </c>
      <c r="K380" s="624" t="s">
        <v>10087</v>
      </c>
      <c r="L380" s="624" t="s">
        <v>40</v>
      </c>
      <c r="M380" s="627" t="s">
        <v>13028</v>
      </c>
      <c r="N380" s="624">
        <v>0</v>
      </c>
      <c r="O380" s="622">
        <v>0</v>
      </c>
      <c r="P380" s="622">
        <v>0</v>
      </c>
      <c r="Q380" s="622">
        <v>0</v>
      </c>
      <c r="R380" s="622">
        <v>0</v>
      </c>
      <c r="S380" s="622">
        <v>0</v>
      </c>
      <c r="T380" s="622">
        <v>0</v>
      </c>
      <c r="U380" s="622">
        <v>0</v>
      </c>
      <c r="V380" s="622">
        <v>0</v>
      </c>
      <c r="W380" s="622">
        <v>0</v>
      </c>
      <c r="X380" s="624">
        <v>0</v>
      </c>
      <c r="Y380" s="622">
        <v>0</v>
      </c>
      <c r="Z380" s="624" t="s">
        <v>51</v>
      </c>
      <c r="AA380" s="622" t="s">
        <v>5289</v>
      </c>
      <c r="AB380" s="622" t="s">
        <v>5289</v>
      </c>
      <c r="AC380" s="84" t="s">
        <v>5289</v>
      </c>
      <c r="AD380" s="84" t="s">
        <v>5289</v>
      </c>
      <c r="AE380" s="84" t="s">
        <v>5289</v>
      </c>
      <c r="AF380" s="165" t="s">
        <v>5289</v>
      </c>
    </row>
    <row r="381" spans="1:32" ht="114.75">
      <c r="A381" s="639">
        <v>19</v>
      </c>
      <c r="B381" s="627" t="s">
        <v>10088</v>
      </c>
      <c r="C381" s="627" t="s">
        <v>10075</v>
      </c>
      <c r="D381" s="627" t="s">
        <v>10111</v>
      </c>
      <c r="E381" s="624" t="s">
        <v>40</v>
      </c>
      <c r="F381" s="154" t="s">
        <v>51</v>
      </c>
      <c r="G381" s="138"/>
      <c r="H381" s="138"/>
      <c r="I381" s="138"/>
      <c r="J381" s="25" t="s">
        <v>5725</v>
      </c>
      <c r="K381" s="624" t="s">
        <v>10087</v>
      </c>
      <c r="L381" s="624" t="s">
        <v>40</v>
      </c>
      <c r="M381" s="627" t="s">
        <v>13028</v>
      </c>
      <c r="N381" s="624">
        <v>0</v>
      </c>
      <c r="O381" s="622">
        <v>0</v>
      </c>
      <c r="P381" s="622">
        <v>0</v>
      </c>
      <c r="Q381" s="622">
        <v>0</v>
      </c>
      <c r="R381" s="622">
        <v>0</v>
      </c>
      <c r="S381" s="622">
        <v>0</v>
      </c>
      <c r="T381" s="622">
        <v>0</v>
      </c>
      <c r="U381" s="622">
        <v>0</v>
      </c>
      <c r="V381" s="622">
        <v>0</v>
      </c>
      <c r="W381" s="622">
        <v>0</v>
      </c>
      <c r="X381" s="624">
        <v>0</v>
      </c>
      <c r="Y381" s="622">
        <v>0</v>
      </c>
      <c r="Z381" s="624" t="s">
        <v>51</v>
      </c>
      <c r="AA381" s="622" t="s">
        <v>5289</v>
      </c>
      <c r="AB381" s="622" t="s">
        <v>5289</v>
      </c>
      <c r="AC381" s="84" t="s">
        <v>5289</v>
      </c>
      <c r="AD381" s="84" t="s">
        <v>5289</v>
      </c>
      <c r="AE381" s="84" t="s">
        <v>5289</v>
      </c>
      <c r="AF381" s="165" t="s">
        <v>5289</v>
      </c>
    </row>
    <row r="382" spans="1:32" ht="229.5">
      <c r="A382" s="639">
        <v>20</v>
      </c>
      <c r="B382" s="627" t="s">
        <v>10089</v>
      </c>
      <c r="C382" s="627" t="s">
        <v>10075</v>
      </c>
      <c r="D382" s="627" t="s">
        <v>10090</v>
      </c>
      <c r="E382" s="624" t="s">
        <v>13672</v>
      </c>
      <c r="F382" s="154" t="s">
        <v>51</v>
      </c>
      <c r="G382" s="138"/>
      <c r="H382" s="138"/>
      <c r="I382" s="138"/>
      <c r="J382" s="25" t="s">
        <v>5725</v>
      </c>
      <c r="K382" s="624" t="s">
        <v>10091</v>
      </c>
      <c r="L382" s="624" t="s">
        <v>40</v>
      </c>
      <c r="M382" s="627" t="s">
        <v>13028</v>
      </c>
      <c r="N382" s="624">
        <v>0</v>
      </c>
      <c r="O382" s="622">
        <v>0</v>
      </c>
      <c r="P382" s="622">
        <v>0</v>
      </c>
      <c r="Q382" s="622">
        <v>0</v>
      </c>
      <c r="R382" s="622">
        <v>0</v>
      </c>
      <c r="S382" s="622">
        <v>0</v>
      </c>
      <c r="T382" s="622">
        <v>0</v>
      </c>
      <c r="U382" s="622">
        <v>0</v>
      </c>
      <c r="V382" s="622">
        <v>0</v>
      </c>
      <c r="W382" s="622">
        <v>0</v>
      </c>
      <c r="X382" s="624">
        <v>0</v>
      </c>
      <c r="Y382" s="622">
        <v>0</v>
      </c>
      <c r="Z382" s="624" t="s">
        <v>51</v>
      </c>
      <c r="AA382" s="622" t="s">
        <v>5289</v>
      </c>
      <c r="AB382" s="622" t="s">
        <v>5289</v>
      </c>
      <c r="AC382" s="84" t="s">
        <v>5289</v>
      </c>
      <c r="AD382" s="84" t="s">
        <v>5289</v>
      </c>
      <c r="AE382" s="84" t="s">
        <v>5289</v>
      </c>
      <c r="AF382" s="165" t="s">
        <v>5289</v>
      </c>
    </row>
    <row r="383" spans="1:32" ht="293.25">
      <c r="A383" s="639">
        <v>21</v>
      </c>
      <c r="B383" s="627" t="s">
        <v>10092</v>
      </c>
      <c r="C383" s="627" t="s">
        <v>10075</v>
      </c>
      <c r="D383" s="627" t="s">
        <v>10108</v>
      </c>
      <c r="E383" s="624" t="s">
        <v>13673</v>
      </c>
      <c r="F383" s="154" t="s">
        <v>51</v>
      </c>
      <c r="G383" s="138"/>
      <c r="H383" s="138"/>
      <c r="I383" s="138"/>
      <c r="J383" s="25" t="s">
        <v>5725</v>
      </c>
      <c r="K383" s="624" t="s">
        <v>10087</v>
      </c>
      <c r="L383" s="624" t="s">
        <v>40</v>
      </c>
      <c r="M383" s="627" t="s">
        <v>13028</v>
      </c>
      <c r="N383" s="624">
        <v>0</v>
      </c>
      <c r="O383" s="622">
        <v>0</v>
      </c>
      <c r="P383" s="622">
        <v>0</v>
      </c>
      <c r="Q383" s="622">
        <v>0</v>
      </c>
      <c r="R383" s="622">
        <v>0</v>
      </c>
      <c r="S383" s="622">
        <v>0</v>
      </c>
      <c r="T383" s="622">
        <v>0</v>
      </c>
      <c r="U383" s="622">
        <v>0</v>
      </c>
      <c r="V383" s="622">
        <v>0</v>
      </c>
      <c r="W383" s="622">
        <v>0</v>
      </c>
      <c r="X383" s="624">
        <v>0</v>
      </c>
      <c r="Y383" s="622">
        <v>0</v>
      </c>
      <c r="Z383" s="624" t="s">
        <v>51</v>
      </c>
      <c r="AA383" s="622" t="s">
        <v>5289</v>
      </c>
      <c r="AB383" s="622" t="s">
        <v>5289</v>
      </c>
      <c r="AC383" s="84" t="s">
        <v>5289</v>
      </c>
      <c r="AD383" s="84" t="s">
        <v>5289</v>
      </c>
      <c r="AE383" s="84" t="s">
        <v>5289</v>
      </c>
      <c r="AF383" s="165" t="s">
        <v>5289</v>
      </c>
    </row>
    <row r="384" spans="1:32" ht="76.5">
      <c r="A384" s="639">
        <v>22</v>
      </c>
      <c r="B384" s="627" t="s">
        <v>17467</v>
      </c>
      <c r="C384" s="627" t="s">
        <v>10075</v>
      </c>
      <c r="D384" s="627" t="s">
        <v>17468</v>
      </c>
      <c r="E384" s="437" t="s">
        <v>40</v>
      </c>
      <c r="F384" s="154" t="s">
        <v>51</v>
      </c>
      <c r="G384" s="138"/>
      <c r="H384" s="138"/>
      <c r="I384" s="138"/>
      <c r="J384" s="138"/>
      <c r="K384" s="138"/>
      <c r="L384" s="624" t="s">
        <v>40</v>
      </c>
      <c r="M384" s="627" t="s">
        <v>13028</v>
      </c>
      <c r="N384" s="624">
        <v>0</v>
      </c>
      <c r="O384" s="622">
        <v>0</v>
      </c>
      <c r="P384" s="624">
        <v>0</v>
      </c>
      <c r="Q384" s="622">
        <v>0</v>
      </c>
      <c r="R384" s="622">
        <v>0</v>
      </c>
      <c r="S384" s="622">
        <v>0</v>
      </c>
      <c r="T384" s="624">
        <v>0</v>
      </c>
      <c r="U384" s="622">
        <v>0</v>
      </c>
      <c r="V384" s="624">
        <v>0</v>
      </c>
      <c r="W384" s="622">
        <v>0</v>
      </c>
      <c r="X384" s="624">
        <v>0</v>
      </c>
      <c r="Y384" s="622">
        <v>0</v>
      </c>
      <c r="Z384" s="624" t="s">
        <v>51</v>
      </c>
      <c r="AA384" s="622" t="s">
        <v>5289</v>
      </c>
      <c r="AB384" s="622" t="s">
        <v>5289</v>
      </c>
      <c r="AC384" s="84" t="s">
        <v>5289</v>
      </c>
      <c r="AD384" s="84" t="s">
        <v>5289</v>
      </c>
      <c r="AE384" s="84" t="s">
        <v>5289</v>
      </c>
      <c r="AF384" s="165" t="s">
        <v>5289</v>
      </c>
    </row>
    <row r="385" spans="1:38" ht="102">
      <c r="A385" s="639">
        <v>23</v>
      </c>
      <c r="B385" s="627" t="s">
        <v>523</v>
      </c>
      <c r="C385" s="627" t="s">
        <v>10093</v>
      </c>
      <c r="D385" s="208" t="s">
        <v>131</v>
      </c>
      <c r="E385" s="624" t="s">
        <v>51</v>
      </c>
      <c r="F385" s="154" t="s">
        <v>51</v>
      </c>
      <c r="G385" s="138"/>
      <c r="H385" s="138"/>
      <c r="I385" s="138"/>
      <c r="J385" s="25" t="s">
        <v>5725</v>
      </c>
      <c r="K385" s="624" t="s">
        <v>10094</v>
      </c>
      <c r="L385" s="624" t="s">
        <v>40</v>
      </c>
      <c r="M385" s="627" t="s">
        <v>13028</v>
      </c>
      <c r="N385" s="624">
        <v>0</v>
      </c>
      <c r="O385" s="622">
        <v>0</v>
      </c>
      <c r="P385" s="624">
        <v>0</v>
      </c>
      <c r="Q385" s="622">
        <v>0</v>
      </c>
      <c r="R385" s="622">
        <v>0</v>
      </c>
      <c r="S385" s="622">
        <v>0</v>
      </c>
      <c r="T385" s="624">
        <v>0</v>
      </c>
      <c r="U385" s="622">
        <v>0</v>
      </c>
      <c r="V385" s="624">
        <v>0</v>
      </c>
      <c r="W385" s="622">
        <v>0</v>
      </c>
      <c r="X385" s="624">
        <v>0</v>
      </c>
      <c r="Y385" s="622">
        <v>0</v>
      </c>
      <c r="Z385" s="624" t="s">
        <v>51</v>
      </c>
      <c r="AA385" s="622" t="s">
        <v>5289</v>
      </c>
      <c r="AB385" s="622" t="s">
        <v>5289</v>
      </c>
      <c r="AC385" s="84" t="s">
        <v>5289</v>
      </c>
      <c r="AD385" s="84" t="s">
        <v>5289</v>
      </c>
      <c r="AE385" s="84" t="s">
        <v>5289</v>
      </c>
      <c r="AF385" s="165" t="s">
        <v>5289</v>
      </c>
    </row>
    <row r="386" spans="1:38" ht="242.25">
      <c r="A386" s="639">
        <v>24</v>
      </c>
      <c r="B386" s="121" t="s">
        <v>4487</v>
      </c>
      <c r="C386" s="121" t="s">
        <v>10095</v>
      </c>
      <c r="D386" s="121" t="s">
        <v>10096</v>
      </c>
      <c r="E386" s="622" t="s">
        <v>13674</v>
      </c>
      <c r="F386" s="622" t="s">
        <v>19012</v>
      </c>
      <c r="G386" s="622" t="s">
        <v>40</v>
      </c>
      <c r="H386" s="622">
        <v>1</v>
      </c>
      <c r="I386" s="622" t="s">
        <v>18719</v>
      </c>
      <c r="J386" s="138"/>
      <c r="K386" s="138"/>
      <c r="L386" s="622" t="s">
        <v>51</v>
      </c>
      <c r="M386" s="202"/>
      <c r="N386" s="138"/>
      <c r="O386" s="622">
        <v>0</v>
      </c>
      <c r="P386" s="622">
        <v>0</v>
      </c>
      <c r="Q386" s="622">
        <v>0</v>
      </c>
      <c r="R386" s="622">
        <v>0</v>
      </c>
      <c r="S386" s="622">
        <v>0</v>
      </c>
      <c r="T386" s="622">
        <v>0</v>
      </c>
      <c r="U386" s="622">
        <v>0</v>
      </c>
      <c r="V386" s="622">
        <v>0</v>
      </c>
      <c r="W386" s="622">
        <v>0</v>
      </c>
      <c r="X386" s="624">
        <v>0</v>
      </c>
      <c r="Y386" s="622">
        <v>0</v>
      </c>
      <c r="Z386" s="622" t="s">
        <v>40</v>
      </c>
      <c r="AA386" s="622" t="s">
        <v>5289</v>
      </c>
      <c r="AB386" s="622" t="s">
        <v>5289</v>
      </c>
      <c r="AC386" s="84" t="s">
        <v>5289</v>
      </c>
      <c r="AD386" s="84" t="s">
        <v>5289</v>
      </c>
      <c r="AE386" s="84" t="s">
        <v>5289</v>
      </c>
      <c r="AF386" s="165" t="s">
        <v>5289</v>
      </c>
    </row>
    <row r="387" spans="1:38" ht="216.75">
      <c r="A387" s="639">
        <v>25</v>
      </c>
      <c r="B387" s="121" t="s">
        <v>10097</v>
      </c>
      <c r="C387" s="121" t="s">
        <v>10095</v>
      </c>
      <c r="D387" s="121" t="s">
        <v>10109</v>
      </c>
      <c r="E387" s="622" t="s">
        <v>13675</v>
      </c>
      <c r="F387" s="154" t="s">
        <v>51</v>
      </c>
      <c r="G387" s="138"/>
      <c r="H387" s="138"/>
      <c r="I387" s="138"/>
      <c r="J387" s="138"/>
      <c r="K387" s="138"/>
      <c r="L387" s="622" t="s">
        <v>51</v>
      </c>
      <c r="M387" s="202"/>
      <c r="N387" s="138"/>
      <c r="O387" s="622">
        <v>0</v>
      </c>
      <c r="P387" s="622">
        <v>0</v>
      </c>
      <c r="Q387" s="622">
        <v>0</v>
      </c>
      <c r="R387" s="622">
        <v>0</v>
      </c>
      <c r="S387" s="622">
        <v>0</v>
      </c>
      <c r="T387" s="622">
        <v>0</v>
      </c>
      <c r="U387" s="622">
        <v>0</v>
      </c>
      <c r="V387" s="622">
        <v>0</v>
      </c>
      <c r="W387" s="622">
        <v>0</v>
      </c>
      <c r="X387" s="624">
        <v>0</v>
      </c>
      <c r="Y387" s="622">
        <v>0</v>
      </c>
      <c r="Z387" s="622" t="s">
        <v>51</v>
      </c>
      <c r="AA387" s="622" t="s">
        <v>5289</v>
      </c>
      <c r="AB387" s="622" t="s">
        <v>5289</v>
      </c>
      <c r="AC387" s="84" t="s">
        <v>5289</v>
      </c>
      <c r="AD387" s="84" t="s">
        <v>5289</v>
      </c>
      <c r="AE387" s="84" t="s">
        <v>5289</v>
      </c>
      <c r="AF387" s="165" t="s">
        <v>5289</v>
      </c>
    </row>
    <row r="388" spans="1:38" ht="51">
      <c r="A388" s="639">
        <v>26</v>
      </c>
      <c r="B388" s="121" t="s">
        <v>3952</v>
      </c>
      <c r="C388" s="121" t="s">
        <v>10098</v>
      </c>
      <c r="D388" s="208" t="s">
        <v>131</v>
      </c>
      <c r="E388" s="622" t="s">
        <v>51</v>
      </c>
      <c r="F388" s="154" t="s">
        <v>51</v>
      </c>
      <c r="G388" s="138"/>
      <c r="H388" s="138"/>
      <c r="I388" s="138"/>
      <c r="J388" s="138"/>
      <c r="K388" s="138"/>
      <c r="L388" s="622" t="s">
        <v>51</v>
      </c>
      <c r="M388" s="202"/>
      <c r="N388" s="138"/>
      <c r="O388" s="622">
        <v>0</v>
      </c>
      <c r="P388" s="624">
        <v>0</v>
      </c>
      <c r="Q388" s="622">
        <v>0</v>
      </c>
      <c r="R388" s="622">
        <v>0</v>
      </c>
      <c r="S388" s="622">
        <v>0</v>
      </c>
      <c r="T388" s="622">
        <v>0</v>
      </c>
      <c r="U388" s="622">
        <v>0</v>
      </c>
      <c r="V388" s="622">
        <v>0</v>
      </c>
      <c r="W388" s="622">
        <v>0</v>
      </c>
      <c r="X388" s="624">
        <v>0</v>
      </c>
      <c r="Y388" s="622">
        <v>0</v>
      </c>
      <c r="Z388" s="622" t="s">
        <v>51</v>
      </c>
      <c r="AA388" s="622" t="s">
        <v>5289</v>
      </c>
      <c r="AB388" s="622" t="s">
        <v>5289</v>
      </c>
      <c r="AC388" s="84" t="s">
        <v>5289</v>
      </c>
      <c r="AD388" s="84" t="s">
        <v>5289</v>
      </c>
      <c r="AE388" s="84" t="s">
        <v>5289</v>
      </c>
      <c r="AF388" s="165" t="s">
        <v>5289</v>
      </c>
    </row>
    <row r="389" spans="1:38" ht="114.75">
      <c r="A389" s="639">
        <v>27</v>
      </c>
      <c r="B389" s="627" t="s">
        <v>1296</v>
      </c>
      <c r="C389" s="627" t="s">
        <v>10099</v>
      </c>
      <c r="D389" s="302" t="s">
        <v>17917</v>
      </c>
      <c r="E389" s="364" t="s">
        <v>40</v>
      </c>
      <c r="F389" s="154" t="s">
        <v>51</v>
      </c>
      <c r="G389" s="138"/>
      <c r="H389" s="138"/>
      <c r="I389" s="138"/>
      <c r="J389" s="138"/>
      <c r="K389" s="138"/>
      <c r="L389" s="622" t="s">
        <v>51</v>
      </c>
      <c r="M389" s="202"/>
      <c r="N389" s="138"/>
      <c r="O389" s="622">
        <v>0</v>
      </c>
      <c r="P389" s="624">
        <v>0</v>
      </c>
      <c r="Q389" s="622">
        <v>0</v>
      </c>
      <c r="R389" s="622">
        <v>0</v>
      </c>
      <c r="S389" s="622">
        <v>0</v>
      </c>
      <c r="T389" s="622">
        <v>0</v>
      </c>
      <c r="U389" s="622">
        <v>0</v>
      </c>
      <c r="V389" s="622">
        <v>0</v>
      </c>
      <c r="W389" s="622">
        <v>0</v>
      </c>
      <c r="X389" s="624">
        <v>0</v>
      </c>
      <c r="Y389" s="622">
        <v>0</v>
      </c>
      <c r="Z389" s="622" t="s">
        <v>51</v>
      </c>
      <c r="AA389" s="622" t="s">
        <v>5289</v>
      </c>
      <c r="AB389" s="622" t="s">
        <v>5289</v>
      </c>
      <c r="AC389" s="84" t="s">
        <v>5289</v>
      </c>
      <c r="AD389" s="84" t="s">
        <v>5289</v>
      </c>
      <c r="AE389" s="84" t="s">
        <v>5289</v>
      </c>
      <c r="AF389" s="165" t="s">
        <v>5289</v>
      </c>
    </row>
    <row r="390" spans="1:38" ht="63.75">
      <c r="A390" s="639">
        <v>28</v>
      </c>
      <c r="B390" s="121" t="s">
        <v>522</v>
      </c>
      <c r="C390" s="121" t="s">
        <v>10100</v>
      </c>
      <c r="D390" s="208" t="s">
        <v>131</v>
      </c>
      <c r="E390" s="622" t="s">
        <v>51</v>
      </c>
      <c r="F390" s="154" t="s">
        <v>51</v>
      </c>
      <c r="G390" s="138"/>
      <c r="H390" s="138"/>
      <c r="I390" s="138"/>
      <c r="J390" s="138"/>
      <c r="K390" s="138"/>
      <c r="L390" s="622" t="s">
        <v>51</v>
      </c>
      <c r="M390" s="202"/>
      <c r="N390" s="138"/>
      <c r="O390" s="622">
        <v>0</v>
      </c>
      <c r="P390" s="622">
        <v>0</v>
      </c>
      <c r="Q390" s="622">
        <v>0</v>
      </c>
      <c r="R390" s="622">
        <v>0</v>
      </c>
      <c r="S390" s="622">
        <v>0</v>
      </c>
      <c r="T390" s="622">
        <v>0</v>
      </c>
      <c r="U390" s="622">
        <v>0</v>
      </c>
      <c r="V390" s="622">
        <v>0</v>
      </c>
      <c r="W390" s="622">
        <v>0</v>
      </c>
      <c r="X390" s="624">
        <v>0</v>
      </c>
      <c r="Y390" s="622">
        <v>0</v>
      </c>
      <c r="Z390" s="622" t="s">
        <v>51</v>
      </c>
      <c r="AA390" s="622" t="s">
        <v>5289</v>
      </c>
      <c r="AB390" s="622" t="s">
        <v>5289</v>
      </c>
      <c r="AC390" s="84" t="s">
        <v>5289</v>
      </c>
      <c r="AD390" s="84" t="s">
        <v>5289</v>
      </c>
      <c r="AE390" s="84" t="s">
        <v>5289</v>
      </c>
      <c r="AF390" s="165" t="s">
        <v>5289</v>
      </c>
    </row>
    <row r="391" spans="1:38" ht="76.5">
      <c r="A391" s="639">
        <v>29</v>
      </c>
      <c r="B391" s="121" t="s">
        <v>10101</v>
      </c>
      <c r="C391" s="121" t="s">
        <v>10102</v>
      </c>
      <c r="D391" s="121" t="s">
        <v>10110</v>
      </c>
      <c r="E391" s="364" t="s">
        <v>40</v>
      </c>
      <c r="F391" s="154" t="s">
        <v>51</v>
      </c>
      <c r="G391" s="138"/>
      <c r="H391" s="138"/>
      <c r="I391" s="138"/>
      <c r="J391" s="138"/>
      <c r="K391" s="138"/>
      <c r="L391" s="622" t="s">
        <v>51</v>
      </c>
      <c r="M391" s="202"/>
      <c r="N391" s="138"/>
      <c r="O391" s="622">
        <v>0</v>
      </c>
      <c r="P391" s="622">
        <v>0</v>
      </c>
      <c r="Q391" s="622">
        <v>0</v>
      </c>
      <c r="R391" s="622">
        <v>0</v>
      </c>
      <c r="S391" s="622">
        <v>0</v>
      </c>
      <c r="T391" s="622">
        <v>0</v>
      </c>
      <c r="U391" s="622">
        <v>0</v>
      </c>
      <c r="V391" s="622">
        <v>0</v>
      </c>
      <c r="W391" s="622">
        <v>0</v>
      </c>
      <c r="X391" s="624">
        <v>0</v>
      </c>
      <c r="Y391" s="622">
        <v>0</v>
      </c>
      <c r="Z391" s="622" t="s">
        <v>51</v>
      </c>
      <c r="AA391" s="622" t="s">
        <v>5289</v>
      </c>
      <c r="AB391" s="622" t="s">
        <v>5289</v>
      </c>
      <c r="AC391" s="84" t="s">
        <v>5289</v>
      </c>
      <c r="AD391" s="84" t="s">
        <v>5289</v>
      </c>
      <c r="AE391" s="84" t="s">
        <v>5289</v>
      </c>
      <c r="AF391" s="165" t="s">
        <v>5289</v>
      </c>
    </row>
    <row r="392" spans="1:38" s="11" customFormat="1" ht="15.75" customHeight="1" thickBot="1">
      <c r="A392" s="252">
        <v>1</v>
      </c>
      <c r="B392" s="646">
        <v>29</v>
      </c>
      <c r="C392" s="646"/>
      <c r="D392" s="646">
        <v>25</v>
      </c>
      <c r="E392" s="646">
        <v>25</v>
      </c>
      <c r="F392" s="646">
        <v>10</v>
      </c>
      <c r="G392" s="646">
        <v>3</v>
      </c>
      <c r="H392" s="646">
        <v>1</v>
      </c>
      <c r="I392" s="646"/>
      <c r="J392" s="646">
        <v>1</v>
      </c>
      <c r="K392" s="646">
        <v>16</v>
      </c>
      <c r="L392" s="646">
        <v>15</v>
      </c>
      <c r="M392" s="242"/>
      <c r="N392" s="646">
        <f t="shared" ref="N392:O392" si="33">SUM(N363:N391)</f>
        <v>0</v>
      </c>
      <c r="O392" s="646">
        <f t="shared" si="33"/>
        <v>0</v>
      </c>
      <c r="P392" s="646">
        <f t="shared" ref="P392:Q392" si="34">SUM(P363:P391)</f>
        <v>0</v>
      </c>
      <c r="Q392" s="646">
        <f t="shared" si="34"/>
        <v>0</v>
      </c>
      <c r="R392" s="646">
        <f t="shared" ref="R392" si="35">SUM(R363:R391)</f>
        <v>0</v>
      </c>
      <c r="S392" s="646">
        <f t="shared" ref="S392" si="36">SUM(S363:S391)</f>
        <v>0</v>
      </c>
      <c r="T392" s="646">
        <f t="shared" ref="T392:U392" si="37">SUM(T363:T391)</f>
        <v>0</v>
      </c>
      <c r="U392" s="646">
        <f t="shared" si="37"/>
        <v>0</v>
      </c>
      <c r="V392" s="646">
        <f t="shared" ref="V392:W392" si="38">SUM(V363:V391)</f>
        <v>0</v>
      </c>
      <c r="W392" s="646">
        <f t="shared" si="38"/>
        <v>0</v>
      </c>
      <c r="X392" s="646">
        <f t="shared" ref="X392:Y392" si="39">SUM(X363:X391)</f>
        <v>0</v>
      </c>
      <c r="Y392" s="646">
        <f t="shared" si="39"/>
        <v>0</v>
      </c>
      <c r="Z392" s="646">
        <v>9</v>
      </c>
      <c r="AA392" s="646">
        <v>1</v>
      </c>
      <c r="AB392" s="646">
        <v>1</v>
      </c>
      <c r="AC392" s="726"/>
      <c r="AD392" s="726"/>
      <c r="AE392" s="726"/>
      <c r="AF392" s="727"/>
      <c r="AG392" s="111"/>
      <c r="AH392" s="111"/>
      <c r="AI392" s="111"/>
      <c r="AJ392" s="111"/>
      <c r="AK392" s="111"/>
      <c r="AL392" s="111"/>
    </row>
    <row r="393" spans="1:38" ht="15.75" customHeight="1" thickBot="1">
      <c r="A393" s="663" t="s">
        <v>33</v>
      </c>
      <c r="B393" s="664"/>
      <c r="C393" s="664"/>
      <c r="D393" s="664"/>
      <c r="E393" s="664"/>
      <c r="F393" s="664"/>
      <c r="G393" s="664"/>
      <c r="H393" s="664"/>
      <c r="I393" s="664"/>
      <c r="J393" s="664"/>
      <c r="K393" s="664"/>
      <c r="L393" s="664"/>
      <c r="M393" s="664"/>
      <c r="N393" s="664"/>
      <c r="O393" s="664"/>
      <c r="P393" s="664"/>
      <c r="Q393" s="664"/>
      <c r="R393" s="664"/>
      <c r="S393" s="664"/>
      <c r="T393" s="664"/>
      <c r="U393" s="664"/>
      <c r="V393" s="664"/>
      <c r="W393" s="664"/>
      <c r="X393" s="664"/>
      <c r="Y393" s="664"/>
      <c r="Z393" s="664"/>
      <c r="AA393" s="664"/>
      <c r="AB393" s="664"/>
      <c r="AC393" s="664"/>
      <c r="AD393" s="664"/>
      <c r="AE393" s="664"/>
      <c r="AF393" s="665"/>
    </row>
    <row r="394" spans="1:38" ht="178.5">
      <c r="A394" s="639">
        <v>1</v>
      </c>
      <c r="B394" s="407" t="s">
        <v>1117</v>
      </c>
      <c r="C394" s="418" t="s">
        <v>13676</v>
      </c>
      <c r="D394" s="375" t="s">
        <v>1070</v>
      </c>
      <c r="E394" s="419" t="s">
        <v>16251</v>
      </c>
      <c r="F394" s="419" t="s">
        <v>51</v>
      </c>
      <c r="G394" s="458"/>
      <c r="H394" s="458"/>
      <c r="I394" s="458"/>
      <c r="J394" s="473" t="s">
        <v>17782</v>
      </c>
      <c r="K394" s="474" t="s">
        <v>17783</v>
      </c>
      <c r="L394" s="420" t="s">
        <v>40</v>
      </c>
      <c r="M394" s="374" t="s">
        <v>13677</v>
      </c>
      <c r="N394" s="414">
        <v>36</v>
      </c>
      <c r="O394" s="363">
        <v>0</v>
      </c>
      <c r="P394" s="363">
        <v>0</v>
      </c>
      <c r="Q394" s="363">
        <v>0</v>
      </c>
      <c r="R394" s="363">
        <v>0</v>
      </c>
      <c r="S394" s="363">
        <v>0</v>
      </c>
      <c r="T394" s="363">
        <v>0</v>
      </c>
      <c r="U394" s="363">
        <v>0</v>
      </c>
      <c r="V394" s="363">
        <v>0</v>
      </c>
      <c r="W394" s="363">
        <v>0</v>
      </c>
      <c r="X394" s="414">
        <v>16</v>
      </c>
      <c r="Y394" s="363">
        <v>0</v>
      </c>
      <c r="Z394" s="449" t="s">
        <v>40</v>
      </c>
      <c r="AA394" s="3" t="s">
        <v>13678</v>
      </c>
      <c r="AB394" s="3" t="s">
        <v>1114</v>
      </c>
      <c r="AC394" s="745" t="s">
        <v>15618</v>
      </c>
      <c r="AD394" s="745" t="s">
        <v>13679</v>
      </c>
      <c r="AE394" s="745" t="s">
        <v>1115</v>
      </c>
      <c r="AF394" s="746" t="s">
        <v>1116</v>
      </c>
    </row>
    <row r="395" spans="1:38" ht="102">
      <c r="A395" s="639">
        <v>2</v>
      </c>
      <c r="B395" s="392" t="s">
        <v>1071</v>
      </c>
      <c r="C395" s="367" t="s">
        <v>13676</v>
      </c>
      <c r="D395" s="376" t="s">
        <v>1072</v>
      </c>
      <c r="E395" s="419" t="s">
        <v>16251</v>
      </c>
      <c r="F395" s="395" t="s">
        <v>18185</v>
      </c>
      <c r="G395" s="421" t="s">
        <v>51</v>
      </c>
      <c r="H395" s="364">
        <v>1</v>
      </c>
      <c r="I395" s="422" t="s">
        <v>16488</v>
      </c>
      <c r="J395" s="409" t="s">
        <v>5289</v>
      </c>
      <c r="K395" s="475" t="s">
        <v>1109</v>
      </c>
      <c r="L395" s="423" t="s">
        <v>40</v>
      </c>
      <c r="M395" s="376" t="s">
        <v>13014</v>
      </c>
      <c r="N395" s="369">
        <v>181</v>
      </c>
      <c r="O395" s="364">
        <v>0</v>
      </c>
      <c r="P395" s="364">
        <v>0</v>
      </c>
      <c r="Q395" s="364">
        <v>0</v>
      </c>
      <c r="R395" s="364">
        <v>0</v>
      </c>
      <c r="S395" s="364">
        <v>0</v>
      </c>
      <c r="T395" s="364">
        <v>0</v>
      </c>
      <c r="U395" s="364">
        <v>0</v>
      </c>
      <c r="V395" s="364">
        <v>0</v>
      </c>
      <c r="W395" s="364">
        <v>0</v>
      </c>
      <c r="X395" s="369">
        <v>65</v>
      </c>
      <c r="Y395" s="364">
        <v>0</v>
      </c>
      <c r="Z395" s="421" t="s">
        <v>40</v>
      </c>
      <c r="AA395" s="643" t="s">
        <v>5289</v>
      </c>
      <c r="AB395" s="643" t="s">
        <v>5289</v>
      </c>
      <c r="AC395" s="131" t="s">
        <v>5289</v>
      </c>
      <c r="AD395" s="131" t="s">
        <v>5289</v>
      </c>
      <c r="AE395" s="131" t="s">
        <v>5289</v>
      </c>
      <c r="AF395" s="133" t="s">
        <v>5289</v>
      </c>
    </row>
    <row r="396" spans="1:38" ht="102">
      <c r="A396" s="639">
        <v>3</v>
      </c>
      <c r="B396" s="392" t="s">
        <v>1073</v>
      </c>
      <c r="C396" s="367" t="s">
        <v>13676</v>
      </c>
      <c r="D396" s="376" t="s">
        <v>1074</v>
      </c>
      <c r="E396" s="419" t="s">
        <v>16251</v>
      </c>
      <c r="F396" s="421" t="s">
        <v>51</v>
      </c>
      <c r="G396" s="458"/>
      <c r="H396" s="458"/>
      <c r="I396" s="458"/>
      <c r="J396" s="409" t="s">
        <v>5289</v>
      </c>
      <c r="K396" s="475" t="s">
        <v>1109</v>
      </c>
      <c r="L396" s="423" t="s">
        <v>40</v>
      </c>
      <c r="M396" s="376" t="s">
        <v>13076</v>
      </c>
      <c r="N396" s="369">
        <v>9</v>
      </c>
      <c r="O396" s="364">
        <v>0</v>
      </c>
      <c r="P396" s="364">
        <v>0</v>
      </c>
      <c r="Q396" s="364">
        <v>0</v>
      </c>
      <c r="R396" s="364">
        <v>0</v>
      </c>
      <c r="S396" s="364">
        <v>0</v>
      </c>
      <c r="T396" s="364">
        <v>0</v>
      </c>
      <c r="U396" s="364">
        <v>0</v>
      </c>
      <c r="V396" s="364">
        <v>0</v>
      </c>
      <c r="W396" s="364">
        <v>0</v>
      </c>
      <c r="X396" s="369">
        <v>3</v>
      </c>
      <c r="Y396" s="364">
        <v>0</v>
      </c>
      <c r="Z396" s="421" t="s">
        <v>40</v>
      </c>
      <c r="AA396" s="643" t="s">
        <v>5289</v>
      </c>
      <c r="AB396" s="643" t="s">
        <v>5289</v>
      </c>
      <c r="AC396" s="131" t="s">
        <v>5289</v>
      </c>
      <c r="AD396" s="131" t="s">
        <v>5289</v>
      </c>
      <c r="AE396" s="131" t="s">
        <v>5289</v>
      </c>
      <c r="AF396" s="133" t="s">
        <v>5289</v>
      </c>
    </row>
    <row r="397" spans="1:38" ht="102">
      <c r="A397" s="639">
        <v>4</v>
      </c>
      <c r="B397" s="392" t="s">
        <v>1075</v>
      </c>
      <c r="C397" s="376" t="s">
        <v>13676</v>
      </c>
      <c r="D397" s="376" t="s">
        <v>1076</v>
      </c>
      <c r="E397" s="419" t="s">
        <v>16251</v>
      </c>
      <c r="F397" s="395" t="s">
        <v>18185</v>
      </c>
      <c r="G397" s="421" t="s">
        <v>51</v>
      </c>
      <c r="H397" s="364">
        <v>1</v>
      </c>
      <c r="I397" s="422" t="s">
        <v>16488</v>
      </c>
      <c r="J397" s="409" t="s">
        <v>5289</v>
      </c>
      <c r="K397" s="475" t="s">
        <v>1109</v>
      </c>
      <c r="L397" s="423" t="s">
        <v>40</v>
      </c>
      <c r="M397" s="376" t="s">
        <v>13014</v>
      </c>
      <c r="N397" s="369">
        <v>20</v>
      </c>
      <c r="O397" s="364">
        <v>0</v>
      </c>
      <c r="P397" s="364">
        <v>0</v>
      </c>
      <c r="Q397" s="364">
        <v>0</v>
      </c>
      <c r="R397" s="364">
        <v>0</v>
      </c>
      <c r="S397" s="364">
        <v>0</v>
      </c>
      <c r="T397" s="364">
        <v>0</v>
      </c>
      <c r="U397" s="364">
        <v>0</v>
      </c>
      <c r="V397" s="364">
        <v>0</v>
      </c>
      <c r="W397" s="364">
        <v>0</v>
      </c>
      <c r="X397" s="369">
        <v>9</v>
      </c>
      <c r="Y397" s="364">
        <v>0</v>
      </c>
      <c r="Z397" s="421" t="s">
        <v>40</v>
      </c>
      <c r="AA397" s="643" t="s">
        <v>5289</v>
      </c>
      <c r="AB397" s="643" t="s">
        <v>5289</v>
      </c>
      <c r="AC397" s="131" t="s">
        <v>5289</v>
      </c>
      <c r="AD397" s="131" t="s">
        <v>5289</v>
      </c>
      <c r="AE397" s="131" t="s">
        <v>5289</v>
      </c>
      <c r="AF397" s="133" t="s">
        <v>5289</v>
      </c>
    </row>
    <row r="398" spans="1:38" ht="102">
      <c r="A398" s="639">
        <v>5</v>
      </c>
      <c r="B398" s="392" t="s">
        <v>2748</v>
      </c>
      <c r="C398" s="376" t="s">
        <v>13680</v>
      </c>
      <c r="D398" s="376" t="s">
        <v>2749</v>
      </c>
      <c r="E398" s="421" t="s">
        <v>16252</v>
      </c>
      <c r="F398" s="421" t="s">
        <v>51</v>
      </c>
      <c r="G398" s="458"/>
      <c r="H398" s="458"/>
      <c r="I398" s="458"/>
      <c r="J398" s="409" t="s">
        <v>5289</v>
      </c>
      <c r="K398" s="475" t="s">
        <v>17784</v>
      </c>
      <c r="L398" s="423" t="s">
        <v>40</v>
      </c>
      <c r="M398" s="376" t="s">
        <v>13014</v>
      </c>
      <c r="N398" s="369">
        <v>8</v>
      </c>
      <c r="O398" s="364">
        <v>0</v>
      </c>
      <c r="P398" s="364">
        <v>0</v>
      </c>
      <c r="Q398" s="364">
        <v>0</v>
      </c>
      <c r="R398" s="364">
        <v>0</v>
      </c>
      <c r="S398" s="364">
        <v>0</v>
      </c>
      <c r="T398" s="364">
        <v>0</v>
      </c>
      <c r="U398" s="364">
        <v>0</v>
      </c>
      <c r="V398" s="364">
        <v>0</v>
      </c>
      <c r="W398" s="364">
        <v>0</v>
      </c>
      <c r="X398" s="369">
        <v>2</v>
      </c>
      <c r="Y398" s="364">
        <v>0</v>
      </c>
      <c r="Z398" s="421" t="s">
        <v>40</v>
      </c>
      <c r="AA398" s="643" t="s">
        <v>5289</v>
      </c>
      <c r="AB398" s="643" t="s">
        <v>5289</v>
      </c>
      <c r="AC398" s="131" t="s">
        <v>5289</v>
      </c>
      <c r="AD398" s="131" t="s">
        <v>5289</v>
      </c>
      <c r="AE398" s="131" t="s">
        <v>5289</v>
      </c>
      <c r="AF398" s="133" t="s">
        <v>5289</v>
      </c>
    </row>
    <row r="399" spans="1:38" ht="102">
      <c r="A399" s="639">
        <v>6</v>
      </c>
      <c r="B399" s="392" t="s">
        <v>1119</v>
      </c>
      <c r="C399" s="376" t="s">
        <v>13676</v>
      </c>
      <c r="D399" s="376" t="s">
        <v>1077</v>
      </c>
      <c r="E399" s="421" t="s">
        <v>16253</v>
      </c>
      <c r="F399" s="421" t="s">
        <v>51</v>
      </c>
      <c r="G399" s="458"/>
      <c r="H399" s="458"/>
      <c r="I399" s="458"/>
      <c r="J399" s="458"/>
      <c r="K399" s="747"/>
      <c r="L399" s="423" t="s">
        <v>40</v>
      </c>
      <c r="M399" s="376" t="s">
        <v>13077</v>
      </c>
      <c r="N399" s="369">
        <v>0</v>
      </c>
      <c r="O399" s="364">
        <v>0</v>
      </c>
      <c r="P399" s="364">
        <v>0</v>
      </c>
      <c r="Q399" s="364">
        <v>0</v>
      </c>
      <c r="R399" s="364">
        <v>0</v>
      </c>
      <c r="S399" s="364">
        <v>0</v>
      </c>
      <c r="T399" s="364">
        <v>0</v>
      </c>
      <c r="U399" s="364">
        <v>0</v>
      </c>
      <c r="V399" s="364">
        <v>0</v>
      </c>
      <c r="W399" s="364">
        <v>0</v>
      </c>
      <c r="X399" s="369">
        <v>214</v>
      </c>
      <c r="Y399" s="364">
        <v>0</v>
      </c>
      <c r="Z399" s="421" t="s">
        <v>40</v>
      </c>
      <c r="AA399" s="643" t="s">
        <v>5289</v>
      </c>
      <c r="AB399" s="643" t="s">
        <v>5289</v>
      </c>
      <c r="AC399" s="131" t="s">
        <v>5289</v>
      </c>
      <c r="AD399" s="131" t="s">
        <v>5289</v>
      </c>
      <c r="AE399" s="131" t="s">
        <v>5289</v>
      </c>
      <c r="AF399" s="133" t="s">
        <v>5289</v>
      </c>
    </row>
    <row r="400" spans="1:38" s="44" customFormat="1" ht="114.75">
      <c r="A400" s="639">
        <v>7</v>
      </c>
      <c r="B400" s="392" t="s">
        <v>16254</v>
      </c>
      <c r="C400" s="392" t="s">
        <v>13676</v>
      </c>
      <c r="D400" s="392" t="s">
        <v>16255</v>
      </c>
      <c r="E400" s="395" t="s">
        <v>40</v>
      </c>
      <c r="F400" s="395" t="s">
        <v>51</v>
      </c>
      <c r="G400" s="458"/>
      <c r="H400" s="458"/>
      <c r="I400" s="458"/>
      <c r="J400" s="458"/>
      <c r="K400" s="747"/>
      <c r="L400" s="424" t="s">
        <v>40</v>
      </c>
      <c r="M400" s="392" t="s">
        <v>13028</v>
      </c>
      <c r="N400" s="369">
        <v>0</v>
      </c>
      <c r="O400" s="366">
        <v>0</v>
      </c>
      <c r="P400" s="364">
        <v>0</v>
      </c>
      <c r="Q400" s="366">
        <v>0</v>
      </c>
      <c r="R400" s="366">
        <v>0</v>
      </c>
      <c r="S400" s="366">
        <v>0</v>
      </c>
      <c r="T400" s="364">
        <v>0</v>
      </c>
      <c r="U400" s="366">
        <v>0</v>
      </c>
      <c r="V400" s="366">
        <v>0</v>
      </c>
      <c r="W400" s="366">
        <v>0</v>
      </c>
      <c r="X400" s="369">
        <v>341</v>
      </c>
      <c r="Y400" s="366">
        <v>0</v>
      </c>
      <c r="Z400" s="395" t="s">
        <v>40</v>
      </c>
      <c r="AA400" s="643" t="s">
        <v>5289</v>
      </c>
      <c r="AB400" s="643" t="s">
        <v>5289</v>
      </c>
      <c r="AC400" s="131" t="s">
        <v>5289</v>
      </c>
      <c r="AD400" s="131" t="s">
        <v>5289</v>
      </c>
      <c r="AE400" s="131" t="s">
        <v>5289</v>
      </c>
      <c r="AF400" s="133" t="s">
        <v>5289</v>
      </c>
      <c r="AG400" s="107"/>
      <c r="AH400" s="107"/>
      <c r="AI400" s="107"/>
      <c r="AJ400" s="107"/>
      <c r="AK400" s="107"/>
      <c r="AL400" s="107"/>
    </row>
    <row r="401" spans="1:38" s="44" customFormat="1" ht="102">
      <c r="A401" s="639">
        <v>8</v>
      </c>
      <c r="B401" s="392" t="s">
        <v>13681</v>
      </c>
      <c r="C401" s="426" t="s">
        <v>19145</v>
      </c>
      <c r="D401" s="376" t="s">
        <v>1078</v>
      </c>
      <c r="E401" s="421" t="s">
        <v>40</v>
      </c>
      <c r="F401" s="421" t="s">
        <v>51</v>
      </c>
      <c r="G401" s="458"/>
      <c r="H401" s="458"/>
      <c r="I401" s="458"/>
      <c r="J401" s="458"/>
      <c r="K401" s="747"/>
      <c r="L401" s="423" t="s">
        <v>40</v>
      </c>
      <c r="M401" s="376" t="s">
        <v>13682</v>
      </c>
      <c r="N401" s="366">
        <v>0</v>
      </c>
      <c r="O401" s="364">
        <v>0</v>
      </c>
      <c r="P401" s="364">
        <v>0</v>
      </c>
      <c r="Q401" s="364">
        <v>0</v>
      </c>
      <c r="R401" s="364">
        <v>0</v>
      </c>
      <c r="S401" s="364">
        <v>0</v>
      </c>
      <c r="T401" s="364">
        <v>0</v>
      </c>
      <c r="U401" s="364">
        <v>0</v>
      </c>
      <c r="V401" s="364">
        <v>0</v>
      </c>
      <c r="W401" s="364">
        <v>0</v>
      </c>
      <c r="X401" s="369">
        <v>0</v>
      </c>
      <c r="Y401" s="364">
        <v>0</v>
      </c>
      <c r="Z401" s="421" t="s">
        <v>40</v>
      </c>
      <c r="AA401" s="643" t="s">
        <v>5289</v>
      </c>
      <c r="AB401" s="643" t="s">
        <v>5289</v>
      </c>
      <c r="AC401" s="131" t="s">
        <v>5289</v>
      </c>
      <c r="AD401" s="131" t="s">
        <v>5289</v>
      </c>
      <c r="AE401" s="131" t="s">
        <v>5289</v>
      </c>
      <c r="AF401" s="133" t="s">
        <v>5289</v>
      </c>
      <c r="AG401" s="107"/>
      <c r="AH401" s="107"/>
      <c r="AI401" s="107"/>
      <c r="AJ401" s="107"/>
      <c r="AK401" s="107"/>
      <c r="AL401" s="107"/>
    </row>
    <row r="402" spans="1:38" s="44" customFormat="1" ht="114.75">
      <c r="A402" s="639">
        <v>9</v>
      </c>
      <c r="B402" s="392" t="s">
        <v>1120</v>
      </c>
      <c r="C402" s="426" t="s">
        <v>19145</v>
      </c>
      <c r="D402" s="367" t="s">
        <v>1079</v>
      </c>
      <c r="E402" s="421" t="s">
        <v>40</v>
      </c>
      <c r="F402" s="421" t="s">
        <v>51</v>
      </c>
      <c r="G402" s="458"/>
      <c r="H402" s="458"/>
      <c r="I402" s="458"/>
      <c r="J402" s="458"/>
      <c r="K402" s="747"/>
      <c r="L402" s="423" t="s">
        <v>40</v>
      </c>
      <c r="M402" s="376" t="s">
        <v>13682</v>
      </c>
      <c r="N402" s="366">
        <v>0</v>
      </c>
      <c r="O402" s="364">
        <v>0</v>
      </c>
      <c r="P402" s="364">
        <v>0</v>
      </c>
      <c r="Q402" s="364">
        <v>0</v>
      </c>
      <c r="R402" s="364">
        <v>0</v>
      </c>
      <c r="S402" s="364">
        <v>0</v>
      </c>
      <c r="T402" s="364">
        <v>0</v>
      </c>
      <c r="U402" s="364">
        <v>0</v>
      </c>
      <c r="V402" s="364">
        <v>0</v>
      </c>
      <c r="W402" s="364">
        <v>0</v>
      </c>
      <c r="X402" s="369">
        <v>0</v>
      </c>
      <c r="Y402" s="364">
        <v>0</v>
      </c>
      <c r="Z402" s="421" t="s">
        <v>40</v>
      </c>
      <c r="AA402" s="643" t="s">
        <v>5289</v>
      </c>
      <c r="AB402" s="643" t="s">
        <v>5289</v>
      </c>
      <c r="AC402" s="131" t="s">
        <v>5289</v>
      </c>
      <c r="AD402" s="131" t="s">
        <v>5289</v>
      </c>
      <c r="AE402" s="131" t="s">
        <v>5289</v>
      </c>
      <c r="AF402" s="133" t="s">
        <v>5289</v>
      </c>
      <c r="AG402" s="107"/>
      <c r="AH402" s="107"/>
      <c r="AI402" s="107"/>
      <c r="AJ402" s="107"/>
      <c r="AK402" s="107"/>
      <c r="AL402" s="107"/>
    </row>
    <row r="403" spans="1:38" ht="90" customHeight="1">
      <c r="A403" s="639">
        <v>10</v>
      </c>
      <c r="B403" s="392" t="s">
        <v>16249</v>
      </c>
      <c r="C403" s="426" t="s">
        <v>19145</v>
      </c>
      <c r="D403" s="392" t="s">
        <v>16250</v>
      </c>
      <c r="E403" s="421" t="s">
        <v>40</v>
      </c>
      <c r="F403" s="421" t="s">
        <v>51</v>
      </c>
      <c r="G403" s="458"/>
      <c r="H403" s="458"/>
      <c r="I403" s="458"/>
      <c r="J403" s="458"/>
      <c r="K403" s="747"/>
      <c r="L403" s="423" t="s">
        <v>40</v>
      </c>
      <c r="M403" s="376" t="s">
        <v>13682</v>
      </c>
      <c r="N403" s="366">
        <v>0</v>
      </c>
      <c r="O403" s="364">
        <v>0</v>
      </c>
      <c r="P403" s="364">
        <v>0</v>
      </c>
      <c r="Q403" s="364">
        <v>0</v>
      </c>
      <c r="R403" s="364">
        <v>0</v>
      </c>
      <c r="S403" s="364">
        <v>0</v>
      </c>
      <c r="T403" s="364">
        <v>0</v>
      </c>
      <c r="U403" s="364">
        <v>0</v>
      </c>
      <c r="V403" s="364">
        <v>0</v>
      </c>
      <c r="W403" s="364">
        <v>0</v>
      </c>
      <c r="X403" s="369">
        <v>3</v>
      </c>
      <c r="Y403" s="364">
        <v>0</v>
      </c>
      <c r="Z403" s="421" t="s">
        <v>40</v>
      </c>
      <c r="AA403" s="643" t="s">
        <v>5289</v>
      </c>
      <c r="AB403" s="643" t="s">
        <v>5289</v>
      </c>
      <c r="AC403" s="131" t="s">
        <v>5289</v>
      </c>
      <c r="AD403" s="131" t="s">
        <v>5289</v>
      </c>
      <c r="AE403" s="131" t="s">
        <v>5289</v>
      </c>
      <c r="AF403" s="133" t="s">
        <v>5289</v>
      </c>
    </row>
    <row r="404" spans="1:38" ht="102.75" customHeight="1">
      <c r="A404" s="639">
        <v>11</v>
      </c>
      <c r="B404" s="392" t="s">
        <v>618</v>
      </c>
      <c r="C404" s="367" t="s">
        <v>1080</v>
      </c>
      <c r="D404" s="376" t="s">
        <v>1081</v>
      </c>
      <c r="E404" s="421" t="s">
        <v>16256</v>
      </c>
      <c r="F404" s="421" t="s">
        <v>51</v>
      </c>
      <c r="G404" s="458"/>
      <c r="H404" s="458"/>
      <c r="I404" s="458"/>
      <c r="J404" s="409" t="s">
        <v>5289</v>
      </c>
      <c r="K404" s="475" t="s">
        <v>17785</v>
      </c>
      <c r="L404" s="423" t="s">
        <v>40</v>
      </c>
      <c r="M404" s="376" t="s">
        <v>13078</v>
      </c>
      <c r="N404" s="366">
        <v>0</v>
      </c>
      <c r="O404" s="364">
        <v>0</v>
      </c>
      <c r="P404" s="364">
        <v>0</v>
      </c>
      <c r="Q404" s="364">
        <v>0</v>
      </c>
      <c r="R404" s="364">
        <v>0</v>
      </c>
      <c r="S404" s="364">
        <v>0</v>
      </c>
      <c r="T404" s="364">
        <v>0</v>
      </c>
      <c r="U404" s="364">
        <v>0</v>
      </c>
      <c r="V404" s="364">
        <v>0</v>
      </c>
      <c r="W404" s="364">
        <v>0</v>
      </c>
      <c r="X404" s="369">
        <v>246</v>
      </c>
      <c r="Y404" s="364">
        <v>0</v>
      </c>
      <c r="Z404" s="421" t="s">
        <v>40</v>
      </c>
      <c r="AA404" s="643" t="s">
        <v>5289</v>
      </c>
      <c r="AB404" s="643" t="s">
        <v>5289</v>
      </c>
      <c r="AC404" s="131" t="s">
        <v>5289</v>
      </c>
      <c r="AD404" s="131" t="s">
        <v>5289</v>
      </c>
      <c r="AE404" s="131" t="s">
        <v>5289</v>
      </c>
      <c r="AF404" s="133" t="s">
        <v>5289</v>
      </c>
    </row>
    <row r="405" spans="1:38" ht="114.75">
      <c r="A405" s="639">
        <v>12</v>
      </c>
      <c r="B405" s="392" t="s">
        <v>13683</v>
      </c>
      <c r="C405" s="367" t="s">
        <v>1080</v>
      </c>
      <c r="D405" s="376" t="s">
        <v>1082</v>
      </c>
      <c r="E405" s="421" t="s">
        <v>16256</v>
      </c>
      <c r="F405" s="395" t="s">
        <v>18185</v>
      </c>
      <c r="G405" s="421" t="s">
        <v>51</v>
      </c>
      <c r="H405" s="364">
        <v>1</v>
      </c>
      <c r="I405" s="422" t="s">
        <v>16488</v>
      </c>
      <c r="J405" s="409" t="s">
        <v>5289</v>
      </c>
      <c r="K405" s="475" t="s">
        <v>17786</v>
      </c>
      <c r="L405" s="423" t="s">
        <v>40</v>
      </c>
      <c r="M405" s="376" t="s">
        <v>13079</v>
      </c>
      <c r="N405" s="366">
        <v>0</v>
      </c>
      <c r="O405" s="364">
        <v>0</v>
      </c>
      <c r="P405" s="364">
        <v>0</v>
      </c>
      <c r="Q405" s="364">
        <v>0</v>
      </c>
      <c r="R405" s="364">
        <v>0</v>
      </c>
      <c r="S405" s="364">
        <v>0</v>
      </c>
      <c r="T405" s="364">
        <v>0</v>
      </c>
      <c r="U405" s="364">
        <v>0</v>
      </c>
      <c r="V405" s="364">
        <v>0</v>
      </c>
      <c r="W405" s="364">
        <v>0</v>
      </c>
      <c r="X405" s="369">
        <v>278</v>
      </c>
      <c r="Y405" s="364">
        <v>0</v>
      </c>
      <c r="Z405" s="421" t="s">
        <v>40</v>
      </c>
      <c r="AA405" s="643" t="s">
        <v>5289</v>
      </c>
      <c r="AB405" s="643" t="s">
        <v>5289</v>
      </c>
      <c r="AC405" s="131" t="s">
        <v>5289</v>
      </c>
      <c r="AD405" s="131" t="s">
        <v>5289</v>
      </c>
      <c r="AE405" s="131" t="s">
        <v>5289</v>
      </c>
      <c r="AF405" s="133" t="s">
        <v>5289</v>
      </c>
    </row>
    <row r="406" spans="1:38" ht="229.5">
      <c r="A406" s="639">
        <v>13</v>
      </c>
      <c r="B406" s="392" t="s">
        <v>1083</v>
      </c>
      <c r="C406" s="376" t="s">
        <v>1080</v>
      </c>
      <c r="D406" s="376" t="s">
        <v>1084</v>
      </c>
      <c r="E406" s="421" t="s">
        <v>16257</v>
      </c>
      <c r="F406" s="364" t="s">
        <v>51</v>
      </c>
      <c r="G406" s="458"/>
      <c r="H406" s="458"/>
      <c r="I406" s="458"/>
      <c r="J406" s="458"/>
      <c r="K406" s="747"/>
      <c r="L406" s="423" t="s">
        <v>40</v>
      </c>
      <c r="M406" s="376" t="s">
        <v>13080</v>
      </c>
      <c r="N406" s="369">
        <v>0</v>
      </c>
      <c r="O406" s="364">
        <v>0</v>
      </c>
      <c r="P406" s="364">
        <v>0</v>
      </c>
      <c r="Q406" s="364">
        <v>0</v>
      </c>
      <c r="R406" s="364">
        <v>0</v>
      </c>
      <c r="S406" s="364">
        <v>0</v>
      </c>
      <c r="T406" s="364">
        <v>0</v>
      </c>
      <c r="U406" s="364">
        <v>0</v>
      </c>
      <c r="V406" s="364">
        <v>0</v>
      </c>
      <c r="W406" s="364">
        <v>0</v>
      </c>
      <c r="X406" s="369">
        <v>140</v>
      </c>
      <c r="Y406" s="364">
        <v>0</v>
      </c>
      <c r="Z406" s="421" t="s">
        <v>40</v>
      </c>
      <c r="AA406" s="643" t="s">
        <v>5289</v>
      </c>
      <c r="AB406" s="643" t="s">
        <v>5289</v>
      </c>
      <c r="AC406" s="131" t="s">
        <v>5289</v>
      </c>
      <c r="AD406" s="131" t="s">
        <v>5289</v>
      </c>
      <c r="AE406" s="131" t="s">
        <v>5289</v>
      </c>
      <c r="AF406" s="133" t="s">
        <v>5289</v>
      </c>
    </row>
    <row r="407" spans="1:38" ht="102.75" customHeight="1">
      <c r="A407" s="639">
        <v>14</v>
      </c>
      <c r="B407" s="392" t="s">
        <v>1085</v>
      </c>
      <c r="C407" s="367" t="s">
        <v>1080</v>
      </c>
      <c r="D407" s="376" t="s">
        <v>1086</v>
      </c>
      <c r="E407" s="421" t="s">
        <v>16256</v>
      </c>
      <c r="F407" s="395" t="s">
        <v>18185</v>
      </c>
      <c r="G407" s="421" t="s">
        <v>51</v>
      </c>
      <c r="H407" s="364">
        <v>1</v>
      </c>
      <c r="I407" s="422" t="s">
        <v>16488</v>
      </c>
      <c r="J407" s="409" t="s">
        <v>5289</v>
      </c>
      <c r="K407" s="475" t="s">
        <v>17787</v>
      </c>
      <c r="L407" s="423" t="s">
        <v>40</v>
      </c>
      <c r="M407" s="376" t="s">
        <v>18732</v>
      </c>
      <c r="N407" s="369">
        <v>0</v>
      </c>
      <c r="O407" s="364">
        <v>0</v>
      </c>
      <c r="P407" s="364">
        <v>0</v>
      </c>
      <c r="Q407" s="364">
        <v>0</v>
      </c>
      <c r="R407" s="364">
        <v>0</v>
      </c>
      <c r="S407" s="364">
        <v>0</v>
      </c>
      <c r="T407" s="364">
        <v>0</v>
      </c>
      <c r="U407" s="364">
        <v>0</v>
      </c>
      <c r="V407" s="364">
        <v>0</v>
      </c>
      <c r="W407" s="364">
        <v>0</v>
      </c>
      <c r="X407" s="369">
        <v>0</v>
      </c>
      <c r="Y407" s="364">
        <v>0</v>
      </c>
      <c r="Z407" s="421" t="s">
        <v>40</v>
      </c>
      <c r="AA407" s="643" t="s">
        <v>5289</v>
      </c>
      <c r="AB407" s="643" t="s">
        <v>5289</v>
      </c>
      <c r="AC407" s="131" t="s">
        <v>5289</v>
      </c>
      <c r="AD407" s="131" t="s">
        <v>5289</v>
      </c>
      <c r="AE407" s="131" t="s">
        <v>5289</v>
      </c>
      <c r="AF407" s="133" t="s">
        <v>5289</v>
      </c>
    </row>
    <row r="408" spans="1:38" ht="102.75" customHeight="1">
      <c r="A408" s="639">
        <v>15</v>
      </c>
      <c r="B408" s="392" t="s">
        <v>1087</v>
      </c>
      <c r="C408" s="367" t="s">
        <v>1080</v>
      </c>
      <c r="D408" s="376" t="s">
        <v>1088</v>
      </c>
      <c r="E408" s="421" t="s">
        <v>16257</v>
      </c>
      <c r="F408" s="395" t="s">
        <v>18185</v>
      </c>
      <c r="G408" s="421" t="s">
        <v>51</v>
      </c>
      <c r="H408" s="364">
        <v>1</v>
      </c>
      <c r="I408" s="422" t="s">
        <v>16488</v>
      </c>
      <c r="J408" s="409" t="s">
        <v>5289</v>
      </c>
      <c r="K408" s="475" t="s">
        <v>1111</v>
      </c>
      <c r="L408" s="423" t="s">
        <v>51</v>
      </c>
      <c r="M408" s="748"/>
      <c r="N408" s="138"/>
      <c r="O408" s="364">
        <v>0</v>
      </c>
      <c r="P408" s="364">
        <v>0</v>
      </c>
      <c r="Q408" s="364">
        <v>0</v>
      </c>
      <c r="R408" s="364">
        <v>0</v>
      </c>
      <c r="S408" s="364">
        <v>0</v>
      </c>
      <c r="T408" s="364">
        <v>0</v>
      </c>
      <c r="U408" s="364">
        <v>0</v>
      </c>
      <c r="V408" s="364">
        <v>0</v>
      </c>
      <c r="W408" s="364">
        <v>0</v>
      </c>
      <c r="X408" s="369">
        <v>8</v>
      </c>
      <c r="Y408" s="364">
        <v>0</v>
      </c>
      <c r="Z408" s="421" t="s">
        <v>40</v>
      </c>
      <c r="AA408" s="643" t="s">
        <v>5289</v>
      </c>
      <c r="AB408" s="643" t="s">
        <v>5289</v>
      </c>
      <c r="AC408" s="131" t="s">
        <v>5289</v>
      </c>
      <c r="AD408" s="131" t="s">
        <v>5289</v>
      </c>
      <c r="AE408" s="131" t="s">
        <v>5289</v>
      </c>
      <c r="AF408" s="133" t="s">
        <v>5289</v>
      </c>
    </row>
    <row r="409" spans="1:38" ht="102.75" customHeight="1">
      <c r="A409" s="639">
        <v>16</v>
      </c>
      <c r="B409" s="392" t="s">
        <v>12410</v>
      </c>
      <c r="C409" s="376" t="s">
        <v>1080</v>
      </c>
      <c r="D409" s="376" t="s">
        <v>13684</v>
      </c>
      <c r="E409" s="421" t="s">
        <v>16256</v>
      </c>
      <c r="F409" s="395" t="s">
        <v>18185</v>
      </c>
      <c r="G409" s="421" t="s">
        <v>51</v>
      </c>
      <c r="H409" s="364">
        <v>1</v>
      </c>
      <c r="I409" s="422" t="s">
        <v>16488</v>
      </c>
      <c r="J409" s="409" t="s">
        <v>5289</v>
      </c>
      <c r="K409" s="475" t="s">
        <v>1112</v>
      </c>
      <c r="L409" s="423" t="s">
        <v>40</v>
      </c>
      <c r="M409" s="376" t="s">
        <v>13081</v>
      </c>
      <c r="N409" s="369">
        <v>0</v>
      </c>
      <c r="O409" s="364">
        <v>0</v>
      </c>
      <c r="P409" s="364">
        <v>0</v>
      </c>
      <c r="Q409" s="364">
        <v>0</v>
      </c>
      <c r="R409" s="364">
        <v>0</v>
      </c>
      <c r="S409" s="364">
        <v>0</v>
      </c>
      <c r="T409" s="364">
        <v>0</v>
      </c>
      <c r="U409" s="364">
        <v>0</v>
      </c>
      <c r="V409" s="364">
        <v>0</v>
      </c>
      <c r="W409" s="364">
        <v>0</v>
      </c>
      <c r="X409" s="369">
        <v>28</v>
      </c>
      <c r="Y409" s="364">
        <v>0</v>
      </c>
      <c r="Z409" s="421" t="s">
        <v>40</v>
      </c>
      <c r="AA409" s="643" t="s">
        <v>5289</v>
      </c>
      <c r="AB409" s="643" t="s">
        <v>5289</v>
      </c>
      <c r="AC409" s="131" t="s">
        <v>5289</v>
      </c>
      <c r="AD409" s="131" t="s">
        <v>5289</v>
      </c>
      <c r="AE409" s="131" t="s">
        <v>5289</v>
      </c>
      <c r="AF409" s="133" t="s">
        <v>5289</v>
      </c>
    </row>
    <row r="410" spans="1:38" ht="102.75" customHeight="1">
      <c r="A410" s="639">
        <v>17</v>
      </c>
      <c r="B410" s="367" t="s">
        <v>1089</v>
      </c>
      <c r="C410" s="376" t="s">
        <v>1090</v>
      </c>
      <c r="D410" s="376" t="s">
        <v>1091</v>
      </c>
      <c r="E410" s="421" t="s">
        <v>16258</v>
      </c>
      <c r="F410" s="364" t="s">
        <v>51</v>
      </c>
      <c r="G410" s="458"/>
      <c r="H410" s="458"/>
      <c r="I410" s="458"/>
      <c r="J410" s="458"/>
      <c r="K410" s="747"/>
      <c r="L410" s="423" t="s">
        <v>40</v>
      </c>
      <c r="M410" s="376" t="s">
        <v>13027</v>
      </c>
      <c r="N410" s="369">
        <v>0</v>
      </c>
      <c r="O410" s="364">
        <v>0</v>
      </c>
      <c r="P410" s="364">
        <v>0</v>
      </c>
      <c r="Q410" s="364">
        <v>0</v>
      </c>
      <c r="R410" s="364">
        <v>0</v>
      </c>
      <c r="S410" s="364">
        <v>0</v>
      </c>
      <c r="T410" s="364">
        <v>0</v>
      </c>
      <c r="U410" s="364">
        <v>0</v>
      </c>
      <c r="V410" s="364">
        <v>0</v>
      </c>
      <c r="W410" s="364">
        <v>0</v>
      </c>
      <c r="X410" s="369">
        <v>0</v>
      </c>
      <c r="Y410" s="364">
        <v>0</v>
      </c>
      <c r="Z410" s="421" t="s">
        <v>40</v>
      </c>
      <c r="AA410" s="643" t="s">
        <v>5289</v>
      </c>
      <c r="AB410" s="643" t="s">
        <v>5289</v>
      </c>
      <c r="AC410" s="131" t="s">
        <v>5289</v>
      </c>
      <c r="AD410" s="131" t="s">
        <v>5289</v>
      </c>
      <c r="AE410" s="131" t="s">
        <v>5289</v>
      </c>
      <c r="AF410" s="133" t="s">
        <v>5289</v>
      </c>
    </row>
    <row r="411" spans="1:38" ht="306.75" customHeight="1">
      <c r="A411" s="639">
        <v>18</v>
      </c>
      <c r="B411" s="392" t="s">
        <v>2785</v>
      </c>
      <c r="C411" s="376" t="s">
        <v>13685</v>
      </c>
      <c r="D411" s="376" t="s">
        <v>2786</v>
      </c>
      <c r="E411" s="425" t="s">
        <v>16259</v>
      </c>
      <c r="F411" s="364" t="s">
        <v>51</v>
      </c>
      <c r="G411" s="458"/>
      <c r="H411" s="458"/>
      <c r="I411" s="458"/>
      <c r="J411" s="458"/>
      <c r="K411" s="747"/>
      <c r="L411" s="423" t="s">
        <v>40</v>
      </c>
      <c r="M411" s="376" t="s">
        <v>13082</v>
      </c>
      <c r="N411" s="369">
        <v>24</v>
      </c>
      <c r="O411" s="364">
        <v>0</v>
      </c>
      <c r="P411" s="364">
        <v>0</v>
      </c>
      <c r="Q411" s="364">
        <v>0</v>
      </c>
      <c r="R411" s="364">
        <v>0</v>
      </c>
      <c r="S411" s="364">
        <v>0</v>
      </c>
      <c r="T411" s="364">
        <v>0</v>
      </c>
      <c r="U411" s="364">
        <v>0</v>
      </c>
      <c r="V411" s="364">
        <v>0</v>
      </c>
      <c r="W411" s="364">
        <v>0</v>
      </c>
      <c r="X411" s="369">
        <v>3</v>
      </c>
      <c r="Y411" s="364">
        <v>0</v>
      </c>
      <c r="Z411" s="421" t="s">
        <v>40</v>
      </c>
      <c r="AA411" s="643" t="s">
        <v>5289</v>
      </c>
      <c r="AB411" s="643" t="s">
        <v>5289</v>
      </c>
      <c r="AC411" s="131" t="s">
        <v>5289</v>
      </c>
      <c r="AD411" s="131" t="s">
        <v>5289</v>
      </c>
      <c r="AE411" s="131" t="s">
        <v>5289</v>
      </c>
      <c r="AF411" s="133" t="s">
        <v>5289</v>
      </c>
    </row>
    <row r="412" spans="1:38" ht="153">
      <c r="A412" s="639">
        <v>19</v>
      </c>
      <c r="B412" s="392" t="s">
        <v>1092</v>
      </c>
      <c r="C412" s="376" t="s">
        <v>16260</v>
      </c>
      <c r="D412" s="376" t="s">
        <v>1093</v>
      </c>
      <c r="E412" s="421" t="s">
        <v>16261</v>
      </c>
      <c r="F412" s="364" t="s">
        <v>51</v>
      </c>
      <c r="G412" s="458"/>
      <c r="H412" s="458"/>
      <c r="I412" s="458"/>
      <c r="J412" s="409" t="s">
        <v>5289</v>
      </c>
      <c r="K412" s="475" t="s">
        <v>119</v>
      </c>
      <c r="L412" s="423" t="s">
        <v>40</v>
      </c>
      <c r="M412" s="376" t="s">
        <v>13083</v>
      </c>
      <c r="N412" s="369">
        <v>16</v>
      </c>
      <c r="O412" s="364">
        <v>0</v>
      </c>
      <c r="P412" s="364">
        <v>0</v>
      </c>
      <c r="Q412" s="364">
        <v>0</v>
      </c>
      <c r="R412" s="364">
        <v>0</v>
      </c>
      <c r="S412" s="364">
        <v>0</v>
      </c>
      <c r="T412" s="364">
        <v>0</v>
      </c>
      <c r="U412" s="364">
        <v>0</v>
      </c>
      <c r="V412" s="364">
        <v>0</v>
      </c>
      <c r="W412" s="364">
        <v>0</v>
      </c>
      <c r="X412" s="369">
        <v>7</v>
      </c>
      <c r="Y412" s="364">
        <v>0</v>
      </c>
      <c r="Z412" s="421" t="s">
        <v>40</v>
      </c>
      <c r="AA412" s="643" t="s">
        <v>5289</v>
      </c>
      <c r="AB412" s="643" t="s">
        <v>5289</v>
      </c>
      <c r="AC412" s="131" t="s">
        <v>5289</v>
      </c>
      <c r="AD412" s="131" t="s">
        <v>5289</v>
      </c>
      <c r="AE412" s="131" t="s">
        <v>5289</v>
      </c>
      <c r="AF412" s="133" t="s">
        <v>5289</v>
      </c>
    </row>
    <row r="413" spans="1:38" ht="114.75">
      <c r="A413" s="639">
        <v>20</v>
      </c>
      <c r="B413" s="392" t="s">
        <v>1094</v>
      </c>
      <c r="C413" s="376" t="s">
        <v>13686</v>
      </c>
      <c r="D413" s="376" t="s">
        <v>1095</v>
      </c>
      <c r="E413" s="421" t="s">
        <v>16262</v>
      </c>
      <c r="F413" s="364" t="s">
        <v>51</v>
      </c>
      <c r="G413" s="458"/>
      <c r="H413" s="458"/>
      <c r="I413" s="458"/>
      <c r="J413" s="409" t="s">
        <v>5289</v>
      </c>
      <c r="K413" s="475" t="s">
        <v>1113</v>
      </c>
      <c r="L413" s="423" t="s">
        <v>40</v>
      </c>
      <c r="M413" s="376" t="s">
        <v>13687</v>
      </c>
      <c r="N413" s="369">
        <v>0</v>
      </c>
      <c r="O413" s="364">
        <v>0</v>
      </c>
      <c r="P413" s="364">
        <v>0</v>
      </c>
      <c r="Q413" s="364">
        <v>0</v>
      </c>
      <c r="R413" s="364">
        <v>0</v>
      </c>
      <c r="S413" s="364">
        <v>0</v>
      </c>
      <c r="T413" s="364">
        <v>0</v>
      </c>
      <c r="U413" s="364">
        <v>0</v>
      </c>
      <c r="V413" s="364">
        <v>0</v>
      </c>
      <c r="W413" s="364">
        <v>0</v>
      </c>
      <c r="X413" s="369">
        <v>5</v>
      </c>
      <c r="Y413" s="364">
        <v>0</v>
      </c>
      <c r="Z413" s="421" t="s">
        <v>40</v>
      </c>
      <c r="AA413" s="643" t="s">
        <v>5289</v>
      </c>
      <c r="AB413" s="643" t="s">
        <v>5289</v>
      </c>
      <c r="AC413" s="131" t="s">
        <v>5289</v>
      </c>
      <c r="AD413" s="131" t="s">
        <v>5289</v>
      </c>
      <c r="AE413" s="131" t="s">
        <v>5289</v>
      </c>
      <c r="AF413" s="133" t="s">
        <v>5289</v>
      </c>
    </row>
    <row r="414" spans="1:38" ht="102">
      <c r="A414" s="639">
        <v>21</v>
      </c>
      <c r="B414" s="392" t="s">
        <v>1121</v>
      </c>
      <c r="C414" s="376" t="s">
        <v>13688</v>
      </c>
      <c r="D414" s="376" t="s">
        <v>1096</v>
      </c>
      <c r="E414" s="421" t="s">
        <v>16263</v>
      </c>
      <c r="F414" s="364" t="s">
        <v>51</v>
      </c>
      <c r="G414" s="458"/>
      <c r="H414" s="458"/>
      <c r="I414" s="458"/>
      <c r="J414" s="458"/>
      <c r="K414" s="747"/>
      <c r="L414" s="423" t="s">
        <v>40</v>
      </c>
      <c r="M414" s="376" t="s">
        <v>13028</v>
      </c>
      <c r="N414" s="366">
        <v>0</v>
      </c>
      <c r="O414" s="364">
        <v>0</v>
      </c>
      <c r="P414" s="364">
        <v>0</v>
      </c>
      <c r="Q414" s="364">
        <v>0</v>
      </c>
      <c r="R414" s="364">
        <v>0</v>
      </c>
      <c r="S414" s="364">
        <v>0</v>
      </c>
      <c r="T414" s="364">
        <v>0</v>
      </c>
      <c r="U414" s="364">
        <v>0</v>
      </c>
      <c r="V414" s="364">
        <v>0</v>
      </c>
      <c r="W414" s="364">
        <v>0</v>
      </c>
      <c r="X414" s="369">
        <v>5</v>
      </c>
      <c r="Y414" s="364">
        <v>0</v>
      </c>
      <c r="Z414" s="421" t="s">
        <v>40</v>
      </c>
      <c r="AA414" s="643" t="s">
        <v>5289</v>
      </c>
      <c r="AB414" s="643" t="s">
        <v>5289</v>
      </c>
      <c r="AC414" s="131" t="s">
        <v>5289</v>
      </c>
      <c r="AD414" s="131" t="s">
        <v>5289</v>
      </c>
      <c r="AE414" s="131" t="s">
        <v>5289</v>
      </c>
      <c r="AF414" s="133" t="s">
        <v>5289</v>
      </c>
    </row>
    <row r="415" spans="1:38" ht="102">
      <c r="A415" s="639">
        <v>22</v>
      </c>
      <c r="B415" s="392" t="s">
        <v>951</v>
      </c>
      <c r="C415" s="376" t="s">
        <v>2787</v>
      </c>
      <c r="D415" s="376" t="s">
        <v>1097</v>
      </c>
      <c r="E415" s="421" t="s">
        <v>16263</v>
      </c>
      <c r="F415" s="364" t="s">
        <v>51</v>
      </c>
      <c r="G415" s="458"/>
      <c r="H415" s="458"/>
      <c r="I415" s="458"/>
      <c r="J415" s="409" t="s">
        <v>5289</v>
      </c>
      <c r="K415" s="475" t="s">
        <v>17788</v>
      </c>
      <c r="L415" s="423" t="s">
        <v>40</v>
      </c>
      <c r="M415" s="376" t="s">
        <v>13689</v>
      </c>
      <c r="N415" s="369">
        <v>522</v>
      </c>
      <c r="O415" s="364">
        <v>0</v>
      </c>
      <c r="P415" s="364">
        <v>0</v>
      </c>
      <c r="Q415" s="364">
        <v>0</v>
      </c>
      <c r="R415" s="364">
        <v>0</v>
      </c>
      <c r="S415" s="364">
        <v>0</v>
      </c>
      <c r="T415" s="364">
        <v>0</v>
      </c>
      <c r="U415" s="364">
        <v>0</v>
      </c>
      <c r="V415" s="364">
        <v>0</v>
      </c>
      <c r="W415" s="364">
        <v>0</v>
      </c>
      <c r="X415" s="369">
        <v>487</v>
      </c>
      <c r="Y415" s="364">
        <v>0</v>
      </c>
      <c r="Z415" s="421" t="s">
        <v>40</v>
      </c>
      <c r="AA415" s="643" t="s">
        <v>5289</v>
      </c>
      <c r="AB415" s="643" t="s">
        <v>5289</v>
      </c>
      <c r="AC415" s="131" t="s">
        <v>5289</v>
      </c>
      <c r="AD415" s="131" t="s">
        <v>5289</v>
      </c>
      <c r="AE415" s="131" t="s">
        <v>5289</v>
      </c>
      <c r="AF415" s="133" t="s">
        <v>5289</v>
      </c>
    </row>
    <row r="416" spans="1:38" ht="114.75">
      <c r="A416" s="639">
        <v>23</v>
      </c>
      <c r="B416" s="392" t="s">
        <v>1122</v>
      </c>
      <c r="C416" s="376" t="s">
        <v>13688</v>
      </c>
      <c r="D416" s="376" t="s">
        <v>1098</v>
      </c>
      <c r="E416" s="421" t="s">
        <v>16263</v>
      </c>
      <c r="F416" s="364" t="s">
        <v>51</v>
      </c>
      <c r="G416" s="458"/>
      <c r="H416" s="458"/>
      <c r="I416" s="458"/>
      <c r="J416" s="458"/>
      <c r="K416" s="747"/>
      <c r="L416" s="423" t="s">
        <v>40</v>
      </c>
      <c r="M416" s="376" t="s">
        <v>13084</v>
      </c>
      <c r="N416" s="366">
        <v>0</v>
      </c>
      <c r="O416" s="364">
        <v>0</v>
      </c>
      <c r="P416" s="364">
        <v>0</v>
      </c>
      <c r="Q416" s="364">
        <v>0</v>
      </c>
      <c r="R416" s="364">
        <v>0</v>
      </c>
      <c r="S416" s="364">
        <v>0</v>
      </c>
      <c r="T416" s="364">
        <v>0</v>
      </c>
      <c r="U416" s="364">
        <v>0</v>
      </c>
      <c r="V416" s="364">
        <v>0</v>
      </c>
      <c r="W416" s="364">
        <v>0</v>
      </c>
      <c r="X416" s="369">
        <v>37</v>
      </c>
      <c r="Y416" s="364">
        <v>0</v>
      </c>
      <c r="Z416" s="421" t="s">
        <v>40</v>
      </c>
      <c r="AA416" s="643" t="s">
        <v>5289</v>
      </c>
      <c r="AB416" s="643" t="s">
        <v>5289</v>
      </c>
      <c r="AC416" s="131" t="s">
        <v>5289</v>
      </c>
      <c r="AD416" s="131" t="s">
        <v>5289</v>
      </c>
      <c r="AE416" s="131" t="s">
        <v>5289</v>
      </c>
      <c r="AF416" s="133" t="s">
        <v>5289</v>
      </c>
    </row>
    <row r="417" spans="1:38" ht="102">
      <c r="A417" s="639">
        <v>24</v>
      </c>
      <c r="B417" s="392" t="s">
        <v>1099</v>
      </c>
      <c r="C417" s="376" t="s">
        <v>13690</v>
      </c>
      <c r="D417" s="376" t="s">
        <v>1100</v>
      </c>
      <c r="E417" s="421" t="s">
        <v>16264</v>
      </c>
      <c r="F417" s="364" t="s">
        <v>51</v>
      </c>
      <c r="G417" s="458"/>
      <c r="H417" s="458"/>
      <c r="I417" s="458"/>
      <c r="J417" s="458"/>
      <c r="K417" s="747"/>
      <c r="L417" s="364" t="s">
        <v>51</v>
      </c>
      <c r="M417" s="748"/>
      <c r="N417" s="138"/>
      <c r="O417" s="364">
        <v>0</v>
      </c>
      <c r="P417" s="364">
        <v>0</v>
      </c>
      <c r="Q417" s="364">
        <v>0</v>
      </c>
      <c r="R417" s="364">
        <v>0</v>
      </c>
      <c r="S417" s="364">
        <v>0</v>
      </c>
      <c r="T417" s="364">
        <v>0</v>
      </c>
      <c r="U417" s="364">
        <v>0</v>
      </c>
      <c r="V417" s="364">
        <v>0</v>
      </c>
      <c r="W417" s="364">
        <v>0</v>
      </c>
      <c r="X417" s="369">
        <v>15</v>
      </c>
      <c r="Y417" s="364">
        <v>0</v>
      </c>
      <c r="Z417" s="421" t="s">
        <v>40</v>
      </c>
      <c r="AA417" s="643" t="s">
        <v>5289</v>
      </c>
      <c r="AB417" s="643" t="s">
        <v>5289</v>
      </c>
      <c r="AC417" s="131" t="s">
        <v>5289</v>
      </c>
      <c r="AD417" s="131" t="s">
        <v>5289</v>
      </c>
      <c r="AE417" s="131" t="s">
        <v>5289</v>
      </c>
      <c r="AF417" s="133" t="s">
        <v>5289</v>
      </c>
    </row>
    <row r="418" spans="1:38" ht="178.5">
      <c r="A418" s="639">
        <v>25</v>
      </c>
      <c r="B418" s="392" t="s">
        <v>1101</v>
      </c>
      <c r="C418" s="367" t="s">
        <v>13691</v>
      </c>
      <c r="D418" s="367" t="s">
        <v>1102</v>
      </c>
      <c r="E418" s="368" t="s">
        <v>16265</v>
      </c>
      <c r="F418" s="368" t="s">
        <v>51</v>
      </c>
      <c r="G418" s="458"/>
      <c r="H418" s="458"/>
      <c r="I418" s="458"/>
      <c r="J418" s="409" t="s">
        <v>5289</v>
      </c>
      <c r="K418" s="475" t="s">
        <v>17789</v>
      </c>
      <c r="L418" s="424" t="s">
        <v>40</v>
      </c>
      <c r="M418" s="392" t="s">
        <v>13084</v>
      </c>
      <c r="N418" s="366">
        <v>0</v>
      </c>
      <c r="O418" s="366">
        <v>0</v>
      </c>
      <c r="P418" s="364">
        <v>0</v>
      </c>
      <c r="Q418" s="366">
        <v>0</v>
      </c>
      <c r="R418" s="366">
        <v>0</v>
      </c>
      <c r="S418" s="366">
        <v>0</v>
      </c>
      <c r="T418" s="364">
        <v>0</v>
      </c>
      <c r="U418" s="366">
        <v>0</v>
      </c>
      <c r="V418" s="366">
        <v>0</v>
      </c>
      <c r="W418" s="366">
        <v>0</v>
      </c>
      <c r="X418" s="369">
        <v>8</v>
      </c>
      <c r="Y418" s="366">
        <v>0</v>
      </c>
      <c r="Z418" s="395" t="s">
        <v>40</v>
      </c>
      <c r="AA418" s="643" t="s">
        <v>5289</v>
      </c>
      <c r="AB418" s="643" t="s">
        <v>5289</v>
      </c>
      <c r="AC418" s="131" t="s">
        <v>5289</v>
      </c>
      <c r="AD418" s="131" t="s">
        <v>5289</v>
      </c>
      <c r="AE418" s="131" t="s">
        <v>5289</v>
      </c>
      <c r="AF418" s="133" t="s">
        <v>5289</v>
      </c>
    </row>
    <row r="419" spans="1:38" ht="114.75" customHeight="1">
      <c r="A419" s="639">
        <v>26</v>
      </c>
      <c r="B419" s="392" t="s">
        <v>1103</v>
      </c>
      <c r="C419" s="376" t="s">
        <v>13691</v>
      </c>
      <c r="D419" s="376" t="s">
        <v>1104</v>
      </c>
      <c r="E419" s="421" t="s">
        <v>16266</v>
      </c>
      <c r="F419" s="364" t="s">
        <v>51</v>
      </c>
      <c r="G419" s="458"/>
      <c r="H419" s="458"/>
      <c r="I419" s="458"/>
      <c r="J419" s="409" t="s">
        <v>5289</v>
      </c>
      <c r="K419" s="475" t="s">
        <v>966</v>
      </c>
      <c r="L419" s="423" t="s">
        <v>40</v>
      </c>
      <c r="M419" s="376" t="s">
        <v>13085</v>
      </c>
      <c r="N419" s="369">
        <v>181</v>
      </c>
      <c r="O419" s="364">
        <v>0</v>
      </c>
      <c r="P419" s="364">
        <v>0</v>
      </c>
      <c r="Q419" s="364">
        <v>0</v>
      </c>
      <c r="R419" s="364">
        <v>0</v>
      </c>
      <c r="S419" s="364">
        <v>0</v>
      </c>
      <c r="T419" s="364">
        <v>0</v>
      </c>
      <c r="U419" s="364">
        <v>0</v>
      </c>
      <c r="V419" s="364">
        <v>0</v>
      </c>
      <c r="W419" s="364">
        <v>0</v>
      </c>
      <c r="X419" s="369">
        <v>1073</v>
      </c>
      <c r="Y419" s="364">
        <v>0</v>
      </c>
      <c r="Z419" s="421" t="s">
        <v>40</v>
      </c>
      <c r="AA419" s="643" t="s">
        <v>5289</v>
      </c>
      <c r="AB419" s="643" t="s">
        <v>5289</v>
      </c>
      <c r="AC419" s="131" t="s">
        <v>5289</v>
      </c>
      <c r="AD419" s="131" t="s">
        <v>5289</v>
      </c>
      <c r="AE419" s="131" t="s">
        <v>5289</v>
      </c>
      <c r="AF419" s="133" t="s">
        <v>5289</v>
      </c>
    </row>
    <row r="420" spans="1:38" ht="102.75" customHeight="1">
      <c r="A420" s="639">
        <v>27</v>
      </c>
      <c r="B420" s="392" t="s">
        <v>1118</v>
      </c>
      <c r="C420" s="376" t="s">
        <v>13691</v>
      </c>
      <c r="D420" s="376" t="s">
        <v>1105</v>
      </c>
      <c r="E420" s="421" t="s">
        <v>16267</v>
      </c>
      <c r="F420" s="364" t="s">
        <v>51</v>
      </c>
      <c r="G420" s="458"/>
      <c r="H420" s="458"/>
      <c r="I420" s="458"/>
      <c r="J420" s="409" t="s">
        <v>5289</v>
      </c>
      <c r="K420" s="475" t="s">
        <v>966</v>
      </c>
      <c r="L420" s="423" t="s">
        <v>40</v>
      </c>
      <c r="M420" s="376" t="s">
        <v>13085</v>
      </c>
      <c r="N420" s="366">
        <v>0</v>
      </c>
      <c r="O420" s="364">
        <v>0</v>
      </c>
      <c r="P420" s="364">
        <v>0</v>
      </c>
      <c r="Q420" s="364">
        <v>0</v>
      </c>
      <c r="R420" s="364">
        <v>0</v>
      </c>
      <c r="S420" s="364">
        <v>0</v>
      </c>
      <c r="T420" s="364">
        <v>0</v>
      </c>
      <c r="U420" s="364">
        <v>0</v>
      </c>
      <c r="V420" s="364">
        <v>0</v>
      </c>
      <c r="W420" s="364">
        <v>0</v>
      </c>
      <c r="X420" s="369">
        <v>92</v>
      </c>
      <c r="Y420" s="364">
        <v>0</v>
      </c>
      <c r="Z420" s="421" t="s">
        <v>40</v>
      </c>
      <c r="AA420" s="643" t="s">
        <v>5289</v>
      </c>
      <c r="AB420" s="643" t="s">
        <v>5289</v>
      </c>
      <c r="AC420" s="131" t="s">
        <v>5289</v>
      </c>
      <c r="AD420" s="131" t="s">
        <v>5289</v>
      </c>
      <c r="AE420" s="131" t="s">
        <v>5289</v>
      </c>
      <c r="AF420" s="133" t="s">
        <v>5289</v>
      </c>
    </row>
    <row r="421" spans="1:38" ht="102.75" customHeight="1">
      <c r="A421" s="639">
        <v>28</v>
      </c>
      <c r="B421" s="392" t="s">
        <v>1106</v>
      </c>
      <c r="C421" s="376" t="s">
        <v>13691</v>
      </c>
      <c r="D421" s="376" t="s">
        <v>1107</v>
      </c>
      <c r="E421" s="421" t="s">
        <v>16267</v>
      </c>
      <c r="F421" s="395" t="s">
        <v>18185</v>
      </c>
      <c r="G421" s="364" t="s">
        <v>51</v>
      </c>
      <c r="H421" s="364">
        <v>1</v>
      </c>
      <c r="I421" s="422" t="s">
        <v>16488</v>
      </c>
      <c r="J421" s="409" t="s">
        <v>5289</v>
      </c>
      <c r="K421" s="475" t="s">
        <v>966</v>
      </c>
      <c r="L421" s="423" t="s">
        <v>40</v>
      </c>
      <c r="M421" s="376" t="s">
        <v>13085</v>
      </c>
      <c r="N421" s="366">
        <v>0</v>
      </c>
      <c r="O421" s="364">
        <v>0</v>
      </c>
      <c r="P421" s="364">
        <v>0</v>
      </c>
      <c r="Q421" s="364">
        <v>0</v>
      </c>
      <c r="R421" s="364">
        <v>0</v>
      </c>
      <c r="S421" s="364">
        <v>0</v>
      </c>
      <c r="T421" s="364">
        <v>0</v>
      </c>
      <c r="U421" s="364">
        <v>0</v>
      </c>
      <c r="V421" s="364">
        <v>0</v>
      </c>
      <c r="W421" s="364">
        <v>0</v>
      </c>
      <c r="X421" s="369">
        <v>777</v>
      </c>
      <c r="Y421" s="364">
        <v>0</v>
      </c>
      <c r="Z421" s="421" t="s">
        <v>40</v>
      </c>
      <c r="AA421" s="643" t="s">
        <v>5289</v>
      </c>
      <c r="AB421" s="643" t="s">
        <v>5289</v>
      </c>
      <c r="AC421" s="131" t="s">
        <v>5289</v>
      </c>
      <c r="AD421" s="131" t="s">
        <v>5289</v>
      </c>
      <c r="AE421" s="131" t="s">
        <v>5289</v>
      </c>
      <c r="AF421" s="133" t="s">
        <v>5289</v>
      </c>
    </row>
    <row r="422" spans="1:38" ht="114.75">
      <c r="A422" s="639">
        <v>29</v>
      </c>
      <c r="B422" s="392" t="s">
        <v>1124</v>
      </c>
      <c r="C422" s="376" t="s">
        <v>13691</v>
      </c>
      <c r="D422" s="376" t="s">
        <v>1108</v>
      </c>
      <c r="E422" s="421" t="s">
        <v>16267</v>
      </c>
      <c r="F422" s="395" t="s">
        <v>18185</v>
      </c>
      <c r="G422" s="364" t="s">
        <v>51</v>
      </c>
      <c r="H422" s="364">
        <v>1</v>
      </c>
      <c r="I422" s="422" t="s">
        <v>16488</v>
      </c>
      <c r="J422" s="458"/>
      <c r="K422" s="747"/>
      <c r="L422" s="423" t="s">
        <v>40</v>
      </c>
      <c r="M422" s="376" t="s">
        <v>13085</v>
      </c>
      <c r="N422" s="369">
        <v>0</v>
      </c>
      <c r="O422" s="364">
        <v>0</v>
      </c>
      <c r="P422" s="364">
        <v>0</v>
      </c>
      <c r="Q422" s="364">
        <v>0</v>
      </c>
      <c r="R422" s="364">
        <v>0</v>
      </c>
      <c r="S422" s="364">
        <v>0</v>
      </c>
      <c r="T422" s="364">
        <v>0</v>
      </c>
      <c r="U422" s="364">
        <v>0</v>
      </c>
      <c r="V422" s="364">
        <v>0</v>
      </c>
      <c r="W422" s="364">
        <v>0</v>
      </c>
      <c r="X422" s="369">
        <v>1182</v>
      </c>
      <c r="Y422" s="364">
        <v>0</v>
      </c>
      <c r="Z422" s="421" t="s">
        <v>40</v>
      </c>
      <c r="AA422" s="643" t="s">
        <v>5289</v>
      </c>
      <c r="AB422" s="643" t="s">
        <v>5289</v>
      </c>
      <c r="AC422" s="131" t="s">
        <v>5289</v>
      </c>
      <c r="AD422" s="131" t="s">
        <v>5289</v>
      </c>
      <c r="AE422" s="131" t="s">
        <v>5289</v>
      </c>
      <c r="AF422" s="133" t="s">
        <v>5289</v>
      </c>
    </row>
    <row r="423" spans="1:38" ht="102.75" customHeight="1">
      <c r="A423" s="639">
        <v>30</v>
      </c>
      <c r="B423" s="392" t="s">
        <v>1123</v>
      </c>
      <c r="C423" s="376" t="s">
        <v>13691</v>
      </c>
      <c r="D423" s="376" t="s">
        <v>13692</v>
      </c>
      <c r="E423" s="421" t="s">
        <v>16267</v>
      </c>
      <c r="F423" s="364" t="s">
        <v>51</v>
      </c>
      <c r="G423" s="458"/>
      <c r="H423" s="458"/>
      <c r="I423" s="458"/>
      <c r="J423" s="409" t="s">
        <v>5289</v>
      </c>
      <c r="K423" s="475" t="s">
        <v>966</v>
      </c>
      <c r="L423" s="423" t="s">
        <v>40</v>
      </c>
      <c r="M423" s="376" t="s">
        <v>13085</v>
      </c>
      <c r="N423" s="369">
        <v>0</v>
      </c>
      <c r="O423" s="364">
        <v>0</v>
      </c>
      <c r="P423" s="364">
        <v>0</v>
      </c>
      <c r="Q423" s="364">
        <v>0</v>
      </c>
      <c r="R423" s="364">
        <v>0</v>
      </c>
      <c r="S423" s="364">
        <v>0</v>
      </c>
      <c r="T423" s="364">
        <v>0</v>
      </c>
      <c r="U423" s="364">
        <v>0</v>
      </c>
      <c r="V423" s="364">
        <v>0</v>
      </c>
      <c r="W423" s="364">
        <v>0</v>
      </c>
      <c r="X423" s="369">
        <v>20</v>
      </c>
      <c r="Y423" s="364">
        <v>0</v>
      </c>
      <c r="Z423" s="421" t="s">
        <v>40</v>
      </c>
      <c r="AA423" s="643" t="s">
        <v>5289</v>
      </c>
      <c r="AB423" s="643" t="s">
        <v>5289</v>
      </c>
      <c r="AC423" s="131" t="s">
        <v>5289</v>
      </c>
      <c r="AD423" s="131" t="s">
        <v>5289</v>
      </c>
      <c r="AE423" s="131" t="s">
        <v>5289</v>
      </c>
      <c r="AF423" s="133" t="s">
        <v>5289</v>
      </c>
    </row>
    <row r="424" spans="1:38" ht="102">
      <c r="A424" s="639">
        <v>31</v>
      </c>
      <c r="B424" s="392" t="s">
        <v>2788</v>
      </c>
      <c r="C424" s="376" t="s">
        <v>13688</v>
      </c>
      <c r="D424" s="376" t="s">
        <v>2789</v>
      </c>
      <c r="E424" s="421" t="s">
        <v>16264</v>
      </c>
      <c r="F424" s="364" t="s">
        <v>51</v>
      </c>
      <c r="G424" s="458"/>
      <c r="H424" s="458"/>
      <c r="I424" s="458"/>
      <c r="J424" s="458"/>
      <c r="K424" s="747"/>
      <c r="L424" s="423" t="s">
        <v>40</v>
      </c>
      <c r="M424" s="376" t="s">
        <v>13028</v>
      </c>
      <c r="N424" s="366">
        <v>0</v>
      </c>
      <c r="O424" s="364">
        <v>0</v>
      </c>
      <c r="P424" s="364">
        <v>0</v>
      </c>
      <c r="Q424" s="364">
        <v>0</v>
      </c>
      <c r="R424" s="364">
        <v>0</v>
      </c>
      <c r="S424" s="364">
        <v>0</v>
      </c>
      <c r="T424" s="364">
        <v>0</v>
      </c>
      <c r="U424" s="364">
        <v>0</v>
      </c>
      <c r="V424" s="364">
        <v>0</v>
      </c>
      <c r="W424" s="364">
        <v>0</v>
      </c>
      <c r="X424" s="369">
        <v>167</v>
      </c>
      <c r="Y424" s="364">
        <v>0</v>
      </c>
      <c r="Z424" s="421" t="s">
        <v>40</v>
      </c>
      <c r="AA424" s="643" t="s">
        <v>5289</v>
      </c>
      <c r="AB424" s="643" t="s">
        <v>5289</v>
      </c>
      <c r="AC424" s="131" t="s">
        <v>5289</v>
      </c>
      <c r="AD424" s="131" t="s">
        <v>5289</v>
      </c>
      <c r="AE424" s="131" t="s">
        <v>5289</v>
      </c>
      <c r="AF424" s="133" t="s">
        <v>5289</v>
      </c>
    </row>
    <row r="425" spans="1:38" ht="102">
      <c r="A425" s="639">
        <v>32</v>
      </c>
      <c r="B425" s="392" t="s">
        <v>1558</v>
      </c>
      <c r="C425" s="392" t="s">
        <v>13676</v>
      </c>
      <c r="D425" s="392" t="s">
        <v>14776</v>
      </c>
      <c r="E425" s="395" t="s">
        <v>40</v>
      </c>
      <c r="F425" s="395" t="s">
        <v>51</v>
      </c>
      <c r="G425" s="458"/>
      <c r="H425" s="458"/>
      <c r="I425" s="458"/>
      <c r="J425" s="409" t="s">
        <v>5289</v>
      </c>
      <c r="K425" s="369" t="s">
        <v>17790</v>
      </c>
      <c r="L425" s="424" t="s">
        <v>40</v>
      </c>
      <c r="M425" s="392" t="s">
        <v>13028</v>
      </c>
      <c r="N425" s="366">
        <v>0</v>
      </c>
      <c r="O425" s="366">
        <v>0</v>
      </c>
      <c r="P425" s="364">
        <v>0</v>
      </c>
      <c r="Q425" s="366">
        <v>0</v>
      </c>
      <c r="R425" s="366">
        <v>0</v>
      </c>
      <c r="S425" s="366">
        <v>0</v>
      </c>
      <c r="T425" s="364">
        <v>0</v>
      </c>
      <c r="U425" s="366">
        <v>0</v>
      </c>
      <c r="V425" s="366">
        <v>0</v>
      </c>
      <c r="W425" s="366">
        <v>0</v>
      </c>
      <c r="X425" s="369">
        <v>0</v>
      </c>
      <c r="Y425" s="366">
        <v>0</v>
      </c>
      <c r="Z425" s="395" t="s">
        <v>40</v>
      </c>
      <c r="AA425" s="643" t="s">
        <v>5289</v>
      </c>
      <c r="AB425" s="643" t="s">
        <v>5289</v>
      </c>
      <c r="AC425" s="131" t="s">
        <v>5289</v>
      </c>
      <c r="AD425" s="131" t="s">
        <v>5289</v>
      </c>
      <c r="AE425" s="131" t="s">
        <v>5289</v>
      </c>
      <c r="AF425" s="133" t="s">
        <v>5289</v>
      </c>
    </row>
    <row r="426" spans="1:38" ht="102.75" customHeight="1">
      <c r="A426" s="639">
        <v>33</v>
      </c>
      <c r="B426" s="426" t="s">
        <v>14777</v>
      </c>
      <c r="C426" s="426" t="s">
        <v>14778</v>
      </c>
      <c r="D426" s="392" t="s">
        <v>14779</v>
      </c>
      <c r="E426" s="395" t="s">
        <v>16268</v>
      </c>
      <c r="F426" s="366" t="s">
        <v>51</v>
      </c>
      <c r="G426" s="458"/>
      <c r="H426" s="458"/>
      <c r="I426" s="458"/>
      <c r="J426" s="458"/>
      <c r="K426" s="747"/>
      <c r="L426" s="366" t="s">
        <v>51</v>
      </c>
      <c r="M426" s="458"/>
      <c r="N426" s="138"/>
      <c r="O426" s="366">
        <v>0</v>
      </c>
      <c r="P426" s="364">
        <v>0</v>
      </c>
      <c r="Q426" s="366">
        <v>0</v>
      </c>
      <c r="R426" s="366">
        <v>0</v>
      </c>
      <c r="S426" s="366">
        <v>0</v>
      </c>
      <c r="T426" s="364">
        <v>0</v>
      </c>
      <c r="U426" s="366">
        <v>0</v>
      </c>
      <c r="V426" s="366">
        <v>0</v>
      </c>
      <c r="W426" s="366">
        <v>0</v>
      </c>
      <c r="X426" s="369">
        <v>0</v>
      </c>
      <c r="Y426" s="366">
        <v>0</v>
      </c>
      <c r="Z426" s="366" t="s">
        <v>40</v>
      </c>
      <c r="AA426" s="643" t="s">
        <v>5289</v>
      </c>
      <c r="AB426" s="643" t="s">
        <v>5289</v>
      </c>
      <c r="AC426" s="131" t="s">
        <v>5289</v>
      </c>
      <c r="AD426" s="131" t="s">
        <v>5289</v>
      </c>
      <c r="AE426" s="131" t="s">
        <v>5289</v>
      </c>
      <c r="AF426" s="133" t="s">
        <v>5289</v>
      </c>
    </row>
    <row r="427" spans="1:38" s="44" customFormat="1" ht="102">
      <c r="A427" s="639">
        <v>34</v>
      </c>
      <c r="B427" s="392" t="s">
        <v>15619</v>
      </c>
      <c r="C427" s="367" t="s">
        <v>13676</v>
      </c>
      <c r="D427" s="367" t="s">
        <v>15620</v>
      </c>
      <c r="E427" s="368" t="s">
        <v>40</v>
      </c>
      <c r="F427" s="368" t="s">
        <v>51</v>
      </c>
      <c r="G427" s="458"/>
      <c r="H427" s="458"/>
      <c r="I427" s="458"/>
      <c r="J427" s="458"/>
      <c r="K427" s="747"/>
      <c r="L427" s="427" t="s">
        <v>40</v>
      </c>
      <c r="M427" s="367" t="s">
        <v>13028</v>
      </c>
      <c r="N427" s="369">
        <v>0</v>
      </c>
      <c r="O427" s="369">
        <v>0</v>
      </c>
      <c r="P427" s="364">
        <v>0</v>
      </c>
      <c r="Q427" s="369">
        <v>0</v>
      </c>
      <c r="R427" s="369">
        <v>0</v>
      </c>
      <c r="S427" s="369">
        <v>0</v>
      </c>
      <c r="T427" s="364">
        <v>0</v>
      </c>
      <c r="U427" s="369">
        <v>0</v>
      </c>
      <c r="V427" s="369">
        <v>0</v>
      </c>
      <c r="W427" s="369">
        <v>0</v>
      </c>
      <c r="X427" s="369">
        <v>0</v>
      </c>
      <c r="Y427" s="369">
        <v>0</v>
      </c>
      <c r="Z427" s="368" t="s">
        <v>40</v>
      </c>
      <c r="AA427" s="643" t="s">
        <v>5289</v>
      </c>
      <c r="AB427" s="643" t="s">
        <v>5289</v>
      </c>
      <c r="AC427" s="131" t="s">
        <v>5289</v>
      </c>
      <c r="AD427" s="131" t="s">
        <v>5289</v>
      </c>
      <c r="AE427" s="131" t="s">
        <v>5289</v>
      </c>
      <c r="AF427" s="133" t="s">
        <v>5289</v>
      </c>
      <c r="AG427" s="107"/>
      <c r="AH427" s="107"/>
      <c r="AI427" s="107"/>
      <c r="AJ427" s="107"/>
      <c r="AK427" s="107"/>
      <c r="AL427" s="107"/>
    </row>
    <row r="428" spans="1:38" s="44" customFormat="1" ht="178.5">
      <c r="A428" s="639">
        <v>35</v>
      </c>
      <c r="B428" s="426" t="s">
        <v>579</v>
      </c>
      <c r="C428" s="426" t="s">
        <v>13676</v>
      </c>
      <c r="D428" s="426" t="s">
        <v>18369</v>
      </c>
      <c r="E428" s="522" t="s">
        <v>40</v>
      </c>
      <c r="F428" s="395" t="s">
        <v>18185</v>
      </c>
      <c r="G428" s="364" t="s">
        <v>40</v>
      </c>
      <c r="H428" s="364">
        <v>1</v>
      </c>
      <c r="I428" s="422" t="s">
        <v>16488</v>
      </c>
      <c r="J428" s="369" t="s">
        <v>5289</v>
      </c>
      <c r="K428" s="369" t="s">
        <v>6243</v>
      </c>
      <c r="L428" s="369" t="s">
        <v>40</v>
      </c>
      <c r="M428" s="367" t="s">
        <v>18370</v>
      </c>
      <c r="N428" s="369">
        <v>0</v>
      </c>
      <c r="O428" s="369">
        <v>0</v>
      </c>
      <c r="P428" s="364">
        <v>0</v>
      </c>
      <c r="Q428" s="369">
        <v>0</v>
      </c>
      <c r="R428" s="369">
        <v>0</v>
      </c>
      <c r="S428" s="369">
        <v>0</v>
      </c>
      <c r="T428" s="364">
        <v>0</v>
      </c>
      <c r="U428" s="369">
        <v>0</v>
      </c>
      <c r="V428" s="369">
        <v>0</v>
      </c>
      <c r="W428" s="369">
        <v>0</v>
      </c>
      <c r="X428" s="369">
        <v>5</v>
      </c>
      <c r="Y428" s="369">
        <v>0</v>
      </c>
      <c r="Z428" s="749" t="s">
        <v>51</v>
      </c>
      <c r="AA428" s="643" t="s">
        <v>5289</v>
      </c>
      <c r="AB428" s="643" t="s">
        <v>5289</v>
      </c>
      <c r="AC428" s="131" t="s">
        <v>5289</v>
      </c>
      <c r="AD428" s="131" t="s">
        <v>5289</v>
      </c>
      <c r="AE428" s="131" t="s">
        <v>5289</v>
      </c>
      <c r="AF428" s="133" t="s">
        <v>5289</v>
      </c>
      <c r="AG428" s="107"/>
      <c r="AH428" s="107"/>
      <c r="AI428" s="107"/>
      <c r="AJ428" s="107"/>
      <c r="AK428" s="107"/>
      <c r="AL428" s="107"/>
    </row>
    <row r="429" spans="1:38" s="44" customFormat="1" ht="89.25">
      <c r="A429" s="639">
        <v>36</v>
      </c>
      <c r="B429" s="426" t="s">
        <v>19060</v>
      </c>
      <c r="C429" s="426" t="s">
        <v>19061</v>
      </c>
      <c r="D429" s="426" t="s">
        <v>19062</v>
      </c>
      <c r="E429" s="522" t="s">
        <v>40</v>
      </c>
      <c r="F429" s="368" t="s">
        <v>51</v>
      </c>
      <c r="G429" s="458"/>
      <c r="H429" s="458"/>
      <c r="I429" s="458"/>
      <c r="J429" s="369" t="s">
        <v>5289</v>
      </c>
      <c r="K429" s="364" t="s">
        <v>6201</v>
      </c>
      <c r="L429" s="364" t="s">
        <v>40</v>
      </c>
      <c r="M429" s="376" t="s">
        <v>19067</v>
      </c>
      <c r="N429" s="369">
        <v>0</v>
      </c>
      <c r="O429" s="369">
        <v>0</v>
      </c>
      <c r="P429" s="364">
        <v>0</v>
      </c>
      <c r="Q429" s="369">
        <v>0</v>
      </c>
      <c r="R429" s="369">
        <v>0</v>
      </c>
      <c r="S429" s="369">
        <v>0</v>
      </c>
      <c r="T429" s="364">
        <v>0</v>
      </c>
      <c r="U429" s="369">
        <v>0</v>
      </c>
      <c r="V429" s="369">
        <v>0</v>
      </c>
      <c r="W429" s="369">
        <v>0</v>
      </c>
      <c r="X429" s="369">
        <v>0</v>
      </c>
      <c r="Y429" s="369">
        <v>0</v>
      </c>
      <c r="Z429" s="749" t="s">
        <v>51</v>
      </c>
      <c r="AA429" s="643" t="s">
        <v>5289</v>
      </c>
      <c r="AB429" s="643" t="s">
        <v>5289</v>
      </c>
      <c r="AC429" s="131" t="s">
        <v>5289</v>
      </c>
      <c r="AD429" s="131" t="s">
        <v>5289</v>
      </c>
      <c r="AE429" s="131" t="s">
        <v>5289</v>
      </c>
      <c r="AF429" s="133" t="s">
        <v>5289</v>
      </c>
      <c r="AG429" s="107"/>
      <c r="AH429" s="107"/>
      <c r="AI429" s="107"/>
      <c r="AJ429" s="107"/>
      <c r="AK429" s="107"/>
      <c r="AL429" s="107"/>
    </row>
    <row r="430" spans="1:38" s="44" customFormat="1" ht="114.75">
      <c r="A430" s="639">
        <v>37</v>
      </c>
      <c r="B430" s="426" t="s">
        <v>19063</v>
      </c>
      <c r="C430" s="426" t="s">
        <v>19061</v>
      </c>
      <c r="D430" s="426" t="s">
        <v>19064</v>
      </c>
      <c r="E430" s="522" t="s">
        <v>40</v>
      </c>
      <c r="F430" s="395" t="s">
        <v>18185</v>
      </c>
      <c r="G430" s="364" t="s">
        <v>40</v>
      </c>
      <c r="H430" s="364">
        <v>1</v>
      </c>
      <c r="I430" s="422" t="s">
        <v>16488</v>
      </c>
      <c r="J430" s="458"/>
      <c r="K430" s="747"/>
      <c r="L430" s="364" t="s">
        <v>40</v>
      </c>
      <c r="M430" s="376" t="s">
        <v>19067</v>
      </c>
      <c r="N430" s="364">
        <v>0</v>
      </c>
      <c r="O430" s="369">
        <v>0</v>
      </c>
      <c r="P430" s="364">
        <v>0</v>
      </c>
      <c r="Q430" s="369">
        <v>0</v>
      </c>
      <c r="R430" s="369">
        <v>0</v>
      </c>
      <c r="S430" s="369">
        <v>0</v>
      </c>
      <c r="T430" s="364">
        <v>0</v>
      </c>
      <c r="U430" s="369">
        <v>0</v>
      </c>
      <c r="V430" s="369">
        <v>0</v>
      </c>
      <c r="W430" s="369">
        <v>0</v>
      </c>
      <c r="X430" s="364">
        <v>0</v>
      </c>
      <c r="Y430" s="369">
        <v>0</v>
      </c>
      <c r="Z430" s="749" t="s">
        <v>51</v>
      </c>
      <c r="AA430" s="643" t="s">
        <v>5289</v>
      </c>
      <c r="AB430" s="643" t="s">
        <v>5289</v>
      </c>
      <c r="AC430" s="131" t="s">
        <v>5289</v>
      </c>
      <c r="AD430" s="131" t="s">
        <v>5289</v>
      </c>
      <c r="AE430" s="131" t="s">
        <v>5289</v>
      </c>
      <c r="AF430" s="133" t="s">
        <v>5289</v>
      </c>
      <c r="AG430" s="107"/>
      <c r="AH430" s="107"/>
      <c r="AI430" s="107"/>
      <c r="AJ430" s="107"/>
      <c r="AK430" s="107"/>
      <c r="AL430" s="107"/>
    </row>
    <row r="431" spans="1:38" s="44" customFormat="1" ht="102">
      <c r="A431" s="639">
        <v>38</v>
      </c>
      <c r="B431" s="426" t="s">
        <v>19065</v>
      </c>
      <c r="C431" s="426" t="s">
        <v>19061</v>
      </c>
      <c r="D431" s="426" t="s">
        <v>19066</v>
      </c>
      <c r="E431" s="522" t="s">
        <v>40</v>
      </c>
      <c r="F431" s="395" t="s">
        <v>18185</v>
      </c>
      <c r="G431" s="364" t="s">
        <v>40</v>
      </c>
      <c r="H431" s="364">
        <v>1</v>
      </c>
      <c r="I431" s="422" t="s">
        <v>16488</v>
      </c>
      <c r="J431" s="458"/>
      <c r="K431" s="747"/>
      <c r="L431" s="364" t="s">
        <v>40</v>
      </c>
      <c r="M431" s="376" t="s">
        <v>19068</v>
      </c>
      <c r="N431" s="369">
        <v>0</v>
      </c>
      <c r="O431" s="369">
        <v>0</v>
      </c>
      <c r="P431" s="364">
        <v>0</v>
      </c>
      <c r="Q431" s="369">
        <v>0</v>
      </c>
      <c r="R431" s="369">
        <v>0</v>
      </c>
      <c r="S431" s="369">
        <v>0</v>
      </c>
      <c r="T431" s="364">
        <v>0</v>
      </c>
      <c r="U431" s="369">
        <v>0</v>
      </c>
      <c r="V431" s="369">
        <v>0</v>
      </c>
      <c r="W431" s="369">
        <v>0</v>
      </c>
      <c r="X431" s="369">
        <v>0</v>
      </c>
      <c r="Y431" s="369">
        <v>0</v>
      </c>
      <c r="Z431" s="749" t="s">
        <v>51</v>
      </c>
      <c r="AA431" s="643" t="s">
        <v>5289</v>
      </c>
      <c r="AB431" s="643" t="s">
        <v>5289</v>
      </c>
      <c r="AC431" s="131" t="s">
        <v>5289</v>
      </c>
      <c r="AD431" s="131" t="s">
        <v>5289</v>
      </c>
      <c r="AE431" s="131" t="s">
        <v>5289</v>
      </c>
      <c r="AF431" s="133" t="s">
        <v>5289</v>
      </c>
      <c r="AG431" s="107"/>
      <c r="AH431" s="107"/>
      <c r="AI431" s="107"/>
      <c r="AJ431" s="107"/>
      <c r="AK431" s="107"/>
      <c r="AL431" s="107"/>
    </row>
    <row r="432" spans="1:38" ht="15.75" customHeight="1" thickBot="1">
      <c r="A432" s="245">
        <v>1</v>
      </c>
      <c r="B432" s="245">
        <v>38</v>
      </c>
      <c r="C432" s="245"/>
      <c r="D432" s="245">
        <v>38</v>
      </c>
      <c r="E432" s="245">
        <v>38</v>
      </c>
      <c r="F432" s="245">
        <v>11</v>
      </c>
      <c r="G432" s="245">
        <v>1</v>
      </c>
      <c r="H432" s="646">
        <v>1</v>
      </c>
      <c r="I432" s="646"/>
      <c r="J432" s="646">
        <v>1</v>
      </c>
      <c r="K432" s="646">
        <v>15</v>
      </c>
      <c r="L432" s="646">
        <v>35</v>
      </c>
      <c r="M432" s="242"/>
      <c r="N432" s="646">
        <f t="shared" ref="N432:O432" si="40">SUM(N394:N431)</f>
        <v>997</v>
      </c>
      <c r="O432" s="646">
        <f t="shared" si="40"/>
        <v>0</v>
      </c>
      <c r="P432" s="646">
        <f t="shared" ref="P432:Q432" si="41">SUM(P394:P431)</f>
        <v>0</v>
      </c>
      <c r="Q432" s="646">
        <f t="shared" si="41"/>
        <v>0</v>
      </c>
      <c r="R432" s="646">
        <f t="shared" ref="R432" si="42">SUM(R394:R431)</f>
        <v>0</v>
      </c>
      <c r="S432" s="646">
        <f t="shared" ref="S432" si="43">SUM(S394:S431)</f>
        <v>0</v>
      </c>
      <c r="T432" s="646">
        <f t="shared" ref="T432:U432" si="44">SUM(T394:T431)</f>
        <v>0</v>
      </c>
      <c r="U432" s="646">
        <f t="shared" si="44"/>
        <v>0</v>
      </c>
      <c r="V432" s="646">
        <f t="shared" ref="V432:W432" si="45">SUM(V394:V431)</f>
        <v>0</v>
      </c>
      <c r="W432" s="646">
        <f t="shared" si="45"/>
        <v>0</v>
      </c>
      <c r="X432" s="646">
        <f t="shared" ref="X432:Y432" si="46">SUM(X394:X431)</f>
        <v>5236</v>
      </c>
      <c r="Y432" s="646">
        <f t="shared" si="46"/>
        <v>0</v>
      </c>
      <c r="Z432" s="646">
        <v>35</v>
      </c>
      <c r="AA432" s="646">
        <v>1</v>
      </c>
      <c r="AB432" s="646">
        <v>1</v>
      </c>
      <c r="AC432" s="726"/>
      <c r="AD432" s="726"/>
      <c r="AE432" s="726"/>
      <c r="AF432" s="727"/>
    </row>
    <row r="433" spans="1:32" ht="15.75" customHeight="1" thickBot="1">
      <c r="A433" s="663" t="s">
        <v>19146</v>
      </c>
      <c r="B433" s="664"/>
      <c r="C433" s="664"/>
      <c r="D433" s="664"/>
      <c r="E433" s="664"/>
      <c r="F433" s="664"/>
      <c r="G433" s="664"/>
      <c r="H433" s="664"/>
      <c r="I433" s="664"/>
      <c r="J433" s="664"/>
      <c r="K433" s="664"/>
      <c r="L433" s="664"/>
      <c r="M433" s="664"/>
      <c r="N433" s="664"/>
      <c r="O433" s="664"/>
      <c r="P433" s="664"/>
      <c r="Q433" s="664"/>
      <c r="R433" s="664"/>
      <c r="S433" s="664"/>
      <c r="T433" s="664"/>
      <c r="U433" s="664"/>
      <c r="V433" s="664"/>
      <c r="W433" s="664"/>
      <c r="X433" s="664"/>
      <c r="Y433" s="664"/>
      <c r="Z433" s="664"/>
      <c r="AA433" s="664"/>
      <c r="AB433" s="664"/>
      <c r="AC433" s="664"/>
      <c r="AD433" s="664"/>
      <c r="AE433" s="664"/>
      <c r="AF433" s="665"/>
    </row>
    <row r="434" spans="1:32" ht="216.75">
      <c r="A434" s="639">
        <v>1</v>
      </c>
      <c r="B434" s="587" t="s">
        <v>20543</v>
      </c>
      <c r="C434" s="587" t="s">
        <v>20544</v>
      </c>
      <c r="D434" s="587" t="s">
        <v>21765</v>
      </c>
      <c r="E434" s="5" t="s">
        <v>40</v>
      </c>
      <c r="F434" s="123" t="s">
        <v>51</v>
      </c>
      <c r="G434" s="138"/>
      <c r="H434" s="138"/>
      <c r="I434" s="138"/>
      <c r="J434" s="123" t="s">
        <v>21766</v>
      </c>
      <c r="K434" s="123" t="s">
        <v>51</v>
      </c>
      <c r="L434" s="640" t="s">
        <v>51</v>
      </c>
      <c r="M434" s="202"/>
      <c r="N434" s="138"/>
      <c r="O434" s="643">
        <v>0</v>
      </c>
      <c r="P434" s="643">
        <v>0</v>
      </c>
      <c r="Q434" s="643">
        <v>0</v>
      </c>
      <c r="R434" s="643">
        <v>0</v>
      </c>
      <c r="S434" s="643">
        <v>0</v>
      </c>
      <c r="T434" s="643">
        <v>0</v>
      </c>
      <c r="U434" s="643">
        <v>0</v>
      </c>
      <c r="V434" s="643">
        <v>0</v>
      </c>
      <c r="W434" s="643">
        <v>0</v>
      </c>
      <c r="X434" s="750">
        <v>291</v>
      </c>
      <c r="Y434" s="643">
        <v>362</v>
      </c>
      <c r="Z434" s="640" t="s">
        <v>51</v>
      </c>
      <c r="AA434" s="4" t="s">
        <v>20537</v>
      </c>
      <c r="AB434" s="4" t="s">
        <v>20538</v>
      </c>
      <c r="AC434" s="131" t="s">
        <v>20539</v>
      </c>
      <c r="AD434" s="131" t="s">
        <v>20540</v>
      </c>
      <c r="AE434" s="131" t="s">
        <v>20541</v>
      </c>
      <c r="AF434" s="133" t="s">
        <v>20542</v>
      </c>
    </row>
    <row r="435" spans="1:32" ht="63.75">
      <c r="A435" s="639">
        <v>2</v>
      </c>
      <c r="B435" s="367" t="s">
        <v>3277</v>
      </c>
      <c r="C435" s="367" t="s">
        <v>20544</v>
      </c>
      <c r="D435" s="367" t="s">
        <v>21386</v>
      </c>
      <c r="E435" s="5" t="s">
        <v>40</v>
      </c>
      <c r="F435" s="123" t="s">
        <v>51</v>
      </c>
      <c r="G435" s="138"/>
      <c r="H435" s="138"/>
      <c r="I435" s="138"/>
      <c r="J435" s="138"/>
      <c r="K435" s="138"/>
      <c r="L435" s="640" t="s">
        <v>51</v>
      </c>
      <c r="M435" s="202"/>
      <c r="N435" s="138"/>
      <c r="O435" s="643">
        <v>0</v>
      </c>
      <c r="P435" s="643">
        <v>0</v>
      </c>
      <c r="Q435" s="643">
        <v>0</v>
      </c>
      <c r="R435" s="643">
        <v>0</v>
      </c>
      <c r="S435" s="643">
        <v>0</v>
      </c>
      <c r="T435" s="643">
        <v>0</v>
      </c>
      <c r="U435" s="643">
        <v>0</v>
      </c>
      <c r="V435" s="643">
        <v>0</v>
      </c>
      <c r="W435" s="643">
        <v>0</v>
      </c>
      <c r="X435" s="643">
        <v>0</v>
      </c>
      <c r="Y435" s="643">
        <v>11</v>
      </c>
      <c r="Z435" s="640" t="s">
        <v>51</v>
      </c>
      <c r="AA435" s="643" t="s">
        <v>5289</v>
      </c>
      <c r="AB435" s="643" t="s">
        <v>5289</v>
      </c>
      <c r="AC435" s="131" t="s">
        <v>5289</v>
      </c>
      <c r="AD435" s="131" t="s">
        <v>5289</v>
      </c>
      <c r="AE435" s="131" t="s">
        <v>5289</v>
      </c>
      <c r="AF435" s="133" t="s">
        <v>5289</v>
      </c>
    </row>
    <row r="436" spans="1:32" ht="38.25">
      <c r="A436" s="639">
        <v>3</v>
      </c>
      <c r="B436" s="367" t="s">
        <v>20545</v>
      </c>
      <c r="C436" s="367" t="s">
        <v>20546</v>
      </c>
      <c r="D436" s="367" t="s">
        <v>131</v>
      </c>
      <c r="E436" s="5" t="s">
        <v>51</v>
      </c>
      <c r="F436" s="123" t="s">
        <v>51</v>
      </c>
      <c r="G436" s="138"/>
      <c r="H436" s="138"/>
      <c r="I436" s="138"/>
      <c r="J436" s="138"/>
      <c r="K436" s="138"/>
      <c r="L436" s="640" t="s">
        <v>51</v>
      </c>
      <c r="M436" s="202"/>
      <c r="N436" s="138"/>
      <c r="O436" s="643">
        <v>0</v>
      </c>
      <c r="P436" s="643">
        <v>0</v>
      </c>
      <c r="Q436" s="643">
        <v>0</v>
      </c>
      <c r="R436" s="643">
        <v>0</v>
      </c>
      <c r="S436" s="643">
        <v>0</v>
      </c>
      <c r="T436" s="643">
        <v>0</v>
      </c>
      <c r="U436" s="643">
        <v>0</v>
      </c>
      <c r="V436" s="643">
        <v>0</v>
      </c>
      <c r="W436" s="643">
        <v>0</v>
      </c>
      <c r="X436" s="643">
        <v>2</v>
      </c>
      <c r="Y436" s="643">
        <v>0</v>
      </c>
      <c r="Z436" s="640" t="s">
        <v>51</v>
      </c>
      <c r="AA436" s="643" t="s">
        <v>5289</v>
      </c>
      <c r="AB436" s="643" t="s">
        <v>5289</v>
      </c>
      <c r="AC436" s="131" t="s">
        <v>5289</v>
      </c>
      <c r="AD436" s="131" t="s">
        <v>5289</v>
      </c>
      <c r="AE436" s="131" t="s">
        <v>5289</v>
      </c>
      <c r="AF436" s="133" t="s">
        <v>5289</v>
      </c>
    </row>
    <row r="437" spans="1:32" ht="63.75">
      <c r="A437" s="639">
        <v>4</v>
      </c>
      <c r="B437" s="584" t="s">
        <v>3952</v>
      </c>
      <c r="C437" s="584" t="s">
        <v>20547</v>
      </c>
      <c r="D437" s="367" t="s">
        <v>21387</v>
      </c>
      <c r="E437" s="5" t="s">
        <v>40</v>
      </c>
      <c r="F437" s="123" t="s">
        <v>51</v>
      </c>
      <c r="G437" s="138"/>
      <c r="H437" s="138"/>
      <c r="I437" s="138"/>
      <c r="J437" s="138"/>
      <c r="K437" s="138"/>
      <c r="L437" s="640" t="s">
        <v>51</v>
      </c>
      <c r="M437" s="202"/>
      <c r="N437" s="138"/>
      <c r="O437" s="643">
        <v>0</v>
      </c>
      <c r="P437" s="643">
        <v>0</v>
      </c>
      <c r="Q437" s="643">
        <v>0</v>
      </c>
      <c r="R437" s="643">
        <v>0</v>
      </c>
      <c r="S437" s="643">
        <v>0</v>
      </c>
      <c r="T437" s="643">
        <v>0</v>
      </c>
      <c r="U437" s="643">
        <v>0</v>
      </c>
      <c r="V437" s="643">
        <v>0</v>
      </c>
      <c r="W437" s="643">
        <v>0</v>
      </c>
      <c r="X437" s="643">
        <v>0</v>
      </c>
      <c r="Y437" s="643">
        <v>0</v>
      </c>
      <c r="Z437" s="640" t="s">
        <v>51</v>
      </c>
      <c r="AA437" s="643" t="s">
        <v>5289</v>
      </c>
      <c r="AB437" s="643" t="s">
        <v>5289</v>
      </c>
      <c r="AC437" s="131" t="s">
        <v>5289</v>
      </c>
      <c r="AD437" s="131" t="s">
        <v>5289</v>
      </c>
      <c r="AE437" s="131" t="s">
        <v>5289</v>
      </c>
      <c r="AF437" s="133" t="s">
        <v>5289</v>
      </c>
    </row>
    <row r="438" spans="1:32" ht="39" customHeight="1">
      <c r="A438" s="639">
        <v>5</v>
      </c>
      <c r="B438" s="367" t="s">
        <v>747</v>
      </c>
      <c r="C438" s="367" t="s">
        <v>20548</v>
      </c>
      <c r="D438" s="367" t="s">
        <v>131</v>
      </c>
      <c r="E438" s="5" t="s">
        <v>51</v>
      </c>
      <c r="F438" s="123" t="s">
        <v>51</v>
      </c>
      <c r="G438" s="138"/>
      <c r="H438" s="138"/>
      <c r="I438" s="138"/>
      <c r="J438" s="138"/>
      <c r="K438" s="138"/>
      <c r="L438" s="640" t="s">
        <v>51</v>
      </c>
      <c r="M438" s="202"/>
      <c r="N438" s="138"/>
      <c r="O438" s="643">
        <v>0</v>
      </c>
      <c r="P438" s="643">
        <v>0</v>
      </c>
      <c r="Q438" s="643">
        <v>0</v>
      </c>
      <c r="R438" s="643">
        <v>0</v>
      </c>
      <c r="S438" s="643">
        <v>0</v>
      </c>
      <c r="T438" s="643">
        <v>0</v>
      </c>
      <c r="U438" s="643">
        <v>0</v>
      </c>
      <c r="V438" s="643">
        <v>0</v>
      </c>
      <c r="W438" s="643">
        <v>0</v>
      </c>
      <c r="X438" s="643">
        <v>2</v>
      </c>
      <c r="Y438" s="643">
        <v>2</v>
      </c>
      <c r="Z438" s="640" t="s">
        <v>51</v>
      </c>
      <c r="AA438" s="643" t="s">
        <v>5289</v>
      </c>
      <c r="AB438" s="643" t="s">
        <v>5289</v>
      </c>
      <c r="AC438" s="131" t="s">
        <v>5289</v>
      </c>
      <c r="AD438" s="131" t="s">
        <v>5289</v>
      </c>
      <c r="AE438" s="131" t="s">
        <v>5289</v>
      </c>
      <c r="AF438" s="133" t="s">
        <v>5289</v>
      </c>
    </row>
    <row r="439" spans="1:32" ht="76.5">
      <c r="A439" s="639">
        <v>6</v>
      </c>
      <c r="B439" s="367" t="s">
        <v>1136</v>
      </c>
      <c r="C439" s="367" t="s">
        <v>20549</v>
      </c>
      <c r="D439" s="367" t="s">
        <v>21388</v>
      </c>
      <c r="E439" s="25" t="s">
        <v>40</v>
      </c>
      <c r="F439" s="123" t="s">
        <v>51</v>
      </c>
      <c r="G439" s="138"/>
      <c r="H439" s="138"/>
      <c r="I439" s="138"/>
      <c r="J439" s="138"/>
      <c r="K439" s="138"/>
      <c r="L439" s="640" t="s">
        <v>51</v>
      </c>
      <c r="M439" s="202"/>
      <c r="N439" s="138"/>
      <c r="O439" s="643">
        <v>0</v>
      </c>
      <c r="P439" s="643">
        <v>0</v>
      </c>
      <c r="Q439" s="643">
        <v>0</v>
      </c>
      <c r="R439" s="643">
        <v>0</v>
      </c>
      <c r="S439" s="643">
        <v>0</v>
      </c>
      <c r="T439" s="643">
        <v>0</v>
      </c>
      <c r="U439" s="643">
        <v>0</v>
      </c>
      <c r="V439" s="643">
        <v>0</v>
      </c>
      <c r="W439" s="643">
        <v>0</v>
      </c>
      <c r="X439" s="643">
        <v>0</v>
      </c>
      <c r="Y439" s="643">
        <v>2</v>
      </c>
      <c r="Z439" s="640" t="s">
        <v>51</v>
      </c>
      <c r="AA439" s="643" t="s">
        <v>5289</v>
      </c>
      <c r="AB439" s="643" t="s">
        <v>5289</v>
      </c>
      <c r="AC439" s="131" t="s">
        <v>5289</v>
      </c>
      <c r="AD439" s="131" t="s">
        <v>5289</v>
      </c>
      <c r="AE439" s="131" t="s">
        <v>5289</v>
      </c>
      <c r="AF439" s="133" t="s">
        <v>5289</v>
      </c>
    </row>
    <row r="440" spans="1:32" ht="51">
      <c r="A440" s="639">
        <v>7</v>
      </c>
      <c r="B440" s="418" t="s">
        <v>127</v>
      </c>
      <c r="C440" s="418" t="s">
        <v>20550</v>
      </c>
      <c r="D440" s="367" t="s">
        <v>131</v>
      </c>
      <c r="E440" s="641" t="s">
        <v>51</v>
      </c>
      <c r="F440" s="123" t="s">
        <v>51</v>
      </c>
      <c r="G440" s="138"/>
      <c r="H440" s="138"/>
      <c r="I440" s="138"/>
      <c r="J440" s="138"/>
      <c r="K440" s="138"/>
      <c r="L440" s="640" t="s">
        <v>51</v>
      </c>
      <c r="M440" s="202"/>
      <c r="N440" s="138"/>
      <c r="O440" s="643">
        <v>0</v>
      </c>
      <c r="P440" s="643">
        <v>0</v>
      </c>
      <c r="Q440" s="643">
        <v>0</v>
      </c>
      <c r="R440" s="643">
        <v>0</v>
      </c>
      <c r="S440" s="643">
        <v>0</v>
      </c>
      <c r="T440" s="643">
        <v>0</v>
      </c>
      <c r="U440" s="643">
        <v>0</v>
      </c>
      <c r="V440" s="643">
        <v>0</v>
      </c>
      <c r="W440" s="643">
        <v>0</v>
      </c>
      <c r="X440" s="643">
        <v>3</v>
      </c>
      <c r="Y440" s="643">
        <v>0</v>
      </c>
      <c r="Z440" s="640" t="s">
        <v>51</v>
      </c>
      <c r="AA440" s="643" t="s">
        <v>5289</v>
      </c>
      <c r="AB440" s="643" t="s">
        <v>5289</v>
      </c>
      <c r="AC440" s="131" t="s">
        <v>5289</v>
      </c>
      <c r="AD440" s="131" t="s">
        <v>5289</v>
      </c>
      <c r="AE440" s="131" t="s">
        <v>5289</v>
      </c>
      <c r="AF440" s="133" t="s">
        <v>5289</v>
      </c>
    </row>
    <row r="441" spans="1:32" ht="114.75">
      <c r="A441" s="639">
        <v>8</v>
      </c>
      <c r="B441" s="367" t="s">
        <v>20551</v>
      </c>
      <c r="C441" s="418" t="s">
        <v>20552</v>
      </c>
      <c r="D441" s="418" t="s">
        <v>21389</v>
      </c>
      <c r="E441" s="641" t="s">
        <v>40</v>
      </c>
      <c r="F441" s="14" t="s">
        <v>19012</v>
      </c>
      <c r="G441" s="622" t="s">
        <v>51</v>
      </c>
      <c r="H441" s="622">
        <v>1</v>
      </c>
      <c r="I441" s="120" t="s">
        <v>130</v>
      </c>
      <c r="J441" s="138"/>
      <c r="K441" s="138"/>
      <c r="L441" s="640" t="s">
        <v>51</v>
      </c>
      <c r="M441" s="202"/>
      <c r="N441" s="138"/>
      <c r="O441" s="643">
        <v>0</v>
      </c>
      <c r="P441" s="643">
        <v>0</v>
      </c>
      <c r="Q441" s="643">
        <v>0</v>
      </c>
      <c r="R441" s="643">
        <v>0</v>
      </c>
      <c r="S441" s="643">
        <v>0</v>
      </c>
      <c r="T441" s="643">
        <v>0</v>
      </c>
      <c r="U441" s="643">
        <v>0</v>
      </c>
      <c r="V441" s="643">
        <v>0</v>
      </c>
      <c r="W441" s="643">
        <v>0</v>
      </c>
      <c r="X441" s="643">
        <v>37</v>
      </c>
      <c r="Y441" s="643">
        <v>87</v>
      </c>
      <c r="Z441" s="640" t="s">
        <v>51</v>
      </c>
      <c r="AA441" s="643" t="s">
        <v>5289</v>
      </c>
      <c r="AB441" s="643" t="s">
        <v>5289</v>
      </c>
      <c r="AC441" s="131" t="s">
        <v>5289</v>
      </c>
      <c r="AD441" s="131" t="s">
        <v>5289</v>
      </c>
      <c r="AE441" s="131" t="s">
        <v>5289</v>
      </c>
      <c r="AF441" s="133" t="s">
        <v>5289</v>
      </c>
    </row>
    <row r="442" spans="1:32" ht="114.75">
      <c r="A442" s="639">
        <v>9</v>
      </c>
      <c r="B442" s="418" t="s">
        <v>110</v>
      </c>
      <c r="C442" s="418" t="s">
        <v>20552</v>
      </c>
      <c r="D442" s="418" t="s">
        <v>21390</v>
      </c>
      <c r="E442" s="641" t="s">
        <v>40</v>
      </c>
      <c r="F442" s="14" t="s">
        <v>19012</v>
      </c>
      <c r="G442" s="622" t="s">
        <v>51</v>
      </c>
      <c r="H442" s="622">
        <v>1</v>
      </c>
      <c r="I442" s="120" t="s">
        <v>130</v>
      </c>
      <c r="J442" s="138"/>
      <c r="K442" s="138"/>
      <c r="L442" s="640" t="s">
        <v>51</v>
      </c>
      <c r="M442" s="202"/>
      <c r="N442" s="138"/>
      <c r="O442" s="643">
        <v>0</v>
      </c>
      <c r="P442" s="643">
        <v>0</v>
      </c>
      <c r="Q442" s="643">
        <v>0</v>
      </c>
      <c r="R442" s="643">
        <v>0</v>
      </c>
      <c r="S442" s="643">
        <v>0</v>
      </c>
      <c r="T442" s="643">
        <v>0</v>
      </c>
      <c r="U442" s="643">
        <v>0</v>
      </c>
      <c r="V442" s="643">
        <v>0</v>
      </c>
      <c r="W442" s="643">
        <v>0</v>
      </c>
      <c r="X442" s="643">
        <v>137</v>
      </c>
      <c r="Y442" s="643">
        <v>305</v>
      </c>
      <c r="Z442" s="640" t="s">
        <v>51</v>
      </c>
      <c r="AA442" s="643" t="s">
        <v>5289</v>
      </c>
      <c r="AB442" s="643" t="s">
        <v>5289</v>
      </c>
      <c r="AC442" s="131" t="s">
        <v>5289</v>
      </c>
      <c r="AD442" s="131" t="s">
        <v>5289</v>
      </c>
      <c r="AE442" s="131" t="s">
        <v>5289</v>
      </c>
      <c r="AF442" s="133" t="s">
        <v>5289</v>
      </c>
    </row>
    <row r="443" spans="1:32" ht="76.5">
      <c r="A443" s="639">
        <v>10</v>
      </c>
      <c r="B443" s="418" t="s">
        <v>7616</v>
      </c>
      <c r="C443" s="418" t="s">
        <v>20553</v>
      </c>
      <c r="D443" s="367" t="s">
        <v>21391</v>
      </c>
      <c r="E443" s="123" t="s">
        <v>40</v>
      </c>
      <c r="F443" s="123" t="s">
        <v>51</v>
      </c>
      <c r="G443" s="138"/>
      <c r="H443" s="138"/>
      <c r="I443" s="138"/>
      <c r="J443" s="138"/>
      <c r="K443" s="138"/>
      <c r="L443" s="640" t="s">
        <v>51</v>
      </c>
      <c r="M443" s="202"/>
      <c r="N443" s="138"/>
      <c r="O443" s="643">
        <v>0</v>
      </c>
      <c r="P443" s="643">
        <v>0</v>
      </c>
      <c r="Q443" s="643">
        <v>0</v>
      </c>
      <c r="R443" s="643">
        <v>0</v>
      </c>
      <c r="S443" s="643">
        <v>0</v>
      </c>
      <c r="T443" s="643">
        <v>0</v>
      </c>
      <c r="U443" s="643">
        <v>0</v>
      </c>
      <c r="V443" s="643">
        <v>0</v>
      </c>
      <c r="W443" s="643">
        <v>0</v>
      </c>
      <c r="X443" s="409">
        <v>10</v>
      </c>
      <c r="Y443" s="643">
        <v>7</v>
      </c>
      <c r="Z443" s="640" t="s">
        <v>51</v>
      </c>
      <c r="AA443" s="643" t="s">
        <v>5289</v>
      </c>
      <c r="AB443" s="643" t="s">
        <v>5289</v>
      </c>
      <c r="AC443" s="131" t="s">
        <v>5289</v>
      </c>
      <c r="AD443" s="131" t="s">
        <v>5289</v>
      </c>
      <c r="AE443" s="131" t="s">
        <v>5289</v>
      </c>
      <c r="AF443" s="133" t="s">
        <v>5289</v>
      </c>
    </row>
    <row r="444" spans="1:32" ht="38.25">
      <c r="A444" s="639">
        <v>11</v>
      </c>
      <c r="B444" s="418" t="s">
        <v>20554</v>
      </c>
      <c r="C444" s="418" t="s">
        <v>20553</v>
      </c>
      <c r="D444" s="367" t="s">
        <v>131</v>
      </c>
      <c r="E444" s="123" t="s">
        <v>51</v>
      </c>
      <c r="F444" s="123" t="s">
        <v>51</v>
      </c>
      <c r="G444" s="138"/>
      <c r="H444" s="138"/>
      <c r="I444" s="138"/>
      <c r="J444" s="138"/>
      <c r="K444" s="138"/>
      <c r="L444" s="640" t="s">
        <v>51</v>
      </c>
      <c r="M444" s="202"/>
      <c r="N444" s="138"/>
      <c r="O444" s="643">
        <v>0</v>
      </c>
      <c r="P444" s="643">
        <v>0</v>
      </c>
      <c r="Q444" s="643">
        <v>0</v>
      </c>
      <c r="R444" s="643">
        <v>0</v>
      </c>
      <c r="S444" s="643">
        <v>0</v>
      </c>
      <c r="T444" s="643">
        <v>0</v>
      </c>
      <c r="U444" s="643">
        <v>0</v>
      </c>
      <c r="V444" s="643">
        <v>0</v>
      </c>
      <c r="W444" s="643">
        <v>0</v>
      </c>
      <c r="X444" s="542">
        <v>178</v>
      </c>
      <c r="Y444" s="643">
        <v>119</v>
      </c>
      <c r="Z444" s="640" t="s">
        <v>51</v>
      </c>
      <c r="AA444" s="643" t="s">
        <v>5289</v>
      </c>
      <c r="AB444" s="643" t="s">
        <v>5289</v>
      </c>
      <c r="AC444" s="131" t="s">
        <v>5289</v>
      </c>
      <c r="AD444" s="131" t="s">
        <v>5289</v>
      </c>
      <c r="AE444" s="131" t="s">
        <v>5289</v>
      </c>
      <c r="AF444" s="133" t="s">
        <v>5289</v>
      </c>
    </row>
    <row r="445" spans="1:32" ht="114.75">
      <c r="A445" s="639">
        <v>12</v>
      </c>
      <c r="B445" s="367" t="s">
        <v>20555</v>
      </c>
      <c r="C445" s="418" t="s">
        <v>20553</v>
      </c>
      <c r="D445" s="418" t="s">
        <v>21392</v>
      </c>
      <c r="E445" s="622" t="s">
        <v>40</v>
      </c>
      <c r="F445" s="14" t="s">
        <v>19012</v>
      </c>
      <c r="G445" s="622" t="s">
        <v>51</v>
      </c>
      <c r="H445" s="622">
        <v>1</v>
      </c>
      <c r="I445" s="120" t="s">
        <v>130</v>
      </c>
      <c r="J445" s="138"/>
      <c r="K445" s="138"/>
      <c r="L445" s="640" t="s">
        <v>51</v>
      </c>
      <c r="M445" s="202"/>
      <c r="N445" s="138"/>
      <c r="O445" s="643">
        <v>0</v>
      </c>
      <c r="P445" s="643">
        <v>0</v>
      </c>
      <c r="Q445" s="643">
        <v>0</v>
      </c>
      <c r="R445" s="643">
        <v>0</v>
      </c>
      <c r="S445" s="643">
        <v>0</v>
      </c>
      <c r="T445" s="643">
        <v>0</v>
      </c>
      <c r="U445" s="643">
        <v>0</v>
      </c>
      <c r="V445" s="643">
        <v>0</v>
      </c>
      <c r="W445" s="643">
        <v>0</v>
      </c>
      <c r="X445" s="542">
        <v>13</v>
      </c>
      <c r="Y445" s="643">
        <v>4</v>
      </c>
      <c r="Z445" s="640" t="s">
        <v>51</v>
      </c>
      <c r="AA445" s="643" t="s">
        <v>5289</v>
      </c>
      <c r="AB445" s="643" t="s">
        <v>5289</v>
      </c>
      <c r="AC445" s="131" t="s">
        <v>5289</v>
      </c>
      <c r="AD445" s="131" t="s">
        <v>5289</v>
      </c>
      <c r="AE445" s="131" t="s">
        <v>5289</v>
      </c>
      <c r="AF445" s="133" t="s">
        <v>5289</v>
      </c>
    </row>
    <row r="446" spans="1:32" ht="114.75">
      <c r="A446" s="639">
        <v>13</v>
      </c>
      <c r="B446" s="418" t="s">
        <v>123</v>
      </c>
      <c r="C446" s="418" t="s">
        <v>20553</v>
      </c>
      <c r="D446" s="418" t="s">
        <v>21393</v>
      </c>
      <c r="E446" s="622" t="s">
        <v>40</v>
      </c>
      <c r="F446" s="14" t="s">
        <v>19012</v>
      </c>
      <c r="G446" s="622" t="s">
        <v>51</v>
      </c>
      <c r="H446" s="622">
        <v>1</v>
      </c>
      <c r="I446" s="120" t="s">
        <v>130</v>
      </c>
      <c r="J446" s="138"/>
      <c r="K446" s="138"/>
      <c r="L446" s="640" t="s">
        <v>51</v>
      </c>
      <c r="M446" s="202"/>
      <c r="N446" s="138"/>
      <c r="O446" s="643">
        <v>0</v>
      </c>
      <c r="P446" s="643">
        <v>0</v>
      </c>
      <c r="Q446" s="643">
        <v>0</v>
      </c>
      <c r="R446" s="643">
        <v>0</v>
      </c>
      <c r="S446" s="643">
        <v>0</v>
      </c>
      <c r="T446" s="643">
        <v>0</v>
      </c>
      <c r="U446" s="643">
        <v>0</v>
      </c>
      <c r="V446" s="643">
        <v>0</v>
      </c>
      <c r="W446" s="643">
        <v>0</v>
      </c>
      <c r="X446" s="542">
        <v>8</v>
      </c>
      <c r="Y446" s="643">
        <v>0</v>
      </c>
      <c r="Z446" s="640" t="s">
        <v>51</v>
      </c>
      <c r="AA446" s="643" t="s">
        <v>5289</v>
      </c>
      <c r="AB446" s="643" t="s">
        <v>5289</v>
      </c>
      <c r="AC446" s="131" t="s">
        <v>5289</v>
      </c>
      <c r="AD446" s="131" t="s">
        <v>5289</v>
      </c>
      <c r="AE446" s="131" t="s">
        <v>5289</v>
      </c>
      <c r="AF446" s="133" t="s">
        <v>5289</v>
      </c>
    </row>
    <row r="447" spans="1:32" ht="114.75">
      <c r="A447" s="639">
        <v>14</v>
      </c>
      <c r="B447" s="367" t="s">
        <v>20556</v>
      </c>
      <c r="C447" s="418" t="s">
        <v>20553</v>
      </c>
      <c r="D447" s="367" t="s">
        <v>21394</v>
      </c>
      <c r="E447" s="622" t="s">
        <v>40</v>
      </c>
      <c r="F447" s="14" t="s">
        <v>19012</v>
      </c>
      <c r="G447" s="622" t="s">
        <v>51</v>
      </c>
      <c r="H447" s="622">
        <v>1</v>
      </c>
      <c r="I447" s="120" t="s">
        <v>130</v>
      </c>
      <c r="J447" s="138"/>
      <c r="K447" s="138"/>
      <c r="L447" s="640" t="s">
        <v>51</v>
      </c>
      <c r="M447" s="202"/>
      <c r="N447" s="138"/>
      <c r="O447" s="643">
        <v>0</v>
      </c>
      <c r="P447" s="643">
        <v>0</v>
      </c>
      <c r="Q447" s="643">
        <v>0</v>
      </c>
      <c r="R447" s="643">
        <v>0</v>
      </c>
      <c r="S447" s="643">
        <v>0</v>
      </c>
      <c r="T447" s="643">
        <v>0</v>
      </c>
      <c r="U447" s="643">
        <v>0</v>
      </c>
      <c r="V447" s="643">
        <v>0</v>
      </c>
      <c r="W447" s="643">
        <v>0</v>
      </c>
      <c r="X447" s="542">
        <v>113</v>
      </c>
      <c r="Y447" s="643">
        <v>5</v>
      </c>
      <c r="Z447" s="640" t="s">
        <v>51</v>
      </c>
      <c r="AA447" s="643" t="s">
        <v>5289</v>
      </c>
      <c r="AB447" s="643" t="s">
        <v>5289</v>
      </c>
      <c r="AC447" s="131" t="s">
        <v>5289</v>
      </c>
      <c r="AD447" s="131" t="s">
        <v>5289</v>
      </c>
      <c r="AE447" s="131" t="s">
        <v>5289</v>
      </c>
      <c r="AF447" s="133" t="s">
        <v>5289</v>
      </c>
    </row>
    <row r="448" spans="1:32" ht="114.75">
      <c r="A448" s="639">
        <v>15</v>
      </c>
      <c r="B448" s="367" t="s">
        <v>1424</v>
      </c>
      <c r="C448" s="418" t="s">
        <v>20553</v>
      </c>
      <c r="D448" s="367" t="s">
        <v>21395</v>
      </c>
      <c r="E448" s="643" t="s">
        <v>40</v>
      </c>
      <c r="F448" s="14" t="s">
        <v>19012</v>
      </c>
      <c r="G448" s="622" t="s">
        <v>51</v>
      </c>
      <c r="H448" s="622">
        <v>1</v>
      </c>
      <c r="I448" s="120" t="s">
        <v>130</v>
      </c>
      <c r="J448" s="138"/>
      <c r="K448" s="138"/>
      <c r="L448" s="640" t="s">
        <v>51</v>
      </c>
      <c r="M448" s="202"/>
      <c r="N448" s="138"/>
      <c r="O448" s="643">
        <v>0</v>
      </c>
      <c r="P448" s="643">
        <v>0</v>
      </c>
      <c r="Q448" s="643">
        <v>0</v>
      </c>
      <c r="R448" s="643">
        <v>0</v>
      </c>
      <c r="S448" s="643">
        <v>0</v>
      </c>
      <c r="T448" s="643">
        <v>0</v>
      </c>
      <c r="U448" s="643">
        <v>0</v>
      </c>
      <c r="V448" s="643">
        <v>0</v>
      </c>
      <c r="W448" s="643">
        <v>0</v>
      </c>
      <c r="X448" s="369">
        <v>8</v>
      </c>
      <c r="Y448" s="643">
        <v>6</v>
      </c>
      <c r="Z448" s="640" t="s">
        <v>51</v>
      </c>
      <c r="AA448" s="643" t="s">
        <v>5289</v>
      </c>
      <c r="AB448" s="643" t="s">
        <v>5289</v>
      </c>
      <c r="AC448" s="131" t="s">
        <v>5289</v>
      </c>
      <c r="AD448" s="131" t="s">
        <v>5289</v>
      </c>
      <c r="AE448" s="131" t="s">
        <v>5289</v>
      </c>
      <c r="AF448" s="133" t="s">
        <v>5289</v>
      </c>
    </row>
    <row r="449" spans="1:38" ht="114.75">
      <c r="A449" s="639">
        <v>16</v>
      </c>
      <c r="B449" s="367" t="s">
        <v>20557</v>
      </c>
      <c r="C449" s="418" t="s">
        <v>20553</v>
      </c>
      <c r="D449" s="367" t="s">
        <v>21396</v>
      </c>
      <c r="E449" s="643" t="s">
        <v>40</v>
      </c>
      <c r="F449" s="14" t="s">
        <v>19012</v>
      </c>
      <c r="G449" s="622" t="s">
        <v>51</v>
      </c>
      <c r="H449" s="622">
        <v>1</v>
      </c>
      <c r="I449" s="120" t="s">
        <v>130</v>
      </c>
      <c r="J449" s="138"/>
      <c r="K449" s="138"/>
      <c r="L449" s="640" t="s">
        <v>51</v>
      </c>
      <c r="M449" s="202"/>
      <c r="N449" s="138"/>
      <c r="O449" s="643">
        <v>0</v>
      </c>
      <c r="P449" s="643">
        <v>0</v>
      </c>
      <c r="Q449" s="643">
        <v>0</v>
      </c>
      <c r="R449" s="643">
        <v>0</v>
      </c>
      <c r="S449" s="643">
        <v>0</v>
      </c>
      <c r="T449" s="643">
        <v>0</v>
      </c>
      <c r="U449" s="643">
        <v>0</v>
      </c>
      <c r="V449" s="643">
        <v>0</v>
      </c>
      <c r="W449" s="643">
        <v>0</v>
      </c>
      <c r="X449" s="542">
        <v>105</v>
      </c>
      <c r="Y449" s="643">
        <v>41</v>
      </c>
      <c r="Z449" s="640" t="s">
        <v>51</v>
      </c>
      <c r="AA449" s="643" t="s">
        <v>5289</v>
      </c>
      <c r="AB449" s="643" t="s">
        <v>5289</v>
      </c>
      <c r="AC449" s="131" t="s">
        <v>5289</v>
      </c>
      <c r="AD449" s="131" t="s">
        <v>5289</v>
      </c>
      <c r="AE449" s="131" t="s">
        <v>5289</v>
      </c>
      <c r="AF449" s="133" t="s">
        <v>5289</v>
      </c>
    </row>
    <row r="450" spans="1:38" ht="114.75">
      <c r="A450" s="639">
        <v>17</v>
      </c>
      <c r="B450" s="418" t="s">
        <v>19430</v>
      </c>
      <c r="C450" s="543" t="s">
        <v>20558</v>
      </c>
      <c r="D450" s="367" t="s">
        <v>131</v>
      </c>
      <c r="E450" s="643" t="s">
        <v>51</v>
      </c>
      <c r="F450" s="14" t="s">
        <v>19012</v>
      </c>
      <c r="G450" s="622" t="s">
        <v>51</v>
      </c>
      <c r="H450" s="622">
        <v>1</v>
      </c>
      <c r="I450" s="120" t="s">
        <v>130</v>
      </c>
      <c r="J450" s="138"/>
      <c r="K450" s="138"/>
      <c r="L450" s="640" t="s">
        <v>51</v>
      </c>
      <c r="M450" s="202"/>
      <c r="N450" s="138"/>
      <c r="O450" s="643">
        <v>0</v>
      </c>
      <c r="P450" s="643">
        <v>0</v>
      </c>
      <c r="Q450" s="643">
        <v>0</v>
      </c>
      <c r="R450" s="643">
        <v>0</v>
      </c>
      <c r="S450" s="643">
        <v>0</v>
      </c>
      <c r="T450" s="643">
        <v>0</v>
      </c>
      <c r="U450" s="643">
        <v>0</v>
      </c>
      <c r="V450" s="643">
        <v>0</v>
      </c>
      <c r="W450" s="643">
        <v>0</v>
      </c>
      <c r="X450" s="643">
        <v>128</v>
      </c>
      <c r="Y450" s="643">
        <v>48</v>
      </c>
      <c r="Z450" s="640" t="s">
        <v>51</v>
      </c>
      <c r="AA450" s="643" t="s">
        <v>5289</v>
      </c>
      <c r="AB450" s="643" t="s">
        <v>5289</v>
      </c>
      <c r="AC450" s="131" t="s">
        <v>5289</v>
      </c>
      <c r="AD450" s="131" t="s">
        <v>5289</v>
      </c>
      <c r="AE450" s="131" t="s">
        <v>5289</v>
      </c>
      <c r="AF450" s="133" t="s">
        <v>5289</v>
      </c>
    </row>
    <row r="451" spans="1:38" ht="140.25">
      <c r="A451" s="639">
        <v>18</v>
      </c>
      <c r="B451" s="367" t="s">
        <v>20559</v>
      </c>
      <c r="C451" s="367" t="s">
        <v>20558</v>
      </c>
      <c r="D451" s="367" t="s">
        <v>131</v>
      </c>
      <c r="E451" s="622" t="s">
        <v>51</v>
      </c>
      <c r="F451" s="14" t="s">
        <v>19012</v>
      </c>
      <c r="G451" s="622" t="s">
        <v>51</v>
      </c>
      <c r="H451" s="622">
        <v>1</v>
      </c>
      <c r="I451" s="120" t="s">
        <v>130</v>
      </c>
      <c r="J451" s="138"/>
      <c r="K451" s="138"/>
      <c r="L451" s="640" t="s">
        <v>51</v>
      </c>
      <c r="M451" s="202"/>
      <c r="N451" s="138"/>
      <c r="O451" s="643">
        <v>0</v>
      </c>
      <c r="P451" s="643">
        <v>0</v>
      </c>
      <c r="Q451" s="643">
        <v>0</v>
      </c>
      <c r="R451" s="643">
        <v>0</v>
      </c>
      <c r="S451" s="643">
        <v>0</v>
      </c>
      <c r="T451" s="643">
        <v>0</v>
      </c>
      <c r="U451" s="643">
        <v>0</v>
      </c>
      <c r="V451" s="643">
        <v>0</v>
      </c>
      <c r="W451" s="643">
        <v>0</v>
      </c>
      <c r="X451" s="643">
        <v>8</v>
      </c>
      <c r="Y451" s="643">
        <v>9</v>
      </c>
      <c r="Z451" s="640" t="s">
        <v>51</v>
      </c>
      <c r="AA451" s="643" t="s">
        <v>5289</v>
      </c>
      <c r="AB451" s="643" t="s">
        <v>5289</v>
      </c>
      <c r="AC451" s="131" t="s">
        <v>5289</v>
      </c>
      <c r="AD451" s="131" t="s">
        <v>5289</v>
      </c>
      <c r="AE451" s="131" t="s">
        <v>5289</v>
      </c>
      <c r="AF451" s="133" t="s">
        <v>5289</v>
      </c>
    </row>
    <row r="452" spans="1:38" ht="51">
      <c r="A452" s="639">
        <v>19</v>
      </c>
      <c r="B452" s="367" t="s">
        <v>20560</v>
      </c>
      <c r="C452" s="367" t="s">
        <v>20558</v>
      </c>
      <c r="D452" s="367" t="s">
        <v>131</v>
      </c>
      <c r="E452" s="643" t="s">
        <v>51</v>
      </c>
      <c r="F452" s="123" t="s">
        <v>51</v>
      </c>
      <c r="G452" s="138"/>
      <c r="H452" s="138"/>
      <c r="I452" s="138"/>
      <c r="J452" s="138"/>
      <c r="K452" s="138"/>
      <c r="L452" s="640" t="s">
        <v>51</v>
      </c>
      <c r="M452" s="202"/>
      <c r="N452" s="138"/>
      <c r="O452" s="643">
        <v>0</v>
      </c>
      <c r="P452" s="643">
        <v>0</v>
      </c>
      <c r="Q452" s="643">
        <v>0</v>
      </c>
      <c r="R452" s="643">
        <v>0</v>
      </c>
      <c r="S452" s="643">
        <v>0</v>
      </c>
      <c r="T452" s="643">
        <v>0</v>
      </c>
      <c r="U452" s="643">
        <v>0</v>
      </c>
      <c r="V452" s="643">
        <v>0</v>
      </c>
      <c r="W452" s="643">
        <v>0</v>
      </c>
      <c r="X452" s="643">
        <v>1</v>
      </c>
      <c r="Y452" s="643">
        <v>0</v>
      </c>
      <c r="Z452" s="640" t="s">
        <v>51</v>
      </c>
      <c r="AA452" s="643" t="s">
        <v>5289</v>
      </c>
      <c r="AB452" s="643" t="s">
        <v>5289</v>
      </c>
      <c r="AC452" s="131" t="s">
        <v>5289</v>
      </c>
      <c r="AD452" s="131" t="s">
        <v>5289</v>
      </c>
      <c r="AE452" s="131" t="s">
        <v>5289</v>
      </c>
      <c r="AF452" s="133" t="s">
        <v>5289</v>
      </c>
    </row>
    <row r="453" spans="1:38" ht="51">
      <c r="A453" s="639">
        <v>20</v>
      </c>
      <c r="B453" s="367" t="s">
        <v>20561</v>
      </c>
      <c r="C453" s="367" t="s">
        <v>20558</v>
      </c>
      <c r="D453" s="367" t="s">
        <v>131</v>
      </c>
      <c r="E453" s="643" t="s">
        <v>51</v>
      </c>
      <c r="F453" s="123" t="s">
        <v>51</v>
      </c>
      <c r="G453" s="138"/>
      <c r="H453" s="138"/>
      <c r="I453" s="138"/>
      <c r="J453" s="138"/>
      <c r="K453" s="138"/>
      <c r="L453" s="640" t="s">
        <v>51</v>
      </c>
      <c r="M453" s="202"/>
      <c r="N453" s="138"/>
      <c r="O453" s="643">
        <v>0</v>
      </c>
      <c r="P453" s="643">
        <v>0</v>
      </c>
      <c r="Q453" s="643">
        <v>0</v>
      </c>
      <c r="R453" s="643">
        <v>0</v>
      </c>
      <c r="S453" s="643">
        <v>0</v>
      </c>
      <c r="T453" s="643">
        <v>0</v>
      </c>
      <c r="U453" s="643">
        <v>0</v>
      </c>
      <c r="V453" s="643">
        <v>0</v>
      </c>
      <c r="W453" s="643">
        <v>0</v>
      </c>
      <c r="X453" s="643">
        <v>25</v>
      </c>
      <c r="Y453" s="643">
        <v>23</v>
      </c>
      <c r="Z453" s="640" t="s">
        <v>51</v>
      </c>
      <c r="AA453" s="643" t="s">
        <v>5289</v>
      </c>
      <c r="AB453" s="643" t="s">
        <v>5289</v>
      </c>
      <c r="AC453" s="131" t="s">
        <v>5289</v>
      </c>
      <c r="AD453" s="131" t="s">
        <v>5289</v>
      </c>
      <c r="AE453" s="131" t="s">
        <v>5289</v>
      </c>
      <c r="AF453" s="133" t="s">
        <v>5289</v>
      </c>
    </row>
    <row r="454" spans="1:38" ht="63.75">
      <c r="A454" s="639">
        <v>21</v>
      </c>
      <c r="B454" s="367" t="s">
        <v>20562</v>
      </c>
      <c r="C454" s="367" t="s">
        <v>20558</v>
      </c>
      <c r="D454" s="367" t="s">
        <v>131</v>
      </c>
      <c r="E454" s="643" t="s">
        <v>51</v>
      </c>
      <c r="F454" s="123" t="s">
        <v>51</v>
      </c>
      <c r="G454" s="138"/>
      <c r="H454" s="138"/>
      <c r="I454" s="138"/>
      <c r="J454" s="138"/>
      <c r="K454" s="138"/>
      <c r="L454" s="640" t="s">
        <v>51</v>
      </c>
      <c r="M454" s="202"/>
      <c r="N454" s="138"/>
      <c r="O454" s="643">
        <v>0</v>
      </c>
      <c r="P454" s="643">
        <v>0</v>
      </c>
      <c r="Q454" s="643">
        <v>0</v>
      </c>
      <c r="R454" s="643">
        <v>0</v>
      </c>
      <c r="S454" s="643">
        <v>0</v>
      </c>
      <c r="T454" s="643">
        <v>0</v>
      </c>
      <c r="U454" s="643">
        <v>0</v>
      </c>
      <c r="V454" s="643">
        <v>0</v>
      </c>
      <c r="W454" s="643">
        <v>0</v>
      </c>
      <c r="X454" s="643">
        <v>65</v>
      </c>
      <c r="Y454" s="643">
        <v>43</v>
      </c>
      <c r="Z454" s="640" t="s">
        <v>51</v>
      </c>
      <c r="AA454" s="643" t="s">
        <v>5289</v>
      </c>
      <c r="AB454" s="643" t="s">
        <v>5289</v>
      </c>
      <c r="AC454" s="131" t="s">
        <v>5289</v>
      </c>
      <c r="AD454" s="131" t="s">
        <v>5289</v>
      </c>
      <c r="AE454" s="131" t="s">
        <v>5289</v>
      </c>
      <c r="AF454" s="133" t="s">
        <v>5289</v>
      </c>
    </row>
    <row r="455" spans="1:38" ht="51">
      <c r="A455" s="639">
        <v>22</v>
      </c>
      <c r="B455" s="367" t="s">
        <v>20563</v>
      </c>
      <c r="C455" s="367" t="s">
        <v>20558</v>
      </c>
      <c r="D455" s="367" t="s">
        <v>131</v>
      </c>
      <c r="E455" s="188" t="s">
        <v>51</v>
      </c>
      <c r="F455" s="123" t="s">
        <v>51</v>
      </c>
      <c r="G455" s="138"/>
      <c r="H455" s="138"/>
      <c r="I455" s="138"/>
      <c r="J455" s="138"/>
      <c r="K455" s="138"/>
      <c r="L455" s="640" t="s">
        <v>51</v>
      </c>
      <c r="M455" s="202"/>
      <c r="N455" s="138"/>
      <c r="O455" s="643">
        <v>0</v>
      </c>
      <c r="P455" s="643">
        <v>0</v>
      </c>
      <c r="Q455" s="643">
        <v>0</v>
      </c>
      <c r="R455" s="643">
        <v>0</v>
      </c>
      <c r="S455" s="643">
        <v>0</v>
      </c>
      <c r="T455" s="643">
        <v>0</v>
      </c>
      <c r="U455" s="643">
        <v>0</v>
      </c>
      <c r="V455" s="643">
        <v>0</v>
      </c>
      <c r="W455" s="643">
        <v>0</v>
      </c>
      <c r="X455" s="643">
        <v>0</v>
      </c>
      <c r="Y455" s="643">
        <v>0</v>
      </c>
      <c r="Z455" s="640" t="s">
        <v>51</v>
      </c>
      <c r="AA455" s="643" t="s">
        <v>5289</v>
      </c>
      <c r="AB455" s="643" t="s">
        <v>5289</v>
      </c>
      <c r="AC455" s="131" t="s">
        <v>5289</v>
      </c>
      <c r="AD455" s="131" t="s">
        <v>5289</v>
      </c>
      <c r="AE455" s="131" t="s">
        <v>5289</v>
      </c>
      <c r="AF455" s="133" t="s">
        <v>5289</v>
      </c>
    </row>
    <row r="456" spans="1:38" s="44" customFormat="1" ht="114.75">
      <c r="A456" s="639">
        <v>23</v>
      </c>
      <c r="B456" s="367" t="s">
        <v>20564</v>
      </c>
      <c r="C456" s="367" t="s">
        <v>20558</v>
      </c>
      <c r="D456" s="367" t="s">
        <v>131</v>
      </c>
      <c r="E456" s="188" t="s">
        <v>51</v>
      </c>
      <c r="F456" s="14" t="s">
        <v>19012</v>
      </c>
      <c r="G456" s="622" t="s">
        <v>51</v>
      </c>
      <c r="H456" s="622">
        <v>1</v>
      </c>
      <c r="I456" s="120" t="s">
        <v>130</v>
      </c>
      <c r="J456" s="138"/>
      <c r="K456" s="138"/>
      <c r="L456" s="640" t="s">
        <v>51</v>
      </c>
      <c r="M456" s="202"/>
      <c r="N456" s="138"/>
      <c r="O456" s="643">
        <v>0</v>
      </c>
      <c r="P456" s="643">
        <v>0</v>
      </c>
      <c r="Q456" s="643">
        <v>0</v>
      </c>
      <c r="R456" s="643">
        <v>0</v>
      </c>
      <c r="S456" s="643">
        <v>0</v>
      </c>
      <c r="T456" s="643">
        <v>0</v>
      </c>
      <c r="U456" s="643">
        <v>0</v>
      </c>
      <c r="V456" s="643">
        <v>0</v>
      </c>
      <c r="W456" s="643">
        <v>0</v>
      </c>
      <c r="X456" s="643">
        <v>2</v>
      </c>
      <c r="Y456" s="643">
        <v>0</v>
      </c>
      <c r="Z456" s="640" t="s">
        <v>51</v>
      </c>
      <c r="AA456" s="643" t="s">
        <v>5289</v>
      </c>
      <c r="AB456" s="643" t="s">
        <v>5289</v>
      </c>
      <c r="AC456" s="131" t="s">
        <v>5289</v>
      </c>
      <c r="AD456" s="131" t="s">
        <v>5289</v>
      </c>
      <c r="AE456" s="131" t="s">
        <v>5289</v>
      </c>
      <c r="AF456" s="133" t="s">
        <v>5289</v>
      </c>
      <c r="AG456" s="107"/>
      <c r="AH456" s="107"/>
      <c r="AI456" s="107"/>
      <c r="AJ456" s="107"/>
      <c r="AK456" s="107"/>
      <c r="AL456" s="107"/>
    </row>
    <row r="457" spans="1:38" s="44" customFormat="1" ht="51">
      <c r="A457" s="639">
        <v>24</v>
      </c>
      <c r="B457" s="367" t="s">
        <v>20468</v>
      </c>
      <c r="C457" s="367" t="s">
        <v>20558</v>
      </c>
      <c r="D457" s="367" t="s">
        <v>131</v>
      </c>
      <c r="E457" s="188" t="s">
        <v>51</v>
      </c>
      <c r="F457" s="123" t="s">
        <v>51</v>
      </c>
      <c r="G457" s="138"/>
      <c r="H457" s="138"/>
      <c r="I457" s="138"/>
      <c r="J457" s="138"/>
      <c r="K457" s="138"/>
      <c r="L457" s="640" t="s">
        <v>51</v>
      </c>
      <c r="M457" s="202"/>
      <c r="N457" s="138"/>
      <c r="O457" s="643">
        <v>0</v>
      </c>
      <c r="P457" s="643">
        <v>0</v>
      </c>
      <c r="Q457" s="643">
        <v>0</v>
      </c>
      <c r="R457" s="643">
        <v>0</v>
      </c>
      <c r="S457" s="643">
        <v>0</v>
      </c>
      <c r="T457" s="643">
        <v>0</v>
      </c>
      <c r="U457" s="643">
        <v>0</v>
      </c>
      <c r="V457" s="643">
        <v>0</v>
      </c>
      <c r="W457" s="643">
        <v>0</v>
      </c>
      <c r="X457" s="643">
        <v>29</v>
      </c>
      <c r="Y457" s="643">
        <v>30</v>
      </c>
      <c r="Z457" s="640" t="s">
        <v>51</v>
      </c>
      <c r="AA457" s="643" t="s">
        <v>5289</v>
      </c>
      <c r="AB457" s="643" t="s">
        <v>5289</v>
      </c>
      <c r="AC457" s="131" t="s">
        <v>5289</v>
      </c>
      <c r="AD457" s="131" t="s">
        <v>5289</v>
      </c>
      <c r="AE457" s="131" t="s">
        <v>5289</v>
      </c>
      <c r="AF457" s="133" t="s">
        <v>5289</v>
      </c>
      <c r="AG457" s="107"/>
      <c r="AH457" s="107"/>
      <c r="AI457" s="107"/>
      <c r="AJ457" s="107"/>
      <c r="AK457" s="107"/>
      <c r="AL457" s="107"/>
    </row>
    <row r="458" spans="1:38" s="44" customFormat="1" ht="51">
      <c r="A458" s="639">
        <v>25</v>
      </c>
      <c r="B458" s="367" t="s">
        <v>20565</v>
      </c>
      <c r="C458" s="367" t="s">
        <v>20558</v>
      </c>
      <c r="D458" s="367" t="s">
        <v>131</v>
      </c>
      <c r="E458" s="188" t="s">
        <v>51</v>
      </c>
      <c r="F458" s="123" t="s">
        <v>51</v>
      </c>
      <c r="G458" s="138"/>
      <c r="H458" s="138"/>
      <c r="I458" s="138"/>
      <c r="J458" s="138"/>
      <c r="K458" s="138"/>
      <c r="L458" s="640" t="s">
        <v>51</v>
      </c>
      <c r="M458" s="202"/>
      <c r="N458" s="138"/>
      <c r="O458" s="643">
        <v>0</v>
      </c>
      <c r="P458" s="643">
        <v>0</v>
      </c>
      <c r="Q458" s="643">
        <v>0</v>
      </c>
      <c r="R458" s="643">
        <v>0</v>
      </c>
      <c r="S458" s="643">
        <v>0</v>
      </c>
      <c r="T458" s="643">
        <v>0</v>
      </c>
      <c r="U458" s="643">
        <v>0</v>
      </c>
      <c r="V458" s="643">
        <v>0</v>
      </c>
      <c r="W458" s="643">
        <v>0</v>
      </c>
      <c r="X458" s="643">
        <v>0</v>
      </c>
      <c r="Y458" s="643">
        <v>0</v>
      </c>
      <c r="Z458" s="640" t="s">
        <v>51</v>
      </c>
      <c r="AA458" s="643" t="s">
        <v>5289</v>
      </c>
      <c r="AB458" s="643" t="s">
        <v>5289</v>
      </c>
      <c r="AC458" s="131" t="s">
        <v>5289</v>
      </c>
      <c r="AD458" s="131" t="s">
        <v>5289</v>
      </c>
      <c r="AE458" s="131" t="s">
        <v>5289</v>
      </c>
      <c r="AF458" s="133" t="s">
        <v>5289</v>
      </c>
      <c r="AG458" s="107"/>
      <c r="AH458" s="107"/>
      <c r="AI458" s="107"/>
      <c r="AJ458" s="107"/>
      <c r="AK458" s="107"/>
      <c r="AL458" s="107"/>
    </row>
    <row r="459" spans="1:38" s="44" customFormat="1" ht="51">
      <c r="A459" s="639">
        <v>26</v>
      </c>
      <c r="B459" s="585" t="s">
        <v>20566</v>
      </c>
      <c r="C459" s="367" t="s">
        <v>20558</v>
      </c>
      <c r="D459" s="367" t="s">
        <v>131</v>
      </c>
      <c r="E459" s="188" t="s">
        <v>51</v>
      </c>
      <c r="F459" s="123" t="s">
        <v>51</v>
      </c>
      <c r="G459" s="138"/>
      <c r="H459" s="138"/>
      <c r="I459" s="138"/>
      <c r="J459" s="138"/>
      <c r="K459" s="138"/>
      <c r="L459" s="640" t="s">
        <v>51</v>
      </c>
      <c r="M459" s="202"/>
      <c r="N459" s="138"/>
      <c r="O459" s="643">
        <v>0</v>
      </c>
      <c r="P459" s="643">
        <v>0</v>
      </c>
      <c r="Q459" s="643">
        <v>0</v>
      </c>
      <c r="R459" s="643">
        <v>0</v>
      </c>
      <c r="S459" s="643">
        <v>0</v>
      </c>
      <c r="T459" s="643">
        <v>0</v>
      </c>
      <c r="U459" s="643">
        <v>0</v>
      </c>
      <c r="V459" s="643">
        <v>0</v>
      </c>
      <c r="W459" s="643">
        <v>0</v>
      </c>
      <c r="X459" s="643">
        <v>5</v>
      </c>
      <c r="Y459" s="643">
        <v>0</v>
      </c>
      <c r="Z459" s="640" t="s">
        <v>51</v>
      </c>
      <c r="AA459" s="643" t="s">
        <v>5289</v>
      </c>
      <c r="AB459" s="643" t="s">
        <v>5289</v>
      </c>
      <c r="AC459" s="131" t="s">
        <v>5289</v>
      </c>
      <c r="AD459" s="131" t="s">
        <v>5289</v>
      </c>
      <c r="AE459" s="131" t="s">
        <v>5289</v>
      </c>
      <c r="AF459" s="133" t="s">
        <v>5289</v>
      </c>
      <c r="AG459" s="107"/>
      <c r="AH459" s="107"/>
      <c r="AI459" s="107"/>
      <c r="AJ459" s="107"/>
      <c r="AK459" s="107"/>
      <c r="AL459" s="107"/>
    </row>
    <row r="460" spans="1:38" s="44" customFormat="1" ht="51">
      <c r="A460" s="639">
        <v>27</v>
      </c>
      <c r="B460" s="418" t="s">
        <v>20567</v>
      </c>
      <c r="C460" s="418" t="s">
        <v>20558</v>
      </c>
      <c r="D460" s="367" t="s">
        <v>131</v>
      </c>
      <c r="E460" s="188" t="s">
        <v>51</v>
      </c>
      <c r="F460" s="123" t="s">
        <v>51</v>
      </c>
      <c r="G460" s="138"/>
      <c r="H460" s="138"/>
      <c r="I460" s="138"/>
      <c r="J460" s="138"/>
      <c r="K460" s="138"/>
      <c r="L460" s="640" t="s">
        <v>51</v>
      </c>
      <c r="M460" s="202"/>
      <c r="N460" s="138"/>
      <c r="O460" s="643">
        <v>0</v>
      </c>
      <c r="P460" s="643">
        <v>0</v>
      </c>
      <c r="Q460" s="643">
        <v>0</v>
      </c>
      <c r="R460" s="643">
        <v>0</v>
      </c>
      <c r="S460" s="643">
        <v>0</v>
      </c>
      <c r="T460" s="643">
        <v>0</v>
      </c>
      <c r="U460" s="643">
        <v>0</v>
      </c>
      <c r="V460" s="643">
        <v>0</v>
      </c>
      <c r="W460" s="643">
        <v>0</v>
      </c>
      <c r="X460" s="643">
        <v>0</v>
      </c>
      <c r="Y460" s="643">
        <v>0</v>
      </c>
      <c r="Z460" s="640" t="s">
        <v>51</v>
      </c>
      <c r="AA460" s="643" t="s">
        <v>5289</v>
      </c>
      <c r="AB460" s="643" t="s">
        <v>5289</v>
      </c>
      <c r="AC460" s="131" t="s">
        <v>5289</v>
      </c>
      <c r="AD460" s="131" t="s">
        <v>5289</v>
      </c>
      <c r="AE460" s="131" t="s">
        <v>5289</v>
      </c>
      <c r="AF460" s="133" t="s">
        <v>5289</v>
      </c>
      <c r="AG460" s="107"/>
      <c r="AH460" s="107"/>
      <c r="AI460" s="107"/>
      <c r="AJ460" s="107"/>
      <c r="AK460" s="107"/>
      <c r="AL460" s="107"/>
    </row>
    <row r="461" spans="1:38" s="44" customFormat="1" ht="114.75">
      <c r="A461" s="639">
        <v>28</v>
      </c>
      <c r="B461" s="418" t="s">
        <v>20568</v>
      </c>
      <c r="C461" s="418" t="s">
        <v>20558</v>
      </c>
      <c r="D461" s="586" t="s">
        <v>21397</v>
      </c>
      <c r="E461" s="188" t="s">
        <v>40</v>
      </c>
      <c r="F461" s="14" t="s">
        <v>19012</v>
      </c>
      <c r="G461" s="622" t="s">
        <v>51</v>
      </c>
      <c r="H461" s="622">
        <v>1</v>
      </c>
      <c r="I461" s="120" t="s">
        <v>130</v>
      </c>
      <c r="J461" s="138"/>
      <c r="K461" s="138"/>
      <c r="L461" s="640" t="s">
        <v>51</v>
      </c>
      <c r="M461" s="202"/>
      <c r="N461" s="138"/>
      <c r="O461" s="643">
        <v>0</v>
      </c>
      <c r="P461" s="643">
        <v>0</v>
      </c>
      <c r="Q461" s="643">
        <v>0</v>
      </c>
      <c r="R461" s="643">
        <v>0</v>
      </c>
      <c r="S461" s="643">
        <v>0</v>
      </c>
      <c r="T461" s="643">
        <v>0</v>
      </c>
      <c r="U461" s="643">
        <v>0</v>
      </c>
      <c r="V461" s="643">
        <v>0</v>
      </c>
      <c r="W461" s="643">
        <v>0</v>
      </c>
      <c r="X461" s="643">
        <v>61</v>
      </c>
      <c r="Y461" s="643">
        <v>49</v>
      </c>
      <c r="Z461" s="640" t="s">
        <v>51</v>
      </c>
      <c r="AA461" s="643" t="s">
        <v>5289</v>
      </c>
      <c r="AB461" s="643" t="s">
        <v>5289</v>
      </c>
      <c r="AC461" s="131" t="s">
        <v>5289</v>
      </c>
      <c r="AD461" s="131" t="s">
        <v>5289</v>
      </c>
      <c r="AE461" s="131" t="s">
        <v>5289</v>
      </c>
      <c r="AF461" s="133" t="s">
        <v>5289</v>
      </c>
      <c r="AG461" s="107"/>
      <c r="AH461" s="107"/>
      <c r="AI461" s="107"/>
      <c r="AJ461" s="107"/>
      <c r="AK461" s="107"/>
      <c r="AL461" s="107"/>
    </row>
    <row r="462" spans="1:38" s="44" customFormat="1" ht="114.75">
      <c r="A462" s="639">
        <v>29</v>
      </c>
      <c r="B462" s="367" t="s">
        <v>20569</v>
      </c>
      <c r="C462" s="418" t="s">
        <v>20558</v>
      </c>
      <c r="D462" s="235" t="s">
        <v>21398</v>
      </c>
      <c r="E462" s="188" t="s">
        <v>40</v>
      </c>
      <c r="F462" s="14" t="s">
        <v>19012</v>
      </c>
      <c r="G462" s="622" t="s">
        <v>51</v>
      </c>
      <c r="H462" s="622">
        <v>1</v>
      </c>
      <c r="I462" s="120" t="s">
        <v>130</v>
      </c>
      <c r="J462" s="138"/>
      <c r="K462" s="138"/>
      <c r="L462" s="640" t="s">
        <v>51</v>
      </c>
      <c r="M462" s="202"/>
      <c r="N462" s="138"/>
      <c r="O462" s="643">
        <v>0</v>
      </c>
      <c r="P462" s="643">
        <v>0</v>
      </c>
      <c r="Q462" s="643">
        <v>0</v>
      </c>
      <c r="R462" s="643">
        <v>0</v>
      </c>
      <c r="S462" s="643">
        <v>0</v>
      </c>
      <c r="T462" s="643">
        <v>0</v>
      </c>
      <c r="U462" s="643">
        <v>0</v>
      </c>
      <c r="V462" s="643">
        <v>0</v>
      </c>
      <c r="W462" s="643">
        <v>0</v>
      </c>
      <c r="X462" s="643">
        <v>5</v>
      </c>
      <c r="Y462" s="643">
        <v>1</v>
      </c>
      <c r="Z462" s="640" t="s">
        <v>51</v>
      </c>
      <c r="AA462" s="643" t="s">
        <v>5289</v>
      </c>
      <c r="AB462" s="643" t="s">
        <v>5289</v>
      </c>
      <c r="AC462" s="131" t="s">
        <v>5289</v>
      </c>
      <c r="AD462" s="131" t="s">
        <v>5289</v>
      </c>
      <c r="AE462" s="131" t="s">
        <v>5289</v>
      </c>
      <c r="AF462" s="133" t="s">
        <v>5289</v>
      </c>
      <c r="AG462" s="107"/>
      <c r="AH462" s="107"/>
      <c r="AI462" s="107"/>
      <c r="AJ462" s="107"/>
      <c r="AK462" s="107"/>
      <c r="AL462" s="107"/>
    </row>
    <row r="463" spans="1:38" s="44" customFormat="1" ht="89.25">
      <c r="A463" s="639">
        <v>30</v>
      </c>
      <c r="B463" s="367" t="s">
        <v>20570</v>
      </c>
      <c r="C463" s="418" t="s">
        <v>20558</v>
      </c>
      <c r="D463" s="586" t="s">
        <v>21399</v>
      </c>
      <c r="E463" s="188" t="s">
        <v>40</v>
      </c>
      <c r="F463" s="123" t="s">
        <v>51</v>
      </c>
      <c r="G463" s="138"/>
      <c r="H463" s="138"/>
      <c r="I463" s="138"/>
      <c r="J463" s="138"/>
      <c r="K463" s="138"/>
      <c r="L463" s="640" t="s">
        <v>51</v>
      </c>
      <c r="M463" s="202"/>
      <c r="N463" s="138"/>
      <c r="O463" s="643">
        <v>0</v>
      </c>
      <c r="P463" s="643">
        <v>0</v>
      </c>
      <c r="Q463" s="643">
        <v>0</v>
      </c>
      <c r="R463" s="643">
        <v>0</v>
      </c>
      <c r="S463" s="643">
        <v>0</v>
      </c>
      <c r="T463" s="643">
        <v>0</v>
      </c>
      <c r="U463" s="643">
        <v>0</v>
      </c>
      <c r="V463" s="643">
        <v>0</v>
      </c>
      <c r="W463" s="643">
        <v>0</v>
      </c>
      <c r="X463" s="643">
        <v>5</v>
      </c>
      <c r="Y463" s="643">
        <v>1</v>
      </c>
      <c r="Z463" s="640" t="s">
        <v>51</v>
      </c>
      <c r="AA463" s="643" t="s">
        <v>5289</v>
      </c>
      <c r="AB463" s="643" t="s">
        <v>5289</v>
      </c>
      <c r="AC463" s="131" t="s">
        <v>5289</v>
      </c>
      <c r="AD463" s="131" t="s">
        <v>5289</v>
      </c>
      <c r="AE463" s="131" t="s">
        <v>5289</v>
      </c>
      <c r="AF463" s="133" t="s">
        <v>5289</v>
      </c>
      <c r="AG463" s="107"/>
      <c r="AH463" s="107"/>
      <c r="AI463" s="107"/>
      <c r="AJ463" s="107"/>
      <c r="AK463" s="107"/>
      <c r="AL463" s="107"/>
    </row>
    <row r="464" spans="1:38" s="44" customFormat="1" ht="51">
      <c r="A464" s="639">
        <v>31</v>
      </c>
      <c r="B464" s="367" t="s">
        <v>20571</v>
      </c>
      <c r="C464" s="418" t="s">
        <v>20558</v>
      </c>
      <c r="D464" s="367" t="s">
        <v>131</v>
      </c>
      <c r="E464" s="188" t="s">
        <v>51</v>
      </c>
      <c r="F464" s="123" t="s">
        <v>51</v>
      </c>
      <c r="G464" s="138"/>
      <c r="H464" s="138"/>
      <c r="I464" s="138"/>
      <c r="J464" s="138"/>
      <c r="K464" s="138"/>
      <c r="L464" s="640" t="s">
        <v>51</v>
      </c>
      <c r="M464" s="202"/>
      <c r="N464" s="138"/>
      <c r="O464" s="643">
        <v>0</v>
      </c>
      <c r="P464" s="643">
        <v>0</v>
      </c>
      <c r="Q464" s="643">
        <v>0</v>
      </c>
      <c r="R464" s="643">
        <v>0</v>
      </c>
      <c r="S464" s="643">
        <v>0</v>
      </c>
      <c r="T464" s="643">
        <v>0</v>
      </c>
      <c r="U464" s="643">
        <v>0</v>
      </c>
      <c r="V464" s="643">
        <v>0</v>
      </c>
      <c r="W464" s="643">
        <v>0</v>
      </c>
      <c r="X464" s="643">
        <v>0</v>
      </c>
      <c r="Y464" s="643">
        <v>0</v>
      </c>
      <c r="Z464" s="640" t="s">
        <v>51</v>
      </c>
      <c r="AA464" s="643" t="s">
        <v>5289</v>
      </c>
      <c r="AB464" s="643" t="s">
        <v>5289</v>
      </c>
      <c r="AC464" s="131" t="s">
        <v>5289</v>
      </c>
      <c r="AD464" s="131" t="s">
        <v>5289</v>
      </c>
      <c r="AE464" s="131" t="s">
        <v>5289</v>
      </c>
      <c r="AF464" s="133" t="s">
        <v>5289</v>
      </c>
      <c r="AG464" s="107"/>
      <c r="AH464" s="107"/>
      <c r="AI464" s="107"/>
      <c r="AJ464" s="107"/>
      <c r="AK464" s="107"/>
      <c r="AL464" s="107"/>
    </row>
    <row r="465" spans="1:38" s="44" customFormat="1" ht="51">
      <c r="A465" s="639">
        <v>32</v>
      </c>
      <c r="B465" s="367" t="s">
        <v>20572</v>
      </c>
      <c r="C465" s="418" t="s">
        <v>20558</v>
      </c>
      <c r="D465" s="367" t="s">
        <v>131</v>
      </c>
      <c r="E465" s="188" t="s">
        <v>51</v>
      </c>
      <c r="F465" s="123" t="s">
        <v>51</v>
      </c>
      <c r="G465" s="138"/>
      <c r="H465" s="138"/>
      <c r="I465" s="138"/>
      <c r="J465" s="138"/>
      <c r="K465" s="138"/>
      <c r="L465" s="640" t="s">
        <v>51</v>
      </c>
      <c r="M465" s="202"/>
      <c r="N465" s="138"/>
      <c r="O465" s="643">
        <v>0</v>
      </c>
      <c r="P465" s="643">
        <v>0</v>
      </c>
      <c r="Q465" s="643">
        <v>0</v>
      </c>
      <c r="R465" s="643">
        <v>0</v>
      </c>
      <c r="S465" s="643">
        <v>0</v>
      </c>
      <c r="T465" s="643">
        <v>0</v>
      </c>
      <c r="U465" s="643">
        <v>0</v>
      </c>
      <c r="V465" s="643">
        <v>0</v>
      </c>
      <c r="W465" s="643">
        <v>0</v>
      </c>
      <c r="X465" s="643">
        <v>25</v>
      </c>
      <c r="Y465" s="643">
        <v>9</v>
      </c>
      <c r="Z465" s="640" t="s">
        <v>51</v>
      </c>
      <c r="AA465" s="643" t="s">
        <v>5289</v>
      </c>
      <c r="AB465" s="643" t="s">
        <v>5289</v>
      </c>
      <c r="AC465" s="131" t="s">
        <v>5289</v>
      </c>
      <c r="AD465" s="131" t="s">
        <v>5289</v>
      </c>
      <c r="AE465" s="131" t="s">
        <v>5289</v>
      </c>
      <c r="AF465" s="133" t="s">
        <v>5289</v>
      </c>
      <c r="AG465" s="107"/>
      <c r="AH465" s="107"/>
      <c r="AI465" s="107"/>
      <c r="AJ465" s="107"/>
      <c r="AK465" s="107"/>
      <c r="AL465" s="107"/>
    </row>
    <row r="466" spans="1:38" s="44" customFormat="1" ht="114.75">
      <c r="A466" s="639">
        <v>33</v>
      </c>
      <c r="B466" s="367" t="s">
        <v>1796</v>
      </c>
      <c r="C466" s="418" t="s">
        <v>20558</v>
      </c>
      <c r="D466" s="367" t="s">
        <v>131</v>
      </c>
      <c r="E466" s="188" t="s">
        <v>51</v>
      </c>
      <c r="F466" s="14" t="s">
        <v>19012</v>
      </c>
      <c r="G466" s="622" t="s">
        <v>51</v>
      </c>
      <c r="H466" s="622">
        <v>1</v>
      </c>
      <c r="I466" s="120" t="s">
        <v>130</v>
      </c>
      <c r="J466" s="138"/>
      <c r="K466" s="138"/>
      <c r="L466" s="640" t="s">
        <v>51</v>
      </c>
      <c r="M466" s="202"/>
      <c r="N466" s="138"/>
      <c r="O466" s="643">
        <v>0</v>
      </c>
      <c r="P466" s="643">
        <v>0</v>
      </c>
      <c r="Q466" s="643">
        <v>0</v>
      </c>
      <c r="R466" s="643">
        <v>0</v>
      </c>
      <c r="S466" s="643">
        <v>0</v>
      </c>
      <c r="T466" s="643">
        <v>0</v>
      </c>
      <c r="U466" s="643">
        <v>0</v>
      </c>
      <c r="V466" s="643">
        <v>0</v>
      </c>
      <c r="W466" s="643">
        <v>0</v>
      </c>
      <c r="X466" s="643">
        <v>5</v>
      </c>
      <c r="Y466" s="643">
        <v>0</v>
      </c>
      <c r="Z466" s="640" t="s">
        <v>51</v>
      </c>
      <c r="AA466" s="643" t="s">
        <v>5289</v>
      </c>
      <c r="AB466" s="643" t="s">
        <v>5289</v>
      </c>
      <c r="AC466" s="131" t="s">
        <v>5289</v>
      </c>
      <c r="AD466" s="131" t="s">
        <v>5289</v>
      </c>
      <c r="AE466" s="131" t="s">
        <v>5289</v>
      </c>
      <c r="AF466" s="133" t="s">
        <v>5289</v>
      </c>
      <c r="AG466" s="107"/>
      <c r="AH466" s="107"/>
      <c r="AI466" s="107"/>
      <c r="AJ466" s="107"/>
      <c r="AK466" s="107"/>
      <c r="AL466" s="107"/>
    </row>
    <row r="467" spans="1:38" s="44" customFormat="1" ht="51">
      <c r="A467" s="639">
        <v>34</v>
      </c>
      <c r="B467" s="367" t="s">
        <v>1204</v>
      </c>
      <c r="C467" s="418" t="s">
        <v>20558</v>
      </c>
      <c r="D467" s="367" t="s">
        <v>131</v>
      </c>
      <c r="E467" s="188" t="s">
        <v>51</v>
      </c>
      <c r="F467" s="123" t="s">
        <v>51</v>
      </c>
      <c r="G467" s="138"/>
      <c r="H467" s="138"/>
      <c r="I467" s="138"/>
      <c r="J467" s="138"/>
      <c r="K467" s="138"/>
      <c r="L467" s="640" t="s">
        <v>51</v>
      </c>
      <c r="M467" s="202"/>
      <c r="N467" s="138"/>
      <c r="O467" s="643">
        <v>0</v>
      </c>
      <c r="P467" s="643">
        <v>0</v>
      </c>
      <c r="Q467" s="643">
        <v>0</v>
      </c>
      <c r="R467" s="643">
        <v>0</v>
      </c>
      <c r="S467" s="643">
        <v>0</v>
      </c>
      <c r="T467" s="643">
        <v>0</v>
      </c>
      <c r="U467" s="643">
        <v>0</v>
      </c>
      <c r="V467" s="643">
        <v>0</v>
      </c>
      <c r="W467" s="643">
        <v>0</v>
      </c>
      <c r="X467" s="643">
        <v>17</v>
      </c>
      <c r="Y467" s="643">
        <v>5</v>
      </c>
      <c r="Z467" s="640" t="s">
        <v>51</v>
      </c>
      <c r="AA467" s="643" t="s">
        <v>5289</v>
      </c>
      <c r="AB467" s="643" t="s">
        <v>5289</v>
      </c>
      <c r="AC467" s="131" t="s">
        <v>5289</v>
      </c>
      <c r="AD467" s="131" t="s">
        <v>5289</v>
      </c>
      <c r="AE467" s="131" t="s">
        <v>5289</v>
      </c>
      <c r="AF467" s="133" t="s">
        <v>5289</v>
      </c>
      <c r="AG467" s="107"/>
      <c r="AH467" s="107"/>
      <c r="AI467" s="107"/>
      <c r="AJ467" s="107"/>
      <c r="AK467" s="107"/>
      <c r="AL467" s="107"/>
    </row>
    <row r="468" spans="1:38" s="44" customFormat="1" ht="51">
      <c r="A468" s="639">
        <v>35</v>
      </c>
      <c r="B468" s="367" t="s">
        <v>20573</v>
      </c>
      <c r="C468" s="418" t="s">
        <v>20558</v>
      </c>
      <c r="D468" s="367" t="s">
        <v>131</v>
      </c>
      <c r="E468" s="188" t="s">
        <v>51</v>
      </c>
      <c r="F468" s="123" t="s">
        <v>51</v>
      </c>
      <c r="G468" s="138"/>
      <c r="H468" s="138"/>
      <c r="I468" s="138"/>
      <c r="J468" s="138"/>
      <c r="K468" s="138"/>
      <c r="L468" s="640" t="s">
        <v>51</v>
      </c>
      <c r="M468" s="202"/>
      <c r="N468" s="138"/>
      <c r="O468" s="643">
        <v>0</v>
      </c>
      <c r="P468" s="643">
        <v>0</v>
      </c>
      <c r="Q468" s="643">
        <v>0</v>
      </c>
      <c r="R468" s="643">
        <v>0</v>
      </c>
      <c r="S468" s="643">
        <v>0</v>
      </c>
      <c r="T468" s="643">
        <v>0</v>
      </c>
      <c r="U468" s="643">
        <v>0</v>
      </c>
      <c r="V468" s="643">
        <v>0</v>
      </c>
      <c r="W468" s="643">
        <v>0</v>
      </c>
      <c r="X468" s="643">
        <v>0</v>
      </c>
      <c r="Y468" s="643">
        <v>0</v>
      </c>
      <c r="Z468" s="640" t="s">
        <v>51</v>
      </c>
      <c r="AA468" s="643" t="s">
        <v>5289</v>
      </c>
      <c r="AB468" s="643" t="s">
        <v>5289</v>
      </c>
      <c r="AC468" s="131" t="s">
        <v>5289</v>
      </c>
      <c r="AD468" s="131" t="s">
        <v>5289</v>
      </c>
      <c r="AE468" s="131" t="s">
        <v>5289</v>
      </c>
      <c r="AF468" s="133" t="s">
        <v>5289</v>
      </c>
      <c r="AG468" s="107"/>
      <c r="AH468" s="107"/>
      <c r="AI468" s="107"/>
      <c r="AJ468" s="107"/>
      <c r="AK468" s="107"/>
      <c r="AL468" s="107"/>
    </row>
    <row r="469" spans="1:38" s="44" customFormat="1" ht="51">
      <c r="A469" s="639">
        <v>36</v>
      </c>
      <c r="B469" s="367" t="s">
        <v>20574</v>
      </c>
      <c r="C469" s="418" t="s">
        <v>20558</v>
      </c>
      <c r="D469" s="367" t="s">
        <v>131</v>
      </c>
      <c r="E469" s="188" t="s">
        <v>51</v>
      </c>
      <c r="F469" s="123" t="s">
        <v>51</v>
      </c>
      <c r="G469" s="138"/>
      <c r="H469" s="138"/>
      <c r="I469" s="138"/>
      <c r="J469" s="138"/>
      <c r="K469" s="138"/>
      <c r="L469" s="640" t="s">
        <v>51</v>
      </c>
      <c r="M469" s="202"/>
      <c r="N469" s="138"/>
      <c r="O469" s="643">
        <v>0</v>
      </c>
      <c r="P469" s="643">
        <v>0</v>
      </c>
      <c r="Q469" s="643">
        <v>0</v>
      </c>
      <c r="R469" s="643">
        <v>0</v>
      </c>
      <c r="S469" s="643">
        <v>0</v>
      </c>
      <c r="T469" s="643">
        <v>0</v>
      </c>
      <c r="U469" s="643">
        <v>0</v>
      </c>
      <c r="V469" s="643">
        <v>0</v>
      </c>
      <c r="W469" s="643">
        <v>0</v>
      </c>
      <c r="X469" s="643">
        <v>0</v>
      </c>
      <c r="Y469" s="643">
        <v>0</v>
      </c>
      <c r="Z469" s="640" t="s">
        <v>51</v>
      </c>
      <c r="AA469" s="643" t="s">
        <v>5289</v>
      </c>
      <c r="AB469" s="643" t="s">
        <v>5289</v>
      </c>
      <c r="AC469" s="131" t="s">
        <v>5289</v>
      </c>
      <c r="AD469" s="131" t="s">
        <v>5289</v>
      </c>
      <c r="AE469" s="131" t="s">
        <v>5289</v>
      </c>
      <c r="AF469" s="133" t="s">
        <v>5289</v>
      </c>
      <c r="AG469" s="107"/>
      <c r="AH469" s="107"/>
      <c r="AI469" s="107"/>
      <c r="AJ469" s="107"/>
      <c r="AK469" s="107"/>
      <c r="AL469" s="107"/>
    </row>
    <row r="470" spans="1:38" s="44" customFormat="1" ht="51">
      <c r="A470" s="639">
        <v>37</v>
      </c>
      <c r="B470" s="367" t="s">
        <v>20575</v>
      </c>
      <c r="C470" s="418" t="s">
        <v>20558</v>
      </c>
      <c r="D470" s="367" t="s">
        <v>131</v>
      </c>
      <c r="E470" s="188" t="s">
        <v>51</v>
      </c>
      <c r="F470" s="123" t="s">
        <v>51</v>
      </c>
      <c r="G470" s="138"/>
      <c r="H470" s="138"/>
      <c r="I470" s="138"/>
      <c r="J470" s="138"/>
      <c r="K470" s="138"/>
      <c r="L470" s="640" t="s">
        <v>51</v>
      </c>
      <c r="M470" s="202"/>
      <c r="N470" s="138"/>
      <c r="O470" s="643">
        <v>0</v>
      </c>
      <c r="P470" s="643">
        <v>0</v>
      </c>
      <c r="Q470" s="643">
        <v>0</v>
      </c>
      <c r="R470" s="643">
        <v>0</v>
      </c>
      <c r="S470" s="643">
        <v>0</v>
      </c>
      <c r="T470" s="643">
        <v>0</v>
      </c>
      <c r="U470" s="643">
        <v>0</v>
      </c>
      <c r="V470" s="643">
        <v>0</v>
      </c>
      <c r="W470" s="643">
        <v>0</v>
      </c>
      <c r="X470" s="643">
        <v>0</v>
      </c>
      <c r="Y470" s="643">
        <v>0</v>
      </c>
      <c r="Z470" s="640" t="s">
        <v>51</v>
      </c>
      <c r="AA470" s="643" t="s">
        <v>5289</v>
      </c>
      <c r="AB470" s="643" t="s">
        <v>5289</v>
      </c>
      <c r="AC470" s="131" t="s">
        <v>5289</v>
      </c>
      <c r="AD470" s="131" t="s">
        <v>5289</v>
      </c>
      <c r="AE470" s="131" t="s">
        <v>5289</v>
      </c>
      <c r="AF470" s="133" t="s">
        <v>5289</v>
      </c>
      <c r="AG470" s="107"/>
      <c r="AH470" s="107"/>
      <c r="AI470" s="107"/>
      <c r="AJ470" s="107"/>
      <c r="AK470" s="107"/>
      <c r="AL470" s="107"/>
    </row>
    <row r="471" spans="1:38" s="44" customFormat="1" ht="51">
      <c r="A471" s="639">
        <v>38</v>
      </c>
      <c r="B471" s="367" t="s">
        <v>3166</v>
      </c>
      <c r="C471" s="418" t="s">
        <v>20558</v>
      </c>
      <c r="D471" s="367" t="s">
        <v>131</v>
      </c>
      <c r="E471" s="188" t="s">
        <v>51</v>
      </c>
      <c r="F471" s="123" t="s">
        <v>51</v>
      </c>
      <c r="G471" s="138"/>
      <c r="H471" s="138"/>
      <c r="I471" s="138"/>
      <c r="J471" s="138"/>
      <c r="K471" s="138"/>
      <c r="L471" s="640" t="s">
        <v>51</v>
      </c>
      <c r="M471" s="202"/>
      <c r="N471" s="138"/>
      <c r="O471" s="643">
        <v>0</v>
      </c>
      <c r="P471" s="643">
        <v>0</v>
      </c>
      <c r="Q471" s="643">
        <v>0</v>
      </c>
      <c r="R471" s="643">
        <v>0</v>
      </c>
      <c r="S471" s="643">
        <v>0</v>
      </c>
      <c r="T471" s="643">
        <v>0</v>
      </c>
      <c r="U471" s="643">
        <v>0</v>
      </c>
      <c r="V471" s="643">
        <v>0</v>
      </c>
      <c r="W471" s="643">
        <v>0</v>
      </c>
      <c r="X471" s="643">
        <v>0</v>
      </c>
      <c r="Y471" s="643">
        <v>0</v>
      </c>
      <c r="Z471" s="640" t="s">
        <v>51</v>
      </c>
      <c r="AA471" s="643" t="s">
        <v>5289</v>
      </c>
      <c r="AB471" s="643" t="s">
        <v>5289</v>
      </c>
      <c r="AC471" s="131" t="s">
        <v>5289</v>
      </c>
      <c r="AD471" s="131" t="s">
        <v>5289</v>
      </c>
      <c r="AE471" s="131" t="s">
        <v>5289</v>
      </c>
      <c r="AF471" s="133" t="s">
        <v>5289</v>
      </c>
      <c r="AG471" s="107"/>
      <c r="AH471" s="107"/>
      <c r="AI471" s="107"/>
      <c r="AJ471" s="107"/>
      <c r="AK471" s="107"/>
      <c r="AL471" s="107"/>
    </row>
    <row r="472" spans="1:38" s="44" customFormat="1" ht="114.75">
      <c r="A472" s="639">
        <v>39</v>
      </c>
      <c r="B472" s="367" t="s">
        <v>125</v>
      </c>
      <c r="C472" s="418" t="s">
        <v>20558</v>
      </c>
      <c r="D472" s="367" t="s">
        <v>131</v>
      </c>
      <c r="E472" s="188" t="s">
        <v>51</v>
      </c>
      <c r="F472" s="14" t="s">
        <v>19012</v>
      </c>
      <c r="G472" s="622" t="s">
        <v>51</v>
      </c>
      <c r="H472" s="622">
        <v>1</v>
      </c>
      <c r="I472" s="120" t="s">
        <v>130</v>
      </c>
      <c r="J472" s="138"/>
      <c r="K472" s="138"/>
      <c r="L472" s="640" t="s">
        <v>51</v>
      </c>
      <c r="M472" s="202"/>
      <c r="N472" s="138"/>
      <c r="O472" s="643">
        <v>0</v>
      </c>
      <c r="P472" s="643">
        <v>0</v>
      </c>
      <c r="Q472" s="643">
        <v>0</v>
      </c>
      <c r="R472" s="643">
        <v>0</v>
      </c>
      <c r="S472" s="643">
        <v>0</v>
      </c>
      <c r="T472" s="643">
        <v>0</v>
      </c>
      <c r="U472" s="643">
        <v>0</v>
      </c>
      <c r="V472" s="643">
        <v>0</v>
      </c>
      <c r="W472" s="643">
        <v>0</v>
      </c>
      <c r="X472" s="643">
        <v>12</v>
      </c>
      <c r="Y472" s="643">
        <v>8</v>
      </c>
      <c r="Z472" s="640" t="s">
        <v>51</v>
      </c>
      <c r="AA472" s="643" t="s">
        <v>5289</v>
      </c>
      <c r="AB472" s="643" t="s">
        <v>5289</v>
      </c>
      <c r="AC472" s="131" t="s">
        <v>5289</v>
      </c>
      <c r="AD472" s="131" t="s">
        <v>5289</v>
      </c>
      <c r="AE472" s="131" t="s">
        <v>5289</v>
      </c>
      <c r="AF472" s="133" t="s">
        <v>5289</v>
      </c>
      <c r="AG472" s="107"/>
      <c r="AH472" s="107"/>
      <c r="AI472" s="107"/>
      <c r="AJ472" s="107"/>
      <c r="AK472" s="107"/>
      <c r="AL472" s="107"/>
    </row>
    <row r="473" spans="1:38" s="44" customFormat="1" ht="51">
      <c r="A473" s="639">
        <v>40</v>
      </c>
      <c r="B473" s="367" t="s">
        <v>20576</v>
      </c>
      <c r="C473" s="418" t="s">
        <v>20558</v>
      </c>
      <c r="D473" s="367" t="s">
        <v>131</v>
      </c>
      <c r="E473" s="188" t="s">
        <v>51</v>
      </c>
      <c r="F473" s="123" t="s">
        <v>51</v>
      </c>
      <c r="G473" s="138"/>
      <c r="H473" s="138"/>
      <c r="I473" s="138"/>
      <c r="J473" s="138"/>
      <c r="K473" s="138"/>
      <c r="L473" s="640" t="s">
        <v>51</v>
      </c>
      <c r="M473" s="202"/>
      <c r="N473" s="138"/>
      <c r="O473" s="643">
        <v>0</v>
      </c>
      <c r="P473" s="643">
        <v>0</v>
      </c>
      <c r="Q473" s="643">
        <v>0</v>
      </c>
      <c r="R473" s="643">
        <v>0</v>
      </c>
      <c r="S473" s="643">
        <v>0</v>
      </c>
      <c r="T473" s="643">
        <v>0</v>
      </c>
      <c r="U473" s="643">
        <v>0</v>
      </c>
      <c r="V473" s="643">
        <v>0</v>
      </c>
      <c r="W473" s="643">
        <v>0</v>
      </c>
      <c r="X473" s="643">
        <v>0</v>
      </c>
      <c r="Y473" s="643">
        <v>0</v>
      </c>
      <c r="Z473" s="640" t="s">
        <v>51</v>
      </c>
      <c r="AA473" s="643" t="s">
        <v>5289</v>
      </c>
      <c r="AB473" s="643" t="s">
        <v>5289</v>
      </c>
      <c r="AC473" s="131" t="s">
        <v>5289</v>
      </c>
      <c r="AD473" s="131" t="s">
        <v>5289</v>
      </c>
      <c r="AE473" s="131" t="s">
        <v>5289</v>
      </c>
      <c r="AF473" s="133" t="s">
        <v>5289</v>
      </c>
      <c r="AG473" s="107"/>
      <c r="AH473" s="107"/>
      <c r="AI473" s="107"/>
      <c r="AJ473" s="107"/>
      <c r="AK473" s="107"/>
      <c r="AL473" s="107"/>
    </row>
    <row r="474" spans="1:38" s="44" customFormat="1" ht="51">
      <c r="A474" s="639">
        <v>41</v>
      </c>
      <c r="B474" s="367" t="s">
        <v>20577</v>
      </c>
      <c r="C474" s="418" t="s">
        <v>20558</v>
      </c>
      <c r="D474" s="367" t="s">
        <v>131</v>
      </c>
      <c r="E474" s="188" t="s">
        <v>51</v>
      </c>
      <c r="F474" s="123" t="s">
        <v>51</v>
      </c>
      <c r="G474" s="138"/>
      <c r="H474" s="138"/>
      <c r="I474" s="138"/>
      <c r="J474" s="138"/>
      <c r="K474" s="138"/>
      <c r="L474" s="640" t="s">
        <v>51</v>
      </c>
      <c r="M474" s="202"/>
      <c r="N474" s="138"/>
      <c r="O474" s="643">
        <v>0</v>
      </c>
      <c r="P474" s="643">
        <v>0</v>
      </c>
      <c r="Q474" s="643">
        <v>0</v>
      </c>
      <c r="R474" s="643">
        <v>0</v>
      </c>
      <c r="S474" s="643">
        <v>0</v>
      </c>
      <c r="T474" s="643">
        <v>0</v>
      </c>
      <c r="U474" s="643">
        <v>0</v>
      </c>
      <c r="V474" s="643">
        <v>0</v>
      </c>
      <c r="W474" s="643">
        <v>0</v>
      </c>
      <c r="X474" s="643">
        <v>464</v>
      </c>
      <c r="Y474" s="643">
        <v>0</v>
      </c>
      <c r="Z474" s="640" t="s">
        <v>51</v>
      </c>
      <c r="AA474" s="643" t="s">
        <v>5289</v>
      </c>
      <c r="AB474" s="643" t="s">
        <v>5289</v>
      </c>
      <c r="AC474" s="131" t="s">
        <v>5289</v>
      </c>
      <c r="AD474" s="131" t="s">
        <v>5289</v>
      </c>
      <c r="AE474" s="131" t="s">
        <v>5289</v>
      </c>
      <c r="AF474" s="133" t="s">
        <v>5289</v>
      </c>
      <c r="AG474" s="107"/>
      <c r="AH474" s="107"/>
      <c r="AI474" s="107"/>
      <c r="AJ474" s="107"/>
      <c r="AK474" s="107"/>
      <c r="AL474" s="107"/>
    </row>
    <row r="475" spans="1:38" s="44" customFormat="1" ht="76.5">
      <c r="A475" s="639">
        <v>42</v>
      </c>
      <c r="B475" s="367" t="s">
        <v>126</v>
      </c>
      <c r="C475" s="367" t="s">
        <v>20578</v>
      </c>
      <c r="D475" s="367" t="s">
        <v>131</v>
      </c>
      <c r="E475" s="187" t="s">
        <v>51</v>
      </c>
      <c r="F475" s="123" t="s">
        <v>51</v>
      </c>
      <c r="G475" s="138"/>
      <c r="H475" s="138"/>
      <c r="I475" s="138"/>
      <c r="J475" s="138"/>
      <c r="K475" s="138"/>
      <c r="L475" s="640" t="s">
        <v>51</v>
      </c>
      <c r="M475" s="202"/>
      <c r="N475" s="138"/>
      <c r="O475" s="643">
        <v>0</v>
      </c>
      <c r="P475" s="643">
        <v>0</v>
      </c>
      <c r="Q475" s="643">
        <v>0</v>
      </c>
      <c r="R475" s="643">
        <v>0</v>
      </c>
      <c r="S475" s="643">
        <v>0</v>
      </c>
      <c r="T475" s="643">
        <v>0</v>
      </c>
      <c r="U475" s="643">
        <v>0</v>
      </c>
      <c r="V475" s="643">
        <v>0</v>
      </c>
      <c r="W475" s="643">
        <v>0</v>
      </c>
      <c r="X475" s="643">
        <v>0</v>
      </c>
      <c r="Y475" s="643">
        <v>209</v>
      </c>
      <c r="Z475" s="640" t="s">
        <v>51</v>
      </c>
      <c r="AA475" s="643" t="s">
        <v>5289</v>
      </c>
      <c r="AB475" s="643" t="s">
        <v>5289</v>
      </c>
      <c r="AC475" s="131" t="s">
        <v>5289</v>
      </c>
      <c r="AD475" s="131" t="s">
        <v>5289</v>
      </c>
      <c r="AE475" s="131" t="s">
        <v>5289</v>
      </c>
      <c r="AF475" s="133" t="s">
        <v>5289</v>
      </c>
      <c r="AG475" s="107"/>
      <c r="AH475" s="107"/>
      <c r="AI475" s="107"/>
      <c r="AJ475" s="107"/>
      <c r="AK475" s="107"/>
      <c r="AL475" s="107"/>
    </row>
    <row r="476" spans="1:38" s="44" customFormat="1" ht="76.5">
      <c r="A476" s="639">
        <v>43</v>
      </c>
      <c r="B476" s="367" t="s">
        <v>17558</v>
      </c>
      <c r="C476" s="367" t="s">
        <v>20578</v>
      </c>
      <c r="D476" s="367" t="s">
        <v>131</v>
      </c>
      <c r="E476" s="187" t="s">
        <v>51</v>
      </c>
      <c r="F476" s="123" t="s">
        <v>51</v>
      </c>
      <c r="G476" s="138"/>
      <c r="H476" s="138"/>
      <c r="I476" s="138"/>
      <c r="J476" s="138"/>
      <c r="K476" s="138"/>
      <c r="L476" s="640" t="s">
        <v>51</v>
      </c>
      <c r="M476" s="202"/>
      <c r="N476" s="138"/>
      <c r="O476" s="643">
        <v>0</v>
      </c>
      <c r="P476" s="643">
        <v>0</v>
      </c>
      <c r="Q476" s="643">
        <v>0</v>
      </c>
      <c r="R476" s="643">
        <v>0</v>
      </c>
      <c r="S476" s="643">
        <v>0</v>
      </c>
      <c r="T476" s="643">
        <v>0</v>
      </c>
      <c r="U476" s="643">
        <v>0</v>
      </c>
      <c r="V476" s="643">
        <v>0</v>
      </c>
      <c r="W476" s="643">
        <v>0</v>
      </c>
      <c r="X476" s="643">
        <v>0</v>
      </c>
      <c r="Y476" s="643">
        <v>0</v>
      </c>
      <c r="Z476" s="640" t="s">
        <v>51</v>
      </c>
      <c r="AA476" s="643" t="s">
        <v>5289</v>
      </c>
      <c r="AB476" s="643" t="s">
        <v>5289</v>
      </c>
      <c r="AC476" s="131" t="s">
        <v>5289</v>
      </c>
      <c r="AD476" s="131" t="s">
        <v>5289</v>
      </c>
      <c r="AE476" s="131" t="s">
        <v>5289</v>
      </c>
      <c r="AF476" s="133" t="s">
        <v>5289</v>
      </c>
      <c r="AG476" s="107"/>
      <c r="AH476" s="107"/>
      <c r="AI476" s="107"/>
      <c r="AJ476" s="107"/>
      <c r="AK476" s="107"/>
      <c r="AL476" s="107"/>
    </row>
    <row r="477" spans="1:38" s="44" customFormat="1" ht="76.5">
      <c r="A477" s="639">
        <v>44</v>
      </c>
      <c r="B477" s="367" t="s">
        <v>20579</v>
      </c>
      <c r="C477" s="367" t="s">
        <v>20578</v>
      </c>
      <c r="D477" s="367" t="s">
        <v>131</v>
      </c>
      <c r="E477" s="187" t="s">
        <v>51</v>
      </c>
      <c r="F477" s="641" t="s">
        <v>51</v>
      </c>
      <c r="G477" s="138"/>
      <c r="H477" s="138"/>
      <c r="I477" s="138"/>
      <c r="J477" s="138"/>
      <c r="K477" s="138"/>
      <c r="L477" s="640" t="s">
        <v>51</v>
      </c>
      <c r="M477" s="202"/>
      <c r="N477" s="138"/>
      <c r="O477" s="643">
        <v>0</v>
      </c>
      <c r="P477" s="643">
        <v>0</v>
      </c>
      <c r="Q477" s="643">
        <v>0</v>
      </c>
      <c r="R477" s="643">
        <v>0</v>
      </c>
      <c r="S477" s="643">
        <v>0</v>
      </c>
      <c r="T477" s="643">
        <v>0</v>
      </c>
      <c r="U477" s="643">
        <v>0</v>
      </c>
      <c r="V477" s="643">
        <v>0</v>
      </c>
      <c r="W477" s="643">
        <v>0</v>
      </c>
      <c r="X477" s="643">
        <v>0</v>
      </c>
      <c r="Y477" s="643">
        <v>0</v>
      </c>
      <c r="Z477" s="640" t="s">
        <v>51</v>
      </c>
      <c r="AA477" s="643" t="s">
        <v>5289</v>
      </c>
      <c r="AB477" s="643" t="s">
        <v>5289</v>
      </c>
      <c r="AC477" s="131" t="s">
        <v>5289</v>
      </c>
      <c r="AD477" s="131" t="s">
        <v>5289</v>
      </c>
      <c r="AE477" s="131" t="s">
        <v>5289</v>
      </c>
      <c r="AF477" s="133" t="s">
        <v>5289</v>
      </c>
      <c r="AG477" s="107"/>
      <c r="AH477" s="107"/>
      <c r="AI477" s="107"/>
      <c r="AJ477" s="107"/>
      <c r="AK477" s="107"/>
      <c r="AL477" s="107"/>
    </row>
    <row r="478" spans="1:38" s="44" customFormat="1" ht="76.5">
      <c r="A478" s="639">
        <v>45</v>
      </c>
      <c r="B478" s="367" t="s">
        <v>18891</v>
      </c>
      <c r="C478" s="367" t="s">
        <v>20578</v>
      </c>
      <c r="D478" s="367" t="s">
        <v>131</v>
      </c>
      <c r="E478" s="187" t="s">
        <v>51</v>
      </c>
      <c r="F478" s="641" t="s">
        <v>51</v>
      </c>
      <c r="G478" s="138"/>
      <c r="H478" s="138"/>
      <c r="I478" s="138"/>
      <c r="J478" s="138"/>
      <c r="K478" s="138"/>
      <c r="L478" s="640" t="s">
        <v>51</v>
      </c>
      <c r="M478" s="202"/>
      <c r="N478" s="138"/>
      <c r="O478" s="643">
        <v>0</v>
      </c>
      <c r="P478" s="643">
        <v>0</v>
      </c>
      <c r="Q478" s="643">
        <v>0</v>
      </c>
      <c r="R478" s="643">
        <v>0</v>
      </c>
      <c r="S478" s="643">
        <v>0</v>
      </c>
      <c r="T478" s="643">
        <v>0</v>
      </c>
      <c r="U478" s="643">
        <v>0</v>
      </c>
      <c r="V478" s="643">
        <v>0</v>
      </c>
      <c r="W478" s="643">
        <v>0</v>
      </c>
      <c r="X478" s="643">
        <v>0</v>
      </c>
      <c r="Y478" s="643">
        <v>0</v>
      </c>
      <c r="Z478" s="640" t="s">
        <v>51</v>
      </c>
      <c r="AA478" s="643" t="s">
        <v>5289</v>
      </c>
      <c r="AB478" s="643" t="s">
        <v>5289</v>
      </c>
      <c r="AC478" s="131" t="s">
        <v>5289</v>
      </c>
      <c r="AD478" s="131" t="s">
        <v>5289</v>
      </c>
      <c r="AE478" s="131" t="s">
        <v>5289</v>
      </c>
      <c r="AF478" s="133" t="s">
        <v>5289</v>
      </c>
      <c r="AG478" s="107"/>
      <c r="AH478" s="107"/>
      <c r="AI478" s="107"/>
      <c r="AJ478" s="107"/>
      <c r="AK478" s="107"/>
      <c r="AL478" s="107"/>
    </row>
    <row r="479" spans="1:38" s="44" customFormat="1" ht="89.25">
      <c r="A479" s="639">
        <v>46</v>
      </c>
      <c r="B479" s="587" t="s">
        <v>16499</v>
      </c>
      <c r="C479" s="587" t="s">
        <v>20578</v>
      </c>
      <c r="D479" s="418" t="s">
        <v>21400</v>
      </c>
      <c r="E479" s="187" t="s">
        <v>40</v>
      </c>
      <c r="F479" s="641" t="s">
        <v>51</v>
      </c>
      <c r="G479" s="138"/>
      <c r="H479" s="138"/>
      <c r="I479" s="138"/>
      <c r="J479" s="138"/>
      <c r="K479" s="138"/>
      <c r="L479" s="640" t="s">
        <v>51</v>
      </c>
      <c r="M479" s="202"/>
      <c r="N479" s="138"/>
      <c r="O479" s="643">
        <v>0</v>
      </c>
      <c r="P479" s="643">
        <v>0</v>
      </c>
      <c r="Q479" s="643">
        <v>0</v>
      </c>
      <c r="R479" s="643">
        <v>0</v>
      </c>
      <c r="S479" s="643">
        <v>0</v>
      </c>
      <c r="T479" s="643">
        <v>0</v>
      </c>
      <c r="U479" s="643">
        <v>0</v>
      </c>
      <c r="V479" s="643">
        <v>0</v>
      </c>
      <c r="W479" s="643">
        <v>0</v>
      </c>
      <c r="X479" s="643">
        <v>0</v>
      </c>
      <c r="Y479" s="643">
        <v>0</v>
      </c>
      <c r="Z479" s="640" t="s">
        <v>51</v>
      </c>
      <c r="AA479" s="643" t="s">
        <v>5289</v>
      </c>
      <c r="AB479" s="643" t="s">
        <v>5289</v>
      </c>
      <c r="AC479" s="131" t="s">
        <v>5289</v>
      </c>
      <c r="AD479" s="131" t="s">
        <v>5289</v>
      </c>
      <c r="AE479" s="131" t="s">
        <v>5289</v>
      </c>
      <c r="AF479" s="133" t="s">
        <v>5289</v>
      </c>
      <c r="AG479" s="107"/>
      <c r="AH479" s="107"/>
      <c r="AI479" s="107"/>
      <c r="AJ479" s="107"/>
      <c r="AK479" s="107"/>
      <c r="AL479" s="107"/>
    </row>
    <row r="480" spans="1:38" s="44" customFormat="1" ht="76.5">
      <c r="A480" s="639">
        <v>47</v>
      </c>
      <c r="B480" s="377" t="s">
        <v>20580</v>
      </c>
      <c r="C480" s="377" t="s">
        <v>20578</v>
      </c>
      <c r="D480" s="367" t="s">
        <v>131</v>
      </c>
      <c r="E480" s="187" t="s">
        <v>51</v>
      </c>
      <c r="F480" s="641" t="s">
        <v>51</v>
      </c>
      <c r="G480" s="138"/>
      <c r="H480" s="138"/>
      <c r="I480" s="138"/>
      <c r="J480" s="138"/>
      <c r="K480" s="138"/>
      <c r="L480" s="640" t="s">
        <v>51</v>
      </c>
      <c r="M480" s="202"/>
      <c r="N480" s="138"/>
      <c r="O480" s="643">
        <v>0</v>
      </c>
      <c r="P480" s="643">
        <v>0</v>
      </c>
      <c r="Q480" s="643">
        <v>0</v>
      </c>
      <c r="R480" s="643">
        <v>0</v>
      </c>
      <c r="S480" s="643">
        <v>0</v>
      </c>
      <c r="T480" s="643">
        <v>0</v>
      </c>
      <c r="U480" s="643">
        <v>0</v>
      </c>
      <c r="V480" s="643">
        <v>0</v>
      </c>
      <c r="W480" s="643">
        <v>0</v>
      </c>
      <c r="X480" s="643">
        <v>0</v>
      </c>
      <c r="Y480" s="643">
        <v>105</v>
      </c>
      <c r="Z480" s="640" t="s">
        <v>51</v>
      </c>
      <c r="AA480" s="643" t="s">
        <v>5289</v>
      </c>
      <c r="AB480" s="643" t="s">
        <v>5289</v>
      </c>
      <c r="AC480" s="131" t="s">
        <v>5289</v>
      </c>
      <c r="AD480" s="131" t="s">
        <v>5289</v>
      </c>
      <c r="AE480" s="131" t="s">
        <v>5289</v>
      </c>
      <c r="AF480" s="133" t="s">
        <v>5289</v>
      </c>
      <c r="AG480" s="107"/>
      <c r="AH480" s="107"/>
      <c r="AI480" s="107"/>
      <c r="AJ480" s="107"/>
      <c r="AK480" s="107"/>
      <c r="AL480" s="107"/>
    </row>
    <row r="481" spans="1:38" s="44" customFormat="1" ht="114.75">
      <c r="A481" s="622">
        <v>48</v>
      </c>
      <c r="B481" s="377" t="s">
        <v>1249</v>
      </c>
      <c r="C481" s="377" t="s">
        <v>20578</v>
      </c>
      <c r="D481" s="367" t="s">
        <v>131</v>
      </c>
      <c r="E481" s="187" t="s">
        <v>51</v>
      </c>
      <c r="F481" s="14" t="s">
        <v>19012</v>
      </c>
      <c r="G481" s="622" t="s">
        <v>51</v>
      </c>
      <c r="H481" s="622">
        <v>1</v>
      </c>
      <c r="I481" s="120" t="s">
        <v>130</v>
      </c>
      <c r="J481" s="138"/>
      <c r="K481" s="138"/>
      <c r="L481" s="640" t="s">
        <v>51</v>
      </c>
      <c r="M481" s="202"/>
      <c r="N481" s="138"/>
      <c r="O481" s="643">
        <v>0</v>
      </c>
      <c r="P481" s="643">
        <v>0</v>
      </c>
      <c r="Q481" s="643">
        <v>0</v>
      </c>
      <c r="R481" s="643">
        <v>0</v>
      </c>
      <c r="S481" s="643">
        <v>0</v>
      </c>
      <c r="T481" s="643">
        <v>0</v>
      </c>
      <c r="U481" s="643">
        <v>0</v>
      </c>
      <c r="V481" s="643">
        <v>0</v>
      </c>
      <c r="W481" s="643">
        <v>0</v>
      </c>
      <c r="X481" s="643">
        <v>0</v>
      </c>
      <c r="Y481" s="643">
        <v>2</v>
      </c>
      <c r="Z481" s="640" t="s">
        <v>51</v>
      </c>
      <c r="AA481" s="643" t="s">
        <v>5289</v>
      </c>
      <c r="AB481" s="643" t="s">
        <v>5289</v>
      </c>
      <c r="AC481" s="131" t="s">
        <v>5289</v>
      </c>
      <c r="AD481" s="131" t="s">
        <v>5289</v>
      </c>
      <c r="AE481" s="131" t="s">
        <v>5289</v>
      </c>
      <c r="AF481" s="133" t="s">
        <v>5289</v>
      </c>
      <c r="AG481" s="107"/>
      <c r="AH481" s="107"/>
      <c r="AI481" s="107"/>
      <c r="AJ481" s="107"/>
      <c r="AK481" s="107"/>
      <c r="AL481" s="107"/>
    </row>
    <row r="482" spans="1:38" s="44" customFormat="1" ht="76.5">
      <c r="A482" s="622">
        <v>49</v>
      </c>
      <c r="B482" s="475" t="s">
        <v>21764</v>
      </c>
      <c r="C482" s="377" t="s">
        <v>20578</v>
      </c>
      <c r="D482" s="367" t="s">
        <v>131</v>
      </c>
      <c r="E482" s="187" t="s">
        <v>51</v>
      </c>
      <c r="F482" s="641" t="s">
        <v>51</v>
      </c>
      <c r="G482" s="138"/>
      <c r="H482" s="138"/>
      <c r="I482" s="138"/>
      <c r="J482" s="138"/>
      <c r="K482" s="138"/>
      <c r="L482" s="640" t="s">
        <v>51</v>
      </c>
      <c r="M482" s="202"/>
      <c r="N482" s="138"/>
      <c r="O482" s="643">
        <v>0</v>
      </c>
      <c r="P482" s="643">
        <v>0</v>
      </c>
      <c r="Q482" s="643">
        <v>0</v>
      </c>
      <c r="R482" s="643">
        <v>0</v>
      </c>
      <c r="S482" s="643">
        <v>0</v>
      </c>
      <c r="T482" s="643">
        <v>0</v>
      </c>
      <c r="U482" s="643">
        <v>0</v>
      </c>
      <c r="V482" s="643">
        <v>0</v>
      </c>
      <c r="W482" s="643">
        <v>0</v>
      </c>
      <c r="X482" s="643">
        <v>5</v>
      </c>
      <c r="Y482" s="643">
        <v>3</v>
      </c>
      <c r="Z482" s="640" t="s">
        <v>51</v>
      </c>
      <c r="AA482" s="643" t="s">
        <v>5289</v>
      </c>
      <c r="AB482" s="643" t="s">
        <v>5289</v>
      </c>
      <c r="AC482" s="131" t="s">
        <v>5289</v>
      </c>
      <c r="AD482" s="131" t="s">
        <v>5289</v>
      </c>
      <c r="AE482" s="131" t="s">
        <v>5289</v>
      </c>
      <c r="AF482" s="133" t="s">
        <v>5289</v>
      </c>
      <c r="AG482" s="107"/>
      <c r="AH482" s="107"/>
      <c r="AI482" s="107"/>
      <c r="AJ482" s="107"/>
      <c r="AK482" s="107"/>
      <c r="AL482" s="107"/>
    </row>
    <row r="483" spans="1:38" s="11" customFormat="1" ht="15.75" customHeight="1" thickBot="1">
      <c r="A483" s="245">
        <v>1</v>
      </c>
      <c r="B483" s="245">
        <v>49</v>
      </c>
      <c r="C483" s="245"/>
      <c r="D483" s="245">
        <v>15</v>
      </c>
      <c r="E483" s="245">
        <v>15</v>
      </c>
      <c r="F483" s="245">
        <v>15</v>
      </c>
      <c r="G483" s="245">
        <v>0</v>
      </c>
      <c r="H483" s="245">
        <v>1</v>
      </c>
      <c r="I483" s="245"/>
      <c r="J483" s="245">
        <v>1</v>
      </c>
      <c r="K483" s="245">
        <v>0</v>
      </c>
      <c r="L483" s="245">
        <v>0</v>
      </c>
      <c r="M483" s="245"/>
      <c r="N483" s="245">
        <f t="shared" ref="N483:O483" si="47">SUM(N434:N482)</f>
        <v>0</v>
      </c>
      <c r="O483" s="245">
        <f t="shared" si="47"/>
        <v>0</v>
      </c>
      <c r="P483" s="245">
        <f t="shared" ref="P483:Q483" si="48">SUM(P434:P482)</f>
        <v>0</v>
      </c>
      <c r="Q483" s="245">
        <f t="shared" si="48"/>
        <v>0</v>
      </c>
      <c r="R483" s="245">
        <f t="shared" ref="R483" si="49">SUM(R434:R482)</f>
        <v>0</v>
      </c>
      <c r="S483" s="245">
        <f t="shared" ref="S483" si="50">SUM(S434:S482)</f>
        <v>0</v>
      </c>
      <c r="T483" s="245">
        <f t="shared" ref="T483:U483" si="51">SUM(T434:T482)</f>
        <v>0</v>
      </c>
      <c r="U483" s="245">
        <f t="shared" si="51"/>
        <v>0</v>
      </c>
      <c r="V483" s="245">
        <f t="shared" ref="V483:W483" si="52">SUM(V434:V482)</f>
        <v>0</v>
      </c>
      <c r="W483" s="245">
        <f t="shared" si="52"/>
        <v>0</v>
      </c>
      <c r="X483" s="245">
        <f t="shared" ref="X483:Y483" si="53">SUM(X434:X482)</f>
        <v>1769</v>
      </c>
      <c r="Y483" s="245">
        <f t="shared" si="53"/>
        <v>1496</v>
      </c>
      <c r="Z483" s="245">
        <v>0</v>
      </c>
      <c r="AA483" s="245">
        <v>1</v>
      </c>
      <c r="AB483" s="245">
        <v>1</v>
      </c>
      <c r="AC483" s="245"/>
      <c r="AD483" s="245"/>
      <c r="AE483" s="245"/>
      <c r="AF483" s="245"/>
      <c r="AG483" s="111"/>
      <c r="AH483" s="111"/>
      <c r="AI483" s="111"/>
      <c r="AJ483" s="111"/>
      <c r="AK483" s="111"/>
      <c r="AL483" s="111"/>
    </row>
    <row r="484" spans="1:38" s="106" customFormat="1" ht="15.75" customHeight="1" thickBot="1">
      <c r="A484" s="663" t="s">
        <v>34</v>
      </c>
      <c r="B484" s="664"/>
      <c r="C484" s="664"/>
      <c r="D484" s="664"/>
      <c r="E484" s="664"/>
      <c r="F484" s="664"/>
      <c r="G484" s="664"/>
      <c r="H484" s="664"/>
      <c r="I484" s="664"/>
      <c r="J484" s="664"/>
      <c r="K484" s="664"/>
      <c r="L484" s="664"/>
      <c r="M484" s="664"/>
      <c r="N484" s="664"/>
      <c r="O484" s="664"/>
      <c r="P484" s="664"/>
      <c r="Q484" s="664"/>
      <c r="R484" s="664"/>
      <c r="S484" s="664"/>
      <c r="T484" s="664"/>
      <c r="U484" s="664"/>
      <c r="V484" s="664"/>
      <c r="W484" s="664"/>
      <c r="X484" s="664"/>
      <c r="Y484" s="664"/>
      <c r="Z484" s="664"/>
      <c r="AA484" s="664"/>
      <c r="AB484" s="664"/>
      <c r="AC484" s="664"/>
      <c r="AD484" s="664"/>
      <c r="AE484" s="664"/>
      <c r="AF484" s="665"/>
      <c r="AG484" s="107"/>
      <c r="AH484" s="107"/>
      <c r="AI484" s="107"/>
      <c r="AJ484" s="107"/>
      <c r="AK484" s="107"/>
      <c r="AL484" s="107"/>
    </row>
    <row r="485" spans="1:38" s="44" customFormat="1" ht="127.5">
      <c r="A485" s="639">
        <v>1</v>
      </c>
      <c r="B485" s="121" t="s">
        <v>5532</v>
      </c>
      <c r="C485" s="121" t="s">
        <v>5537</v>
      </c>
      <c r="D485" s="140" t="s">
        <v>6695</v>
      </c>
      <c r="E485" s="622" t="s">
        <v>40</v>
      </c>
      <c r="F485" s="622" t="s">
        <v>51</v>
      </c>
      <c r="G485" s="138"/>
      <c r="H485" s="138"/>
      <c r="I485" s="138"/>
      <c r="J485" s="138"/>
      <c r="K485" s="138"/>
      <c r="L485" s="80" t="s">
        <v>40</v>
      </c>
      <c r="M485" s="140" t="s">
        <v>13088</v>
      </c>
      <c r="N485" s="80">
        <v>0</v>
      </c>
      <c r="O485" s="622">
        <v>0</v>
      </c>
      <c r="P485" s="622">
        <v>0</v>
      </c>
      <c r="Q485" s="622">
        <v>0</v>
      </c>
      <c r="R485" s="622">
        <v>0</v>
      </c>
      <c r="S485" s="622">
        <v>0</v>
      </c>
      <c r="T485" s="622">
        <v>0</v>
      </c>
      <c r="U485" s="622">
        <v>0</v>
      </c>
      <c r="V485" s="622">
        <v>0</v>
      </c>
      <c r="W485" s="622">
        <v>0</v>
      </c>
      <c r="X485" s="624">
        <v>19</v>
      </c>
      <c r="Y485" s="622">
        <v>0</v>
      </c>
      <c r="Z485" s="622" t="s">
        <v>40</v>
      </c>
      <c r="AA485" s="121" t="s">
        <v>5542</v>
      </c>
      <c r="AB485" s="121" t="s">
        <v>5543</v>
      </c>
      <c r="AC485" s="131" t="s">
        <v>19147</v>
      </c>
      <c r="AD485" s="131" t="s">
        <v>5527</v>
      </c>
      <c r="AE485" s="131" t="s">
        <v>6696</v>
      </c>
      <c r="AF485" s="736" t="s">
        <v>5528</v>
      </c>
      <c r="AG485" s="107"/>
      <c r="AH485" s="107"/>
      <c r="AI485" s="107"/>
      <c r="AJ485" s="107"/>
      <c r="AK485" s="107"/>
      <c r="AL485" s="107"/>
    </row>
    <row r="486" spans="1:38" s="44" customFormat="1" ht="63.75">
      <c r="A486" s="639">
        <v>2</v>
      </c>
      <c r="B486" s="121" t="s">
        <v>15388</v>
      </c>
      <c r="C486" s="121" t="s">
        <v>5533</v>
      </c>
      <c r="D486" s="140" t="s">
        <v>6697</v>
      </c>
      <c r="E486" s="622" t="s">
        <v>40</v>
      </c>
      <c r="F486" s="622" t="s">
        <v>51</v>
      </c>
      <c r="G486" s="138"/>
      <c r="H486" s="138"/>
      <c r="I486" s="138"/>
      <c r="J486" s="138"/>
      <c r="K486" s="138"/>
      <c r="L486" s="80" t="s">
        <v>51</v>
      </c>
      <c r="M486" s="202"/>
      <c r="N486" s="138"/>
      <c r="O486" s="622">
        <v>0</v>
      </c>
      <c r="P486" s="622">
        <v>0</v>
      </c>
      <c r="Q486" s="622">
        <v>0</v>
      </c>
      <c r="R486" s="622">
        <v>0</v>
      </c>
      <c r="S486" s="622">
        <v>0</v>
      </c>
      <c r="T486" s="80">
        <v>0</v>
      </c>
      <c r="U486" s="622">
        <v>0</v>
      </c>
      <c r="V486" s="622">
        <v>0</v>
      </c>
      <c r="W486" s="622">
        <v>0</v>
      </c>
      <c r="X486" s="624">
        <v>12</v>
      </c>
      <c r="Y486" s="622">
        <v>0</v>
      </c>
      <c r="Z486" s="622" t="s">
        <v>40</v>
      </c>
      <c r="AA486" s="622" t="s">
        <v>5289</v>
      </c>
      <c r="AB486" s="622" t="s">
        <v>5289</v>
      </c>
      <c r="AC486" s="131" t="s">
        <v>5289</v>
      </c>
      <c r="AD486" s="131" t="s">
        <v>5289</v>
      </c>
      <c r="AE486" s="131" t="s">
        <v>5289</v>
      </c>
      <c r="AF486" s="133" t="s">
        <v>5289</v>
      </c>
      <c r="AG486" s="107"/>
      <c r="AH486" s="107"/>
      <c r="AI486" s="107"/>
      <c r="AJ486" s="107"/>
      <c r="AK486" s="107"/>
      <c r="AL486" s="107"/>
    </row>
    <row r="487" spans="1:38" s="44" customFormat="1" ht="76.5">
      <c r="A487" s="639">
        <v>3</v>
      </c>
      <c r="B487" s="121" t="s">
        <v>13695</v>
      </c>
      <c r="C487" s="121" t="s">
        <v>5540</v>
      </c>
      <c r="D487" s="140" t="s">
        <v>13696</v>
      </c>
      <c r="E487" s="80" t="s">
        <v>40</v>
      </c>
      <c r="F487" s="622" t="s">
        <v>51</v>
      </c>
      <c r="G487" s="138"/>
      <c r="H487" s="138"/>
      <c r="I487" s="138"/>
      <c r="J487" s="138"/>
      <c r="K487" s="138"/>
      <c r="L487" s="80" t="s">
        <v>51</v>
      </c>
      <c r="M487" s="202"/>
      <c r="N487" s="138"/>
      <c r="O487" s="622">
        <v>0</v>
      </c>
      <c r="P487" s="622">
        <v>0</v>
      </c>
      <c r="Q487" s="622">
        <v>0</v>
      </c>
      <c r="R487" s="622">
        <v>0</v>
      </c>
      <c r="S487" s="622">
        <v>0</v>
      </c>
      <c r="T487" s="80">
        <v>0</v>
      </c>
      <c r="U487" s="622">
        <v>0</v>
      </c>
      <c r="V487" s="622">
        <v>0</v>
      </c>
      <c r="W487" s="622">
        <v>0</v>
      </c>
      <c r="X487" s="624">
        <v>2</v>
      </c>
      <c r="Y487" s="622">
        <v>0</v>
      </c>
      <c r="Z487" s="622" t="s">
        <v>40</v>
      </c>
      <c r="AA487" s="622" t="s">
        <v>5289</v>
      </c>
      <c r="AB487" s="622" t="s">
        <v>5289</v>
      </c>
      <c r="AC487" s="131" t="s">
        <v>5289</v>
      </c>
      <c r="AD487" s="131" t="s">
        <v>5289</v>
      </c>
      <c r="AE487" s="131" t="s">
        <v>5289</v>
      </c>
      <c r="AF487" s="133" t="s">
        <v>5289</v>
      </c>
      <c r="AG487" s="107"/>
      <c r="AH487" s="107"/>
      <c r="AI487" s="107"/>
      <c r="AJ487" s="107"/>
      <c r="AK487" s="107"/>
      <c r="AL487" s="107"/>
    </row>
    <row r="488" spans="1:38" s="44" customFormat="1" ht="89.25">
      <c r="A488" s="639">
        <v>4</v>
      </c>
      <c r="B488" s="121" t="s">
        <v>5534</v>
      </c>
      <c r="C488" s="121" t="s">
        <v>5541</v>
      </c>
      <c r="D488" s="140" t="s">
        <v>13697</v>
      </c>
      <c r="E488" s="622" t="s">
        <v>40</v>
      </c>
      <c r="F488" s="622" t="s">
        <v>51</v>
      </c>
      <c r="G488" s="138"/>
      <c r="H488" s="138"/>
      <c r="I488" s="138"/>
      <c r="J488" s="138"/>
      <c r="K488" s="138"/>
      <c r="L488" s="80" t="s">
        <v>51</v>
      </c>
      <c r="M488" s="202"/>
      <c r="N488" s="138"/>
      <c r="O488" s="622">
        <v>0</v>
      </c>
      <c r="P488" s="622">
        <v>0</v>
      </c>
      <c r="Q488" s="622">
        <v>0</v>
      </c>
      <c r="R488" s="622">
        <v>0</v>
      </c>
      <c r="S488" s="622">
        <v>0</v>
      </c>
      <c r="T488" s="80">
        <v>0</v>
      </c>
      <c r="U488" s="622">
        <v>0</v>
      </c>
      <c r="V488" s="622">
        <v>0</v>
      </c>
      <c r="W488" s="622">
        <v>0</v>
      </c>
      <c r="X488" s="624">
        <v>13</v>
      </c>
      <c r="Y488" s="622">
        <v>0</v>
      </c>
      <c r="Z488" s="622" t="s">
        <v>40</v>
      </c>
      <c r="AA488" s="622" t="s">
        <v>5289</v>
      </c>
      <c r="AB488" s="622" t="s">
        <v>5289</v>
      </c>
      <c r="AC488" s="131" t="s">
        <v>5289</v>
      </c>
      <c r="AD488" s="131" t="s">
        <v>5289</v>
      </c>
      <c r="AE488" s="131" t="s">
        <v>5289</v>
      </c>
      <c r="AF488" s="133" t="s">
        <v>5289</v>
      </c>
      <c r="AG488" s="107"/>
      <c r="AH488" s="107"/>
      <c r="AI488" s="107"/>
      <c r="AJ488" s="107"/>
      <c r="AK488" s="107"/>
      <c r="AL488" s="107"/>
    </row>
    <row r="489" spans="1:38" s="44" customFormat="1" ht="114.75">
      <c r="A489" s="639">
        <v>5</v>
      </c>
      <c r="B489" s="121" t="s">
        <v>5535</v>
      </c>
      <c r="C489" s="121" t="s">
        <v>5541</v>
      </c>
      <c r="D489" s="140" t="s">
        <v>15914</v>
      </c>
      <c r="E489" s="622" t="s">
        <v>40</v>
      </c>
      <c r="F489" s="14" t="s">
        <v>19012</v>
      </c>
      <c r="G489" s="622" t="s">
        <v>51</v>
      </c>
      <c r="H489" s="622">
        <v>1</v>
      </c>
      <c r="I489" s="622" t="s">
        <v>527</v>
      </c>
      <c r="J489" s="627" t="s">
        <v>21684</v>
      </c>
      <c r="K489" s="622" t="s">
        <v>2376</v>
      </c>
      <c r="L489" s="80" t="s">
        <v>51</v>
      </c>
      <c r="M489" s="202"/>
      <c r="N489" s="138"/>
      <c r="O489" s="622">
        <v>0</v>
      </c>
      <c r="P489" s="622">
        <v>0</v>
      </c>
      <c r="Q489" s="622">
        <v>0</v>
      </c>
      <c r="R489" s="622">
        <v>0</v>
      </c>
      <c r="S489" s="622">
        <v>0</v>
      </c>
      <c r="T489" s="80">
        <v>0</v>
      </c>
      <c r="U489" s="622">
        <v>0</v>
      </c>
      <c r="V489" s="622">
        <v>0</v>
      </c>
      <c r="W489" s="622">
        <v>0</v>
      </c>
      <c r="X489" s="624">
        <v>0</v>
      </c>
      <c r="Y489" s="622">
        <v>0</v>
      </c>
      <c r="Z489" s="622" t="s">
        <v>40</v>
      </c>
      <c r="AA489" s="622" t="s">
        <v>5289</v>
      </c>
      <c r="AB489" s="622" t="s">
        <v>5289</v>
      </c>
      <c r="AC489" s="131" t="s">
        <v>5289</v>
      </c>
      <c r="AD489" s="131" t="s">
        <v>5289</v>
      </c>
      <c r="AE489" s="131" t="s">
        <v>5289</v>
      </c>
      <c r="AF489" s="133" t="s">
        <v>5289</v>
      </c>
      <c r="AG489" s="107"/>
      <c r="AH489" s="107"/>
      <c r="AI489" s="107"/>
      <c r="AJ489" s="107"/>
      <c r="AK489" s="107"/>
      <c r="AL489" s="107"/>
    </row>
    <row r="490" spans="1:38" s="44" customFormat="1" ht="76.5">
      <c r="A490" s="639">
        <v>6</v>
      </c>
      <c r="B490" s="121" t="s">
        <v>5536</v>
      </c>
      <c r="C490" s="121" t="s">
        <v>5537</v>
      </c>
      <c r="D490" s="140" t="s">
        <v>6698</v>
      </c>
      <c r="E490" s="622" t="s">
        <v>40</v>
      </c>
      <c r="F490" s="622" t="s">
        <v>51</v>
      </c>
      <c r="G490" s="138"/>
      <c r="H490" s="138"/>
      <c r="I490" s="138"/>
      <c r="J490" s="138"/>
      <c r="K490" s="138"/>
      <c r="L490" s="80" t="s">
        <v>51</v>
      </c>
      <c r="M490" s="202"/>
      <c r="N490" s="138"/>
      <c r="O490" s="622">
        <v>0</v>
      </c>
      <c r="P490" s="622">
        <v>0</v>
      </c>
      <c r="Q490" s="622">
        <v>0</v>
      </c>
      <c r="R490" s="622">
        <v>0</v>
      </c>
      <c r="S490" s="622">
        <v>0</v>
      </c>
      <c r="T490" s="80">
        <v>0</v>
      </c>
      <c r="U490" s="622">
        <v>0</v>
      </c>
      <c r="V490" s="622">
        <v>0</v>
      </c>
      <c r="W490" s="622">
        <v>0</v>
      </c>
      <c r="X490" s="624">
        <v>13</v>
      </c>
      <c r="Y490" s="622">
        <v>0</v>
      </c>
      <c r="Z490" s="80" t="str">
        <f>+Z491</f>
        <v>+</v>
      </c>
      <c r="AA490" s="622" t="s">
        <v>5289</v>
      </c>
      <c r="AB490" s="622" t="s">
        <v>5289</v>
      </c>
      <c r="AC490" s="131" t="s">
        <v>5289</v>
      </c>
      <c r="AD490" s="131" t="s">
        <v>5289</v>
      </c>
      <c r="AE490" s="131" t="s">
        <v>5289</v>
      </c>
      <c r="AF490" s="133" t="s">
        <v>5289</v>
      </c>
      <c r="AG490" s="107"/>
      <c r="AH490" s="107"/>
      <c r="AI490" s="107"/>
      <c r="AJ490" s="107"/>
      <c r="AK490" s="107"/>
      <c r="AL490" s="107"/>
    </row>
    <row r="491" spans="1:38" s="44" customFormat="1" ht="114.75">
      <c r="A491" s="639">
        <v>7</v>
      </c>
      <c r="B491" s="121" t="s">
        <v>5538</v>
      </c>
      <c r="C491" s="121" t="s">
        <v>5537</v>
      </c>
      <c r="D491" s="140" t="s">
        <v>6699</v>
      </c>
      <c r="E491" s="622" t="s">
        <v>40</v>
      </c>
      <c r="F491" s="14" t="s">
        <v>19012</v>
      </c>
      <c r="G491" s="138"/>
      <c r="H491" s="138"/>
      <c r="I491" s="138"/>
      <c r="J491" s="138"/>
      <c r="K491" s="138"/>
      <c r="L491" s="80" t="s">
        <v>51</v>
      </c>
      <c r="M491" s="202"/>
      <c r="N491" s="138"/>
      <c r="O491" s="622">
        <v>0</v>
      </c>
      <c r="P491" s="622">
        <v>0</v>
      </c>
      <c r="Q491" s="622">
        <v>0</v>
      </c>
      <c r="R491" s="622">
        <v>0</v>
      </c>
      <c r="S491" s="622">
        <v>0</v>
      </c>
      <c r="T491" s="80">
        <v>0</v>
      </c>
      <c r="U491" s="622">
        <v>0</v>
      </c>
      <c r="V491" s="622">
        <v>0</v>
      </c>
      <c r="W491" s="622">
        <v>0</v>
      </c>
      <c r="X491" s="624">
        <v>656</v>
      </c>
      <c r="Y491" s="622">
        <v>38</v>
      </c>
      <c r="Z491" s="622" t="s">
        <v>40</v>
      </c>
      <c r="AA491" s="622" t="s">
        <v>5289</v>
      </c>
      <c r="AB491" s="622" t="s">
        <v>5289</v>
      </c>
      <c r="AC491" s="131" t="s">
        <v>5289</v>
      </c>
      <c r="AD491" s="131" t="s">
        <v>5289</v>
      </c>
      <c r="AE491" s="131" t="s">
        <v>5289</v>
      </c>
      <c r="AF491" s="133" t="s">
        <v>5289</v>
      </c>
      <c r="AG491" s="107"/>
      <c r="AH491" s="107"/>
      <c r="AI491" s="107"/>
      <c r="AJ491" s="107"/>
      <c r="AK491" s="107"/>
      <c r="AL491" s="107"/>
    </row>
    <row r="492" spans="1:38" s="44" customFormat="1" ht="63.75">
      <c r="A492" s="639">
        <v>8</v>
      </c>
      <c r="B492" s="121" t="s">
        <v>19013</v>
      </c>
      <c r="C492" s="121" t="s">
        <v>18885</v>
      </c>
      <c r="D492" s="140" t="s">
        <v>18887</v>
      </c>
      <c r="E492" s="622" t="s">
        <v>40</v>
      </c>
      <c r="F492" s="622" t="s">
        <v>51</v>
      </c>
      <c r="G492" s="138"/>
      <c r="H492" s="138"/>
      <c r="I492" s="138"/>
      <c r="J492" s="138"/>
      <c r="K492" s="138"/>
      <c r="L492" s="80" t="s">
        <v>51</v>
      </c>
      <c r="M492" s="202"/>
      <c r="N492" s="138"/>
      <c r="O492" s="622">
        <v>0</v>
      </c>
      <c r="P492" s="622">
        <v>0</v>
      </c>
      <c r="Q492" s="622">
        <v>0</v>
      </c>
      <c r="R492" s="622">
        <v>0</v>
      </c>
      <c r="S492" s="622">
        <v>0</v>
      </c>
      <c r="T492" s="80">
        <v>0</v>
      </c>
      <c r="U492" s="622">
        <v>0</v>
      </c>
      <c r="V492" s="622">
        <v>0</v>
      </c>
      <c r="W492" s="622">
        <v>0</v>
      </c>
      <c r="X492" s="624">
        <v>0</v>
      </c>
      <c r="Y492" s="622">
        <v>0</v>
      </c>
      <c r="Z492" s="622" t="s">
        <v>51</v>
      </c>
      <c r="AA492" s="622" t="s">
        <v>5289</v>
      </c>
      <c r="AB492" s="622" t="s">
        <v>5289</v>
      </c>
      <c r="AC492" s="131" t="s">
        <v>5289</v>
      </c>
      <c r="AD492" s="131" t="s">
        <v>5289</v>
      </c>
      <c r="AE492" s="131" t="s">
        <v>5289</v>
      </c>
      <c r="AF492" s="133" t="s">
        <v>5289</v>
      </c>
      <c r="AG492" s="107"/>
      <c r="AH492" s="107"/>
      <c r="AI492" s="107"/>
      <c r="AJ492" s="107"/>
      <c r="AK492" s="107"/>
      <c r="AL492" s="107"/>
    </row>
    <row r="493" spans="1:38" s="44" customFormat="1" ht="93.75" customHeight="1">
      <c r="A493" s="639">
        <v>9</v>
      </c>
      <c r="B493" s="121" t="s">
        <v>18886</v>
      </c>
      <c r="C493" s="121" t="s">
        <v>5537</v>
      </c>
      <c r="D493" s="140" t="s">
        <v>18888</v>
      </c>
      <c r="E493" s="622" t="s">
        <v>40</v>
      </c>
      <c r="F493" s="622" t="s">
        <v>51</v>
      </c>
      <c r="G493" s="138"/>
      <c r="H493" s="138"/>
      <c r="I493" s="138"/>
      <c r="J493" s="138"/>
      <c r="K493" s="138"/>
      <c r="L493" s="80" t="s">
        <v>51</v>
      </c>
      <c r="M493" s="202"/>
      <c r="N493" s="138"/>
      <c r="O493" s="622">
        <v>0</v>
      </c>
      <c r="P493" s="622">
        <v>0</v>
      </c>
      <c r="Q493" s="622">
        <v>0</v>
      </c>
      <c r="R493" s="622">
        <v>0</v>
      </c>
      <c r="S493" s="622">
        <v>0</v>
      </c>
      <c r="T493" s="80">
        <v>0</v>
      </c>
      <c r="U493" s="622">
        <v>0</v>
      </c>
      <c r="V493" s="622">
        <v>0</v>
      </c>
      <c r="W493" s="622">
        <v>0</v>
      </c>
      <c r="X493" s="624">
        <v>104</v>
      </c>
      <c r="Y493" s="622">
        <v>3</v>
      </c>
      <c r="Z493" s="622" t="s">
        <v>51</v>
      </c>
      <c r="AA493" s="622" t="s">
        <v>5289</v>
      </c>
      <c r="AB493" s="622" t="s">
        <v>5289</v>
      </c>
      <c r="AC493" s="131" t="s">
        <v>5289</v>
      </c>
      <c r="AD493" s="131" t="s">
        <v>5289</v>
      </c>
      <c r="AE493" s="131" t="s">
        <v>5289</v>
      </c>
      <c r="AF493" s="133" t="s">
        <v>5289</v>
      </c>
      <c r="AG493" s="107"/>
      <c r="AH493" s="107"/>
      <c r="AI493" s="107"/>
      <c r="AJ493" s="107"/>
      <c r="AK493" s="107"/>
      <c r="AL493" s="107"/>
    </row>
    <row r="494" spans="1:38" s="44" customFormat="1" ht="87" customHeight="1">
      <c r="A494" s="639">
        <v>10</v>
      </c>
      <c r="B494" s="121" t="s">
        <v>5539</v>
      </c>
      <c r="C494" s="121" t="s">
        <v>5537</v>
      </c>
      <c r="D494" s="140" t="s">
        <v>6700</v>
      </c>
      <c r="E494" s="622" t="s">
        <v>40</v>
      </c>
      <c r="F494" s="622" t="s">
        <v>51</v>
      </c>
      <c r="G494" s="138"/>
      <c r="H494" s="138"/>
      <c r="I494" s="138"/>
      <c r="J494" s="138"/>
      <c r="K494" s="138"/>
      <c r="L494" s="80" t="s">
        <v>51</v>
      </c>
      <c r="M494" s="202"/>
      <c r="N494" s="138"/>
      <c r="O494" s="622">
        <v>0</v>
      </c>
      <c r="P494" s="622">
        <v>0</v>
      </c>
      <c r="Q494" s="622">
        <v>0</v>
      </c>
      <c r="R494" s="622">
        <v>0</v>
      </c>
      <c r="S494" s="622">
        <v>0</v>
      </c>
      <c r="T494" s="80">
        <v>0</v>
      </c>
      <c r="U494" s="622">
        <v>0</v>
      </c>
      <c r="V494" s="622">
        <v>0</v>
      </c>
      <c r="W494" s="622">
        <v>0</v>
      </c>
      <c r="X494" s="624">
        <v>10</v>
      </c>
      <c r="Y494" s="622">
        <v>0</v>
      </c>
      <c r="Z494" s="622" t="s">
        <v>40</v>
      </c>
      <c r="AA494" s="622" t="s">
        <v>5289</v>
      </c>
      <c r="AB494" s="622" t="s">
        <v>5289</v>
      </c>
      <c r="AC494" s="131" t="s">
        <v>5289</v>
      </c>
      <c r="AD494" s="131" t="s">
        <v>5289</v>
      </c>
      <c r="AE494" s="131" t="s">
        <v>5289</v>
      </c>
      <c r="AF494" s="133" t="s">
        <v>5289</v>
      </c>
      <c r="AG494" s="107"/>
      <c r="AH494" s="107"/>
      <c r="AI494" s="107"/>
      <c r="AJ494" s="107"/>
      <c r="AK494" s="107"/>
      <c r="AL494" s="107"/>
    </row>
    <row r="495" spans="1:38" s="42" customFormat="1" ht="15.75" customHeight="1" thickBot="1">
      <c r="A495" s="18"/>
      <c r="B495" s="18">
        <v>10</v>
      </c>
      <c r="C495" s="18"/>
      <c r="D495" s="18">
        <v>10</v>
      </c>
      <c r="E495" s="18">
        <v>10</v>
      </c>
      <c r="F495" s="18">
        <v>2</v>
      </c>
      <c r="G495" s="18">
        <v>0</v>
      </c>
      <c r="H495" s="18">
        <v>1</v>
      </c>
      <c r="I495" s="18"/>
      <c r="J495" s="18">
        <v>1</v>
      </c>
      <c r="K495" s="18">
        <v>1</v>
      </c>
      <c r="L495" s="18">
        <v>1</v>
      </c>
      <c r="M495" s="200"/>
      <c r="N495" s="18">
        <f t="shared" ref="N495:O495" si="54">SUM(N485:N494)</f>
        <v>0</v>
      </c>
      <c r="O495" s="18">
        <f t="shared" si="54"/>
        <v>0</v>
      </c>
      <c r="P495" s="18">
        <f t="shared" ref="P495:Q495" si="55">SUM(P485:P494)</f>
        <v>0</v>
      </c>
      <c r="Q495" s="18">
        <f t="shared" si="55"/>
        <v>0</v>
      </c>
      <c r="R495" s="18">
        <f t="shared" ref="R495" si="56">SUM(R485:R494)</f>
        <v>0</v>
      </c>
      <c r="S495" s="18">
        <f t="shared" ref="S495" si="57">SUM(S485:S494)</f>
        <v>0</v>
      </c>
      <c r="T495" s="18">
        <f t="shared" ref="T495:U495" si="58">SUM(T485:T494)</f>
        <v>0</v>
      </c>
      <c r="U495" s="18">
        <f t="shared" si="58"/>
        <v>0</v>
      </c>
      <c r="V495" s="18">
        <f t="shared" ref="V495:W495" si="59">SUM(V485:V494)</f>
        <v>0</v>
      </c>
      <c r="W495" s="18">
        <f t="shared" si="59"/>
        <v>0</v>
      </c>
      <c r="X495" s="18">
        <f t="shared" ref="X495:Y495" si="60">SUM(X485:X494)</f>
        <v>829</v>
      </c>
      <c r="Y495" s="18">
        <f t="shared" si="60"/>
        <v>41</v>
      </c>
      <c r="Z495" s="18">
        <v>8</v>
      </c>
      <c r="AA495" s="18">
        <v>1</v>
      </c>
      <c r="AB495" s="18">
        <v>1</v>
      </c>
      <c r="AC495" s="18"/>
      <c r="AD495" s="18"/>
      <c r="AE495" s="18"/>
      <c r="AF495" s="18"/>
      <c r="AG495" s="111"/>
      <c r="AH495" s="111"/>
      <c r="AI495" s="111"/>
      <c r="AJ495" s="111"/>
      <c r="AK495" s="111"/>
      <c r="AL495" s="111"/>
    </row>
    <row r="496" spans="1:38" ht="15.75" customHeight="1" thickBot="1">
      <c r="A496" s="660" t="s">
        <v>196</v>
      </c>
      <c r="B496" s="661"/>
      <c r="C496" s="661"/>
      <c r="D496" s="661"/>
      <c r="E496" s="661"/>
      <c r="F496" s="661"/>
      <c r="G496" s="661"/>
      <c r="H496" s="661"/>
      <c r="I496" s="661"/>
      <c r="J496" s="661"/>
      <c r="K496" s="661"/>
      <c r="L496" s="661"/>
      <c r="M496" s="661"/>
      <c r="N496" s="661"/>
      <c r="O496" s="661"/>
      <c r="P496" s="661"/>
      <c r="Q496" s="661"/>
      <c r="R496" s="661"/>
      <c r="S496" s="661"/>
      <c r="T496" s="661"/>
      <c r="U496" s="661"/>
      <c r="V496" s="661"/>
      <c r="W496" s="661"/>
      <c r="X496" s="661"/>
      <c r="Y496" s="661"/>
      <c r="Z496" s="661"/>
      <c r="AA496" s="661"/>
      <c r="AB496" s="661"/>
      <c r="AC496" s="661"/>
      <c r="AD496" s="661"/>
      <c r="AE496" s="661"/>
      <c r="AF496" s="662"/>
    </row>
    <row r="497" spans="1:38" s="44" customFormat="1" ht="165.75">
      <c r="A497" s="259">
        <v>1</v>
      </c>
      <c r="B497" s="135" t="s">
        <v>114</v>
      </c>
      <c r="C497" s="135" t="s">
        <v>4735</v>
      </c>
      <c r="D497" s="135" t="s">
        <v>4736</v>
      </c>
      <c r="E497" s="136" t="s">
        <v>40</v>
      </c>
      <c r="F497" s="137" t="s">
        <v>51</v>
      </c>
      <c r="G497" s="138"/>
      <c r="H497" s="138"/>
      <c r="I497" s="138"/>
      <c r="J497" s="139" t="s">
        <v>13693</v>
      </c>
      <c r="K497" s="137" t="s">
        <v>119</v>
      </c>
      <c r="L497" s="137" t="s">
        <v>51</v>
      </c>
      <c r="M497" s="202"/>
      <c r="N497" s="138"/>
      <c r="O497" s="137">
        <v>0</v>
      </c>
      <c r="P497" s="137">
        <v>0</v>
      </c>
      <c r="Q497" s="137">
        <v>0</v>
      </c>
      <c r="R497" s="137">
        <v>0</v>
      </c>
      <c r="S497" s="137">
        <v>0</v>
      </c>
      <c r="T497" s="137">
        <v>0</v>
      </c>
      <c r="U497" s="137">
        <v>0</v>
      </c>
      <c r="V497" s="137">
        <v>0</v>
      </c>
      <c r="W497" s="137">
        <v>0</v>
      </c>
      <c r="X497" s="438">
        <v>2396</v>
      </c>
      <c r="Y497" s="438">
        <v>0</v>
      </c>
      <c r="Z497" s="137" t="s">
        <v>40</v>
      </c>
      <c r="AA497" s="139" t="s">
        <v>4756</v>
      </c>
      <c r="AB497" s="139" t="s">
        <v>4757</v>
      </c>
      <c r="AC497" s="84" t="s">
        <v>5713</v>
      </c>
      <c r="AD497" s="84" t="s">
        <v>5527</v>
      </c>
      <c r="AE497" s="84">
        <v>83954850252</v>
      </c>
      <c r="AF497" s="142" t="s">
        <v>5528</v>
      </c>
      <c r="AG497" s="107"/>
      <c r="AH497" s="107"/>
      <c r="AI497" s="107"/>
      <c r="AJ497" s="107"/>
      <c r="AK497" s="107"/>
      <c r="AL497" s="107"/>
    </row>
    <row r="498" spans="1:38" s="44" customFormat="1" ht="89.25">
      <c r="A498" s="259">
        <v>2</v>
      </c>
      <c r="B498" s="140" t="s">
        <v>4722</v>
      </c>
      <c r="C498" s="135" t="s">
        <v>4735</v>
      </c>
      <c r="D498" s="140" t="s">
        <v>4737</v>
      </c>
      <c r="E498" s="141" t="s">
        <v>40</v>
      </c>
      <c r="F498" s="141" t="s">
        <v>51</v>
      </c>
      <c r="G498" s="138"/>
      <c r="H498" s="138"/>
      <c r="I498" s="138"/>
      <c r="J498" s="141" t="s">
        <v>5289</v>
      </c>
      <c r="K498" s="141" t="s">
        <v>119</v>
      </c>
      <c r="L498" s="141" t="s">
        <v>51</v>
      </c>
      <c r="M498" s="202"/>
      <c r="N498" s="138"/>
      <c r="O498" s="141">
        <v>0</v>
      </c>
      <c r="P498" s="141">
        <v>0</v>
      </c>
      <c r="Q498" s="141">
        <v>0</v>
      </c>
      <c r="R498" s="141">
        <v>0</v>
      </c>
      <c r="S498" s="141">
        <v>0</v>
      </c>
      <c r="T498" s="141">
        <v>0</v>
      </c>
      <c r="U498" s="141">
        <v>0</v>
      </c>
      <c r="V498" s="141">
        <v>0</v>
      </c>
      <c r="W498" s="141">
        <v>0</v>
      </c>
      <c r="X498" s="631">
        <v>359</v>
      </c>
      <c r="Y498" s="631">
        <v>0</v>
      </c>
      <c r="Z498" s="141" t="s">
        <v>40</v>
      </c>
      <c r="AA498" s="141" t="s">
        <v>5289</v>
      </c>
      <c r="AB498" s="141" t="s">
        <v>5289</v>
      </c>
      <c r="AC498" s="131" t="s">
        <v>5289</v>
      </c>
      <c r="AD498" s="131" t="s">
        <v>5289</v>
      </c>
      <c r="AE498" s="131" t="s">
        <v>5289</v>
      </c>
      <c r="AF498" s="133" t="s">
        <v>5289</v>
      </c>
      <c r="AG498" s="107"/>
      <c r="AH498" s="107"/>
      <c r="AI498" s="107"/>
      <c r="AJ498" s="107"/>
      <c r="AK498" s="107"/>
      <c r="AL498" s="107"/>
    </row>
    <row r="499" spans="1:38" s="44" customFormat="1" ht="114.75">
      <c r="A499" s="259">
        <v>3</v>
      </c>
      <c r="B499" s="140" t="s">
        <v>4723</v>
      </c>
      <c r="C499" s="135" t="s">
        <v>4735</v>
      </c>
      <c r="D499" s="140" t="s">
        <v>13694</v>
      </c>
      <c r="E499" s="141" t="s">
        <v>40</v>
      </c>
      <c r="F499" s="14" t="s">
        <v>19012</v>
      </c>
      <c r="G499" s="141" t="s">
        <v>51</v>
      </c>
      <c r="H499" s="141">
        <v>1</v>
      </c>
      <c r="I499" s="141" t="s">
        <v>527</v>
      </c>
      <c r="J499" s="141" t="s">
        <v>5289</v>
      </c>
      <c r="K499" s="141" t="s">
        <v>2376</v>
      </c>
      <c r="L499" s="141" t="s">
        <v>51</v>
      </c>
      <c r="M499" s="202"/>
      <c r="N499" s="138"/>
      <c r="O499" s="141">
        <v>0</v>
      </c>
      <c r="P499" s="141">
        <v>0</v>
      </c>
      <c r="Q499" s="141">
        <v>0</v>
      </c>
      <c r="R499" s="141">
        <v>0</v>
      </c>
      <c r="S499" s="141">
        <v>0</v>
      </c>
      <c r="T499" s="141">
        <v>0</v>
      </c>
      <c r="U499" s="141">
        <v>0</v>
      </c>
      <c r="V499" s="141">
        <v>0</v>
      </c>
      <c r="W499" s="141">
        <v>0</v>
      </c>
      <c r="X499" s="631">
        <v>58</v>
      </c>
      <c r="Y499" s="631">
        <v>0</v>
      </c>
      <c r="Z499" s="141" t="s">
        <v>40</v>
      </c>
      <c r="AA499" s="141" t="s">
        <v>5289</v>
      </c>
      <c r="AB499" s="141" t="s">
        <v>5289</v>
      </c>
      <c r="AC499" s="131" t="s">
        <v>5289</v>
      </c>
      <c r="AD499" s="131" t="s">
        <v>5289</v>
      </c>
      <c r="AE499" s="131" t="s">
        <v>5289</v>
      </c>
      <c r="AF499" s="133" t="s">
        <v>5289</v>
      </c>
      <c r="AG499" s="107"/>
      <c r="AH499" s="107"/>
      <c r="AI499" s="107"/>
      <c r="AJ499" s="107"/>
      <c r="AK499" s="107"/>
      <c r="AL499" s="107"/>
    </row>
    <row r="500" spans="1:38" s="44" customFormat="1" ht="89.25">
      <c r="A500" s="259">
        <v>4</v>
      </c>
      <c r="B500" s="140" t="s">
        <v>4724</v>
      </c>
      <c r="C500" s="135" t="s">
        <v>4735</v>
      </c>
      <c r="D500" s="140" t="s">
        <v>4738</v>
      </c>
      <c r="E500" s="141" t="s">
        <v>40</v>
      </c>
      <c r="F500" s="141" t="s">
        <v>51</v>
      </c>
      <c r="G500" s="138"/>
      <c r="H500" s="138"/>
      <c r="I500" s="138"/>
      <c r="J500" s="141" t="s">
        <v>5289</v>
      </c>
      <c r="K500" s="141" t="s">
        <v>1110</v>
      </c>
      <c r="L500" s="141" t="s">
        <v>51</v>
      </c>
      <c r="M500" s="202"/>
      <c r="N500" s="138"/>
      <c r="O500" s="141">
        <v>0</v>
      </c>
      <c r="P500" s="141">
        <v>0</v>
      </c>
      <c r="Q500" s="141">
        <v>0</v>
      </c>
      <c r="R500" s="141">
        <v>0</v>
      </c>
      <c r="S500" s="141">
        <v>0</v>
      </c>
      <c r="T500" s="141">
        <v>0</v>
      </c>
      <c r="U500" s="141">
        <v>0</v>
      </c>
      <c r="V500" s="141">
        <v>0</v>
      </c>
      <c r="W500" s="141">
        <v>0</v>
      </c>
      <c r="X500" s="631">
        <v>26</v>
      </c>
      <c r="Y500" s="631">
        <v>0</v>
      </c>
      <c r="Z500" s="141" t="s">
        <v>40</v>
      </c>
      <c r="AA500" s="141" t="s">
        <v>5289</v>
      </c>
      <c r="AB500" s="141" t="s">
        <v>5289</v>
      </c>
      <c r="AC500" s="131" t="s">
        <v>5289</v>
      </c>
      <c r="AD500" s="131" t="s">
        <v>5289</v>
      </c>
      <c r="AE500" s="131" t="s">
        <v>5289</v>
      </c>
      <c r="AF500" s="133" t="s">
        <v>5289</v>
      </c>
      <c r="AG500" s="107"/>
      <c r="AH500" s="107"/>
      <c r="AI500" s="107"/>
      <c r="AJ500" s="107"/>
      <c r="AK500" s="107"/>
      <c r="AL500" s="107"/>
    </row>
    <row r="501" spans="1:38" s="44" customFormat="1" ht="89.25">
      <c r="A501" s="259">
        <v>5</v>
      </c>
      <c r="B501" s="140" t="s">
        <v>3216</v>
      </c>
      <c r="C501" s="135" t="s">
        <v>4735</v>
      </c>
      <c r="D501" s="140" t="s">
        <v>4739</v>
      </c>
      <c r="E501" s="141" t="s">
        <v>40</v>
      </c>
      <c r="F501" s="141" t="s">
        <v>51</v>
      </c>
      <c r="G501" s="138"/>
      <c r="H501" s="138"/>
      <c r="I501" s="138"/>
      <c r="J501" s="141" t="s">
        <v>5289</v>
      </c>
      <c r="K501" s="141" t="s">
        <v>119</v>
      </c>
      <c r="L501" s="141" t="s">
        <v>51</v>
      </c>
      <c r="M501" s="202"/>
      <c r="N501" s="138"/>
      <c r="O501" s="141">
        <v>0</v>
      </c>
      <c r="P501" s="141">
        <v>0</v>
      </c>
      <c r="Q501" s="141">
        <v>0</v>
      </c>
      <c r="R501" s="141">
        <v>0</v>
      </c>
      <c r="S501" s="141">
        <v>0</v>
      </c>
      <c r="T501" s="141">
        <v>0</v>
      </c>
      <c r="U501" s="141">
        <v>0</v>
      </c>
      <c r="V501" s="141">
        <v>0</v>
      </c>
      <c r="W501" s="141">
        <v>0</v>
      </c>
      <c r="X501" s="631">
        <v>429</v>
      </c>
      <c r="Y501" s="631">
        <v>0</v>
      </c>
      <c r="Z501" s="141" t="s">
        <v>51</v>
      </c>
      <c r="AA501" s="141" t="s">
        <v>5289</v>
      </c>
      <c r="AB501" s="141" t="s">
        <v>5289</v>
      </c>
      <c r="AC501" s="131" t="s">
        <v>5289</v>
      </c>
      <c r="AD501" s="131" t="s">
        <v>5289</v>
      </c>
      <c r="AE501" s="131" t="s">
        <v>5289</v>
      </c>
      <c r="AF501" s="133" t="s">
        <v>5289</v>
      </c>
      <c r="AG501" s="107"/>
      <c r="AH501" s="107"/>
      <c r="AI501" s="107"/>
      <c r="AJ501" s="107"/>
      <c r="AK501" s="107"/>
      <c r="AL501" s="107"/>
    </row>
    <row r="502" spans="1:38" s="44" customFormat="1" ht="89.25">
      <c r="A502" s="259">
        <v>6</v>
      </c>
      <c r="B502" s="140" t="s">
        <v>115</v>
      </c>
      <c r="C502" s="135" t="s">
        <v>4735</v>
      </c>
      <c r="D502" s="140" t="s">
        <v>4740</v>
      </c>
      <c r="E502" s="141" t="s">
        <v>40</v>
      </c>
      <c r="F502" s="141" t="s">
        <v>51</v>
      </c>
      <c r="G502" s="138"/>
      <c r="H502" s="138"/>
      <c r="I502" s="138"/>
      <c r="J502" s="141" t="s">
        <v>5289</v>
      </c>
      <c r="K502" s="141" t="s">
        <v>118</v>
      </c>
      <c r="L502" s="141" t="s">
        <v>51</v>
      </c>
      <c r="M502" s="202"/>
      <c r="N502" s="138"/>
      <c r="O502" s="141">
        <v>0</v>
      </c>
      <c r="P502" s="141">
        <v>0</v>
      </c>
      <c r="Q502" s="141">
        <v>0</v>
      </c>
      <c r="R502" s="141">
        <v>0</v>
      </c>
      <c r="S502" s="141">
        <v>0</v>
      </c>
      <c r="T502" s="141">
        <v>0</v>
      </c>
      <c r="U502" s="141">
        <v>0</v>
      </c>
      <c r="V502" s="141">
        <v>0</v>
      </c>
      <c r="W502" s="141">
        <v>0</v>
      </c>
      <c r="X502" s="631">
        <v>44</v>
      </c>
      <c r="Y502" s="631">
        <v>0</v>
      </c>
      <c r="Z502" s="141" t="s">
        <v>40</v>
      </c>
      <c r="AA502" s="141" t="s">
        <v>5289</v>
      </c>
      <c r="AB502" s="141" t="s">
        <v>5289</v>
      </c>
      <c r="AC502" s="131" t="s">
        <v>5289</v>
      </c>
      <c r="AD502" s="131" t="s">
        <v>5289</v>
      </c>
      <c r="AE502" s="131" t="s">
        <v>5289</v>
      </c>
      <c r="AF502" s="133" t="s">
        <v>5289</v>
      </c>
      <c r="AG502" s="107"/>
      <c r="AH502" s="107"/>
      <c r="AI502" s="107"/>
      <c r="AJ502" s="107"/>
      <c r="AK502" s="107"/>
      <c r="AL502" s="107"/>
    </row>
    <row r="503" spans="1:38" s="44" customFormat="1" ht="89.25">
      <c r="A503" s="259">
        <v>7</v>
      </c>
      <c r="B503" s="140" t="s">
        <v>4725</v>
      </c>
      <c r="C503" s="135" t="s">
        <v>4735</v>
      </c>
      <c r="D503" s="140" t="s">
        <v>4741</v>
      </c>
      <c r="E503" s="141" t="s">
        <v>40</v>
      </c>
      <c r="F503" s="141" t="s">
        <v>51</v>
      </c>
      <c r="G503" s="138"/>
      <c r="H503" s="138"/>
      <c r="I503" s="138"/>
      <c r="J503" s="141" t="s">
        <v>5289</v>
      </c>
      <c r="K503" s="141" t="s">
        <v>966</v>
      </c>
      <c r="L503" s="141" t="s">
        <v>51</v>
      </c>
      <c r="M503" s="202"/>
      <c r="N503" s="138"/>
      <c r="O503" s="141">
        <v>0</v>
      </c>
      <c r="P503" s="141">
        <v>0</v>
      </c>
      <c r="Q503" s="141">
        <v>0</v>
      </c>
      <c r="R503" s="141">
        <v>0</v>
      </c>
      <c r="S503" s="141">
        <v>0</v>
      </c>
      <c r="T503" s="141">
        <v>0</v>
      </c>
      <c r="U503" s="141">
        <v>0</v>
      </c>
      <c r="V503" s="141">
        <v>0</v>
      </c>
      <c r="W503" s="141">
        <v>0</v>
      </c>
      <c r="X503" s="631">
        <v>39</v>
      </c>
      <c r="Y503" s="631">
        <v>0</v>
      </c>
      <c r="Z503" s="141" t="s">
        <v>40</v>
      </c>
      <c r="AA503" s="141" t="s">
        <v>5289</v>
      </c>
      <c r="AB503" s="141" t="s">
        <v>5289</v>
      </c>
      <c r="AC503" s="131" t="s">
        <v>5289</v>
      </c>
      <c r="AD503" s="131" t="s">
        <v>5289</v>
      </c>
      <c r="AE503" s="131" t="s">
        <v>5289</v>
      </c>
      <c r="AF503" s="133" t="s">
        <v>5289</v>
      </c>
      <c r="AG503" s="107"/>
      <c r="AH503" s="107"/>
      <c r="AI503" s="107"/>
      <c r="AJ503" s="107"/>
      <c r="AK503" s="107"/>
      <c r="AL503" s="107"/>
    </row>
    <row r="504" spans="1:38" s="44" customFormat="1" ht="114.75">
      <c r="A504" s="259">
        <v>8</v>
      </c>
      <c r="B504" s="140" t="s">
        <v>4726</v>
      </c>
      <c r="C504" s="135" t="s">
        <v>4735</v>
      </c>
      <c r="D504" s="140" t="s">
        <v>4742</v>
      </c>
      <c r="E504" s="141" t="s">
        <v>40</v>
      </c>
      <c r="F504" s="14" t="s">
        <v>19012</v>
      </c>
      <c r="G504" s="141" t="s">
        <v>51</v>
      </c>
      <c r="H504" s="141">
        <v>1</v>
      </c>
      <c r="I504" s="141" t="s">
        <v>527</v>
      </c>
      <c r="J504" s="138"/>
      <c r="K504" s="138"/>
      <c r="L504" s="141" t="s">
        <v>51</v>
      </c>
      <c r="M504" s="202"/>
      <c r="N504" s="138"/>
      <c r="O504" s="141">
        <v>0</v>
      </c>
      <c r="P504" s="141">
        <v>0</v>
      </c>
      <c r="Q504" s="141">
        <v>0</v>
      </c>
      <c r="R504" s="141">
        <v>0</v>
      </c>
      <c r="S504" s="141">
        <v>0</v>
      </c>
      <c r="T504" s="141">
        <v>0</v>
      </c>
      <c r="U504" s="141">
        <v>0</v>
      </c>
      <c r="V504" s="141">
        <v>0</v>
      </c>
      <c r="W504" s="141">
        <v>0</v>
      </c>
      <c r="X504" s="631">
        <v>34</v>
      </c>
      <c r="Y504" s="631">
        <v>0</v>
      </c>
      <c r="Z504" s="141" t="s">
        <v>51</v>
      </c>
      <c r="AA504" s="141" t="s">
        <v>5289</v>
      </c>
      <c r="AB504" s="141" t="s">
        <v>5289</v>
      </c>
      <c r="AC504" s="131" t="s">
        <v>5289</v>
      </c>
      <c r="AD504" s="131" t="s">
        <v>5289</v>
      </c>
      <c r="AE504" s="131" t="s">
        <v>5289</v>
      </c>
      <c r="AF504" s="133" t="s">
        <v>5289</v>
      </c>
      <c r="AG504" s="107"/>
      <c r="AH504" s="107"/>
      <c r="AI504" s="107"/>
      <c r="AJ504" s="107"/>
      <c r="AK504" s="107"/>
      <c r="AL504" s="107"/>
    </row>
    <row r="505" spans="1:38" s="44" customFormat="1" ht="114.75">
      <c r="A505" s="259">
        <v>9</v>
      </c>
      <c r="B505" s="140" t="s">
        <v>4727</v>
      </c>
      <c r="C505" s="135" t="s">
        <v>4735</v>
      </c>
      <c r="D505" s="140" t="s">
        <v>4743</v>
      </c>
      <c r="E505" s="141" t="s">
        <v>40</v>
      </c>
      <c r="F505" s="14" t="s">
        <v>19012</v>
      </c>
      <c r="G505" s="141" t="s">
        <v>51</v>
      </c>
      <c r="H505" s="141">
        <v>1</v>
      </c>
      <c r="I505" s="141" t="s">
        <v>527</v>
      </c>
      <c r="J505" s="141" t="s">
        <v>5289</v>
      </c>
      <c r="K505" s="141" t="s">
        <v>1345</v>
      </c>
      <c r="L505" s="141" t="s">
        <v>51</v>
      </c>
      <c r="M505" s="202"/>
      <c r="N505" s="138"/>
      <c r="O505" s="141">
        <v>0</v>
      </c>
      <c r="P505" s="141">
        <v>0</v>
      </c>
      <c r="Q505" s="141">
        <v>0</v>
      </c>
      <c r="R505" s="141">
        <v>0</v>
      </c>
      <c r="S505" s="141">
        <v>0</v>
      </c>
      <c r="T505" s="141">
        <v>0</v>
      </c>
      <c r="U505" s="141">
        <v>0</v>
      </c>
      <c r="V505" s="141">
        <v>0</v>
      </c>
      <c r="W505" s="141">
        <v>0</v>
      </c>
      <c r="X505" s="631">
        <v>86</v>
      </c>
      <c r="Y505" s="631">
        <v>0</v>
      </c>
      <c r="Z505" s="141" t="s">
        <v>51</v>
      </c>
      <c r="AA505" s="141" t="s">
        <v>5289</v>
      </c>
      <c r="AB505" s="141" t="s">
        <v>5289</v>
      </c>
      <c r="AC505" s="131" t="s">
        <v>5289</v>
      </c>
      <c r="AD505" s="131" t="s">
        <v>5289</v>
      </c>
      <c r="AE505" s="131" t="s">
        <v>5289</v>
      </c>
      <c r="AF505" s="133" t="s">
        <v>5289</v>
      </c>
      <c r="AG505" s="107"/>
      <c r="AH505" s="107"/>
      <c r="AI505" s="107"/>
      <c r="AJ505" s="107"/>
      <c r="AK505" s="107"/>
      <c r="AL505" s="107"/>
    </row>
    <row r="506" spans="1:38" s="44" customFormat="1" ht="114.75">
      <c r="A506" s="259">
        <v>10</v>
      </c>
      <c r="B506" s="140" t="s">
        <v>4728</v>
      </c>
      <c r="C506" s="135" t="s">
        <v>4735</v>
      </c>
      <c r="D506" s="140" t="s">
        <v>4744</v>
      </c>
      <c r="E506" s="141" t="s">
        <v>40</v>
      </c>
      <c r="F506" s="14" t="s">
        <v>19012</v>
      </c>
      <c r="G506" s="141" t="s">
        <v>51</v>
      </c>
      <c r="H506" s="141">
        <v>1</v>
      </c>
      <c r="I506" s="141" t="s">
        <v>527</v>
      </c>
      <c r="J506" s="138"/>
      <c r="K506" s="138"/>
      <c r="L506" s="141" t="s">
        <v>51</v>
      </c>
      <c r="M506" s="202"/>
      <c r="N506" s="138"/>
      <c r="O506" s="141">
        <v>0</v>
      </c>
      <c r="P506" s="141">
        <v>0</v>
      </c>
      <c r="Q506" s="141">
        <v>0</v>
      </c>
      <c r="R506" s="141">
        <v>0</v>
      </c>
      <c r="S506" s="141">
        <v>0</v>
      </c>
      <c r="T506" s="141">
        <v>0</v>
      </c>
      <c r="U506" s="141">
        <v>0</v>
      </c>
      <c r="V506" s="141">
        <v>0</v>
      </c>
      <c r="W506" s="141">
        <v>0</v>
      </c>
      <c r="X506" s="631">
        <v>31</v>
      </c>
      <c r="Y506" s="631">
        <v>0</v>
      </c>
      <c r="Z506" s="141" t="s">
        <v>40</v>
      </c>
      <c r="AA506" s="141" t="s">
        <v>5289</v>
      </c>
      <c r="AB506" s="141" t="s">
        <v>5289</v>
      </c>
      <c r="AC506" s="131" t="s">
        <v>5289</v>
      </c>
      <c r="AD506" s="131" t="s">
        <v>5289</v>
      </c>
      <c r="AE506" s="131" t="s">
        <v>5289</v>
      </c>
      <c r="AF506" s="133" t="s">
        <v>5289</v>
      </c>
      <c r="AG506" s="107"/>
      <c r="AH506" s="107"/>
      <c r="AI506" s="107"/>
      <c r="AJ506" s="107"/>
      <c r="AK506" s="107"/>
      <c r="AL506" s="107"/>
    </row>
    <row r="507" spans="1:38" s="44" customFormat="1" ht="114.75">
      <c r="A507" s="259">
        <v>11</v>
      </c>
      <c r="B507" s="140" t="s">
        <v>4729</v>
      </c>
      <c r="C507" s="135" t="s">
        <v>4735</v>
      </c>
      <c r="D507" s="140" t="s">
        <v>4745</v>
      </c>
      <c r="E507" s="141" t="s">
        <v>40</v>
      </c>
      <c r="F507" s="14" t="s">
        <v>19012</v>
      </c>
      <c r="G507" s="141" t="s">
        <v>51</v>
      </c>
      <c r="H507" s="141">
        <v>1</v>
      </c>
      <c r="I507" s="141" t="s">
        <v>527</v>
      </c>
      <c r="J507" s="141" t="s">
        <v>5289</v>
      </c>
      <c r="K507" s="141" t="s">
        <v>968</v>
      </c>
      <c r="L507" s="141" t="s">
        <v>51</v>
      </c>
      <c r="M507" s="202"/>
      <c r="N507" s="138"/>
      <c r="O507" s="141">
        <v>0</v>
      </c>
      <c r="P507" s="141">
        <v>0</v>
      </c>
      <c r="Q507" s="141">
        <v>0</v>
      </c>
      <c r="R507" s="141">
        <v>0</v>
      </c>
      <c r="S507" s="141">
        <v>0</v>
      </c>
      <c r="T507" s="141">
        <v>0</v>
      </c>
      <c r="U507" s="141">
        <v>0</v>
      </c>
      <c r="V507" s="141">
        <v>0</v>
      </c>
      <c r="W507" s="141">
        <v>0</v>
      </c>
      <c r="X507" s="631">
        <v>69</v>
      </c>
      <c r="Y507" s="631">
        <v>0</v>
      </c>
      <c r="Z507" s="141" t="s">
        <v>51</v>
      </c>
      <c r="AA507" s="141" t="s">
        <v>5289</v>
      </c>
      <c r="AB507" s="141" t="s">
        <v>5289</v>
      </c>
      <c r="AC507" s="131" t="s">
        <v>5289</v>
      </c>
      <c r="AD507" s="131" t="s">
        <v>5289</v>
      </c>
      <c r="AE507" s="131" t="s">
        <v>5289</v>
      </c>
      <c r="AF507" s="133" t="s">
        <v>5289</v>
      </c>
      <c r="AG507" s="107"/>
      <c r="AH507" s="107"/>
      <c r="AI507" s="107"/>
      <c r="AJ507" s="107"/>
      <c r="AK507" s="107"/>
      <c r="AL507" s="107"/>
    </row>
    <row r="508" spans="1:38" s="44" customFormat="1" ht="89.25">
      <c r="A508" s="259">
        <v>12</v>
      </c>
      <c r="B508" s="140" t="s">
        <v>4754</v>
      </c>
      <c r="C508" s="135" t="s">
        <v>4735</v>
      </c>
      <c r="D508" s="140" t="s">
        <v>4746</v>
      </c>
      <c r="E508" s="141" t="s">
        <v>40</v>
      </c>
      <c r="F508" s="141" t="s">
        <v>51</v>
      </c>
      <c r="G508" s="138"/>
      <c r="H508" s="138"/>
      <c r="I508" s="138"/>
      <c r="J508" s="141" t="s">
        <v>5289</v>
      </c>
      <c r="K508" s="141" t="s">
        <v>609</v>
      </c>
      <c r="L508" s="141" t="s">
        <v>51</v>
      </c>
      <c r="M508" s="202"/>
      <c r="N508" s="138"/>
      <c r="O508" s="141">
        <v>0</v>
      </c>
      <c r="P508" s="141">
        <v>0</v>
      </c>
      <c r="Q508" s="141">
        <v>0</v>
      </c>
      <c r="R508" s="141">
        <v>0</v>
      </c>
      <c r="S508" s="141">
        <v>0</v>
      </c>
      <c r="T508" s="141">
        <v>0</v>
      </c>
      <c r="U508" s="141">
        <v>0</v>
      </c>
      <c r="V508" s="141">
        <v>0</v>
      </c>
      <c r="W508" s="141">
        <v>0</v>
      </c>
      <c r="X508" s="631">
        <v>21</v>
      </c>
      <c r="Y508" s="631">
        <v>0</v>
      </c>
      <c r="Z508" s="141" t="s">
        <v>51</v>
      </c>
      <c r="AA508" s="141" t="s">
        <v>5289</v>
      </c>
      <c r="AB508" s="141" t="s">
        <v>5289</v>
      </c>
      <c r="AC508" s="131" t="s">
        <v>5289</v>
      </c>
      <c r="AD508" s="131" t="s">
        <v>5289</v>
      </c>
      <c r="AE508" s="131" t="s">
        <v>5289</v>
      </c>
      <c r="AF508" s="133" t="s">
        <v>5289</v>
      </c>
      <c r="AG508" s="107"/>
      <c r="AH508" s="107"/>
      <c r="AI508" s="107"/>
      <c r="AJ508" s="107"/>
      <c r="AK508" s="107"/>
      <c r="AL508" s="107"/>
    </row>
    <row r="509" spans="1:38" s="47" customFormat="1" ht="114.75">
      <c r="A509" s="259">
        <v>13</v>
      </c>
      <c r="B509" s="140" t="s">
        <v>4730</v>
      </c>
      <c r="C509" s="135" t="s">
        <v>4735</v>
      </c>
      <c r="D509" s="140" t="s">
        <v>4747</v>
      </c>
      <c r="E509" s="141" t="s">
        <v>40</v>
      </c>
      <c r="F509" s="14" t="s">
        <v>19012</v>
      </c>
      <c r="G509" s="141" t="s">
        <v>51</v>
      </c>
      <c r="H509" s="141">
        <v>1</v>
      </c>
      <c r="I509" s="141" t="s">
        <v>527</v>
      </c>
      <c r="J509" s="138"/>
      <c r="K509" s="138"/>
      <c r="L509" s="141" t="s">
        <v>51</v>
      </c>
      <c r="M509" s="202"/>
      <c r="N509" s="138"/>
      <c r="O509" s="141">
        <v>0</v>
      </c>
      <c r="P509" s="141">
        <v>0</v>
      </c>
      <c r="Q509" s="141">
        <v>0</v>
      </c>
      <c r="R509" s="141">
        <v>0</v>
      </c>
      <c r="S509" s="141">
        <v>0</v>
      </c>
      <c r="T509" s="141">
        <v>0</v>
      </c>
      <c r="U509" s="141">
        <v>0</v>
      </c>
      <c r="V509" s="141">
        <v>0</v>
      </c>
      <c r="W509" s="141">
        <v>0</v>
      </c>
      <c r="X509" s="631">
        <v>26</v>
      </c>
      <c r="Y509" s="631">
        <v>0</v>
      </c>
      <c r="Z509" s="141" t="s">
        <v>51</v>
      </c>
      <c r="AA509" s="141" t="s">
        <v>5289</v>
      </c>
      <c r="AB509" s="141" t="s">
        <v>5289</v>
      </c>
      <c r="AC509" s="131" t="s">
        <v>5289</v>
      </c>
      <c r="AD509" s="131" t="s">
        <v>5289</v>
      </c>
      <c r="AE509" s="131" t="s">
        <v>5289</v>
      </c>
      <c r="AF509" s="133" t="s">
        <v>5289</v>
      </c>
      <c r="AG509" s="87"/>
      <c r="AH509" s="87"/>
      <c r="AI509" s="87"/>
      <c r="AJ509" s="87"/>
      <c r="AK509" s="87"/>
      <c r="AL509" s="87"/>
    </row>
    <row r="510" spans="1:38" s="44" customFormat="1" ht="114.75">
      <c r="A510" s="259">
        <v>14</v>
      </c>
      <c r="B510" s="140" t="s">
        <v>4731</v>
      </c>
      <c r="C510" s="135" t="s">
        <v>4735</v>
      </c>
      <c r="D510" s="140" t="s">
        <v>4748</v>
      </c>
      <c r="E510" s="141" t="s">
        <v>40</v>
      </c>
      <c r="F510" s="14" t="s">
        <v>19012</v>
      </c>
      <c r="G510" s="141" t="s">
        <v>51</v>
      </c>
      <c r="H510" s="141">
        <v>1</v>
      </c>
      <c r="I510" s="141" t="s">
        <v>527</v>
      </c>
      <c r="J510" s="138"/>
      <c r="K510" s="138"/>
      <c r="L510" s="141" t="s">
        <v>51</v>
      </c>
      <c r="M510" s="202"/>
      <c r="N510" s="138"/>
      <c r="O510" s="141">
        <v>0</v>
      </c>
      <c r="P510" s="141">
        <v>0</v>
      </c>
      <c r="Q510" s="141">
        <v>0</v>
      </c>
      <c r="R510" s="141">
        <v>0</v>
      </c>
      <c r="S510" s="141">
        <v>0</v>
      </c>
      <c r="T510" s="141">
        <v>0</v>
      </c>
      <c r="U510" s="141">
        <v>0</v>
      </c>
      <c r="V510" s="141">
        <v>0</v>
      </c>
      <c r="W510" s="141">
        <v>0</v>
      </c>
      <c r="X510" s="631">
        <v>45</v>
      </c>
      <c r="Y510" s="631">
        <v>0</v>
      </c>
      <c r="Z510" s="141" t="s">
        <v>51</v>
      </c>
      <c r="AA510" s="141" t="s">
        <v>5289</v>
      </c>
      <c r="AB510" s="141" t="s">
        <v>5289</v>
      </c>
      <c r="AC510" s="131" t="s">
        <v>5289</v>
      </c>
      <c r="AD510" s="131" t="s">
        <v>5289</v>
      </c>
      <c r="AE510" s="131" t="s">
        <v>5289</v>
      </c>
      <c r="AF510" s="133" t="s">
        <v>5289</v>
      </c>
      <c r="AG510" s="107"/>
      <c r="AH510" s="107"/>
      <c r="AI510" s="107"/>
      <c r="AJ510" s="107"/>
      <c r="AK510" s="107"/>
      <c r="AL510" s="107"/>
    </row>
    <row r="511" spans="1:38" s="44" customFormat="1" ht="114.75">
      <c r="A511" s="259">
        <v>15</v>
      </c>
      <c r="B511" s="140" t="s">
        <v>4732</v>
      </c>
      <c r="C511" s="135" t="s">
        <v>4735</v>
      </c>
      <c r="D511" s="140" t="s">
        <v>4749</v>
      </c>
      <c r="E511" s="141" t="s">
        <v>40</v>
      </c>
      <c r="F511" s="141" t="s">
        <v>51</v>
      </c>
      <c r="G511" s="138"/>
      <c r="H511" s="138"/>
      <c r="I511" s="138"/>
      <c r="J511" s="138"/>
      <c r="K511" s="138"/>
      <c r="L511" s="141" t="s">
        <v>51</v>
      </c>
      <c r="M511" s="202"/>
      <c r="N511" s="138"/>
      <c r="O511" s="141">
        <v>0</v>
      </c>
      <c r="P511" s="141">
        <v>0</v>
      </c>
      <c r="Q511" s="141">
        <v>0</v>
      </c>
      <c r="R511" s="141">
        <v>0</v>
      </c>
      <c r="S511" s="141">
        <v>0</v>
      </c>
      <c r="T511" s="141">
        <v>0</v>
      </c>
      <c r="U511" s="141">
        <v>0</v>
      </c>
      <c r="V511" s="141">
        <v>0</v>
      </c>
      <c r="W511" s="141">
        <v>0</v>
      </c>
      <c r="X511" s="631">
        <v>0</v>
      </c>
      <c r="Y511" s="631">
        <v>0</v>
      </c>
      <c r="Z511" s="141" t="s">
        <v>51</v>
      </c>
      <c r="AA511" s="141" t="s">
        <v>5289</v>
      </c>
      <c r="AB511" s="141" t="s">
        <v>5289</v>
      </c>
      <c r="AC511" s="131" t="s">
        <v>5289</v>
      </c>
      <c r="AD511" s="131" t="s">
        <v>5289</v>
      </c>
      <c r="AE511" s="131" t="s">
        <v>5289</v>
      </c>
      <c r="AF511" s="133" t="s">
        <v>5289</v>
      </c>
      <c r="AG511" s="107"/>
      <c r="AH511" s="107"/>
      <c r="AI511" s="107"/>
      <c r="AJ511" s="107"/>
      <c r="AK511" s="107"/>
      <c r="AL511" s="107"/>
    </row>
    <row r="512" spans="1:38" s="44" customFormat="1" ht="114.75">
      <c r="A512" s="259">
        <v>16</v>
      </c>
      <c r="B512" s="140" t="s">
        <v>4755</v>
      </c>
      <c r="C512" s="135" t="s">
        <v>4735</v>
      </c>
      <c r="D512" s="140" t="s">
        <v>4750</v>
      </c>
      <c r="E512" s="141" t="s">
        <v>40</v>
      </c>
      <c r="F512" s="14" t="s">
        <v>19012</v>
      </c>
      <c r="G512" s="141" t="s">
        <v>51</v>
      </c>
      <c r="H512" s="141">
        <v>1</v>
      </c>
      <c r="I512" s="141" t="s">
        <v>527</v>
      </c>
      <c r="J512" s="138"/>
      <c r="K512" s="138"/>
      <c r="L512" s="141" t="s">
        <v>51</v>
      </c>
      <c r="M512" s="202"/>
      <c r="N512" s="138"/>
      <c r="O512" s="141">
        <v>0</v>
      </c>
      <c r="P512" s="141">
        <v>0</v>
      </c>
      <c r="Q512" s="141">
        <v>0</v>
      </c>
      <c r="R512" s="141">
        <v>0</v>
      </c>
      <c r="S512" s="141">
        <v>0</v>
      </c>
      <c r="T512" s="141">
        <v>0</v>
      </c>
      <c r="U512" s="141">
        <v>0</v>
      </c>
      <c r="V512" s="141">
        <v>0</v>
      </c>
      <c r="W512" s="141">
        <v>0</v>
      </c>
      <c r="X512" s="631">
        <v>1</v>
      </c>
      <c r="Y512" s="631">
        <v>0</v>
      </c>
      <c r="Z512" s="141" t="s">
        <v>51</v>
      </c>
      <c r="AA512" s="141" t="s">
        <v>5289</v>
      </c>
      <c r="AB512" s="141" t="s">
        <v>5289</v>
      </c>
      <c r="AC512" s="131" t="s">
        <v>5289</v>
      </c>
      <c r="AD512" s="131" t="s">
        <v>5289</v>
      </c>
      <c r="AE512" s="131" t="s">
        <v>5289</v>
      </c>
      <c r="AF512" s="133" t="s">
        <v>5289</v>
      </c>
      <c r="AG512" s="107"/>
      <c r="AH512" s="107"/>
      <c r="AI512" s="107"/>
      <c r="AJ512" s="107"/>
      <c r="AK512" s="107"/>
      <c r="AL512" s="107"/>
    </row>
    <row r="513" spans="1:38" s="47" customFormat="1" ht="76.5">
      <c r="A513" s="259">
        <v>17</v>
      </c>
      <c r="B513" s="140" t="s">
        <v>1558</v>
      </c>
      <c r="C513" s="135" t="s">
        <v>4735</v>
      </c>
      <c r="D513" s="140" t="s">
        <v>4751</v>
      </c>
      <c r="E513" s="141" t="s">
        <v>40</v>
      </c>
      <c r="F513" s="141" t="s">
        <v>51</v>
      </c>
      <c r="G513" s="138"/>
      <c r="H513" s="138"/>
      <c r="I513" s="138"/>
      <c r="J513" s="138"/>
      <c r="K513" s="138"/>
      <c r="L513" s="141" t="s">
        <v>51</v>
      </c>
      <c r="M513" s="202"/>
      <c r="N513" s="138"/>
      <c r="O513" s="141">
        <v>0</v>
      </c>
      <c r="P513" s="141">
        <v>0</v>
      </c>
      <c r="Q513" s="141">
        <v>0</v>
      </c>
      <c r="R513" s="141">
        <v>0</v>
      </c>
      <c r="S513" s="141">
        <v>0</v>
      </c>
      <c r="T513" s="141">
        <v>0</v>
      </c>
      <c r="U513" s="141">
        <v>0</v>
      </c>
      <c r="V513" s="141">
        <v>0</v>
      </c>
      <c r="W513" s="141">
        <v>0</v>
      </c>
      <c r="X513" s="631">
        <v>9</v>
      </c>
      <c r="Y513" s="631">
        <v>0</v>
      </c>
      <c r="Z513" s="141" t="s">
        <v>51</v>
      </c>
      <c r="AA513" s="141" t="s">
        <v>5289</v>
      </c>
      <c r="AB513" s="141" t="s">
        <v>5289</v>
      </c>
      <c r="AC513" s="131" t="s">
        <v>5289</v>
      </c>
      <c r="AD513" s="131" t="s">
        <v>5289</v>
      </c>
      <c r="AE513" s="131" t="s">
        <v>5289</v>
      </c>
      <c r="AF513" s="133" t="s">
        <v>5289</v>
      </c>
      <c r="AG513" s="87"/>
      <c r="AH513" s="87"/>
      <c r="AI513" s="87"/>
      <c r="AJ513" s="87"/>
      <c r="AK513" s="87"/>
      <c r="AL513" s="87"/>
    </row>
    <row r="514" spans="1:38" s="44" customFormat="1" ht="89.25">
      <c r="A514" s="259">
        <v>18</v>
      </c>
      <c r="B514" s="140" t="s">
        <v>4733</v>
      </c>
      <c r="C514" s="135" t="s">
        <v>4735</v>
      </c>
      <c r="D514" s="140" t="s">
        <v>4752</v>
      </c>
      <c r="E514" s="141" t="s">
        <v>40</v>
      </c>
      <c r="F514" s="141" t="s">
        <v>51</v>
      </c>
      <c r="G514" s="138"/>
      <c r="H514" s="138"/>
      <c r="I514" s="138"/>
      <c r="J514" s="138"/>
      <c r="K514" s="138"/>
      <c r="L514" s="141" t="s">
        <v>51</v>
      </c>
      <c r="M514" s="202"/>
      <c r="N514" s="138"/>
      <c r="O514" s="141">
        <v>0</v>
      </c>
      <c r="P514" s="141">
        <v>0</v>
      </c>
      <c r="Q514" s="141">
        <v>0</v>
      </c>
      <c r="R514" s="141">
        <v>0</v>
      </c>
      <c r="S514" s="141">
        <v>0</v>
      </c>
      <c r="T514" s="141">
        <v>0</v>
      </c>
      <c r="U514" s="141">
        <v>0</v>
      </c>
      <c r="V514" s="141">
        <v>0</v>
      </c>
      <c r="W514" s="141">
        <v>0</v>
      </c>
      <c r="X514" s="631">
        <v>2</v>
      </c>
      <c r="Y514" s="631">
        <v>0</v>
      </c>
      <c r="Z514" s="141" t="s">
        <v>51</v>
      </c>
      <c r="AA514" s="141" t="s">
        <v>5289</v>
      </c>
      <c r="AB514" s="141" t="s">
        <v>5289</v>
      </c>
      <c r="AC514" s="131" t="s">
        <v>5289</v>
      </c>
      <c r="AD514" s="131" t="s">
        <v>5289</v>
      </c>
      <c r="AE514" s="131" t="s">
        <v>5289</v>
      </c>
      <c r="AF514" s="133" t="s">
        <v>5289</v>
      </c>
      <c r="AG514" s="107"/>
      <c r="AH514" s="107"/>
      <c r="AI514" s="107"/>
      <c r="AJ514" s="107"/>
      <c r="AK514" s="107"/>
      <c r="AL514" s="107"/>
    </row>
    <row r="515" spans="1:38" s="44" customFormat="1" ht="102">
      <c r="A515" s="259">
        <v>19</v>
      </c>
      <c r="B515" s="140" t="s">
        <v>4734</v>
      </c>
      <c r="C515" s="135" t="s">
        <v>4735</v>
      </c>
      <c r="D515" s="140" t="s">
        <v>4753</v>
      </c>
      <c r="E515" s="141" t="s">
        <v>40</v>
      </c>
      <c r="F515" s="141" t="s">
        <v>51</v>
      </c>
      <c r="G515" s="138"/>
      <c r="H515" s="138"/>
      <c r="I515" s="138"/>
      <c r="J515" s="138"/>
      <c r="K515" s="138"/>
      <c r="L515" s="141" t="s">
        <v>51</v>
      </c>
      <c r="M515" s="202"/>
      <c r="N515" s="138"/>
      <c r="O515" s="141">
        <v>0</v>
      </c>
      <c r="P515" s="141">
        <v>0</v>
      </c>
      <c r="Q515" s="141">
        <v>0</v>
      </c>
      <c r="R515" s="141">
        <v>0</v>
      </c>
      <c r="S515" s="141">
        <v>0</v>
      </c>
      <c r="T515" s="141">
        <v>0</v>
      </c>
      <c r="U515" s="141">
        <v>0</v>
      </c>
      <c r="V515" s="141">
        <v>0</v>
      </c>
      <c r="W515" s="141">
        <v>0</v>
      </c>
      <c r="X515" s="632">
        <v>3</v>
      </c>
      <c r="Y515" s="631">
        <v>0</v>
      </c>
      <c r="Z515" s="141" t="s">
        <v>51</v>
      </c>
      <c r="AA515" s="141" t="s">
        <v>5289</v>
      </c>
      <c r="AB515" s="141" t="s">
        <v>5289</v>
      </c>
      <c r="AC515" s="131" t="s">
        <v>5289</v>
      </c>
      <c r="AD515" s="131" t="s">
        <v>5289</v>
      </c>
      <c r="AE515" s="131" t="s">
        <v>5289</v>
      </c>
      <c r="AF515" s="133" t="s">
        <v>5289</v>
      </c>
      <c r="AG515" s="107"/>
      <c r="AH515" s="107"/>
      <c r="AI515" s="107"/>
      <c r="AJ515" s="107"/>
      <c r="AK515" s="107"/>
      <c r="AL515" s="107"/>
    </row>
    <row r="516" spans="1:38" s="44" customFormat="1" ht="89.25">
      <c r="A516" s="476">
        <v>20</v>
      </c>
      <c r="B516" s="122" t="s">
        <v>17816</v>
      </c>
      <c r="C516" s="540" t="s">
        <v>4735</v>
      </c>
      <c r="D516" s="122" t="s">
        <v>17921</v>
      </c>
      <c r="E516" s="141" t="s">
        <v>40</v>
      </c>
      <c r="F516" s="141" t="s">
        <v>51</v>
      </c>
      <c r="G516" s="138"/>
      <c r="H516" s="138"/>
      <c r="I516" s="138"/>
      <c r="J516" s="138"/>
      <c r="K516" s="138"/>
      <c r="L516" s="141" t="s">
        <v>51</v>
      </c>
      <c r="M516" s="202"/>
      <c r="N516" s="138"/>
      <c r="O516" s="141">
        <v>0</v>
      </c>
      <c r="P516" s="141">
        <v>0</v>
      </c>
      <c r="Q516" s="141">
        <v>0</v>
      </c>
      <c r="R516" s="141">
        <v>0</v>
      </c>
      <c r="S516" s="141">
        <v>0</v>
      </c>
      <c r="T516" s="141">
        <v>0</v>
      </c>
      <c r="U516" s="141">
        <v>0</v>
      </c>
      <c r="V516" s="141">
        <v>0</v>
      </c>
      <c r="W516" s="141">
        <v>0</v>
      </c>
      <c r="X516" s="624">
        <v>25</v>
      </c>
      <c r="Y516" s="631">
        <v>0</v>
      </c>
      <c r="Z516" s="141" t="s">
        <v>51</v>
      </c>
      <c r="AA516" s="141" t="s">
        <v>5289</v>
      </c>
      <c r="AB516" s="141" t="s">
        <v>5289</v>
      </c>
      <c r="AC516" s="131" t="s">
        <v>5289</v>
      </c>
      <c r="AD516" s="131" t="s">
        <v>5289</v>
      </c>
      <c r="AE516" s="131" t="s">
        <v>5289</v>
      </c>
      <c r="AF516" s="133" t="s">
        <v>5289</v>
      </c>
      <c r="AG516" s="107"/>
      <c r="AH516" s="107"/>
      <c r="AI516" s="107"/>
      <c r="AJ516" s="107"/>
      <c r="AK516" s="107"/>
      <c r="AL516" s="107"/>
    </row>
    <row r="517" spans="1:38" s="44" customFormat="1" ht="89.25">
      <c r="A517" s="259">
        <v>21</v>
      </c>
      <c r="B517" s="122" t="s">
        <v>4787</v>
      </c>
      <c r="C517" s="540" t="s">
        <v>4735</v>
      </c>
      <c r="D517" s="122" t="s">
        <v>19554</v>
      </c>
      <c r="E517" s="141" t="s">
        <v>40</v>
      </c>
      <c r="F517" s="141" t="s">
        <v>51</v>
      </c>
      <c r="G517" s="138"/>
      <c r="H517" s="138"/>
      <c r="I517" s="138"/>
      <c r="J517" s="138"/>
      <c r="K517" s="138"/>
      <c r="L517" s="141" t="s">
        <v>51</v>
      </c>
      <c r="M517" s="202"/>
      <c r="N517" s="138"/>
      <c r="O517" s="141">
        <v>0</v>
      </c>
      <c r="P517" s="141">
        <v>0</v>
      </c>
      <c r="Q517" s="141">
        <v>0</v>
      </c>
      <c r="R517" s="141">
        <v>0</v>
      </c>
      <c r="S517" s="141">
        <v>0</v>
      </c>
      <c r="T517" s="141">
        <v>0</v>
      </c>
      <c r="U517" s="141">
        <v>0</v>
      </c>
      <c r="V517" s="141">
        <v>0</v>
      </c>
      <c r="W517" s="141">
        <v>0</v>
      </c>
      <c r="X517" s="624">
        <v>43</v>
      </c>
      <c r="Y517" s="631">
        <v>0</v>
      </c>
      <c r="Z517" s="141" t="s">
        <v>51</v>
      </c>
      <c r="AA517" s="141" t="s">
        <v>5289</v>
      </c>
      <c r="AB517" s="141" t="s">
        <v>5289</v>
      </c>
      <c r="AC517" s="131" t="s">
        <v>5289</v>
      </c>
      <c r="AD517" s="131" t="s">
        <v>5289</v>
      </c>
      <c r="AE517" s="131" t="s">
        <v>5289</v>
      </c>
      <c r="AF517" s="133" t="s">
        <v>5289</v>
      </c>
      <c r="AG517" s="107"/>
      <c r="AH517" s="107"/>
      <c r="AI517" s="107"/>
      <c r="AJ517" s="107"/>
      <c r="AK517" s="107"/>
      <c r="AL517" s="107"/>
    </row>
    <row r="518" spans="1:38" s="44" customFormat="1" ht="89.25">
      <c r="A518" s="476">
        <v>22</v>
      </c>
      <c r="B518" s="122" t="s">
        <v>3386</v>
      </c>
      <c r="C518" s="540" t="s">
        <v>4735</v>
      </c>
      <c r="D518" s="122" t="s">
        <v>19555</v>
      </c>
      <c r="E518" s="141" t="s">
        <v>40</v>
      </c>
      <c r="F518" s="141" t="s">
        <v>51</v>
      </c>
      <c r="G518" s="138"/>
      <c r="H518" s="138"/>
      <c r="I518" s="138"/>
      <c r="J518" s="138"/>
      <c r="K518" s="138"/>
      <c r="L518" s="141" t="s">
        <v>51</v>
      </c>
      <c r="M518" s="202"/>
      <c r="N518" s="138"/>
      <c r="O518" s="141">
        <v>0</v>
      </c>
      <c r="P518" s="141">
        <v>0</v>
      </c>
      <c r="Q518" s="141">
        <v>0</v>
      </c>
      <c r="R518" s="141">
        <v>0</v>
      </c>
      <c r="S518" s="141">
        <v>0</v>
      </c>
      <c r="T518" s="141">
        <v>0</v>
      </c>
      <c r="U518" s="141">
        <v>0</v>
      </c>
      <c r="V518" s="141">
        <v>0</v>
      </c>
      <c r="W518" s="141">
        <v>0</v>
      </c>
      <c r="X518" s="624">
        <v>3</v>
      </c>
      <c r="Y518" s="631">
        <v>0</v>
      </c>
      <c r="Z518" s="141" t="s">
        <v>51</v>
      </c>
      <c r="AA518" s="141" t="s">
        <v>5289</v>
      </c>
      <c r="AB518" s="141" t="s">
        <v>5289</v>
      </c>
      <c r="AC518" s="131" t="s">
        <v>5289</v>
      </c>
      <c r="AD518" s="131" t="s">
        <v>5289</v>
      </c>
      <c r="AE518" s="131" t="s">
        <v>5289</v>
      </c>
      <c r="AF518" s="133" t="s">
        <v>5289</v>
      </c>
      <c r="AG518" s="107"/>
      <c r="AH518" s="107"/>
      <c r="AI518" s="107"/>
      <c r="AJ518" s="107"/>
      <c r="AK518" s="107"/>
      <c r="AL518" s="107"/>
    </row>
    <row r="519" spans="1:38" s="44" customFormat="1" ht="114.75">
      <c r="A519" s="259">
        <v>23</v>
      </c>
      <c r="B519" s="122" t="s">
        <v>18993</v>
      </c>
      <c r="C519" s="540" t="s">
        <v>4735</v>
      </c>
      <c r="D519" s="122" t="s">
        <v>19556</v>
      </c>
      <c r="E519" s="141" t="s">
        <v>40</v>
      </c>
      <c r="F519" s="141" t="s">
        <v>51</v>
      </c>
      <c r="G519" s="138"/>
      <c r="H519" s="138"/>
      <c r="I519" s="138"/>
      <c r="J519" s="138"/>
      <c r="K519" s="138"/>
      <c r="L519" s="141" t="s">
        <v>51</v>
      </c>
      <c r="M519" s="202"/>
      <c r="N519" s="138"/>
      <c r="O519" s="141">
        <v>0</v>
      </c>
      <c r="P519" s="141">
        <v>0</v>
      </c>
      <c r="Q519" s="141">
        <v>0</v>
      </c>
      <c r="R519" s="141">
        <v>0</v>
      </c>
      <c r="S519" s="141">
        <v>0</v>
      </c>
      <c r="T519" s="141">
        <v>0</v>
      </c>
      <c r="U519" s="141">
        <v>0</v>
      </c>
      <c r="V519" s="141">
        <v>0</v>
      </c>
      <c r="W519" s="141">
        <v>0</v>
      </c>
      <c r="X519" s="624">
        <v>8</v>
      </c>
      <c r="Y519" s="631">
        <v>0</v>
      </c>
      <c r="Z519" s="141" t="s">
        <v>51</v>
      </c>
      <c r="AA519" s="141" t="s">
        <v>5289</v>
      </c>
      <c r="AB519" s="141" t="s">
        <v>5289</v>
      </c>
      <c r="AC519" s="131" t="s">
        <v>5289</v>
      </c>
      <c r="AD519" s="131" t="s">
        <v>5289</v>
      </c>
      <c r="AE519" s="131" t="s">
        <v>5289</v>
      </c>
      <c r="AF519" s="133" t="s">
        <v>5289</v>
      </c>
      <c r="AG519" s="107"/>
      <c r="AH519" s="107"/>
      <c r="AI519" s="107"/>
      <c r="AJ519" s="107"/>
      <c r="AK519" s="107"/>
      <c r="AL519" s="107"/>
    </row>
    <row r="520" spans="1:38" s="44" customFormat="1" ht="114.75">
      <c r="A520" s="476">
        <v>24</v>
      </c>
      <c r="B520" s="6" t="s">
        <v>18994</v>
      </c>
      <c r="C520" s="540" t="s">
        <v>4735</v>
      </c>
      <c r="D520" s="6" t="s">
        <v>19000</v>
      </c>
      <c r="E520" s="141" t="s">
        <v>40</v>
      </c>
      <c r="F520" s="141" t="s">
        <v>51</v>
      </c>
      <c r="G520" s="138"/>
      <c r="H520" s="138"/>
      <c r="I520" s="138"/>
      <c r="J520" s="138"/>
      <c r="K520" s="138"/>
      <c r="L520" s="141" t="s">
        <v>51</v>
      </c>
      <c r="M520" s="202"/>
      <c r="N520" s="138"/>
      <c r="O520" s="141">
        <v>0</v>
      </c>
      <c r="P520" s="141">
        <v>0</v>
      </c>
      <c r="Q520" s="141">
        <v>0</v>
      </c>
      <c r="R520" s="141">
        <v>0</v>
      </c>
      <c r="S520" s="141">
        <v>0</v>
      </c>
      <c r="T520" s="141">
        <v>0</v>
      </c>
      <c r="U520" s="141">
        <v>0</v>
      </c>
      <c r="V520" s="141">
        <v>0</v>
      </c>
      <c r="W520" s="141">
        <v>0</v>
      </c>
      <c r="X520" s="634">
        <v>37</v>
      </c>
      <c r="Y520" s="631">
        <v>0</v>
      </c>
      <c r="Z520" s="141" t="s">
        <v>51</v>
      </c>
      <c r="AA520" s="141" t="s">
        <v>5289</v>
      </c>
      <c r="AB520" s="141" t="s">
        <v>5289</v>
      </c>
      <c r="AC520" s="131" t="s">
        <v>5289</v>
      </c>
      <c r="AD520" s="131" t="s">
        <v>5289</v>
      </c>
      <c r="AE520" s="131" t="s">
        <v>5289</v>
      </c>
      <c r="AF520" s="133" t="s">
        <v>5289</v>
      </c>
      <c r="AG520" s="107"/>
      <c r="AH520" s="107"/>
      <c r="AI520" s="107"/>
      <c r="AJ520" s="107"/>
      <c r="AK520" s="107"/>
      <c r="AL520" s="107"/>
    </row>
    <row r="521" spans="1:38" s="44" customFormat="1" ht="114.75">
      <c r="A521" s="259">
        <v>25</v>
      </c>
      <c r="B521" s="122" t="s">
        <v>18995</v>
      </c>
      <c r="C521" s="540" t="s">
        <v>4735</v>
      </c>
      <c r="D521" s="122" t="s">
        <v>19001</v>
      </c>
      <c r="E521" s="141" t="s">
        <v>40</v>
      </c>
      <c r="F521" s="141" t="s">
        <v>51</v>
      </c>
      <c r="G521" s="138"/>
      <c r="H521" s="138"/>
      <c r="I521" s="138"/>
      <c r="J521" s="138"/>
      <c r="K521" s="138"/>
      <c r="L521" s="141" t="s">
        <v>51</v>
      </c>
      <c r="M521" s="202"/>
      <c r="N521" s="138"/>
      <c r="O521" s="141">
        <v>0</v>
      </c>
      <c r="P521" s="141">
        <v>0</v>
      </c>
      <c r="Q521" s="141">
        <v>0</v>
      </c>
      <c r="R521" s="141">
        <v>0</v>
      </c>
      <c r="S521" s="141">
        <v>0</v>
      </c>
      <c r="T521" s="141">
        <v>0</v>
      </c>
      <c r="U521" s="141">
        <v>0</v>
      </c>
      <c r="V521" s="141">
        <v>0</v>
      </c>
      <c r="W521" s="141">
        <v>0</v>
      </c>
      <c r="X521" s="624">
        <v>8</v>
      </c>
      <c r="Y521" s="631">
        <v>0</v>
      </c>
      <c r="Z521" s="141" t="s">
        <v>51</v>
      </c>
      <c r="AA521" s="141" t="s">
        <v>5289</v>
      </c>
      <c r="AB521" s="141" t="s">
        <v>5289</v>
      </c>
      <c r="AC521" s="131" t="s">
        <v>5289</v>
      </c>
      <c r="AD521" s="131" t="s">
        <v>5289</v>
      </c>
      <c r="AE521" s="131" t="s">
        <v>5289</v>
      </c>
      <c r="AF521" s="133" t="s">
        <v>5289</v>
      </c>
      <c r="AG521" s="107"/>
      <c r="AH521" s="107"/>
      <c r="AI521" s="107"/>
      <c r="AJ521" s="107"/>
      <c r="AK521" s="107"/>
      <c r="AL521" s="107"/>
    </row>
    <row r="522" spans="1:38" s="44" customFormat="1" ht="114.75">
      <c r="A522" s="476">
        <v>26</v>
      </c>
      <c r="B522" s="122" t="s">
        <v>154</v>
      </c>
      <c r="C522" s="540" t="s">
        <v>4735</v>
      </c>
      <c r="D522" s="122" t="s">
        <v>19001</v>
      </c>
      <c r="E522" s="141" t="s">
        <v>40</v>
      </c>
      <c r="F522" s="141" t="s">
        <v>51</v>
      </c>
      <c r="G522" s="138"/>
      <c r="H522" s="138"/>
      <c r="I522" s="138"/>
      <c r="J522" s="138"/>
      <c r="K522" s="138"/>
      <c r="L522" s="141" t="s">
        <v>51</v>
      </c>
      <c r="M522" s="202"/>
      <c r="N522" s="138"/>
      <c r="O522" s="141">
        <v>0</v>
      </c>
      <c r="P522" s="141">
        <v>0</v>
      </c>
      <c r="Q522" s="141">
        <v>0</v>
      </c>
      <c r="R522" s="141">
        <v>0</v>
      </c>
      <c r="S522" s="141">
        <v>0</v>
      </c>
      <c r="T522" s="141">
        <v>0</v>
      </c>
      <c r="U522" s="141">
        <v>0</v>
      </c>
      <c r="V522" s="141">
        <v>0</v>
      </c>
      <c r="W522" s="141">
        <v>0</v>
      </c>
      <c r="X522" s="624">
        <v>0</v>
      </c>
      <c r="Y522" s="631">
        <v>0</v>
      </c>
      <c r="Z522" s="141" t="s">
        <v>51</v>
      </c>
      <c r="AA522" s="141" t="s">
        <v>5289</v>
      </c>
      <c r="AB522" s="141" t="s">
        <v>5289</v>
      </c>
      <c r="AC522" s="131" t="s">
        <v>5289</v>
      </c>
      <c r="AD522" s="131" t="s">
        <v>5289</v>
      </c>
      <c r="AE522" s="131" t="s">
        <v>5289</v>
      </c>
      <c r="AF522" s="133" t="s">
        <v>5289</v>
      </c>
      <c r="AG522" s="107"/>
      <c r="AH522" s="107"/>
      <c r="AI522" s="107"/>
      <c r="AJ522" s="107"/>
      <c r="AK522" s="107"/>
      <c r="AL522" s="107"/>
    </row>
    <row r="523" spans="1:38" s="44" customFormat="1" ht="114.75">
      <c r="A523" s="259">
        <v>27</v>
      </c>
      <c r="B523" s="122" t="s">
        <v>18996</v>
      </c>
      <c r="C523" s="540" t="s">
        <v>4735</v>
      </c>
      <c r="D523" s="122" t="s">
        <v>19000</v>
      </c>
      <c r="E523" s="141" t="s">
        <v>40</v>
      </c>
      <c r="F523" s="141" t="s">
        <v>51</v>
      </c>
      <c r="G523" s="138"/>
      <c r="H523" s="138"/>
      <c r="I523" s="138"/>
      <c r="J523" s="138"/>
      <c r="K523" s="138"/>
      <c r="L523" s="141" t="s">
        <v>51</v>
      </c>
      <c r="M523" s="202"/>
      <c r="N523" s="138"/>
      <c r="O523" s="141">
        <v>0</v>
      </c>
      <c r="P523" s="141">
        <v>0</v>
      </c>
      <c r="Q523" s="141">
        <v>0</v>
      </c>
      <c r="R523" s="141">
        <v>0</v>
      </c>
      <c r="S523" s="141">
        <v>0</v>
      </c>
      <c r="T523" s="141">
        <v>0</v>
      </c>
      <c r="U523" s="141">
        <v>0</v>
      </c>
      <c r="V523" s="141">
        <v>0</v>
      </c>
      <c r="W523" s="141">
        <v>0</v>
      </c>
      <c r="X523" s="624">
        <v>23</v>
      </c>
      <c r="Y523" s="631">
        <v>0</v>
      </c>
      <c r="Z523" s="141" t="s">
        <v>51</v>
      </c>
      <c r="AA523" s="141" t="s">
        <v>5289</v>
      </c>
      <c r="AB523" s="141" t="s">
        <v>5289</v>
      </c>
      <c r="AC523" s="131" t="s">
        <v>5289</v>
      </c>
      <c r="AD523" s="131" t="s">
        <v>5289</v>
      </c>
      <c r="AE523" s="131" t="s">
        <v>5289</v>
      </c>
      <c r="AF523" s="133" t="s">
        <v>5289</v>
      </c>
      <c r="AG523" s="107"/>
      <c r="AH523" s="107"/>
      <c r="AI523" s="107"/>
      <c r="AJ523" s="107"/>
      <c r="AK523" s="107"/>
      <c r="AL523" s="107"/>
    </row>
    <row r="524" spans="1:38" s="44" customFormat="1" ht="114.75">
      <c r="A524" s="476">
        <v>28</v>
      </c>
      <c r="B524" s="122" t="s">
        <v>18997</v>
      </c>
      <c r="C524" s="540" t="s">
        <v>4735</v>
      </c>
      <c r="D524" s="122" t="s">
        <v>19557</v>
      </c>
      <c r="E524" s="141" t="s">
        <v>40</v>
      </c>
      <c r="F524" s="14" t="s">
        <v>19012</v>
      </c>
      <c r="G524" s="141" t="s">
        <v>51</v>
      </c>
      <c r="H524" s="141">
        <v>1</v>
      </c>
      <c r="I524" s="141" t="s">
        <v>527</v>
      </c>
      <c r="J524" s="138"/>
      <c r="K524" s="138"/>
      <c r="L524" s="141" t="s">
        <v>51</v>
      </c>
      <c r="M524" s="202"/>
      <c r="N524" s="138"/>
      <c r="O524" s="141">
        <v>0</v>
      </c>
      <c r="P524" s="141">
        <v>0</v>
      </c>
      <c r="Q524" s="141">
        <v>0</v>
      </c>
      <c r="R524" s="141">
        <v>0</v>
      </c>
      <c r="S524" s="141">
        <v>0</v>
      </c>
      <c r="T524" s="141">
        <v>0</v>
      </c>
      <c r="U524" s="141">
        <v>0</v>
      </c>
      <c r="V524" s="141">
        <v>0</v>
      </c>
      <c r="W524" s="141">
        <v>0</v>
      </c>
      <c r="X524" s="624">
        <v>25</v>
      </c>
      <c r="Y524" s="631">
        <v>0</v>
      </c>
      <c r="Z524" s="141" t="s">
        <v>51</v>
      </c>
      <c r="AA524" s="141" t="s">
        <v>5289</v>
      </c>
      <c r="AB524" s="141" t="s">
        <v>5289</v>
      </c>
      <c r="AC524" s="131" t="s">
        <v>5289</v>
      </c>
      <c r="AD524" s="131" t="s">
        <v>5289</v>
      </c>
      <c r="AE524" s="131" t="s">
        <v>5289</v>
      </c>
      <c r="AF524" s="133" t="s">
        <v>5289</v>
      </c>
      <c r="AG524" s="107"/>
      <c r="AH524" s="107"/>
      <c r="AI524" s="107"/>
      <c r="AJ524" s="107"/>
      <c r="AK524" s="107"/>
      <c r="AL524" s="107"/>
    </row>
    <row r="525" spans="1:38" s="44" customFormat="1" ht="229.5">
      <c r="A525" s="259">
        <v>29</v>
      </c>
      <c r="B525" s="122" t="s">
        <v>18998</v>
      </c>
      <c r="C525" s="540" t="s">
        <v>4735</v>
      </c>
      <c r="D525" s="122" t="s">
        <v>19489</v>
      </c>
      <c r="E525" s="141" t="s">
        <v>40</v>
      </c>
      <c r="F525" s="141" t="s">
        <v>51</v>
      </c>
      <c r="G525" s="138"/>
      <c r="H525" s="138"/>
      <c r="I525" s="138"/>
      <c r="J525" s="138"/>
      <c r="K525" s="138"/>
      <c r="L525" s="141" t="s">
        <v>51</v>
      </c>
      <c r="M525" s="202"/>
      <c r="N525" s="138"/>
      <c r="O525" s="141">
        <v>0</v>
      </c>
      <c r="P525" s="141">
        <v>0</v>
      </c>
      <c r="Q525" s="141">
        <v>0</v>
      </c>
      <c r="R525" s="141">
        <v>0</v>
      </c>
      <c r="S525" s="141">
        <v>0</v>
      </c>
      <c r="T525" s="141">
        <v>0</v>
      </c>
      <c r="U525" s="141">
        <v>0</v>
      </c>
      <c r="V525" s="141">
        <v>0</v>
      </c>
      <c r="W525" s="141">
        <v>0</v>
      </c>
      <c r="X525" s="624">
        <v>1</v>
      </c>
      <c r="Y525" s="631">
        <v>0</v>
      </c>
      <c r="Z525" s="141" t="s">
        <v>51</v>
      </c>
      <c r="AA525" s="141" t="s">
        <v>5289</v>
      </c>
      <c r="AB525" s="141" t="s">
        <v>5289</v>
      </c>
      <c r="AC525" s="131" t="s">
        <v>5289</v>
      </c>
      <c r="AD525" s="131" t="s">
        <v>5289</v>
      </c>
      <c r="AE525" s="131" t="s">
        <v>5289</v>
      </c>
      <c r="AF525" s="133" t="s">
        <v>5289</v>
      </c>
      <c r="AG525" s="107"/>
      <c r="AH525" s="107"/>
      <c r="AI525" s="107"/>
      <c r="AJ525" s="107"/>
      <c r="AK525" s="107"/>
      <c r="AL525" s="107"/>
    </row>
    <row r="526" spans="1:38" s="44" customFormat="1" ht="102">
      <c r="A526" s="476">
        <v>30</v>
      </c>
      <c r="B526" s="122" t="s">
        <v>18999</v>
      </c>
      <c r="C526" s="540" t="s">
        <v>4735</v>
      </c>
      <c r="D526" s="122" t="s">
        <v>19558</v>
      </c>
      <c r="E526" s="141" t="s">
        <v>40</v>
      </c>
      <c r="F526" s="141" t="s">
        <v>51</v>
      </c>
      <c r="G526" s="138"/>
      <c r="H526" s="138"/>
      <c r="I526" s="138"/>
      <c r="J526" s="138"/>
      <c r="K526" s="138"/>
      <c r="L526" s="141" t="s">
        <v>51</v>
      </c>
      <c r="M526" s="202"/>
      <c r="N526" s="138"/>
      <c r="O526" s="141">
        <v>0</v>
      </c>
      <c r="P526" s="141">
        <v>0</v>
      </c>
      <c r="Q526" s="141">
        <v>0</v>
      </c>
      <c r="R526" s="141">
        <v>0</v>
      </c>
      <c r="S526" s="141">
        <v>0</v>
      </c>
      <c r="T526" s="141">
        <v>0</v>
      </c>
      <c r="U526" s="141">
        <v>0</v>
      </c>
      <c r="V526" s="141">
        <v>0</v>
      </c>
      <c r="W526" s="141">
        <v>0</v>
      </c>
      <c r="X526" s="624">
        <v>3</v>
      </c>
      <c r="Y526" s="631">
        <v>0</v>
      </c>
      <c r="Z526" s="141" t="s">
        <v>51</v>
      </c>
      <c r="AA526" s="141" t="s">
        <v>5289</v>
      </c>
      <c r="AB526" s="141" t="s">
        <v>5289</v>
      </c>
      <c r="AC526" s="131" t="s">
        <v>5289</v>
      </c>
      <c r="AD526" s="131" t="s">
        <v>5289</v>
      </c>
      <c r="AE526" s="131" t="s">
        <v>5289</v>
      </c>
      <c r="AF526" s="133" t="s">
        <v>5289</v>
      </c>
      <c r="AG526" s="107"/>
      <c r="AH526" s="107"/>
      <c r="AI526" s="107"/>
      <c r="AJ526" s="107"/>
      <c r="AK526" s="107"/>
      <c r="AL526" s="107"/>
    </row>
    <row r="527" spans="1:38" s="42" customFormat="1" ht="15.75" customHeight="1" thickBot="1">
      <c r="A527" s="18"/>
      <c r="B527" s="18">
        <v>30</v>
      </c>
      <c r="C527" s="18"/>
      <c r="D527" s="18">
        <v>30</v>
      </c>
      <c r="E527" s="18">
        <v>30</v>
      </c>
      <c r="F527" s="18">
        <v>9</v>
      </c>
      <c r="G527" s="18">
        <v>0</v>
      </c>
      <c r="H527" s="18">
        <v>1</v>
      </c>
      <c r="I527" s="18"/>
      <c r="J527" s="18">
        <v>1</v>
      </c>
      <c r="K527" s="18">
        <v>10</v>
      </c>
      <c r="L527" s="18">
        <v>0</v>
      </c>
      <c r="M527" s="200"/>
      <c r="N527" s="18">
        <f t="shared" ref="N527:O527" si="61">SUM(N497:N526)</f>
        <v>0</v>
      </c>
      <c r="O527" s="18">
        <f t="shared" si="61"/>
        <v>0</v>
      </c>
      <c r="P527" s="18">
        <f t="shared" ref="P527:Q527" si="62">SUM(P497:P526)</f>
        <v>0</v>
      </c>
      <c r="Q527" s="18">
        <f t="shared" si="62"/>
        <v>0</v>
      </c>
      <c r="R527" s="18">
        <f t="shared" ref="R527" si="63">SUM(R497:R526)</f>
        <v>0</v>
      </c>
      <c r="S527" s="18">
        <f t="shared" ref="S527" si="64">SUM(S497:S526)</f>
        <v>0</v>
      </c>
      <c r="T527" s="18">
        <f t="shared" ref="T527:U527" si="65">SUM(T497:T526)</f>
        <v>0</v>
      </c>
      <c r="U527" s="18">
        <f t="shared" si="65"/>
        <v>0</v>
      </c>
      <c r="V527" s="18">
        <f t="shared" ref="V527:W527" si="66">SUM(V497:V526)</f>
        <v>0</v>
      </c>
      <c r="W527" s="18">
        <f t="shared" si="66"/>
        <v>0</v>
      </c>
      <c r="X527" s="18">
        <f t="shared" ref="X527:Y527" si="67">SUM(X497:X526)</f>
        <v>3854</v>
      </c>
      <c r="Y527" s="18">
        <f t="shared" si="67"/>
        <v>0</v>
      </c>
      <c r="Z527" s="18">
        <v>7</v>
      </c>
      <c r="AA527" s="18">
        <v>1</v>
      </c>
      <c r="AB527" s="18">
        <v>1</v>
      </c>
      <c r="AC527" s="18"/>
      <c r="AD527" s="18"/>
      <c r="AE527" s="18"/>
      <c r="AF527" s="18"/>
      <c r="AG527" s="111"/>
      <c r="AH527" s="111"/>
      <c r="AI527" s="111"/>
      <c r="AJ527" s="111"/>
      <c r="AK527" s="111"/>
      <c r="AL527" s="111"/>
    </row>
    <row r="528" spans="1:38" ht="15.75" customHeight="1" thickBot="1">
      <c r="A528" s="660" t="s">
        <v>197</v>
      </c>
      <c r="B528" s="661"/>
      <c r="C528" s="661"/>
      <c r="D528" s="661"/>
      <c r="E528" s="661"/>
      <c r="F528" s="661"/>
      <c r="G528" s="661"/>
      <c r="H528" s="661"/>
      <c r="I528" s="661"/>
      <c r="J528" s="661"/>
      <c r="K528" s="661"/>
      <c r="L528" s="661"/>
      <c r="M528" s="661"/>
      <c r="N528" s="661"/>
      <c r="O528" s="661"/>
      <c r="P528" s="661"/>
      <c r="Q528" s="661"/>
      <c r="R528" s="661"/>
      <c r="S528" s="661"/>
      <c r="T528" s="661"/>
      <c r="U528" s="661"/>
      <c r="V528" s="661"/>
      <c r="W528" s="661"/>
      <c r="X528" s="661"/>
      <c r="Y528" s="661"/>
      <c r="Z528" s="661"/>
      <c r="AA528" s="661"/>
      <c r="AB528" s="661"/>
      <c r="AC528" s="661"/>
      <c r="AD528" s="661"/>
      <c r="AE528" s="661"/>
      <c r="AF528" s="662"/>
    </row>
    <row r="529" spans="1:38" ht="114.75">
      <c r="A529" s="639">
        <v>1</v>
      </c>
      <c r="B529" s="140" t="s">
        <v>5349</v>
      </c>
      <c r="C529" s="140" t="s">
        <v>5334</v>
      </c>
      <c r="D529" s="140" t="s">
        <v>15915</v>
      </c>
      <c r="E529" s="141" t="s">
        <v>40</v>
      </c>
      <c r="F529" s="141" t="s">
        <v>16683</v>
      </c>
      <c r="G529" s="138"/>
      <c r="H529" s="138"/>
      <c r="I529" s="138"/>
      <c r="J529" s="138"/>
      <c r="K529" s="138"/>
      <c r="L529" s="143" t="s">
        <v>51</v>
      </c>
      <c r="M529" s="202"/>
      <c r="N529" s="138"/>
      <c r="O529" s="80">
        <v>0</v>
      </c>
      <c r="P529" s="80">
        <v>0</v>
      </c>
      <c r="Q529" s="80">
        <v>0</v>
      </c>
      <c r="R529" s="80">
        <v>0</v>
      </c>
      <c r="S529" s="80">
        <v>0</v>
      </c>
      <c r="T529" s="141">
        <v>0</v>
      </c>
      <c r="U529" s="80">
        <v>0</v>
      </c>
      <c r="V529" s="141">
        <v>0</v>
      </c>
      <c r="W529" s="80">
        <v>0</v>
      </c>
      <c r="X529" s="631">
        <v>414</v>
      </c>
      <c r="Y529" s="624">
        <v>55</v>
      </c>
      <c r="Z529" s="141" t="s">
        <v>51</v>
      </c>
      <c r="AA529" s="203" t="s">
        <v>5365</v>
      </c>
      <c r="AB529" s="203" t="s">
        <v>5366</v>
      </c>
      <c r="AC529" s="751" t="s">
        <v>15916</v>
      </c>
      <c r="AD529" s="751" t="s">
        <v>5362</v>
      </c>
      <c r="AE529" s="752" t="s">
        <v>5363</v>
      </c>
      <c r="AF529" s="753" t="s">
        <v>5364</v>
      </c>
    </row>
    <row r="530" spans="1:38" ht="38.25" customHeight="1">
      <c r="A530" s="639">
        <v>2</v>
      </c>
      <c r="B530" s="140" t="s">
        <v>4018</v>
      </c>
      <c r="C530" s="140" t="s">
        <v>5335</v>
      </c>
      <c r="D530" s="140" t="s">
        <v>13698</v>
      </c>
      <c r="E530" s="141" t="s">
        <v>40</v>
      </c>
      <c r="F530" s="138"/>
      <c r="G530" s="138"/>
      <c r="H530" s="138"/>
      <c r="I530" s="138"/>
      <c r="J530" s="138"/>
      <c r="K530" s="138"/>
      <c r="L530" s="144" t="s">
        <v>51</v>
      </c>
      <c r="M530" s="202"/>
      <c r="N530" s="138"/>
      <c r="O530" s="80">
        <v>0</v>
      </c>
      <c r="P530" s="80">
        <v>0</v>
      </c>
      <c r="Q530" s="80">
        <v>0</v>
      </c>
      <c r="R530" s="80">
        <v>0</v>
      </c>
      <c r="S530" s="80">
        <v>0</v>
      </c>
      <c r="T530" s="141">
        <v>0</v>
      </c>
      <c r="U530" s="80">
        <v>0</v>
      </c>
      <c r="V530" s="141">
        <v>0</v>
      </c>
      <c r="W530" s="80">
        <v>0</v>
      </c>
      <c r="X530" s="631">
        <v>11</v>
      </c>
      <c r="Y530" s="624">
        <v>0</v>
      </c>
      <c r="Z530" s="141" t="s">
        <v>40</v>
      </c>
      <c r="AA530" s="141" t="s">
        <v>5289</v>
      </c>
      <c r="AB530" s="141" t="s">
        <v>5289</v>
      </c>
      <c r="AC530" s="131" t="s">
        <v>5367</v>
      </c>
      <c r="AD530" s="131" t="s">
        <v>5367</v>
      </c>
      <c r="AE530" s="131" t="s">
        <v>5367</v>
      </c>
      <c r="AF530" s="133" t="s">
        <v>5289</v>
      </c>
    </row>
    <row r="531" spans="1:38" ht="63.75">
      <c r="A531" s="639">
        <v>3</v>
      </c>
      <c r="B531" s="140" t="s">
        <v>4800</v>
      </c>
      <c r="C531" s="140" t="s">
        <v>5335</v>
      </c>
      <c r="D531" s="140" t="s">
        <v>15917</v>
      </c>
      <c r="E531" s="80" t="s">
        <v>40</v>
      </c>
      <c r="F531" s="138"/>
      <c r="G531" s="138"/>
      <c r="H531" s="138"/>
      <c r="I531" s="138"/>
      <c r="J531" s="138"/>
      <c r="K531" s="138"/>
      <c r="L531" s="80" t="s">
        <v>51</v>
      </c>
      <c r="M531" s="202"/>
      <c r="N531" s="138"/>
      <c r="O531" s="80">
        <v>0</v>
      </c>
      <c r="P531" s="80">
        <v>0</v>
      </c>
      <c r="Q531" s="80">
        <v>0</v>
      </c>
      <c r="R531" s="80">
        <v>0</v>
      </c>
      <c r="S531" s="80">
        <v>0</v>
      </c>
      <c r="T531" s="80">
        <v>0</v>
      </c>
      <c r="U531" s="80">
        <v>0</v>
      </c>
      <c r="V531" s="141">
        <v>0</v>
      </c>
      <c r="W531" s="80">
        <v>0</v>
      </c>
      <c r="X531" s="631">
        <v>1</v>
      </c>
      <c r="Y531" s="624">
        <v>0</v>
      </c>
      <c r="Z531" s="80" t="s">
        <v>51</v>
      </c>
      <c r="AA531" s="141" t="s">
        <v>5289</v>
      </c>
      <c r="AB531" s="141" t="s">
        <v>5289</v>
      </c>
      <c r="AC531" s="131" t="s">
        <v>5367</v>
      </c>
      <c r="AD531" s="131" t="s">
        <v>5367</v>
      </c>
      <c r="AE531" s="131" t="s">
        <v>5367</v>
      </c>
      <c r="AF531" s="133" t="s">
        <v>5289</v>
      </c>
    </row>
    <row r="532" spans="1:38" ht="89.25">
      <c r="A532" s="639">
        <v>4</v>
      </c>
      <c r="B532" s="140" t="s">
        <v>605</v>
      </c>
      <c r="C532" s="140" t="s">
        <v>5335</v>
      </c>
      <c r="D532" s="140" t="s">
        <v>5361</v>
      </c>
      <c r="E532" s="80" t="s">
        <v>40</v>
      </c>
      <c r="F532" s="138"/>
      <c r="G532" s="138"/>
      <c r="H532" s="138"/>
      <c r="I532" s="138"/>
      <c r="J532" s="138"/>
      <c r="K532" s="138"/>
      <c r="L532" s="80" t="s">
        <v>51</v>
      </c>
      <c r="M532" s="202"/>
      <c r="N532" s="138"/>
      <c r="O532" s="80">
        <v>0</v>
      </c>
      <c r="P532" s="80">
        <v>0</v>
      </c>
      <c r="Q532" s="80">
        <v>0</v>
      </c>
      <c r="R532" s="80">
        <v>0</v>
      </c>
      <c r="S532" s="80">
        <v>0</v>
      </c>
      <c r="T532" s="80">
        <v>0</v>
      </c>
      <c r="U532" s="80">
        <v>0</v>
      </c>
      <c r="V532" s="141">
        <v>0</v>
      </c>
      <c r="W532" s="80">
        <v>0</v>
      </c>
      <c r="X532" s="631">
        <v>0</v>
      </c>
      <c r="Y532" s="624">
        <v>0</v>
      </c>
      <c r="Z532" s="80" t="s">
        <v>51</v>
      </c>
      <c r="AA532" s="141" t="s">
        <v>5289</v>
      </c>
      <c r="AB532" s="141" t="s">
        <v>5289</v>
      </c>
      <c r="AC532" s="131" t="s">
        <v>5367</v>
      </c>
      <c r="AD532" s="131" t="s">
        <v>5367</v>
      </c>
      <c r="AE532" s="131" t="s">
        <v>5367</v>
      </c>
      <c r="AF532" s="133" t="s">
        <v>5289</v>
      </c>
    </row>
    <row r="533" spans="1:38" ht="51" customHeight="1">
      <c r="A533" s="639">
        <v>5</v>
      </c>
      <c r="B533" s="140" t="s">
        <v>5342</v>
      </c>
      <c r="C533" s="140" t="s">
        <v>5335</v>
      </c>
      <c r="D533" s="140" t="s">
        <v>5356</v>
      </c>
      <c r="E533" s="80" t="s">
        <v>40</v>
      </c>
      <c r="F533" s="138"/>
      <c r="G533" s="138"/>
      <c r="H533" s="138"/>
      <c r="I533" s="138"/>
      <c r="J533" s="138"/>
      <c r="K533" s="138"/>
      <c r="L533" s="80" t="s">
        <v>51</v>
      </c>
      <c r="M533" s="202"/>
      <c r="N533" s="138"/>
      <c r="O533" s="80">
        <v>0</v>
      </c>
      <c r="P533" s="80">
        <v>0</v>
      </c>
      <c r="Q533" s="80">
        <v>0</v>
      </c>
      <c r="R533" s="80">
        <v>0</v>
      </c>
      <c r="S533" s="80">
        <v>0</v>
      </c>
      <c r="T533" s="141">
        <v>0</v>
      </c>
      <c r="U533" s="80">
        <v>0</v>
      </c>
      <c r="V533" s="141">
        <v>0</v>
      </c>
      <c r="W533" s="80">
        <v>0</v>
      </c>
      <c r="X533" s="631">
        <v>2</v>
      </c>
      <c r="Y533" s="624">
        <v>0</v>
      </c>
      <c r="Z533" s="80" t="s">
        <v>51</v>
      </c>
      <c r="AA533" s="141" t="s">
        <v>5289</v>
      </c>
      <c r="AB533" s="141" t="s">
        <v>5289</v>
      </c>
      <c r="AC533" s="131" t="s">
        <v>5367</v>
      </c>
      <c r="AD533" s="131" t="s">
        <v>5367</v>
      </c>
      <c r="AE533" s="131" t="s">
        <v>5367</v>
      </c>
      <c r="AF533" s="133" t="s">
        <v>5289</v>
      </c>
    </row>
    <row r="534" spans="1:38" ht="63.75">
      <c r="A534" s="639">
        <v>6</v>
      </c>
      <c r="B534" s="17" t="s">
        <v>3216</v>
      </c>
      <c r="C534" s="140" t="s">
        <v>5335</v>
      </c>
      <c r="D534" s="17" t="s">
        <v>15389</v>
      </c>
      <c r="E534" s="141" t="s">
        <v>40</v>
      </c>
      <c r="F534" s="138"/>
      <c r="G534" s="138"/>
      <c r="H534" s="138"/>
      <c r="I534" s="138"/>
      <c r="J534" s="138"/>
      <c r="K534" s="138"/>
      <c r="L534" s="144" t="s">
        <v>51</v>
      </c>
      <c r="M534" s="202"/>
      <c r="N534" s="138"/>
      <c r="O534" s="141">
        <v>0</v>
      </c>
      <c r="P534" s="141">
        <v>0</v>
      </c>
      <c r="Q534" s="141">
        <v>0</v>
      </c>
      <c r="R534" s="141">
        <v>0</v>
      </c>
      <c r="S534" s="141">
        <v>0</v>
      </c>
      <c r="T534" s="141">
        <v>0</v>
      </c>
      <c r="U534" s="141">
        <v>0</v>
      </c>
      <c r="V534" s="141">
        <v>0</v>
      </c>
      <c r="W534" s="141">
        <v>0</v>
      </c>
      <c r="X534" s="631">
        <v>0</v>
      </c>
      <c r="Y534" s="631">
        <v>0</v>
      </c>
      <c r="Z534" s="141" t="s">
        <v>51</v>
      </c>
      <c r="AA534" s="141" t="s">
        <v>5289</v>
      </c>
      <c r="AB534" s="141" t="s">
        <v>5289</v>
      </c>
      <c r="AC534" s="131" t="s">
        <v>5367</v>
      </c>
      <c r="AD534" s="131" t="s">
        <v>5367</v>
      </c>
      <c r="AE534" s="131" t="s">
        <v>5367</v>
      </c>
      <c r="AF534" s="133" t="s">
        <v>5289</v>
      </c>
    </row>
    <row r="535" spans="1:38" ht="178.5">
      <c r="A535" s="639">
        <v>7</v>
      </c>
      <c r="B535" s="140" t="s">
        <v>5345</v>
      </c>
      <c r="C535" s="140" t="s">
        <v>5335</v>
      </c>
      <c r="D535" s="140" t="s">
        <v>5358</v>
      </c>
      <c r="E535" s="80" t="s">
        <v>40</v>
      </c>
      <c r="F535" s="138"/>
      <c r="G535" s="138"/>
      <c r="H535" s="138"/>
      <c r="I535" s="138"/>
      <c r="J535" s="203" t="s">
        <v>15584</v>
      </c>
      <c r="K535" s="141" t="s">
        <v>2376</v>
      </c>
      <c r="L535" s="80" t="s">
        <v>51</v>
      </c>
      <c r="M535" s="202"/>
      <c r="N535" s="138"/>
      <c r="O535" s="80">
        <v>0</v>
      </c>
      <c r="P535" s="80">
        <v>0</v>
      </c>
      <c r="Q535" s="80">
        <v>0</v>
      </c>
      <c r="R535" s="80">
        <v>0</v>
      </c>
      <c r="S535" s="80">
        <v>0</v>
      </c>
      <c r="T535" s="80">
        <v>0</v>
      </c>
      <c r="U535" s="80">
        <v>0</v>
      </c>
      <c r="V535" s="141">
        <v>0</v>
      </c>
      <c r="W535" s="80">
        <v>0</v>
      </c>
      <c r="X535" s="631">
        <v>0</v>
      </c>
      <c r="Y535" s="624">
        <v>0</v>
      </c>
      <c r="Z535" s="80" t="s">
        <v>51</v>
      </c>
      <c r="AA535" s="141" t="s">
        <v>5289</v>
      </c>
      <c r="AB535" s="141" t="s">
        <v>5289</v>
      </c>
      <c r="AC535" s="131" t="s">
        <v>5367</v>
      </c>
      <c r="AD535" s="131" t="s">
        <v>5367</v>
      </c>
      <c r="AE535" s="131" t="s">
        <v>5367</v>
      </c>
      <c r="AF535" s="133" t="s">
        <v>5289</v>
      </c>
    </row>
    <row r="536" spans="1:38" ht="63.75">
      <c r="A536" s="639">
        <v>8</v>
      </c>
      <c r="B536" s="140" t="s">
        <v>12412</v>
      </c>
      <c r="C536" s="140" t="s">
        <v>5335</v>
      </c>
      <c r="D536" s="140" t="s">
        <v>12413</v>
      </c>
      <c r="E536" s="141" t="s">
        <v>40</v>
      </c>
      <c r="F536" s="138"/>
      <c r="G536" s="138"/>
      <c r="H536" s="138"/>
      <c r="I536" s="138"/>
      <c r="J536" s="138"/>
      <c r="K536" s="138"/>
      <c r="L536" s="144" t="s">
        <v>51</v>
      </c>
      <c r="M536" s="202"/>
      <c r="N536" s="138"/>
      <c r="O536" s="80">
        <v>0</v>
      </c>
      <c r="P536" s="80">
        <v>0</v>
      </c>
      <c r="Q536" s="80">
        <v>0</v>
      </c>
      <c r="R536" s="80">
        <v>0</v>
      </c>
      <c r="S536" s="80">
        <v>0</v>
      </c>
      <c r="T536" s="141">
        <v>0</v>
      </c>
      <c r="U536" s="80">
        <v>0</v>
      </c>
      <c r="V536" s="141">
        <v>0</v>
      </c>
      <c r="W536" s="80">
        <v>0</v>
      </c>
      <c r="X536" s="631">
        <v>57</v>
      </c>
      <c r="Y536" s="624">
        <v>1</v>
      </c>
      <c r="Z536" s="141" t="s">
        <v>51</v>
      </c>
      <c r="AA536" s="141" t="s">
        <v>5289</v>
      </c>
      <c r="AB536" s="141" t="s">
        <v>5289</v>
      </c>
      <c r="AC536" s="131" t="s">
        <v>5367</v>
      </c>
      <c r="AD536" s="131" t="s">
        <v>5367</v>
      </c>
      <c r="AE536" s="131" t="s">
        <v>5367</v>
      </c>
      <c r="AF536" s="133" t="s">
        <v>5289</v>
      </c>
    </row>
    <row r="537" spans="1:38" s="47" customFormat="1" ht="63.75">
      <c r="A537" s="639">
        <v>9</v>
      </c>
      <c r="B537" s="140" t="s">
        <v>5337</v>
      </c>
      <c r="C537" s="140" t="s">
        <v>5335</v>
      </c>
      <c r="D537" s="140" t="s">
        <v>5353</v>
      </c>
      <c r="E537" s="141" t="s">
        <v>40</v>
      </c>
      <c r="F537" s="138"/>
      <c r="G537" s="138"/>
      <c r="H537" s="138"/>
      <c r="I537" s="138"/>
      <c r="J537" s="138"/>
      <c r="K537" s="138"/>
      <c r="L537" s="144" t="s">
        <v>40</v>
      </c>
      <c r="M537" s="203" t="s">
        <v>13089</v>
      </c>
      <c r="N537" s="80">
        <v>0</v>
      </c>
      <c r="O537" s="80">
        <v>0</v>
      </c>
      <c r="P537" s="80">
        <v>0</v>
      </c>
      <c r="Q537" s="80">
        <v>0</v>
      </c>
      <c r="R537" s="80">
        <v>0</v>
      </c>
      <c r="S537" s="80">
        <v>0</v>
      </c>
      <c r="T537" s="141">
        <v>0</v>
      </c>
      <c r="U537" s="80">
        <v>0</v>
      </c>
      <c r="V537" s="141">
        <v>0</v>
      </c>
      <c r="W537" s="80">
        <v>0</v>
      </c>
      <c r="X537" s="631">
        <v>1</v>
      </c>
      <c r="Y537" s="624">
        <v>0</v>
      </c>
      <c r="Z537" s="141" t="s">
        <v>51</v>
      </c>
      <c r="AA537" s="141" t="s">
        <v>5289</v>
      </c>
      <c r="AB537" s="141" t="s">
        <v>5289</v>
      </c>
      <c r="AC537" s="131" t="s">
        <v>5367</v>
      </c>
      <c r="AD537" s="131" t="s">
        <v>5367</v>
      </c>
      <c r="AE537" s="131" t="s">
        <v>5367</v>
      </c>
      <c r="AF537" s="133" t="s">
        <v>5289</v>
      </c>
      <c r="AG537" s="87"/>
      <c r="AH537" s="87"/>
      <c r="AI537" s="87"/>
      <c r="AJ537" s="87"/>
      <c r="AK537" s="87"/>
      <c r="AL537" s="87"/>
    </row>
    <row r="538" spans="1:38" ht="51">
      <c r="A538" s="639">
        <v>10</v>
      </c>
      <c r="B538" s="17" t="s">
        <v>15390</v>
      </c>
      <c r="C538" s="140" t="s">
        <v>5335</v>
      </c>
      <c r="D538" s="17" t="s">
        <v>15391</v>
      </c>
      <c r="E538" s="141" t="s">
        <v>40</v>
      </c>
      <c r="F538" s="138"/>
      <c r="G538" s="138"/>
      <c r="H538" s="138"/>
      <c r="I538" s="138"/>
      <c r="J538" s="138"/>
      <c r="K538" s="138"/>
      <c r="L538" s="144" t="s">
        <v>51</v>
      </c>
      <c r="M538" s="202"/>
      <c r="N538" s="138"/>
      <c r="O538" s="141">
        <v>0</v>
      </c>
      <c r="P538" s="141">
        <v>0</v>
      </c>
      <c r="Q538" s="141">
        <v>0</v>
      </c>
      <c r="R538" s="141">
        <v>0</v>
      </c>
      <c r="S538" s="141">
        <v>0</v>
      </c>
      <c r="T538" s="141">
        <v>0</v>
      </c>
      <c r="U538" s="141">
        <v>0</v>
      </c>
      <c r="V538" s="141">
        <v>0</v>
      </c>
      <c r="W538" s="141">
        <v>0</v>
      </c>
      <c r="X538" s="631">
        <v>2</v>
      </c>
      <c r="Y538" s="631">
        <v>1</v>
      </c>
      <c r="Z538" s="141" t="s">
        <v>51</v>
      </c>
      <c r="AA538" s="141" t="s">
        <v>5289</v>
      </c>
      <c r="AB538" s="141" t="s">
        <v>5289</v>
      </c>
      <c r="AC538" s="131" t="s">
        <v>5367</v>
      </c>
      <c r="AD538" s="131" t="s">
        <v>5367</v>
      </c>
      <c r="AE538" s="131" t="s">
        <v>5367</v>
      </c>
      <c r="AF538" s="133" t="s">
        <v>5289</v>
      </c>
    </row>
    <row r="539" spans="1:38" ht="38.25">
      <c r="A539" s="639">
        <v>11</v>
      </c>
      <c r="B539" s="140" t="s">
        <v>5338</v>
      </c>
      <c r="C539" s="140" t="s">
        <v>5339</v>
      </c>
      <c r="D539" s="140" t="s">
        <v>5354</v>
      </c>
      <c r="E539" s="141" t="s">
        <v>40</v>
      </c>
      <c r="F539" s="138"/>
      <c r="G539" s="138"/>
      <c r="H539" s="138"/>
      <c r="I539" s="138"/>
      <c r="J539" s="138"/>
      <c r="K539" s="138"/>
      <c r="L539" s="144" t="s">
        <v>51</v>
      </c>
      <c r="M539" s="202"/>
      <c r="N539" s="138"/>
      <c r="O539" s="80">
        <v>0</v>
      </c>
      <c r="P539" s="80">
        <v>0</v>
      </c>
      <c r="Q539" s="80">
        <v>0</v>
      </c>
      <c r="R539" s="80">
        <v>0</v>
      </c>
      <c r="S539" s="80">
        <v>0</v>
      </c>
      <c r="T539" s="141">
        <v>0</v>
      </c>
      <c r="U539" s="80">
        <v>0</v>
      </c>
      <c r="V539" s="141">
        <v>0</v>
      </c>
      <c r="W539" s="80">
        <v>0</v>
      </c>
      <c r="X539" s="631">
        <v>163</v>
      </c>
      <c r="Y539" s="624">
        <v>0</v>
      </c>
      <c r="Z539" s="141" t="s">
        <v>51</v>
      </c>
      <c r="AA539" s="141" t="s">
        <v>5289</v>
      </c>
      <c r="AB539" s="141" t="s">
        <v>5289</v>
      </c>
      <c r="AC539" s="131" t="s">
        <v>5367</v>
      </c>
      <c r="AD539" s="131" t="s">
        <v>5367</v>
      </c>
      <c r="AE539" s="131" t="s">
        <v>5367</v>
      </c>
      <c r="AF539" s="133" t="s">
        <v>5289</v>
      </c>
    </row>
    <row r="540" spans="1:38" ht="51">
      <c r="A540" s="639">
        <v>12</v>
      </c>
      <c r="B540" s="17" t="s">
        <v>15392</v>
      </c>
      <c r="C540" s="140" t="s">
        <v>5335</v>
      </c>
      <c r="D540" s="17" t="s">
        <v>15393</v>
      </c>
      <c r="E540" s="141" t="s">
        <v>40</v>
      </c>
      <c r="F540" s="138"/>
      <c r="G540" s="138"/>
      <c r="H540" s="138"/>
      <c r="I540" s="138"/>
      <c r="J540" s="138"/>
      <c r="K540" s="138"/>
      <c r="L540" s="144" t="s">
        <v>51</v>
      </c>
      <c r="M540" s="202"/>
      <c r="N540" s="138"/>
      <c r="O540" s="141">
        <v>0</v>
      </c>
      <c r="P540" s="141">
        <v>0</v>
      </c>
      <c r="Q540" s="141">
        <v>0</v>
      </c>
      <c r="R540" s="141">
        <v>0</v>
      </c>
      <c r="S540" s="141">
        <v>0</v>
      </c>
      <c r="T540" s="141">
        <v>0</v>
      </c>
      <c r="U540" s="141">
        <v>0</v>
      </c>
      <c r="V540" s="141">
        <v>0</v>
      </c>
      <c r="W540" s="141">
        <v>0</v>
      </c>
      <c r="X540" s="631">
        <v>166</v>
      </c>
      <c r="Y540" s="631">
        <v>0</v>
      </c>
      <c r="Z540" s="141" t="s">
        <v>51</v>
      </c>
      <c r="AA540" s="141" t="s">
        <v>5289</v>
      </c>
      <c r="AB540" s="141" t="s">
        <v>5289</v>
      </c>
      <c r="AC540" s="131" t="s">
        <v>5367</v>
      </c>
      <c r="AD540" s="131" t="s">
        <v>5367</v>
      </c>
      <c r="AE540" s="131" t="s">
        <v>5367</v>
      </c>
      <c r="AF540" s="133" t="s">
        <v>5289</v>
      </c>
    </row>
    <row r="541" spans="1:38" ht="38.25" customHeight="1">
      <c r="A541" s="639">
        <v>13</v>
      </c>
      <c r="B541" s="140" t="s">
        <v>5348</v>
      </c>
      <c r="C541" s="140" t="s">
        <v>5335</v>
      </c>
      <c r="D541" s="140" t="s">
        <v>12415</v>
      </c>
      <c r="E541" s="141" t="s">
        <v>40</v>
      </c>
      <c r="F541" s="138"/>
      <c r="G541" s="138"/>
      <c r="H541" s="138"/>
      <c r="I541" s="138"/>
      <c r="J541" s="138"/>
      <c r="K541" s="138"/>
      <c r="L541" s="80" t="s">
        <v>51</v>
      </c>
      <c r="M541" s="202"/>
      <c r="N541" s="138"/>
      <c r="O541" s="80">
        <v>0</v>
      </c>
      <c r="P541" s="80">
        <v>0</v>
      </c>
      <c r="Q541" s="80">
        <v>0</v>
      </c>
      <c r="R541" s="80">
        <v>0</v>
      </c>
      <c r="S541" s="80">
        <v>0</v>
      </c>
      <c r="T541" s="80">
        <v>0</v>
      </c>
      <c r="U541" s="80">
        <v>0</v>
      </c>
      <c r="V541" s="141">
        <v>0</v>
      </c>
      <c r="W541" s="80">
        <v>0</v>
      </c>
      <c r="X541" s="631">
        <v>4</v>
      </c>
      <c r="Y541" s="624">
        <v>0</v>
      </c>
      <c r="Z541" s="80" t="s">
        <v>51</v>
      </c>
      <c r="AA541" s="141" t="s">
        <v>5289</v>
      </c>
      <c r="AB541" s="141" t="s">
        <v>5289</v>
      </c>
      <c r="AC541" s="131" t="s">
        <v>5367</v>
      </c>
      <c r="AD541" s="131" t="s">
        <v>5367</v>
      </c>
      <c r="AE541" s="131" t="s">
        <v>5367</v>
      </c>
      <c r="AF541" s="133" t="s">
        <v>5289</v>
      </c>
    </row>
    <row r="542" spans="1:38" ht="63.75">
      <c r="A542" s="639">
        <v>14</v>
      </c>
      <c r="B542" s="140" t="s">
        <v>5344</v>
      </c>
      <c r="C542" s="140" t="s">
        <v>5335</v>
      </c>
      <c r="D542" s="140" t="s">
        <v>5357</v>
      </c>
      <c r="E542" s="141" t="s">
        <v>40</v>
      </c>
      <c r="F542" s="138"/>
      <c r="G542" s="138"/>
      <c r="H542" s="138"/>
      <c r="I542" s="138"/>
      <c r="J542" s="138"/>
      <c r="K542" s="138"/>
      <c r="L542" s="80" t="s">
        <v>51</v>
      </c>
      <c r="M542" s="202"/>
      <c r="N542" s="138"/>
      <c r="O542" s="80">
        <v>0</v>
      </c>
      <c r="P542" s="80">
        <v>0</v>
      </c>
      <c r="Q542" s="80">
        <v>0</v>
      </c>
      <c r="R542" s="80">
        <v>0</v>
      </c>
      <c r="S542" s="80">
        <v>0</v>
      </c>
      <c r="T542" s="80">
        <v>0</v>
      </c>
      <c r="U542" s="80">
        <v>0</v>
      </c>
      <c r="V542" s="141">
        <v>0</v>
      </c>
      <c r="W542" s="80">
        <v>0</v>
      </c>
      <c r="X542" s="631">
        <v>0</v>
      </c>
      <c r="Y542" s="624">
        <v>0</v>
      </c>
      <c r="Z542" s="80" t="s">
        <v>51</v>
      </c>
      <c r="AA542" s="141" t="s">
        <v>5289</v>
      </c>
      <c r="AB542" s="141" t="s">
        <v>5289</v>
      </c>
      <c r="AC542" s="131" t="s">
        <v>5367</v>
      </c>
      <c r="AD542" s="131" t="s">
        <v>5367</v>
      </c>
      <c r="AE542" s="131" t="s">
        <v>5367</v>
      </c>
      <c r="AF542" s="133" t="s">
        <v>5289</v>
      </c>
    </row>
    <row r="543" spans="1:38" ht="63.75">
      <c r="A543" s="639">
        <v>15</v>
      </c>
      <c r="B543" s="17" t="s">
        <v>15394</v>
      </c>
      <c r="C543" s="140" t="s">
        <v>5335</v>
      </c>
      <c r="D543" s="17" t="s">
        <v>15985</v>
      </c>
      <c r="E543" s="141" t="s">
        <v>40</v>
      </c>
      <c r="F543" s="138"/>
      <c r="G543" s="138"/>
      <c r="H543" s="138"/>
      <c r="I543" s="138"/>
      <c r="J543" s="138"/>
      <c r="K543" s="138"/>
      <c r="L543" s="80" t="s">
        <v>51</v>
      </c>
      <c r="M543" s="202"/>
      <c r="N543" s="138"/>
      <c r="O543" s="80">
        <v>0</v>
      </c>
      <c r="P543" s="80">
        <v>0</v>
      </c>
      <c r="Q543" s="80">
        <v>0</v>
      </c>
      <c r="R543" s="80">
        <v>0</v>
      </c>
      <c r="S543" s="80">
        <v>0</v>
      </c>
      <c r="T543" s="80">
        <v>0</v>
      </c>
      <c r="U543" s="80">
        <v>0</v>
      </c>
      <c r="V543" s="80">
        <v>0</v>
      </c>
      <c r="W543" s="80">
        <v>0</v>
      </c>
      <c r="X543" s="624">
        <v>0</v>
      </c>
      <c r="Y543" s="624">
        <v>0</v>
      </c>
      <c r="Z543" s="80" t="s">
        <v>51</v>
      </c>
      <c r="AA543" s="141" t="s">
        <v>5289</v>
      </c>
      <c r="AB543" s="141" t="s">
        <v>5289</v>
      </c>
      <c r="AC543" s="131" t="s">
        <v>5367</v>
      </c>
      <c r="AD543" s="131" t="s">
        <v>5367</v>
      </c>
      <c r="AE543" s="131" t="s">
        <v>5367</v>
      </c>
      <c r="AF543" s="133" t="s">
        <v>5289</v>
      </c>
    </row>
    <row r="544" spans="1:38" ht="63.75">
      <c r="A544" s="639">
        <v>16</v>
      </c>
      <c r="B544" s="140" t="s">
        <v>5346</v>
      </c>
      <c r="C544" s="140" t="s">
        <v>5335</v>
      </c>
      <c r="D544" s="140" t="s">
        <v>5359</v>
      </c>
      <c r="E544" s="141" t="s">
        <v>40</v>
      </c>
      <c r="F544" s="138"/>
      <c r="G544" s="138"/>
      <c r="H544" s="138"/>
      <c r="I544" s="138"/>
      <c r="J544" s="138"/>
      <c r="K544" s="138"/>
      <c r="L544" s="80" t="s">
        <v>51</v>
      </c>
      <c r="M544" s="202"/>
      <c r="N544" s="138"/>
      <c r="O544" s="80">
        <v>0</v>
      </c>
      <c r="P544" s="80">
        <v>0</v>
      </c>
      <c r="Q544" s="80">
        <v>0</v>
      </c>
      <c r="R544" s="80">
        <v>0</v>
      </c>
      <c r="S544" s="80">
        <v>0</v>
      </c>
      <c r="T544" s="80">
        <v>0</v>
      </c>
      <c r="U544" s="80">
        <v>0</v>
      </c>
      <c r="V544" s="141">
        <v>0</v>
      </c>
      <c r="W544" s="80">
        <v>0</v>
      </c>
      <c r="X544" s="624">
        <v>0</v>
      </c>
      <c r="Y544" s="624">
        <v>0</v>
      </c>
      <c r="Z544" s="80" t="s">
        <v>51</v>
      </c>
      <c r="AA544" s="141" t="s">
        <v>5289</v>
      </c>
      <c r="AB544" s="141" t="s">
        <v>5289</v>
      </c>
      <c r="AC544" s="131" t="s">
        <v>5367</v>
      </c>
      <c r="AD544" s="131" t="s">
        <v>5367</v>
      </c>
      <c r="AE544" s="131" t="s">
        <v>5367</v>
      </c>
      <c r="AF544" s="133" t="s">
        <v>5289</v>
      </c>
    </row>
    <row r="545" spans="1:38" ht="63.75">
      <c r="A545" s="639">
        <v>17</v>
      </c>
      <c r="B545" s="140" t="s">
        <v>5340</v>
      </c>
      <c r="C545" s="140" t="s">
        <v>5335</v>
      </c>
      <c r="D545" s="140" t="s">
        <v>5355</v>
      </c>
      <c r="E545" s="141" t="s">
        <v>40</v>
      </c>
      <c r="F545" s="138"/>
      <c r="G545" s="138"/>
      <c r="H545" s="138"/>
      <c r="I545" s="138"/>
      <c r="J545" s="138"/>
      <c r="K545" s="138"/>
      <c r="L545" s="144" t="s">
        <v>51</v>
      </c>
      <c r="M545" s="202"/>
      <c r="N545" s="138"/>
      <c r="O545" s="80">
        <v>0</v>
      </c>
      <c r="P545" s="80">
        <v>0</v>
      </c>
      <c r="Q545" s="80">
        <v>0</v>
      </c>
      <c r="R545" s="80">
        <v>0</v>
      </c>
      <c r="S545" s="80">
        <v>0</v>
      </c>
      <c r="T545" s="141">
        <v>0</v>
      </c>
      <c r="U545" s="80">
        <v>0</v>
      </c>
      <c r="V545" s="141">
        <v>0</v>
      </c>
      <c r="W545" s="80">
        <v>0</v>
      </c>
      <c r="X545" s="624">
        <v>2</v>
      </c>
      <c r="Y545" s="624">
        <v>0</v>
      </c>
      <c r="Z545" s="141" t="s">
        <v>51</v>
      </c>
      <c r="AA545" s="141" t="s">
        <v>5289</v>
      </c>
      <c r="AB545" s="141" t="s">
        <v>5289</v>
      </c>
      <c r="AC545" s="131" t="s">
        <v>5367</v>
      </c>
      <c r="AD545" s="131" t="s">
        <v>5367</v>
      </c>
      <c r="AE545" s="131" t="s">
        <v>5367</v>
      </c>
      <c r="AF545" s="133" t="s">
        <v>5289</v>
      </c>
    </row>
    <row r="546" spans="1:38" ht="63.75">
      <c r="A546" s="639">
        <v>18</v>
      </c>
      <c r="B546" s="140" t="s">
        <v>15395</v>
      </c>
      <c r="C546" s="140" t="s">
        <v>5335</v>
      </c>
      <c r="D546" s="140" t="s">
        <v>15396</v>
      </c>
      <c r="E546" s="141" t="s">
        <v>40</v>
      </c>
      <c r="F546" s="138"/>
      <c r="G546" s="138"/>
      <c r="H546" s="138"/>
      <c r="I546" s="138"/>
      <c r="J546" s="138"/>
      <c r="K546" s="138"/>
      <c r="L546" s="144" t="s">
        <v>51</v>
      </c>
      <c r="M546" s="202"/>
      <c r="N546" s="138"/>
      <c r="O546" s="80">
        <v>0</v>
      </c>
      <c r="P546" s="80">
        <v>0</v>
      </c>
      <c r="Q546" s="80">
        <v>0</v>
      </c>
      <c r="R546" s="80">
        <v>0</v>
      </c>
      <c r="S546" s="80">
        <v>0</v>
      </c>
      <c r="T546" s="80">
        <v>0</v>
      </c>
      <c r="U546" s="80">
        <v>0</v>
      </c>
      <c r="V546" s="80">
        <v>0</v>
      </c>
      <c r="W546" s="80">
        <v>0</v>
      </c>
      <c r="X546" s="624">
        <v>2</v>
      </c>
      <c r="Y546" s="624">
        <v>1</v>
      </c>
      <c r="Z546" s="141" t="s">
        <v>51</v>
      </c>
      <c r="AA546" s="141" t="s">
        <v>5289</v>
      </c>
      <c r="AB546" s="141" t="s">
        <v>5289</v>
      </c>
      <c r="AC546" s="131" t="s">
        <v>5367</v>
      </c>
      <c r="AD546" s="131" t="s">
        <v>5367</v>
      </c>
      <c r="AE546" s="131" t="s">
        <v>5367</v>
      </c>
      <c r="AF546" s="133" t="s">
        <v>5289</v>
      </c>
    </row>
    <row r="547" spans="1:38" ht="63.75">
      <c r="A547" s="639">
        <v>19</v>
      </c>
      <c r="B547" s="140" t="s">
        <v>15397</v>
      </c>
      <c r="C547" s="140" t="s">
        <v>5335</v>
      </c>
      <c r="D547" s="140" t="s">
        <v>15398</v>
      </c>
      <c r="E547" s="141" t="s">
        <v>40</v>
      </c>
      <c r="F547" s="138"/>
      <c r="G547" s="138"/>
      <c r="H547" s="138"/>
      <c r="I547" s="138"/>
      <c r="J547" s="138"/>
      <c r="K547" s="138"/>
      <c r="L547" s="144" t="s">
        <v>51</v>
      </c>
      <c r="M547" s="202"/>
      <c r="N547" s="138"/>
      <c r="O547" s="80">
        <v>0</v>
      </c>
      <c r="P547" s="80">
        <v>0</v>
      </c>
      <c r="Q547" s="80">
        <v>0</v>
      </c>
      <c r="R547" s="80">
        <v>0</v>
      </c>
      <c r="S547" s="80">
        <v>0</v>
      </c>
      <c r="T547" s="80">
        <v>0</v>
      </c>
      <c r="U547" s="80">
        <v>0</v>
      </c>
      <c r="V547" s="80">
        <v>0</v>
      </c>
      <c r="W547" s="80">
        <v>0</v>
      </c>
      <c r="X547" s="624">
        <v>0</v>
      </c>
      <c r="Y547" s="624">
        <v>0</v>
      </c>
      <c r="Z547" s="141" t="s">
        <v>51</v>
      </c>
      <c r="AA547" s="141" t="s">
        <v>5289</v>
      </c>
      <c r="AB547" s="141" t="s">
        <v>5289</v>
      </c>
      <c r="AC547" s="131" t="s">
        <v>5367</v>
      </c>
      <c r="AD547" s="131" t="s">
        <v>5367</v>
      </c>
      <c r="AE547" s="131" t="s">
        <v>5367</v>
      </c>
      <c r="AF547" s="133" t="s">
        <v>5289</v>
      </c>
    </row>
    <row r="548" spans="1:38" ht="63.75">
      <c r="A548" s="639">
        <v>20</v>
      </c>
      <c r="B548" s="140" t="s">
        <v>13703</v>
      </c>
      <c r="C548" s="140" t="s">
        <v>5335</v>
      </c>
      <c r="D548" s="140" t="s">
        <v>12414</v>
      </c>
      <c r="E548" s="141" t="s">
        <v>40</v>
      </c>
      <c r="F548" s="138"/>
      <c r="G548" s="138"/>
      <c r="H548" s="138"/>
      <c r="I548" s="138"/>
      <c r="J548" s="138"/>
      <c r="K548" s="138"/>
      <c r="L548" s="80" t="s">
        <v>51</v>
      </c>
      <c r="M548" s="202"/>
      <c r="N548" s="138"/>
      <c r="O548" s="80">
        <v>0</v>
      </c>
      <c r="P548" s="80">
        <v>0</v>
      </c>
      <c r="Q548" s="80">
        <v>0</v>
      </c>
      <c r="R548" s="80">
        <v>0</v>
      </c>
      <c r="S548" s="80">
        <v>0</v>
      </c>
      <c r="T548" s="80">
        <v>0</v>
      </c>
      <c r="U548" s="80">
        <v>0</v>
      </c>
      <c r="V548" s="141">
        <v>0</v>
      </c>
      <c r="W548" s="80">
        <v>0</v>
      </c>
      <c r="X548" s="624">
        <v>0</v>
      </c>
      <c r="Y548" s="624">
        <v>0</v>
      </c>
      <c r="Z548" s="80" t="s">
        <v>40</v>
      </c>
      <c r="AA548" s="141" t="s">
        <v>5289</v>
      </c>
      <c r="AB548" s="141" t="s">
        <v>5289</v>
      </c>
      <c r="AC548" s="131" t="s">
        <v>5367</v>
      </c>
      <c r="AD548" s="131" t="s">
        <v>5367</v>
      </c>
      <c r="AE548" s="131" t="s">
        <v>5367</v>
      </c>
      <c r="AF548" s="133" t="s">
        <v>5289</v>
      </c>
    </row>
    <row r="549" spans="1:38" ht="89.25">
      <c r="A549" s="639">
        <v>21</v>
      </c>
      <c r="B549" s="140" t="s">
        <v>12411</v>
      </c>
      <c r="C549" s="140" t="s">
        <v>5335</v>
      </c>
      <c r="D549" s="140" t="s">
        <v>5352</v>
      </c>
      <c r="E549" s="141" t="s">
        <v>40</v>
      </c>
      <c r="F549" s="138"/>
      <c r="G549" s="138"/>
      <c r="H549" s="138"/>
      <c r="I549" s="138"/>
      <c r="J549" s="141" t="s">
        <v>15399</v>
      </c>
      <c r="K549" s="141" t="s">
        <v>2376</v>
      </c>
      <c r="L549" s="144" t="s">
        <v>40</v>
      </c>
      <c r="M549" s="24" t="s">
        <v>21685</v>
      </c>
      <c r="N549" s="80">
        <v>0</v>
      </c>
      <c r="O549" s="80">
        <v>0</v>
      </c>
      <c r="P549" s="80">
        <v>0</v>
      </c>
      <c r="Q549" s="80">
        <v>0</v>
      </c>
      <c r="R549" s="80">
        <v>0</v>
      </c>
      <c r="S549" s="80">
        <v>0</v>
      </c>
      <c r="T549" s="141">
        <v>0</v>
      </c>
      <c r="U549" s="80">
        <v>0</v>
      </c>
      <c r="V549" s="141">
        <v>0</v>
      </c>
      <c r="W549" s="80">
        <v>0</v>
      </c>
      <c r="X549" s="624">
        <v>0</v>
      </c>
      <c r="Y549" s="624">
        <v>0</v>
      </c>
      <c r="Z549" s="141" t="s">
        <v>51</v>
      </c>
      <c r="AA549" s="141" t="s">
        <v>5289</v>
      </c>
      <c r="AB549" s="141" t="s">
        <v>5289</v>
      </c>
      <c r="AC549" s="131" t="s">
        <v>5367</v>
      </c>
      <c r="AD549" s="131" t="s">
        <v>5367</v>
      </c>
      <c r="AE549" s="131" t="s">
        <v>5367</v>
      </c>
      <c r="AF549" s="133" t="s">
        <v>5289</v>
      </c>
    </row>
    <row r="550" spans="1:38" ht="51">
      <c r="A550" s="639">
        <v>22</v>
      </c>
      <c r="B550" s="140" t="s">
        <v>5411</v>
      </c>
      <c r="C550" s="140" t="s">
        <v>5335</v>
      </c>
      <c r="D550" s="140" t="s">
        <v>15400</v>
      </c>
      <c r="E550" s="141" t="s">
        <v>40</v>
      </c>
      <c r="F550" s="138"/>
      <c r="G550" s="138"/>
      <c r="H550" s="138"/>
      <c r="I550" s="138"/>
      <c r="J550" s="138"/>
      <c r="K550" s="138"/>
      <c r="L550" s="80" t="s">
        <v>51</v>
      </c>
      <c r="M550" s="202"/>
      <c r="N550" s="138"/>
      <c r="O550" s="80">
        <v>0</v>
      </c>
      <c r="P550" s="80">
        <v>0</v>
      </c>
      <c r="Q550" s="80">
        <v>0</v>
      </c>
      <c r="R550" s="80">
        <v>0</v>
      </c>
      <c r="S550" s="80">
        <v>0</v>
      </c>
      <c r="T550" s="80">
        <v>0</v>
      </c>
      <c r="U550" s="80">
        <v>0</v>
      </c>
      <c r="V550" s="80">
        <v>0</v>
      </c>
      <c r="W550" s="80">
        <v>0</v>
      </c>
      <c r="X550" s="624">
        <v>0</v>
      </c>
      <c r="Y550" s="624">
        <v>0</v>
      </c>
      <c r="Z550" s="141" t="s">
        <v>51</v>
      </c>
      <c r="AA550" s="141" t="s">
        <v>5289</v>
      </c>
      <c r="AB550" s="141" t="s">
        <v>5289</v>
      </c>
      <c r="AC550" s="131" t="s">
        <v>5367</v>
      </c>
      <c r="AD550" s="131" t="s">
        <v>5367</v>
      </c>
      <c r="AE550" s="131" t="s">
        <v>5367</v>
      </c>
      <c r="AF550" s="133" t="s">
        <v>5289</v>
      </c>
    </row>
    <row r="551" spans="1:38" ht="67.5" customHeight="1">
      <c r="A551" s="639">
        <v>23</v>
      </c>
      <c r="B551" s="140" t="s">
        <v>5412</v>
      </c>
      <c r="C551" s="140" t="s">
        <v>5335</v>
      </c>
      <c r="D551" s="140" t="s">
        <v>15401</v>
      </c>
      <c r="E551" s="141" t="s">
        <v>40</v>
      </c>
      <c r="F551" s="138"/>
      <c r="G551" s="138"/>
      <c r="H551" s="138"/>
      <c r="I551" s="138"/>
      <c r="J551" s="138"/>
      <c r="K551" s="138"/>
      <c r="L551" s="80" t="s">
        <v>51</v>
      </c>
      <c r="M551" s="202"/>
      <c r="N551" s="138"/>
      <c r="O551" s="80">
        <v>0</v>
      </c>
      <c r="P551" s="80">
        <v>0</v>
      </c>
      <c r="Q551" s="80">
        <v>0</v>
      </c>
      <c r="R551" s="80">
        <v>0</v>
      </c>
      <c r="S551" s="80">
        <v>0</v>
      </c>
      <c r="T551" s="80">
        <v>0</v>
      </c>
      <c r="U551" s="80">
        <v>0</v>
      </c>
      <c r="V551" s="80">
        <v>0</v>
      </c>
      <c r="W551" s="80">
        <v>0</v>
      </c>
      <c r="X551" s="624">
        <v>0</v>
      </c>
      <c r="Y551" s="624">
        <v>0</v>
      </c>
      <c r="Z551" s="141" t="s">
        <v>51</v>
      </c>
      <c r="AA551" s="141" t="s">
        <v>5289</v>
      </c>
      <c r="AB551" s="141" t="s">
        <v>5289</v>
      </c>
      <c r="AC551" s="131" t="s">
        <v>5367</v>
      </c>
      <c r="AD551" s="131" t="s">
        <v>5367</v>
      </c>
      <c r="AE551" s="131" t="s">
        <v>5367</v>
      </c>
      <c r="AF551" s="133" t="s">
        <v>5289</v>
      </c>
    </row>
    <row r="552" spans="1:38" s="44" customFormat="1" ht="67.5" customHeight="1">
      <c r="A552" s="639">
        <v>24</v>
      </c>
      <c r="B552" s="140" t="s">
        <v>5336</v>
      </c>
      <c r="C552" s="140" t="s">
        <v>5335</v>
      </c>
      <c r="D552" s="140" t="s">
        <v>13699</v>
      </c>
      <c r="E552" s="141" t="s">
        <v>40</v>
      </c>
      <c r="F552" s="138"/>
      <c r="G552" s="138"/>
      <c r="H552" s="138"/>
      <c r="I552" s="138"/>
      <c r="J552" s="138"/>
      <c r="K552" s="138"/>
      <c r="L552" s="144" t="s">
        <v>51</v>
      </c>
      <c r="M552" s="202"/>
      <c r="N552" s="138"/>
      <c r="O552" s="80">
        <v>0</v>
      </c>
      <c r="P552" s="80">
        <v>0</v>
      </c>
      <c r="Q552" s="80">
        <v>0</v>
      </c>
      <c r="R552" s="80">
        <v>0</v>
      </c>
      <c r="S552" s="80">
        <v>0</v>
      </c>
      <c r="T552" s="141">
        <v>0</v>
      </c>
      <c r="U552" s="80">
        <v>0</v>
      </c>
      <c r="V552" s="141">
        <v>0</v>
      </c>
      <c r="W552" s="80">
        <v>0</v>
      </c>
      <c r="X552" s="624">
        <v>0</v>
      </c>
      <c r="Y552" s="624">
        <v>0</v>
      </c>
      <c r="Z552" s="141" t="s">
        <v>51</v>
      </c>
      <c r="AA552" s="141" t="s">
        <v>5289</v>
      </c>
      <c r="AB552" s="141" t="s">
        <v>5289</v>
      </c>
      <c r="AC552" s="131" t="s">
        <v>5367</v>
      </c>
      <c r="AD552" s="131" t="s">
        <v>5367</v>
      </c>
      <c r="AE552" s="131" t="s">
        <v>5367</v>
      </c>
      <c r="AF552" s="133" t="s">
        <v>5289</v>
      </c>
      <c r="AG552" s="107"/>
      <c r="AH552" s="107"/>
      <c r="AI552" s="107"/>
      <c r="AJ552" s="107"/>
      <c r="AK552" s="107"/>
      <c r="AL552" s="107"/>
    </row>
    <row r="553" spans="1:38" s="44" customFormat="1" ht="67.5" customHeight="1">
      <c r="A553" s="639">
        <v>25</v>
      </c>
      <c r="B553" s="140" t="s">
        <v>13701</v>
      </c>
      <c r="C553" s="140" t="s">
        <v>5335</v>
      </c>
      <c r="D553" s="140" t="s">
        <v>13702</v>
      </c>
      <c r="E553" s="141" t="s">
        <v>40</v>
      </c>
      <c r="F553" s="138"/>
      <c r="G553" s="138"/>
      <c r="H553" s="138"/>
      <c r="I553" s="138"/>
      <c r="J553" s="138"/>
      <c r="K553" s="138"/>
      <c r="L553" s="80" t="s">
        <v>51</v>
      </c>
      <c r="M553" s="202"/>
      <c r="N553" s="138"/>
      <c r="O553" s="80">
        <v>0</v>
      </c>
      <c r="P553" s="80">
        <v>0</v>
      </c>
      <c r="Q553" s="80">
        <v>0</v>
      </c>
      <c r="R553" s="80">
        <v>0</v>
      </c>
      <c r="S553" s="80">
        <v>0</v>
      </c>
      <c r="T553" s="80">
        <v>0</v>
      </c>
      <c r="U553" s="80">
        <v>0</v>
      </c>
      <c r="V553" s="141">
        <v>0</v>
      </c>
      <c r="W553" s="80">
        <v>0</v>
      </c>
      <c r="X553" s="624">
        <v>0</v>
      </c>
      <c r="Y553" s="624">
        <v>0</v>
      </c>
      <c r="Z553" s="80" t="s">
        <v>51</v>
      </c>
      <c r="AA553" s="141" t="s">
        <v>5289</v>
      </c>
      <c r="AB553" s="141" t="s">
        <v>5289</v>
      </c>
      <c r="AC553" s="131" t="s">
        <v>5367</v>
      </c>
      <c r="AD553" s="131" t="s">
        <v>5367</v>
      </c>
      <c r="AE553" s="131" t="s">
        <v>5367</v>
      </c>
      <c r="AF553" s="133" t="s">
        <v>5289</v>
      </c>
      <c r="AG553" s="107"/>
      <c r="AH553" s="107"/>
      <c r="AI553" s="107"/>
      <c r="AJ553" s="107"/>
      <c r="AK553" s="107"/>
      <c r="AL553" s="107"/>
    </row>
    <row r="554" spans="1:38" s="44" customFormat="1" ht="67.5" customHeight="1">
      <c r="A554" s="639">
        <v>26</v>
      </c>
      <c r="B554" s="140" t="s">
        <v>5343</v>
      </c>
      <c r="C554" s="140" t="s">
        <v>5335</v>
      </c>
      <c r="D554" s="140" t="s">
        <v>13700</v>
      </c>
      <c r="E554" s="141" t="s">
        <v>40</v>
      </c>
      <c r="F554" s="138"/>
      <c r="G554" s="138"/>
      <c r="H554" s="138"/>
      <c r="I554" s="138"/>
      <c r="J554" s="138"/>
      <c r="K554" s="138"/>
      <c r="L554" s="80" t="s">
        <v>51</v>
      </c>
      <c r="M554" s="202"/>
      <c r="N554" s="138"/>
      <c r="O554" s="80">
        <v>0</v>
      </c>
      <c r="P554" s="80">
        <v>0</v>
      </c>
      <c r="Q554" s="80">
        <v>0</v>
      </c>
      <c r="R554" s="80">
        <v>0</v>
      </c>
      <c r="S554" s="80">
        <v>0</v>
      </c>
      <c r="T554" s="141">
        <v>0</v>
      </c>
      <c r="U554" s="80">
        <v>0</v>
      </c>
      <c r="V554" s="141">
        <v>0</v>
      </c>
      <c r="W554" s="80">
        <v>0</v>
      </c>
      <c r="X554" s="624">
        <v>3</v>
      </c>
      <c r="Y554" s="624">
        <v>0</v>
      </c>
      <c r="Z554" s="80" t="s">
        <v>51</v>
      </c>
      <c r="AA554" s="141" t="s">
        <v>5289</v>
      </c>
      <c r="AB554" s="141" t="s">
        <v>5289</v>
      </c>
      <c r="AC554" s="131" t="s">
        <v>5367</v>
      </c>
      <c r="AD554" s="131" t="s">
        <v>5367</v>
      </c>
      <c r="AE554" s="131" t="s">
        <v>5367</v>
      </c>
      <c r="AF554" s="133" t="s">
        <v>5289</v>
      </c>
      <c r="AG554" s="107"/>
      <c r="AH554" s="107"/>
      <c r="AI554" s="107"/>
      <c r="AJ554" s="107"/>
      <c r="AK554" s="107"/>
      <c r="AL554" s="107"/>
    </row>
    <row r="555" spans="1:38" s="44" customFormat="1" ht="67.5" customHeight="1">
      <c r="A555" s="639">
        <v>27</v>
      </c>
      <c r="B555" s="140" t="s">
        <v>11704</v>
      </c>
      <c r="C555" s="140" t="s">
        <v>5335</v>
      </c>
      <c r="D555" s="140" t="s">
        <v>5351</v>
      </c>
      <c r="E555" s="141" t="s">
        <v>40</v>
      </c>
      <c r="F555" s="138"/>
      <c r="G555" s="138"/>
      <c r="H555" s="138"/>
      <c r="I555" s="138"/>
      <c r="J555" s="138"/>
      <c r="K555" s="138"/>
      <c r="L555" s="144" t="s">
        <v>51</v>
      </c>
      <c r="M555" s="202"/>
      <c r="N555" s="138"/>
      <c r="O555" s="80">
        <v>0</v>
      </c>
      <c r="P555" s="80">
        <v>0</v>
      </c>
      <c r="Q555" s="80">
        <v>0</v>
      </c>
      <c r="R555" s="80">
        <v>0</v>
      </c>
      <c r="S555" s="80">
        <v>0</v>
      </c>
      <c r="T555" s="141">
        <v>0</v>
      </c>
      <c r="U555" s="80">
        <v>0</v>
      </c>
      <c r="V555" s="141">
        <v>0</v>
      </c>
      <c r="W555" s="80">
        <v>0</v>
      </c>
      <c r="X555" s="624">
        <v>3</v>
      </c>
      <c r="Y555" s="624">
        <v>0</v>
      </c>
      <c r="Z555" s="141" t="s">
        <v>51</v>
      </c>
      <c r="AA555" s="141" t="s">
        <v>5289</v>
      </c>
      <c r="AB555" s="141" t="s">
        <v>5289</v>
      </c>
      <c r="AC555" s="131" t="s">
        <v>5367</v>
      </c>
      <c r="AD555" s="131" t="s">
        <v>5367</v>
      </c>
      <c r="AE555" s="131" t="s">
        <v>5367</v>
      </c>
      <c r="AF555" s="133" t="s">
        <v>5289</v>
      </c>
      <c r="AG555" s="107"/>
      <c r="AH555" s="107"/>
      <c r="AI555" s="107"/>
      <c r="AJ555" s="107"/>
      <c r="AK555" s="107"/>
      <c r="AL555" s="107"/>
    </row>
    <row r="556" spans="1:38" s="44" customFormat="1" ht="67.5" customHeight="1">
      <c r="A556" s="639">
        <v>28</v>
      </c>
      <c r="B556" s="140" t="s">
        <v>5350</v>
      </c>
      <c r="C556" s="140" t="s">
        <v>5335</v>
      </c>
      <c r="D556" s="140" t="s">
        <v>5360</v>
      </c>
      <c r="E556" s="141" t="s">
        <v>40</v>
      </c>
      <c r="F556" s="138"/>
      <c r="G556" s="138"/>
      <c r="H556" s="138"/>
      <c r="I556" s="138"/>
      <c r="J556" s="138"/>
      <c r="K556" s="138"/>
      <c r="L556" s="80" t="s">
        <v>51</v>
      </c>
      <c r="M556" s="202"/>
      <c r="N556" s="138"/>
      <c r="O556" s="80">
        <v>0</v>
      </c>
      <c r="P556" s="80">
        <v>0</v>
      </c>
      <c r="Q556" s="80">
        <v>0</v>
      </c>
      <c r="R556" s="80">
        <v>0</v>
      </c>
      <c r="S556" s="80">
        <v>0</v>
      </c>
      <c r="T556" s="80">
        <v>0</v>
      </c>
      <c r="U556" s="80">
        <v>0</v>
      </c>
      <c r="V556" s="141">
        <v>0</v>
      </c>
      <c r="W556" s="80">
        <v>0</v>
      </c>
      <c r="X556" s="624">
        <v>0</v>
      </c>
      <c r="Y556" s="624">
        <v>0</v>
      </c>
      <c r="Z556" s="80" t="s">
        <v>51</v>
      </c>
      <c r="AA556" s="141" t="s">
        <v>5289</v>
      </c>
      <c r="AB556" s="141" t="s">
        <v>5289</v>
      </c>
      <c r="AC556" s="131" t="s">
        <v>5367</v>
      </c>
      <c r="AD556" s="131" t="s">
        <v>5367</v>
      </c>
      <c r="AE556" s="131" t="s">
        <v>5367</v>
      </c>
      <c r="AF556" s="133" t="s">
        <v>5289</v>
      </c>
      <c r="AG556" s="107"/>
      <c r="AH556" s="107"/>
      <c r="AI556" s="107"/>
      <c r="AJ556" s="107"/>
      <c r="AK556" s="107"/>
      <c r="AL556" s="107"/>
    </row>
    <row r="557" spans="1:38" s="44" customFormat="1" ht="76.5">
      <c r="A557" s="639">
        <v>29</v>
      </c>
      <c r="B557" s="140" t="s">
        <v>15402</v>
      </c>
      <c r="C557" s="140" t="s">
        <v>5335</v>
      </c>
      <c r="D557" s="140" t="s">
        <v>16482</v>
      </c>
      <c r="E557" s="141" t="s">
        <v>40</v>
      </c>
      <c r="F557" s="138"/>
      <c r="G557" s="138"/>
      <c r="H557" s="138"/>
      <c r="I557" s="138"/>
      <c r="J557" s="138"/>
      <c r="K557" s="138"/>
      <c r="L557" s="80" t="s">
        <v>51</v>
      </c>
      <c r="M557" s="202"/>
      <c r="N557" s="138"/>
      <c r="O557" s="80">
        <v>0</v>
      </c>
      <c r="P557" s="80">
        <v>0</v>
      </c>
      <c r="Q557" s="80">
        <v>0</v>
      </c>
      <c r="R557" s="80">
        <v>0</v>
      </c>
      <c r="S557" s="80">
        <v>0</v>
      </c>
      <c r="T557" s="80">
        <v>0</v>
      </c>
      <c r="U557" s="80">
        <v>0</v>
      </c>
      <c r="V557" s="80">
        <v>0</v>
      </c>
      <c r="W557" s="80">
        <v>0</v>
      </c>
      <c r="X557" s="624">
        <v>0</v>
      </c>
      <c r="Y557" s="624">
        <v>0</v>
      </c>
      <c r="Z557" s="80" t="s">
        <v>51</v>
      </c>
      <c r="AA557" s="141" t="s">
        <v>5289</v>
      </c>
      <c r="AB557" s="141" t="s">
        <v>5289</v>
      </c>
      <c r="AC557" s="131" t="s">
        <v>5367</v>
      </c>
      <c r="AD557" s="131" t="s">
        <v>5367</v>
      </c>
      <c r="AE557" s="131" t="s">
        <v>5367</v>
      </c>
      <c r="AF557" s="133" t="s">
        <v>5289</v>
      </c>
      <c r="AG557" s="107"/>
      <c r="AH557" s="107"/>
      <c r="AI557" s="107"/>
      <c r="AJ557" s="107"/>
      <c r="AK557" s="107"/>
      <c r="AL557" s="107"/>
    </row>
    <row r="558" spans="1:38" s="42" customFormat="1" ht="15.75" customHeight="1" thickBot="1">
      <c r="A558" s="18"/>
      <c r="B558" s="18">
        <v>29</v>
      </c>
      <c r="C558" s="18"/>
      <c r="D558" s="18">
        <v>29</v>
      </c>
      <c r="E558" s="18">
        <v>29</v>
      </c>
      <c r="F558" s="18"/>
      <c r="G558" s="18"/>
      <c r="H558" s="18">
        <v>0</v>
      </c>
      <c r="I558" s="18"/>
      <c r="J558" s="18">
        <v>1</v>
      </c>
      <c r="K558" s="18">
        <v>2</v>
      </c>
      <c r="L558" s="18">
        <v>2</v>
      </c>
      <c r="M558" s="200"/>
      <c r="N558" s="18">
        <f t="shared" ref="N558:O558" si="68">SUM(N529:N557)</f>
        <v>0</v>
      </c>
      <c r="O558" s="18">
        <f t="shared" si="68"/>
        <v>0</v>
      </c>
      <c r="P558" s="18">
        <f t="shared" ref="P558:Q558" si="69">SUM(P529:P557)</f>
        <v>0</v>
      </c>
      <c r="Q558" s="18">
        <f t="shared" si="69"/>
        <v>0</v>
      </c>
      <c r="R558" s="18">
        <f t="shared" ref="R558" si="70">SUM(R529:R557)</f>
        <v>0</v>
      </c>
      <c r="S558" s="18">
        <f t="shared" ref="S558" si="71">SUM(S529:S557)</f>
        <v>0</v>
      </c>
      <c r="T558" s="18">
        <f t="shared" ref="T558:U558" si="72">SUM(T529:T557)</f>
        <v>0</v>
      </c>
      <c r="U558" s="18">
        <f t="shared" si="72"/>
        <v>0</v>
      </c>
      <c r="V558" s="18">
        <f t="shared" ref="V558:W558" si="73">SUM(V529:V557)</f>
        <v>0</v>
      </c>
      <c r="W558" s="18">
        <f t="shared" si="73"/>
        <v>0</v>
      </c>
      <c r="X558" s="18">
        <f t="shared" ref="X558:Y558" si="74">SUM(X529:X557)</f>
        <v>831</v>
      </c>
      <c r="Y558" s="18">
        <f t="shared" si="74"/>
        <v>58</v>
      </c>
      <c r="Z558" s="18">
        <v>2</v>
      </c>
      <c r="AA558" s="18">
        <v>1</v>
      </c>
      <c r="AB558" s="18">
        <v>1</v>
      </c>
      <c r="AC558" s="18"/>
      <c r="AD558" s="18"/>
      <c r="AE558" s="18"/>
      <c r="AF558" s="18"/>
      <c r="AG558" s="111"/>
      <c r="AH558" s="111"/>
      <c r="AI558" s="111"/>
      <c r="AJ558" s="111"/>
      <c r="AK558" s="111"/>
      <c r="AL558" s="111"/>
    </row>
    <row r="559" spans="1:38" s="106" customFormat="1" ht="15.75" customHeight="1" thickBot="1">
      <c r="A559" s="660" t="s">
        <v>198</v>
      </c>
      <c r="B559" s="661"/>
      <c r="C559" s="661"/>
      <c r="D559" s="661"/>
      <c r="E559" s="661"/>
      <c r="F559" s="661"/>
      <c r="G559" s="661"/>
      <c r="H559" s="661"/>
      <c r="I559" s="661"/>
      <c r="J559" s="661"/>
      <c r="K559" s="661"/>
      <c r="L559" s="661"/>
      <c r="M559" s="661"/>
      <c r="N559" s="661"/>
      <c r="O559" s="661"/>
      <c r="P559" s="661"/>
      <c r="Q559" s="661"/>
      <c r="R559" s="661"/>
      <c r="S559" s="661"/>
      <c r="T559" s="661"/>
      <c r="U559" s="661"/>
      <c r="V559" s="661"/>
      <c r="W559" s="661"/>
      <c r="X559" s="661"/>
      <c r="Y559" s="661"/>
      <c r="Z559" s="661"/>
      <c r="AA559" s="661"/>
      <c r="AB559" s="661"/>
      <c r="AC559" s="661"/>
      <c r="AD559" s="661"/>
      <c r="AE559" s="661"/>
      <c r="AF559" s="662"/>
      <c r="AG559" s="107"/>
      <c r="AH559" s="107"/>
      <c r="AI559" s="107"/>
      <c r="AJ559" s="107"/>
      <c r="AK559" s="107"/>
      <c r="AL559" s="107"/>
    </row>
    <row r="560" spans="1:38" ht="114.75">
      <c r="A560" s="639">
        <v>1</v>
      </c>
      <c r="B560" s="135" t="s">
        <v>3121</v>
      </c>
      <c r="C560" s="135" t="s">
        <v>4775</v>
      </c>
      <c r="D560" s="135" t="s">
        <v>4816</v>
      </c>
      <c r="E560" s="137" t="s">
        <v>40</v>
      </c>
      <c r="F560" s="141" t="s">
        <v>16683</v>
      </c>
      <c r="G560" s="138"/>
      <c r="H560" s="138"/>
      <c r="I560" s="138"/>
      <c r="J560" s="138"/>
      <c r="K560" s="138"/>
      <c r="L560" s="137" t="s">
        <v>51</v>
      </c>
      <c r="M560" s="202"/>
      <c r="N560" s="138"/>
      <c r="O560" s="137">
        <v>0</v>
      </c>
      <c r="P560" s="137">
        <v>0</v>
      </c>
      <c r="Q560" s="137">
        <v>0</v>
      </c>
      <c r="R560" s="137">
        <v>0</v>
      </c>
      <c r="S560" s="137">
        <v>0</v>
      </c>
      <c r="T560" s="137">
        <v>0</v>
      </c>
      <c r="U560" s="137">
        <v>0</v>
      </c>
      <c r="V560" s="137">
        <v>0</v>
      </c>
      <c r="W560" s="137">
        <v>0</v>
      </c>
      <c r="X560" s="438">
        <v>410</v>
      </c>
      <c r="Y560" s="137">
        <v>43</v>
      </c>
      <c r="Z560" s="137" t="s">
        <v>40</v>
      </c>
      <c r="AA560" s="139" t="s">
        <v>5329</v>
      </c>
      <c r="AB560" s="203" t="s">
        <v>5333</v>
      </c>
      <c r="AC560" s="754" t="s">
        <v>5330</v>
      </c>
      <c r="AD560" s="754" t="s">
        <v>5331</v>
      </c>
      <c r="AE560" s="754">
        <v>83954841121</v>
      </c>
      <c r="AF560" s="755" t="s">
        <v>5332</v>
      </c>
    </row>
    <row r="561" spans="1:38" ht="76.5">
      <c r="A561" s="639">
        <v>2</v>
      </c>
      <c r="B561" s="140" t="s">
        <v>4758</v>
      </c>
      <c r="C561" s="135" t="s">
        <v>4775</v>
      </c>
      <c r="D561" s="140" t="s">
        <v>4817</v>
      </c>
      <c r="E561" s="141" t="s">
        <v>40</v>
      </c>
      <c r="F561" s="138"/>
      <c r="G561" s="138"/>
      <c r="H561" s="138"/>
      <c r="I561" s="138"/>
      <c r="J561" s="138"/>
      <c r="K561" s="138"/>
      <c r="L561" s="137" t="s">
        <v>51</v>
      </c>
      <c r="M561" s="202"/>
      <c r="N561" s="138"/>
      <c r="O561" s="141">
        <v>0</v>
      </c>
      <c r="P561" s="141">
        <v>0</v>
      </c>
      <c r="Q561" s="141">
        <v>0</v>
      </c>
      <c r="R561" s="141">
        <v>0</v>
      </c>
      <c r="S561" s="141">
        <v>0</v>
      </c>
      <c r="T561" s="141">
        <v>0</v>
      </c>
      <c r="U561" s="141">
        <v>0</v>
      </c>
      <c r="V561" s="141">
        <v>0</v>
      </c>
      <c r="W561" s="141">
        <v>0</v>
      </c>
      <c r="X561" s="631">
        <v>21</v>
      </c>
      <c r="Y561" s="141">
        <v>0</v>
      </c>
      <c r="Z561" s="141" t="s">
        <v>40</v>
      </c>
      <c r="AA561" s="141" t="s">
        <v>5289</v>
      </c>
      <c r="AB561" s="141" t="s">
        <v>5289</v>
      </c>
      <c r="AC561" s="131" t="s">
        <v>5289</v>
      </c>
      <c r="AD561" s="131" t="s">
        <v>5289</v>
      </c>
      <c r="AE561" s="131" t="s">
        <v>5289</v>
      </c>
      <c r="AF561" s="133" t="s">
        <v>5289</v>
      </c>
    </row>
    <row r="562" spans="1:38" ht="76.5">
      <c r="A562" s="639">
        <v>3</v>
      </c>
      <c r="B562" s="140" t="s">
        <v>4759</v>
      </c>
      <c r="C562" s="135" t="s">
        <v>4775</v>
      </c>
      <c r="D562" s="140" t="s">
        <v>4818</v>
      </c>
      <c r="E562" s="141" t="s">
        <v>40</v>
      </c>
      <c r="F562" s="138"/>
      <c r="G562" s="138"/>
      <c r="H562" s="138"/>
      <c r="I562" s="138"/>
      <c r="J562" s="138"/>
      <c r="K562" s="138"/>
      <c r="L562" s="137" t="s">
        <v>51</v>
      </c>
      <c r="M562" s="202"/>
      <c r="N562" s="138"/>
      <c r="O562" s="141">
        <v>0</v>
      </c>
      <c r="P562" s="141">
        <v>0</v>
      </c>
      <c r="Q562" s="141">
        <v>0</v>
      </c>
      <c r="R562" s="141">
        <v>0</v>
      </c>
      <c r="S562" s="141">
        <v>0</v>
      </c>
      <c r="T562" s="141">
        <v>0</v>
      </c>
      <c r="U562" s="141">
        <v>0</v>
      </c>
      <c r="V562" s="141">
        <v>0</v>
      </c>
      <c r="W562" s="141">
        <v>0</v>
      </c>
      <c r="X562" s="631">
        <v>84</v>
      </c>
      <c r="Y562" s="141">
        <v>0</v>
      </c>
      <c r="Z562" s="141" t="s">
        <v>40</v>
      </c>
      <c r="AA562" s="141" t="s">
        <v>5289</v>
      </c>
      <c r="AB562" s="141" t="s">
        <v>5289</v>
      </c>
      <c r="AC562" s="131" t="s">
        <v>5289</v>
      </c>
      <c r="AD562" s="131" t="s">
        <v>5289</v>
      </c>
      <c r="AE562" s="131" t="s">
        <v>5289</v>
      </c>
      <c r="AF562" s="133" t="s">
        <v>5289</v>
      </c>
    </row>
    <row r="563" spans="1:38" ht="178.5">
      <c r="A563" s="639">
        <v>4</v>
      </c>
      <c r="B563" s="140" t="s">
        <v>4760</v>
      </c>
      <c r="C563" s="135" t="s">
        <v>4775</v>
      </c>
      <c r="D563" s="140" t="s">
        <v>4819</v>
      </c>
      <c r="E563" s="141" t="s">
        <v>40</v>
      </c>
      <c r="F563" s="138"/>
      <c r="G563" s="138"/>
      <c r="H563" s="138"/>
      <c r="I563" s="138"/>
      <c r="J563" s="24" t="s">
        <v>21686</v>
      </c>
      <c r="K563" s="141" t="s">
        <v>4761</v>
      </c>
      <c r="L563" s="141" t="s">
        <v>40</v>
      </c>
      <c r="M563" s="203" t="s">
        <v>13704</v>
      </c>
      <c r="N563" s="141">
        <v>0</v>
      </c>
      <c r="O563" s="141">
        <v>0</v>
      </c>
      <c r="P563" s="141">
        <v>0</v>
      </c>
      <c r="Q563" s="141">
        <v>0</v>
      </c>
      <c r="R563" s="141">
        <v>0</v>
      </c>
      <c r="S563" s="141">
        <v>0</v>
      </c>
      <c r="T563" s="141">
        <v>0</v>
      </c>
      <c r="U563" s="141">
        <v>0</v>
      </c>
      <c r="V563" s="141">
        <v>0</v>
      </c>
      <c r="W563" s="141">
        <v>0</v>
      </c>
      <c r="X563" s="631">
        <v>0</v>
      </c>
      <c r="Y563" s="141">
        <v>0</v>
      </c>
      <c r="Z563" s="141" t="s">
        <v>40</v>
      </c>
      <c r="AA563" s="141" t="s">
        <v>5289</v>
      </c>
      <c r="AB563" s="141" t="s">
        <v>5289</v>
      </c>
      <c r="AC563" s="131" t="s">
        <v>5289</v>
      </c>
      <c r="AD563" s="131" t="s">
        <v>5289</v>
      </c>
      <c r="AE563" s="131" t="s">
        <v>5289</v>
      </c>
      <c r="AF563" s="133" t="s">
        <v>5289</v>
      </c>
    </row>
    <row r="564" spans="1:38" ht="89.25">
      <c r="A564" s="639">
        <v>5</v>
      </c>
      <c r="B564" s="140" t="s">
        <v>1737</v>
      </c>
      <c r="C564" s="135" t="s">
        <v>4775</v>
      </c>
      <c r="D564" s="140" t="s">
        <v>4820</v>
      </c>
      <c r="E564" s="141" t="s">
        <v>40</v>
      </c>
      <c r="F564" s="138"/>
      <c r="G564" s="138"/>
      <c r="H564" s="138"/>
      <c r="I564" s="138"/>
      <c r="J564" s="141" t="s">
        <v>5328</v>
      </c>
      <c r="K564" s="141" t="s">
        <v>13705</v>
      </c>
      <c r="L564" s="137" t="s">
        <v>51</v>
      </c>
      <c r="M564" s="202"/>
      <c r="N564" s="138"/>
      <c r="O564" s="141">
        <v>0</v>
      </c>
      <c r="P564" s="141">
        <v>0</v>
      </c>
      <c r="Q564" s="141">
        <v>0</v>
      </c>
      <c r="R564" s="141">
        <v>0</v>
      </c>
      <c r="S564" s="141">
        <v>0</v>
      </c>
      <c r="T564" s="141">
        <v>0</v>
      </c>
      <c r="U564" s="141">
        <v>0</v>
      </c>
      <c r="V564" s="141">
        <v>0</v>
      </c>
      <c r="W564" s="141">
        <v>0</v>
      </c>
      <c r="X564" s="631">
        <v>4</v>
      </c>
      <c r="Y564" s="141">
        <v>1</v>
      </c>
      <c r="Z564" s="141" t="s">
        <v>40</v>
      </c>
      <c r="AA564" s="141" t="s">
        <v>5289</v>
      </c>
      <c r="AB564" s="141" t="s">
        <v>5289</v>
      </c>
      <c r="AC564" s="131" t="s">
        <v>5289</v>
      </c>
      <c r="AD564" s="131" t="s">
        <v>5289</v>
      </c>
      <c r="AE564" s="131" t="s">
        <v>5289</v>
      </c>
      <c r="AF564" s="133" t="s">
        <v>5289</v>
      </c>
    </row>
    <row r="565" spans="1:38" ht="89.25">
      <c r="A565" s="639">
        <v>6</v>
      </c>
      <c r="B565" s="140" t="s">
        <v>4762</v>
      </c>
      <c r="C565" s="135" t="s">
        <v>4775</v>
      </c>
      <c r="D565" s="140" t="s">
        <v>4821</v>
      </c>
      <c r="E565" s="141" t="s">
        <v>40</v>
      </c>
      <c r="F565" s="138"/>
      <c r="G565" s="138"/>
      <c r="H565" s="138"/>
      <c r="I565" s="138"/>
      <c r="J565" s="141" t="s">
        <v>5328</v>
      </c>
      <c r="K565" s="141" t="s">
        <v>13706</v>
      </c>
      <c r="L565" s="137" t="s">
        <v>51</v>
      </c>
      <c r="M565" s="202"/>
      <c r="N565" s="138"/>
      <c r="O565" s="141">
        <v>0</v>
      </c>
      <c r="P565" s="141">
        <v>0</v>
      </c>
      <c r="Q565" s="141">
        <v>0</v>
      </c>
      <c r="R565" s="141">
        <v>0</v>
      </c>
      <c r="S565" s="141">
        <v>0</v>
      </c>
      <c r="T565" s="141">
        <v>0</v>
      </c>
      <c r="U565" s="141">
        <v>0</v>
      </c>
      <c r="V565" s="141">
        <v>0</v>
      </c>
      <c r="W565" s="141">
        <v>0</v>
      </c>
      <c r="X565" s="631">
        <v>5</v>
      </c>
      <c r="Y565" s="141">
        <v>0</v>
      </c>
      <c r="Z565" s="141" t="s">
        <v>40</v>
      </c>
      <c r="AA565" s="141" t="s">
        <v>5289</v>
      </c>
      <c r="AB565" s="141" t="s">
        <v>5289</v>
      </c>
      <c r="AC565" s="131" t="s">
        <v>5289</v>
      </c>
      <c r="AD565" s="131" t="s">
        <v>5289</v>
      </c>
      <c r="AE565" s="131" t="s">
        <v>5289</v>
      </c>
      <c r="AF565" s="133" t="s">
        <v>5289</v>
      </c>
    </row>
    <row r="566" spans="1:38" ht="89.25">
      <c r="A566" s="639">
        <v>7</v>
      </c>
      <c r="B566" s="140" t="s">
        <v>4763</v>
      </c>
      <c r="C566" s="135" t="s">
        <v>4775</v>
      </c>
      <c r="D566" s="140" t="s">
        <v>13707</v>
      </c>
      <c r="E566" s="141" t="s">
        <v>40</v>
      </c>
      <c r="F566" s="138"/>
      <c r="G566" s="138"/>
      <c r="H566" s="138"/>
      <c r="I566" s="138"/>
      <c r="J566" s="141" t="s">
        <v>5328</v>
      </c>
      <c r="K566" s="141" t="s">
        <v>4764</v>
      </c>
      <c r="L566" s="137" t="s">
        <v>51</v>
      </c>
      <c r="M566" s="202"/>
      <c r="N566" s="138"/>
      <c r="O566" s="141">
        <v>0</v>
      </c>
      <c r="P566" s="141">
        <v>0</v>
      </c>
      <c r="Q566" s="141">
        <v>0</v>
      </c>
      <c r="R566" s="141">
        <v>0</v>
      </c>
      <c r="S566" s="141">
        <v>0</v>
      </c>
      <c r="T566" s="141">
        <v>0</v>
      </c>
      <c r="U566" s="141">
        <v>0</v>
      </c>
      <c r="V566" s="141">
        <v>0</v>
      </c>
      <c r="W566" s="141">
        <v>0</v>
      </c>
      <c r="X566" s="631">
        <v>0</v>
      </c>
      <c r="Y566" s="141">
        <v>0</v>
      </c>
      <c r="Z566" s="141" t="s">
        <v>40</v>
      </c>
      <c r="AA566" s="141" t="s">
        <v>5289</v>
      </c>
      <c r="AB566" s="141" t="s">
        <v>5289</v>
      </c>
      <c r="AC566" s="131" t="s">
        <v>5289</v>
      </c>
      <c r="AD566" s="131" t="s">
        <v>5289</v>
      </c>
      <c r="AE566" s="131" t="s">
        <v>5289</v>
      </c>
      <c r="AF566" s="133" t="s">
        <v>5289</v>
      </c>
    </row>
    <row r="567" spans="1:38" ht="102">
      <c r="A567" s="639">
        <v>8</v>
      </c>
      <c r="B567" s="140" t="s">
        <v>4765</v>
      </c>
      <c r="C567" s="135" t="s">
        <v>4775</v>
      </c>
      <c r="D567" s="140" t="s">
        <v>4822</v>
      </c>
      <c r="E567" s="141" t="s">
        <v>40</v>
      </c>
      <c r="F567" s="138"/>
      <c r="G567" s="138"/>
      <c r="H567" s="138"/>
      <c r="I567" s="138"/>
      <c r="J567" s="141" t="s">
        <v>5328</v>
      </c>
      <c r="K567" s="141" t="s">
        <v>4766</v>
      </c>
      <c r="L567" s="137" t="s">
        <v>51</v>
      </c>
      <c r="M567" s="202"/>
      <c r="N567" s="138"/>
      <c r="O567" s="141">
        <v>0</v>
      </c>
      <c r="P567" s="141">
        <v>0</v>
      </c>
      <c r="Q567" s="141">
        <v>0</v>
      </c>
      <c r="R567" s="141">
        <v>0</v>
      </c>
      <c r="S567" s="141">
        <v>0</v>
      </c>
      <c r="T567" s="141">
        <v>0</v>
      </c>
      <c r="U567" s="141">
        <v>0</v>
      </c>
      <c r="V567" s="141">
        <v>0</v>
      </c>
      <c r="W567" s="141">
        <v>0</v>
      </c>
      <c r="X567" s="631">
        <v>9</v>
      </c>
      <c r="Y567" s="141">
        <v>0</v>
      </c>
      <c r="Z567" s="141" t="s">
        <v>40</v>
      </c>
      <c r="AA567" s="141" t="s">
        <v>5289</v>
      </c>
      <c r="AB567" s="141" t="s">
        <v>5289</v>
      </c>
      <c r="AC567" s="131" t="s">
        <v>5289</v>
      </c>
      <c r="AD567" s="131" t="s">
        <v>5289</v>
      </c>
      <c r="AE567" s="131" t="s">
        <v>5289</v>
      </c>
      <c r="AF567" s="133" t="s">
        <v>5289</v>
      </c>
    </row>
    <row r="568" spans="1:38" s="44" customFormat="1" ht="76.5">
      <c r="A568" s="639">
        <v>9</v>
      </c>
      <c r="B568" s="140" t="s">
        <v>4767</v>
      </c>
      <c r="C568" s="135" t="s">
        <v>4775</v>
      </c>
      <c r="D568" s="140" t="s">
        <v>4823</v>
      </c>
      <c r="E568" s="141" t="s">
        <v>40</v>
      </c>
      <c r="F568" s="138"/>
      <c r="G568" s="138"/>
      <c r="H568" s="138"/>
      <c r="I568" s="138"/>
      <c r="J568" s="138"/>
      <c r="K568" s="138"/>
      <c r="L568" s="137" t="s">
        <v>51</v>
      </c>
      <c r="M568" s="202"/>
      <c r="N568" s="138"/>
      <c r="O568" s="141">
        <v>0</v>
      </c>
      <c r="P568" s="141">
        <v>0</v>
      </c>
      <c r="Q568" s="141">
        <v>0</v>
      </c>
      <c r="R568" s="141">
        <v>0</v>
      </c>
      <c r="S568" s="141">
        <v>0</v>
      </c>
      <c r="T568" s="141">
        <v>0</v>
      </c>
      <c r="U568" s="141">
        <v>0</v>
      </c>
      <c r="V568" s="141">
        <v>0</v>
      </c>
      <c r="W568" s="141">
        <v>0</v>
      </c>
      <c r="X568" s="631">
        <v>4</v>
      </c>
      <c r="Y568" s="141">
        <v>0</v>
      </c>
      <c r="Z568" s="141" t="s">
        <v>40</v>
      </c>
      <c r="AA568" s="141" t="s">
        <v>5289</v>
      </c>
      <c r="AB568" s="141" t="s">
        <v>5289</v>
      </c>
      <c r="AC568" s="131" t="s">
        <v>5289</v>
      </c>
      <c r="AD568" s="131" t="s">
        <v>5289</v>
      </c>
      <c r="AE568" s="131" t="s">
        <v>5289</v>
      </c>
      <c r="AF568" s="133" t="s">
        <v>5289</v>
      </c>
      <c r="AG568" s="107"/>
      <c r="AH568" s="107"/>
      <c r="AI568" s="107"/>
      <c r="AJ568" s="107"/>
      <c r="AK568" s="107"/>
      <c r="AL568" s="107"/>
    </row>
    <row r="569" spans="1:38" s="44" customFormat="1" ht="102">
      <c r="A569" s="639">
        <v>10</v>
      </c>
      <c r="B569" s="140" t="s">
        <v>4768</v>
      </c>
      <c r="C569" s="135" t="s">
        <v>4775</v>
      </c>
      <c r="D569" s="140" t="s">
        <v>4824</v>
      </c>
      <c r="E569" s="141" t="s">
        <v>40</v>
      </c>
      <c r="F569" s="138"/>
      <c r="G569" s="138"/>
      <c r="H569" s="138"/>
      <c r="I569" s="138"/>
      <c r="J569" s="141" t="s">
        <v>5328</v>
      </c>
      <c r="K569" s="141" t="s">
        <v>4769</v>
      </c>
      <c r="L569" s="137" t="s">
        <v>51</v>
      </c>
      <c r="M569" s="202"/>
      <c r="N569" s="138"/>
      <c r="O569" s="141">
        <v>0</v>
      </c>
      <c r="P569" s="141">
        <v>0</v>
      </c>
      <c r="Q569" s="141">
        <v>0</v>
      </c>
      <c r="R569" s="141">
        <v>0</v>
      </c>
      <c r="S569" s="141">
        <v>0</v>
      </c>
      <c r="T569" s="141">
        <v>0</v>
      </c>
      <c r="U569" s="141">
        <v>0</v>
      </c>
      <c r="V569" s="141">
        <v>0</v>
      </c>
      <c r="W569" s="141">
        <v>0</v>
      </c>
      <c r="X569" s="631">
        <v>1</v>
      </c>
      <c r="Y569" s="141">
        <v>0</v>
      </c>
      <c r="Z569" s="141" t="s">
        <v>40</v>
      </c>
      <c r="AA569" s="141" t="s">
        <v>5289</v>
      </c>
      <c r="AB569" s="141" t="s">
        <v>5289</v>
      </c>
      <c r="AC569" s="131" t="s">
        <v>5289</v>
      </c>
      <c r="AD569" s="131" t="s">
        <v>5289</v>
      </c>
      <c r="AE569" s="131" t="s">
        <v>5289</v>
      </c>
      <c r="AF569" s="133" t="s">
        <v>5289</v>
      </c>
      <c r="AG569" s="107"/>
      <c r="AH569" s="107"/>
      <c r="AI569" s="107"/>
      <c r="AJ569" s="107"/>
      <c r="AK569" s="107"/>
      <c r="AL569" s="107"/>
    </row>
    <row r="570" spans="1:38" s="44" customFormat="1" ht="76.5">
      <c r="A570" s="639">
        <v>11</v>
      </c>
      <c r="B570" s="140" t="s">
        <v>4770</v>
      </c>
      <c r="C570" s="135" t="s">
        <v>4775</v>
      </c>
      <c r="D570" s="140" t="s">
        <v>4825</v>
      </c>
      <c r="E570" s="141" t="s">
        <v>40</v>
      </c>
      <c r="F570" s="138"/>
      <c r="G570" s="138"/>
      <c r="H570" s="138"/>
      <c r="I570" s="138"/>
      <c r="J570" s="138"/>
      <c r="K570" s="138"/>
      <c r="L570" s="137" t="s">
        <v>51</v>
      </c>
      <c r="M570" s="202"/>
      <c r="N570" s="138"/>
      <c r="O570" s="141">
        <v>0</v>
      </c>
      <c r="P570" s="141">
        <v>0</v>
      </c>
      <c r="Q570" s="141">
        <v>0</v>
      </c>
      <c r="R570" s="141">
        <v>0</v>
      </c>
      <c r="S570" s="141">
        <v>0</v>
      </c>
      <c r="T570" s="141">
        <v>0</v>
      </c>
      <c r="U570" s="141">
        <v>0</v>
      </c>
      <c r="V570" s="141">
        <v>0</v>
      </c>
      <c r="W570" s="141">
        <v>0</v>
      </c>
      <c r="X570" s="631">
        <v>297</v>
      </c>
      <c r="Y570" s="141">
        <v>2</v>
      </c>
      <c r="Z570" s="141" t="s">
        <v>40</v>
      </c>
      <c r="AA570" s="141" t="s">
        <v>5289</v>
      </c>
      <c r="AB570" s="141" t="s">
        <v>5289</v>
      </c>
      <c r="AC570" s="131" t="s">
        <v>5289</v>
      </c>
      <c r="AD570" s="131" t="s">
        <v>5289</v>
      </c>
      <c r="AE570" s="131" t="s">
        <v>5289</v>
      </c>
      <c r="AF570" s="133" t="s">
        <v>5289</v>
      </c>
      <c r="AG570" s="107"/>
      <c r="AH570" s="107"/>
      <c r="AI570" s="107"/>
      <c r="AJ570" s="107"/>
      <c r="AK570" s="107"/>
      <c r="AL570" s="107"/>
    </row>
    <row r="571" spans="1:38" s="44" customFormat="1" ht="76.5" customHeight="1">
      <c r="A571" s="639">
        <v>12</v>
      </c>
      <c r="B571" s="140" t="s">
        <v>4771</v>
      </c>
      <c r="C571" s="135" t="s">
        <v>4775</v>
      </c>
      <c r="D571" s="140" t="s">
        <v>4826</v>
      </c>
      <c r="E571" s="141" t="s">
        <v>40</v>
      </c>
      <c r="F571" s="138"/>
      <c r="G571" s="138"/>
      <c r="H571" s="138"/>
      <c r="I571" s="138"/>
      <c r="J571" s="138"/>
      <c r="K571" s="138"/>
      <c r="L571" s="137" t="s">
        <v>51</v>
      </c>
      <c r="M571" s="202"/>
      <c r="N571" s="138"/>
      <c r="O571" s="141">
        <v>0</v>
      </c>
      <c r="P571" s="141">
        <v>0</v>
      </c>
      <c r="Q571" s="141">
        <v>0</v>
      </c>
      <c r="R571" s="141">
        <v>0</v>
      </c>
      <c r="S571" s="141">
        <v>0</v>
      </c>
      <c r="T571" s="141">
        <v>0</v>
      </c>
      <c r="U571" s="141">
        <v>0</v>
      </c>
      <c r="V571" s="141">
        <v>0</v>
      </c>
      <c r="W571" s="141">
        <v>0</v>
      </c>
      <c r="X571" s="631">
        <v>3</v>
      </c>
      <c r="Y571" s="141">
        <v>0</v>
      </c>
      <c r="Z571" s="141" t="s">
        <v>40</v>
      </c>
      <c r="AA571" s="141" t="s">
        <v>5289</v>
      </c>
      <c r="AB571" s="141" t="s">
        <v>5289</v>
      </c>
      <c r="AC571" s="131" t="s">
        <v>5289</v>
      </c>
      <c r="AD571" s="131" t="s">
        <v>5289</v>
      </c>
      <c r="AE571" s="131" t="s">
        <v>5289</v>
      </c>
      <c r="AF571" s="133" t="s">
        <v>5289</v>
      </c>
      <c r="AG571" s="107"/>
      <c r="AH571" s="107"/>
      <c r="AI571" s="107"/>
      <c r="AJ571" s="107"/>
      <c r="AK571" s="107"/>
      <c r="AL571" s="107"/>
    </row>
    <row r="572" spans="1:38" s="44" customFormat="1" ht="89.25">
      <c r="A572" s="639">
        <v>13</v>
      </c>
      <c r="B572" s="140" t="s">
        <v>4772</v>
      </c>
      <c r="C572" s="135" t="s">
        <v>4775</v>
      </c>
      <c r="D572" s="140" t="s">
        <v>4827</v>
      </c>
      <c r="E572" s="141" t="s">
        <v>40</v>
      </c>
      <c r="F572" s="138"/>
      <c r="G572" s="138"/>
      <c r="H572" s="138"/>
      <c r="I572" s="138"/>
      <c r="J572" s="141" t="s">
        <v>5328</v>
      </c>
      <c r="K572" s="141" t="s">
        <v>4773</v>
      </c>
      <c r="L572" s="137" t="s">
        <v>51</v>
      </c>
      <c r="M572" s="202"/>
      <c r="N572" s="138"/>
      <c r="O572" s="141">
        <v>0</v>
      </c>
      <c r="P572" s="141">
        <v>0</v>
      </c>
      <c r="Q572" s="141">
        <v>0</v>
      </c>
      <c r="R572" s="141">
        <v>0</v>
      </c>
      <c r="S572" s="141">
        <v>0</v>
      </c>
      <c r="T572" s="141">
        <v>0</v>
      </c>
      <c r="U572" s="141">
        <v>0</v>
      </c>
      <c r="V572" s="141">
        <v>0</v>
      </c>
      <c r="W572" s="141">
        <v>0</v>
      </c>
      <c r="X572" s="631">
        <v>68</v>
      </c>
      <c r="Y572" s="141">
        <v>3</v>
      </c>
      <c r="Z572" s="141" t="s">
        <v>40</v>
      </c>
      <c r="AA572" s="141" t="s">
        <v>5289</v>
      </c>
      <c r="AB572" s="141" t="s">
        <v>5289</v>
      </c>
      <c r="AC572" s="131" t="s">
        <v>5289</v>
      </c>
      <c r="AD572" s="131" t="s">
        <v>5289</v>
      </c>
      <c r="AE572" s="131" t="s">
        <v>5289</v>
      </c>
      <c r="AF572" s="133" t="s">
        <v>5289</v>
      </c>
      <c r="AG572" s="107"/>
      <c r="AH572" s="107"/>
      <c r="AI572" s="107"/>
      <c r="AJ572" s="107"/>
      <c r="AK572" s="107"/>
      <c r="AL572" s="107"/>
    </row>
    <row r="573" spans="1:38" s="44" customFormat="1" ht="102">
      <c r="A573" s="639">
        <v>14</v>
      </c>
      <c r="B573" s="140" t="s">
        <v>4774</v>
      </c>
      <c r="C573" s="135" t="s">
        <v>4775</v>
      </c>
      <c r="D573" s="140" t="s">
        <v>4828</v>
      </c>
      <c r="E573" s="141" t="s">
        <v>40</v>
      </c>
      <c r="F573" s="138"/>
      <c r="G573" s="138"/>
      <c r="H573" s="138"/>
      <c r="I573" s="138"/>
      <c r="J573" s="141" t="s">
        <v>5328</v>
      </c>
      <c r="K573" s="141" t="s">
        <v>4776</v>
      </c>
      <c r="L573" s="137" t="s">
        <v>51</v>
      </c>
      <c r="M573" s="202"/>
      <c r="N573" s="138"/>
      <c r="O573" s="141">
        <v>0</v>
      </c>
      <c r="P573" s="141">
        <v>0</v>
      </c>
      <c r="Q573" s="141">
        <v>0</v>
      </c>
      <c r="R573" s="141">
        <v>0</v>
      </c>
      <c r="S573" s="141">
        <v>0</v>
      </c>
      <c r="T573" s="141">
        <v>0</v>
      </c>
      <c r="U573" s="141">
        <v>0</v>
      </c>
      <c r="V573" s="141">
        <v>0</v>
      </c>
      <c r="W573" s="141">
        <v>0</v>
      </c>
      <c r="X573" s="631">
        <v>0</v>
      </c>
      <c r="Y573" s="141">
        <v>0</v>
      </c>
      <c r="Z573" s="141" t="s">
        <v>40</v>
      </c>
      <c r="AA573" s="141" t="s">
        <v>5289</v>
      </c>
      <c r="AB573" s="141" t="s">
        <v>5289</v>
      </c>
      <c r="AC573" s="131" t="s">
        <v>5289</v>
      </c>
      <c r="AD573" s="131" t="s">
        <v>5289</v>
      </c>
      <c r="AE573" s="131" t="s">
        <v>5289</v>
      </c>
      <c r="AF573" s="133" t="s">
        <v>5289</v>
      </c>
      <c r="AG573" s="107"/>
      <c r="AH573" s="107"/>
      <c r="AI573" s="107"/>
      <c r="AJ573" s="107"/>
      <c r="AK573" s="107"/>
      <c r="AL573" s="107"/>
    </row>
    <row r="574" spans="1:38" s="44" customFormat="1" ht="89.25">
      <c r="A574" s="639">
        <v>15</v>
      </c>
      <c r="B574" s="140" t="s">
        <v>4777</v>
      </c>
      <c r="C574" s="135" t="s">
        <v>4775</v>
      </c>
      <c r="D574" s="140" t="s">
        <v>4829</v>
      </c>
      <c r="E574" s="141" t="s">
        <v>40</v>
      </c>
      <c r="F574" s="138"/>
      <c r="G574" s="138"/>
      <c r="H574" s="138"/>
      <c r="I574" s="138"/>
      <c r="J574" s="141" t="s">
        <v>5328</v>
      </c>
      <c r="K574" s="141" t="s">
        <v>4778</v>
      </c>
      <c r="L574" s="137" t="s">
        <v>51</v>
      </c>
      <c r="M574" s="202"/>
      <c r="N574" s="138"/>
      <c r="O574" s="141">
        <v>0</v>
      </c>
      <c r="P574" s="141">
        <v>0</v>
      </c>
      <c r="Q574" s="141">
        <v>0</v>
      </c>
      <c r="R574" s="141">
        <v>0</v>
      </c>
      <c r="S574" s="141">
        <v>0</v>
      </c>
      <c r="T574" s="141">
        <v>0</v>
      </c>
      <c r="U574" s="141">
        <v>0</v>
      </c>
      <c r="V574" s="141">
        <v>0</v>
      </c>
      <c r="W574" s="141">
        <v>0</v>
      </c>
      <c r="X574" s="631">
        <v>3</v>
      </c>
      <c r="Y574" s="141">
        <v>1</v>
      </c>
      <c r="Z574" s="141" t="s">
        <v>40</v>
      </c>
      <c r="AA574" s="141" t="s">
        <v>5289</v>
      </c>
      <c r="AB574" s="141" t="s">
        <v>5289</v>
      </c>
      <c r="AC574" s="131" t="s">
        <v>5289</v>
      </c>
      <c r="AD574" s="131" t="s">
        <v>5289</v>
      </c>
      <c r="AE574" s="131" t="s">
        <v>5289</v>
      </c>
      <c r="AF574" s="133" t="s">
        <v>5289</v>
      </c>
      <c r="AG574" s="107"/>
      <c r="AH574" s="107"/>
      <c r="AI574" s="107"/>
      <c r="AJ574" s="107"/>
      <c r="AK574" s="107"/>
      <c r="AL574" s="107"/>
    </row>
    <row r="575" spans="1:38" s="44" customFormat="1" ht="102">
      <c r="A575" s="639">
        <v>16</v>
      </c>
      <c r="B575" s="140" t="s">
        <v>4779</v>
      </c>
      <c r="C575" s="135" t="s">
        <v>4775</v>
      </c>
      <c r="D575" s="140" t="s">
        <v>13708</v>
      </c>
      <c r="E575" s="141" t="s">
        <v>40</v>
      </c>
      <c r="F575" s="138"/>
      <c r="G575" s="138"/>
      <c r="H575" s="138"/>
      <c r="I575" s="138"/>
      <c r="J575" s="141" t="s">
        <v>5328</v>
      </c>
      <c r="K575" s="141" t="s">
        <v>4780</v>
      </c>
      <c r="L575" s="137" t="s">
        <v>51</v>
      </c>
      <c r="M575" s="202"/>
      <c r="N575" s="138"/>
      <c r="O575" s="141">
        <v>0</v>
      </c>
      <c r="P575" s="141">
        <v>0</v>
      </c>
      <c r="Q575" s="141">
        <v>0</v>
      </c>
      <c r="R575" s="141">
        <v>0</v>
      </c>
      <c r="S575" s="141">
        <v>0</v>
      </c>
      <c r="T575" s="141">
        <v>0</v>
      </c>
      <c r="U575" s="141">
        <v>0</v>
      </c>
      <c r="V575" s="141">
        <v>0</v>
      </c>
      <c r="W575" s="141">
        <v>0</v>
      </c>
      <c r="X575" s="631">
        <v>97</v>
      </c>
      <c r="Y575" s="141">
        <v>0</v>
      </c>
      <c r="Z575" s="141" t="s">
        <v>40</v>
      </c>
      <c r="AA575" s="141" t="s">
        <v>5289</v>
      </c>
      <c r="AB575" s="141" t="s">
        <v>5289</v>
      </c>
      <c r="AC575" s="131" t="s">
        <v>5289</v>
      </c>
      <c r="AD575" s="131" t="s">
        <v>5289</v>
      </c>
      <c r="AE575" s="131" t="s">
        <v>5289</v>
      </c>
      <c r="AF575" s="133" t="s">
        <v>5289</v>
      </c>
      <c r="AG575" s="107"/>
      <c r="AH575" s="107"/>
      <c r="AI575" s="107"/>
      <c r="AJ575" s="107"/>
      <c r="AK575" s="107"/>
      <c r="AL575" s="107"/>
    </row>
    <row r="576" spans="1:38" s="44" customFormat="1" ht="102">
      <c r="A576" s="639">
        <v>17</v>
      </c>
      <c r="B576" s="140" t="s">
        <v>4781</v>
      </c>
      <c r="C576" s="135" t="s">
        <v>4775</v>
      </c>
      <c r="D576" s="140" t="s">
        <v>4830</v>
      </c>
      <c r="E576" s="141" t="s">
        <v>40</v>
      </c>
      <c r="F576" s="138"/>
      <c r="G576" s="138"/>
      <c r="H576" s="138"/>
      <c r="I576" s="138"/>
      <c r="J576" s="141" t="s">
        <v>5328</v>
      </c>
      <c r="K576" s="141" t="s">
        <v>4782</v>
      </c>
      <c r="L576" s="137" t="s">
        <v>51</v>
      </c>
      <c r="M576" s="202"/>
      <c r="N576" s="138"/>
      <c r="O576" s="141">
        <v>0</v>
      </c>
      <c r="P576" s="141">
        <v>0</v>
      </c>
      <c r="Q576" s="141">
        <v>0</v>
      </c>
      <c r="R576" s="141">
        <v>0</v>
      </c>
      <c r="S576" s="141">
        <v>0</v>
      </c>
      <c r="T576" s="141">
        <v>0</v>
      </c>
      <c r="U576" s="141">
        <v>0</v>
      </c>
      <c r="V576" s="141">
        <v>0</v>
      </c>
      <c r="W576" s="141">
        <v>0</v>
      </c>
      <c r="X576" s="631">
        <v>36</v>
      </c>
      <c r="Y576" s="141">
        <v>0</v>
      </c>
      <c r="Z576" s="141" t="s">
        <v>40</v>
      </c>
      <c r="AA576" s="141" t="s">
        <v>5289</v>
      </c>
      <c r="AB576" s="141" t="s">
        <v>5289</v>
      </c>
      <c r="AC576" s="131" t="s">
        <v>5289</v>
      </c>
      <c r="AD576" s="131" t="s">
        <v>5289</v>
      </c>
      <c r="AE576" s="131" t="s">
        <v>5289</v>
      </c>
      <c r="AF576" s="133" t="s">
        <v>5289</v>
      </c>
      <c r="AG576" s="107"/>
      <c r="AH576" s="107"/>
      <c r="AI576" s="107"/>
      <c r="AJ576" s="107"/>
      <c r="AK576" s="107"/>
      <c r="AL576" s="107"/>
    </row>
    <row r="577" spans="1:38" s="44" customFormat="1" ht="102">
      <c r="A577" s="639">
        <v>18</v>
      </c>
      <c r="B577" s="140" t="s">
        <v>4783</v>
      </c>
      <c r="C577" s="135" t="s">
        <v>4775</v>
      </c>
      <c r="D577" s="140" t="s">
        <v>13709</v>
      </c>
      <c r="E577" s="141" t="s">
        <v>40</v>
      </c>
      <c r="F577" s="138"/>
      <c r="G577" s="138"/>
      <c r="H577" s="138"/>
      <c r="I577" s="138"/>
      <c r="J577" s="141" t="s">
        <v>5328</v>
      </c>
      <c r="K577" s="141" t="s">
        <v>4784</v>
      </c>
      <c r="L577" s="137" t="s">
        <v>51</v>
      </c>
      <c r="M577" s="202"/>
      <c r="N577" s="138"/>
      <c r="O577" s="141">
        <v>0</v>
      </c>
      <c r="P577" s="141">
        <v>0</v>
      </c>
      <c r="Q577" s="141">
        <v>0</v>
      </c>
      <c r="R577" s="141">
        <v>0</v>
      </c>
      <c r="S577" s="141">
        <v>0</v>
      </c>
      <c r="T577" s="141">
        <v>0</v>
      </c>
      <c r="U577" s="141">
        <v>0</v>
      </c>
      <c r="V577" s="141">
        <v>0</v>
      </c>
      <c r="W577" s="141">
        <v>0</v>
      </c>
      <c r="X577" s="631">
        <v>2</v>
      </c>
      <c r="Y577" s="141">
        <v>0</v>
      </c>
      <c r="Z577" s="141" t="s">
        <v>40</v>
      </c>
      <c r="AA577" s="141" t="s">
        <v>5289</v>
      </c>
      <c r="AB577" s="141" t="s">
        <v>5289</v>
      </c>
      <c r="AC577" s="131" t="s">
        <v>5289</v>
      </c>
      <c r="AD577" s="131" t="s">
        <v>5289</v>
      </c>
      <c r="AE577" s="131" t="s">
        <v>5289</v>
      </c>
      <c r="AF577" s="133" t="s">
        <v>5289</v>
      </c>
      <c r="AG577" s="107"/>
      <c r="AH577" s="107"/>
      <c r="AI577" s="107"/>
      <c r="AJ577" s="107"/>
      <c r="AK577" s="107"/>
      <c r="AL577" s="107"/>
    </row>
    <row r="578" spans="1:38" s="44" customFormat="1" ht="102">
      <c r="A578" s="639">
        <v>19</v>
      </c>
      <c r="B578" s="140" t="s">
        <v>4785</v>
      </c>
      <c r="C578" s="135" t="s">
        <v>4775</v>
      </c>
      <c r="D578" s="140" t="s">
        <v>4831</v>
      </c>
      <c r="E578" s="141" t="s">
        <v>40</v>
      </c>
      <c r="F578" s="138"/>
      <c r="G578" s="138"/>
      <c r="H578" s="138"/>
      <c r="I578" s="138"/>
      <c r="J578" s="141" t="s">
        <v>5328</v>
      </c>
      <c r="K578" s="141" t="s">
        <v>4786</v>
      </c>
      <c r="L578" s="137" t="s">
        <v>51</v>
      </c>
      <c r="M578" s="202"/>
      <c r="N578" s="138"/>
      <c r="O578" s="141">
        <v>0</v>
      </c>
      <c r="P578" s="141">
        <v>0</v>
      </c>
      <c r="Q578" s="141">
        <v>0</v>
      </c>
      <c r="R578" s="141">
        <v>0</v>
      </c>
      <c r="S578" s="141">
        <v>0</v>
      </c>
      <c r="T578" s="141">
        <v>0</v>
      </c>
      <c r="U578" s="141">
        <v>0</v>
      </c>
      <c r="V578" s="141">
        <v>0</v>
      </c>
      <c r="W578" s="141">
        <v>0</v>
      </c>
      <c r="X578" s="631">
        <v>13</v>
      </c>
      <c r="Y578" s="141">
        <v>0</v>
      </c>
      <c r="Z578" s="141" t="s">
        <v>40</v>
      </c>
      <c r="AA578" s="141" t="s">
        <v>5289</v>
      </c>
      <c r="AB578" s="141" t="s">
        <v>5289</v>
      </c>
      <c r="AC578" s="131" t="s">
        <v>5289</v>
      </c>
      <c r="AD578" s="131" t="s">
        <v>5289</v>
      </c>
      <c r="AE578" s="131" t="s">
        <v>5289</v>
      </c>
      <c r="AF578" s="133" t="s">
        <v>5289</v>
      </c>
      <c r="AG578" s="107"/>
      <c r="AH578" s="107"/>
      <c r="AI578" s="107"/>
      <c r="AJ578" s="107"/>
      <c r="AK578" s="107"/>
      <c r="AL578" s="107"/>
    </row>
    <row r="579" spans="1:38" s="44" customFormat="1" ht="102">
      <c r="A579" s="639">
        <v>20</v>
      </c>
      <c r="B579" s="140" t="s">
        <v>4787</v>
      </c>
      <c r="C579" s="135" t="s">
        <v>4775</v>
      </c>
      <c r="D579" s="140" t="s">
        <v>4832</v>
      </c>
      <c r="E579" s="141" t="s">
        <v>40</v>
      </c>
      <c r="F579" s="138"/>
      <c r="G579" s="138"/>
      <c r="H579" s="138"/>
      <c r="I579" s="138"/>
      <c r="J579" s="141" t="s">
        <v>5328</v>
      </c>
      <c r="K579" s="141" t="s">
        <v>4788</v>
      </c>
      <c r="L579" s="137" t="s">
        <v>51</v>
      </c>
      <c r="M579" s="202"/>
      <c r="N579" s="138"/>
      <c r="O579" s="141">
        <v>0</v>
      </c>
      <c r="P579" s="141">
        <v>0</v>
      </c>
      <c r="Q579" s="141">
        <v>0</v>
      </c>
      <c r="R579" s="141">
        <v>0</v>
      </c>
      <c r="S579" s="141">
        <v>0</v>
      </c>
      <c r="T579" s="141">
        <v>0</v>
      </c>
      <c r="U579" s="141">
        <v>0</v>
      </c>
      <c r="V579" s="141">
        <v>0</v>
      </c>
      <c r="W579" s="141">
        <v>0</v>
      </c>
      <c r="X579" s="631">
        <v>27</v>
      </c>
      <c r="Y579" s="141">
        <v>5</v>
      </c>
      <c r="Z579" s="141" t="s">
        <v>40</v>
      </c>
      <c r="AA579" s="141" t="s">
        <v>5289</v>
      </c>
      <c r="AB579" s="141" t="s">
        <v>5289</v>
      </c>
      <c r="AC579" s="131" t="s">
        <v>5289</v>
      </c>
      <c r="AD579" s="131" t="s">
        <v>5289</v>
      </c>
      <c r="AE579" s="131" t="s">
        <v>5289</v>
      </c>
      <c r="AF579" s="133" t="s">
        <v>5289</v>
      </c>
      <c r="AG579" s="107"/>
      <c r="AH579" s="107"/>
      <c r="AI579" s="107"/>
      <c r="AJ579" s="107"/>
      <c r="AK579" s="107"/>
      <c r="AL579" s="107"/>
    </row>
    <row r="580" spans="1:38" ht="89.25">
      <c r="A580" s="639">
        <v>21</v>
      </c>
      <c r="B580" s="140" t="s">
        <v>3333</v>
      </c>
      <c r="C580" s="135" t="s">
        <v>4775</v>
      </c>
      <c r="D580" s="140" t="s">
        <v>13710</v>
      </c>
      <c r="E580" s="141" t="s">
        <v>40</v>
      </c>
      <c r="F580" s="138"/>
      <c r="G580" s="138"/>
      <c r="H580" s="138"/>
      <c r="I580" s="138"/>
      <c r="J580" s="138"/>
      <c r="K580" s="138"/>
      <c r="L580" s="137" t="s">
        <v>51</v>
      </c>
      <c r="M580" s="202"/>
      <c r="N580" s="138"/>
      <c r="O580" s="141">
        <v>0</v>
      </c>
      <c r="P580" s="141">
        <v>0</v>
      </c>
      <c r="Q580" s="141">
        <v>0</v>
      </c>
      <c r="R580" s="141">
        <v>0</v>
      </c>
      <c r="S580" s="141">
        <v>0</v>
      </c>
      <c r="T580" s="141">
        <v>0</v>
      </c>
      <c r="U580" s="141">
        <v>0</v>
      </c>
      <c r="V580" s="141">
        <v>0</v>
      </c>
      <c r="W580" s="141">
        <v>0</v>
      </c>
      <c r="X580" s="631">
        <v>6</v>
      </c>
      <c r="Y580" s="141">
        <v>0</v>
      </c>
      <c r="Z580" s="141" t="s">
        <v>40</v>
      </c>
      <c r="AA580" s="141" t="s">
        <v>5289</v>
      </c>
      <c r="AB580" s="141" t="s">
        <v>5289</v>
      </c>
      <c r="AC580" s="131" t="s">
        <v>5289</v>
      </c>
      <c r="AD580" s="131" t="s">
        <v>5289</v>
      </c>
      <c r="AE580" s="131" t="s">
        <v>5289</v>
      </c>
      <c r="AF580" s="133" t="s">
        <v>5289</v>
      </c>
    </row>
    <row r="581" spans="1:38" ht="63.75">
      <c r="A581" s="639">
        <v>22</v>
      </c>
      <c r="B581" s="140" t="s">
        <v>115</v>
      </c>
      <c r="C581" s="135" t="s">
        <v>4775</v>
      </c>
      <c r="D581" s="140" t="s">
        <v>4833</v>
      </c>
      <c r="E581" s="141" t="s">
        <v>40</v>
      </c>
      <c r="F581" s="138"/>
      <c r="G581" s="138"/>
      <c r="H581" s="138"/>
      <c r="I581" s="138"/>
      <c r="J581" s="138"/>
      <c r="K581" s="138"/>
      <c r="L581" s="137" t="s">
        <v>51</v>
      </c>
      <c r="M581" s="202"/>
      <c r="N581" s="138"/>
      <c r="O581" s="141">
        <v>0</v>
      </c>
      <c r="P581" s="141">
        <v>0</v>
      </c>
      <c r="Q581" s="141">
        <v>0</v>
      </c>
      <c r="R581" s="141">
        <v>0</v>
      </c>
      <c r="S581" s="141">
        <v>0</v>
      </c>
      <c r="T581" s="141">
        <v>0</v>
      </c>
      <c r="U581" s="141">
        <v>0</v>
      </c>
      <c r="V581" s="141">
        <v>0</v>
      </c>
      <c r="W581" s="141">
        <v>0</v>
      </c>
      <c r="X581" s="631">
        <v>12</v>
      </c>
      <c r="Y581" s="141">
        <v>1</v>
      </c>
      <c r="Z581" s="141" t="s">
        <v>40</v>
      </c>
      <c r="AA581" s="141" t="s">
        <v>5289</v>
      </c>
      <c r="AB581" s="141" t="s">
        <v>5289</v>
      </c>
      <c r="AC581" s="131" t="s">
        <v>5289</v>
      </c>
      <c r="AD581" s="131" t="s">
        <v>5289</v>
      </c>
      <c r="AE581" s="131" t="s">
        <v>5289</v>
      </c>
      <c r="AF581" s="133" t="s">
        <v>5289</v>
      </c>
    </row>
    <row r="582" spans="1:38" ht="102">
      <c r="A582" s="639">
        <v>23</v>
      </c>
      <c r="B582" s="140" t="s">
        <v>4789</v>
      </c>
      <c r="C582" s="135" t="s">
        <v>4775</v>
      </c>
      <c r="D582" s="140" t="s">
        <v>4834</v>
      </c>
      <c r="E582" s="141" t="s">
        <v>40</v>
      </c>
      <c r="F582" s="138"/>
      <c r="G582" s="138"/>
      <c r="H582" s="138"/>
      <c r="I582" s="138"/>
      <c r="J582" s="141" t="s">
        <v>5328</v>
      </c>
      <c r="K582" s="141" t="s">
        <v>4790</v>
      </c>
      <c r="L582" s="141" t="s">
        <v>40</v>
      </c>
      <c r="M582" s="203" t="s">
        <v>13090</v>
      </c>
      <c r="N582" s="141">
        <v>0</v>
      </c>
      <c r="O582" s="141">
        <v>0</v>
      </c>
      <c r="P582" s="141">
        <v>0</v>
      </c>
      <c r="Q582" s="141">
        <v>0</v>
      </c>
      <c r="R582" s="141">
        <v>0</v>
      </c>
      <c r="S582" s="141">
        <v>0</v>
      </c>
      <c r="T582" s="141">
        <v>0</v>
      </c>
      <c r="U582" s="141">
        <v>0</v>
      </c>
      <c r="V582" s="141">
        <v>0</v>
      </c>
      <c r="W582" s="141">
        <v>0</v>
      </c>
      <c r="X582" s="631">
        <v>0</v>
      </c>
      <c r="Y582" s="141">
        <v>0</v>
      </c>
      <c r="Z582" s="141" t="s">
        <v>40</v>
      </c>
      <c r="AA582" s="141" t="s">
        <v>5289</v>
      </c>
      <c r="AB582" s="141" t="s">
        <v>5289</v>
      </c>
      <c r="AC582" s="131" t="s">
        <v>5289</v>
      </c>
      <c r="AD582" s="131" t="s">
        <v>5289</v>
      </c>
      <c r="AE582" s="131" t="s">
        <v>5289</v>
      </c>
      <c r="AF582" s="133" t="s">
        <v>5289</v>
      </c>
    </row>
    <row r="583" spans="1:38" ht="102">
      <c r="A583" s="639">
        <v>24</v>
      </c>
      <c r="B583" s="140" t="s">
        <v>4791</v>
      </c>
      <c r="C583" s="135" t="s">
        <v>4775</v>
      </c>
      <c r="D583" s="140" t="s">
        <v>4835</v>
      </c>
      <c r="E583" s="141" t="s">
        <v>40</v>
      </c>
      <c r="F583" s="138"/>
      <c r="G583" s="138"/>
      <c r="H583" s="138"/>
      <c r="I583" s="138"/>
      <c r="J583" s="141" t="s">
        <v>5328</v>
      </c>
      <c r="K583" s="141" t="s">
        <v>4792</v>
      </c>
      <c r="L583" s="137" t="s">
        <v>51</v>
      </c>
      <c r="M583" s="202"/>
      <c r="N583" s="138"/>
      <c r="O583" s="141">
        <v>0</v>
      </c>
      <c r="P583" s="141">
        <v>0</v>
      </c>
      <c r="Q583" s="141">
        <v>0</v>
      </c>
      <c r="R583" s="141">
        <v>0</v>
      </c>
      <c r="S583" s="141">
        <v>0</v>
      </c>
      <c r="T583" s="141">
        <v>0</v>
      </c>
      <c r="U583" s="141">
        <v>0</v>
      </c>
      <c r="V583" s="141">
        <v>0</v>
      </c>
      <c r="W583" s="141">
        <v>0</v>
      </c>
      <c r="X583" s="631">
        <v>0</v>
      </c>
      <c r="Y583" s="141">
        <v>0</v>
      </c>
      <c r="Z583" s="141" t="s">
        <v>40</v>
      </c>
      <c r="AA583" s="141" t="s">
        <v>5289</v>
      </c>
      <c r="AB583" s="141" t="s">
        <v>5289</v>
      </c>
      <c r="AC583" s="131" t="s">
        <v>5289</v>
      </c>
      <c r="AD583" s="131" t="s">
        <v>5289</v>
      </c>
      <c r="AE583" s="131" t="s">
        <v>5289</v>
      </c>
      <c r="AF583" s="133" t="s">
        <v>5289</v>
      </c>
    </row>
    <row r="584" spans="1:38" ht="102">
      <c r="A584" s="639">
        <v>25</v>
      </c>
      <c r="B584" s="140" t="s">
        <v>142</v>
      </c>
      <c r="C584" s="135" t="s">
        <v>4775</v>
      </c>
      <c r="D584" s="140" t="s">
        <v>4836</v>
      </c>
      <c r="E584" s="141" t="s">
        <v>40</v>
      </c>
      <c r="F584" s="138"/>
      <c r="G584" s="138"/>
      <c r="H584" s="138"/>
      <c r="I584" s="138"/>
      <c r="J584" s="141" t="s">
        <v>5328</v>
      </c>
      <c r="K584" s="141" t="s">
        <v>4793</v>
      </c>
      <c r="L584" s="137" t="s">
        <v>51</v>
      </c>
      <c r="M584" s="202"/>
      <c r="N584" s="138"/>
      <c r="O584" s="141">
        <v>0</v>
      </c>
      <c r="P584" s="141">
        <v>0</v>
      </c>
      <c r="Q584" s="141">
        <v>0</v>
      </c>
      <c r="R584" s="141">
        <v>0</v>
      </c>
      <c r="S584" s="141">
        <v>0</v>
      </c>
      <c r="T584" s="141">
        <v>0</v>
      </c>
      <c r="U584" s="141">
        <v>0</v>
      </c>
      <c r="V584" s="141">
        <v>0</v>
      </c>
      <c r="W584" s="141">
        <v>0</v>
      </c>
      <c r="X584" s="631">
        <v>0</v>
      </c>
      <c r="Y584" s="141">
        <v>0</v>
      </c>
      <c r="Z584" s="141" t="s">
        <v>40</v>
      </c>
      <c r="AA584" s="141" t="s">
        <v>5289</v>
      </c>
      <c r="AB584" s="141" t="s">
        <v>5289</v>
      </c>
      <c r="AC584" s="131" t="s">
        <v>5289</v>
      </c>
      <c r="AD584" s="131" t="s">
        <v>5289</v>
      </c>
      <c r="AE584" s="131" t="s">
        <v>5289</v>
      </c>
      <c r="AF584" s="133" t="s">
        <v>5289</v>
      </c>
    </row>
    <row r="585" spans="1:38" ht="102">
      <c r="A585" s="639">
        <v>26</v>
      </c>
      <c r="B585" s="140" t="s">
        <v>4794</v>
      </c>
      <c r="C585" s="135" t="s">
        <v>4775</v>
      </c>
      <c r="D585" s="140" t="s">
        <v>4837</v>
      </c>
      <c r="E585" s="141" t="s">
        <v>40</v>
      </c>
      <c r="F585" s="138"/>
      <c r="G585" s="138"/>
      <c r="H585" s="138"/>
      <c r="I585" s="138"/>
      <c r="J585" s="141" t="s">
        <v>5328</v>
      </c>
      <c r="K585" s="141" t="s">
        <v>4795</v>
      </c>
      <c r="L585" s="137" t="s">
        <v>51</v>
      </c>
      <c r="M585" s="202"/>
      <c r="N585" s="138"/>
      <c r="O585" s="141">
        <v>0</v>
      </c>
      <c r="P585" s="141">
        <v>0</v>
      </c>
      <c r="Q585" s="141">
        <v>0</v>
      </c>
      <c r="R585" s="141">
        <v>0</v>
      </c>
      <c r="S585" s="141">
        <v>0</v>
      </c>
      <c r="T585" s="141">
        <v>0</v>
      </c>
      <c r="U585" s="141">
        <v>0</v>
      </c>
      <c r="V585" s="141">
        <v>0</v>
      </c>
      <c r="W585" s="141">
        <v>0</v>
      </c>
      <c r="X585" s="631">
        <v>0</v>
      </c>
      <c r="Y585" s="141">
        <v>0</v>
      </c>
      <c r="Z585" s="141" t="s">
        <v>40</v>
      </c>
      <c r="AA585" s="141" t="s">
        <v>5289</v>
      </c>
      <c r="AB585" s="141" t="s">
        <v>5289</v>
      </c>
      <c r="AC585" s="131" t="s">
        <v>5289</v>
      </c>
      <c r="AD585" s="131" t="s">
        <v>5289</v>
      </c>
      <c r="AE585" s="131" t="s">
        <v>5289</v>
      </c>
      <c r="AF585" s="133" t="s">
        <v>5289</v>
      </c>
    </row>
    <row r="586" spans="1:38" ht="102">
      <c r="A586" s="639">
        <v>27</v>
      </c>
      <c r="B586" s="140" t="s">
        <v>4796</v>
      </c>
      <c r="C586" s="135" t="s">
        <v>4775</v>
      </c>
      <c r="D586" s="140" t="s">
        <v>13711</v>
      </c>
      <c r="E586" s="141" t="s">
        <v>40</v>
      </c>
      <c r="F586" s="138"/>
      <c r="G586" s="138"/>
      <c r="H586" s="138"/>
      <c r="I586" s="138"/>
      <c r="J586" s="141" t="s">
        <v>5328</v>
      </c>
      <c r="K586" s="141" t="s">
        <v>4797</v>
      </c>
      <c r="L586" s="137" t="s">
        <v>51</v>
      </c>
      <c r="M586" s="202"/>
      <c r="N586" s="138"/>
      <c r="O586" s="141">
        <v>0</v>
      </c>
      <c r="P586" s="141">
        <v>0</v>
      </c>
      <c r="Q586" s="141">
        <v>0</v>
      </c>
      <c r="R586" s="141">
        <v>0</v>
      </c>
      <c r="S586" s="141">
        <v>0</v>
      </c>
      <c r="T586" s="141">
        <v>0</v>
      </c>
      <c r="U586" s="141">
        <v>0</v>
      </c>
      <c r="V586" s="141">
        <v>0</v>
      </c>
      <c r="W586" s="141">
        <v>0</v>
      </c>
      <c r="X586" s="631">
        <v>18</v>
      </c>
      <c r="Y586" s="141">
        <v>0</v>
      </c>
      <c r="Z586" s="141" t="s">
        <v>40</v>
      </c>
      <c r="AA586" s="141" t="s">
        <v>5289</v>
      </c>
      <c r="AB586" s="141" t="s">
        <v>5289</v>
      </c>
      <c r="AC586" s="131" t="s">
        <v>5289</v>
      </c>
      <c r="AD586" s="131" t="s">
        <v>5289</v>
      </c>
      <c r="AE586" s="131" t="s">
        <v>5289</v>
      </c>
      <c r="AF586" s="133" t="s">
        <v>5289</v>
      </c>
    </row>
    <row r="587" spans="1:38" s="186" customFormat="1" ht="102" customHeight="1">
      <c r="A587" s="639">
        <v>28</v>
      </c>
      <c r="B587" s="627" t="s">
        <v>5416</v>
      </c>
      <c r="C587" s="627" t="s">
        <v>4798</v>
      </c>
      <c r="D587" s="627" t="s">
        <v>13712</v>
      </c>
      <c r="E587" s="631" t="s">
        <v>40</v>
      </c>
      <c r="F587" s="138"/>
      <c r="G587" s="138"/>
      <c r="H587" s="138"/>
      <c r="I587" s="138"/>
      <c r="J587" s="189"/>
      <c r="K587" s="189"/>
      <c r="L587" s="188" t="s">
        <v>51</v>
      </c>
      <c r="M587" s="204"/>
      <c r="N587" s="189"/>
      <c r="O587" s="141">
        <v>0</v>
      </c>
      <c r="P587" s="141">
        <v>0</v>
      </c>
      <c r="Q587" s="141">
        <v>0</v>
      </c>
      <c r="R587" s="141">
        <v>0</v>
      </c>
      <c r="S587" s="141">
        <v>0</v>
      </c>
      <c r="T587" s="141">
        <v>0</v>
      </c>
      <c r="U587" s="141">
        <v>0</v>
      </c>
      <c r="V587" s="141">
        <v>0</v>
      </c>
      <c r="W587" s="141">
        <v>0</v>
      </c>
      <c r="X587" s="631">
        <v>20</v>
      </c>
      <c r="Y587" s="141">
        <v>2</v>
      </c>
      <c r="Z587" s="187" t="s">
        <v>51</v>
      </c>
      <c r="AA587" s="187" t="s">
        <v>5289</v>
      </c>
      <c r="AB587" s="187" t="s">
        <v>5289</v>
      </c>
      <c r="AC587" s="131" t="s">
        <v>5289</v>
      </c>
      <c r="AD587" s="131" t="s">
        <v>5289</v>
      </c>
      <c r="AE587" s="131" t="s">
        <v>5289</v>
      </c>
      <c r="AF587" s="133" t="s">
        <v>5289</v>
      </c>
      <c r="AG587" s="184"/>
      <c r="AH587" s="184"/>
      <c r="AI587" s="184"/>
      <c r="AJ587" s="184"/>
      <c r="AK587" s="184"/>
      <c r="AL587" s="184"/>
    </row>
    <row r="588" spans="1:38" s="186" customFormat="1" ht="63.75" customHeight="1">
      <c r="A588" s="639">
        <v>29</v>
      </c>
      <c r="B588" s="627" t="s">
        <v>4799</v>
      </c>
      <c r="C588" s="627" t="s">
        <v>4798</v>
      </c>
      <c r="D588" s="627" t="s">
        <v>4838</v>
      </c>
      <c r="E588" s="631" t="s">
        <v>40</v>
      </c>
      <c r="F588" s="138"/>
      <c r="G588" s="138"/>
      <c r="H588" s="138"/>
      <c r="I588" s="138"/>
      <c r="J588" s="189"/>
      <c r="K588" s="189"/>
      <c r="L588" s="188" t="s">
        <v>51</v>
      </c>
      <c r="M588" s="204"/>
      <c r="N588" s="189"/>
      <c r="O588" s="141">
        <v>0</v>
      </c>
      <c r="P588" s="141">
        <v>0</v>
      </c>
      <c r="Q588" s="141">
        <v>0</v>
      </c>
      <c r="R588" s="141">
        <v>0</v>
      </c>
      <c r="S588" s="141">
        <v>0</v>
      </c>
      <c r="T588" s="141">
        <v>0</v>
      </c>
      <c r="U588" s="141">
        <v>0</v>
      </c>
      <c r="V588" s="141">
        <v>0</v>
      </c>
      <c r="W588" s="141">
        <v>0</v>
      </c>
      <c r="X588" s="631">
        <v>142</v>
      </c>
      <c r="Y588" s="141">
        <v>14</v>
      </c>
      <c r="Z588" s="187" t="s">
        <v>51</v>
      </c>
      <c r="AA588" s="187" t="s">
        <v>5289</v>
      </c>
      <c r="AB588" s="187" t="s">
        <v>5289</v>
      </c>
      <c r="AC588" s="131" t="s">
        <v>5289</v>
      </c>
      <c r="AD588" s="131" t="s">
        <v>5289</v>
      </c>
      <c r="AE588" s="131" t="s">
        <v>5289</v>
      </c>
      <c r="AF588" s="133" t="s">
        <v>5289</v>
      </c>
      <c r="AG588" s="184"/>
      <c r="AH588" s="184"/>
      <c r="AI588" s="184"/>
      <c r="AJ588" s="184"/>
      <c r="AK588" s="184"/>
      <c r="AL588" s="184"/>
    </row>
    <row r="589" spans="1:38" ht="102">
      <c r="A589" s="639">
        <v>30</v>
      </c>
      <c r="B589" s="140" t="s">
        <v>4800</v>
      </c>
      <c r="C589" s="135" t="s">
        <v>4775</v>
      </c>
      <c r="D589" s="140" t="s">
        <v>4839</v>
      </c>
      <c r="E589" s="631" t="s">
        <v>40</v>
      </c>
      <c r="F589" s="138"/>
      <c r="G589" s="138"/>
      <c r="H589" s="138"/>
      <c r="I589" s="138"/>
      <c r="J589" s="187" t="s">
        <v>5328</v>
      </c>
      <c r="K589" s="187" t="s">
        <v>4801</v>
      </c>
      <c r="L589" s="188" t="s">
        <v>51</v>
      </c>
      <c r="M589" s="204"/>
      <c r="N589" s="189"/>
      <c r="O589" s="631">
        <v>0</v>
      </c>
      <c r="P589" s="631">
        <v>0</v>
      </c>
      <c r="Q589" s="631">
        <v>0</v>
      </c>
      <c r="R589" s="631">
        <v>0</v>
      </c>
      <c r="S589" s="631">
        <v>0</v>
      </c>
      <c r="T589" s="141">
        <v>0</v>
      </c>
      <c r="U589" s="631">
        <v>0</v>
      </c>
      <c r="V589" s="631">
        <v>0</v>
      </c>
      <c r="W589" s="631">
        <v>0</v>
      </c>
      <c r="X589" s="631">
        <v>32</v>
      </c>
      <c r="Y589" s="631">
        <v>0</v>
      </c>
      <c r="Z589" s="187" t="s">
        <v>51</v>
      </c>
      <c r="AA589" s="187" t="s">
        <v>5289</v>
      </c>
      <c r="AB589" s="187" t="s">
        <v>5289</v>
      </c>
      <c r="AC589" s="131" t="s">
        <v>5289</v>
      </c>
      <c r="AD589" s="131" t="s">
        <v>5289</v>
      </c>
      <c r="AE589" s="131" t="s">
        <v>5289</v>
      </c>
      <c r="AF589" s="133" t="s">
        <v>5289</v>
      </c>
    </row>
    <row r="590" spans="1:38" s="44" customFormat="1" ht="102">
      <c r="A590" s="639">
        <v>31</v>
      </c>
      <c r="B590" s="140" t="s">
        <v>13713</v>
      </c>
      <c r="C590" s="135" t="s">
        <v>4775</v>
      </c>
      <c r="D590" s="140" t="s">
        <v>4840</v>
      </c>
      <c r="E590" s="141" t="s">
        <v>40</v>
      </c>
      <c r="F590" s="138"/>
      <c r="G590" s="138"/>
      <c r="H590" s="138"/>
      <c r="I590" s="138"/>
      <c r="J590" s="141" t="s">
        <v>5328</v>
      </c>
      <c r="K590" s="141" t="s">
        <v>4802</v>
      </c>
      <c r="L590" s="137" t="s">
        <v>51</v>
      </c>
      <c r="M590" s="202"/>
      <c r="N590" s="138"/>
      <c r="O590" s="141">
        <v>0</v>
      </c>
      <c r="P590" s="141">
        <v>0</v>
      </c>
      <c r="Q590" s="141">
        <v>0</v>
      </c>
      <c r="R590" s="141">
        <v>0</v>
      </c>
      <c r="S590" s="141">
        <v>0</v>
      </c>
      <c r="T590" s="141">
        <v>0</v>
      </c>
      <c r="U590" s="141">
        <v>0</v>
      </c>
      <c r="V590" s="141">
        <v>0</v>
      </c>
      <c r="W590" s="141">
        <v>0</v>
      </c>
      <c r="X590" s="631">
        <v>0</v>
      </c>
      <c r="Y590" s="141">
        <v>0</v>
      </c>
      <c r="Z590" s="141" t="s">
        <v>51</v>
      </c>
      <c r="AA590" s="141" t="s">
        <v>5289</v>
      </c>
      <c r="AB590" s="141" t="s">
        <v>5289</v>
      </c>
      <c r="AC590" s="131" t="s">
        <v>5289</v>
      </c>
      <c r="AD590" s="131" t="s">
        <v>5289</v>
      </c>
      <c r="AE590" s="131" t="s">
        <v>5289</v>
      </c>
      <c r="AF590" s="133" t="s">
        <v>5289</v>
      </c>
      <c r="AG590" s="107"/>
      <c r="AH590" s="107"/>
      <c r="AI590" s="107"/>
      <c r="AJ590" s="107"/>
      <c r="AK590" s="107"/>
      <c r="AL590" s="107"/>
    </row>
    <row r="591" spans="1:38" s="44" customFormat="1" ht="102">
      <c r="A591" s="639">
        <v>32</v>
      </c>
      <c r="B591" s="140" t="s">
        <v>4803</v>
      </c>
      <c r="C591" s="135" t="s">
        <v>4775</v>
      </c>
      <c r="D591" s="140" t="s">
        <v>4841</v>
      </c>
      <c r="E591" s="141" t="s">
        <v>40</v>
      </c>
      <c r="F591" s="138"/>
      <c r="G591" s="138"/>
      <c r="H591" s="138"/>
      <c r="I591" s="138"/>
      <c r="J591" s="141" t="s">
        <v>5328</v>
      </c>
      <c r="K591" s="141" t="s">
        <v>4804</v>
      </c>
      <c r="L591" s="137" t="s">
        <v>51</v>
      </c>
      <c r="M591" s="202"/>
      <c r="N591" s="138"/>
      <c r="O591" s="141">
        <v>0</v>
      </c>
      <c r="P591" s="141">
        <v>0</v>
      </c>
      <c r="Q591" s="141">
        <v>0</v>
      </c>
      <c r="R591" s="141">
        <v>0</v>
      </c>
      <c r="S591" s="141">
        <v>0</v>
      </c>
      <c r="T591" s="141">
        <v>0</v>
      </c>
      <c r="U591" s="141">
        <v>0</v>
      </c>
      <c r="V591" s="141">
        <v>0</v>
      </c>
      <c r="W591" s="141">
        <v>0</v>
      </c>
      <c r="X591" s="631">
        <v>0</v>
      </c>
      <c r="Y591" s="141">
        <v>0</v>
      </c>
      <c r="Z591" s="141" t="s">
        <v>51</v>
      </c>
      <c r="AA591" s="141" t="s">
        <v>5289</v>
      </c>
      <c r="AB591" s="141" t="s">
        <v>5289</v>
      </c>
      <c r="AC591" s="131" t="s">
        <v>5289</v>
      </c>
      <c r="AD591" s="131" t="s">
        <v>5289</v>
      </c>
      <c r="AE591" s="131" t="s">
        <v>5289</v>
      </c>
      <c r="AF591" s="133" t="s">
        <v>5289</v>
      </c>
      <c r="AG591" s="107"/>
      <c r="AH591" s="107"/>
      <c r="AI591" s="107"/>
      <c r="AJ591" s="107"/>
      <c r="AK591" s="107"/>
      <c r="AL591" s="107"/>
    </row>
    <row r="592" spans="1:38" s="44" customFormat="1" ht="102">
      <c r="A592" s="639">
        <v>33</v>
      </c>
      <c r="B592" s="140" t="s">
        <v>4805</v>
      </c>
      <c r="C592" s="135" t="s">
        <v>4775</v>
      </c>
      <c r="D592" s="140" t="s">
        <v>4842</v>
      </c>
      <c r="E592" s="141" t="s">
        <v>40</v>
      </c>
      <c r="F592" s="138"/>
      <c r="G592" s="138"/>
      <c r="H592" s="138"/>
      <c r="I592" s="138"/>
      <c r="J592" s="141" t="s">
        <v>5328</v>
      </c>
      <c r="K592" s="141" t="s">
        <v>4806</v>
      </c>
      <c r="L592" s="137" t="s">
        <v>51</v>
      </c>
      <c r="M592" s="202"/>
      <c r="N592" s="138"/>
      <c r="O592" s="141">
        <v>0</v>
      </c>
      <c r="P592" s="141">
        <v>0</v>
      </c>
      <c r="Q592" s="141">
        <v>0</v>
      </c>
      <c r="R592" s="141">
        <v>0</v>
      </c>
      <c r="S592" s="141">
        <v>0</v>
      </c>
      <c r="T592" s="141">
        <v>0</v>
      </c>
      <c r="U592" s="141">
        <v>0</v>
      </c>
      <c r="V592" s="141">
        <v>0</v>
      </c>
      <c r="W592" s="141">
        <v>0</v>
      </c>
      <c r="X592" s="631">
        <v>0</v>
      </c>
      <c r="Y592" s="141">
        <v>0</v>
      </c>
      <c r="Z592" s="141" t="s">
        <v>51</v>
      </c>
      <c r="AA592" s="141" t="s">
        <v>5289</v>
      </c>
      <c r="AB592" s="141" t="s">
        <v>5289</v>
      </c>
      <c r="AC592" s="131" t="s">
        <v>5289</v>
      </c>
      <c r="AD592" s="131" t="s">
        <v>5289</v>
      </c>
      <c r="AE592" s="131" t="s">
        <v>5289</v>
      </c>
      <c r="AF592" s="133" t="s">
        <v>5289</v>
      </c>
      <c r="AG592" s="107"/>
      <c r="AH592" s="107"/>
      <c r="AI592" s="107"/>
      <c r="AJ592" s="107"/>
      <c r="AK592" s="107"/>
      <c r="AL592" s="107"/>
    </row>
    <row r="593" spans="1:38" s="44" customFormat="1" ht="102">
      <c r="A593" s="639">
        <v>34</v>
      </c>
      <c r="B593" s="140" t="s">
        <v>4807</v>
      </c>
      <c r="C593" s="135" t="s">
        <v>4775</v>
      </c>
      <c r="D593" s="140" t="s">
        <v>4843</v>
      </c>
      <c r="E593" s="141" t="s">
        <v>40</v>
      </c>
      <c r="F593" s="138"/>
      <c r="G593" s="138"/>
      <c r="H593" s="138"/>
      <c r="I593" s="138"/>
      <c r="J593" s="141" t="s">
        <v>5328</v>
      </c>
      <c r="K593" s="141" t="s">
        <v>4808</v>
      </c>
      <c r="L593" s="137" t="s">
        <v>51</v>
      </c>
      <c r="M593" s="202"/>
      <c r="N593" s="138"/>
      <c r="O593" s="141">
        <v>0</v>
      </c>
      <c r="P593" s="141">
        <v>0</v>
      </c>
      <c r="Q593" s="141">
        <v>0</v>
      </c>
      <c r="R593" s="141">
        <v>0</v>
      </c>
      <c r="S593" s="141">
        <v>0</v>
      </c>
      <c r="T593" s="141">
        <v>0</v>
      </c>
      <c r="U593" s="141">
        <v>0</v>
      </c>
      <c r="V593" s="141">
        <v>0</v>
      </c>
      <c r="W593" s="141">
        <v>0</v>
      </c>
      <c r="X593" s="631">
        <v>0</v>
      </c>
      <c r="Y593" s="141">
        <v>0</v>
      </c>
      <c r="Z593" s="141" t="s">
        <v>51</v>
      </c>
      <c r="AA593" s="141" t="s">
        <v>5289</v>
      </c>
      <c r="AB593" s="141" t="s">
        <v>5289</v>
      </c>
      <c r="AC593" s="131" t="s">
        <v>5289</v>
      </c>
      <c r="AD593" s="131" t="s">
        <v>5289</v>
      </c>
      <c r="AE593" s="131" t="s">
        <v>5289</v>
      </c>
      <c r="AF593" s="133" t="s">
        <v>5289</v>
      </c>
      <c r="AG593" s="107"/>
      <c r="AH593" s="107"/>
      <c r="AI593" s="107"/>
      <c r="AJ593" s="107"/>
      <c r="AK593" s="107"/>
      <c r="AL593" s="107"/>
    </row>
    <row r="594" spans="1:38" s="44" customFormat="1" ht="102">
      <c r="A594" s="639">
        <v>35</v>
      </c>
      <c r="B594" s="140" t="s">
        <v>4809</v>
      </c>
      <c r="C594" s="135" t="s">
        <v>4775</v>
      </c>
      <c r="D594" s="140" t="s">
        <v>4844</v>
      </c>
      <c r="E594" s="141" t="s">
        <v>40</v>
      </c>
      <c r="F594" s="138"/>
      <c r="G594" s="138"/>
      <c r="H594" s="138"/>
      <c r="I594" s="138"/>
      <c r="J594" s="141" t="s">
        <v>5328</v>
      </c>
      <c r="K594" s="141" t="s">
        <v>4810</v>
      </c>
      <c r="L594" s="137" t="s">
        <v>51</v>
      </c>
      <c r="M594" s="202"/>
      <c r="N594" s="138"/>
      <c r="O594" s="141">
        <v>0</v>
      </c>
      <c r="P594" s="141">
        <v>0</v>
      </c>
      <c r="Q594" s="141">
        <v>0</v>
      </c>
      <c r="R594" s="141">
        <v>0</v>
      </c>
      <c r="S594" s="141">
        <v>0</v>
      </c>
      <c r="T594" s="141">
        <v>0</v>
      </c>
      <c r="U594" s="141">
        <v>0</v>
      </c>
      <c r="V594" s="141">
        <v>0</v>
      </c>
      <c r="W594" s="141">
        <v>0</v>
      </c>
      <c r="X594" s="631">
        <v>1</v>
      </c>
      <c r="Y594" s="141">
        <v>0</v>
      </c>
      <c r="Z594" s="141" t="s">
        <v>51</v>
      </c>
      <c r="AA594" s="141" t="s">
        <v>5289</v>
      </c>
      <c r="AB594" s="141" t="s">
        <v>5289</v>
      </c>
      <c r="AC594" s="131" t="s">
        <v>5289</v>
      </c>
      <c r="AD594" s="131" t="s">
        <v>5289</v>
      </c>
      <c r="AE594" s="131" t="s">
        <v>5289</v>
      </c>
      <c r="AF594" s="133" t="s">
        <v>5289</v>
      </c>
      <c r="AG594" s="107"/>
      <c r="AH594" s="107"/>
      <c r="AI594" s="107"/>
      <c r="AJ594" s="107"/>
      <c r="AK594" s="107"/>
      <c r="AL594" s="107"/>
    </row>
    <row r="595" spans="1:38" ht="102">
      <c r="A595" s="639">
        <v>36</v>
      </c>
      <c r="B595" s="140" t="s">
        <v>4811</v>
      </c>
      <c r="C595" s="135" t="s">
        <v>4775</v>
      </c>
      <c r="D595" s="140" t="s">
        <v>4845</v>
      </c>
      <c r="E595" s="141" t="s">
        <v>40</v>
      </c>
      <c r="F595" s="138"/>
      <c r="G595" s="138"/>
      <c r="H595" s="138"/>
      <c r="I595" s="138"/>
      <c r="J595" s="141" t="s">
        <v>5328</v>
      </c>
      <c r="K595" s="141" t="s">
        <v>4812</v>
      </c>
      <c r="L595" s="137" t="s">
        <v>51</v>
      </c>
      <c r="M595" s="202"/>
      <c r="N595" s="138"/>
      <c r="O595" s="141">
        <v>0</v>
      </c>
      <c r="P595" s="141">
        <v>0</v>
      </c>
      <c r="Q595" s="141">
        <v>0</v>
      </c>
      <c r="R595" s="141">
        <v>0</v>
      </c>
      <c r="S595" s="141">
        <v>0</v>
      </c>
      <c r="T595" s="141">
        <v>0</v>
      </c>
      <c r="U595" s="141">
        <v>0</v>
      </c>
      <c r="V595" s="141">
        <v>0</v>
      </c>
      <c r="W595" s="141">
        <v>0</v>
      </c>
      <c r="X595" s="631">
        <v>2</v>
      </c>
      <c r="Y595" s="141">
        <v>0</v>
      </c>
      <c r="Z595" s="141" t="s">
        <v>51</v>
      </c>
      <c r="AA595" s="141" t="s">
        <v>5289</v>
      </c>
      <c r="AB595" s="141" t="s">
        <v>5289</v>
      </c>
      <c r="AC595" s="131" t="s">
        <v>5289</v>
      </c>
      <c r="AD595" s="131" t="s">
        <v>5289</v>
      </c>
      <c r="AE595" s="131" t="s">
        <v>5289</v>
      </c>
      <c r="AF595" s="133" t="s">
        <v>5289</v>
      </c>
    </row>
    <row r="596" spans="1:38" ht="102">
      <c r="A596" s="639">
        <v>37</v>
      </c>
      <c r="B596" s="140" t="s">
        <v>4813</v>
      </c>
      <c r="C596" s="135" t="s">
        <v>4775</v>
      </c>
      <c r="D596" s="140" t="s">
        <v>4846</v>
      </c>
      <c r="E596" s="141" t="s">
        <v>40</v>
      </c>
      <c r="F596" s="138"/>
      <c r="G596" s="138"/>
      <c r="H596" s="138"/>
      <c r="I596" s="138"/>
      <c r="J596" s="187" t="s">
        <v>5328</v>
      </c>
      <c r="K596" s="187" t="s">
        <v>4814</v>
      </c>
      <c r="L596" s="188" t="s">
        <v>51</v>
      </c>
      <c r="M596" s="204"/>
      <c r="N596" s="189"/>
      <c r="O596" s="141">
        <v>0</v>
      </c>
      <c r="P596" s="141">
        <v>0</v>
      </c>
      <c r="Q596" s="141">
        <v>0</v>
      </c>
      <c r="R596" s="141">
        <v>0</v>
      </c>
      <c r="S596" s="141">
        <v>0</v>
      </c>
      <c r="T596" s="141">
        <v>0</v>
      </c>
      <c r="U596" s="141">
        <v>0</v>
      </c>
      <c r="V596" s="141">
        <v>0</v>
      </c>
      <c r="W596" s="141">
        <v>0</v>
      </c>
      <c r="X596" s="631">
        <v>0</v>
      </c>
      <c r="Y596" s="141">
        <v>0</v>
      </c>
      <c r="Z596" s="187" t="s">
        <v>51</v>
      </c>
      <c r="AA596" s="187" t="s">
        <v>5289</v>
      </c>
      <c r="AB596" s="187" t="s">
        <v>5289</v>
      </c>
      <c r="AC596" s="131" t="s">
        <v>5289</v>
      </c>
      <c r="AD596" s="131" t="s">
        <v>5289</v>
      </c>
      <c r="AE596" s="131" t="s">
        <v>5289</v>
      </c>
      <c r="AF596" s="133" t="s">
        <v>5289</v>
      </c>
    </row>
    <row r="597" spans="1:38" s="44" customFormat="1" ht="137.25" customHeight="1">
      <c r="A597" s="639">
        <v>38</v>
      </c>
      <c r="B597" s="140" t="s">
        <v>4815</v>
      </c>
      <c r="C597" s="135" t="s">
        <v>4775</v>
      </c>
      <c r="D597" s="140" t="s">
        <v>4847</v>
      </c>
      <c r="E597" s="631" t="s">
        <v>40</v>
      </c>
      <c r="F597" s="138"/>
      <c r="G597" s="138"/>
      <c r="H597" s="138"/>
      <c r="I597" s="138"/>
      <c r="J597" s="189"/>
      <c r="K597" s="189"/>
      <c r="L597" s="188" t="s">
        <v>51</v>
      </c>
      <c r="M597" s="204"/>
      <c r="N597" s="189"/>
      <c r="O597" s="631">
        <v>0</v>
      </c>
      <c r="P597" s="631">
        <v>0</v>
      </c>
      <c r="Q597" s="631">
        <v>0</v>
      </c>
      <c r="R597" s="631">
        <v>0</v>
      </c>
      <c r="S597" s="631">
        <v>0</v>
      </c>
      <c r="T597" s="141">
        <v>0</v>
      </c>
      <c r="U597" s="631">
        <v>0</v>
      </c>
      <c r="V597" s="631">
        <v>0</v>
      </c>
      <c r="W597" s="631">
        <v>0</v>
      </c>
      <c r="X597" s="631">
        <v>0</v>
      </c>
      <c r="Y597" s="631">
        <v>0</v>
      </c>
      <c r="Z597" s="187" t="s">
        <v>51</v>
      </c>
      <c r="AA597" s="187" t="s">
        <v>5289</v>
      </c>
      <c r="AB597" s="187" t="s">
        <v>5289</v>
      </c>
      <c r="AC597" s="131" t="s">
        <v>5289</v>
      </c>
      <c r="AD597" s="131" t="s">
        <v>5289</v>
      </c>
      <c r="AE597" s="131" t="s">
        <v>5289</v>
      </c>
      <c r="AF597" s="133" t="s">
        <v>5289</v>
      </c>
      <c r="AG597" s="107"/>
      <c r="AH597" s="107"/>
      <c r="AI597" s="107"/>
      <c r="AJ597" s="107"/>
      <c r="AK597" s="107"/>
      <c r="AL597" s="107"/>
    </row>
    <row r="598" spans="1:38" s="44" customFormat="1" ht="48.75" customHeight="1">
      <c r="A598" s="639">
        <v>39</v>
      </c>
      <c r="B598" s="627" t="s">
        <v>123</v>
      </c>
      <c r="C598" s="28" t="s">
        <v>4775</v>
      </c>
      <c r="D598" s="627" t="s">
        <v>19002</v>
      </c>
      <c r="E598" s="631" t="s">
        <v>40</v>
      </c>
      <c r="F598" s="138"/>
      <c r="G598" s="138"/>
      <c r="H598" s="138"/>
      <c r="I598" s="138"/>
      <c r="J598" s="187" t="s">
        <v>5328</v>
      </c>
      <c r="K598" s="631" t="s">
        <v>19148</v>
      </c>
      <c r="L598" s="188" t="s">
        <v>51</v>
      </c>
      <c r="M598" s="204"/>
      <c r="N598" s="189"/>
      <c r="O598" s="631">
        <v>0</v>
      </c>
      <c r="P598" s="631">
        <v>0</v>
      </c>
      <c r="Q598" s="631">
        <v>0</v>
      </c>
      <c r="R598" s="631">
        <v>0</v>
      </c>
      <c r="S598" s="631">
        <v>0</v>
      </c>
      <c r="T598" s="631">
        <v>1</v>
      </c>
      <c r="U598" s="631">
        <v>0</v>
      </c>
      <c r="V598" s="631">
        <v>0</v>
      </c>
      <c r="W598" s="631">
        <v>0</v>
      </c>
      <c r="X598" s="631">
        <v>2</v>
      </c>
      <c r="Y598" s="631">
        <v>0</v>
      </c>
      <c r="Z598" s="187" t="s">
        <v>51</v>
      </c>
      <c r="AA598" s="187" t="s">
        <v>5289</v>
      </c>
      <c r="AB598" s="187" t="s">
        <v>5289</v>
      </c>
      <c r="AC598" s="131" t="s">
        <v>5289</v>
      </c>
      <c r="AD598" s="131" t="s">
        <v>5289</v>
      </c>
      <c r="AE598" s="131" t="s">
        <v>5289</v>
      </c>
      <c r="AF598" s="133" t="s">
        <v>5289</v>
      </c>
      <c r="AG598" s="107"/>
      <c r="AH598" s="107"/>
      <c r="AI598" s="107"/>
      <c r="AJ598" s="107"/>
      <c r="AK598" s="107"/>
      <c r="AL598" s="107"/>
    </row>
    <row r="599" spans="1:38" s="44" customFormat="1" ht="48.75" customHeight="1">
      <c r="A599" s="639">
        <v>40</v>
      </c>
      <c r="B599" s="627" t="s">
        <v>19003</v>
      </c>
      <c r="C599" s="28" t="s">
        <v>4775</v>
      </c>
      <c r="D599" s="417" t="s">
        <v>19004</v>
      </c>
      <c r="E599" s="631" t="s">
        <v>40</v>
      </c>
      <c r="F599" s="138"/>
      <c r="G599" s="138"/>
      <c r="H599" s="138"/>
      <c r="I599" s="138"/>
      <c r="J599" s="187" t="s">
        <v>5328</v>
      </c>
      <c r="K599" s="631" t="s">
        <v>19149</v>
      </c>
      <c r="L599" s="188" t="s">
        <v>51</v>
      </c>
      <c r="M599" s="204"/>
      <c r="N599" s="189"/>
      <c r="O599" s="631">
        <v>0</v>
      </c>
      <c r="P599" s="631">
        <v>0</v>
      </c>
      <c r="Q599" s="631">
        <v>0</v>
      </c>
      <c r="R599" s="631">
        <v>0</v>
      </c>
      <c r="S599" s="631">
        <v>0</v>
      </c>
      <c r="T599" s="631">
        <v>1</v>
      </c>
      <c r="U599" s="631">
        <v>0</v>
      </c>
      <c r="V599" s="631">
        <v>0</v>
      </c>
      <c r="W599" s="631">
        <v>0</v>
      </c>
      <c r="X599" s="631">
        <v>1</v>
      </c>
      <c r="Y599" s="631">
        <v>1</v>
      </c>
      <c r="Z599" s="187" t="s">
        <v>51</v>
      </c>
      <c r="AA599" s="187" t="s">
        <v>5289</v>
      </c>
      <c r="AB599" s="187" t="s">
        <v>5289</v>
      </c>
      <c r="AC599" s="131" t="s">
        <v>5289</v>
      </c>
      <c r="AD599" s="131" t="s">
        <v>5289</v>
      </c>
      <c r="AE599" s="131" t="s">
        <v>5289</v>
      </c>
      <c r="AF599" s="133" t="s">
        <v>5289</v>
      </c>
      <c r="AG599" s="107"/>
      <c r="AH599" s="107"/>
      <c r="AI599" s="107"/>
      <c r="AJ599" s="107"/>
      <c r="AK599" s="107"/>
      <c r="AL599" s="107"/>
    </row>
    <row r="600" spans="1:38" s="44" customFormat="1" ht="48.75" customHeight="1">
      <c r="A600" s="639">
        <v>41</v>
      </c>
      <c r="B600" s="627" t="s">
        <v>1249</v>
      </c>
      <c r="C600" s="28" t="s">
        <v>4775</v>
      </c>
      <c r="D600" s="627" t="s">
        <v>19008</v>
      </c>
      <c r="E600" s="631" t="s">
        <v>40</v>
      </c>
      <c r="F600" s="138"/>
      <c r="G600" s="138"/>
      <c r="H600" s="138"/>
      <c r="I600" s="138"/>
      <c r="J600" s="187" t="s">
        <v>5328</v>
      </c>
      <c r="K600" s="631" t="s">
        <v>19150</v>
      </c>
      <c r="L600" s="188" t="s">
        <v>51</v>
      </c>
      <c r="M600" s="204"/>
      <c r="N600" s="189"/>
      <c r="O600" s="631">
        <v>0</v>
      </c>
      <c r="P600" s="631">
        <v>0</v>
      </c>
      <c r="Q600" s="631">
        <v>0</v>
      </c>
      <c r="R600" s="631">
        <v>0</v>
      </c>
      <c r="S600" s="631">
        <v>0</v>
      </c>
      <c r="T600" s="631">
        <v>1</v>
      </c>
      <c r="U600" s="631">
        <v>0</v>
      </c>
      <c r="V600" s="631">
        <v>0</v>
      </c>
      <c r="W600" s="631">
        <v>0</v>
      </c>
      <c r="X600" s="631">
        <v>0</v>
      </c>
      <c r="Y600" s="631">
        <v>0</v>
      </c>
      <c r="Z600" s="187" t="s">
        <v>51</v>
      </c>
      <c r="AA600" s="187" t="s">
        <v>5289</v>
      </c>
      <c r="AB600" s="187" t="s">
        <v>5289</v>
      </c>
      <c r="AC600" s="131" t="s">
        <v>5289</v>
      </c>
      <c r="AD600" s="131" t="s">
        <v>5289</v>
      </c>
      <c r="AE600" s="131" t="s">
        <v>5289</v>
      </c>
      <c r="AF600" s="133" t="s">
        <v>5289</v>
      </c>
      <c r="AG600" s="107"/>
      <c r="AH600" s="107"/>
      <c r="AI600" s="107"/>
      <c r="AJ600" s="107"/>
      <c r="AK600" s="107"/>
      <c r="AL600" s="107"/>
    </row>
    <row r="601" spans="1:38" s="44" customFormat="1" ht="48.75" customHeight="1">
      <c r="A601" s="639">
        <v>42</v>
      </c>
      <c r="B601" s="627" t="s">
        <v>19005</v>
      </c>
      <c r="C601" s="28" t="s">
        <v>4775</v>
      </c>
      <c r="D601" s="627" t="s">
        <v>19009</v>
      </c>
      <c r="E601" s="631" t="s">
        <v>40</v>
      </c>
      <c r="F601" s="138"/>
      <c r="G601" s="138"/>
      <c r="H601" s="138"/>
      <c r="I601" s="138"/>
      <c r="J601" s="187" t="s">
        <v>5328</v>
      </c>
      <c r="K601" s="631" t="s">
        <v>19151</v>
      </c>
      <c r="L601" s="188" t="s">
        <v>51</v>
      </c>
      <c r="M601" s="204"/>
      <c r="N601" s="189"/>
      <c r="O601" s="631">
        <v>0</v>
      </c>
      <c r="P601" s="631">
        <v>0</v>
      </c>
      <c r="Q601" s="631">
        <v>0</v>
      </c>
      <c r="R601" s="631">
        <v>0</v>
      </c>
      <c r="S601" s="631">
        <v>0</v>
      </c>
      <c r="T601" s="631">
        <v>1</v>
      </c>
      <c r="U601" s="631">
        <v>0</v>
      </c>
      <c r="V601" s="631">
        <v>0</v>
      </c>
      <c r="W601" s="631">
        <v>0</v>
      </c>
      <c r="X601" s="631">
        <v>3</v>
      </c>
      <c r="Y601" s="631">
        <v>1</v>
      </c>
      <c r="Z601" s="187" t="s">
        <v>51</v>
      </c>
      <c r="AA601" s="187" t="s">
        <v>5289</v>
      </c>
      <c r="AB601" s="187" t="s">
        <v>5289</v>
      </c>
      <c r="AC601" s="131" t="s">
        <v>5289</v>
      </c>
      <c r="AD601" s="131" t="s">
        <v>5289</v>
      </c>
      <c r="AE601" s="131" t="s">
        <v>5289</v>
      </c>
      <c r="AF601" s="133" t="s">
        <v>5289</v>
      </c>
      <c r="AG601" s="107"/>
      <c r="AH601" s="107"/>
      <c r="AI601" s="107"/>
      <c r="AJ601" s="107"/>
      <c r="AK601" s="107"/>
      <c r="AL601" s="107"/>
    </row>
    <row r="602" spans="1:38" s="44" customFormat="1" ht="48.75" customHeight="1">
      <c r="A602" s="639">
        <v>43</v>
      </c>
      <c r="B602" s="627" t="s">
        <v>19006</v>
      </c>
      <c r="C602" s="28" t="s">
        <v>4775</v>
      </c>
      <c r="D602" s="627" t="s">
        <v>19010</v>
      </c>
      <c r="E602" s="631" t="s">
        <v>40</v>
      </c>
      <c r="F602" s="138"/>
      <c r="G602" s="138"/>
      <c r="H602" s="138"/>
      <c r="I602" s="138"/>
      <c r="J602" s="187" t="s">
        <v>5328</v>
      </c>
      <c r="K602" s="631" t="s">
        <v>19152</v>
      </c>
      <c r="L602" s="188" t="s">
        <v>51</v>
      </c>
      <c r="M602" s="204"/>
      <c r="N602" s="189"/>
      <c r="O602" s="631">
        <v>0</v>
      </c>
      <c r="P602" s="631">
        <v>0</v>
      </c>
      <c r="Q602" s="631">
        <v>0</v>
      </c>
      <c r="R602" s="631">
        <v>0</v>
      </c>
      <c r="S602" s="631">
        <v>0</v>
      </c>
      <c r="T602" s="631">
        <v>1</v>
      </c>
      <c r="U602" s="631">
        <v>0</v>
      </c>
      <c r="V602" s="631">
        <v>0</v>
      </c>
      <c r="W602" s="631">
        <v>0</v>
      </c>
      <c r="X602" s="631">
        <v>0</v>
      </c>
      <c r="Y602" s="631">
        <v>0</v>
      </c>
      <c r="Z602" s="187" t="s">
        <v>51</v>
      </c>
      <c r="AA602" s="187" t="s">
        <v>5289</v>
      </c>
      <c r="AB602" s="187" t="s">
        <v>5289</v>
      </c>
      <c r="AC602" s="131" t="s">
        <v>5289</v>
      </c>
      <c r="AD602" s="131" t="s">
        <v>5289</v>
      </c>
      <c r="AE602" s="131" t="s">
        <v>5289</v>
      </c>
      <c r="AF602" s="133" t="s">
        <v>5289</v>
      </c>
      <c r="AG602" s="107"/>
      <c r="AH602" s="107"/>
      <c r="AI602" s="107"/>
      <c r="AJ602" s="107"/>
      <c r="AK602" s="107"/>
      <c r="AL602" s="107"/>
    </row>
    <row r="603" spans="1:38" s="44" customFormat="1" ht="47.25" customHeight="1">
      <c r="A603" s="639">
        <v>44</v>
      </c>
      <c r="B603" s="627" t="s">
        <v>19007</v>
      </c>
      <c r="C603" s="28" t="s">
        <v>4775</v>
      </c>
      <c r="D603" s="627" t="s">
        <v>19011</v>
      </c>
      <c r="E603" s="631" t="s">
        <v>40</v>
      </c>
      <c r="F603" s="138"/>
      <c r="G603" s="138"/>
      <c r="H603" s="138"/>
      <c r="I603" s="138"/>
      <c r="J603" s="187" t="s">
        <v>5328</v>
      </c>
      <c r="K603" s="631" t="s">
        <v>19153</v>
      </c>
      <c r="L603" s="188" t="s">
        <v>51</v>
      </c>
      <c r="M603" s="204"/>
      <c r="N603" s="189"/>
      <c r="O603" s="631">
        <v>0</v>
      </c>
      <c r="P603" s="631">
        <v>0</v>
      </c>
      <c r="Q603" s="631">
        <v>0</v>
      </c>
      <c r="R603" s="631">
        <v>0</v>
      </c>
      <c r="S603" s="631">
        <v>0</v>
      </c>
      <c r="T603" s="631">
        <v>1</v>
      </c>
      <c r="U603" s="631">
        <v>0</v>
      </c>
      <c r="V603" s="631">
        <v>0</v>
      </c>
      <c r="W603" s="631">
        <v>0</v>
      </c>
      <c r="X603" s="631">
        <v>3</v>
      </c>
      <c r="Y603" s="631">
        <v>0</v>
      </c>
      <c r="Z603" s="187" t="s">
        <v>51</v>
      </c>
      <c r="AA603" s="187" t="s">
        <v>5289</v>
      </c>
      <c r="AB603" s="187" t="s">
        <v>5289</v>
      </c>
      <c r="AC603" s="131" t="s">
        <v>5289</v>
      </c>
      <c r="AD603" s="131" t="s">
        <v>5289</v>
      </c>
      <c r="AE603" s="131" t="s">
        <v>5289</v>
      </c>
      <c r="AF603" s="133" t="s">
        <v>5289</v>
      </c>
      <c r="AG603" s="107"/>
      <c r="AH603" s="107"/>
      <c r="AI603" s="107"/>
      <c r="AJ603" s="107"/>
      <c r="AK603" s="107"/>
      <c r="AL603" s="107"/>
    </row>
    <row r="604" spans="1:38" s="44" customFormat="1" ht="47.25" customHeight="1">
      <c r="A604" s="639">
        <v>45</v>
      </c>
      <c r="B604" s="627" t="s">
        <v>19154</v>
      </c>
      <c r="C604" s="28" t="s">
        <v>4775</v>
      </c>
      <c r="D604" s="627" t="s">
        <v>19155</v>
      </c>
      <c r="E604" s="631" t="s">
        <v>40</v>
      </c>
      <c r="F604" s="138"/>
      <c r="G604" s="138"/>
      <c r="H604" s="138"/>
      <c r="I604" s="138"/>
      <c r="J604" s="187" t="s">
        <v>5328</v>
      </c>
      <c r="K604" s="631" t="s">
        <v>19168</v>
      </c>
      <c r="L604" s="188" t="s">
        <v>51</v>
      </c>
      <c r="M604" s="204"/>
      <c r="N604" s="189"/>
      <c r="O604" s="631">
        <v>0</v>
      </c>
      <c r="P604" s="631">
        <v>0</v>
      </c>
      <c r="Q604" s="631">
        <v>0</v>
      </c>
      <c r="R604" s="631">
        <v>0</v>
      </c>
      <c r="S604" s="631">
        <v>0</v>
      </c>
      <c r="T604" s="631">
        <v>1</v>
      </c>
      <c r="U604" s="631">
        <v>0</v>
      </c>
      <c r="V604" s="631">
        <v>0</v>
      </c>
      <c r="W604" s="631">
        <v>0</v>
      </c>
      <c r="X604" s="631">
        <v>0</v>
      </c>
      <c r="Y604" s="631">
        <v>0</v>
      </c>
      <c r="Z604" s="187" t="s">
        <v>51</v>
      </c>
      <c r="AA604" s="187" t="s">
        <v>5289</v>
      </c>
      <c r="AB604" s="187" t="s">
        <v>5289</v>
      </c>
      <c r="AC604" s="131" t="s">
        <v>5289</v>
      </c>
      <c r="AD604" s="131" t="s">
        <v>5289</v>
      </c>
      <c r="AE604" s="131" t="s">
        <v>5289</v>
      </c>
      <c r="AF604" s="133" t="s">
        <v>5289</v>
      </c>
      <c r="AG604" s="107"/>
      <c r="AH604" s="107"/>
      <c r="AI604" s="107"/>
      <c r="AJ604" s="107"/>
      <c r="AK604" s="107"/>
      <c r="AL604" s="107"/>
    </row>
    <row r="605" spans="1:38" s="44" customFormat="1" ht="47.25" customHeight="1">
      <c r="A605" s="639">
        <v>46</v>
      </c>
      <c r="B605" s="627" t="s">
        <v>9381</v>
      </c>
      <c r="C605" s="28" t="s">
        <v>4775</v>
      </c>
      <c r="D605" s="627" t="s">
        <v>19156</v>
      </c>
      <c r="E605" s="631" t="s">
        <v>40</v>
      </c>
      <c r="F605" s="138"/>
      <c r="G605" s="138"/>
      <c r="H605" s="138"/>
      <c r="I605" s="138"/>
      <c r="J605" s="187" t="s">
        <v>5328</v>
      </c>
      <c r="K605" s="631" t="s">
        <v>19169</v>
      </c>
      <c r="L605" s="188" t="s">
        <v>51</v>
      </c>
      <c r="M605" s="204"/>
      <c r="N605" s="189"/>
      <c r="O605" s="631">
        <v>0</v>
      </c>
      <c r="P605" s="631">
        <v>0</v>
      </c>
      <c r="Q605" s="631">
        <v>0</v>
      </c>
      <c r="R605" s="631">
        <v>0</v>
      </c>
      <c r="S605" s="631">
        <v>0</v>
      </c>
      <c r="T605" s="631">
        <v>1</v>
      </c>
      <c r="U605" s="631">
        <v>0</v>
      </c>
      <c r="V605" s="631">
        <v>0</v>
      </c>
      <c r="W605" s="631">
        <v>0</v>
      </c>
      <c r="X605" s="631">
        <v>0</v>
      </c>
      <c r="Y605" s="631">
        <v>0</v>
      </c>
      <c r="Z605" s="187" t="s">
        <v>51</v>
      </c>
      <c r="AA605" s="187" t="s">
        <v>5289</v>
      </c>
      <c r="AB605" s="187" t="s">
        <v>5289</v>
      </c>
      <c r="AC605" s="131" t="s">
        <v>5289</v>
      </c>
      <c r="AD605" s="131" t="s">
        <v>5289</v>
      </c>
      <c r="AE605" s="131" t="s">
        <v>5289</v>
      </c>
      <c r="AF605" s="133" t="s">
        <v>5289</v>
      </c>
      <c r="AG605" s="107"/>
      <c r="AH605" s="107"/>
      <c r="AI605" s="107"/>
      <c r="AJ605" s="107"/>
      <c r="AK605" s="107"/>
      <c r="AL605" s="107"/>
    </row>
    <row r="606" spans="1:38" s="44" customFormat="1" ht="47.25" customHeight="1">
      <c r="A606" s="639">
        <v>47</v>
      </c>
      <c r="B606" s="627" t="s">
        <v>19157</v>
      </c>
      <c r="C606" s="28" t="s">
        <v>4775</v>
      </c>
      <c r="D606" s="627" t="s">
        <v>19158</v>
      </c>
      <c r="E606" s="631" t="s">
        <v>40</v>
      </c>
      <c r="F606" s="138"/>
      <c r="G606" s="138"/>
      <c r="H606" s="138"/>
      <c r="I606" s="138"/>
      <c r="J606" s="187" t="s">
        <v>5328</v>
      </c>
      <c r="K606" s="631" t="s">
        <v>19170</v>
      </c>
      <c r="L606" s="188" t="s">
        <v>51</v>
      </c>
      <c r="M606" s="204"/>
      <c r="N606" s="189"/>
      <c r="O606" s="631">
        <v>0</v>
      </c>
      <c r="P606" s="631">
        <v>0</v>
      </c>
      <c r="Q606" s="631">
        <v>0</v>
      </c>
      <c r="R606" s="631">
        <v>0</v>
      </c>
      <c r="S606" s="631">
        <v>0</v>
      </c>
      <c r="T606" s="631">
        <v>1</v>
      </c>
      <c r="U606" s="631">
        <v>0</v>
      </c>
      <c r="V606" s="631">
        <v>0</v>
      </c>
      <c r="W606" s="631">
        <v>0</v>
      </c>
      <c r="X606" s="631">
        <v>0</v>
      </c>
      <c r="Y606" s="631">
        <v>0</v>
      </c>
      <c r="Z606" s="187" t="s">
        <v>51</v>
      </c>
      <c r="AA606" s="187" t="s">
        <v>5289</v>
      </c>
      <c r="AB606" s="187" t="s">
        <v>5289</v>
      </c>
      <c r="AC606" s="131" t="s">
        <v>5289</v>
      </c>
      <c r="AD606" s="131" t="s">
        <v>5289</v>
      </c>
      <c r="AE606" s="131" t="s">
        <v>5289</v>
      </c>
      <c r="AF606" s="133" t="s">
        <v>5289</v>
      </c>
      <c r="AG606" s="107"/>
      <c r="AH606" s="107"/>
      <c r="AI606" s="107"/>
      <c r="AJ606" s="107"/>
      <c r="AK606" s="107"/>
      <c r="AL606" s="107"/>
    </row>
    <row r="607" spans="1:38" s="44" customFormat="1" ht="47.25" customHeight="1">
      <c r="A607" s="639">
        <v>48</v>
      </c>
      <c r="B607" s="627" t="s">
        <v>19159</v>
      </c>
      <c r="C607" s="28" t="s">
        <v>4775</v>
      </c>
      <c r="D607" s="627" t="s">
        <v>19160</v>
      </c>
      <c r="E607" s="631" t="s">
        <v>40</v>
      </c>
      <c r="F607" s="138"/>
      <c r="G607" s="138"/>
      <c r="H607" s="138"/>
      <c r="I607" s="138"/>
      <c r="J607" s="187" t="s">
        <v>5328</v>
      </c>
      <c r="K607" s="631" t="s">
        <v>19171</v>
      </c>
      <c r="L607" s="188" t="s">
        <v>51</v>
      </c>
      <c r="M607" s="204"/>
      <c r="N607" s="189"/>
      <c r="O607" s="631">
        <v>0</v>
      </c>
      <c r="P607" s="631">
        <v>0</v>
      </c>
      <c r="Q607" s="631">
        <v>0</v>
      </c>
      <c r="R607" s="631">
        <v>0</v>
      </c>
      <c r="S607" s="631">
        <v>0</v>
      </c>
      <c r="T607" s="631">
        <v>1</v>
      </c>
      <c r="U607" s="631">
        <v>0</v>
      </c>
      <c r="V607" s="631">
        <v>0</v>
      </c>
      <c r="W607" s="631">
        <v>0</v>
      </c>
      <c r="X607" s="631">
        <v>0</v>
      </c>
      <c r="Y607" s="631">
        <v>0</v>
      </c>
      <c r="Z607" s="187" t="s">
        <v>51</v>
      </c>
      <c r="AA607" s="187" t="s">
        <v>5289</v>
      </c>
      <c r="AB607" s="187" t="s">
        <v>5289</v>
      </c>
      <c r="AC607" s="131" t="s">
        <v>5289</v>
      </c>
      <c r="AD607" s="131" t="s">
        <v>5289</v>
      </c>
      <c r="AE607" s="131" t="s">
        <v>5289</v>
      </c>
      <c r="AF607" s="133" t="s">
        <v>5289</v>
      </c>
      <c r="AG607" s="107"/>
      <c r="AH607" s="107"/>
      <c r="AI607" s="107"/>
      <c r="AJ607" s="107"/>
      <c r="AK607" s="107"/>
      <c r="AL607" s="107"/>
    </row>
    <row r="608" spans="1:38" s="44" customFormat="1" ht="47.25" customHeight="1">
      <c r="A608" s="639">
        <v>49</v>
      </c>
      <c r="B608" s="627" t="s">
        <v>19161</v>
      </c>
      <c r="C608" s="28" t="s">
        <v>4775</v>
      </c>
      <c r="D608" s="627" t="s">
        <v>19162</v>
      </c>
      <c r="E608" s="631" t="s">
        <v>40</v>
      </c>
      <c r="F608" s="138"/>
      <c r="G608" s="138"/>
      <c r="H608" s="138"/>
      <c r="I608" s="138"/>
      <c r="J608" s="187" t="s">
        <v>5328</v>
      </c>
      <c r="K608" s="631" t="s">
        <v>19172</v>
      </c>
      <c r="L608" s="188" t="s">
        <v>51</v>
      </c>
      <c r="M608" s="204"/>
      <c r="N608" s="189"/>
      <c r="O608" s="631">
        <v>0</v>
      </c>
      <c r="P608" s="631">
        <v>0</v>
      </c>
      <c r="Q608" s="631">
        <v>0</v>
      </c>
      <c r="R608" s="631">
        <v>0</v>
      </c>
      <c r="S608" s="631">
        <v>0</v>
      </c>
      <c r="T608" s="631">
        <v>1</v>
      </c>
      <c r="U608" s="631">
        <v>0</v>
      </c>
      <c r="V608" s="631">
        <v>0</v>
      </c>
      <c r="W608" s="631">
        <v>0</v>
      </c>
      <c r="X608" s="631">
        <v>0</v>
      </c>
      <c r="Y608" s="631">
        <v>0</v>
      </c>
      <c r="Z608" s="187" t="s">
        <v>51</v>
      </c>
      <c r="AA608" s="187" t="s">
        <v>5289</v>
      </c>
      <c r="AB608" s="187" t="s">
        <v>5289</v>
      </c>
      <c r="AC608" s="131" t="s">
        <v>5289</v>
      </c>
      <c r="AD608" s="131" t="s">
        <v>5289</v>
      </c>
      <c r="AE608" s="131" t="s">
        <v>5289</v>
      </c>
      <c r="AF608" s="133" t="s">
        <v>5289</v>
      </c>
      <c r="AG608" s="107"/>
      <c r="AH608" s="107"/>
      <c r="AI608" s="107"/>
      <c r="AJ608" s="107"/>
      <c r="AK608" s="107"/>
      <c r="AL608" s="107"/>
    </row>
    <row r="609" spans="1:38" s="44" customFormat="1" ht="47.25" customHeight="1">
      <c r="A609" s="639">
        <v>50</v>
      </c>
      <c r="B609" s="627" t="s">
        <v>19039</v>
      </c>
      <c r="C609" s="28" t="s">
        <v>4775</v>
      </c>
      <c r="D609" s="627" t="s">
        <v>19163</v>
      </c>
      <c r="E609" s="631" t="s">
        <v>40</v>
      </c>
      <c r="F609" s="138"/>
      <c r="G609" s="138"/>
      <c r="H609" s="138"/>
      <c r="I609" s="138"/>
      <c r="J609" s="187" t="s">
        <v>5328</v>
      </c>
      <c r="K609" s="631" t="s">
        <v>19173</v>
      </c>
      <c r="L609" s="188" t="s">
        <v>51</v>
      </c>
      <c r="M609" s="204"/>
      <c r="N609" s="189"/>
      <c r="O609" s="631">
        <v>0</v>
      </c>
      <c r="P609" s="631">
        <v>0</v>
      </c>
      <c r="Q609" s="631">
        <v>0</v>
      </c>
      <c r="R609" s="631">
        <v>0</v>
      </c>
      <c r="S609" s="631">
        <v>0</v>
      </c>
      <c r="T609" s="631">
        <v>1</v>
      </c>
      <c r="U609" s="631">
        <v>0</v>
      </c>
      <c r="V609" s="631">
        <v>0</v>
      </c>
      <c r="W609" s="631">
        <v>0</v>
      </c>
      <c r="X609" s="631">
        <v>0</v>
      </c>
      <c r="Y609" s="631">
        <v>0</v>
      </c>
      <c r="Z609" s="187" t="s">
        <v>51</v>
      </c>
      <c r="AA609" s="187" t="s">
        <v>5289</v>
      </c>
      <c r="AB609" s="187" t="s">
        <v>5289</v>
      </c>
      <c r="AC609" s="131" t="s">
        <v>5289</v>
      </c>
      <c r="AD609" s="131" t="s">
        <v>5289</v>
      </c>
      <c r="AE609" s="131" t="s">
        <v>5289</v>
      </c>
      <c r="AF609" s="133" t="s">
        <v>5289</v>
      </c>
      <c r="AG609" s="107"/>
      <c r="AH609" s="107"/>
      <c r="AI609" s="107"/>
      <c r="AJ609" s="107"/>
      <c r="AK609" s="107"/>
      <c r="AL609" s="107"/>
    </row>
    <row r="610" spans="1:38" s="44" customFormat="1" ht="47.25" customHeight="1">
      <c r="A610" s="639">
        <v>51</v>
      </c>
      <c r="B610" s="627" t="s">
        <v>19164</v>
      </c>
      <c r="C610" s="28" t="s">
        <v>4775</v>
      </c>
      <c r="D610" s="627" t="s">
        <v>19165</v>
      </c>
      <c r="E610" s="631" t="s">
        <v>40</v>
      </c>
      <c r="F610" s="138"/>
      <c r="G610" s="138"/>
      <c r="H610" s="138"/>
      <c r="I610" s="138"/>
      <c r="J610" s="187" t="s">
        <v>5328</v>
      </c>
      <c r="K610" s="631" t="s">
        <v>19174</v>
      </c>
      <c r="L610" s="188" t="s">
        <v>51</v>
      </c>
      <c r="M610" s="204"/>
      <c r="N610" s="189"/>
      <c r="O610" s="631">
        <v>0</v>
      </c>
      <c r="P610" s="631">
        <v>0</v>
      </c>
      <c r="Q610" s="631">
        <v>0</v>
      </c>
      <c r="R610" s="631">
        <v>0</v>
      </c>
      <c r="S610" s="631">
        <v>0</v>
      </c>
      <c r="T610" s="631">
        <v>1</v>
      </c>
      <c r="U610" s="631">
        <v>0</v>
      </c>
      <c r="V610" s="631">
        <v>0</v>
      </c>
      <c r="W610" s="631">
        <v>0</v>
      </c>
      <c r="X610" s="631">
        <v>18</v>
      </c>
      <c r="Y610" s="631">
        <v>0</v>
      </c>
      <c r="Z610" s="187" t="s">
        <v>51</v>
      </c>
      <c r="AA610" s="187" t="s">
        <v>5289</v>
      </c>
      <c r="AB610" s="187" t="s">
        <v>5289</v>
      </c>
      <c r="AC610" s="131" t="s">
        <v>5289</v>
      </c>
      <c r="AD610" s="131" t="s">
        <v>5289</v>
      </c>
      <c r="AE610" s="131" t="s">
        <v>5289</v>
      </c>
      <c r="AF610" s="133" t="s">
        <v>5289</v>
      </c>
      <c r="AG610" s="107"/>
      <c r="AH610" s="107"/>
      <c r="AI610" s="107"/>
      <c r="AJ610" s="107"/>
      <c r="AK610" s="107"/>
      <c r="AL610" s="107"/>
    </row>
    <row r="611" spans="1:38" s="44" customFormat="1" ht="47.25" customHeight="1">
      <c r="A611" s="639">
        <v>52</v>
      </c>
      <c r="B611" s="627" t="s">
        <v>19166</v>
      </c>
      <c r="C611" s="28" t="s">
        <v>4775</v>
      </c>
      <c r="D611" s="627" t="s">
        <v>19167</v>
      </c>
      <c r="E611" s="631" t="s">
        <v>40</v>
      </c>
      <c r="F611" s="138"/>
      <c r="G611" s="138"/>
      <c r="H611" s="138"/>
      <c r="I611" s="138"/>
      <c r="J611" s="187" t="s">
        <v>5328</v>
      </c>
      <c r="K611" s="631" t="s">
        <v>19175</v>
      </c>
      <c r="L611" s="188" t="s">
        <v>51</v>
      </c>
      <c r="M611" s="204"/>
      <c r="N611" s="189"/>
      <c r="O611" s="631">
        <v>0</v>
      </c>
      <c r="P611" s="631">
        <v>0</v>
      </c>
      <c r="Q611" s="631">
        <v>0</v>
      </c>
      <c r="R611" s="631">
        <v>0</v>
      </c>
      <c r="S611" s="631">
        <v>0</v>
      </c>
      <c r="T611" s="631">
        <v>1</v>
      </c>
      <c r="U611" s="631">
        <v>0</v>
      </c>
      <c r="V611" s="631">
        <v>0</v>
      </c>
      <c r="W611" s="631">
        <v>0</v>
      </c>
      <c r="X611" s="631">
        <v>7</v>
      </c>
      <c r="Y611" s="631">
        <v>0</v>
      </c>
      <c r="Z611" s="187" t="s">
        <v>51</v>
      </c>
      <c r="AA611" s="187" t="s">
        <v>5289</v>
      </c>
      <c r="AB611" s="187" t="s">
        <v>5289</v>
      </c>
      <c r="AC611" s="131" t="s">
        <v>5289</v>
      </c>
      <c r="AD611" s="131" t="s">
        <v>5289</v>
      </c>
      <c r="AE611" s="131" t="s">
        <v>5289</v>
      </c>
      <c r="AF611" s="133" t="s">
        <v>5289</v>
      </c>
      <c r="AG611" s="107"/>
      <c r="AH611" s="107"/>
      <c r="AI611" s="107"/>
      <c r="AJ611" s="107"/>
      <c r="AK611" s="107"/>
      <c r="AL611" s="107"/>
    </row>
    <row r="612" spans="1:38" s="42" customFormat="1" ht="15.75" customHeight="1" thickBot="1">
      <c r="A612" s="18"/>
      <c r="B612" s="18">
        <v>52</v>
      </c>
      <c r="C612" s="18"/>
      <c r="D612" s="18">
        <v>52</v>
      </c>
      <c r="E612" s="18">
        <v>52</v>
      </c>
      <c r="F612" s="18"/>
      <c r="G612" s="18"/>
      <c r="H612" s="18">
        <v>0</v>
      </c>
      <c r="I612" s="18"/>
      <c r="J612" s="18">
        <v>1</v>
      </c>
      <c r="K612" s="18">
        <v>47</v>
      </c>
      <c r="L612" s="18">
        <v>2</v>
      </c>
      <c r="M612" s="200"/>
      <c r="N612" s="18">
        <f t="shared" ref="N612:O612" si="75">SUM(N560:N611)</f>
        <v>0</v>
      </c>
      <c r="O612" s="18">
        <f t="shared" si="75"/>
        <v>0</v>
      </c>
      <c r="P612" s="18">
        <f t="shared" ref="P612:Q612" si="76">SUM(P560:P611)</f>
        <v>0</v>
      </c>
      <c r="Q612" s="18">
        <f t="shared" si="76"/>
        <v>0</v>
      </c>
      <c r="R612" s="18">
        <f t="shared" ref="R612" si="77">SUM(R560:R611)</f>
        <v>0</v>
      </c>
      <c r="S612" s="18">
        <f t="shared" ref="S612" si="78">SUM(S560:S611)</f>
        <v>0</v>
      </c>
      <c r="T612" s="18">
        <f t="shared" ref="T612:U612" si="79">SUM(T560:T611)</f>
        <v>14</v>
      </c>
      <c r="U612" s="18">
        <f t="shared" si="79"/>
        <v>0</v>
      </c>
      <c r="V612" s="18">
        <f t="shared" ref="V612:W612" si="80">SUM(V560:V611)</f>
        <v>0</v>
      </c>
      <c r="W612" s="18">
        <f t="shared" si="80"/>
        <v>0</v>
      </c>
      <c r="X612" s="18">
        <f t="shared" ref="X612:Y612" si="81">SUM(X560:X611)</f>
        <v>1351</v>
      </c>
      <c r="Y612" s="18">
        <f t="shared" si="81"/>
        <v>74</v>
      </c>
      <c r="Z612" s="18">
        <v>27</v>
      </c>
      <c r="AA612" s="18">
        <v>1</v>
      </c>
      <c r="AB612" s="18">
        <v>1</v>
      </c>
      <c r="AC612" s="18"/>
      <c r="AD612" s="18"/>
      <c r="AE612" s="18"/>
      <c r="AF612" s="18"/>
      <c r="AG612" s="111"/>
      <c r="AH612" s="111"/>
      <c r="AI612" s="111"/>
      <c r="AJ612" s="111"/>
      <c r="AK612" s="111"/>
      <c r="AL612" s="111"/>
    </row>
    <row r="613" spans="1:38" ht="15.75" customHeight="1" thickBot="1">
      <c r="A613" s="660" t="s">
        <v>199</v>
      </c>
      <c r="B613" s="661"/>
      <c r="C613" s="661"/>
      <c r="D613" s="661"/>
      <c r="E613" s="661"/>
      <c r="F613" s="661"/>
      <c r="G613" s="661"/>
      <c r="H613" s="661"/>
      <c r="I613" s="661"/>
      <c r="J613" s="661"/>
      <c r="K613" s="661"/>
      <c r="L613" s="661"/>
      <c r="M613" s="661"/>
      <c r="N613" s="661"/>
      <c r="O613" s="661"/>
      <c r="P613" s="661"/>
      <c r="Q613" s="661"/>
      <c r="R613" s="661"/>
      <c r="S613" s="661"/>
      <c r="T613" s="661"/>
      <c r="U613" s="661"/>
      <c r="V613" s="661"/>
      <c r="W613" s="661"/>
      <c r="X613" s="661"/>
      <c r="Y613" s="661"/>
      <c r="Z613" s="661"/>
      <c r="AA613" s="661"/>
      <c r="AB613" s="661"/>
      <c r="AC613" s="661"/>
      <c r="AD613" s="661"/>
      <c r="AE613" s="661"/>
      <c r="AF613" s="662"/>
    </row>
    <row r="614" spans="1:38" ht="267.75">
      <c r="A614" s="639">
        <v>1</v>
      </c>
      <c r="B614" s="146" t="s">
        <v>5399</v>
      </c>
      <c r="C614" s="146" t="s">
        <v>13714</v>
      </c>
      <c r="D614" s="146" t="s">
        <v>5789</v>
      </c>
      <c r="E614" s="145" t="s">
        <v>15986</v>
      </c>
      <c r="F614" s="145" t="s">
        <v>16683</v>
      </c>
      <c r="G614" s="138"/>
      <c r="H614" s="138"/>
      <c r="I614" s="138"/>
      <c r="J614" s="152"/>
      <c r="K614" s="138"/>
      <c r="L614" s="80" t="s">
        <v>51</v>
      </c>
      <c r="M614" s="202"/>
      <c r="N614" s="138"/>
      <c r="O614" s="145">
        <v>0</v>
      </c>
      <c r="P614" s="145">
        <v>0</v>
      </c>
      <c r="Q614" s="145">
        <v>0</v>
      </c>
      <c r="R614" s="145">
        <v>0</v>
      </c>
      <c r="S614" s="145">
        <v>0</v>
      </c>
      <c r="T614" s="145">
        <v>0</v>
      </c>
      <c r="U614" s="145">
        <v>0</v>
      </c>
      <c r="V614" s="145">
        <v>0</v>
      </c>
      <c r="W614" s="145">
        <v>0</v>
      </c>
      <c r="X614" s="118">
        <v>594</v>
      </c>
      <c r="Y614" s="145">
        <v>44</v>
      </c>
      <c r="Z614" s="145" t="s">
        <v>51</v>
      </c>
      <c r="AA614" s="146" t="s">
        <v>5423</v>
      </c>
      <c r="AB614" s="146" t="s">
        <v>15987</v>
      </c>
      <c r="AC614" s="131" t="s">
        <v>5424</v>
      </c>
      <c r="AD614" s="131" t="s">
        <v>15988</v>
      </c>
      <c r="AE614" s="131">
        <v>83954844235</v>
      </c>
      <c r="AF614" s="756" t="s">
        <v>5425</v>
      </c>
    </row>
    <row r="615" spans="1:38" s="44" customFormat="1" ht="72.75" customHeight="1">
      <c r="A615" s="639">
        <v>2</v>
      </c>
      <c r="B615" s="140" t="s">
        <v>4758</v>
      </c>
      <c r="C615" s="140" t="s">
        <v>13714</v>
      </c>
      <c r="D615" s="140" t="s">
        <v>5790</v>
      </c>
      <c r="E615" s="148" t="s">
        <v>40</v>
      </c>
      <c r="F615" s="138"/>
      <c r="G615" s="138"/>
      <c r="H615" s="138"/>
      <c r="I615" s="138"/>
      <c r="J615" s="138"/>
      <c r="K615" s="138"/>
      <c r="L615" s="80" t="s">
        <v>51</v>
      </c>
      <c r="M615" s="202"/>
      <c r="N615" s="138"/>
      <c r="O615" s="80">
        <v>0</v>
      </c>
      <c r="P615" s="80">
        <v>0</v>
      </c>
      <c r="Q615" s="80">
        <v>0</v>
      </c>
      <c r="R615" s="80">
        <v>0</v>
      </c>
      <c r="S615" s="80">
        <v>0</v>
      </c>
      <c r="T615" s="80">
        <v>0</v>
      </c>
      <c r="U615" s="80">
        <v>0</v>
      </c>
      <c r="V615" s="80">
        <v>0</v>
      </c>
      <c r="W615" s="80">
        <v>0</v>
      </c>
      <c r="X615" s="624">
        <v>0</v>
      </c>
      <c r="Y615" s="80">
        <v>0</v>
      </c>
      <c r="Z615" s="80" t="s">
        <v>51</v>
      </c>
      <c r="AA615" s="80" t="s">
        <v>5289</v>
      </c>
      <c r="AB615" s="80" t="s">
        <v>5289</v>
      </c>
      <c r="AC615" s="131" t="s">
        <v>5289</v>
      </c>
      <c r="AD615" s="131" t="s">
        <v>5289</v>
      </c>
      <c r="AE615" s="131" t="s">
        <v>5289</v>
      </c>
      <c r="AF615" s="133" t="s">
        <v>5289</v>
      </c>
      <c r="AG615" s="107"/>
      <c r="AH615" s="107"/>
      <c r="AI615" s="107"/>
      <c r="AJ615" s="107"/>
      <c r="AK615" s="107"/>
      <c r="AL615" s="107"/>
    </row>
    <row r="616" spans="1:38" s="44" customFormat="1" ht="165.75">
      <c r="A616" s="639">
        <v>3</v>
      </c>
      <c r="B616" s="140" t="s">
        <v>4772</v>
      </c>
      <c r="C616" s="140" t="s">
        <v>13714</v>
      </c>
      <c r="D616" s="140" t="s">
        <v>5791</v>
      </c>
      <c r="E616" s="148" t="s">
        <v>40</v>
      </c>
      <c r="F616" s="138"/>
      <c r="G616" s="138"/>
      <c r="H616" s="138"/>
      <c r="I616" s="138"/>
      <c r="J616" s="140" t="s">
        <v>15989</v>
      </c>
      <c r="K616" s="80" t="s">
        <v>6701</v>
      </c>
      <c r="L616" s="80" t="s">
        <v>51</v>
      </c>
      <c r="M616" s="202"/>
      <c r="N616" s="138"/>
      <c r="O616" s="80">
        <v>0</v>
      </c>
      <c r="P616" s="80">
        <v>0</v>
      </c>
      <c r="Q616" s="80">
        <v>0</v>
      </c>
      <c r="R616" s="80">
        <v>0</v>
      </c>
      <c r="S616" s="80">
        <v>0</v>
      </c>
      <c r="T616" s="80">
        <v>0</v>
      </c>
      <c r="U616" s="80">
        <v>0</v>
      </c>
      <c r="V616" s="80">
        <v>0</v>
      </c>
      <c r="W616" s="80">
        <v>0</v>
      </c>
      <c r="X616" s="624">
        <v>35</v>
      </c>
      <c r="Y616" s="80">
        <v>0</v>
      </c>
      <c r="Z616" s="80" t="s">
        <v>51</v>
      </c>
      <c r="AA616" s="80" t="s">
        <v>5289</v>
      </c>
      <c r="AB616" s="80" t="s">
        <v>5289</v>
      </c>
      <c r="AC616" s="131" t="s">
        <v>5289</v>
      </c>
      <c r="AD616" s="131" t="s">
        <v>5289</v>
      </c>
      <c r="AE616" s="131" t="s">
        <v>5289</v>
      </c>
      <c r="AF616" s="133" t="s">
        <v>5289</v>
      </c>
      <c r="AG616" s="107"/>
      <c r="AH616" s="107"/>
      <c r="AI616" s="107"/>
      <c r="AJ616" s="107"/>
      <c r="AK616" s="107"/>
      <c r="AL616" s="107"/>
    </row>
    <row r="617" spans="1:38" s="44" customFormat="1" ht="114.75">
      <c r="A617" s="639">
        <v>4</v>
      </c>
      <c r="B617" s="140" t="s">
        <v>5400</v>
      </c>
      <c r="C617" s="140" t="s">
        <v>13714</v>
      </c>
      <c r="D617" s="140" t="s">
        <v>5792</v>
      </c>
      <c r="E617" s="148" t="s">
        <v>40</v>
      </c>
      <c r="F617" s="138"/>
      <c r="G617" s="138"/>
      <c r="H617" s="138"/>
      <c r="I617" s="138"/>
      <c r="J617" s="80" t="s">
        <v>5725</v>
      </c>
      <c r="K617" s="80" t="s">
        <v>5372</v>
      </c>
      <c r="L617" s="80" t="s">
        <v>51</v>
      </c>
      <c r="M617" s="202"/>
      <c r="N617" s="138"/>
      <c r="O617" s="80">
        <v>0</v>
      </c>
      <c r="P617" s="80">
        <v>0</v>
      </c>
      <c r="Q617" s="80">
        <v>0</v>
      </c>
      <c r="R617" s="80">
        <v>0</v>
      </c>
      <c r="S617" s="80">
        <v>0</v>
      </c>
      <c r="T617" s="80">
        <v>0</v>
      </c>
      <c r="U617" s="80">
        <v>0</v>
      </c>
      <c r="V617" s="80">
        <v>0</v>
      </c>
      <c r="W617" s="80">
        <v>0</v>
      </c>
      <c r="X617" s="624">
        <v>17</v>
      </c>
      <c r="Y617" s="80">
        <v>1</v>
      </c>
      <c r="Z617" s="80" t="s">
        <v>51</v>
      </c>
      <c r="AA617" s="80" t="s">
        <v>5289</v>
      </c>
      <c r="AB617" s="80" t="s">
        <v>5289</v>
      </c>
      <c r="AC617" s="131" t="s">
        <v>5289</v>
      </c>
      <c r="AD617" s="131" t="s">
        <v>5289</v>
      </c>
      <c r="AE617" s="131" t="s">
        <v>5289</v>
      </c>
      <c r="AF617" s="133" t="s">
        <v>5289</v>
      </c>
      <c r="AG617" s="107"/>
      <c r="AH617" s="107"/>
      <c r="AI617" s="107"/>
      <c r="AJ617" s="107"/>
      <c r="AK617" s="107"/>
      <c r="AL617" s="107"/>
    </row>
    <row r="618" spans="1:38" s="44" customFormat="1" ht="114.75">
      <c r="A618" s="639">
        <v>5</v>
      </c>
      <c r="B618" s="140" t="s">
        <v>2522</v>
      </c>
      <c r="C618" s="140" t="s">
        <v>13714</v>
      </c>
      <c r="D618" s="140" t="s">
        <v>5793</v>
      </c>
      <c r="E618" s="148" t="s">
        <v>40</v>
      </c>
      <c r="F618" s="138"/>
      <c r="G618" s="138"/>
      <c r="H618" s="138"/>
      <c r="I618" s="138"/>
      <c r="J618" s="80" t="s">
        <v>5725</v>
      </c>
      <c r="K618" s="80" t="s">
        <v>6702</v>
      </c>
      <c r="L618" s="80" t="s">
        <v>51</v>
      </c>
      <c r="M618" s="202"/>
      <c r="N618" s="138"/>
      <c r="O618" s="80">
        <v>0</v>
      </c>
      <c r="P618" s="80">
        <v>0</v>
      </c>
      <c r="Q618" s="80">
        <v>0</v>
      </c>
      <c r="R618" s="80">
        <v>0</v>
      </c>
      <c r="S618" s="80">
        <v>0</v>
      </c>
      <c r="T618" s="80">
        <v>0</v>
      </c>
      <c r="U618" s="80">
        <v>0</v>
      </c>
      <c r="V618" s="80">
        <v>0</v>
      </c>
      <c r="W618" s="80">
        <v>0</v>
      </c>
      <c r="X618" s="624">
        <v>5</v>
      </c>
      <c r="Y618" s="80">
        <v>0</v>
      </c>
      <c r="Z618" s="80" t="s">
        <v>51</v>
      </c>
      <c r="AA618" s="80" t="s">
        <v>5289</v>
      </c>
      <c r="AB618" s="80" t="s">
        <v>5289</v>
      </c>
      <c r="AC618" s="131" t="s">
        <v>5289</v>
      </c>
      <c r="AD618" s="131" t="s">
        <v>5289</v>
      </c>
      <c r="AE618" s="131" t="s">
        <v>5289</v>
      </c>
      <c r="AF618" s="133" t="s">
        <v>5289</v>
      </c>
      <c r="AG618" s="107"/>
      <c r="AH618" s="107"/>
      <c r="AI618" s="107"/>
      <c r="AJ618" s="107"/>
      <c r="AK618" s="107"/>
      <c r="AL618" s="107"/>
    </row>
    <row r="619" spans="1:38" s="44" customFormat="1" ht="63.75">
      <c r="A619" s="639">
        <v>6</v>
      </c>
      <c r="B619" s="140" t="s">
        <v>1737</v>
      </c>
      <c r="C619" s="140" t="s">
        <v>13714</v>
      </c>
      <c r="D619" s="140" t="s">
        <v>5794</v>
      </c>
      <c r="E619" s="148" t="s">
        <v>40</v>
      </c>
      <c r="F619" s="138"/>
      <c r="G619" s="138"/>
      <c r="H619" s="138"/>
      <c r="I619" s="138"/>
      <c r="J619" s="138"/>
      <c r="K619" s="138"/>
      <c r="L619" s="80" t="s">
        <v>51</v>
      </c>
      <c r="M619" s="202"/>
      <c r="N619" s="138"/>
      <c r="O619" s="80">
        <v>0</v>
      </c>
      <c r="P619" s="80">
        <v>0</v>
      </c>
      <c r="Q619" s="80">
        <v>0</v>
      </c>
      <c r="R619" s="80">
        <v>0</v>
      </c>
      <c r="S619" s="80">
        <v>0</v>
      </c>
      <c r="T619" s="80">
        <v>0</v>
      </c>
      <c r="U619" s="80">
        <v>0</v>
      </c>
      <c r="V619" s="80">
        <v>0</v>
      </c>
      <c r="W619" s="80">
        <v>0</v>
      </c>
      <c r="X619" s="624">
        <v>0</v>
      </c>
      <c r="Y619" s="80">
        <v>0</v>
      </c>
      <c r="Z619" s="80" t="s">
        <v>51</v>
      </c>
      <c r="AA619" s="80" t="s">
        <v>5289</v>
      </c>
      <c r="AB619" s="80" t="s">
        <v>5289</v>
      </c>
      <c r="AC619" s="131" t="s">
        <v>5289</v>
      </c>
      <c r="AD619" s="131" t="s">
        <v>5289</v>
      </c>
      <c r="AE619" s="131" t="s">
        <v>5289</v>
      </c>
      <c r="AF619" s="133" t="s">
        <v>5289</v>
      </c>
      <c r="AG619" s="107"/>
      <c r="AH619" s="107"/>
      <c r="AI619" s="107"/>
      <c r="AJ619" s="107"/>
      <c r="AK619" s="107"/>
      <c r="AL619" s="107"/>
    </row>
    <row r="620" spans="1:38" s="44" customFormat="1" ht="89.25">
      <c r="A620" s="639">
        <v>7</v>
      </c>
      <c r="B620" s="140" t="s">
        <v>5401</v>
      </c>
      <c r="C620" s="140" t="s">
        <v>13714</v>
      </c>
      <c r="D620" s="140" t="s">
        <v>5795</v>
      </c>
      <c r="E620" s="148" t="s">
        <v>40</v>
      </c>
      <c r="F620" s="138"/>
      <c r="G620" s="138"/>
      <c r="H620" s="138"/>
      <c r="I620" s="138"/>
      <c r="J620" s="138"/>
      <c r="K620" s="138"/>
      <c r="L620" s="80" t="s">
        <v>51</v>
      </c>
      <c r="M620" s="202"/>
      <c r="N620" s="138"/>
      <c r="O620" s="80">
        <v>0</v>
      </c>
      <c r="P620" s="80">
        <v>0</v>
      </c>
      <c r="Q620" s="80">
        <v>0</v>
      </c>
      <c r="R620" s="80">
        <v>0</v>
      </c>
      <c r="S620" s="80">
        <v>0</v>
      </c>
      <c r="T620" s="80">
        <v>0</v>
      </c>
      <c r="U620" s="80">
        <v>0</v>
      </c>
      <c r="V620" s="80">
        <v>0</v>
      </c>
      <c r="W620" s="80">
        <v>0</v>
      </c>
      <c r="X620" s="624">
        <v>0</v>
      </c>
      <c r="Y620" s="80">
        <v>0</v>
      </c>
      <c r="Z620" s="80" t="s">
        <v>51</v>
      </c>
      <c r="AA620" s="80" t="s">
        <v>5289</v>
      </c>
      <c r="AB620" s="80" t="s">
        <v>5289</v>
      </c>
      <c r="AC620" s="131" t="s">
        <v>5289</v>
      </c>
      <c r="AD620" s="131" t="s">
        <v>5289</v>
      </c>
      <c r="AE620" s="131" t="s">
        <v>5289</v>
      </c>
      <c r="AF620" s="133" t="s">
        <v>5289</v>
      </c>
      <c r="AG620" s="107"/>
      <c r="AH620" s="107"/>
      <c r="AI620" s="107"/>
      <c r="AJ620" s="107"/>
      <c r="AK620" s="107"/>
      <c r="AL620" s="107"/>
    </row>
    <row r="621" spans="1:38" s="44" customFormat="1" ht="76.5">
      <c r="A621" s="639">
        <v>8</v>
      </c>
      <c r="B621" s="140" t="s">
        <v>5402</v>
      </c>
      <c r="C621" s="140" t="s">
        <v>13714</v>
      </c>
      <c r="D621" s="140" t="s">
        <v>5796</v>
      </c>
      <c r="E621" s="148" t="s">
        <v>40</v>
      </c>
      <c r="F621" s="138"/>
      <c r="G621" s="138"/>
      <c r="H621" s="138"/>
      <c r="I621" s="138"/>
      <c r="J621" s="138"/>
      <c r="K621" s="138"/>
      <c r="L621" s="80" t="s">
        <v>51</v>
      </c>
      <c r="M621" s="202"/>
      <c r="N621" s="138"/>
      <c r="O621" s="80">
        <v>0</v>
      </c>
      <c r="P621" s="80">
        <v>0</v>
      </c>
      <c r="Q621" s="80">
        <v>0</v>
      </c>
      <c r="R621" s="80">
        <v>0</v>
      </c>
      <c r="S621" s="80">
        <v>0</v>
      </c>
      <c r="T621" s="80">
        <v>0</v>
      </c>
      <c r="U621" s="80">
        <v>0</v>
      </c>
      <c r="V621" s="80">
        <v>0</v>
      </c>
      <c r="W621" s="80">
        <v>0</v>
      </c>
      <c r="X621" s="624">
        <v>0</v>
      </c>
      <c r="Y621" s="80">
        <v>0</v>
      </c>
      <c r="Z621" s="80" t="s">
        <v>51</v>
      </c>
      <c r="AA621" s="80" t="s">
        <v>5289</v>
      </c>
      <c r="AB621" s="80" t="s">
        <v>5289</v>
      </c>
      <c r="AC621" s="131" t="s">
        <v>5289</v>
      </c>
      <c r="AD621" s="131" t="s">
        <v>5289</v>
      </c>
      <c r="AE621" s="131" t="s">
        <v>5289</v>
      </c>
      <c r="AF621" s="133" t="s">
        <v>5289</v>
      </c>
      <c r="AG621" s="107"/>
      <c r="AH621" s="107"/>
      <c r="AI621" s="107"/>
      <c r="AJ621" s="107"/>
      <c r="AK621" s="107"/>
      <c r="AL621" s="107"/>
    </row>
    <row r="622" spans="1:38" s="44" customFormat="1" ht="114.75">
      <c r="A622" s="639">
        <v>9</v>
      </c>
      <c r="B622" s="140" t="s">
        <v>5403</v>
      </c>
      <c r="C622" s="140" t="s">
        <v>13714</v>
      </c>
      <c r="D622" s="140" t="s">
        <v>5797</v>
      </c>
      <c r="E622" s="148" t="s">
        <v>40</v>
      </c>
      <c r="F622" s="138"/>
      <c r="G622" s="138"/>
      <c r="H622" s="138"/>
      <c r="I622" s="138"/>
      <c r="J622" s="80" t="s">
        <v>5725</v>
      </c>
      <c r="K622" s="80" t="s">
        <v>6703</v>
      </c>
      <c r="L622" s="80" t="s">
        <v>51</v>
      </c>
      <c r="M622" s="202"/>
      <c r="N622" s="138"/>
      <c r="O622" s="80">
        <v>0</v>
      </c>
      <c r="P622" s="80">
        <v>0</v>
      </c>
      <c r="Q622" s="80">
        <v>0</v>
      </c>
      <c r="R622" s="80">
        <v>0</v>
      </c>
      <c r="S622" s="80">
        <v>0</v>
      </c>
      <c r="T622" s="80">
        <v>0</v>
      </c>
      <c r="U622" s="80">
        <v>0</v>
      </c>
      <c r="V622" s="80">
        <v>0</v>
      </c>
      <c r="W622" s="80">
        <v>0</v>
      </c>
      <c r="X622" s="624">
        <v>0</v>
      </c>
      <c r="Y622" s="80">
        <v>0</v>
      </c>
      <c r="Z622" s="80" t="s">
        <v>51</v>
      </c>
      <c r="AA622" s="80" t="s">
        <v>5289</v>
      </c>
      <c r="AB622" s="80" t="s">
        <v>5289</v>
      </c>
      <c r="AC622" s="131" t="s">
        <v>5289</v>
      </c>
      <c r="AD622" s="131" t="s">
        <v>5289</v>
      </c>
      <c r="AE622" s="131" t="s">
        <v>5289</v>
      </c>
      <c r="AF622" s="133" t="s">
        <v>5289</v>
      </c>
      <c r="AG622" s="107"/>
      <c r="AH622" s="107"/>
      <c r="AI622" s="107"/>
      <c r="AJ622" s="107"/>
      <c r="AK622" s="107"/>
      <c r="AL622" s="107"/>
    </row>
    <row r="623" spans="1:38" s="44" customFormat="1" ht="102">
      <c r="A623" s="639">
        <v>10</v>
      </c>
      <c r="B623" s="140" t="s">
        <v>5404</v>
      </c>
      <c r="C623" s="140" t="s">
        <v>13714</v>
      </c>
      <c r="D623" s="140" t="s">
        <v>5798</v>
      </c>
      <c r="E623" s="148" t="s">
        <v>40</v>
      </c>
      <c r="F623" s="138"/>
      <c r="G623" s="138"/>
      <c r="H623" s="138"/>
      <c r="I623" s="138"/>
      <c r="J623" s="138"/>
      <c r="K623" s="138"/>
      <c r="L623" s="80" t="s">
        <v>51</v>
      </c>
      <c r="M623" s="202"/>
      <c r="N623" s="138"/>
      <c r="O623" s="80">
        <v>0</v>
      </c>
      <c r="P623" s="80">
        <v>0</v>
      </c>
      <c r="Q623" s="80">
        <v>0</v>
      </c>
      <c r="R623" s="80">
        <v>0</v>
      </c>
      <c r="S623" s="80">
        <v>0</v>
      </c>
      <c r="T623" s="80">
        <v>0</v>
      </c>
      <c r="U623" s="80">
        <v>0</v>
      </c>
      <c r="V623" s="80">
        <v>0</v>
      </c>
      <c r="W623" s="80">
        <v>0</v>
      </c>
      <c r="X623" s="624">
        <v>0</v>
      </c>
      <c r="Y623" s="80">
        <v>0</v>
      </c>
      <c r="Z623" s="80" t="s">
        <v>51</v>
      </c>
      <c r="AA623" s="80" t="s">
        <v>5289</v>
      </c>
      <c r="AB623" s="80" t="s">
        <v>5289</v>
      </c>
      <c r="AC623" s="131" t="s">
        <v>5289</v>
      </c>
      <c r="AD623" s="131" t="s">
        <v>5289</v>
      </c>
      <c r="AE623" s="131" t="s">
        <v>5289</v>
      </c>
      <c r="AF623" s="133" t="s">
        <v>5289</v>
      </c>
      <c r="AG623" s="107"/>
      <c r="AH623" s="107"/>
      <c r="AI623" s="107"/>
      <c r="AJ623" s="107"/>
      <c r="AK623" s="107"/>
      <c r="AL623" s="107"/>
    </row>
    <row r="624" spans="1:38" s="44" customFormat="1" ht="76.5">
      <c r="A624" s="639">
        <v>11</v>
      </c>
      <c r="B624" s="140" t="s">
        <v>125</v>
      </c>
      <c r="C624" s="140" t="s">
        <v>13714</v>
      </c>
      <c r="D624" s="140" t="s">
        <v>5799</v>
      </c>
      <c r="E624" s="148" t="s">
        <v>40</v>
      </c>
      <c r="F624" s="138"/>
      <c r="G624" s="138"/>
      <c r="H624" s="138"/>
      <c r="I624" s="138"/>
      <c r="J624" s="138"/>
      <c r="K624" s="138"/>
      <c r="L624" s="80" t="s">
        <v>51</v>
      </c>
      <c r="M624" s="202"/>
      <c r="N624" s="138"/>
      <c r="O624" s="80">
        <v>0</v>
      </c>
      <c r="P624" s="80">
        <v>0</v>
      </c>
      <c r="Q624" s="80">
        <v>0</v>
      </c>
      <c r="R624" s="80">
        <v>0</v>
      </c>
      <c r="S624" s="80">
        <v>0</v>
      </c>
      <c r="T624" s="80">
        <v>0</v>
      </c>
      <c r="U624" s="80">
        <v>0</v>
      </c>
      <c r="V624" s="80">
        <v>0</v>
      </c>
      <c r="W624" s="80">
        <v>0</v>
      </c>
      <c r="X624" s="624">
        <v>0</v>
      </c>
      <c r="Y624" s="80">
        <v>0</v>
      </c>
      <c r="Z624" s="80" t="s">
        <v>51</v>
      </c>
      <c r="AA624" s="80" t="s">
        <v>5289</v>
      </c>
      <c r="AB624" s="80" t="s">
        <v>5289</v>
      </c>
      <c r="AC624" s="131" t="s">
        <v>5289</v>
      </c>
      <c r="AD624" s="131" t="s">
        <v>5289</v>
      </c>
      <c r="AE624" s="131" t="s">
        <v>5289</v>
      </c>
      <c r="AF624" s="133" t="s">
        <v>5289</v>
      </c>
      <c r="AG624" s="107"/>
      <c r="AH624" s="107"/>
      <c r="AI624" s="107"/>
      <c r="AJ624" s="107"/>
      <c r="AK624" s="107"/>
      <c r="AL624" s="107"/>
    </row>
    <row r="625" spans="1:38" s="44" customFormat="1" ht="63.75">
      <c r="A625" s="639">
        <v>12</v>
      </c>
      <c r="B625" s="140" t="s">
        <v>5405</v>
      </c>
      <c r="C625" s="140" t="s">
        <v>13714</v>
      </c>
      <c r="D625" s="140" t="s">
        <v>5800</v>
      </c>
      <c r="E625" s="148" t="s">
        <v>40</v>
      </c>
      <c r="F625" s="138"/>
      <c r="G625" s="138"/>
      <c r="H625" s="138"/>
      <c r="I625" s="138"/>
      <c r="J625" s="138"/>
      <c r="K625" s="138"/>
      <c r="L625" s="80" t="s">
        <v>51</v>
      </c>
      <c r="M625" s="202"/>
      <c r="N625" s="138"/>
      <c r="O625" s="80">
        <v>0</v>
      </c>
      <c r="P625" s="80">
        <v>0</v>
      </c>
      <c r="Q625" s="80">
        <v>0</v>
      </c>
      <c r="R625" s="80">
        <v>0</v>
      </c>
      <c r="S625" s="80">
        <v>0</v>
      </c>
      <c r="T625" s="80">
        <v>0</v>
      </c>
      <c r="U625" s="80">
        <v>0</v>
      </c>
      <c r="V625" s="80">
        <v>0</v>
      </c>
      <c r="W625" s="80">
        <v>0</v>
      </c>
      <c r="X625" s="624">
        <v>0</v>
      </c>
      <c r="Y625" s="80">
        <v>0</v>
      </c>
      <c r="Z625" s="80" t="s">
        <v>51</v>
      </c>
      <c r="AA625" s="80" t="s">
        <v>5289</v>
      </c>
      <c r="AB625" s="80" t="s">
        <v>5289</v>
      </c>
      <c r="AC625" s="131" t="s">
        <v>5289</v>
      </c>
      <c r="AD625" s="131" t="s">
        <v>5289</v>
      </c>
      <c r="AE625" s="131" t="s">
        <v>5289</v>
      </c>
      <c r="AF625" s="133" t="s">
        <v>5289</v>
      </c>
      <c r="AG625" s="107"/>
      <c r="AH625" s="107"/>
      <c r="AI625" s="107"/>
      <c r="AJ625" s="107"/>
      <c r="AK625" s="107"/>
      <c r="AL625" s="107"/>
    </row>
    <row r="626" spans="1:38" s="44" customFormat="1" ht="89.25">
      <c r="A626" s="639">
        <v>13</v>
      </c>
      <c r="B626" s="140" t="s">
        <v>5406</v>
      </c>
      <c r="C626" s="140" t="s">
        <v>13714</v>
      </c>
      <c r="D626" s="140" t="s">
        <v>5801</v>
      </c>
      <c r="E626" s="148" t="s">
        <v>40</v>
      </c>
      <c r="F626" s="138"/>
      <c r="G626" s="138"/>
      <c r="H626" s="138"/>
      <c r="I626" s="138"/>
      <c r="J626" s="138"/>
      <c r="K626" s="138"/>
      <c r="L626" s="80" t="s">
        <v>51</v>
      </c>
      <c r="M626" s="202"/>
      <c r="N626" s="138"/>
      <c r="O626" s="80">
        <v>0</v>
      </c>
      <c r="P626" s="80">
        <v>0</v>
      </c>
      <c r="Q626" s="80">
        <v>0</v>
      </c>
      <c r="R626" s="80">
        <v>0</v>
      </c>
      <c r="S626" s="80">
        <v>0</v>
      </c>
      <c r="T626" s="80">
        <v>0</v>
      </c>
      <c r="U626" s="80">
        <v>0</v>
      </c>
      <c r="V626" s="80">
        <v>0</v>
      </c>
      <c r="W626" s="80">
        <v>0</v>
      </c>
      <c r="X626" s="624">
        <v>0</v>
      </c>
      <c r="Y626" s="80">
        <v>0</v>
      </c>
      <c r="Z626" s="80" t="s">
        <v>51</v>
      </c>
      <c r="AA626" s="80" t="s">
        <v>5289</v>
      </c>
      <c r="AB626" s="80" t="s">
        <v>5289</v>
      </c>
      <c r="AC626" s="131" t="s">
        <v>5289</v>
      </c>
      <c r="AD626" s="131" t="s">
        <v>5289</v>
      </c>
      <c r="AE626" s="131" t="s">
        <v>5289</v>
      </c>
      <c r="AF626" s="133" t="s">
        <v>5289</v>
      </c>
      <c r="AG626" s="107"/>
      <c r="AH626" s="107"/>
      <c r="AI626" s="107"/>
      <c r="AJ626" s="107"/>
      <c r="AK626" s="107"/>
      <c r="AL626" s="107"/>
    </row>
    <row r="627" spans="1:38" s="44" customFormat="1" ht="76.5">
      <c r="A627" s="639">
        <v>14</v>
      </c>
      <c r="B627" s="140" t="s">
        <v>5407</v>
      </c>
      <c r="C627" s="140" t="s">
        <v>13714</v>
      </c>
      <c r="D627" s="140" t="s">
        <v>5802</v>
      </c>
      <c r="E627" s="148" t="s">
        <v>40</v>
      </c>
      <c r="F627" s="138"/>
      <c r="G627" s="138"/>
      <c r="H627" s="138"/>
      <c r="I627" s="138"/>
      <c r="J627" s="138"/>
      <c r="K627" s="138"/>
      <c r="L627" s="80" t="s">
        <v>51</v>
      </c>
      <c r="M627" s="202"/>
      <c r="N627" s="138"/>
      <c r="O627" s="80">
        <v>0</v>
      </c>
      <c r="P627" s="80">
        <v>0</v>
      </c>
      <c r="Q627" s="80">
        <v>0</v>
      </c>
      <c r="R627" s="80">
        <v>0</v>
      </c>
      <c r="S627" s="80">
        <v>0</v>
      </c>
      <c r="T627" s="80">
        <v>0</v>
      </c>
      <c r="U627" s="80">
        <v>0</v>
      </c>
      <c r="V627" s="80">
        <v>0</v>
      </c>
      <c r="W627" s="80">
        <v>0</v>
      </c>
      <c r="X627" s="624">
        <v>0</v>
      </c>
      <c r="Y627" s="80">
        <v>0</v>
      </c>
      <c r="Z627" s="80" t="s">
        <v>51</v>
      </c>
      <c r="AA627" s="80" t="s">
        <v>5289</v>
      </c>
      <c r="AB627" s="80" t="s">
        <v>5289</v>
      </c>
      <c r="AC627" s="131" t="s">
        <v>5289</v>
      </c>
      <c r="AD627" s="131" t="s">
        <v>5289</v>
      </c>
      <c r="AE627" s="131" t="s">
        <v>5289</v>
      </c>
      <c r="AF627" s="133" t="s">
        <v>5289</v>
      </c>
      <c r="AG627" s="107"/>
      <c r="AH627" s="107"/>
      <c r="AI627" s="107"/>
      <c r="AJ627" s="107"/>
      <c r="AK627" s="107"/>
      <c r="AL627" s="107"/>
    </row>
    <row r="628" spans="1:38" s="44" customFormat="1" ht="63.75">
      <c r="A628" s="639">
        <v>15</v>
      </c>
      <c r="B628" s="140" t="s">
        <v>5408</v>
      </c>
      <c r="C628" s="140" t="s">
        <v>13714</v>
      </c>
      <c r="D628" s="140" t="s">
        <v>5803</v>
      </c>
      <c r="E628" s="148" t="s">
        <v>40</v>
      </c>
      <c r="F628" s="138"/>
      <c r="G628" s="138"/>
      <c r="H628" s="138"/>
      <c r="I628" s="138"/>
      <c r="J628" s="138"/>
      <c r="K628" s="138"/>
      <c r="L628" s="80" t="s">
        <v>51</v>
      </c>
      <c r="M628" s="202"/>
      <c r="N628" s="138"/>
      <c r="O628" s="80">
        <v>0</v>
      </c>
      <c r="P628" s="80">
        <v>0</v>
      </c>
      <c r="Q628" s="80">
        <v>0</v>
      </c>
      <c r="R628" s="80">
        <v>0</v>
      </c>
      <c r="S628" s="80">
        <v>0</v>
      </c>
      <c r="T628" s="80">
        <v>0</v>
      </c>
      <c r="U628" s="80">
        <v>0</v>
      </c>
      <c r="V628" s="80">
        <v>0</v>
      </c>
      <c r="W628" s="80">
        <v>0</v>
      </c>
      <c r="X628" s="624">
        <v>0</v>
      </c>
      <c r="Y628" s="80">
        <v>0</v>
      </c>
      <c r="Z628" s="80" t="s">
        <v>51</v>
      </c>
      <c r="AA628" s="80" t="s">
        <v>5289</v>
      </c>
      <c r="AB628" s="80" t="s">
        <v>5289</v>
      </c>
      <c r="AC628" s="131" t="s">
        <v>5289</v>
      </c>
      <c r="AD628" s="131" t="s">
        <v>5289</v>
      </c>
      <c r="AE628" s="131" t="s">
        <v>5289</v>
      </c>
      <c r="AF628" s="133" t="s">
        <v>5289</v>
      </c>
      <c r="AG628" s="107"/>
      <c r="AH628" s="107"/>
      <c r="AI628" s="107"/>
      <c r="AJ628" s="107"/>
      <c r="AK628" s="107"/>
      <c r="AL628" s="107"/>
    </row>
    <row r="629" spans="1:38" s="44" customFormat="1" ht="63.75">
      <c r="A629" s="639">
        <v>16</v>
      </c>
      <c r="B629" s="140" t="s">
        <v>5409</v>
      </c>
      <c r="C629" s="140" t="s">
        <v>13714</v>
      </c>
      <c r="D629" s="140" t="s">
        <v>5804</v>
      </c>
      <c r="E629" s="148" t="s">
        <v>40</v>
      </c>
      <c r="F629" s="138"/>
      <c r="G629" s="138"/>
      <c r="H629" s="138"/>
      <c r="I629" s="138"/>
      <c r="J629" s="138"/>
      <c r="K629" s="138"/>
      <c r="L629" s="80" t="s">
        <v>51</v>
      </c>
      <c r="M629" s="202"/>
      <c r="N629" s="138"/>
      <c r="O629" s="80">
        <v>0</v>
      </c>
      <c r="P629" s="80">
        <v>0</v>
      </c>
      <c r="Q629" s="80">
        <v>0</v>
      </c>
      <c r="R629" s="80">
        <v>0</v>
      </c>
      <c r="S629" s="80">
        <v>0</v>
      </c>
      <c r="T629" s="80">
        <v>0</v>
      </c>
      <c r="U629" s="80">
        <v>0</v>
      </c>
      <c r="V629" s="80">
        <v>0</v>
      </c>
      <c r="W629" s="80">
        <v>0</v>
      </c>
      <c r="X629" s="624">
        <v>0</v>
      </c>
      <c r="Y629" s="80">
        <v>0</v>
      </c>
      <c r="Z629" s="80" t="s">
        <v>51</v>
      </c>
      <c r="AA629" s="80" t="s">
        <v>5289</v>
      </c>
      <c r="AB629" s="80" t="s">
        <v>5289</v>
      </c>
      <c r="AC629" s="131" t="s">
        <v>5289</v>
      </c>
      <c r="AD629" s="131" t="s">
        <v>5289</v>
      </c>
      <c r="AE629" s="131" t="s">
        <v>5289</v>
      </c>
      <c r="AF629" s="133" t="s">
        <v>5289</v>
      </c>
      <c r="AG629" s="107"/>
      <c r="AH629" s="107"/>
      <c r="AI629" s="107"/>
      <c r="AJ629" s="107"/>
      <c r="AK629" s="107"/>
      <c r="AL629" s="107"/>
    </row>
    <row r="630" spans="1:38" s="44" customFormat="1" ht="89.25">
      <c r="A630" s="639">
        <v>17</v>
      </c>
      <c r="B630" s="140" t="s">
        <v>5410</v>
      </c>
      <c r="C630" s="140" t="s">
        <v>13714</v>
      </c>
      <c r="D630" s="140" t="s">
        <v>5805</v>
      </c>
      <c r="E630" s="148" t="s">
        <v>40</v>
      </c>
      <c r="F630" s="138"/>
      <c r="G630" s="138"/>
      <c r="H630" s="138"/>
      <c r="I630" s="138"/>
      <c r="J630" s="138"/>
      <c r="K630" s="138"/>
      <c r="L630" s="80" t="s">
        <v>51</v>
      </c>
      <c r="M630" s="202"/>
      <c r="N630" s="138"/>
      <c r="O630" s="80">
        <v>0</v>
      </c>
      <c r="P630" s="80">
        <v>0</v>
      </c>
      <c r="Q630" s="80">
        <v>0</v>
      </c>
      <c r="R630" s="80">
        <v>0</v>
      </c>
      <c r="S630" s="80">
        <v>0</v>
      </c>
      <c r="T630" s="80">
        <v>0</v>
      </c>
      <c r="U630" s="80">
        <v>0</v>
      </c>
      <c r="V630" s="80">
        <v>0</v>
      </c>
      <c r="W630" s="80">
        <v>0</v>
      </c>
      <c r="X630" s="624">
        <v>0</v>
      </c>
      <c r="Y630" s="80">
        <v>0</v>
      </c>
      <c r="Z630" s="80" t="s">
        <v>51</v>
      </c>
      <c r="AA630" s="80" t="s">
        <v>5289</v>
      </c>
      <c r="AB630" s="80" t="s">
        <v>5289</v>
      </c>
      <c r="AC630" s="131" t="s">
        <v>5289</v>
      </c>
      <c r="AD630" s="131" t="s">
        <v>5289</v>
      </c>
      <c r="AE630" s="131" t="s">
        <v>5289</v>
      </c>
      <c r="AF630" s="133" t="s">
        <v>5289</v>
      </c>
      <c r="AG630" s="107"/>
      <c r="AH630" s="107"/>
      <c r="AI630" s="107"/>
      <c r="AJ630" s="107"/>
      <c r="AK630" s="107"/>
      <c r="AL630" s="107"/>
    </row>
    <row r="631" spans="1:38" s="44" customFormat="1" ht="76.5">
      <c r="A631" s="639">
        <v>18</v>
      </c>
      <c r="B631" s="140" t="s">
        <v>4781</v>
      </c>
      <c r="C631" s="140" t="s">
        <v>13714</v>
      </c>
      <c r="D631" s="140" t="s">
        <v>5806</v>
      </c>
      <c r="E631" s="148" t="s">
        <v>40</v>
      </c>
      <c r="F631" s="138"/>
      <c r="G631" s="138"/>
      <c r="H631" s="138"/>
      <c r="I631" s="138"/>
      <c r="J631" s="138"/>
      <c r="K631" s="138"/>
      <c r="L631" s="80" t="s">
        <v>51</v>
      </c>
      <c r="M631" s="202"/>
      <c r="N631" s="138"/>
      <c r="O631" s="80">
        <v>0</v>
      </c>
      <c r="P631" s="80">
        <v>0</v>
      </c>
      <c r="Q631" s="80">
        <v>0</v>
      </c>
      <c r="R631" s="80">
        <v>0</v>
      </c>
      <c r="S631" s="80">
        <v>0</v>
      </c>
      <c r="T631" s="80">
        <v>0</v>
      </c>
      <c r="U631" s="80">
        <v>0</v>
      </c>
      <c r="V631" s="80">
        <v>0</v>
      </c>
      <c r="W631" s="80">
        <v>0</v>
      </c>
      <c r="X631" s="624">
        <v>0</v>
      </c>
      <c r="Y631" s="80">
        <v>0</v>
      </c>
      <c r="Z631" s="80" t="s">
        <v>51</v>
      </c>
      <c r="AA631" s="80" t="s">
        <v>5289</v>
      </c>
      <c r="AB631" s="80" t="s">
        <v>5289</v>
      </c>
      <c r="AC631" s="131" t="s">
        <v>5289</v>
      </c>
      <c r="AD631" s="131" t="s">
        <v>5289</v>
      </c>
      <c r="AE631" s="131" t="s">
        <v>5289</v>
      </c>
      <c r="AF631" s="133" t="s">
        <v>5289</v>
      </c>
      <c r="AG631" s="107"/>
      <c r="AH631" s="107"/>
      <c r="AI631" s="107"/>
      <c r="AJ631" s="107"/>
      <c r="AK631" s="107"/>
      <c r="AL631" s="107"/>
    </row>
    <row r="632" spans="1:38" s="44" customFormat="1" ht="63.75">
      <c r="A632" s="639">
        <v>19</v>
      </c>
      <c r="B632" s="140" t="s">
        <v>5411</v>
      </c>
      <c r="C632" s="140" t="s">
        <v>13714</v>
      </c>
      <c r="D632" s="140" t="s">
        <v>5807</v>
      </c>
      <c r="E632" s="148" t="s">
        <v>40</v>
      </c>
      <c r="F632" s="138"/>
      <c r="G632" s="138"/>
      <c r="H632" s="138"/>
      <c r="I632" s="138"/>
      <c r="J632" s="138"/>
      <c r="K632" s="138"/>
      <c r="L632" s="80" t="s">
        <v>51</v>
      </c>
      <c r="M632" s="202"/>
      <c r="N632" s="138"/>
      <c r="O632" s="80">
        <v>0</v>
      </c>
      <c r="P632" s="80">
        <v>0</v>
      </c>
      <c r="Q632" s="80">
        <v>0</v>
      </c>
      <c r="R632" s="80">
        <v>0</v>
      </c>
      <c r="S632" s="80">
        <v>0</v>
      </c>
      <c r="T632" s="80">
        <v>0</v>
      </c>
      <c r="U632" s="80">
        <v>0</v>
      </c>
      <c r="V632" s="80">
        <v>0</v>
      </c>
      <c r="W632" s="80">
        <v>0</v>
      </c>
      <c r="X632" s="624">
        <v>0</v>
      </c>
      <c r="Y632" s="80">
        <v>0</v>
      </c>
      <c r="Z632" s="80" t="s">
        <v>51</v>
      </c>
      <c r="AA632" s="80" t="s">
        <v>5289</v>
      </c>
      <c r="AB632" s="80" t="s">
        <v>5289</v>
      </c>
      <c r="AC632" s="131" t="s">
        <v>5289</v>
      </c>
      <c r="AD632" s="131" t="s">
        <v>5289</v>
      </c>
      <c r="AE632" s="131" t="s">
        <v>5289</v>
      </c>
      <c r="AF632" s="133" t="s">
        <v>5289</v>
      </c>
      <c r="AG632" s="107"/>
      <c r="AH632" s="107"/>
      <c r="AI632" s="107"/>
      <c r="AJ632" s="107"/>
      <c r="AK632" s="107"/>
      <c r="AL632" s="107"/>
    </row>
    <row r="633" spans="1:38" s="44" customFormat="1" ht="114.75">
      <c r="A633" s="639">
        <v>20</v>
      </c>
      <c r="B633" s="140" t="s">
        <v>5347</v>
      </c>
      <c r="C633" s="140" t="s">
        <v>13714</v>
      </c>
      <c r="D633" s="140" t="s">
        <v>5808</v>
      </c>
      <c r="E633" s="148" t="s">
        <v>40</v>
      </c>
      <c r="F633" s="138"/>
      <c r="G633" s="138"/>
      <c r="H633" s="138"/>
      <c r="I633" s="138"/>
      <c r="J633" s="80" t="s">
        <v>5725</v>
      </c>
      <c r="K633" s="80" t="s">
        <v>5381</v>
      </c>
      <c r="L633" s="80" t="s">
        <v>51</v>
      </c>
      <c r="M633" s="202"/>
      <c r="N633" s="138"/>
      <c r="O633" s="80">
        <v>0</v>
      </c>
      <c r="P633" s="80">
        <v>0</v>
      </c>
      <c r="Q633" s="80">
        <v>0</v>
      </c>
      <c r="R633" s="80">
        <v>0</v>
      </c>
      <c r="S633" s="80">
        <v>0</v>
      </c>
      <c r="T633" s="80">
        <v>0</v>
      </c>
      <c r="U633" s="80">
        <v>0</v>
      </c>
      <c r="V633" s="80">
        <v>0</v>
      </c>
      <c r="W633" s="80">
        <v>0</v>
      </c>
      <c r="X633" s="624">
        <v>0</v>
      </c>
      <c r="Y633" s="80">
        <v>0</v>
      </c>
      <c r="Z633" s="80" t="s">
        <v>51</v>
      </c>
      <c r="AA633" s="80" t="s">
        <v>5289</v>
      </c>
      <c r="AB633" s="80" t="s">
        <v>5289</v>
      </c>
      <c r="AC633" s="131" t="s">
        <v>5289</v>
      </c>
      <c r="AD633" s="131" t="s">
        <v>5289</v>
      </c>
      <c r="AE633" s="131" t="s">
        <v>5289</v>
      </c>
      <c r="AF633" s="133" t="s">
        <v>5289</v>
      </c>
      <c r="AG633" s="107"/>
      <c r="AH633" s="107"/>
      <c r="AI633" s="107"/>
      <c r="AJ633" s="107"/>
      <c r="AK633" s="107"/>
      <c r="AL633" s="107"/>
    </row>
    <row r="634" spans="1:38" s="44" customFormat="1" ht="63.75">
      <c r="A634" s="639">
        <v>21</v>
      </c>
      <c r="B634" s="140" t="s">
        <v>5412</v>
      </c>
      <c r="C634" s="140" t="s">
        <v>13714</v>
      </c>
      <c r="D634" s="140" t="s">
        <v>5809</v>
      </c>
      <c r="E634" s="148" t="s">
        <v>40</v>
      </c>
      <c r="F634" s="138"/>
      <c r="G634" s="138"/>
      <c r="H634" s="138"/>
      <c r="I634" s="138"/>
      <c r="J634" s="138"/>
      <c r="K634" s="138"/>
      <c r="L634" s="80" t="s">
        <v>51</v>
      </c>
      <c r="M634" s="202"/>
      <c r="N634" s="138"/>
      <c r="O634" s="80">
        <v>0</v>
      </c>
      <c r="P634" s="80">
        <v>0</v>
      </c>
      <c r="Q634" s="80">
        <v>0</v>
      </c>
      <c r="R634" s="80">
        <v>0</v>
      </c>
      <c r="S634" s="80">
        <v>0</v>
      </c>
      <c r="T634" s="80">
        <v>0</v>
      </c>
      <c r="U634" s="80">
        <v>0</v>
      </c>
      <c r="V634" s="80">
        <v>0</v>
      </c>
      <c r="W634" s="80">
        <v>0</v>
      </c>
      <c r="X634" s="624">
        <v>0</v>
      </c>
      <c r="Y634" s="80">
        <v>0</v>
      </c>
      <c r="Z634" s="80" t="s">
        <v>51</v>
      </c>
      <c r="AA634" s="80" t="s">
        <v>5289</v>
      </c>
      <c r="AB634" s="80" t="s">
        <v>5289</v>
      </c>
      <c r="AC634" s="131" t="s">
        <v>5289</v>
      </c>
      <c r="AD634" s="131" t="s">
        <v>5289</v>
      </c>
      <c r="AE634" s="131" t="s">
        <v>5289</v>
      </c>
      <c r="AF634" s="133" t="s">
        <v>5289</v>
      </c>
      <c r="AG634" s="107"/>
      <c r="AH634" s="107"/>
      <c r="AI634" s="107"/>
      <c r="AJ634" s="107"/>
      <c r="AK634" s="107"/>
      <c r="AL634" s="107"/>
    </row>
    <row r="635" spans="1:38" s="44" customFormat="1" ht="114.75">
      <c r="A635" s="639">
        <v>22</v>
      </c>
      <c r="B635" s="140" t="s">
        <v>5413</v>
      </c>
      <c r="C635" s="140" t="s">
        <v>13714</v>
      </c>
      <c r="D635" s="140" t="s">
        <v>5810</v>
      </c>
      <c r="E635" s="148" t="s">
        <v>40</v>
      </c>
      <c r="F635" s="138"/>
      <c r="G635" s="138"/>
      <c r="H635" s="138"/>
      <c r="I635" s="138"/>
      <c r="J635" s="80" t="s">
        <v>5725</v>
      </c>
      <c r="K635" s="80" t="s">
        <v>5371</v>
      </c>
      <c r="L635" s="80" t="s">
        <v>51</v>
      </c>
      <c r="M635" s="202"/>
      <c r="N635" s="138"/>
      <c r="O635" s="80">
        <v>0</v>
      </c>
      <c r="P635" s="80">
        <v>0</v>
      </c>
      <c r="Q635" s="80">
        <v>0</v>
      </c>
      <c r="R635" s="80">
        <v>0</v>
      </c>
      <c r="S635" s="80">
        <v>0</v>
      </c>
      <c r="T635" s="80">
        <v>0</v>
      </c>
      <c r="U635" s="80">
        <v>0</v>
      </c>
      <c r="V635" s="80">
        <v>0</v>
      </c>
      <c r="W635" s="80">
        <v>0</v>
      </c>
      <c r="X635" s="624">
        <v>0</v>
      </c>
      <c r="Y635" s="80">
        <v>0</v>
      </c>
      <c r="Z635" s="80" t="s">
        <v>51</v>
      </c>
      <c r="AA635" s="80" t="s">
        <v>5289</v>
      </c>
      <c r="AB635" s="80" t="s">
        <v>5289</v>
      </c>
      <c r="AC635" s="131" t="s">
        <v>5289</v>
      </c>
      <c r="AD635" s="131" t="s">
        <v>5289</v>
      </c>
      <c r="AE635" s="131" t="s">
        <v>5289</v>
      </c>
      <c r="AF635" s="133" t="s">
        <v>5289</v>
      </c>
      <c r="AG635" s="107"/>
      <c r="AH635" s="107"/>
      <c r="AI635" s="107"/>
      <c r="AJ635" s="107"/>
      <c r="AK635" s="107"/>
      <c r="AL635" s="107"/>
    </row>
    <row r="636" spans="1:38" s="44" customFormat="1" ht="114.75">
      <c r="A636" s="639">
        <v>23</v>
      </c>
      <c r="B636" s="140" t="s">
        <v>4018</v>
      </c>
      <c r="C636" s="140" t="s">
        <v>13714</v>
      </c>
      <c r="D636" s="140" t="s">
        <v>5811</v>
      </c>
      <c r="E636" s="148" t="s">
        <v>40</v>
      </c>
      <c r="F636" s="138"/>
      <c r="G636" s="138"/>
      <c r="H636" s="138"/>
      <c r="I636" s="138"/>
      <c r="J636" s="80" t="s">
        <v>5725</v>
      </c>
      <c r="K636" s="80" t="s">
        <v>5438</v>
      </c>
      <c r="L636" s="80" t="s">
        <v>40</v>
      </c>
      <c r="M636" s="140" t="s">
        <v>13091</v>
      </c>
      <c r="N636" s="80">
        <v>0</v>
      </c>
      <c r="O636" s="80">
        <v>0</v>
      </c>
      <c r="P636" s="80">
        <v>0</v>
      </c>
      <c r="Q636" s="80">
        <v>0</v>
      </c>
      <c r="R636" s="80">
        <v>0</v>
      </c>
      <c r="S636" s="80">
        <v>0</v>
      </c>
      <c r="T636" s="80">
        <v>0</v>
      </c>
      <c r="U636" s="80">
        <v>0</v>
      </c>
      <c r="V636" s="80">
        <v>0</v>
      </c>
      <c r="W636" s="80">
        <v>0</v>
      </c>
      <c r="X636" s="624">
        <v>0</v>
      </c>
      <c r="Y636" s="80">
        <v>0</v>
      </c>
      <c r="Z636" s="80" t="s">
        <v>51</v>
      </c>
      <c r="AA636" s="80" t="s">
        <v>5289</v>
      </c>
      <c r="AB636" s="80" t="s">
        <v>5289</v>
      </c>
      <c r="AC636" s="131" t="s">
        <v>5289</v>
      </c>
      <c r="AD636" s="131" t="s">
        <v>5289</v>
      </c>
      <c r="AE636" s="131" t="s">
        <v>5289</v>
      </c>
      <c r="AF636" s="133" t="s">
        <v>5289</v>
      </c>
      <c r="AG636" s="107"/>
      <c r="AH636" s="107"/>
      <c r="AI636" s="107"/>
      <c r="AJ636" s="107"/>
      <c r="AK636" s="107"/>
      <c r="AL636" s="107"/>
    </row>
    <row r="637" spans="1:38" s="44" customFormat="1" ht="76.5">
      <c r="A637" s="639">
        <v>24</v>
      </c>
      <c r="B637" s="140" t="s">
        <v>5414</v>
      </c>
      <c r="C637" s="140" t="s">
        <v>13714</v>
      </c>
      <c r="D637" s="140" t="s">
        <v>5812</v>
      </c>
      <c r="E637" s="148" t="s">
        <v>40</v>
      </c>
      <c r="F637" s="138"/>
      <c r="G637" s="138"/>
      <c r="H637" s="138"/>
      <c r="I637" s="138"/>
      <c r="J637" s="138"/>
      <c r="K637" s="138"/>
      <c r="L637" s="80" t="s">
        <v>51</v>
      </c>
      <c r="M637" s="202"/>
      <c r="N637" s="138"/>
      <c r="O637" s="80">
        <v>0</v>
      </c>
      <c r="P637" s="80">
        <v>0</v>
      </c>
      <c r="Q637" s="80">
        <v>0</v>
      </c>
      <c r="R637" s="80">
        <v>0</v>
      </c>
      <c r="S637" s="80">
        <v>0</v>
      </c>
      <c r="T637" s="80">
        <v>0</v>
      </c>
      <c r="U637" s="80">
        <v>0</v>
      </c>
      <c r="V637" s="80">
        <v>0</v>
      </c>
      <c r="W637" s="80">
        <v>0</v>
      </c>
      <c r="X637" s="624">
        <v>0</v>
      </c>
      <c r="Y637" s="80">
        <v>0</v>
      </c>
      <c r="Z637" s="80" t="s">
        <v>51</v>
      </c>
      <c r="AA637" s="80" t="s">
        <v>5289</v>
      </c>
      <c r="AB637" s="80" t="s">
        <v>5289</v>
      </c>
      <c r="AC637" s="131" t="s">
        <v>5289</v>
      </c>
      <c r="AD637" s="131" t="s">
        <v>5289</v>
      </c>
      <c r="AE637" s="131" t="s">
        <v>5289</v>
      </c>
      <c r="AF637" s="133" t="s">
        <v>5289</v>
      </c>
      <c r="AG637" s="107"/>
      <c r="AH637" s="107"/>
      <c r="AI637" s="107"/>
      <c r="AJ637" s="107"/>
      <c r="AK637" s="107"/>
      <c r="AL637" s="107"/>
    </row>
    <row r="638" spans="1:38" s="44" customFormat="1" ht="76.5">
      <c r="A638" s="639">
        <v>25</v>
      </c>
      <c r="B638" s="140" t="s">
        <v>5415</v>
      </c>
      <c r="C638" s="140" t="s">
        <v>13714</v>
      </c>
      <c r="D638" s="140" t="s">
        <v>5813</v>
      </c>
      <c r="E638" s="148" t="s">
        <v>40</v>
      </c>
      <c r="F638" s="138"/>
      <c r="G638" s="138"/>
      <c r="H638" s="138"/>
      <c r="I638" s="138"/>
      <c r="J638" s="138"/>
      <c r="K638" s="138"/>
      <c r="L638" s="80" t="s">
        <v>51</v>
      </c>
      <c r="M638" s="202"/>
      <c r="N638" s="138"/>
      <c r="O638" s="80">
        <v>0</v>
      </c>
      <c r="P638" s="80">
        <v>0</v>
      </c>
      <c r="Q638" s="80">
        <v>0</v>
      </c>
      <c r="R638" s="80">
        <v>0</v>
      </c>
      <c r="S638" s="80">
        <v>0</v>
      </c>
      <c r="T638" s="80">
        <v>0</v>
      </c>
      <c r="U638" s="80">
        <v>0</v>
      </c>
      <c r="V638" s="80">
        <v>0</v>
      </c>
      <c r="W638" s="80">
        <v>0</v>
      </c>
      <c r="X638" s="624">
        <v>0</v>
      </c>
      <c r="Y638" s="80">
        <v>0</v>
      </c>
      <c r="Z638" s="80" t="s">
        <v>51</v>
      </c>
      <c r="AA638" s="80" t="s">
        <v>5289</v>
      </c>
      <c r="AB638" s="80" t="s">
        <v>5289</v>
      </c>
      <c r="AC638" s="131" t="s">
        <v>5289</v>
      </c>
      <c r="AD638" s="131" t="s">
        <v>5289</v>
      </c>
      <c r="AE638" s="131" t="s">
        <v>5289</v>
      </c>
      <c r="AF638" s="133" t="s">
        <v>5289</v>
      </c>
      <c r="AG638" s="107"/>
      <c r="AH638" s="107"/>
      <c r="AI638" s="107"/>
      <c r="AJ638" s="107"/>
      <c r="AK638" s="107"/>
      <c r="AL638" s="107"/>
    </row>
    <row r="639" spans="1:38" s="44" customFormat="1" ht="114.75">
      <c r="A639" s="639">
        <v>26</v>
      </c>
      <c r="B639" s="140" t="s">
        <v>142</v>
      </c>
      <c r="C639" s="140" t="s">
        <v>13714</v>
      </c>
      <c r="D639" s="140" t="s">
        <v>5814</v>
      </c>
      <c r="E639" s="148" t="s">
        <v>40</v>
      </c>
      <c r="F639" s="138"/>
      <c r="G639" s="138"/>
      <c r="H639" s="138"/>
      <c r="I639" s="138"/>
      <c r="J639" s="80" t="s">
        <v>5725</v>
      </c>
      <c r="K639" s="80" t="s">
        <v>5385</v>
      </c>
      <c r="L639" s="80" t="s">
        <v>51</v>
      </c>
      <c r="M639" s="202"/>
      <c r="N639" s="138"/>
      <c r="O639" s="80">
        <v>0</v>
      </c>
      <c r="P639" s="80">
        <v>0</v>
      </c>
      <c r="Q639" s="80">
        <v>0</v>
      </c>
      <c r="R639" s="80">
        <v>0</v>
      </c>
      <c r="S639" s="80">
        <v>0</v>
      </c>
      <c r="T639" s="80">
        <v>0</v>
      </c>
      <c r="U639" s="80">
        <v>0</v>
      </c>
      <c r="V639" s="80">
        <v>0</v>
      </c>
      <c r="W639" s="80">
        <v>0</v>
      </c>
      <c r="X639" s="624">
        <v>0</v>
      </c>
      <c r="Y639" s="80">
        <v>0</v>
      </c>
      <c r="Z639" s="80" t="s">
        <v>51</v>
      </c>
      <c r="AA639" s="80" t="s">
        <v>5289</v>
      </c>
      <c r="AB639" s="80" t="s">
        <v>5289</v>
      </c>
      <c r="AC639" s="131" t="s">
        <v>5289</v>
      </c>
      <c r="AD639" s="131" t="s">
        <v>5289</v>
      </c>
      <c r="AE639" s="131" t="s">
        <v>5289</v>
      </c>
      <c r="AF639" s="133" t="s">
        <v>5289</v>
      </c>
      <c r="AG639" s="107"/>
      <c r="AH639" s="107"/>
      <c r="AI639" s="107"/>
      <c r="AJ639" s="107"/>
      <c r="AK639" s="107"/>
      <c r="AL639" s="107"/>
    </row>
    <row r="640" spans="1:38" s="44" customFormat="1" ht="89.25">
      <c r="A640" s="639">
        <v>27</v>
      </c>
      <c r="B640" s="140" t="s">
        <v>579</v>
      </c>
      <c r="C640" s="140" t="s">
        <v>13714</v>
      </c>
      <c r="D640" s="140" t="s">
        <v>5815</v>
      </c>
      <c r="E640" s="148" t="s">
        <v>40</v>
      </c>
      <c r="F640" s="138"/>
      <c r="G640" s="138"/>
      <c r="H640" s="138"/>
      <c r="I640" s="138"/>
      <c r="J640" s="138"/>
      <c r="K640" s="138"/>
      <c r="L640" s="80" t="s">
        <v>51</v>
      </c>
      <c r="M640" s="202"/>
      <c r="N640" s="138"/>
      <c r="O640" s="80">
        <v>0</v>
      </c>
      <c r="P640" s="80">
        <v>0</v>
      </c>
      <c r="Q640" s="80">
        <v>0</v>
      </c>
      <c r="R640" s="80">
        <v>0</v>
      </c>
      <c r="S640" s="80">
        <v>0</v>
      </c>
      <c r="T640" s="80">
        <v>0</v>
      </c>
      <c r="U640" s="80">
        <v>0</v>
      </c>
      <c r="V640" s="80">
        <v>0</v>
      </c>
      <c r="W640" s="80">
        <v>0</v>
      </c>
      <c r="X640" s="624">
        <v>0</v>
      </c>
      <c r="Y640" s="80">
        <v>0</v>
      </c>
      <c r="Z640" s="80" t="s">
        <v>51</v>
      </c>
      <c r="AA640" s="80" t="s">
        <v>5289</v>
      </c>
      <c r="AB640" s="80" t="s">
        <v>5289</v>
      </c>
      <c r="AC640" s="131" t="s">
        <v>5289</v>
      </c>
      <c r="AD640" s="131" t="s">
        <v>5289</v>
      </c>
      <c r="AE640" s="131" t="s">
        <v>5289</v>
      </c>
      <c r="AF640" s="133" t="s">
        <v>5289</v>
      </c>
      <c r="AG640" s="107"/>
      <c r="AH640" s="107"/>
      <c r="AI640" s="107"/>
      <c r="AJ640" s="107"/>
      <c r="AK640" s="107"/>
      <c r="AL640" s="107"/>
    </row>
    <row r="641" spans="1:38" s="44" customFormat="1" ht="76.5">
      <c r="A641" s="639">
        <v>28</v>
      </c>
      <c r="B641" s="140" t="s">
        <v>105</v>
      </c>
      <c r="C641" s="140" t="s">
        <v>13714</v>
      </c>
      <c r="D641" s="140" t="s">
        <v>5816</v>
      </c>
      <c r="E641" s="148" t="s">
        <v>40</v>
      </c>
      <c r="F641" s="138"/>
      <c r="G641" s="138"/>
      <c r="H641" s="138"/>
      <c r="I641" s="138"/>
      <c r="J641" s="138"/>
      <c r="K641" s="138"/>
      <c r="L641" s="80" t="s">
        <v>51</v>
      </c>
      <c r="M641" s="202"/>
      <c r="N641" s="138"/>
      <c r="O641" s="80">
        <v>0</v>
      </c>
      <c r="P641" s="80">
        <v>0</v>
      </c>
      <c r="Q641" s="80">
        <v>0</v>
      </c>
      <c r="R641" s="80">
        <v>0</v>
      </c>
      <c r="S641" s="80">
        <v>0</v>
      </c>
      <c r="T641" s="80">
        <v>0</v>
      </c>
      <c r="U641" s="80">
        <v>0</v>
      </c>
      <c r="V641" s="80">
        <v>0</v>
      </c>
      <c r="W641" s="80">
        <v>0</v>
      </c>
      <c r="X641" s="624">
        <v>0</v>
      </c>
      <c r="Y641" s="80">
        <v>0</v>
      </c>
      <c r="Z641" s="80" t="s">
        <v>51</v>
      </c>
      <c r="AA641" s="80" t="s">
        <v>5289</v>
      </c>
      <c r="AB641" s="80" t="s">
        <v>5289</v>
      </c>
      <c r="AC641" s="131" t="s">
        <v>5289</v>
      </c>
      <c r="AD641" s="131" t="s">
        <v>5289</v>
      </c>
      <c r="AE641" s="131" t="s">
        <v>5289</v>
      </c>
      <c r="AF641" s="133" t="s">
        <v>5289</v>
      </c>
      <c r="AG641" s="107"/>
      <c r="AH641" s="107"/>
      <c r="AI641" s="107"/>
      <c r="AJ641" s="107"/>
      <c r="AK641" s="107"/>
      <c r="AL641" s="107"/>
    </row>
    <row r="642" spans="1:38" ht="102">
      <c r="A642" s="639">
        <v>29</v>
      </c>
      <c r="B642" s="140" t="s">
        <v>5416</v>
      </c>
      <c r="C642" s="140" t="s">
        <v>5817</v>
      </c>
      <c r="D642" s="140" t="s">
        <v>5818</v>
      </c>
      <c r="E642" s="148" t="s">
        <v>40</v>
      </c>
      <c r="F642" s="138"/>
      <c r="G642" s="138"/>
      <c r="H642" s="138"/>
      <c r="I642" s="138"/>
      <c r="J642" s="138"/>
      <c r="K642" s="138"/>
      <c r="L642" s="80" t="s">
        <v>51</v>
      </c>
      <c r="M642" s="202"/>
      <c r="N642" s="138"/>
      <c r="O642" s="80">
        <v>0</v>
      </c>
      <c r="P642" s="80">
        <v>0</v>
      </c>
      <c r="Q642" s="80">
        <v>0</v>
      </c>
      <c r="R642" s="80">
        <v>0</v>
      </c>
      <c r="S642" s="80">
        <v>0</v>
      </c>
      <c r="T642" s="80">
        <v>0</v>
      </c>
      <c r="U642" s="80">
        <v>0</v>
      </c>
      <c r="V642" s="80">
        <v>0</v>
      </c>
      <c r="W642" s="80">
        <v>0</v>
      </c>
      <c r="X642" s="624">
        <v>14</v>
      </c>
      <c r="Y642" s="80">
        <v>0</v>
      </c>
      <c r="Z642" s="80" t="s">
        <v>51</v>
      </c>
      <c r="AA642" s="80" t="s">
        <v>5289</v>
      </c>
      <c r="AB642" s="80" t="s">
        <v>5289</v>
      </c>
      <c r="AC642" s="131" t="s">
        <v>5289</v>
      </c>
      <c r="AD642" s="131" t="s">
        <v>5289</v>
      </c>
      <c r="AE642" s="131" t="s">
        <v>5289</v>
      </c>
      <c r="AF642" s="133" t="s">
        <v>5289</v>
      </c>
    </row>
    <row r="643" spans="1:38" ht="89.25">
      <c r="A643" s="639">
        <v>30</v>
      </c>
      <c r="B643" s="140" t="s">
        <v>5418</v>
      </c>
      <c r="C643" s="140" t="s">
        <v>13714</v>
      </c>
      <c r="D643" s="140" t="s">
        <v>5819</v>
      </c>
      <c r="E643" s="148" t="s">
        <v>40</v>
      </c>
      <c r="F643" s="138"/>
      <c r="G643" s="138"/>
      <c r="H643" s="138"/>
      <c r="I643" s="138"/>
      <c r="J643" s="138"/>
      <c r="K643" s="138"/>
      <c r="L643" s="80" t="s">
        <v>51</v>
      </c>
      <c r="M643" s="202"/>
      <c r="N643" s="138"/>
      <c r="O643" s="80">
        <v>0</v>
      </c>
      <c r="P643" s="80">
        <v>0</v>
      </c>
      <c r="Q643" s="80">
        <v>0</v>
      </c>
      <c r="R643" s="80">
        <v>0</v>
      </c>
      <c r="S643" s="80">
        <v>0</v>
      </c>
      <c r="T643" s="80">
        <v>0</v>
      </c>
      <c r="U643" s="80">
        <v>0</v>
      </c>
      <c r="V643" s="80">
        <v>0</v>
      </c>
      <c r="W643" s="80">
        <v>0</v>
      </c>
      <c r="X643" s="624">
        <v>0</v>
      </c>
      <c r="Y643" s="80">
        <v>0</v>
      </c>
      <c r="Z643" s="80" t="s">
        <v>51</v>
      </c>
      <c r="AA643" s="80" t="s">
        <v>5289</v>
      </c>
      <c r="AB643" s="80" t="s">
        <v>5289</v>
      </c>
      <c r="AC643" s="131" t="s">
        <v>5289</v>
      </c>
      <c r="AD643" s="131" t="s">
        <v>5289</v>
      </c>
      <c r="AE643" s="131" t="s">
        <v>5289</v>
      </c>
      <c r="AF643" s="133" t="s">
        <v>5289</v>
      </c>
    </row>
    <row r="644" spans="1:38" ht="76.5">
      <c r="A644" s="639">
        <v>31</v>
      </c>
      <c r="B644" s="140" t="s">
        <v>5419</v>
      </c>
      <c r="C644" s="140" t="s">
        <v>13714</v>
      </c>
      <c r="D644" s="140" t="s">
        <v>5820</v>
      </c>
      <c r="E644" s="148" t="s">
        <v>40</v>
      </c>
      <c r="F644" s="138"/>
      <c r="G644" s="138"/>
      <c r="H644" s="138"/>
      <c r="I644" s="138"/>
      <c r="J644" s="138"/>
      <c r="K644" s="138"/>
      <c r="L644" s="80" t="s">
        <v>51</v>
      </c>
      <c r="M644" s="202"/>
      <c r="N644" s="138"/>
      <c r="O644" s="80">
        <v>0</v>
      </c>
      <c r="P644" s="80">
        <v>0</v>
      </c>
      <c r="Q644" s="80">
        <v>0</v>
      </c>
      <c r="R644" s="80">
        <v>0</v>
      </c>
      <c r="S644" s="80">
        <v>0</v>
      </c>
      <c r="T644" s="80">
        <v>0</v>
      </c>
      <c r="U644" s="80">
        <v>0</v>
      </c>
      <c r="V644" s="80">
        <v>0</v>
      </c>
      <c r="W644" s="80">
        <v>0</v>
      </c>
      <c r="X644" s="624">
        <v>0</v>
      </c>
      <c r="Y644" s="80">
        <v>0</v>
      </c>
      <c r="Z644" s="80" t="s">
        <v>51</v>
      </c>
      <c r="AA644" s="80" t="s">
        <v>5289</v>
      </c>
      <c r="AB644" s="80" t="s">
        <v>5289</v>
      </c>
      <c r="AC644" s="131" t="s">
        <v>5289</v>
      </c>
      <c r="AD644" s="131" t="s">
        <v>5289</v>
      </c>
      <c r="AE644" s="131" t="s">
        <v>5289</v>
      </c>
      <c r="AF644" s="133" t="s">
        <v>5289</v>
      </c>
    </row>
    <row r="645" spans="1:38" ht="76.5">
      <c r="A645" s="639">
        <v>32</v>
      </c>
      <c r="B645" s="140" t="s">
        <v>5422</v>
      </c>
      <c r="C645" s="140" t="s">
        <v>13714</v>
      </c>
      <c r="D645" s="140" t="s">
        <v>5821</v>
      </c>
      <c r="E645" s="148" t="s">
        <v>40</v>
      </c>
      <c r="F645" s="138"/>
      <c r="G645" s="138"/>
      <c r="H645" s="138"/>
      <c r="I645" s="138"/>
      <c r="J645" s="138"/>
      <c r="K645" s="138"/>
      <c r="L645" s="80" t="s">
        <v>51</v>
      </c>
      <c r="M645" s="202"/>
      <c r="N645" s="138"/>
      <c r="O645" s="80">
        <v>0</v>
      </c>
      <c r="P645" s="80">
        <v>0</v>
      </c>
      <c r="Q645" s="80">
        <v>0</v>
      </c>
      <c r="R645" s="80">
        <v>0</v>
      </c>
      <c r="S645" s="80">
        <v>0</v>
      </c>
      <c r="T645" s="80">
        <v>0</v>
      </c>
      <c r="U645" s="80">
        <v>0</v>
      </c>
      <c r="V645" s="80">
        <v>0</v>
      </c>
      <c r="W645" s="80">
        <v>0</v>
      </c>
      <c r="X645" s="624">
        <v>11</v>
      </c>
      <c r="Y645" s="80">
        <v>0</v>
      </c>
      <c r="Z645" s="80" t="s">
        <v>51</v>
      </c>
      <c r="AA645" s="80" t="s">
        <v>5289</v>
      </c>
      <c r="AB645" s="80" t="s">
        <v>5289</v>
      </c>
      <c r="AC645" s="131" t="s">
        <v>5289</v>
      </c>
      <c r="AD645" s="131" t="s">
        <v>5289</v>
      </c>
      <c r="AE645" s="131" t="s">
        <v>5289</v>
      </c>
      <c r="AF645" s="133" t="s">
        <v>5289</v>
      </c>
    </row>
    <row r="646" spans="1:38" s="42" customFormat="1" ht="15.75" customHeight="1" thickBot="1">
      <c r="A646" s="18"/>
      <c r="B646" s="18">
        <v>32</v>
      </c>
      <c r="C646" s="18"/>
      <c r="D646" s="18">
        <v>32</v>
      </c>
      <c r="E646" s="18">
        <v>32</v>
      </c>
      <c r="F646" s="18"/>
      <c r="G646" s="18"/>
      <c r="H646" s="18">
        <v>0</v>
      </c>
      <c r="I646" s="18"/>
      <c r="J646" s="18">
        <v>1</v>
      </c>
      <c r="K646" s="18">
        <v>9</v>
      </c>
      <c r="L646" s="18">
        <v>1</v>
      </c>
      <c r="M646" s="200"/>
      <c r="N646" s="18">
        <f t="shared" ref="N646:Y646" si="82">SUM(N614:N634)+SUM(N635:N645)</f>
        <v>0</v>
      </c>
      <c r="O646" s="18">
        <f t="shared" si="82"/>
        <v>0</v>
      </c>
      <c r="P646" s="18">
        <f t="shared" si="82"/>
        <v>0</v>
      </c>
      <c r="Q646" s="18">
        <f t="shared" si="82"/>
        <v>0</v>
      </c>
      <c r="R646" s="18">
        <f t="shared" si="82"/>
        <v>0</v>
      </c>
      <c r="S646" s="18">
        <f t="shared" si="82"/>
        <v>0</v>
      </c>
      <c r="T646" s="18">
        <f t="shared" si="82"/>
        <v>0</v>
      </c>
      <c r="U646" s="18">
        <f t="shared" si="82"/>
        <v>0</v>
      </c>
      <c r="V646" s="18">
        <f t="shared" si="82"/>
        <v>0</v>
      </c>
      <c r="W646" s="18">
        <f t="shared" si="82"/>
        <v>0</v>
      </c>
      <c r="X646" s="18">
        <f t="shared" si="82"/>
        <v>676</v>
      </c>
      <c r="Y646" s="18">
        <f t="shared" si="82"/>
        <v>45</v>
      </c>
      <c r="Z646" s="18">
        <v>0</v>
      </c>
      <c r="AA646" s="18">
        <v>1</v>
      </c>
      <c r="AB646" s="18">
        <v>1</v>
      </c>
      <c r="AC646" s="18"/>
      <c r="AD646" s="18"/>
      <c r="AE646" s="18"/>
      <c r="AF646" s="18"/>
      <c r="AG646" s="111"/>
      <c r="AH646" s="111"/>
      <c r="AI646" s="111"/>
      <c r="AJ646" s="111"/>
      <c r="AK646" s="111"/>
      <c r="AL646" s="111"/>
    </row>
    <row r="647" spans="1:38" ht="15.75" customHeight="1" thickBot="1">
      <c r="A647" s="660" t="s">
        <v>200</v>
      </c>
      <c r="B647" s="661"/>
      <c r="C647" s="661"/>
      <c r="D647" s="661"/>
      <c r="E647" s="661"/>
      <c r="F647" s="661"/>
      <c r="G647" s="661"/>
      <c r="H647" s="661"/>
      <c r="I647" s="661"/>
      <c r="J647" s="661"/>
      <c r="K647" s="661"/>
      <c r="L647" s="661"/>
      <c r="M647" s="661"/>
      <c r="N647" s="661"/>
      <c r="O647" s="661"/>
      <c r="P647" s="661"/>
      <c r="Q647" s="661"/>
      <c r="R647" s="661"/>
      <c r="S647" s="661"/>
      <c r="T647" s="661"/>
      <c r="U647" s="661"/>
      <c r="V647" s="661"/>
      <c r="W647" s="661"/>
      <c r="X647" s="661"/>
      <c r="Y647" s="661"/>
      <c r="Z647" s="661"/>
      <c r="AA647" s="661"/>
      <c r="AB647" s="661"/>
      <c r="AC647" s="661"/>
      <c r="AD647" s="661"/>
      <c r="AE647" s="661"/>
      <c r="AF647" s="662"/>
    </row>
    <row r="648" spans="1:38" ht="127.5">
      <c r="A648" s="639">
        <v>1</v>
      </c>
      <c r="B648" s="135" t="s">
        <v>5368</v>
      </c>
      <c r="C648" s="135" t="s">
        <v>5369</v>
      </c>
      <c r="D648" s="135" t="s">
        <v>13719</v>
      </c>
      <c r="E648" s="147" t="s">
        <v>40</v>
      </c>
      <c r="F648" s="80" t="s">
        <v>51</v>
      </c>
      <c r="G648" s="138"/>
      <c r="H648" s="138"/>
      <c r="I648" s="138"/>
      <c r="J648" s="138"/>
      <c r="K648" s="138"/>
      <c r="L648" s="80" t="s">
        <v>51</v>
      </c>
      <c r="M648" s="202"/>
      <c r="N648" s="138"/>
      <c r="O648" s="80">
        <v>0</v>
      </c>
      <c r="P648" s="80">
        <v>0</v>
      </c>
      <c r="Q648" s="80">
        <v>0</v>
      </c>
      <c r="R648" s="80">
        <v>0</v>
      </c>
      <c r="S648" s="80">
        <v>0</v>
      </c>
      <c r="T648" s="80">
        <v>0</v>
      </c>
      <c r="U648" s="80">
        <v>0</v>
      </c>
      <c r="V648" s="80">
        <v>0</v>
      </c>
      <c r="W648" s="80">
        <v>0</v>
      </c>
      <c r="X648" s="541">
        <v>0</v>
      </c>
      <c r="Y648" s="80">
        <v>0</v>
      </c>
      <c r="Z648" s="80" t="s">
        <v>40</v>
      </c>
      <c r="AA648" s="140" t="s">
        <v>5395</v>
      </c>
      <c r="AB648" s="140" t="s">
        <v>5396</v>
      </c>
      <c r="AC648" s="84" t="s">
        <v>5397</v>
      </c>
      <c r="AD648" s="84" t="s">
        <v>914</v>
      </c>
      <c r="AE648" s="84">
        <v>89246106217</v>
      </c>
      <c r="AF648" s="150" t="s">
        <v>5398</v>
      </c>
    </row>
    <row r="649" spans="1:38" ht="140.25">
      <c r="A649" s="639">
        <v>2</v>
      </c>
      <c r="B649" s="140" t="s">
        <v>5370</v>
      </c>
      <c r="C649" s="140" t="s">
        <v>5369</v>
      </c>
      <c r="D649" s="140" t="s">
        <v>13720</v>
      </c>
      <c r="E649" s="147" t="s">
        <v>40</v>
      </c>
      <c r="F649" s="80" t="s">
        <v>51</v>
      </c>
      <c r="G649" s="138"/>
      <c r="H649" s="138"/>
      <c r="I649" s="138"/>
      <c r="J649" s="149" t="s">
        <v>13715</v>
      </c>
      <c r="K649" s="80" t="s">
        <v>5371</v>
      </c>
      <c r="L649" s="80" t="s">
        <v>51</v>
      </c>
      <c r="M649" s="202"/>
      <c r="N649" s="138"/>
      <c r="O649" s="80">
        <v>0</v>
      </c>
      <c r="P649" s="80">
        <v>0</v>
      </c>
      <c r="Q649" s="80">
        <v>0</v>
      </c>
      <c r="R649" s="80">
        <v>0</v>
      </c>
      <c r="S649" s="80">
        <v>0</v>
      </c>
      <c r="T649" s="80">
        <v>0</v>
      </c>
      <c r="U649" s="80">
        <v>0</v>
      </c>
      <c r="V649" s="80">
        <v>0</v>
      </c>
      <c r="W649" s="80">
        <v>0</v>
      </c>
      <c r="X649" s="541">
        <v>348</v>
      </c>
      <c r="Y649" s="80">
        <v>69</v>
      </c>
      <c r="Z649" s="80" t="s">
        <v>40</v>
      </c>
      <c r="AA649" s="80" t="s">
        <v>5289</v>
      </c>
      <c r="AB649" s="80" t="s">
        <v>5289</v>
      </c>
      <c r="AC649" s="131" t="s">
        <v>5289</v>
      </c>
      <c r="AD649" s="131" t="s">
        <v>5289</v>
      </c>
      <c r="AE649" s="131" t="s">
        <v>5289</v>
      </c>
      <c r="AF649" s="133" t="s">
        <v>5289</v>
      </c>
    </row>
    <row r="650" spans="1:38" ht="114.75">
      <c r="A650" s="639">
        <v>3</v>
      </c>
      <c r="B650" s="140" t="s">
        <v>3216</v>
      </c>
      <c r="C650" s="140" t="s">
        <v>5369</v>
      </c>
      <c r="D650" s="140" t="s">
        <v>13721</v>
      </c>
      <c r="E650" s="147" t="s">
        <v>40</v>
      </c>
      <c r="F650" s="80" t="s">
        <v>51</v>
      </c>
      <c r="G650" s="138"/>
      <c r="H650" s="138"/>
      <c r="I650" s="138"/>
      <c r="J650" s="148" t="s">
        <v>5394</v>
      </c>
      <c r="K650" s="80" t="s">
        <v>5372</v>
      </c>
      <c r="L650" s="80" t="s">
        <v>51</v>
      </c>
      <c r="M650" s="202"/>
      <c r="N650" s="138"/>
      <c r="O650" s="80">
        <v>0</v>
      </c>
      <c r="P650" s="80">
        <v>0</v>
      </c>
      <c r="Q650" s="80">
        <v>0</v>
      </c>
      <c r="R650" s="80">
        <v>0</v>
      </c>
      <c r="S650" s="80">
        <v>0</v>
      </c>
      <c r="T650" s="80">
        <v>0</v>
      </c>
      <c r="U650" s="80">
        <v>0</v>
      </c>
      <c r="V650" s="80">
        <v>0</v>
      </c>
      <c r="W650" s="80">
        <v>0</v>
      </c>
      <c r="X650" s="541">
        <v>0</v>
      </c>
      <c r="Y650" s="80">
        <v>0</v>
      </c>
      <c r="Z650" s="80" t="s">
        <v>40</v>
      </c>
      <c r="AA650" s="80" t="s">
        <v>5289</v>
      </c>
      <c r="AB650" s="80" t="s">
        <v>5289</v>
      </c>
      <c r="AC650" s="131" t="s">
        <v>5289</v>
      </c>
      <c r="AD650" s="131" t="s">
        <v>5289</v>
      </c>
      <c r="AE650" s="131" t="s">
        <v>5289</v>
      </c>
      <c r="AF650" s="133" t="s">
        <v>5289</v>
      </c>
    </row>
    <row r="651" spans="1:38" s="44" customFormat="1" ht="114.75">
      <c r="A651" s="639">
        <v>4</v>
      </c>
      <c r="B651" s="140" t="s">
        <v>5373</v>
      </c>
      <c r="C651" s="140" t="s">
        <v>5369</v>
      </c>
      <c r="D651" s="140" t="s">
        <v>6990</v>
      </c>
      <c r="E651" s="147" t="s">
        <v>40</v>
      </c>
      <c r="F651" s="14" t="s">
        <v>19012</v>
      </c>
      <c r="G651" s="148" t="s">
        <v>3282</v>
      </c>
      <c r="H651" s="80">
        <v>3</v>
      </c>
      <c r="I651" s="80" t="s">
        <v>527</v>
      </c>
      <c r="J651" s="148" t="s">
        <v>5394</v>
      </c>
      <c r="K651" s="80" t="s">
        <v>5374</v>
      </c>
      <c r="L651" s="80" t="s">
        <v>51</v>
      </c>
      <c r="M651" s="202"/>
      <c r="N651" s="138"/>
      <c r="O651" s="80">
        <v>0</v>
      </c>
      <c r="P651" s="80">
        <v>0</v>
      </c>
      <c r="Q651" s="80">
        <v>0</v>
      </c>
      <c r="R651" s="80">
        <v>0</v>
      </c>
      <c r="S651" s="80">
        <v>0</v>
      </c>
      <c r="T651" s="80">
        <v>0</v>
      </c>
      <c r="U651" s="80">
        <v>0</v>
      </c>
      <c r="V651" s="80">
        <v>0</v>
      </c>
      <c r="W651" s="80">
        <v>0</v>
      </c>
      <c r="X651" s="541">
        <v>0</v>
      </c>
      <c r="Y651" s="80">
        <v>0</v>
      </c>
      <c r="Z651" s="80" t="s">
        <v>40</v>
      </c>
      <c r="AA651" s="80" t="s">
        <v>5289</v>
      </c>
      <c r="AB651" s="80" t="s">
        <v>5289</v>
      </c>
      <c r="AC651" s="131" t="s">
        <v>5289</v>
      </c>
      <c r="AD651" s="131" t="s">
        <v>5289</v>
      </c>
      <c r="AE651" s="131" t="s">
        <v>5289</v>
      </c>
      <c r="AF651" s="133" t="s">
        <v>5289</v>
      </c>
      <c r="AG651" s="107"/>
      <c r="AH651" s="107"/>
      <c r="AI651" s="107"/>
      <c r="AJ651" s="107"/>
      <c r="AK651" s="107"/>
      <c r="AL651" s="107"/>
    </row>
    <row r="652" spans="1:38" s="44" customFormat="1" ht="114.75">
      <c r="A652" s="639">
        <v>5</v>
      </c>
      <c r="B652" s="140" t="s">
        <v>5375</v>
      </c>
      <c r="C652" s="140" t="s">
        <v>5369</v>
      </c>
      <c r="D652" s="140" t="s">
        <v>13722</v>
      </c>
      <c r="E652" s="147" t="s">
        <v>40</v>
      </c>
      <c r="F652" s="14" t="s">
        <v>19012</v>
      </c>
      <c r="G652" s="148" t="s">
        <v>3282</v>
      </c>
      <c r="H652" s="80">
        <v>3</v>
      </c>
      <c r="I652" s="80" t="s">
        <v>527</v>
      </c>
      <c r="J652" s="138"/>
      <c r="K652" s="138"/>
      <c r="L652" s="80" t="s">
        <v>51</v>
      </c>
      <c r="M652" s="202"/>
      <c r="N652" s="138"/>
      <c r="O652" s="80">
        <v>0</v>
      </c>
      <c r="P652" s="80">
        <v>0</v>
      </c>
      <c r="Q652" s="80">
        <v>0</v>
      </c>
      <c r="R652" s="80">
        <v>0</v>
      </c>
      <c r="S652" s="80">
        <v>0</v>
      </c>
      <c r="T652" s="80">
        <v>0</v>
      </c>
      <c r="U652" s="80">
        <v>0</v>
      </c>
      <c r="V652" s="80">
        <v>0</v>
      </c>
      <c r="W652" s="80">
        <v>0</v>
      </c>
      <c r="X652" s="541">
        <v>6</v>
      </c>
      <c r="Y652" s="80">
        <v>0</v>
      </c>
      <c r="Z652" s="80" t="s">
        <v>40</v>
      </c>
      <c r="AA652" s="80" t="s">
        <v>5289</v>
      </c>
      <c r="AB652" s="80" t="s">
        <v>5289</v>
      </c>
      <c r="AC652" s="131" t="s">
        <v>5289</v>
      </c>
      <c r="AD652" s="131" t="s">
        <v>5289</v>
      </c>
      <c r="AE652" s="131" t="s">
        <v>5289</v>
      </c>
      <c r="AF652" s="133" t="s">
        <v>5289</v>
      </c>
      <c r="AG652" s="107"/>
      <c r="AH652" s="107"/>
      <c r="AI652" s="107"/>
      <c r="AJ652" s="107"/>
      <c r="AK652" s="107"/>
      <c r="AL652" s="107"/>
    </row>
    <row r="653" spans="1:38" s="44" customFormat="1" ht="76.5">
      <c r="A653" s="639">
        <v>6</v>
      </c>
      <c r="B653" s="140" t="s">
        <v>3715</v>
      </c>
      <c r="C653" s="140" t="s">
        <v>5369</v>
      </c>
      <c r="D653" s="140" t="s">
        <v>6991</v>
      </c>
      <c r="E653" s="147" t="s">
        <v>40</v>
      </c>
      <c r="F653" s="148" t="s">
        <v>51</v>
      </c>
      <c r="G653" s="138"/>
      <c r="H653" s="138"/>
      <c r="I653" s="138"/>
      <c r="J653" s="138"/>
      <c r="K653" s="138"/>
      <c r="L653" s="80" t="s">
        <v>51</v>
      </c>
      <c r="M653" s="202"/>
      <c r="N653" s="138"/>
      <c r="O653" s="80">
        <v>0</v>
      </c>
      <c r="P653" s="80">
        <v>0</v>
      </c>
      <c r="Q653" s="80">
        <v>0</v>
      </c>
      <c r="R653" s="80">
        <v>0</v>
      </c>
      <c r="S653" s="80">
        <v>0</v>
      </c>
      <c r="T653" s="80">
        <v>0</v>
      </c>
      <c r="U653" s="80">
        <v>0</v>
      </c>
      <c r="V653" s="80">
        <v>0</v>
      </c>
      <c r="W653" s="80">
        <v>0</v>
      </c>
      <c r="X653" s="541">
        <v>5</v>
      </c>
      <c r="Y653" s="80">
        <v>0</v>
      </c>
      <c r="Z653" s="80" t="s">
        <v>40</v>
      </c>
      <c r="AA653" s="80" t="s">
        <v>5289</v>
      </c>
      <c r="AB653" s="80" t="s">
        <v>5289</v>
      </c>
      <c r="AC653" s="131" t="s">
        <v>5289</v>
      </c>
      <c r="AD653" s="131" t="s">
        <v>5289</v>
      </c>
      <c r="AE653" s="131" t="s">
        <v>5289</v>
      </c>
      <c r="AF653" s="133" t="s">
        <v>5289</v>
      </c>
      <c r="AG653" s="107"/>
      <c r="AH653" s="107"/>
      <c r="AI653" s="107"/>
      <c r="AJ653" s="107"/>
      <c r="AK653" s="107"/>
      <c r="AL653" s="107"/>
    </row>
    <row r="654" spans="1:38" s="44" customFormat="1" ht="76.5">
      <c r="A654" s="639">
        <v>7</v>
      </c>
      <c r="B654" s="140" t="s">
        <v>5376</v>
      </c>
      <c r="C654" s="140" t="s">
        <v>5369</v>
      </c>
      <c r="D654" s="140" t="s">
        <v>6992</v>
      </c>
      <c r="E654" s="147" t="s">
        <v>40</v>
      </c>
      <c r="F654" s="80" t="s">
        <v>51</v>
      </c>
      <c r="G654" s="138"/>
      <c r="H654" s="138"/>
      <c r="I654" s="138"/>
      <c r="J654" s="138"/>
      <c r="K654" s="138"/>
      <c r="L654" s="80" t="s">
        <v>51</v>
      </c>
      <c r="M654" s="202"/>
      <c r="N654" s="138"/>
      <c r="O654" s="80">
        <v>0</v>
      </c>
      <c r="P654" s="80">
        <v>0</v>
      </c>
      <c r="Q654" s="80">
        <v>0</v>
      </c>
      <c r="R654" s="80">
        <v>0</v>
      </c>
      <c r="S654" s="80">
        <v>0</v>
      </c>
      <c r="T654" s="80">
        <v>0</v>
      </c>
      <c r="U654" s="80">
        <v>0</v>
      </c>
      <c r="V654" s="80">
        <v>0</v>
      </c>
      <c r="W654" s="80">
        <v>0</v>
      </c>
      <c r="X654" s="541">
        <v>0</v>
      </c>
      <c r="Y654" s="80">
        <v>0</v>
      </c>
      <c r="Z654" s="80" t="s">
        <v>40</v>
      </c>
      <c r="AA654" s="80" t="s">
        <v>5289</v>
      </c>
      <c r="AB654" s="80" t="s">
        <v>5289</v>
      </c>
      <c r="AC654" s="131" t="s">
        <v>5289</v>
      </c>
      <c r="AD654" s="131" t="s">
        <v>5289</v>
      </c>
      <c r="AE654" s="131" t="s">
        <v>5289</v>
      </c>
      <c r="AF654" s="133" t="s">
        <v>5289</v>
      </c>
      <c r="AG654" s="107"/>
      <c r="AH654" s="107"/>
      <c r="AI654" s="107"/>
      <c r="AJ654" s="107"/>
      <c r="AK654" s="107"/>
      <c r="AL654" s="107"/>
    </row>
    <row r="655" spans="1:38" s="44" customFormat="1" ht="114.75">
      <c r="A655" s="639">
        <v>8</v>
      </c>
      <c r="B655" s="140" t="s">
        <v>5378</v>
      </c>
      <c r="C655" s="140" t="s">
        <v>5369</v>
      </c>
      <c r="D655" s="140" t="s">
        <v>6993</v>
      </c>
      <c r="E655" s="147" t="s">
        <v>40</v>
      </c>
      <c r="F655" s="14" t="s">
        <v>19012</v>
      </c>
      <c r="G655" s="148" t="s">
        <v>3282</v>
      </c>
      <c r="H655" s="80">
        <v>3</v>
      </c>
      <c r="I655" s="80" t="s">
        <v>527</v>
      </c>
      <c r="J655" s="138"/>
      <c r="K655" s="138"/>
      <c r="L655" s="80" t="s">
        <v>51</v>
      </c>
      <c r="M655" s="202"/>
      <c r="N655" s="138"/>
      <c r="O655" s="80">
        <v>0</v>
      </c>
      <c r="P655" s="80">
        <v>0</v>
      </c>
      <c r="Q655" s="80">
        <v>0</v>
      </c>
      <c r="R655" s="80">
        <v>0</v>
      </c>
      <c r="S655" s="80">
        <v>0</v>
      </c>
      <c r="T655" s="80">
        <v>0</v>
      </c>
      <c r="U655" s="80">
        <v>0</v>
      </c>
      <c r="V655" s="80">
        <v>0</v>
      </c>
      <c r="W655" s="80">
        <v>0</v>
      </c>
      <c r="X655" s="541">
        <v>0</v>
      </c>
      <c r="Y655" s="80">
        <v>0</v>
      </c>
      <c r="Z655" s="80" t="s">
        <v>40</v>
      </c>
      <c r="AA655" s="80" t="s">
        <v>5289</v>
      </c>
      <c r="AB655" s="80" t="s">
        <v>5289</v>
      </c>
      <c r="AC655" s="131" t="s">
        <v>5289</v>
      </c>
      <c r="AD655" s="131" t="s">
        <v>5289</v>
      </c>
      <c r="AE655" s="131" t="s">
        <v>5289</v>
      </c>
      <c r="AF655" s="133" t="s">
        <v>5289</v>
      </c>
      <c r="AG655" s="107"/>
      <c r="AH655" s="107"/>
      <c r="AI655" s="107"/>
      <c r="AJ655" s="107"/>
      <c r="AK655" s="107"/>
      <c r="AL655" s="107"/>
    </row>
    <row r="656" spans="1:38" s="44" customFormat="1" ht="76.5">
      <c r="A656" s="639">
        <v>9</v>
      </c>
      <c r="B656" s="140" t="s">
        <v>549</v>
      </c>
      <c r="C656" s="140" t="s">
        <v>5369</v>
      </c>
      <c r="D656" s="140" t="s">
        <v>5379</v>
      </c>
      <c r="E656" s="147" t="s">
        <v>40</v>
      </c>
      <c r="F656" s="80" t="s">
        <v>51</v>
      </c>
      <c r="G656" s="138"/>
      <c r="H656" s="138"/>
      <c r="I656" s="138"/>
      <c r="J656" s="138"/>
      <c r="K656" s="138"/>
      <c r="L656" s="80" t="s">
        <v>51</v>
      </c>
      <c r="M656" s="202"/>
      <c r="N656" s="138"/>
      <c r="O656" s="80">
        <v>0</v>
      </c>
      <c r="P656" s="80">
        <v>0</v>
      </c>
      <c r="Q656" s="80">
        <v>0</v>
      </c>
      <c r="R656" s="80">
        <v>0</v>
      </c>
      <c r="S656" s="80">
        <v>0</v>
      </c>
      <c r="T656" s="80">
        <v>0</v>
      </c>
      <c r="U656" s="80">
        <v>0</v>
      </c>
      <c r="V656" s="80">
        <v>0</v>
      </c>
      <c r="W656" s="80">
        <v>0</v>
      </c>
      <c r="X656" s="541">
        <v>0</v>
      </c>
      <c r="Y656" s="80">
        <v>0</v>
      </c>
      <c r="Z656" s="80" t="s">
        <v>40</v>
      </c>
      <c r="AA656" s="80" t="s">
        <v>5289</v>
      </c>
      <c r="AB656" s="80" t="s">
        <v>5289</v>
      </c>
      <c r="AC656" s="131" t="s">
        <v>5289</v>
      </c>
      <c r="AD656" s="131" t="s">
        <v>5289</v>
      </c>
      <c r="AE656" s="131" t="s">
        <v>5289</v>
      </c>
      <c r="AF656" s="133" t="s">
        <v>5289</v>
      </c>
      <c r="AG656" s="107"/>
      <c r="AH656" s="107"/>
      <c r="AI656" s="107"/>
      <c r="AJ656" s="107"/>
      <c r="AK656" s="107"/>
      <c r="AL656" s="107"/>
    </row>
    <row r="657" spans="1:38" s="44" customFormat="1" ht="114.75">
      <c r="A657" s="639">
        <v>10</v>
      </c>
      <c r="B657" s="140" t="s">
        <v>5380</v>
      </c>
      <c r="C657" s="140" t="s">
        <v>5369</v>
      </c>
      <c r="D657" s="140" t="s">
        <v>6965</v>
      </c>
      <c r="E657" s="147" t="s">
        <v>40</v>
      </c>
      <c r="F657" s="80" t="s">
        <v>51</v>
      </c>
      <c r="G657" s="138"/>
      <c r="H657" s="138"/>
      <c r="I657" s="138"/>
      <c r="J657" s="148" t="s">
        <v>5394</v>
      </c>
      <c r="K657" s="80" t="s">
        <v>5381</v>
      </c>
      <c r="L657" s="80" t="s">
        <v>51</v>
      </c>
      <c r="M657" s="202"/>
      <c r="N657" s="138"/>
      <c r="O657" s="80">
        <v>0</v>
      </c>
      <c r="P657" s="80">
        <v>0</v>
      </c>
      <c r="Q657" s="80">
        <v>0</v>
      </c>
      <c r="R657" s="80">
        <v>0</v>
      </c>
      <c r="S657" s="80">
        <v>0</v>
      </c>
      <c r="T657" s="80">
        <v>0</v>
      </c>
      <c r="U657" s="80">
        <v>0</v>
      </c>
      <c r="V657" s="80">
        <v>0</v>
      </c>
      <c r="W657" s="80">
        <v>0</v>
      </c>
      <c r="X657" s="541">
        <v>45</v>
      </c>
      <c r="Y657" s="80">
        <v>2</v>
      </c>
      <c r="Z657" s="80" t="s">
        <v>40</v>
      </c>
      <c r="AA657" s="80" t="s">
        <v>5289</v>
      </c>
      <c r="AB657" s="80" t="s">
        <v>5289</v>
      </c>
      <c r="AC657" s="131" t="s">
        <v>5289</v>
      </c>
      <c r="AD657" s="131" t="s">
        <v>5289</v>
      </c>
      <c r="AE657" s="131" t="s">
        <v>5289</v>
      </c>
      <c r="AF657" s="133" t="s">
        <v>5289</v>
      </c>
      <c r="AG657" s="107"/>
      <c r="AH657" s="107"/>
      <c r="AI657" s="107"/>
      <c r="AJ657" s="107"/>
      <c r="AK657" s="107"/>
      <c r="AL657" s="107"/>
    </row>
    <row r="658" spans="1:38" s="44" customFormat="1" ht="114.75">
      <c r="A658" s="639">
        <v>11</v>
      </c>
      <c r="B658" s="140" t="s">
        <v>5382</v>
      </c>
      <c r="C658" s="140" t="s">
        <v>5369</v>
      </c>
      <c r="D658" s="140" t="s">
        <v>6966</v>
      </c>
      <c r="E658" s="147" t="s">
        <v>40</v>
      </c>
      <c r="F658" s="14" t="s">
        <v>19012</v>
      </c>
      <c r="G658" s="148" t="s">
        <v>3282</v>
      </c>
      <c r="H658" s="80">
        <v>3</v>
      </c>
      <c r="I658" s="80" t="s">
        <v>527</v>
      </c>
      <c r="J658" s="138"/>
      <c r="K658" s="138"/>
      <c r="L658" s="80" t="s">
        <v>51</v>
      </c>
      <c r="M658" s="202"/>
      <c r="N658" s="138"/>
      <c r="O658" s="80">
        <v>0</v>
      </c>
      <c r="P658" s="80">
        <v>0</v>
      </c>
      <c r="Q658" s="80">
        <v>0</v>
      </c>
      <c r="R658" s="80">
        <v>0</v>
      </c>
      <c r="S658" s="80">
        <v>0</v>
      </c>
      <c r="T658" s="80">
        <v>0</v>
      </c>
      <c r="U658" s="80">
        <v>0</v>
      </c>
      <c r="V658" s="80">
        <v>0</v>
      </c>
      <c r="W658" s="80">
        <v>0</v>
      </c>
      <c r="X658" s="541">
        <v>0</v>
      </c>
      <c r="Y658" s="80">
        <v>0</v>
      </c>
      <c r="Z658" s="80" t="s">
        <v>40</v>
      </c>
      <c r="AA658" s="80" t="s">
        <v>5289</v>
      </c>
      <c r="AB658" s="80" t="s">
        <v>5289</v>
      </c>
      <c r="AC658" s="131" t="s">
        <v>5289</v>
      </c>
      <c r="AD658" s="131" t="s">
        <v>5289</v>
      </c>
      <c r="AE658" s="131" t="s">
        <v>5289</v>
      </c>
      <c r="AF658" s="133" t="s">
        <v>5289</v>
      </c>
      <c r="AG658" s="107"/>
      <c r="AH658" s="107"/>
      <c r="AI658" s="107"/>
      <c r="AJ658" s="107"/>
      <c r="AK658" s="107"/>
      <c r="AL658" s="107"/>
    </row>
    <row r="659" spans="1:38" s="44" customFormat="1" ht="114.75">
      <c r="A659" s="639">
        <v>12</v>
      </c>
      <c r="B659" s="140" t="s">
        <v>142</v>
      </c>
      <c r="C659" s="140" t="s">
        <v>5369</v>
      </c>
      <c r="D659" s="140" t="s">
        <v>6967</v>
      </c>
      <c r="E659" s="147" t="s">
        <v>40</v>
      </c>
      <c r="F659" s="14" t="s">
        <v>19012</v>
      </c>
      <c r="G659" s="148" t="s">
        <v>3282</v>
      </c>
      <c r="H659" s="80">
        <v>3</v>
      </c>
      <c r="I659" s="80" t="s">
        <v>527</v>
      </c>
      <c r="J659" s="138"/>
      <c r="K659" s="138"/>
      <c r="L659" s="80" t="s">
        <v>51</v>
      </c>
      <c r="M659" s="202"/>
      <c r="N659" s="138"/>
      <c r="O659" s="80">
        <v>0</v>
      </c>
      <c r="P659" s="80">
        <v>0</v>
      </c>
      <c r="Q659" s="80">
        <v>0</v>
      </c>
      <c r="R659" s="80">
        <v>0</v>
      </c>
      <c r="S659" s="80">
        <v>0</v>
      </c>
      <c r="T659" s="80">
        <v>0</v>
      </c>
      <c r="U659" s="80">
        <v>0</v>
      </c>
      <c r="V659" s="80">
        <v>0</v>
      </c>
      <c r="W659" s="80">
        <v>0</v>
      </c>
      <c r="X659" s="541">
        <v>0</v>
      </c>
      <c r="Y659" s="80">
        <v>0</v>
      </c>
      <c r="Z659" s="80" t="s">
        <v>40</v>
      </c>
      <c r="AA659" s="80" t="s">
        <v>5289</v>
      </c>
      <c r="AB659" s="80" t="s">
        <v>5289</v>
      </c>
      <c r="AC659" s="131" t="s">
        <v>5289</v>
      </c>
      <c r="AD659" s="131" t="s">
        <v>5289</v>
      </c>
      <c r="AE659" s="131" t="s">
        <v>5289</v>
      </c>
      <c r="AF659" s="133" t="s">
        <v>5289</v>
      </c>
      <c r="AG659" s="107"/>
      <c r="AH659" s="107"/>
      <c r="AI659" s="107"/>
      <c r="AJ659" s="107"/>
      <c r="AK659" s="107"/>
      <c r="AL659" s="107"/>
    </row>
    <row r="660" spans="1:38" s="47" customFormat="1" ht="76.5">
      <c r="A660" s="639">
        <v>13</v>
      </c>
      <c r="B660" s="140" t="s">
        <v>2683</v>
      </c>
      <c r="C660" s="140" t="s">
        <v>5369</v>
      </c>
      <c r="D660" s="140" t="s">
        <v>6968</v>
      </c>
      <c r="E660" s="147" t="s">
        <v>40</v>
      </c>
      <c r="F660" s="80" t="s">
        <v>51</v>
      </c>
      <c r="G660" s="138"/>
      <c r="H660" s="138"/>
      <c r="I660" s="138"/>
      <c r="J660" s="138"/>
      <c r="K660" s="138"/>
      <c r="L660" s="80" t="s">
        <v>51</v>
      </c>
      <c r="M660" s="202"/>
      <c r="N660" s="138"/>
      <c r="O660" s="80">
        <v>0</v>
      </c>
      <c r="P660" s="80">
        <v>0</v>
      </c>
      <c r="Q660" s="80">
        <v>0</v>
      </c>
      <c r="R660" s="80">
        <v>0</v>
      </c>
      <c r="S660" s="80">
        <v>0</v>
      </c>
      <c r="T660" s="80">
        <v>0</v>
      </c>
      <c r="U660" s="80">
        <v>0</v>
      </c>
      <c r="V660" s="80">
        <v>0</v>
      </c>
      <c r="W660" s="80">
        <v>0</v>
      </c>
      <c r="X660" s="541">
        <v>0</v>
      </c>
      <c r="Y660" s="80">
        <v>0</v>
      </c>
      <c r="Z660" s="80" t="s">
        <v>40</v>
      </c>
      <c r="AA660" s="80" t="s">
        <v>5289</v>
      </c>
      <c r="AB660" s="80" t="s">
        <v>5289</v>
      </c>
      <c r="AC660" s="131" t="s">
        <v>5289</v>
      </c>
      <c r="AD660" s="131" t="s">
        <v>5289</v>
      </c>
      <c r="AE660" s="131" t="s">
        <v>5289</v>
      </c>
      <c r="AF660" s="133" t="s">
        <v>5289</v>
      </c>
      <c r="AG660" s="87"/>
      <c r="AH660" s="87"/>
      <c r="AI660" s="87"/>
      <c r="AJ660" s="87"/>
      <c r="AK660" s="87"/>
      <c r="AL660" s="87"/>
    </row>
    <row r="661" spans="1:38" s="44" customFormat="1" ht="114.75">
      <c r="A661" s="639">
        <v>14</v>
      </c>
      <c r="B661" s="140" t="s">
        <v>5383</v>
      </c>
      <c r="C661" s="140" t="s">
        <v>5369</v>
      </c>
      <c r="D661" s="140" t="s">
        <v>13723</v>
      </c>
      <c r="E661" s="147" t="s">
        <v>40</v>
      </c>
      <c r="F661" s="14" t="s">
        <v>19012</v>
      </c>
      <c r="G661" s="148" t="s">
        <v>3282</v>
      </c>
      <c r="H661" s="80">
        <v>3</v>
      </c>
      <c r="I661" s="80" t="s">
        <v>527</v>
      </c>
      <c r="J661" s="138"/>
      <c r="K661" s="138"/>
      <c r="L661" s="80" t="s">
        <v>51</v>
      </c>
      <c r="M661" s="202"/>
      <c r="N661" s="138"/>
      <c r="O661" s="80">
        <v>0</v>
      </c>
      <c r="P661" s="80">
        <v>0</v>
      </c>
      <c r="Q661" s="80">
        <v>0</v>
      </c>
      <c r="R661" s="80">
        <v>0</v>
      </c>
      <c r="S661" s="80">
        <v>0</v>
      </c>
      <c r="T661" s="80">
        <v>0</v>
      </c>
      <c r="U661" s="80">
        <v>0</v>
      </c>
      <c r="V661" s="80">
        <v>0</v>
      </c>
      <c r="W661" s="80">
        <v>0</v>
      </c>
      <c r="X661" s="541">
        <v>0</v>
      </c>
      <c r="Y661" s="80">
        <v>0</v>
      </c>
      <c r="Z661" s="80" t="s">
        <v>40</v>
      </c>
      <c r="AA661" s="80" t="s">
        <v>5289</v>
      </c>
      <c r="AB661" s="80" t="s">
        <v>5289</v>
      </c>
      <c r="AC661" s="131" t="s">
        <v>5289</v>
      </c>
      <c r="AD661" s="131" t="s">
        <v>5289</v>
      </c>
      <c r="AE661" s="131" t="s">
        <v>5289</v>
      </c>
      <c r="AF661" s="133" t="s">
        <v>5289</v>
      </c>
      <c r="AG661" s="107"/>
      <c r="AH661" s="107"/>
      <c r="AI661" s="107"/>
      <c r="AJ661" s="107"/>
      <c r="AK661" s="107"/>
      <c r="AL661" s="107"/>
    </row>
    <row r="662" spans="1:38" s="44" customFormat="1" ht="114.75">
      <c r="A662" s="639">
        <v>15</v>
      </c>
      <c r="B662" s="140" t="s">
        <v>5384</v>
      </c>
      <c r="C662" s="140" t="s">
        <v>5369</v>
      </c>
      <c r="D662" s="140" t="s">
        <v>6969</v>
      </c>
      <c r="E662" s="147" t="s">
        <v>40</v>
      </c>
      <c r="F662" s="14" t="s">
        <v>19012</v>
      </c>
      <c r="G662" s="148" t="s">
        <v>3282</v>
      </c>
      <c r="H662" s="80">
        <v>3</v>
      </c>
      <c r="I662" s="80" t="s">
        <v>527</v>
      </c>
      <c r="J662" s="148" t="s">
        <v>5394</v>
      </c>
      <c r="K662" s="80" t="s">
        <v>5381</v>
      </c>
      <c r="L662" s="80" t="s">
        <v>51</v>
      </c>
      <c r="M662" s="202"/>
      <c r="N662" s="138"/>
      <c r="O662" s="80">
        <v>0</v>
      </c>
      <c r="P662" s="80">
        <v>0</v>
      </c>
      <c r="Q662" s="80">
        <v>0</v>
      </c>
      <c r="R662" s="80">
        <v>0</v>
      </c>
      <c r="S662" s="80">
        <v>0</v>
      </c>
      <c r="T662" s="80">
        <v>0</v>
      </c>
      <c r="U662" s="80">
        <v>0</v>
      </c>
      <c r="V662" s="80">
        <v>0</v>
      </c>
      <c r="W662" s="80">
        <v>0</v>
      </c>
      <c r="X662" s="541">
        <v>0</v>
      </c>
      <c r="Y662" s="80">
        <v>0</v>
      </c>
      <c r="Z662" s="80" t="s">
        <v>40</v>
      </c>
      <c r="AA662" s="80" t="s">
        <v>5289</v>
      </c>
      <c r="AB662" s="80" t="s">
        <v>5289</v>
      </c>
      <c r="AC662" s="131" t="s">
        <v>5289</v>
      </c>
      <c r="AD662" s="131" t="s">
        <v>5289</v>
      </c>
      <c r="AE662" s="131" t="s">
        <v>5289</v>
      </c>
      <c r="AF662" s="133" t="s">
        <v>5289</v>
      </c>
      <c r="AG662" s="107"/>
      <c r="AH662" s="107"/>
      <c r="AI662" s="107"/>
      <c r="AJ662" s="107"/>
      <c r="AK662" s="107"/>
      <c r="AL662" s="107"/>
    </row>
    <row r="663" spans="1:38" s="44" customFormat="1" ht="114.75">
      <c r="A663" s="639">
        <v>16</v>
      </c>
      <c r="B663" s="140" t="s">
        <v>6994</v>
      </c>
      <c r="C663" s="140" t="s">
        <v>5369</v>
      </c>
      <c r="D663" s="140" t="s">
        <v>5392</v>
      </c>
      <c r="E663" s="147" t="s">
        <v>40</v>
      </c>
      <c r="F663" s="14" t="s">
        <v>19012</v>
      </c>
      <c r="G663" s="148" t="s">
        <v>3282</v>
      </c>
      <c r="H663" s="80">
        <v>3</v>
      </c>
      <c r="I663" s="80" t="s">
        <v>527</v>
      </c>
      <c r="J663" s="138"/>
      <c r="K663" s="138"/>
      <c r="L663" s="80" t="s">
        <v>51</v>
      </c>
      <c r="M663" s="202"/>
      <c r="N663" s="138"/>
      <c r="O663" s="80">
        <v>0</v>
      </c>
      <c r="P663" s="80">
        <v>0</v>
      </c>
      <c r="Q663" s="80">
        <v>0</v>
      </c>
      <c r="R663" s="80">
        <v>0</v>
      </c>
      <c r="S663" s="80">
        <v>0</v>
      </c>
      <c r="T663" s="80">
        <v>0</v>
      </c>
      <c r="U663" s="80">
        <v>0</v>
      </c>
      <c r="V663" s="80">
        <v>0</v>
      </c>
      <c r="W663" s="80">
        <v>0</v>
      </c>
      <c r="X663" s="541">
        <v>0</v>
      </c>
      <c r="Y663" s="80">
        <v>0</v>
      </c>
      <c r="Z663" s="80" t="s">
        <v>40</v>
      </c>
      <c r="AA663" s="80" t="s">
        <v>5289</v>
      </c>
      <c r="AB663" s="80" t="s">
        <v>5289</v>
      </c>
      <c r="AC663" s="131" t="s">
        <v>5289</v>
      </c>
      <c r="AD663" s="131" t="s">
        <v>5289</v>
      </c>
      <c r="AE663" s="131" t="s">
        <v>5289</v>
      </c>
      <c r="AF663" s="133" t="s">
        <v>5289</v>
      </c>
      <c r="AG663" s="107"/>
      <c r="AH663" s="107"/>
      <c r="AI663" s="107"/>
      <c r="AJ663" s="107"/>
      <c r="AK663" s="107"/>
      <c r="AL663" s="107"/>
    </row>
    <row r="664" spans="1:38" s="44" customFormat="1" ht="102">
      <c r="A664" s="639">
        <v>17</v>
      </c>
      <c r="B664" s="140" t="s">
        <v>6995</v>
      </c>
      <c r="C664" s="140" t="s">
        <v>5369</v>
      </c>
      <c r="D664" s="140" t="s">
        <v>13724</v>
      </c>
      <c r="E664" s="147" t="s">
        <v>40</v>
      </c>
      <c r="F664" s="80" t="s">
        <v>51</v>
      </c>
      <c r="G664" s="138"/>
      <c r="H664" s="138"/>
      <c r="I664" s="138"/>
      <c r="J664" s="138"/>
      <c r="K664" s="138"/>
      <c r="L664" s="80" t="s">
        <v>51</v>
      </c>
      <c r="M664" s="202"/>
      <c r="N664" s="138"/>
      <c r="O664" s="80">
        <v>0</v>
      </c>
      <c r="P664" s="80">
        <v>0</v>
      </c>
      <c r="Q664" s="80">
        <v>0</v>
      </c>
      <c r="R664" s="80">
        <v>0</v>
      </c>
      <c r="S664" s="80">
        <v>0</v>
      </c>
      <c r="T664" s="80">
        <v>0</v>
      </c>
      <c r="U664" s="80">
        <v>0</v>
      </c>
      <c r="V664" s="80">
        <v>0</v>
      </c>
      <c r="W664" s="80">
        <v>0</v>
      </c>
      <c r="X664" s="541">
        <v>0</v>
      </c>
      <c r="Y664" s="80">
        <v>0</v>
      </c>
      <c r="Z664" s="80" t="s">
        <v>40</v>
      </c>
      <c r="AA664" s="80" t="s">
        <v>5289</v>
      </c>
      <c r="AB664" s="80" t="s">
        <v>5289</v>
      </c>
      <c r="AC664" s="131" t="s">
        <v>5289</v>
      </c>
      <c r="AD664" s="131" t="s">
        <v>5289</v>
      </c>
      <c r="AE664" s="131" t="s">
        <v>5289</v>
      </c>
      <c r="AF664" s="133" t="s">
        <v>5289</v>
      </c>
      <c r="AG664" s="107"/>
      <c r="AH664" s="107"/>
      <c r="AI664" s="107"/>
      <c r="AJ664" s="107"/>
      <c r="AK664" s="107"/>
      <c r="AL664" s="107"/>
    </row>
    <row r="665" spans="1:38" s="44" customFormat="1" ht="114.75">
      <c r="A665" s="639">
        <v>18</v>
      </c>
      <c r="B665" s="140" t="s">
        <v>5386</v>
      </c>
      <c r="C665" s="140" t="s">
        <v>5369</v>
      </c>
      <c r="D665" s="140" t="s">
        <v>13716</v>
      </c>
      <c r="E665" s="147" t="s">
        <v>40</v>
      </c>
      <c r="F665" s="14" t="s">
        <v>19012</v>
      </c>
      <c r="G665" s="148" t="s">
        <v>3282</v>
      </c>
      <c r="H665" s="80">
        <v>3</v>
      </c>
      <c r="I665" s="80" t="s">
        <v>527</v>
      </c>
      <c r="J665" s="138"/>
      <c r="K665" s="138"/>
      <c r="L665" s="80" t="s">
        <v>51</v>
      </c>
      <c r="M665" s="202"/>
      <c r="N665" s="138"/>
      <c r="O665" s="80">
        <v>0</v>
      </c>
      <c r="P665" s="80">
        <v>0</v>
      </c>
      <c r="Q665" s="80">
        <v>0</v>
      </c>
      <c r="R665" s="80">
        <v>0</v>
      </c>
      <c r="S665" s="80">
        <v>0</v>
      </c>
      <c r="T665" s="80">
        <v>0</v>
      </c>
      <c r="U665" s="80">
        <v>0</v>
      </c>
      <c r="V665" s="80">
        <v>0</v>
      </c>
      <c r="W665" s="80">
        <v>0</v>
      </c>
      <c r="X665" s="541">
        <v>0</v>
      </c>
      <c r="Y665" s="80">
        <v>0</v>
      </c>
      <c r="Z665" s="80" t="s">
        <v>40</v>
      </c>
      <c r="AA665" s="80" t="s">
        <v>5289</v>
      </c>
      <c r="AB665" s="80" t="s">
        <v>5289</v>
      </c>
      <c r="AC665" s="131" t="s">
        <v>5289</v>
      </c>
      <c r="AD665" s="131" t="s">
        <v>5289</v>
      </c>
      <c r="AE665" s="131" t="s">
        <v>5289</v>
      </c>
      <c r="AF665" s="133" t="s">
        <v>5289</v>
      </c>
      <c r="AG665" s="107"/>
      <c r="AH665" s="107"/>
      <c r="AI665" s="107"/>
      <c r="AJ665" s="107"/>
      <c r="AK665" s="107"/>
      <c r="AL665" s="107"/>
    </row>
    <row r="666" spans="1:38" s="44" customFormat="1" ht="114.75">
      <c r="A666" s="639">
        <v>19</v>
      </c>
      <c r="B666" s="140" t="s">
        <v>5387</v>
      </c>
      <c r="C666" s="140" t="s">
        <v>5369</v>
      </c>
      <c r="D666" s="140" t="s">
        <v>13718</v>
      </c>
      <c r="E666" s="147" t="s">
        <v>40</v>
      </c>
      <c r="F666" s="14" t="s">
        <v>19012</v>
      </c>
      <c r="G666" s="148" t="s">
        <v>3282</v>
      </c>
      <c r="H666" s="80">
        <v>3</v>
      </c>
      <c r="I666" s="80" t="s">
        <v>527</v>
      </c>
      <c r="J666" s="138"/>
      <c r="K666" s="138"/>
      <c r="L666" s="80" t="s">
        <v>51</v>
      </c>
      <c r="M666" s="202"/>
      <c r="N666" s="138"/>
      <c r="O666" s="80">
        <v>0</v>
      </c>
      <c r="P666" s="80">
        <v>0</v>
      </c>
      <c r="Q666" s="80">
        <v>0</v>
      </c>
      <c r="R666" s="80">
        <v>0</v>
      </c>
      <c r="S666" s="80">
        <v>0</v>
      </c>
      <c r="T666" s="80">
        <v>0</v>
      </c>
      <c r="U666" s="80">
        <v>0</v>
      </c>
      <c r="V666" s="80">
        <v>0</v>
      </c>
      <c r="W666" s="80">
        <v>0</v>
      </c>
      <c r="X666" s="541">
        <v>0</v>
      </c>
      <c r="Y666" s="80">
        <v>0</v>
      </c>
      <c r="Z666" s="80" t="s">
        <v>40</v>
      </c>
      <c r="AA666" s="80" t="s">
        <v>5289</v>
      </c>
      <c r="AB666" s="80" t="s">
        <v>5289</v>
      </c>
      <c r="AC666" s="131" t="s">
        <v>5289</v>
      </c>
      <c r="AD666" s="131" t="s">
        <v>5289</v>
      </c>
      <c r="AE666" s="131" t="s">
        <v>5289</v>
      </c>
      <c r="AF666" s="133" t="s">
        <v>5289</v>
      </c>
      <c r="AG666" s="107"/>
      <c r="AH666" s="107"/>
      <c r="AI666" s="107"/>
      <c r="AJ666" s="107"/>
      <c r="AK666" s="107"/>
      <c r="AL666" s="107"/>
    </row>
    <row r="667" spans="1:38" ht="89.25">
      <c r="A667" s="639">
        <v>20</v>
      </c>
      <c r="B667" s="140" t="s">
        <v>5388</v>
      </c>
      <c r="C667" s="140" t="s">
        <v>5369</v>
      </c>
      <c r="D667" s="140" t="s">
        <v>13725</v>
      </c>
      <c r="E667" s="147" t="s">
        <v>40</v>
      </c>
      <c r="F667" s="80" t="s">
        <v>51</v>
      </c>
      <c r="G667" s="138"/>
      <c r="H667" s="138"/>
      <c r="I667" s="138"/>
      <c r="J667" s="138"/>
      <c r="K667" s="138"/>
      <c r="L667" s="80" t="s">
        <v>51</v>
      </c>
      <c r="M667" s="202"/>
      <c r="N667" s="138"/>
      <c r="O667" s="80">
        <v>0</v>
      </c>
      <c r="P667" s="80">
        <v>0</v>
      </c>
      <c r="Q667" s="80">
        <v>0</v>
      </c>
      <c r="R667" s="80">
        <v>0</v>
      </c>
      <c r="S667" s="80">
        <v>0</v>
      </c>
      <c r="T667" s="80">
        <v>0</v>
      </c>
      <c r="U667" s="80">
        <v>0</v>
      </c>
      <c r="V667" s="80">
        <v>0</v>
      </c>
      <c r="W667" s="80">
        <v>0</v>
      </c>
      <c r="X667" s="541">
        <v>0</v>
      </c>
      <c r="Y667" s="80">
        <v>0</v>
      </c>
      <c r="Z667" s="80" t="s">
        <v>40</v>
      </c>
      <c r="AA667" s="80" t="s">
        <v>5289</v>
      </c>
      <c r="AB667" s="80" t="s">
        <v>5289</v>
      </c>
      <c r="AC667" s="131" t="s">
        <v>5289</v>
      </c>
      <c r="AD667" s="131" t="s">
        <v>5289</v>
      </c>
      <c r="AE667" s="131" t="s">
        <v>5289</v>
      </c>
      <c r="AF667" s="133" t="s">
        <v>5289</v>
      </c>
    </row>
    <row r="668" spans="1:38" ht="114.75">
      <c r="A668" s="639">
        <v>21</v>
      </c>
      <c r="B668" s="140" t="s">
        <v>5389</v>
      </c>
      <c r="C668" s="140" t="s">
        <v>5369</v>
      </c>
      <c r="D668" s="140" t="s">
        <v>5393</v>
      </c>
      <c r="E668" s="147" t="s">
        <v>40</v>
      </c>
      <c r="F668" s="14" t="s">
        <v>19012</v>
      </c>
      <c r="G668" s="148" t="s">
        <v>3282</v>
      </c>
      <c r="H668" s="80">
        <v>3</v>
      </c>
      <c r="I668" s="80" t="s">
        <v>527</v>
      </c>
      <c r="J668" s="138"/>
      <c r="K668" s="138"/>
      <c r="L668" s="80" t="s">
        <v>51</v>
      </c>
      <c r="M668" s="202"/>
      <c r="N668" s="138"/>
      <c r="O668" s="80">
        <v>0</v>
      </c>
      <c r="P668" s="80">
        <v>0</v>
      </c>
      <c r="Q668" s="80">
        <v>0</v>
      </c>
      <c r="R668" s="80">
        <v>0</v>
      </c>
      <c r="S668" s="80">
        <v>0</v>
      </c>
      <c r="T668" s="80">
        <v>0</v>
      </c>
      <c r="U668" s="80">
        <v>0</v>
      </c>
      <c r="V668" s="80">
        <v>0</v>
      </c>
      <c r="W668" s="80">
        <v>0</v>
      </c>
      <c r="X668" s="541">
        <v>0</v>
      </c>
      <c r="Y668" s="80">
        <v>0</v>
      </c>
      <c r="Z668" s="80" t="s">
        <v>40</v>
      </c>
      <c r="AA668" s="80" t="s">
        <v>5289</v>
      </c>
      <c r="AB668" s="80" t="s">
        <v>5289</v>
      </c>
      <c r="AC668" s="131" t="s">
        <v>5289</v>
      </c>
      <c r="AD668" s="131" t="s">
        <v>5289</v>
      </c>
      <c r="AE668" s="131" t="s">
        <v>5289</v>
      </c>
      <c r="AF668" s="133" t="s">
        <v>5289</v>
      </c>
    </row>
    <row r="669" spans="1:38" s="47" customFormat="1" ht="114.75">
      <c r="A669" s="639">
        <v>22</v>
      </c>
      <c r="B669" s="140" t="s">
        <v>5390</v>
      </c>
      <c r="C669" s="140" t="s">
        <v>5369</v>
      </c>
      <c r="D669" s="140" t="s">
        <v>13726</v>
      </c>
      <c r="E669" s="147" t="s">
        <v>40</v>
      </c>
      <c r="F669" s="14" t="s">
        <v>19012</v>
      </c>
      <c r="G669" s="148" t="s">
        <v>3282</v>
      </c>
      <c r="H669" s="80">
        <v>3</v>
      </c>
      <c r="I669" s="80" t="s">
        <v>527</v>
      </c>
      <c r="J669" s="138"/>
      <c r="K669" s="138"/>
      <c r="L669" s="80" t="s">
        <v>51</v>
      </c>
      <c r="M669" s="202"/>
      <c r="N669" s="138"/>
      <c r="O669" s="80">
        <v>0</v>
      </c>
      <c r="P669" s="80">
        <v>0</v>
      </c>
      <c r="Q669" s="80">
        <v>0</v>
      </c>
      <c r="R669" s="80">
        <v>0</v>
      </c>
      <c r="S669" s="80">
        <v>0</v>
      </c>
      <c r="T669" s="80">
        <v>0</v>
      </c>
      <c r="U669" s="80">
        <v>0</v>
      </c>
      <c r="V669" s="80">
        <v>0</v>
      </c>
      <c r="W669" s="80">
        <v>0</v>
      </c>
      <c r="X669" s="541">
        <v>0</v>
      </c>
      <c r="Y669" s="80">
        <v>0</v>
      </c>
      <c r="Z669" s="80" t="s">
        <v>40</v>
      </c>
      <c r="AA669" s="80" t="s">
        <v>5289</v>
      </c>
      <c r="AB669" s="80" t="s">
        <v>5289</v>
      </c>
      <c r="AC669" s="131" t="s">
        <v>5289</v>
      </c>
      <c r="AD669" s="131" t="s">
        <v>5289</v>
      </c>
      <c r="AE669" s="131" t="s">
        <v>5289</v>
      </c>
      <c r="AF669" s="133" t="s">
        <v>5289</v>
      </c>
      <c r="AG669" s="87"/>
      <c r="AH669" s="87"/>
      <c r="AI669" s="87"/>
      <c r="AJ669" s="87"/>
      <c r="AK669" s="87"/>
      <c r="AL669" s="87"/>
    </row>
    <row r="670" spans="1:38" s="47" customFormat="1" ht="76.5">
      <c r="A670" s="639">
        <v>23</v>
      </c>
      <c r="B670" s="140" t="s">
        <v>5391</v>
      </c>
      <c r="C670" s="140" t="s">
        <v>5369</v>
      </c>
      <c r="D670" s="140" t="s">
        <v>13717</v>
      </c>
      <c r="E670" s="147" t="s">
        <v>40</v>
      </c>
      <c r="F670" s="80" t="s">
        <v>51</v>
      </c>
      <c r="G670" s="138"/>
      <c r="H670" s="138"/>
      <c r="I670" s="138"/>
      <c r="J670" s="138"/>
      <c r="K670" s="138"/>
      <c r="L670" s="80" t="s">
        <v>51</v>
      </c>
      <c r="M670" s="202"/>
      <c r="N670" s="138"/>
      <c r="O670" s="80">
        <v>0</v>
      </c>
      <c r="P670" s="80">
        <v>0</v>
      </c>
      <c r="Q670" s="80">
        <v>0</v>
      </c>
      <c r="R670" s="80">
        <v>0</v>
      </c>
      <c r="S670" s="80">
        <v>0</v>
      </c>
      <c r="T670" s="80">
        <v>0</v>
      </c>
      <c r="U670" s="80">
        <v>0</v>
      </c>
      <c r="V670" s="80">
        <v>0</v>
      </c>
      <c r="W670" s="80">
        <v>0</v>
      </c>
      <c r="X670" s="541">
        <v>0</v>
      </c>
      <c r="Y670" s="80">
        <v>0</v>
      </c>
      <c r="Z670" s="80" t="s">
        <v>40</v>
      </c>
      <c r="AA670" s="80" t="s">
        <v>5289</v>
      </c>
      <c r="AB670" s="80" t="s">
        <v>5289</v>
      </c>
      <c r="AC670" s="131" t="s">
        <v>5289</v>
      </c>
      <c r="AD670" s="131" t="s">
        <v>5289</v>
      </c>
      <c r="AE670" s="131" t="s">
        <v>5289</v>
      </c>
      <c r="AF670" s="133" t="s">
        <v>5289</v>
      </c>
      <c r="AG670" s="87"/>
      <c r="AH670" s="87"/>
      <c r="AI670" s="87"/>
      <c r="AJ670" s="87"/>
      <c r="AK670" s="87"/>
      <c r="AL670" s="87"/>
    </row>
    <row r="671" spans="1:38" s="47" customFormat="1" ht="89.25">
      <c r="A671" s="639">
        <v>24</v>
      </c>
      <c r="B671" s="140" t="s">
        <v>20508</v>
      </c>
      <c r="C671" s="140" t="s">
        <v>5369</v>
      </c>
      <c r="D671" s="140" t="s">
        <v>20509</v>
      </c>
      <c r="E671" s="147" t="s">
        <v>40</v>
      </c>
      <c r="F671" s="80" t="s">
        <v>51</v>
      </c>
      <c r="G671" s="138"/>
      <c r="H671" s="138"/>
      <c r="I671" s="138"/>
      <c r="J671" s="138"/>
      <c r="K671" s="138"/>
      <c r="L671" s="80" t="s">
        <v>51</v>
      </c>
      <c r="M671" s="202"/>
      <c r="N671" s="138"/>
      <c r="O671" s="80">
        <v>0</v>
      </c>
      <c r="P671" s="80">
        <v>0</v>
      </c>
      <c r="Q671" s="80">
        <v>0</v>
      </c>
      <c r="R671" s="80">
        <v>0</v>
      </c>
      <c r="S671" s="80">
        <v>0</v>
      </c>
      <c r="T671" s="80">
        <v>0</v>
      </c>
      <c r="U671" s="80">
        <v>0</v>
      </c>
      <c r="V671" s="80">
        <v>0</v>
      </c>
      <c r="W671" s="80">
        <v>0</v>
      </c>
      <c r="X671" s="477">
        <v>0</v>
      </c>
      <c r="Y671" s="80">
        <v>0</v>
      </c>
      <c r="Z671" s="80" t="s">
        <v>40</v>
      </c>
      <c r="AA671" s="80" t="s">
        <v>5289</v>
      </c>
      <c r="AB671" s="80" t="s">
        <v>5289</v>
      </c>
      <c r="AC671" s="131" t="s">
        <v>5289</v>
      </c>
      <c r="AD671" s="131" t="s">
        <v>5289</v>
      </c>
      <c r="AE671" s="131" t="s">
        <v>5289</v>
      </c>
      <c r="AF671" s="133" t="s">
        <v>5289</v>
      </c>
      <c r="AG671" s="87"/>
      <c r="AH671" s="87"/>
      <c r="AI671" s="87"/>
      <c r="AJ671" s="87"/>
      <c r="AK671" s="87"/>
      <c r="AL671" s="87"/>
    </row>
    <row r="672" spans="1:38" s="47" customFormat="1" ht="102">
      <c r="A672" s="639">
        <v>25</v>
      </c>
      <c r="B672" s="140" t="s">
        <v>20510</v>
      </c>
      <c r="C672" s="140" t="s">
        <v>5369</v>
      </c>
      <c r="D672" s="140" t="s">
        <v>20511</v>
      </c>
      <c r="E672" s="147" t="s">
        <v>40</v>
      </c>
      <c r="F672" s="80" t="s">
        <v>51</v>
      </c>
      <c r="G672" s="138"/>
      <c r="H672" s="138"/>
      <c r="I672" s="138"/>
      <c r="J672" s="138"/>
      <c r="K672" s="138"/>
      <c r="L672" s="80" t="s">
        <v>51</v>
      </c>
      <c r="M672" s="202"/>
      <c r="N672" s="138"/>
      <c r="O672" s="80">
        <v>0</v>
      </c>
      <c r="P672" s="80">
        <v>0</v>
      </c>
      <c r="Q672" s="80">
        <v>0</v>
      </c>
      <c r="R672" s="80">
        <v>0</v>
      </c>
      <c r="S672" s="80">
        <v>0</v>
      </c>
      <c r="T672" s="80">
        <v>0</v>
      </c>
      <c r="U672" s="80">
        <v>0</v>
      </c>
      <c r="V672" s="80">
        <v>0</v>
      </c>
      <c r="W672" s="80">
        <v>0</v>
      </c>
      <c r="X672" s="477">
        <v>0</v>
      </c>
      <c r="Y672" s="80">
        <v>0</v>
      </c>
      <c r="Z672" s="80" t="s">
        <v>40</v>
      </c>
      <c r="AA672" s="80" t="s">
        <v>5289</v>
      </c>
      <c r="AB672" s="80" t="s">
        <v>5289</v>
      </c>
      <c r="AC672" s="131" t="s">
        <v>5289</v>
      </c>
      <c r="AD672" s="131" t="s">
        <v>5289</v>
      </c>
      <c r="AE672" s="131" t="s">
        <v>5289</v>
      </c>
      <c r="AF672" s="133" t="s">
        <v>5289</v>
      </c>
      <c r="AG672" s="87"/>
      <c r="AH672" s="87"/>
      <c r="AI672" s="87"/>
      <c r="AJ672" s="87"/>
      <c r="AK672" s="87"/>
      <c r="AL672" s="87"/>
    </row>
    <row r="673" spans="1:38" s="47" customFormat="1" ht="89.25">
      <c r="A673" s="639">
        <v>26</v>
      </c>
      <c r="B673" s="140" t="s">
        <v>19182</v>
      </c>
      <c r="C673" s="140" t="s">
        <v>5369</v>
      </c>
      <c r="D673" s="140" t="s">
        <v>20512</v>
      </c>
      <c r="E673" s="147" t="s">
        <v>40</v>
      </c>
      <c r="F673" s="80" t="s">
        <v>51</v>
      </c>
      <c r="G673" s="138"/>
      <c r="H673" s="138"/>
      <c r="I673" s="138"/>
      <c r="J673" s="138"/>
      <c r="K673" s="138"/>
      <c r="L673" s="80" t="s">
        <v>51</v>
      </c>
      <c r="M673" s="202"/>
      <c r="N673" s="138"/>
      <c r="O673" s="80">
        <v>0</v>
      </c>
      <c r="P673" s="80">
        <v>0</v>
      </c>
      <c r="Q673" s="80">
        <v>0</v>
      </c>
      <c r="R673" s="80">
        <v>0</v>
      </c>
      <c r="S673" s="80">
        <v>0</v>
      </c>
      <c r="T673" s="80">
        <v>0</v>
      </c>
      <c r="U673" s="80">
        <v>0</v>
      </c>
      <c r="V673" s="80">
        <v>0</v>
      </c>
      <c r="W673" s="80">
        <v>0</v>
      </c>
      <c r="X673" s="477">
        <v>0</v>
      </c>
      <c r="Y673" s="80">
        <v>0</v>
      </c>
      <c r="Z673" s="80" t="s">
        <v>40</v>
      </c>
      <c r="AA673" s="80" t="s">
        <v>5289</v>
      </c>
      <c r="AB673" s="80" t="s">
        <v>5289</v>
      </c>
      <c r="AC673" s="131" t="s">
        <v>5289</v>
      </c>
      <c r="AD673" s="131" t="s">
        <v>5289</v>
      </c>
      <c r="AE673" s="131" t="s">
        <v>5289</v>
      </c>
      <c r="AF673" s="133" t="s">
        <v>5289</v>
      </c>
      <c r="AG673" s="87"/>
      <c r="AH673" s="87"/>
      <c r="AI673" s="87"/>
      <c r="AJ673" s="87"/>
      <c r="AK673" s="87"/>
      <c r="AL673" s="87"/>
    </row>
    <row r="674" spans="1:38" s="47" customFormat="1" ht="89.25">
      <c r="A674" s="639">
        <v>27</v>
      </c>
      <c r="B674" s="140" t="s">
        <v>20513</v>
      </c>
      <c r="C674" s="140" t="s">
        <v>5369</v>
      </c>
      <c r="D674" s="140" t="s">
        <v>20514</v>
      </c>
      <c r="E674" s="147" t="s">
        <v>40</v>
      </c>
      <c r="F674" s="80" t="s">
        <v>51</v>
      </c>
      <c r="G674" s="138"/>
      <c r="H674" s="138"/>
      <c r="I674" s="138"/>
      <c r="J674" s="138"/>
      <c r="K674" s="138"/>
      <c r="L674" s="80" t="s">
        <v>51</v>
      </c>
      <c r="M674" s="202"/>
      <c r="N674" s="138"/>
      <c r="O674" s="80">
        <v>0</v>
      </c>
      <c r="P674" s="80">
        <v>0</v>
      </c>
      <c r="Q674" s="80">
        <v>0</v>
      </c>
      <c r="R674" s="80">
        <v>0</v>
      </c>
      <c r="S674" s="80">
        <v>0</v>
      </c>
      <c r="T674" s="80">
        <v>0</v>
      </c>
      <c r="U674" s="80">
        <v>0</v>
      </c>
      <c r="V674" s="80">
        <v>0</v>
      </c>
      <c r="W674" s="80">
        <v>0</v>
      </c>
      <c r="X674" s="477">
        <v>0</v>
      </c>
      <c r="Y674" s="80">
        <v>0</v>
      </c>
      <c r="Z674" s="80" t="s">
        <v>40</v>
      </c>
      <c r="AA674" s="80" t="s">
        <v>5289</v>
      </c>
      <c r="AB674" s="80" t="s">
        <v>5289</v>
      </c>
      <c r="AC674" s="131" t="s">
        <v>5289</v>
      </c>
      <c r="AD674" s="131" t="s">
        <v>5289</v>
      </c>
      <c r="AE674" s="131" t="s">
        <v>5289</v>
      </c>
      <c r="AF674" s="133" t="s">
        <v>5289</v>
      </c>
      <c r="AG674" s="87"/>
      <c r="AH674" s="87"/>
      <c r="AI674" s="87"/>
      <c r="AJ674" s="87"/>
      <c r="AK674" s="87"/>
      <c r="AL674" s="87"/>
    </row>
    <row r="675" spans="1:38" s="47" customFormat="1" ht="114.75">
      <c r="A675" s="639">
        <v>28</v>
      </c>
      <c r="B675" s="140" t="s">
        <v>20515</v>
      </c>
      <c r="C675" s="140" t="s">
        <v>5369</v>
      </c>
      <c r="D675" s="140" t="s">
        <v>20516</v>
      </c>
      <c r="E675" s="147" t="s">
        <v>40</v>
      </c>
      <c r="F675" s="80" t="s">
        <v>51</v>
      </c>
      <c r="G675" s="138"/>
      <c r="H675" s="138"/>
      <c r="I675" s="138"/>
      <c r="J675" s="138"/>
      <c r="K675" s="138"/>
      <c r="L675" s="80" t="s">
        <v>51</v>
      </c>
      <c r="M675" s="202"/>
      <c r="N675" s="138"/>
      <c r="O675" s="80">
        <v>0</v>
      </c>
      <c r="P675" s="80">
        <v>0</v>
      </c>
      <c r="Q675" s="80">
        <v>0</v>
      </c>
      <c r="R675" s="80">
        <v>0</v>
      </c>
      <c r="S675" s="80">
        <v>0</v>
      </c>
      <c r="T675" s="80">
        <v>0</v>
      </c>
      <c r="U675" s="80">
        <v>0</v>
      </c>
      <c r="V675" s="80">
        <v>0</v>
      </c>
      <c r="W675" s="80">
        <v>0</v>
      </c>
      <c r="X675" s="477">
        <v>1</v>
      </c>
      <c r="Y675" s="80">
        <v>0</v>
      </c>
      <c r="Z675" s="80" t="s">
        <v>40</v>
      </c>
      <c r="AA675" s="80" t="s">
        <v>5289</v>
      </c>
      <c r="AB675" s="80" t="s">
        <v>5289</v>
      </c>
      <c r="AC675" s="131" t="s">
        <v>5289</v>
      </c>
      <c r="AD675" s="131" t="s">
        <v>5289</v>
      </c>
      <c r="AE675" s="131" t="s">
        <v>5289</v>
      </c>
      <c r="AF675" s="133" t="s">
        <v>5289</v>
      </c>
      <c r="AG675" s="87"/>
      <c r="AH675" s="87"/>
      <c r="AI675" s="87"/>
      <c r="AJ675" s="87"/>
      <c r="AK675" s="87"/>
      <c r="AL675" s="87"/>
    </row>
    <row r="676" spans="1:38" s="47" customFormat="1" ht="89.25">
      <c r="A676" s="639">
        <v>29</v>
      </c>
      <c r="B676" s="140" t="s">
        <v>20517</v>
      </c>
      <c r="C676" s="140" t="s">
        <v>5369</v>
      </c>
      <c r="D676" s="140" t="s">
        <v>20518</v>
      </c>
      <c r="E676" s="147" t="s">
        <v>40</v>
      </c>
      <c r="F676" s="80" t="s">
        <v>51</v>
      </c>
      <c r="G676" s="138"/>
      <c r="H676" s="138"/>
      <c r="I676" s="138"/>
      <c r="J676" s="138"/>
      <c r="K676" s="138"/>
      <c r="L676" s="80" t="s">
        <v>51</v>
      </c>
      <c r="M676" s="202"/>
      <c r="N676" s="138"/>
      <c r="O676" s="80">
        <v>0</v>
      </c>
      <c r="P676" s="80">
        <v>0</v>
      </c>
      <c r="Q676" s="80">
        <v>0</v>
      </c>
      <c r="R676" s="80">
        <v>0</v>
      </c>
      <c r="S676" s="80">
        <v>0</v>
      </c>
      <c r="T676" s="80">
        <v>0</v>
      </c>
      <c r="U676" s="80">
        <v>0</v>
      </c>
      <c r="V676" s="80">
        <v>0</v>
      </c>
      <c r="W676" s="80">
        <v>0</v>
      </c>
      <c r="X676" s="477">
        <v>1</v>
      </c>
      <c r="Y676" s="80">
        <v>0</v>
      </c>
      <c r="Z676" s="80" t="s">
        <v>40</v>
      </c>
      <c r="AA676" s="80" t="s">
        <v>5289</v>
      </c>
      <c r="AB676" s="80" t="s">
        <v>5289</v>
      </c>
      <c r="AC676" s="131" t="s">
        <v>5289</v>
      </c>
      <c r="AD676" s="131" t="s">
        <v>5289</v>
      </c>
      <c r="AE676" s="131" t="s">
        <v>5289</v>
      </c>
      <c r="AF676" s="133" t="s">
        <v>5289</v>
      </c>
      <c r="AG676" s="87"/>
      <c r="AH676" s="87"/>
      <c r="AI676" s="87"/>
      <c r="AJ676" s="87"/>
      <c r="AK676" s="87"/>
      <c r="AL676" s="87"/>
    </row>
    <row r="677" spans="1:38" s="47" customFormat="1" ht="114.75">
      <c r="A677" s="639">
        <v>30</v>
      </c>
      <c r="B677" s="627" t="s">
        <v>21687</v>
      </c>
      <c r="C677" s="627" t="s">
        <v>5369</v>
      </c>
      <c r="D677" s="627" t="s">
        <v>21688</v>
      </c>
      <c r="E677" s="147" t="s">
        <v>40</v>
      </c>
      <c r="F677" s="80" t="s">
        <v>51</v>
      </c>
      <c r="G677" s="138"/>
      <c r="H677" s="138"/>
      <c r="I677" s="138"/>
      <c r="J677" s="138"/>
      <c r="K677" s="138"/>
      <c r="L677" s="80" t="s">
        <v>51</v>
      </c>
      <c r="M677" s="202"/>
      <c r="N677" s="138"/>
      <c r="O677" s="80">
        <v>0</v>
      </c>
      <c r="P677" s="80">
        <v>0</v>
      </c>
      <c r="Q677" s="80">
        <v>0</v>
      </c>
      <c r="R677" s="80">
        <v>0</v>
      </c>
      <c r="S677" s="80">
        <v>0</v>
      </c>
      <c r="T677" s="80">
        <v>0</v>
      </c>
      <c r="U677" s="80">
        <v>0</v>
      </c>
      <c r="V677" s="80">
        <v>0</v>
      </c>
      <c r="W677" s="80">
        <v>0</v>
      </c>
      <c r="X677" s="477">
        <v>0</v>
      </c>
      <c r="Y677" s="80">
        <v>0</v>
      </c>
      <c r="Z677" s="80" t="s">
        <v>51</v>
      </c>
      <c r="AA677" s="80" t="s">
        <v>5289</v>
      </c>
      <c r="AB677" s="80" t="s">
        <v>5289</v>
      </c>
      <c r="AC677" s="131" t="s">
        <v>5289</v>
      </c>
      <c r="AD677" s="131" t="s">
        <v>5289</v>
      </c>
      <c r="AE677" s="131" t="s">
        <v>5289</v>
      </c>
      <c r="AF677" s="133" t="s">
        <v>5289</v>
      </c>
      <c r="AG677" s="87"/>
      <c r="AH677" s="87"/>
      <c r="AI677" s="87"/>
      <c r="AJ677" s="87"/>
      <c r="AK677" s="87"/>
      <c r="AL677" s="87"/>
    </row>
    <row r="678" spans="1:38" s="47" customFormat="1" ht="76.5">
      <c r="A678" s="639">
        <v>31</v>
      </c>
      <c r="B678" s="627" t="s">
        <v>21689</v>
      </c>
      <c r="C678" s="627" t="s">
        <v>5369</v>
      </c>
      <c r="D678" s="627" t="s">
        <v>21690</v>
      </c>
      <c r="E678" s="147" t="s">
        <v>40</v>
      </c>
      <c r="F678" s="80" t="s">
        <v>51</v>
      </c>
      <c r="G678" s="138"/>
      <c r="H678" s="138"/>
      <c r="I678" s="138"/>
      <c r="J678" s="138"/>
      <c r="K678" s="138"/>
      <c r="L678" s="80" t="s">
        <v>51</v>
      </c>
      <c r="M678" s="202"/>
      <c r="N678" s="138"/>
      <c r="O678" s="80">
        <v>0</v>
      </c>
      <c r="P678" s="80">
        <v>0</v>
      </c>
      <c r="Q678" s="80">
        <v>0</v>
      </c>
      <c r="R678" s="80">
        <v>0</v>
      </c>
      <c r="S678" s="80">
        <v>0</v>
      </c>
      <c r="T678" s="80">
        <v>0</v>
      </c>
      <c r="U678" s="80">
        <v>0</v>
      </c>
      <c r="V678" s="80">
        <v>0</v>
      </c>
      <c r="W678" s="80">
        <v>0</v>
      </c>
      <c r="X678" s="477">
        <v>0</v>
      </c>
      <c r="Y678" s="477">
        <v>0</v>
      </c>
      <c r="Z678" s="80" t="s">
        <v>51</v>
      </c>
      <c r="AA678" s="80" t="s">
        <v>5289</v>
      </c>
      <c r="AB678" s="80" t="s">
        <v>5289</v>
      </c>
      <c r="AC678" s="131" t="s">
        <v>5289</v>
      </c>
      <c r="AD678" s="131" t="s">
        <v>5289</v>
      </c>
      <c r="AE678" s="131" t="s">
        <v>5289</v>
      </c>
      <c r="AF678" s="133" t="s">
        <v>5289</v>
      </c>
      <c r="AG678" s="87"/>
      <c r="AH678" s="87"/>
      <c r="AI678" s="87"/>
      <c r="AJ678" s="87"/>
      <c r="AK678" s="87"/>
      <c r="AL678" s="87"/>
    </row>
    <row r="679" spans="1:38" s="47" customFormat="1" ht="89.25">
      <c r="A679" s="639">
        <v>32</v>
      </c>
      <c r="B679" s="627" t="s">
        <v>21691</v>
      </c>
      <c r="C679" s="627" t="s">
        <v>5369</v>
      </c>
      <c r="D679" s="627" t="s">
        <v>21692</v>
      </c>
      <c r="E679" s="147" t="s">
        <v>40</v>
      </c>
      <c r="F679" s="80" t="s">
        <v>51</v>
      </c>
      <c r="G679" s="138"/>
      <c r="H679" s="138"/>
      <c r="I679" s="138"/>
      <c r="J679" s="138"/>
      <c r="K679" s="138"/>
      <c r="L679" s="80" t="s">
        <v>51</v>
      </c>
      <c r="M679" s="202"/>
      <c r="N679" s="138"/>
      <c r="O679" s="80">
        <v>0</v>
      </c>
      <c r="P679" s="80">
        <v>0</v>
      </c>
      <c r="Q679" s="80">
        <v>0</v>
      </c>
      <c r="R679" s="80">
        <v>0</v>
      </c>
      <c r="S679" s="80">
        <v>0</v>
      </c>
      <c r="T679" s="80">
        <v>0</v>
      </c>
      <c r="U679" s="80">
        <v>0</v>
      </c>
      <c r="V679" s="80">
        <v>0</v>
      </c>
      <c r="W679" s="80">
        <v>0</v>
      </c>
      <c r="X679" s="477">
        <v>1</v>
      </c>
      <c r="Y679" s="477">
        <v>0</v>
      </c>
      <c r="Z679" s="80" t="s">
        <v>51</v>
      </c>
      <c r="AA679" s="80" t="s">
        <v>5289</v>
      </c>
      <c r="AB679" s="80" t="s">
        <v>5289</v>
      </c>
      <c r="AC679" s="131" t="s">
        <v>5289</v>
      </c>
      <c r="AD679" s="131" t="s">
        <v>5289</v>
      </c>
      <c r="AE679" s="131" t="s">
        <v>5289</v>
      </c>
      <c r="AF679" s="133" t="s">
        <v>5289</v>
      </c>
      <c r="AG679" s="87"/>
      <c r="AH679" s="87"/>
      <c r="AI679" s="87"/>
      <c r="AJ679" s="87"/>
      <c r="AK679" s="87"/>
      <c r="AL679" s="87"/>
    </row>
    <row r="680" spans="1:38" s="47" customFormat="1" ht="76.5">
      <c r="A680" s="639">
        <v>33</v>
      </c>
      <c r="B680" s="627" t="s">
        <v>21693</v>
      </c>
      <c r="C680" s="627" t="s">
        <v>5369</v>
      </c>
      <c r="D680" s="627" t="s">
        <v>21694</v>
      </c>
      <c r="E680" s="147" t="s">
        <v>40</v>
      </c>
      <c r="F680" s="80" t="s">
        <v>51</v>
      </c>
      <c r="G680" s="138"/>
      <c r="H680" s="138"/>
      <c r="I680" s="138"/>
      <c r="J680" s="138"/>
      <c r="K680" s="138"/>
      <c r="L680" s="80" t="s">
        <v>51</v>
      </c>
      <c r="M680" s="202"/>
      <c r="N680" s="138"/>
      <c r="O680" s="80">
        <v>0</v>
      </c>
      <c r="P680" s="80">
        <v>0</v>
      </c>
      <c r="Q680" s="80">
        <v>0</v>
      </c>
      <c r="R680" s="80">
        <v>0</v>
      </c>
      <c r="S680" s="80">
        <v>0</v>
      </c>
      <c r="T680" s="80">
        <v>0</v>
      </c>
      <c r="U680" s="80">
        <v>0</v>
      </c>
      <c r="V680" s="80">
        <v>0</v>
      </c>
      <c r="W680" s="80">
        <v>0</v>
      </c>
      <c r="X680" s="477">
        <v>0</v>
      </c>
      <c r="Y680" s="477">
        <v>0</v>
      </c>
      <c r="Z680" s="80" t="s">
        <v>51</v>
      </c>
      <c r="AA680" s="80" t="s">
        <v>5289</v>
      </c>
      <c r="AB680" s="80" t="s">
        <v>5289</v>
      </c>
      <c r="AC680" s="131" t="s">
        <v>5289</v>
      </c>
      <c r="AD680" s="131" t="s">
        <v>5289</v>
      </c>
      <c r="AE680" s="131" t="s">
        <v>5289</v>
      </c>
      <c r="AF680" s="133" t="s">
        <v>5289</v>
      </c>
      <c r="AG680" s="87"/>
      <c r="AH680" s="87"/>
      <c r="AI680" s="87"/>
      <c r="AJ680" s="87"/>
      <c r="AK680" s="87"/>
      <c r="AL680" s="87"/>
    </row>
    <row r="681" spans="1:38" s="47" customFormat="1" ht="89.25">
      <c r="A681" s="639">
        <v>34</v>
      </c>
      <c r="B681" s="627" t="s">
        <v>21695</v>
      </c>
      <c r="C681" s="627" t="s">
        <v>5369</v>
      </c>
      <c r="D681" s="627" t="s">
        <v>21696</v>
      </c>
      <c r="E681" s="147" t="s">
        <v>40</v>
      </c>
      <c r="F681" s="80" t="s">
        <v>51</v>
      </c>
      <c r="G681" s="138"/>
      <c r="H681" s="138"/>
      <c r="I681" s="138"/>
      <c r="J681" s="138"/>
      <c r="K681" s="138"/>
      <c r="L681" s="80" t="s">
        <v>51</v>
      </c>
      <c r="M681" s="202"/>
      <c r="N681" s="138"/>
      <c r="O681" s="80">
        <v>0</v>
      </c>
      <c r="P681" s="80">
        <v>0</v>
      </c>
      <c r="Q681" s="80">
        <v>0</v>
      </c>
      <c r="R681" s="80">
        <v>0</v>
      </c>
      <c r="S681" s="80">
        <v>0</v>
      </c>
      <c r="T681" s="80">
        <v>0</v>
      </c>
      <c r="U681" s="80">
        <v>0</v>
      </c>
      <c r="V681" s="80">
        <v>0</v>
      </c>
      <c r="W681" s="80">
        <v>0</v>
      </c>
      <c r="X681" s="477">
        <v>0</v>
      </c>
      <c r="Y681" s="477">
        <v>0</v>
      </c>
      <c r="Z681" s="80" t="s">
        <v>51</v>
      </c>
      <c r="AA681" s="80" t="s">
        <v>5289</v>
      </c>
      <c r="AB681" s="80" t="s">
        <v>5289</v>
      </c>
      <c r="AC681" s="131" t="s">
        <v>5289</v>
      </c>
      <c r="AD681" s="131" t="s">
        <v>5289</v>
      </c>
      <c r="AE681" s="131" t="s">
        <v>5289</v>
      </c>
      <c r="AF681" s="133" t="s">
        <v>5289</v>
      </c>
      <c r="AG681" s="87"/>
      <c r="AH681" s="87"/>
      <c r="AI681" s="87"/>
      <c r="AJ681" s="87"/>
      <c r="AK681" s="87"/>
      <c r="AL681" s="87"/>
    </row>
    <row r="682" spans="1:38" s="47" customFormat="1" ht="153">
      <c r="A682" s="639">
        <v>35</v>
      </c>
      <c r="B682" s="627" t="s">
        <v>21697</v>
      </c>
      <c r="C682" s="627" t="s">
        <v>5369</v>
      </c>
      <c r="D682" s="627" t="s">
        <v>21698</v>
      </c>
      <c r="E682" s="147" t="s">
        <v>40</v>
      </c>
      <c r="F682" s="80" t="s">
        <v>51</v>
      </c>
      <c r="G682" s="138"/>
      <c r="H682" s="138"/>
      <c r="I682" s="138"/>
      <c r="J682" s="138"/>
      <c r="K682" s="138"/>
      <c r="L682" s="80" t="s">
        <v>51</v>
      </c>
      <c r="M682" s="202"/>
      <c r="N682" s="138"/>
      <c r="O682" s="80">
        <v>0</v>
      </c>
      <c r="P682" s="80">
        <v>0</v>
      </c>
      <c r="Q682" s="80">
        <v>0</v>
      </c>
      <c r="R682" s="80">
        <v>0</v>
      </c>
      <c r="S682" s="80">
        <v>0</v>
      </c>
      <c r="T682" s="80">
        <v>0</v>
      </c>
      <c r="U682" s="80">
        <v>0</v>
      </c>
      <c r="V682" s="80">
        <v>0</v>
      </c>
      <c r="W682" s="80">
        <v>0</v>
      </c>
      <c r="X682" s="477">
        <v>0</v>
      </c>
      <c r="Y682" s="477">
        <v>0</v>
      </c>
      <c r="Z682" s="80" t="s">
        <v>51</v>
      </c>
      <c r="AA682" s="80" t="s">
        <v>5289</v>
      </c>
      <c r="AB682" s="80" t="s">
        <v>5289</v>
      </c>
      <c r="AC682" s="131" t="s">
        <v>5289</v>
      </c>
      <c r="AD682" s="131" t="s">
        <v>5289</v>
      </c>
      <c r="AE682" s="131" t="s">
        <v>5289</v>
      </c>
      <c r="AF682" s="133" t="s">
        <v>5289</v>
      </c>
      <c r="AG682" s="87"/>
      <c r="AH682" s="87"/>
      <c r="AI682" s="87"/>
      <c r="AJ682" s="87"/>
      <c r="AK682" s="87"/>
      <c r="AL682" s="87"/>
    </row>
    <row r="683" spans="1:38" s="42" customFormat="1" ht="15.75" customHeight="1" thickBot="1">
      <c r="A683" s="18"/>
      <c r="B683" s="18">
        <v>35</v>
      </c>
      <c r="C683" s="18"/>
      <c r="D683" s="18">
        <v>35</v>
      </c>
      <c r="E683" s="18">
        <v>35</v>
      </c>
      <c r="F683" s="18">
        <v>12</v>
      </c>
      <c r="G683" s="18">
        <v>12</v>
      </c>
      <c r="H683" s="18">
        <v>1</v>
      </c>
      <c r="I683" s="18"/>
      <c r="J683" s="18">
        <v>1</v>
      </c>
      <c r="K683" s="18">
        <v>6</v>
      </c>
      <c r="L683" s="18">
        <v>0</v>
      </c>
      <c r="M683" s="200"/>
      <c r="N683" s="18">
        <f t="shared" ref="N683:Y683" si="83">SUM(N648:N650)+SUM(N651:N676)</f>
        <v>0</v>
      </c>
      <c r="O683" s="18">
        <f t="shared" si="83"/>
        <v>0</v>
      </c>
      <c r="P683" s="18">
        <f t="shared" si="83"/>
        <v>0</v>
      </c>
      <c r="Q683" s="18">
        <f t="shared" si="83"/>
        <v>0</v>
      </c>
      <c r="R683" s="18">
        <f t="shared" si="83"/>
        <v>0</v>
      </c>
      <c r="S683" s="18">
        <f t="shared" si="83"/>
        <v>0</v>
      </c>
      <c r="T683" s="18">
        <f t="shared" si="83"/>
        <v>0</v>
      </c>
      <c r="U683" s="18">
        <f t="shared" si="83"/>
        <v>0</v>
      </c>
      <c r="V683" s="18">
        <f t="shared" si="83"/>
        <v>0</v>
      </c>
      <c r="W683" s="18">
        <f t="shared" si="83"/>
        <v>0</v>
      </c>
      <c r="X683" s="18">
        <f t="shared" si="83"/>
        <v>406</v>
      </c>
      <c r="Y683" s="18">
        <f t="shared" si="83"/>
        <v>71</v>
      </c>
      <c r="Z683" s="18">
        <v>33</v>
      </c>
      <c r="AA683" s="18">
        <v>1</v>
      </c>
      <c r="AB683" s="18">
        <v>1</v>
      </c>
      <c r="AC683" s="18"/>
      <c r="AD683" s="18"/>
      <c r="AE683" s="18"/>
      <c r="AF683" s="18"/>
      <c r="AG683" s="111"/>
      <c r="AH683" s="111"/>
      <c r="AI683" s="111"/>
      <c r="AJ683" s="111"/>
      <c r="AK683" s="111"/>
      <c r="AL683" s="111"/>
    </row>
    <row r="684" spans="1:38" ht="15.75" customHeight="1" thickBot="1">
      <c r="A684" s="660" t="s">
        <v>201</v>
      </c>
      <c r="B684" s="661"/>
      <c r="C684" s="661"/>
      <c r="D684" s="661"/>
      <c r="E684" s="661"/>
      <c r="F684" s="661"/>
      <c r="G684" s="661"/>
      <c r="H684" s="661"/>
      <c r="I684" s="661"/>
      <c r="J684" s="661"/>
      <c r="K684" s="661"/>
      <c r="L684" s="661"/>
      <c r="M684" s="661"/>
      <c r="N684" s="661"/>
      <c r="O684" s="661"/>
      <c r="P684" s="661"/>
      <c r="Q684" s="661"/>
      <c r="R684" s="661"/>
      <c r="S684" s="661"/>
      <c r="T684" s="661"/>
      <c r="U684" s="661"/>
      <c r="V684" s="661"/>
      <c r="W684" s="661"/>
      <c r="X684" s="661"/>
      <c r="Y684" s="661"/>
      <c r="Z684" s="661"/>
      <c r="AA684" s="661"/>
      <c r="AB684" s="661"/>
      <c r="AC684" s="661"/>
      <c r="AD684" s="661"/>
      <c r="AE684" s="661"/>
      <c r="AF684" s="662"/>
    </row>
    <row r="685" spans="1:38" ht="165.75">
      <c r="A685" s="254">
        <v>1</v>
      </c>
      <c r="B685" s="261" t="s">
        <v>5377</v>
      </c>
      <c r="C685" s="146" t="s">
        <v>5554</v>
      </c>
      <c r="D685" s="146" t="s">
        <v>13727</v>
      </c>
      <c r="E685" s="151" t="s">
        <v>40</v>
      </c>
      <c r="F685" s="145" t="s">
        <v>16683</v>
      </c>
      <c r="G685" s="152"/>
      <c r="H685" s="152"/>
      <c r="I685" s="152"/>
      <c r="J685" s="53" t="s">
        <v>21699</v>
      </c>
      <c r="K685" s="145" t="s">
        <v>51</v>
      </c>
      <c r="L685" s="145" t="s">
        <v>51</v>
      </c>
      <c r="M685" s="202"/>
      <c r="N685" s="138"/>
      <c r="O685" s="211">
        <v>0</v>
      </c>
      <c r="P685" s="211">
        <v>0</v>
      </c>
      <c r="Q685" s="211">
        <v>0</v>
      </c>
      <c r="R685" s="211">
        <v>0</v>
      </c>
      <c r="S685" s="211">
        <v>0</v>
      </c>
      <c r="T685" s="211">
        <v>0</v>
      </c>
      <c r="U685" s="211">
        <v>0</v>
      </c>
      <c r="V685" s="211">
        <v>0</v>
      </c>
      <c r="W685" s="211">
        <v>0</v>
      </c>
      <c r="X685" s="118">
        <v>61</v>
      </c>
      <c r="Y685" s="211">
        <v>0</v>
      </c>
      <c r="Z685" s="145" t="s">
        <v>51</v>
      </c>
      <c r="AA685" s="140" t="s">
        <v>5552</v>
      </c>
      <c r="AB685" s="140" t="s">
        <v>5553</v>
      </c>
      <c r="AC685" s="84" t="s">
        <v>5551</v>
      </c>
      <c r="AD685" s="84" t="s">
        <v>864</v>
      </c>
      <c r="AE685" s="84">
        <v>83954843221</v>
      </c>
      <c r="AF685" s="757" t="s">
        <v>51</v>
      </c>
    </row>
    <row r="686" spans="1:38" s="44" customFormat="1" ht="63.75">
      <c r="A686" s="639">
        <v>2</v>
      </c>
      <c r="B686" s="758" t="s">
        <v>5347</v>
      </c>
      <c r="C686" s="140" t="s">
        <v>5554</v>
      </c>
      <c r="D686" s="140" t="s">
        <v>6996</v>
      </c>
      <c r="E686" s="148" t="s">
        <v>40</v>
      </c>
      <c r="F686" s="138"/>
      <c r="G686" s="138"/>
      <c r="H686" s="138"/>
      <c r="I686" s="138"/>
      <c r="J686" s="138"/>
      <c r="K686" s="138"/>
      <c r="L686" s="80" t="s">
        <v>51</v>
      </c>
      <c r="M686" s="202"/>
      <c r="N686" s="138"/>
      <c r="O686" s="80">
        <v>0</v>
      </c>
      <c r="P686" s="80">
        <v>0</v>
      </c>
      <c r="Q686" s="80">
        <v>0</v>
      </c>
      <c r="R686" s="80">
        <v>0</v>
      </c>
      <c r="S686" s="80">
        <v>0</v>
      </c>
      <c r="T686" s="80">
        <v>0</v>
      </c>
      <c r="U686" s="80">
        <v>0</v>
      </c>
      <c r="V686" s="80">
        <v>0</v>
      </c>
      <c r="W686" s="80">
        <v>0</v>
      </c>
      <c r="X686" s="624">
        <v>16</v>
      </c>
      <c r="Y686" s="80">
        <v>0</v>
      </c>
      <c r="Z686" s="80" t="s">
        <v>51</v>
      </c>
      <c r="AA686" s="123" t="s">
        <v>5289</v>
      </c>
      <c r="AB686" s="123" t="s">
        <v>5289</v>
      </c>
      <c r="AC686" s="131" t="s">
        <v>5289</v>
      </c>
      <c r="AD686" s="131" t="s">
        <v>5289</v>
      </c>
      <c r="AE686" s="131" t="s">
        <v>5289</v>
      </c>
      <c r="AF686" s="133" t="s">
        <v>5289</v>
      </c>
      <c r="AG686" s="107"/>
      <c r="AH686" s="107"/>
      <c r="AI686" s="107"/>
      <c r="AJ686" s="107"/>
      <c r="AK686" s="107"/>
      <c r="AL686" s="107"/>
    </row>
    <row r="687" spans="1:38" s="44" customFormat="1" ht="63.75">
      <c r="A687" s="254">
        <v>3</v>
      </c>
      <c r="B687" s="262" t="s">
        <v>5548</v>
      </c>
      <c r="C687" s="140" t="s">
        <v>5554</v>
      </c>
      <c r="D687" s="140" t="s">
        <v>6997</v>
      </c>
      <c r="E687" s="148" t="s">
        <v>40</v>
      </c>
      <c r="F687" s="138"/>
      <c r="G687" s="138"/>
      <c r="H687" s="138"/>
      <c r="I687" s="138"/>
      <c r="J687" s="138"/>
      <c r="K687" s="138"/>
      <c r="L687" s="80" t="s">
        <v>51</v>
      </c>
      <c r="M687" s="202"/>
      <c r="N687" s="138"/>
      <c r="O687" s="80">
        <v>0</v>
      </c>
      <c r="P687" s="80">
        <v>0</v>
      </c>
      <c r="Q687" s="80">
        <v>0</v>
      </c>
      <c r="R687" s="80">
        <v>0</v>
      </c>
      <c r="S687" s="80">
        <v>0</v>
      </c>
      <c r="T687" s="80">
        <v>0</v>
      </c>
      <c r="U687" s="80">
        <v>0</v>
      </c>
      <c r="V687" s="80">
        <v>0</v>
      </c>
      <c r="W687" s="80">
        <v>0</v>
      </c>
      <c r="X687" s="624">
        <v>47</v>
      </c>
      <c r="Y687" s="80">
        <v>0</v>
      </c>
      <c r="Z687" s="80" t="s">
        <v>51</v>
      </c>
      <c r="AA687" s="123" t="s">
        <v>5289</v>
      </c>
      <c r="AB687" s="123" t="s">
        <v>5289</v>
      </c>
      <c r="AC687" s="131" t="s">
        <v>5289</v>
      </c>
      <c r="AD687" s="131" t="s">
        <v>5289</v>
      </c>
      <c r="AE687" s="131" t="s">
        <v>5289</v>
      </c>
      <c r="AF687" s="133" t="s">
        <v>5289</v>
      </c>
      <c r="AG687" s="107"/>
      <c r="AH687" s="107"/>
      <c r="AI687" s="107"/>
      <c r="AJ687" s="107"/>
      <c r="AK687" s="107"/>
      <c r="AL687" s="107"/>
    </row>
    <row r="688" spans="1:38" s="44" customFormat="1" ht="76.5">
      <c r="A688" s="639">
        <v>4</v>
      </c>
      <c r="B688" s="262" t="s">
        <v>15990</v>
      </c>
      <c r="C688" s="140" t="s">
        <v>5554</v>
      </c>
      <c r="D688" s="140" t="s">
        <v>15991</v>
      </c>
      <c r="E688" s="148" t="s">
        <v>40</v>
      </c>
      <c r="F688" s="138"/>
      <c r="G688" s="138"/>
      <c r="H688" s="138"/>
      <c r="I688" s="138"/>
      <c r="J688" s="138"/>
      <c r="K688" s="138"/>
      <c r="L688" s="80" t="s">
        <v>51</v>
      </c>
      <c r="M688" s="202"/>
      <c r="N688" s="138"/>
      <c r="O688" s="80">
        <v>0</v>
      </c>
      <c r="P688" s="80">
        <v>0</v>
      </c>
      <c r="Q688" s="80">
        <v>0</v>
      </c>
      <c r="R688" s="80">
        <v>0</v>
      </c>
      <c r="S688" s="80">
        <v>0</v>
      </c>
      <c r="T688" s="80">
        <v>0</v>
      </c>
      <c r="U688" s="80">
        <v>0</v>
      </c>
      <c r="V688" s="80">
        <v>0</v>
      </c>
      <c r="W688" s="80">
        <v>0</v>
      </c>
      <c r="X688" s="624">
        <v>650</v>
      </c>
      <c r="Y688" s="80">
        <v>0</v>
      </c>
      <c r="Z688" s="80" t="s">
        <v>40</v>
      </c>
      <c r="AA688" s="123" t="s">
        <v>5289</v>
      </c>
      <c r="AB688" s="123" t="s">
        <v>5289</v>
      </c>
      <c r="AC688" s="131" t="s">
        <v>5289</v>
      </c>
      <c r="AD688" s="131" t="s">
        <v>5289</v>
      </c>
      <c r="AE688" s="131" t="s">
        <v>5289</v>
      </c>
      <c r="AF688" s="133" t="s">
        <v>5289</v>
      </c>
      <c r="AG688" s="107"/>
      <c r="AH688" s="107"/>
      <c r="AI688" s="107"/>
      <c r="AJ688" s="107"/>
      <c r="AK688" s="107"/>
      <c r="AL688" s="107"/>
    </row>
    <row r="689" spans="1:38" s="44" customFormat="1" ht="89.25">
      <c r="A689" s="254">
        <v>5</v>
      </c>
      <c r="B689" s="262" t="s">
        <v>6704</v>
      </c>
      <c r="C689" s="140" t="s">
        <v>5554</v>
      </c>
      <c r="D689" s="140" t="s">
        <v>6970</v>
      </c>
      <c r="E689" s="148" t="s">
        <v>40</v>
      </c>
      <c r="F689" s="138"/>
      <c r="G689" s="138"/>
      <c r="H689" s="138"/>
      <c r="I689" s="138"/>
      <c r="J689" s="138"/>
      <c r="K689" s="138"/>
      <c r="L689" s="80" t="s">
        <v>51</v>
      </c>
      <c r="M689" s="202"/>
      <c r="N689" s="138"/>
      <c r="O689" s="80">
        <v>0</v>
      </c>
      <c r="P689" s="80">
        <v>0</v>
      </c>
      <c r="Q689" s="80">
        <v>0</v>
      </c>
      <c r="R689" s="80">
        <v>0</v>
      </c>
      <c r="S689" s="80">
        <v>0</v>
      </c>
      <c r="T689" s="80">
        <v>0</v>
      </c>
      <c r="U689" s="80">
        <v>0</v>
      </c>
      <c r="V689" s="80">
        <v>0</v>
      </c>
      <c r="W689" s="80">
        <v>0</v>
      </c>
      <c r="X689" s="624">
        <v>1</v>
      </c>
      <c r="Y689" s="80">
        <v>0</v>
      </c>
      <c r="Z689" s="80" t="s">
        <v>40</v>
      </c>
      <c r="AA689" s="123" t="s">
        <v>5289</v>
      </c>
      <c r="AB689" s="123" t="s">
        <v>5289</v>
      </c>
      <c r="AC689" s="131" t="s">
        <v>5289</v>
      </c>
      <c r="AD689" s="131" t="s">
        <v>5289</v>
      </c>
      <c r="AE689" s="131" t="s">
        <v>5289</v>
      </c>
      <c r="AF689" s="133" t="s">
        <v>5289</v>
      </c>
      <c r="AG689" s="107"/>
      <c r="AH689" s="107"/>
      <c r="AI689" s="107"/>
      <c r="AJ689" s="107"/>
      <c r="AK689" s="107"/>
      <c r="AL689" s="107"/>
    </row>
    <row r="690" spans="1:38" s="44" customFormat="1" ht="76.5">
      <c r="A690" s="639">
        <v>6</v>
      </c>
      <c r="B690" s="262" t="s">
        <v>6705</v>
      </c>
      <c r="C690" s="140" t="s">
        <v>5554</v>
      </c>
      <c r="D690" s="140" t="s">
        <v>6998</v>
      </c>
      <c r="E690" s="148" t="s">
        <v>40</v>
      </c>
      <c r="F690" s="138"/>
      <c r="G690" s="138"/>
      <c r="H690" s="138"/>
      <c r="I690" s="138"/>
      <c r="J690" s="138"/>
      <c r="K690" s="138"/>
      <c r="L690" s="80" t="s">
        <v>51</v>
      </c>
      <c r="M690" s="202"/>
      <c r="N690" s="138"/>
      <c r="O690" s="80">
        <v>0</v>
      </c>
      <c r="P690" s="80">
        <v>0</v>
      </c>
      <c r="Q690" s="80">
        <v>0</v>
      </c>
      <c r="R690" s="80">
        <v>0</v>
      </c>
      <c r="S690" s="80">
        <v>0</v>
      </c>
      <c r="T690" s="80">
        <v>0</v>
      </c>
      <c r="U690" s="80">
        <v>0</v>
      </c>
      <c r="V690" s="80">
        <v>0</v>
      </c>
      <c r="W690" s="80">
        <v>0</v>
      </c>
      <c r="X690" s="624">
        <v>24</v>
      </c>
      <c r="Y690" s="80">
        <v>0</v>
      </c>
      <c r="Z690" s="80" t="s">
        <v>40</v>
      </c>
      <c r="AA690" s="123" t="s">
        <v>5289</v>
      </c>
      <c r="AB690" s="123" t="s">
        <v>5289</v>
      </c>
      <c r="AC690" s="131" t="s">
        <v>5289</v>
      </c>
      <c r="AD690" s="131" t="s">
        <v>5289</v>
      </c>
      <c r="AE690" s="131" t="s">
        <v>5289</v>
      </c>
      <c r="AF690" s="133" t="s">
        <v>5289</v>
      </c>
      <c r="AG690" s="107"/>
      <c r="AH690" s="107"/>
      <c r="AI690" s="107"/>
      <c r="AJ690" s="107"/>
      <c r="AK690" s="107"/>
      <c r="AL690" s="107"/>
    </row>
    <row r="691" spans="1:38" s="44" customFormat="1" ht="89.25">
      <c r="A691" s="254">
        <v>7</v>
      </c>
      <c r="B691" s="262" t="s">
        <v>6706</v>
      </c>
      <c r="C691" s="140" t="s">
        <v>5554</v>
      </c>
      <c r="D691" s="140" t="s">
        <v>6999</v>
      </c>
      <c r="E691" s="148" t="s">
        <v>40</v>
      </c>
      <c r="F691" s="138"/>
      <c r="G691" s="138"/>
      <c r="H691" s="138"/>
      <c r="I691" s="138"/>
      <c r="J691" s="138"/>
      <c r="K691" s="138"/>
      <c r="L691" s="80" t="s">
        <v>51</v>
      </c>
      <c r="M691" s="202"/>
      <c r="N691" s="138"/>
      <c r="O691" s="80">
        <v>0</v>
      </c>
      <c r="P691" s="80">
        <v>0</v>
      </c>
      <c r="Q691" s="80">
        <v>0</v>
      </c>
      <c r="R691" s="80">
        <v>0</v>
      </c>
      <c r="S691" s="80">
        <v>0</v>
      </c>
      <c r="T691" s="80">
        <v>0</v>
      </c>
      <c r="U691" s="80">
        <v>0</v>
      </c>
      <c r="V691" s="80">
        <v>0</v>
      </c>
      <c r="W691" s="80">
        <v>0</v>
      </c>
      <c r="X691" s="624">
        <v>4</v>
      </c>
      <c r="Y691" s="80">
        <v>0</v>
      </c>
      <c r="Z691" s="80" t="s">
        <v>40</v>
      </c>
      <c r="AA691" s="123" t="s">
        <v>5289</v>
      </c>
      <c r="AB691" s="123" t="s">
        <v>5289</v>
      </c>
      <c r="AC691" s="131" t="s">
        <v>5289</v>
      </c>
      <c r="AD691" s="131" t="s">
        <v>5289</v>
      </c>
      <c r="AE691" s="131" t="s">
        <v>5289</v>
      </c>
      <c r="AF691" s="133" t="s">
        <v>5289</v>
      </c>
      <c r="AG691" s="107"/>
      <c r="AH691" s="107"/>
      <c r="AI691" s="107"/>
      <c r="AJ691" s="107"/>
      <c r="AK691" s="107"/>
      <c r="AL691" s="107"/>
    </row>
    <row r="692" spans="1:38" s="44" customFormat="1" ht="89.25">
      <c r="A692" s="639">
        <v>8</v>
      </c>
      <c r="B692" s="262" t="s">
        <v>6707</v>
      </c>
      <c r="C692" s="140" t="s">
        <v>5554</v>
      </c>
      <c r="D692" s="140" t="s">
        <v>7000</v>
      </c>
      <c r="E692" s="148" t="s">
        <v>40</v>
      </c>
      <c r="F692" s="138"/>
      <c r="G692" s="138"/>
      <c r="H692" s="138"/>
      <c r="I692" s="138"/>
      <c r="J692" s="138"/>
      <c r="K692" s="138"/>
      <c r="L692" s="80" t="s">
        <v>51</v>
      </c>
      <c r="M692" s="202"/>
      <c r="N692" s="138"/>
      <c r="O692" s="80">
        <v>0</v>
      </c>
      <c r="P692" s="80">
        <v>0</v>
      </c>
      <c r="Q692" s="80">
        <v>0</v>
      </c>
      <c r="R692" s="80">
        <v>0</v>
      </c>
      <c r="S692" s="80">
        <v>0</v>
      </c>
      <c r="T692" s="80">
        <v>0</v>
      </c>
      <c r="U692" s="80">
        <v>0</v>
      </c>
      <c r="V692" s="80">
        <v>0</v>
      </c>
      <c r="W692" s="80">
        <v>0</v>
      </c>
      <c r="X692" s="624">
        <v>1</v>
      </c>
      <c r="Y692" s="80">
        <v>0</v>
      </c>
      <c r="Z692" s="80" t="s">
        <v>40</v>
      </c>
      <c r="AA692" s="123" t="s">
        <v>5289</v>
      </c>
      <c r="AB692" s="123" t="s">
        <v>5289</v>
      </c>
      <c r="AC692" s="131" t="s">
        <v>5289</v>
      </c>
      <c r="AD692" s="131" t="s">
        <v>5289</v>
      </c>
      <c r="AE692" s="131" t="s">
        <v>5289</v>
      </c>
      <c r="AF692" s="133" t="s">
        <v>5289</v>
      </c>
      <c r="AG692" s="107"/>
      <c r="AH692" s="107"/>
      <c r="AI692" s="107"/>
      <c r="AJ692" s="107"/>
      <c r="AK692" s="107"/>
      <c r="AL692" s="107"/>
    </row>
    <row r="693" spans="1:38" s="44" customFormat="1" ht="89.25" customHeight="1">
      <c r="A693" s="254">
        <v>9</v>
      </c>
      <c r="B693" s="262" t="s">
        <v>6708</v>
      </c>
      <c r="C693" s="140" t="s">
        <v>5554</v>
      </c>
      <c r="D693" s="140" t="s">
        <v>7001</v>
      </c>
      <c r="E693" s="148" t="s">
        <v>40</v>
      </c>
      <c r="F693" s="138"/>
      <c r="G693" s="138"/>
      <c r="H693" s="138"/>
      <c r="I693" s="138"/>
      <c r="J693" s="138"/>
      <c r="K693" s="138"/>
      <c r="L693" s="80" t="s">
        <v>51</v>
      </c>
      <c r="M693" s="202"/>
      <c r="N693" s="138"/>
      <c r="O693" s="80">
        <v>0</v>
      </c>
      <c r="P693" s="80">
        <v>0</v>
      </c>
      <c r="Q693" s="80">
        <v>0</v>
      </c>
      <c r="R693" s="80">
        <v>0</v>
      </c>
      <c r="S693" s="80">
        <v>0</v>
      </c>
      <c r="T693" s="80">
        <v>0</v>
      </c>
      <c r="U693" s="80">
        <v>0</v>
      </c>
      <c r="V693" s="80">
        <v>0</v>
      </c>
      <c r="W693" s="80">
        <v>0</v>
      </c>
      <c r="X693" s="624">
        <v>6</v>
      </c>
      <c r="Y693" s="80">
        <v>0</v>
      </c>
      <c r="Z693" s="80" t="s">
        <v>40</v>
      </c>
      <c r="AA693" s="123" t="s">
        <v>5289</v>
      </c>
      <c r="AB693" s="123" t="s">
        <v>5289</v>
      </c>
      <c r="AC693" s="131" t="s">
        <v>5289</v>
      </c>
      <c r="AD693" s="131" t="s">
        <v>5289</v>
      </c>
      <c r="AE693" s="131" t="s">
        <v>5289</v>
      </c>
      <c r="AF693" s="133" t="s">
        <v>5289</v>
      </c>
      <c r="AG693" s="107"/>
      <c r="AH693" s="107"/>
      <c r="AI693" s="107"/>
      <c r="AJ693" s="107"/>
      <c r="AK693" s="107"/>
      <c r="AL693" s="107"/>
    </row>
    <row r="694" spans="1:38" s="44" customFormat="1" ht="89.25">
      <c r="A694" s="639">
        <v>10</v>
      </c>
      <c r="B694" s="262" t="s">
        <v>15992</v>
      </c>
      <c r="C694" s="140" t="s">
        <v>5554</v>
      </c>
      <c r="D694" s="140" t="s">
        <v>7002</v>
      </c>
      <c r="E694" s="148" t="s">
        <v>40</v>
      </c>
      <c r="F694" s="138"/>
      <c r="G694" s="138"/>
      <c r="H694" s="138"/>
      <c r="I694" s="138"/>
      <c r="J694" s="138"/>
      <c r="K694" s="138"/>
      <c r="L694" s="80" t="s">
        <v>51</v>
      </c>
      <c r="M694" s="202"/>
      <c r="N694" s="138"/>
      <c r="O694" s="80">
        <v>0</v>
      </c>
      <c r="P694" s="80">
        <v>0</v>
      </c>
      <c r="Q694" s="80">
        <v>0</v>
      </c>
      <c r="R694" s="80">
        <v>0</v>
      </c>
      <c r="S694" s="80">
        <v>0</v>
      </c>
      <c r="T694" s="80">
        <v>0</v>
      </c>
      <c r="U694" s="80">
        <v>0</v>
      </c>
      <c r="V694" s="80">
        <v>0</v>
      </c>
      <c r="W694" s="80">
        <v>0</v>
      </c>
      <c r="X694" s="624">
        <v>377</v>
      </c>
      <c r="Y694" s="80">
        <v>0</v>
      </c>
      <c r="Z694" s="80" t="s">
        <v>40</v>
      </c>
      <c r="AA694" s="123" t="s">
        <v>5289</v>
      </c>
      <c r="AB694" s="123" t="s">
        <v>5289</v>
      </c>
      <c r="AC694" s="131" t="s">
        <v>5289</v>
      </c>
      <c r="AD694" s="131" t="s">
        <v>5289</v>
      </c>
      <c r="AE694" s="131" t="s">
        <v>5289</v>
      </c>
      <c r="AF694" s="133" t="s">
        <v>5289</v>
      </c>
      <c r="AG694" s="107"/>
      <c r="AH694" s="107"/>
      <c r="AI694" s="107"/>
      <c r="AJ694" s="107"/>
      <c r="AK694" s="107"/>
      <c r="AL694" s="107"/>
    </row>
    <row r="695" spans="1:38" s="44" customFormat="1" ht="114.75" customHeight="1">
      <c r="A695" s="254">
        <v>11</v>
      </c>
      <c r="B695" s="312" t="s">
        <v>6709</v>
      </c>
      <c r="C695" s="627" t="s">
        <v>5554</v>
      </c>
      <c r="D695" s="627" t="s">
        <v>7003</v>
      </c>
      <c r="E695" s="148" t="s">
        <v>40</v>
      </c>
      <c r="F695" s="138"/>
      <c r="G695" s="138"/>
      <c r="H695" s="138"/>
      <c r="I695" s="138"/>
      <c r="J695" s="138"/>
      <c r="K695" s="138"/>
      <c r="L695" s="80" t="s">
        <v>51</v>
      </c>
      <c r="M695" s="202"/>
      <c r="N695" s="138"/>
      <c r="O695" s="80">
        <v>0</v>
      </c>
      <c r="P695" s="80">
        <v>0</v>
      </c>
      <c r="Q695" s="80">
        <v>0</v>
      </c>
      <c r="R695" s="80">
        <v>0</v>
      </c>
      <c r="S695" s="80">
        <v>0</v>
      </c>
      <c r="T695" s="80">
        <v>0</v>
      </c>
      <c r="U695" s="80">
        <v>0</v>
      </c>
      <c r="V695" s="80">
        <v>0</v>
      </c>
      <c r="W695" s="80">
        <v>0</v>
      </c>
      <c r="X695" s="624">
        <v>4</v>
      </c>
      <c r="Y695" s="80">
        <v>0</v>
      </c>
      <c r="Z695" s="80" t="s">
        <v>40</v>
      </c>
      <c r="AA695" s="123" t="s">
        <v>5289</v>
      </c>
      <c r="AB695" s="123" t="s">
        <v>5289</v>
      </c>
      <c r="AC695" s="131" t="s">
        <v>5289</v>
      </c>
      <c r="AD695" s="131" t="s">
        <v>5289</v>
      </c>
      <c r="AE695" s="131" t="s">
        <v>5289</v>
      </c>
      <c r="AF695" s="133" t="s">
        <v>5289</v>
      </c>
      <c r="AG695" s="107"/>
      <c r="AH695" s="107"/>
      <c r="AI695" s="107"/>
      <c r="AJ695" s="107"/>
      <c r="AK695" s="107"/>
      <c r="AL695" s="107"/>
    </row>
    <row r="696" spans="1:38" s="44" customFormat="1" ht="89.25">
      <c r="A696" s="639">
        <v>12</v>
      </c>
      <c r="B696" s="312" t="s">
        <v>6710</v>
      </c>
      <c r="C696" s="627" t="s">
        <v>5554</v>
      </c>
      <c r="D696" s="627" t="s">
        <v>7004</v>
      </c>
      <c r="E696" s="148" t="s">
        <v>40</v>
      </c>
      <c r="F696" s="138"/>
      <c r="G696" s="138"/>
      <c r="H696" s="138"/>
      <c r="I696" s="138"/>
      <c r="J696" s="138"/>
      <c r="K696" s="138"/>
      <c r="L696" s="80" t="s">
        <v>51</v>
      </c>
      <c r="M696" s="202"/>
      <c r="N696" s="138"/>
      <c r="O696" s="80">
        <v>0</v>
      </c>
      <c r="P696" s="80">
        <v>0</v>
      </c>
      <c r="Q696" s="80">
        <v>0</v>
      </c>
      <c r="R696" s="80">
        <v>0</v>
      </c>
      <c r="S696" s="80">
        <v>0</v>
      </c>
      <c r="T696" s="80">
        <v>0</v>
      </c>
      <c r="U696" s="80">
        <v>0</v>
      </c>
      <c r="V696" s="80">
        <v>0</v>
      </c>
      <c r="W696" s="80">
        <v>0</v>
      </c>
      <c r="X696" s="624">
        <v>2</v>
      </c>
      <c r="Y696" s="80">
        <v>0</v>
      </c>
      <c r="Z696" s="80" t="s">
        <v>40</v>
      </c>
      <c r="AA696" s="123" t="s">
        <v>5289</v>
      </c>
      <c r="AB696" s="123" t="s">
        <v>5289</v>
      </c>
      <c r="AC696" s="131" t="s">
        <v>5289</v>
      </c>
      <c r="AD696" s="131" t="s">
        <v>5289</v>
      </c>
      <c r="AE696" s="131" t="s">
        <v>5289</v>
      </c>
      <c r="AF696" s="133" t="s">
        <v>5289</v>
      </c>
      <c r="AG696" s="107"/>
      <c r="AH696" s="107"/>
      <c r="AI696" s="107"/>
      <c r="AJ696" s="107"/>
      <c r="AK696" s="107"/>
      <c r="AL696" s="107"/>
    </row>
    <row r="697" spans="1:38" s="44" customFormat="1" ht="102">
      <c r="A697" s="254">
        <v>13</v>
      </c>
      <c r="B697" s="312" t="s">
        <v>6711</v>
      </c>
      <c r="C697" s="627" t="s">
        <v>5554</v>
      </c>
      <c r="D697" s="627" t="s">
        <v>7005</v>
      </c>
      <c r="E697" s="148" t="s">
        <v>40</v>
      </c>
      <c r="F697" s="138"/>
      <c r="G697" s="138"/>
      <c r="H697" s="138"/>
      <c r="I697" s="138"/>
      <c r="J697" s="138"/>
      <c r="K697" s="138"/>
      <c r="L697" s="80" t="s">
        <v>51</v>
      </c>
      <c r="M697" s="202"/>
      <c r="N697" s="138"/>
      <c r="O697" s="80">
        <v>0</v>
      </c>
      <c r="P697" s="80">
        <v>0</v>
      </c>
      <c r="Q697" s="80">
        <v>0</v>
      </c>
      <c r="R697" s="80">
        <v>0</v>
      </c>
      <c r="S697" s="80">
        <v>0</v>
      </c>
      <c r="T697" s="80">
        <v>0</v>
      </c>
      <c r="U697" s="80">
        <v>0</v>
      </c>
      <c r="V697" s="80">
        <v>0</v>
      </c>
      <c r="W697" s="80">
        <v>0</v>
      </c>
      <c r="X697" s="624">
        <v>2</v>
      </c>
      <c r="Y697" s="80">
        <v>0</v>
      </c>
      <c r="Z697" s="80" t="s">
        <v>40</v>
      </c>
      <c r="AA697" s="123" t="s">
        <v>5289</v>
      </c>
      <c r="AB697" s="123" t="s">
        <v>5289</v>
      </c>
      <c r="AC697" s="131" t="s">
        <v>5289</v>
      </c>
      <c r="AD697" s="131" t="s">
        <v>5289</v>
      </c>
      <c r="AE697" s="131" t="s">
        <v>5289</v>
      </c>
      <c r="AF697" s="133" t="s">
        <v>5289</v>
      </c>
      <c r="AG697" s="107"/>
      <c r="AH697" s="107"/>
      <c r="AI697" s="107"/>
      <c r="AJ697" s="107"/>
      <c r="AK697" s="107"/>
      <c r="AL697" s="107"/>
    </row>
    <row r="698" spans="1:38" s="44" customFormat="1" ht="89.25">
      <c r="A698" s="639">
        <v>14</v>
      </c>
      <c r="B698" s="312" t="s">
        <v>21700</v>
      </c>
      <c r="C698" s="627" t="s">
        <v>5554</v>
      </c>
      <c r="D698" s="627" t="s">
        <v>21701</v>
      </c>
      <c r="E698" s="148" t="s">
        <v>40</v>
      </c>
      <c r="F698" s="138"/>
      <c r="G698" s="138"/>
      <c r="H698" s="138"/>
      <c r="I698" s="138"/>
      <c r="J698" s="138"/>
      <c r="K698" s="138"/>
      <c r="L698" s="80" t="s">
        <v>51</v>
      </c>
      <c r="M698" s="202"/>
      <c r="N698" s="138"/>
      <c r="O698" s="80">
        <v>0</v>
      </c>
      <c r="P698" s="80">
        <v>0</v>
      </c>
      <c r="Q698" s="80">
        <v>0</v>
      </c>
      <c r="R698" s="80">
        <v>0</v>
      </c>
      <c r="S698" s="80">
        <v>0</v>
      </c>
      <c r="T698" s="80">
        <v>0</v>
      </c>
      <c r="U698" s="80">
        <v>0</v>
      </c>
      <c r="V698" s="80">
        <v>0</v>
      </c>
      <c r="W698" s="80">
        <v>0</v>
      </c>
      <c r="X698" s="624">
        <v>0</v>
      </c>
      <c r="Y698" s="80">
        <v>0</v>
      </c>
      <c r="Z698" s="80" t="s">
        <v>40</v>
      </c>
      <c r="AA698" s="123" t="s">
        <v>5289</v>
      </c>
      <c r="AB698" s="123" t="s">
        <v>5289</v>
      </c>
      <c r="AC698" s="131" t="s">
        <v>5289</v>
      </c>
      <c r="AD698" s="131" t="s">
        <v>5289</v>
      </c>
      <c r="AE698" s="131" t="s">
        <v>5289</v>
      </c>
      <c r="AF698" s="133" t="s">
        <v>5289</v>
      </c>
      <c r="AG698" s="107"/>
      <c r="AH698" s="107"/>
      <c r="AI698" s="107"/>
      <c r="AJ698" s="107"/>
      <c r="AK698" s="107"/>
      <c r="AL698" s="107"/>
    </row>
    <row r="699" spans="1:38" s="44" customFormat="1" ht="114.75" customHeight="1">
      <c r="A699" s="254">
        <v>15</v>
      </c>
      <c r="B699" s="312" t="s">
        <v>6712</v>
      </c>
      <c r="C699" s="627" t="s">
        <v>5554</v>
      </c>
      <c r="D699" s="627" t="s">
        <v>7006</v>
      </c>
      <c r="E699" s="148" t="s">
        <v>40</v>
      </c>
      <c r="F699" s="138"/>
      <c r="G699" s="138"/>
      <c r="H699" s="138"/>
      <c r="I699" s="138"/>
      <c r="J699" s="138"/>
      <c r="K699" s="138"/>
      <c r="L699" s="80" t="s">
        <v>51</v>
      </c>
      <c r="M699" s="202"/>
      <c r="N699" s="138"/>
      <c r="O699" s="80">
        <v>0</v>
      </c>
      <c r="P699" s="80">
        <v>0</v>
      </c>
      <c r="Q699" s="80">
        <v>0</v>
      </c>
      <c r="R699" s="80">
        <v>0</v>
      </c>
      <c r="S699" s="80">
        <v>0</v>
      </c>
      <c r="T699" s="80">
        <v>0</v>
      </c>
      <c r="U699" s="80">
        <v>0</v>
      </c>
      <c r="V699" s="80">
        <v>0</v>
      </c>
      <c r="W699" s="80">
        <v>0</v>
      </c>
      <c r="X699" s="624">
        <v>0</v>
      </c>
      <c r="Y699" s="80">
        <v>0</v>
      </c>
      <c r="Z699" s="80" t="s">
        <v>40</v>
      </c>
      <c r="AA699" s="123" t="s">
        <v>5289</v>
      </c>
      <c r="AB699" s="123" t="s">
        <v>5289</v>
      </c>
      <c r="AC699" s="131" t="s">
        <v>5289</v>
      </c>
      <c r="AD699" s="131" t="s">
        <v>5289</v>
      </c>
      <c r="AE699" s="131" t="s">
        <v>5289</v>
      </c>
      <c r="AF699" s="133" t="s">
        <v>5289</v>
      </c>
      <c r="AG699" s="107"/>
      <c r="AH699" s="107"/>
      <c r="AI699" s="107"/>
      <c r="AJ699" s="107"/>
      <c r="AK699" s="107"/>
      <c r="AL699" s="107"/>
    </row>
    <row r="700" spans="1:38" s="44" customFormat="1" ht="76.5">
      <c r="A700" s="639">
        <v>16</v>
      </c>
      <c r="B700" s="312" t="s">
        <v>5549</v>
      </c>
      <c r="C700" s="627" t="s">
        <v>5554</v>
      </c>
      <c r="D700" s="627" t="s">
        <v>7007</v>
      </c>
      <c r="E700" s="148" t="s">
        <v>40</v>
      </c>
      <c r="F700" s="138"/>
      <c r="G700" s="138"/>
      <c r="H700" s="138"/>
      <c r="I700" s="138"/>
      <c r="J700" s="138"/>
      <c r="K700" s="138"/>
      <c r="L700" s="80" t="s">
        <v>51</v>
      </c>
      <c r="M700" s="202"/>
      <c r="N700" s="138"/>
      <c r="O700" s="80">
        <v>0</v>
      </c>
      <c r="P700" s="80">
        <v>0</v>
      </c>
      <c r="Q700" s="80">
        <v>0</v>
      </c>
      <c r="R700" s="80">
        <v>0</v>
      </c>
      <c r="S700" s="80">
        <v>0</v>
      </c>
      <c r="T700" s="80">
        <v>0</v>
      </c>
      <c r="U700" s="80">
        <v>0</v>
      </c>
      <c r="V700" s="80">
        <v>0</v>
      </c>
      <c r="W700" s="80">
        <v>0</v>
      </c>
      <c r="X700" s="624">
        <v>104</v>
      </c>
      <c r="Y700" s="80">
        <v>0</v>
      </c>
      <c r="Z700" s="80" t="s">
        <v>40</v>
      </c>
      <c r="AA700" s="123" t="s">
        <v>5289</v>
      </c>
      <c r="AB700" s="123" t="s">
        <v>5289</v>
      </c>
      <c r="AC700" s="131" t="s">
        <v>5289</v>
      </c>
      <c r="AD700" s="131" t="s">
        <v>5289</v>
      </c>
      <c r="AE700" s="131" t="s">
        <v>5289</v>
      </c>
      <c r="AF700" s="133" t="s">
        <v>5289</v>
      </c>
      <c r="AG700" s="107"/>
      <c r="AH700" s="107"/>
      <c r="AI700" s="107"/>
      <c r="AJ700" s="107"/>
      <c r="AK700" s="107"/>
      <c r="AL700" s="107"/>
    </row>
    <row r="701" spans="1:38" s="44" customFormat="1" ht="63.75">
      <c r="A701" s="254">
        <v>17</v>
      </c>
      <c r="B701" s="312" t="s">
        <v>5550</v>
      </c>
      <c r="C701" s="627" t="s">
        <v>5554</v>
      </c>
      <c r="D701" s="627" t="s">
        <v>7008</v>
      </c>
      <c r="E701" s="148" t="s">
        <v>40</v>
      </c>
      <c r="F701" s="138"/>
      <c r="G701" s="138"/>
      <c r="H701" s="138"/>
      <c r="I701" s="138"/>
      <c r="J701" s="138"/>
      <c r="K701" s="138"/>
      <c r="L701" s="80" t="s">
        <v>51</v>
      </c>
      <c r="M701" s="202"/>
      <c r="N701" s="138"/>
      <c r="O701" s="80">
        <v>0</v>
      </c>
      <c r="P701" s="80">
        <v>0</v>
      </c>
      <c r="Q701" s="80">
        <v>0</v>
      </c>
      <c r="R701" s="80">
        <v>0</v>
      </c>
      <c r="S701" s="80">
        <v>0</v>
      </c>
      <c r="T701" s="80">
        <v>0</v>
      </c>
      <c r="U701" s="80">
        <v>0</v>
      </c>
      <c r="V701" s="80">
        <v>0</v>
      </c>
      <c r="W701" s="80">
        <v>0</v>
      </c>
      <c r="X701" s="624">
        <v>2</v>
      </c>
      <c r="Y701" s="80">
        <v>0</v>
      </c>
      <c r="Z701" s="80" t="s">
        <v>40</v>
      </c>
      <c r="AA701" s="123" t="s">
        <v>5289</v>
      </c>
      <c r="AB701" s="123" t="s">
        <v>5289</v>
      </c>
      <c r="AC701" s="131" t="s">
        <v>5289</v>
      </c>
      <c r="AD701" s="131" t="s">
        <v>5289</v>
      </c>
      <c r="AE701" s="131" t="s">
        <v>5289</v>
      </c>
      <c r="AF701" s="133" t="s">
        <v>5289</v>
      </c>
      <c r="AG701" s="107"/>
      <c r="AH701" s="107"/>
      <c r="AI701" s="107"/>
      <c r="AJ701" s="107"/>
      <c r="AK701" s="107"/>
      <c r="AL701" s="107"/>
    </row>
    <row r="702" spans="1:38" s="44" customFormat="1" ht="76.5">
      <c r="A702" s="639">
        <v>18</v>
      </c>
      <c r="B702" s="312" t="s">
        <v>3333</v>
      </c>
      <c r="C702" s="627" t="s">
        <v>5554</v>
      </c>
      <c r="D702" s="627" t="s">
        <v>7009</v>
      </c>
      <c r="E702" s="148" t="s">
        <v>40</v>
      </c>
      <c r="F702" s="138"/>
      <c r="G702" s="138"/>
      <c r="H702" s="138"/>
      <c r="I702" s="138"/>
      <c r="J702" s="138"/>
      <c r="K702" s="138"/>
      <c r="L702" s="80" t="s">
        <v>51</v>
      </c>
      <c r="M702" s="202"/>
      <c r="N702" s="138"/>
      <c r="O702" s="80">
        <v>0</v>
      </c>
      <c r="P702" s="80">
        <v>0</v>
      </c>
      <c r="Q702" s="80">
        <v>0</v>
      </c>
      <c r="R702" s="80">
        <v>0</v>
      </c>
      <c r="S702" s="80">
        <v>0</v>
      </c>
      <c r="T702" s="80">
        <v>0</v>
      </c>
      <c r="U702" s="80">
        <v>0</v>
      </c>
      <c r="V702" s="80">
        <v>0</v>
      </c>
      <c r="W702" s="80">
        <v>0</v>
      </c>
      <c r="X702" s="624">
        <v>1</v>
      </c>
      <c r="Y702" s="80">
        <v>0</v>
      </c>
      <c r="Z702" s="80" t="s">
        <v>40</v>
      </c>
      <c r="AA702" s="123" t="s">
        <v>5289</v>
      </c>
      <c r="AB702" s="123" t="s">
        <v>5289</v>
      </c>
      <c r="AC702" s="131" t="s">
        <v>5289</v>
      </c>
      <c r="AD702" s="131" t="s">
        <v>5289</v>
      </c>
      <c r="AE702" s="131" t="s">
        <v>5289</v>
      </c>
      <c r="AF702" s="133" t="s">
        <v>5289</v>
      </c>
      <c r="AG702" s="107"/>
      <c r="AH702" s="107"/>
      <c r="AI702" s="107"/>
      <c r="AJ702" s="107"/>
      <c r="AK702" s="107"/>
      <c r="AL702" s="107"/>
    </row>
    <row r="703" spans="1:38" s="44" customFormat="1" ht="63.75">
      <c r="A703" s="639">
        <v>20</v>
      </c>
      <c r="B703" s="1026" t="s">
        <v>2140</v>
      </c>
      <c r="C703" s="627" t="s">
        <v>5554</v>
      </c>
      <c r="D703" s="627" t="s">
        <v>12417</v>
      </c>
      <c r="E703" s="148" t="s">
        <v>40</v>
      </c>
      <c r="F703" s="138"/>
      <c r="G703" s="138"/>
      <c r="H703" s="138"/>
      <c r="I703" s="138"/>
      <c r="J703" s="138"/>
      <c r="K703" s="138"/>
      <c r="L703" s="80" t="s">
        <v>51</v>
      </c>
      <c r="M703" s="202"/>
      <c r="N703" s="138"/>
      <c r="O703" s="212">
        <v>0</v>
      </c>
      <c r="P703" s="212">
        <v>0</v>
      </c>
      <c r="Q703" s="212">
        <v>0</v>
      </c>
      <c r="R703" s="212">
        <v>0</v>
      </c>
      <c r="S703" s="212">
        <v>0</v>
      </c>
      <c r="T703" s="212">
        <v>0</v>
      </c>
      <c r="U703" s="212">
        <v>0</v>
      </c>
      <c r="V703" s="212">
        <v>0</v>
      </c>
      <c r="W703" s="212">
        <v>0</v>
      </c>
      <c r="X703" s="624">
        <v>3</v>
      </c>
      <c r="Y703" s="212">
        <v>0</v>
      </c>
      <c r="Z703" s="80" t="s">
        <v>40</v>
      </c>
      <c r="AA703" s="123" t="s">
        <v>5289</v>
      </c>
      <c r="AB703" s="123" t="s">
        <v>5289</v>
      </c>
      <c r="AC703" s="131" t="s">
        <v>5289</v>
      </c>
      <c r="AD703" s="131" t="s">
        <v>5289</v>
      </c>
      <c r="AE703" s="131" t="s">
        <v>5289</v>
      </c>
      <c r="AF703" s="133" t="s">
        <v>5289</v>
      </c>
      <c r="AG703" s="107"/>
      <c r="AH703" s="107"/>
      <c r="AI703" s="107"/>
      <c r="AJ703" s="107"/>
      <c r="AK703" s="107"/>
      <c r="AL703" s="107"/>
    </row>
    <row r="704" spans="1:38" s="222" customFormat="1" ht="63.75">
      <c r="A704" s="254">
        <v>21</v>
      </c>
      <c r="B704" s="1027" t="s">
        <v>5547</v>
      </c>
      <c r="C704" s="627" t="s">
        <v>5554</v>
      </c>
      <c r="D704" s="627" t="s">
        <v>6971</v>
      </c>
      <c r="E704" s="622" t="s">
        <v>40</v>
      </c>
      <c r="F704" s="138"/>
      <c r="G704" s="138"/>
      <c r="H704" s="138"/>
      <c r="I704" s="138"/>
      <c r="J704" s="138"/>
      <c r="K704" s="138"/>
      <c r="L704" s="80" t="s">
        <v>51</v>
      </c>
      <c r="M704" s="202"/>
      <c r="N704" s="138"/>
      <c r="O704" s="99">
        <v>0</v>
      </c>
      <c r="P704" s="99">
        <v>0</v>
      </c>
      <c r="Q704" s="99">
        <v>0</v>
      </c>
      <c r="R704" s="99">
        <v>0</v>
      </c>
      <c r="S704" s="99">
        <v>0</v>
      </c>
      <c r="T704" s="99">
        <v>0</v>
      </c>
      <c r="U704" s="99">
        <v>0</v>
      </c>
      <c r="V704" s="99">
        <v>0</v>
      </c>
      <c r="W704" s="99">
        <v>0</v>
      </c>
      <c r="X704" s="624">
        <v>4</v>
      </c>
      <c r="Y704" s="99">
        <v>0</v>
      </c>
      <c r="Z704" s="80" t="s">
        <v>40</v>
      </c>
      <c r="AA704" s="123" t="s">
        <v>5289</v>
      </c>
      <c r="AB704" s="123" t="s">
        <v>5289</v>
      </c>
      <c r="AC704" s="131" t="s">
        <v>5289</v>
      </c>
      <c r="AD704" s="131" t="s">
        <v>5289</v>
      </c>
      <c r="AE704" s="131" t="s">
        <v>5289</v>
      </c>
      <c r="AF704" s="133" t="s">
        <v>5289</v>
      </c>
      <c r="AG704" s="223"/>
      <c r="AH704" s="223"/>
      <c r="AI704" s="223"/>
      <c r="AJ704" s="223"/>
      <c r="AK704" s="223"/>
      <c r="AL704" s="223"/>
    </row>
    <row r="705" spans="1:38" s="44" customFormat="1" ht="76.5">
      <c r="A705" s="639">
        <v>22</v>
      </c>
      <c r="B705" s="312" t="s">
        <v>21851</v>
      </c>
      <c r="C705" s="627" t="s">
        <v>5554</v>
      </c>
      <c r="D705" s="627" t="s">
        <v>15993</v>
      </c>
      <c r="E705" s="148" t="s">
        <v>40</v>
      </c>
      <c r="F705" s="189"/>
      <c r="G705" s="189"/>
      <c r="H705" s="189"/>
      <c r="I705" s="189"/>
      <c r="J705" s="189"/>
      <c r="K705" s="189"/>
      <c r="L705" s="643" t="s">
        <v>51</v>
      </c>
      <c r="M705" s="204"/>
      <c r="N705" s="189"/>
      <c r="O705" s="80">
        <v>0</v>
      </c>
      <c r="P705" s="80">
        <v>0</v>
      </c>
      <c r="Q705" s="80">
        <v>0</v>
      </c>
      <c r="R705" s="80">
        <v>0</v>
      </c>
      <c r="S705" s="80">
        <v>0</v>
      </c>
      <c r="T705" s="80">
        <v>0</v>
      </c>
      <c r="U705" s="80">
        <v>0</v>
      </c>
      <c r="V705" s="80">
        <v>0</v>
      </c>
      <c r="W705" s="80">
        <v>0</v>
      </c>
      <c r="X705" s="624">
        <v>0</v>
      </c>
      <c r="Y705" s="80">
        <v>0</v>
      </c>
      <c r="Z705" s="643" t="s">
        <v>40</v>
      </c>
      <c r="AA705" s="640" t="s">
        <v>5289</v>
      </c>
      <c r="AB705" s="640" t="s">
        <v>5289</v>
      </c>
      <c r="AC705" s="131" t="s">
        <v>5289</v>
      </c>
      <c r="AD705" s="131" t="s">
        <v>5289</v>
      </c>
      <c r="AE705" s="131" t="s">
        <v>5289</v>
      </c>
      <c r="AF705" s="133" t="s">
        <v>5289</v>
      </c>
      <c r="AG705" s="107"/>
      <c r="AH705" s="107"/>
      <c r="AI705" s="107"/>
      <c r="AJ705" s="107"/>
      <c r="AK705" s="107"/>
      <c r="AL705" s="107"/>
    </row>
    <row r="706" spans="1:38" s="44" customFormat="1" ht="102">
      <c r="A706" s="254">
        <v>23</v>
      </c>
      <c r="B706" s="312" t="s">
        <v>5544</v>
      </c>
      <c r="C706" s="627" t="s">
        <v>5554</v>
      </c>
      <c r="D706" s="627" t="s">
        <v>12416</v>
      </c>
      <c r="E706" s="148" t="s">
        <v>40</v>
      </c>
      <c r="F706" s="189"/>
      <c r="G706" s="189"/>
      <c r="H706" s="189"/>
      <c r="I706" s="189"/>
      <c r="J706" s="189"/>
      <c r="K706" s="189"/>
      <c r="L706" s="643" t="s">
        <v>51</v>
      </c>
      <c r="M706" s="204"/>
      <c r="N706" s="189"/>
      <c r="O706" s="80">
        <v>0</v>
      </c>
      <c r="P706" s="80">
        <v>0</v>
      </c>
      <c r="Q706" s="80">
        <v>0</v>
      </c>
      <c r="R706" s="80">
        <v>0</v>
      </c>
      <c r="S706" s="80">
        <v>0</v>
      </c>
      <c r="T706" s="80">
        <v>0</v>
      </c>
      <c r="U706" s="80">
        <v>0</v>
      </c>
      <c r="V706" s="80">
        <v>0</v>
      </c>
      <c r="W706" s="80">
        <v>0</v>
      </c>
      <c r="X706" s="624">
        <v>1</v>
      </c>
      <c r="Y706" s="80">
        <v>0</v>
      </c>
      <c r="Z706" s="643" t="s">
        <v>40</v>
      </c>
      <c r="AA706" s="640" t="s">
        <v>5289</v>
      </c>
      <c r="AB706" s="640" t="s">
        <v>5289</v>
      </c>
      <c r="AC706" s="131" t="s">
        <v>5289</v>
      </c>
      <c r="AD706" s="131" t="s">
        <v>5289</v>
      </c>
      <c r="AE706" s="131" t="s">
        <v>5289</v>
      </c>
      <c r="AF706" s="133" t="s">
        <v>5289</v>
      </c>
      <c r="AG706" s="107"/>
      <c r="AH706" s="107"/>
      <c r="AI706" s="107"/>
      <c r="AJ706" s="107"/>
      <c r="AK706" s="107"/>
      <c r="AL706" s="107"/>
    </row>
    <row r="707" spans="1:38" ht="76.5">
      <c r="A707" s="639">
        <v>26</v>
      </c>
      <c r="B707" s="312" t="s">
        <v>5545</v>
      </c>
      <c r="C707" s="627" t="s">
        <v>5554</v>
      </c>
      <c r="D707" s="627" t="s">
        <v>7010</v>
      </c>
      <c r="E707" s="148" t="s">
        <v>40</v>
      </c>
      <c r="F707" s="138"/>
      <c r="G707" s="138"/>
      <c r="H707" s="138"/>
      <c r="I707" s="138"/>
      <c r="J707" s="138"/>
      <c r="K707" s="138"/>
      <c r="L707" s="80" t="s">
        <v>51</v>
      </c>
      <c r="M707" s="202"/>
      <c r="N707" s="138"/>
      <c r="O707" s="80">
        <v>0</v>
      </c>
      <c r="P707" s="80">
        <v>0</v>
      </c>
      <c r="Q707" s="80">
        <v>0</v>
      </c>
      <c r="R707" s="80">
        <v>0</v>
      </c>
      <c r="S707" s="80">
        <v>0</v>
      </c>
      <c r="T707" s="80">
        <v>0</v>
      </c>
      <c r="U707" s="80">
        <v>0</v>
      </c>
      <c r="V707" s="80">
        <v>0</v>
      </c>
      <c r="W707" s="80">
        <v>0</v>
      </c>
      <c r="X707" s="624">
        <v>54</v>
      </c>
      <c r="Y707" s="80">
        <v>0</v>
      </c>
      <c r="Z707" s="80" t="s">
        <v>40</v>
      </c>
      <c r="AA707" s="123" t="s">
        <v>5289</v>
      </c>
      <c r="AB707" s="123" t="s">
        <v>5289</v>
      </c>
      <c r="AC707" s="131" t="s">
        <v>5289</v>
      </c>
      <c r="AD707" s="131" t="s">
        <v>5289</v>
      </c>
      <c r="AE707" s="131" t="s">
        <v>5289</v>
      </c>
      <c r="AF707" s="133" t="s">
        <v>5289</v>
      </c>
    </row>
    <row r="708" spans="1:38" ht="63.75">
      <c r="A708" s="254">
        <v>27</v>
      </c>
      <c r="B708" s="312" t="s">
        <v>5546</v>
      </c>
      <c r="C708" s="627" t="s">
        <v>5554</v>
      </c>
      <c r="D708" s="627" t="s">
        <v>7011</v>
      </c>
      <c r="E708" s="148" t="s">
        <v>40</v>
      </c>
      <c r="F708" s="138"/>
      <c r="G708" s="138"/>
      <c r="H708" s="138"/>
      <c r="I708" s="138"/>
      <c r="J708" s="138"/>
      <c r="K708" s="138"/>
      <c r="L708" s="80" t="s">
        <v>51</v>
      </c>
      <c r="M708" s="202"/>
      <c r="N708" s="138"/>
      <c r="O708" s="80">
        <v>0</v>
      </c>
      <c r="P708" s="80">
        <v>0</v>
      </c>
      <c r="Q708" s="80">
        <v>0</v>
      </c>
      <c r="R708" s="80">
        <v>0</v>
      </c>
      <c r="S708" s="80">
        <v>0</v>
      </c>
      <c r="T708" s="80">
        <v>0</v>
      </c>
      <c r="U708" s="80">
        <v>0</v>
      </c>
      <c r="V708" s="80">
        <v>0</v>
      </c>
      <c r="W708" s="80">
        <v>0</v>
      </c>
      <c r="X708" s="624">
        <v>2</v>
      </c>
      <c r="Y708" s="80">
        <v>0</v>
      </c>
      <c r="Z708" s="80" t="s">
        <v>40</v>
      </c>
      <c r="AA708" s="123" t="s">
        <v>5289</v>
      </c>
      <c r="AB708" s="123" t="s">
        <v>5289</v>
      </c>
      <c r="AC708" s="131" t="s">
        <v>5289</v>
      </c>
      <c r="AD708" s="131" t="s">
        <v>5289</v>
      </c>
      <c r="AE708" s="131" t="s">
        <v>5289</v>
      </c>
      <c r="AF708" s="133" t="s">
        <v>5289</v>
      </c>
    </row>
    <row r="709" spans="1:38" s="42" customFormat="1" ht="15.75" customHeight="1" thickBot="1">
      <c r="A709" s="18"/>
      <c r="B709" s="18">
        <v>27</v>
      </c>
      <c r="C709" s="18"/>
      <c r="D709" s="18">
        <v>27</v>
      </c>
      <c r="E709" s="18">
        <v>27</v>
      </c>
      <c r="F709" s="18"/>
      <c r="G709" s="18"/>
      <c r="H709" s="18">
        <v>0</v>
      </c>
      <c r="I709" s="18"/>
      <c r="J709" s="18">
        <v>1</v>
      </c>
      <c r="K709" s="18">
        <v>0</v>
      </c>
      <c r="L709" s="18">
        <v>0</v>
      </c>
      <c r="M709" s="200"/>
      <c r="N709" s="18">
        <f t="shared" ref="N709:Y709" si="84">SUM(N685:N687)+SUM(N688:N708)</f>
        <v>0</v>
      </c>
      <c r="O709" s="18">
        <f t="shared" si="84"/>
        <v>0</v>
      </c>
      <c r="P709" s="18">
        <f t="shared" si="84"/>
        <v>0</v>
      </c>
      <c r="Q709" s="18">
        <f t="shared" si="84"/>
        <v>0</v>
      </c>
      <c r="R709" s="18">
        <f t="shared" si="84"/>
        <v>0</v>
      </c>
      <c r="S709" s="18">
        <f t="shared" si="84"/>
        <v>0</v>
      </c>
      <c r="T709" s="18">
        <f t="shared" si="84"/>
        <v>0</v>
      </c>
      <c r="U709" s="18">
        <f t="shared" si="84"/>
        <v>0</v>
      </c>
      <c r="V709" s="18">
        <f t="shared" si="84"/>
        <v>0</v>
      </c>
      <c r="W709" s="18">
        <f t="shared" si="84"/>
        <v>0</v>
      </c>
      <c r="X709" s="18">
        <f t="shared" si="84"/>
        <v>1366</v>
      </c>
      <c r="Y709" s="18">
        <f t="shared" si="84"/>
        <v>0</v>
      </c>
      <c r="Z709" s="18">
        <v>32</v>
      </c>
      <c r="AA709" s="18">
        <v>1</v>
      </c>
      <c r="AB709" s="18">
        <v>1</v>
      </c>
      <c r="AC709" s="18"/>
      <c r="AD709" s="18"/>
      <c r="AE709" s="18"/>
      <c r="AF709" s="18"/>
      <c r="AG709" s="111"/>
      <c r="AH709" s="111"/>
      <c r="AI709" s="111"/>
      <c r="AJ709" s="111"/>
      <c r="AK709" s="111"/>
      <c r="AL709" s="111"/>
    </row>
    <row r="710" spans="1:38" ht="15.75" customHeight="1" thickBot="1">
      <c r="A710" s="660" t="s">
        <v>202</v>
      </c>
      <c r="B710" s="661"/>
      <c r="C710" s="661"/>
      <c r="D710" s="661"/>
      <c r="E710" s="661"/>
      <c r="F710" s="661"/>
      <c r="G710" s="661"/>
      <c r="H710" s="661"/>
      <c r="I710" s="661"/>
      <c r="J710" s="661"/>
      <c r="K710" s="661"/>
      <c r="L710" s="661"/>
      <c r="M710" s="661"/>
      <c r="N710" s="661"/>
      <c r="O710" s="661"/>
      <c r="P710" s="661"/>
      <c r="Q710" s="661"/>
      <c r="R710" s="661"/>
      <c r="S710" s="661"/>
      <c r="T710" s="661"/>
      <c r="U710" s="661"/>
      <c r="V710" s="661"/>
      <c r="W710" s="661"/>
      <c r="X710" s="661"/>
      <c r="Y710" s="661"/>
      <c r="Z710" s="661"/>
      <c r="AA710" s="661"/>
      <c r="AB710" s="661"/>
      <c r="AC710" s="661"/>
      <c r="AD710" s="661"/>
      <c r="AE710" s="661"/>
      <c r="AF710" s="662"/>
    </row>
    <row r="711" spans="1:38" ht="153" customHeight="1">
      <c r="A711" s="639">
        <v>1</v>
      </c>
      <c r="B711" s="68" t="s">
        <v>5426</v>
      </c>
      <c r="C711" s="68" t="s">
        <v>5427</v>
      </c>
      <c r="D711" s="68" t="s">
        <v>5822</v>
      </c>
      <c r="E711" s="432" t="s">
        <v>40</v>
      </c>
      <c r="F711" s="119" t="s">
        <v>16683</v>
      </c>
      <c r="G711" s="138"/>
      <c r="H711" s="138"/>
      <c r="I711" s="138"/>
      <c r="J711" s="145" t="s">
        <v>6713</v>
      </c>
      <c r="K711" s="119" t="s">
        <v>5428</v>
      </c>
      <c r="L711" s="145" t="s">
        <v>101</v>
      </c>
      <c r="M711" s="202"/>
      <c r="N711" s="138"/>
      <c r="O711" s="119">
        <v>0</v>
      </c>
      <c r="P711" s="119">
        <v>0</v>
      </c>
      <c r="Q711" s="119">
        <v>0</v>
      </c>
      <c r="R711" s="119">
        <v>0</v>
      </c>
      <c r="S711" s="119">
        <v>0</v>
      </c>
      <c r="T711" s="145">
        <v>0</v>
      </c>
      <c r="U711" s="119">
        <v>0</v>
      </c>
      <c r="V711" s="119">
        <v>0</v>
      </c>
      <c r="W711" s="119">
        <v>0</v>
      </c>
      <c r="X711" s="624">
        <v>406</v>
      </c>
      <c r="Y711" s="119">
        <v>0</v>
      </c>
      <c r="Z711" s="119" t="s">
        <v>54</v>
      </c>
      <c r="AA711" s="68" t="s">
        <v>5526</v>
      </c>
      <c r="AB711" s="68" t="s">
        <v>8792</v>
      </c>
      <c r="AC711" s="84" t="s">
        <v>5529</v>
      </c>
      <c r="AD711" s="84" t="s">
        <v>2015</v>
      </c>
      <c r="AE711" s="264" t="s">
        <v>5530</v>
      </c>
      <c r="AF711" s="142" t="s">
        <v>5531</v>
      </c>
    </row>
    <row r="712" spans="1:38" s="44" customFormat="1" ht="114.75">
      <c r="A712" s="639">
        <v>2</v>
      </c>
      <c r="B712" s="121" t="s">
        <v>5429</v>
      </c>
      <c r="C712" s="121" t="s">
        <v>5427</v>
      </c>
      <c r="D712" s="121" t="s">
        <v>5468</v>
      </c>
      <c r="E712" s="434" t="s">
        <v>40</v>
      </c>
      <c r="F712" s="138"/>
      <c r="G712" s="138"/>
      <c r="H712" s="138"/>
      <c r="I712" s="138"/>
      <c r="J712" s="622" t="s">
        <v>5289</v>
      </c>
      <c r="K712" s="622" t="s">
        <v>5430</v>
      </c>
      <c r="L712" s="80" t="s">
        <v>51</v>
      </c>
      <c r="M712" s="202"/>
      <c r="N712" s="138"/>
      <c r="O712" s="622">
        <v>0</v>
      </c>
      <c r="P712" s="622">
        <v>0</v>
      </c>
      <c r="Q712" s="622">
        <v>0</v>
      </c>
      <c r="R712" s="622">
        <v>0</v>
      </c>
      <c r="S712" s="622">
        <v>0</v>
      </c>
      <c r="T712" s="80">
        <v>0</v>
      </c>
      <c r="U712" s="622">
        <v>0</v>
      </c>
      <c r="V712" s="622">
        <v>0</v>
      </c>
      <c r="W712" s="622">
        <v>0</v>
      </c>
      <c r="X712" s="624">
        <v>0</v>
      </c>
      <c r="Y712" s="622">
        <v>0</v>
      </c>
      <c r="Z712" s="622" t="s">
        <v>51</v>
      </c>
      <c r="AA712" s="622" t="s">
        <v>5367</v>
      </c>
      <c r="AB712" s="622" t="s">
        <v>5367</v>
      </c>
      <c r="AC712" s="131" t="s">
        <v>5289</v>
      </c>
      <c r="AD712" s="131" t="s">
        <v>5289</v>
      </c>
      <c r="AE712" s="131" t="s">
        <v>5289</v>
      </c>
      <c r="AF712" s="133" t="s">
        <v>5289</v>
      </c>
      <c r="AG712" s="107"/>
      <c r="AH712" s="107"/>
      <c r="AI712" s="107"/>
      <c r="AJ712" s="107"/>
      <c r="AK712" s="107"/>
      <c r="AL712" s="107"/>
    </row>
    <row r="713" spans="1:38" s="44" customFormat="1" ht="114.75">
      <c r="A713" s="639">
        <v>3</v>
      </c>
      <c r="B713" s="121" t="s">
        <v>4758</v>
      </c>
      <c r="C713" s="121" t="s">
        <v>5427</v>
      </c>
      <c r="D713" s="121" t="s">
        <v>5467</v>
      </c>
      <c r="E713" s="434" t="s">
        <v>40</v>
      </c>
      <c r="F713" s="138"/>
      <c r="G713" s="138"/>
      <c r="H713" s="138"/>
      <c r="I713" s="138"/>
      <c r="J713" s="622" t="s">
        <v>5289</v>
      </c>
      <c r="K713" s="622" t="s">
        <v>5431</v>
      </c>
      <c r="L713" s="80" t="s">
        <v>51</v>
      </c>
      <c r="M713" s="202"/>
      <c r="N713" s="138"/>
      <c r="O713" s="622">
        <v>0</v>
      </c>
      <c r="P713" s="622">
        <v>0</v>
      </c>
      <c r="Q713" s="622">
        <v>0</v>
      </c>
      <c r="R713" s="622">
        <v>0</v>
      </c>
      <c r="S713" s="622">
        <v>0</v>
      </c>
      <c r="T713" s="80">
        <v>0</v>
      </c>
      <c r="U713" s="622">
        <v>0</v>
      </c>
      <c r="V713" s="622">
        <v>0</v>
      </c>
      <c r="W713" s="622">
        <v>0</v>
      </c>
      <c r="X713" s="624">
        <v>4</v>
      </c>
      <c r="Y713" s="622">
        <v>0</v>
      </c>
      <c r="Z713" s="154" t="s">
        <v>51</v>
      </c>
      <c r="AA713" s="622" t="s">
        <v>5367</v>
      </c>
      <c r="AB713" s="622" t="s">
        <v>5367</v>
      </c>
      <c r="AC713" s="131" t="s">
        <v>5289</v>
      </c>
      <c r="AD713" s="131" t="s">
        <v>5289</v>
      </c>
      <c r="AE713" s="131" t="s">
        <v>5289</v>
      </c>
      <c r="AF713" s="133" t="s">
        <v>5289</v>
      </c>
      <c r="AG713" s="107"/>
      <c r="AH713" s="107"/>
      <c r="AI713" s="107"/>
      <c r="AJ713" s="107"/>
      <c r="AK713" s="107"/>
      <c r="AL713" s="107"/>
    </row>
    <row r="714" spans="1:38" s="44" customFormat="1" ht="114.75">
      <c r="A714" s="639">
        <v>4</v>
      </c>
      <c r="B714" s="121" t="s">
        <v>5414</v>
      </c>
      <c r="C714" s="121" t="s">
        <v>5427</v>
      </c>
      <c r="D714" s="121" t="s">
        <v>5470</v>
      </c>
      <c r="E714" s="434" t="s">
        <v>40</v>
      </c>
      <c r="F714" s="138"/>
      <c r="G714" s="138"/>
      <c r="H714" s="138"/>
      <c r="I714" s="138"/>
      <c r="J714" s="622" t="s">
        <v>5289</v>
      </c>
      <c r="K714" s="622" t="s">
        <v>5432</v>
      </c>
      <c r="L714" s="80" t="s">
        <v>51</v>
      </c>
      <c r="M714" s="202"/>
      <c r="N714" s="138"/>
      <c r="O714" s="622">
        <v>0</v>
      </c>
      <c r="P714" s="622">
        <v>0</v>
      </c>
      <c r="Q714" s="622">
        <v>0</v>
      </c>
      <c r="R714" s="622">
        <v>0</v>
      </c>
      <c r="S714" s="622">
        <v>0</v>
      </c>
      <c r="T714" s="80">
        <v>0</v>
      </c>
      <c r="U714" s="622">
        <v>0</v>
      </c>
      <c r="V714" s="622">
        <v>0</v>
      </c>
      <c r="W714" s="622">
        <v>0</v>
      </c>
      <c r="X714" s="624">
        <v>0</v>
      </c>
      <c r="Y714" s="622">
        <v>0</v>
      </c>
      <c r="Z714" s="154" t="s">
        <v>51</v>
      </c>
      <c r="AA714" s="622" t="s">
        <v>5367</v>
      </c>
      <c r="AB714" s="622" t="s">
        <v>5367</v>
      </c>
      <c r="AC714" s="131" t="s">
        <v>5289</v>
      </c>
      <c r="AD714" s="131" t="s">
        <v>5289</v>
      </c>
      <c r="AE714" s="131" t="s">
        <v>5289</v>
      </c>
      <c r="AF714" s="133" t="s">
        <v>5289</v>
      </c>
      <c r="AG714" s="107"/>
      <c r="AH714" s="107"/>
      <c r="AI714" s="107"/>
      <c r="AJ714" s="107"/>
      <c r="AK714" s="107"/>
      <c r="AL714" s="107"/>
    </row>
    <row r="715" spans="1:38" s="44" customFormat="1" ht="216.75">
      <c r="A715" s="639">
        <v>5</v>
      </c>
      <c r="B715" s="121" t="s">
        <v>5433</v>
      </c>
      <c r="C715" s="121" t="s">
        <v>5427</v>
      </c>
      <c r="D715" s="121" t="s">
        <v>5472</v>
      </c>
      <c r="E715" s="528" t="s">
        <v>16730</v>
      </c>
      <c r="F715" s="138"/>
      <c r="G715" s="138"/>
      <c r="H715" s="138"/>
      <c r="I715" s="138"/>
      <c r="J715" s="622" t="s">
        <v>5289</v>
      </c>
      <c r="K715" s="622" t="s">
        <v>5434</v>
      </c>
      <c r="L715" s="80" t="s">
        <v>51</v>
      </c>
      <c r="M715" s="202"/>
      <c r="N715" s="138"/>
      <c r="O715" s="622">
        <v>0</v>
      </c>
      <c r="P715" s="622">
        <v>0</v>
      </c>
      <c r="Q715" s="622">
        <v>0</v>
      </c>
      <c r="R715" s="622">
        <v>0</v>
      </c>
      <c r="S715" s="622">
        <v>0</v>
      </c>
      <c r="T715" s="80">
        <v>0</v>
      </c>
      <c r="U715" s="622">
        <v>0</v>
      </c>
      <c r="V715" s="622">
        <v>0</v>
      </c>
      <c r="W715" s="622">
        <v>0</v>
      </c>
      <c r="X715" s="633">
        <v>0</v>
      </c>
      <c r="Y715" s="622">
        <v>0</v>
      </c>
      <c r="Z715" s="154" t="s">
        <v>51</v>
      </c>
      <c r="AA715" s="622" t="s">
        <v>5367</v>
      </c>
      <c r="AB715" s="622" t="s">
        <v>5367</v>
      </c>
      <c r="AC715" s="131" t="s">
        <v>5289</v>
      </c>
      <c r="AD715" s="131" t="s">
        <v>5289</v>
      </c>
      <c r="AE715" s="131" t="s">
        <v>5289</v>
      </c>
      <c r="AF715" s="133" t="s">
        <v>5289</v>
      </c>
      <c r="AG715" s="107"/>
      <c r="AH715" s="107"/>
      <c r="AI715" s="107"/>
      <c r="AJ715" s="107"/>
      <c r="AK715" s="107"/>
      <c r="AL715" s="107"/>
    </row>
    <row r="716" spans="1:38" s="44" customFormat="1" ht="114.75">
      <c r="A716" s="639">
        <v>6</v>
      </c>
      <c r="B716" s="121" t="s">
        <v>142</v>
      </c>
      <c r="C716" s="121" t="s">
        <v>5427</v>
      </c>
      <c r="D716" s="121" t="s">
        <v>5473</v>
      </c>
      <c r="E716" s="434" t="s">
        <v>40</v>
      </c>
      <c r="F716" s="138"/>
      <c r="G716" s="138"/>
      <c r="H716" s="138"/>
      <c r="I716" s="138"/>
      <c r="J716" s="622" t="s">
        <v>5289</v>
      </c>
      <c r="K716" s="622" t="s">
        <v>5435</v>
      </c>
      <c r="L716" s="80" t="s">
        <v>51</v>
      </c>
      <c r="M716" s="202"/>
      <c r="N716" s="138"/>
      <c r="O716" s="622">
        <v>0</v>
      </c>
      <c r="P716" s="622">
        <v>0</v>
      </c>
      <c r="Q716" s="622">
        <v>0</v>
      </c>
      <c r="R716" s="622">
        <v>0</v>
      </c>
      <c r="S716" s="622">
        <v>0</v>
      </c>
      <c r="T716" s="80">
        <v>0</v>
      </c>
      <c r="U716" s="622">
        <v>0</v>
      </c>
      <c r="V716" s="622">
        <v>0</v>
      </c>
      <c r="W716" s="622">
        <v>0</v>
      </c>
      <c r="X716" s="633">
        <v>0</v>
      </c>
      <c r="Y716" s="622">
        <v>0</v>
      </c>
      <c r="Z716" s="154" t="s">
        <v>51</v>
      </c>
      <c r="AA716" s="622" t="s">
        <v>5367</v>
      </c>
      <c r="AB716" s="622" t="s">
        <v>5367</v>
      </c>
      <c r="AC716" s="131" t="s">
        <v>5289</v>
      </c>
      <c r="AD716" s="131" t="s">
        <v>5289</v>
      </c>
      <c r="AE716" s="131" t="s">
        <v>5289</v>
      </c>
      <c r="AF716" s="133" t="s">
        <v>5289</v>
      </c>
      <c r="AG716" s="107"/>
      <c r="AH716" s="107"/>
      <c r="AI716" s="107"/>
      <c r="AJ716" s="107"/>
      <c r="AK716" s="107"/>
      <c r="AL716" s="107"/>
    </row>
    <row r="717" spans="1:38" s="44" customFormat="1" ht="114.75">
      <c r="A717" s="639">
        <v>7</v>
      </c>
      <c r="B717" s="121" t="s">
        <v>5436</v>
      </c>
      <c r="C717" s="121" t="s">
        <v>5427</v>
      </c>
      <c r="D717" s="121" t="s">
        <v>5477</v>
      </c>
      <c r="E717" s="434" t="s">
        <v>40</v>
      </c>
      <c r="F717" s="138"/>
      <c r="G717" s="138"/>
      <c r="H717" s="138"/>
      <c r="I717" s="138"/>
      <c r="J717" s="622" t="s">
        <v>5289</v>
      </c>
      <c r="K717" s="622" t="s">
        <v>5371</v>
      </c>
      <c r="L717" s="80" t="s">
        <v>51</v>
      </c>
      <c r="M717" s="202"/>
      <c r="N717" s="138"/>
      <c r="O717" s="622">
        <v>0</v>
      </c>
      <c r="P717" s="622">
        <v>0</v>
      </c>
      <c r="Q717" s="622">
        <v>0</v>
      </c>
      <c r="R717" s="622">
        <v>0</v>
      </c>
      <c r="S717" s="622">
        <v>0</v>
      </c>
      <c r="T717" s="80">
        <v>0</v>
      </c>
      <c r="U717" s="622">
        <v>0</v>
      </c>
      <c r="V717" s="622">
        <v>0</v>
      </c>
      <c r="W717" s="622">
        <v>0</v>
      </c>
      <c r="X717" s="633">
        <v>0</v>
      </c>
      <c r="Y717" s="622">
        <v>0</v>
      </c>
      <c r="Z717" s="154" t="s">
        <v>51</v>
      </c>
      <c r="AA717" s="622" t="s">
        <v>5367</v>
      </c>
      <c r="AB717" s="622" t="s">
        <v>5367</v>
      </c>
      <c r="AC717" s="131" t="s">
        <v>5289</v>
      </c>
      <c r="AD717" s="131" t="s">
        <v>5289</v>
      </c>
      <c r="AE717" s="131" t="s">
        <v>5289</v>
      </c>
      <c r="AF717" s="133" t="s">
        <v>5289</v>
      </c>
      <c r="AG717" s="107"/>
      <c r="AH717" s="107"/>
      <c r="AI717" s="107"/>
      <c r="AJ717" s="107"/>
      <c r="AK717" s="107"/>
      <c r="AL717" s="107"/>
    </row>
    <row r="718" spans="1:38" s="44" customFormat="1" ht="114.75">
      <c r="A718" s="639">
        <v>8</v>
      </c>
      <c r="B718" s="121" t="s">
        <v>5437</v>
      </c>
      <c r="C718" s="121" t="s">
        <v>5427</v>
      </c>
      <c r="D718" s="121" t="s">
        <v>5481</v>
      </c>
      <c r="E718" s="434" t="s">
        <v>40</v>
      </c>
      <c r="F718" s="138"/>
      <c r="G718" s="138"/>
      <c r="H718" s="138"/>
      <c r="I718" s="138"/>
      <c r="J718" s="622" t="s">
        <v>5289</v>
      </c>
      <c r="K718" s="622" t="s">
        <v>5438</v>
      </c>
      <c r="L718" s="80" t="s">
        <v>51</v>
      </c>
      <c r="M718" s="202"/>
      <c r="N718" s="138"/>
      <c r="O718" s="622">
        <v>0</v>
      </c>
      <c r="P718" s="622">
        <v>0</v>
      </c>
      <c r="Q718" s="622">
        <v>0</v>
      </c>
      <c r="R718" s="622">
        <v>0</v>
      </c>
      <c r="S718" s="622">
        <v>0</v>
      </c>
      <c r="T718" s="80">
        <v>0</v>
      </c>
      <c r="U718" s="622">
        <v>0</v>
      </c>
      <c r="V718" s="622">
        <v>0</v>
      </c>
      <c r="W718" s="622">
        <v>0</v>
      </c>
      <c r="X718" s="633">
        <v>0</v>
      </c>
      <c r="Y718" s="622">
        <v>0</v>
      </c>
      <c r="Z718" s="154" t="s">
        <v>51</v>
      </c>
      <c r="AA718" s="622" t="s">
        <v>5367</v>
      </c>
      <c r="AB718" s="622" t="s">
        <v>5367</v>
      </c>
      <c r="AC718" s="131" t="s">
        <v>5289</v>
      </c>
      <c r="AD718" s="131" t="s">
        <v>5289</v>
      </c>
      <c r="AE718" s="131" t="s">
        <v>5289</v>
      </c>
      <c r="AF718" s="133" t="s">
        <v>5289</v>
      </c>
      <c r="AG718" s="107"/>
      <c r="AH718" s="107"/>
      <c r="AI718" s="107"/>
      <c r="AJ718" s="107"/>
      <c r="AK718" s="107"/>
      <c r="AL718" s="107"/>
    </row>
    <row r="719" spans="1:38" s="44" customFormat="1" ht="114.75">
      <c r="A719" s="639">
        <v>9</v>
      </c>
      <c r="B719" s="121" t="s">
        <v>2522</v>
      </c>
      <c r="C719" s="121" t="s">
        <v>5427</v>
      </c>
      <c r="D719" s="121" t="s">
        <v>5483</v>
      </c>
      <c r="E719" s="434" t="s">
        <v>40</v>
      </c>
      <c r="F719" s="138"/>
      <c r="G719" s="138"/>
      <c r="H719" s="138"/>
      <c r="I719" s="138"/>
      <c r="J719" s="622" t="s">
        <v>5289</v>
      </c>
      <c r="K719" s="622" t="s">
        <v>5385</v>
      </c>
      <c r="L719" s="80" t="s">
        <v>51</v>
      </c>
      <c r="M719" s="202"/>
      <c r="N719" s="138"/>
      <c r="O719" s="622">
        <v>0</v>
      </c>
      <c r="P719" s="622">
        <v>0</v>
      </c>
      <c r="Q719" s="622">
        <v>0</v>
      </c>
      <c r="R719" s="622">
        <v>0</v>
      </c>
      <c r="S719" s="622">
        <v>0</v>
      </c>
      <c r="T719" s="80">
        <v>0</v>
      </c>
      <c r="U719" s="622">
        <v>0</v>
      </c>
      <c r="V719" s="622">
        <v>0</v>
      </c>
      <c r="W719" s="622">
        <v>0</v>
      </c>
      <c r="X719" s="633">
        <v>0</v>
      </c>
      <c r="Y719" s="622">
        <v>0</v>
      </c>
      <c r="Z719" s="154" t="s">
        <v>51</v>
      </c>
      <c r="AA719" s="622" t="s">
        <v>5367</v>
      </c>
      <c r="AB719" s="622" t="s">
        <v>5367</v>
      </c>
      <c r="AC719" s="131" t="s">
        <v>5289</v>
      </c>
      <c r="AD719" s="131" t="s">
        <v>5289</v>
      </c>
      <c r="AE719" s="131" t="s">
        <v>5289</v>
      </c>
      <c r="AF719" s="133" t="s">
        <v>5289</v>
      </c>
      <c r="AG719" s="107"/>
      <c r="AH719" s="107"/>
      <c r="AI719" s="107"/>
      <c r="AJ719" s="107"/>
      <c r="AK719" s="107"/>
      <c r="AL719" s="107"/>
    </row>
    <row r="720" spans="1:38" s="44" customFormat="1" ht="114.75">
      <c r="A720" s="639">
        <v>10</v>
      </c>
      <c r="B720" s="121" t="s">
        <v>5439</v>
      </c>
      <c r="C720" s="121" t="s">
        <v>5427</v>
      </c>
      <c r="D720" s="121" t="s">
        <v>5478</v>
      </c>
      <c r="E720" s="434" t="s">
        <v>40</v>
      </c>
      <c r="F720" s="138"/>
      <c r="G720" s="138"/>
      <c r="H720" s="138"/>
      <c r="I720" s="138"/>
      <c r="J720" s="622" t="s">
        <v>5289</v>
      </c>
      <c r="K720" s="622" t="s">
        <v>5440</v>
      </c>
      <c r="L720" s="80" t="s">
        <v>51</v>
      </c>
      <c r="M720" s="202"/>
      <c r="N720" s="138"/>
      <c r="O720" s="622">
        <v>0</v>
      </c>
      <c r="P720" s="622">
        <v>0</v>
      </c>
      <c r="Q720" s="622">
        <v>0</v>
      </c>
      <c r="R720" s="622">
        <v>0</v>
      </c>
      <c r="S720" s="622">
        <v>0</v>
      </c>
      <c r="T720" s="80">
        <v>0</v>
      </c>
      <c r="U720" s="622">
        <v>0</v>
      </c>
      <c r="V720" s="622">
        <v>0</v>
      </c>
      <c r="W720" s="622">
        <v>0</v>
      </c>
      <c r="X720" s="633">
        <v>0</v>
      </c>
      <c r="Y720" s="622">
        <v>0</v>
      </c>
      <c r="Z720" s="154" t="s">
        <v>51</v>
      </c>
      <c r="AA720" s="622" t="s">
        <v>5367</v>
      </c>
      <c r="AB720" s="622" t="s">
        <v>5367</v>
      </c>
      <c r="AC720" s="131" t="s">
        <v>5289</v>
      </c>
      <c r="AD720" s="131" t="s">
        <v>5289</v>
      </c>
      <c r="AE720" s="131" t="s">
        <v>5289</v>
      </c>
      <c r="AF720" s="133" t="s">
        <v>5289</v>
      </c>
      <c r="AG720" s="107"/>
      <c r="AH720" s="107"/>
      <c r="AI720" s="107"/>
      <c r="AJ720" s="107"/>
      <c r="AK720" s="107"/>
      <c r="AL720" s="107"/>
    </row>
    <row r="721" spans="1:38" s="44" customFormat="1" ht="63.75">
      <c r="A721" s="639">
        <v>11</v>
      </c>
      <c r="B721" s="121" t="s">
        <v>1737</v>
      </c>
      <c r="C721" s="121" t="s">
        <v>5427</v>
      </c>
      <c r="D721" s="121" t="s">
        <v>5484</v>
      </c>
      <c r="E721" s="434" t="s">
        <v>40</v>
      </c>
      <c r="F721" s="138"/>
      <c r="G721" s="138"/>
      <c r="H721" s="138"/>
      <c r="I721" s="138"/>
      <c r="J721" s="138"/>
      <c r="K721" s="138"/>
      <c r="L721" s="80" t="s">
        <v>51</v>
      </c>
      <c r="M721" s="202"/>
      <c r="N721" s="138"/>
      <c r="O721" s="622">
        <v>0</v>
      </c>
      <c r="P721" s="622">
        <v>0</v>
      </c>
      <c r="Q721" s="622">
        <v>0</v>
      </c>
      <c r="R721" s="622">
        <v>0</v>
      </c>
      <c r="S721" s="622">
        <v>0</v>
      </c>
      <c r="T721" s="153">
        <v>0</v>
      </c>
      <c r="U721" s="622">
        <v>0</v>
      </c>
      <c r="V721" s="154">
        <v>0</v>
      </c>
      <c r="W721" s="622">
        <v>0</v>
      </c>
      <c r="X721" s="633">
        <v>0</v>
      </c>
      <c r="Y721" s="622">
        <v>0</v>
      </c>
      <c r="Z721" s="154" t="s">
        <v>51</v>
      </c>
      <c r="AA721" s="622" t="s">
        <v>5367</v>
      </c>
      <c r="AB721" s="622" t="s">
        <v>5367</v>
      </c>
      <c r="AC721" s="131" t="s">
        <v>5289</v>
      </c>
      <c r="AD721" s="131" t="s">
        <v>5289</v>
      </c>
      <c r="AE721" s="131" t="s">
        <v>5289</v>
      </c>
      <c r="AF721" s="133" t="s">
        <v>5289</v>
      </c>
      <c r="AG721" s="107"/>
      <c r="AH721" s="107"/>
      <c r="AI721" s="107"/>
      <c r="AJ721" s="107"/>
      <c r="AK721" s="107"/>
      <c r="AL721" s="107"/>
    </row>
    <row r="722" spans="1:38" s="44" customFormat="1" ht="89.25">
      <c r="A722" s="639">
        <v>12</v>
      </c>
      <c r="B722" s="121" t="s">
        <v>5401</v>
      </c>
      <c r="C722" s="121" t="s">
        <v>5427</v>
      </c>
      <c r="D722" s="121" t="s">
        <v>5485</v>
      </c>
      <c r="E722" s="434" t="s">
        <v>40</v>
      </c>
      <c r="F722" s="138"/>
      <c r="G722" s="138"/>
      <c r="H722" s="138"/>
      <c r="I722" s="138"/>
      <c r="J722" s="138"/>
      <c r="K722" s="138"/>
      <c r="L722" s="80" t="s">
        <v>51</v>
      </c>
      <c r="M722" s="202"/>
      <c r="N722" s="138"/>
      <c r="O722" s="622">
        <v>0</v>
      </c>
      <c r="P722" s="622">
        <v>0</v>
      </c>
      <c r="Q722" s="622">
        <v>0</v>
      </c>
      <c r="R722" s="622">
        <v>0</v>
      </c>
      <c r="S722" s="622">
        <v>0</v>
      </c>
      <c r="T722" s="153">
        <v>0</v>
      </c>
      <c r="U722" s="622">
        <v>0</v>
      </c>
      <c r="V722" s="154">
        <v>0</v>
      </c>
      <c r="W722" s="622">
        <v>0</v>
      </c>
      <c r="X722" s="633">
        <v>0</v>
      </c>
      <c r="Y722" s="622">
        <v>0</v>
      </c>
      <c r="Z722" s="154" t="s">
        <v>51</v>
      </c>
      <c r="AA722" s="622" t="s">
        <v>5367</v>
      </c>
      <c r="AB722" s="622" t="s">
        <v>5367</v>
      </c>
      <c r="AC722" s="131" t="s">
        <v>5289</v>
      </c>
      <c r="AD722" s="131" t="s">
        <v>5289</v>
      </c>
      <c r="AE722" s="131" t="s">
        <v>5289</v>
      </c>
      <c r="AF722" s="133" t="s">
        <v>5289</v>
      </c>
      <c r="AG722" s="107"/>
      <c r="AH722" s="107"/>
      <c r="AI722" s="107"/>
      <c r="AJ722" s="107"/>
      <c r="AK722" s="107"/>
      <c r="AL722" s="107"/>
    </row>
    <row r="723" spans="1:38" s="44" customFormat="1" ht="216.75">
      <c r="A723" s="639">
        <v>13</v>
      </c>
      <c r="B723" s="627" t="s">
        <v>3216</v>
      </c>
      <c r="C723" s="627" t="s">
        <v>5427</v>
      </c>
      <c r="D723" s="627" t="s">
        <v>5479</v>
      </c>
      <c r="E723" s="434" t="s">
        <v>16731</v>
      </c>
      <c r="F723" s="138"/>
      <c r="G723" s="138"/>
      <c r="H723" s="138"/>
      <c r="I723" s="138"/>
      <c r="J723" s="138"/>
      <c r="K723" s="138"/>
      <c r="L723" s="80" t="s">
        <v>51</v>
      </c>
      <c r="M723" s="202"/>
      <c r="N723" s="138"/>
      <c r="O723" s="622">
        <v>0</v>
      </c>
      <c r="P723" s="622">
        <v>0</v>
      </c>
      <c r="Q723" s="622">
        <v>0</v>
      </c>
      <c r="R723" s="622">
        <v>0</v>
      </c>
      <c r="S723" s="622">
        <v>0</v>
      </c>
      <c r="T723" s="153">
        <v>0</v>
      </c>
      <c r="U723" s="622">
        <v>0</v>
      </c>
      <c r="V723" s="154">
        <v>0</v>
      </c>
      <c r="W723" s="622">
        <v>0</v>
      </c>
      <c r="X723" s="633">
        <v>0</v>
      </c>
      <c r="Y723" s="622">
        <v>0</v>
      </c>
      <c r="Z723" s="154" t="s">
        <v>51</v>
      </c>
      <c r="AA723" s="622" t="s">
        <v>5367</v>
      </c>
      <c r="AB723" s="622" t="s">
        <v>5367</v>
      </c>
      <c r="AC723" s="131" t="s">
        <v>5289</v>
      </c>
      <c r="AD723" s="131" t="s">
        <v>5289</v>
      </c>
      <c r="AE723" s="131" t="s">
        <v>5289</v>
      </c>
      <c r="AF723" s="133" t="s">
        <v>5289</v>
      </c>
      <c r="AG723" s="107"/>
      <c r="AH723" s="107"/>
      <c r="AI723" s="107"/>
      <c r="AJ723" s="107"/>
      <c r="AK723" s="107"/>
      <c r="AL723" s="107"/>
    </row>
    <row r="724" spans="1:38" s="44" customFormat="1" ht="89.25">
      <c r="A724" s="639">
        <v>14</v>
      </c>
      <c r="B724" s="627" t="s">
        <v>579</v>
      </c>
      <c r="C724" s="627" t="s">
        <v>5427</v>
      </c>
      <c r="D724" s="627" t="s">
        <v>5474</v>
      </c>
      <c r="E724" s="434" t="s">
        <v>40</v>
      </c>
      <c r="F724" s="138"/>
      <c r="G724" s="138"/>
      <c r="H724" s="138"/>
      <c r="I724" s="138"/>
      <c r="J724" s="138"/>
      <c r="K724" s="138"/>
      <c r="L724" s="80" t="s">
        <v>51</v>
      </c>
      <c r="M724" s="202"/>
      <c r="N724" s="138"/>
      <c r="O724" s="622">
        <v>0</v>
      </c>
      <c r="P724" s="622">
        <v>0</v>
      </c>
      <c r="Q724" s="622">
        <v>0</v>
      </c>
      <c r="R724" s="622">
        <v>0</v>
      </c>
      <c r="S724" s="622">
        <v>0</v>
      </c>
      <c r="T724" s="153">
        <v>0</v>
      </c>
      <c r="U724" s="622">
        <v>0</v>
      </c>
      <c r="V724" s="154">
        <v>0</v>
      </c>
      <c r="W724" s="622">
        <v>0</v>
      </c>
      <c r="X724" s="633">
        <v>0</v>
      </c>
      <c r="Y724" s="622">
        <v>0</v>
      </c>
      <c r="Z724" s="154" t="s">
        <v>51</v>
      </c>
      <c r="AA724" s="622" t="s">
        <v>5367</v>
      </c>
      <c r="AB724" s="622" t="s">
        <v>5367</v>
      </c>
      <c r="AC724" s="131" t="s">
        <v>5289</v>
      </c>
      <c r="AD724" s="131" t="s">
        <v>5289</v>
      </c>
      <c r="AE724" s="131" t="s">
        <v>5289</v>
      </c>
      <c r="AF724" s="133" t="s">
        <v>5289</v>
      </c>
      <c r="AG724" s="107"/>
      <c r="AH724" s="107"/>
      <c r="AI724" s="107"/>
      <c r="AJ724" s="107"/>
      <c r="AK724" s="107"/>
      <c r="AL724" s="107"/>
    </row>
    <row r="725" spans="1:38" s="44" customFormat="1" ht="63.75" customHeight="1">
      <c r="A725" s="639">
        <v>15</v>
      </c>
      <c r="B725" s="627" t="s">
        <v>5441</v>
      </c>
      <c r="C725" s="627" t="s">
        <v>5427</v>
      </c>
      <c r="D725" s="627" t="s">
        <v>5480</v>
      </c>
      <c r="E725" s="434" t="s">
        <v>40</v>
      </c>
      <c r="F725" s="138"/>
      <c r="G725" s="138"/>
      <c r="H725" s="138"/>
      <c r="I725" s="138"/>
      <c r="J725" s="138"/>
      <c r="K725" s="138"/>
      <c r="L725" s="80" t="s">
        <v>51</v>
      </c>
      <c r="M725" s="202"/>
      <c r="N725" s="138"/>
      <c r="O725" s="622">
        <v>0</v>
      </c>
      <c r="P725" s="622">
        <v>0</v>
      </c>
      <c r="Q725" s="622">
        <v>0</v>
      </c>
      <c r="R725" s="622">
        <v>0</v>
      </c>
      <c r="S725" s="622">
        <v>0</v>
      </c>
      <c r="T725" s="153">
        <v>0</v>
      </c>
      <c r="U725" s="622">
        <v>0</v>
      </c>
      <c r="V725" s="154">
        <v>0</v>
      </c>
      <c r="W725" s="622">
        <v>0</v>
      </c>
      <c r="X725" s="633">
        <v>0</v>
      </c>
      <c r="Y725" s="622">
        <v>0</v>
      </c>
      <c r="Z725" s="154" t="s">
        <v>51</v>
      </c>
      <c r="AA725" s="622" t="s">
        <v>5367</v>
      </c>
      <c r="AB725" s="622" t="s">
        <v>5367</v>
      </c>
      <c r="AC725" s="131" t="s">
        <v>5289</v>
      </c>
      <c r="AD725" s="131" t="s">
        <v>5289</v>
      </c>
      <c r="AE725" s="131" t="s">
        <v>5289</v>
      </c>
      <c r="AF725" s="133" t="s">
        <v>5289</v>
      </c>
      <c r="AG725" s="107"/>
      <c r="AH725" s="107"/>
      <c r="AI725" s="107"/>
      <c r="AJ725" s="107"/>
      <c r="AK725" s="107"/>
      <c r="AL725" s="107"/>
    </row>
    <row r="726" spans="1:38" s="44" customFormat="1" ht="63.75">
      <c r="A726" s="639">
        <v>16</v>
      </c>
      <c r="B726" s="627" t="s">
        <v>5442</v>
      </c>
      <c r="C726" s="627" t="s">
        <v>5427</v>
      </c>
      <c r="D726" s="627" t="s">
        <v>5487</v>
      </c>
      <c r="E726" s="434" t="s">
        <v>40</v>
      </c>
      <c r="F726" s="138"/>
      <c r="G726" s="138"/>
      <c r="H726" s="138"/>
      <c r="I726" s="138"/>
      <c r="J726" s="138"/>
      <c r="K726" s="138"/>
      <c r="L726" s="80" t="s">
        <v>101</v>
      </c>
      <c r="M726" s="202"/>
      <c r="N726" s="138"/>
      <c r="O726" s="622">
        <v>0</v>
      </c>
      <c r="P726" s="622">
        <v>0</v>
      </c>
      <c r="Q726" s="622">
        <v>0</v>
      </c>
      <c r="R726" s="622">
        <v>0</v>
      </c>
      <c r="S726" s="622">
        <v>0</v>
      </c>
      <c r="T726" s="153">
        <v>0</v>
      </c>
      <c r="U726" s="622">
        <v>0</v>
      </c>
      <c r="V726" s="154">
        <v>0</v>
      </c>
      <c r="W726" s="622">
        <v>0</v>
      </c>
      <c r="X726" s="633">
        <v>0</v>
      </c>
      <c r="Y726" s="622">
        <v>0</v>
      </c>
      <c r="Z726" s="154" t="s">
        <v>51</v>
      </c>
      <c r="AA726" s="622" t="s">
        <v>5367</v>
      </c>
      <c r="AB726" s="622" t="s">
        <v>5367</v>
      </c>
      <c r="AC726" s="131" t="s">
        <v>5289</v>
      </c>
      <c r="AD726" s="131" t="s">
        <v>5289</v>
      </c>
      <c r="AE726" s="131" t="s">
        <v>5289</v>
      </c>
      <c r="AF726" s="133" t="s">
        <v>5289</v>
      </c>
      <c r="AG726" s="107"/>
      <c r="AH726" s="107"/>
      <c r="AI726" s="107"/>
      <c r="AJ726" s="107"/>
      <c r="AK726" s="107"/>
      <c r="AL726" s="107"/>
    </row>
    <row r="727" spans="1:38" s="44" customFormat="1" ht="165.75" customHeight="1">
      <c r="A727" s="639">
        <v>17</v>
      </c>
      <c r="B727" s="627" t="s">
        <v>12418</v>
      </c>
      <c r="C727" s="627" t="s">
        <v>5427</v>
      </c>
      <c r="D727" s="627" t="s">
        <v>5488</v>
      </c>
      <c r="E727" s="434" t="s">
        <v>16732</v>
      </c>
      <c r="F727" s="138"/>
      <c r="G727" s="138"/>
      <c r="H727" s="138"/>
      <c r="I727" s="138"/>
      <c r="J727" s="138"/>
      <c r="K727" s="138"/>
      <c r="L727" s="80" t="s">
        <v>101</v>
      </c>
      <c r="M727" s="202"/>
      <c r="N727" s="138"/>
      <c r="O727" s="622">
        <v>0</v>
      </c>
      <c r="P727" s="622">
        <v>0</v>
      </c>
      <c r="Q727" s="622">
        <v>0</v>
      </c>
      <c r="R727" s="622">
        <v>0</v>
      </c>
      <c r="S727" s="622">
        <v>0</v>
      </c>
      <c r="T727" s="153">
        <v>0</v>
      </c>
      <c r="U727" s="622">
        <v>0</v>
      </c>
      <c r="V727" s="154">
        <v>0</v>
      </c>
      <c r="W727" s="622">
        <v>0</v>
      </c>
      <c r="X727" s="633">
        <v>0</v>
      </c>
      <c r="Y727" s="622">
        <v>0</v>
      </c>
      <c r="Z727" s="154" t="s">
        <v>51</v>
      </c>
      <c r="AA727" s="622" t="s">
        <v>5367</v>
      </c>
      <c r="AB727" s="622" t="s">
        <v>5367</v>
      </c>
      <c r="AC727" s="131" t="s">
        <v>5289</v>
      </c>
      <c r="AD727" s="131" t="s">
        <v>5289</v>
      </c>
      <c r="AE727" s="131" t="s">
        <v>5289</v>
      </c>
      <c r="AF727" s="133" t="s">
        <v>5289</v>
      </c>
      <c r="AG727" s="107"/>
      <c r="AH727" s="107"/>
      <c r="AI727" s="107"/>
      <c r="AJ727" s="107"/>
      <c r="AK727" s="107"/>
      <c r="AL727" s="107"/>
    </row>
    <row r="728" spans="1:38" s="44" customFormat="1" ht="51">
      <c r="A728" s="639">
        <v>18</v>
      </c>
      <c r="B728" s="627" t="s">
        <v>5412</v>
      </c>
      <c r="C728" s="627" t="s">
        <v>5427</v>
      </c>
      <c r="D728" s="627" t="s">
        <v>5491</v>
      </c>
      <c r="E728" s="434" t="s">
        <v>40</v>
      </c>
      <c r="F728" s="138"/>
      <c r="G728" s="138"/>
      <c r="H728" s="138"/>
      <c r="I728" s="138"/>
      <c r="J728" s="138"/>
      <c r="K728" s="138"/>
      <c r="L728" s="80" t="s">
        <v>101</v>
      </c>
      <c r="M728" s="202"/>
      <c r="N728" s="138"/>
      <c r="O728" s="622">
        <v>0</v>
      </c>
      <c r="P728" s="622">
        <v>0</v>
      </c>
      <c r="Q728" s="622">
        <v>0</v>
      </c>
      <c r="R728" s="622">
        <v>0</v>
      </c>
      <c r="S728" s="622">
        <v>0</v>
      </c>
      <c r="T728" s="153">
        <v>0</v>
      </c>
      <c r="U728" s="622">
        <v>0</v>
      </c>
      <c r="V728" s="154">
        <v>0</v>
      </c>
      <c r="W728" s="622">
        <v>0</v>
      </c>
      <c r="X728" s="633">
        <v>0</v>
      </c>
      <c r="Y728" s="622">
        <v>0</v>
      </c>
      <c r="Z728" s="154" t="s">
        <v>51</v>
      </c>
      <c r="AA728" s="622" t="s">
        <v>5367</v>
      </c>
      <c r="AB728" s="622" t="s">
        <v>5367</v>
      </c>
      <c r="AC728" s="131" t="s">
        <v>5289</v>
      </c>
      <c r="AD728" s="131" t="s">
        <v>5289</v>
      </c>
      <c r="AE728" s="131" t="s">
        <v>5289</v>
      </c>
      <c r="AF728" s="133" t="s">
        <v>5289</v>
      </c>
      <c r="AG728" s="107"/>
      <c r="AH728" s="107"/>
      <c r="AI728" s="107"/>
      <c r="AJ728" s="107"/>
      <c r="AK728" s="107"/>
      <c r="AL728" s="107"/>
    </row>
    <row r="729" spans="1:38" s="44" customFormat="1" ht="51">
      <c r="A729" s="639">
        <v>19</v>
      </c>
      <c r="B729" s="627" t="s">
        <v>4772</v>
      </c>
      <c r="C729" s="627" t="s">
        <v>5427</v>
      </c>
      <c r="D729" s="627" t="s">
        <v>5492</v>
      </c>
      <c r="E729" s="434" t="s">
        <v>40</v>
      </c>
      <c r="F729" s="138"/>
      <c r="G729" s="138"/>
      <c r="H729" s="138"/>
      <c r="I729" s="138"/>
      <c r="J729" s="138"/>
      <c r="K729" s="138"/>
      <c r="L729" s="80" t="s">
        <v>101</v>
      </c>
      <c r="M729" s="202"/>
      <c r="N729" s="138"/>
      <c r="O729" s="622">
        <v>0</v>
      </c>
      <c r="P729" s="622">
        <v>0</v>
      </c>
      <c r="Q729" s="622">
        <v>0</v>
      </c>
      <c r="R729" s="622">
        <v>0</v>
      </c>
      <c r="S729" s="622">
        <v>0</v>
      </c>
      <c r="T729" s="153">
        <v>0</v>
      </c>
      <c r="U729" s="622">
        <v>0</v>
      </c>
      <c r="V729" s="154">
        <v>0</v>
      </c>
      <c r="W729" s="622">
        <v>0</v>
      </c>
      <c r="X729" s="633">
        <v>19</v>
      </c>
      <c r="Y729" s="622">
        <v>0</v>
      </c>
      <c r="Z729" s="154" t="s">
        <v>51</v>
      </c>
      <c r="AA729" s="622" t="s">
        <v>5367</v>
      </c>
      <c r="AB729" s="622" t="s">
        <v>5367</v>
      </c>
      <c r="AC729" s="131" t="s">
        <v>5289</v>
      </c>
      <c r="AD729" s="131" t="s">
        <v>5289</v>
      </c>
      <c r="AE729" s="131" t="s">
        <v>5289</v>
      </c>
      <c r="AF729" s="133" t="s">
        <v>5289</v>
      </c>
      <c r="AG729" s="107"/>
      <c r="AH729" s="107"/>
      <c r="AI729" s="107"/>
      <c r="AJ729" s="107"/>
      <c r="AK729" s="107"/>
      <c r="AL729" s="107"/>
    </row>
    <row r="730" spans="1:38" s="44" customFormat="1" ht="76.5">
      <c r="A730" s="639">
        <v>20</v>
      </c>
      <c r="B730" s="627" t="s">
        <v>5443</v>
      </c>
      <c r="C730" s="627" t="s">
        <v>5427</v>
      </c>
      <c r="D730" s="627" t="s">
        <v>5486</v>
      </c>
      <c r="E730" s="434" t="s">
        <v>40</v>
      </c>
      <c r="F730" s="138"/>
      <c r="G730" s="138"/>
      <c r="H730" s="138"/>
      <c r="I730" s="138"/>
      <c r="J730" s="138"/>
      <c r="K730" s="138"/>
      <c r="L730" s="80" t="s">
        <v>101</v>
      </c>
      <c r="M730" s="202"/>
      <c r="N730" s="138"/>
      <c r="O730" s="622">
        <v>0</v>
      </c>
      <c r="P730" s="622">
        <v>0</v>
      </c>
      <c r="Q730" s="622">
        <v>0</v>
      </c>
      <c r="R730" s="622">
        <v>0</v>
      </c>
      <c r="S730" s="622">
        <v>0</v>
      </c>
      <c r="T730" s="153">
        <v>0</v>
      </c>
      <c r="U730" s="622">
        <v>0</v>
      </c>
      <c r="V730" s="154">
        <v>0</v>
      </c>
      <c r="W730" s="622">
        <v>0</v>
      </c>
      <c r="X730" s="633">
        <v>0</v>
      </c>
      <c r="Y730" s="622">
        <v>0</v>
      </c>
      <c r="Z730" s="154" t="s">
        <v>51</v>
      </c>
      <c r="AA730" s="622" t="s">
        <v>5367</v>
      </c>
      <c r="AB730" s="622" t="s">
        <v>5367</v>
      </c>
      <c r="AC730" s="131" t="s">
        <v>5289</v>
      </c>
      <c r="AD730" s="131" t="s">
        <v>5289</v>
      </c>
      <c r="AE730" s="131" t="s">
        <v>5289</v>
      </c>
      <c r="AF730" s="133" t="s">
        <v>5289</v>
      </c>
      <c r="AG730" s="107"/>
      <c r="AH730" s="107"/>
      <c r="AI730" s="107"/>
      <c r="AJ730" s="107"/>
      <c r="AK730" s="107"/>
      <c r="AL730" s="107"/>
    </row>
    <row r="731" spans="1:38" s="44" customFormat="1" ht="63.75">
      <c r="A731" s="639">
        <v>21</v>
      </c>
      <c r="B731" s="627" t="s">
        <v>5444</v>
      </c>
      <c r="C731" s="627" t="s">
        <v>5427</v>
      </c>
      <c r="D731" s="627" t="s">
        <v>5493</v>
      </c>
      <c r="E731" s="434" t="s">
        <v>40</v>
      </c>
      <c r="F731" s="138"/>
      <c r="G731" s="138"/>
      <c r="H731" s="138"/>
      <c r="I731" s="138"/>
      <c r="J731" s="138"/>
      <c r="K731" s="138"/>
      <c r="L731" s="80" t="s">
        <v>101</v>
      </c>
      <c r="M731" s="202"/>
      <c r="N731" s="138"/>
      <c r="O731" s="622">
        <v>0</v>
      </c>
      <c r="P731" s="622">
        <v>0</v>
      </c>
      <c r="Q731" s="622">
        <v>0</v>
      </c>
      <c r="R731" s="622">
        <v>0</v>
      </c>
      <c r="S731" s="622">
        <v>0</v>
      </c>
      <c r="T731" s="153">
        <v>0</v>
      </c>
      <c r="U731" s="622">
        <v>0</v>
      </c>
      <c r="V731" s="154">
        <v>0</v>
      </c>
      <c r="W731" s="622">
        <v>0</v>
      </c>
      <c r="X731" s="633">
        <v>1</v>
      </c>
      <c r="Y731" s="622">
        <v>0</v>
      </c>
      <c r="Z731" s="154" t="s">
        <v>51</v>
      </c>
      <c r="AA731" s="622" t="s">
        <v>5367</v>
      </c>
      <c r="AB731" s="622" t="s">
        <v>5367</v>
      </c>
      <c r="AC731" s="131" t="s">
        <v>5289</v>
      </c>
      <c r="AD731" s="131" t="s">
        <v>5289</v>
      </c>
      <c r="AE731" s="131" t="s">
        <v>5289</v>
      </c>
      <c r="AF731" s="133" t="s">
        <v>5289</v>
      </c>
      <c r="AG731" s="107"/>
      <c r="AH731" s="107"/>
      <c r="AI731" s="107"/>
      <c r="AJ731" s="107"/>
      <c r="AK731" s="107"/>
      <c r="AL731" s="107"/>
    </row>
    <row r="732" spans="1:38" s="44" customFormat="1" ht="63.75">
      <c r="A732" s="639">
        <v>22</v>
      </c>
      <c r="B732" s="627" t="s">
        <v>5347</v>
      </c>
      <c r="C732" s="627" t="s">
        <v>5427</v>
      </c>
      <c r="D732" s="627" t="s">
        <v>5494</v>
      </c>
      <c r="E732" s="434" t="s">
        <v>40</v>
      </c>
      <c r="F732" s="138"/>
      <c r="G732" s="138"/>
      <c r="H732" s="138"/>
      <c r="I732" s="138"/>
      <c r="J732" s="138"/>
      <c r="K732" s="138"/>
      <c r="L732" s="80" t="s">
        <v>101</v>
      </c>
      <c r="M732" s="202"/>
      <c r="N732" s="138"/>
      <c r="O732" s="622">
        <v>0</v>
      </c>
      <c r="P732" s="622">
        <v>0</v>
      </c>
      <c r="Q732" s="622">
        <v>0</v>
      </c>
      <c r="R732" s="622">
        <v>0</v>
      </c>
      <c r="S732" s="622">
        <v>0</v>
      </c>
      <c r="T732" s="153">
        <v>0</v>
      </c>
      <c r="U732" s="622">
        <v>0</v>
      </c>
      <c r="V732" s="154">
        <v>0</v>
      </c>
      <c r="W732" s="622">
        <v>0</v>
      </c>
      <c r="X732" s="633">
        <v>3</v>
      </c>
      <c r="Y732" s="622">
        <v>0</v>
      </c>
      <c r="Z732" s="154" t="s">
        <v>51</v>
      </c>
      <c r="AA732" s="622" t="s">
        <v>5367</v>
      </c>
      <c r="AB732" s="622" t="s">
        <v>5367</v>
      </c>
      <c r="AC732" s="131" t="s">
        <v>5289</v>
      </c>
      <c r="AD732" s="131" t="s">
        <v>5289</v>
      </c>
      <c r="AE732" s="131" t="s">
        <v>5289</v>
      </c>
      <c r="AF732" s="133" t="s">
        <v>5289</v>
      </c>
      <c r="AG732" s="107"/>
      <c r="AH732" s="107"/>
      <c r="AI732" s="107"/>
      <c r="AJ732" s="107"/>
      <c r="AK732" s="107"/>
      <c r="AL732" s="107"/>
    </row>
    <row r="733" spans="1:38" s="44" customFormat="1" ht="76.5">
      <c r="A733" s="639">
        <v>23</v>
      </c>
      <c r="B733" s="627" t="s">
        <v>5445</v>
      </c>
      <c r="C733" s="627" t="s">
        <v>5427</v>
      </c>
      <c r="D733" s="627" t="s">
        <v>5489</v>
      </c>
      <c r="E733" s="434" t="s">
        <v>40</v>
      </c>
      <c r="F733" s="138"/>
      <c r="G733" s="138"/>
      <c r="H733" s="138"/>
      <c r="I733" s="138"/>
      <c r="J733" s="138"/>
      <c r="K733" s="138"/>
      <c r="L733" s="80" t="s">
        <v>101</v>
      </c>
      <c r="M733" s="202"/>
      <c r="N733" s="138"/>
      <c r="O733" s="622">
        <v>0</v>
      </c>
      <c r="P733" s="622">
        <v>0</v>
      </c>
      <c r="Q733" s="622">
        <v>0</v>
      </c>
      <c r="R733" s="622">
        <v>0</v>
      </c>
      <c r="S733" s="622">
        <v>0</v>
      </c>
      <c r="T733" s="153">
        <v>0</v>
      </c>
      <c r="U733" s="622">
        <v>0</v>
      </c>
      <c r="V733" s="154">
        <v>0</v>
      </c>
      <c r="W733" s="622">
        <v>0</v>
      </c>
      <c r="X733" s="633">
        <v>0</v>
      </c>
      <c r="Y733" s="622">
        <v>0</v>
      </c>
      <c r="Z733" s="154" t="s">
        <v>51</v>
      </c>
      <c r="AA733" s="622" t="s">
        <v>5367</v>
      </c>
      <c r="AB733" s="622" t="s">
        <v>5367</v>
      </c>
      <c r="AC733" s="131" t="s">
        <v>5289</v>
      </c>
      <c r="AD733" s="131" t="s">
        <v>5289</v>
      </c>
      <c r="AE733" s="131" t="s">
        <v>5289</v>
      </c>
      <c r="AF733" s="133" t="s">
        <v>5289</v>
      </c>
      <c r="AG733" s="107"/>
      <c r="AH733" s="107"/>
      <c r="AI733" s="107"/>
      <c r="AJ733" s="107"/>
      <c r="AK733" s="107"/>
      <c r="AL733" s="107"/>
    </row>
    <row r="734" spans="1:38" s="44" customFormat="1" ht="89.25">
      <c r="A734" s="639">
        <v>24</v>
      </c>
      <c r="B734" s="627" t="s">
        <v>5446</v>
      </c>
      <c r="C734" s="627" t="s">
        <v>5427</v>
      </c>
      <c r="D734" s="627" t="s">
        <v>5495</v>
      </c>
      <c r="E734" s="434" t="s">
        <v>40</v>
      </c>
      <c r="F734" s="138"/>
      <c r="G734" s="138"/>
      <c r="H734" s="138"/>
      <c r="I734" s="138"/>
      <c r="J734" s="138"/>
      <c r="K734" s="138"/>
      <c r="L734" s="80" t="s">
        <v>101</v>
      </c>
      <c r="M734" s="202"/>
      <c r="N734" s="138"/>
      <c r="O734" s="622">
        <v>0</v>
      </c>
      <c r="P734" s="622">
        <v>0</v>
      </c>
      <c r="Q734" s="622">
        <v>0</v>
      </c>
      <c r="R734" s="622">
        <v>0</v>
      </c>
      <c r="S734" s="622">
        <v>0</v>
      </c>
      <c r="T734" s="153">
        <v>0</v>
      </c>
      <c r="U734" s="622">
        <v>0</v>
      </c>
      <c r="V734" s="154">
        <v>0</v>
      </c>
      <c r="W734" s="622">
        <v>0</v>
      </c>
      <c r="X734" s="633">
        <v>1</v>
      </c>
      <c r="Y734" s="622">
        <v>0</v>
      </c>
      <c r="Z734" s="154" t="s">
        <v>51</v>
      </c>
      <c r="AA734" s="622" t="s">
        <v>5367</v>
      </c>
      <c r="AB734" s="622" t="s">
        <v>5367</v>
      </c>
      <c r="AC734" s="131" t="s">
        <v>5289</v>
      </c>
      <c r="AD734" s="131" t="s">
        <v>5289</v>
      </c>
      <c r="AE734" s="131" t="s">
        <v>5289</v>
      </c>
      <c r="AF734" s="133" t="s">
        <v>5289</v>
      </c>
      <c r="AG734" s="107"/>
      <c r="AH734" s="107"/>
      <c r="AI734" s="107"/>
      <c r="AJ734" s="107"/>
      <c r="AK734" s="107"/>
      <c r="AL734" s="107"/>
    </row>
    <row r="735" spans="1:38" s="44" customFormat="1" ht="89.25">
      <c r="A735" s="639">
        <v>25</v>
      </c>
      <c r="B735" s="627" t="s">
        <v>5447</v>
      </c>
      <c r="C735" s="627" t="s">
        <v>5427</v>
      </c>
      <c r="D735" s="627" t="s">
        <v>5490</v>
      </c>
      <c r="E735" s="434" t="s">
        <v>40</v>
      </c>
      <c r="F735" s="138"/>
      <c r="G735" s="138"/>
      <c r="H735" s="138"/>
      <c r="I735" s="138"/>
      <c r="J735" s="138"/>
      <c r="K735" s="138"/>
      <c r="L735" s="80" t="s">
        <v>101</v>
      </c>
      <c r="M735" s="202"/>
      <c r="N735" s="138"/>
      <c r="O735" s="622">
        <v>0</v>
      </c>
      <c r="P735" s="622">
        <v>0</v>
      </c>
      <c r="Q735" s="622">
        <v>0</v>
      </c>
      <c r="R735" s="622">
        <v>0</v>
      </c>
      <c r="S735" s="622">
        <v>0</v>
      </c>
      <c r="T735" s="153">
        <v>0</v>
      </c>
      <c r="U735" s="622">
        <v>0</v>
      </c>
      <c r="V735" s="154">
        <v>0</v>
      </c>
      <c r="W735" s="622">
        <v>0</v>
      </c>
      <c r="X735" s="633">
        <v>0</v>
      </c>
      <c r="Y735" s="622">
        <v>0</v>
      </c>
      <c r="Z735" s="154" t="s">
        <v>51</v>
      </c>
      <c r="AA735" s="622" t="s">
        <v>5367</v>
      </c>
      <c r="AB735" s="622" t="s">
        <v>5367</v>
      </c>
      <c r="AC735" s="131" t="s">
        <v>5289</v>
      </c>
      <c r="AD735" s="131" t="s">
        <v>5289</v>
      </c>
      <c r="AE735" s="131" t="s">
        <v>5289</v>
      </c>
      <c r="AF735" s="133" t="s">
        <v>5289</v>
      </c>
      <c r="AG735" s="107"/>
      <c r="AH735" s="107"/>
      <c r="AI735" s="107"/>
      <c r="AJ735" s="107"/>
      <c r="AK735" s="107"/>
      <c r="AL735" s="107"/>
    </row>
    <row r="736" spans="1:38" s="44" customFormat="1" ht="76.5">
      <c r="A736" s="639">
        <v>26</v>
      </c>
      <c r="B736" s="627" t="s">
        <v>5448</v>
      </c>
      <c r="C736" s="627" t="s">
        <v>5427</v>
      </c>
      <c r="D736" s="627" t="s">
        <v>5496</v>
      </c>
      <c r="E736" s="434" t="s">
        <v>40</v>
      </c>
      <c r="F736" s="138"/>
      <c r="G736" s="138"/>
      <c r="H736" s="138"/>
      <c r="I736" s="138"/>
      <c r="J736" s="138"/>
      <c r="K736" s="138"/>
      <c r="L736" s="80" t="s">
        <v>101</v>
      </c>
      <c r="M736" s="202"/>
      <c r="N736" s="138"/>
      <c r="O736" s="622">
        <v>0</v>
      </c>
      <c r="P736" s="622">
        <v>0</v>
      </c>
      <c r="Q736" s="622">
        <v>0</v>
      </c>
      <c r="R736" s="622">
        <v>0</v>
      </c>
      <c r="S736" s="622">
        <v>0</v>
      </c>
      <c r="T736" s="153">
        <v>0</v>
      </c>
      <c r="U736" s="622">
        <v>0</v>
      </c>
      <c r="V736" s="154">
        <v>0</v>
      </c>
      <c r="W736" s="622">
        <v>0</v>
      </c>
      <c r="X736" s="633">
        <v>3</v>
      </c>
      <c r="Y736" s="622">
        <v>0</v>
      </c>
      <c r="Z736" s="154" t="s">
        <v>51</v>
      </c>
      <c r="AA736" s="622" t="s">
        <v>5367</v>
      </c>
      <c r="AB736" s="622" t="s">
        <v>5367</v>
      </c>
      <c r="AC736" s="131" t="s">
        <v>5289</v>
      </c>
      <c r="AD736" s="131" t="s">
        <v>5289</v>
      </c>
      <c r="AE736" s="131" t="s">
        <v>5289</v>
      </c>
      <c r="AF736" s="133" t="s">
        <v>5289</v>
      </c>
      <c r="AG736" s="107"/>
      <c r="AH736" s="107"/>
      <c r="AI736" s="107"/>
      <c r="AJ736" s="107"/>
      <c r="AK736" s="107"/>
      <c r="AL736" s="107"/>
    </row>
    <row r="737" spans="1:38" s="44" customFormat="1" ht="114.75">
      <c r="A737" s="639">
        <v>27</v>
      </c>
      <c r="B737" s="627" t="s">
        <v>5449</v>
      </c>
      <c r="C737" s="627" t="s">
        <v>5427</v>
      </c>
      <c r="D737" s="627" t="s">
        <v>5503</v>
      </c>
      <c r="E737" s="434" t="s">
        <v>40</v>
      </c>
      <c r="F737" s="138"/>
      <c r="G737" s="138"/>
      <c r="H737" s="138"/>
      <c r="I737" s="138"/>
      <c r="J737" s="138"/>
      <c r="K737" s="138"/>
      <c r="L737" s="80" t="s">
        <v>101</v>
      </c>
      <c r="M737" s="202"/>
      <c r="N737" s="138"/>
      <c r="O737" s="622">
        <v>0</v>
      </c>
      <c r="P737" s="622">
        <v>0</v>
      </c>
      <c r="Q737" s="622">
        <v>0</v>
      </c>
      <c r="R737" s="622">
        <v>0</v>
      </c>
      <c r="S737" s="622">
        <v>0</v>
      </c>
      <c r="T737" s="153">
        <v>0</v>
      </c>
      <c r="U737" s="622">
        <v>0</v>
      </c>
      <c r="V737" s="154">
        <v>0</v>
      </c>
      <c r="W737" s="622">
        <v>0</v>
      </c>
      <c r="X737" s="633">
        <v>0</v>
      </c>
      <c r="Y737" s="622">
        <v>0</v>
      </c>
      <c r="Z737" s="154" t="s">
        <v>51</v>
      </c>
      <c r="AA737" s="622" t="s">
        <v>5367</v>
      </c>
      <c r="AB737" s="622" t="s">
        <v>5367</v>
      </c>
      <c r="AC737" s="131" t="s">
        <v>5289</v>
      </c>
      <c r="AD737" s="131" t="s">
        <v>5289</v>
      </c>
      <c r="AE737" s="131" t="s">
        <v>5289</v>
      </c>
      <c r="AF737" s="133" t="s">
        <v>5289</v>
      </c>
      <c r="AG737" s="107"/>
      <c r="AH737" s="107"/>
      <c r="AI737" s="107"/>
      <c r="AJ737" s="107"/>
      <c r="AK737" s="107"/>
      <c r="AL737" s="107"/>
    </row>
    <row r="738" spans="1:38" s="44" customFormat="1" ht="165.75" customHeight="1">
      <c r="A738" s="639">
        <v>28</v>
      </c>
      <c r="B738" s="627" t="s">
        <v>5403</v>
      </c>
      <c r="C738" s="627" t="s">
        <v>5427</v>
      </c>
      <c r="D738" s="627" t="s">
        <v>5504</v>
      </c>
      <c r="E738" s="434" t="s">
        <v>16733</v>
      </c>
      <c r="F738" s="138"/>
      <c r="G738" s="138"/>
      <c r="H738" s="138"/>
      <c r="I738" s="138"/>
      <c r="J738" s="138"/>
      <c r="K738" s="138"/>
      <c r="L738" s="80" t="s">
        <v>101</v>
      </c>
      <c r="M738" s="202"/>
      <c r="N738" s="138"/>
      <c r="O738" s="622">
        <v>0</v>
      </c>
      <c r="P738" s="622">
        <v>0</v>
      </c>
      <c r="Q738" s="622">
        <v>0</v>
      </c>
      <c r="R738" s="622">
        <v>0</v>
      </c>
      <c r="S738" s="622">
        <v>0</v>
      </c>
      <c r="T738" s="153">
        <v>0</v>
      </c>
      <c r="U738" s="622">
        <v>0</v>
      </c>
      <c r="V738" s="154">
        <v>0</v>
      </c>
      <c r="W738" s="622">
        <v>0</v>
      </c>
      <c r="X738" s="633">
        <v>0</v>
      </c>
      <c r="Y738" s="622">
        <v>0</v>
      </c>
      <c r="Z738" s="154" t="s">
        <v>51</v>
      </c>
      <c r="AA738" s="622" t="s">
        <v>5367</v>
      </c>
      <c r="AB738" s="622" t="s">
        <v>5367</v>
      </c>
      <c r="AC738" s="131" t="s">
        <v>5289</v>
      </c>
      <c r="AD738" s="131" t="s">
        <v>5289</v>
      </c>
      <c r="AE738" s="131" t="s">
        <v>5289</v>
      </c>
      <c r="AF738" s="133" t="s">
        <v>5289</v>
      </c>
      <c r="AG738" s="107"/>
      <c r="AH738" s="107"/>
      <c r="AI738" s="107"/>
      <c r="AJ738" s="107"/>
      <c r="AK738" s="107"/>
      <c r="AL738" s="107"/>
    </row>
    <row r="739" spans="1:38" s="44" customFormat="1" ht="76.5">
      <c r="A739" s="639">
        <v>29</v>
      </c>
      <c r="B739" s="627" t="s">
        <v>5415</v>
      </c>
      <c r="C739" s="627" t="s">
        <v>5427</v>
      </c>
      <c r="D739" s="627" t="s">
        <v>5823</v>
      </c>
      <c r="E739" s="434" t="s">
        <v>40</v>
      </c>
      <c r="F739" s="138"/>
      <c r="G739" s="138"/>
      <c r="H739" s="138"/>
      <c r="I739" s="138"/>
      <c r="J739" s="138"/>
      <c r="K739" s="138"/>
      <c r="L739" s="80" t="s">
        <v>101</v>
      </c>
      <c r="M739" s="202"/>
      <c r="N739" s="138"/>
      <c r="O739" s="622">
        <v>0</v>
      </c>
      <c r="P739" s="622">
        <v>0</v>
      </c>
      <c r="Q739" s="622">
        <v>0</v>
      </c>
      <c r="R739" s="622">
        <v>0</v>
      </c>
      <c r="S739" s="622">
        <v>0</v>
      </c>
      <c r="T739" s="153">
        <v>0</v>
      </c>
      <c r="U739" s="622">
        <v>0</v>
      </c>
      <c r="V739" s="154">
        <v>0</v>
      </c>
      <c r="W739" s="622">
        <v>0</v>
      </c>
      <c r="X739" s="633">
        <v>0</v>
      </c>
      <c r="Y739" s="622">
        <v>0</v>
      </c>
      <c r="Z739" s="154" t="s">
        <v>51</v>
      </c>
      <c r="AA739" s="622" t="s">
        <v>5367</v>
      </c>
      <c r="AB739" s="622" t="s">
        <v>5367</v>
      </c>
      <c r="AC739" s="131" t="s">
        <v>5289</v>
      </c>
      <c r="AD739" s="131" t="s">
        <v>5289</v>
      </c>
      <c r="AE739" s="131" t="s">
        <v>5289</v>
      </c>
      <c r="AF739" s="133" t="s">
        <v>5289</v>
      </c>
      <c r="AG739" s="107"/>
      <c r="AH739" s="107"/>
      <c r="AI739" s="107"/>
      <c r="AJ739" s="107"/>
      <c r="AK739" s="107"/>
      <c r="AL739" s="107"/>
    </row>
    <row r="740" spans="1:38" s="44" customFormat="1" ht="102">
      <c r="A740" s="639">
        <v>30</v>
      </c>
      <c r="B740" s="627" t="s">
        <v>5450</v>
      </c>
      <c r="C740" s="627" t="s">
        <v>5427</v>
      </c>
      <c r="D740" s="627" t="s">
        <v>5505</v>
      </c>
      <c r="E740" s="434" t="s">
        <v>40</v>
      </c>
      <c r="F740" s="138"/>
      <c r="G740" s="138"/>
      <c r="H740" s="138"/>
      <c r="I740" s="138"/>
      <c r="J740" s="138"/>
      <c r="K740" s="138"/>
      <c r="L740" s="80" t="s">
        <v>51</v>
      </c>
      <c r="M740" s="202"/>
      <c r="N740" s="138"/>
      <c r="O740" s="622">
        <v>0</v>
      </c>
      <c r="P740" s="622">
        <v>0</v>
      </c>
      <c r="Q740" s="622">
        <v>0</v>
      </c>
      <c r="R740" s="622">
        <v>0</v>
      </c>
      <c r="S740" s="622">
        <v>0</v>
      </c>
      <c r="T740" s="153">
        <v>0</v>
      </c>
      <c r="U740" s="622">
        <v>0</v>
      </c>
      <c r="V740" s="154">
        <v>0</v>
      </c>
      <c r="W740" s="622">
        <v>0</v>
      </c>
      <c r="X740" s="633">
        <v>0</v>
      </c>
      <c r="Y740" s="622">
        <v>0</v>
      </c>
      <c r="Z740" s="154" t="s">
        <v>51</v>
      </c>
      <c r="AA740" s="622" t="s">
        <v>5367</v>
      </c>
      <c r="AB740" s="622" t="s">
        <v>5367</v>
      </c>
      <c r="AC740" s="131" t="s">
        <v>5289</v>
      </c>
      <c r="AD740" s="131" t="s">
        <v>5289</v>
      </c>
      <c r="AE740" s="131" t="s">
        <v>5289</v>
      </c>
      <c r="AF740" s="133" t="s">
        <v>5289</v>
      </c>
      <c r="AG740" s="107"/>
      <c r="AH740" s="107"/>
      <c r="AI740" s="107"/>
      <c r="AJ740" s="107"/>
      <c r="AK740" s="107"/>
      <c r="AL740" s="107"/>
    </row>
    <row r="741" spans="1:38" s="44" customFormat="1" ht="89.25">
      <c r="A741" s="639">
        <v>31</v>
      </c>
      <c r="B741" s="627" t="s">
        <v>5451</v>
      </c>
      <c r="C741" s="627" t="s">
        <v>5427</v>
      </c>
      <c r="D741" s="627" t="s">
        <v>5506</v>
      </c>
      <c r="E741" s="434" t="s">
        <v>40</v>
      </c>
      <c r="F741" s="138"/>
      <c r="G741" s="138"/>
      <c r="H741" s="138"/>
      <c r="I741" s="138"/>
      <c r="J741" s="138"/>
      <c r="K741" s="138"/>
      <c r="L741" s="80" t="s">
        <v>51</v>
      </c>
      <c r="M741" s="202"/>
      <c r="N741" s="138"/>
      <c r="O741" s="622">
        <v>0</v>
      </c>
      <c r="P741" s="622">
        <v>0</v>
      </c>
      <c r="Q741" s="622">
        <v>0</v>
      </c>
      <c r="R741" s="622">
        <v>0</v>
      </c>
      <c r="S741" s="622">
        <v>0</v>
      </c>
      <c r="T741" s="153">
        <v>0</v>
      </c>
      <c r="U741" s="622">
        <v>0</v>
      </c>
      <c r="V741" s="154">
        <v>0</v>
      </c>
      <c r="W741" s="622">
        <v>0</v>
      </c>
      <c r="X741" s="633">
        <v>0</v>
      </c>
      <c r="Y741" s="622">
        <v>0</v>
      </c>
      <c r="Z741" s="154" t="s">
        <v>51</v>
      </c>
      <c r="AA741" s="622" t="s">
        <v>5367</v>
      </c>
      <c r="AB741" s="622" t="s">
        <v>5367</v>
      </c>
      <c r="AC741" s="131" t="s">
        <v>5289</v>
      </c>
      <c r="AD741" s="131" t="s">
        <v>5289</v>
      </c>
      <c r="AE741" s="131" t="s">
        <v>5289</v>
      </c>
      <c r="AF741" s="133" t="s">
        <v>5289</v>
      </c>
      <c r="AG741" s="107"/>
      <c r="AH741" s="107"/>
      <c r="AI741" s="107"/>
      <c r="AJ741" s="107"/>
      <c r="AK741" s="107"/>
      <c r="AL741" s="107"/>
    </row>
    <row r="742" spans="1:38" s="44" customFormat="1" ht="76.5">
      <c r="A742" s="639">
        <v>32</v>
      </c>
      <c r="B742" s="627" t="s">
        <v>5452</v>
      </c>
      <c r="C742" s="627" t="s">
        <v>5427</v>
      </c>
      <c r="D742" s="627" t="s">
        <v>5469</v>
      </c>
      <c r="E742" s="434" t="s">
        <v>40</v>
      </c>
      <c r="F742" s="138"/>
      <c r="G742" s="138"/>
      <c r="H742" s="138"/>
      <c r="I742" s="138"/>
      <c r="J742" s="138"/>
      <c r="K742" s="138"/>
      <c r="L742" s="80" t="s">
        <v>51</v>
      </c>
      <c r="M742" s="202"/>
      <c r="N742" s="138"/>
      <c r="O742" s="622">
        <v>0</v>
      </c>
      <c r="P742" s="622">
        <v>0</v>
      </c>
      <c r="Q742" s="622">
        <v>0</v>
      </c>
      <c r="R742" s="622">
        <v>0</v>
      </c>
      <c r="S742" s="622">
        <v>0</v>
      </c>
      <c r="T742" s="153">
        <v>0</v>
      </c>
      <c r="U742" s="622">
        <v>0</v>
      </c>
      <c r="V742" s="154">
        <v>0</v>
      </c>
      <c r="W742" s="622">
        <v>0</v>
      </c>
      <c r="X742" s="633">
        <v>0</v>
      </c>
      <c r="Y742" s="622">
        <v>0</v>
      </c>
      <c r="Z742" s="154" t="s">
        <v>51</v>
      </c>
      <c r="AA742" s="622" t="s">
        <v>5367</v>
      </c>
      <c r="AB742" s="622" t="s">
        <v>5367</v>
      </c>
      <c r="AC742" s="131" t="s">
        <v>5289</v>
      </c>
      <c r="AD742" s="131" t="s">
        <v>5289</v>
      </c>
      <c r="AE742" s="131" t="s">
        <v>5289</v>
      </c>
      <c r="AF742" s="133" t="s">
        <v>5289</v>
      </c>
      <c r="AG742" s="107"/>
      <c r="AH742" s="107"/>
      <c r="AI742" s="107"/>
      <c r="AJ742" s="107"/>
      <c r="AK742" s="107"/>
      <c r="AL742" s="107"/>
    </row>
    <row r="743" spans="1:38" s="44" customFormat="1" ht="89.25">
      <c r="A743" s="639">
        <v>33</v>
      </c>
      <c r="B743" s="627" t="s">
        <v>5453</v>
      </c>
      <c r="C743" s="627" t="s">
        <v>5427</v>
      </c>
      <c r="D743" s="627" t="s">
        <v>5497</v>
      </c>
      <c r="E743" s="434" t="s">
        <v>40</v>
      </c>
      <c r="F743" s="138"/>
      <c r="G743" s="138"/>
      <c r="H743" s="138"/>
      <c r="I743" s="138"/>
      <c r="J743" s="138"/>
      <c r="K743" s="138"/>
      <c r="L743" s="80" t="s">
        <v>51</v>
      </c>
      <c r="M743" s="202"/>
      <c r="N743" s="138"/>
      <c r="O743" s="622">
        <v>0</v>
      </c>
      <c r="P743" s="622">
        <v>0</v>
      </c>
      <c r="Q743" s="622">
        <v>0</v>
      </c>
      <c r="R743" s="622">
        <v>0</v>
      </c>
      <c r="S743" s="622">
        <v>0</v>
      </c>
      <c r="T743" s="153">
        <v>0</v>
      </c>
      <c r="U743" s="622">
        <v>0</v>
      </c>
      <c r="V743" s="154">
        <v>0</v>
      </c>
      <c r="W743" s="622">
        <v>0</v>
      </c>
      <c r="X743" s="633">
        <v>0</v>
      </c>
      <c r="Y743" s="622">
        <v>0</v>
      </c>
      <c r="Z743" s="154" t="s">
        <v>51</v>
      </c>
      <c r="AA743" s="622" t="s">
        <v>5367</v>
      </c>
      <c r="AB743" s="622" t="s">
        <v>5367</v>
      </c>
      <c r="AC743" s="131" t="s">
        <v>5289</v>
      </c>
      <c r="AD743" s="131" t="s">
        <v>5289</v>
      </c>
      <c r="AE743" s="131" t="s">
        <v>5289</v>
      </c>
      <c r="AF743" s="133" t="s">
        <v>5289</v>
      </c>
      <c r="AG743" s="107"/>
      <c r="AH743" s="107"/>
      <c r="AI743" s="107"/>
      <c r="AJ743" s="107"/>
      <c r="AK743" s="107"/>
      <c r="AL743" s="107"/>
    </row>
    <row r="744" spans="1:38" s="44" customFormat="1" ht="63.75">
      <c r="A744" s="639">
        <v>34</v>
      </c>
      <c r="B744" s="627" t="s">
        <v>5454</v>
      </c>
      <c r="C744" s="627" t="s">
        <v>5427</v>
      </c>
      <c r="D744" s="627" t="s">
        <v>5498</v>
      </c>
      <c r="E744" s="434" t="s">
        <v>40</v>
      </c>
      <c r="F744" s="138"/>
      <c r="G744" s="138"/>
      <c r="H744" s="138"/>
      <c r="I744" s="138"/>
      <c r="J744" s="138"/>
      <c r="K744" s="138"/>
      <c r="L744" s="80" t="s">
        <v>101</v>
      </c>
      <c r="M744" s="202"/>
      <c r="N744" s="138"/>
      <c r="O744" s="622">
        <v>0</v>
      </c>
      <c r="P744" s="622">
        <v>0</v>
      </c>
      <c r="Q744" s="622">
        <v>0</v>
      </c>
      <c r="R744" s="622">
        <v>0</v>
      </c>
      <c r="S744" s="622">
        <v>0</v>
      </c>
      <c r="T744" s="153">
        <v>0</v>
      </c>
      <c r="U744" s="622">
        <v>0</v>
      </c>
      <c r="V744" s="154">
        <v>0</v>
      </c>
      <c r="W744" s="622">
        <v>0</v>
      </c>
      <c r="X744" s="633">
        <v>0</v>
      </c>
      <c r="Y744" s="622">
        <v>0</v>
      </c>
      <c r="Z744" s="154" t="s">
        <v>51</v>
      </c>
      <c r="AA744" s="622" t="s">
        <v>5367</v>
      </c>
      <c r="AB744" s="622" t="s">
        <v>5367</v>
      </c>
      <c r="AC744" s="131" t="s">
        <v>5289</v>
      </c>
      <c r="AD744" s="131" t="s">
        <v>5289</v>
      </c>
      <c r="AE744" s="131" t="s">
        <v>5289</v>
      </c>
      <c r="AF744" s="133" t="s">
        <v>5289</v>
      </c>
      <c r="AG744" s="107"/>
      <c r="AH744" s="107"/>
      <c r="AI744" s="107"/>
      <c r="AJ744" s="107"/>
      <c r="AK744" s="107"/>
      <c r="AL744" s="107"/>
    </row>
    <row r="745" spans="1:38" s="44" customFormat="1" ht="76.5">
      <c r="A745" s="639">
        <v>35</v>
      </c>
      <c r="B745" s="627" t="s">
        <v>5455</v>
      </c>
      <c r="C745" s="627" t="s">
        <v>5427</v>
      </c>
      <c r="D745" s="627" t="s">
        <v>5499</v>
      </c>
      <c r="E745" s="434" t="s">
        <v>40</v>
      </c>
      <c r="F745" s="138"/>
      <c r="G745" s="138"/>
      <c r="H745" s="138"/>
      <c r="I745" s="138"/>
      <c r="J745" s="138"/>
      <c r="K745" s="138"/>
      <c r="L745" s="80" t="s">
        <v>101</v>
      </c>
      <c r="M745" s="202"/>
      <c r="N745" s="138"/>
      <c r="O745" s="622">
        <v>0</v>
      </c>
      <c r="P745" s="622">
        <v>0</v>
      </c>
      <c r="Q745" s="622">
        <v>0</v>
      </c>
      <c r="R745" s="622">
        <v>0</v>
      </c>
      <c r="S745" s="622">
        <v>0</v>
      </c>
      <c r="T745" s="153">
        <v>0</v>
      </c>
      <c r="U745" s="622">
        <v>0</v>
      </c>
      <c r="V745" s="154">
        <v>0</v>
      </c>
      <c r="W745" s="622">
        <v>0</v>
      </c>
      <c r="X745" s="633">
        <v>1</v>
      </c>
      <c r="Y745" s="622">
        <v>0</v>
      </c>
      <c r="Z745" s="154" t="s">
        <v>51</v>
      </c>
      <c r="AA745" s="622" t="s">
        <v>5367</v>
      </c>
      <c r="AB745" s="622" t="s">
        <v>5367</v>
      </c>
      <c r="AC745" s="131" t="s">
        <v>5289</v>
      </c>
      <c r="AD745" s="131" t="s">
        <v>5289</v>
      </c>
      <c r="AE745" s="131" t="s">
        <v>5289</v>
      </c>
      <c r="AF745" s="133" t="s">
        <v>5289</v>
      </c>
      <c r="AG745" s="107"/>
      <c r="AH745" s="107"/>
      <c r="AI745" s="107"/>
      <c r="AJ745" s="107"/>
      <c r="AK745" s="107"/>
      <c r="AL745" s="107"/>
    </row>
    <row r="746" spans="1:38" s="44" customFormat="1" ht="76.5">
      <c r="A746" s="639">
        <v>36</v>
      </c>
      <c r="B746" s="627" t="s">
        <v>5456</v>
      </c>
      <c r="C746" s="627" t="s">
        <v>5427</v>
      </c>
      <c r="D746" s="627" t="s">
        <v>5507</v>
      </c>
      <c r="E746" s="434" t="s">
        <v>40</v>
      </c>
      <c r="F746" s="138"/>
      <c r="G746" s="138"/>
      <c r="H746" s="138"/>
      <c r="I746" s="138"/>
      <c r="J746" s="138"/>
      <c r="K746" s="138"/>
      <c r="L746" s="80" t="s">
        <v>101</v>
      </c>
      <c r="M746" s="202"/>
      <c r="N746" s="138"/>
      <c r="O746" s="622">
        <v>0</v>
      </c>
      <c r="P746" s="622">
        <v>0</v>
      </c>
      <c r="Q746" s="622">
        <v>0</v>
      </c>
      <c r="R746" s="622">
        <v>0</v>
      </c>
      <c r="S746" s="622">
        <v>0</v>
      </c>
      <c r="T746" s="153">
        <v>0</v>
      </c>
      <c r="U746" s="622">
        <v>0</v>
      </c>
      <c r="V746" s="154">
        <v>0</v>
      </c>
      <c r="W746" s="622">
        <v>0</v>
      </c>
      <c r="X746" s="633">
        <v>0</v>
      </c>
      <c r="Y746" s="622">
        <v>0</v>
      </c>
      <c r="Z746" s="154" t="s">
        <v>51</v>
      </c>
      <c r="AA746" s="622" t="s">
        <v>5367</v>
      </c>
      <c r="AB746" s="622" t="s">
        <v>5367</v>
      </c>
      <c r="AC746" s="131" t="s">
        <v>5289</v>
      </c>
      <c r="AD746" s="131" t="s">
        <v>5289</v>
      </c>
      <c r="AE746" s="131" t="s">
        <v>5289</v>
      </c>
      <c r="AF746" s="133" t="s">
        <v>5289</v>
      </c>
      <c r="AG746" s="107"/>
      <c r="AH746" s="107"/>
      <c r="AI746" s="107"/>
      <c r="AJ746" s="107"/>
      <c r="AK746" s="107"/>
      <c r="AL746" s="107"/>
    </row>
    <row r="747" spans="1:38" s="44" customFormat="1" ht="76.5">
      <c r="A747" s="639">
        <v>37</v>
      </c>
      <c r="B747" s="627" t="s">
        <v>5457</v>
      </c>
      <c r="C747" s="627" t="s">
        <v>5427</v>
      </c>
      <c r="D747" s="627" t="s">
        <v>5509</v>
      </c>
      <c r="E747" s="434" t="s">
        <v>40</v>
      </c>
      <c r="F747" s="138"/>
      <c r="G747" s="138"/>
      <c r="H747" s="138"/>
      <c r="I747" s="138"/>
      <c r="J747" s="138"/>
      <c r="K747" s="138"/>
      <c r="L747" s="80" t="s">
        <v>101</v>
      </c>
      <c r="M747" s="202"/>
      <c r="N747" s="138"/>
      <c r="O747" s="622">
        <v>0</v>
      </c>
      <c r="P747" s="622">
        <v>0</v>
      </c>
      <c r="Q747" s="622">
        <v>0</v>
      </c>
      <c r="R747" s="622">
        <v>0</v>
      </c>
      <c r="S747" s="622">
        <v>0</v>
      </c>
      <c r="T747" s="153">
        <v>0</v>
      </c>
      <c r="U747" s="622">
        <v>0</v>
      </c>
      <c r="V747" s="154">
        <v>0</v>
      </c>
      <c r="W747" s="622">
        <v>0</v>
      </c>
      <c r="X747" s="633">
        <v>0</v>
      </c>
      <c r="Y747" s="622">
        <v>0</v>
      </c>
      <c r="Z747" s="154" t="s">
        <v>51</v>
      </c>
      <c r="AA747" s="622" t="s">
        <v>5367</v>
      </c>
      <c r="AB747" s="622" t="s">
        <v>5367</v>
      </c>
      <c r="AC747" s="131" t="s">
        <v>5289</v>
      </c>
      <c r="AD747" s="131" t="s">
        <v>5289</v>
      </c>
      <c r="AE747" s="131" t="s">
        <v>5289</v>
      </c>
      <c r="AF747" s="133" t="s">
        <v>5289</v>
      </c>
      <c r="AG747" s="107"/>
      <c r="AH747" s="107"/>
      <c r="AI747" s="107"/>
      <c r="AJ747" s="107"/>
      <c r="AK747" s="107"/>
      <c r="AL747" s="107"/>
    </row>
    <row r="748" spans="1:38" s="44" customFormat="1" ht="127.5">
      <c r="A748" s="639">
        <v>38</v>
      </c>
      <c r="B748" s="627" t="s">
        <v>5458</v>
      </c>
      <c r="C748" s="627" t="s">
        <v>5427</v>
      </c>
      <c r="D748" s="627" t="s">
        <v>5511</v>
      </c>
      <c r="E748" s="439" t="s">
        <v>40</v>
      </c>
      <c r="F748" s="138"/>
      <c r="G748" s="138"/>
      <c r="H748" s="138"/>
      <c r="I748" s="138"/>
      <c r="J748" s="138"/>
      <c r="K748" s="138"/>
      <c r="L748" s="80" t="s">
        <v>51</v>
      </c>
      <c r="M748" s="202"/>
      <c r="N748" s="138"/>
      <c r="O748" s="622">
        <v>0</v>
      </c>
      <c r="P748" s="622">
        <v>0</v>
      </c>
      <c r="Q748" s="622">
        <v>0</v>
      </c>
      <c r="R748" s="622">
        <v>0</v>
      </c>
      <c r="S748" s="622">
        <v>0</v>
      </c>
      <c r="T748" s="153">
        <v>0</v>
      </c>
      <c r="U748" s="622">
        <v>0</v>
      </c>
      <c r="V748" s="154">
        <v>0</v>
      </c>
      <c r="W748" s="622">
        <v>0</v>
      </c>
      <c r="X748" s="633">
        <v>0</v>
      </c>
      <c r="Y748" s="622">
        <v>0</v>
      </c>
      <c r="Z748" s="154" t="s">
        <v>51</v>
      </c>
      <c r="AA748" s="622" t="s">
        <v>5367</v>
      </c>
      <c r="AB748" s="622" t="s">
        <v>5367</v>
      </c>
      <c r="AC748" s="131" t="s">
        <v>5289</v>
      </c>
      <c r="AD748" s="131" t="s">
        <v>5289</v>
      </c>
      <c r="AE748" s="131" t="s">
        <v>5289</v>
      </c>
      <c r="AF748" s="133" t="s">
        <v>5289</v>
      </c>
      <c r="AG748" s="107"/>
      <c r="AH748" s="107"/>
      <c r="AI748" s="107"/>
      <c r="AJ748" s="107"/>
      <c r="AK748" s="107"/>
      <c r="AL748" s="107"/>
    </row>
    <row r="749" spans="1:38" s="44" customFormat="1" ht="280.5" customHeight="1">
      <c r="A749" s="639">
        <v>39</v>
      </c>
      <c r="B749" s="627" t="s">
        <v>5459</v>
      </c>
      <c r="C749" s="627" t="s">
        <v>5427</v>
      </c>
      <c r="D749" s="627" t="s">
        <v>5510</v>
      </c>
      <c r="E749" s="759" t="s">
        <v>16734</v>
      </c>
      <c r="F749" s="138"/>
      <c r="G749" s="138"/>
      <c r="H749" s="138"/>
      <c r="I749" s="138"/>
      <c r="J749" s="138"/>
      <c r="K749" s="138"/>
      <c r="L749" s="80" t="s">
        <v>51</v>
      </c>
      <c r="M749" s="202"/>
      <c r="N749" s="138"/>
      <c r="O749" s="622">
        <v>0</v>
      </c>
      <c r="P749" s="622">
        <v>0</v>
      </c>
      <c r="Q749" s="622">
        <v>0</v>
      </c>
      <c r="R749" s="622">
        <v>0</v>
      </c>
      <c r="S749" s="622">
        <v>0</v>
      </c>
      <c r="T749" s="153">
        <v>0</v>
      </c>
      <c r="U749" s="622">
        <v>0</v>
      </c>
      <c r="V749" s="154">
        <v>0</v>
      </c>
      <c r="W749" s="622">
        <v>0</v>
      </c>
      <c r="X749" s="633">
        <v>0</v>
      </c>
      <c r="Y749" s="622">
        <v>0</v>
      </c>
      <c r="Z749" s="154" t="s">
        <v>51</v>
      </c>
      <c r="AA749" s="622" t="s">
        <v>5367</v>
      </c>
      <c r="AB749" s="622" t="s">
        <v>5367</v>
      </c>
      <c r="AC749" s="131" t="s">
        <v>5289</v>
      </c>
      <c r="AD749" s="131" t="s">
        <v>5289</v>
      </c>
      <c r="AE749" s="131" t="s">
        <v>5289</v>
      </c>
      <c r="AF749" s="133" t="s">
        <v>5289</v>
      </c>
      <c r="AG749" s="107"/>
      <c r="AH749" s="107"/>
      <c r="AI749" s="107"/>
      <c r="AJ749" s="107"/>
      <c r="AK749" s="107"/>
      <c r="AL749" s="107"/>
    </row>
    <row r="750" spans="1:38" s="44" customFormat="1" ht="191.25" customHeight="1">
      <c r="A750" s="639">
        <v>40</v>
      </c>
      <c r="B750" s="121" t="s">
        <v>5460</v>
      </c>
      <c r="C750" s="121" t="s">
        <v>5427</v>
      </c>
      <c r="D750" s="121" t="s">
        <v>5512</v>
      </c>
      <c r="E750" s="439" t="s">
        <v>16735</v>
      </c>
      <c r="F750" s="138"/>
      <c r="G750" s="138"/>
      <c r="H750" s="138"/>
      <c r="I750" s="138"/>
      <c r="J750" s="138"/>
      <c r="K750" s="138"/>
      <c r="L750" s="153" t="s">
        <v>51</v>
      </c>
      <c r="M750" s="202"/>
      <c r="N750" s="138"/>
      <c r="O750" s="622">
        <v>0</v>
      </c>
      <c r="P750" s="622">
        <v>0</v>
      </c>
      <c r="Q750" s="622">
        <v>0</v>
      </c>
      <c r="R750" s="622">
        <v>0</v>
      </c>
      <c r="S750" s="622">
        <v>0</v>
      </c>
      <c r="T750" s="153">
        <v>0</v>
      </c>
      <c r="U750" s="622">
        <v>0</v>
      </c>
      <c r="V750" s="154">
        <v>0</v>
      </c>
      <c r="W750" s="622">
        <v>0</v>
      </c>
      <c r="X750" s="633">
        <v>0</v>
      </c>
      <c r="Y750" s="622">
        <v>0</v>
      </c>
      <c r="Z750" s="154" t="s">
        <v>51</v>
      </c>
      <c r="AA750" s="622" t="s">
        <v>5367</v>
      </c>
      <c r="AB750" s="622" t="s">
        <v>5367</v>
      </c>
      <c r="AC750" s="131" t="s">
        <v>5289</v>
      </c>
      <c r="AD750" s="131" t="s">
        <v>5289</v>
      </c>
      <c r="AE750" s="131" t="s">
        <v>5289</v>
      </c>
      <c r="AF750" s="133" t="s">
        <v>5289</v>
      </c>
      <c r="AG750" s="107"/>
      <c r="AH750" s="107"/>
      <c r="AI750" s="107"/>
      <c r="AJ750" s="107"/>
      <c r="AK750" s="107"/>
      <c r="AL750" s="107"/>
    </row>
    <row r="751" spans="1:38" s="44" customFormat="1" ht="165.75" customHeight="1">
      <c r="A751" s="639">
        <v>41</v>
      </c>
      <c r="B751" s="121" t="s">
        <v>5417</v>
      </c>
      <c r="C751" s="121" t="s">
        <v>5427</v>
      </c>
      <c r="D751" s="121" t="s">
        <v>5514</v>
      </c>
      <c r="E751" s="434" t="s">
        <v>16736</v>
      </c>
      <c r="F751" s="138"/>
      <c r="G751" s="138"/>
      <c r="H751" s="138"/>
      <c r="I751" s="138"/>
      <c r="J751" s="138"/>
      <c r="K751" s="138"/>
      <c r="L751" s="153" t="s">
        <v>51</v>
      </c>
      <c r="M751" s="202"/>
      <c r="N751" s="138"/>
      <c r="O751" s="622">
        <v>0</v>
      </c>
      <c r="P751" s="622">
        <v>0</v>
      </c>
      <c r="Q751" s="622">
        <v>0</v>
      </c>
      <c r="R751" s="622">
        <v>0</v>
      </c>
      <c r="S751" s="622">
        <v>0</v>
      </c>
      <c r="T751" s="153">
        <v>0</v>
      </c>
      <c r="U751" s="622">
        <v>0</v>
      </c>
      <c r="V751" s="154">
        <v>0</v>
      </c>
      <c r="W751" s="622">
        <v>0</v>
      </c>
      <c r="X751" s="633">
        <v>0</v>
      </c>
      <c r="Y751" s="622">
        <v>0</v>
      </c>
      <c r="Z751" s="154" t="s">
        <v>51</v>
      </c>
      <c r="AA751" s="622" t="s">
        <v>5367</v>
      </c>
      <c r="AB751" s="622" t="s">
        <v>5367</v>
      </c>
      <c r="AC751" s="131" t="s">
        <v>5289</v>
      </c>
      <c r="AD751" s="131" t="s">
        <v>5289</v>
      </c>
      <c r="AE751" s="131" t="s">
        <v>5289</v>
      </c>
      <c r="AF751" s="133" t="s">
        <v>5289</v>
      </c>
      <c r="AG751" s="107"/>
      <c r="AH751" s="107"/>
      <c r="AI751" s="107"/>
      <c r="AJ751" s="107"/>
      <c r="AK751" s="107"/>
      <c r="AL751" s="107"/>
    </row>
    <row r="752" spans="1:38" s="44" customFormat="1" ht="63.75">
      <c r="A752" s="639">
        <v>42</v>
      </c>
      <c r="B752" s="121" t="s">
        <v>5461</v>
      </c>
      <c r="C752" s="121" t="s">
        <v>5427</v>
      </c>
      <c r="D752" s="121" t="s">
        <v>5482</v>
      </c>
      <c r="E752" s="440" t="s">
        <v>40</v>
      </c>
      <c r="F752" s="138"/>
      <c r="G752" s="138"/>
      <c r="H752" s="138"/>
      <c r="I752" s="138"/>
      <c r="J752" s="138"/>
      <c r="K752" s="138"/>
      <c r="L752" s="153" t="s">
        <v>51</v>
      </c>
      <c r="M752" s="202"/>
      <c r="N752" s="138"/>
      <c r="O752" s="624">
        <v>0</v>
      </c>
      <c r="P752" s="624">
        <v>0</v>
      </c>
      <c r="Q752" s="624">
        <v>0</v>
      </c>
      <c r="R752" s="624">
        <v>0</v>
      </c>
      <c r="S752" s="624">
        <v>0</v>
      </c>
      <c r="T752" s="153">
        <v>0</v>
      </c>
      <c r="U752" s="624">
        <v>0</v>
      </c>
      <c r="V752" s="633">
        <v>0</v>
      </c>
      <c r="W752" s="624">
        <v>0</v>
      </c>
      <c r="X752" s="633">
        <v>0</v>
      </c>
      <c r="Y752" s="624">
        <v>0</v>
      </c>
      <c r="Z752" s="154" t="s">
        <v>51</v>
      </c>
      <c r="AA752" s="622" t="s">
        <v>5367</v>
      </c>
      <c r="AB752" s="622" t="s">
        <v>5367</v>
      </c>
      <c r="AC752" s="131" t="s">
        <v>5289</v>
      </c>
      <c r="AD752" s="131" t="s">
        <v>5289</v>
      </c>
      <c r="AE752" s="131" t="s">
        <v>5289</v>
      </c>
      <c r="AF752" s="133" t="s">
        <v>5289</v>
      </c>
      <c r="AG752" s="107"/>
      <c r="AH752" s="107"/>
      <c r="AI752" s="107"/>
      <c r="AJ752" s="107"/>
      <c r="AK752" s="107"/>
      <c r="AL752" s="107"/>
    </row>
    <row r="753" spans="1:38" s="44" customFormat="1" ht="76.5">
      <c r="A753" s="639">
        <v>43</v>
      </c>
      <c r="B753" s="121" t="s">
        <v>5405</v>
      </c>
      <c r="C753" s="121" t="s">
        <v>5427</v>
      </c>
      <c r="D753" s="121" t="s">
        <v>5508</v>
      </c>
      <c r="E753" s="434" t="s">
        <v>40</v>
      </c>
      <c r="F753" s="138"/>
      <c r="G753" s="138"/>
      <c r="H753" s="138"/>
      <c r="I753" s="138"/>
      <c r="J753" s="138"/>
      <c r="K753" s="138"/>
      <c r="L753" s="153" t="s">
        <v>51</v>
      </c>
      <c r="M753" s="202"/>
      <c r="N753" s="138"/>
      <c r="O753" s="624">
        <v>0</v>
      </c>
      <c r="P753" s="624">
        <v>0</v>
      </c>
      <c r="Q753" s="624">
        <v>0</v>
      </c>
      <c r="R753" s="624">
        <v>0</v>
      </c>
      <c r="S753" s="624">
        <v>0</v>
      </c>
      <c r="T753" s="153">
        <v>0</v>
      </c>
      <c r="U753" s="624">
        <v>0</v>
      </c>
      <c r="V753" s="633">
        <v>0</v>
      </c>
      <c r="W753" s="624">
        <v>0</v>
      </c>
      <c r="X753" s="633">
        <v>0</v>
      </c>
      <c r="Y753" s="624">
        <v>0</v>
      </c>
      <c r="Z753" s="154" t="s">
        <v>51</v>
      </c>
      <c r="AA753" s="622" t="s">
        <v>5367</v>
      </c>
      <c r="AB753" s="622" t="s">
        <v>5367</v>
      </c>
      <c r="AC753" s="131" t="s">
        <v>5289</v>
      </c>
      <c r="AD753" s="131" t="s">
        <v>5289</v>
      </c>
      <c r="AE753" s="131" t="s">
        <v>5289</v>
      </c>
      <c r="AF753" s="133" t="s">
        <v>5289</v>
      </c>
      <c r="AG753" s="107"/>
      <c r="AH753" s="107"/>
      <c r="AI753" s="107"/>
      <c r="AJ753" s="107"/>
      <c r="AK753" s="107"/>
      <c r="AL753" s="107"/>
    </row>
    <row r="754" spans="1:38" s="44" customFormat="1" ht="102">
      <c r="A754" s="639">
        <v>44</v>
      </c>
      <c r="B754" s="121" t="s">
        <v>5462</v>
      </c>
      <c r="C754" s="121" t="s">
        <v>5427</v>
      </c>
      <c r="D754" s="121" t="s">
        <v>5515</v>
      </c>
      <c r="E754" s="434" t="s">
        <v>40</v>
      </c>
      <c r="F754" s="138"/>
      <c r="G754" s="138"/>
      <c r="H754" s="138"/>
      <c r="I754" s="138"/>
      <c r="J754" s="138"/>
      <c r="K754" s="138"/>
      <c r="L754" s="153" t="s">
        <v>51</v>
      </c>
      <c r="M754" s="202"/>
      <c r="N754" s="138"/>
      <c r="O754" s="624">
        <v>0</v>
      </c>
      <c r="P754" s="624">
        <v>0</v>
      </c>
      <c r="Q754" s="624">
        <v>0</v>
      </c>
      <c r="R754" s="624">
        <v>0</v>
      </c>
      <c r="S754" s="624">
        <v>0</v>
      </c>
      <c r="T754" s="153">
        <v>0</v>
      </c>
      <c r="U754" s="624">
        <v>0</v>
      </c>
      <c r="V754" s="633">
        <v>0</v>
      </c>
      <c r="W754" s="624">
        <v>0</v>
      </c>
      <c r="X754" s="633">
        <v>0</v>
      </c>
      <c r="Y754" s="624">
        <v>0</v>
      </c>
      <c r="Z754" s="154" t="s">
        <v>51</v>
      </c>
      <c r="AA754" s="622" t="s">
        <v>5367</v>
      </c>
      <c r="AB754" s="622" t="s">
        <v>5367</v>
      </c>
      <c r="AC754" s="131" t="s">
        <v>5289</v>
      </c>
      <c r="AD754" s="131" t="s">
        <v>5289</v>
      </c>
      <c r="AE754" s="131" t="s">
        <v>5289</v>
      </c>
      <c r="AF754" s="133" t="s">
        <v>5289</v>
      </c>
      <c r="AG754" s="107"/>
      <c r="AH754" s="107"/>
      <c r="AI754" s="107"/>
      <c r="AJ754" s="107"/>
      <c r="AK754" s="107"/>
      <c r="AL754" s="107"/>
    </row>
    <row r="755" spans="1:38" ht="89.25">
      <c r="A755" s="639">
        <v>45</v>
      </c>
      <c r="B755" s="121" t="s">
        <v>5419</v>
      </c>
      <c r="C755" s="121" t="s">
        <v>5427</v>
      </c>
      <c r="D755" s="121" t="s">
        <v>5500</v>
      </c>
      <c r="E755" s="434" t="s">
        <v>40</v>
      </c>
      <c r="F755" s="138"/>
      <c r="G755" s="138"/>
      <c r="H755" s="138"/>
      <c r="I755" s="138"/>
      <c r="J755" s="138"/>
      <c r="K755" s="138"/>
      <c r="L755" s="153" t="s">
        <v>51</v>
      </c>
      <c r="M755" s="202"/>
      <c r="N755" s="138"/>
      <c r="O755" s="622">
        <v>0</v>
      </c>
      <c r="P755" s="622">
        <v>0</v>
      </c>
      <c r="Q755" s="622">
        <v>0</v>
      </c>
      <c r="R755" s="622">
        <v>0</v>
      </c>
      <c r="S755" s="622">
        <v>0</v>
      </c>
      <c r="T755" s="153">
        <v>0</v>
      </c>
      <c r="U755" s="622">
        <v>0</v>
      </c>
      <c r="V755" s="154">
        <v>0</v>
      </c>
      <c r="W755" s="622">
        <v>0</v>
      </c>
      <c r="X755" s="633">
        <v>0</v>
      </c>
      <c r="Y755" s="622">
        <v>0</v>
      </c>
      <c r="Z755" s="154" t="s">
        <v>51</v>
      </c>
      <c r="AA755" s="622" t="s">
        <v>5367</v>
      </c>
      <c r="AB755" s="622" t="s">
        <v>5367</v>
      </c>
      <c r="AC755" s="131" t="s">
        <v>5289</v>
      </c>
      <c r="AD755" s="131" t="s">
        <v>5289</v>
      </c>
      <c r="AE755" s="131" t="s">
        <v>5289</v>
      </c>
      <c r="AF755" s="133" t="s">
        <v>5289</v>
      </c>
    </row>
    <row r="756" spans="1:38" ht="76.5">
      <c r="A756" s="639">
        <v>46</v>
      </c>
      <c r="B756" s="121" t="s">
        <v>5420</v>
      </c>
      <c r="C756" s="121" t="s">
        <v>5427</v>
      </c>
      <c r="D756" s="121" t="s">
        <v>5501</v>
      </c>
      <c r="E756" s="434" t="s">
        <v>40</v>
      </c>
      <c r="F756" s="138"/>
      <c r="G756" s="138"/>
      <c r="H756" s="138"/>
      <c r="I756" s="138"/>
      <c r="J756" s="138"/>
      <c r="K756" s="138"/>
      <c r="L756" s="153" t="s">
        <v>51</v>
      </c>
      <c r="M756" s="202"/>
      <c r="N756" s="138"/>
      <c r="O756" s="622">
        <v>0</v>
      </c>
      <c r="P756" s="622">
        <v>0</v>
      </c>
      <c r="Q756" s="622">
        <v>0</v>
      </c>
      <c r="R756" s="622">
        <v>0</v>
      </c>
      <c r="S756" s="622">
        <v>0</v>
      </c>
      <c r="T756" s="153">
        <v>0</v>
      </c>
      <c r="U756" s="622">
        <v>0</v>
      </c>
      <c r="V756" s="154">
        <v>0</v>
      </c>
      <c r="W756" s="622">
        <v>0</v>
      </c>
      <c r="X756" s="633">
        <v>0</v>
      </c>
      <c r="Y756" s="622">
        <v>0</v>
      </c>
      <c r="Z756" s="154" t="s">
        <v>51</v>
      </c>
      <c r="AA756" s="622" t="s">
        <v>5367</v>
      </c>
      <c r="AB756" s="622" t="s">
        <v>5367</v>
      </c>
      <c r="AC756" s="131" t="s">
        <v>5289</v>
      </c>
      <c r="AD756" s="131" t="s">
        <v>5289</v>
      </c>
      <c r="AE756" s="131" t="s">
        <v>5289</v>
      </c>
      <c r="AF756" s="133" t="s">
        <v>5289</v>
      </c>
    </row>
    <row r="757" spans="1:38" ht="89.25">
      <c r="A757" s="639">
        <v>47</v>
      </c>
      <c r="B757" s="121" t="s">
        <v>4805</v>
      </c>
      <c r="C757" s="121" t="s">
        <v>5427</v>
      </c>
      <c r="D757" s="121" t="s">
        <v>5475</v>
      </c>
      <c r="E757" s="434" t="s">
        <v>40</v>
      </c>
      <c r="F757" s="138"/>
      <c r="G757" s="138"/>
      <c r="H757" s="138"/>
      <c r="I757" s="138"/>
      <c r="J757" s="138"/>
      <c r="K757" s="138"/>
      <c r="L757" s="153" t="s">
        <v>51</v>
      </c>
      <c r="M757" s="202"/>
      <c r="N757" s="138"/>
      <c r="O757" s="622">
        <v>0</v>
      </c>
      <c r="P757" s="622">
        <v>0</v>
      </c>
      <c r="Q757" s="622">
        <v>0</v>
      </c>
      <c r="R757" s="622">
        <v>0</v>
      </c>
      <c r="S757" s="622">
        <v>0</v>
      </c>
      <c r="T757" s="153">
        <v>0</v>
      </c>
      <c r="U757" s="622">
        <v>0</v>
      </c>
      <c r="V757" s="154">
        <v>0</v>
      </c>
      <c r="W757" s="622">
        <v>0</v>
      </c>
      <c r="X757" s="633">
        <v>0</v>
      </c>
      <c r="Y757" s="622">
        <v>0</v>
      </c>
      <c r="Z757" s="154" t="s">
        <v>51</v>
      </c>
      <c r="AA757" s="622" t="s">
        <v>5367</v>
      </c>
      <c r="AB757" s="622" t="s">
        <v>5367</v>
      </c>
      <c r="AC757" s="131" t="s">
        <v>5289</v>
      </c>
      <c r="AD757" s="131" t="s">
        <v>5289</v>
      </c>
      <c r="AE757" s="131" t="s">
        <v>5289</v>
      </c>
      <c r="AF757" s="133" t="s">
        <v>5289</v>
      </c>
    </row>
    <row r="758" spans="1:38" ht="76.5">
      <c r="A758" s="639">
        <v>48</v>
      </c>
      <c r="B758" s="121" t="s">
        <v>5463</v>
      </c>
      <c r="C758" s="121" t="s">
        <v>5427</v>
      </c>
      <c r="D758" s="121" t="s">
        <v>5516</v>
      </c>
      <c r="E758" s="434" t="s">
        <v>40</v>
      </c>
      <c r="F758" s="138"/>
      <c r="G758" s="138"/>
      <c r="H758" s="138"/>
      <c r="I758" s="138"/>
      <c r="J758" s="138"/>
      <c r="K758" s="138"/>
      <c r="L758" s="153" t="s">
        <v>51</v>
      </c>
      <c r="M758" s="202"/>
      <c r="N758" s="138"/>
      <c r="O758" s="622">
        <v>0</v>
      </c>
      <c r="P758" s="622">
        <v>0</v>
      </c>
      <c r="Q758" s="622">
        <v>0</v>
      </c>
      <c r="R758" s="622">
        <v>0</v>
      </c>
      <c r="S758" s="622">
        <v>0</v>
      </c>
      <c r="T758" s="153">
        <v>0</v>
      </c>
      <c r="U758" s="622">
        <v>0</v>
      </c>
      <c r="V758" s="154">
        <v>0</v>
      </c>
      <c r="W758" s="622">
        <v>0</v>
      </c>
      <c r="X758" s="633">
        <v>0</v>
      </c>
      <c r="Y758" s="622">
        <v>0</v>
      </c>
      <c r="Z758" s="154" t="s">
        <v>51</v>
      </c>
      <c r="AA758" s="622" t="s">
        <v>5367</v>
      </c>
      <c r="AB758" s="622" t="s">
        <v>5367</v>
      </c>
      <c r="AC758" s="131" t="s">
        <v>5289</v>
      </c>
      <c r="AD758" s="131" t="s">
        <v>5289</v>
      </c>
      <c r="AE758" s="131" t="s">
        <v>5289</v>
      </c>
      <c r="AF758" s="133" t="s">
        <v>5289</v>
      </c>
    </row>
    <row r="759" spans="1:38" ht="89.25">
      <c r="A759" s="639">
        <v>49</v>
      </c>
      <c r="B759" s="121" t="s">
        <v>5407</v>
      </c>
      <c r="C759" s="121" t="s">
        <v>5427</v>
      </c>
      <c r="D759" s="121" t="s">
        <v>5517</v>
      </c>
      <c r="E759" s="434" t="s">
        <v>40</v>
      </c>
      <c r="F759" s="138"/>
      <c r="G759" s="138"/>
      <c r="H759" s="138"/>
      <c r="I759" s="138"/>
      <c r="J759" s="138"/>
      <c r="K759" s="138"/>
      <c r="L759" s="153" t="s">
        <v>51</v>
      </c>
      <c r="M759" s="202"/>
      <c r="N759" s="138"/>
      <c r="O759" s="622">
        <v>0</v>
      </c>
      <c r="P759" s="622">
        <v>0</v>
      </c>
      <c r="Q759" s="622">
        <v>0</v>
      </c>
      <c r="R759" s="622">
        <v>0</v>
      </c>
      <c r="S759" s="622">
        <v>0</v>
      </c>
      <c r="T759" s="153">
        <v>0</v>
      </c>
      <c r="U759" s="622">
        <v>0</v>
      </c>
      <c r="V759" s="154">
        <v>0</v>
      </c>
      <c r="W759" s="622">
        <v>0</v>
      </c>
      <c r="X759" s="633">
        <v>0</v>
      </c>
      <c r="Y759" s="622">
        <v>0</v>
      </c>
      <c r="Z759" s="154" t="s">
        <v>51</v>
      </c>
      <c r="AA759" s="622" t="s">
        <v>5367</v>
      </c>
      <c r="AB759" s="622" t="s">
        <v>5367</v>
      </c>
      <c r="AC759" s="131" t="s">
        <v>5289</v>
      </c>
      <c r="AD759" s="131" t="s">
        <v>5289</v>
      </c>
      <c r="AE759" s="131" t="s">
        <v>5289</v>
      </c>
      <c r="AF759" s="133" t="s">
        <v>5289</v>
      </c>
    </row>
    <row r="760" spans="1:38" ht="89.25">
      <c r="A760" s="639">
        <v>50</v>
      </c>
      <c r="B760" s="121" t="s">
        <v>5408</v>
      </c>
      <c r="C760" s="121" t="s">
        <v>5427</v>
      </c>
      <c r="D760" s="121" t="s">
        <v>5518</v>
      </c>
      <c r="E760" s="434" t="s">
        <v>40</v>
      </c>
      <c r="F760" s="138"/>
      <c r="G760" s="138"/>
      <c r="H760" s="138"/>
      <c r="I760" s="138"/>
      <c r="J760" s="138"/>
      <c r="K760" s="138"/>
      <c r="L760" s="153" t="s">
        <v>51</v>
      </c>
      <c r="M760" s="202"/>
      <c r="N760" s="138"/>
      <c r="O760" s="622">
        <v>0</v>
      </c>
      <c r="P760" s="622">
        <v>0</v>
      </c>
      <c r="Q760" s="622">
        <v>0</v>
      </c>
      <c r="R760" s="622">
        <v>0</v>
      </c>
      <c r="S760" s="622">
        <v>0</v>
      </c>
      <c r="T760" s="153">
        <v>0</v>
      </c>
      <c r="U760" s="622">
        <v>0</v>
      </c>
      <c r="V760" s="154">
        <v>0</v>
      </c>
      <c r="W760" s="622">
        <v>0</v>
      </c>
      <c r="X760" s="633">
        <v>0</v>
      </c>
      <c r="Y760" s="622">
        <v>0</v>
      </c>
      <c r="Z760" s="154" t="s">
        <v>51</v>
      </c>
      <c r="AA760" s="622" t="s">
        <v>5367</v>
      </c>
      <c r="AB760" s="622" t="s">
        <v>5367</v>
      </c>
      <c r="AC760" s="131" t="s">
        <v>5289</v>
      </c>
      <c r="AD760" s="131" t="s">
        <v>5289</v>
      </c>
      <c r="AE760" s="131" t="s">
        <v>5289</v>
      </c>
      <c r="AF760" s="133" t="s">
        <v>5289</v>
      </c>
    </row>
    <row r="761" spans="1:38" ht="191.25" customHeight="1">
      <c r="A761" s="639">
        <v>51</v>
      </c>
      <c r="B761" s="121" t="s">
        <v>5409</v>
      </c>
      <c r="C761" s="121" t="s">
        <v>5427</v>
      </c>
      <c r="D761" s="121" t="s">
        <v>5519</v>
      </c>
      <c r="E761" s="439" t="s">
        <v>16737</v>
      </c>
      <c r="F761" s="138"/>
      <c r="G761" s="138"/>
      <c r="H761" s="138"/>
      <c r="I761" s="138"/>
      <c r="J761" s="138"/>
      <c r="K761" s="138"/>
      <c r="L761" s="153" t="s">
        <v>51</v>
      </c>
      <c r="M761" s="202"/>
      <c r="N761" s="138"/>
      <c r="O761" s="622">
        <v>0</v>
      </c>
      <c r="P761" s="622">
        <v>0</v>
      </c>
      <c r="Q761" s="622">
        <v>0</v>
      </c>
      <c r="R761" s="622">
        <v>0</v>
      </c>
      <c r="S761" s="622">
        <v>0</v>
      </c>
      <c r="T761" s="153">
        <v>0</v>
      </c>
      <c r="U761" s="622">
        <v>0</v>
      </c>
      <c r="V761" s="154">
        <v>0</v>
      </c>
      <c r="W761" s="622">
        <v>0</v>
      </c>
      <c r="X761" s="633">
        <v>0</v>
      </c>
      <c r="Y761" s="622">
        <v>0</v>
      </c>
      <c r="Z761" s="154" t="s">
        <v>51</v>
      </c>
      <c r="AA761" s="622" t="s">
        <v>5367</v>
      </c>
      <c r="AB761" s="622" t="s">
        <v>5367</v>
      </c>
      <c r="AC761" s="131" t="s">
        <v>5289</v>
      </c>
      <c r="AD761" s="131" t="s">
        <v>5289</v>
      </c>
      <c r="AE761" s="131" t="s">
        <v>5289</v>
      </c>
      <c r="AF761" s="133" t="s">
        <v>5289</v>
      </c>
    </row>
    <row r="762" spans="1:38" ht="89.25">
      <c r="A762" s="639">
        <v>52</v>
      </c>
      <c r="B762" s="121" t="s">
        <v>5421</v>
      </c>
      <c r="C762" s="121" t="s">
        <v>5427</v>
      </c>
      <c r="D762" s="121" t="s">
        <v>5476</v>
      </c>
      <c r="E762" s="434" t="s">
        <v>40</v>
      </c>
      <c r="F762" s="138"/>
      <c r="G762" s="138"/>
      <c r="H762" s="138"/>
      <c r="I762" s="138"/>
      <c r="J762" s="138"/>
      <c r="K762" s="138"/>
      <c r="L762" s="153" t="s">
        <v>51</v>
      </c>
      <c r="M762" s="202"/>
      <c r="N762" s="138"/>
      <c r="O762" s="622">
        <v>0</v>
      </c>
      <c r="P762" s="622">
        <v>0</v>
      </c>
      <c r="Q762" s="622">
        <v>0</v>
      </c>
      <c r="R762" s="622">
        <v>0</v>
      </c>
      <c r="S762" s="622">
        <v>0</v>
      </c>
      <c r="T762" s="153">
        <v>0</v>
      </c>
      <c r="U762" s="622">
        <v>0</v>
      </c>
      <c r="V762" s="154">
        <v>0</v>
      </c>
      <c r="W762" s="622">
        <v>0</v>
      </c>
      <c r="X762" s="633">
        <v>0</v>
      </c>
      <c r="Y762" s="622">
        <v>0</v>
      </c>
      <c r="Z762" s="154" t="s">
        <v>51</v>
      </c>
      <c r="AA762" s="622" t="s">
        <v>5367</v>
      </c>
      <c r="AB762" s="622" t="s">
        <v>5367</v>
      </c>
      <c r="AC762" s="131" t="s">
        <v>5289</v>
      </c>
      <c r="AD762" s="131" t="s">
        <v>5289</v>
      </c>
      <c r="AE762" s="131" t="s">
        <v>5289</v>
      </c>
      <c r="AF762" s="133" t="s">
        <v>5289</v>
      </c>
    </row>
    <row r="763" spans="1:38" s="44" customFormat="1" ht="242.25" customHeight="1">
      <c r="A763" s="639">
        <v>53</v>
      </c>
      <c r="B763" s="121" t="s">
        <v>5464</v>
      </c>
      <c r="C763" s="121" t="s">
        <v>5427</v>
      </c>
      <c r="D763" s="121" t="s">
        <v>5522</v>
      </c>
      <c r="E763" s="439" t="s">
        <v>16738</v>
      </c>
      <c r="F763" s="138"/>
      <c r="G763" s="138"/>
      <c r="H763" s="138"/>
      <c r="I763" s="138"/>
      <c r="J763" s="138"/>
      <c r="K763" s="138"/>
      <c r="L763" s="153" t="s">
        <v>51</v>
      </c>
      <c r="M763" s="202"/>
      <c r="N763" s="138"/>
      <c r="O763" s="622">
        <v>0</v>
      </c>
      <c r="P763" s="622">
        <v>0</v>
      </c>
      <c r="Q763" s="622">
        <v>0</v>
      </c>
      <c r="R763" s="622">
        <v>0</v>
      </c>
      <c r="S763" s="622">
        <v>0</v>
      </c>
      <c r="T763" s="153">
        <v>0</v>
      </c>
      <c r="U763" s="622">
        <v>0</v>
      </c>
      <c r="V763" s="154">
        <v>0</v>
      </c>
      <c r="W763" s="622">
        <v>0</v>
      </c>
      <c r="X763" s="633">
        <v>0</v>
      </c>
      <c r="Y763" s="622">
        <v>0</v>
      </c>
      <c r="Z763" s="154" t="s">
        <v>51</v>
      </c>
      <c r="AA763" s="622" t="s">
        <v>5367</v>
      </c>
      <c r="AB763" s="622" t="s">
        <v>5367</v>
      </c>
      <c r="AC763" s="131" t="s">
        <v>5289</v>
      </c>
      <c r="AD763" s="131" t="s">
        <v>5289</v>
      </c>
      <c r="AE763" s="131" t="s">
        <v>5289</v>
      </c>
      <c r="AF763" s="133" t="s">
        <v>5289</v>
      </c>
      <c r="AG763" s="107"/>
      <c r="AH763" s="107"/>
      <c r="AI763" s="107"/>
      <c r="AJ763" s="107"/>
      <c r="AK763" s="107"/>
      <c r="AL763" s="107"/>
    </row>
    <row r="764" spans="1:38" s="44" customFormat="1" ht="216.75" customHeight="1">
      <c r="A764" s="639">
        <v>54</v>
      </c>
      <c r="B764" s="121" t="s">
        <v>5465</v>
      </c>
      <c r="C764" s="121" t="s">
        <v>5427</v>
      </c>
      <c r="D764" s="121" t="s">
        <v>5523</v>
      </c>
      <c r="E764" s="439" t="s">
        <v>16739</v>
      </c>
      <c r="F764" s="138"/>
      <c r="G764" s="138"/>
      <c r="H764" s="138"/>
      <c r="I764" s="138"/>
      <c r="J764" s="138"/>
      <c r="K764" s="138"/>
      <c r="L764" s="153" t="s">
        <v>51</v>
      </c>
      <c r="M764" s="202"/>
      <c r="N764" s="138"/>
      <c r="O764" s="622">
        <v>0</v>
      </c>
      <c r="P764" s="622">
        <v>0</v>
      </c>
      <c r="Q764" s="622">
        <v>0</v>
      </c>
      <c r="R764" s="622">
        <v>0</v>
      </c>
      <c r="S764" s="622">
        <v>0</v>
      </c>
      <c r="T764" s="153">
        <v>0</v>
      </c>
      <c r="U764" s="622">
        <v>0</v>
      </c>
      <c r="V764" s="154">
        <v>0</v>
      </c>
      <c r="W764" s="622">
        <v>0</v>
      </c>
      <c r="X764" s="633">
        <v>0</v>
      </c>
      <c r="Y764" s="622">
        <v>0</v>
      </c>
      <c r="Z764" s="154" t="s">
        <v>51</v>
      </c>
      <c r="AA764" s="622" t="s">
        <v>5367</v>
      </c>
      <c r="AB764" s="622" t="s">
        <v>5367</v>
      </c>
      <c r="AC764" s="131" t="s">
        <v>5289</v>
      </c>
      <c r="AD764" s="131" t="s">
        <v>5289</v>
      </c>
      <c r="AE764" s="131" t="s">
        <v>5289</v>
      </c>
      <c r="AF764" s="133" t="s">
        <v>5289</v>
      </c>
      <c r="AG764" s="107"/>
      <c r="AH764" s="107"/>
      <c r="AI764" s="107"/>
      <c r="AJ764" s="107"/>
      <c r="AK764" s="107"/>
      <c r="AL764" s="107"/>
    </row>
    <row r="765" spans="1:38" s="44" customFormat="1" ht="178.5" customHeight="1">
      <c r="A765" s="639">
        <v>55</v>
      </c>
      <c r="B765" s="121" t="s">
        <v>5466</v>
      </c>
      <c r="C765" s="121" t="s">
        <v>5427</v>
      </c>
      <c r="D765" s="121" t="s">
        <v>5524</v>
      </c>
      <c r="E765" s="439" t="s">
        <v>16740</v>
      </c>
      <c r="F765" s="138"/>
      <c r="G765" s="138"/>
      <c r="H765" s="138"/>
      <c r="I765" s="138"/>
      <c r="J765" s="138"/>
      <c r="K765" s="138"/>
      <c r="L765" s="153" t="s">
        <v>51</v>
      </c>
      <c r="M765" s="202"/>
      <c r="N765" s="138"/>
      <c r="O765" s="622">
        <v>0</v>
      </c>
      <c r="P765" s="622">
        <v>0</v>
      </c>
      <c r="Q765" s="622">
        <v>0</v>
      </c>
      <c r="R765" s="622">
        <v>0</v>
      </c>
      <c r="S765" s="622">
        <v>0</v>
      </c>
      <c r="T765" s="153">
        <v>0</v>
      </c>
      <c r="U765" s="622">
        <v>0</v>
      </c>
      <c r="V765" s="154">
        <v>0</v>
      </c>
      <c r="W765" s="622">
        <v>0</v>
      </c>
      <c r="X765" s="633">
        <v>0</v>
      </c>
      <c r="Y765" s="622">
        <v>0</v>
      </c>
      <c r="Z765" s="154" t="s">
        <v>51</v>
      </c>
      <c r="AA765" s="622" t="s">
        <v>5367</v>
      </c>
      <c r="AB765" s="622" t="s">
        <v>5367</v>
      </c>
      <c r="AC765" s="131" t="s">
        <v>5289</v>
      </c>
      <c r="AD765" s="131" t="s">
        <v>5289</v>
      </c>
      <c r="AE765" s="131" t="s">
        <v>5289</v>
      </c>
      <c r="AF765" s="133" t="s">
        <v>5289</v>
      </c>
      <c r="AG765" s="107"/>
      <c r="AH765" s="107"/>
      <c r="AI765" s="107"/>
      <c r="AJ765" s="107"/>
      <c r="AK765" s="107"/>
      <c r="AL765" s="107"/>
    </row>
    <row r="766" spans="1:38" s="44" customFormat="1" ht="114.75">
      <c r="A766" s="639">
        <v>56</v>
      </c>
      <c r="B766" s="121" t="s">
        <v>5525</v>
      </c>
      <c r="C766" s="121" t="s">
        <v>5427</v>
      </c>
      <c r="D766" s="121" t="s">
        <v>5824</v>
      </c>
      <c r="E766" s="434" t="s">
        <v>40</v>
      </c>
      <c r="F766" s="138"/>
      <c r="G766" s="138"/>
      <c r="H766" s="138"/>
      <c r="I766" s="138"/>
      <c r="J766" s="138"/>
      <c r="K766" s="138"/>
      <c r="L766" s="153" t="s">
        <v>51</v>
      </c>
      <c r="M766" s="202"/>
      <c r="N766" s="138"/>
      <c r="O766" s="622">
        <v>0</v>
      </c>
      <c r="P766" s="622">
        <v>0</v>
      </c>
      <c r="Q766" s="622">
        <v>0</v>
      </c>
      <c r="R766" s="622">
        <v>0</v>
      </c>
      <c r="S766" s="622">
        <v>0</v>
      </c>
      <c r="T766" s="153">
        <v>0</v>
      </c>
      <c r="U766" s="622">
        <v>0</v>
      </c>
      <c r="V766" s="154">
        <v>0</v>
      </c>
      <c r="W766" s="622">
        <v>0</v>
      </c>
      <c r="X766" s="633">
        <v>0</v>
      </c>
      <c r="Y766" s="622">
        <v>0</v>
      </c>
      <c r="Z766" s="154" t="s">
        <v>51</v>
      </c>
      <c r="AA766" s="622" t="s">
        <v>5367</v>
      </c>
      <c r="AB766" s="622" t="s">
        <v>5367</v>
      </c>
      <c r="AC766" s="131" t="s">
        <v>5289</v>
      </c>
      <c r="AD766" s="131" t="s">
        <v>5289</v>
      </c>
      <c r="AE766" s="131" t="s">
        <v>5289</v>
      </c>
      <c r="AF766" s="133" t="s">
        <v>5289</v>
      </c>
      <c r="AG766" s="107"/>
      <c r="AH766" s="107"/>
      <c r="AI766" s="107"/>
      <c r="AJ766" s="107"/>
      <c r="AK766" s="107"/>
      <c r="AL766" s="107"/>
    </row>
    <row r="767" spans="1:38" ht="89.25">
      <c r="A767" s="639">
        <v>57</v>
      </c>
      <c r="B767" s="121" t="s">
        <v>13735</v>
      </c>
      <c r="C767" s="121" t="s">
        <v>5427</v>
      </c>
      <c r="D767" s="121" t="s">
        <v>5825</v>
      </c>
      <c r="E767" s="434" t="s">
        <v>40</v>
      </c>
      <c r="F767" s="138"/>
      <c r="G767" s="138"/>
      <c r="H767" s="138"/>
      <c r="I767" s="138"/>
      <c r="J767" s="138"/>
      <c r="K767" s="138"/>
      <c r="L767" s="153" t="s">
        <v>51</v>
      </c>
      <c r="M767" s="202"/>
      <c r="N767" s="138"/>
      <c r="O767" s="622">
        <v>0</v>
      </c>
      <c r="P767" s="622">
        <v>0</v>
      </c>
      <c r="Q767" s="622">
        <v>0</v>
      </c>
      <c r="R767" s="622">
        <v>0</v>
      </c>
      <c r="S767" s="622">
        <v>0</v>
      </c>
      <c r="T767" s="153">
        <v>0</v>
      </c>
      <c r="U767" s="622">
        <v>0</v>
      </c>
      <c r="V767" s="154">
        <v>0</v>
      </c>
      <c r="W767" s="622">
        <v>0</v>
      </c>
      <c r="X767" s="633">
        <v>0</v>
      </c>
      <c r="Y767" s="622">
        <v>0</v>
      </c>
      <c r="Z767" s="154" t="s">
        <v>51</v>
      </c>
      <c r="AA767" s="622" t="s">
        <v>5367</v>
      </c>
      <c r="AB767" s="622" t="s">
        <v>5367</v>
      </c>
      <c r="AC767" s="131" t="s">
        <v>5289</v>
      </c>
      <c r="AD767" s="131" t="s">
        <v>5289</v>
      </c>
      <c r="AE767" s="131" t="s">
        <v>5289</v>
      </c>
      <c r="AF767" s="133" t="s">
        <v>5289</v>
      </c>
    </row>
    <row r="768" spans="1:38" s="44" customFormat="1" ht="89.25">
      <c r="A768" s="639">
        <v>58</v>
      </c>
      <c r="B768" s="121" t="s">
        <v>20519</v>
      </c>
      <c r="C768" s="121" t="s">
        <v>5427</v>
      </c>
      <c r="D768" s="140" t="s">
        <v>21401</v>
      </c>
      <c r="E768" s="80" t="s">
        <v>40</v>
      </c>
      <c r="F768" s="503"/>
      <c r="G768" s="503"/>
      <c r="H768" s="503"/>
      <c r="I768" s="503"/>
      <c r="J768" s="503"/>
      <c r="K768" s="503"/>
      <c r="L768" s="153" t="s">
        <v>51</v>
      </c>
      <c r="M768" s="582"/>
      <c r="N768" s="503"/>
      <c r="O768" s="622">
        <v>0</v>
      </c>
      <c r="P768" s="622">
        <v>0</v>
      </c>
      <c r="Q768" s="622">
        <v>0</v>
      </c>
      <c r="R768" s="622">
        <v>0</v>
      </c>
      <c r="S768" s="622">
        <v>0</v>
      </c>
      <c r="T768" s="153">
        <v>0</v>
      </c>
      <c r="U768" s="622">
        <v>0</v>
      </c>
      <c r="V768" s="154">
        <v>0</v>
      </c>
      <c r="W768" s="622">
        <v>0</v>
      </c>
      <c r="X768" s="633">
        <v>0</v>
      </c>
      <c r="Y768" s="622">
        <v>0</v>
      </c>
      <c r="Z768" s="154" t="s">
        <v>51</v>
      </c>
      <c r="AA768" s="622" t="s">
        <v>5367</v>
      </c>
      <c r="AB768" s="622" t="s">
        <v>5367</v>
      </c>
      <c r="AC768" s="131" t="s">
        <v>5289</v>
      </c>
      <c r="AD768" s="131" t="s">
        <v>5289</v>
      </c>
      <c r="AE768" s="131" t="s">
        <v>5289</v>
      </c>
      <c r="AF768" s="133" t="s">
        <v>5289</v>
      </c>
      <c r="AG768" s="107"/>
      <c r="AH768" s="107"/>
      <c r="AI768" s="107"/>
      <c r="AJ768" s="107"/>
      <c r="AK768" s="107"/>
      <c r="AL768" s="107"/>
    </row>
    <row r="769" spans="1:38" s="44" customFormat="1" ht="89.25">
      <c r="A769" s="639">
        <v>59</v>
      </c>
      <c r="B769" s="121" t="s">
        <v>20520</v>
      </c>
      <c r="C769" s="121" t="s">
        <v>5427</v>
      </c>
      <c r="D769" s="140" t="s">
        <v>21402</v>
      </c>
      <c r="E769" s="80" t="s">
        <v>40</v>
      </c>
      <c r="F769" s="503"/>
      <c r="G769" s="503"/>
      <c r="H769" s="503"/>
      <c r="I769" s="503"/>
      <c r="J769" s="503"/>
      <c r="K769" s="503"/>
      <c r="L769" s="153" t="s">
        <v>51</v>
      </c>
      <c r="M769" s="582"/>
      <c r="N769" s="503"/>
      <c r="O769" s="622">
        <v>0</v>
      </c>
      <c r="P769" s="622">
        <v>0</v>
      </c>
      <c r="Q769" s="622">
        <v>0</v>
      </c>
      <c r="R769" s="622">
        <v>0</v>
      </c>
      <c r="S769" s="622">
        <v>0</v>
      </c>
      <c r="T769" s="153">
        <v>0</v>
      </c>
      <c r="U769" s="622">
        <v>0</v>
      </c>
      <c r="V769" s="154">
        <v>0</v>
      </c>
      <c r="W769" s="622">
        <v>0</v>
      </c>
      <c r="X769" s="633">
        <v>0</v>
      </c>
      <c r="Y769" s="622">
        <v>0</v>
      </c>
      <c r="Z769" s="154" t="s">
        <v>51</v>
      </c>
      <c r="AA769" s="622" t="s">
        <v>5367</v>
      </c>
      <c r="AB769" s="622" t="s">
        <v>5367</v>
      </c>
      <c r="AC769" s="131" t="s">
        <v>5289</v>
      </c>
      <c r="AD769" s="131" t="s">
        <v>5289</v>
      </c>
      <c r="AE769" s="131" t="s">
        <v>5289</v>
      </c>
      <c r="AF769" s="133" t="s">
        <v>5289</v>
      </c>
      <c r="AG769" s="107"/>
      <c r="AH769" s="107"/>
      <c r="AI769" s="107"/>
      <c r="AJ769" s="107"/>
      <c r="AK769" s="107"/>
      <c r="AL769" s="107"/>
    </row>
    <row r="770" spans="1:38" s="44" customFormat="1" ht="102">
      <c r="A770" s="639">
        <v>60</v>
      </c>
      <c r="B770" s="263" t="s">
        <v>20521</v>
      </c>
      <c r="C770" s="121" t="s">
        <v>5427</v>
      </c>
      <c r="D770" s="121" t="s">
        <v>21403</v>
      </c>
      <c r="E770" s="80" t="s">
        <v>40</v>
      </c>
      <c r="F770" s="503"/>
      <c r="G770" s="503"/>
      <c r="H770" s="503"/>
      <c r="I770" s="503"/>
      <c r="J770" s="503"/>
      <c r="K770" s="503"/>
      <c r="L770" s="153" t="s">
        <v>51</v>
      </c>
      <c r="M770" s="582"/>
      <c r="N770" s="503"/>
      <c r="O770" s="622">
        <v>0</v>
      </c>
      <c r="P770" s="622">
        <v>0</v>
      </c>
      <c r="Q770" s="622">
        <v>0</v>
      </c>
      <c r="R770" s="622">
        <v>0</v>
      </c>
      <c r="S770" s="622">
        <v>0</v>
      </c>
      <c r="T770" s="153">
        <v>0</v>
      </c>
      <c r="U770" s="622">
        <v>0</v>
      </c>
      <c r="V770" s="154">
        <v>0</v>
      </c>
      <c r="W770" s="622">
        <v>0</v>
      </c>
      <c r="X770" s="633">
        <v>0</v>
      </c>
      <c r="Y770" s="622">
        <v>0</v>
      </c>
      <c r="Z770" s="154" t="s">
        <v>51</v>
      </c>
      <c r="AA770" s="622" t="s">
        <v>5367</v>
      </c>
      <c r="AB770" s="622" t="s">
        <v>5367</v>
      </c>
      <c r="AC770" s="131" t="s">
        <v>5289</v>
      </c>
      <c r="AD770" s="131" t="s">
        <v>5289</v>
      </c>
      <c r="AE770" s="131" t="s">
        <v>5289</v>
      </c>
      <c r="AF770" s="133" t="s">
        <v>5289</v>
      </c>
      <c r="AG770" s="107"/>
      <c r="AH770" s="107"/>
      <c r="AI770" s="107"/>
      <c r="AJ770" s="107"/>
      <c r="AK770" s="107"/>
      <c r="AL770" s="107"/>
    </row>
    <row r="771" spans="1:38" s="44" customFormat="1" ht="114.75">
      <c r="A771" s="639">
        <v>61</v>
      </c>
      <c r="B771" s="121" t="s">
        <v>20527</v>
      </c>
      <c r="C771" s="121" t="s">
        <v>5427</v>
      </c>
      <c r="D771" s="140" t="s">
        <v>21404</v>
      </c>
      <c r="E771" s="80" t="s">
        <v>40</v>
      </c>
      <c r="F771" s="503"/>
      <c r="G771" s="503"/>
      <c r="H771" s="503"/>
      <c r="I771" s="503"/>
      <c r="J771" s="503"/>
      <c r="K771" s="503"/>
      <c r="L771" s="153" t="s">
        <v>51</v>
      </c>
      <c r="M771" s="582"/>
      <c r="N771" s="503"/>
      <c r="O771" s="622">
        <v>0</v>
      </c>
      <c r="P771" s="622">
        <v>0</v>
      </c>
      <c r="Q771" s="622">
        <v>0</v>
      </c>
      <c r="R771" s="622">
        <v>0</v>
      </c>
      <c r="S771" s="622">
        <v>0</v>
      </c>
      <c r="T771" s="153">
        <v>0</v>
      </c>
      <c r="U771" s="622">
        <v>0</v>
      </c>
      <c r="V771" s="154">
        <v>0</v>
      </c>
      <c r="W771" s="622">
        <v>0</v>
      </c>
      <c r="X771" s="633">
        <v>0</v>
      </c>
      <c r="Y771" s="622">
        <v>0</v>
      </c>
      <c r="Z771" s="154" t="s">
        <v>51</v>
      </c>
      <c r="AA771" s="622" t="s">
        <v>5367</v>
      </c>
      <c r="AB771" s="622" t="s">
        <v>5367</v>
      </c>
      <c r="AC771" s="131" t="s">
        <v>5289</v>
      </c>
      <c r="AD771" s="131" t="s">
        <v>5289</v>
      </c>
      <c r="AE771" s="131" t="s">
        <v>5289</v>
      </c>
      <c r="AF771" s="133" t="s">
        <v>5289</v>
      </c>
      <c r="AG771" s="107"/>
      <c r="AH771" s="107"/>
      <c r="AI771" s="107"/>
      <c r="AJ771" s="107"/>
      <c r="AK771" s="107"/>
      <c r="AL771" s="107"/>
    </row>
    <row r="772" spans="1:38" s="44" customFormat="1" ht="89.25">
      <c r="A772" s="639">
        <v>62</v>
      </c>
      <c r="B772" s="121" t="s">
        <v>20522</v>
      </c>
      <c r="C772" s="121" t="s">
        <v>5427</v>
      </c>
      <c r="D772" s="140" t="s">
        <v>21405</v>
      </c>
      <c r="E772" s="80" t="s">
        <v>40</v>
      </c>
      <c r="F772" s="503"/>
      <c r="G772" s="503"/>
      <c r="H772" s="503"/>
      <c r="I772" s="503"/>
      <c r="J772" s="503"/>
      <c r="K772" s="503"/>
      <c r="L772" s="153" t="s">
        <v>51</v>
      </c>
      <c r="M772" s="582"/>
      <c r="N772" s="503"/>
      <c r="O772" s="622">
        <v>0</v>
      </c>
      <c r="P772" s="622">
        <v>0</v>
      </c>
      <c r="Q772" s="622">
        <v>0</v>
      </c>
      <c r="R772" s="622">
        <v>0</v>
      </c>
      <c r="S772" s="622">
        <v>0</v>
      </c>
      <c r="T772" s="153">
        <v>0</v>
      </c>
      <c r="U772" s="622">
        <v>0</v>
      </c>
      <c r="V772" s="154">
        <v>0</v>
      </c>
      <c r="W772" s="622">
        <v>0</v>
      </c>
      <c r="X772" s="633">
        <v>0</v>
      </c>
      <c r="Y772" s="622">
        <v>0</v>
      </c>
      <c r="Z772" s="154" t="s">
        <v>51</v>
      </c>
      <c r="AA772" s="622" t="s">
        <v>5367</v>
      </c>
      <c r="AB772" s="622" t="s">
        <v>5367</v>
      </c>
      <c r="AC772" s="131" t="s">
        <v>5289</v>
      </c>
      <c r="AD772" s="131" t="s">
        <v>5289</v>
      </c>
      <c r="AE772" s="131" t="s">
        <v>5289</v>
      </c>
      <c r="AF772" s="133" t="s">
        <v>5289</v>
      </c>
      <c r="AG772" s="107"/>
      <c r="AH772" s="107"/>
      <c r="AI772" s="107"/>
      <c r="AJ772" s="107"/>
      <c r="AK772" s="107"/>
      <c r="AL772" s="107"/>
    </row>
    <row r="773" spans="1:38" s="44" customFormat="1" ht="114.75">
      <c r="A773" s="639">
        <v>63</v>
      </c>
      <c r="B773" s="627" t="s">
        <v>21406</v>
      </c>
      <c r="C773" s="627" t="s">
        <v>5427</v>
      </c>
      <c r="D773" s="627" t="s">
        <v>21407</v>
      </c>
      <c r="E773" s="624" t="s">
        <v>40</v>
      </c>
      <c r="F773" s="503"/>
      <c r="G773" s="503"/>
      <c r="H773" s="503"/>
      <c r="I773" s="503"/>
      <c r="J773" s="503"/>
      <c r="K773" s="503"/>
      <c r="L773" s="153" t="s">
        <v>51</v>
      </c>
      <c r="M773" s="582"/>
      <c r="N773" s="503"/>
      <c r="O773" s="622">
        <v>0</v>
      </c>
      <c r="P773" s="622">
        <v>0</v>
      </c>
      <c r="Q773" s="622">
        <v>0</v>
      </c>
      <c r="R773" s="622">
        <v>0</v>
      </c>
      <c r="S773" s="622">
        <v>0</v>
      </c>
      <c r="T773" s="153">
        <v>0</v>
      </c>
      <c r="U773" s="622">
        <v>0</v>
      </c>
      <c r="V773" s="154">
        <v>0</v>
      </c>
      <c r="W773" s="622">
        <v>0</v>
      </c>
      <c r="X773" s="633">
        <v>0</v>
      </c>
      <c r="Y773" s="622">
        <v>0</v>
      </c>
      <c r="Z773" s="154" t="s">
        <v>51</v>
      </c>
      <c r="AA773" s="622" t="s">
        <v>5367</v>
      </c>
      <c r="AB773" s="622" t="s">
        <v>5367</v>
      </c>
      <c r="AC773" s="131" t="s">
        <v>5289</v>
      </c>
      <c r="AD773" s="131" t="s">
        <v>5289</v>
      </c>
      <c r="AE773" s="131" t="s">
        <v>5289</v>
      </c>
      <c r="AF773" s="133" t="s">
        <v>5289</v>
      </c>
      <c r="AG773" s="107"/>
      <c r="AH773" s="107"/>
      <c r="AI773" s="107"/>
      <c r="AJ773" s="107"/>
      <c r="AK773" s="107"/>
      <c r="AL773" s="107"/>
    </row>
    <row r="774" spans="1:38" s="44" customFormat="1" ht="102">
      <c r="A774" s="639">
        <v>64</v>
      </c>
      <c r="B774" s="627" t="s">
        <v>20523</v>
      </c>
      <c r="C774" s="627" t="s">
        <v>5427</v>
      </c>
      <c r="D774" s="627" t="s">
        <v>21408</v>
      </c>
      <c r="E774" s="624" t="s">
        <v>40</v>
      </c>
      <c r="F774" s="503"/>
      <c r="G774" s="503"/>
      <c r="H774" s="503"/>
      <c r="I774" s="503"/>
      <c r="J774" s="503"/>
      <c r="K774" s="503"/>
      <c r="L774" s="153" t="s">
        <v>51</v>
      </c>
      <c r="M774" s="582"/>
      <c r="N774" s="503"/>
      <c r="O774" s="622">
        <v>0</v>
      </c>
      <c r="P774" s="622">
        <v>0</v>
      </c>
      <c r="Q774" s="622">
        <v>0</v>
      </c>
      <c r="R774" s="622">
        <v>0</v>
      </c>
      <c r="S774" s="622">
        <v>0</v>
      </c>
      <c r="T774" s="153">
        <v>0</v>
      </c>
      <c r="U774" s="622">
        <v>0</v>
      </c>
      <c r="V774" s="154">
        <v>0</v>
      </c>
      <c r="W774" s="622">
        <v>0</v>
      </c>
      <c r="X774" s="633">
        <v>0</v>
      </c>
      <c r="Y774" s="622">
        <v>0</v>
      </c>
      <c r="Z774" s="154" t="s">
        <v>51</v>
      </c>
      <c r="AA774" s="622" t="s">
        <v>5367</v>
      </c>
      <c r="AB774" s="622" t="s">
        <v>5367</v>
      </c>
      <c r="AC774" s="131" t="s">
        <v>5289</v>
      </c>
      <c r="AD774" s="131" t="s">
        <v>5289</v>
      </c>
      <c r="AE774" s="131" t="s">
        <v>5289</v>
      </c>
      <c r="AF774" s="133" t="s">
        <v>5289</v>
      </c>
      <c r="AG774" s="107"/>
      <c r="AH774" s="107"/>
      <c r="AI774" s="107"/>
      <c r="AJ774" s="107"/>
      <c r="AK774" s="107"/>
      <c r="AL774" s="107"/>
    </row>
    <row r="775" spans="1:38" s="44" customFormat="1" ht="102">
      <c r="A775" s="639">
        <v>65</v>
      </c>
      <c r="B775" s="627" t="s">
        <v>20524</v>
      </c>
      <c r="C775" s="627" t="s">
        <v>5427</v>
      </c>
      <c r="D775" s="627" t="s">
        <v>21409</v>
      </c>
      <c r="E775" s="624" t="s">
        <v>40</v>
      </c>
      <c r="F775" s="503"/>
      <c r="G775" s="503"/>
      <c r="H775" s="503"/>
      <c r="I775" s="503"/>
      <c r="J775" s="503"/>
      <c r="K775" s="503"/>
      <c r="L775" s="153" t="s">
        <v>51</v>
      </c>
      <c r="M775" s="582"/>
      <c r="N775" s="503"/>
      <c r="O775" s="622">
        <v>0</v>
      </c>
      <c r="P775" s="622">
        <v>0</v>
      </c>
      <c r="Q775" s="622">
        <v>0</v>
      </c>
      <c r="R775" s="622">
        <v>0</v>
      </c>
      <c r="S775" s="622">
        <v>0</v>
      </c>
      <c r="T775" s="153">
        <v>0</v>
      </c>
      <c r="U775" s="622">
        <v>0</v>
      </c>
      <c r="V775" s="154">
        <v>0</v>
      </c>
      <c r="W775" s="622">
        <v>0</v>
      </c>
      <c r="X775" s="633">
        <v>0</v>
      </c>
      <c r="Y775" s="622">
        <v>0</v>
      </c>
      <c r="Z775" s="154" t="s">
        <v>51</v>
      </c>
      <c r="AA775" s="622" t="s">
        <v>5367</v>
      </c>
      <c r="AB775" s="622" t="s">
        <v>5367</v>
      </c>
      <c r="AC775" s="131" t="s">
        <v>5289</v>
      </c>
      <c r="AD775" s="131" t="s">
        <v>5289</v>
      </c>
      <c r="AE775" s="131" t="s">
        <v>5289</v>
      </c>
      <c r="AF775" s="133" t="s">
        <v>5289</v>
      </c>
      <c r="AG775" s="107"/>
      <c r="AH775" s="107"/>
      <c r="AI775" s="107"/>
      <c r="AJ775" s="107"/>
      <c r="AK775" s="107"/>
      <c r="AL775" s="107"/>
    </row>
    <row r="776" spans="1:38" s="44" customFormat="1" ht="127.5">
      <c r="A776" s="639">
        <v>66</v>
      </c>
      <c r="B776" s="627" t="s">
        <v>20525</v>
      </c>
      <c r="C776" s="627" t="s">
        <v>5427</v>
      </c>
      <c r="D776" s="627" t="s">
        <v>21379</v>
      </c>
      <c r="E776" s="624" t="s">
        <v>40</v>
      </c>
      <c r="F776" s="503"/>
      <c r="G776" s="503"/>
      <c r="H776" s="503"/>
      <c r="I776" s="503"/>
      <c r="J776" s="503"/>
      <c r="K776" s="503"/>
      <c r="L776" s="153" t="s">
        <v>51</v>
      </c>
      <c r="M776" s="582"/>
      <c r="N776" s="503"/>
      <c r="O776" s="622">
        <v>0</v>
      </c>
      <c r="P776" s="622">
        <v>0</v>
      </c>
      <c r="Q776" s="622">
        <v>0</v>
      </c>
      <c r="R776" s="622">
        <v>0</v>
      </c>
      <c r="S776" s="622">
        <v>0</v>
      </c>
      <c r="T776" s="153">
        <v>0</v>
      </c>
      <c r="U776" s="622">
        <v>0</v>
      </c>
      <c r="V776" s="154">
        <v>0</v>
      </c>
      <c r="W776" s="622">
        <v>0</v>
      </c>
      <c r="X776" s="633">
        <v>0</v>
      </c>
      <c r="Y776" s="622">
        <v>0</v>
      </c>
      <c r="Z776" s="154" t="s">
        <v>51</v>
      </c>
      <c r="AA776" s="622" t="s">
        <v>5367</v>
      </c>
      <c r="AB776" s="622" t="s">
        <v>5367</v>
      </c>
      <c r="AC776" s="131" t="s">
        <v>5289</v>
      </c>
      <c r="AD776" s="131" t="s">
        <v>5289</v>
      </c>
      <c r="AE776" s="131" t="s">
        <v>5289</v>
      </c>
      <c r="AF776" s="133" t="s">
        <v>5289</v>
      </c>
      <c r="AG776" s="107"/>
      <c r="AH776" s="107"/>
      <c r="AI776" s="107"/>
      <c r="AJ776" s="107"/>
      <c r="AK776" s="107"/>
      <c r="AL776" s="107"/>
    </row>
    <row r="777" spans="1:38" s="44" customFormat="1" ht="89.25">
      <c r="A777" s="639">
        <v>67</v>
      </c>
      <c r="B777" s="627" t="s">
        <v>20526</v>
      </c>
      <c r="C777" s="627" t="s">
        <v>5427</v>
      </c>
      <c r="D777" s="627" t="s">
        <v>21410</v>
      </c>
      <c r="E777" s="624" t="s">
        <v>40</v>
      </c>
      <c r="F777" s="503"/>
      <c r="G777" s="503"/>
      <c r="H777" s="503"/>
      <c r="I777" s="503"/>
      <c r="J777" s="503"/>
      <c r="K777" s="503"/>
      <c r="L777" s="153" t="s">
        <v>51</v>
      </c>
      <c r="M777" s="582"/>
      <c r="N777" s="503"/>
      <c r="O777" s="622">
        <v>0</v>
      </c>
      <c r="P777" s="622">
        <v>0</v>
      </c>
      <c r="Q777" s="622">
        <v>0</v>
      </c>
      <c r="R777" s="622">
        <v>0</v>
      </c>
      <c r="S777" s="622">
        <v>0</v>
      </c>
      <c r="T777" s="153">
        <v>0</v>
      </c>
      <c r="U777" s="622">
        <v>0</v>
      </c>
      <c r="V777" s="154">
        <v>0</v>
      </c>
      <c r="W777" s="622">
        <v>0</v>
      </c>
      <c r="X777" s="633">
        <v>0</v>
      </c>
      <c r="Y777" s="622">
        <v>0</v>
      </c>
      <c r="Z777" s="154" t="s">
        <v>51</v>
      </c>
      <c r="AA777" s="622" t="s">
        <v>5367</v>
      </c>
      <c r="AB777" s="622" t="s">
        <v>5367</v>
      </c>
      <c r="AC777" s="131" t="s">
        <v>5289</v>
      </c>
      <c r="AD777" s="131" t="s">
        <v>5289</v>
      </c>
      <c r="AE777" s="131" t="s">
        <v>5289</v>
      </c>
      <c r="AF777" s="133" t="s">
        <v>5289</v>
      </c>
      <c r="AG777" s="107"/>
      <c r="AH777" s="107"/>
      <c r="AI777" s="107"/>
      <c r="AJ777" s="107"/>
      <c r="AK777" s="107"/>
      <c r="AL777" s="107"/>
    </row>
    <row r="778" spans="1:38" s="44" customFormat="1" ht="89.25">
      <c r="A778" s="639">
        <v>68</v>
      </c>
      <c r="B778" s="627" t="s">
        <v>21411</v>
      </c>
      <c r="C778" s="627" t="s">
        <v>5427</v>
      </c>
      <c r="D778" s="627" t="s">
        <v>21412</v>
      </c>
      <c r="E778" s="624" t="s">
        <v>40</v>
      </c>
      <c r="F778" s="503"/>
      <c r="G778" s="503"/>
      <c r="H778" s="503"/>
      <c r="I778" s="503"/>
      <c r="J778" s="503"/>
      <c r="K778" s="503"/>
      <c r="L778" s="153" t="s">
        <v>51</v>
      </c>
      <c r="M778" s="582"/>
      <c r="N778" s="503"/>
      <c r="O778" s="622">
        <v>0</v>
      </c>
      <c r="P778" s="622">
        <v>0</v>
      </c>
      <c r="Q778" s="622">
        <v>0</v>
      </c>
      <c r="R778" s="622">
        <v>0</v>
      </c>
      <c r="S778" s="622">
        <v>0</v>
      </c>
      <c r="T778" s="153">
        <v>0</v>
      </c>
      <c r="U778" s="622">
        <v>0</v>
      </c>
      <c r="V778" s="154">
        <v>0</v>
      </c>
      <c r="W778" s="622">
        <v>0</v>
      </c>
      <c r="X778" s="633">
        <v>0</v>
      </c>
      <c r="Y778" s="622">
        <v>0</v>
      </c>
      <c r="Z778" s="154" t="s">
        <v>51</v>
      </c>
      <c r="AA778" s="622" t="s">
        <v>5367</v>
      </c>
      <c r="AB778" s="622" t="s">
        <v>5367</v>
      </c>
      <c r="AC778" s="131" t="s">
        <v>5289</v>
      </c>
      <c r="AD778" s="131" t="s">
        <v>5289</v>
      </c>
      <c r="AE778" s="131" t="s">
        <v>5289</v>
      </c>
      <c r="AF778" s="133" t="s">
        <v>5289</v>
      </c>
      <c r="AG778" s="107"/>
      <c r="AH778" s="107"/>
      <c r="AI778" s="107"/>
      <c r="AJ778" s="107"/>
      <c r="AK778" s="107"/>
      <c r="AL778" s="107"/>
    </row>
    <row r="779" spans="1:38" s="115" customFormat="1" ht="15.75" customHeight="1" thickBot="1">
      <c r="A779" s="114"/>
      <c r="B779" s="114">
        <v>68</v>
      </c>
      <c r="C779" s="114"/>
      <c r="D779" s="114">
        <v>68</v>
      </c>
      <c r="E779" s="114">
        <v>68</v>
      </c>
      <c r="F779" s="114"/>
      <c r="G779" s="114"/>
      <c r="H779" s="114">
        <v>0</v>
      </c>
      <c r="I779" s="114"/>
      <c r="J779" s="114">
        <v>1</v>
      </c>
      <c r="K779" s="114">
        <v>10</v>
      </c>
      <c r="L779" s="114">
        <v>0</v>
      </c>
      <c r="M779" s="205"/>
      <c r="N779" s="114">
        <f t="shared" ref="N779:O779" si="85">SUM(N711:N754)+SUM(N755:N778)</f>
        <v>0</v>
      </c>
      <c r="O779" s="114">
        <f t="shared" si="85"/>
        <v>0</v>
      </c>
      <c r="P779" s="114">
        <f t="shared" ref="P779:Q779" si="86">SUM(P711:P754)+SUM(P755:P778)</f>
        <v>0</v>
      </c>
      <c r="Q779" s="114">
        <f t="shared" si="86"/>
        <v>0</v>
      </c>
      <c r="R779" s="114">
        <f t="shared" ref="R779" si="87">SUM(R711:R754)+SUM(R755:R778)</f>
        <v>0</v>
      </c>
      <c r="S779" s="114">
        <f t="shared" ref="S779" si="88">SUM(S711:S754)+SUM(S755:S778)</f>
        <v>0</v>
      </c>
      <c r="T779" s="114">
        <f t="shared" ref="T779:U779" si="89">SUM(T711:T754)+SUM(T755:T778)</f>
        <v>0</v>
      </c>
      <c r="U779" s="114">
        <f t="shared" si="89"/>
        <v>0</v>
      </c>
      <c r="V779" s="114">
        <f t="shared" ref="V779:W779" si="90">SUM(V711:V754)+SUM(V755:V778)</f>
        <v>0</v>
      </c>
      <c r="W779" s="114">
        <f t="shared" si="90"/>
        <v>0</v>
      </c>
      <c r="X779" s="114">
        <f t="shared" ref="X779:Y779" si="91">SUM(X711:X754)+SUM(X755:X778)</f>
        <v>438</v>
      </c>
      <c r="Y779" s="114">
        <f t="shared" si="91"/>
        <v>0</v>
      </c>
      <c r="Z779" s="114">
        <v>1</v>
      </c>
      <c r="AA779" s="114">
        <v>1</v>
      </c>
      <c r="AB779" s="114">
        <v>1</v>
      </c>
      <c r="AC779" s="114"/>
      <c r="AD779" s="114"/>
      <c r="AE779" s="114"/>
      <c r="AF779" s="114"/>
      <c r="AG779" s="111"/>
      <c r="AH779" s="111"/>
      <c r="AI779" s="111"/>
      <c r="AJ779" s="111"/>
      <c r="AK779" s="111"/>
      <c r="AL779" s="111"/>
    </row>
    <row r="780" spans="1:38" s="117" customFormat="1" ht="13.5" thickBot="1">
      <c r="A780" s="249">
        <v>8</v>
      </c>
      <c r="B780" s="247">
        <f>B495+B527+B558+B612+B646+B683+B709+B779</f>
        <v>283</v>
      </c>
      <c r="C780" s="247"/>
      <c r="D780" s="247">
        <f>D495+D527+D558+D612+D646+D683+D709+D779</f>
        <v>283</v>
      </c>
      <c r="E780" s="247">
        <f>E495+E527+E558+E612+E646+E683+E709+E779</f>
        <v>283</v>
      </c>
      <c r="F780" s="247">
        <f>F495+F527+F558+F612+F646+F683+F709+F779</f>
        <v>23</v>
      </c>
      <c r="G780" s="247">
        <f>G495+G527+G558+G612+G646+G683+G709+G779</f>
        <v>12</v>
      </c>
      <c r="H780" s="247">
        <f>H495+H527+H558+H612+H646+H683+H709+H779</f>
        <v>3</v>
      </c>
      <c r="I780" s="247"/>
      <c r="J780" s="247">
        <f>J495+J527+J558+J612+J646+J683+J709+J779</f>
        <v>8</v>
      </c>
      <c r="K780" s="247">
        <f>K495+K527+K558+K612+K646+K683+K709+K779</f>
        <v>85</v>
      </c>
      <c r="L780" s="247">
        <f>L495+L527+L558+L612+L646+L683+L709+L779</f>
        <v>6</v>
      </c>
      <c r="M780" s="248"/>
      <c r="N780" s="247">
        <f t="shared" ref="N780:AB780" si="92">N495+N527+N558+N612+N646+N683+N709+N779</f>
        <v>0</v>
      </c>
      <c r="O780" s="247">
        <f t="shared" si="92"/>
        <v>0</v>
      </c>
      <c r="P780" s="247">
        <f t="shared" si="92"/>
        <v>0</v>
      </c>
      <c r="Q780" s="247">
        <f t="shared" si="92"/>
        <v>0</v>
      </c>
      <c r="R780" s="247">
        <f t="shared" si="92"/>
        <v>0</v>
      </c>
      <c r="S780" s="247">
        <f t="shared" si="92"/>
        <v>0</v>
      </c>
      <c r="T780" s="247">
        <f t="shared" si="92"/>
        <v>14</v>
      </c>
      <c r="U780" s="247">
        <f t="shared" si="92"/>
        <v>0</v>
      </c>
      <c r="V780" s="247">
        <f t="shared" si="92"/>
        <v>0</v>
      </c>
      <c r="W780" s="247">
        <f t="shared" si="92"/>
        <v>0</v>
      </c>
      <c r="X780" s="247">
        <f t="shared" si="92"/>
        <v>9751</v>
      </c>
      <c r="Y780" s="247">
        <f t="shared" si="92"/>
        <v>289</v>
      </c>
      <c r="Z780" s="247">
        <f t="shared" si="92"/>
        <v>110</v>
      </c>
      <c r="AA780" s="247">
        <f t="shared" si="92"/>
        <v>8</v>
      </c>
      <c r="AB780" s="247">
        <f t="shared" si="92"/>
        <v>8</v>
      </c>
      <c r="AC780" s="247"/>
      <c r="AD780" s="247"/>
      <c r="AE780" s="247"/>
      <c r="AF780" s="247"/>
      <c r="AG780" s="116"/>
      <c r="AH780" s="116"/>
      <c r="AI780" s="116"/>
      <c r="AJ780" s="116"/>
      <c r="AK780" s="116"/>
      <c r="AL780" s="116"/>
    </row>
    <row r="781" spans="1:38" ht="15.75" customHeight="1" thickBot="1">
      <c r="A781" s="672" t="s">
        <v>35</v>
      </c>
      <c r="B781" s="673"/>
      <c r="C781" s="673"/>
      <c r="D781" s="673"/>
      <c r="E781" s="673"/>
      <c r="F781" s="673"/>
      <c r="G781" s="673"/>
      <c r="H781" s="673"/>
      <c r="I781" s="673"/>
      <c r="J781" s="673"/>
      <c r="K781" s="673"/>
      <c r="L781" s="673"/>
      <c r="M781" s="673"/>
      <c r="N781" s="673"/>
      <c r="O781" s="673"/>
      <c r="P781" s="673"/>
      <c r="Q781" s="673"/>
      <c r="R781" s="673"/>
      <c r="S781" s="673"/>
      <c r="T781" s="673"/>
      <c r="U781" s="673"/>
      <c r="V781" s="673"/>
      <c r="W781" s="673"/>
      <c r="X781" s="673"/>
      <c r="Y781" s="673"/>
      <c r="Z781" s="673"/>
      <c r="AA781" s="673"/>
      <c r="AB781" s="673"/>
      <c r="AC781" s="673"/>
      <c r="AD781" s="673"/>
      <c r="AE781" s="673"/>
      <c r="AF781" s="674"/>
    </row>
    <row r="782" spans="1:38" ht="204">
      <c r="A782" s="639">
        <v>1</v>
      </c>
      <c r="B782" s="68" t="s">
        <v>6714</v>
      </c>
      <c r="C782" s="68" t="s">
        <v>6728</v>
      </c>
      <c r="D782" s="68" t="s">
        <v>21852</v>
      </c>
      <c r="E782" s="119" t="s">
        <v>15994</v>
      </c>
      <c r="F782" s="119" t="s">
        <v>51</v>
      </c>
      <c r="G782" s="152"/>
      <c r="H782" s="152"/>
      <c r="I782" s="152"/>
      <c r="J782" s="68" t="s">
        <v>15995</v>
      </c>
      <c r="K782" s="119" t="s">
        <v>6715</v>
      </c>
      <c r="L782" s="622" t="s">
        <v>40</v>
      </c>
      <c r="M782" s="121" t="s">
        <v>13092</v>
      </c>
      <c r="N782" s="363">
        <v>0</v>
      </c>
      <c r="O782" s="119">
        <v>0</v>
      </c>
      <c r="P782" s="119">
        <v>0</v>
      </c>
      <c r="Q782" s="119">
        <v>0</v>
      </c>
      <c r="R782" s="119">
        <v>0</v>
      </c>
      <c r="S782" s="119">
        <v>0</v>
      </c>
      <c r="T782" s="119">
        <v>0</v>
      </c>
      <c r="U782" s="119">
        <v>0</v>
      </c>
      <c r="V782" s="119">
        <v>0</v>
      </c>
      <c r="W782" s="119">
        <v>0</v>
      </c>
      <c r="X782" s="363">
        <v>0</v>
      </c>
      <c r="Y782" s="119">
        <v>0</v>
      </c>
      <c r="Z782" s="119" t="s">
        <v>51</v>
      </c>
      <c r="AA782" s="68" t="s">
        <v>6716</v>
      </c>
      <c r="AB782" s="68" t="s">
        <v>15996</v>
      </c>
      <c r="AC782" s="131" t="s">
        <v>6738</v>
      </c>
      <c r="AD782" s="131" t="s">
        <v>15997</v>
      </c>
      <c r="AE782" s="131" t="s">
        <v>6739</v>
      </c>
      <c r="AF782" s="760" t="s">
        <v>6740</v>
      </c>
    </row>
    <row r="783" spans="1:38" ht="165.75">
      <c r="A783" s="639">
        <v>2</v>
      </c>
      <c r="B783" s="627" t="s">
        <v>6717</v>
      </c>
      <c r="C783" s="627" t="s">
        <v>6728</v>
      </c>
      <c r="D783" s="627" t="s">
        <v>6729</v>
      </c>
      <c r="E783" s="622" t="s">
        <v>15998</v>
      </c>
      <c r="F783" s="622" t="s">
        <v>51</v>
      </c>
      <c r="G783" s="138"/>
      <c r="H783" s="138"/>
      <c r="I783" s="138"/>
      <c r="J783" s="622" t="s">
        <v>5289</v>
      </c>
      <c r="K783" s="622" t="s">
        <v>6715</v>
      </c>
      <c r="L783" s="622" t="s">
        <v>40</v>
      </c>
      <c r="M783" s="121" t="s">
        <v>13092</v>
      </c>
      <c r="N783" s="364">
        <v>0</v>
      </c>
      <c r="O783" s="622">
        <v>0</v>
      </c>
      <c r="P783" s="622">
        <v>0</v>
      </c>
      <c r="Q783" s="622">
        <v>0</v>
      </c>
      <c r="R783" s="622">
        <v>0</v>
      </c>
      <c r="S783" s="622">
        <v>0</v>
      </c>
      <c r="T783" s="622">
        <v>0</v>
      </c>
      <c r="U783" s="622">
        <v>0</v>
      </c>
      <c r="V783" s="622">
        <v>0</v>
      </c>
      <c r="W783" s="622">
        <v>0</v>
      </c>
      <c r="X783" s="364">
        <v>0</v>
      </c>
      <c r="Y783" s="622">
        <v>0</v>
      </c>
      <c r="Z783" s="622" t="s">
        <v>51</v>
      </c>
      <c r="AA783" s="622" t="s">
        <v>5367</v>
      </c>
      <c r="AB783" s="622" t="s">
        <v>5367</v>
      </c>
      <c r="AC783" s="131" t="s">
        <v>5289</v>
      </c>
      <c r="AD783" s="131" t="s">
        <v>5289</v>
      </c>
      <c r="AE783" s="131" t="s">
        <v>5289</v>
      </c>
      <c r="AF783" s="133" t="s">
        <v>5289</v>
      </c>
    </row>
    <row r="784" spans="1:38" ht="229.5">
      <c r="A784" s="639">
        <v>3</v>
      </c>
      <c r="B784" s="121" t="s">
        <v>15999</v>
      </c>
      <c r="C784" s="121" t="s">
        <v>6728</v>
      </c>
      <c r="D784" s="121" t="s">
        <v>16000</v>
      </c>
      <c r="E784" s="622" t="s">
        <v>16001</v>
      </c>
      <c r="F784" s="622" t="s">
        <v>19012</v>
      </c>
      <c r="G784" s="622" t="s">
        <v>51</v>
      </c>
      <c r="H784" s="622">
        <v>1</v>
      </c>
      <c r="I784" s="622" t="s">
        <v>16485</v>
      </c>
      <c r="J784" s="622" t="s">
        <v>5289</v>
      </c>
      <c r="K784" s="622" t="s">
        <v>6715</v>
      </c>
      <c r="L784" s="622" t="s">
        <v>40</v>
      </c>
      <c r="M784" s="121" t="s">
        <v>13092</v>
      </c>
      <c r="N784" s="364">
        <v>0</v>
      </c>
      <c r="O784" s="622">
        <v>0</v>
      </c>
      <c r="P784" s="622">
        <v>0</v>
      </c>
      <c r="Q784" s="622">
        <v>0</v>
      </c>
      <c r="R784" s="622">
        <v>0</v>
      </c>
      <c r="S784" s="622">
        <v>0</v>
      </c>
      <c r="T784" s="622">
        <v>0</v>
      </c>
      <c r="U784" s="622">
        <v>0</v>
      </c>
      <c r="V784" s="622">
        <v>0</v>
      </c>
      <c r="W784" s="622">
        <v>0</v>
      </c>
      <c r="X784" s="364">
        <v>26</v>
      </c>
      <c r="Y784" s="622">
        <v>0</v>
      </c>
      <c r="Z784" s="622" t="s">
        <v>51</v>
      </c>
      <c r="AA784" s="622" t="s">
        <v>5367</v>
      </c>
      <c r="AB784" s="622" t="s">
        <v>5367</v>
      </c>
      <c r="AC784" s="131" t="s">
        <v>5289</v>
      </c>
      <c r="AD784" s="131" t="s">
        <v>5289</v>
      </c>
      <c r="AE784" s="131" t="s">
        <v>5289</v>
      </c>
      <c r="AF784" s="133" t="s">
        <v>5289</v>
      </c>
    </row>
    <row r="785" spans="1:38" ht="306">
      <c r="A785" s="639">
        <v>4</v>
      </c>
      <c r="B785" s="121" t="s">
        <v>16002</v>
      </c>
      <c r="C785" s="121" t="s">
        <v>6728</v>
      </c>
      <c r="D785" s="121" t="s">
        <v>6730</v>
      </c>
      <c r="E785" s="622" t="s">
        <v>16003</v>
      </c>
      <c r="F785" s="622" t="s">
        <v>51</v>
      </c>
      <c r="G785" s="138"/>
      <c r="H785" s="138"/>
      <c r="I785" s="138"/>
      <c r="J785" s="622" t="s">
        <v>5289</v>
      </c>
      <c r="K785" s="622" t="s">
        <v>6718</v>
      </c>
      <c r="L785" s="622" t="s">
        <v>40</v>
      </c>
      <c r="M785" s="121" t="s">
        <v>13092</v>
      </c>
      <c r="N785" s="364">
        <v>46</v>
      </c>
      <c r="O785" s="622">
        <v>0</v>
      </c>
      <c r="P785" s="622">
        <v>0</v>
      </c>
      <c r="Q785" s="622">
        <v>0</v>
      </c>
      <c r="R785" s="622">
        <v>0</v>
      </c>
      <c r="S785" s="622">
        <v>0</v>
      </c>
      <c r="T785" s="622">
        <v>0</v>
      </c>
      <c r="U785" s="622">
        <v>0</v>
      </c>
      <c r="V785" s="622">
        <v>0</v>
      </c>
      <c r="W785" s="622">
        <v>0</v>
      </c>
      <c r="X785" s="364">
        <v>18</v>
      </c>
      <c r="Y785" s="622">
        <v>0</v>
      </c>
      <c r="Z785" s="622" t="s">
        <v>51</v>
      </c>
      <c r="AA785" s="622" t="s">
        <v>5367</v>
      </c>
      <c r="AB785" s="622" t="s">
        <v>5367</v>
      </c>
      <c r="AC785" s="131" t="s">
        <v>5289</v>
      </c>
      <c r="AD785" s="131" t="s">
        <v>5289</v>
      </c>
      <c r="AE785" s="131" t="s">
        <v>5289</v>
      </c>
      <c r="AF785" s="133" t="s">
        <v>5289</v>
      </c>
    </row>
    <row r="786" spans="1:38" ht="242.25">
      <c r="A786" s="639">
        <v>5</v>
      </c>
      <c r="B786" s="121" t="s">
        <v>16004</v>
      </c>
      <c r="C786" s="121" t="s">
        <v>6728</v>
      </c>
      <c r="D786" s="121" t="s">
        <v>6731</v>
      </c>
      <c r="E786" s="622" t="s">
        <v>16005</v>
      </c>
      <c r="F786" s="622" t="s">
        <v>51</v>
      </c>
      <c r="G786" s="138"/>
      <c r="H786" s="138"/>
      <c r="I786" s="138"/>
      <c r="J786" s="622" t="s">
        <v>5289</v>
      </c>
      <c r="K786" s="622" t="s">
        <v>6719</v>
      </c>
      <c r="L786" s="622" t="s">
        <v>40</v>
      </c>
      <c r="M786" s="121" t="s">
        <v>16006</v>
      </c>
      <c r="N786" s="364">
        <v>0</v>
      </c>
      <c r="O786" s="622">
        <v>0</v>
      </c>
      <c r="P786" s="622">
        <v>0</v>
      </c>
      <c r="Q786" s="622">
        <v>0</v>
      </c>
      <c r="R786" s="622">
        <v>0</v>
      </c>
      <c r="S786" s="622">
        <v>0</v>
      </c>
      <c r="T786" s="622">
        <v>0</v>
      </c>
      <c r="U786" s="622">
        <v>0</v>
      </c>
      <c r="V786" s="622">
        <v>0</v>
      </c>
      <c r="W786" s="622">
        <v>0</v>
      </c>
      <c r="X786" s="364">
        <v>0</v>
      </c>
      <c r="Y786" s="622">
        <v>0</v>
      </c>
      <c r="Z786" s="622" t="s">
        <v>51</v>
      </c>
      <c r="AA786" s="622" t="s">
        <v>5367</v>
      </c>
      <c r="AB786" s="622" t="s">
        <v>5367</v>
      </c>
      <c r="AC786" s="131" t="s">
        <v>5289</v>
      </c>
      <c r="AD786" s="131" t="s">
        <v>5289</v>
      </c>
      <c r="AE786" s="131" t="s">
        <v>5289</v>
      </c>
      <c r="AF786" s="133" t="s">
        <v>5289</v>
      </c>
    </row>
    <row r="787" spans="1:38" ht="242.25">
      <c r="A787" s="639">
        <v>6</v>
      </c>
      <c r="B787" s="121" t="s">
        <v>18733</v>
      </c>
      <c r="C787" s="121" t="s">
        <v>6728</v>
      </c>
      <c r="D787" s="121" t="s">
        <v>18734</v>
      </c>
      <c r="E787" s="622" t="s">
        <v>18735</v>
      </c>
      <c r="F787" s="622" t="s">
        <v>51</v>
      </c>
      <c r="G787" s="138"/>
      <c r="H787" s="138"/>
      <c r="I787" s="138"/>
      <c r="J787" s="622" t="s">
        <v>5289</v>
      </c>
      <c r="K787" s="622" t="s">
        <v>6720</v>
      </c>
      <c r="L787" s="622" t="s">
        <v>40</v>
      </c>
      <c r="M787" s="121" t="s">
        <v>16006</v>
      </c>
      <c r="N787" s="364">
        <v>0</v>
      </c>
      <c r="O787" s="622">
        <v>0</v>
      </c>
      <c r="P787" s="622">
        <v>0</v>
      </c>
      <c r="Q787" s="622">
        <v>0</v>
      </c>
      <c r="R787" s="622">
        <v>0</v>
      </c>
      <c r="S787" s="622">
        <v>0</v>
      </c>
      <c r="T787" s="622">
        <v>0</v>
      </c>
      <c r="U787" s="622">
        <v>0</v>
      </c>
      <c r="V787" s="622">
        <v>0</v>
      </c>
      <c r="W787" s="622">
        <v>0</v>
      </c>
      <c r="X787" s="364">
        <v>0</v>
      </c>
      <c r="Y787" s="622">
        <v>0</v>
      </c>
      <c r="Z787" s="622" t="s">
        <v>51</v>
      </c>
      <c r="AA787" s="622" t="s">
        <v>5367</v>
      </c>
      <c r="AB787" s="622" t="s">
        <v>5367</v>
      </c>
      <c r="AC787" s="131" t="s">
        <v>5289</v>
      </c>
      <c r="AD787" s="131" t="s">
        <v>5289</v>
      </c>
      <c r="AE787" s="131" t="s">
        <v>5289</v>
      </c>
      <c r="AF787" s="133" t="s">
        <v>5289</v>
      </c>
    </row>
    <row r="788" spans="1:38" ht="229.5">
      <c r="A788" s="639">
        <v>7</v>
      </c>
      <c r="B788" s="121" t="s">
        <v>12419</v>
      </c>
      <c r="C788" s="121" t="s">
        <v>6728</v>
      </c>
      <c r="D788" s="121" t="s">
        <v>6732</v>
      </c>
      <c r="E788" s="622" t="s">
        <v>16007</v>
      </c>
      <c r="F788" s="622" t="s">
        <v>51</v>
      </c>
      <c r="G788" s="138"/>
      <c r="H788" s="138"/>
      <c r="I788" s="138"/>
      <c r="J788" s="622" t="s">
        <v>5289</v>
      </c>
      <c r="K788" s="622" t="s">
        <v>6720</v>
      </c>
      <c r="L788" s="622" t="s">
        <v>40</v>
      </c>
      <c r="M788" s="121" t="s">
        <v>16008</v>
      </c>
      <c r="N788" s="364">
        <v>0</v>
      </c>
      <c r="O788" s="622">
        <v>0</v>
      </c>
      <c r="P788" s="622">
        <v>0</v>
      </c>
      <c r="Q788" s="622">
        <v>0</v>
      </c>
      <c r="R788" s="622">
        <v>0</v>
      </c>
      <c r="S788" s="622">
        <v>0</v>
      </c>
      <c r="T788" s="622">
        <v>0</v>
      </c>
      <c r="U788" s="622">
        <v>0</v>
      </c>
      <c r="V788" s="622">
        <v>0</v>
      </c>
      <c r="W788" s="622">
        <v>0</v>
      </c>
      <c r="X788" s="364">
        <v>0</v>
      </c>
      <c r="Y788" s="622">
        <v>0</v>
      </c>
      <c r="Z788" s="622" t="s">
        <v>51</v>
      </c>
      <c r="AA788" s="622" t="s">
        <v>5367</v>
      </c>
      <c r="AB788" s="622" t="s">
        <v>5367</v>
      </c>
      <c r="AC788" s="131" t="s">
        <v>5289</v>
      </c>
      <c r="AD788" s="131" t="s">
        <v>5289</v>
      </c>
      <c r="AE788" s="131" t="s">
        <v>5289</v>
      </c>
      <c r="AF788" s="133" t="s">
        <v>5289</v>
      </c>
    </row>
    <row r="789" spans="1:38" s="44" customFormat="1" ht="242.25">
      <c r="A789" s="639">
        <v>8</v>
      </c>
      <c r="B789" s="121" t="s">
        <v>6721</v>
      </c>
      <c r="C789" s="121" t="s">
        <v>6728</v>
      </c>
      <c r="D789" s="121" t="s">
        <v>21853</v>
      </c>
      <c r="E789" s="622" t="s">
        <v>16009</v>
      </c>
      <c r="F789" s="622" t="s">
        <v>51</v>
      </c>
      <c r="G789" s="138"/>
      <c r="H789" s="138"/>
      <c r="I789" s="138"/>
      <c r="J789" s="622" t="s">
        <v>5289</v>
      </c>
      <c r="K789" s="622" t="s">
        <v>6720</v>
      </c>
      <c r="L789" s="622" t="s">
        <v>40</v>
      </c>
      <c r="M789" s="121" t="s">
        <v>16006</v>
      </c>
      <c r="N789" s="364">
        <v>0</v>
      </c>
      <c r="O789" s="622">
        <v>0</v>
      </c>
      <c r="P789" s="622">
        <v>0</v>
      </c>
      <c r="Q789" s="622">
        <v>0</v>
      </c>
      <c r="R789" s="622">
        <v>0</v>
      </c>
      <c r="S789" s="622">
        <v>0</v>
      </c>
      <c r="T789" s="622">
        <v>0</v>
      </c>
      <c r="U789" s="622">
        <v>0</v>
      </c>
      <c r="V789" s="622">
        <v>0</v>
      </c>
      <c r="W789" s="622">
        <v>0</v>
      </c>
      <c r="X789" s="364">
        <v>0</v>
      </c>
      <c r="Y789" s="622">
        <v>0</v>
      </c>
      <c r="Z789" s="622" t="s">
        <v>51</v>
      </c>
      <c r="AA789" s="622" t="s">
        <v>5367</v>
      </c>
      <c r="AB789" s="622" t="s">
        <v>5367</v>
      </c>
      <c r="AC789" s="131" t="s">
        <v>5289</v>
      </c>
      <c r="AD789" s="131" t="s">
        <v>5289</v>
      </c>
      <c r="AE789" s="131" t="s">
        <v>5289</v>
      </c>
      <c r="AF789" s="133" t="s">
        <v>5289</v>
      </c>
      <c r="AG789" s="107"/>
      <c r="AH789" s="107"/>
      <c r="AI789" s="107"/>
      <c r="AJ789" s="107"/>
      <c r="AK789" s="107"/>
      <c r="AL789" s="107"/>
    </row>
    <row r="790" spans="1:38" s="44" customFormat="1" ht="274.5" customHeight="1">
      <c r="A790" s="639">
        <v>9</v>
      </c>
      <c r="B790" s="121" t="s">
        <v>6722</v>
      </c>
      <c r="C790" s="121" t="s">
        <v>6728</v>
      </c>
      <c r="D790" s="121" t="s">
        <v>16010</v>
      </c>
      <c r="E790" s="25" t="s">
        <v>15205</v>
      </c>
      <c r="F790" s="622" t="s">
        <v>19012</v>
      </c>
      <c r="G790" s="622" t="s">
        <v>51</v>
      </c>
      <c r="H790" s="622">
        <v>1</v>
      </c>
      <c r="I790" s="622" t="s">
        <v>16485</v>
      </c>
      <c r="J790" s="622" t="s">
        <v>5289</v>
      </c>
      <c r="K790" s="622" t="s">
        <v>6715</v>
      </c>
      <c r="L790" s="622" t="s">
        <v>40</v>
      </c>
      <c r="M790" s="121" t="s">
        <v>13093</v>
      </c>
      <c r="N790" s="364">
        <v>0</v>
      </c>
      <c r="O790" s="622">
        <v>0</v>
      </c>
      <c r="P790" s="622">
        <v>0</v>
      </c>
      <c r="Q790" s="622">
        <v>0</v>
      </c>
      <c r="R790" s="622">
        <v>0</v>
      </c>
      <c r="S790" s="622">
        <v>0</v>
      </c>
      <c r="T790" s="622">
        <v>0</v>
      </c>
      <c r="U790" s="622">
        <v>0</v>
      </c>
      <c r="V790" s="622">
        <v>0</v>
      </c>
      <c r="W790" s="622">
        <v>0</v>
      </c>
      <c r="X790" s="364">
        <v>0</v>
      </c>
      <c r="Y790" s="622">
        <v>0</v>
      </c>
      <c r="Z790" s="622" t="s">
        <v>51</v>
      </c>
      <c r="AA790" s="622" t="s">
        <v>5367</v>
      </c>
      <c r="AB790" s="622" t="s">
        <v>5367</v>
      </c>
      <c r="AC790" s="131" t="s">
        <v>5289</v>
      </c>
      <c r="AD790" s="131" t="s">
        <v>5289</v>
      </c>
      <c r="AE790" s="131" t="s">
        <v>5289</v>
      </c>
      <c r="AF790" s="133" t="s">
        <v>5289</v>
      </c>
      <c r="AG790" s="107"/>
      <c r="AH790" s="107"/>
      <c r="AI790" s="107"/>
      <c r="AJ790" s="107"/>
      <c r="AK790" s="107"/>
      <c r="AL790" s="107"/>
    </row>
    <row r="791" spans="1:38" s="44" customFormat="1" ht="242.25">
      <c r="A791" s="639">
        <v>10</v>
      </c>
      <c r="B791" s="121" t="s">
        <v>6723</v>
      </c>
      <c r="C791" s="121" t="s">
        <v>6728</v>
      </c>
      <c r="D791" s="121" t="s">
        <v>6733</v>
      </c>
      <c r="E791" s="622" t="s">
        <v>15206</v>
      </c>
      <c r="F791" s="622" t="s">
        <v>51</v>
      </c>
      <c r="G791" s="138"/>
      <c r="H791" s="138"/>
      <c r="I791" s="138"/>
      <c r="J791" s="622" t="s">
        <v>5289</v>
      </c>
      <c r="K791" s="622" t="s">
        <v>6720</v>
      </c>
      <c r="L791" s="622" t="s">
        <v>40</v>
      </c>
      <c r="M791" s="121" t="s">
        <v>16011</v>
      </c>
      <c r="N791" s="364">
        <v>0</v>
      </c>
      <c r="O791" s="622">
        <v>0</v>
      </c>
      <c r="P791" s="622">
        <v>0</v>
      </c>
      <c r="Q791" s="622">
        <v>0</v>
      </c>
      <c r="R791" s="622">
        <v>0</v>
      </c>
      <c r="S791" s="622">
        <v>0</v>
      </c>
      <c r="T791" s="622">
        <v>0</v>
      </c>
      <c r="U791" s="622">
        <v>0</v>
      </c>
      <c r="V791" s="622">
        <v>0</v>
      </c>
      <c r="W791" s="622">
        <v>0</v>
      </c>
      <c r="X791" s="364">
        <v>0</v>
      </c>
      <c r="Y791" s="622">
        <v>0</v>
      </c>
      <c r="Z791" s="622" t="s">
        <v>51</v>
      </c>
      <c r="AA791" s="622" t="s">
        <v>5367</v>
      </c>
      <c r="AB791" s="622" t="s">
        <v>5367</v>
      </c>
      <c r="AC791" s="131" t="s">
        <v>5289</v>
      </c>
      <c r="AD791" s="131" t="s">
        <v>5289</v>
      </c>
      <c r="AE791" s="131" t="s">
        <v>5289</v>
      </c>
      <c r="AF791" s="133" t="s">
        <v>5289</v>
      </c>
      <c r="AG791" s="107"/>
      <c r="AH791" s="107"/>
      <c r="AI791" s="107"/>
      <c r="AJ791" s="107"/>
      <c r="AK791" s="107"/>
      <c r="AL791" s="107"/>
    </row>
    <row r="792" spans="1:38" s="44" customFormat="1" ht="242.25">
      <c r="A792" s="639">
        <v>11</v>
      </c>
      <c r="B792" s="121" t="s">
        <v>6724</v>
      </c>
      <c r="C792" s="121" t="s">
        <v>6728</v>
      </c>
      <c r="D792" s="121" t="s">
        <v>6734</v>
      </c>
      <c r="E792" s="622" t="s">
        <v>16012</v>
      </c>
      <c r="F792" s="622" t="s">
        <v>19012</v>
      </c>
      <c r="G792" s="622" t="s">
        <v>51</v>
      </c>
      <c r="H792" s="622">
        <v>1</v>
      </c>
      <c r="I792" s="622" t="s">
        <v>16485</v>
      </c>
      <c r="J792" s="622" t="s">
        <v>5289</v>
      </c>
      <c r="K792" s="622" t="s">
        <v>6715</v>
      </c>
      <c r="L792" s="622" t="s">
        <v>40</v>
      </c>
      <c r="M792" s="121" t="s">
        <v>13014</v>
      </c>
      <c r="N792" s="364">
        <v>0</v>
      </c>
      <c r="O792" s="622">
        <v>0</v>
      </c>
      <c r="P792" s="622">
        <v>0</v>
      </c>
      <c r="Q792" s="622">
        <v>0</v>
      </c>
      <c r="R792" s="622">
        <v>0</v>
      </c>
      <c r="S792" s="622">
        <v>0</v>
      </c>
      <c r="T792" s="622">
        <v>0</v>
      </c>
      <c r="U792" s="622">
        <v>0</v>
      </c>
      <c r="V792" s="622">
        <v>0</v>
      </c>
      <c r="W792" s="622">
        <v>0</v>
      </c>
      <c r="X792" s="364">
        <v>0</v>
      </c>
      <c r="Y792" s="622">
        <v>0</v>
      </c>
      <c r="Z792" s="622" t="s">
        <v>51</v>
      </c>
      <c r="AA792" s="622" t="s">
        <v>5367</v>
      </c>
      <c r="AB792" s="622" t="s">
        <v>5367</v>
      </c>
      <c r="AC792" s="131" t="s">
        <v>5289</v>
      </c>
      <c r="AD792" s="131" t="s">
        <v>5289</v>
      </c>
      <c r="AE792" s="131" t="s">
        <v>5289</v>
      </c>
      <c r="AF792" s="133" t="s">
        <v>5289</v>
      </c>
      <c r="AG792" s="107"/>
      <c r="AH792" s="107"/>
      <c r="AI792" s="107"/>
      <c r="AJ792" s="107"/>
      <c r="AK792" s="107"/>
      <c r="AL792" s="107"/>
    </row>
    <row r="793" spans="1:38" s="44" customFormat="1" ht="229.5">
      <c r="A793" s="639">
        <v>12</v>
      </c>
      <c r="B793" s="121" t="s">
        <v>6725</v>
      </c>
      <c r="C793" s="121" t="s">
        <v>6728</v>
      </c>
      <c r="D793" s="121" t="s">
        <v>6735</v>
      </c>
      <c r="E793" s="622" t="s">
        <v>16013</v>
      </c>
      <c r="F793" s="622" t="s">
        <v>19012</v>
      </c>
      <c r="G793" s="622" t="s">
        <v>51</v>
      </c>
      <c r="H793" s="622">
        <v>1</v>
      </c>
      <c r="I793" s="622" t="s">
        <v>16485</v>
      </c>
      <c r="J793" s="138"/>
      <c r="K793" s="138"/>
      <c r="L793" s="153" t="s">
        <v>51</v>
      </c>
      <c r="M793" s="202"/>
      <c r="N793" s="138"/>
      <c r="O793" s="622">
        <v>0</v>
      </c>
      <c r="P793" s="622">
        <v>0</v>
      </c>
      <c r="Q793" s="622">
        <v>0</v>
      </c>
      <c r="R793" s="622">
        <v>0</v>
      </c>
      <c r="S793" s="622">
        <v>0</v>
      </c>
      <c r="T793" s="622">
        <v>0</v>
      </c>
      <c r="U793" s="622">
        <v>0</v>
      </c>
      <c r="V793" s="622">
        <v>0</v>
      </c>
      <c r="W793" s="622">
        <v>0</v>
      </c>
      <c r="X793" s="364">
        <v>0</v>
      </c>
      <c r="Y793" s="622">
        <v>0</v>
      </c>
      <c r="Z793" s="622" t="s">
        <v>51</v>
      </c>
      <c r="AA793" s="622" t="s">
        <v>5367</v>
      </c>
      <c r="AB793" s="622" t="s">
        <v>5367</v>
      </c>
      <c r="AC793" s="131" t="s">
        <v>5289</v>
      </c>
      <c r="AD793" s="131" t="s">
        <v>5289</v>
      </c>
      <c r="AE793" s="131" t="s">
        <v>5289</v>
      </c>
      <c r="AF793" s="133" t="s">
        <v>5289</v>
      </c>
      <c r="AG793" s="107"/>
      <c r="AH793" s="107"/>
      <c r="AI793" s="107"/>
      <c r="AJ793" s="107"/>
      <c r="AK793" s="107"/>
      <c r="AL793" s="107"/>
    </row>
    <row r="794" spans="1:38" s="44" customFormat="1" ht="242.25">
      <c r="A794" s="639">
        <v>13</v>
      </c>
      <c r="B794" s="121" t="s">
        <v>6726</v>
      </c>
      <c r="C794" s="121" t="s">
        <v>6728</v>
      </c>
      <c r="D794" s="121" t="s">
        <v>16014</v>
      </c>
      <c r="E794" s="622" t="s">
        <v>16015</v>
      </c>
      <c r="F794" s="622" t="s">
        <v>51</v>
      </c>
      <c r="G794" s="138"/>
      <c r="H794" s="138"/>
      <c r="I794" s="138"/>
      <c r="J794" s="622" t="s">
        <v>5289</v>
      </c>
      <c r="K794" s="622" t="s">
        <v>6727</v>
      </c>
      <c r="L794" s="622" t="s">
        <v>40</v>
      </c>
      <c r="M794" s="121" t="s">
        <v>13014</v>
      </c>
      <c r="N794" s="364">
        <v>6</v>
      </c>
      <c r="O794" s="622">
        <v>0</v>
      </c>
      <c r="P794" s="622">
        <v>0</v>
      </c>
      <c r="Q794" s="622">
        <v>0</v>
      </c>
      <c r="R794" s="622">
        <v>0</v>
      </c>
      <c r="S794" s="622">
        <v>0</v>
      </c>
      <c r="T794" s="622">
        <v>0</v>
      </c>
      <c r="U794" s="622">
        <v>0</v>
      </c>
      <c r="V794" s="622">
        <v>0</v>
      </c>
      <c r="W794" s="622">
        <v>0</v>
      </c>
      <c r="X794" s="364">
        <v>4</v>
      </c>
      <c r="Y794" s="622">
        <v>0</v>
      </c>
      <c r="Z794" s="622" t="s">
        <v>51</v>
      </c>
      <c r="AA794" s="622" t="s">
        <v>5367</v>
      </c>
      <c r="AB794" s="622" t="s">
        <v>5367</v>
      </c>
      <c r="AC794" s="131" t="s">
        <v>5289</v>
      </c>
      <c r="AD794" s="131" t="s">
        <v>5289</v>
      </c>
      <c r="AE794" s="131" t="s">
        <v>5289</v>
      </c>
      <c r="AF794" s="133" t="s">
        <v>5289</v>
      </c>
      <c r="AG794" s="107"/>
      <c r="AH794" s="107"/>
      <c r="AI794" s="107"/>
      <c r="AJ794" s="107"/>
      <c r="AK794" s="107"/>
      <c r="AL794" s="107"/>
    </row>
    <row r="795" spans="1:38" s="44" customFormat="1" ht="229.5">
      <c r="A795" s="639">
        <v>14</v>
      </c>
      <c r="B795" s="121" t="s">
        <v>16016</v>
      </c>
      <c r="C795" s="121" t="s">
        <v>6728</v>
      </c>
      <c r="D795" s="121" t="s">
        <v>6736</v>
      </c>
      <c r="E795" s="622" t="s">
        <v>16017</v>
      </c>
      <c r="F795" s="622" t="s">
        <v>51</v>
      </c>
      <c r="G795" s="138"/>
      <c r="H795" s="138"/>
      <c r="I795" s="138"/>
      <c r="J795" s="138"/>
      <c r="K795" s="138"/>
      <c r="L795" s="153" t="s">
        <v>51</v>
      </c>
      <c r="M795" s="202"/>
      <c r="N795" s="138"/>
      <c r="O795" s="622">
        <v>0</v>
      </c>
      <c r="P795" s="622">
        <v>0</v>
      </c>
      <c r="Q795" s="622">
        <v>0</v>
      </c>
      <c r="R795" s="622">
        <v>0</v>
      </c>
      <c r="S795" s="622">
        <v>0</v>
      </c>
      <c r="T795" s="622">
        <v>0</v>
      </c>
      <c r="U795" s="622">
        <v>0</v>
      </c>
      <c r="V795" s="622">
        <v>0</v>
      </c>
      <c r="W795" s="622">
        <v>0</v>
      </c>
      <c r="X795" s="364">
        <v>1</v>
      </c>
      <c r="Y795" s="622">
        <v>0</v>
      </c>
      <c r="Z795" s="622" t="s">
        <v>51</v>
      </c>
      <c r="AA795" s="622" t="s">
        <v>5367</v>
      </c>
      <c r="AB795" s="622" t="s">
        <v>5367</v>
      </c>
      <c r="AC795" s="131" t="s">
        <v>5289</v>
      </c>
      <c r="AD795" s="131" t="s">
        <v>5289</v>
      </c>
      <c r="AE795" s="131" t="s">
        <v>5289</v>
      </c>
      <c r="AF795" s="133" t="s">
        <v>5289</v>
      </c>
      <c r="AG795" s="107"/>
      <c r="AH795" s="107"/>
      <c r="AI795" s="107"/>
      <c r="AJ795" s="107"/>
      <c r="AK795" s="107"/>
      <c r="AL795" s="107"/>
    </row>
    <row r="796" spans="1:38" ht="204">
      <c r="A796" s="639">
        <v>15</v>
      </c>
      <c r="B796" s="121" t="s">
        <v>619</v>
      </c>
      <c r="C796" s="121" t="s">
        <v>6728</v>
      </c>
      <c r="D796" s="121" t="s">
        <v>6737</v>
      </c>
      <c r="E796" s="622" t="s">
        <v>16018</v>
      </c>
      <c r="F796" s="622" t="s">
        <v>51</v>
      </c>
      <c r="G796" s="138"/>
      <c r="H796" s="138"/>
      <c r="I796" s="138"/>
      <c r="J796" s="138"/>
      <c r="K796" s="138"/>
      <c r="L796" s="153" t="s">
        <v>51</v>
      </c>
      <c r="M796" s="202"/>
      <c r="N796" s="138"/>
      <c r="O796" s="622">
        <v>0</v>
      </c>
      <c r="P796" s="622">
        <v>0</v>
      </c>
      <c r="Q796" s="622">
        <v>0</v>
      </c>
      <c r="R796" s="622">
        <v>0</v>
      </c>
      <c r="S796" s="622">
        <v>0</v>
      </c>
      <c r="T796" s="622">
        <v>0</v>
      </c>
      <c r="U796" s="622">
        <v>0</v>
      </c>
      <c r="V796" s="622">
        <v>0</v>
      </c>
      <c r="W796" s="622">
        <v>0</v>
      </c>
      <c r="X796" s="364">
        <v>6</v>
      </c>
      <c r="Y796" s="622">
        <v>0</v>
      </c>
      <c r="Z796" s="622" t="s">
        <v>51</v>
      </c>
      <c r="AA796" s="622" t="s">
        <v>5367</v>
      </c>
      <c r="AB796" s="622" t="s">
        <v>5367</v>
      </c>
      <c r="AC796" s="131" t="s">
        <v>5289</v>
      </c>
      <c r="AD796" s="131" t="s">
        <v>5289</v>
      </c>
      <c r="AE796" s="131" t="s">
        <v>5289</v>
      </c>
      <c r="AF796" s="133" t="s">
        <v>5289</v>
      </c>
    </row>
    <row r="797" spans="1:38" s="44" customFormat="1" ht="76.5">
      <c r="A797" s="639">
        <v>16</v>
      </c>
      <c r="B797" s="121" t="s">
        <v>1338</v>
      </c>
      <c r="C797" s="121" t="s">
        <v>15207</v>
      </c>
      <c r="D797" s="121" t="s">
        <v>15216</v>
      </c>
      <c r="E797" s="622" t="s">
        <v>40</v>
      </c>
      <c r="F797" s="622" t="s">
        <v>51</v>
      </c>
      <c r="G797" s="138"/>
      <c r="H797" s="138"/>
      <c r="I797" s="138"/>
      <c r="J797" s="138"/>
      <c r="K797" s="138"/>
      <c r="L797" s="153" t="s">
        <v>51</v>
      </c>
      <c r="M797" s="202"/>
      <c r="N797" s="138"/>
      <c r="O797" s="622">
        <v>0</v>
      </c>
      <c r="P797" s="622">
        <v>0</v>
      </c>
      <c r="Q797" s="622">
        <v>0</v>
      </c>
      <c r="R797" s="622">
        <v>0</v>
      </c>
      <c r="S797" s="622">
        <v>0</v>
      </c>
      <c r="T797" s="622">
        <v>0</v>
      </c>
      <c r="U797" s="622">
        <v>0</v>
      </c>
      <c r="V797" s="622">
        <v>0</v>
      </c>
      <c r="W797" s="622">
        <v>0</v>
      </c>
      <c r="X797" s="364">
        <v>17</v>
      </c>
      <c r="Y797" s="622">
        <v>0</v>
      </c>
      <c r="Z797" s="622" t="s">
        <v>51</v>
      </c>
      <c r="AA797" s="622" t="s">
        <v>5367</v>
      </c>
      <c r="AB797" s="622" t="s">
        <v>5367</v>
      </c>
      <c r="AC797" s="131" t="s">
        <v>5289</v>
      </c>
      <c r="AD797" s="131" t="s">
        <v>5289</v>
      </c>
      <c r="AE797" s="131" t="s">
        <v>5289</v>
      </c>
      <c r="AF797" s="133" t="s">
        <v>5289</v>
      </c>
      <c r="AG797" s="107"/>
      <c r="AH797" s="107"/>
      <c r="AI797" s="107"/>
      <c r="AJ797" s="107"/>
      <c r="AK797" s="107"/>
      <c r="AL797" s="107"/>
    </row>
    <row r="798" spans="1:38" s="44" customFormat="1" ht="76.5">
      <c r="A798" s="639">
        <v>17</v>
      </c>
      <c r="B798" s="121" t="s">
        <v>15208</v>
      </c>
      <c r="C798" s="121" t="s">
        <v>15207</v>
      </c>
      <c r="D798" s="121" t="s">
        <v>15217</v>
      </c>
      <c r="E798" s="622" t="s">
        <v>40</v>
      </c>
      <c r="F798" s="622" t="s">
        <v>51</v>
      </c>
      <c r="G798" s="138"/>
      <c r="H798" s="138"/>
      <c r="I798" s="138"/>
      <c r="J798" s="138"/>
      <c r="K798" s="138"/>
      <c r="L798" s="153" t="s">
        <v>51</v>
      </c>
      <c r="M798" s="202"/>
      <c r="N798" s="138"/>
      <c r="O798" s="622">
        <v>0</v>
      </c>
      <c r="P798" s="622">
        <v>0</v>
      </c>
      <c r="Q798" s="622">
        <v>0</v>
      </c>
      <c r="R798" s="622">
        <v>0</v>
      </c>
      <c r="S798" s="622">
        <v>0</v>
      </c>
      <c r="T798" s="622">
        <v>0</v>
      </c>
      <c r="U798" s="622">
        <v>0</v>
      </c>
      <c r="V798" s="622">
        <v>0</v>
      </c>
      <c r="W798" s="622">
        <v>0</v>
      </c>
      <c r="X798" s="364">
        <v>0</v>
      </c>
      <c r="Y798" s="622">
        <v>0</v>
      </c>
      <c r="Z798" s="622" t="s">
        <v>51</v>
      </c>
      <c r="AA798" s="622" t="s">
        <v>5367</v>
      </c>
      <c r="AB798" s="622" t="s">
        <v>5367</v>
      </c>
      <c r="AC798" s="131" t="s">
        <v>5289</v>
      </c>
      <c r="AD798" s="131" t="s">
        <v>5289</v>
      </c>
      <c r="AE798" s="131" t="s">
        <v>5289</v>
      </c>
      <c r="AF798" s="133" t="s">
        <v>5289</v>
      </c>
      <c r="AG798" s="107"/>
      <c r="AH798" s="107"/>
      <c r="AI798" s="107"/>
      <c r="AJ798" s="107"/>
      <c r="AK798" s="107"/>
      <c r="AL798" s="107"/>
    </row>
    <row r="799" spans="1:38" s="44" customFormat="1" ht="102">
      <c r="A799" s="639">
        <v>18</v>
      </c>
      <c r="B799" s="376" t="s">
        <v>16300</v>
      </c>
      <c r="C799" s="376" t="s">
        <v>15207</v>
      </c>
      <c r="D799" s="376" t="s">
        <v>16301</v>
      </c>
      <c r="E799" s="622" t="s">
        <v>40</v>
      </c>
      <c r="F799" s="622" t="s">
        <v>51</v>
      </c>
      <c r="G799" s="138"/>
      <c r="H799" s="138"/>
      <c r="I799" s="138"/>
      <c r="J799" s="138"/>
      <c r="K799" s="138"/>
      <c r="L799" s="153" t="s">
        <v>51</v>
      </c>
      <c r="M799" s="202"/>
      <c r="N799" s="138"/>
      <c r="O799" s="622">
        <v>0</v>
      </c>
      <c r="P799" s="622">
        <v>0</v>
      </c>
      <c r="Q799" s="622">
        <v>0</v>
      </c>
      <c r="R799" s="622">
        <v>0</v>
      </c>
      <c r="S799" s="622">
        <v>0</v>
      </c>
      <c r="T799" s="622">
        <v>0</v>
      </c>
      <c r="U799" s="622">
        <v>0</v>
      </c>
      <c r="V799" s="622">
        <v>0</v>
      </c>
      <c r="W799" s="622">
        <v>0</v>
      </c>
      <c r="X799" s="364">
        <v>2</v>
      </c>
      <c r="Y799" s="622">
        <v>0</v>
      </c>
      <c r="Z799" s="622" t="s">
        <v>51</v>
      </c>
      <c r="AA799" s="622" t="s">
        <v>5367</v>
      </c>
      <c r="AB799" s="622" t="s">
        <v>5367</v>
      </c>
      <c r="AC799" s="131" t="s">
        <v>5289</v>
      </c>
      <c r="AD799" s="131" t="s">
        <v>5289</v>
      </c>
      <c r="AE799" s="131" t="s">
        <v>5289</v>
      </c>
      <c r="AF799" s="133" t="s">
        <v>5289</v>
      </c>
      <c r="AG799" s="107"/>
      <c r="AH799" s="107"/>
      <c r="AI799" s="107"/>
      <c r="AJ799" s="107"/>
      <c r="AK799" s="107"/>
      <c r="AL799" s="107"/>
    </row>
    <row r="800" spans="1:38" s="44" customFormat="1" ht="63.75">
      <c r="A800" s="639">
        <v>19</v>
      </c>
      <c r="B800" s="376" t="s">
        <v>3952</v>
      </c>
      <c r="C800" s="376" t="s">
        <v>15207</v>
      </c>
      <c r="D800" s="376" t="s">
        <v>18802</v>
      </c>
      <c r="E800" s="622" t="s">
        <v>40</v>
      </c>
      <c r="F800" s="622" t="s">
        <v>51</v>
      </c>
      <c r="G800" s="138"/>
      <c r="H800" s="138"/>
      <c r="I800" s="138"/>
      <c r="J800" s="138"/>
      <c r="K800" s="138"/>
      <c r="L800" s="153" t="s">
        <v>51</v>
      </c>
      <c r="M800" s="202"/>
      <c r="N800" s="138"/>
      <c r="O800" s="622">
        <v>0</v>
      </c>
      <c r="P800" s="622">
        <v>0</v>
      </c>
      <c r="Q800" s="622">
        <v>0</v>
      </c>
      <c r="R800" s="622">
        <v>0</v>
      </c>
      <c r="S800" s="622">
        <v>0</v>
      </c>
      <c r="T800" s="622">
        <v>0</v>
      </c>
      <c r="U800" s="622">
        <v>0</v>
      </c>
      <c r="V800" s="622">
        <v>0</v>
      </c>
      <c r="W800" s="622">
        <v>0</v>
      </c>
      <c r="X800" s="364">
        <v>0</v>
      </c>
      <c r="Y800" s="622">
        <v>0</v>
      </c>
      <c r="Z800" s="622" t="s">
        <v>51</v>
      </c>
      <c r="AA800" s="622" t="s">
        <v>5367</v>
      </c>
      <c r="AB800" s="622" t="s">
        <v>5367</v>
      </c>
      <c r="AC800" s="131" t="s">
        <v>5289</v>
      </c>
      <c r="AD800" s="131" t="s">
        <v>5289</v>
      </c>
      <c r="AE800" s="131" t="s">
        <v>5289</v>
      </c>
      <c r="AF800" s="133" t="s">
        <v>5289</v>
      </c>
      <c r="AG800" s="107"/>
      <c r="AH800" s="107"/>
      <c r="AI800" s="107"/>
      <c r="AJ800" s="107"/>
      <c r="AK800" s="107"/>
      <c r="AL800" s="107"/>
    </row>
    <row r="801" spans="1:38" s="44" customFormat="1" ht="280.5">
      <c r="A801" s="639">
        <v>20</v>
      </c>
      <c r="B801" s="121" t="s">
        <v>15209</v>
      </c>
      <c r="C801" s="121" t="s">
        <v>15210</v>
      </c>
      <c r="D801" s="121" t="s">
        <v>15218</v>
      </c>
      <c r="E801" s="622" t="s">
        <v>15225</v>
      </c>
      <c r="F801" s="622" t="s">
        <v>51</v>
      </c>
      <c r="G801" s="138"/>
      <c r="H801" s="138"/>
      <c r="I801" s="138"/>
      <c r="J801" s="138"/>
      <c r="K801" s="138"/>
      <c r="L801" s="153" t="s">
        <v>51</v>
      </c>
      <c r="M801" s="202"/>
      <c r="N801" s="138"/>
      <c r="O801" s="622">
        <v>0</v>
      </c>
      <c r="P801" s="622">
        <v>0</v>
      </c>
      <c r="Q801" s="622">
        <v>0</v>
      </c>
      <c r="R801" s="622">
        <v>0</v>
      </c>
      <c r="S801" s="622">
        <v>0</v>
      </c>
      <c r="T801" s="622">
        <v>0</v>
      </c>
      <c r="U801" s="622">
        <v>0</v>
      </c>
      <c r="V801" s="622">
        <v>0</v>
      </c>
      <c r="W801" s="622">
        <v>0</v>
      </c>
      <c r="X801" s="364">
        <v>0</v>
      </c>
      <c r="Y801" s="622">
        <v>0</v>
      </c>
      <c r="Z801" s="622" t="s">
        <v>51</v>
      </c>
      <c r="AA801" s="622" t="s">
        <v>5367</v>
      </c>
      <c r="AB801" s="622" t="s">
        <v>5367</v>
      </c>
      <c r="AC801" s="131" t="s">
        <v>5289</v>
      </c>
      <c r="AD801" s="131" t="s">
        <v>5289</v>
      </c>
      <c r="AE801" s="131" t="s">
        <v>5289</v>
      </c>
      <c r="AF801" s="133" t="s">
        <v>5289</v>
      </c>
      <c r="AG801" s="107"/>
      <c r="AH801" s="107"/>
      <c r="AI801" s="107"/>
      <c r="AJ801" s="107"/>
      <c r="AK801" s="107"/>
      <c r="AL801" s="107"/>
    </row>
    <row r="802" spans="1:38" s="44" customFormat="1" ht="127.5">
      <c r="A802" s="639">
        <v>21</v>
      </c>
      <c r="B802" s="121" t="s">
        <v>15898</v>
      </c>
      <c r="C802" s="121" t="s">
        <v>15210</v>
      </c>
      <c r="D802" s="121" t="s">
        <v>15219</v>
      </c>
      <c r="E802" s="622" t="s">
        <v>15226</v>
      </c>
      <c r="F802" s="622" t="s">
        <v>51</v>
      </c>
      <c r="G802" s="138"/>
      <c r="H802" s="138"/>
      <c r="I802" s="138"/>
      <c r="J802" s="138"/>
      <c r="K802" s="138"/>
      <c r="L802" s="153" t="s">
        <v>51</v>
      </c>
      <c r="M802" s="202"/>
      <c r="N802" s="138"/>
      <c r="O802" s="622">
        <v>0</v>
      </c>
      <c r="P802" s="622">
        <v>0</v>
      </c>
      <c r="Q802" s="622">
        <v>0</v>
      </c>
      <c r="R802" s="622">
        <v>0</v>
      </c>
      <c r="S802" s="622">
        <v>0</v>
      </c>
      <c r="T802" s="622">
        <v>0</v>
      </c>
      <c r="U802" s="622">
        <v>0</v>
      </c>
      <c r="V802" s="622">
        <v>0</v>
      </c>
      <c r="W802" s="622">
        <v>0</v>
      </c>
      <c r="X802" s="364">
        <v>0</v>
      </c>
      <c r="Y802" s="622">
        <v>0</v>
      </c>
      <c r="Z802" s="622" t="s">
        <v>51</v>
      </c>
      <c r="AA802" s="622" t="s">
        <v>5367</v>
      </c>
      <c r="AB802" s="622" t="s">
        <v>5367</v>
      </c>
      <c r="AC802" s="131" t="s">
        <v>5289</v>
      </c>
      <c r="AD802" s="131" t="s">
        <v>5289</v>
      </c>
      <c r="AE802" s="131" t="s">
        <v>5289</v>
      </c>
      <c r="AF802" s="133" t="s">
        <v>5289</v>
      </c>
      <c r="AG802" s="107"/>
      <c r="AH802" s="107"/>
      <c r="AI802" s="107"/>
      <c r="AJ802" s="107"/>
      <c r="AK802" s="107"/>
      <c r="AL802" s="107"/>
    </row>
    <row r="803" spans="1:38" s="44" customFormat="1" ht="127.5">
      <c r="A803" s="639">
        <v>22</v>
      </c>
      <c r="B803" s="121" t="s">
        <v>1370</v>
      </c>
      <c r="C803" s="121" t="s">
        <v>15210</v>
      </c>
      <c r="D803" s="121" t="s">
        <v>16019</v>
      </c>
      <c r="E803" s="622" t="s">
        <v>16020</v>
      </c>
      <c r="F803" s="622" t="s">
        <v>51</v>
      </c>
      <c r="G803" s="138"/>
      <c r="H803" s="138"/>
      <c r="I803" s="138"/>
      <c r="J803" s="138"/>
      <c r="K803" s="138"/>
      <c r="L803" s="153" t="s">
        <v>51</v>
      </c>
      <c r="M803" s="202"/>
      <c r="N803" s="138"/>
      <c r="O803" s="622">
        <v>0</v>
      </c>
      <c r="P803" s="622">
        <v>0</v>
      </c>
      <c r="Q803" s="622">
        <v>0</v>
      </c>
      <c r="R803" s="622">
        <v>0</v>
      </c>
      <c r="S803" s="622">
        <v>0</v>
      </c>
      <c r="T803" s="622">
        <v>0</v>
      </c>
      <c r="U803" s="622">
        <v>0</v>
      </c>
      <c r="V803" s="622">
        <v>0</v>
      </c>
      <c r="W803" s="622">
        <v>0</v>
      </c>
      <c r="X803" s="364">
        <v>0</v>
      </c>
      <c r="Y803" s="622">
        <v>0</v>
      </c>
      <c r="Z803" s="622" t="s">
        <v>51</v>
      </c>
      <c r="AA803" s="622" t="s">
        <v>5367</v>
      </c>
      <c r="AB803" s="622" t="s">
        <v>5367</v>
      </c>
      <c r="AC803" s="131" t="s">
        <v>5289</v>
      </c>
      <c r="AD803" s="131" t="s">
        <v>5289</v>
      </c>
      <c r="AE803" s="131" t="s">
        <v>5289</v>
      </c>
      <c r="AF803" s="133" t="s">
        <v>5289</v>
      </c>
      <c r="AG803" s="107"/>
      <c r="AH803" s="107"/>
      <c r="AI803" s="107"/>
      <c r="AJ803" s="107"/>
      <c r="AK803" s="107"/>
      <c r="AL803" s="107"/>
    </row>
    <row r="804" spans="1:38" s="44" customFormat="1" ht="76.5">
      <c r="A804" s="639">
        <v>23</v>
      </c>
      <c r="B804" s="121" t="s">
        <v>15211</v>
      </c>
      <c r="C804" s="121" t="s">
        <v>15899</v>
      </c>
      <c r="D804" s="121" t="s">
        <v>15220</v>
      </c>
      <c r="E804" s="622" t="s">
        <v>40</v>
      </c>
      <c r="F804" s="622" t="s">
        <v>51</v>
      </c>
      <c r="G804" s="138"/>
      <c r="H804" s="138"/>
      <c r="I804" s="138"/>
      <c r="J804" s="138"/>
      <c r="K804" s="138"/>
      <c r="L804" s="153" t="s">
        <v>51</v>
      </c>
      <c r="M804" s="202"/>
      <c r="N804" s="138"/>
      <c r="O804" s="622">
        <v>0</v>
      </c>
      <c r="P804" s="622">
        <v>0</v>
      </c>
      <c r="Q804" s="622">
        <v>0</v>
      </c>
      <c r="R804" s="622">
        <v>0</v>
      </c>
      <c r="S804" s="622">
        <v>0</v>
      </c>
      <c r="T804" s="622">
        <v>0</v>
      </c>
      <c r="U804" s="622">
        <v>0</v>
      </c>
      <c r="V804" s="622">
        <v>0</v>
      </c>
      <c r="W804" s="622">
        <v>0</v>
      </c>
      <c r="X804" s="364">
        <v>1</v>
      </c>
      <c r="Y804" s="622">
        <v>0</v>
      </c>
      <c r="Z804" s="622" t="s">
        <v>51</v>
      </c>
      <c r="AA804" s="622" t="s">
        <v>5367</v>
      </c>
      <c r="AB804" s="622" t="s">
        <v>5367</v>
      </c>
      <c r="AC804" s="131" t="s">
        <v>5289</v>
      </c>
      <c r="AD804" s="131" t="s">
        <v>5289</v>
      </c>
      <c r="AE804" s="131" t="s">
        <v>5289</v>
      </c>
      <c r="AF804" s="133" t="s">
        <v>5289</v>
      </c>
      <c r="AG804" s="107"/>
      <c r="AH804" s="107"/>
      <c r="AI804" s="107"/>
      <c r="AJ804" s="107"/>
      <c r="AK804" s="107"/>
      <c r="AL804" s="107"/>
    </row>
    <row r="805" spans="1:38" s="44" customFormat="1" ht="76.5">
      <c r="A805" s="639">
        <v>24</v>
      </c>
      <c r="B805" s="121" t="s">
        <v>15227</v>
      </c>
      <c r="C805" s="121" t="s">
        <v>15899</v>
      </c>
      <c r="D805" s="121" t="s">
        <v>15221</v>
      </c>
      <c r="E805" s="622" t="s">
        <v>40</v>
      </c>
      <c r="F805" s="622" t="s">
        <v>51</v>
      </c>
      <c r="G805" s="138"/>
      <c r="H805" s="138"/>
      <c r="I805" s="138"/>
      <c r="J805" s="138"/>
      <c r="K805" s="138"/>
      <c r="L805" s="153" t="s">
        <v>51</v>
      </c>
      <c r="M805" s="202"/>
      <c r="N805" s="138"/>
      <c r="O805" s="622">
        <v>0</v>
      </c>
      <c r="P805" s="622">
        <v>0</v>
      </c>
      <c r="Q805" s="622">
        <v>0</v>
      </c>
      <c r="R805" s="622">
        <v>0</v>
      </c>
      <c r="S805" s="622">
        <v>0</v>
      </c>
      <c r="T805" s="622">
        <v>0</v>
      </c>
      <c r="U805" s="622">
        <v>0</v>
      </c>
      <c r="V805" s="622">
        <v>0</v>
      </c>
      <c r="W805" s="622">
        <v>0</v>
      </c>
      <c r="X805" s="364">
        <v>13</v>
      </c>
      <c r="Y805" s="622">
        <v>0</v>
      </c>
      <c r="Z805" s="622" t="s">
        <v>51</v>
      </c>
      <c r="AA805" s="622" t="s">
        <v>5367</v>
      </c>
      <c r="AB805" s="622" t="s">
        <v>5367</v>
      </c>
      <c r="AC805" s="131" t="s">
        <v>5289</v>
      </c>
      <c r="AD805" s="131" t="s">
        <v>5289</v>
      </c>
      <c r="AE805" s="131" t="s">
        <v>5289</v>
      </c>
      <c r="AF805" s="133" t="s">
        <v>5289</v>
      </c>
      <c r="AG805" s="107"/>
      <c r="AH805" s="107"/>
      <c r="AI805" s="107"/>
      <c r="AJ805" s="107"/>
      <c r="AK805" s="107"/>
      <c r="AL805" s="107"/>
    </row>
    <row r="806" spans="1:38" s="44" customFormat="1" ht="102">
      <c r="A806" s="639">
        <v>25</v>
      </c>
      <c r="B806" s="121" t="s">
        <v>15212</v>
      </c>
      <c r="C806" s="121" t="s">
        <v>15899</v>
      </c>
      <c r="D806" s="121" t="s">
        <v>15222</v>
      </c>
      <c r="E806" s="622" t="s">
        <v>40</v>
      </c>
      <c r="F806" s="622" t="s">
        <v>51</v>
      </c>
      <c r="G806" s="138"/>
      <c r="H806" s="138"/>
      <c r="I806" s="138"/>
      <c r="J806" s="138"/>
      <c r="K806" s="138"/>
      <c r="L806" s="153" t="s">
        <v>51</v>
      </c>
      <c r="M806" s="202"/>
      <c r="N806" s="138"/>
      <c r="O806" s="622">
        <v>0</v>
      </c>
      <c r="P806" s="622">
        <v>0</v>
      </c>
      <c r="Q806" s="622">
        <v>0</v>
      </c>
      <c r="R806" s="622">
        <v>0</v>
      </c>
      <c r="S806" s="622">
        <v>0</v>
      </c>
      <c r="T806" s="622">
        <v>0</v>
      </c>
      <c r="U806" s="622">
        <v>0</v>
      </c>
      <c r="V806" s="622">
        <v>0</v>
      </c>
      <c r="W806" s="622">
        <v>0</v>
      </c>
      <c r="X806" s="364">
        <v>68</v>
      </c>
      <c r="Y806" s="622">
        <v>0</v>
      </c>
      <c r="Z806" s="622" t="s">
        <v>51</v>
      </c>
      <c r="AA806" s="622" t="s">
        <v>5367</v>
      </c>
      <c r="AB806" s="622" t="s">
        <v>5367</v>
      </c>
      <c r="AC806" s="131" t="s">
        <v>5289</v>
      </c>
      <c r="AD806" s="131" t="s">
        <v>5289</v>
      </c>
      <c r="AE806" s="131" t="s">
        <v>5289</v>
      </c>
      <c r="AF806" s="133" t="s">
        <v>5289</v>
      </c>
      <c r="AG806" s="107"/>
      <c r="AH806" s="107"/>
      <c r="AI806" s="107"/>
      <c r="AJ806" s="107"/>
      <c r="AK806" s="107"/>
      <c r="AL806" s="107"/>
    </row>
    <row r="807" spans="1:38" s="44" customFormat="1" ht="89.25" customHeight="1">
      <c r="A807" s="639">
        <v>26</v>
      </c>
      <c r="B807" s="121" t="s">
        <v>15213</v>
      </c>
      <c r="C807" s="121" t="s">
        <v>15899</v>
      </c>
      <c r="D807" s="121" t="s">
        <v>15223</v>
      </c>
      <c r="E807" s="622" t="s">
        <v>40</v>
      </c>
      <c r="F807" s="622" t="s">
        <v>51</v>
      </c>
      <c r="G807" s="138"/>
      <c r="H807" s="138"/>
      <c r="I807" s="138"/>
      <c r="J807" s="138"/>
      <c r="K807" s="138"/>
      <c r="L807" s="153" t="s">
        <v>51</v>
      </c>
      <c r="M807" s="202"/>
      <c r="N807" s="138"/>
      <c r="O807" s="622">
        <v>0</v>
      </c>
      <c r="P807" s="622">
        <v>0</v>
      </c>
      <c r="Q807" s="622">
        <v>0</v>
      </c>
      <c r="R807" s="622">
        <v>0</v>
      </c>
      <c r="S807" s="622">
        <v>0</v>
      </c>
      <c r="T807" s="622">
        <v>0</v>
      </c>
      <c r="U807" s="622">
        <v>0</v>
      </c>
      <c r="V807" s="622">
        <v>0</v>
      </c>
      <c r="W807" s="622">
        <v>0</v>
      </c>
      <c r="X807" s="364">
        <v>28</v>
      </c>
      <c r="Y807" s="622">
        <v>0</v>
      </c>
      <c r="Z807" s="622" t="s">
        <v>51</v>
      </c>
      <c r="AA807" s="622" t="s">
        <v>5367</v>
      </c>
      <c r="AB807" s="622" t="s">
        <v>5367</v>
      </c>
      <c r="AC807" s="131" t="s">
        <v>5289</v>
      </c>
      <c r="AD807" s="131" t="s">
        <v>5289</v>
      </c>
      <c r="AE807" s="131" t="s">
        <v>5289</v>
      </c>
      <c r="AF807" s="133" t="s">
        <v>5289</v>
      </c>
      <c r="AG807" s="107"/>
      <c r="AH807" s="107"/>
      <c r="AI807" s="107"/>
      <c r="AJ807" s="107"/>
      <c r="AK807" s="107"/>
      <c r="AL807" s="107"/>
    </row>
    <row r="808" spans="1:38" s="44" customFormat="1" ht="140.25">
      <c r="A808" s="639">
        <v>27</v>
      </c>
      <c r="B808" s="121" t="s">
        <v>15214</v>
      </c>
      <c r="C808" s="121" t="s">
        <v>15215</v>
      </c>
      <c r="D808" s="121" t="s">
        <v>15224</v>
      </c>
      <c r="E808" s="622" t="s">
        <v>16021</v>
      </c>
      <c r="F808" s="622" t="s">
        <v>51</v>
      </c>
      <c r="G808" s="138"/>
      <c r="H808" s="138"/>
      <c r="I808" s="138"/>
      <c r="J808" s="138"/>
      <c r="K808" s="138"/>
      <c r="L808" s="153" t="s">
        <v>51</v>
      </c>
      <c r="M808" s="202"/>
      <c r="N808" s="503"/>
      <c r="O808" s="622">
        <v>0</v>
      </c>
      <c r="P808" s="622">
        <v>0</v>
      </c>
      <c r="Q808" s="622">
        <v>0</v>
      </c>
      <c r="R808" s="622">
        <v>0</v>
      </c>
      <c r="S808" s="622">
        <v>0</v>
      </c>
      <c r="T808" s="622">
        <v>0</v>
      </c>
      <c r="U808" s="622">
        <v>0</v>
      </c>
      <c r="V808" s="622">
        <v>0</v>
      </c>
      <c r="W808" s="622">
        <v>0</v>
      </c>
      <c r="X808" s="364">
        <v>1</v>
      </c>
      <c r="Y808" s="622">
        <v>0</v>
      </c>
      <c r="Z808" s="622" t="s">
        <v>51</v>
      </c>
      <c r="AA808" s="622" t="s">
        <v>5367</v>
      </c>
      <c r="AB808" s="622" t="s">
        <v>5367</v>
      </c>
      <c r="AC808" s="131" t="s">
        <v>5289</v>
      </c>
      <c r="AD808" s="131" t="s">
        <v>5289</v>
      </c>
      <c r="AE808" s="131" t="s">
        <v>5289</v>
      </c>
      <c r="AF808" s="133" t="s">
        <v>5289</v>
      </c>
      <c r="AG808" s="107"/>
      <c r="AH808" s="107"/>
      <c r="AI808" s="107"/>
      <c r="AJ808" s="107"/>
      <c r="AK808" s="107"/>
      <c r="AL808" s="107"/>
    </row>
    <row r="809" spans="1:38" s="44" customFormat="1" ht="102">
      <c r="A809" s="639">
        <v>28</v>
      </c>
      <c r="B809" s="31" t="s">
        <v>20063</v>
      </c>
      <c r="C809" s="121" t="s">
        <v>20064</v>
      </c>
      <c r="D809" s="121" t="s">
        <v>20065</v>
      </c>
      <c r="E809" s="622" t="s">
        <v>40</v>
      </c>
      <c r="F809" s="622" t="s">
        <v>51</v>
      </c>
      <c r="G809" s="138"/>
      <c r="H809" s="138"/>
      <c r="I809" s="138"/>
      <c r="J809" s="138"/>
      <c r="K809" s="138"/>
      <c r="L809" s="153" t="s">
        <v>51</v>
      </c>
      <c r="M809" s="202"/>
      <c r="N809" s="503"/>
      <c r="O809" s="622">
        <v>0</v>
      </c>
      <c r="P809" s="622">
        <v>0</v>
      </c>
      <c r="Q809" s="622">
        <v>0</v>
      </c>
      <c r="R809" s="622">
        <v>0</v>
      </c>
      <c r="S809" s="622">
        <v>0</v>
      </c>
      <c r="T809" s="622">
        <v>0</v>
      </c>
      <c r="U809" s="622">
        <v>0</v>
      </c>
      <c r="V809" s="622">
        <v>0</v>
      </c>
      <c r="W809" s="622">
        <v>0</v>
      </c>
      <c r="X809" s="364">
        <v>5</v>
      </c>
      <c r="Y809" s="622">
        <v>0</v>
      </c>
      <c r="Z809" s="622" t="s">
        <v>51</v>
      </c>
      <c r="AA809" s="622" t="s">
        <v>5367</v>
      </c>
      <c r="AB809" s="622" t="s">
        <v>5367</v>
      </c>
      <c r="AC809" s="131" t="s">
        <v>5289</v>
      </c>
      <c r="AD809" s="131" t="s">
        <v>5289</v>
      </c>
      <c r="AE809" s="131" t="s">
        <v>5289</v>
      </c>
      <c r="AF809" s="133" t="s">
        <v>5289</v>
      </c>
      <c r="AG809" s="107"/>
      <c r="AH809" s="107"/>
      <c r="AI809" s="107"/>
      <c r="AJ809" s="107"/>
      <c r="AK809" s="107"/>
      <c r="AL809" s="107"/>
    </row>
    <row r="810" spans="1:38" s="44" customFormat="1" ht="102">
      <c r="A810" s="639">
        <v>29</v>
      </c>
      <c r="B810" s="410" t="s">
        <v>17651</v>
      </c>
      <c r="C810" s="392" t="s">
        <v>17652</v>
      </c>
      <c r="D810" s="1023" t="s">
        <v>17659</v>
      </c>
      <c r="E810" s="622" t="s">
        <v>40</v>
      </c>
      <c r="F810" s="622" t="s">
        <v>51</v>
      </c>
      <c r="G810" s="138"/>
      <c r="H810" s="138"/>
      <c r="I810" s="138"/>
      <c r="J810" s="622" t="s">
        <v>5289</v>
      </c>
      <c r="K810" s="364" t="s">
        <v>17664</v>
      </c>
      <c r="L810" s="153" t="s">
        <v>51</v>
      </c>
      <c r="M810" s="202"/>
      <c r="N810" s="138"/>
      <c r="O810" s="622">
        <v>0</v>
      </c>
      <c r="P810" s="622">
        <v>0</v>
      </c>
      <c r="Q810" s="622">
        <v>0</v>
      </c>
      <c r="R810" s="622">
        <v>0</v>
      </c>
      <c r="S810" s="622">
        <v>0</v>
      </c>
      <c r="T810" s="622">
        <v>0</v>
      </c>
      <c r="U810" s="622">
        <v>0</v>
      </c>
      <c r="V810" s="622">
        <v>0</v>
      </c>
      <c r="W810" s="622">
        <v>0</v>
      </c>
      <c r="X810" s="364">
        <v>4</v>
      </c>
      <c r="Y810" s="622">
        <v>0</v>
      </c>
      <c r="Z810" s="622" t="s">
        <v>51</v>
      </c>
      <c r="AA810" s="622" t="s">
        <v>5367</v>
      </c>
      <c r="AB810" s="622" t="s">
        <v>5367</v>
      </c>
      <c r="AC810" s="131" t="s">
        <v>5289</v>
      </c>
      <c r="AD810" s="131" t="s">
        <v>5289</v>
      </c>
      <c r="AE810" s="131" t="s">
        <v>5289</v>
      </c>
      <c r="AF810" s="133" t="s">
        <v>5289</v>
      </c>
      <c r="AG810" s="107"/>
      <c r="AH810" s="107"/>
      <c r="AI810" s="107"/>
      <c r="AJ810" s="107"/>
      <c r="AK810" s="107"/>
      <c r="AL810" s="107"/>
    </row>
    <row r="811" spans="1:38" s="44" customFormat="1" ht="114.75">
      <c r="A811" s="639">
        <v>30</v>
      </c>
      <c r="B811" s="410" t="s">
        <v>17653</v>
      </c>
      <c r="C811" s="392" t="s">
        <v>17654</v>
      </c>
      <c r="D811" s="1023" t="s">
        <v>17660</v>
      </c>
      <c r="E811" s="622" t="s">
        <v>40</v>
      </c>
      <c r="F811" s="622" t="s">
        <v>19012</v>
      </c>
      <c r="G811" s="622" t="s">
        <v>51</v>
      </c>
      <c r="H811" s="622">
        <v>1</v>
      </c>
      <c r="I811" s="622" t="s">
        <v>16485</v>
      </c>
      <c r="J811" s="622" t="s">
        <v>5289</v>
      </c>
      <c r="K811" s="364" t="s">
        <v>17665</v>
      </c>
      <c r="L811" s="153" t="s">
        <v>51</v>
      </c>
      <c r="M811" s="202"/>
      <c r="N811" s="138"/>
      <c r="O811" s="622">
        <v>0</v>
      </c>
      <c r="P811" s="622">
        <v>0</v>
      </c>
      <c r="Q811" s="622">
        <v>0</v>
      </c>
      <c r="R811" s="622">
        <v>0</v>
      </c>
      <c r="S811" s="622">
        <v>0</v>
      </c>
      <c r="T811" s="622">
        <v>0</v>
      </c>
      <c r="U811" s="622">
        <v>0</v>
      </c>
      <c r="V811" s="622">
        <v>0</v>
      </c>
      <c r="W811" s="622">
        <v>0</v>
      </c>
      <c r="X811" s="364">
        <v>4</v>
      </c>
      <c r="Y811" s="622">
        <v>0</v>
      </c>
      <c r="Z811" s="622" t="s">
        <v>51</v>
      </c>
      <c r="AA811" s="622" t="s">
        <v>5367</v>
      </c>
      <c r="AB811" s="622" t="s">
        <v>5367</v>
      </c>
      <c r="AC811" s="131" t="s">
        <v>5289</v>
      </c>
      <c r="AD811" s="131" t="s">
        <v>5289</v>
      </c>
      <c r="AE811" s="131" t="s">
        <v>5289</v>
      </c>
      <c r="AF811" s="133" t="s">
        <v>5289</v>
      </c>
      <c r="AG811" s="107"/>
      <c r="AH811" s="107"/>
      <c r="AI811" s="107"/>
      <c r="AJ811" s="107"/>
      <c r="AK811" s="107"/>
      <c r="AL811" s="107"/>
    </row>
    <row r="812" spans="1:38" s="44" customFormat="1" ht="114.75">
      <c r="A812" s="639">
        <v>31</v>
      </c>
      <c r="B812" s="410" t="s">
        <v>17655</v>
      </c>
      <c r="C812" s="392" t="s">
        <v>17654</v>
      </c>
      <c r="D812" s="392" t="s">
        <v>17661</v>
      </c>
      <c r="E812" s="622" t="s">
        <v>40</v>
      </c>
      <c r="F812" s="622" t="s">
        <v>51</v>
      </c>
      <c r="G812" s="138"/>
      <c r="H812" s="138"/>
      <c r="I812" s="138"/>
      <c r="J812" s="622" t="s">
        <v>5289</v>
      </c>
      <c r="K812" s="364" t="s">
        <v>17666</v>
      </c>
      <c r="L812" s="153" t="s">
        <v>51</v>
      </c>
      <c r="M812" s="202"/>
      <c r="N812" s="138"/>
      <c r="O812" s="622">
        <v>0</v>
      </c>
      <c r="P812" s="622">
        <v>0</v>
      </c>
      <c r="Q812" s="622">
        <v>0</v>
      </c>
      <c r="R812" s="622">
        <v>0</v>
      </c>
      <c r="S812" s="622">
        <v>0</v>
      </c>
      <c r="T812" s="622">
        <v>0</v>
      </c>
      <c r="U812" s="622">
        <v>0</v>
      </c>
      <c r="V812" s="622">
        <v>0</v>
      </c>
      <c r="W812" s="622">
        <v>0</v>
      </c>
      <c r="X812" s="364">
        <v>4</v>
      </c>
      <c r="Y812" s="622">
        <v>0</v>
      </c>
      <c r="Z812" s="622" t="s">
        <v>51</v>
      </c>
      <c r="AA812" s="622" t="s">
        <v>5367</v>
      </c>
      <c r="AB812" s="622" t="s">
        <v>5367</v>
      </c>
      <c r="AC812" s="131" t="s">
        <v>5289</v>
      </c>
      <c r="AD812" s="131" t="s">
        <v>5289</v>
      </c>
      <c r="AE812" s="131" t="s">
        <v>5289</v>
      </c>
      <c r="AF812" s="133" t="s">
        <v>5289</v>
      </c>
      <c r="AG812" s="107"/>
      <c r="AH812" s="107"/>
      <c r="AI812" s="107"/>
      <c r="AJ812" s="107"/>
      <c r="AK812" s="107"/>
      <c r="AL812" s="107"/>
    </row>
    <row r="813" spans="1:38" s="44" customFormat="1" ht="90.75" customHeight="1">
      <c r="A813" s="639">
        <v>32</v>
      </c>
      <c r="B813" s="410" t="s">
        <v>17656</v>
      </c>
      <c r="C813" s="392" t="s">
        <v>17654</v>
      </c>
      <c r="D813" s="392" t="s">
        <v>17662</v>
      </c>
      <c r="E813" s="622" t="s">
        <v>40</v>
      </c>
      <c r="F813" s="622" t="s">
        <v>51</v>
      </c>
      <c r="G813" s="138"/>
      <c r="H813" s="138"/>
      <c r="I813" s="138"/>
      <c r="J813" s="138"/>
      <c r="K813" s="138"/>
      <c r="L813" s="153" t="s">
        <v>51</v>
      </c>
      <c r="M813" s="202"/>
      <c r="N813" s="138"/>
      <c r="O813" s="622">
        <v>0</v>
      </c>
      <c r="P813" s="622">
        <v>0</v>
      </c>
      <c r="Q813" s="622">
        <v>0</v>
      </c>
      <c r="R813" s="622">
        <v>0</v>
      </c>
      <c r="S813" s="622">
        <v>0</v>
      </c>
      <c r="T813" s="622">
        <v>0</v>
      </c>
      <c r="U813" s="622">
        <v>0</v>
      </c>
      <c r="V813" s="622">
        <v>0</v>
      </c>
      <c r="W813" s="622">
        <v>0</v>
      </c>
      <c r="X813" s="364">
        <v>956</v>
      </c>
      <c r="Y813" s="622">
        <v>0</v>
      </c>
      <c r="Z813" s="622" t="s">
        <v>51</v>
      </c>
      <c r="AA813" s="622" t="s">
        <v>5367</v>
      </c>
      <c r="AB813" s="622" t="s">
        <v>5367</v>
      </c>
      <c r="AC813" s="131" t="s">
        <v>5289</v>
      </c>
      <c r="AD813" s="131" t="s">
        <v>5289</v>
      </c>
      <c r="AE813" s="131" t="s">
        <v>5289</v>
      </c>
      <c r="AF813" s="133" t="s">
        <v>5289</v>
      </c>
      <c r="AG813" s="107"/>
      <c r="AH813" s="107"/>
      <c r="AI813" s="107"/>
      <c r="AJ813" s="107"/>
      <c r="AK813" s="107"/>
      <c r="AL813" s="107"/>
    </row>
    <row r="814" spans="1:38" s="44" customFormat="1" ht="89.25">
      <c r="A814" s="639">
        <v>33</v>
      </c>
      <c r="B814" s="410" t="s">
        <v>17657</v>
      </c>
      <c r="C814" s="392" t="s">
        <v>17658</v>
      </c>
      <c r="D814" s="392" t="s">
        <v>17663</v>
      </c>
      <c r="E814" s="622" t="s">
        <v>40</v>
      </c>
      <c r="F814" s="622" t="s">
        <v>51</v>
      </c>
      <c r="G814" s="138"/>
      <c r="H814" s="138"/>
      <c r="I814" s="138"/>
      <c r="J814" s="138"/>
      <c r="K814" s="138"/>
      <c r="L814" s="153" t="s">
        <v>51</v>
      </c>
      <c r="M814" s="202"/>
      <c r="N814" s="138"/>
      <c r="O814" s="622">
        <v>0</v>
      </c>
      <c r="P814" s="622">
        <v>0</v>
      </c>
      <c r="Q814" s="622">
        <v>0</v>
      </c>
      <c r="R814" s="622">
        <v>0</v>
      </c>
      <c r="S814" s="622">
        <v>0</v>
      </c>
      <c r="T814" s="622">
        <v>0</v>
      </c>
      <c r="U814" s="622">
        <v>0</v>
      </c>
      <c r="V814" s="622">
        <v>0</v>
      </c>
      <c r="W814" s="622">
        <v>0</v>
      </c>
      <c r="X814" s="364">
        <v>107</v>
      </c>
      <c r="Y814" s="622">
        <v>0</v>
      </c>
      <c r="Z814" s="622" t="s">
        <v>51</v>
      </c>
      <c r="AA814" s="622" t="s">
        <v>5367</v>
      </c>
      <c r="AB814" s="622" t="s">
        <v>5367</v>
      </c>
      <c r="AC814" s="131" t="s">
        <v>5289</v>
      </c>
      <c r="AD814" s="131" t="s">
        <v>5289</v>
      </c>
      <c r="AE814" s="131" t="s">
        <v>5289</v>
      </c>
      <c r="AF814" s="133" t="s">
        <v>5289</v>
      </c>
      <c r="AG814" s="107"/>
      <c r="AH814" s="107"/>
      <c r="AI814" s="107"/>
      <c r="AJ814" s="107"/>
      <c r="AK814" s="107"/>
      <c r="AL814" s="107"/>
    </row>
    <row r="815" spans="1:38" s="44" customFormat="1" ht="121.5" customHeight="1">
      <c r="A815" s="639">
        <v>34</v>
      </c>
      <c r="B815" s="392" t="s">
        <v>18190</v>
      </c>
      <c r="C815" s="392" t="s">
        <v>17658</v>
      </c>
      <c r="D815" s="392" t="s">
        <v>18191</v>
      </c>
      <c r="E815" s="622" t="s">
        <v>40</v>
      </c>
      <c r="F815" s="622" t="s">
        <v>19012</v>
      </c>
      <c r="G815" s="622" t="s">
        <v>51</v>
      </c>
      <c r="H815" s="622">
        <v>1</v>
      </c>
      <c r="I815" s="622" t="s">
        <v>16485</v>
      </c>
      <c r="J815" s="138"/>
      <c r="K815" s="138"/>
      <c r="L815" s="153" t="s">
        <v>51</v>
      </c>
      <c r="M815" s="202"/>
      <c r="N815" s="138"/>
      <c r="O815" s="622">
        <v>0</v>
      </c>
      <c r="P815" s="622">
        <v>0</v>
      </c>
      <c r="Q815" s="622">
        <v>0</v>
      </c>
      <c r="R815" s="622">
        <v>0</v>
      </c>
      <c r="S815" s="622">
        <v>0</v>
      </c>
      <c r="T815" s="622">
        <v>0</v>
      </c>
      <c r="U815" s="622">
        <v>0</v>
      </c>
      <c r="V815" s="622">
        <v>0</v>
      </c>
      <c r="W815" s="622">
        <v>0</v>
      </c>
      <c r="X815" s="364">
        <v>518</v>
      </c>
      <c r="Y815" s="622">
        <v>0</v>
      </c>
      <c r="Z815" s="622" t="s">
        <v>51</v>
      </c>
      <c r="AA815" s="622" t="s">
        <v>5367</v>
      </c>
      <c r="AB815" s="622" t="s">
        <v>5367</v>
      </c>
      <c r="AC815" s="131" t="s">
        <v>5289</v>
      </c>
      <c r="AD815" s="131" t="s">
        <v>5289</v>
      </c>
      <c r="AE815" s="131" t="s">
        <v>5289</v>
      </c>
      <c r="AF815" s="133" t="s">
        <v>5289</v>
      </c>
      <c r="AG815" s="107"/>
      <c r="AH815" s="107"/>
      <c r="AI815" s="107"/>
      <c r="AJ815" s="107"/>
      <c r="AK815" s="107"/>
      <c r="AL815" s="107"/>
    </row>
    <row r="816" spans="1:38" s="44" customFormat="1" ht="121.5" customHeight="1">
      <c r="A816" s="639">
        <v>35</v>
      </c>
      <c r="B816" s="392" t="s">
        <v>19069</v>
      </c>
      <c r="C816" s="392" t="s">
        <v>17658</v>
      </c>
      <c r="D816" s="392" t="s">
        <v>19070</v>
      </c>
      <c r="E816" s="622" t="s">
        <v>40</v>
      </c>
      <c r="F816" s="622" t="s">
        <v>51</v>
      </c>
      <c r="G816" s="138"/>
      <c r="H816" s="138"/>
      <c r="I816" s="138"/>
      <c r="J816" s="138"/>
      <c r="K816" s="138"/>
      <c r="L816" s="153" t="s">
        <v>51</v>
      </c>
      <c r="M816" s="202"/>
      <c r="N816" s="138"/>
      <c r="O816" s="622">
        <v>0</v>
      </c>
      <c r="P816" s="622">
        <v>0</v>
      </c>
      <c r="Q816" s="622">
        <v>0</v>
      </c>
      <c r="R816" s="622">
        <v>0</v>
      </c>
      <c r="S816" s="622">
        <v>0</v>
      </c>
      <c r="T816" s="622">
        <v>0</v>
      </c>
      <c r="U816" s="622">
        <v>0</v>
      </c>
      <c r="V816" s="622">
        <v>0</v>
      </c>
      <c r="W816" s="622">
        <v>0</v>
      </c>
      <c r="X816" s="364">
        <v>1</v>
      </c>
      <c r="Y816" s="622">
        <v>0</v>
      </c>
      <c r="Z816" s="622" t="s">
        <v>51</v>
      </c>
      <c r="AA816" s="622" t="s">
        <v>5367</v>
      </c>
      <c r="AB816" s="622" t="s">
        <v>5367</v>
      </c>
      <c r="AC816" s="131" t="s">
        <v>5289</v>
      </c>
      <c r="AD816" s="131" t="s">
        <v>5289</v>
      </c>
      <c r="AE816" s="131" t="s">
        <v>5289</v>
      </c>
      <c r="AF816" s="133" t="s">
        <v>5289</v>
      </c>
      <c r="AG816" s="107"/>
      <c r="AH816" s="107"/>
      <c r="AI816" s="107"/>
      <c r="AJ816" s="107"/>
      <c r="AK816" s="107"/>
      <c r="AL816" s="107"/>
    </row>
    <row r="817" spans="1:38" s="42" customFormat="1" ht="15.75" customHeight="1" thickBot="1">
      <c r="A817" s="18"/>
      <c r="B817" s="18">
        <v>35</v>
      </c>
      <c r="C817" s="18"/>
      <c r="D817" s="18">
        <v>35</v>
      </c>
      <c r="E817" s="18">
        <v>35</v>
      </c>
      <c r="F817" s="18">
        <v>6</v>
      </c>
      <c r="G817" s="18">
        <v>0</v>
      </c>
      <c r="H817" s="18">
        <v>1</v>
      </c>
      <c r="I817" s="18"/>
      <c r="J817" s="18">
        <v>1</v>
      </c>
      <c r="K817" s="18">
        <v>15</v>
      </c>
      <c r="L817" s="18">
        <v>12</v>
      </c>
      <c r="M817" s="200"/>
      <c r="N817" s="18">
        <f t="shared" ref="N817:O817" si="93">SUM(N782:N816)</f>
        <v>52</v>
      </c>
      <c r="O817" s="18">
        <f t="shared" si="93"/>
        <v>0</v>
      </c>
      <c r="P817" s="18">
        <f t="shared" ref="P817:Q817" si="94">SUM(P782:P816)</f>
        <v>0</v>
      </c>
      <c r="Q817" s="18">
        <f t="shared" si="94"/>
        <v>0</v>
      </c>
      <c r="R817" s="18">
        <f t="shared" ref="R817" si="95">SUM(R782:R816)</f>
        <v>0</v>
      </c>
      <c r="S817" s="18">
        <f t="shared" ref="S817" si="96">SUM(S782:S816)</f>
        <v>0</v>
      </c>
      <c r="T817" s="18">
        <f t="shared" ref="T817:U817" si="97">SUM(T782:T816)</f>
        <v>0</v>
      </c>
      <c r="U817" s="18">
        <f t="shared" si="97"/>
        <v>0</v>
      </c>
      <c r="V817" s="18">
        <f t="shared" ref="V817:W817" si="98">SUM(V782:V816)</f>
        <v>0</v>
      </c>
      <c r="W817" s="18">
        <f t="shared" si="98"/>
        <v>0</v>
      </c>
      <c r="X817" s="18">
        <f t="shared" ref="X817:Y817" si="99">SUM(X782:X816)</f>
        <v>1784</v>
      </c>
      <c r="Y817" s="18">
        <f t="shared" si="99"/>
        <v>0</v>
      </c>
      <c r="Z817" s="18">
        <v>0</v>
      </c>
      <c r="AA817" s="18">
        <v>1</v>
      </c>
      <c r="AB817" s="18">
        <v>1</v>
      </c>
      <c r="AC817" s="18"/>
      <c r="AD817" s="18"/>
      <c r="AE817" s="18"/>
      <c r="AF817" s="18"/>
      <c r="AG817" s="173"/>
    </row>
    <row r="818" spans="1:38" s="44" customFormat="1" ht="15.75" customHeight="1" thickBot="1">
      <c r="A818" s="660" t="s">
        <v>203</v>
      </c>
      <c r="B818" s="661"/>
      <c r="C818" s="661"/>
      <c r="D818" s="661"/>
      <c r="E818" s="661"/>
      <c r="F818" s="661"/>
      <c r="G818" s="661"/>
      <c r="H818" s="661"/>
      <c r="I818" s="661"/>
      <c r="J818" s="661"/>
      <c r="K818" s="661"/>
      <c r="L818" s="661"/>
      <c r="M818" s="661"/>
      <c r="N818" s="661"/>
      <c r="O818" s="661"/>
      <c r="P818" s="661"/>
      <c r="Q818" s="661"/>
      <c r="R818" s="661"/>
      <c r="S818" s="661"/>
      <c r="T818" s="661"/>
      <c r="U818" s="661"/>
      <c r="V818" s="661"/>
      <c r="W818" s="661"/>
      <c r="X818" s="661"/>
      <c r="Y818" s="661"/>
      <c r="Z818" s="661"/>
      <c r="AA818" s="661"/>
      <c r="AB818" s="661"/>
      <c r="AC818" s="661"/>
      <c r="AD818" s="661"/>
      <c r="AE818" s="661"/>
      <c r="AF818" s="662"/>
      <c r="AG818" s="107"/>
      <c r="AH818" s="107"/>
      <c r="AI818" s="107"/>
      <c r="AJ818" s="107"/>
      <c r="AK818" s="107"/>
      <c r="AL818" s="107"/>
    </row>
    <row r="819" spans="1:38" s="44" customFormat="1" ht="165.75" customHeight="1">
      <c r="A819" s="639">
        <v>1</v>
      </c>
      <c r="B819" s="68" t="s">
        <v>6794</v>
      </c>
      <c r="C819" s="121" t="s">
        <v>12420</v>
      </c>
      <c r="D819" s="68" t="s">
        <v>6795</v>
      </c>
      <c r="E819" s="94" t="s">
        <v>6822</v>
      </c>
      <c r="F819" s="622" t="s">
        <v>16683</v>
      </c>
      <c r="G819" s="138"/>
      <c r="H819" s="138"/>
      <c r="I819" s="138"/>
      <c r="J819" s="138"/>
      <c r="K819" s="138"/>
      <c r="L819" s="153" t="s">
        <v>51</v>
      </c>
      <c r="M819" s="202"/>
      <c r="N819" s="138"/>
      <c r="O819" s="119">
        <v>0</v>
      </c>
      <c r="P819" s="119">
        <v>0</v>
      </c>
      <c r="Q819" s="119">
        <v>0</v>
      </c>
      <c r="R819" s="119">
        <v>0</v>
      </c>
      <c r="S819" s="119">
        <v>0</v>
      </c>
      <c r="T819" s="119">
        <v>0</v>
      </c>
      <c r="U819" s="119">
        <v>0</v>
      </c>
      <c r="V819" s="119">
        <v>0</v>
      </c>
      <c r="W819" s="119">
        <v>0</v>
      </c>
      <c r="X819" s="391">
        <v>208</v>
      </c>
      <c r="Y819" s="119">
        <v>0</v>
      </c>
      <c r="Z819" s="119" t="s">
        <v>51</v>
      </c>
      <c r="AA819" s="68" t="s">
        <v>14458</v>
      </c>
      <c r="AB819" s="68" t="s">
        <v>6797</v>
      </c>
      <c r="AC819" s="159" t="s">
        <v>6834</v>
      </c>
      <c r="AD819" s="159" t="s">
        <v>6835</v>
      </c>
      <c r="AE819" s="159">
        <v>89500757289</v>
      </c>
      <c r="AF819" s="265" t="s">
        <v>6836</v>
      </c>
      <c r="AG819" s="107"/>
      <c r="AH819" s="107"/>
      <c r="AI819" s="107"/>
      <c r="AJ819" s="107"/>
      <c r="AK819" s="107"/>
      <c r="AL819" s="107"/>
    </row>
    <row r="820" spans="1:38" s="44" customFormat="1" ht="76.5">
      <c r="A820" s="639">
        <v>2</v>
      </c>
      <c r="B820" s="627" t="s">
        <v>1296</v>
      </c>
      <c r="C820" s="627" t="s">
        <v>12420</v>
      </c>
      <c r="D820" s="627" t="s">
        <v>6798</v>
      </c>
      <c r="E820" s="622" t="s">
        <v>40</v>
      </c>
      <c r="F820" s="138"/>
      <c r="G820" s="138"/>
      <c r="H820" s="138"/>
      <c r="I820" s="138"/>
      <c r="J820" s="155"/>
      <c r="K820" s="155"/>
      <c r="L820" s="153" t="s">
        <v>51</v>
      </c>
      <c r="M820" s="202"/>
      <c r="N820" s="138"/>
      <c r="O820" s="622">
        <v>0</v>
      </c>
      <c r="P820" s="622">
        <v>0</v>
      </c>
      <c r="Q820" s="622">
        <v>0</v>
      </c>
      <c r="R820" s="622">
        <v>0</v>
      </c>
      <c r="S820" s="622">
        <v>0</v>
      </c>
      <c r="T820" s="622">
        <v>0</v>
      </c>
      <c r="U820" s="622">
        <v>0</v>
      </c>
      <c r="V820" s="622">
        <v>0</v>
      </c>
      <c r="W820" s="622">
        <v>0</v>
      </c>
      <c r="X820" s="366">
        <v>2</v>
      </c>
      <c r="Y820" s="622">
        <v>0</v>
      </c>
      <c r="Z820" s="622" t="s">
        <v>51</v>
      </c>
      <c r="AA820" s="622" t="s">
        <v>5289</v>
      </c>
      <c r="AB820" s="622" t="s">
        <v>5289</v>
      </c>
      <c r="AC820" s="131" t="s">
        <v>5289</v>
      </c>
      <c r="AD820" s="131" t="s">
        <v>5289</v>
      </c>
      <c r="AE820" s="131" t="s">
        <v>5289</v>
      </c>
      <c r="AF820" s="133" t="s">
        <v>5289</v>
      </c>
      <c r="AG820" s="107"/>
      <c r="AH820" s="107"/>
      <c r="AI820" s="107"/>
      <c r="AJ820" s="107"/>
      <c r="AK820" s="107"/>
      <c r="AL820" s="107"/>
    </row>
    <row r="821" spans="1:38" s="44" customFormat="1" ht="216.75" customHeight="1">
      <c r="A821" s="639">
        <v>3</v>
      </c>
      <c r="B821" s="121" t="s">
        <v>6799</v>
      </c>
      <c r="C821" s="121" t="s">
        <v>12420</v>
      </c>
      <c r="D821" s="121" t="s">
        <v>6800</v>
      </c>
      <c r="E821" s="622" t="s">
        <v>11582</v>
      </c>
      <c r="F821" s="138"/>
      <c r="G821" s="138"/>
      <c r="H821" s="138"/>
      <c r="I821" s="138"/>
      <c r="J821" s="121" t="s">
        <v>6796</v>
      </c>
      <c r="K821" s="622" t="s">
        <v>6801</v>
      </c>
      <c r="L821" s="153" t="s">
        <v>51</v>
      </c>
      <c r="M821" s="202"/>
      <c r="N821" s="138"/>
      <c r="O821" s="622">
        <v>0</v>
      </c>
      <c r="P821" s="622">
        <v>0</v>
      </c>
      <c r="Q821" s="622">
        <v>0</v>
      </c>
      <c r="R821" s="622">
        <v>0</v>
      </c>
      <c r="S821" s="622">
        <v>0</v>
      </c>
      <c r="T821" s="622">
        <v>0</v>
      </c>
      <c r="U821" s="622">
        <v>0</v>
      </c>
      <c r="V821" s="622">
        <v>0</v>
      </c>
      <c r="W821" s="622">
        <v>0</v>
      </c>
      <c r="X821" s="366">
        <v>13</v>
      </c>
      <c r="Y821" s="622">
        <v>0</v>
      </c>
      <c r="Z821" s="622" t="s">
        <v>51</v>
      </c>
      <c r="AA821" s="622" t="s">
        <v>5289</v>
      </c>
      <c r="AB821" s="622" t="s">
        <v>5289</v>
      </c>
      <c r="AC821" s="131" t="s">
        <v>5289</v>
      </c>
      <c r="AD821" s="131" t="s">
        <v>5289</v>
      </c>
      <c r="AE821" s="131" t="s">
        <v>5289</v>
      </c>
      <c r="AF821" s="133" t="s">
        <v>5289</v>
      </c>
      <c r="AG821" s="107"/>
      <c r="AH821" s="107"/>
      <c r="AI821" s="107"/>
      <c r="AJ821" s="107"/>
      <c r="AK821" s="107"/>
      <c r="AL821" s="107"/>
    </row>
    <row r="822" spans="1:38" s="44" customFormat="1" ht="204" customHeight="1">
      <c r="A822" s="639">
        <v>4</v>
      </c>
      <c r="B822" s="121" t="s">
        <v>6775</v>
      </c>
      <c r="C822" s="121" t="s">
        <v>12420</v>
      </c>
      <c r="D822" s="121" t="s">
        <v>6802</v>
      </c>
      <c r="E822" s="86" t="s">
        <v>6823</v>
      </c>
      <c r="F822" s="138"/>
      <c r="G822" s="138"/>
      <c r="H822" s="138"/>
      <c r="I822" s="138"/>
      <c r="J822" s="622" t="s">
        <v>5289</v>
      </c>
      <c r="K822" s="622" t="s">
        <v>968</v>
      </c>
      <c r="L822" s="153" t="s">
        <v>51</v>
      </c>
      <c r="M822" s="202"/>
      <c r="N822" s="138"/>
      <c r="O822" s="622">
        <v>0</v>
      </c>
      <c r="P822" s="622">
        <v>0</v>
      </c>
      <c r="Q822" s="622">
        <v>0</v>
      </c>
      <c r="R822" s="622">
        <v>0</v>
      </c>
      <c r="S822" s="622">
        <v>0</v>
      </c>
      <c r="T822" s="622">
        <v>0</v>
      </c>
      <c r="U822" s="622">
        <v>0</v>
      </c>
      <c r="V822" s="622">
        <v>0</v>
      </c>
      <c r="W822" s="622">
        <v>0</v>
      </c>
      <c r="X822" s="366">
        <v>5</v>
      </c>
      <c r="Y822" s="622">
        <v>0</v>
      </c>
      <c r="Z822" s="622" t="s">
        <v>51</v>
      </c>
      <c r="AA822" s="622" t="s">
        <v>5289</v>
      </c>
      <c r="AB822" s="622" t="s">
        <v>5289</v>
      </c>
      <c r="AC822" s="131" t="s">
        <v>5289</v>
      </c>
      <c r="AD822" s="131" t="s">
        <v>5289</v>
      </c>
      <c r="AE822" s="131" t="s">
        <v>5289</v>
      </c>
      <c r="AF822" s="133" t="s">
        <v>5289</v>
      </c>
      <c r="AG822" s="107"/>
      <c r="AH822" s="107"/>
      <c r="AI822" s="107"/>
      <c r="AJ822" s="107"/>
      <c r="AK822" s="107"/>
      <c r="AL822" s="107"/>
    </row>
    <row r="823" spans="1:38" s="44" customFormat="1" ht="178.5" customHeight="1">
      <c r="A823" s="639">
        <v>5</v>
      </c>
      <c r="B823" s="121" t="s">
        <v>586</v>
      </c>
      <c r="C823" s="121" t="s">
        <v>12420</v>
      </c>
      <c r="D823" s="121" t="s">
        <v>6803</v>
      </c>
      <c r="E823" s="86" t="s">
        <v>6824</v>
      </c>
      <c r="F823" s="138"/>
      <c r="G823" s="138"/>
      <c r="H823" s="138"/>
      <c r="I823" s="138"/>
      <c r="J823" s="138"/>
      <c r="K823" s="138"/>
      <c r="L823" s="153" t="s">
        <v>51</v>
      </c>
      <c r="M823" s="202"/>
      <c r="N823" s="138"/>
      <c r="O823" s="622">
        <v>0</v>
      </c>
      <c r="P823" s="622">
        <v>0</v>
      </c>
      <c r="Q823" s="622">
        <v>0</v>
      </c>
      <c r="R823" s="622">
        <v>0</v>
      </c>
      <c r="S823" s="622">
        <v>0</v>
      </c>
      <c r="T823" s="622">
        <v>0</v>
      </c>
      <c r="U823" s="622">
        <v>0</v>
      </c>
      <c r="V823" s="622">
        <v>0</v>
      </c>
      <c r="W823" s="622">
        <v>0</v>
      </c>
      <c r="X823" s="366">
        <v>28</v>
      </c>
      <c r="Y823" s="622">
        <v>0</v>
      </c>
      <c r="Z823" s="622" t="s">
        <v>51</v>
      </c>
      <c r="AA823" s="622" t="s">
        <v>5289</v>
      </c>
      <c r="AB823" s="622" t="s">
        <v>5289</v>
      </c>
      <c r="AC823" s="131" t="s">
        <v>5289</v>
      </c>
      <c r="AD823" s="131" t="s">
        <v>5289</v>
      </c>
      <c r="AE823" s="131" t="s">
        <v>5289</v>
      </c>
      <c r="AF823" s="133" t="s">
        <v>5289</v>
      </c>
      <c r="AG823" s="107"/>
      <c r="AH823" s="107"/>
      <c r="AI823" s="107"/>
      <c r="AJ823" s="107"/>
      <c r="AK823" s="107"/>
      <c r="AL823" s="107"/>
    </row>
    <row r="824" spans="1:38" s="44" customFormat="1" ht="242.25" customHeight="1">
      <c r="A824" s="639">
        <v>6</v>
      </c>
      <c r="B824" s="121" t="s">
        <v>6804</v>
      </c>
      <c r="C824" s="121" t="s">
        <v>12420</v>
      </c>
      <c r="D824" s="121" t="s">
        <v>6805</v>
      </c>
      <c r="E824" s="86" t="s">
        <v>6825</v>
      </c>
      <c r="F824" s="138"/>
      <c r="G824" s="138"/>
      <c r="H824" s="138"/>
      <c r="I824" s="138"/>
      <c r="J824" s="622" t="s">
        <v>5289</v>
      </c>
      <c r="K824" s="622" t="s">
        <v>6806</v>
      </c>
      <c r="L824" s="624" t="s">
        <v>40</v>
      </c>
      <c r="M824" s="627" t="s">
        <v>18604</v>
      </c>
      <c r="N824" s="624">
        <v>0</v>
      </c>
      <c r="O824" s="622">
        <v>0</v>
      </c>
      <c r="P824" s="622">
        <v>0</v>
      </c>
      <c r="Q824" s="622">
        <v>0</v>
      </c>
      <c r="R824" s="622">
        <v>0</v>
      </c>
      <c r="S824" s="622">
        <v>0</v>
      </c>
      <c r="T824" s="622">
        <v>0</v>
      </c>
      <c r="U824" s="622">
        <v>0</v>
      </c>
      <c r="V824" s="622">
        <v>0</v>
      </c>
      <c r="W824" s="622">
        <v>0</v>
      </c>
      <c r="X824" s="366">
        <v>0</v>
      </c>
      <c r="Y824" s="622">
        <v>0</v>
      </c>
      <c r="Z824" s="622" t="s">
        <v>51</v>
      </c>
      <c r="AA824" s="622" t="s">
        <v>5289</v>
      </c>
      <c r="AB824" s="622" t="s">
        <v>5289</v>
      </c>
      <c r="AC824" s="131" t="s">
        <v>5289</v>
      </c>
      <c r="AD824" s="131" t="s">
        <v>5289</v>
      </c>
      <c r="AE824" s="131" t="s">
        <v>5289</v>
      </c>
      <c r="AF824" s="133" t="s">
        <v>5289</v>
      </c>
      <c r="AG824" s="107"/>
      <c r="AH824" s="107"/>
      <c r="AI824" s="107"/>
      <c r="AJ824" s="107"/>
      <c r="AK824" s="107"/>
      <c r="AL824" s="107"/>
    </row>
    <row r="825" spans="1:38" s="44" customFormat="1" ht="204" customHeight="1">
      <c r="A825" s="639">
        <v>7</v>
      </c>
      <c r="B825" s="121" t="s">
        <v>6807</v>
      </c>
      <c r="C825" s="121" t="s">
        <v>12420</v>
      </c>
      <c r="D825" s="121" t="s">
        <v>6808</v>
      </c>
      <c r="E825" s="86" t="s">
        <v>6826</v>
      </c>
      <c r="F825" s="138"/>
      <c r="G825" s="138"/>
      <c r="H825" s="138"/>
      <c r="I825" s="138"/>
      <c r="J825" s="622" t="s">
        <v>5289</v>
      </c>
      <c r="K825" s="622" t="s">
        <v>1110</v>
      </c>
      <c r="L825" s="153" t="s">
        <v>51</v>
      </c>
      <c r="M825" s="202"/>
      <c r="N825" s="138"/>
      <c r="O825" s="622">
        <v>0</v>
      </c>
      <c r="P825" s="622">
        <v>0</v>
      </c>
      <c r="Q825" s="622">
        <v>0</v>
      </c>
      <c r="R825" s="622">
        <v>0</v>
      </c>
      <c r="S825" s="622">
        <v>0</v>
      </c>
      <c r="T825" s="622">
        <v>0</v>
      </c>
      <c r="U825" s="622">
        <v>0</v>
      </c>
      <c r="V825" s="622">
        <v>0</v>
      </c>
      <c r="W825" s="622">
        <v>0</v>
      </c>
      <c r="X825" s="366">
        <v>27</v>
      </c>
      <c r="Y825" s="622">
        <v>0</v>
      </c>
      <c r="Z825" s="622" t="s">
        <v>51</v>
      </c>
      <c r="AA825" s="622" t="s">
        <v>5289</v>
      </c>
      <c r="AB825" s="622" t="s">
        <v>5289</v>
      </c>
      <c r="AC825" s="131" t="s">
        <v>5289</v>
      </c>
      <c r="AD825" s="131" t="s">
        <v>5289</v>
      </c>
      <c r="AE825" s="131" t="s">
        <v>5289</v>
      </c>
      <c r="AF825" s="133" t="s">
        <v>5289</v>
      </c>
      <c r="AG825" s="107"/>
      <c r="AH825" s="107"/>
      <c r="AI825" s="107"/>
      <c r="AJ825" s="107"/>
      <c r="AK825" s="107"/>
      <c r="AL825" s="107"/>
    </row>
    <row r="826" spans="1:38" s="44" customFormat="1" ht="242.25" customHeight="1">
      <c r="A826" s="639">
        <v>8</v>
      </c>
      <c r="B826" s="121" t="s">
        <v>6809</v>
      </c>
      <c r="C826" s="121" t="s">
        <v>12420</v>
      </c>
      <c r="D826" s="121" t="s">
        <v>6810</v>
      </c>
      <c r="E826" s="86" t="s">
        <v>6827</v>
      </c>
      <c r="F826" s="138"/>
      <c r="G826" s="138"/>
      <c r="H826" s="138"/>
      <c r="I826" s="138"/>
      <c r="J826" s="138"/>
      <c r="K826" s="138"/>
      <c r="L826" s="153" t="s">
        <v>51</v>
      </c>
      <c r="M826" s="202"/>
      <c r="N826" s="138"/>
      <c r="O826" s="622">
        <v>0</v>
      </c>
      <c r="P826" s="622">
        <v>0</v>
      </c>
      <c r="Q826" s="622">
        <v>0</v>
      </c>
      <c r="R826" s="622">
        <v>0</v>
      </c>
      <c r="S826" s="622">
        <v>0</v>
      </c>
      <c r="T826" s="622">
        <v>0</v>
      </c>
      <c r="U826" s="622">
        <v>0</v>
      </c>
      <c r="V826" s="622">
        <v>0</v>
      </c>
      <c r="W826" s="622">
        <v>0</v>
      </c>
      <c r="X826" s="366">
        <v>1</v>
      </c>
      <c r="Y826" s="622">
        <v>0</v>
      </c>
      <c r="Z826" s="622" t="s">
        <v>51</v>
      </c>
      <c r="AA826" s="622" t="s">
        <v>5289</v>
      </c>
      <c r="AB826" s="622" t="s">
        <v>5289</v>
      </c>
      <c r="AC826" s="131" t="s">
        <v>5289</v>
      </c>
      <c r="AD826" s="131" t="s">
        <v>5289</v>
      </c>
      <c r="AE826" s="131" t="s">
        <v>5289</v>
      </c>
      <c r="AF826" s="133" t="s">
        <v>5289</v>
      </c>
      <c r="AG826" s="107"/>
      <c r="AH826" s="107"/>
      <c r="AI826" s="107"/>
      <c r="AJ826" s="107"/>
      <c r="AK826" s="107"/>
      <c r="AL826" s="107"/>
    </row>
    <row r="827" spans="1:38" s="44" customFormat="1" ht="229.5" customHeight="1">
      <c r="A827" s="639">
        <v>9</v>
      </c>
      <c r="B827" s="121" t="s">
        <v>582</v>
      </c>
      <c r="C827" s="121" t="s">
        <v>12420</v>
      </c>
      <c r="D827" s="121" t="s">
        <v>6811</v>
      </c>
      <c r="E827" s="86" t="s">
        <v>6828</v>
      </c>
      <c r="F827" s="138"/>
      <c r="G827" s="138"/>
      <c r="H827" s="138"/>
      <c r="I827" s="138"/>
      <c r="J827" s="138"/>
      <c r="K827" s="138"/>
      <c r="L827" s="153" t="s">
        <v>51</v>
      </c>
      <c r="M827" s="202"/>
      <c r="N827" s="138"/>
      <c r="O827" s="622">
        <v>0</v>
      </c>
      <c r="P827" s="622">
        <v>0</v>
      </c>
      <c r="Q827" s="622">
        <v>0</v>
      </c>
      <c r="R827" s="622">
        <v>0</v>
      </c>
      <c r="S827" s="622">
        <v>0</v>
      </c>
      <c r="T827" s="622">
        <v>0</v>
      </c>
      <c r="U827" s="622">
        <v>0</v>
      </c>
      <c r="V827" s="622">
        <v>0</v>
      </c>
      <c r="W827" s="622">
        <v>0</v>
      </c>
      <c r="X827" s="366">
        <v>1</v>
      </c>
      <c r="Y827" s="622">
        <v>0</v>
      </c>
      <c r="Z827" s="622" t="s">
        <v>51</v>
      </c>
      <c r="AA827" s="622" t="s">
        <v>5289</v>
      </c>
      <c r="AB827" s="622" t="s">
        <v>5289</v>
      </c>
      <c r="AC827" s="131" t="s">
        <v>5289</v>
      </c>
      <c r="AD827" s="131" t="s">
        <v>5289</v>
      </c>
      <c r="AE827" s="131" t="s">
        <v>5289</v>
      </c>
      <c r="AF827" s="133" t="s">
        <v>5289</v>
      </c>
      <c r="AG827" s="107"/>
      <c r="AH827" s="107"/>
      <c r="AI827" s="107"/>
      <c r="AJ827" s="107"/>
      <c r="AK827" s="107"/>
      <c r="AL827" s="107"/>
    </row>
    <row r="828" spans="1:38" s="44" customFormat="1" ht="216.75" customHeight="1">
      <c r="A828" s="639">
        <v>10</v>
      </c>
      <c r="B828" s="121" t="s">
        <v>142</v>
      </c>
      <c r="C828" s="121" t="s">
        <v>12420</v>
      </c>
      <c r="D828" s="121" t="s">
        <v>6812</v>
      </c>
      <c r="E828" s="86" t="s">
        <v>6829</v>
      </c>
      <c r="F828" s="138"/>
      <c r="G828" s="138"/>
      <c r="H828" s="138"/>
      <c r="I828" s="138"/>
      <c r="J828" s="622" t="s">
        <v>5289</v>
      </c>
      <c r="K828" s="622" t="s">
        <v>119</v>
      </c>
      <c r="L828" s="153" t="s">
        <v>51</v>
      </c>
      <c r="M828" s="202"/>
      <c r="N828" s="138"/>
      <c r="O828" s="622">
        <v>0</v>
      </c>
      <c r="P828" s="622">
        <v>0</v>
      </c>
      <c r="Q828" s="622">
        <v>0</v>
      </c>
      <c r="R828" s="622">
        <v>0</v>
      </c>
      <c r="S828" s="622">
        <v>0</v>
      </c>
      <c r="T828" s="622">
        <v>0</v>
      </c>
      <c r="U828" s="622">
        <v>0</v>
      </c>
      <c r="V828" s="622">
        <v>0</v>
      </c>
      <c r="W828" s="622">
        <v>0</v>
      </c>
      <c r="X828" s="366">
        <v>0</v>
      </c>
      <c r="Y828" s="622">
        <v>0</v>
      </c>
      <c r="Z828" s="622" t="s">
        <v>51</v>
      </c>
      <c r="AA828" s="622" t="s">
        <v>5289</v>
      </c>
      <c r="AB828" s="622" t="s">
        <v>5289</v>
      </c>
      <c r="AC828" s="131" t="s">
        <v>5289</v>
      </c>
      <c r="AD828" s="131" t="s">
        <v>5289</v>
      </c>
      <c r="AE828" s="131" t="s">
        <v>5289</v>
      </c>
      <c r="AF828" s="133" t="s">
        <v>5289</v>
      </c>
      <c r="AG828" s="107"/>
      <c r="AH828" s="107"/>
      <c r="AI828" s="107"/>
      <c r="AJ828" s="107"/>
      <c r="AK828" s="107"/>
      <c r="AL828" s="107"/>
    </row>
    <row r="829" spans="1:38" s="44" customFormat="1" ht="280.5" customHeight="1">
      <c r="A829" s="639">
        <v>11</v>
      </c>
      <c r="B829" s="121" t="s">
        <v>6813</v>
      </c>
      <c r="C829" s="121" t="s">
        <v>12420</v>
      </c>
      <c r="D829" s="121" t="s">
        <v>6814</v>
      </c>
      <c r="E829" s="86" t="s">
        <v>6830</v>
      </c>
      <c r="F829" s="138"/>
      <c r="G829" s="138"/>
      <c r="H829" s="138"/>
      <c r="I829" s="138"/>
      <c r="J829" s="138"/>
      <c r="K829" s="138"/>
      <c r="L829" s="153" t="s">
        <v>51</v>
      </c>
      <c r="M829" s="202"/>
      <c r="N829" s="138"/>
      <c r="O829" s="622">
        <v>0</v>
      </c>
      <c r="P829" s="622">
        <v>0</v>
      </c>
      <c r="Q829" s="622">
        <v>0</v>
      </c>
      <c r="R829" s="622">
        <v>0</v>
      </c>
      <c r="S829" s="622">
        <v>0</v>
      </c>
      <c r="T829" s="622">
        <v>0</v>
      </c>
      <c r="U829" s="622">
        <v>0</v>
      </c>
      <c r="V829" s="622">
        <v>0</v>
      </c>
      <c r="W829" s="622">
        <v>0</v>
      </c>
      <c r="X829" s="366">
        <v>0</v>
      </c>
      <c r="Y829" s="622">
        <v>0</v>
      </c>
      <c r="Z829" s="622" t="s">
        <v>51</v>
      </c>
      <c r="AA829" s="622" t="s">
        <v>5289</v>
      </c>
      <c r="AB829" s="622" t="s">
        <v>5289</v>
      </c>
      <c r="AC829" s="131" t="s">
        <v>5289</v>
      </c>
      <c r="AD829" s="131" t="s">
        <v>5289</v>
      </c>
      <c r="AE829" s="131" t="s">
        <v>5289</v>
      </c>
      <c r="AF829" s="133" t="s">
        <v>5289</v>
      </c>
      <c r="AG829" s="107"/>
      <c r="AH829" s="107"/>
      <c r="AI829" s="107"/>
      <c r="AJ829" s="107"/>
      <c r="AK829" s="107"/>
      <c r="AL829" s="107"/>
    </row>
    <row r="830" spans="1:38" s="44" customFormat="1" ht="76.5" customHeight="1">
      <c r="A830" s="639">
        <v>12</v>
      </c>
      <c r="B830" s="121" t="s">
        <v>3216</v>
      </c>
      <c r="C830" s="121" t="s">
        <v>12420</v>
      </c>
      <c r="D830" s="121" t="s">
        <v>6815</v>
      </c>
      <c r="E830" s="622" t="s">
        <v>40</v>
      </c>
      <c r="F830" s="138"/>
      <c r="G830" s="138"/>
      <c r="H830" s="138"/>
      <c r="I830" s="138"/>
      <c r="J830" s="138"/>
      <c r="K830" s="138"/>
      <c r="L830" s="153" t="s">
        <v>51</v>
      </c>
      <c r="M830" s="202"/>
      <c r="N830" s="138"/>
      <c r="O830" s="622">
        <v>0</v>
      </c>
      <c r="P830" s="622">
        <v>0</v>
      </c>
      <c r="Q830" s="622">
        <v>0</v>
      </c>
      <c r="R830" s="622">
        <v>0</v>
      </c>
      <c r="S830" s="622">
        <v>0</v>
      </c>
      <c r="T830" s="622">
        <v>0</v>
      </c>
      <c r="U830" s="622">
        <v>0</v>
      </c>
      <c r="V830" s="622">
        <v>0</v>
      </c>
      <c r="W830" s="622">
        <v>0</v>
      </c>
      <c r="X830" s="366">
        <v>8</v>
      </c>
      <c r="Y830" s="622">
        <v>0</v>
      </c>
      <c r="Z830" s="622" t="s">
        <v>51</v>
      </c>
      <c r="AA830" s="622" t="s">
        <v>5289</v>
      </c>
      <c r="AB830" s="622" t="s">
        <v>5289</v>
      </c>
      <c r="AC830" s="131" t="s">
        <v>5289</v>
      </c>
      <c r="AD830" s="131" t="s">
        <v>5289</v>
      </c>
      <c r="AE830" s="131" t="s">
        <v>5289</v>
      </c>
      <c r="AF830" s="133" t="s">
        <v>5289</v>
      </c>
      <c r="AG830" s="107"/>
      <c r="AH830" s="107"/>
      <c r="AI830" s="107"/>
      <c r="AJ830" s="107"/>
      <c r="AK830" s="107"/>
      <c r="AL830" s="107"/>
    </row>
    <row r="831" spans="1:38" s="44" customFormat="1" ht="255" customHeight="1">
      <c r="A831" s="639">
        <v>13</v>
      </c>
      <c r="B831" s="121" t="s">
        <v>6816</v>
      </c>
      <c r="C831" s="121" t="s">
        <v>12420</v>
      </c>
      <c r="D831" s="121" t="s">
        <v>6817</v>
      </c>
      <c r="E831" s="86" t="s">
        <v>6831</v>
      </c>
      <c r="F831" s="138"/>
      <c r="G831" s="138"/>
      <c r="H831" s="138"/>
      <c r="I831" s="138"/>
      <c r="J831" s="138"/>
      <c r="K831" s="138"/>
      <c r="L831" s="153" t="s">
        <v>51</v>
      </c>
      <c r="M831" s="202"/>
      <c r="N831" s="138"/>
      <c r="O831" s="622">
        <v>0</v>
      </c>
      <c r="P831" s="622">
        <v>0</v>
      </c>
      <c r="Q831" s="622">
        <v>0</v>
      </c>
      <c r="R831" s="622">
        <v>0</v>
      </c>
      <c r="S831" s="622">
        <v>0</v>
      </c>
      <c r="T831" s="622">
        <v>0</v>
      </c>
      <c r="U831" s="622">
        <v>0</v>
      </c>
      <c r="V831" s="622">
        <v>0</v>
      </c>
      <c r="W831" s="622">
        <v>0</v>
      </c>
      <c r="X831" s="366">
        <v>0</v>
      </c>
      <c r="Y831" s="622">
        <v>0</v>
      </c>
      <c r="Z831" s="622" t="s">
        <v>51</v>
      </c>
      <c r="AA831" s="622" t="s">
        <v>5289</v>
      </c>
      <c r="AB831" s="622" t="s">
        <v>5289</v>
      </c>
      <c r="AC831" s="131" t="s">
        <v>5289</v>
      </c>
      <c r="AD831" s="131" t="s">
        <v>5289</v>
      </c>
      <c r="AE831" s="131" t="s">
        <v>5289</v>
      </c>
      <c r="AF831" s="133" t="s">
        <v>5289</v>
      </c>
      <c r="AG831" s="107"/>
      <c r="AH831" s="107"/>
      <c r="AI831" s="107"/>
      <c r="AJ831" s="107"/>
      <c r="AK831" s="107"/>
      <c r="AL831" s="107"/>
    </row>
    <row r="832" spans="1:38" s="44" customFormat="1" ht="165.75" customHeight="1">
      <c r="A832" s="639">
        <v>14</v>
      </c>
      <c r="B832" s="121" t="s">
        <v>6818</v>
      </c>
      <c r="C832" s="121" t="s">
        <v>12420</v>
      </c>
      <c r="D832" s="121" t="s">
        <v>6819</v>
      </c>
      <c r="E832" s="86" t="s">
        <v>6832</v>
      </c>
      <c r="F832" s="138"/>
      <c r="G832" s="138"/>
      <c r="H832" s="138"/>
      <c r="I832" s="138"/>
      <c r="J832" s="138"/>
      <c r="K832" s="138"/>
      <c r="L832" s="153" t="s">
        <v>51</v>
      </c>
      <c r="M832" s="202"/>
      <c r="N832" s="138"/>
      <c r="O832" s="622">
        <v>0</v>
      </c>
      <c r="P832" s="622">
        <v>0</v>
      </c>
      <c r="Q832" s="622">
        <v>0</v>
      </c>
      <c r="R832" s="622">
        <v>0</v>
      </c>
      <c r="S832" s="622">
        <v>0</v>
      </c>
      <c r="T832" s="622">
        <v>0</v>
      </c>
      <c r="U832" s="622">
        <v>0</v>
      </c>
      <c r="V832" s="622">
        <v>0</v>
      </c>
      <c r="W832" s="622">
        <v>0</v>
      </c>
      <c r="X832" s="366">
        <v>3</v>
      </c>
      <c r="Y832" s="622">
        <v>0</v>
      </c>
      <c r="Z832" s="622" t="s">
        <v>51</v>
      </c>
      <c r="AA832" s="622" t="s">
        <v>5289</v>
      </c>
      <c r="AB832" s="622" t="s">
        <v>5289</v>
      </c>
      <c r="AC832" s="131" t="s">
        <v>5289</v>
      </c>
      <c r="AD832" s="131" t="s">
        <v>5289</v>
      </c>
      <c r="AE832" s="131" t="s">
        <v>5289</v>
      </c>
      <c r="AF832" s="133" t="s">
        <v>5289</v>
      </c>
      <c r="AG832" s="107"/>
      <c r="AH832" s="107"/>
      <c r="AI832" s="107"/>
      <c r="AJ832" s="107"/>
      <c r="AK832" s="107"/>
      <c r="AL832" s="107"/>
    </row>
    <row r="833" spans="1:38" s="44" customFormat="1" ht="267.75" customHeight="1">
      <c r="A833" s="639">
        <v>15</v>
      </c>
      <c r="B833" s="121" t="s">
        <v>6820</v>
      </c>
      <c r="C833" s="121" t="s">
        <v>12420</v>
      </c>
      <c r="D833" s="121" t="s">
        <v>6821</v>
      </c>
      <c r="E833" s="86" t="s">
        <v>6833</v>
      </c>
      <c r="F833" s="138"/>
      <c r="G833" s="138"/>
      <c r="H833" s="138"/>
      <c r="I833" s="138"/>
      <c r="J833" s="138"/>
      <c r="K833" s="138"/>
      <c r="L833" s="622" t="s">
        <v>40</v>
      </c>
      <c r="M833" s="121" t="s">
        <v>13094</v>
      </c>
      <c r="N833" s="622">
        <v>0</v>
      </c>
      <c r="O833" s="622">
        <v>0</v>
      </c>
      <c r="P833" s="622">
        <v>0</v>
      </c>
      <c r="Q833" s="622">
        <v>0</v>
      </c>
      <c r="R833" s="622">
        <v>0</v>
      </c>
      <c r="S833" s="622">
        <v>0</v>
      </c>
      <c r="T833" s="622">
        <v>0</v>
      </c>
      <c r="U833" s="622">
        <v>0</v>
      </c>
      <c r="V833" s="622">
        <v>0</v>
      </c>
      <c r="W833" s="622">
        <v>0</v>
      </c>
      <c r="X833" s="366">
        <v>0</v>
      </c>
      <c r="Y833" s="622">
        <v>0</v>
      </c>
      <c r="Z833" s="622" t="s">
        <v>51</v>
      </c>
      <c r="AA833" s="622" t="s">
        <v>5289</v>
      </c>
      <c r="AB833" s="622" t="s">
        <v>5289</v>
      </c>
      <c r="AC833" s="131" t="s">
        <v>5289</v>
      </c>
      <c r="AD833" s="131" t="s">
        <v>5289</v>
      </c>
      <c r="AE833" s="131" t="s">
        <v>5289</v>
      </c>
      <c r="AF833" s="133" t="s">
        <v>5289</v>
      </c>
      <c r="AG833" s="107"/>
      <c r="AH833" s="107"/>
      <c r="AI833" s="107"/>
      <c r="AJ833" s="107"/>
      <c r="AK833" s="107"/>
      <c r="AL833" s="107"/>
    </row>
    <row r="834" spans="1:38" s="44" customFormat="1" ht="86.25" customHeight="1">
      <c r="A834" s="281">
        <v>16</v>
      </c>
      <c r="B834" s="376" t="s">
        <v>16499</v>
      </c>
      <c r="C834" s="376" t="s">
        <v>16500</v>
      </c>
      <c r="D834" s="376" t="s">
        <v>16501</v>
      </c>
      <c r="E834" s="622" t="s">
        <v>40</v>
      </c>
      <c r="F834" s="138"/>
      <c r="G834" s="138"/>
      <c r="H834" s="138"/>
      <c r="I834" s="138"/>
      <c r="J834" s="138"/>
      <c r="K834" s="138"/>
      <c r="L834" s="153" t="s">
        <v>51</v>
      </c>
      <c r="M834" s="202"/>
      <c r="N834" s="138"/>
      <c r="O834" s="622">
        <v>0</v>
      </c>
      <c r="P834" s="622">
        <v>0</v>
      </c>
      <c r="Q834" s="622">
        <v>0</v>
      </c>
      <c r="R834" s="622">
        <v>0</v>
      </c>
      <c r="S834" s="622">
        <v>0</v>
      </c>
      <c r="T834" s="622">
        <v>0</v>
      </c>
      <c r="U834" s="622">
        <v>0</v>
      </c>
      <c r="V834" s="622">
        <v>0</v>
      </c>
      <c r="W834" s="622">
        <v>0</v>
      </c>
      <c r="X834" s="366">
        <v>0</v>
      </c>
      <c r="Y834" s="622">
        <v>0</v>
      </c>
      <c r="Z834" s="622" t="s">
        <v>51</v>
      </c>
      <c r="AA834" s="622" t="s">
        <v>5289</v>
      </c>
      <c r="AB834" s="622" t="s">
        <v>5289</v>
      </c>
      <c r="AC834" s="131" t="s">
        <v>5289</v>
      </c>
      <c r="AD834" s="131" t="s">
        <v>5289</v>
      </c>
      <c r="AE834" s="131" t="s">
        <v>5289</v>
      </c>
      <c r="AF834" s="133" t="s">
        <v>5289</v>
      </c>
      <c r="AG834" s="107"/>
      <c r="AH834" s="107"/>
      <c r="AI834" s="107"/>
      <c r="AJ834" s="107"/>
      <c r="AK834" s="107"/>
      <c r="AL834" s="107"/>
    </row>
    <row r="835" spans="1:38" s="44" customFormat="1" ht="86.25" customHeight="1">
      <c r="A835" s="281">
        <v>17</v>
      </c>
      <c r="B835" s="376" t="s">
        <v>17558</v>
      </c>
      <c r="C835" s="376" t="s">
        <v>12420</v>
      </c>
      <c r="D835" s="376" t="s">
        <v>18192</v>
      </c>
      <c r="E835" s="622" t="s">
        <v>40</v>
      </c>
      <c r="F835" s="138"/>
      <c r="G835" s="138"/>
      <c r="H835" s="138"/>
      <c r="I835" s="138"/>
      <c r="J835" s="138"/>
      <c r="K835" s="138"/>
      <c r="L835" s="153" t="s">
        <v>51</v>
      </c>
      <c r="M835" s="202"/>
      <c r="N835" s="138"/>
      <c r="O835" s="622">
        <v>0</v>
      </c>
      <c r="P835" s="622">
        <v>0</v>
      </c>
      <c r="Q835" s="622">
        <v>0</v>
      </c>
      <c r="R835" s="622">
        <v>0</v>
      </c>
      <c r="S835" s="622">
        <v>0</v>
      </c>
      <c r="T835" s="622">
        <v>0</v>
      </c>
      <c r="U835" s="622">
        <v>0</v>
      </c>
      <c r="V835" s="622">
        <v>0</v>
      </c>
      <c r="W835" s="622">
        <v>0</v>
      </c>
      <c r="X835" s="366">
        <v>0</v>
      </c>
      <c r="Y835" s="622">
        <v>0</v>
      </c>
      <c r="Z835" s="622" t="s">
        <v>51</v>
      </c>
      <c r="AA835" s="622" t="s">
        <v>5289</v>
      </c>
      <c r="AB835" s="622" t="s">
        <v>5289</v>
      </c>
      <c r="AC835" s="131" t="s">
        <v>5289</v>
      </c>
      <c r="AD835" s="131" t="s">
        <v>5289</v>
      </c>
      <c r="AE835" s="131" t="s">
        <v>5289</v>
      </c>
      <c r="AF835" s="133" t="s">
        <v>5289</v>
      </c>
      <c r="AG835" s="107"/>
      <c r="AH835" s="107"/>
      <c r="AI835" s="107"/>
      <c r="AJ835" s="107"/>
      <c r="AK835" s="107"/>
      <c r="AL835" s="107"/>
    </row>
    <row r="836" spans="1:38" s="44" customFormat="1" ht="86.25" customHeight="1">
      <c r="A836" s="281">
        <v>18</v>
      </c>
      <c r="B836" s="392" t="s">
        <v>19071</v>
      </c>
      <c r="C836" s="392" t="s">
        <v>12420</v>
      </c>
      <c r="D836" s="392" t="s">
        <v>19072</v>
      </c>
      <c r="E836" s="622" t="s">
        <v>40</v>
      </c>
      <c r="F836" s="138"/>
      <c r="G836" s="138"/>
      <c r="H836" s="138"/>
      <c r="I836" s="138"/>
      <c r="J836" s="138"/>
      <c r="K836" s="138"/>
      <c r="L836" s="153" t="s">
        <v>51</v>
      </c>
      <c r="M836" s="202"/>
      <c r="N836" s="138"/>
      <c r="O836" s="624">
        <v>0</v>
      </c>
      <c r="P836" s="624">
        <v>0</v>
      </c>
      <c r="Q836" s="624">
        <v>0</v>
      </c>
      <c r="R836" s="624">
        <v>0</v>
      </c>
      <c r="S836" s="624">
        <v>0</v>
      </c>
      <c r="T836" s="624">
        <v>1</v>
      </c>
      <c r="U836" s="624">
        <v>0</v>
      </c>
      <c r="V836" s="624">
        <v>0</v>
      </c>
      <c r="W836" s="624">
        <v>0</v>
      </c>
      <c r="X836" s="366">
        <v>0</v>
      </c>
      <c r="Y836" s="624">
        <v>0</v>
      </c>
      <c r="Z836" s="622" t="s">
        <v>51</v>
      </c>
      <c r="AA836" s="622" t="s">
        <v>5289</v>
      </c>
      <c r="AB836" s="622" t="s">
        <v>5289</v>
      </c>
      <c r="AC836" s="131" t="s">
        <v>5289</v>
      </c>
      <c r="AD836" s="131" t="s">
        <v>5289</v>
      </c>
      <c r="AE836" s="131" t="s">
        <v>5289</v>
      </c>
      <c r="AF836" s="133" t="s">
        <v>5289</v>
      </c>
      <c r="AG836" s="107"/>
      <c r="AH836" s="107"/>
      <c r="AI836" s="107"/>
      <c r="AJ836" s="107"/>
      <c r="AK836" s="107"/>
      <c r="AL836" s="107"/>
    </row>
    <row r="837" spans="1:38" s="44" customFormat="1" ht="86.25" customHeight="1">
      <c r="A837" s="281">
        <v>19</v>
      </c>
      <c r="B837" s="392" t="s">
        <v>19073</v>
      </c>
      <c r="C837" s="392" t="s">
        <v>12420</v>
      </c>
      <c r="D837" s="392" t="s">
        <v>19074</v>
      </c>
      <c r="E837" s="622" t="s">
        <v>40</v>
      </c>
      <c r="F837" s="138"/>
      <c r="G837" s="138"/>
      <c r="H837" s="138"/>
      <c r="I837" s="138"/>
      <c r="J837" s="138"/>
      <c r="K837" s="138"/>
      <c r="L837" s="153" t="s">
        <v>51</v>
      </c>
      <c r="M837" s="202"/>
      <c r="N837" s="138"/>
      <c r="O837" s="624">
        <v>0</v>
      </c>
      <c r="P837" s="624">
        <v>0</v>
      </c>
      <c r="Q837" s="624">
        <v>0</v>
      </c>
      <c r="R837" s="624">
        <v>0</v>
      </c>
      <c r="S837" s="624">
        <v>0</v>
      </c>
      <c r="T837" s="624">
        <v>1</v>
      </c>
      <c r="U837" s="624">
        <v>0</v>
      </c>
      <c r="V837" s="624">
        <v>0</v>
      </c>
      <c r="W837" s="624">
        <v>0</v>
      </c>
      <c r="X837" s="366">
        <v>0</v>
      </c>
      <c r="Y837" s="624">
        <v>0</v>
      </c>
      <c r="Z837" s="622" t="s">
        <v>51</v>
      </c>
      <c r="AA837" s="622" t="s">
        <v>5289</v>
      </c>
      <c r="AB837" s="622" t="s">
        <v>5289</v>
      </c>
      <c r="AC837" s="131" t="s">
        <v>5289</v>
      </c>
      <c r="AD837" s="131" t="s">
        <v>5289</v>
      </c>
      <c r="AE837" s="131" t="s">
        <v>5289</v>
      </c>
      <c r="AF837" s="133" t="s">
        <v>5289</v>
      </c>
      <c r="AG837" s="107"/>
      <c r="AH837" s="107"/>
      <c r="AI837" s="107"/>
      <c r="AJ837" s="107"/>
      <c r="AK837" s="107"/>
      <c r="AL837" s="107"/>
    </row>
    <row r="838" spans="1:38" s="44" customFormat="1" ht="86.25" customHeight="1">
      <c r="A838" s="281">
        <v>20</v>
      </c>
      <c r="B838" s="392" t="s">
        <v>19075</v>
      </c>
      <c r="C838" s="392" t="s">
        <v>12420</v>
      </c>
      <c r="D838" s="392" t="s">
        <v>19076</v>
      </c>
      <c r="E838" s="622" t="s">
        <v>40</v>
      </c>
      <c r="F838" s="138"/>
      <c r="G838" s="138"/>
      <c r="H838" s="138"/>
      <c r="I838" s="138"/>
      <c r="J838" s="138"/>
      <c r="K838" s="138"/>
      <c r="L838" s="153" t="s">
        <v>51</v>
      </c>
      <c r="M838" s="202"/>
      <c r="N838" s="138"/>
      <c r="O838" s="624">
        <v>0</v>
      </c>
      <c r="P838" s="624">
        <v>0</v>
      </c>
      <c r="Q838" s="624">
        <v>0</v>
      </c>
      <c r="R838" s="624">
        <v>0</v>
      </c>
      <c r="S838" s="624">
        <v>0</v>
      </c>
      <c r="T838" s="624">
        <v>1</v>
      </c>
      <c r="U838" s="624">
        <v>0</v>
      </c>
      <c r="V838" s="624">
        <v>0</v>
      </c>
      <c r="W838" s="624">
        <v>0</v>
      </c>
      <c r="X838" s="366">
        <v>0</v>
      </c>
      <c r="Y838" s="624">
        <v>0</v>
      </c>
      <c r="Z838" s="622" t="s">
        <v>51</v>
      </c>
      <c r="AA838" s="622" t="s">
        <v>5289</v>
      </c>
      <c r="AB838" s="622" t="s">
        <v>5289</v>
      </c>
      <c r="AC838" s="131" t="s">
        <v>5289</v>
      </c>
      <c r="AD838" s="131" t="s">
        <v>5289</v>
      </c>
      <c r="AE838" s="131" t="s">
        <v>5289</v>
      </c>
      <c r="AF838" s="133" t="s">
        <v>5289</v>
      </c>
      <c r="AG838" s="107"/>
      <c r="AH838" s="107"/>
      <c r="AI838" s="107"/>
      <c r="AJ838" s="107"/>
      <c r="AK838" s="107"/>
      <c r="AL838" s="107"/>
    </row>
    <row r="839" spans="1:38" s="44" customFormat="1" ht="86.25" customHeight="1">
      <c r="A839" s="281">
        <v>21</v>
      </c>
      <c r="B839" s="392" t="s">
        <v>19430</v>
      </c>
      <c r="C839" s="392" t="s">
        <v>12420</v>
      </c>
      <c r="D839" s="392" t="s">
        <v>20066</v>
      </c>
      <c r="E839" s="624" t="s">
        <v>40</v>
      </c>
      <c r="F839" s="138"/>
      <c r="G839" s="138"/>
      <c r="H839" s="138"/>
      <c r="I839" s="138"/>
      <c r="J839" s="138"/>
      <c r="K839" s="138"/>
      <c r="L839" s="153" t="s">
        <v>51</v>
      </c>
      <c r="M839" s="202"/>
      <c r="N839" s="138"/>
      <c r="O839" s="624">
        <v>0</v>
      </c>
      <c r="P839" s="624">
        <v>0</v>
      </c>
      <c r="Q839" s="624">
        <v>0</v>
      </c>
      <c r="R839" s="624">
        <v>0</v>
      </c>
      <c r="S839" s="624">
        <v>0</v>
      </c>
      <c r="T839" s="624">
        <v>1</v>
      </c>
      <c r="U839" s="624">
        <v>0</v>
      </c>
      <c r="V839" s="624">
        <v>0</v>
      </c>
      <c r="W839" s="624">
        <v>0</v>
      </c>
      <c r="X839" s="366">
        <v>0</v>
      </c>
      <c r="Y839" s="624">
        <v>0</v>
      </c>
      <c r="Z839" s="622" t="s">
        <v>51</v>
      </c>
      <c r="AA839" s="622" t="s">
        <v>5289</v>
      </c>
      <c r="AB839" s="622" t="s">
        <v>5289</v>
      </c>
      <c r="AC839" s="131" t="s">
        <v>5289</v>
      </c>
      <c r="AD839" s="131" t="s">
        <v>5289</v>
      </c>
      <c r="AE839" s="131" t="s">
        <v>5289</v>
      </c>
      <c r="AF839" s="133" t="s">
        <v>5289</v>
      </c>
      <c r="AG839" s="107"/>
      <c r="AH839" s="107"/>
      <c r="AI839" s="107"/>
      <c r="AJ839" s="107"/>
      <c r="AK839" s="107"/>
      <c r="AL839" s="107"/>
    </row>
    <row r="840" spans="1:38" s="44" customFormat="1" ht="86.25" customHeight="1">
      <c r="A840" s="281">
        <v>22</v>
      </c>
      <c r="B840" s="392" t="s">
        <v>20067</v>
      </c>
      <c r="C840" s="392" t="s">
        <v>12420</v>
      </c>
      <c r="D840" s="392" t="s">
        <v>20068</v>
      </c>
      <c r="E840" s="624" t="s">
        <v>40</v>
      </c>
      <c r="F840" s="138"/>
      <c r="G840" s="138"/>
      <c r="H840" s="138"/>
      <c r="I840" s="138"/>
      <c r="J840" s="138"/>
      <c r="K840" s="138"/>
      <c r="L840" s="153" t="s">
        <v>51</v>
      </c>
      <c r="M840" s="202"/>
      <c r="N840" s="138"/>
      <c r="O840" s="624">
        <v>0</v>
      </c>
      <c r="P840" s="624">
        <v>0</v>
      </c>
      <c r="Q840" s="624">
        <v>0</v>
      </c>
      <c r="R840" s="624">
        <v>0</v>
      </c>
      <c r="S840" s="624">
        <v>0</v>
      </c>
      <c r="T840" s="624">
        <v>1</v>
      </c>
      <c r="U840" s="624">
        <v>0</v>
      </c>
      <c r="V840" s="624">
        <v>0</v>
      </c>
      <c r="W840" s="624">
        <v>0</v>
      </c>
      <c r="X840" s="366">
        <v>0</v>
      </c>
      <c r="Y840" s="624">
        <v>0</v>
      </c>
      <c r="Z840" s="622" t="s">
        <v>51</v>
      </c>
      <c r="AA840" s="622" t="s">
        <v>5289</v>
      </c>
      <c r="AB840" s="622" t="s">
        <v>5289</v>
      </c>
      <c r="AC840" s="131" t="s">
        <v>5289</v>
      </c>
      <c r="AD840" s="131" t="s">
        <v>5289</v>
      </c>
      <c r="AE840" s="131" t="s">
        <v>5289</v>
      </c>
      <c r="AF840" s="133" t="s">
        <v>5289</v>
      </c>
      <c r="AG840" s="107"/>
      <c r="AH840" s="107"/>
      <c r="AI840" s="107"/>
      <c r="AJ840" s="107"/>
      <c r="AK840" s="107"/>
      <c r="AL840" s="107"/>
    </row>
    <row r="841" spans="1:38" s="44" customFormat="1" ht="86.25" customHeight="1">
      <c r="A841" s="281">
        <v>23</v>
      </c>
      <c r="B841" s="392" t="s">
        <v>20069</v>
      </c>
      <c r="C841" s="392" t="s">
        <v>12420</v>
      </c>
      <c r="D841" s="392" t="s">
        <v>20070</v>
      </c>
      <c r="E841" s="624" t="s">
        <v>40</v>
      </c>
      <c r="F841" s="138"/>
      <c r="G841" s="138"/>
      <c r="H841" s="138"/>
      <c r="I841" s="138"/>
      <c r="J841" s="138"/>
      <c r="K841" s="138"/>
      <c r="L841" s="153" t="s">
        <v>51</v>
      </c>
      <c r="M841" s="202"/>
      <c r="N841" s="138"/>
      <c r="O841" s="624">
        <v>0</v>
      </c>
      <c r="P841" s="624">
        <v>0</v>
      </c>
      <c r="Q841" s="624">
        <v>0</v>
      </c>
      <c r="R841" s="624">
        <v>0</v>
      </c>
      <c r="S841" s="624">
        <v>0</v>
      </c>
      <c r="T841" s="624">
        <v>1</v>
      </c>
      <c r="U841" s="624">
        <v>0</v>
      </c>
      <c r="V841" s="624">
        <v>0</v>
      </c>
      <c r="W841" s="624">
        <v>0</v>
      </c>
      <c r="X841" s="366">
        <v>0</v>
      </c>
      <c r="Y841" s="624">
        <v>0</v>
      </c>
      <c r="Z841" s="622" t="s">
        <v>51</v>
      </c>
      <c r="AA841" s="622" t="s">
        <v>5289</v>
      </c>
      <c r="AB841" s="622" t="s">
        <v>5289</v>
      </c>
      <c r="AC841" s="131" t="s">
        <v>5289</v>
      </c>
      <c r="AD841" s="131" t="s">
        <v>5289</v>
      </c>
      <c r="AE841" s="131" t="s">
        <v>5289</v>
      </c>
      <c r="AF841" s="133" t="s">
        <v>5289</v>
      </c>
      <c r="AG841" s="107"/>
      <c r="AH841" s="107"/>
      <c r="AI841" s="107"/>
      <c r="AJ841" s="107"/>
      <c r="AK841" s="107"/>
      <c r="AL841" s="107"/>
    </row>
    <row r="842" spans="1:38" s="44" customFormat="1" ht="86.25" customHeight="1">
      <c r="A842" s="281">
        <v>24</v>
      </c>
      <c r="B842" s="392" t="s">
        <v>20071</v>
      </c>
      <c r="C842" s="392" t="s">
        <v>12420</v>
      </c>
      <c r="D842" s="392" t="s">
        <v>20072</v>
      </c>
      <c r="E842" s="624" t="s">
        <v>40</v>
      </c>
      <c r="F842" s="138"/>
      <c r="G842" s="138"/>
      <c r="H842" s="138"/>
      <c r="I842" s="138"/>
      <c r="J842" s="138"/>
      <c r="K842" s="138"/>
      <c r="L842" s="153" t="s">
        <v>51</v>
      </c>
      <c r="M842" s="202"/>
      <c r="N842" s="138"/>
      <c r="O842" s="624">
        <v>0</v>
      </c>
      <c r="P842" s="624">
        <v>0</v>
      </c>
      <c r="Q842" s="624">
        <v>0</v>
      </c>
      <c r="R842" s="624">
        <v>0</v>
      </c>
      <c r="S842" s="624">
        <v>0</v>
      </c>
      <c r="T842" s="624">
        <v>1</v>
      </c>
      <c r="U842" s="624">
        <v>0</v>
      </c>
      <c r="V842" s="624">
        <v>0</v>
      </c>
      <c r="W842" s="624">
        <v>0</v>
      </c>
      <c r="X842" s="366">
        <v>0</v>
      </c>
      <c r="Y842" s="624">
        <v>0</v>
      </c>
      <c r="Z842" s="622" t="s">
        <v>51</v>
      </c>
      <c r="AA842" s="622" t="s">
        <v>5289</v>
      </c>
      <c r="AB842" s="622" t="s">
        <v>5289</v>
      </c>
      <c r="AC842" s="131" t="s">
        <v>5289</v>
      </c>
      <c r="AD842" s="131" t="s">
        <v>5289</v>
      </c>
      <c r="AE842" s="131" t="s">
        <v>5289</v>
      </c>
      <c r="AF842" s="133" t="s">
        <v>5289</v>
      </c>
      <c r="AG842" s="107"/>
      <c r="AH842" s="107"/>
      <c r="AI842" s="107"/>
      <c r="AJ842" s="107"/>
      <c r="AK842" s="107"/>
      <c r="AL842" s="107"/>
    </row>
    <row r="843" spans="1:38" s="42" customFormat="1" ht="15.75" customHeight="1" thickBot="1">
      <c r="A843" s="18"/>
      <c r="B843" s="18">
        <v>24</v>
      </c>
      <c r="C843" s="18"/>
      <c r="D843" s="18">
        <v>24</v>
      </c>
      <c r="E843" s="18">
        <v>24</v>
      </c>
      <c r="F843" s="18"/>
      <c r="G843" s="18"/>
      <c r="H843" s="18">
        <v>0</v>
      </c>
      <c r="I843" s="18"/>
      <c r="J843" s="18">
        <v>1</v>
      </c>
      <c r="K843" s="18">
        <v>5</v>
      </c>
      <c r="L843" s="18">
        <v>2</v>
      </c>
      <c r="M843" s="200"/>
      <c r="N843" s="18">
        <f t="shared" ref="N843:O843" si="100">SUM(N819:N842)</f>
        <v>0</v>
      </c>
      <c r="O843" s="18">
        <f t="shared" si="100"/>
        <v>0</v>
      </c>
      <c r="P843" s="18">
        <f t="shared" ref="P843:Q843" si="101">SUM(P819:P842)</f>
        <v>0</v>
      </c>
      <c r="Q843" s="18">
        <f t="shared" si="101"/>
        <v>0</v>
      </c>
      <c r="R843" s="18">
        <f t="shared" ref="R843" si="102">SUM(R819:R842)</f>
        <v>0</v>
      </c>
      <c r="S843" s="18">
        <f t="shared" ref="S843" si="103">SUM(S819:S842)</f>
        <v>0</v>
      </c>
      <c r="T843" s="18">
        <f t="shared" ref="T843:U843" si="104">SUM(T819:T842)</f>
        <v>7</v>
      </c>
      <c r="U843" s="18">
        <f t="shared" si="104"/>
        <v>0</v>
      </c>
      <c r="V843" s="18">
        <f t="shared" ref="V843:W843" si="105">SUM(V819:V842)</f>
        <v>0</v>
      </c>
      <c r="W843" s="18">
        <f t="shared" si="105"/>
        <v>0</v>
      </c>
      <c r="X843" s="18">
        <f t="shared" ref="X843:Y843" si="106">SUM(X819:X842)</f>
        <v>296</v>
      </c>
      <c r="Y843" s="18">
        <f t="shared" si="106"/>
        <v>0</v>
      </c>
      <c r="Z843" s="18">
        <v>0</v>
      </c>
      <c r="AA843" s="18">
        <v>1</v>
      </c>
      <c r="AB843" s="18">
        <v>1</v>
      </c>
      <c r="AC843" s="18"/>
      <c r="AD843" s="18"/>
      <c r="AE843" s="18"/>
      <c r="AF843" s="18"/>
      <c r="AG843" s="173"/>
    </row>
    <row r="844" spans="1:38" ht="15.75" customHeight="1" thickBot="1">
      <c r="A844" s="660" t="s">
        <v>204</v>
      </c>
      <c r="B844" s="661"/>
      <c r="C844" s="661"/>
      <c r="D844" s="661"/>
      <c r="E844" s="661"/>
      <c r="F844" s="661"/>
      <c r="G844" s="661"/>
      <c r="H844" s="661"/>
      <c r="I844" s="661"/>
      <c r="J844" s="661"/>
      <c r="K844" s="661"/>
      <c r="L844" s="661"/>
      <c r="M844" s="661"/>
      <c r="N844" s="661"/>
      <c r="O844" s="661"/>
      <c r="P844" s="661"/>
      <c r="Q844" s="661"/>
      <c r="R844" s="661"/>
      <c r="S844" s="661"/>
      <c r="T844" s="661"/>
      <c r="U844" s="661"/>
      <c r="V844" s="661"/>
      <c r="W844" s="661"/>
      <c r="X844" s="661"/>
      <c r="Y844" s="661"/>
      <c r="Z844" s="661"/>
      <c r="AA844" s="661"/>
      <c r="AB844" s="661"/>
      <c r="AC844" s="661"/>
      <c r="AD844" s="661"/>
      <c r="AE844" s="661"/>
      <c r="AF844" s="662"/>
    </row>
    <row r="845" spans="1:38" ht="344.25">
      <c r="A845" s="639">
        <v>1</v>
      </c>
      <c r="B845" s="68" t="s">
        <v>6770</v>
      </c>
      <c r="C845" s="68" t="s">
        <v>6777</v>
      </c>
      <c r="D845" s="68" t="s">
        <v>7012</v>
      </c>
      <c r="E845" s="94" t="s">
        <v>7013</v>
      </c>
      <c r="F845" s="622" t="s">
        <v>16683</v>
      </c>
      <c r="G845" s="138"/>
      <c r="H845" s="138"/>
      <c r="I845" s="138"/>
      <c r="J845" s="68" t="s">
        <v>16022</v>
      </c>
      <c r="K845" s="119" t="s">
        <v>6771</v>
      </c>
      <c r="L845" s="153" t="s">
        <v>51</v>
      </c>
      <c r="M845" s="202"/>
      <c r="N845" s="138"/>
      <c r="O845" s="119">
        <v>0</v>
      </c>
      <c r="P845" s="119">
        <v>0</v>
      </c>
      <c r="Q845" s="119">
        <v>0</v>
      </c>
      <c r="R845" s="119">
        <v>0</v>
      </c>
      <c r="S845" s="119">
        <v>0</v>
      </c>
      <c r="T845" s="119">
        <v>0</v>
      </c>
      <c r="U845" s="119">
        <v>0</v>
      </c>
      <c r="V845" s="119">
        <v>0</v>
      </c>
      <c r="W845" s="119">
        <v>0</v>
      </c>
      <c r="X845" s="119">
        <v>7</v>
      </c>
      <c r="Y845" s="119">
        <v>0</v>
      </c>
      <c r="Z845" s="119" t="s">
        <v>40</v>
      </c>
      <c r="AA845" s="68" t="s">
        <v>6778</v>
      </c>
      <c r="AB845" s="68" t="s">
        <v>6778</v>
      </c>
      <c r="AC845" s="761" t="s">
        <v>6779</v>
      </c>
      <c r="AD845" s="761" t="s">
        <v>6773</v>
      </c>
      <c r="AE845" s="761" t="s">
        <v>6780</v>
      </c>
      <c r="AF845" s="762" t="s">
        <v>6781</v>
      </c>
    </row>
    <row r="846" spans="1:38" ht="216.75">
      <c r="A846" s="639">
        <v>2</v>
      </c>
      <c r="B846" s="121" t="s">
        <v>6772</v>
      </c>
      <c r="C846" s="121" t="s">
        <v>6777</v>
      </c>
      <c r="D846" s="121" t="s">
        <v>7014</v>
      </c>
      <c r="E846" s="86" t="s">
        <v>7015</v>
      </c>
      <c r="F846" s="138"/>
      <c r="G846" s="138"/>
      <c r="H846" s="138"/>
      <c r="I846" s="138"/>
      <c r="J846" s="622" t="s">
        <v>5289</v>
      </c>
      <c r="K846" s="622" t="s">
        <v>6771</v>
      </c>
      <c r="L846" s="153" t="s">
        <v>51</v>
      </c>
      <c r="M846" s="202"/>
      <c r="N846" s="138"/>
      <c r="O846" s="622">
        <v>0</v>
      </c>
      <c r="P846" s="622">
        <v>0</v>
      </c>
      <c r="Q846" s="622">
        <v>0</v>
      </c>
      <c r="R846" s="622">
        <v>0</v>
      </c>
      <c r="S846" s="622">
        <v>0</v>
      </c>
      <c r="T846" s="622">
        <v>0</v>
      </c>
      <c r="U846" s="622">
        <v>0</v>
      </c>
      <c r="V846" s="622">
        <v>0</v>
      </c>
      <c r="W846" s="622">
        <v>0</v>
      </c>
      <c r="X846" s="622">
        <v>8</v>
      </c>
      <c r="Y846" s="622">
        <v>0</v>
      </c>
      <c r="Z846" s="622" t="s">
        <v>40</v>
      </c>
      <c r="AA846" s="622" t="s">
        <v>5289</v>
      </c>
      <c r="AB846" s="622" t="s">
        <v>5289</v>
      </c>
      <c r="AC846" s="164" t="s">
        <v>5289</v>
      </c>
      <c r="AD846" s="164" t="s">
        <v>5289</v>
      </c>
      <c r="AE846" s="164" t="s">
        <v>5289</v>
      </c>
      <c r="AF846" s="133" t="s">
        <v>5289</v>
      </c>
    </row>
    <row r="847" spans="1:38" ht="255">
      <c r="A847" s="639">
        <v>3</v>
      </c>
      <c r="B847" s="121" t="s">
        <v>6809</v>
      </c>
      <c r="C847" s="121" t="s">
        <v>6777</v>
      </c>
      <c r="D847" s="121" t="s">
        <v>7016</v>
      </c>
      <c r="E847" s="86" t="s">
        <v>7017</v>
      </c>
      <c r="F847" s="138"/>
      <c r="G847" s="138"/>
      <c r="H847" s="138"/>
      <c r="I847" s="138"/>
      <c r="J847" s="622" t="s">
        <v>5289</v>
      </c>
      <c r="K847" s="622" t="s">
        <v>6771</v>
      </c>
      <c r="L847" s="622" t="s">
        <v>40</v>
      </c>
      <c r="M847" s="627" t="s">
        <v>21854</v>
      </c>
      <c r="N847" s="622">
        <v>0</v>
      </c>
      <c r="O847" s="622">
        <v>0</v>
      </c>
      <c r="P847" s="622">
        <v>0</v>
      </c>
      <c r="Q847" s="622">
        <v>0</v>
      </c>
      <c r="R847" s="622">
        <v>0</v>
      </c>
      <c r="S847" s="622">
        <v>0</v>
      </c>
      <c r="T847" s="622">
        <v>0</v>
      </c>
      <c r="U847" s="622">
        <v>0</v>
      </c>
      <c r="V847" s="622">
        <v>0</v>
      </c>
      <c r="W847" s="622">
        <v>0</v>
      </c>
      <c r="X847" s="622">
        <v>0</v>
      </c>
      <c r="Y847" s="622">
        <v>0</v>
      </c>
      <c r="Z847" s="622" t="s">
        <v>40</v>
      </c>
      <c r="AA847" s="622" t="s">
        <v>5289</v>
      </c>
      <c r="AB847" s="622" t="s">
        <v>5289</v>
      </c>
      <c r="AC847" s="131" t="s">
        <v>5289</v>
      </c>
      <c r="AD847" s="131" t="s">
        <v>5289</v>
      </c>
      <c r="AE847" s="131" t="s">
        <v>5289</v>
      </c>
      <c r="AF847" s="133" t="s">
        <v>5289</v>
      </c>
    </row>
    <row r="848" spans="1:38" ht="267.75">
      <c r="A848" s="639">
        <v>4</v>
      </c>
      <c r="B848" s="121" t="s">
        <v>6774</v>
      </c>
      <c r="C848" s="121" t="s">
        <v>6777</v>
      </c>
      <c r="D848" s="121" t="s">
        <v>7018</v>
      </c>
      <c r="E848" s="86" t="s">
        <v>7019</v>
      </c>
      <c r="F848" s="138"/>
      <c r="G848" s="138"/>
      <c r="H848" s="138"/>
      <c r="I848" s="138"/>
      <c r="J848" s="138"/>
      <c r="K848" s="138"/>
      <c r="L848" s="153" t="s">
        <v>51</v>
      </c>
      <c r="M848" s="202"/>
      <c r="N848" s="138"/>
      <c r="O848" s="622">
        <v>0</v>
      </c>
      <c r="P848" s="622">
        <v>0</v>
      </c>
      <c r="Q848" s="622">
        <v>0</v>
      </c>
      <c r="R848" s="622">
        <v>0</v>
      </c>
      <c r="S848" s="622">
        <v>0</v>
      </c>
      <c r="T848" s="622">
        <v>0</v>
      </c>
      <c r="U848" s="622">
        <v>0</v>
      </c>
      <c r="V848" s="622">
        <v>0</v>
      </c>
      <c r="W848" s="622">
        <v>0</v>
      </c>
      <c r="X848" s="622">
        <v>0</v>
      </c>
      <c r="Y848" s="622">
        <v>0</v>
      </c>
      <c r="Z848" s="622" t="s">
        <v>40</v>
      </c>
      <c r="AA848" s="622" t="s">
        <v>5289</v>
      </c>
      <c r="AB848" s="622" t="s">
        <v>5289</v>
      </c>
      <c r="AC848" s="131" t="s">
        <v>5289</v>
      </c>
      <c r="AD848" s="131" t="s">
        <v>5289</v>
      </c>
      <c r="AE848" s="131" t="s">
        <v>5289</v>
      </c>
      <c r="AF848" s="133" t="s">
        <v>5289</v>
      </c>
    </row>
    <row r="849" spans="1:38" ht="216.75">
      <c r="A849" s="639">
        <v>5</v>
      </c>
      <c r="B849" s="121" t="s">
        <v>6775</v>
      </c>
      <c r="C849" s="121" t="s">
        <v>6777</v>
      </c>
      <c r="D849" s="121" t="s">
        <v>7020</v>
      </c>
      <c r="E849" s="86" t="s">
        <v>7021</v>
      </c>
      <c r="F849" s="138"/>
      <c r="G849" s="138"/>
      <c r="H849" s="138"/>
      <c r="I849" s="138"/>
      <c r="J849" s="622" t="s">
        <v>5289</v>
      </c>
      <c r="K849" s="622" t="s">
        <v>6771</v>
      </c>
      <c r="L849" s="622" t="s">
        <v>40</v>
      </c>
      <c r="M849" s="627" t="s">
        <v>13095</v>
      </c>
      <c r="N849" s="622">
        <v>0</v>
      </c>
      <c r="O849" s="622">
        <v>0</v>
      </c>
      <c r="P849" s="622">
        <v>0</v>
      </c>
      <c r="Q849" s="622">
        <v>0</v>
      </c>
      <c r="R849" s="622">
        <v>0</v>
      </c>
      <c r="S849" s="622">
        <v>0</v>
      </c>
      <c r="T849" s="622">
        <v>0</v>
      </c>
      <c r="U849" s="622">
        <v>0</v>
      </c>
      <c r="V849" s="622">
        <v>0</v>
      </c>
      <c r="W849" s="622">
        <v>0</v>
      </c>
      <c r="X849" s="622">
        <v>6</v>
      </c>
      <c r="Y849" s="622">
        <v>0</v>
      </c>
      <c r="Z849" s="622" t="s">
        <v>40</v>
      </c>
      <c r="AA849" s="622" t="s">
        <v>5289</v>
      </c>
      <c r="AB849" s="622" t="s">
        <v>5289</v>
      </c>
      <c r="AC849" s="131" t="s">
        <v>5289</v>
      </c>
      <c r="AD849" s="131" t="s">
        <v>5289</v>
      </c>
      <c r="AE849" s="131" t="s">
        <v>5289</v>
      </c>
      <c r="AF849" s="133" t="s">
        <v>5289</v>
      </c>
    </row>
    <row r="850" spans="1:38" ht="255">
      <c r="A850" s="639">
        <v>6</v>
      </c>
      <c r="B850" s="121" t="s">
        <v>6776</v>
      </c>
      <c r="C850" s="121" t="s">
        <v>6777</v>
      </c>
      <c r="D850" s="121" t="s">
        <v>7022</v>
      </c>
      <c r="E850" s="86" t="s">
        <v>7023</v>
      </c>
      <c r="F850" s="138"/>
      <c r="G850" s="138"/>
      <c r="H850" s="138"/>
      <c r="I850" s="138"/>
      <c r="J850" s="622" t="s">
        <v>5289</v>
      </c>
      <c r="K850" s="622" t="s">
        <v>6771</v>
      </c>
      <c r="L850" s="622" t="s">
        <v>40</v>
      </c>
      <c r="M850" s="627" t="s">
        <v>21855</v>
      </c>
      <c r="N850" s="622">
        <v>0</v>
      </c>
      <c r="O850" s="622">
        <v>0</v>
      </c>
      <c r="P850" s="622">
        <v>0</v>
      </c>
      <c r="Q850" s="622">
        <v>0</v>
      </c>
      <c r="R850" s="622">
        <v>0</v>
      </c>
      <c r="S850" s="622">
        <v>0</v>
      </c>
      <c r="T850" s="622">
        <v>0</v>
      </c>
      <c r="U850" s="622">
        <v>0</v>
      </c>
      <c r="V850" s="622">
        <v>0</v>
      </c>
      <c r="W850" s="622">
        <v>0</v>
      </c>
      <c r="X850" s="622">
        <v>9</v>
      </c>
      <c r="Y850" s="622">
        <v>0</v>
      </c>
      <c r="Z850" s="622" t="s">
        <v>40</v>
      </c>
      <c r="AA850" s="622" t="s">
        <v>5289</v>
      </c>
      <c r="AB850" s="622" t="s">
        <v>5289</v>
      </c>
      <c r="AC850" s="131" t="s">
        <v>5289</v>
      </c>
      <c r="AD850" s="131" t="s">
        <v>5289</v>
      </c>
      <c r="AE850" s="131" t="s">
        <v>5289</v>
      </c>
      <c r="AF850" s="133" t="s">
        <v>5289</v>
      </c>
    </row>
    <row r="851" spans="1:38" ht="191.25">
      <c r="A851" s="639">
        <v>7</v>
      </c>
      <c r="B851" s="121" t="s">
        <v>586</v>
      </c>
      <c r="C851" s="121" t="s">
        <v>6777</v>
      </c>
      <c r="D851" s="121" t="s">
        <v>7024</v>
      </c>
      <c r="E851" s="86" t="s">
        <v>7025</v>
      </c>
      <c r="F851" s="138"/>
      <c r="G851" s="138"/>
      <c r="H851" s="138"/>
      <c r="I851" s="138"/>
      <c r="J851" s="622" t="s">
        <v>5289</v>
      </c>
      <c r="K851" s="622" t="s">
        <v>6771</v>
      </c>
      <c r="L851" s="153" t="s">
        <v>51</v>
      </c>
      <c r="M851" s="202"/>
      <c r="N851" s="138"/>
      <c r="O851" s="622">
        <v>0</v>
      </c>
      <c r="P851" s="622">
        <v>0</v>
      </c>
      <c r="Q851" s="622">
        <v>0</v>
      </c>
      <c r="R851" s="622">
        <v>0</v>
      </c>
      <c r="S851" s="622">
        <v>0</v>
      </c>
      <c r="T851" s="622">
        <v>0</v>
      </c>
      <c r="U851" s="622">
        <v>0</v>
      </c>
      <c r="V851" s="622">
        <v>0</v>
      </c>
      <c r="W851" s="622">
        <v>0</v>
      </c>
      <c r="X851" s="622">
        <v>8</v>
      </c>
      <c r="Y851" s="622">
        <v>0</v>
      </c>
      <c r="Z851" s="622" t="s">
        <v>40</v>
      </c>
      <c r="AA851" s="622" t="s">
        <v>5289</v>
      </c>
      <c r="AB851" s="622" t="s">
        <v>5289</v>
      </c>
      <c r="AC851" s="131" t="s">
        <v>5289</v>
      </c>
      <c r="AD851" s="131" t="s">
        <v>5289</v>
      </c>
      <c r="AE851" s="131" t="s">
        <v>5289</v>
      </c>
      <c r="AF851" s="133" t="s">
        <v>5289</v>
      </c>
    </row>
    <row r="852" spans="1:38" ht="204">
      <c r="A852" s="639">
        <v>8</v>
      </c>
      <c r="B852" s="121" t="s">
        <v>1556</v>
      </c>
      <c r="C852" s="121" t="s">
        <v>6777</v>
      </c>
      <c r="D852" s="121" t="s">
        <v>7026</v>
      </c>
      <c r="E852" s="86" t="s">
        <v>6972</v>
      </c>
      <c r="F852" s="138"/>
      <c r="G852" s="138"/>
      <c r="H852" s="138"/>
      <c r="I852" s="138"/>
      <c r="J852" s="622" t="s">
        <v>5289</v>
      </c>
      <c r="K852" s="622" t="s">
        <v>6771</v>
      </c>
      <c r="L852" s="153" t="s">
        <v>51</v>
      </c>
      <c r="M852" s="202"/>
      <c r="N852" s="138"/>
      <c r="O852" s="622">
        <v>0</v>
      </c>
      <c r="P852" s="622">
        <v>0</v>
      </c>
      <c r="Q852" s="622">
        <v>0</v>
      </c>
      <c r="R852" s="622">
        <v>0</v>
      </c>
      <c r="S852" s="622">
        <v>0</v>
      </c>
      <c r="T852" s="622">
        <v>0</v>
      </c>
      <c r="U852" s="622">
        <v>0</v>
      </c>
      <c r="V852" s="622">
        <v>0</v>
      </c>
      <c r="W852" s="622">
        <v>0</v>
      </c>
      <c r="X852" s="622">
        <v>138</v>
      </c>
      <c r="Y852" s="622">
        <v>0</v>
      </c>
      <c r="Z852" s="622" t="s">
        <v>40</v>
      </c>
      <c r="AA852" s="622" t="s">
        <v>5289</v>
      </c>
      <c r="AB852" s="622" t="s">
        <v>5289</v>
      </c>
      <c r="AC852" s="131" t="s">
        <v>5289</v>
      </c>
      <c r="AD852" s="131" t="s">
        <v>5289</v>
      </c>
      <c r="AE852" s="131" t="s">
        <v>5289</v>
      </c>
      <c r="AF852" s="133" t="s">
        <v>5289</v>
      </c>
    </row>
    <row r="853" spans="1:38" s="44" customFormat="1" ht="89.25">
      <c r="A853" s="281">
        <v>9</v>
      </c>
      <c r="B853" s="376" t="s">
        <v>16499</v>
      </c>
      <c r="C853" s="376" t="s">
        <v>6777</v>
      </c>
      <c r="D853" s="376" t="s">
        <v>17512</v>
      </c>
      <c r="E853" s="622" t="s">
        <v>40</v>
      </c>
      <c r="F853" s="138"/>
      <c r="G853" s="138"/>
      <c r="H853" s="138"/>
      <c r="I853" s="138"/>
      <c r="J853" s="622" t="s">
        <v>5289</v>
      </c>
      <c r="K853" s="622" t="s">
        <v>6771</v>
      </c>
      <c r="L853" s="153" t="s">
        <v>51</v>
      </c>
      <c r="M853" s="202"/>
      <c r="N853" s="138"/>
      <c r="O853" s="622">
        <v>0</v>
      </c>
      <c r="P853" s="622">
        <v>0</v>
      </c>
      <c r="Q853" s="622">
        <v>0</v>
      </c>
      <c r="R853" s="622">
        <v>0</v>
      </c>
      <c r="S853" s="622">
        <v>0</v>
      </c>
      <c r="T853" s="622">
        <v>0</v>
      </c>
      <c r="U853" s="622">
        <v>0</v>
      </c>
      <c r="V853" s="622">
        <v>0</v>
      </c>
      <c r="W853" s="622">
        <v>0</v>
      </c>
      <c r="X853" s="622">
        <v>0</v>
      </c>
      <c r="Y853" s="622">
        <v>0</v>
      </c>
      <c r="Z853" s="622" t="s">
        <v>51</v>
      </c>
      <c r="AA853" s="622" t="s">
        <v>5289</v>
      </c>
      <c r="AB853" s="622" t="s">
        <v>5289</v>
      </c>
      <c r="AC853" s="131" t="s">
        <v>5289</v>
      </c>
      <c r="AD853" s="131" t="s">
        <v>5289</v>
      </c>
      <c r="AE853" s="131" t="s">
        <v>5289</v>
      </c>
      <c r="AF853" s="133" t="s">
        <v>5289</v>
      </c>
      <c r="AG853" s="107"/>
      <c r="AH853" s="107"/>
      <c r="AI853" s="107"/>
      <c r="AJ853" s="107"/>
      <c r="AK853" s="107"/>
      <c r="AL853" s="107"/>
    </row>
    <row r="854" spans="1:38" s="44" customFormat="1" ht="89.25">
      <c r="A854" s="281">
        <v>10</v>
      </c>
      <c r="B854" s="377" t="s">
        <v>18193</v>
      </c>
      <c r="C854" s="377" t="s">
        <v>6777</v>
      </c>
      <c r="D854" s="377" t="s">
        <v>18194</v>
      </c>
      <c r="E854" s="622" t="s">
        <v>40</v>
      </c>
      <c r="F854" s="138"/>
      <c r="G854" s="138"/>
      <c r="H854" s="138"/>
      <c r="I854" s="138"/>
      <c r="J854" s="364" t="s">
        <v>5394</v>
      </c>
      <c r="K854" s="364" t="s">
        <v>6771</v>
      </c>
      <c r="L854" s="153" t="s">
        <v>51</v>
      </c>
      <c r="M854" s="202"/>
      <c r="N854" s="138"/>
      <c r="O854" s="622">
        <v>0</v>
      </c>
      <c r="P854" s="622">
        <v>0</v>
      </c>
      <c r="Q854" s="622">
        <v>0</v>
      </c>
      <c r="R854" s="622">
        <v>0</v>
      </c>
      <c r="S854" s="622">
        <v>0</v>
      </c>
      <c r="T854" s="622">
        <v>0</v>
      </c>
      <c r="U854" s="622">
        <v>0</v>
      </c>
      <c r="V854" s="622">
        <v>0</v>
      </c>
      <c r="W854" s="622">
        <v>0</v>
      </c>
      <c r="X854" s="622">
        <v>0</v>
      </c>
      <c r="Y854" s="622">
        <v>0</v>
      </c>
      <c r="Z854" s="622" t="s">
        <v>51</v>
      </c>
      <c r="AA854" s="622" t="s">
        <v>5289</v>
      </c>
      <c r="AB854" s="622" t="s">
        <v>5289</v>
      </c>
      <c r="AC854" s="131" t="s">
        <v>5289</v>
      </c>
      <c r="AD854" s="131" t="s">
        <v>5289</v>
      </c>
      <c r="AE854" s="131" t="s">
        <v>5289</v>
      </c>
      <c r="AF854" s="133" t="s">
        <v>5289</v>
      </c>
      <c r="AG854" s="107"/>
      <c r="AH854" s="107"/>
      <c r="AI854" s="107"/>
      <c r="AJ854" s="107"/>
      <c r="AK854" s="107"/>
      <c r="AL854" s="107"/>
    </row>
    <row r="855" spans="1:38" s="44" customFormat="1" ht="51">
      <c r="A855" s="281">
        <v>11</v>
      </c>
      <c r="B855" s="376" t="s">
        <v>20073</v>
      </c>
      <c r="C855" s="377" t="s">
        <v>6777</v>
      </c>
      <c r="D855" s="376" t="s">
        <v>20074</v>
      </c>
      <c r="E855" s="622" t="s">
        <v>40</v>
      </c>
      <c r="F855" s="138"/>
      <c r="G855" s="138"/>
      <c r="H855" s="138"/>
      <c r="I855" s="138"/>
      <c r="J855" s="138"/>
      <c r="K855" s="138"/>
      <c r="L855" s="153" t="s">
        <v>51</v>
      </c>
      <c r="M855" s="202"/>
      <c r="N855" s="138"/>
      <c r="O855" s="622">
        <v>0</v>
      </c>
      <c r="P855" s="622">
        <v>0</v>
      </c>
      <c r="Q855" s="622">
        <v>0</v>
      </c>
      <c r="R855" s="622">
        <v>0</v>
      </c>
      <c r="S855" s="622">
        <v>0</v>
      </c>
      <c r="T855" s="622">
        <v>0</v>
      </c>
      <c r="U855" s="622">
        <v>0</v>
      </c>
      <c r="V855" s="622">
        <v>0</v>
      </c>
      <c r="W855" s="622">
        <v>0</v>
      </c>
      <c r="X855" s="622">
        <v>0</v>
      </c>
      <c r="Y855" s="622">
        <v>0</v>
      </c>
      <c r="Z855" s="622" t="s">
        <v>51</v>
      </c>
      <c r="AA855" s="622" t="s">
        <v>5289</v>
      </c>
      <c r="AB855" s="622" t="s">
        <v>5289</v>
      </c>
      <c r="AC855" s="131" t="s">
        <v>5289</v>
      </c>
      <c r="AD855" s="131" t="s">
        <v>5289</v>
      </c>
      <c r="AE855" s="131" t="s">
        <v>5289</v>
      </c>
      <c r="AF855" s="133" t="s">
        <v>5289</v>
      </c>
      <c r="AG855" s="107"/>
      <c r="AH855" s="107"/>
      <c r="AI855" s="107"/>
      <c r="AJ855" s="107"/>
      <c r="AK855" s="107"/>
      <c r="AL855" s="107"/>
    </row>
    <row r="856" spans="1:38" s="44" customFormat="1" ht="63.75">
      <c r="A856" s="281">
        <v>12</v>
      </c>
      <c r="B856" s="376" t="s">
        <v>117</v>
      </c>
      <c r="C856" s="377" t="s">
        <v>6777</v>
      </c>
      <c r="D856" s="376" t="s">
        <v>20075</v>
      </c>
      <c r="E856" s="622" t="s">
        <v>40</v>
      </c>
      <c r="F856" s="138"/>
      <c r="G856" s="138"/>
      <c r="H856" s="138"/>
      <c r="I856" s="138"/>
      <c r="J856" s="138"/>
      <c r="K856" s="138"/>
      <c r="L856" s="153" t="s">
        <v>51</v>
      </c>
      <c r="M856" s="202"/>
      <c r="N856" s="138"/>
      <c r="O856" s="622">
        <v>0</v>
      </c>
      <c r="P856" s="622">
        <v>0</v>
      </c>
      <c r="Q856" s="622">
        <v>0</v>
      </c>
      <c r="R856" s="622">
        <v>0</v>
      </c>
      <c r="S856" s="622">
        <v>0</v>
      </c>
      <c r="T856" s="622">
        <v>0</v>
      </c>
      <c r="U856" s="622">
        <v>0</v>
      </c>
      <c r="V856" s="622">
        <v>0</v>
      </c>
      <c r="W856" s="622">
        <v>0</v>
      </c>
      <c r="X856" s="622">
        <v>0</v>
      </c>
      <c r="Y856" s="622">
        <v>0</v>
      </c>
      <c r="Z856" s="622" t="s">
        <v>51</v>
      </c>
      <c r="AA856" s="622" t="s">
        <v>5289</v>
      </c>
      <c r="AB856" s="622" t="s">
        <v>5289</v>
      </c>
      <c r="AC856" s="131" t="s">
        <v>5289</v>
      </c>
      <c r="AD856" s="131" t="s">
        <v>5289</v>
      </c>
      <c r="AE856" s="131" t="s">
        <v>5289</v>
      </c>
      <c r="AF856" s="133" t="s">
        <v>5289</v>
      </c>
      <c r="AG856" s="107"/>
      <c r="AH856" s="107"/>
      <c r="AI856" s="107"/>
      <c r="AJ856" s="107"/>
      <c r="AK856" s="107"/>
      <c r="AL856" s="107"/>
    </row>
    <row r="857" spans="1:38" s="44" customFormat="1" ht="51">
      <c r="A857" s="281">
        <v>13</v>
      </c>
      <c r="B857" s="377" t="s">
        <v>123</v>
      </c>
      <c r="C857" s="377" t="s">
        <v>6777</v>
      </c>
      <c r="D857" s="376" t="s">
        <v>20076</v>
      </c>
      <c r="E857" s="622" t="s">
        <v>40</v>
      </c>
      <c r="F857" s="138"/>
      <c r="G857" s="138"/>
      <c r="H857" s="138"/>
      <c r="I857" s="138"/>
      <c r="J857" s="138"/>
      <c r="K857" s="138"/>
      <c r="L857" s="153" t="s">
        <v>51</v>
      </c>
      <c r="M857" s="202"/>
      <c r="N857" s="138"/>
      <c r="O857" s="622">
        <v>0</v>
      </c>
      <c r="P857" s="622">
        <v>0</v>
      </c>
      <c r="Q857" s="622">
        <v>0</v>
      </c>
      <c r="R857" s="622">
        <v>0</v>
      </c>
      <c r="S857" s="622">
        <v>0</v>
      </c>
      <c r="T857" s="622">
        <v>0</v>
      </c>
      <c r="U857" s="622">
        <v>0</v>
      </c>
      <c r="V857" s="622">
        <v>0</v>
      </c>
      <c r="W857" s="622">
        <v>0</v>
      </c>
      <c r="X857" s="622">
        <v>0</v>
      </c>
      <c r="Y857" s="622">
        <v>0</v>
      </c>
      <c r="Z857" s="622" t="s">
        <v>51</v>
      </c>
      <c r="AA857" s="622" t="s">
        <v>5289</v>
      </c>
      <c r="AB857" s="622" t="s">
        <v>5289</v>
      </c>
      <c r="AC857" s="131" t="s">
        <v>5289</v>
      </c>
      <c r="AD857" s="131" t="s">
        <v>5289</v>
      </c>
      <c r="AE857" s="131" t="s">
        <v>5289</v>
      </c>
      <c r="AF857" s="133" t="s">
        <v>5289</v>
      </c>
      <c r="AG857" s="107"/>
      <c r="AH857" s="107"/>
      <c r="AI857" s="107"/>
      <c r="AJ857" s="107"/>
      <c r="AK857" s="107"/>
      <c r="AL857" s="107"/>
    </row>
    <row r="858" spans="1:38" s="42" customFormat="1" ht="15.75" customHeight="1" thickBot="1">
      <c r="A858" s="18"/>
      <c r="B858" s="18">
        <v>13</v>
      </c>
      <c r="C858" s="18"/>
      <c r="D858" s="18">
        <v>13</v>
      </c>
      <c r="E858" s="18">
        <v>13</v>
      </c>
      <c r="F858" s="18"/>
      <c r="G858" s="18"/>
      <c r="H858" s="18">
        <v>0</v>
      </c>
      <c r="I858" s="18"/>
      <c r="J858" s="18">
        <v>6</v>
      </c>
      <c r="K858" s="18">
        <v>9</v>
      </c>
      <c r="L858" s="18">
        <v>3</v>
      </c>
      <c r="M858" s="200"/>
      <c r="N858" s="18">
        <f t="shared" ref="N858:O858" si="107">SUM(N845:N857)</f>
        <v>0</v>
      </c>
      <c r="O858" s="18">
        <f t="shared" si="107"/>
        <v>0</v>
      </c>
      <c r="P858" s="18">
        <f t="shared" ref="P858:Q858" si="108">SUM(P845:P857)</f>
        <v>0</v>
      </c>
      <c r="Q858" s="18">
        <f t="shared" si="108"/>
        <v>0</v>
      </c>
      <c r="R858" s="18">
        <f t="shared" ref="R858" si="109">SUM(R845:R857)</f>
        <v>0</v>
      </c>
      <c r="S858" s="18">
        <f t="shared" ref="S858" si="110">SUM(S845:S857)</f>
        <v>0</v>
      </c>
      <c r="T858" s="18">
        <f t="shared" ref="T858:U858" si="111">SUM(T845:T857)</f>
        <v>0</v>
      </c>
      <c r="U858" s="18">
        <f t="shared" si="111"/>
        <v>0</v>
      </c>
      <c r="V858" s="18">
        <f t="shared" ref="V858:W858" si="112">SUM(V845:V857)</f>
        <v>0</v>
      </c>
      <c r="W858" s="18">
        <f t="shared" si="112"/>
        <v>0</v>
      </c>
      <c r="X858" s="18">
        <f t="shared" ref="X858:Y858" si="113">SUM(X845:X857)</f>
        <v>176</v>
      </c>
      <c r="Y858" s="18">
        <f t="shared" si="113"/>
        <v>0</v>
      </c>
      <c r="Z858" s="18">
        <v>8</v>
      </c>
      <c r="AA858" s="18">
        <v>1</v>
      </c>
      <c r="AB858" s="18">
        <v>1</v>
      </c>
      <c r="AC858" s="18"/>
      <c r="AD858" s="18"/>
      <c r="AE858" s="18"/>
      <c r="AF858" s="18"/>
      <c r="AG858" s="173"/>
    </row>
    <row r="859" spans="1:38" ht="15.75" customHeight="1" thickBot="1">
      <c r="A859" s="660" t="s">
        <v>205</v>
      </c>
      <c r="B859" s="661"/>
      <c r="C859" s="661"/>
      <c r="D859" s="661"/>
      <c r="E859" s="661"/>
      <c r="F859" s="661"/>
      <c r="G859" s="661"/>
      <c r="H859" s="661"/>
      <c r="I859" s="661"/>
      <c r="J859" s="661"/>
      <c r="K859" s="661"/>
      <c r="L859" s="661"/>
      <c r="M859" s="661"/>
      <c r="N859" s="661"/>
      <c r="O859" s="661"/>
      <c r="P859" s="661"/>
      <c r="Q859" s="661"/>
      <c r="R859" s="661"/>
      <c r="S859" s="661"/>
      <c r="T859" s="661"/>
      <c r="U859" s="661"/>
      <c r="V859" s="661"/>
      <c r="W859" s="661"/>
      <c r="X859" s="661"/>
      <c r="Y859" s="661"/>
      <c r="Z859" s="661"/>
      <c r="AA859" s="661"/>
      <c r="AB859" s="661"/>
      <c r="AC859" s="661"/>
      <c r="AD859" s="661"/>
      <c r="AE859" s="661"/>
      <c r="AF859" s="662"/>
    </row>
    <row r="860" spans="1:38" ht="140.25">
      <c r="A860" s="639">
        <v>1</v>
      </c>
      <c r="B860" s="68" t="s">
        <v>6741</v>
      </c>
      <c r="C860" s="68" t="s">
        <v>6742</v>
      </c>
      <c r="D860" s="68" t="s">
        <v>7027</v>
      </c>
      <c r="E860" s="119" t="s">
        <v>40</v>
      </c>
      <c r="F860" s="622" t="s">
        <v>19012</v>
      </c>
      <c r="G860" s="622" t="s">
        <v>51</v>
      </c>
      <c r="H860" s="622">
        <v>1</v>
      </c>
      <c r="I860" s="622" t="s">
        <v>16485</v>
      </c>
      <c r="J860" s="138"/>
      <c r="K860" s="138"/>
      <c r="L860" s="119" t="s">
        <v>40</v>
      </c>
      <c r="M860" s="627" t="s">
        <v>18605</v>
      </c>
      <c r="N860" s="366">
        <v>0</v>
      </c>
      <c r="O860" s="119">
        <v>0</v>
      </c>
      <c r="P860" s="119">
        <v>0</v>
      </c>
      <c r="Q860" s="119">
        <v>0</v>
      </c>
      <c r="R860" s="119">
        <v>0</v>
      </c>
      <c r="S860" s="119">
        <v>0</v>
      </c>
      <c r="T860" s="119">
        <v>0</v>
      </c>
      <c r="U860" s="119">
        <v>0</v>
      </c>
      <c r="V860" s="119">
        <v>0</v>
      </c>
      <c r="W860" s="119">
        <v>0</v>
      </c>
      <c r="X860" s="363">
        <v>88</v>
      </c>
      <c r="Y860" s="119">
        <v>0</v>
      </c>
      <c r="Z860" s="119" t="s">
        <v>51</v>
      </c>
      <c r="AA860" s="4" t="s">
        <v>6883</v>
      </c>
      <c r="AB860" s="4" t="s">
        <v>6884</v>
      </c>
      <c r="AC860" s="152"/>
      <c r="AD860" s="152"/>
      <c r="AE860" s="152"/>
      <c r="AF860" s="763"/>
    </row>
    <row r="861" spans="1:38" ht="89.25">
      <c r="A861" s="639">
        <v>2</v>
      </c>
      <c r="B861" s="121" t="s">
        <v>6743</v>
      </c>
      <c r="C861" s="121" t="s">
        <v>6742</v>
      </c>
      <c r="D861" s="121" t="s">
        <v>7027</v>
      </c>
      <c r="E861" s="622" t="s">
        <v>40</v>
      </c>
      <c r="F861" s="622" t="s">
        <v>51</v>
      </c>
      <c r="G861" s="138"/>
      <c r="H861" s="138"/>
      <c r="I861" s="138"/>
      <c r="J861" s="138"/>
      <c r="K861" s="138"/>
      <c r="L861" s="622" t="s">
        <v>51</v>
      </c>
      <c r="M861" s="206"/>
      <c r="N861" s="155"/>
      <c r="O861" s="622">
        <v>0</v>
      </c>
      <c r="P861" s="622">
        <v>0</v>
      </c>
      <c r="Q861" s="622">
        <v>0</v>
      </c>
      <c r="R861" s="622">
        <v>0</v>
      </c>
      <c r="S861" s="622">
        <v>0</v>
      </c>
      <c r="T861" s="622">
        <v>0</v>
      </c>
      <c r="U861" s="622">
        <v>0</v>
      </c>
      <c r="V861" s="622">
        <v>0</v>
      </c>
      <c r="W861" s="622">
        <v>0</v>
      </c>
      <c r="X861" s="364">
        <v>18</v>
      </c>
      <c r="Y861" s="622">
        <v>0</v>
      </c>
      <c r="Z861" s="622" t="s">
        <v>51</v>
      </c>
      <c r="AA861" s="123" t="s">
        <v>5289</v>
      </c>
      <c r="AB861" s="123" t="s">
        <v>5289</v>
      </c>
      <c r="AC861" s="138"/>
      <c r="AD861" s="138"/>
      <c r="AE861" s="138"/>
      <c r="AF861" s="278"/>
    </row>
    <row r="862" spans="1:38" ht="242.25">
      <c r="A862" s="639">
        <v>3</v>
      </c>
      <c r="B862" s="121" t="s">
        <v>6744</v>
      </c>
      <c r="C862" s="121" t="s">
        <v>6742</v>
      </c>
      <c r="D862" s="121" t="s">
        <v>7027</v>
      </c>
      <c r="E862" s="622" t="s">
        <v>40</v>
      </c>
      <c r="F862" s="622" t="s">
        <v>51</v>
      </c>
      <c r="G862" s="138"/>
      <c r="H862" s="138"/>
      <c r="I862" s="138"/>
      <c r="J862" s="121" t="s">
        <v>6767</v>
      </c>
      <c r="K862" s="622" t="s">
        <v>994</v>
      </c>
      <c r="L862" s="622" t="s">
        <v>51</v>
      </c>
      <c r="M862" s="206"/>
      <c r="N862" s="155"/>
      <c r="O862" s="622">
        <v>0</v>
      </c>
      <c r="P862" s="622">
        <v>0</v>
      </c>
      <c r="Q862" s="622">
        <v>0</v>
      </c>
      <c r="R862" s="622">
        <v>0</v>
      </c>
      <c r="S862" s="622">
        <v>0</v>
      </c>
      <c r="T862" s="622">
        <v>0</v>
      </c>
      <c r="U862" s="622">
        <v>0</v>
      </c>
      <c r="V862" s="622">
        <v>0</v>
      </c>
      <c r="W862" s="622">
        <v>0</v>
      </c>
      <c r="X862" s="366">
        <v>0</v>
      </c>
      <c r="Y862" s="622">
        <v>0</v>
      </c>
      <c r="Z862" s="622" t="s">
        <v>51</v>
      </c>
      <c r="AA862" s="123" t="s">
        <v>5289</v>
      </c>
      <c r="AB862" s="123" t="s">
        <v>5289</v>
      </c>
      <c r="AC862" s="138"/>
      <c r="AD862" s="138"/>
      <c r="AE862" s="138"/>
      <c r="AF862" s="278"/>
    </row>
    <row r="863" spans="1:38" ht="89.25">
      <c r="A863" s="639">
        <v>4</v>
      </c>
      <c r="B863" s="121" t="s">
        <v>6745</v>
      </c>
      <c r="C863" s="121" t="s">
        <v>6742</v>
      </c>
      <c r="D863" s="121" t="s">
        <v>7027</v>
      </c>
      <c r="E863" s="622" t="s">
        <v>40</v>
      </c>
      <c r="F863" s="622" t="s">
        <v>51</v>
      </c>
      <c r="G863" s="138"/>
      <c r="H863" s="138"/>
      <c r="I863" s="138"/>
      <c r="J863" s="138"/>
      <c r="K863" s="138"/>
      <c r="L863" s="622" t="s">
        <v>51</v>
      </c>
      <c r="M863" s="206"/>
      <c r="N863" s="155"/>
      <c r="O863" s="622">
        <v>0</v>
      </c>
      <c r="P863" s="622">
        <v>0</v>
      </c>
      <c r="Q863" s="622">
        <v>0</v>
      </c>
      <c r="R863" s="622">
        <v>0</v>
      </c>
      <c r="S863" s="622">
        <v>0</v>
      </c>
      <c r="T863" s="622">
        <v>0</v>
      </c>
      <c r="U863" s="622">
        <v>0</v>
      </c>
      <c r="V863" s="622">
        <v>0</v>
      </c>
      <c r="W863" s="622">
        <v>0</v>
      </c>
      <c r="X863" s="366">
        <v>0</v>
      </c>
      <c r="Y863" s="622">
        <v>0</v>
      </c>
      <c r="Z863" s="622" t="s">
        <v>51</v>
      </c>
      <c r="AA863" s="123" t="s">
        <v>5289</v>
      </c>
      <c r="AB863" s="123" t="s">
        <v>5289</v>
      </c>
      <c r="AC863" s="138"/>
      <c r="AD863" s="138"/>
      <c r="AE863" s="138"/>
      <c r="AF863" s="278"/>
    </row>
    <row r="864" spans="1:38" ht="216.75">
      <c r="A864" s="639">
        <v>5</v>
      </c>
      <c r="B864" s="121" t="s">
        <v>6746</v>
      </c>
      <c r="C864" s="121" t="s">
        <v>6742</v>
      </c>
      <c r="D864" s="121" t="s">
        <v>7027</v>
      </c>
      <c r="E864" s="622" t="s">
        <v>40</v>
      </c>
      <c r="F864" s="622" t="s">
        <v>51</v>
      </c>
      <c r="G864" s="138"/>
      <c r="H864" s="138"/>
      <c r="I864" s="138"/>
      <c r="J864" s="622" t="s">
        <v>5725</v>
      </c>
      <c r="K864" s="622" t="s">
        <v>1151</v>
      </c>
      <c r="L864" s="622" t="s">
        <v>40</v>
      </c>
      <c r="M864" s="121" t="s">
        <v>18607</v>
      </c>
      <c r="N864" s="366">
        <v>0</v>
      </c>
      <c r="O864" s="622">
        <v>0</v>
      </c>
      <c r="P864" s="622">
        <v>0</v>
      </c>
      <c r="Q864" s="622">
        <v>0</v>
      </c>
      <c r="R864" s="622">
        <v>0</v>
      </c>
      <c r="S864" s="622">
        <v>0</v>
      </c>
      <c r="T864" s="622">
        <v>0</v>
      </c>
      <c r="U864" s="622">
        <v>0</v>
      </c>
      <c r="V864" s="622">
        <v>0</v>
      </c>
      <c r="W864" s="622">
        <v>0</v>
      </c>
      <c r="X864" s="366">
        <v>7</v>
      </c>
      <c r="Y864" s="622">
        <v>0</v>
      </c>
      <c r="Z864" s="622" t="s">
        <v>51</v>
      </c>
      <c r="AA864" s="123" t="s">
        <v>5289</v>
      </c>
      <c r="AB864" s="123" t="s">
        <v>5289</v>
      </c>
      <c r="AC864" s="138"/>
      <c r="AD864" s="138"/>
      <c r="AE864" s="138"/>
      <c r="AF864" s="278"/>
    </row>
    <row r="865" spans="1:38" ht="89.25">
      <c r="A865" s="639">
        <v>6</v>
      </c>
      <c r="B865" s="121" t="s">
        <v>6747</v>
      </c>
      <c r="C865" s="121" t="s">
        <v>6742</v>
      </c>
      <c r="D865" s="121" t="s">
        <v>7027</v>
      </c>
      <c r="E865" s="622" t="s">
        <v>40</v>
      </c>
      <c r="F865" s="622" t="s">
        <v>51</v>
      </c>
      <c r="G865" s="138"/>
      <c r="H865" s="138"/>
      <c r="I865" s="138"/>
      <c r="J865" s="622" t="s">
        <v>5725</v>
      </c>
      <c r="K865" s="622" t="s">
        <v>6200</v>
      </c>
      <c r="L865" s="622" t="s">
        <v>40</v>
      </c>
      <c r="M865" s="121" t="s">
        <v>13086</v>
      </c>
      <c r="N865" s="366">
        <v>0</v>
      </c>
      <c r="O865" s="622">
        <v>0</v>
      </c>
      <c r="P865" s="622">
        <v>0</v>
      </c>
      <c r="Q865" s="622">
        <v>0</v>
      </c>
      <c r="R865" s="622">
        <v>0</v>
      </c>
      <c r="S865" s="622">
        <v>0</v>
      </c>
      <c r="T865" s="622">
        <v>0</v>
      </c>
      <c r="U865" s="622">
        <v>0</v>
      </c>
      <c r="V865" s="622">
        <v>0</v>
      </c>
      <c r="W865" s="622">
        <v>0</v>
      </c>
      <c r="X865" s="366">
        <v>63</v>
      </c>
      <c r="Y865" s="622">
        <v>0</v>
      </c>
      <c r="Z865" s="622" t="s">
        <v>51</v>
      </c>
      <c r="AA865" s="123" t="s">
        <v>5289</v>
      </c>
      <c r="AB865" s="123" t="s">
        <v>5289</v>
      </c>
      <c r="AC865" s="138"/>
      <c r="AD865" s="138"/>
      <c r="AE865" s="138"/>
      <c r="AF865" s="278"/>
    </row>
    <row r="866" spans="1:38" ht="89.25">
      <c r="A866" s="639">
        <v>7</v>
      </c>
      <c r="B866" s="121" t="s">
        <v>953</v>
      </c>
      <c r="C866" s="121" t="s">
        <v>6742</v>
      </c>
      <c r="D866" s="121" t="s">
        <v>7027</v>
      </c>
      <c r="E866" s="622" t="s">
        <v>40</v>
      </c>
      <c r="F866" s="622" t="s">
        <v>51</v>
      </c>
      <c r="G866" s="138"/>
      <c r="H866" s="138"/>
      <c r="I866" s="138"/>
      <c r="J866" s="622" t="s">
        <v>5725</v>
      </c>
      <c r="K866" s="622" t="s">
        <v>994</v>
      </c>
      <c r="L866" s="622" t="s">
        <v>51</v>
      </c>
      <c r="M866" s="206"/>
      <c r="N866" s="155"/>
      <c r="O866" s="622">
        <v>0</v>
      </c>
      <c r="P866" s="622">
        <v>0</v>
      </c>
      <c r="Q866" s="622">
        <v>0</v>
      </c>
      <c r="R866" s="622">
        <v>0</v>
      </c>
      <c r="S866" s="622">
        <v>0</v>
      </c>
      <c r="T866" s="622">
        <v>0</v>
      </c>
      <c r="U866" s="622">
        <v>0</v>
      </c>
      <c r="V866" s="622">
        <v>0</v>
      </c>
      <c r="W866" s="622">
        <v>0</v>
      </c>
      <c r="X866" s="366">
        <v>98</v>
      </c>
      <c r="Y866" s="622">
        <v>0</v>
      </c>
      <c r="Z866" s="622" t="s">
        <v>51</v>
      </c>
      <c r="AA866" s="123" t="s">
        <v>5289</v>
      </c>
      <c r="AB866" s="123" t="s">
        <v>5289</v>
      </c>
      <c r="AC866" s="138"/>
      <c r="AD866" s="138"/>
      <c r="AE866" s="138"/>
      <c r="AF866" s="278"/>
    </row>
    <row r="867" spans="1:38" ht="89.25">
      <c r="A867" s="639">
        <v>8</v>
      </c>
      <c r="B867" s="121" t="s">
        <v>6748</v>
      </c>
      <c r="C867" s="121" t="s">
        <v>6742</v>
      </c>
      <c r="D867" s="121" t="s">
        <v>7027</v>
      </c>
      <c r="E867" s="622" t="s">
        <v>40</v>
      </c>
      <c r="F867" s="622" t="s">
        <v>51</v>
      </c>
      <c r="G867" s="138"/>
      <c r="H867" s="138"/>
      <c r="I867" s="138"/>
      <c r="J867" s="622" t="s">
        <v>5725</v>
      </c>
      <c r="K867" s="622" t="s">
        <v>1209</v>
      </c>
      <c r="L867" s="622" t="s">
        <v>40</v>
      </c>
      <c r="M867" s="121" t="s">
        <v>18608</v>
      </c>
      <c r="N867" s="366">
        <v>0</v>
      </c>
      <c r="O867" s="622">
        <v>0</v>
      </c>
      <c r="P867" s="622">
        <v>0</v>
      </c>
      <c r="Q867" s="622">
        <v>0</v>
      </c>
      <c r="R867" s="622">
        <v>0</v>
      </c>
      <c r="S867" s="622">
        <v>0</v>
      </c>
      <c r="T867" s="622">
        <v>0</v>
      </c>
      <c r="U867" s="622">
        <v>0</v>
      </c>
      <c r="V867" s="622">
        <v>0</v>
      </c>
      <c r="W867" s="622">
        <v>0</v>
      </c>
      <c r="X867" s="366">
        <v>7</v>
      </c>
      <c r="Y867" s="622">
        <v>0</v>
      </c>
      <c r="Z867" s="622" t="s">
        <v>51</v>
      </c>
      <c r="AA867" s="123" t="s">
        <v>5289</v>
      </c>
      <c r="AB867" s="123" t="s">
        <v>5289</v>
      </c>
      <c r="AC867" s="138"/>
      <c r="AD867" s="138"/>
      <c r="AE867" s="138"/>
      <c r="AF867" s="278"/>
    </row>
    <row r="868" spans="1:38" ht="89.25">
      <c r="A868" s="639">
        <v>9</v>
      </c>
      <c r="B868" s="121" t="s">
        <v>6749</v>
      </c>
      <c r="C868" s="121" t="s">
        <v>6742</v>
      </c>
      <c r="D868" s="121" t="s">
        <v>7027</v>
      </c>
      <c r="E868" s="622" t="s">
        <v>40</v>
      </c>
      <c r="F868" s="622" t="s">
        <v>51</v>
      </c>
      <c r="G868" s="138"/>
      <c r="H868" s="138"/>
      <c r="I868" s="138"/>
      <c r="J868" s="622" t="s">
        <v>5725</v>
      </c>
      <c r="K868" s="622" t="s">
        <v>6201</v>
      </c>
      <c r="L868" s="622" t="s">
        <v>40</v>
      </c>
      <c r="M868" s="121" t="s">
        <v>18608</v>
      </c>
      <c r="N868" s="366">
        <v>0</v>
      </c>
      <c r="O868" s="622">
        <v>0</v>
      </c>
      <c r="P868" s="622">
        <v>0</v>
      </c>
      <c r="Q868" s="622">
        <v>0</v>
      </c>
      <c r="R868" s="622">
        <v>0</v>
      </c>
      <c r="S868" s="622">
        <v>0</v>
      </c>
      <c r="T868" s="622">
        <v>0</v>
      </c>
      <c r="U868" s="622">
        <v>0</v>
      </c>
      <c r="V868" s="622">
        <v>0</v>
      </c>
      <c r="W868" s="622">
        <v>0</v>
      </c>
      <c r="X868" s="366">
        <v>3</v>
      </c>
      <c r="Y868" s="622">
        <v>0</v>
      </c>
      <c r="Z868" s="622" t="s">
        <v>51</v>
      </c>
      <c r="AA868" s="123" t="s">
        <v>5289</v>
      </c>
      <c r="AB868" s="123" t="s">
        <v>5289</v>
      </c>
      <c r="AC868" s="138"/>
      <c r="AD868" s="138"/>
      <c r="AE868" s="138"/>
      <c r="AF868" s="278"/>
    </row>
    <row r="869" spans="1:38" ht="114.75" customHeight="1">
      <c r="A869" s="639">
        <v>10</v>
      </c>
      <c r="B869" s="121" t="s">
        <v>6750</v>
      </c>
      <c r="C869" s="121" t="s">
        <v>6742</v>
      </c>
      <c r="D869" s="121" t="s">
        <v>7027</v>
      </c>
      <c r="E869" s="622" t="s">
        <v>40</v>
      </c>
      <c r="F869" s="622" t="s">
        <v>51</v>
      </c>
      <c r="G869" s="138"/>
      <c r="H869" s="138"/>
      <c r="I869" s="138"/>
      <c r="J869" s="622" t="s">
        <v>5725</v>
      </c>
      <c r="K869" s="622" t="s">
        <v>4717</v>
      </c>
      <c r="L869" s="622" t="s">
        <v>40</v>
      </c>
      <c r="M869" s="121" t="s">
        <v>18609</v>
      </c>
      <c r="N869" s="366">
        <v>0</v>
      </c>
      <c r="O869" s="622">
        <v>0</v>
      </c>
      <c r="P869" s="622">
        <v>0</v>
      </c>
      <c r="Q869" s="622">
        <v>0</v>
      </c>
      <c r="R869" s="622">
        <v>0</v>
      </c>
      <c r="S869" s="622">
        <v>0</v>
      </c>
      <c r="T869" s="622">
        <v>0</v>
      </c>
      <c r="U869" s="622">
        <v>0</v>
      </c>
      <c r="V869" s="622">
        <v>0</v>
      </c>
      <c r="W869" s="622">
        <v>0</v>
      </c>
      <c r="X869" s="366">
        <v>4</v>
      </c>
      <c r="Y869" s="622">
        <v>0</v>
      </c>
      <c r="Z869" s="622" t="s">
        <v>51</v>
      </c>
      <c r="AA869" s="123" t="s">
        <v>5289</v>
      </c>
      <c r="AB869" s="123" t="s">
        <v>5289</v>
      </c>
      <c r="AC869" s="138"/>
      <c r="AD869" s="138"/>
      <c r="AE869" s="138"/>
      <c r="AF869" s="278"/>
    </row>
    <row r="870" spans="1:38" ht="114.75">
      <c r="A870" s="639">
        <v>11</v>
      </c>
      <c r="B870" s="121" t="s">
        <v>18803</v>
      </c>
      <c r="C870" s="121" t="s">
        <v>6742</v>
      </c>
      <c r="D870" s="121" t="s">
        <v>19559</v>
      </c>
      <c r="E870" s="622" t="s">
        <v>40</v>
      </c>
      <c r="F870" s="622" t="s">
        <v>51</v>
      </c>
      <c r="G870" s="138"/>
      <c r="H870" s="138"/>
      <c r="I870" s="138"/>
      <c r="J870" s="622" t="s">
        <v>5725</v>
      </c>
      <c r="K870" s="622" t="s">
        <v>944</v>
      </c>
      <c r="L870" s="622" t="s">
        <v>51</v>
      </c>
      <c r="M870" s="206"/>
      <c r="N870" s="155"/>
      <c r="O870" s="622">
        <v>0</v>
      </c>
      <c r="P870" s="622">
        <v>0</v>
      </c>
      <c r="Q870" s="622">
        <v>0</v>
      </c>
      <c r="R870" s="622">
        <v>0</v>
      </c>
      <c r="S870" s="622">
        <v>0</v>
      </c>
      <c r="T870" s="622">
        <v>0</v>
      </c>
      <c r="U870" s="622">
        <v>0</v>
      </c>
      <c r="V870" s="622">
        <v>0</v>
      </c>
      <c r="W870" s="622">
        <v>0</v>
      </c>
      <c r="X870" s="366">
        <v>75</v>
      </c>
      <c r="Y870" s="622">
        <v>0</v>
      </c>
      <c r="Z870" s="622" t="s">
        <v>51</v>
      </c>
      <c r="AA870" s="123" t="s">
        <v>5289</v>
      </c>
      <c r="AB870" s="123" t="s">
        <v>5289</v>
      </c>
      <c r="AC870" s="138"/>
      <c r="AD870" s="138"/>
      <c r="AE870" s="138"/>
      <c r="AF870" s="278"/>
    </row>
    <row r="871" spans="1:38" ht="89.25">
      <c r="A871" s="639">
        <v>12</v>
      </c>
      <c r="B871" s="121" t="s">
        <v>6751</v>
      </c>
      <c r="C871" s="121" t="s">
        <v>6742</v>
      </c>
      <c r="D871" s="121" t="s">
        <v>7027</v>
      </c>
      <c r="E871" s="622" t="s">
        <v>40</v>
      </c>
      <c r="F871" s="622" t="s">
        <v>51</v>
      </c>
      <c r="G871" s="138"/>
      <c r="H871" s="138"/>
      <c r="I871" s="138"/>
      <c r="J871" s="138"/>
      <c r="K871" s="138"/>
      <c r="L871" s="622" t="s">
        <v>51</v>
      </c>
      <c r="M871" s="206"/>
      <c r="N871" s="155"/>
      <c r="O871" s="622">
        <v>0</v>
      </c>
      <c r="P871" s="622">
        <v>0</v>
      </c>
      <c r="Q871" s="622">
        <v>0</v>
      </c>
      <c r="R871" s="622">
        <v>0</v>
      </c>
      <c r="S871" s="622">
        <v>0</v>
      </c>
      <c r="T871" s="622">
        <v>0</v>
      </c>
      <c r="U871" s="622">
        <v>0</v>
      </c>
      <c r="V871" s="622">
        <v>0</v>
      </c>
      <c r="W871" s="622">
        <v>0</v>
      </c>
      <c r="X871" s="366">
        <v>0</v>
      </c>
      <c r="Y871" s="622">
        <v>0</v>
      </c>
      <c r="Z871" s="622" t="s">
        <v>51</v>
      </c>
      <c r="AA871" s="123" t="s">
        <v>5289</v>
      </c>
      <c r="AB871" s="123" t="s">
        <v>5289</v>
      </c>
      <c r="AC871" s="138"/>
      <c r="AD871" s="138"/>
      <c r="AE871" s="138"/>
      <c r="AF871" s="278"/>
    </row>
    <row r="872" spans="1:38" ht="89.25">
      <c r="A872" s="639">
        <v>13</v>
      </c>
      <c r="B872" s="121" t="s">
        <v>6752</v>
      </c>
      <c r="C872" s="121" t="s">
        <v>6742</v>
      </c>
      <c r="D872" s="121" t="s">
        <v>7027</v>
      </c>
      <c r="E872" s="622" t="s">
        <v>40</v>
      </c>
      <c r="F872" s="622" t="s">
        <v>51</v>
      </c>
      <c r="G872" s="138"/>
      <c r="H872" s="138"/>
      <c r="I872" s="138"/>
      <c r="J872" s="622" t="s">
        <v>5725</v>
      </c>
      <c r="K872" s="622" t="s">
        <v>6244</v>
      </c>
      <c r="L872" s="622" t="s">
        <v>51</v>
      </c>
      <c r="M872" s="206"/>
      <c r="N872" s="155"/>
      <c r="O872" s="622">
        <v>0</v>
      </c>
      <c r="P872" s="622">
        <v>0</v>
      </c>
      <c r="Q872" s="622">
        <v>0</v>
      </c>
      <c r="R872" s="622">
        <v>0</v>
      </c>
      <c r="S872" s="622">
        <v>0</v>
      </c>
      <c r="T872" s="622">
        <v>0</v>
      </c>
      <c r="U872" s="622">
        <v>0</v>
      </c>
      <c r="V872" s="622">
        <v>0</v>
      </c>
      <c r="W872" s="622">
        <v>0</v>
      </c>
      <c r="X872" s="366">
        <v>0</v>
      </c>
      <c r="Y872" s="622">
        <v>0</v>
      </c>
      <c r="Z872" s="622" t="s">
        <v>51</v>
      </c>
      <c r="AA872" s="123" t="s">
        <v>5289</v>
      </c>
      <c r="AB872" s="123" t="s">
        <v>5289</v>
      </c>
      <c r="AC872" s="138"/>
      <c r="AD872" s="138"/>
      <c r="AE872" s="138"/>
      <c r="AF872" s="278"/>
    </row>
    <row r="873" spans="1:38" ht="242.25">
      <c r="A873" s="639">
        <v>14</v>
      </c>
      <c r="B873" s="121" t="s">
        <v>18805</v>
      </c>
      <c r="C873" s="121" t="s">
        <v>6742</v>
      </c>
      <c r="D873" s="121" t="s">
        <v>18804</v>
      </c>
      <c r="E873" s="622" t="s">
        <v>40</v>
      </c>
      <c r="F873" s="14" t="s">
        <v>19012</v>
      </c>
      <c r="G873" s="622" t="s">
        <v>51</v>
      </c>
      <c r="H873" s="622">
        <v>1</v>
      </c>
      <c r="I873" s="622" t="s">
        <v>16485</v>
      </c>
      <c r="J873" s="622" t="s">
        <v>5725</v>
      </c>
      <c r="K873" s="622" t="s">
        <v>2326</v>
      </c>
      <c r="L873" s="622" t="s">
        <v>40</v>
      </c>
      <c r="M873" s="121" t="s">
        <v>18610</v>
      </c>
      <c r="N873" s="366">
        <v>39</v>
      </c>
      <c r="O873" s="622">
        <v>0</v>
      </c>
      <c r="P873" s="622">
        <v>0</v>
      </c>
      <c r="Q873" s="622">
        <v>0</v>
      </c>
      <c r="R873" s="622">
        <v>0</v>
      </c>
      <c r="S873" s="622">
        <v>0</v>
      </c>
      <c r="T873" s="622">
        <v>0</v>
      </c>
      <c r="U873" s="622">
        <v>0</v>
      </c>
      <c r="V873" s="622">
        <v>0</v>
      </c>
      <c r="W873" s="622">
        <v>0</v>
      </c>
      <c r="X873" s="366">
        <v>29</v>
      </c>
      <c r="Y873" s="622">
        <v>0</v>
      </c>
      <c r="Z873" s="622" t="s">
        <v>51</v>
      </c>
      <c r="AA873" s="123" t="s">
        <v>5289</v>
      </c>
      <c r="AB873" s="123" t="s">
        <v>5289</v>
      </c>
      <c r="AC873" s="138"/>
      <c r="AD873" s="138"/>
      <c r="AE873" s="138"/>
      <c r="AF873" s="278"/>
    </row>
    <row r="874" spans="1:38" ht="191.25" customHeight="1">
      <c r="A874" s="639">
        <v>15</v>
      </c>
      <c r="B874" s="121" t="s">
        <v>6753</v>
      </c>
      <c r="C874" s="121" t="s">
        <v>6742</v>
      </c>
      <c r="D874" s="121" t="s">
        <v>7027</v>
      </c>
      <c r="E874" s="622" t="s">
        <v>40</v>
      </c>
      <c r="F874" s="14" t="s">
        <v>19012</v>
      </c>
      <c r="G874" s="622" t="s">
        <v>51</v>
      </c>
      <c r="H874" s="622">
        <v>1</v>
      </c>
      <c r="I874" s="622" t="s">
        <v>16485</v>
      </c>
      <c r="J874" s="622" t="s">
        <v>5725</v>
      </c>
      <c r="K874" s="622" t="s">
        <v>640</v>
      </c>
      <c r="L874" s="622" t="s">
        <v>51</v>
      </c>
      <c r="M874" s="206"/>
      <c r="N874" s="155"/>
      <c r="O874" s="622">
        <v>0</v>
      </c>
      <c r="P874" s="622">
        <v>0</v>
      </c>
      <c r="Q874" s="622">
        <v>0</v>
      </c>
      <c r="R874" s="622">
        <v>0</v>
      </c>
      <c r="S874" s="622">
        <v>0</v>
      </c>
      <c r="T874" s="622">
        <v>0</v>
      </c>
      <c r="U874" s="622">
        <v>0</v>
      </c>
      <c r="V874" s="622">
        <v>0</v>
      </c>
      <c r="W874" s="622">
        <v>0</v>
      </c>
      <c r="X874" s="366">
        <v>7</v>
      </c>
      <c r="Y874" s="622">
        <v>0</v>
      </c>
      <c r="Z874" s="622" t="s">
        <v>51</v>
      </c>
      <c r="AA874" s="123" t="s">
        <v>5289</v>
      </c>
      <c r="AB874" s="123" t="s">
        <v>5289</v>
      </c>
      <c r="AC874" s="138"/>
      <c r="AD874" s="138"/>
      <c r="AE874" s="138"/>
      <c r="AF874" s="278"/>
    </row>
    <row r="875" spans="1:38" s="44" customFormat="1" ht="191.25" customHeight="1">
      <c r="A875" s="639">
        <v>16</v>
      </c>
      <c r="B875" s="121" t="s">
        <v>125</v>
      </c>
      <c r="C875" s="121" t="s">
        <v>6742</v>
      </c>
      <c r="D875" s="121" t="s">
        <v>19560</v>
      </c>
      <c r="E875" s="622" t="s">
        <v>40</v>
      </c>
      <c r="F875" s="14" t="s">
        <v>19012</v>
      </c>
      <c r="G875" s="622" t="s">
        <v>51</v>
      </c>
      <c r="H875" s="622">
        <v>1</v>
      </c>
      <c r="I875" s="622" t="s">
        <v>16485</v>
      </c>
      <c r="J875" s="138"/>
      <c r="K875" s="138"/>
      <c r="L875" s="622" t="s">
        <v>51</v>
      </c>
      <c r="M875" s="206"/>
      <c r="N875" s="155"/>
      <c r="O875" s="622">
        <v>0</v>
      </c>
      <c r="P875" s="622">
        <v>0</v>
      </c>
      <c r="Q875" s="622">
        <v>0</v>
      </c>
      <c r="R875" s="622">
        <v>0</v>
      </c>
      <c r="S875" s="622">
        <v>0</v>
      </c>
      <c r="T875" s="622">
        <v>0</v>
      </c>
      <c r="U875" s="622">
        <v>0</v>
      </c>
      <c r="V875" s="622">
        <v>0</v>
      </c>
      <c r="W875" s="622">
        <v>0</v>
      </c>
      <c r="X875" s="366">
        <v>8</v>
      </c>
      <c r="Y875" s="622">
        <v>0</v>
      </c>
      <c r="Z875" s="622"/>
      <c r="AA875" s="123"/>
      <c r="AB875" s="123"/>
      <c r="AC875" s="138"/>
      <c r="AD875" s="138"/>
      <c r="AE875" s="138"/>
      <c r="AF875" s="278"/>
      <c r="AG875" s="107"/>
      <c r="AH875" s="107"/>
      <c r="AI875" s="107"/>
      <c r="AJ875" s="107"/>
      <c r="AK875" s="107"/>
      <c r="AL875" s="107"/>
    </row>
    <row r="876" spans="1:38" ht="140.25">
      <c r="A876" s="639">
        <v>17</v>
      </c>
      <c r="B876" s="121" t="s">
        <v>100</v>
      </c>
      <c r="C876" s="121" t="s">
        <v>6754</v>
      </c>
      <c r="D876" s="121" t="s">
        <v>7027</v>
      </c>
      <c r="E876" s="622" t="s">
        <v>40</v>
      </c>
      <c r="F876" s="622" t="s">
        <v>51</v>
      </c>
      <c r="G876" s="138"/>
      <c r="H876" s="138"/>
      <c r="I876" s="138"/>
      <c r="J876" s="622" t="s">
        <v>5725</v>
      </c>
      <c r="K876" s="622" t="s">
        <v>6755</v>
      </c>
      <c r="L876" s="622" t="s">
        <v>40</v>
      </c>
      <c r="M876" s="121" t="s">
        <v>18611</v>
      </c>
      <c r="N876" s="364">
        <v>0</v>
      </c>
      <c r="O876" s="622">
        <v>0</v>
      </c>
      <c r="P876" s="622">
        <v>0</v>
      </c>
      <c r="Q876" s="622">
        <v>0</v>
      </c>
      <c r="R876" s="622">
        <v>0</v>
      </c>
      <c r="S876" s="622">
        <v>0</v>
      </c>
      <c r="T876" s="622">
        <v>0</v>
      </c>
      <c r="U876" s="622">
        <v>0</v>
      </c>
      <c r="V876" s="622">
        <v>0</v>
      </c>
      <c r="W876" s="622">
        <v>0</v>
      </c>
      <c r="X876" s="366">
        <v>0</v>
      </c>
      <c r="Y876" s="622">
        <v>0</v>
      </c>
      <c r="Z876" s="622" t="s">
        <v>51</v>
      </c>
      <c r="AA876" s="123" t="s">
        <v>5289</v>
      </c>
      <c r="AB876" s="123" t="s">
        <v>5289</v>
      </c>
      <c r="AC876" s="138"/>
      <c r="AD876" s="138"/>
      <c r="AE876" s="138"/>
      <c r="AF876" s="278"/>
    </row>
    <row r="877" spans="1:38" ht="76.5" customHeight="1">
      <c r="A877" s="639">
        <v>18</v>
      </c>
      <c r="B877" s="121" t="s">
        <v>6756</v>
      </c>
      <c r="C877" s="121" t="s">
        <v>6754</v>
      </c>
      <c r="D877" s="121" t="s">
        <v>7027</v>
      </c>
      <c r="E877" s="622" t="s">
        <v>40</v>
      </c>
      <c r="F877" s="622" t="s">
        <v>51</v>
      </c>
      <c r="G877" s="138"/>
      <c r="H877" s="138"/>
      <c r="I877" s="138"/>
      <c r="J877" s="138"/>
      <c r="K877" s="138"/>
      <c r="L877" s="622" t="s">
        <v>51</v>
      </c>
      <c r="M877" s="206"/>
      <c r="N877" s="155"/>
      <c r="O877" s="622">
        <v>0</v>
      </c>
      <c r="P877" s="622">
        <v>0</v>
      </c>
      <c r="Q877" s="622">
        <v>0</v>
      </c>
      <c r="R877" s="622">
        <v>0</v>
      </c>
      <c r="S877" s="622">
        <v>0</v>
      </c>
      <c r="T877" s="622">
        <v>0</v>
      </c>
      <c r="U877" s="622">
        <v>0</v>
      </c>
      <c r="V877" s="622">
        <v>0</v>
      </c>
      <c r="W877" s="622">
        <v>0</v>
      </c>
      <c r="X877" s="366">
        <v>647</v>
      </c>
      <c r="Y877" s="622">
        <v>0</v>
      </c>
      <c r="Z877" s="622" t="s">
        <v>51</v>
      </c>
      <c r="AA877" s="123" t="s">
        <v>5289</v>
      </c>
      <c r="AB877" s="123" t="s">
        <v>5289</v>
      </c>
      <c r="AC877" s="138"/>
      <c r="AD877" s="138"/>
      <c r="AE877" s="138"/>
      <c r="AF877" s="278"/>
    </row>
    <row r="878" spans="1:38" ht="76.5" customHeight="1">
      <c r="A878" s="639">
        <v>19</v>
      </c>
      <c r="B878" s="121" t="s">
        <v>6757</v>
      </c>
      <c r="C878" s="121" t="s">
        <v>6754</v>
      </c>
      <c r="D878" s="121" t="s">
        <v>7027</v>
      </c>
      <c r="E878" s="622" t="s">
        <v>40</v>
      </c>
      <c r="F878" s="622" t="s">
        <v>51</v>
      </c>
      <c r="G878" s="138"/>
      <c r="H878" s="138"/>
      <c r="I878" s="138"/>
      <c r="J878" s="138"/>
      <c r="K878" s="138"/>
      <c r="L878" s="622" t="s">
        <v>51</v>
      </c>
      <c r="M878" s="206"/>
      <c r="N878" s="155"/>
      <c r="O878" s="622">
        <v>0</v>
      </c>
      <c r="P878" s="622">
        <v>0</v>
      </c>
      <c r="Q878" s="622">
        <v>0</v>
      </c>
      <c r="R878" s="622">
        <v>0</v>
      </c>
      <c r="S878" s="622">
        <v>0</v>
      </c>
      <c r="T878" s="622">
        <v>0</v>
      </c>
      <c r="U878" s="622">
        <v>0</v>
      </c>
      <c r="V878" s="622">
        <v>0</v>
      </c>
      <c r="W878" s="622">
        <v>0</v>
      </c>
      <c r="X878" s="366">
        <v>0</v>
      </c>
      <c r="Y878" s="622">
        <v>0</v>
      </c>
      <c r="Z878" s="622" t="s">
        <v>51</v>
      </c>
      <c r="AA878" s="123" t="s">
        <v>5289</v>
      </c>
      <c r="AB878" s="123" t="s">
        <v>5289</v>
      </c>
      <c r="AC878" s="138"/>
      <c r="AD878" s="138"/>
      <c r="AE878" s="138"/>
      <c r="AF878" s="278"/>
    </row>
    <row r="879" spans="1:38" ht="51">
      <c r="A879" s="639">
        <v>20</v>
      </c>
      <c r="B879" s="121" t="s">
        <v>6758</v>
      </c>
      <c r="C879" s="121" t="s">
        <v>6768</v>
      </c>
      <c r="D879" s="121" t="s">
        <v>7027</v>
      </c>
      <c r="E879" s="622" t="s">
        <v>40</v>
      </c>
      <c r="F879" s="622" t="s">
        <v>51</v>
      </c>
      <c r="G879" s="138"/>
      <c r="H879" s="138"/>
      <c r="I879" s="138"/>
      <c r="J879" s="138"/>
      <c r="K879" s="138"/>
      <c r="L879" s="622" t="s">
        <v>51</v>
      </c>
      <c r="M879" s="206"/>
      <c r="N879" s="155"/>
      <c r="O879" s="622">
        <v>0</v>
      </c>
      <c r="P879" s="622">
        <v>0</v>
      </c>
      <c r="Q879" s="622">
        <v>0</v>
      </c>
      <c r="R879" s="622">
        <v>0</v>
      </c>
      <c r="S879" s="622">
        <v>0</v>
      </c>
      <c r="T879" s="622">
        <v>0</v>
      </c>
      <c r="U879" s="622">
        <v>0</v>
      </c>
      <c r="V879" s="622">
        <v>0</v>
      </c>
      <c r="W879" s="622">
        <v>0</v>
      </c>
      <c r="X879" s="366">
        <v>2</v>
      </c>
      <c r="Y879" s="622">
        <v>0</v>
      </c>
      <c r="Z879" s="622" t="s">
        <v>51</v>
      </c>
      <c r="AA879" s="123" t="s">
        <v>5289</v>
      </c>
      <c r="AB879" s="123" t="s">
        <v>5289</v>
      </c>
      <c r="AC879" s="138"/>
      <c r="AD879" s="138"/>
      <c r="AE879" s="138"/>
      <c r="AF879" s="278"/>
    </row>
    <row r="880" spans="1:38" ht="114.75">
      <c r="A880" s="639">
        <v>21</v>
      </c>
      <c r="B880" s="121" t="s">
        <v>6759</v>
      </c>
      <c r="C880" s="121" t="s">
        <v>6769</v>
      </c>
      <c r="D880" s="121" t="s">
        <v>7027</v>
      </c>
      <c r="E880" s="622" t="s">
        <v>40</v>
      </c>
      <c r="F880" s="14" t="s">
        <v>19012</v>
      </c>
      <c r="G880" s="622" t="s">
        <v>51</v>
      </c>
      <c r="H880" s="622">
        <v>1</v>
      </c>
      <c r="I880" s="622" t="s">
        <v>16485</v>
      </c>
      <c r="J880" s="622" t="s">
        <v>5725</v>
      </c>
      <c r="K880" s="622" t="s">
        <v>6755</v>
      </c>
      <c r="L880" s="622" t="s">
        <v>51</v>
      </c>
      <c r="M880" s="206"/>
      <c r="N880" s="155"/>
      <c r="O880" s="622">
        <v>0</v>
      </c>
      <c r="P880" s="622">
        <v>0</v>
      </c>
      <c r="Q880" s="622">
        <v>0</v>
      </c>
      <c r="R880" s="622">
        <v>0</v>
      </c>
      <c r="S880" s="622">
        <v>0</v>
      </c>
      <c r="T880" s="622">
        <v>0</v>
      </c>
      <c r="U880" s="622">
        <v>0</v>
      </c>
      <c r="V880" s="622">
        <v>0</v>
      </c>
      <c r="W880" s="622">
        <v>0</v>
      </c>
      <c r="X880" s="366">
        <v>6</v>
      </c>
      <c r="Y880" s="622">
        <v>0</v>
      </c>
      <c r="Z880" s="622" t="s">
        <v>51</v>
      </c>
      <c r="AA880" s="123" t="s">
        <v>5289</v>
      </c>
      <c r="AB880" s="123" t="s">
        <v>5289</v>
      </c>
      <c r="AC880" s="138"/>
      <c r="AD880" s="138"/>
      <c r="AE880" s="138"/>
      <c r="AF880" s="278"/>
    </row>
    <row r="881" spans="1:38" ht="114.75">
      <c r="A881" s="639">
        <v>22</v>
      </c>
      <c r="B881" s="121" t="s">
        <v>16023</v>
      </c>
      <c r="C881" s="121" t="s">
        <v>6769</v>
      </c>
      <c r="D881" s="121" t="s">
        <v>7027</v>
      </c>
      <c r="E881" s="622" t="s">
        <v>40</v>
      </c>
      <c r="F881" s="14" t="s">
        <v>19012</v>
      </c>
      <c r="G881" s="622" t="s">
        <v>51</v>
      </c>
      <c r="H881" s="622">
        <v>1</v>
      </c>
      <c r="I881" s="622" t="s">
        <v>16485</v>
      </c>
      <c r="J881" s="138"/>
      <c r="K881" s="138"/>
      <c r="L881" s="622" t="s">
        <v>51</v>
      </c>
      <c r="M881" s="206"/>
      <c r="N881" s="155"/>
      <c r="O881" s="622">
        <v>0</v>
      </c>
      <c r="P881" s="622">
        <v>0</v>
      </c>
      <c r="Q881" s="622">
        <v>0</v>
      </c>
      <c r="R881" s="622">
        <v>0</v>
      </c>
      <c r="S881" s="622">
        <v>0</v>
      </c>
      <c r="T881" s="622">
        <v>0</v>
      </c>
      <c r="U881" s="622">
        <v>0</v>
      </c>
      <c r="V881" s="622">
        <v>0</v>
      </c>
      <c r="W881" s="622">
        <v>0</v>
      </c>
      <c r="X881" s="366">
        <v>24</v>
      </c>
      <c r="Y881" s="622">
        <v>0</v>
      </c>
      <c r="Z881" s="622" t="s">
        <v>51</v>
      </c>
      <c r="AA881" s="123" t="s">
        <v>5289</v>
      </c>
      <c r="AB881" s="123" t="s">
        <v>5289</v>
      </c>
      <c r="AC881" s="138"/>
      <c r="AD881" s="138"/>
      <c r="AE881" s="138"/>
      <c r="AF881" s="278"/>
    </row>
    <row r="882" spans="1:38" ht="114.75">
      <c r="A882" s="639">
        <v>23</v>
      </c>
      <c r="B882" s="121" t="s">
        <v>6760</v>
      </c>
      <c r="C882" s="121" t="s">
        <v>6769</v>
      </c>
      <c r="D882" s="121" t="s">
        <v>7027</v>
      </c>
      <c r="E882" s="622" t="s">
        <v>40</v>
      </c>
      <c r="F882" s="14" t="s">
        <v>19012</v>
      </c>
      <c r="G882" s="622" t="s">
        <v>51</v>
      </c>
      <c r="H882" s="622">
        <v>1</v>
      </c>
      <c r="I882" s="622" t="s">
        <v>16485</v>
      </c>
      <c r="J882" s="622" t="s">
        <v>5725</v>
      </c>
      <c r="K882" s="622" t="s">
        <v>6683</v>
      </c>
      <c r="L882" s="622" t="s">
        <v>51</v>
      </c>
      <c r="M882" s="206"/>
      <c r="N882" s="155"/>
      <c r="O882" s="622">
        <v>0</v>
      </c>
      <c r="P882" s="622">
        <v>0</v>
      </c>
      <c r="Q882" s="622">
        <v>0</v>
      </c>
      <c r="R882" s="622">
        <v>0</v>
      </c>
      <c r="S882" s="622">
        <v>0</v>
      </c>
      <c r="T882" s="622">
        <v>0</v>
      </c>
      <c r="U882" s="622">
        <v>0</v>
      </c>
      <c r="V882" s="622">
        <v>0</v>
      </c>
      <c r="W882" s="622">
        <v>0</v>
      </c>
      <c r="X882" s="366">
        <v>77</v>
      </c>
      <c r="Y882" s="622">
        <v>0</v>
      </c>
      <c r="Z882" s="622" t="s">
        <v>51</v>
      </c>
      <c r="AA882" s="123" t="s">
        <v>5289</v>
      </c>
      <c r="AB882" s="123" t="s">
        <v>5289</v>
      </c>
      <c r="AC882" s="138"/>
      <c r="AD882" s="138"/>
      <c r="AE882" s="138"/>
      <c r="AF882" s="278"/>
    </row>
    <row r="883" spans="1:38" ht="114.75">
      <c r="A883" s="639">
        <v>24</v>
      </c>
      <c r="B883" s="121" t="s">
        <v>6761</v>
      </c>
      <c r="C883" s="121" t="s">
        <v>6769</v>
      </c>
      <c r="D883" s="121" t="s">
        <v>7027</v>
      </c>
      <c r="E883" s="622" t="s">
        <v>40</v>
      </c>
      <c r="F883" s="14" t="s">
        <v>19012</v>
      </c>
      <c r="G883" s="622" t="s">
        <v>51</v>
      </c>
      <c r="H883" s="622">
        <v>1</v>
      </c>
      <c r="I883" s="622" t="s">
        <v>16485</v>
      </c>
      <c r="J883" s="622" t="s">
        <v>5725</v>
      </c>
      <c r="K883" s="622" t="s">
        <v>6762</v>
      </c>
      <c r="L883" s="622" t="s">
        <v>40</v>
      </c>
      <c r="M883" s="121" t="s">
        <v>18606</v>
      </c>
      <c r="N883" s="366">
        <v>4</v>
      </c>
      <c r="O883" s="622">
        <v>0</v>
      </c>
      <c r="P883" s="622">
        <v>0</v>
      </c>
      <c r="Q883" s="622">
        <v>0</v>
      </c>
      <c r="R883" s="622">
        <v>0</v>
      </c>
      <c r="S883" s="622">
        <v>0</v>
      </c>
      <c r="T883" s="622">
        <v>0</v>
      </c>
      <c r="U883" s="622">
        <v>0</v>
      </c>
      <c r="V883" s="622">
        <v>0</v>
      </c>
      <c r="W883" s="622">
        <v>0</v>
      </c>
      <c r="X883" s="366">
        <v>31</v>
      </c>
      <c r="Y883" s="622">
        <v>0</v>
      </c>
      <c r="Z883" s="622" t="s">
        <v>51</v>
      </c>
      <c r="AA883" s="123" t="s">
        <v>5289</v>
      </c>
      <c r="AB883" s="123" t="s">
        <v>5289</v>
      </c>
      <c r="AC883" s="138"/>
      <c r="AD883" s="138"/>
      <c r="AE883" s="138"/>
      <c r="AF883" s="278"/>
    </row>
    <row r="884" spans="1:38" ht="114.75">
      <c r="A884" s="639">
        <v>25</v>
      </c>
      <c r="B884" s="121" t="s">
        <v>16024</v>
      </c>
      <c r="C884" s="121" t="s">
        <v>6769</v>
      </c>
      <c r="D884" s="121" t="s">
        <v>7027</v>
      </c>
      <c r="E884" s="622" t="s">
        <v>40</v>
      </c>
      <c r="F884" s="14" t="s">
        <v>19012</v>
      </c>
      <c r="G884" s="622" t="s">
        <v>51</v>
      </c>
      <c r="H884" s="622">
        <v>1</v>
      </c>
      <c r="I884" s="622" t="s">
        <v>16485</v>
      </c>
      <c r="J884" s="138"/>
      <c r="K884" s="138"/>
      <c r="L884" s="622" t="s">
        <v>51</v>
      </c>
      <c r="M884" s="206"/>
      <c r="N884" s="155"/>
      <c r="O884" s="622">
        <v>0</v>
      </c>
      <c r="P884" s="622">
        <v>0</v>
      </c>
      <c r="Q884" s="622">
        <v>0</v>
      </c>
      <c r="R884" s="622">
        <v>0</v>
      </c>
      <c r="S884" s="622">
        <v>0</v>
      </c>
      <c r="T884" s="622">
        <v>0</v>
      </c>
      <c r="U884" s="622">
        <v>0</v>
      </c>
      <c r="V884" s="622">
        <v>0</v>
      </c>
      <c r="W884" s="622">
        <v>0</v>
      </c>
      <c r="X884" s="366">
        <v>203</v>
      </c>
      <c r="Y884" s="622">
        <v>0</v>
      </c>
      <c r="Z884" s="622" t="s">
        <v>51</v>
      </c>
      <c r="AA884" s="123" t="s">
        <v>5289</v>
      </c>
      <c r="AB884" s="123" t="s">
        <v>5289</v>
      </c>
      <c r="AC884" s="138"/>
      <c r="AD884" s="138"/>
      <c r="AE884" s="138"/>
      <c r="AF884" s="278"/>
    </row>
    <row r="885" spans="1:38" ht="114.75">
      <c r="A885" s="639">
        <v>26</v>
      </c>
      <c r="B885" s="121" t="s">
        <v>6763</v>
      </c>
      <c r="C885" s="121" t="s">
        <v>6769</v>
      </c>
      <c r="D885" s="121" t="s">
        <v>7027</v>
      </c>
      <c r="E885" s="622" t="s">
        <v>40</v>
      </c>
      <c r="F885" s="14" t="s">
        <v>19012</v>
      </c>
      <c r="G885" s="622" t="s">
        <v>51</v>
      </c>
      <c r="H885" s="622">
        <v>1</v>
      </c>
      <c r="I885" s="622" t="s">
        <v>16485</v>
      </c>
      <c r="J885" s="622" t="s">
        <v>5725</v>
      </c>
      <c r="K885" s="622" t="s">
        <v>6764</v>
      </c>
      <c r="L885" s="622" t="s">
        <v>51</v>
      </c>
      <c r="M885" s="206"/>
      <c r="N885" s="155"/>
      <c r="O885" s="622">
        <v>0</v>
      </c>
      <c r="P885" s="622">
        <v>0</v>
      </c>
      <c r="Q885" s="622">
        <v>0</v>
      </c>
      <c r="R885" s="622">
        <v>0</v>
      </c>
      <c r="S885" s="622">
        <v>0</v>
      </c>
      <c r="T885" s="622">
        <v>0</v>
      </c>
      <c r="U885" s="622">
        <v>0</v>
      </c>
      <c r="V885" s="622">
        <v>0</v>
      </c>
      <c r="W885" s="622">
        <v>0</v>
      </c>
      <c r="X885" s="366">
        <v>13</v>
      </c>
      <c r="Y885" s="622">
        <v>0</v>
      </c>
      <c r="Z885" s="622" t="s">
        <v>51</v>
      </c>
      <c r="AA885" s="123" t="s">
        <v>5289</v>
      </c>
      <c r="AB885" s="123" t="s">
        <v>5289</v>
      </c>
      <c r="AC885" s="138"/>
      <c r="AD885" s="138"/>
      <c r="AE885" s="138"/>
      <c r="AF885" s="278"/>
    </row>
    <row r="886" spans="1:38" ht="51">
      <c r="A886" s="639">
        <v>27</v>
      </c>
      <c r="B886" s="121" t="s">
        <v>6765</v>
      </c>
      <c r="C886" s="121" t="s">
        <v>16025</v>
      </c>
      <c r="D886" s="121" t="s">
        <v>7027</v>
      </c>
      <c r="E886" s="622" t="s">
        <v>40</v>
      </c>
      <c r="F886" s="622" t="s">
        <v>51</v>
      </c>
      <c r="G886" s="138"/>
      <c r="H886" s="138"/>
      <c r="I886" s="138"/>
      <c r="J886" s="138"/>
      <c r="K886" s="138"/>
      <c r="L886" s="622" t="s">
        <v>51</v>
      </c>
      <c r="M886" s="206"/>
      <c r="N886" s="155"/>
      <c r="O886" s="622">
        <v>0</v>
      </c>
      <c r="P886" s="622">
        <v>0</v>
      </c>
      <c r="Q886" s="622">
        <v>0</v>
      </c>
      <c r="R886" s="622">
        <v>0</v>
      </c>
      <c r="S886" s="622">
        <v>0</v>
      </c>
      <c r="T886" s="622">
        <v>0</v>
      </c>
      <c r="U886" s="622">
        <v>0</v>
      </c>
      <c r="V886" s="622">
        <v>0</v>
      </c>
      <c r="W886" s="622">
        <v>0</v>
      </c>
      <c r="X886" s="366">
        <v>9</v>
      </c>
      <c r="Y886" s="622">
        <v>0</v>
      </c>
      <c r="Z886" s="622" t="s">
        <v>51</v>
      </c>
      <c r="AA886" s="123" t="s">
        <v>5289</v>
      </c>
      <c r="AB886" s="123" t="s">
        <v>5289</v>
      </c>
      <c r="AC886" s="138"/>
      <c r="AD886" s="138"/>
      <c r="AE886" s="138"/>
      <c r="AF886" s="278"/>
    </row>
    <row r="887" spans="1:38" ht="102">
      <c r="A887" s="639">
        <v>28</v>
      </c>
      <c r="B887" s="121" t="s">
        <v>20077</v>
      </c>
      <c r="C887" s="121" t="s">
        <v>16025</v>
      </c>
      <c r="D887" s="121" t="s">
        <v>20268</v>
      </c>
      <c r="E887" s="622" t="s">
        <v>40</v>
      </c>
      <c r="F887" s="622" t="s">
        <v>51</v>
      </c>
      <c r="G887" s="138"/>
      <c r="H887" s="138"/>
      <c r="I887" s="138"/>
      <c r="J887" s="622" t="s">
        <v>5725</v>
      </c>
      <c r="K887" s="622" t="s">
        <v>6766</v>
      </c>
      <c r="L887" s="622" t="s">
        <v>51</v>
      </c>
      <c r="M887" s="206"/>
      <c r="N887" s="366">
        <v>0</v>
      </c>
      <c r="O887" s="622">
        <v>0</v>
      </c>
      <c r="P887" s="622">
        <v>0</v>
      </c>
      <c r="Q887" s="622">
        <v>0</v>
      </c>
      <c r="R887" s="622">
        <v>0</v>
      </c>
      <c r="S887" s="622">
        <v>0</v>
      </c>
      <c r="T887" s="622">
        <v>0</v>
      </c>
      <c r="U887" s="622">
        <v>0</v>
      </c>
      <c r="V887" s="622">
        <v>0</v>
      </c>
      <c r="W887" s="622">
        <v>0</v>
      </c>
      <c r="X887" s="366">
        <v>7</v>
      </c>
      <c r="Y887" s="622">
        <v>0</v>
      </c>
      <c r="Z887" s="622" t="s">
        <v>51</v>
      </c>
      <c r="AA887" s="123" t="s">
        <v>5289</v>
      </c>
      <c r="AB887" s="123" t="s">
        <v>5289</v>
      </c>
      <c r="AC887" s="138"/>
      <c r="AD887" s="138"/>
      <c r="AE887" s="138"/>
      <c r="AF887" s="278"/>
    </row>
    <row r="888" spans="1:38" s="42" customFormat="1" ht="15.75" customHeight="1" thickBot="1">
      <c r="A888" s="18"/>
      <c r="B888" s="18">
        <v>28</v>
      </c>
      <c r="C888" s="18"/>
      <c r="D888" s="18">
        <v>28</v>
      </c>
      <c r="E888" s="18">
        <v>28</v>
      </c>
      <c r="F888" s="18">
        <v>10</v>
      </c>
      <c r="G888" s="18">
        <v>0</v>
      </c>
      <c r="H888" s="18">
        <v>1</v>
      </c>
      <c r="I888" s="18"/>
      <c r="J888" s="18">
        <v>1</v>
      </c>
      <c r="K888" s="18">
        <v>17</v>
      </c>
      <c r="L888" s="18">
        <v>9</v>
      </c>
      <c r="M888" s="200"/>
      <c r="N888" s="18">
        <f t="shared" ref="N888:O888" si="114">SUM(N860:N887)</f>
        <v>43</v>
      </c>
      <c r="O888" s="18">
        <f t="shared" si="114"/>
        <v>0</v>
      </c>
      <c r="P888" s="18">
        <f t="shared" ref="P888:Q888" si="115">SUM(P860:P887)</f>
        <v>0</v>
      </c>
      <c r="Q888" s="18">
        <f t="shared" si="115"/>
        <v>0</v>
      </c>
      <c r="R888" s="18">
        <f t="shared" ref="R888" si="116">SUM(R860:R887)</f>
        <v>0</v>
      </c>
      <c r="S888" s="18">
        <f t="shared" ref="S888" si="117">SUM(S860:S887)</f>
        <v>0</v>
      </c>
      <c r="T888" s="18">
        <f t="shared" ref="T888:U888" si="118">SUM(T860:T887)</f>
        <v>0</v>
      </c>
      <c r="U888" s="18">
        <f t="shared" si="118"/>
        <v>0</v>
      </c>
      <c r="V888" s="18">
        <f t="shared" ref="V888:W888" si="119">SUM(V860:V887)</f>
        <v>0</v>
      </c>
      <c r="W888" s="18">
        <f t="shared" si="119"/>
        <v>0</v>
      </c>
      <c r="X888" s="18">
        <f t="shared" ref="X888:Y888" si="120">SUM(X860:X887)</f>
        <v>1426</v>
      </c>
      <c r="Y888" s="18">
        <f t="shared" si="120"/>
        <v>0</v>
      </c>
      <c r="Z888" s="18">
        <v>0</v>
      </c>
      <c r="AA888" s="18">
        <v>1</v>
      </c>
      <c r="AB888" s="18">
        <v>1</v>
      </c>
      <c r="AC888" s="18"/>
      <c r="AD888" s="18"/>
      <c r="AE888" s="18"/>
      <c r="AF888" s="18"/>
      <c r="AG888" s="173"/>
    </row>
    <row r="889" spans="1:38" ht="15.75" customHeight="1" thickBot="1">
      <c r="A889" s="660" t="s">
        <v>206</v>
      </c>
      <c r="B889" s="661"/>
      <c r="C889" s="661"/>
      <c r="D889" s="661"/>
      <c r="E889" s="661"/>
      <c r="F889" s="661"/>
      <c r="G889" s="661"/>
      <c r="H889" s="661"/>
      <c r="I889" s="661"/>
      <c r="J889" s="661"/>
      <c r="K889" s="661"/>
      <c r="L889" s="661"/>
      <c r="M889" s="661"/>
      <c r="N889" s="661"/>
      <c r="O889" s="661"/>
      <c r="P889" s="661"/>
      <c r="Q889" s="661"/>
      <c r="R889" s="661"/>
      <c r="S889" s="661"/>
      <c r="T889" s="661"/>
      <c r="U889" s="661"/>
      <c r="V889" s="661"/>
      <c r="W889" s="661"/>
      <c r="X889" s="661"/>
      <c r="Y889" s="661"/>
      <c r="Z889" s="661"/>
      <c r="AA889" s="661"/>
      <c r="AB889" s="661"/>
      <c r="AC889" s="661"/>
      <c r="AD889" s="661"/>
      <c r="AE889" s="661"/>
      <c r="AF889" s="662"/>
    </row>
    <row r="890" spans="1:38" s="46" customFormat="1" ht="102" customHeight="1">
      <c r="A890" s="639">
        <v>1</v>
      </c>
      <c r="B890" s="121" t="s">
        <v>6873</v>
      </c>
      <c r="C890" s="121" t="s">
        <v>6886</v>
      </c>
      <c r="D890" s="121" t="s">
        <v>7028</v>
      </c>
      <c r="E890" s="622" t="s">
        <v>40</v>
      </c>
      <c r="F890" s="622" t="s">
        <v>16683</v>
      </c>
      <c r="G890" s="138"/>
      <c r="H890" s="138"/>
      <c r="I890" s="138"/>
      <c r="J890" s="624" t="s">
        <v>1315</v>
      </c>
      <c r="K890" s="138"/>
      <c r="L890" s="622" t="s">
        <v>51</v>
      </c>
      <c r="M890" s="206"/>
      <c r="N890" s="155"/>
      <c r="O890" s="624">
        <v>0</v>
      </c>
      <c r="P890" s="624">
        <v>0</v>
      </c>
      <c r="Q890" s="624">
        <v>0</v>
      </c>
      <c r="R890" s="624">
        <v>0</v>
      </c>
      <c r="S890" s="624">
        <v>0</v>
      </c>
      <c r="T890" s="624">
        <v>0</v>
      </c>
      <c r="U890" s="624">
        <v>0</v>
      </c>
      <c r="V890" s="624">
        <v>0</v>
      </c>
      <c r="W890" s="624">
        <v>0</v>
      </c>
      <c r="X890" s="364">
        <v>0</v>
      </c>
      <c r="Y890" s="624">
        <v>0</v>
      </c>
      <c r="Z890" s="622" t="s">
        <v>40</v>
      </c>
      <c r="AA890" s="121" t="s">
        <v>16026</v>
      </c>
      <c r="AB890" s="622" t="s">
        <v>1315</v>
      </c>
      <c r="AC890" s="84" t="s">
        <v>6879</v>
      </c>
      <c r="AD890" s="84" t="s">
        <v>6880</v>
      </c>
      <c r="AE890" s="84" t="s">
        <v>6881</v>
      </c>
      <c r="AF890" s="84" t="s">
        <v>6882</v>
      </c>
      <c r="AG890" s="194"/>
    </row>
    <row r="891" spans="1:38" ht="76.5">
      <c r="A891" s="639">
        <v>2</v>
      </c>
      <c r="B891" s="121" t="s">
        <v>6874</v>
      </c>
      <c r="C891" s="121" t="s">
        <v>6886</v>
      </c>
      <c r="D891" s="121" t="s">
        <v>6885</v>
      </c>
      <c r="E891" s="622" t="s">
        <v>40</v>
      </c>
      <c r="F891" s="138"/>
      <c r="G891" s="138"/>
      <c r="H891" s="138"/>
      <c r="I891" s="138"/>
      <c r="J891" s="138"/>
      <c r="K891" s="138"/>
      <c r="L891" s="622" t="s">
        <v>51</v>
      </c>
      <c r="M891" s="206"/>
      <c r="N891" s="155"/>
      <c r="O891" s="624">
        <v>0</v>
      </c>
      <c r="P891" s="624">
        <v>0</v>
      </c>
      <c r="Q891" s="624">
        <v>0</v>
      </c>
      <c r="R891" s="624">
        <v>0</v>
      </c>
      <c r="S891" s="624">
        <v>0</v>
      </c>
      <c r="T891" s="624">
        <v>0</v>
      </c>
      <c r="U891" s="624">
        <v>0</v>
      </c>
      <c r="V891" s="624">
        <v>0</v>
      </c>
      <c r="W891" s="624">
        <v>0</v>
      </c>
      <c r="X891" s="364">
        <v>0</v>
      </c>
      <c r="Y891" s="624">
        <v>0</v>
      </c>
      <c r="Z891" s="622" t="s">
        <v>40</v>
      </c>
      <c r="AA891" s="123" t="s">
        <v>5289</v>
      </c>
      <c r="AB891" s="138"/>
      <c r="AC891" s="131" t="s">
        <v>5289</v>
      </c>
      <c r="AD891" s="131" t="s">
        <v>5289</v>
      </c>
      <c r="AE891" s="131" t="s">
        <v>5289</v>
      </c>
      <c r="AF891" s="133" t="s">
        <v>5289</v>
      </c>
    </row>
    <row r="892" spans="1:38" ht="89.25">
      <c r="A892" s="639">
        <v>3</v>
      </c>
      <c r="B892" s="627" t="s">
        <v>6875</v>
      </c>
      <c r="C892" s="627" t="s">
        <v>6886</v>
      </c>
      <c r="D892" s="627" t="s">
        <v>7029</v>
      </c>
      <c r="E892" s="622" t="s">
        <v>40</v>
      </c>
      <c r="F892" s="138"/>
      <c r="G892" s="138"/>
      <c r="H892" s="138"/>
      <c r="I892" s="138"/>
      <c r="J892" s="138"/>
      <c r="K892" s="138"/>
      <c r="L892" s="622" t="s">
        <v>51</v>
      </c>
      <c r="M892" s="206"/>
      <c r="N892" s="155"/>
      <c r="O892" s="624">
        <v>0</v>
      </c>
      <c r="P892" s="624">
        <v>0</v>
      </c>
      <c r="Q892" s="624">
        <v>0</v>
      </c>
      <c r="R892" s="624">
        <v>0</v>
      </c>
      <c r="S892" s="624">
        <v>0</v>
      </c>
      <c r="T892" s="624">
        <v>0</v>
      </c>
      <c r="U892" s="624">
        <v>0</v>
      </c>
      <c r="V892" s="624">
        <v>0</v>
      </c>
      <c r="W892" s="624">
        <v>0</v>
      </c>
      <c r="X892" s="364">
        <v>0</v>
      </c>
      <c r="Y892" s="624">
        <v>0</v>
      </c>
      <c r="Z892" s="622" t="s">
        <v>40</v>
      </c>
      <c r="AA892" s="123" t="s">
        <v>5289</v>
      </c>
      <c r="AB892" s="138"/>
      <c r="AC892" s="131" t="s">
        <v>5289</v>
      </c>
      <c r="AD892" s="131" t="s">
        <v>5289</v>
      </c>
      <c r="AE892" s="131" t="s">
        <v>5289</v>
      </c>
      <c r="AF892" s="133" t="s">
        <v>5289</v>
      </c>
    </row>
    <row r="893" spans="1:38" ht="76.5" customHeight="1">
      <c r="A893" s="639">
        <v>4</v>
      </c>
      <c r="B893" s="627" t="s">
        <v>6876</v>
      </c>
      <c r="C893" s="627" t="s">
        <v>6886</v>
      </c>
      <c r="D893" s="627" t="s">
        <v>7030</v>
      </c>
      <c r="E893" s="622" t="s">
        <v>40</v>
      </c>
      <c r="F893" s="138"/>
      <c r="G893" s="138"/>
      <c r="H893" s="138"/>
      <c r="I893" s="138"/>
      <c r="J893" s="138"/>
      <c r="K893" s="138"/>
      <c r="L893" s="622" t="s">
        <v>51</v>
      </c>
      <c r="M893" s="206"/>
      <c r="N893" s="155"/>
      <c r="O893" s="624">
        <v>0</v>
      </c>
      <c r="P893" s="624">
        <v>0</v>
      </c>
      <c r="Q893" s="624">
        <v>0</v>
      </c>
      <c r="R893" s="624">
        <v>0</v>
      </c>
      <c r="S893" s="624">
        <v>0</v>
      </c>
      <c r="T893" s="624">
        <v>0</v>
      </c>
      <c r="U893" s="624">
        <v>0</v>
      </c>
      <c r="V893" s="624">
        <v>0</v>
      </c>
      <c r="W893" s="624">
        <v>0</v>
      </c>
      <c r="X893" s="364">
        <v>0</v>
      </c>
      <c r="Y893" s="624">
        <v>0</v>
      </c>
      <c r="Z893" s="622" t="s">
        <v>40</v>
      </c>
      <c r="AA893" s="123" t="s">
        <v>5289</v>
      </c>
      <c r="AB893" s="138"/>
      <c r="AC893" s="131" t="s">
        <v>5289</v>
      </c>
      <c r="AD893" s="131" t="s">
        <v>5289</v>
      </c>
      <c r="AE893" s="131" t="s">
        <v>5289</v>
      </c>
      <c r="AF893" s="133" t="s">
        <v>5289</v>
      </c>
    </row>
    <row r="894" spans="1:38" s="47" customFormat="1" ht="216.75">
      <c r="A894" s="639">
        <v>5</v>
      </c>
      <c r="B894" s="627" t="s">
        <v>6877</v>
      </c>
      <c r="C894" s="627" t="s">
        <v>6886</v>
      </c>
      <c r="D894" s="627" t="s">
        <v>7031</v>
      </c>
      <c r="E894" s="624" t="s">
        <v>40</v>
      </c>
      <c r="F894" s="138"/>
      <c r="G894" s="138"/>
      <c r="H894" s="138"/>
      <c r="I894" s="138"/>
      <c r="J894" s="138"/>
      <c r="K894" s="138"/>
      <c r="L894" s="624" t="s">
        <v>51</v>
      </c>
      <c r="M894" s="206"/>
      <c r="N894" s="155"/>
      <c r="O894" s="624">
        <v>0</v>
      </c>
      <c r="P894" s="624">
        <v>0</v>
      </c>
      <c r="Q894" s="624">
        <v>0</v>
      </c>
      <c r="R894" s="624">
        <v>0</v>
      </c>
      <c r="S894" s="624">
        <v>0</v>
      </c>
      <c r="T894" s="624">
        <v>0</v>
      </c>
      <c r="U894" s="624">
        <v>0</v>
      </c>
      <c r="V894" s="624">
        <v>0</v>
      </c>
      <c r="W894" s="624">
        <v>0</v>
      </c>
      <c r="X894" s="364">
        <v>0</v>
      </c>
      <c r="Y894" s="624">
        <v>0</v>
      </c>
      <c r="Z894" s="624" t="s">
        <v>40</v>
      </c>
      <c r="AA894" s="629" t="s">
        <v>5289</v>
      </c>
      <c r="AB894" s="138"/>
      <c r="AC894" s="131" t="s">
        <v>5289</v>
      </c>
      <c r="AD894" s="131" t="s">
        <v>5289</v>
      </c>
      <c r="AE894" s="131" t="s">
        <v>5289</v>
      </c>
      <c r="AF894" s="133" t="s">
        <v>5289</v>
      </c>
      <c r="AG894" s="87"/>
      <c r="AH894" s="87"/>
      <c r="AI894" s="87"/>
      <c r="AJ894" s="87"/>
      <c r="AK894" s="87"/>
      <c r="AL894" s="87"/>
    </row>
    <row r="895" spans="1:38" ht="76.5">
      <c r="A895" s="639">
        <v>6</v>
      </c>
      <c r="B895" s="627" t="s">
        <v>6878</v>
      </c>
      <c r="C895" s="627" t="s">
        <v>6886</v>
      </c>
      <c r="D895" s="627" t="s">
        <v>7032</v>
      </c>
      <c r="E895" s="622" t="s">
        <v>40</v>
      </c>
      <c r="F895" s="138"/>
      <c r="G895" s="138"/>
      <c r="H895" s="138"/>
      <c r="I895" s="138"/>
      <c r="J895" s="138"/>
      <c r="K895" s="138"/>
      <c r="L895" s="622" t="s">
        <v>51</v>
      </c>
      <c r="M895" s="206"/>
      <c r="N895" s="155"/>
      <c r="O895" s="624">
        <v>0</v>
      </c>
      <c r="P895" s="624">
        <v>0</v>
      </c>
      <c r="Q895" s="624">
        <v>0</v>
      </c>
      <c r="R895" s="624">
        <v>0</v>
      </c>
      <c r="S895" s="624">
        <v>0</v>
      </c>
      <c r="T895" s="624">
        <v>0</v>
      </c>
      <c r="U895" s="624">
        <v>0</v>
      </c>
      <c r="V895" s="624">
        <v>0</v>
      </c>
      <c r="W895" s="624">
        <v>0</v>
      </c>
      <c r="X895" s="364">
        <v>0</v>
      </c>
      <c r="Y895" s="624">
        <v>0</v>
      </c>
      <c r="Z895" s="622" t="s">
        <v>40</v>
      </c>
      <c r="AA895" s="123" t="s">
        <v>5289</v>
      </c>
      <c r="AB895" s="138"/>
      <c r="AC895" s="131" t="s">
        <v>5289</v>
      </c>
      <c r="AD895" s="131" t="s">
        <v>5289</v>
      </c>
      <c r="AE895" s="131" t="s">
        <v>5289</v>
      </c>
      <c r="AF895" s="133" t="s">
        <v>5289</v>
      </c>
    </row>
    <row r="896" spans="1:38" s="44" customFormat="1" ht="91.5" customHeight="1">
      <c r="A896" s="639">
        <v>7</v>
      </c>
      <c r="B896" s="121" t="s">
        <v>17667</v>
      </c>
      <c r="C896" s="121" t="s">
        <v>6886</v>
      </c>
      <c r="D896" s="22" t="s">
        <v>17668</v>
      </c>
      <c r="E896" s="622" t="s">
        <v>40</v>
      </c>
      <c r="F896" s="138"/>
      <c r="G896" s="138"/>
      <c r="H896" s="138"/>
      <c r="I896" s="138"/>
      <c r="J896" s="138"/>
      <c r="K896" s="138"/>
      <c r="L896" s="622" t="s">
        <v>51</v>
      </c>
      <c r="M896" s="206"/>
      <c r="N896" s="155"/>
      <c r="O896" s="624">
        <v>0</v>
      </c>
      <c r="P896" s="624">
        <v>0</v>
      </c>
      <c r="Q896" s="624">
        <v>0</v>
      </c>
      <c r="R896" s="624">
        <v>0</v>
      </c>
      <c r="S896" s="624">
        <v>0</v>
      </c>
      <c r="T896" s="624">
        <v>0</v>
      </c>
      <c r="U896" s="624">
        <v>0</v>
      </c>
      <c r="V896" s="624">
        <v>0</v>
      </c>
      <c r="W896" s="624">
        <v>0</v>
      </c>
      <c r="X896" s="364">
        <v>0</v>
      </c>
      <c r="Y896" s="624">
        <v>0</v>
      </c>
      <c r="Z896" s="622" t="s">
        <v>40</v>
      </c>
      <c r="AA896" s="123" t="s">
        <v>5289</v>
      </c>
      <c r="AB896" s="138"/>
      <c r="AC896" s="131" t="s">
        <v>5289</v>
      </c>
      <c r="AD896" s="131" t="s">
        <v>5289</v>
      </c>
      <c r="AE896" s="131" t="s">
        <v>5289</v>
      </c>
      <c r="AF896" s="133" t="s">
        <v>5289</v>
      </c>
      <c r="AG896" s="107"/>
      <c r="AH896" s="107"/>
      <c r="AI896" s="107"/>
      <c r="AJ896" s="107"/>
      <c r="AK896" s="107"/>
      <c r="AL896" s="107"/>
    </row>
    <row r="897" spans="1:38" s="44" customFormat="1" ht="91.5" customHeight="1">
      <c r="A897" s="639">
        <v>8</v>
      </c>
      <c r="B897" s="367" t="s">
        <v>18059</v>
      </c>
      <c r="C897" s="515" t="s">
        <v>6886</v>
      </c>
      <c r="D897" s="543" t="s">
        <v>18060</v>
      </c>
      <c r="E897" s="622" t="s">
        <v>40</v>
      </c>
      <c r="F897" s="138"/>
      <c r="G897" s="138"/>
      <c r="H897" s="138"/>
      <c r="I897" s="138"/>
      <c r="J897" s="138"/>
      <c r="K897" s="138"/>
      <c r="L897" s="622" t="s">
        <v>51</v>
      </c>
      <c r="M897" s="206"/>
      <c r="N897" s="155"/>
      <c r="O897" s="624">
        <v>0</v>
      </c>
      <c r="P897" s="624">
        <v>0</v>
      </c>
      <c r="Q897" s="624">
        <v>0</v>
      </c>
      <c r="R897" s="624">
        <v>0</v>
      </c>
      <c r="S897" s="624">
        <v>0</v>
      </c>
      <c r="T897" s="624">
        <v>0</v>
      </c>
      <c r="U897" s="624">
        <v>0</v>
      </c>
      <c r="V897" s="624">
        <v>0</v>
      </c>
      <c r="W897" s="624">
        <v>0</v>
      </c>
      <c r="X897" s="364">
        <v>0</v>
      </c>
      <c r="Y897" s="624">
        <v>0</v>
      </c>
      <c r="Z897" s="622" t="s">
        <v>51</v>
      </c>
      <c r="AA897" s="123" t="s">
        <v>5289</v>
      </c>
      <c r="AB897" s="138"/>
      <c r="AC897" s="131" t="s">
        <v>5289</v>
      </c>
      <c r="AD897" s="131" t="s">
        <v>5289</v>
      </c>
      <c r="AE897" s="131" t="s">
        <v>5289</v>
      </c>
      <c r="AF897" s="133" t="s">
        <v>5289</v>
      </c>
      <c r="AG897" s="107"/>
      <c r="AH897" s="107"/>
      <c r="AI897" s="107"/>
      <c r="AJ897" s="107"/>
      <c r="AK897" s="107"/>
      <c r="AL897" s="107"/>
    </row>
    <row r="898" spans="1:38" s="44" customFormat="1" ht="91.5" customHeight="1">
      <c r="A898" s="639">
        <v>9</v>
      </c>
      <c r="B898" s="367" t="s">
        <v>18061</v>
      </c>
      <c r="C898" s="515" t="s">
        <v>6886</v>
      </c>
      <c r="D898" s="543" t="s">
        <v>18062</v>
      </c>
      <c r="E898" s="622" t="s">
        <v>40</v>
      </c>
      <c r="F898" s="138"/>
      <c r="G898" s="138"/>
      <c r="H898" s="138"/>
      <c r="I898" s="138"/>
      <c r="J898" s="138"/>
      <c r="K898" s="138"/>
      <c r="L898" s="622" t="s">
        <v>51</v>
      </c>
      <c r="M898" s="206"/>
      <c r="N898" s="155"/>
      <c r="O898" s="624">
        <v>0</v>
      </c>
      <c r="P898" s="624">
        <v>0</v>
      </c>
      <c r="Q898" s="624">
        <v>0</v>
      </c>
      <c r="R898" s="624">
        <v>0</v>
      </c>
      <c r="S898" s="624">
        <v>0</v>
      </c>
      <c r="T898" s="624">
        <v>0</v>
      </c>
      <c r="U898" s="624">
        <v>0</v>
      </c>
      <c r="V898" s="624">
        <v>0</v>
      </c>
      <c r="W898" s="624">
        <v>0</v>
      </c>
      <c r="X898" s="364">
        <v>0</v>
      </c>
      <c r="Y898" s="624">
        <v>0</v>
      </c>
      <c r="Z898" s="622" t="s">
        <v>51</v>
      </c>
      <c r="AA898" s="123" t="s">
        <v>5289</v>
      </c>
      <c r="AB898" s="138"/>
      <c r="AC898" s="131" t="s">
        <v>5289</v>
      </c>
      <c r="AD898" s="131" t="s">
        <v>5289</v>
      </c>
      <c r="AE898" s="131" t="s">
        <v>5289</v>
      </c>
      <c r="AF898" s="133" t="s">
        <v>5289</v>
      </c>
      <c r="AG898" s="107"/>
      <c r="AH898" s="107"/>
      <c r="AI898" s="107"/>
      <c r="AJ898" s="107"/>
      <c r="AK898" s="107"/>
      <c r="AL898" s="107"/>
    </row>
    <row r="899" spans="1:38" s="42" customFormat="1" ht="15.75" customHeight="1" thickBot="1">
      <c r="A899" s="18"/>
      <c r="B899" s="18">
        <v>9</v>
      </c>
      <c r="C899" s="18"/>
      <c r="D899" s="18">
        <v>9</v>
      </c>
      <c r="E899" s="18">
        <v>9</v>
      </c>
      <c r="F899" s="18"/>
      <c r="G899" s="18"/>
      <c r="H899" s="18">
        <v>0</v>
      </c>
      <c r="I899" s="18"/>
      <c r="J899" s="18">
        <v>0</v>
      </c>
      <c r="K899" s="18">
        <v>0</v>
      </c>
      <c r="L899" s="18">
        <v>0</v>
      </c>
      <c r="M899" s="200"/>
      <c r="N899" s="18">
        <f t="shared" ref="N899:O899" si="121">SUM(N890:N898)</f>
        <v>0</v>
      </c>
      <c r="O899" s="18">
        <f t="shared" si="121"/>
        <v>0</v>
      </c>
      <c r="P899" s="18">
        <f t="shared" ref="P899:Q899" si="122">SUM(P890:P898)</f>
        <v>0</v>
      </c>
      <c r="Q899" s="18">
        <f t="shared" si="122"/>
        <v>0</v>
      </c>
      <c r="R899" s="18">
        <f t="shared" ref="R899" si="123">SUM(R890:R898)</f>
        <v>0</v>
      </c>
      <c r="S899" s="18">
        <f t="shared" ref="S899" si="124">SUM(S890:S898)</f>
        <v>0</v>
      </c>
      <c r="T899" s="18">
        <f t="shared" ref="T899:U899" si="125">SUM(T890:T898)</f>
        <v>0</v>
      </c>
      <c r="U899" s="18">
        <f t="shared" si="125"/>
        <v>0</v>
      </c>
      <c r="V899" s="18">
        <f t="shared" ref="V899:W899" si="126">SUM(V890:V898)</f>
        <v>0</v>
      </c>
      <c r="W899" s="18">
        <f t="shared" si="126"/>
        <v>0</v>
      </c>
      <c r="X899" s="18">
        <f t="shared" ref="X899:Y899" si="127">SUM(X890:X898)</f>
        <v>0</v>
      </c>
      <c r="Y899" s="18">
        <f t="shared" si="127"/>
        <v>0</v>
      </c>
      <c r="Z899" s="18">
        <v>7</v>
      </c>
      <c r="AA899" s="18">
        <v>1</v>
      </c>
      <c r="AB899" s="18">
        <v>0</v>
      </c>
      <c r="AC899" s="18"/>
      <c r="AD899" s="18"/>
      <c r="AE899" s="18"/>
      <c r="AF899" s="18"/>
      <c r="AG899" s="173"/>
    </row>
    <row r="900" spans="1:38" ht="15.75" customHeight="1" thickBot="1">
      <c r="A900" s="660" t="s">
        <v>208</v>
      </c>
      <c r="B900" s="661"/>
      <c r="C900" s="661"/>
      <c r="D900" s="661"/>
      <c r="E900" s="661"/>
      <c r="F900" s="661"/>
      <c r="G900" s="661"/>
      <c r="H900" s="661"/>
      <c r="I900" s="661"/>
      <c r="J900" s="661"/>
      <c r="K900" s="661"/>
      <c r="L900" s="661"/>
      <c r="M900" s="661"/>
      <c r="N900" s="661"/>
      <c r="O900" s="661"/>
      <c r="P900" s="661"/>
      <c r="Q900" s="661"/>
      <c r="R900" s="661"/>
      <c r="S900" s="661"/>
      <c r="T900" s="661"/>
      <c r="U900" s="661"/>
      <c r="V900" s="661"/>
      <c r="W900" s="661"/>
      <c r="X900" s="661"/>
      <c r="Y900" s="661"/>
      <c r="Z900" s="661"/>
      <c r="AA900" s="661"/>
      <c r="AB900" s="661"/>
      <c r="AC900" s="661"/>
      <c r="AD900" s="661"/>
      <c r="AE900" s="661"/>
      <c r="AF900" s="662"/>
    </row>
    <row r="901" spans="1:38" ht="114.75">
      <c r="A901" s="639">
        <v>1</v>
      </c>
      <c r="B901" s="68" t="s">
        <v>6837</v>
      </c>
      <c r="C901" s="68" t="s">
        <v>6851</v>
      </c>
      <c r="D901" s="68" t="s">
        <v>16027</v>
      </c>
      <c r="E901" s="94" t="s">
        <v>6852</v>
      </c>
      <c r="F901" s="119" t="s">
        <v>16683</v>
      </c>
      <c r="G901" s="138"/>
      <c r="H901" s="138"/>
      <c r="I901" s="138"/>
      <c r="J901" s="138"/>
      <c r="K901" s="138"/>
      <c r="L901" s="622" t="s">
        <v>51</v>
      </c>
      <c r="M901" s="206"/>
      <c r="N901" s="155"/>
      <c r="O901" s="118">
        <v>0</v>
      </c>
      <c r="P901" s="118">
        <v>0</v>
      </c>
      <c r="Q901" s="118">
        <v>0</v>
      </c>
      <c r="R901" s="118">
        <v>0</v>
      </c>
      <c r="S901" s="118">
        <v>0</v>
      </c>
      <c r="T901" s="118">
        <v>0</v>
      </c>
      <c r="U901" s="118">
        <v>0</v>
      </c>
      <c r="V901" s="118">
        <v>0</v>
      </c>
      <c r="W901" s="118">
        <v>0</v>
      </c>
      <c r="X901" s="391">
        <v>45</v>
      </c>
      <c r="Y901" s="118">
        <v>0</v>
      </c>
      <c r="Z901" s="119" t="s">
        <v>51</v>
      </c>
      <c r="AA901" s="68" t="s">
        <v>6867</v>
      </c>
      <c r="AB901" s="68" t="s">
        <v>6868</v>
      </c>
      <c r="AC901" s="159" t="s">
        <v>6869</v>
      </c>
      <c r="AD901" s="159" t="s">
        <v>6870</v>
      </c>
      <c r="AE901" s="159" t="s">
        <v>6871</v>
      </c>
      <c r="AF901" s="265" t="s">
        <v>6872</v>
      </c>
    </row>
    <row r="902" spans="1:38" ht="89.25">
      <c r="A902" s="639">
        <v>2</v>
      </c>
      <c r="B902" s="121" t="s">
        <v>6838</v>
      </c>
      <c r="C902" s="121" t="s">
        <v>6851</v>
      </c>
      <c r="D902" s="121" t="s">
        <v>7033</v>
      </c>
      <c r="E902" s="86" t="s">
        <v>6853</v>
      </c>
      <c r="F902" s="138"/>
      <c r="G902" s="138"/>
      <c r="H902" s="138"/>
      <c r="I902" s="138"/>
      <c r="J902" s="138"/>
      <c r="K902" s="138"/>
      <c r="L902" s="622" t="s">
        <v>51</v>
      </c>
      <c r="M902" s="206"/>
      <c r="N902" s="155"/>
      <c r="O902" s="624">
        <v>0</v>
      </c>
      <c r="P902" s="624">
        <v>0</v>
      </c>
      <c r="Q902" s="624">
        <v>0</v>
      </c>
      <c r="R902" s="624">
        <v>0</v>
      </c>
      <c r="S902" s="624">
        <v>0</v>
      </c>
      <c r="T902" s="624">
        <v>0</v>
      </c>
      <c r="U902" s="624">
        <v>0</v>
      </c>
      <c r="V902" s="624">
        <v>0</v>
      </c>
      <c r="W902" s="624">
        <v>0</v>
      </c>
      <c r="X902" s="366">
        <v>38</v>
      </c>
      <c r="Y902" s="624">
        <v>0</v>
      </c>
      <c r="Z902" s="622" t="s">
        <v>51</v>
      </c>
      <c r="AA902" s="622" t="s">
        <v>5289</v>
      </c>
      <c r="AB902" s="622" t="s">
        <v>5289</v>
      </c>
      <c r="AC902" s="131" t="s">
        <v>5289</v>
      </c>
      <c r="AD902" s="131" t="s">
        <v>5289</v>
      </c>
      <c r="AE902" s="131" t="s">
        <v>5289</v>
      </c>
      <c r="AF902" s="133" t="s">
        <v>5289</v>
      </c>
    </row>
    <row r="903" spans="1:38" ht="89.25" customHeight="1">
      <c r="A903" s="639">
        <v>3</v>
      </c>
      <c r="B903" s="121" t="s">
        <v>6839</v>
      </c>
      <c r="C903" s="121" t="s">
        <v>6851</v>
      </c>
      <c r="D903" s="121" t="s">
        <v>7034</v>
      </c>
      <c r="E903" s="86" t="s">
        <v>6854</v>
      </c>
      <c r="F903" s="138"/>
      <c r="G903" s="138"/>
      <c r="H903" s="138"/>
      <c r="I903" s="138"/>
      <c r="J903" s="138"/>
      <c r="K903" s="138"/>
      <c r="L903" s="622" t="s">
        <v>51</v>
      </c>
      <c r="M903" s="206"/>
      <c r="N903" s="155"/>
      <c r="O903" s="624">
        <v>0</v>
      </c>
      <c r="P903" s="624">
        <v>0</v>
      </c>
      <c r="Q903" s="624">
        <v>0</v>
      </c>
      <c r="R903" s="624">
        <v>0</v>
      </c>
      <c r="S903" s="624">
        <v>0</v>
      </c>
      <c r="T903" s="624">
        <v>0</v>
      </c>
      <c r="U903" s="624">
        <v>0</v>
      </c>
      <c r="V903" s="624">
        <v>0</v>
      </c>
      <c r="W903" s="624">
        <v>0</v>
      </c>
      <c r="X903" s="366">
        <v>0</v>
      </c>
      <c r="Y903" s="624">
        <v>0</v>
      </c>
      <c r="Z903" s="622" t="s">
        <v>51</v>
      </c>
      <c r="AA903" s="622" t="s">
        <v>5289</v>
      </c>
      <c r="AB903" s="622" t="s">
        <v>5289</v>
      </c>
      <c r="AC903" s="131" t="s">
        <v>5289</v>
      </c>
      <c r="AD903" s="131" t="s">
        <v>5289</v>
      </c>
      <c r="AE903" s="131" t="s">
        <v>5289</v>
      </c>
      <c r="AF903" s="133" t="s">
        <v>5289</v>
      </c>
    </row>
    <row r="904" spans="1:38" ht="178.5">
      <c r="A904" s="639">
        <v>4</v>
      </c>
      <c r="B904" s="121" t="s">
        <v>16028</v>
      </c>
      <c r="C904" s="121" t="s">
        <v>6851</v>
      </c>
      <c r="D904" s="121" t="s">
        <v>16029</v>
      </c>
      <c r="E904" s="86" t="s">
        <v>6855</v>
      </c>
      <c r="F904" s="138"/>
      <c r="G904" s="138"/>
      <c r="H904" s="138"/>
      <c r="I904" s="138"/>
      <c r="J904" s="121" t="s">
        <v>6866</v>
      </c>
      <c r="K904" s="622" t="s">
        <v>6840</v>
      </c>
      <c r="L904" s="622" t="s">
        <v>51</v>
      </c>
      <c r="M904" s="206"/>
      <c r="N904" s="155"/>
      <c r="O904" s="624">
        <v>0</v>
      </c>
      <c r="P904" s="624">
        <v>0</v>
      </c>
      <c r="Q904" s="624">
        <v>0</v>
      </c>
      <c r="R904" s="624">
        <v>0</v>
      </c>
      <c r="S904" s="624">
        <v>0</v>
      </c>
      <c r="T904" s="624">
        <v>0</v>
      </c>
      <c r="U904" s="624">
        <v>0</v>
      </c>
      <c r="V904" s="624">
        <v>0</v>
      </c>
      <c r="W904" s="624">
        <v>0</v>
      </c>
      <c r="X904" s="366">
        <v>9</v>
      </c>
      <c r="Y904" s="624">
        <v>0</v>
      </c>
      <c r="Z904" s="622" t="s">
        <v>51</v>
      </c>
      <c r="AA904" s="622" t="s">
        <v>5289</v>
      </c>
      <c r="AB904" s="622" t="s">
        <v>5289</v>
      </c>
      <c r="AC904" s="131" t="s">
        <v>5289</v>
      </c>
      <c r="AD904" s="131" t="s">
        <v>5289</v>
      </c>
      <c r="AE904" s="131" t="s">
        <v>5289</v>
      </c>
      <c r="AF904" s="133" t="s">
        <v>5289</v>
      </c>
    </row>
    <row r="905" spans="1:38" ht="114.75">
      <c r="A905" s="639">
        <v>5</v>
      </c>
      <c r="B905" s="121" t="s">
        <v>16030</v>
      </c>
      <c r="C905" s="121" t="s">
        <v>6851</v>
      </c>
      <c r="D905" s="121" t="s">
        <v>7035</v>
      </c>
      <c r="E905" s="86" t="s">
        <v>6856</v>
      </c>
      <c r="F905" s="138"/>
      <c r="G905" s="138"/>
      <c r="H905" s="138"/>
      <c r="I905" s="138"/>
      <c r="J905" s="622" t="s">
        <v>5735</v>
      </c>
      <c r="K905" s="622" t="s">
        <v>6841</v>
      </c>
      <c r="L905" s="622" t="s">
        <v>51</v>
      </c>
      <c r="M905" s="206"/>
      <c r="N905" s="155"/>
      <c r="O905" s="624">
        <v>0</v>
      </c>
      <c r="P905" s="624">
        <v>0</v>
      </c>
      <c r="Q905" s="624">
        <v>0</v>
      </c>
      <c r="R905" s="624">
        <v>0</v>
      </c>
      <c r="S905" s="624">
        <v>0</v>
      </c>
      <c r="T905" s="624">
        <v>0</v>
      </c>
      <c r="U905" s="624">
        <v>0</v>
      </c>
      <c r="V905" s="624">
        <v>0</v>
      </c>
      <c r="W905" s="624">
        <v>0</v>
      </c>
      <c r="X905" s="366">
        <v>0</v>
      </c>
      <c r="Y905" s="624">
        <v>0</v>
      </c>
      <c r="Z905" s="622" t="s">
        <v>51</v>
      </c>
      <c r="AA905" s="622" t="s">
        <v>5289</v>
      </c>
      <c r="AB905" s="622" t="s">
        <v>5289</v>
      </c>
      <c r="AC905" s="131" t="s">
        <v>5289</v>
      </c>
      <c r="AD905" s="131" t="s">
        <v>5289</v>
      </c>
      <c r="AE905" s="131" t="s">
        <v>5289</v>
      </c>
      <c r="AF905" s="133" t="s">
        <v>5289</v>
      </c>
    </row>
    <row r="906" spans="1:38" ht="114.75">
      <c r="A906" s="639">
        <v>6</v>
      </c>
      <c r="B906" s="121" t="s">
        <v>6842</v>
      </c>
      <c r="C906" s="121" t="s">
        <v>6851</v>
      </c>
      <c r="D906" s="121" t="s">
        <v>7036</v>
      </c>
      <c r="E906" s="86" t="s">
        <v>6857</v>
      </c>
      <c r="F906" s="138"/>
      <c r="G906" s="138"/>
      <c r="H906" s="138"/>
      <c r="I906" s="138"/>
      <c r="J906" s="622" t="s">
        <v>5735</v>
      </c>
      <c r="K906" s="622" t="s">
        <v>6843</v>
      </c>
      <c r="L906" s="622" t="s">
        <v>51</v>
      </c>
      <c r="M906" s="206"/>
      <c r="N906" s="155"/>
      <c r="O906" s="624">
        <v>0</v>
      </c>
      <c r="P906" s="624">
        <v>0</v>
      </c>
      <c r="Q906" s="624">
        <v>0</v>
      </c>
      <c r="R906" s="624">
        <v>0</v>
      </c>
      <c r="S906" s="624">
        <v>0</v>
      </c>
      <c r="T906" s="624">
        <v>0</v>
      </c>
      <c r="U906" s="624">
        <v>0</v>
      </c>
      <c r="V906" s="624">
        <v>0</v>
      </c>
      <c r="W906" s="624">
        <v>0</v>
      </c>
      <c r="X906" s="366">
        <v>1</v>
      </c>
      <c r="Y906" s="624">
        <v>0</v>
      </c>
      <c r="Z906" s="622" t="s">
        <v>51</v>
      </c>
      <c r="AA906" s="622" t="s">
        <v>5289</v>
      </c>
      <c r="AB906" s="622" t="s">
        <v>5289</v>
      </c>
      <c r="AC906" s="131" t="s">
        <v>5289</v>
      </c>
      <c r="AD906" s="131" t="s">
        <v>5289</v>
      </c>
      <c r="AE906" s="131" t="s">
        <v>5289</v>
      </c>
      <c r="AF906" s="133" t="s">
        <v>5289</v>
      </c>
    </row>
    <row r="907" spans="1:38" ht="102">
      <c r="A907" s="639">
        <v>7</v>
      </c>
      <c r="B907" s="121" t="s">
        <v>6844</v>
      </c>
      <c r="C907" s="121" t="s">
        <v>6851</v>
      </c>
      <c r="D907" s="121" t="s">
        <v>7037</v>
      </c>
      <c r="E907" s="86" t="s">
        <v>6858</v>
      </c>
      <c r="F907" s="138"/>
      <c r="G907" s="138"/>
      <c r="H907" s="138"/>
      <c r="I907" s="138"/>
      <c r="J907" s="622" t="s">
        <v>5735</v>
      </c>
      <c r="K907" s="622" t="s">
        <v>6845</v>
      </c>
      <c r="L907" s="622" t="s">
        <v>51</v>
      </c>
      <c r="M907" s="206"/>
      <c r="N907" s="155"/>
      <c r="O907" s="624">
        <v>0</v>
      </c>
      <c r="P907" s="624">
        <v>0</v>
      </c>
      <c r="Q907" s="624">
        <v>0</v>
      </c>
      <c r="R907" s="624">
        <v>0</v>
      </c>
      <c r="S907" s="624">
        <v>0</v>
      </c>
      <c r="T907" s="624">
        <v>0</v>
      </c>
      <c r="U907" s="624">
        <v>0</v>
      </c>
      <c r="V907" s="624">
        <v>0</v>
      </c>
      <c r="W907" s="624">
        <v>0</v>
      </c>
      <c r="X907" s="366">
        <v>0</v>
      </c>
      <c r="Y907" s="624">
        <v>0</v>
      </c>
      <c r="Z907" s="622" t="s">
        <v>51</v>
      </c>
      <c r="AA907" s="622" t="s">
        <v>5289</v>
      </c>
      <c r="AB907" s="622" t="s">
        <v>5289</v>
      </c>
      <c r="AC907" s="131" t="s">
        <v>5289</v>
      </c>
      <c r="AD907" s="131" t="s">
        <v>5289</v>
      </c>
      <c r="AE907" s="131" t="s">
        <v>5289</v>
      </c>
      <c r="AF907" s="133" t="s">
        <v>5289</v>
      </c>
    </row>
    <row r="908" spans="1:38" ht="127.5">
      <c r="A908" s="639">
        <v>8</v>
      </c>
      <c r="B908" s="121" t="s">
        <v>6846</v>
      </c>
      <c r="C908" s="121" t="s">
        <v>6851</v>
      </c>
      <c r="D908" s="121" t="s">
        <v>7038</v>
      </c>
      <c r="E908" s="86" t="s">
        <v>6859</v>
      </c>
      <c r="F908" s="138"/>
      <c r="G908" s="138"/>
      <c r="H908" s="138"/>
      <c r="I908" s="138"/>
      <c r="J908" s="622" t="s">
        <v>5735</v>
      </c>
      <c r="K908" s="622" t="s">
        <v>640</v>
      </c>
      <c r="L908" s="622" t="s">
        <v>51</v>
      </c>
      <c r="M908" s="206"/>
      <c r="N908" s="155"/>
      <c r="O908" s="624">
        <v>0</v>
      </c>
      <c r="P908" s="624">
        <v>0</v>
      </c>
      <c r="Q908" s="624">
        <v>0</v>
      </c>
      <c r="R908" s="624">
        <v>0</v>
      </c>
      <c r="S908" s="624">
        <v>0</v>
      </c>
      <c r="T908" s="624">
        <v>0</v>
      </c>
      <c r="U908" s="624">
        <v>0</v>
      </c>
      <c r="V908" s="624">
        <v>0</v>
      </c>
      <c r="W908" s="624">
        <v>0</v>
      </c>
      <c r="X908" s="366">
        <v>0</v>
      </c>
      <c r="Y908" s="624">
        <v>0</v>
      </c>
      <c r="Z908" s="622" t="s">
        <v>51</v>
      </c>
      <c r="AA908" s="622" t="s">
        <v>5289</v>
      </c>
      <c r="AB908" s="622" t="s">
        <v>5289</v>
      </c>
      <c r="AC908" s="131" t="s">
        <v>5289</v>
      </c>
      <c r="AD908" s="131" t="s">
        <v>5289</v>
      </c>
      <c r="AE908" s="131" t="s">
        <v>5289</v>
      </c>
      <c r="AF908" s="133" t="s">
        <v>5289</v>
      </c>
    </row>
    <row r="909" spans="1:38" ht="102">
      <c r="A909" s="639">
        <v>9</v>
      </c>
      <c r="B909" s="121" t="s">
        <v>2140</v>
      </c>
      <c r="C909" s="121" t="s">
        <v>6851</v>
      </c>
      <c r="D909" s="121" t="s">
        <v>7039</v>
      </c>
      <c r="E909" s="86" t="s">
        <v>6860</v>
      </c>
      <c r="F909" s="138"/>
      <c r="G909" s="138"/>
      <c r="H909" s="138"/>
      <c r="I909" s="138"/>
      <c r="J909" s="622" t="s">
        <v>5735</v>
      </c>
      <c r="K909" s="622" t="s">
        <v>6847</v>
      </c>
      <c r="L909" s="622" t="s">
        <v>51</v>
      </c>
      <c r="M909" s="206"/>
      <c r="N909" s="155"/>
      <c r="O909" s="624">
        <v>0</v>
      </c>
      <c r="P909" s="624">
        <v>0</v>
      </c>
      <c r="Q909" s="624">
        <v>0</v>
      </c>
      <c r="R909" s="624">
        <v>0</v>
      </c>
      <c r="S909" s="624">
        <v>0</v>
      </c>
      <c r="T909" s="624">
        <v>0</v>
      </c>
      <c r="U909" s="624">
        <v>0</v>
      </c>
      <c r="V909" s="624">
        <v>0</v>
      </c>
      <c r="W909" s="624">
        <v>0</v>
      </c>
      <c r="X909" s="366">
        <v>1</v>
      </c>
      <c r="Y909" s="624">
        <v>0</v>
      </c>
      <c r="Z909" s="622" t="s">
        <v>51</v>
      </c>
      <c r="AA909" s="622" t="s">
        <v>5289</v>
      </c>
      <c r="AB909" s="622" t="s">
        <v>5289</v>
      </c>
      <c r="AC909" s="131" t="s">
        <v>5289</v>
      </c>
      <c r="AD909" s="131" t="s">
        <v>5289</v>
      </c>
      <c r="AE909" s="131" t="s">
        <v>5289</v>
      </c>
      <c r="AF909" s="133" t="s">
        <v>5289</v>
      </c>
    </row>
    <row r="910" spans="1:38" ht="114.75">
      <c r="A910" s="639">
        <v>10</v>
      </c>
      <c r="B910" s="121" t="s">
        <v>16031</v>
      </c>
      <c r="C910" s="121" t="s">
        <v>6851</v>
      </c>
      <c r="D910" s="121" t="s">
        <v>7040</v>
      </c>
      <c r="E910" s="86" t="s">
        <v>6861</v>
      </c>
      <c r="F910" s="138"/>
      <c r="G910" s="138"/>
      <c r="H910" s="138"/>
      <c r="I910" s="138"/>
      <c r="J910" s="138"/>
      <c r="K910" s="138"/>
      <c r="L910" s="622" t="s">
        <v>51</v>
      </c>
      <c r="M910" s="206"/>
      <c r="N910" s="155"/>
      <c r="O910" s="624">
        <v>0</v>
      </c>
      <c r="P910" s="624">
        <v>0</v>
      </c>
      <c r="Q910" s="624">
        <v>0</v>
      </c>
      <c r="R910" s="624">
        <v>0</v>
      </c>
      <c r="S910" s="624">
        <v>0</v>
      </c>
      <c r="T910" s="624">
        <v>0</v>
      </c>
      <c r="U910" s="624">
        <v>0</v>
      </c>
      <c r="V910" s="624">
        <v>0</v>
      </c>
      <c r="W910" s="624">
        <v>0</v>
      </c>
      <c r="X910" s="366">
        <v>0</v>
      </c>
      <c r="Y910" s="624">
        <v>0</v>
      </c>
      <c r="Z910" s="622" t="s">
        <v>51</v>
      </c>
      <c r="AA910" s="622" t="s">
        <v>5289</v>
      </c>
      <c r="AB910" s="622" t="s">
        <v>5289</v>
      </c>
      <c r="AC910" s="131" t="s">
        <v>5289</v>
      </c>
      <c r="AD910" s="131" t="s">
        <v>5289</v>
      </c>
      <c r="AE910" s="131" t="s">
        <v>5289</v>
      </c>
      <c r="AF910" s="133" t="s">
        <v>5289</v>
      </c>
    </row>
    <row r="911" spans="1:38" ht="89.25" customHeight="1">
      <c r="A911" s="639">
        <v>11</v>
      </c>
      <c r="B911" s="121" t="s">
        <v>586</v>
      </c>
      <c r="C911" s="121" t="s">
        <v>6851</v>
      </c>
      <c r="D911" s="121" t="s">
        <v>7041</v>
      </c>
      <c r="E911" s="86" t="s">
        <v>6862</v>
      </c>
      <c r="F911" s="138"/>
      <c r="G911" s="138"/>
      <c r="H911" s="138"/>
      <c r="I911" s="138"/>
      <c r="J911" s="138"/>
      <c r="K911" s="138"/>
      <c r="L911" s="622" t="s">
        <v>51</v>
      </c>
      <c r="M911" s="206"/>
      <c r="N911" s="155"/>
      <c r="O911" s="624">
        <v>0</v>
      </c>
      <c r="P911" s="624">
        <v>0</v>
      </c>
      <c r="Q911" s="624">
        <v>0</v>
      </c>
      <c r="R911" s="624">
        <v>0</v>
      </c>
      <c r="S911" s="624">
        <v>0</v>
      </c>
      <c r="T911" s="624">
        <v>0</v>
      </c>
      <c r="U911" s="624">
        <v>0</v>
      </c>
      <c r="V911" s="624">
        <v>0</v>
      </c>
      <c r="W911" s="624">
        <v>0</v>
      </c>
      <c r="X911" s="366">
        <v>4</v>
      </c>
      <c r="Y911" s="624">
        <v>0</v>
      </c>
      <c r="Z911" s="622" t="s">
        <v>51</v>
      </c>
      <c r="AA911" s="622" t="s">
        <v>5289</v>
      </c>
      <c r="AB911" s="622" t="s">
        <v>5289</v>
      </c>
      <c r="AC911" s="131" t="s">
        <v>5289</v>
      </c>
      <c r="AD911" s="131" t="s">
        <v>5289</v>
      </c>
      <c r="AE911" s="131" t="s">
        <v>5289</v>
      </c>
      <c r="AF911" s="133" t="s">
        <v>5289</v>
      </c>
    </row>
    <row r="912" spans="1:38" ht="102">
      <c r="A912" s="639">
        <v>12</v>
      </c>
      <c r="B912" s="121" t="s">
        <v>6770</v>
      </c>
      <c r="C912" s="121" t="s">
        <v>6851</v>
      </c>
      <c r="D912" s="121" t="s">
        <v>7042</v>
      </c>
      <c r="E912" s="86" t="s">
        <v>6863</v>
      </c>
      <c r="F912" s="138"/>
      <c r="G912" s="138"/>
      <c r="H912" s="138"/>
      <c r="I912" s="138"/>
      <c r="J912" s="138"/>
      <c r="K912" s="138"/>
      <c r="L912" s="622" t="s">
        <v>51</v>
      </c>
      <c r="M912" s="206"/>
      <c r="N912" s="155"/>
      <c r="O912" s="624">
        <v>0</v>
      </c>
      <c r="P912" s="624">
        <v>0</v>
      </c>
      <c r="Q912" s="624">
        <v>0</v>
      </c>
      <c r="R912" s="624">
        <v>0</v>
      </c>
      <c r="S912" s="624">
        <v>0</v>
      </c>
      <c r="T912" s="624">
        <v>0</v>
      </c>
      <c r="U912" s="624">
        <v>0</v>
      </c>
      <c r="V912" s="624">
        <v>0</v>
      </c>
      <c r="W912" s="624">
        <v>0</v>
      </c>
      <c r="X912" s="366">
        <v>19</v>
      </c>
      <c r="Y912" s="624">
        <v>0</v>
      </c>
      <c r="Z912" s="622" t="s">
        <v>51</v>
      </c>
      <c r="AA912" s="622" t="s">
        <v>5289</v>
      </c>
      <c r="AB912" s="622" t="s">
        <v>5289</v>
      </c>
      <c r="AC912" s="131" t="s">
        <v>5289</v>
      </c>
      <c r="AD912" s="131" t="s">
        <v>5289</v>
      </c>
      <c r="AE912" s="131" t="s">
        <v>5289</v>
      </c>
      <c r="AF912" s="133" t="s">
        <v>5289</v>
      </c>
    </row>
    <row r="913" spans="1:38" ht="89.25" customHeight="1">
      <c r="A913" s="639">
        <v>13</v>
      </c>
      <c r="B913" s="121" t="s">
        <v>1423</v>
      </c>
      <c r="C913" s="121" t="s">
        <v>6851</v>
      </c>
      <c r="D913" s="121" t="s">
        <v>7043</v>
      </c>
      <c r="E913" s="86" t="s">
        <v>6864</v>
      </c>
      <c r="F913" s="138"/>
      <c r="G913" s="138"/>
      <c r="H913" s="138"/>
      <c r="I913" s="138"/>
      <c r="J913" s="138"/>
      <c r="K913" s="138"/>
      <c r="L913" s="622" t="s">
        <v>51</v>
      </c>
      <c r="M913" s="206"/>
      <c r="N913" s="155"/>
      <c r="O913" s="624">
        <v>0</v>
      </c>
      <c r="P913" s="624">
        <v>0</v>
      </c>
      <c r="Q913" s="624">
        <v>0</v>
      </c>
      <c r="R913" s="624">
        <v>0</v>
      </c>
      <c r="S913" s="624">
        <v>0</v>
      </c>
      <c r="T913" s="624">
        <v>0</v>
      </c>
      <c r="U913" s="624">
        <v>0</v>
      </c>
      <c r="V913" s="624">
        <v>0</v>
      </c>
      <c r="W913" s="624">
        <v>0</v>
      </c>
      <c r="X913" s="366">
        <v>0</v>
      </c>
      <c r="Y913" s="624">
        <v>0</v>
      </c>
      <c r="Z913" s="622" t="s">
        <v>51</v>
      </c>
      <c r="AA913" s="622" t="s">
        <v>5289</v>
      </c>
      <c r="AB913" s="622" t="s">
        <v>5289</v>
      </c>
      <c r="AC913" s="131" t="s">
        <v>5289</v>
      </c>
      <c r="AD913" s="131" t="s">
        <v>5289</v>
      </c>
      <c r="AE913" s="131" t="s">
        <v>5289</v>
      </c>
      <c r="AF913" s="133" t="s">
        <v>5289</v>
      </c>
    </row>
    <row r="914" spans="1:38" ht="76.5">
      <c r="A914" s="639">
        <v>14</v>
      </c>
      <c r="B914" s="627" t="s">
        <v>1296</v>
      </c>
      <c r="C914" s="627" t="s">
        <v>6851</v>
      </c>
      <c r="D914" s="627" t="s">
        <v>16032</v>
      </c>
      <c r="E914" s="622" t="s">
        <v>40</v>
      </c>
      <c r="F914" s="138"/>
      <c r="G914" s="138"/>
      <c r="H914" s="138"/>
      <c r="I914" s="138"/>
      <c r="J914" s="138"/>
      <c r="K914" s="138"/>
      <c r="L914" s="622" t="s">
        <v>51</v>
      </c>
      <c r="M914" s="206"/>
      <c r="N914" s="155"/>
      <c r="O914" s="624">
        <v>0</v>
      </c>
      <c r="P914" s="624">
        <v>0</v>
      </c>
      <c r="Q914" s="624">
        <v>0</v>
      </c>
      <c r="R914" s="624">
        <v>0</v>
      </c>
      <c r="S914" s="624">
        <v>0</v>
      </c>
      <c r="T914" s="624">
        <v>0</v>
      </c>
      <c r="U914" s="624">
        <v>0</v>
      </c>
      <c r="V914" s="624">
        <v>0</v>
      </c>
      <c r="W914" s="624">
        <v>0</v>
      </c>
      <c r="X914" s="366">
        <v>0</v>
      </c>
      <c r="Y914" s="624">
        <v>0</v>
      </c>
      <c r="Z914" s="622" t="s">
        <v>51</v>
      </c>
      <c r="AA914" s="622" t="s">
        <v>5289</v>
      </c>
      <c r="AB914" s="622" t="s">
        <v>5289</v>
      </c>
      <c r="AC914" s="131" t="s">
        <v>5289</v>
      </c>
      <c r="AD914" s="131" t="s">
        <v>5289</v>
      </c>
      <c r="AE914" s="131" t="s">
        <v>5289</v>
      </c>
      <c r="AF914" s="133" t="s">
        <v>5289</v>
      </c>
    </row>
    <row r="915" spans="1:38" ht="76.5">
      <c r="A915" s="639">
        <v>15</v>
      </c>
      <c r="B915" s="121" t="s">
        <v>3383</v>
      </c>
      <c r="C915" s="121" t="s">
        <v>6851</v>
      </c>
      <c r="D915" s="121" t="s">
        <v>16033</v>
      </c>
      <c r="E915" s="622" t="s">
        <v>40</v>
      </c>
      <c r="F915" s="138"/>
      <c r="G915" s="138"/>
      <c r="H915" s="138"/>
      <c r="I915" s="138"/>
      <c r="J915" s="138"/>
      <c r="K915" s="138"/>
      <c r="L915" s="622" t="s">
        <v>51</v>
      </c>
      <c r="M915" s="206"/>
      <c r="N915" s="155"/>
      <c r="O915" s="624">
        <v>0</v>
      </c>
      <c r="P915" s="624">
        <v>0</v>
      </c>
      <c r="Q915" s="624">
        <v>0</v>
      </c>
      <c r="R915" s="624">
        <v>0</v>
      </c>
      <c r="S915" s="624">
        <v>0</v>
      </c>
      <c r="T915" s="624">
        <v>0</v>
      </c>
      <c r="U915" s="624">
        <v>0</v>
      </c>
      <c r="V915" s="624">
        <v>0</v>
      </c>
      <c r="W915" s="624">
        <v>0</v>
      </c>
      <c r="X915" s="366">
        <v>0</v>
      </c>
      <c r="Y915" s="624">
        <v>0</v>
      </c>
      <c r="Z915" s="622" t="s">
        <v>51</v>
      </c>
      <c r="AA915" s="622" t="s">
        <v>5289</v>
      </c>
      <c r="AB915" s="622" t="s">
        <v>5289</v>
      </c>
      <c r="AC915" s="131" t="s">
        <v>5289</v>
      </c>
      <c r="AD915" s="131" t="s">
        <v>5289</v>
      </c>
      <c r="AE915" s="131" t="s">
        <v>5289</v>
      </c>
      <c r="AF915" s="133" t="s">
        <v>5289</v>
      </c>
    </row>
    <row r="916" spans="1:38" ht="89.25">
      <c r="A916" s="639">
        <v>16</v>
      </c>
      <c r="B916" s="121" t="s">
        <v>3333</v>
      </c>
      <c r="C916" s="121" t="s">
        <v>6851</v>
      </c>
      <c r="D916" s="121" t="s">
        <v>16034</v>
      </c>
      <c r="E916" s="86" t="s">
        <v>6865</v>
      </c>
      <c r="F916" s="138"/>
      <c r="G916" s="138"/>
      <c r="H916" s="138"/>
      <c r="I916" s="138"/>
      <c r="J916" s="138"/>
      <c r="K916" s="138"/>
      <c r="L916" s="622" t="s">
        <v>51</v>
      </c>
      <c r="M916" s="206"/>
      <c r="N916" s="155"/>
      <c r="O916" s="624">
        <v>0</v>
      </c>
      <c r="P916" s="624">
        <v>0</v>
      </c>
      <c r="Q916" s="624">
        <v>0</v>
      </c>
      <c r="R916" s="624">
        <v>0</v>
      </c>
      <c r="S916" s="624">
        <v>0</v>
      </c>
      <c r="T916" s="624">
        <v>0</v>
      </c>
      <c r="U916" s="624">
        <v>0</v>
      </c>
      <c r="V916" s="624">
        <v>0</v>
      </c>
      <c r="W916" s="624">
        <v>0</v>
      </c>
      <c r="X916" s="366">
        <v>0</v>
      </c>
      <c r="Y916" s="624">
        <v>0</v>
      </c>
      <c r="Z916" s="622" t="s">
        <v>51</v>
      </c>
      <c r="AA916" s="622" t="s">
        <v>5289</v>
      </c>
      <c r="AB916" s="622" t="s">
        <v>5289</v>
      </c>
      <c r="AC916" s="131" t="s">
        <v>5289</v>
      </c>
      <c r="AD916" s="131" t="s">
        <v>5289</v>
      </c>
      <c r="AE916" s="131" t="s">
        <v>5289</v>
      </c>
      <c r="AF916" s="133" t="s">
        <v>5289</v>
      </c>
    </row>
    <row r="917" spans="1:38" ht="76.5">
      <c r="A917" s="639">
        <v>17</v>
      </c>
      <c r="B917" s="121" t="s">
        <v>6848</v>
      </c>
      <c r="C917" s="121" t="s">
        <v>6851</v>
      </c>
      <c r="D917" s="121" t="s">
        <v>6973</v>
      </c>
      <c r="E917" s="622" t="s">
        <v>40</v>
      </c>
      <c r="F917" s="138"/>
      <c r="G917" s="138"/>
      <c r="H917" s="138"/>
      <c r="I917" s="138"/>
      <c r="J917" s="138"/>
      <c r="K917" s="138"/>
      <c r="L917" s="622" t="s">
        <v>51</v>
      </c>
      <c r="M917" s="206"/>
      <c r="N917" s="155"/>
      <c r="O917" s="624">
        <v>0</v>
      </c>
      <c r="P917" s="624">
        <v>0</v>
      </c>
      <c r="Q917" s="624">
        <v>0</v>
      </c>
      <c r="R917" s="624">
        <v>0</v>
      </c>
      <c r="S917" s="624">
        <v>0</v>
      </c>
      <c r="T917" s="624">
        <v>0</v>
      </c>
      <c r="U917" s="624">
        <v>0</v>
      </c>
      <c r="V917" s="624">
        <v>0</v>
      </c>
      <c r="W917" s="624">
        <v>0</v>
      </c>
      <c r="X917" s="366">
        <v>287</v>
      </c>
      <c r="Y917" s="624">
        <v>0</v>
      </c>
      <c r="Z917" s="622" t="s">
        <v>51</v>
      </c>
      <c r="AA917" s="622" t="s">
        <v>5289</v>
      </c>
      <c r="AB917" s="622" t="s">
        <v>5289</v>
      </c>
      <c r="AC917" s="131" t="s">
        <v>5289</v>
      </c>
      <c r="AD917" s="131" t="s">
        <v>5289</v>
      </c>
      <c r="AE917" s="131" t="s">
        <v>5289</v>
      </c>
      <c r="AF917" s="133" t="s">
        <v>5289</v>
      </c>
    </row>
    <row r="918" spans="1:38" ht="89.25">
      <c r="A918" s="639">
        <v>18</v>
      </c>
      <c r="B918" s="627" t="s">
        <v>6849</v>
      </c>
      <c r="C918" s="627" t="s">
        <v>6851</v>
      </c>
      <c r="D918" s="627" t="s">
        <v>6974</v>
      </c>
      <c r="E918" s="624" t="s">
        <v>40</v>
      </c>
      <c r="F918" s="138"/>
      <c r="G918" s="138"/>
      <c r="H918" s="138"/>
      <c r="I918" s="138"/>
      <c r="J918" s="138"/>
      <c r="K918" s="138"/>
      <c r="L918" s="622" t="s">
        <v>51</v>
      </c>
      <c r="M918" s="206"/>
      <c r="N918" s="155"/>
      <c r="O918" s="624">
        <v>0</v>
      </c>
      <c r="P918" s="624">
        <v>0</v>
      </c>
      <c r="Q918" s="624">
        <v>0</v>
      </c>
      <c r="R918" s="624">
        <v>0</v>
      </c>
      <c r="S918" s="624">
        <v>0</v>
      </c>
      <c r="T918" s="624">
        <v>0</v>
      </c>
      <c r="U918" s="624">
        <v>0</v>
      </c>
      <c r="V918" s="624">
        <v>0</v>
      </c>
      <c r="W918" s="624">
        <v>0</v>
      </c>
      <c r="X918" s="366">
        <v>12</v>
      </c>
      <c r="Y918" s="624">
        <v>0</v>
      </c>
      <c r="Z918" s="622" t="s">
        <v>51</v>
      </c>
      <c r="AA918" s="622" t="s">
        <v>5289</v>
      </c>
      <c r="AB918" s="622" t="s">
        <v>5289</v>
      </c>
      <c r="AC918" s="131" t="s">
        <v>5289</v>
      </c>
      <c r="AD918" s="131" t="s">
        <v>5289</v>
      </c>
      <c r="AE918" s="131" t="s">
        <v>5289</v>
      </c>
      <c r="AF918" s="133" t="s">
        <v>5289</v>
      </c>
    </row>
    <row r="919" spans="1:38" ht="76.5">
      <c r="A919" s="639">
        <v>19</v>
      </c>
      <c r="B919" s="627" t="s">
        <v>6850</v>
      </c>
      <c r="C919" s="627" t="s">
        <v>6851</v>
      </c>
      <c r="D919" s="627" t="s">
        <v>6975</v>
      </c>
      <c r="E919" s="624" t="s">
        <v>40</v>
      </c>
      <c r="F919" s="138"/>
      <c r="G919" s="138"/>
      <c r="H919" s="138"/>
      <c r="I919" s="138"/>
      <c r="J919" s="138"/>
      <c r="K919" s="138"/>
      <c r="L919" s="622" t="s">
        <v>51</v>
      </c>
      <c r="M919" s="206"/>
      <c r="N919" s="155"/>
      <c r="O919" s="624">
        <v>0</v>
      </c>
      <c r="P919" s="624">
        <v>0</v>
      </c>
      <c r="Q919" s="624">
        <v>0</v>
      </c>
      <c r="R919" s="624">
        <v>0</v>
      </c>
      <c r="S919" s="624">
        <v>0</v>
      </c>
      <c r="T919" s="624">
        <v>0</v>
      </c>
      <c r="U919" s="624">
        <v>0</v>
      </c>
      <c r="V919" s="624">
        <v>0</v>
      </c>
      <c r="W919" s="624">
        <v>0</v>
      </c>
      <c r="X919" s="366">
        <v>0</v>
      </c>
      <c r="Y919" s="624">
        <v>0</v>
      </c>
      <c r="Z919" s="622" t="s">
        <v>51</v>
      </c>
      <c r="AA919" s="622" t="s">
        <v>5289</v>
      </c>
      <c r="AB919" s="622" t="s">
        <v>5289</v>
      </c>
      <c r="AC919" s="131" t="s">
        <v>5289</v>
      </c>
      <c r="AD919" s="131" t="s">
        <v>5289</v>
      </c>
      <c r="AE919" s="131" t="s">
        <v>5289</v>
      </c>
      <c r="AF919" s="133" t="s">
        <v>5289</v>
      </c>
    </row>
    <row r="920" spans="1:38" s="44" customFormat="1" ht="76.5">
      <c r="A920" s="639">
        <v>20</v>
      </c>
      <c r="B920" s="627" t="s">
        <v>18806</v>
      </c>
      <c r="C920" s="627" t="s">
        <v>18807</v>
      </c>
      <c r="D920" s="627" t="s">
        <v>18808</v>
      </c>
      <c r="E920" s="437" t="s">
        <v>40</v>
      </c>
      <c r="F920" s="138"/>
      <c r="G920" s="138"/>
      <c r="H920" s="138"/>
      <c r="I920" s="138"/>
      <c r="J920" s="138"/>
      <c r="K920" s="138"/>
      <c r="L920" s="622" t="s">
        <v>51</v>
      </c>
      <c r="M920" s="206"/>
      <c r="N920" s="155"/>
      <c r="O920" s="624">
        <v>0</v>
      </c>
      <c r="P920" s="624">
        <v>0</v>
      </c>
      <c r="Q920" s="624">
        <v>0</v>
      </c>
      <c r="R920" s="624">
        <v>0</v>
      </c>
      <c r="S920" s="624">
        <v>0</v>
      </c>
      <c r="T920" s="624">
        <v>0</v>
      </c>
      <c r="U920" s="624">
        <v>0</v>
      </c>
      <c r="V920" s="624">
        <v>0</v>
      </c>
      <c r="W920" s="624">
        <v>0</v>
      </c>
      <c r="X920" s="366">
        <v>0</v>
      </c>
      <c r="Y920" s="624">
        <v>0</v>
      </c>
      <c r="Z920" s="622" t="s">
        <v>51</v>
      </c>
      <c r="AA920" s="622" t="s">
        <v>5289</v>
      </c>
      <c r="AB920" s="622" t="s">
        <v>5289</v>
      </c>
      <c r="AC920" s="131" t="s">
        <v>5289</v>
      </c>
      <c r="AD920" s="131" t="s">
        <v>5289</v>
      </c>
      <c r="AE920" s="131" t="s">
        <v>5289</v>
      </c>
      <c r="AF920" s="133" t="s">
        <v>5289</v>
      </c>
      <c r="AG920" s="107"/>
      <c r="AH920" s="107"/>
      <c r="AI920" s="107"/>
      <c r="AJ920" s="107"/>
      <c r="AK920" s="107"/>
      <c r="AL920" s="107"/>
    </row>
    <row r="921" spans="1:38" s="44" customFormat="1" ht="76.5">
      <c r="A921" s="639">
        <v>21</v>
      </c>
      <c r="B921" s="627" t="s">
        <v>17876</v>
      </c>
      <c r="C921" s="627" t="s">
        <v>18807</v>
      </c>
      <c r="D921" s="627" t="s">
        <v>18809</v>
      </c>
      <c r="E921" s="437" t="s">
        <v>40</v>
      </c>
      <c r="F921" s="138"/>
      <c r="G921" s="138"/>
      <c r="H921" s="138"/>
      <c r="I921" s="138"/>
      <c r="J921" s="138"/>
      <c r="K921" s="138"/>
      <c r="L921" s="622" t="s">
        <v>51</v>
      </c>
      <c r="M921" s="206"/>
      <c r="N921" s="155"/>
      <c r="O921" s="624">
        <v>0</v>
      </c>
      <c r="P921" s="624">
        <v>0</v>
      </c>
      <c r="Q921" s="624">
        <v>0</v>
      </c>
      <c r="R921" s="624">
        <v>0</v>
      </c>
      <c r="S921" s="624">
        <v>0</v>
      </c>
      <c r="T921" s="624">
        <v>0</v>
      </c>
      <c r="U921" s="624">
        <v>0</v>
      </c>
      <c r="V921" s="624">
        <v>0</v>
      </c>
      <c r="W921" s="624">
        <v>0</v>
      </c>
      <c r="X921" s="624">
        <v>0</v>
      </c>
      <c r="Y921" s="624">
        <v>0</v>
      </c>
      <c r="Z921" s="622" t="s">
        <v>51</v>
      </c>
      <c r="AA921" s="622" t="s">
        <v>5289</v>
      </c>
      <c r="AB921" s="622" t="s">
        <v>5289</v>
      </c>
      <c r="AC921" s="131" t="s">
        <v>5289</v>
      </c>
      <c r="AD921" s="131" t="s">
        <v>5289</v>
      </c>
      <c r="AE921" s="131" t="s">
        <v>5289</v>
      </c>
      <c r="AF921" s="133" t="s">
        <v>5289</v>
      </c>
      <c r="AG921" s="107"/>
      <c r="AH921" s="107"/>
      <c r="AI921" s="107"/>
      <c r="AJ921" s="107"/>
      <c r="AK921" s="107"/>
      <c r="AL921" s="107"/>
    </row>
    <row r="922" spans="1:38" s="42" customFormat="1" ht="15.75" customHeight="1" thickBot="1">
      <c r="A922" s="18"/>
      <c r="B922" s="18">
        <v>21</v>
      </c>
      <c r="C922" s="18"/>
      <c r="D922" s="18">
        <v>21</v>
      </c>
      <c r="E922" s="18">
        <v>21</v>
      </c>
      <c r="F922" s="18"/>
      <c r="G922" s="18"/>
      <c r="H922" s="18">
        <v>0</v>
      </c>
      <c r="I922" s="18"/>
      <c r="J922" s="18">
        <v>1</v>
      </c>
      <c r="K922" s="18">
        <v>7</v>
      </c>
      <c r="L922" s="18">
        <v>0</v>
      </c>
      <c r="M922" s="200"/>
      <c r="N922" s="18">
        <f t="shared" ref="N922:O922" si="128">SUM(N901:N921)</f>
        <v>0</v>
      </c>
      <c r="O922" s="18">
        <f t="shared" si="128"/>
        <v>0</v>
      </c>
      <c r="P922" s="18">
        <f t="shared" ref="P922:Q922" si="129">SUM(P901:P921)</f>
        <v>0</v>
      </c>
      <c r="Q922" s="18">
        <f t="shared" si="129"/>
        <v>0</v>
      </c>
      <c r="R922" s="18">
        <f t="shared" ref="R922" si="130">SUM(R901:R921)</f>
        <v>0</v>
      </c>
      <c r="S922" s="18">
        <f t="shared" ref="S922" si="131">SUM(S901:S921)</f>
        <v>0</v>
      </c>
      <c r="T922" s="18">
        <f t="shared" ref="T922:U922" si="132">SUM(T901:T921)</f>
        <v>0</v>
      </c>
      <c r="U922" s="18">
        <f t="shared" si="132"/>
        <v>0</v>
      </c>
      <c r="V922" s="18">
        <f t="shared" ref="V922:W922" si="133">SUM(V901:V921)</f>
        <v>0</v>
      </c>
      <c r="W922" s="18">
        <f t="shared" si="133"/>
        <v>0</v>
      </c>
      <c r="X922" s="18">
        <f t="shared" ref="X922:Y922" si="134">SUM(X901:X921)</f>
        <v>416</v>
      </c>
      <c r="Y922" s="18">
        <f t="shared" si="134"/>
        <v>0</v>
      </c>
      <c r="Z922" s="18">
        <v>0</v>
      </c>
      <c r="AA922" s="18">
        <v>1</v>
      </c>
      <c r="AB922" s="18">
        <v>1</v>
      </c>
      <c r="AC922" s="18"/>
      <c r="AD922" s="18"/>
      <c r="AE922" s="18"/>
      <c r="AF922" s="18"/>
      <c r="AG922" s="173"/>
    </row>
    <row r="923" spans="1:38" ht="15.75" customHeight="1" thickBot="1">
      <c r="A923" s="660" t="s">
        <v>207</v>
      </c>
      <c r="B923" s="661"/>
      <c r="C923" s="661"/>
      <c r="D923" s="661"/>
      <c r="E923" s="661"/>
      <c r="F923" s="661"/>
      <c r="G923" s="661"/>
      <c r="H923" s="661"/>
      <c r="I923" s="661"/>
      <c r="J923" s="661"/>
      <c r="K923" s="661"/>
      <c r="L923" s="661"/>
      <c r="M923" s="661"/>
      <c r="N923" s="661"/>
      <c r="O923" s="661"/>
      <c r="P923" s="661"/>
      <c r="Q923" s="661"/>
      <c r="R923" s="661"/>
      <c r="S923" s="661"/>
      <c r="T923" s="661"/>
      <c r="U923" s="661"/>
      <c r="V923" s="661"/>
      <c r="W923" s="661"/>
      <c r="X923" s="661"/>
      <c r="Y923" s="661"/>
      <c r="Z923" s="661"/>
      <c r="AA923" s="661"/>
      <c r="AB923" s="661"/>
      <c r="AC923" s="661"/>
      <c r="AD923" s="661"/>
      <c r="AE923" s="661"/>
      <c r="AF923" s="662"/>
    </row>
    <row r="924" spans="1:38" ht="114.75">
      <c r="A924" s="639">
        <v>1</v>
      </c>
      <c r="B924" s="68" t="s">
        <v>125</v>
      </c>
      <c r="C924" s="68" t="s">
        <v>6787</v>
      </c>
      <c r="D924" s="68" t="s">
        <v>6788</v>
      </c>
      <c r="E924" s="119" t="s">
        <v>40</v>
      </c>
      <c r="F924" s="119" t="s">
        <v>16683</v>
      </c>
      <c r="G924" s="138"/>
      <c r="H924" s="138"/>
      <c r="I924" s="138"/>
      <c r="J924" s="119" t="s">
        <v>1315</v>
      </c>
      <c r="K924" s="119" t="s">
        <v>51</v>
      </c>
      <c r="L924" s="119" t="s">
        <v>40</v>
      </c>
      <c r="M924" s="68" t="s">
        <v>13096</v>
      </c>
      <c r="N924" s="119">
        <v>0</v>
      </c>
      <c r="O924" s="119">
        <v>0</v>
      </c>
      <c r="P924" s="119">
        <v>0</v>
      </c>
      <c r="Q924" s="119">
        <v>0</v>
      </c>
      <c r="R924" s="119">
        <v>0</v>
      </c>
      <c r="S924" s="119">
        <v>0</v>
      </c>
      <c r="T924" s="119">
        <v>0</v>
      </c>
      <c r="U924" s="119">
        <v>0</v>
      </c>
      <c r="V924" s="119">
        <v>0</v>
      </c>
      <c r="W924" s="119">
        <v>0</v>
      </c>
      <c r="X924" s="118">
        <v>0</v>
      </c>
      <c r="Y924" s="119">
        <v>0</v>
      </c>
      <c r="Z924" s="119" t="s">
        <v>51</v>
      </c>
      <c r="AA924" s="68" t="s">
        <v>6789</v>
      </c>
      <c r="AB924" s="68" t="s">
        <v>6790</v>
      </c>
      <c r="AC924" s="177" t="s">
        <v>6791</v>
      </c>
      <c r="AD924" s="177" t="s">
        <v>6773</v>
      </c>
      <c r="AE924" s="177" t="s">
        <v>6792</v>
      </c>
      <c r="AF924" s="265" t="s">
        <v>6793</v>
      </c>
    </row>
    <row r="925" spans="1:38" ht="51">
      <c r="A925" s="639">
        <v>2</v>
      </c>
      <c r="B925" s="121" t="s">
        <v>6782</v>
      </c>
      <c r="C925" s="121" t="s">
        <v>6787</v>
      </c>
      <c r="D925" s="121" t="s">
        <v>131</v>
      </c>
      <c r="E925" s="622" t="s">
        <v>51</v>
      </c>
      <c r="F925" s="138"/>
      <c r="G925" s="138"/>
      <c r="H925" s="138"/>
      <c r="I925" s="138"/>
      <c r="J925" s="138"/>
      <c r="K925" s="138"/>
      <c r="L925" s="622" t="s">
        <v>51</v>
      </c>
      <c r="M925" s="206"/>
      <c r="N925" s="155"/>
      <c r="O925" s="622">
        <v>0</v>
      </c>
      <c r="P925" s="622">
        <v>0</v>
      </c>
      <c r="Q925" s="622">
        <v>0</v>
      </c>
      <c r="R925" s="622">
        <v>0</v>
      </c>
      <c r="S925" s="622">
        <v>0</v>
      </c>
      <c r="T925" s="622">
        <v>0</v>
      </c>
      <c r="U925" s="622">
        <v>0</v>
      </c>
      <c r="V925" s="622">
        <v>0</v>
      </c>
      <c r="W925" s="622">
        <v>0</v>
      </c>
      <c r="X925" s="624">
        <v>10</v>
      </c>
      <c r="Y925" s="622">
        <v>0</v>
      </c>
      <c r="Z925" s="622" t="s">
        <v>51</v>
      </c>
      <c r="AA925" s="622" t="s">
        <v>5289</v>
      </c>
      <c r="AB925" s="622" t="s">
        <v>5289</v>
      </c>
      <c r="AC925" s="131" t="s">
        <v>5289</v>
      </c>
      <c r="AD925" s="131" t="s">
        <v>5289</v>
      </c>
      <c r="AE925" s="131" t="s">
        <v>5289</v>
      </c>
      <c r="AF925" s="133" t="s">
        <v>5289</v>
      </c>
    </row>
    <row r="926" spans="1:38" ht="76.5">
      <c r="A926" s="639">
        <v>3</v>
      </c>
      <c r="B926" s="121" t="s">
        <v>6783</v>
      </c>
      <c r="C926" s="121" t="s">
        <v>6787</v>
      </c>
      <c r="D926" s="121" t="s">
        <v>131</v>
      </c>
      <c r="E926" s="622" t="s">
        <v>51</v>
      </c>
      <c r="F926" s="138"/>
      <c r="G926" s="138"/>
      <c r="H926" s="138"/>
      <c r="I926" s="138"/>
      <c r="J926" s="138"/>
      <c r="K926" s="138"/>
      <c r="L926" s="622" t="s">
        <v>51</v>
      </c>
      <c r="M926" s="206"/>
      <c r="N926" s="155"/>
      <c r="O926" s="622">
        <v>0</v>
      </c>
      <c r="P926" s="622">
        <v>0</v>
      </c>
      <c r="Q926" s="622">
        <v>0</v>
      </c>
      <c r="R926" s="622">
        <v>0</v>
      </c>
      <c r="S926" s="622">
        <v>0</v>
      </c>
      <c r="T926" s="622">
        <v>0</v>
      </c>
      <c r="U926" s="622">
        <v>0</v>
      </c>
      <c r="V926" s="622">
        <v>0</v>
      </c>
      <c r="W926" s="622">
        <v>0</v>
      </c>
      <c r="X926" s="624">
        <v>0</v>
      </c>
      <c r="Y926" s="622">
        <v>0</v>
      </c>
      <c r="Z926" s="622" t="s">
        <v>51</v>
      </c>
      <c r="AA926" s="622" t="s">
        <v>5289</v>
      </c>
      <c r="AB926" s="622" t="s">
        <v>5289</v>
      </c>
      <c r="AC926" s="131" t="s">
        <v>5289</v>
      </c>
      <c r="AD926" s="131" t="s">
        <v>5289</v>
      </c>
      <c r="AE926" s="131" t="s">
        <v>5289</v>
      </c>
      <c r="AF926" s="133" t="s">
        <v>5289</v>
      </c>
    </row>
    <row r="927" spans="1:38" ht="38.25">
      <c r="A927" s="639">
        <v>4</v>
      </c>
      <c r="B927" s="121" t="s">
        <v>6784</v>
      </c>
      <c r="C927" s="121" t="s">
        <v>6787</v>
      </c>
      <c r="D927" s="121" t="s">
        <v>131</v>
      </c>
      <c r="E927" s="622" t="s">
        <v>51</v>
      </c>
      <c r="F927" s="138"/>
      <c r="G927" s="138"/>
      <c r="H927" s="138"/>
      <c r="I927" s="138"/>
      <c r="J927" s="138"/>
      <c r="K927" s="138"/>
      <c r="L927" s="622" t="s">
        <v>51</v>
      </c>
      <c r="M927" s="206"/>
      <c r="N927" s="155"/>
      <c r="O927" s="622">
        <v>0</v>
      </c>
      <c r="P927" s="622">
        <v>0</v>
      </c>
      <c r="Q927" s="622">
        <v>0</v>
      </c>
      <c r="R927" s="622">
        <v>0</v>
      </c>
      <c r="S927" s="622">
        <v>0</v>
      </c>
      <c r="T927" s="622">
        <v>0</v>
      </c>
      <c r="U927" s="622">
        <v>0</v>
      </c>
      <c r="V927" s="622">
        <v>0</v>
      </c>
      <c r="W927" s="622">
        <v>0</v>
      </c>
      <c r="X927" s="624">
        <v>0</v>
      </c>
      <c r="Y927" s="622">
        <v>0</v>
      </c>
      <c r="Z927" s="622" t="s">
        <v>51</v>
      </c>
      <c r="AA927" s="622" t="s">
        <v>5289</v>
      </c>
      <c r="AB927" s="622" t="s">
        <v>5289</v>
      </c>
      <c r="AC927" s="131" t="s">
        <v>5289</v>
      </c>
      <c r="AD927" s="131" t="s">
        <v>5289</v>
      </c>
      <c r="AE927" s="131" t="s">
        <v>5289</v>
      </c>
      <c r="AF927" s="133" t="s">
        <v>5289</v>
      </c>
    </row>
    <row r="928" spans="1:38" s="44" customFormat="1" ht="63.75">
      <c r="A928" s="639">
        <v>5</v>
      </c>
      <c r="B928" s="121" t="s">
        <v>12421</v>
      </c>
      <c r="C928" s="121" t="s">
        <v>6787</v>
      </c>
      <c r="D928" s="121" t="s">
        <v>131</v>
      </c>
      <c r="E928" s="622" t="s">
        <v>51</v>
      </c>
      <c r="F928" s="138"/>
      <c r="G928" s="138"/>
      <c r="H928" s="138"/>
      <c r="I928" s="138"/>
      <c r="J928" s="138"/>
      <c r="K928" s="138"/>
      <c r="L928" s="622" t="s">
        <v>51</v>
      </c>
      <c r="M928" s="206"/>
      <c r="N928" s="155"/>
      <c r="O928" s="622">
        <v>0</v>
      </c>
      <c r="P928" s="622">
        <v>0</v>
      </c>
      <c r="Q928" s="622">
        <v>0</v>
      </c>
      <c r="R928" s="622">
        <v>0</v>
      </c>
      <c r="S928" s="622">
        <v>0</v>
      </c>
      <c r="T928" s="622">
        <v>0</v>
      </c>
      <c r="U928" s="622">
        <v>0</v>
      </c>
      <c r="V928" s="622">
        <v>0</v>
      </c>
      <c r="W928" s="622">
        <v>0</v>
      </c>
      <c r="X928" s="624">
        <v>6</v>
      </c>
      <c r="Y928" s="622">
        <v>0</v>
      </c>
      <c r="Z928" s="622" t="s">
        <v>51</v>
      </c>
      <c r="AA928" s="622" t="s">
        <v>5289</v>
      </c>
      <c r="AB928" s="622" t="s">
        <v>5289</v>
      </c>
      <c r="AC928" s="131" t="s">
        <v>5289</v>
      </c>
      <c r="AD928" s="131" t="s">
        <v>5289</v>
      </c>
      <c r="AE928" s="131" t="s">
        <v>5289</v>
      </c>
      <c r="AF928" s="133" t="s">
        <v>5289</v>
      </c>
      <c r="AG928" s="107"/>
      <c r="AH928" s="107"/>
      <c r="AI928" s="107"/>
      <c r="AJ928" s="107"/>
      <c r="AK928" s="107"/>
      <c r="AL928" s="107"/>
    </row>
    <row r="929" spans="1:38" s="44" customFormat="1" ht="76.5">
      <c r="A929" s="639">
        <v>6</v>
      </c>
      <c r="B929" s="121" t="s">
        <v>2381</v>
      </c>
      <c r="C929" s="121" t="s">
        <v>6787</v>
      </c>
      <c r="D929" s="365" t="s">
        <v>15616</v>
      </c>
      <c r="E929" s="622" t="s">
        <v>40</v>
      </c>
      <c r="F929" s="138"/>
      <c r="G929" s="138"/>
      <c r="H929" s="138"/>
      <c r="I929" s="138"/>
      <c r="J929" s="138"/>
      <c r="K929" s="138"/>
      <c r="L929" s="622" t="s">
        <v>40</v>
      </c>
      <c r="M929" s="121" t="s">
        <v>13097</v>
      </c>
      <c r="N929" s="622">
        <v>0</v>
      </c>
      <c r="O929" s="622">
        <v>0</v>
      </c>
      <c r="P929" s="622">
        <v>0</v>
      </c>
      <c r="Q929" s="622">
        <v>0</v>
      </c>
      <c r="R929" s="622">
        <v>0</v>
      </c>
      <c r="S929" s="622">
        <v>0</v>
      </c>
      <c r="T929" s="622">
        <v>0</v>
      </c>
      <c r="U929" s="622">
        <v>0</v>
      </c>
      <c r="V929" s="622">
        <v>0</v>
      </c>
      <c r="W929" s="622">
        <v>0</v>
      </c>
      <c r="X929" s="624">
        <v>2</v>
      </c>
      <c r="Y929" s="622">
        <v>0</v>
      </c>
      <c r="Z929" s="622" t="s">
        <v>51</v>
      </c>
      <c r="AA929" s="622" t="s">
        <v>5289</v>
      </c>
      <c r="AB929" s="622" t="s">
        <v>5289</v>
      </c>
      <c r="AC929" s="131" t="s">
        <v>5289</v>
      </c>
      <c r="AD929" s="131" t="s">
        <v>5289</v>
      </c>
      <c r="AE929" s="131" t="s">
        <v>5289</v>
      </c>
      <c r="AF929" s="133" t="s">
        <v>5289</v>
      </c>
      <c r="AG929" s="107"/>
      <c r="AH929" s="107"/>
      <c r="AI929" s="107"/>
      <c r="AJ929" s="107"/>
      <c r="AK929" s="107"/>
      <c r="AL929" s="107"/>
    </row>
    <row r="930" spans="1:38" s="44" customFormat="1" ht="76.5">
      <c r="A930" s="639">
        <v>7</v>
      </c>
      <c r="B930" s="121" t="s">
        <v>2382</v>
      </c>
      <c r="C930" s="121" t="s">
        <v>6787</v>
      </c>
      <c r="D930" s="365" t="s">
        <v>15617</v>
      </c>
      <c r="E930" s="622" t="s">
        <v>40</v>
      </c>
      <c r="F930" s="138"/>
      <c r="G930" s="138"/>
      <c r="H930" s="138"/>
      <c r="I930" s="138"/>
      <c r="J930" s="138"/>
      <c r="K930" s="138"/>
      <c r="L930" s="622" t="s">
        <v>40</v>
      </c>
      <c r="M930" s="121" t="s">
        <v>13098</v>
      </c>
      <c r="N930" s="622">
        <v>0</v>
      </c>
      <c r="O930" s="622">
        <v>0</v>
      </c>
      <c r="P930" s="622">
        <v>0</v>
      </c>
      <c r="Q930" s="622">
        <v>0</v>
      </c>
      <c r="R930" s="622">
        <v>0</v>
      </c>
      <c r="S930" s="622">
        <v>0</v>
      </c>
      <c r="T930" s="622">
        <v>0</v>
      </c>
      <c r="U930" s="622">
        <v>0</v>
      </c>
      <c r="V930" s="622">
        <v>0</v>
      </c>
      <c r="W930" s="622">
        <v>0</v>
      </c>
      <c r="X930" s="624">
        <v>1</v>
      </c>
      <c r="Y930" s="622">
        <v>0</v>
      </c>
      <c r="Z930" s="622" t="s">
        <v>51</v>
      </c>
      <c r="AA930" s="622" t="s">
        <v>5289</v>
      </c>
      <c r="AB930" s="622" t="s">
        <v>5289</v>
      </c>
      <c r="AC930" s="131" t="s">
        <v>5289</v>
      </c>
      <c r="AD930" s="131" t="s">
        <v>5289</v>
      </c>
      <c r="AE930" s="131" t="s">
        <v>5289</v>
      </c>
      <c r="AF930" s="133" t="s">
        <v>5289</v>
      </c>
      <c r="AG930" s="107"/>
      <c r="AH930" s="107"/>
      <c r="AI930" s="107"/>
      <c r="AJ930" s="107"/>
      <c r="AK930" s="107"/>
      <c r="AL930" s="107"/>
    </row>
    <row r="931" spans="1:38" s="44" customFormat="1" ht="38.25">
      <c r="A931" s="639">
        <v>8</v>
      </c>
      <c r="B931" s="121" t="s">
        <v>6785</v>
      </c>
      <c r="C931" s="121" t="s">
        <v>6787</v>
      </c>
      <c r="D931" s="121" t="s">
        <v>131</v>
      </c>
      <c r="E931" s="622" t="s">
        <v>51</v>
      </c>
      <c r="F931" s="138"/>
      <c r="G931" s="138"/>
      <c r="H931" s="138"/>
      <c r="I931" s="138"/>
      <c r="J931" s="138"/>
      <c r="K931" s="138"/>
      <c r="L931" s="622" t="s">
        <v>51</v>
      </c>
      <c r="M931" s="206"/>
      <c r="N931" s="155"/>
      <c r="O931" s="622">
        <v>0</v>
      </c>
      <c r="P931" s="622">
        <v>0</v>
      </c>
      <c r="Q931" s="622">
        <v>0</v>
      </c>
      <c r="R931" s="622">
        <v>0</v>
      </c>
      <c r="S931" s="622">
        <v>0</v>
      </c>
      <c r="T931" s="622">
        <v>0</v>
      </c>
      <c r="U931" s="622">
        <v>0</v>
      </c>
      <c r="V931" s="622">
        <v>0</v>
      </c>
      <c r="W931" s="622">
        <v>0</v>
      </c>
      <c r="X931" s="624">
        <v>10</v>
      </c>
      <c r="Y931" s="622">
        <v>0</v>
      </c>
      <c r="Z931" s="622" t="s">
        <v>51</v>
      </c>
      <c r="AA931" s="622" t="s">
        <v>5289</v>
      </c>
      <c r="AB931" s="622" t="s">
        <v>5289</v>
      </c>
      <c r="AC931" s="131" t="s">
        <v>5289</v>
      </c>
      <c r="AD931" s="131" t="s">
        <v>5289</v>
      </c>
      <c r="AE931" s="131" t="s">
        <v>5289</v>
      </c>
      <c r="AF931" s="133" t="s">
        <v>5289</v>
      </c>
      <c r="AG931" s="107"/>
      <c r="AH931" s="107"/>
      <c r="AI931" s="107"/>
      <c r="AJ931" s="107"/>
      <c r="AK931" s="107"/>
      <c r="AL931" s="107"/>
    </row>
    <row r="932" spans="1:38" s="44" customFormat="1" ht="76.5">
      <c r="A932" s="639">
        <v>9</v>
      </c>
      <c r="B932" s="121" t="s">
        <v>12423</v>
      </c>
      <c r="C932" s="121" t="s">
        <v>6787</v>
      </c>
      <c r="D932" s="365" t="s">
        <v>16037</v>
      </c>
      <c r="E932" s="622" t="s">
        <v>40</v>
      </c>
      <c r="F932" s="138"/>
      <c r="G932" s="138"/>
      <c r="H932" s="138"/>
      <c r="I932" s="138"/>
      <c r="J932" s="138"/>
      <c r="K932" s="138"/>
      <c r="L932" s="622" t="s">
        <v>40</v>
      </c>
      <c r="M932" s="121" t="s">
        <v>13099</v>
      </c>
      <c r="N932" s="622">
        <v>0</v>
      </c>
      <c r="O932" s="622">
        <v>0</v>
      </c>
      <c r="P932" s="622">
        <v>0</v>
      </c>
      <c r="Q932" s="622">
        <v>0</v>
      </c>
      <c r="R932" s="622">
        <v>0</v>
      </c>
      <c r="S932" s="622">
        <v>0</v>
      </c>
      <c r="T932" s="622">
        <v>0</v>
      </c>
      <c r="U932" s="622">
        <v>0</v>
      </c>
      <c r="V932" s="622">
        <v>0</v>
      </c>
      <c r="W932" s="622">
        <v>0</v>
      </c>
      <c r="X932" s="624">
        <v>5</v>
      </c>
      <c r="Y932" s="622">
        <v>0</v>
      </c>
      <c r="Z932" s="622" t="s">
        <v>51</v>
      </c>
      <c r="AA932" s="622" t="s">
        <v>5289</v>
      </c>
      <c r="AB932" s="622" t="s">
        <v>5289</v>
      </c>
      <c r="AC932" s="131" t="s">
        <v>5289</v>
      </c>
      <c r="AD932" s="131" t="s">
        <v>5289</v>
      </c>
      <c r="AE932" s="131" t="s">
        <v>5289</v>
      </c>
      <c r="AF932" s="133" t="s">
        <v>5289</v>
      </c>
      <c r="AG932" s="107"/>
      <c r="AH932" s="107"/>
      <c r="AI932" s="107"/>
      <c r="AJ932" s="107"/>
      <c r="AK932" s="107"/>
      <c r="AL932" s="107"/>
    </row>
    <row r="933" spans="1:38" s="44" customFormat="1" ht="51">
      <c r="A933" s="639">
        <v>10</v>
      </c>
      <c r="B933" s="121" t="s">
        <v>12422</v>
      </c>
      <c r="C933" s="121" t="s">
        <v>6787</v>
      </c>
      <c r="D933" s="121" t="s">
        <v>131</v>
      </c>
      <c r="E933" s="622" t="s">
        <v>51</v>
      </c>
      <c r="F933" s="138"/>
      <c r="G933" s="138"/>
      <c r="H933" s="138"/>
      <c r="I933" s="138"/>
      <c r="J933" s="138"/>
      <c r="K933" s="138"/>
      <c r="L933" s="622" t="s">
        <v>51</v>
      </c>
      <c r="M933" s="206"/>
      <c r="N933" s="155"/>
      <c r="O933" s="622">
        <v>0</v>
      </c>
      <c r="P933" s="622">
        <v>0</v>
      </c>
      <c r="Q933" s="622">
        <v>0</v>
      </c>
      <c r="R933" s="622">
        <v>0</v>
      </c>
      <c r="S933" s="622">
        <v>0</v>
      </c>
      <c r="T933" s="622">
        <v>0</v>
      </c>
      <c r="U933" s="622">
        <v>0</v>
      </c>
      <c r="V933" s="622">
        <v>0</v>
      </c>
      <c r="W933" s="622">
        <v>0</v>
      </c>
      <c r="X933" s="624">
        <v>96</v>
      </c>
      <c r="Y933" s="622">
        <v>0</v>
      </c>
      <c r="Z933" s="622" t="s">
        <v>51</v>
      </c>
      <c r="AA933" s="622" t="s">
        <v>5289</v>
      </c>
      <c r="AB933" s="622" t="s">
        <v>5289</v>
      </c>
      <c r="AC933" s="131" t="s">
        <v>5289</v>
      </c>
      <c r="AD933" s="131" t="s">
        <v>5289</v>
      </c>
      <c r="AE933" s="131" t="s">
        <v>5289</v>
      </c>
      <c r="AF933" s="133" t="s">
        <v>5289</v>
      </c>
      <c r="AG933" s="107"/>
      <c r="AH933" s="107"/>
      <c r="AI933" s="107"/>
      <c r="AJ933" s="107"/>
      <c r="AK933" s="107"/>
      <c r="AL933" s="107"/>
    </row>
    <row r="934" spans="1:38" ht="63.75">
      <c r="A934" s="639">
        <v>11</v>
      </c>
      <c r="B934" s="121" t="s">
        <v>12424</v>
      </c>
      <c r="C934" s="121" t="s">
        <v>6787</v>
      </c>
      <c r="D934" s="121" t="s">
        <v>131</v>
      </c>
      <c r="E934" s="622" t="s">
        <v>51</v>
      </c>
      <c r="F934" s="138"/>
      <c r="G934" s="138"/>
      <c r="H934" s="138"/>
      <c r="I934" s="138"/>
      <c r="J934" s="138"/>
      <c r="K934" s="138"/>
      <c r="L934" s="622" t="s">
        <v>51</v>
      </c>
      <c r="M934" s="206"/>
      <c r="N934" s="155"/>
      <c r="O934" s="622">
        <v>0</v>
      </c>
      <c r="P934" s="622">
        <v>0</v>
      </c>
      <c r="Q934" s="622">
        <v>0</v>
      </c>
      <c r="R934" s="622">
        <v>0</v>
      </c>
      <c r="S934" s="622">
        <v>0</v>
      </c>
      <c r="T934" s="622">
        <v>0</v>
      </c>
      <c r="U934" s="622">
        <v>0</v>
      </c>
      <c r="V934" s="622">
        <v>0</v>
      </c>
      <c r="W934" s="622">
        <v>0</v>
      </c>
      <c r="X934" s="624">
        <v>0</v>
      </c>
      <c r="Y934" s="622">
        <v>0</v>
      </c>
      <c r="Z934" s="622" t="s">
        <v>51</v>
      </c>
      <c r="AA934" s="622" t="s">
        <v>5289</v>
      </c>
      <c r="AB934" s="622" t="s">
        <v>5289</v>
      </c>
      <c r="AC934" s="131" t="s">
        <v>5289</v>
      </c>
      <c r="AD934" s="131" t="s">
        <v>5289</v>
      </c>
      <c r="AE934" s="131" t="s">
        <v>5289</v>
      </c>
      <c r="AF934" s="133" t="s">
        <v>5289</v>
      </c>
    </row>
    <row r="935" spans="1:38" ht="76.5" customHeight="1">
      <c r="A935" s="639">
        <v>12</v>
      </c>
      <c r="B935" s="121" t="s">
        <v>12425</v>
      </c>
      <c r="C935" s="121" t="s">
        <v>6787</v>
      </c>
      <c r="D935" s="121" t="s">
        <v>131</v>
      </c>
      <c r="E935" s="622" t="s">
        <v>51</v>
      </c>
      <c r="F935" s="138"/>
      <c r="G935" s="138"/>
      <c r="H935" s="138"/>
      <c r="I935" s="138"/>
      <c r="J935" s="138"/>
      <c r="K935" s="138"/>
      <c r="L935" s="622" t="s">
        <v>51</v>
      </c>
      <c r="M935" s="206"/>
      <c r="N935" s="155"/>
      <c r="O935" s="622">
        <v>0</v>
      </c>
      <c r="P935" s="622">
        <v>0</v>
      </c>
      <c r="Q935" s="622">
        <v>0</v>
      </c>
      <c r="R935" s="622">
        <v>0</v>
      </c>
      <c r="S935" s="622">
        <v>0</v>
      </c>
      <c r="T935" s="622">
        <v>0</v>
      </c>
      <c r="U935" s="622">
        <v>0</v>
      </c>
      <c r="V935" s="622">
        <v>0</v>
      </c>
      <c r="W935" s="622">
        <v>0</v>
      </c>
      <c r="X935" s="624">
        <v>0</v>
      </c>
      <c r="Y935" s="622">
        <v>0</v>
      </c>
      <c r="Z935" s="622" t="s">
        <v>51</v>
      </c>
      <c r="AA935" s="622" t="s">
        <v>5289</v>
      </c>
      <c r="AB935" s="622" t="s">
        <v>5289</v>
      </c>
      <c r="AC935" s="131" t="s">
        <v>5289</v>
      </c>
      <c r="AD935" s="131" t="s">
        <v>5289</v>
      </c>
      <c r="AE935" s="131" t="s">
        <v>5289</v>
      </c>
      <c r="AF935" s="133" t="s">
        <v>5289</v>
      </c>
    </row>
    <row r="936" spans="1:38" ht="76.5">
      <c r="A936" s="639">
        <v>13</v>
      </c>
      <c r="B936" s="121" t="s">
        <v>12426</v>
      </c>
      <c r="C936" s="121" t="s">
        <v>6787</v>
      </c>
      <c r="D936" s="121" t="s">
        <v>131</v>
      </c>
      <c r="E936" s="622" t="s">
        <v>51</v>
      </c>
      <c r="F936" s="138"/>
      <c r="G936" s="138"/>
      <c r="H936" s="138"/>
      <c r="I936" s="138"/>
      <c r="J936" s="138"/>
      <c r="K936" s="138"/>
      <c r="L936" s="622" t="s">
        <v>51</v>
      </c>
      <c r="M936" s="206"/>
      <c r="N936" s="155"/>
      <c r="O936" s="622">
        <v>0</v>
      </c>
      <c r="P936" s="622">
        <v>0</v>
      </c>
      <c r="Q936" s="622">
        <v>0</v>
      </c>
      <c r="R936" s="622">
        <v>0</v>
      </c>
      <c r="S936" s="622">
        <v>0</v>
      </c>
      <c r="T936" s="622">
        <v>0</v>
      </c>
      <c r="U936" s="622">
        <v>0</v>
      </c>
      <c r="V936" s="622">
        <v>0</v>
      </c>
      <c r="W936" s="622">
        <v>0</v>
      </c>
      <c r="X936" s="624">
        <v>0</v>
      </c>
      <c r="Y936" s="622">
        <v>0</v>
      </c>
      <c r="Z936" s="622" t="s">
        <v>51</v>
      </c>
      <c r="AA936" s="622" t="s">
        <v>5289</v>
      </c>
      <c r="AB936" s="622" t="s">
        <v>5289</v>
      </c>
      <c r="AC936" s="131" t="s">
        <v>5289</v>
      </c>
      <c r="AD936" s="131" t="s">
        <v>5289</v>
      </c>
      <c r="AE936" s="131" t="s">
        <v>5289</v>
      </c>
      <c r="AF936" s="133" t="s">
        <v>5289</v>
      </c>
    </row>
    <row r="937" spans="1:38" ht="51">
      <c r="A937" s="639">
        <v>14</v>
      </c>
      <c r="B937" s="121" t="s">
        <v>582</v>
      </c>
      <c r="C937" s="121" t="s">
        <v>6787</v>
      </c>
      <c r="D937" s="121" t="s">
        <v>131</v>
      </c>
      <c r="E937" s="622" t="s">
        <v>51</v>
      </c>
      <c r="F937" s="138"/>
      <c r="G937" s="138"/>
      <c r="H937" s="138"/>
      <c r="I937" s="138"/>
      <c r="J937" s="138"/>
      <c r="K937" s="138"/>
      <c r="L937" s="622" t="s">
        <v>51</v>
      </c>
      <c r="M937" s="206"/>
      <c r="N937" s="155"/>
      <c r="O937" s="622">
        <v>0</v>
      </c>
      <c r="P937" s="622">
        <v>0</v>
      </c>
      <c r="Q937" s="622">
        <v>0</v>
      </c>
      <c r="R937" s="622">
        <v>0</v>
      </c>
      <c r="S937" s="622">
        <v>0</v>
      </c>
      <c r="T937" s="622">
        <v>0</v>
      </c>
      <c r="U937" s="622">
        <v>0</v>
      </c>
      <c r="V937" s="622">
        <v>0</v>
      </c>
      <c r="W937" s="622">
        <v>0</v>
      </c>
      <c r="X937" s="624">
        <v>0</v>
      </c>
      <c r="Y937" s="622">
        <v>0</v>
      </c>
      <c r="Z937" s="622" t="s">
        <v>51</v>
      </c>
      <c r="AA937" s="622" t="s">
        <v>5289</v>
      </c>
      <c r="AB937" s="622" t="s">
        <v>5289</v>
      </c>
      <c r="AC937" s="131" t="s">
        <v>5289</v>
      </c>
      <c r="AD937" s="131" t="s">
        <v>5289</v>
      </c>
      <c r="AE937" s="131" t="s">
        <v>5289</v>
      </c>
      <c r="AF937" s="133" t="s">
        <v>5289</v>
      </c>
    </row>
    <row r="938" spans="1:38" ht="38.25">
      <c r="A938" s="639">
        <v>15</v>
      </c>
      <c r="B938" s="121" t="s">
        <v>142</v>
      </c>
      <c r="C938" s="121" t="s">
        <v>6787</v>
      </c>
      <c r="D938" s="121" t="s">
        <v>131</v>
      </c>
      <c r="E938" s="622" t="s">
        <v>51</v>
      </c>
      <c r="F938" s="138"/>
      <c r="G938" s="138"/>
      <c r="H938" s="138"/>
      <c r="I938" s="138"/>
      <c r="J938" s="138"/>
      <c r="K938" s="138"/>
      <c r="L938" s="622" t="s">
        <v>51</v>
      </c>
      <c r="M938" s="206"/>
      <c r="N938" s="155"/>
      <c r="O938" s="622">
        <v>0</v>
      </c>
      <c r="P938" s="622">
        <v>0</v>
      </c>
      <c r="Q938" s="622">
        <v>0</v>
      </c>
      <c r="R938" s="622">
        <v>0</v>
      </c>
      <c r="S938" s="622">
        <v>0</v>
      </c>
      <c r="T938" s="622">
        <v>0</v>
      </c>
      <c r="U938" s="622">
        <v>0</v>
      </c>
      <c r="V938" s="622">
        <v>0</v>
      </c>
      <c r="W938" s="622">
        <v>0</v>
      </c>
      <c r="X938" s="624">
        <v>0</v>
      </c>
      <c r="Y938" s="622">
        <v>0</v>
      </c>
      <c r="Z938" s="622" t="s">
        <v>51</v>
      </c>
      <c r="AA938" s="622" t="s">
        <v>5289</v>
      </c>
      <c r="AB938" s="622" t="s">
        <v>5289</v>
      </c>
      <c r="AC938" s="131" t="s">
        <v>5289</v>
      </c>
      <c r="AD938" s="131" t="s">
        <v>5289</v>
      </c>
      <c r="AE938" s="131" t="s">
        <v>5289</v>
      </c>
      <c r="AF938" s="133" t="s">
        <v>5289</v>
      </c>
    </row>
    <row r="939" spans="1:38" ht="38.25">
      <c r="A939" s="639">
        <v>16</v>
      </c>
      <c r="B939" s="121" t="s">
        <v>1212</v>
      </c>
      <c r="C939" s="121" t="s">
        <v>6787</v>
      </c>
      <c r="D939" s="121" t="s">
        <v>131</v>
      </c>
      <c r="E939" s="622" t="s">
        <v>51</v>
      </c>
      <c r="F939" s="138"/>
      <c r="G939" s="138"/>
      <c r="H939" s="138"/>
      <c r="I939" s="138"/>
      <c r="J939" s="138"/>
      <c r="K939" s="138"/>
      <c r="L939" s="622" t="s">
        <v>51</v>
      </c>
      <c r="M939" s="206"/>
      <c r="N939" s="155"/>
      <c r="O939" s="622">
        <v>0</v>
      </c>
      <c r="P939" s="622">
        <v>0</v>
      </c>
      <c r="Q939" s="622">
        <v>0</v>
      </c>
      <c r="R939" s="622">
        <v>0</v>
      </c>
      <c r="S939" s="622">
        <v>0</v>
      </c>
      <c r="T939" s="622">
        <v>0</v>
      </c>
      <c r="U939" s="622">
        <v>0</v>
      </c>
      <c r="V939" s="622">
        <v>0</v>
      </c>
      <c r="W939" s="622">
        <v>0</v>
      </c>
      <c r="X939" s="624">
        <v>19</v>
      </c>
      <c r="Y939" s="622">
        <v>0</v>
      </c>
      <c r="Z939" s="622" t="s">
        <v>51</v>
      </c>
      <c r="AA939" s="622" t="s">
        <v>5289</v>
      </c>
      <c r="AB939" s="622" t="s">
        <v>5289</v>
      </c>
      <c r="AC939" s="131" t="s">
        <v>5289</v>
      </c>
      <c r="AD939" s="131" t="s">
        <v>5289</v>
      </c>
      <c r="AE939" s="131" t="s">
        <v>5289</v>
      </c>
      <c r="AF939" s="133" t="s">
        <v>5289</v>
      </c>
    </row>
    <row r="940" spans="1:38" ht="51">
      <c r="A940" s="639">
        <v>17</v>
      </c>
      <c r="B940" s="121" t="s">
        <v>6786</v>
      </c>
      <c r="C940" s="121" t="s">
        <v>6787</v>
      </c>
      <c r="D940" s="121" t="s">
        <v>131</v>
      </c>
      <c r="E940" s="622" t="s">
        <v>51</v>
      </c>
      <c r="F940" s="138"/>
      <c r="G940" s="138"/>
      <c r="H940" s="138"/>
      <c r="I940" s="138"/>
      <c r="J940" s="138"/>
      <c r="K940" s="138"/>
      <c r="L940" s="622" t="s">
        <v>51</v>
      </c>
      <c r="M940" s="206"/>
      <c r="N940" s="155"/>
      <c r="O940" s="622">
        <v>0</v>
      </c>
      <c r="P940" s="622">
        <v>0</v>
      </c>
      <c r="Q940" s="622">
        <v>0</v>
      </c>
      <c r="R940" s="622">
        <v>0</v>
      </c>
      <c r="S940" s="622">
        <v>0</v>
      </c>
      <c r="T940" s="622">
        <v>0</v>
      </c>
      <c r="U940" s="622">
        <v>0</v>
      </c>
      <c r="V940" s="622">
        <v>0</v>
      </c>
      <c r="W940" s="622">
        <v>0</v>
      </c>
      <c r="X940" s="624">
        <v>0</v>
      </c>
      <c r="Y940" s="622">
        <v>0</v>
      </c>
      <c r="Z940" s="622" t="s">
        <v>51</v>
      </c>
      <c r="AA940" s="622" t="s">
        <v>5289</v>
      </c>
      <c r="AB940" s="622" t="s">
        <v>5289</v>
      </c>
      <c r="AC940" s="131" t="s">
        <v>5289</v>
      </c>
      <c r="AD940" s="131" t="s">
        <v>5289</v>
      </c>
      <c r="AE940" s="131" t="s">
        <v>5289</v>
      </c>
      <c r="AF940" s="133" t="s">
        <v>5289</v>
      </c>
    </row>
    <row r="941" spans="1:38" ht="38.25">
      <c r="A941" s="639">
        <v>18</v>
      </c>
      <c r="B941" s="121" t="s">
        <v>1136</v>
      </c>
      <c r="C941" s="121" t="s">
        <v>6787</v>
      </c>
      <c r="D941" s="121" t="s">
        <v>131</v>
      </c>
      <c r="E941" s="622" t="s">
        <v>51</v>
      </c>
      <c r="F941" s="138"/>
      <c r="G941" s="138"/>
      <c r="H941" s="138"/>
      <c r="I941" s="138"/>
      <c r="J941" s="138"/>
      <c r="K941" s="138"/>
      <c r="L941" s="622" t="s">
        <v>51</v>
      </c>
      <c r="M941" s="206"/>
      <c r="N941" s="155"/>
      <c r="O941" s="622">
        <v>0</v>
      </c>
      <c r="P941" s="622">
        <v>0</v>
      </c>
      <c r="Q941" s="622">
        <v>0</v>
      </c>
      <c r="R941" s="622">
        <v>0</v>
      </c>
      <c r="S941" s="622">
        <v>0</v>
      </c>
      <c r="T941" s="622">
        <v>0</v>
      </c>
      <c r="U941" s="622">
        <v>0</v>
      </c>
      <c r="V941" s="622">
        <v>0</v>
      </c>
      <c r="W941" s="622">
        <v>0</v>
      </c>
      <c r="X941" s="624">
        <v>0</v>
      </c>
      <c r="Y941" s="622">
        <v>0</v>
      </c>
      <c r="Z941" s="622" t="s">
        <v>51</v>
      </c>
      <c r="AA941" s="622" t="s">
        <v>5289</v>
      </c>
      <c r="AB941" s="622" t="s">
        <v>5289</v>
      </c>
      <c r="AC941" s="131" t="s">
        <v>5289</v>
      </c>
      <c r="AD941" s="131" t="s">
        <v>5289</v>
      </c>
      <c r="AE941" s="131" t="s">
        <v>5289</v>
      </c>
      <c r="AF941" s="133" t="s">
        <v>5289</v>
      </c>
    </row>
    <row r="942" spans="1:38" ht="38.25">
      <c r="A942" s="639">
        <v>19</v>
      </c>
      <c r="B942" s="121" t="s">
        <v>127</v>
      </c>
      <c r="C942" s="121" t="s">
        <v>6787</v>
      </c>
      <c r="D942" s="121" t="s">
        <v>131</v>
      </c>
      <c r="E942" s="622" t="s">
        <v>51</v>
      </c>
      <c r="F942" s="138"/>
      <c r="G942" s="138"/>
      <c r="H942" s="138"/>
      <c r="I942" s="138"/>
      <c r="J942" s="138"/>
      <c r="K942" s="138"/>
      <c r="L942" s="622" t="s">
        <v>51</v>
      </c>
      <c r="M942" s="206"/>
      <c r="N942" s="155"/>
      <c r="O942" s="622">
        <v>0</v>
      </c>
      <c r="P942" s="622">
        <v>0</v>
      </c>
      <c r="Q942" s="622">
        <v>0</v>
      </c>
      <c r="R942" s="622">
        <v>0</v>
      </c>
      <c r="S942" s="622">
        <v>0</v>
      </c>
      <c r="T942" s="622">
        <v>0</v>
      </c>
      <c r="U942" s="622">
        <v>0</v>
      </c>
      <c r="V942" s="622">
        <v>0</v>
      </c>
      <c r="W942" s="622">
        <v>0</v>
      </c>
      <c r="X942" s="624">
        <v>0</v>
      </c>
      <c r="Y942" s="622">
        <v>0</v>
      </c>
      <c r="Z942" s="622" t="s">
        <v>51</v>
      </c>
      <c r="AA942" s="622" t="s">
        <v>5289</v>
      </c>
      <c r="AB942" s="622" t="s">
        <v>5289</v>
      </c>
      <c r="AC942" s="131" t="s">
        <v>5289</v>
      </c>
      <c r="AD942" s="131" t="s">
        <v>5289</v>
      </c>
      <c r="AE942" s="131" t="s">
        <v>5289</v>
      </c>
      <c r="AF942" s="133" t="s">
        <v>5289</v>
      </c>
    </row>
    <row r="943" spans="1:38" ht="38.25">
      <c r="A943" s="639">
        <v>20</v>
      </c>
      <c r="B943" s="121" t="s">
        <v>1911</v>
      </c>
      <c r="C943" s="121" t="s">
        <v>6787</v>
      </c>
      <c r="D943" s="121" t="s">
        <v>131</v>
      </c>
      <c r="E943" s="622" t="s">
        <v>51</v>
      </c>
      <c r="F943" s="138"/>
      <c r="G943" s="138"/>
      <c r="H943" s="138"/>
      <c r="I943" s="138"/>
      <c r="J943" s="138"/>
      <c r="K943" s="138"/>
      <c r="L943" s="622" t="s">
        <v>51</v>
      </c>
      <c r="M943" s="206"/>
      <c r="N943" s="155"/>
      <c r="O943" s="622">
        <v>0</v>
      </c>
      <c r="P943" s="622">
        <v>0</v>
      </c>
      <c r="Q943" s="622">
        <v>0</v>
      </c>
      <c r="R943" s="622">
        <v>0</v>
      </c>
      <c r="S943" s="622">
        <v>0</v>
      </c>
      <c r="T943" s="622">
        <v>0</v>
      </c>
      <c r="U943" s="622">
        <v>0</v>
      </c>
      <c r="V943" s="622">
        <v>0</v>
      </c>
      <c r="W943" s="622">
        <v>0</v>
      </c>
      <c r="X943" s="624">
        <v>2214</v>
      </c>
      <c r="Y943" s="622">
        <v>0</v>
      </c>
      <c r="Z943" s="622" t="s">
        <v>51</v>
      </c>
      <c r="AA943" s="622" t="s">
        <v>5289</v>
      </c>
      <c r="AB943" s="622" t="s">
        <v>5289</v>
      </c>
      <c r="AC943" s="131" t="s">
        <v>5289</v>
      </c>
      <c r="AD943" s="131" t="s">
        <v>5289</v>
      </c>
      <c r="AE943" s="131" t="s">
        <v>5289</v>
      </c>
      <c r="AF943" s="133" t="s">
        <v>5289</v>
      </c>
    </row>
    <row r="944" spans="1:38" s="44" customFormat="1" ht="153">
      <c r="A944" s="639">
        <v>21</v>
      </c>
      <c r="B944" s="121" t="s">
        <v>20753</v>
      </c>
      <c r="C944" s="121" t="s">
        <v>6787</v>
      </c>
      <c r="D944" s="22" t="s">
        <v>20754</v>
      </c>
      <c r="E944" s="622" t="s">
        <v>40</v>
      </c>
      <c r="F944" s="138"/>
      <c r="G944" s="138"/>
      <c r="H944" s="138"/>
      <c r="I944" s="138"/>
      <c r="J944" s="138"/>
      <c r="K944" s="138"/>
      <c r="L944" s="622" t="s">
        <v>51</v>
      </c>
      <c r="M944" s="206"/>
      <c r="N944" s="155"/>
      <c r="O944" s="622">
        <v>0</v>
      </c>
      <c r="P944" s="622">
        <v>0</v>
      </c>
      <c r="Q944" s="622">
        <v>0</v>
      </c>
      <c r="R944" s="622">
        <v>0</v>
      </c>
      <c r="S944" s="622">
        <v>0</v>
      </c>
      <c r="T944" s="622">
        <v>0</v>
      </c>
      <c r="U944" s="622">
        <v>0</v>
      </c>
      <c r="V944" s="622">
        <v>0</v>
      </c>
      <c r="W944" s="622">
        <v>0</v>
      </c>
      <c r="X944" s="624">
        <v>7</v>
      </c>
      <c r="Y944" s="622">
        <v>0</v>
      </c>
      <c r="Z944" s="622" t="s">
        <v>51</v>
      </c>
      <c r="AA944" s="622" t="s">
        <v>5289</v>
      </c>
      <c r="AB944" s="622" t="s">
        <v>5289</v>
      </c>
      <c r="AC944" s="131" t="s">
        <v>5289</v>
      </c>
      <c r="AD944" s="131" t="s">
        <v>5289</v>
      </c>
      <c r="AE944" s="131" t="s">
        <v>5289</v>
      </c>
      <c r="AF944" s="133" t="s">
        <v>5289</v>
      </c>
      <c r="AG944" s="107"/>
      <c r="AH944" s="107"/>
      <c r="AI944" s="107"/>
      <c r="AJ944" s="107"/>
      <c r="AK944" s="107"/>
      <c r="AL944" s="107"/>
    </row>
    <row r="945" spans="1:38" s="44" customFormat="1" ht="89.25">
      <c r="A945" s="639">
        <v>22</v>
      </c>
      <c r="B945" s="121" t="s">
        <v>20755</v>
      </c>
      <c r="C945" s="121" t="s">
        <v>6787</v>
      </c>
      <c r="D945" s="22" t="s">
        <v>20756</v>
      </c>
      <c r="E945" s="622" t="s">
        <v>40</v>
      </c>
      <c r="F945" s="138"/>
      <c r="G945" s="138"/>
      <c r="H945" s="138"/>
      <c r="I945" s="138"/>
      <c r="J945" s="138"/>
      <c r="K945" s="138"/>
      <c r="L945" s="622" t="s">
        <v>51</v>
      </c>
      <c r="M945" s="206"/>
      <c r="N945" s="155"/>
      <c r="O945" s="622">
        <v>0</v>
      </c>
      <c r="P945" s="622">
        <v>0</v>
      </c>
      <c r="Q945" s="622">
        <v>0</v>
      </c>
      <c r="R945" s="622">
        <v>0</v>
      </c>
      <c r="S945" s="622">
        <v>0</v>
      </c>
      <c r="T945" s="622">
        <v>0</v>
      </c>
      <c r="U945" s="622">
        <v>0</v>
      </c>
      <c r="V945" s="622">
        <v>0</v>
      </c>
      <c r="W945" s="622">
        <v>0</v>
      </c>
      <c r="X945" s="624">
        <v>0</v>
      </c>
      <c r="Y945" s="622">
        <v>0</v>
      </c>
      <c r="Z945" s="622" t="s">
        <v>51</v>
      </c>
      <c r="AA945" s="622" t="s">
        <v>5289</v>
      </c>
      <c r="AB945" s="622" t="s">
        <v>5289</v>
      </c>
      <c r="AC945" s="131" t="s">
        <v>5289</v>
      </c>
      <c r="AD945" s="131" t="s">
        <v>5289</v>
      </c>
      <c r="AE945" s="131" t="s">
        <v>5289</v>
      </c>
      <c r="AF945" s="133" t="s">
        <v>5289</v>
      </c>
      <c r="AG945" s="107"/>
      <c r="AH945" s="107"/>
      <c r="AI945" s="107"/>
      <c r="AJ945" s="107"/>
      <c r="AK945" s="107"/>
      <c r="AL945" s="107"/>
    </row>
    <row r="946" spans="1:38" s="42" customFormat="1" ht="15.75" customHeight="1" thickBot="1">
      <c r="A946" s="18"/>
      <c r="B946" s="18">
        <v>22</v>
      </c>
      <c r="C946" s="18"/>
      <c r="D946" s="18">
        <v>6</v>
      </c>
      <c r="E946" s="18">
        <v>6</v>
      </c>
      <c r="F946" s="18"/>
      <c r="G946" s="18"/>
      <c r="H946" s="18">
        <v>0</v>
      </c>
      <c r="I946" s="18"/>
      <c r="J946" s="18">
        <v>0</v>
      </c>
      <c r="K946" s="18">
        <v>0</v>
      </c>
      <c r="L946" s="18">
        <v>4</v>
      </c>
      <c r="M946" s="200"/>
      <c r="N946" s="18">
        <f t="shared" ref="N946:O946" si="135">SUM(N924:N945)</f>
        <v>0</v>
      </c>
      <c r="O946" s="18">
        <f t="shared" si="135"/>
        <v>0</v>
      </c>
      <c r="P946" s="18">
        <f t="shared" ref="P946:Q946" si="136">SUM(P924:P945)</f>
        <v>0</v>
      </c>
      <c r="Q946" s="18">
        <f t="shared" si="136"/>
        <v>0</v>
      </c>
      <c r="R946" s="18">
        <f t="shared" ref="R946" si="137">SUM(R924:R945)</f>
        <v>0</v>
      </c>
      <c r="S946" s="18">
        <f t="shared" ref="S946" si="138">SUM(S924:S945)</f>
        <v>0</v>
      </c>
      <c r="T946" s="18">
        <f t="shared" ref="T946:U946" si="139">SUM(T924:T945)</f>
        <v>0</v>
      </c>
      <c r="U946" s="18">
        <f t="shared" si="139"/>
        <v>0</v>
      </c>
      <c r="V946" s="18">
        <f t="shared" ref="V946:W946" si="140">SUM(V924:V945)</f>
        <v>0</v>
      </c>
      <c r="W946" s="18">
        <f t="shared" si="140"/>
        <v>0</v>
      </c>
      <c r="X946" s="18">
        <f t="shared" ref="X946:Y946" si="141">SUM(X924:X945)</f>
        <v>2370</v>
      </c>
      <c r="Y946" s="18">
        <f t="shared" si="141"/>
        <v>0</v>
      </c>
      <c r="Z946" s="18">
        <v>0</v>
      </c>
      <c r="AA946" s="18">
        <v>1</v>
      </c>
      <c r="AB946" s="18">
        <v>1</v>
      </c>
      <c r="AC946" s="18"/>
      <c r="AD946" s="18"/>
      <c r="AE946" s="18"/>
      <c r="AF946" s="18"/>
      <c r="AG946" s="173"/>
    </row>
    <row r="947" spans="1:38" s="117" customFormat="1" ht="13.5" thickBot="1">
      <c r="A947" s="249">
        <v>7</v>
      </c>
      <c r="B947" s="247">
        <f>B817+B843+B858+B888+B899+B922+B946</f>
        <v>152</v>
      </c>
      <c r="C947" s="247"/>
      <c r="D947" s="247">
        <f>D817+D843+D858+D888+D899+D922+D946</f>
        <v>136</v>
      </c>
      <c r="E947" s="247">
        <f>E817+E843+E858+E888+E899+E922+E946</f>
        <v>136</v>
      </c>
      <c r="F947" s="247">
        <f>F817+F843+F858+F888+F899+F922+F946</f>
        <v>16</v>
      </c>
      <c r="G947" s="247">
        <f>G817+G843+G858+G888+G899+G922+G946</f>
        <v>0</v>
      </c>
      <c r="H947" s="247">
        <f>H817+H843+H858+H888+H899+H922+H946</f>
        <v>2</v>
      </c>
      <c r="I947" s="247"/>
      <c r="J947" s="247">
        <f>J817+J843+J858+J888+J899+J922+J946</f>
        <v>10</v>
      </c>
      <c r="K947" s="247">
        <f>K817+K843+K858+K888+K899+K922+K946</f>
        <v>53</v>
      </c>
      <c r="L947" s="247">
        <f>L817+L843+L858+L888+L899+L922+L946</f>
        <v>30</v>
      </c>
      <c r="M947" s="248"/>
      <c r="N947" s="247">
        <f t="shared" ref="N947:O947" si="142">N817+N843+N858+N888+N899+N922+N946</f>
        <v>95</v>
      </c>
      <c r="O947" s="247">
        <f t="shared" si="142"/>
        <v>0</v>
      </c>
      <c r="P947" s="247">
        <f t="shared" ref="P947:Q947" si="143">P817+P843+P858+P888+P899+P922+P946</f>
        <v>0</v>
      </c>
      <c r="Q947" s="247">
        <f t="shared" si="143"/>
        <v>0</v>
      </c>
      <c r="R947" s="247">
        <f t="shared" ref="R947" si="144">R817+R843+R858+R888+R899+R922+R946</f>
        <v>0</v>
      </c>
      <c r="S947" s="247">
        <f t="shared" ref="S947:AB947" si="145">S817+S843+S858+S888+S899+S922+S946</f>
        <v>0</v>
      </c>
      <c r="T947" s="247">
        <f t="shared" ref="T947:U947" si="146">T817+T843+T858+T888+T899+T922+T946</f>
        <v>7</v>
      </c>
      <c r="U947" s="247">
        <f t="shared" si="146"/>
        <v>0</v>
      </c>
      <c r="V947" s="247">
        <f t="shared" ref="V947:W947" si="147">V817+V843+V858+V888+V899+V922+V946</f>
        <v>0</v>
      </c>
      <c r="W947" s="247">
        <f t="shared" si="147"/>
        <v>0</v>
      </c>
      <c r="X947" s="247">
        <f t="shared" ref="X947:Y947" si="148">X817+X843+X858+X888+X899+X922+X946</f>
        <v>6468</v>
      </c>
      <c r="Y947" s="247">
        <f t="shared" si="148"/>
        <v>0</v>
      </c>
      <c r="Z947" s="247">
        <f t="shared" si="145"/>
        <v>15</v>
      </c>
      <c r="AA947" s="247">
        <f t="shared" si="145"/>
        <v>7</v>
      </c>
      <c r="AB947" s="247">
        <f t="shared" si="145"/>
        <v>6</v>
      </c>
      <c r="AC947" s="247"/>
      <c r="AD947" s="247"/>
      <c r="AE947" s="247"/>
      <c r="AF947" s="247"/>
      <c r="AG947" s="116"/>
      <c r="AH947" s="116"/>
      <c r="AI947" s="116"/>
      <c r="AJ947" s="116"/>
      <c r="AK947" s="116"/>
      <c r="AL947" s="116"/>
    </row>
    <row r="948" spans="1:38" ht="15.75" customHeight="1" thickBot="1">
      <c r="A948" s="663" t="s">
        <v>36</v>
      </c>
      <c r="B948" s="664"/>
      <c r="C948" s="664"/>
      <c r="D948" s="664"/>
      <c r="E948" s="664"/>
      <c r="F948" s="664"/>
      <c r="G948" s="664"/>
      <c r="H948" s="664"/>
      <c r="I948" s="664"/>
      <c r="J948" s="664"/>
      <c r="K948" s="664"/>
      <c r="L948" s="664"/>
      <c r="M948" s="664"/>
      <c r="N948" s="664"/>
      <c r="O948" s="664"/>
      <c r="P948" s="664"/>
      <c r="Q948" s="664"/>
      <c r="R948" s="664"/>
      <c r="S948" s="664"/>
      <c r="T948" s="664"/>
      <c r="U948" s="664"/>
      <c r="V948" s="664"/>
      <c r="W948" s="664"/>
      <c r="X948" s="664"/>
      <c r="Y948" s="673"/>
      <c r="Z948" s="664"/>
      <c r="AA948" s="664"/>
      <c r="AB948" s="664"/>
      <c r="AC948" s="664"/>
      <c r="AD948" s="664"/>
      <c r="AE948" s="664"/>
      <c r="AF948" s="665"/>
    </row>
    <row r="949" spans="1:38" ht="242.25" customHeight="1">
      <c r="A949" s="254">
        <v>1</v>
      </c>
      <c r="B949" s="68" t="s">
        <v>4926</v>
      </c>
      <c r="C949" s="68" t="s">
        <v>3424</v>
      </c>
      <c r="D949" s="68" t="s">
        <v>16461</v>
      </c>
      <c r="E949" s="119" t="s">
        <v>40</v>
      </c>
      <c r="F949" s="119" t="s">
        <v>101</v>
      </c>
      <c r="G949" s="138"/>
      <c r="H949" s="138"/>
      <c r="I949" s="138"/>
      <c r="J949" s="68" t="s">
        <v>5728</v>
      </c>
      <c r="K949" s="52" t="s">
        <v>12427</v>
      </c>
      <c r="L949" s="118" t="s">
        <v>54</v>
      </c>
      <c r="M949" s="68" t="s">
        <v>13100</v>
      </c>
      <c r="N949" s="118">
        <v>0</v>
      </c>
      <c r="O949" s="119">
        <v>0</v>
      </c>
      <c r="P949" s="119">
        <v>0</v>
      </c>
      <c r="Q949" s="119">
        <v>0</v>
      </c>
      <c r="R949" s="119">
        <v>0</v>
      </c>
      <c r="S949" s="119">
        <v>0</v>
      </c>
      <c r="T949" s="119">
        <v>0</v>
      </c>
      <c r="U949" s="119">
        <v>0</v>
      </c>
      <c r="V949" s="119">
        <v>0</v>
      </c>
      <c r="W949" s="119">
        <v>0</v>
      </c>
      <c r="X949" s="118">
        <v>202</v>
      </c>
      <c r="Y949" s="119">
        <v>0</v>
      </c>
      <c r="Z949" s="764" t="s">
        <v>101</v>
      </c>
      <c r="AA949" s="626" t="s">
        <v>14208</v>
      </c>
      <c r="AB949" s="68" t="s">
        <v>12428</v>
      </c>
      <c r="AC949" s="765" t="s">
        <v>3451</v>
      </c>
      <c r="AD949" s="765" t="s">
        <v>12429</v>
      </c>
      <c r="AE949" s="765" t="s">
        <v>3452</v>
      </c>
      <c r="AF949" s="766" t="s">
        <v>3453</v>
      </c>
    </row>
    <row r="950" spans="1:38" s="44" customFormat="1" ht="204">
      <c r="A950" s="254">
        <v>2</v>
      </c>
      <c r="B950" s="121" t="s">
        <v>3425</v>
      </c>
      <c r="C950" s="121" t="s">
        <v>3424</v>
      </c>
      <c r="D950" s="121" t="s">
        <v>16462</v>
      </c>
      <c r="E950" s="622" t="s">
        <v>40</v>
      </c>
      <c r="F950" s="622" t="s">
        <v>101</v>
      </c>
      <c r="G950" s="138"/>
      <c r="H950" s="138"/>
      <c r="I950" s="138"/>
      <c r="J950" s="622" t="s">
        <v>5289</v>
      </c>
      <c r="K950" s="627" t="s">
        <v>12430</v>
      </c>
      <c r="L950" s="624" t="s">
        <v>54</v>
      </c>
      <c r="M950" s="121" t="s">
        <v>13101</v>
      </c>
      <c r="N950" s="624">
        <v>0</v>
      </c>
      <c r="O950" s="622">
        <v>0</v>
      </c>
      <c r="P950" s="622">
        <v>0</v>
      </c>
      <c r="Q950" s="622">
        <v>0</v>
      </c>
      <c r="R950" s="622">
        <v>0</v>
      </c>
      <c r="S950" s="622">
        <v>0</v>
      </c>
      <c r="T950" s="622">
        <v>0</v>
      </c>
      <c r="U950" s="622">
        <v>0</v>
      </c>
      <c r="V950" s="622">
        <v>0</v>
      </c>
      <c r="W950" s="622">
        <v>0</v>
      </c>
      <c r="X950" s="624">
        <v>72</v>
      </c>
      <c r="Y950" s="622">
        <v>0</v>
      </c>
      <c r="Z950" s="214" t="s">
        <v>101</v>
      </c>
      <c r="AA950" s="622" t="s">
        <v>5289</v>
      </c>
      <c r="AB950" s="622" t="s">
        <v>5289</v>
      </c>
      <c r="AC950" s="131" t="s">
        <v>5289</v>
      </c>
      <c r="AD950" s="131" t="s">
        <v>5289</v>
      </c>
      <c r="AE950" s="131" t="s">
        <v>5289</v>
      </c>
      <c r="AF950" s="133" t="s">
        <v>5289</v>
      </c>
      <c r="AG950" s="107"/>
      <c r="AH950" s="107"/>
      <c r="AI950" s="107"/>
      <c r="AJ950" s="107"/>
      <c r="AK950" s="107"/>
      <c r="AL950" s="107"/>
    </row>
    <row r="951" spans="1:38" s="44" customFormat="1" ht="204">
      <c r="A951" s="254">
        <v>3</v>
      </c>
      <c r="B951" s="121" t="s">
        <v>4927</v>
      </c>
      <c r="C951" s="121" t="s">
        <v>3424</v>
      </c>
      <c r="D951" s="121" t="s">
        <v>16463</v>
      </c>
      <c r="E951" s="622" t="s">
        <v>40</v>
      </c>
      <c r="F951" s="622" t="s">
        <v>101</v>
      </c>
      <c r="G951" s="138"/>
      <c r="H951" s="138"/>
      <c r="I951" s="138"/>
      <c r="J951" s="622" t="s">
        <v>5289</v>
      </c>
      <c r="K951" s="627" t="s">
        <v>12430</v>
      </c>
      <c r="L951" s="624" t="s">
        <v>54</v>
      </c>
      <c r="M951" s="121" t="s">
        <v>13038</v>
      </c>
      <c r="N951" s="624">
        <v>0</v>
      </c>
      <c r="O951" s="622">
        <v>0</v>
      </c>
      <c r="P951" s="622">
        <v>0</v>
      </c>
      <c r="Q951" s="622">
        <v>0</v>
      </c>
      <c r="R951" s="622">
        <v>0</v>
      </c>
      <c r="S951" s="622">
        <v>0</v>
      </c>
      <c r="T951" s="622">
        <v>0</v>
      </c>
      <c r="U951" s="622">
        <v>0</v>
      </c>
      <c r="V951" s="622">
        <v>0</v>
      </c>
      <c r="W951" s="622">
        <v>0</v>
      </c>
      <c r="X951" s="624">
        <v>29</v>
      </c>
      <c r="Y951" s="622">
        <v>0</v>
      </c>
      <c r="Z951" s="214" t="s">
        <v>101</v>
      </c>
      <c r="AA951" s="622" t="s">
        <v>5289</v>
      </c>
      <c r="AB951" s="622" t="s">
        <v>5289</v>
      </c>
      <c r="AC951" s="131" t="s">
        <v>5289</v>
      </c>
      <c r="AD951" s="131" t="s">
        <v>5289</v>
      </c>
      <c r="AE951" s="131" t="s">
        <v>5289</v>
      </c>
      <c r="AF951" s="133" t="s">
        <v>5289</v>
      </c>
      <c r="AG951" s="107"/>
      <c r="AH951" s="107"/>
      <c r="AI951" s="107"/>
      <c r="AJ951" s="107"/>
      <c r="AK951" s="107"/>
      <c r="AL951" s="107"/>
    </row>
    <row r="952" spans="1:38" s="44" customFormat="1" ht="127.5">
      <c r="A952" s="254">
        <v>4</v>
      </c>
      <c r="B952" s="121" t="s">
        <v>4928</v>
      </c>
      <c r="C952" s="121" t="s">
        <v>3424</v>
      </c>
      <c r="D952" s="121" t="s">
        <v>16464</v>
      </c>
      <c r="E952" s="622" t="s">
        <v>40</v>
      </c>
      <c r="F952" s="622" t="s">
        <v>101</v>
      </c>
      <c r="G952" s="138"/>
      <c r="H952" s="138"/>
      <c r="I952" s="138"/>
      <c r="J952" s="138"/>
      <c r="K952" s="138"/>
      <c r="L952" s="624" t="s">
        <v>54</v>
      </c>
      <c r="M952" s="121" t="s">
        <v>13038</v>
      </c>
      <c r="N952" s="624">
        <v>0</v>
      </c>
      <c r="O952" s="622">
        <v>0</v>
      </c>
      <c r="P952" s="622">
        <v>0</v>
      </c>
      <c r="Q952" s="622">
        <v>0</v>
      </c>
      <c r="R952" s="622">
        <v>0</v>
      </c>
      <c r="S952" s="622">
        <v>0</v>
      </c>
      <c r="T952" s="622">
        <v>0</v>
      </c>
      <c r="U952" s="622">
        <v>0</v>
      </c>
      <c r="V952" s="622">
        <v>0</v>
      </c>
      <c r="W952" s="622">
        <v>0</v>
      </c>
      <c r="X952" s="624">
        <v>62</v>
      </c>
      <c r="Y952" s="622">
        <v>0</v>
      </c>
      <c r="Z952" s="214" t="s">
        <v>101</v>
      </c>
      <c r="AA952" s="622" t="s">
        <v>5289</v>
      </c>
      <c r="AB952" s="622" t="s">
        <v>5289</v>
      </c>
      <c r="AC952" s="131" t="s">
        <v>5289</v>
      </c>
      <c r="AD952" s="131" t="s">
        <v>5289</v>
      </c>
      <c r="AE952" s="131" t="s">
        <v>5289</v>
      </c>
      <c r="AF952" s="133" t="s">
        <v>5289</v>
      </c>
      <c r="AG952" s="107"/>
      <c r="AH952" s="107"/>
      <c r="AI952" s="107"/>
      <c r="AJ952" s="107"/>
      <c r="AK952" s="107"/>
      <c r="AL952" s="107"/>
    </row>
    <row r="953" spans="1:38" s="44" customFormat="1" ht="204">
      <c r="A953" s="254">
        <v>5</v>
      </c>
      <c r="B953" s="121" t="s">
        <v>18736</v>
      </c>
      <c r="C953" s="121" t="s">
        <v>3426</v>
      </c>
      <c r="D953" s="627" t="s">
        <v>18737</v>
      </c>
      <c r="E953" s="622" t="s">
        <v>40</v>
      </c>
      <c r="F953" s="622" t="s">
        <v>3427</v>
      </c>
      <c r="G953" s="622" t="s">
        <v>101</v>
      </c>
      <c r="H953" s="622">
        <v>1</v>
      </c>
      <c r="I953" s="623" t="s">
        <v>16485</v>
      </c>
      <c r="J953" s="138"/>
      <c r="K953" s="138"/>
      <c r="L953" s="624" t="s">
        <v>54</v>
      </c>
      <c r="M953" s="121" t="s">
        <v>13102</v>
      </c>
      <c r="N953" s="624">
        <v>0</v>
      </c>
      <c r="O953" s="622">
        <v>0</v>
      </c>
      <c r="P953" s="622">
        <v>0</v>
      </c>
      <c r="Q953" s="622">
        <v>0</v>
      </c>
      <c r="R953" s="622">
        <v>0</v>
      </c>
      <c r="S953" s="622">
        <v>0</v>
      </c>
      <c r="T953" s="622">
        <v>0</v>
      </c>
      <c r="U953" s="622">
        <v>0</v>
      </c>
      <c r="V953" s="622">
        <v>0</v>
      </c>
      <c r="W953" s="622">
        <v>0</v>
      </c>
      <c r="X953" s="624">
        <v>18</v>
      </c>
      <c r="Y953" s="622">
        <v>0</v>
      </c>
      <c r="Z953" s="214" t="s">
        <v>101</v>
      </c>
      <c r="AA953" s="622" t="s">
        <v>5289</v>
      </c>
      <c r="AB953" s="622" t="s">
        <v>5289</v>
      </c>
      <c r="AC953" s="131" t="s">
        <v>5289</v>
      </c>
      <c r="AD953" s="131" t="s">
        <v>5289</v>
      </c>
      <c r="AE953" s="131" t="s">
        <v>5289</v>
      </c>
      <c r="AF953" s="133" t="s">
        <v>5289</v>
      </c>
      <c r="AG953" s="107"/>
      <c r="AH953" s="107"/>
      <c r="AI953" s="107"/>
      <c r="AJ953" s="107"/>
      <c r="AK953" s="107"/>
      <c r="AL953" s="107"/>
    </row>
    <row r="954" spans="1:38" s="44" customFormat="1" ht="204">
      <c r="A954" s="254">
        <v>6</v>
      </c>
      <c r="B954" s="121" t="s">
        <v>3428</v>
      </c>
      <c r="C954" s="121" t="s">
        <v>3426</v>
      </c>
      <c r="D954" s="627" t="s">
        <v>15922</v>
      </c>
      <c r="E954" s="622" t="s">
        <v>40</v>
      </c>
      <c r="F954" s="622" t="s">
        <v>3427</v>
      </c>
      <c r="G954" s="622" t="s">
        <v>101</v>
      </c>
      <c r="H954" s="622">
        <v>1</v>
      </c>
      <c r="I954" s="623" t="s">
        <v>16485</v>
      </c>
      <c r="J954" s="138"/>
      <c r="K954" s="138"/>
      <c r="L954" s="624" t="s">
        <v>54</v>
      </c>
      <c r="M954" s="121" t="s">
        <v>13102</v>
      </c>
      <c r="N954" s="624">
        <v>0</v>
      </c>
      <c r="O954" s="622">
        <v>0</v>
      </c>
      <c r="P954" s="622">
        <v>0</v>
      </c>
      <c r="Q954" s="622">
        <v>0</v>
      </c>
      <c r="R954" s="622">
        <v>0</v>
      </c>
      <c r="S954" s="622">
        <v>0</v>
      </c>
      <c r="T954" s="622">
        <v>0</v>
      </c>
      <c r="U954" s="622">
        <v>0</v>
      </c>
      <c r="V954" s="622">
        <v>0</v>
      </c>
      <c r="W954" s="622">
        <v>0</v>
      </c>
      <c r="X954" s="624">
        <v>28</v>
      </c>
      <c r="Y954" s="622">
        <v>0</v>
      </c>
      <c r="Z954" s="214" t="s">
        <v>101</v>
      </c>
      <c r="AA954" s="622" t="s">
        <v>5289</v>
      </c>
      <c r="AB954" s="622" t="s">
        <v>5289</v>
      </c>
      <c r="AC954" s="131" t="s">
        <v>5289</v>
      </c>
      <c r="AD954" s="131" t="s">
        <v>5289</v>
      </c>
      <c r="AE954" s="131" t="s">
        <v>5289</v>
      </c>
      <c r="AF954" s="133" t="s">
        <v>5289</v>
      </c>
      <c r="AG954" s="107"/>
      <c r="AH954" s="107"/>
      <c r="AI954" s="107"/>
      <c r="AJ954" s="107"/>
      <c r="AK954" s="107"/>
      <c r="AL954" s="107"/>
    </row>
    <row r="955" spans="1:38" s="44" customFormat="1" ht="204">
      <c r="A955" s="254">
        <v>7</v>
      </c>
      <c r="B955" s="121" t="s">
        <v>3429</v>
      </c>
      <c r="C955" s="121" t="s">
        <v>3426</v>
      </c>
      <c r="D955" s="627" t="s">
        <v>15923</v>
      </c>
      <c r="E955" s="622" t="s">
        <v>40</v>
      </c>
      <c r="F955" s="622" t="s">
        <v>101</v>
      </c>
      <c r="G955" s="138"/>
      <c r="H955" s="138"/>
      <c r="I955" s="138"/>
      <c r="J955" s="622" t="s">
        <v>5289</v>
      </c>
      <c r="K955" s="627" t="s">
        <v>12431</v>
      </c>
      <c r="L955" s="624" t="s">
        <v>54</v>
      </c>
      <c r="M955" s="121" t="s">
        <v>13102</v>
      </c>
      <c r="N955" s="624">
        <v>0</v>
      </c>
      <c r="O955" s="622">
        <v>0</v>
      </c>
      <c r="P955" s="622">
        <v>0</v>
      </c>
      <c r="Q955" s="622">
        <v>0</v>
      </c>
      <c r="R955" s="622">
        <v>0</v>
      </c>
      <c r="S955" s="622">
        <v>0</v>
      </c>
      <c r="T955" s="622">
        <v>0</v>
      </c>
      <c r="U955" s="622">
        <v>0</v>
      </c>
      <c r="V955" s="622">
        <v>0</v>
      </c>
      <c r="W955" s="622">
        <v>0</v>
      </c>
      <c r="X955" s="624">
        <v>31</v>
      </c>
      <c r="Y955" s="622">
        <v>0</v>
      </c>
      <c r="Z955" s="214" t="s">
        <v>101</v>
      </c>
      <c r="AA955" s="622" t="s">
        <v>5289</v>
      </c>
      <c r="AB955" s="622" t="s">
        <v>5289</v>
      </c>
      <c r="AC955" s="131" t="s">
        <v>5289</v>
      </c>
      <c r="AD955" s="131" t="s">
        <v>5289</v>
      </c>
      <c r="AE955" s="131" t="s">
        <v>5289</v>
      </c>
      <c r="AF955" s="133" t="s">
        <v>5289</v>
      </c>
      <c r="AG955" s="107"/>
      <c r="AH955" s="107"/>
      <c r="AI955" s="107"/>
      <c r="AJ955" s="107"/>
      <c r="AK955" s="107"/>
      <c r="AL955" s="107"/>
    </row>
    <row r="956" spans="1:38" s="44" customFormat="1" ht="204">
      <c r="A956" s="254">
        <v>8</v>
      </c>
      <c r="B956" s="121" t="s">
        <v>3430</v>
      </c>
      <c r="C956" s="121" t="s">
        <v>3426</v>
      </c>
      <c r="D956" s="627" t="s">
        <v>15924</v>
      </c>
      <c r="E956" s="622" t="s">
        <v>40</v>
      </c>
      <c r="F956" s="622" t="s">
        <v>101</v>
      </c>
      <c r="G956" s="138"/>
      <c r="H956" s="138"/>
      <c r="I956" s="138"/>
      <c r="J956" s="622" t="s">
        <v>5289</v>
      </c>
      <c r="K956" s="627" t="s">
        <v>12431</v>
      </c>
      <c r="L956" s="624" t="s">
        <v>54</v>
      </c>
      <c r="M956" s="121" t="s">
        <v>13038</v>
      </c>
      <c r="N956" s="624">
        <v>0</v>
      </c>
      <c r="O956" s="622">
        <v>0</v>
      </c>
      <c r="P956" s="622">
        <v>0</v>
      </c>
      <c r="Q956" s="622">
        <v>0</v>
      </c>
      <c r="R956" s="622">
        <v>0</v>
      </c>
      <c r="S956" s="622">
        <v>0</v>
      </c>
      <c r="T956" s="622">
        <v>0</v>
      </c>
      <c r="U956" s="622">
        <v>0</v>
      </c>
      <c r="V956" s="622">
        <v>0</v>
      </c>
      <c r="W956" s="622">
        <v>0</v>
      </c>
      <c r="X956" s="624">
        <v>19</v>
      </c>
      <c r="Y956" s="622">
        <v>0</v>
      </c>
      <c r="Z956" s="214" t="s">
        <v>101</v>
      </c>
      <c r="AA956" s="622" t="s">
        <v>5289</v>
      </c>
      <c r="AB956" s="622" t="s">
        <v>5289</v>
      </c>
      <c r="AC956" s="131" t="s">
        <v>5289</v>
      </c>
      <c r="AD956" s="131" t="s">
        <v>5289</v>
      </c>
      <c r="AE956" s="131" t="s">
        <v>5289</v>
      </c>
      <c r="AF956" s="133" t="s">
        <v>5289</v>
      </c>
      <c r="AG956" s="107"/>
      <c r="AH956" s="107"/>
      <c r="AI956" s="107"/>
      <c r="AJ956" s="107"/>
      <c r="AK956" s="107"/>
      <c r="AL956" s="107"/>
    </row>
    <row r="957" spans="1:38" s="44" customFormat="1" ht="204">
      <c r="A957" s="254">
        <v>9</v>
      </c>
      <c r="B957" s="121" t="s">
        <v>3431</v>
      </c>
      <c r="C957" s="121" t="s">
        <v>3426</v>
      </c>
      <c r="D957" s="627" t="s">
        <v>15925</v>
      </c>
      <c r="E957" s="622" t="s">
        <v>40</v>
      </c>
      <c r="F957" s="622" t="s">
        <v>101</v>
      </c>
      <c r="G957" s="138"/>
      <c r="H957" s="138"/>
      <c r="I957" s="138"/>
      <c r="J957" s="622" t="s">
        <v>5289</v>
      </c>
      <c r="K957" s="627" t="s">
        <v>12431</v>
      </c>
      <c r="L957" s="624" t="s">
        <v>54</v>
      </c>
      <c r="M957" s="121" t="s">
        <v>13102</v>
      </c>
      <c r="N957" s="624">
        <v>0</v>
      </c>
      <c r="O957" s="622">
        <v>0</v>
      </c>
      <c r="P957" s="622">
        <v>0</v>
      </c>
      <c r="Q957" s="622">
        <v>0</v>
      </c>
      <c r="R957" s="622">
        <v>0</v>
      </c>
      <c r="S957" s="622">
        <v>0</v>
      </c>
      <c r="T957" s="622">
        <v>0</v>
      </c>
      <c r="U957" s="622">
        <v>0</v>
      </c>
      <c r="V957" s="622">
        <v>0</v>
      </c>
      <c r="W957" s="622">
        <v>0</v>
      </c>
      <c r="X957" s="624">
        <v>12</v>
      </c>
      <c r="Y957" s="622">
        <v>0</v>
      </c>
      <c r="Z957" s="214" t="s">
        <v>101</v>
      </c>
      <c r="AA957" s="622" t="s">
        <v>5289</v>
      </c>
      <c r="AB957" s="622" t="s">
        <v>5289</v>
      </c>
      <c r="AC957" s="131" t="s">
        <v>5289</v>
      </c>
      <c r="AD957" s="131" t="s">
        <v>5289</v>
      </c>
      <c r="AE957" s="131" t="s">
        <v>5289</v>
      </c>
      <c r="AF957" s="133" t="s">
        <v>5289</v>
      </c>
      <c r="AG957" s="107"/>
      <c r="AH957" s="107"/>
      <c r="AI957" s="107"/>
      <c r="AJ957" s="107"/>
      <c r="AK957" s="107"/>
      <c r="AL957" s="107"/>
    </row>
    <row r="958" spans="1:38" s="44" customFormat="1" ht="204">
      <c r="A958" s="254">
        <v>10</v>
      </c>
      <c r="B958" s="121" t="s">
        <v>3432</v>
      </c>
      <c r="C958" s="121" t="s">
        <v>3426</v>
      </c>
      <c r="D958" s="627" t="s">
        <v>15926</v>
      </c>
      <c r="E958" s="622" t="s">
        <v>40</v>
      </c>
      <c r="F958" s="622" t="s">
        <v>101</v>
      </c>
      <c r="G958" s="138"/>
      <c r="H958" s="138"/>
      <c r="I958" s="138"/>
      <c r="J958" s="622" t="s">
        <v>5289</v>
      </c>
      <c r="K958" s="627" t="s">
        <v>12431</v>
      </c>
      <c r="L958" s="624" t="s">
        <v>54</v>
      </c>
      <c r="M958" s="121" t="s">
        <v>13103</v>
      </c>
      <c r="N958" s="624">
        <v>0</v>
      </c>
      <c r="O958" s="622">
        <v>0</v>
      </c>
      <c r="P958" s="622">
        <v>0</v>
      </c>
      <c r="Q958" s="622">
        <v>0</v>
      </c>
      <c r="R958" s="622">
        <v>0</v>
      </c>
      <c r="S958" s="622">
        <v>0</v>
      </c>
      <c r="T958" s="622">
        <v>0</v>
      </c>
      <c r="U958" s="622">
        <v>0</v>
      </c>
      <c r="V958" s="622">
        <v>0</v>
      </c>
      <c r="W958" s="622">
        <v>0</v>
      </c>
      <c r="X958" s="624">
        <v>9</v>
      </c>
      <c r="Y958" s="622">
        <v>0</v>
      </c>
      <c r="Z958" s="214" t="s">
        <v>101</v>
      </c>
      <c r="AA958" s="622" t="s">
        <v>5289</v>
      </c>
      <c r="AB958" s="622" t="s">
        <v>5289</v>
      </c>
      <c r="AC958" s="131" t="s">
        <v>5289</v>
      </c>
      <c r="AD958" s="131" t="s">
        <v>5289</v>
      </c>
      <c r="AE958" s="131" t="s">
        <v>5289</v>
      </c>
      <c r="AF958" s="133" t="s">
        <v>5289</v>
      </c>
      <c r="AG958" s="107"/>
      <c r="AH958" s="107"/>
      <c r="AI958" s="107"/>
      <c r="AJ958" s="107"/>
      <c r="AK958" s="107"/>
      <c r="AL958" s="107"/>
    </row>
    <row r="959" spans="1:38" s="44" customFormat="1" ht="204">
      <c r="A959" s="254">
        <v>11</v>
      </c>
      <c r="B959" s="121" t="s">
        <v>3433</v>
      </c>
      <c r="C959" s="121" t="s">
        <v>3426</v>
      </c>
      <c r="D959" s="627" t="s">
        <v>15927</v>
      </c>
      <c r="E959" s="622" t="s">
        <v>40</v>
      </c>
      <c r="F959" s="622" t="s">
        <v>101</v>
      </c>
      <c r="G959" s="138"/>
      <c r="H959" s="138"/>
      <c r="I959" s="138"/>
      <c r="J959" s="622" t="s">
        <v>5289</v>
      </c>
      <c r="K959" s="627" t="s">
        <v>12431</v>
      </c>
      <c r="L959" s="624" t="s">
        <v>54</v>
      </c>
      <c r="M959" s="121" t="s">
        <v>13102</v>
      </c>
      <c r="N959" s="624">
        <v>0</v>
      </c>
      <c r="O959" s="622">
        <v>0</v>
      </c>
      <c r="P959" s="622">
        <v>0</v>
      </c>
      <c r="Q959" s="622">
        <v>0</v>
      </c>
      <c r="R959" s="622">
        <v>0</v>
      </c>
      <c r="S959" s="622">
        <v>0</v>
      </c>
      <c r="T959" s="622">
        <v>0</v>
      </c>
      <c r="U959" s="622">
        <v>0</v>
      </c>
      <c r="V959" s="622">
        <v>0</v>
      </c>
      <c r="W959" s="622">
        <v>0</v>
      </c>
      <c r="X959" s="624">
        <v>85</v>
      </c>
      <c r="Y959" s="622">
        <v>0</v>
      </c>
      <c r="Z959" s="214" t="s">
        <v>101</v>
      </c>
      <c r="AA959" s="622" t="s">
        <v>5289</v>
      </c>
      <c r="AB959" s="622" t="s">
        <v>5289</v>
      </c>
      <c r="AC959" s="131" t="s">
        <v>5289</v>
      </c>
      <c r="AD959" s="131" t="s">
        <v>5289</v>
      </c>
      <c r="AE959" s="131" t="s">
        <v>5289</v>
      </c>
      <c r="AF959" s="133" t="s">
        <v>5289</v>
      </c>
      <c r="AG959" s="107"/>
      <c r="AH959" s="107"/>
      <c r="AI959" s="107"/>
      <c r="AJ959" s="107"/>
      <c r="AK959" s="107"/>
      <c r="AL959" s="107"/>
    </row>
    <row r="960" spans="1:38" s="44" customFormat="1" ht="204">
      <c r="A960" s="254">
        <v>12</v>
      </c>
      <c r="B960" s="121" t="s">
        <v>3434</v>
      </c>
      <c r="C960" s="121" t="s">
        <v>3426</v>
      </c>
      <c r="D960" s="627" t="s">
        <v>15928</v>
      </c>
      <c r="E960" s="622" t="s">
        <v>40</v>
      </c>
      <c r="F960" s="622" t="s">
        <v>101</v>
      </c>
      <c r="G960" s="138"/>
      <c r="H960" s="138"/>
      <c r="I960" s="138"/>
      <c r="J960" s="622" t="s">
        <v>5289</v>
      </c>
      <c r="K960" s="627" t="s">
        <v>12431</v>
      </c>
      <c r="L960" s="624" t="s">
        <v>54</v>
      </c>
      <c r="M960" s="121" t="s">
        <v>13102</v>
      </c>
      <c r="N960" s="624">
        <v>0</v>
      </c>
      <c r="O960" s="622">
        <v>0</v>
      </c>
      <c r="P960" s="622">
        <v>0</v>
      </c>
      <c r="Q960" s="622">
        <v>0</v>
      </c>
      <c r="R960" s="622">
        <v>0</v>
      </c>
      <c r="S960" s="622">
        <v>0</v>
      </c>
      <c r="T960" s="622">
        <v>0</v>
      </c>
      <c r="U960" s="622">
        <v>0</v>
      </c>
      <c r="V960" s="622">
        <v>0</v>
      </c>
      <c r="W960" s="622">
        <v>0</v>
      </c>
      <c r="X960" s="624">
        <v>37</v>
      </c>
      <c r="Y960" s="622">
        <v>0</v>
      </c>
      <c r="Z960" s="214" t="s">
        <v>101</v>
      </c>
      <c r="AA960" s="622" t="s">
        <v>5289</v>
      </c>
      <c r="AB960" s="622" t="s">
        <v>5289</v>
      </c>
      <c r="AC960" s="131" t="s">
        <v>5289</v>
      </c>
      <c r="AD960" s="131" t="s">
        <v>5289</v>
      </c>
      <c r="AE960" s="131" t="s">
        <v>5289</v>
      </c>
      <c r="AF960" s="133" t="s">
        <v>5289</v>
      </c>
      <c r="AG960" s="107"/>
      <c r="AH960" s="107"/>
      <c r="AI960" s="107"/>
      <c r="AJ960" s="107"/>
      <c r="AK960" s="107"/>
      <c r="AL960" s="107"/>
    </row>
    <row r="961" spans="1:38" s="44" customFormat="1" ht="204">
      <c r="A961" s="254">
        <v>13</v>
      </c>
      <c r="B961" s="121" t="s">
        <v>3435</v>
      </c>
      <c r="C961" s="121" t="s">
        <v>3426</v>
      </c>
      <c r="D961" s="627" t="s">
        <v>15929</v>
      </c>
      <c r="E961" s="622" t="s">
        <v>40</v>
      </c>
      <c r="F961" s="622" t="s">
        <v>101</v>
      </c>
      <c r="G961" s="138"/>
      <c r="H961" s="138"/>
      <c r="I961" s="138"/>
      <c r="J961" s="622" t="s">
        <v>5289</v>
      </c>
      <c r="K961" s="627" t="s">
        <v>12431</v>
      </c>
      <c r="L961" s="624" t="s">
        <v>54</v>
      </c>
      <c r="M961" s="121" t="s">
        <v>13102</v>
      </c>
      <c r="N961" s="624">
        <v>0</v>
      </c>
      <c r="O961" s="622">
        <v>0</v>
      </c>
      <c r="P961" s="622">
        <v>0</v>
      </c>
      <c r="Q961" s="622">
        <v>0</v>
      </c>
      <c r="R961" s="622">
        <v>0</v>
      </c>
      <c r="S961" s="622">
        <v>0</v>
      </c>
      <c r="T961" s="622">
        <v>0</v>
      </c>
      <c r="U961" s="622">
        <v>0</v>
      </c>
      <c r="V961" s="622">
        <v>0</v>
      </c>
      <c r="W961" s="622">
        <v>0</v>
      </c>
      <c r="X961" s="624">
        <v>4</v>
      </c>
      <c r="Y961" s="622">
        <v>0</v>
      </c>
      <c r="Z961" s="214" t="s">
        <v>101</v>
      </c>
      <c r="AA961" s="622" t="s">
        <v>5289</v>
      </c>
      <c r="AB961" s="622" t="s">
        <v>5289</v>
      </c>
      <c r="AC961" s="131" t="s">
        <v>5289</v>
      </c>
      <c r="AD961" s="131" t="s">
        <v>5289</v>
      </c>
      <c r="AE961" s="131" t="s">
        <v>5289</v>
      </c>
      <c r="AF961" s="133" t="s">
        <v>5289</v>
      </c>
      <c r="AG961" s="107"/>
      <c r="AH961" s="107"/>
      <c r="AI961" s="107"/>
      <c r="AJ961" s="107"/>
      <c r="AK961" s="107"/>
      <c r="AL961" s="107"/>
    </row>
    <row r="962" spans="1:38" s="44" customFormat="1" ht="204">
      <c r="A962" s="254">
        <v>14</v>
      </c>
      <c r="B962" s="121" t="s">
        <v>154</v>
      </c>
      <c r="C962" s="121" t="s">
        <v>3426</v>
      </c>
      <c r="D962" s="627" t="s">
        <v>15930</v>
      </c>
      <c r="E962" s="622" t="s">
        <v>40</v>
      </c>
      <c r="F962" s="622" t="s">
        <v>101</v>
      </c>
      <c r="G962" s="138"/>
      <c r="H962" s="138"/>
      <c r="I962" s="138"/>
      <c r="J962" s="622" t="s">
        <v>5289</v>
      </c>
      <c r="K962" s="627" t="s">
        <v>12431</v>
      </c>
      <c r="L962" s="624" t="s">
        <v>54</v>
      </c>
      <c r="M962" s="121" t="s">
        <v>13102</v>
      </c>
      <c r="N962" s="624">
        <v>0</v>
      </c>
      <c r="O962" s="622">
        <v>0</v>
      </c>
      <c r="P962" s="622">
        <v>0</v>
      </c>
      <c r="Q962" s="622">
        <v>0</v>
      </c>
      <c r="R962" s="622">
        <v>0</v>
      </c>
      <c r="S962" s="622">
        <v>0</v>
      </c>
      <c r="T962" s="622">
        <v>0</v>
      </c>
      <c r="U962" s="622">
        <v>0</v>
      </c>
      <c r="V962" s="622">
        <v>0</v>
      </c>
      <c r="W962" s="622">
        <v>0</v>
      </c>
      <c r="X962" s="624">
        <v>0</v>
      </c>
      <c r="Y962" s="622">
        <v>0</v>
      </c>
      <c r="Z962" s="214" t="s">
        <v>101</v>
      </c>
      <c r="AA962" s="622" t="s">
        <v>5289</v>
      </c>
      <c r="AB962" s="622" t="s">
        <v>5289</v>
      </c>
      <c r="AC962" s="131" t="s">
        <v>5289</v>
      </c>
      <c r="AD962" s="131" t="s">
        <v>5289</v>
      </c>
      <c r="AE962" s="131" t="s">
        <v>5289</v>
      </c>
      <c r="AF962" s="133" t="s">
        <v>5289</v>
      </c>
      <c r="AG962" s="107"/>
      <c r="AH962" s="107"/>
      <c r="AI962" s="107"/>
      <c r="AJ962" s="107"/>
      <c r="AK962" s="107"/>
      <c r="AL962" s="107"/>
    </row>
    <row r="963" spans="1:38" s="44" customFormat="1" ht="216.75">
      <c r="A963" s="254">
        <v>15</v>
      </c>
      <c r="B963" s="121" t="s">
        <v>1139</v>
      </c>
      <c r="C963" s="121" t="s">
        <v>3437</v>
      </c>
      <c r="D963" s="627" t="s">
        <v>14202</v>
      </c>
      <c r="E963" s="622" t="s">
        <v>40</v>
      </c>
      <c r="F963" s="622" t="s">
        <v>101</v>
      </c>
      <c r="G963" s="138"/>
      <c r="H963" s="138"/>
      <c r="I963" s="138"/>
      <c r="J963" s="622" t="s">
        <v>5289</v>
      </c>
      <c r="K963" s="627" t="s">
        <v>12433</v>
      </c>
      <c r="L963" s="624" t="s">
        <v>54</v>
      </c>
      <c r="M963" s="121" t="s">
        <v>21856</v>
      </c>
      <c r="N963" s="624">
        <v>0</v>
      </c>
      <c r="O963" s="622">
        <v>0</v>
      </c>
      <c r="P963" s="622">
        <v>0</v>
      </c>
      <c r="Q963" s="622">
        <v>0</v>
      </c>
      <c r="R963" s="622">
        <v>0</v>
      </c>
      <c r="S963" s="622">
        <v>0</v>
      </c>
      <c r="T963" s="622">
        <v>0</v>
      </c>
      <c r="U963" s="622">
        <v>0</v>
      </c>
      <c r="V963" s="622">
        <v>0</v>
      </c>
      <c r="W963" s="622">
        <v>0</v>
      </c>
      <c r="X963" s="624">
        <v>52</v>
      </c>
      <c r="Y963" s="622">
        <v>0</v>
      </c>
      <c r="Z963" s="214" t="s">
        <v>101</v>
      </c>
      <c r="AA963" s="622" t="s">
        <v>5289</v>
      </c>
      <c r="AB963" s="622" t="s">
        <v>5289</v>
      </c>
      <c r="AC963" s="131" t="s">
        <v>5289</v>
      </c>
      <c r="AD963" s="131" t="s">
        <v>5289</v>
      </c>
      <c r="AE963" s="131" t="s">
        <v>5289</v>
      </c>
      <c r="AF963" s="133" t="s">
        <v>5289</v>
      </c>
      <c r="AG963" s="107"/>
      <c r="AH963" s="107"/>
      <c r="AI963" s="107"/>
      <c r="AJ963" s="107"/>
      <c r="AK963" s="107"/>
      <c r="AL963" s="107"/>
    </row>
    <row r="964" spans="1:38" s="44" customFormat="1" ht="204">
      <c r="A964" s="254">
        <v>16</v>
      </c>
      <c r="B964" s="627" t="s">
        <v>3436</v>
      </c>
      <c r="C964" s="627" t="s">
        <v>3426</v>
      </c>
      <c r="D964" s="627" t="s">
        <v>12432</v>
      </c>
      <c r="E964" s="624" t="s">
        <v>40</v>
      </c>
      <c r="F964" s="624" t="s">
        <v>101</v>
      </c>
      <c r="G964" s="138"/>
      <c r="H964" s="138"/>
      <c r="I964" s="138"/>
      <c r="J964" s="624" t="s">
        <v>5289</v>
      </c>
      <c r="K964" s="627" t="s">
        <v>12431</v>
      </c>
      <c r="L964" s="624" t="s">
        <v>54</v>
      </c>
      <c r="M964" s="627" t="s">
        <v>13102</v>
      </c>
      <c r="N964" s="633">
        <v>0</v>
      </c>
      <c r="O964" s="624">
        <v>0</v>
      </c>
      <c r="P964" s="624">
        <v>0</v>
      </c>
      <c r="Q964" s="624">
        <v>0</v>
      </c>
      <c r="R964" s="624">
        <v>0</v>
      </c>
      <c r="S964" s="624">
        <v>0</v>
      </c>
      <c r="T964" s="624">
        <v>0</v>
      </c>
      <c r="U964" s="624">
        <v>0</v>
      </c>
      <c r="V964" s="624">
        <v>0</v>
      </c>
      <c r="W964" s="624">
        <v>0</v>
      </c>
      <c r="X964" s="624">
        <v>0</v>
      </c>
      <c r="Y964" s="624">
        <v>0</v>
      </c>
      <c r="Z964" s="465" t="s">
        <v>101</v>
      </c>
      <c r="AA964" s="622" t="s">
        <v>5289</v>
      </c>
      <c r="AB964" s="622" t="s">
        <v>5289</v>
      </c>
      <c r="AC964" s="131" t="s">
        <v>5289</v>
      </c>
      <c r="AD964" s="131" t="s">
        <v>5289</v>
      </c>
      <c r="AE964" s="131" t="s">
        <v>5289</v>
      </c>
      <c r="AF964" s="133" t="s">
        <v>5289</v>
      </c>
      <c r="AG964" s="107"/>
      <c r="AH964" s="107"/>
      <c r="AI964" s="107"/>
      <c r="AJ964" s="107"/>
      <c r="AK964" s="107"/>
      <c r="AL964" s="107"/>
    </row>
    <row r="965" spans="1:38" s="44" customFormat="1" ht="331.5" customHeight="1">
      <c r="A965" s="254">
        <v>17</v>
      </c>
      <c r="B965" s="121" t="s">
        <v>2382</v>
      </c>
      <c r="C965" s="121" t="s">
        <v>3437</v>
      </c>
      <c r="D965" s="627" t="s">
        <v>16038</v>
      </c>
      <c r="E965" s="622" t="s">
        <v>40</v>
      </c>
      <c r="F965" s="622" t="s">
        <v>3427</v>
      </c>
      <c r="G965" s="622" t="s">
        <v>101</v>
      </c>
      <c r="H965" s="622">
        <v>1</v>
      </c>
      <c r="I965" s="623" t="s">
        <v>16485</v>
      </c>
      <c r="J965" s="622" t="s">
        <v>5289</v>
      </c>
      <c r="K965" s="627" t="s">
        <v>12434</v>
      </c>
      <c r="L965" s="624" t="s">
        <v>54</v>
      </c>
      <c r="M965" s="121" t="s">
        <v>16039</v>
      </c>
      <c r="N965" s="624">
        <v>0</v>
      </c>
      <c r="O965" s="622">
        <v>0</v>
      </c>
      <c r="P965" s="622">
        <v>0</v>
      </c>
      <c r="Q965" s="622">
        <v>0</v>
      </c>
      <c r="R965" s="622">
        <v>0</v>
      </c>
      <c r="S965" s="622">
        <v>0</v>
      </c>
      <c r="T965" s="622">
        <v>0</v>
      </c>
      <c r="U965" s="622">
        <v>0</v>
      </c>
      <c r="V965" s="622">
        <v>0</v>
      </c>
      <c r="W965" s="622">
        <v>0</v>
      </c>
      <c r="X965" s="624">
        <v>8</v>
      </c>
      <c r="Y965" s="622">
        <v>0</v>
      </c>
      <c r="Z965" s="214" t="s">
        <v>101</v>
      </c>
      <c r="AA965" s="622" t="s">
        <v>5289</v>
      </c>
      <c r="AB965" s="622" t="s">
        <v>5289</v>
      </c>
      <c r="AC965" s="131" t="s">
        <v>5289</v>
      </c>
      <c r="AD965" s="131" t="s">
        <v>5289</v>
      </c>
      <c r="AE965" s="131" t="s">
        <v>5289</v>
      </c>
      <c r="AF965" s="133" t="s">
        <v>5289</v>
      </c>
      <c r="AG965" s="107"/>
      <c r="AH965" s="107"/>
      <c r="AI965" s="107"/>
      <c r="AJ965" s="107"/>
      <c r="AK965" s="107"/>
      <c r="AL965" s="107"/>
    </row>
    <row r="966" spans="1:38" s="44" customFormat="1" ht="331.5" customHeight="1">
      <c r="A966" s="254">
        <v>18</v>
      </c>
      <c r="B966" s="121" t="s">
        <v>2381</v>
      </c>
      <c r="C966" s="121" t="s">
        <v>3437</v>
      </c>
      <c r="D966" s="627" t="s">
        <v>14203</v>
      </c>
      <c r="E966" s="622" t="s">
        <v>40</v>
      </c>
      <c r="F966" s="622" t="s">
        <v>3427</v>
      </c>
      <c r="G966" s="622" t="s">
        <v>101</v>
      </c>
      <c r="H966" s="622">
        <v>1</v>
      </c>
      <c r="I966" s="623" t="s">
        <v>16485</v>
      </c>
      <c r="J966" s="622" t="s">
        <v>5289</v>
      </c>
      <c r="K966" s="627" t="s">
        <v>12435</v>
      </c>
      <c r="L966" s="624" t="s">
        <v>54</v>
      </c>
      <c r="M966" s="121" t="s">
        <v>16039</v>
      </c>
      <c r="N966" s="624">
        <v>0</v>
      </c>
      <c r="O966" s="622">
        <v>0</v>
      </c>
      <c r="P966" s="622">
        <v>0</v>
      </c>
      <c r="Q966" s="622">
        <v>0</v>
      </c>
      <c r="R966" s="622">
        <v>0</v>
      </c>
      <c r="S966" s="622">
        <v>0</v>
      </c>
      <c r="T966" s="622">
        <v>0</v>
      </c>
      <c r="U966" s="622">
        <v>0</v>
      </c>
      <c r="V966" s="622">
        <v>0</v>
      </c>
      <c r="W966" s="622">
        <v>0</v>
      </c>
      <c r="X966" s="624">
        <v>13</v>
      </c>
      <c r="Y966" s="622">
        <v>0</v>
      </c>
      <c r="Z966" s="214" t="s">
        <v>101</v>
      </c>
      <c r="AA966" s="622" t="s">
        <v>5289</v>
      </c>
      <c r="AB966" s="622" t="s">
        <v>5289</v>
      </c>
      <c r="AC966" s="131" t="s">
        <v>5289</v>
      </c>
      <c r="AD966" s="131" t="s">
        <v>5289</v>
      </c>
      <c r="AE966" s="131" t="s">
        <v>5289</v>
      </c>
      <c r="AF966" s="133" t="s">
        <v>5289</v>
      </c>
      <c r="AG966" s="107"/>
      <c r="AH966" s="107"/>
      <c r="AI966" s="107"/>
      <c r="AJ966" s="107"/>
      <c r="AK966" s="107"/>
      <c r="AL966" s="107"/>
    </row>
    <row r="967" spans="1:38" s="44" customFormat="1" ht="216.75">
      <c r="A967" s="254">
        <v>19</v>
      </c>
      <c r="B967" s="121" t="s">
        <v>3438</v>
      </c>
      <c r="C967" s="121" t="s">
        <v>3437</v>
      </c>
      <c r="D967" s="627" t="s">
        <v>16040</v>
      </c>
      <c r="E967" s="622" t="s">
        <v>40</v>
      </c>
      <c r="F967" s="622" t="s">
        <v>3427</v>
      </c>
      <c r="G967" s="622" t="s">
        <v>101</v>
      </c>
      <c r="H967" s="622">
        <v>1</v>
      </c>
      <c r="I967" s="623" t="s">
        <v>16485</v>
      </c>
      <c r="J967" s="622" t="s">
        <v>5289</v>
      </c>
      <c r="K967" s="627" t="s">
        <v>12436</v>
      </c>
      <c r="L967" s="624" t="s">
        <v>54</v>
      </c>
      <c r="M967" s="121" t="s">
        <v>13104</v>
      </c>
      <c r="N967" s="624">
        <v>0</v>
      </c>
      <c r="O967" s="622">
        <v>0</v>
      </c>
      <c r="P967" s="622">
        <v>0</v>
      </c>
      <c r="Q967" s="622">
        <v>0</v>
      </c>
      <c r="R967" s="622">
        <v>0</v>
      </c>
      <c r="S967" s="622">
        <v>0</v>
      </c>
      <c r="T967" s="622">
        <v>0</v>
      </c>
      <c r="U967" s="622">
        <v>0</v>
      </c>
      <c r="V967" s="622">
        <v>0</v>
      </c>
      <c r="W967" s="622">
        <v>0</v>
      </c>
      <c r="X967" s="624">
        <v>0</v>
      </c>
      <c r="Y967" s="622">
        <v>0</v>
      </c>
      <c r="Z967" s="214" t="s">
        <v>101</v>
      </c>
      <c r="AA967" s="622" t="s">
        <v>5289</v>
      </c>
      <c r="AB967" s="622" t="s">
        <v>5289</v>
      </c>
      <c r="AC967" s="131" t="s">
        <v>5289</v>
      </c>
      <c r="AD967" s="131" t="s">
        <v>5289</v>
      </c>
      <c r="AE967" s="131" t="s">
        <v>5289</v>
      </c>
      <c r="AF967" s="133" t="s">
        <v>5289</v>
      </c>
      <c r="AG967" s="107"/>
      <c r="AH967" s="107"/>
      <c r="AI967" s="107"/>
      <c r="AJ967" s="107"/>
      <c r="AK967" s="107"/>
      <c r="AL967" s="107"/>
    </row>
    <row r="968" spans="1:38" s="44" customFormat="1" ht="127.5">
      <c r="A968" s="254">
        <v>20</v>
      </c>
      <c r="B968" s="121" t="s">
        <v>3439</v>
      </c>
      <c r="C968" s="121" t="s">
        <v>3440</v>
      </c>
      <c r="D968" s="627" t="s">
        <v>14204</v>
      </c>
      <c r="E968" s="622" t="s">
        <v>54</v>
      </c>
      <c r="F968" s="622" t="s">
        <v>51</v>
      </c>
      <c r="G968" s="138"/>
      <c r="H968" s="138"/>
      <c r="I968" s="138"/>
      <c r="J968" s="138"/>
      <c r="K968" s="138"/>
      <c r="L968" s="624" t="s">
        <v>101</v>
      </c>
      <c r="M968" s="202"/>
      <c r="N968" s="138"/>
      <c r="O968" s="622">
        <v>0</v>
      </c>
      <c r="P968" s="622">
        <v>0</v>
      </c>
      <c r="Q968" s="622">
        <v>0</v>
      </c>
      <c r="R968" s="622">
        <v>0</v>
      </c>
      <c r="S968" s="622">
        <v>0</v>
      </c>
      <c r="T968" s="622">
        <v>0</v>
      </c>
      <c r="U968" s="622">
        <v>0</v>
      </c>
      <c r="V968" s="622">
        <v>0</v>
      </c>
      <c r="W968" s="622">
        <v>0</v>
      </c>
      <c r="X968" s="624">
        <v>32</v>
      </c>
      <c r="Y968" s="622">
        <v>0</v>
      </c>
      <c r="Z968" s="214" t="s">
        <v>101</v>
      </c>
      <c r="AA968" s="622" t="s">
        <v>5289</v>
      </c>
      <c r="AB968" s="622" t="s">
        <v>5289</v>
      </c>
      <c r="AC968" s="131" t="s">
        <v>5289</v>
      </c>
      <c r="AD968" s="131" t="s">
        <v>5289</v>
      </c>
      <c r="AE968" s="131" t="s">
        <v>5289</v>
      </c>
      <c r="AF968" s="133" t="s">
        <v>5289</v>
      </c>
      <c r="AG968" s="107"/>
      <c r="AH968" s="107"/>
      <c r="AI968" s="107"/>
      <c r="AJ968" s="107"/>
      <c r="AK968" s="107"/>
      <c r="AL968" s="107"/>
    </row>
    <row r="969" spans="1:38" s="44" customFormat="1" ht="165.75">
      <c r="A969" s="254">
        <v>21</v>
      </c>
      <c r="B969" s="121" t="s">
        <v>3441</v>
      </c>
      <c r="C969" s="121" t="s">
        <v>3440</v>
      </c>
      <c r="D969" s="627" t="s">
        <v>14205</v>
      </c>
      <c r="E969" s="622" t="s">
        <v>54</v>
      </c>
      <c r="F969" s="622" t="s">
        <v>101</v>
      </c>
      <c r="G969" s="138"/>
      <c r="H969" s="138"/>
      <c r="I969" s="138"/>
      <c r="J969" s="138"/>
      <c r="K969" s="138"/>
      <c r="L969" s="624" t="s">
        <v>40</v>
      </c>
      <c r="M969" s="121" t="s">
        <v>13030</v>
      </c>
      <c r="N969" s="624">
        <v>0</v>
      </c>
      <c r="O969" s="622">
        <v>0</v>
      </c>
      <c r="P969" s="622">
        <v>0</v>
      </c>
      <c r="Q969" s="622">
        <v>0</v>
      </c>
      <c r="R969" s="622">
        <v>0</v>
      </c>
      <c r="S969" s="622">
        <v>0</v>
      </c>
      <c r="T969" s="622">
        <v>0</v>
      </c>
      <c r="U969" s="622">
        <v>0</v>
      </c>
      <c r="V969" s="622">
        <v>0</v>
      </c>
      <c r="W969" s="622">
        <v>0</v>
      </c>
      <c r="X969" s="624">
        <v>94</v>
      </c>
      <c r="Y969" s="622">
        <v>0</v>
      </c>
      <c r="Z969" s="214" t="s">
        <v>101</v>
      </c>
      <c r="AA969" s="622" t="s">
        <v>5289</v>
      </c>
      <c r="AB969" s="622" t="s">
        <v>5289</v>
      </c>
      <c r="AC969" s="131" t="s">
        <v>5289</v>
      </c>
      <c r="AD969" s="131" t="s">
        <v>5289</v>
      </c>
      <c r="AE969" s="131" t="s">
        <v>5289</v>
      </c>
      <c r="AF969" s="133" t="s">
        <v>5289</v>
      </c>
      <c r="AG969" s="107"/>
      <c r="AH969" s="107"/>
      <c r="AI969" s="107"/>
      <c r="AJ969" s="107"/>
      <c r="AK969" s="107"/>
      <c r="AL969" s="107"/>
    </row>
    <row r="970" spans="1:38" s="44" customFormat="1" ht="102">
      <c r="A970" s="254">
        <v>22</v>
      </c>
      <c r="B970" s="121" t="s">
        <v>3442</v>
      </c>
      <c r="C970" s="121" t="s">
        <v>3440</v>
      </c>
      <c r="D970" s="627" t="s">
        <v>14206</v>
      </c>
      <c r="E970" s="622" t="s">
        <v>54</v>
      </c>
      <c r="F970" s="622" t="s">
        <v>101</v>
      </c>
      <c r="G970" s="138"/>
      <c r="H970" s="138"/>
      <c r="I970" s="138"/>
      <c r="J970" s="138"/>
      <c r="K970" s="138"/>
      <c r="L970" s="624" t="s">
        <v>54</v>
      </c>
      <c r="M970" s="121" t="s">
        <v>13030</v>
      </c>
      <c r="N970" s="624">
        <v>0</v>
      </c>
      <c r="O970" s="622">
        <v>0</v>
      </c>
      <c r="P970" s="622">
        <v>0</v>
      </c>
      <c r="Q970" s="622">
        <v>0</v>
      </c>
      <c r="R970" s="622">
        <v>0</v>
      </c>
      <c r="S970" s="622">
        <v>0</v>
      </c>
      <c r="T970" s="622">
        <v>0</v>
      </c>
      <c r="U970" s="622">
        <v>0</v>
      </c>
      <c r="V970" s="622">
        <v>0</v>
      </c>
      <c r="W970" s="622">
        <v>0</v>
      </c>
      <c r="X970" s="624">
        <v>0</v>
      </c>
      <c r="Y970" s="622">
        <v>0</v>
      </c>
      <c r="Z970" s="214" t="s">
        <v>101</v>
      </c>
      <c r="AA970" s="622" t="s">
        <v>5289</v>
      </c>
      <c r="AB970" s="622" t="s">
        <v>5289</v>
      </c>
      <c r="AC970" s="131" t="s">
        <v>5289</v>
      </c>
      <c r="AD970" s="131" t="s">
        <v>5289</v>
      </c>
      <c r="AE970" s="131" t="s">
        <v>5289</v>
      </c>
      <c r="AF970" s="133" t="s">
        <v>5289</v>
      </c>
      <c r="AG970" s="107"/>
      <c r="AH970" s="107"/>
      <c r="AI970" s="107"/>
      <c r="AJ970" s="107"/>
      <c r="AK970" s="107"/>
      <c r="AL970" s="107"/>
    </row>
    <row r="971" spans="1:38" s="44" customFormat="1" ht="140.25">
      <c r="A971" s="254">
        <v>23</v>
      </c>
      <c r="B971" s="121" t="s">
        <v>17824</v>
      </c>
      <c r="C971" s="122" t="s">
        <v>3440</v>
      </c>
      <c r="D971" s="122" t="s">
        <v>17922</v>
      </c>
      <c r="E971" s="622" t="s">
        <v>54</v>
      </c>
      <c r="F971" s="622" t="s">
        <v>101</v>
      </c>
      <c r="G971" s="138"/>
      <c r="H971" s="138"/>
      <c r="I971" s="138"/>
      <c r="J971" s="138"/>
      <c r="K971" s="138"/>
      <c r="L971" s="624" t="s">
        <v>54</v>
      </c>
      <c r="M971" s="122" t="s">
        <v>17825</v>
      </c>
      <c r="N971" s="624">
        <v>0</v>
      </c>
      <c r="O971" s="622">
        <v>0</v>
      </c>
      <c r="P971" s="622">
        <v>0</v>
      </c>
      <c r="Q971" s="622">
        <v>0</v>
      </c>
      <c r="R971" s="622">
        <v>0</v>
      </c>
      <c r="S971" s="622">
        <v>0</v>
      </c>
      <c r="T971" s="622">
        <v>0</v>
      </c>
      <c r="U971" s="622">
        <v>0</v>
      </c>
      <c r="V971" s="622">
        <v>0</v>
      </c>
      <c r="W971" s="622">
        <v>0</v>
      </c>
      <c r="X971" s="624">
        <v>11</v>
      </c>
      <c r="Y971" s="622">
        <v>0</v>
      </c>
      <c r="Z971" s="214" t="s">
        <v>101</v>
      </c>
      <c r="AA971" s="622" t="s">
        <v>5289</v>
      </c>
      <c r="AB971" s="622" t="s">
        <v>5289</v>
      </c>
      <c r="AC971" s="131" t="s">
        <v>5289</v>
      </c>
      <c r="AD971" s="131" t="s">
        <v>5289</v>
      </c>
      <c r="AE971" s="131" t="s">
        <v>5289</v>
      </c>
      <c r="AF971" s="133" t="s">
        <v>5289</v>
      </c>
      <c r="AG971" s="107"/>
      <c r="AH971" s="107"/>
      <c r="AI971" s="107"/>
      <c r="AJ971" s="107"/>
      <c r="AK971" s="107"/>
      <c r="AL971" s="107"/>
    </row>
    <row r="972" spans="1:38" s="44" customFormat="1" ht="204">
      <c r="A972" s="254">
        <v>24</v>
      </c>
      <c r="B972" s="121" t="s">
        <v>135</v>
      </c>
      <c r="C972" s="121" t="s">
        <v>3443</v>
      </c>
      <c r="D972" s="627" t="s">
        <v>16322</v>
      </c>
      <c r="E972" s="622" t="s">
        <v>40</v>
      </c>
      <c r="F972" s="622" t="s">
        <v>101</v>
      </c>
      <c r="G972" s="138"/>
      <c r="H972" s="138"/>
      <c r="I972" s="138"/>
      <c r="J972" s="622" t="s">
        <v>5289</v>
      </c>
      <c r="K972" s="627" t="s">
        <v>12437</v>
      </c>
      <c r="L972" s="624" t="s">
        <v>54</v>
      </c>
      <c r="M972" s="121" t="s">
        <v>13105</v>
      </c>
      <c r="N972" s="624">
        <v>0</v>
      </c>
      <c r="O972" s="624">
        <v>0</v>
      </c>
      <c r="P972" s="624">
        <v>0</v>
      </c>
      <c r="Q972" s="624">
        <v>0</v>
      </c>
      <c r="R972" s="624">
        <v>0</v>
      </c>
      <c r="S972" s="624">
        <v>0</v>
      </c>
      <c r="T972" s="624">
        <v>0</v>
      </c>
      <c r="U972" s="624">
        <v>0</v>
      </c>
      <c r="V972" s="624">
        <v>0</v>
      </c>
      <c r="W972" s="624">
        <v>0</v>
      </c>
      <c r="X972" s="624">
        <v>3</v>
      </c>
      <c r="Y972" s="624">
        <v>0</v>
      </c>
      <c r="Z972" s="214" t="s">
        <v>101</v>
      </c>
      <c r="AA972" s="622" t="s">
        <v>5289</v>
      </c>
      <c r="AB972" s="622" t="s">
        <v>5289</v>
      </c>
      <c r="AC972" s="131" t="s">
        <v>5289</v>
      </c>
      <c r="AD972" s="131" t="s">
        <v>5289</v>
      </c>
      <c r="AE972" s="131" t="s">
        <v>5289</v>
      </c>
      <c r="AF972" s="133" t="s">
        <v>5289</v>
      </c>
      <c r="AG972" s="107"/>
      <c r="AH972" s="107"/>
      <c r="AI972" s="107"/>
      <c r="AJ972" s="107"/>
      <c r="AK972" s="107"/>
      <c r="AL972" s="107"/>
    </row>
    <row r="973" spans="1:38" s="44" customFormat="1" ht="127.5">
      <c r="A973" s="254">
        <v>25</v>
      </c>
      <c r="B973" s="627" t="s">
        <v>3216</v>
      </c>
      <c r="C973" s="627" t="s">
        <v>3444</v>
      </c>
      <c r="D973" s="627" t="s">
        <v>16465</v>
      </c>
      <c r="E973" s="624" t="s">
        <v>40</v>
      </c>
      <c r="F973" s="624" t="s">
        <v>101</v>
      </c>
      <c r="G973" s="138"/>
      <c r="H973" s="138"/>
      <c r="I973" s="138"/>
      <c r="J973" s="138"/>
      <c r="K973" s="138"/>
      <c r="L973" s="624" t="s">
        <v>101</v>
      </c>
      <c r="M973" s="202"/>
      <c r="N973" s="138"/>
      <c r="O973" s="624">
        <v>0</v>
      </c>
      <c r="P973" s="624">
        <v>0</v>
      </c>
      <c r="Q973" s="624">
        <v>0</v>
      </c>
      <c r="R973" s="624">
        <v>0</v>
      </c>
      <c r="S973" s="624">
        <v>0</v>
      </c>
      <c r="T973" s="624">
        <v>0</v>
      </c>
      <c r="U973" s="624">
        <v>0</v>
      </c>
      <c r="V973" s="624">
        <v>0</v>
      </c>
      <c r="W973" s="624">
        <v>0</v>
      </c>
      <c r="X973" s="624">
        <v>0</v>
      </c>
      <c r="Y973" s="624">
        <v>0</v>
      </c>
      <c r="Z973" s="465" t="s">
        <v>101</v>
      </c>
      <c r="AA973" s="622" t="s">
        <v>5289</v>
      </c>
      <c r="AB973" s="622" t="s">
        <v>5289</v>
      </c>
      <c r="AC973" s="131" t="s">
        <v>5289</v>
      </c>
      <c r="AD973" s="131" t="s">
        <v>5289</v>
      </c>
      <c r="AE973" s="131" t="s">
        <v>5289</v>
      </c>
      <c r="AF973" s="133" t="s">
        <v>5289</v>
      </c>
      <c r="AG973" s="107"/>
      <c r="AH973" s="107"/>
      <c r="AI973" s="107"/>
      <c r="AJ973" s="107"/>
      <c r="AK973" s="107"/>
      <c r="AL973" s="107"/>
    </row>
    <row r="974" spans="1:38" s="44" customFormat="1" ht="76.5">
      <c r="A974" s="254">
        <v>26</v>
      </c>
      <c r="B974" s="121" t="s">
        <v>3445</v>
      </c>
      <c r="C974" s="121" t="s">
        <v>3446</v>
      </c>
      <c r="D974" s="121" t="s">
        <v>16321</v>
      </c>
      <c r="E974" s="622" t="s">
        <v>40</v>
      </c>
      <c r="F974" s="622" t="s">
        <v>101</v>
      </c>
      <c r="G974" s="138"/>
      <c r="H974" s="138"/>
      <c r="I974" s="138"/>
      <c r="J974" s="138"/>
      <c r="K974" s="138"/>
      <c r="L974" s="624" t="s">
        <v>54</v>
      </c>
      <c r="M974" s="121" t="s">
        <v>13067</v>
      </c>
      <c r="N974" s="624">
        <v>0</v>
      </c>
      <c r="O974" s="622">
        <v>0</v>
      </c>
      <c r="P974" s="622">
        <v>0</v>
      </c>
      <c r="Q974" s="622">
        <v>0</v>
      </c>
      <c r="R974" s="622">
        <v>0</v>
      </c>
      <c r="S974" s="622">
        <v>0</v>
      </c>
      <c r="T974" s="622">
        <v>0</v>
      </c>
      <c r="U974" s="622">
        <v>0</v>
      </c>
      <c r="V974" s="622">
        <v>0</v>
      </c>
      <c r="W974" s="622">
        <v>0</v>
      </c>
      <c r="X974" s="624">
        <v>14</v>
      </c>
      <c r="Y974" s="622">
        <v>0</v>
      </c>
      <c r="Z974" s="214" t="s">
        <v>101</v>
      </c>
      <c r="AA974" s="622" t="s">
        <v>5289</v>
      </c>
      <c r="AB974" s="622" t="s">
        <v>5289</v>
      </c>
      <c r="AC974" s="131" t="s">
        <v>5289</v>
      </c>
      <c r="AD974" s="131" t="s">
        <v>5289</v>
      </c>
      <c r="AE974" s="131" t="s">
        <v>5289</v>
      </c>
      <c r="AF974" s="133" t="s">
        <v>5289</v>
      </c>
      <c r="AG974" s="107"/>
      <c r="AH974" s="107"/>
      <c r="AI974" s="107"/>
      <c r="AJ974" s="107"/>
      <c r="AK974" s="107"/>
      <c r="AL974" s="107"/>
    </row>
    <row r="975" spans="1:38" s="44" customFormat="1" ht="114.75">
      <c r="A975" s="254">
        <v>27</v>
      </c>
      <c r="B975" s="121" t="s">
        <v>3447</v>
      </c>
      <c r="C975" s="121" t="s">
        <v>3448</v>
      </c>
      <c r="D975" s="627" t="s">
        <v>14207</v>
      </c>
      <c r="E975" s="622" t="s">
        <v>40</v>
      </c>
      <c r="F975" s="622" t="s">
        <v>101</v>
      </c>
      <c r="G975" s="138"/>
      <c r="H975" s="138"/>
      <c r="I975" s="138"/>
      <c r="J975" s="138"/>
      <c r="K975" s="138"/>
      <c r="L975" s="624" t="s">
        <v>101</v>
      </c>
      <c r="M975" s="202"/>
      <c r="N975" s="138"/>
      <c r="O975" s="622">
        <v>0</v>
      </c>
      <c r="P975" s="622">
        <v>0</v>
      </c>
      <c r="Q975" s="622">
        <v>0</v>
      </c>
      <c r="R975" s="622">
        <v>0</v>
      </c>
      <c r="S975" s="622">
        <v>0</v>
      </c>
      <c r="T975" s="622">
        <v>0</v>
      </c>
      <c r="U975" s="622">
        <v>0</v>
      </c>
      <c r="V975" s="622">
        <v>0</v>
      </c>
      <c r="W975" s="622">
        <v>0</v>
      </c>
      <c r="X975" s="624">
        <v>5349</v>
      </c>
      <c r="Y975" s="622">
        <v>0</v>
      </c>
      <c r="Z975" s="214" t="s">
        <v>101</v>
      </c>
      <c r="AA975" s="622" t="s">
        <v>5289</v>
      </c>
      <c r="AB975" s="622" t="s">
        <v>5289</v>
      </c>
      <c r="AC975" s="131" t="s">
        <v>5289</v>
      </c>
      <c r="AD975" s="131" t="s">
        <v>5289</v>
      </c>
      <c r="AE975" s="131" t="s">
        <v>5289</v>
      </c>
      <c r="AF975" s="133" t="s">
        <v>5289</v>
      </c>
      <c r="AG975" s="107"/>
      <c r="AH975" s="107"/>
      <c r="AI975" s="107"/>
      <c r="AJ975" s="107"/>
      <c r="AK975" s="107"/>
      <c r="AL975" s="107"/>
    </row>
    <row r="976" spans="1:38" s="44" customFormat="1" ht="165.75" customHeight="1">
      <c r="A976" s="254">
        <v>28</v>
      </c>
      <c r="B976" s="121" t="s">
        <v>3449</v>
      </c>
      <c r="C976" s="121" t="s">
        <v>3450</v>
      </c>
      <c r="D976" s="121" t="s">
        <v>16466</v>
      </c>
      <c r="E976" s="622" t="s">
        <v>40</v>
      </c>
      <c r="F976" s="622" t="s">
        <v>101</v>
      </c>
      <c r="G976" s="138"/>
      <c r="H976" s="138"/>
      <c r="I976" s="138"/>
      <c r="J976" s="138"/>
      <c r="K976" s="138"/>
      <c r="L976" s="624" t="s">
        <v>101</v>
      </c>
      <c r="M976" s="202"/>
      <c r="N976" s="138"/>
      <c r="O976" s="622">
        <v>0</v>
      </c>
      <c r="P976" s="622">
        <v>0</v>
      </c>
      <c r="Q976" s="622">
        <v>0</v>
      </c>
      <c r="R976" s="622">
        <v>0</v>
      </c>
      <c r="S976" s="622">
        <v>0</v>
      </c>
      <c r="T976" s="622">
        <v>0</v>
      </c>
      <c r="U976" s="622">
        <v>0</v>
      </c>
      <c r="V976" s="622">
        <v>0</v>
      </c>
      <c r="W976" s="622">
        <v>0</v>
      </c>
      <c r="X976" s="624">
        <v>0</v>
      </c>
      <c r="Y976" s="622">
        <v>0</v>
      </c>
      <c r="Z976" s="214" t="s">
        <v>101</v>
      </c>
      <c r="AA976" s="622" t="s">
        <v>5289</v>
      </c>
      <c r="AB976" s="622" t="s">
        <v>5289</v>
      </c>
      <c r="AC976" s="131" t="s">
        <v>5289</v>
      </c>
      <c r="AD976" s="131" t="s">
        <v>5289</v>
      </c>
      <c r="AE976" s="131" t="s">
        <v>5289</v>
      </c>
      <c r="AF976" s="133" t="s">
        <v>5289</v>
      </c>
      <c r="AG976" s="107"/>
      <c r="AH976" s="107"/>
      <c r="AI976" s="107"/>
      <c r="AJ976" s="107"/>
      <c r="AK976" s="107"/>
      <c r="AL976" s="107"/>
    </row>
    <row r="977" spans="1:38" s="44" customFormat="1" ht="204">
      <c r="A977" s="254">
        <v>29</v>
      </c>
      <c r="B977" s="121" t="s">
        <v>3238</v>
      </c>
      <c r="C977" s="121" t="s">
        <v>3450</v>
      </c>
      <c r="D977" s="121" t="s">
        <v>4929</v>
      </c>
      <c r="E977" s="622" t="s">
        <v>54</v>
      </c>
      <c r="F977" s="622" t="s">
        <v>3427</v>
      </c>
      <c r="G977" s="622" t="s">
        <v>101</v>
      </c>
      <c r="H977" s="622">
        <v>1</v>
      </c>
      <c r="I977" s="623" t="s">
        <v>16485</v>
      </c>
      <c r="J977" s="138"/>
      <c r="K977" s="138"/>
      <c r="L977" s="624" t="s">
        <v>101</v>
      </c>
      <c r="M977" s="202"/>
      <c r="N977" s="138"/>
      <c r="O977" s="622">
        <v>0</v>
      </c>
      <c r="P977" s="622">
        <v>0</v>
      </c>
      <c r="Q977" s="622">
        <v>0</v>
      </c>
      <c r="R977" s="622">
        <v>0</v>
      </c>
      <c r="S977" s="622">
        <v>0</v>
      </c>
      <c r="T977" s="622">
        <v>0</v>
      </c>
      <c r="U977" s="622">
        <v>0</v>
      </c>
      <c r="V977" s="622">
        <v>0</v>
      </c>
      <c r="W977" s="622">
        <v>0</v>
      </c>
      <c r="X977" s="624">
        <v>0</v>
      </c>
      <c r="Y977" s="622">
        <v>0</v>
      </c>
      <c r="Z977" s="214" t="s">
        <v>101</v>
      </c>
      <c r="AA977" s="622" t="s">
        <v>5289</v>
      </c>
      <c r="AB977" s="622" t="s">
        <v>5289</v>
      </c>
      <c r="AC977" s="131" t="s">
        <v>5289</v>
      </c>
      <c r="AD977" s="131" t="s">
        <v>5289</v>
      </c>
      <c r="AE977" s="131" t="s">
        <v>5289</v>
      </c>
      <c r="AF977" s="133" t="s">
        <v>5289</v>
      </c>
      <c r="AG977" s="107"/>
      <c r="AH977" s="107"/>
      <c r="AI977" s="107"/>
      <c r="AJ977" s="107"/>
      <c r="AK977" s="107"/>
      <c r="AL977" s="107"/>
    </row>
    <row r="978" spans="1:38" s="11" customFormat="1" ht="15.75" customHeight="1" thickBot="1">
      <c r="A978" s="256"/>
      <c r="B978" s="625">
        <v>29</v>
      </c>
      <c r="C978" s="625"/>
      <c r="D978" s="625">
        <v>29</v>
      </c>
      <c r="E978" s="625">
        <v>29</v>
      </c>
      <c r="F978" s="625">
        <v>7</v>
      </c>
      <c r="G978" s="625">
        <v>0</v>
      </c>
      <c r="H978" s="625">
        <v>1</v>
      </c>
      <c r="I978" s="625"/>
      <c r="J978" s="625">
        <v>1</v>
      </c>
      <c r="K978" s="625">
        <v>17</v>
      </c>
      <c r="L978" s="625">
        <v>24</v>
      </c>
      <c r="M978" s="199"/>
      <c r="N978" s="625">
        <f t="shared" ref="N978:O978" si="149">SUM(N949:N977)</f>
        <v>0</v>
      </c>
      <c r="O978" s="625">
        <f t="shared" si="149"/>
        <v>0</v>
      </c>
      <c r="P978" s="625">
        <f t="shared" ref="P978:Q978" si="150">SUM(P949:P977)</f>
        <v>0</v>
      </c>
      <c r="Q978" s="625">
        <f t="shared" si="150"/>
        <v>0</v>
      </c>
      <c r="R978" s="625">
        <f t="shared" ref="R978" si="151">SUM(R949:R977)</f>
        <v>0</v>
      </c>
      <c r="S978" s="625">
        <f t="shared" ref="S978" si="152">SUM(S949:S977)</f>
        <v>0</v>
      </c>
      <c r="T978" s="625">
        <f t="shared" ref="T978:U978" si="153">SUM(T949:T977)</f>
        <v>0</v>
      </c>
      <c r="U978" s="625">
        <f t="shared" si="153"/>
        <v>0</v>
      </c>
      <c r="V978" s="625">
        <f t="shared" ref="V978:W978" si="154">SUM(V949:V977)</f>
        <v>0</v>
      </c>
      <c r="W978" s="625">
        <f t="shared" si="154"/>
        <v>0</v>
      </c>
      <c r="X978" s="625">
        <f t="shared" ref="X978:Y978" si="155">SUM(X949:X977)</f>
        <v>6184</v>
      </c>
      <c r="Y978" s="625">
        <f t="shared" si="155"/>
        <v>0</v>
      </c>
      <c r="Z978" s="625">
        <v>0</v>
      </c>
      <c r="AA978" s="625">
        <v>1</v>
      </c>
      <c r="AB978" s="625">
        <v>1</v>
      </c>
      <c r="AC978" s="767"/>
      <c r="AD978" s="767"/>
      <c r="AE978" s="767"/>
      <c r="AF978" s="768"/>
      <c r="AG978" s="111"/>
      <c r="AH978" s="111"/>
      <c r="AI978" s="111"/>
      <c r="AJ978" s="111"/>
      <c r="AK978" s="111"/>
      <c r="AL978" s="111"/>
    </row>
    <row r="979" spans="1:38" ht="15.75" customHeight="1" thickBot="1">
      <c r="A979" s="660" t="s">
        <v>209</v>
      </c>
      <c r="B979" s="661"/>
      <c r="C979" s="661"/>
      <c r="D979" s="661"/>
      <c r="E979" s="661"/>
      <c r="F979" s="661"/>
      <c r="G979" s="661"/>
      <c r="H979" s="661"/>
      <c r="I979" s="661"/>
      <c r="J979" s="661"/>
      <c r="K979" s="661"/>
      <c r="L979" s="661"/>
      <c r="M979" s="661"/>
      <c r="N979" s="661"/>
      <c r="O979" s="661"/>
      <c r="P979" s="661"/>
      <c r="Q979" s="661"/>
      <c r="R979" s="661"/>
      <c r="S979" s="661"/>
      <c r="T979" s="661"/>
      <c r="U979" s="661"/>
      <c r="V979" s="661"/>
      <c r="W979" s="661"/>
      <c r="X979" s="661"/>
      <c r="Y979" s="661"/>
      <c r="Z979" s="661"/>
      <c r="AA979" s="661"/>
      <c r="AB979" s="661"/>
      <c r="AC979" s="661"/>
      <c r="AD979" s="661"/>
      <c r="AE979" s="661"/>
      <c r="AF979" s="662"/>
    </row>
    <row r="980" spans="1:38" ht="267.75">
      <c r="A980" s="639">
        <v>1</v>
      </c>
      <c r="B980" s="121" t="s">
        <v>1556</v>
      </c>
      <c r="C980" s="121" t="s">
        <v>3460</v>
      </c>
      <c r="D980" s="627" t="s">
        <v>14209</v>
      </c>
      <c r="E980" s="622" t="s">
        <v>40</v>
      </c>
      <c r="F980" s="622" t="s">
        <v>101</v>
      </c>
      <c r="G980" s="138"/>
      <c r="H980" s="138"/>
      <c r="I980" s="138"/>
      <c r="J980" s="627" t="s">
        <v>18612</v>
      </c>
      <c r="K980" s="624" t="s">
        <v>51</v>
      </c>
      <c r="L980" s="624" t="s">
        <v>51</v>
      </c>
      <c r="M980" s="202"/>
      <c r="N980" s="138"/>
      <c r="O980" s="622">
        <v>0</v>
      </c>
      <c r="P980" s="622">
        <v>0</v>
      </c>
      <c r="Q980" s="622">
        <v>0</v>
      </c>
      <c r="R980" s="622">
        <v>0</v>
      </c>
      <c r="S980" s="622">
        <v>0</v>
      </c>
      <c r="T980" s="622">
        <v>0</v>
      </c>
      <c r="U980" s="622">
        <v>0</v>
      </c>
      <c r="V980" s="622">
        <v>0</v>
      </c>
      <c r="W980" s="622">
        <v>0</v>
      </c>
      <c r="X980" s="624">
        <v>163</v>
      </c>
      <c r="Y980" s="622">
        <v>0</v>
      </c>
      <c r="Z980" s="622" t="s">
        <v>101</v>
      </c>
      <c r="AA980" s="121" t="s">
        <v>4930</v>
      </c>
      <c r="AB980" s="121" t="s">
        <v>16041</v>
      </c>
      <c r="AC980" s="84" t="s">
        <v>3456</v>
      </c>
      <c r="AD980" s="84" t="s">
        <v>3457</v>
      </c>
      <c r="AE980" s="84" t="s">
        <v>3458</v>
      </c>
      <c r="AF980" s="85" t="s">
        <v>3459</v>
      </c>
    </row>
    <row r="981" spans="1:38" ht="204">
      <c r="A981" s="639">
        <v>2</v>
      </c>
      <c r="B981" s="121" t="s">
        <v>1951</v>
      </c>
      <c r="C981" s="121" t="s">
        <v>3460</v>
      </c>
      <c r="D981" s="627" t="s">
        <v>14210</v>
      </c>
      <c r="E981" s="622" t="s">
        <v>40</v>
      </c>
      <c r="F981" s="622" t="s">
        <v>3454</v>
      </c>
      <c r="G981" s="622" t="s">
        <v>101</v>
      </c>
      <c r="H981" s="622">
        <v>3</v>
      </c>
      <c r="I981" s="623" t="s">
        <v>16485</v>
      </c>
      <c r="J981" s="138"/>
      <c r="K981" s="138"/>
      <c r="L981" s="624" t="s">
        <v>51</v>
      </c>
      <c r="M981" s="202"/>
      <c r="N981" s="138"/>
      <c r="O981" s="622">
        <v>0</v>
      </c>
      <c r="P981" s="622">
        <v>0</v>
      </c>
      <c r="Q981" s="622">
        <v>0</v>
      </c>
      <c r="R981" s="622">
        <v>0</v>
      </c>
      <c r="S981" s="622">
        <v>0</v>
      </c>
      <c r="T981" s="622">
        <v>0</v>
      </c>
      <c r="U981" s="622">
        <v>0</v>
      </c>
      <c r="V981" s="622">
        <v>0</v>
      </c>
      <c r="W981" s="622">
        <v>0</v>
      </c>
      <c r="X981" s="624">
        <v>0</v>
      </c>
      <c r="Y981" s="622">
        <v>0</v>
      </c>
      <c r="Z981" s="622" t="s">
        <v>101</v>
      </c>
      <c r="AA981" s="622" t="s">
        <v>5289</v>
      </c>
      <c r="AB981" s="622" t="s">
        <v>5289</v>
      </c>
      <c r="AC981" s="131" t="s">
        <v>5289</v>
      </c>
      <c r="AD981" s="131" t="s">
        <v>5289</v>
      </c>
      <c r="AE981" s="131" t="s">
        <v>5289</v>
      </c>
      <c r="AF981" s="133" t="s">
        <v>5289</v>
      </c>
    </row>
    <row r="982" spans="1:38" ht="204">
      <c r="A982" s="639">
        <v>3</v>
      </c>
      <c r="B982" s="121" t="s">
        <v>2039</v>
      </c>
      <c r="C982" s="121" t="s">
        <v>3460</v>
      </c>
      <c r="D982" s="627" t="s">
        <v>14211</v>
      </c>
      <c r="E982" s="622" t="s">
        <v>40</v>
      </c>
      <c r="F982" s="622" t="s">
        <v>3454</v>
      </c>
      <c r="G982" s="622" t="s">
        <v>101</v>
      </c>
      <c r="H982" s="622">
        <v>3</v>
      </c>
      <c r="I982" s="623" t="s">
        <v>16485</v>
      </c>
      <c r="J982" s="138"/>
      <c r="K982" s="138"/>
      <c r="L982" s="624" t="s">
        <v>51</v>
      </c>
      <c r="M982" s="202"/>
      <c r="N982" s="138"/>
      <c r="O982" s="622">
        <v>0</v>
      </c>
      <c r="P982" s="622">
        <v>0</v>
      </c>
      <c r="Q982" s="622">
        <v>0</v>
      </c>
      <c r="R982" s="622">
        <v>0</v>
      </c>
      <c r="S982" s="622">
        <v>0</v>
      </c>
      <c r="T982" s="622">
        <v>0</v>
      </c>
      <c r="U982" s="622">
        <v>0</v>
      </c>
      <c r="V982" s="622">
        <v>0</v>
      </c>
      <c r="W982" s="622">
        <v>0</v>
      </c>
      <c r="X982" s="624">
        <v>1183</v>
      </c>
      <c r="Y982" s="622">
        <v>0</v>
      </c>
      <c r="Z982" s="622" t="s">
        <v>101</v>
      </c>
      <c r="AA982" s="622" t="s">
        <v>5289</v>
      </c>
      <c r="AB982" s="622" t="s">
        <v>5289</v>
      </c>
      <c r="AC982" s="131" t="s">
        <v>5289</v>
      </c>
      <c r="AD982" s="131" t="s">
        <v>5289</v>
      </c>
      <c r="AE982" s="131" t="s">
        <v>5289</v>
      </c>
      <c r="AF982" s="133" t="s">
        <v>5289</v>
      </c>
    </row>
    <row r="983" spans="1:38" ht="127.5">
      <c r="A983" s="639">
        <v>4</v>
      </c>
      <c r="B983" s="121" t="s">
        <v>121</v>
      </c>
      <c r="C983" s="121" t="s">
        <v>3460</v>
      </c>
      <c r="D983" s="627" t="s">
        <v>14212</v>
      </c>
      <c r="E983" s="622" t="s">
        <v>40</v>
      </c>
      <c r="F983" s="622" t="s">
        <v>101</v>
      </c>
      <c r="G983" s="138"/>
      <c r="H983" s="138"/>
      <c r="I983" s="138"/>
      <c r="J983" s="138"/>
      <c r="K983" s="138"/>
      <c r="L983" s="624" t="s">
        <v>51</v>
      </c>
      <c r="M983" s="202"/>
      <c r="N983" s="138"/>
      <c r="O983" s="622">
        <v>0</v>
      </c>
      <c r="P983" s="622">
        <v>0</v>
      </c>
      <c r="Q983" s="622">
        <v>0</v>
      </c>
      <c r="R983" s="622">
        <v>0</v>
      </c>
      <c r="S983" s="622">
        <v>0</v>
      </c>
      <c r="T983" s="622">
        <v>0</v>
      </c>
      <c r="U983" s="622">
        <v>0</v>
      </c>
      <c r="V983" s="622">
        <v>0</v>
      </c>
      <c r="W983" s="622">
        <v>0</v>
      </c>
      <c r="X983" s="624">
        <v>0</v>
      </c>
      <c r="Y983" s="622">
        <v>0</v>
      </c>
      <c r="Z983" s="622" t="s">
        <v>101</v>
      </c>
      <c r="AA983" s="622" t="s">
        <v>5289</v>
      </c>
      <c r="AB983" s="622" t="s">
        <v>5289</v>
      </c>
      <c r="AC983" s="131" t="s">
        <v>5289</v>
      </c>
      <c r="AD983" s="131" t="s">
        <v>5289</v>
      </c>
      <c r="AE983" s="131" t="s">
        <v>5289</v>
      </c>
      <c r="AF983" s="133" t="s">
        <v>5289</v>
      </c>
    </row>
    <row r="984" spans="1:38" ht="153">
      <c r="A984" s="639">
        <v>5</v>
      </c>
      <c r="B984" s="121" t="s">
        <v>2387</v>
      </c>
      <c r="C984" s="121" t="s">
        <v>3460</v>
      </c>
      <c r="D984" s="627" t="s">
        <v>14213</v>
      </c>
      <c r="E984" s="622" t="s">
        <v>40</v>
      </c>
      <c r="F984" s="622" t="s">
        <v>101</v>
      </c>
      <c r="G984" s="138"/>
      <c r="H984" s="138"/>
      <c r="I984" s="138"/>
      <c r="J984" s="138"/>
      <c r="K984" s="138"/>
      <c r="L984" s="624" t="s">
        <v>51</v>
      </c>
      <c r="M984" s="202"/>
      <c r="N984" s="138"/>
      <c r="O984" s="622">
        <v>0</v>
      </c>
      <c r="P984" s="622">
        <v>0</v>
      </c>
      <c r="Q984" s="622">
        <v>0</v>
      </c>
      <c r="R984" s="622">
        <v>0</v>
      </c>
      <c r="S984" s="622">
        <v>0</v>
      </c>
      <c r="T984" s="622">
        <v>0</v>
      </c>
      <c r="U984" s="622">
        <v>0</v>
      </c>
      <c r="V984" s="622">
        <v>0</v>
      </c>
      <c r="W984" s="622">
        <v>0</v>
      </c>
      <c r="X984" s="624">
        <v>0</v>
      </c>
      <c r="Y984" s="622">
        <v>0</v>
      </c>
      <c r="Z984" s="622" t="s">
        <v>101</v>
      </c>
      <c r="AA984" s="622" t="s">
        <v>5289</v>
      </c>
      <c r="AB984" s="622" t="s">
        <v>5289</v>
      </c>
      <c r="AC984" s="131" t="s">
        <v>5289</v>
      </c>
      <c r="AD984" s="131" t="s">
        <v>5289</v>
      </c>
      <c r="AE984" s="131" t="s">
        <v>5289</v>
      </c>
      <c r="AF984" s="133" t="s">
        <v>5289</v>
      </c>
    </row>
    <row r="985" spans="1:38" ht="105" customHeight="1">
      <c r="A985" s="639">
        <v>6</v>
      </c>
      <c r="B985" s="121" t="s">
        <v>1701</v>
      </c>
      <c r="C985" s="121" t="s">
        <v>3460</v>
      </c>
      <c r="D985" s="627" t="s">
        <v>14214</v>
      </c>
      <c r="E985" s="622" t="s">
        <v>40</v>
      </c>
      <c r="F985" s="622" t="s">
        <v>101</v>
      </c>
      <c r="G985" s="138"/>
      <c r="H985" s="138"/>
      <c r="I985" s="138"/>
      <c r="J985" s="138"/>
      <c r="K985" s="138"/>
      <c r="L985" s="624" t="s">
        <v>51</v>
      </c>
      <c r="M985" s="202"/>
      <c r="N985" s="138"/>
      <c r="O985" s="622">
        <v>0</v>
      </c>
      <c r="P985" s="622">
        <v>0</v>
      </c>
      <c r="Q985" s="622">
        <v>0</v>
      </c>
      <c r="R985" s="622">
        <v>0</v>
      </c>
      <c r="S985" s="622">
        <v>0</v>
      </c>
      <c r="T985" s="622">
        <v>0</v>
      </c>
      <c r="U985" s="622">
        <v>0</v>
      </c>
      <c r="V985" s="622">
        <v>0</v>
      </c>
      <c r="W985" s="622">
        <v>0</v>
      </c>
      <c r="X985" s="624">
        <v>10</v>
      </c>
      <c r="Y985" s="622">
        <v>0</v>
      </c>
      <c r="Z985" s="622" t="s">
        <v>101</v>
      </c>
      <c r="AA985" s="622" t="s">
        <v>5289</v>
      </c>
      <c r="AB985" s="622" t="s">
        <v>5289</v>
      </c>
      <c r="AC985" s="131" t="s">
        <v>5289</v>
      </c>
      <c r="AD985" s="131" t="s">
        <v>5289</v>
      </c>
      <c r="AE985" s="131" t="s">
        <v>5289</v>
      </c>
      <c r="AF985" s="133" t="s">
        <v>5289</v>
      </c>
    </row>
    <row r="986" spans="1:38" ht="140.25">
      <c r="A986" s="639">
        <v>7</v>
      </c>
      <c r="B986" s="121" t="s">
        <v>3455</v>
      </c>
      <c r="C986" s="121" t="s">
        <v>3460</v>
      </c>
      <c r="D986" s="627" t="s">
        <v>14215</v>
      </c>
      <c r="E986" s="622" t="s">
        <v>40</v>
      </c>
      <c r="F986" s="622" t="s">
        <v>101</v>
      </c>
      <c r="G986" s="138"/>
      <c r="H986" s="138"/>
      <c r="I986" s="138"/>
      <c r="J986" s="138"/>
      <c r="K986" s="138"/>
      <c r="L986" s="624" t="s">
        <v>51</v>
      </c>
      <c r="M986" s="202"/>
      <c r="N986" s="138"/>
      <c r="O986" s="622">
        <v>0</v>
      </c>
      <c r="P986" s="622">
        <v>0</v>
      </c>
      <c r="Q986" s="622">
        <v>0</v>
      </c>
      <c r="R986" s="622">
        <v>0</v>
      </c>
      <c r="S986" s="622">
        <v>0</v>
      </c>
      <c r="T986" s="622">
        <v>0</v>
      </c>
      <c r="U986" s="622">
        <v>0</v>
      </c>
      <c r="V986" s="622">
        <v>0</v>
      </c>
      <c r="W986" s="622">
        <v>0</v>
      </c>
      <c r="X986" s="624">
        <v>257</v>
      </c>
      <c r="Y986" s="622">
        <v>0</v>
      </c>
      <c r="Z986" s="622" t="s">
        <v>101</v>
      </c>
      <c r="AA986" s="622" t="s">
        <v>5289</v>
      </c>
      <c r="AB986" s="622" t="s">
        <v>5289</v>
      </c>
      <c r="AC986" s="131" t="s">
        <v>5289</v>
      </c>
      <c r="AD986" s="131" t="s">
        <v>5289</v>
      </c>
      <c r="AE986" s="131" t="s">
        <v>5289</v>
      </c>
      <c r="AF986" s="133" t="s">
        <v>5289</v>
      </c>
    </row>
    <row r="987" spans="1:38" ht="204">
      <c r="A987" s="639">
        <v>8</v>
      </c>
      <c r="B987" s="121" t="s">
        <v>582</v>
      </c>
      <c r="C987" s="121" t="s">
        <v>3460</v>
      </c>
      <c r="D987" s="627" t="s">
        <v>14216</v>
      </c>
      <c r="E987" s="622" t="s">
        <v>40</v>
      </c>
      <c r="F987" s="622" t="s">
        <v>3454</v>
      </c>
      <c r="G987" s="622" t="s">
        <v>101</v>
      </c>
      <c r="H987" s="622">
        <v>3</v>
      </c>
      <c r="I987" s="623" t="s">
        <v>16485</v>
      </c>
      <c r="J987" s="138"/>
      <c r="K987" s="138"/>
      <c r="L987" s="624" t="s">
        <v>51</v>
      </c>
      <c r="M987" s="202"/>
      <c r="N987" s="138"/>
      <c r="O987" s="622">
        <v>0</v>
      </c>
      <c r="P987" s="622">
        <v>0</v>
      </c>
      <c r="Q987" s="622">
        <v>0</v>
      </c>
      <c r="R987" s="622">
        <v>0</v>
      </c>
      <c r="S987" s="622">
        <v>0</v>
      </c>
      <c r="T987" s="622">
        <v>0</v>
      </c>
      <c r="U987" s="622">
        <v>0</v>
      </c>
      <c r="V987" s="622">
        <v>0</v>
      </c>
      <c r="W987" s="622">
        <v>0</v>
      </c>
      <c r="X987" s="624">
        <v>1</v>
      </c>
      <c r="Y987" s="622">
        <v>0</v>
      </c>
      <c r="Z987" s="622" t="s">
        <v>101</v>
      </c>
      <c r="AA987" s="622" t="s">
        <v>5289</v>
      </c>
      <c r="AB987" s="622" t="s">
        <v>5289</v>
      </c>
      <c r="AC987" s="131" t="s">
        <v>5289</v>
      </c>
      <c r="AD987" s="131" t="s">
        <v>5289</v>
      </c>
      <c r="AE987" s="131" t="s">
        <v>5289</v>
      </c>
      <c r="AF987" s="133" t="s">
        <v>5289</v>
      </c>
    </row>
    <row r="988" spans="1:38" s="11" customFormat="1" ht="15.75" customHeight="1" thickBot="1">
      <c r="A988" s="256"/>
      <c r="B988" s="625">
        <v>8</v>
      </c>
      <c r="C988" s="625"/>
      <c r="D988" s="625">
        <v>8</v>
      </c>
      <c r="E988" s="625">
        <v>8</v>
      </c>
      <c r="F988" s="625">
        <v>3</v>
      </c>
      <c r="G988" s="625">
        <v>0</v>
      </c>
      <c r="H988" s="625">
        <v>1</v>
      </c>
      <c r="I988" s="625"/>
      <c r="J988" s="625">
        <v>1</v>
      </c>
      <c r="K988" s="625">
        <v>0</v>
      </c>
      <c r="L988" s="625">
        <v>0</v>
      </c>
      <c r="M988" s="199"/>
      <c r="N988" s="625">
        <v>0</v>
      </c>
      <c r="O988" s="625">
        <f t="shared" ref="O988" si="156">SUM(O980:O987)</f>
        <v>0</v>
      </c>
      <c r="P988" s="625">
        <f t="shared" ref="P988:Q988" si="157">SUM(P980:P987)</f>
        <v>0</v>
      </c>
      <c r="Q988" s="625">
        <f t="shared" si="157"/>
        <v>0</v>
      </c>
      <c r="R988" s="625">
        <f t="shared" ref="R988" si="158">SUM(R980:R987)</f>
        <v>0</v>
      </c>
      <c r="S988" s="625">
        <f t="shared" ref="S988" si="159">SUM(S980:S987)</f>
        <v>0</v>
      </c>
      <c r="T988" s="625">
        <f t="shared" ref="T988:U988" si="160">SUM(T980:T987)</f>
        <v>0</v>
      </c>
      <c r="U988" s="625">
        <f t="shared" si="160"/>
        <v>0</v>
      </c>
      <c r="V988" s="625">
        <f t="shared" ref="V988:W988" si="161">SUM(V980:V987)</f>
        <v>0</v>
      </c>
      <c r="W988" s="625">
        <f t="shared" si="161"/>
        <v>0</v>
      </c>
      <c r="X988" s="625">
        <f t="shared" ref="X988:Y988" si="162">SUM(X980:X987)</f>
        <v>1614</v>
      </c>
      <c r="Y988" s="625">
        <f t="shared" si="162"/>
        <v>0</v>
      </c>
      <c r="Z988" s="625">
        <v>0</v>
      </c>
      <c r="AA988" s="625">
        <v>1</v>
      </c>
      <c r="AB988" s="625">
        <v>1</v>
      </c>
      <c r="AC988" s="767"/>
      <c r="AD988" s="767"/>
      <c r="AE988" s="767"/>
      <c r="AF988" s="768"/>
      <c r="AG988" s="111"/>
      <c r="AH988" s="111"/>
      <c r="AI988" s="111"/>
      <c r="AJ988" s="111"/>
      <c r="AK988" s="111"/>
      <c r="AL988" s="111"/>
    </row>
    <row r="989" spans="1:38" ht="15.75" customHeight="1" thickBot="1">
      <c r="A989" s="666" t="s">
        <v>210</v>
      </c>
      <c r="B989" s="667"/>
      <c r="C989" s="667"/>
      <c r="D989" s="667"/>
      <c r="E989" s="667"/>
      <c r="F989" s="667"/>
      <c r="G989" s="667"/>
      <c r="H989" s="667"/>
      <c r="I989" s="667"/>
      <c r="J989" s="667"/>
      <c r="K989" s="667"/>
      <c r="L989" s="667"/>
      <c r="M989" s="667"/>
      <c r="N989" s="667"/>
      <c r="O989" s="667"/>
      <c r="P989" s="667"/>
      <c r="Q989" s="667"/>
      <c r="R989" s="667"/>
      <c r="S989" s="667"/>
      <c r="T989" s="667"/>
      <c r="U989" s="667"/>
      <c r="V989" s="667"/>
      <c r="W989" s="667"/>
      <c r="X989" s="667"/>
      <c r="Y989" s="667"/>
      <c r="Z989" s="667"/>
      <c r="AA989" s="667"/>
      <c r="AB989" s="667"/>
      <c r="AC989" s="667"/>
      <c r="AD989" s="667"/>
      <c r="AE989" s="667"/>
      <c r="AF989" s="668"/>
    </row>
    <row r="990" spans="1:38" ht="140.25">
      <c r="A990" s="266">
        <v>1</v>
      </c>
      <c r="B990" s="68" t="s">
        <v>7454</v>
      </c>
      <c r="C990" s="68" t="s">
        <v>7473</v>
      </c>
      <c r="D990" s="68" t="s">
        <v>7478</v>
      </c>
      <c r="E990" s="119" t="s">
        <v>40</v>
      </c>
      <c r="F990" s="119" t="s">
        <v>19012</v>
      </c>
      <c r="G990" s="119" t="s">
        <v>51</v>
      </c>
      <c r="H990" s="119">
        <v>1</v>
      </c>
      <c r="I990" s="89" t="s">
        <v>16485</v>
      </c>
      <c r="J990" s="119" t="s">
        <v>1315</v>
      </c>
      <c r="K990" s="119" t="s">
        <v>51</v>
      </c>
      <c r="L990" s="119" t="s">
        <v>40</v>
      </c>
      <c r="M990" s="68" t="s">
        <v>13014</v>
      </c>
      <c r="N990" s="119">
        <v>0</v>
      </c>
      <c r="O990" s="119">
        <v>0</v>
      </c>
      <c r="P990" s="119">
        <v>0</v>
      </c>
      <c r="Q990" s="119">
        <v>0</v>
      </c>
      <c r="R990" s="119">
        <v>0</v>
      </c>
      <c r="S990" s="119">
        <v>0</v>
      </c>
      <c r="T990" s="119">
        <v>0</v>
      </c>
      <c r="U990" s="119">
        <v>0</v>
      </c>
      <c r="V990" s="119">
        <v>0</v>
      </c>
      <c r="W990" s="119">
        <v>0</v>
      </c>
      <c r="X990" s="622">
        <v>11</v>
      </c>
      <c r="Y990" s="119">
        <v>0</v>
      </c>
      <c r="Z990" s="119" t="s">
        <v>51</v>
      </c>
      <c r="AA990" s="68" t="s">
        <v>7496</v>
      </c>
      <c r="AB990" s="68" t="s">
        <v>7497</v>
      </c>
      <c r="AC990" s="159" t="s">
        <v>7455</v>
      </c>
      <c r="AD990" s="159" t="s">
        <v>7456</v>
      </c>
      <c r="AE990" s="159" t="s">
        <v>7457</v>
      </c>
      <c r="AF990" s="130" t="s">
        <v>7458</v>
      </c>
    </row>
    <row r="991" spans="1:38" ht="216.75">
      <c r="A991" s="621">
        <v>2</v>
      </c>
      <c r="B991" s="121" t="s">
        <v>7459</v>
      </c>
      <c r="C991" s="121" t="s">
        <v>7473</v>
      </c>
      <c r="D991" s="121" t="s">
        <v>7479</v>
      </c>
      <c r="E991" s="86" t="s">
        <v>7488</v>
      </c>
      <c r="F991" s="622" t="s">
        <v>101</v>
      </c>
      <c r="G991" s="138"/>
      <c r="H991" s="138"/>
      <c r="I991" s="138"/>
      <c r="J991" s="138"/>
      <c r="K991" s="138"/>
      <c r="L991" s="624" t="s">
        <v>51</v>
      </c>
      <c r="M991" s="202"/>
      <c r="N991" s="138"/>
      <c r="O991" s="622">
        <v>0</v>
      </c>
      <c r="P991" s="622">
        <v>0</v>
      </c>
      <c r="Q991" s="622">
        <v>0</v>
      </c>
      <c r="R991" s="622">
        <v>0</v>
      </c>
      <c r="S991" s="622">
        <v>0</v>
      </c>
      <c r="T991" s="622">
        <v>0</v>
      </c>
      <c r="U991" s="622">
        <v>0</v>
      </c>
      <c r="V991" s="622">
        <v>0</v>
      </c>
      <c r="W991" s="622">
        <v>0</v>
      </c>
      <c r="X991" s="622">
        <v>16</v>
      </c>
      <c r="Y991" s="622">
        <v>0</v>
      </c>
      <c r="Z991" s="622" t="s">
        <v>51</v>
      </c>
      <c r="AA991" s="622" t="s">
        <v>5289</v>
      </c>
      <c r="AB991" s="622" t="s">
        <v>5289</v>
      </c>
      <c r="AC991" s="84" t="s">
        <v>5289</v>
      </c>
      <c r="AD991" s="84" t="s">
        <v>5289</v>
      </c>
      <c r="AE991" s="84" t="s">
        <v>5289</v>
      </c>
      <c r="AF991" s="129" t="s">
        <v>5289</v>
      </c>
    </row>
    <row r="992" spans="1:38" ht="242.25">
      <c r="A992" s="621">
        <v>3</v>
      </c>
      <c r="B992" s="121" t="s">
        <v>7460</v>
      </c>
      <c r="C992" s="121" t="s">
        <v>7473</v>
      </c>
      <c r="D992" s="627" t="s">
        <v>16042</v>
      </c>
      <c r="E992" s="622" t="s">
        <v>16043</v>
      </c>
      <c r="F992" s="622" t="s">
        <v>101</v>
      </c>
      <c r="G992" s="138"/>
      <c r="H992" s="138"/>
      <c r="I992" s="138"/>
      <c r="J992" s="138"/>
      <c r="K992" s="138"/>
      <c r="L992" s="624" t="s">
        <v>51</v>
      </c>
      <c r="M992" s="202"/>
      <c r="N992" s="138"/>
      <c r="O992" s="622">
        <v>0</v>
      </c>
      <c r="P992" s="622">
        <v>0</v>
      </c>
      <c r="Q992" s="622">
        <v>0</v>
      </c>
      <c r="R992" s="622">
        <v>0</v>
      </c>
      <c r="S992" s="622">
        <v>0</v>
      </c>
      <c r="T992" s="622">
        <v>0</v>
      </c>
      <c r="U992" s="622">
        <v>0</v>
      </c>
      <c r="V992" s="622">
        <v>0</v>
      </c>
      <c r="W992" s="622">
        <v>0</v>
      </c>
      <c r="X992" s="622">
        <v>5</v>
      </c>
      <c r="Y992" s="622">
        <v>0</v>
      </c>
      <c r="Z992" s="622" t="s">
        <v>51</v>
      </c>
      <c r="AA992" s="622" t="s">
        <v>5289</v>
      </c>
      <c r="AB992" s="622" t="s">
        <v>5289</v>
      </c>
      <c r="AC992" s="84" t="s">
        <v>5289</v>
      </c>
      <c r="AD992" s="84" t="s">
        <v>5289</v>
      </c>
      <c r="AE992" s="84" t="s">
        <v>5289</v>
      </c>
      <c r="AF992" s="129" t="s">
        <v>5289</v>
      </c>
    </row>
    <row r="993" spans="1:38" s="44" customFormat="1" ht="229.5">
      <c r="A993" s="621">
        <v>4</v>
      </c>
      <c r="B993" s="121" t="s">
        <v>7461</v>
      </c>
      <c r="C993" s="121" t="s">
        <v>7473</v>
      </c>
      <c r="D993" s="627" t="s">
        <v>16044</v>
      </c>
      <c r="E993" s="622" t="s">
        <v>16045</v>
      </c>
      <c r="F993" s="622" t="s">
        <v>19012</v>
      </c>
      <c r="G993" s="622" t="s">
        <v>51</v>
      </c>
      <c r="H993" s="622">
        <v>1</v>
      </c>
      <c r="I993" s="623" t="s">
        <v>16673</v>
      </c>
      <c r="J993" s="138"/>
      <c r="K993" s="138"/>
      <c r="L993" s="622" t="s">
        <v>40</v>
      </c>
      <c r="M993" s="121" t="s">
        <v>13014</v>
      </c>
      <c r="N993" s="622">
        <v>0</v>
      </c>
      <c r="O993" s="622">
        <v>0</v>
      </c>
      <c r="P993" s="622">
        <v>0</v>
      </c>
      <c r="Q993" s="622">
        <v>0</v>
      </c>
      <c r="R993" s="622">
        <v>0</v>
      </c>
      <c r="S993" s="622">
        <v>0</v>
      </c>
      <c r="T993" s="622">
        <v>0</v>
      </c>
      <c r="U993" s="622">
        <v>0</v>
      </c>
      <c r="V993" s="622">
        <v>0</v>
      </c>
      <c r="W993" s="622">
        <v>0</v>
      </c>
      <c r="X993" s="622">
        <v>7</v>
      </c>
      <c r="Y993" s="622">
        <v>0</v>
      </c>
      <c r="Z993" s="622" t="s">
        <v>51</v>
      </c>
      <c r="AA993" s="622" t="s">
        <v>5289</v>
      </c>
      <c r="AB993" s="622" t="s">
        <v>5289</v>
      </c>
      <c r="AC993" s="84" t="s">
        <v>5289</v>
      </c>
      <c r="AD993" s="84" t="s">
        <v>5289</v>
      </c>
      <c r="AE993" s="84" t="s">
        <v>5289</v>
      </c>
      <c r="AF993" s="129" t="s">
        <v>5289</v>
      </c>
      <c r="AG993" s="107"/>
      <c r="AH993" s="107"/>
      <c r="AI993" s="107"/>
      <c r="AJ993" s="107"/>
      <c r="AK993" s="107"/>
      <c r="AL993" s="107"/>
    </row>
    <row r="994" spans="1:38" s="44" customFormat="1" ht="216.75">
      <c r="A994" s="621">
        <v>5</v>
      </c>
      <c r="B994" s="121" t="s">
        <v>7462</v>
      </c>
      <c r="C994" s="121" t="s">
        <v>7473</v>
      </c>
      <c r="D994" s="627" t="s">
        <v>16046</v>
      </c>
      <c r="E994" s="86" t="s">
        <v>7489</v>
      </c>
      <c r="F994" s="622" t="s">
        <v>19012</v>
      </c>
      <c r="G994" s="622" t="s">
        <v>51</v>
      </c>
      <c r="H994" s="622">
        <v>1</v>
      </c>
      <c r="I994" s="623" t="s">
        <v>16673</v>
      </c>
      <c r="J994" s="138"/>
      <c r="K994" s="138"/>
      <c r="L994" s="622" t="s">
        <v>40</v>
      </c>
      <c r="M994" s="121" t="s">
        <v>13014</v>
      </c>
      <c r="N994" s="622">
        <v>0</v>
      </c>
      <c r="O994" s="622">
        <v>0</v>
      </c>
      <c r="P994" s="622">
        <v>0</v>
      </c>
      <c r="Q994" s="622">
        <v>0</v>
      </c>
      <c r="R994" s="622">
        <v>0</v>
      </c>
      <c r="S994" s="622">
        <v>0</v>
      </c>
      <c r="T994" s="622">
        <v>0</v>
      </c>
      <c r="U994" s="622">
        <v>0</v>
      </c>
      <c r="V994" s="622">
        <v>0</v>
      </c>
      <c r="W994" s="622">
        <v>0</v>
      </c>
      <c r="X994" s="622">
        <v>5</v>
      </c>
      <c r="Y994" s="622">
        <v>0</v>
      </c>
      <c r="Z994" s="622" t="s">
        <v>51</v>
      </c>
      <c r="AA994" s="622" t="s">
        <v>5289</v>
      </c>
      <c r="AB994" s="622" t="s">
        <v>5289</v>
      </c>
      <c r="AC994" s="84" t="s">
        <v>5289</v>
      </c>
      <c r="AD994" s="84" t="s">
        <v>5289</v>
      </c>
      <c r="AE994" s="84" t="s">
        <v>5289</v>
      </c>
      <c r="AF994" s="129" t="s">
        <v>5289</v>
      </c>
      <c r="AG994" s="107"/>
      <c r="AH994" s="107"/>
      <c r="AI994" s="107"/>
      <c r="AJ994" s="107"/>
      <c r="AK994" s="107"/>
      <c r="AL994" s="107"/>
    </row>
    <row r="995" spans="1:38" s="44" customFormat="1" ht="293.25" customHeight="1">
      <c r="A995" s="621">
        <v>6</v>
      </c>
      <c r="B995" s="121" t="s">
        <v>7463</v>
      </c>
      <c r="C995" s="121" t="s">
        <v>7473</v>
      </c>
      <c r="D995" s="121" t="s">
        <v>16047</v>
      </c>
      <c r="E995" s="622" t="s">
        <v>16048</v>
      </c>
      <c r="F995" s="622" t="s">
        <v>101</v>
      </c>
      <c r="G995" s="138"/>
      <c r="H995" s="138"/>
      <c r="I995" s="138"/>
      <c r="J995" s="138"/>
      <c r="K995" s="138"/>
      <c r="L995" s="622" t="s">
        <v>40</v>
      </c>
      <c r="M995" s="121" t="s">
        <v>13014</v>
      </c>
      <c r="N995" s="622">
        <v>0</v>
      </c>
      <c r="O995" s="622">
        <v>0</v>
      </c>
      <c r="P995" s="622">
        <v>0</v>
      </c>
      <c r="Q995" s="622">
        <v>0</v>
      </c>
      <c r="R995" s="622">
        <v>0</v>
      </c>
      <c r="S995" s="622">
        <v>0</v>
      </c>
      <c r="T995" s="622">
        <v>0</v>
      </c>
      <c r="U995" s="622">
        <v>0</v>
      </c>
      <c r="V995" s="622">
        <v>0</v>
      </c>
      <c r="W995" s="622">
        <v>0</v>
      </c>
      <c r="X995" s="622">
        <v>6</v>
      </c>
      <c r="Y995" s="622">
        <v>0</v>
      </c>
      <c r="Z995" s="622" t="s">
        <v>51</v>
      </c>
      <c r="AA995" s="622" t="s">
        <v>5289</v>
      </c>
      <c r="AB995" s="622" t="s">
        <v>5289</v>
      </c>
      <c r="AC995" s="84" t="s">
        <v>5289</v>
      </c>
      <c r="AD995" s="84" t="s">
        <v>5289</v>
      </c>
      <c r="AE995" s="84" t="s">
        <v>5289</v>
      </c>
      <c r="AF995" s="129" t="s">
        <v>5289</v>
      </c>
      <c r="AG995" s="107"/>
      <c r="AH995" s="107"/>
      <c r="AI995" s="107"/>
      <c r="AJ995" s="107"/>
      <c r="AK995" s="107"/>
      <c r="AL995" s="107"/>
    </row>
    <row r="996" spans="1:38" s="44" customFormat="1" ht="216.75">
      <c r="A996" s="621">
        <v>7</v>
      </c>
      <c r="B996" s="121" t="s">
        <v>7464</v>
      </c>
      <c r="C996" s="121" t="s">
        <v>7473</v>
      </c>
      <c r="D996" s="121" t="s">
        <v>16049</v>
      </c>
      <c r="E996" s="86" t="s">
        <v>7490</v>
      </c>
      <c r="F996" s="622" t="s">
        <v>19012</v>
      </c>
      <c r="G996" s="622" t="s">
        <v>51</v>
      </c>
      <c r="H996" s="622">
        <v>1</v>
      </c>
      <c r="I996" s="623" t="s">
        <v>16673</v>
      </c>
      <c r="J996" s="138"/>
      <c r="K996" s="138"/>
      <c r="L996" s="622" t="s">
        <v>40</v>
      </c>
      <c r="M996" s="121" t="s">
        <v>13014</v>
      </c>
      <c r="N996" s="622">
        <v>0</v>
      </c>
      <c r="O996" s="622">
        <v>0</v>
      </c>
      <c r="P996" s="622">
        <v>0</v>
      </c>
      <c r="Q996" s="622">
        <v>0</v>
      </c>
      <c r="R996" s="622">
        <v>0</v>
      </c>
      <c r="S996" s="622">
        <v>0</v>
      </c>
      <c r="T996" s="622">
        <v>0</v>
      </c>
      <c r="U996" s="622">
        <v>0</v>
      </c>
      <c r="V996" s="622">
        <v>0</v>
      </c>
      <c r="W996" s="622">
        <v>0</v>
      </c>
      <c r="X996" s="622">
        <v>1</v>
      </c>
      <c r="Y996" s="622">
        <v>0</v>
      </c>
      <c r="Z996" s="622" t="s">
        <v>51</v>
      </c>
      <c r="AA996" s="622" t="s">
        <v>5289</v>
      </c>
      <c r="AB996" s="622" t="s">
        <v>5289</v>
      </c>
      <c r="AC996" s="84" t="s">
        <v>5289</v>
      </c>
      <c r="AD996" s="84" t="s">
        <v>5289</v>
      </c>
      <c r="AE996" s="84" t="s">
        <v>5289</v>
      </c>
      <c r="AF996" s="129" t="s">
        <v>5289</v>
      </c>
      <c r="AG996" s="107"/>
      <c r="AH996" s="107"/>
      <c r="AI996" s="107"/>
      <c r="AJ996" s="107"/>
      <c r="AK996" s="107"/>
      <c r="AL996" s="107"/>
    </row>
    <row r="997" spans="1:38" ht="102">
      <c r="A997" s="621">
        <v>8</v>
      </c>
      <c r="B997" s="121" t="s">
        <v>16050</v>
      </c>
      <c r="C997" s="121" t="s">
        <v>7473</v>
      </c>
      <c r="D997" s="121" t="s">
        <v>16051</v>
      </c>
      <c r="E997" s="622" t="s">
        <v>40</v>
      </c>
      <c r="F997" s="622" t="s">
        <v>101</v>
      </c>
      <c r="G997" s="138"/>
      <c r="H997" s="138"/>
      <c r="I997" s="138"/>
      <c r="J997" s="138"/>
      <c r="K997" s="138"/>
      <c r="L997" s="622" t="s">
        <v>40</v>
      </c>
      <c r="M997" s="121" t="s">
        <v>13014</v>
      </c>
      <c r="N997" s="622">
        <v>0</v>
      </c>
      <c r="O997" s="622">
        <v>0</v>
      </c>
      <c r="P997" s="622">
        <v>0</v>
      </c>
      <c r="Q997" s="622">
        <v>0</v>
      </c>
      <c r="R997" s="622">
        <v>0</v>
      </c>
      <c r="S997" s="622">
        <v>0</v>
      </c>
      <c r="T997" s="622">
        <v>0</v>
      </c>
      <c r="U997" s="622">
        <v>0</v>
      </c>
      <c r="V997" s="622">
        <v>0</v>
      </c>
      <c r="W997" s="622">
        <v>0</v>
      </c>
      <c r="X997" s="622">
        <v>1</v>
      </c>
      <c r="Y997" s="622">
        <v>0</v>
      </c>
      <c r="Z997" s="622" t="s">
        <v>51</v>
      </c>
      <c r="AA997" s="622" t="s">
        <v>5289</v>
      </c>
      <c r="AB997" s="622" t="s">
        <v>5289</v>
      </c>
      <c r="AC997" s="84" t="s">
        <v>5289</v>
      </c>
      <c r="AD997" s="84" t="s">
        <v>5289</v>
      </c>
      <c r="AE997" s="84" t="s">
        <v>5289</v>
      </c>
      <c r="AF997" s="129" t="s">
        <v>5289</v>
      </c>
    </row>
    <row r="998" spans="1:38" ht="216.75" customHeight="1">
      <c r="A998" s="621">
        <v>9</v>
      </c>
      <c r="B998" s="121" t="s">
        <v>7465</v>
      </c>
      <c r="C998" s="121" t="s">
        <v>7473</v>
      </c>
      <c r="D998" s="121" t="s">
        <v>16052</v>
      </c>
      <c r="E998" s="622" t="s">
        <v>16053</v>
      </c>
      <c r="F998" s="622" t="s">
        <v>19012</v>
      </c>
      <c r="G998" s="622" t="s">
        <v>51</v>
      </c>
      <c r="H998" s="622">
        <v>1</v>
      </c>
      <c r="I998" s="623" t="s">
        <v>16673</v>
      </c>
      <c r="J998" s="138"/>
      <c r="K998" s="138"/>
      <c r="L998" s="622" t="s">
        <v>40</v>
      </c>
      <c r="M998" s="121" t="s">
        <v>13014</v>
      </c>
      <c r="N998" s="622">
        <v>0</v>
      </c>
      <c r="O998" s="622">
        <v>0</v>
      </c>
      <c r="P998" s="622">
        <v>0</v>
      </c>
      <c r="Q998" s="622">
        <v>0</v>
      </c>
      <c r="R998" s="622">
        <v>0</v>
      </c>
      <c r="S998" s="622">
        <v>0</v>
      </c>
      <c r="T998" s="622">
        <v>0</v>
      </c>
      <c r="U998" s="622">
        <v>0</v>
      </c>
      <c r="V998" s="622">
        <v>0</v>
      </c>
      <c r="W998" s="622">
        <v>0</v>
      </c>
      <c r="X998" s="622">
        <v>1357</v>
      </c>
      <c r="Y998" s="622">
        <v>0</v>
      </c>
      <c r="Z998" s="622" t="s">
        <v>51</v>
      </c>
      <c r="AA998" s="622" t="s">
        <v>5289</v>
      </c>
      <c r="AB998" s="622" t="s">
        <v>5289</v>
      </c>
      <c r="AC998" s="84" t="s">
        <v>5289</v>
      </c>
      <c r="AD998" s="84" t="s">
        <v>5289</v>
      </c>
      <c r="AE998" s="84" t="s">
        <v>5289</v>
      </c>
      <c r="AF998" s="129" t="s">
        <v>5289</v>
      </c>
    </row>
    <row r="999" spans="1:38" ht="89.25">
      <c r="A999" s="621">
        <v>10</v>
      </c>
      <c r="B999" s="121" t="s">
        <v>7466</v>
      </c>
      <c r="C999" s="121" t="s">
        <v>7473</v>
      </c>
      <c r="D999" s="121" t="s">
        <v>7487</v>
      </c>
      <c r="E999" s="622" t="s">
        <v>40</v>
      </c>
      <c r="F999" s="622" t="s">
        <v>101</v>
      </c>
      <c r="G999" s="138"/>
      <c r="H999" s="138"/>
      <c r="I999" s="138"/>
      <c r="J999" s="138"/>
      <c r="K999" s="138"/>
      <c r="L999" s="622" t="s">
        <v>40</v>
      </c>
      <c r="M999" s="121" t="s">
        <v>13014</v>
      </c>
      <c r="N999" s="622">
        <v>0</v>
      </c>
      <c r="O999" s="622">
        <v>0</v>
      </c>
      <c r="P999" s="622">
        <v>0</v>
      </c>
      <c r="Q999" s="622">
        <v>0</v>
      </c>
      <c r="R999" s="622">
        <v>0</v>
      </c>
      <c r="S999" s="622">
        <v>0</v>
      </c>
      <c r="T999" s="622">
        <v>0</v>
      </c>
      <c r="U999" s="622">
        <v>0</v>
      </c>
      <c r="V999" s="622">
        <v>0</v>
      </c>
      <c r="W999" s="622">
        <v>0</v>
      </c>
      <c r="X999" s="622">
        <v>3</v>
      </c>
      <c r="Y999" s="622">
        <v>0</v>
      </c>
      <c r="Z999" s="622" t="s">
        <v>51</v>
      </c>
      <c r="AA999" s="622" t="s">
        <v>5289</v>
      </c>
      <c r="AB999" s="622" t="s">
        <v>5289</v>
      </c>
      <c r="AC999" s="84" t="s">
        <v>5289</v>
      </c>
      <c r="AD999" s="84" t="s">
        <v>5289</v>
      </c>
      <c r="AE999" s="84" t="s">
        <v>5289</v>
      </c>
      <c r="AF999" s="129" t="s">
        <v>5289</v>
      </c>
    </row>
    <row r="1000" spans="1:38" ht="204">
      <c r="A1000" s="621">
        <v>11</v>
      </c>
      <c r="B1000" s="121" t="s">
        <v>7467</v>
      </c>
      <c r="C1000" s="121" t="s">
        <v>7473</v>
      </c>
      <c r="D1000" s="121" t="s">
        <v>7485</v>
      </c>
      <c r="E1000" s="86" t="s">
        <v>7491</v>
      </c>
      <c r="F1000" s="622" t="s">
        <v>101</v>
      </c>
      <c r="G1000" s="138"/>
      <c r="H1000" s="138"/>
      <c r="I1000" s="138"/>
      <c r="J1000" s="138"/>
      <c r="K1000" s="138"/>
      <c r="L1000" s="624" t="s">
        <v>51</v>
      </c>
      <c r="M1000" s="202"/>
      <c r="N1000" s="138"/>
      <c r="O1000" s="622">
        <v>0</v>
      </c>
      <c r="P1000" s="622">
        <v>0</v>
      </c>
      <c r="Q1000" s="622">
        <v>0</v>
      </c>
      <c r="R1000" s="622">
        <v>0</v>
      </c>
      <c r="S1000" s="622">
        <v>0</v>
      </c>
      <c r="T1000" s="622">
        <v>0</v>
      </c>
      <c r="U1000" s="622">
        <v>0</v>
      </c>
      <c r="V1000" s="622">
        <v>0</v>
      </c>
      <c r="W1000" s="622">
        <v>0</v>
      </c>
      <c r="X1000" s="622">
        <v>66</v>
      </c>
      <c r="Y1000" s="622">
        <v>0</v>
      </c>
      <c r="Z1000" s="622" t="s">
        <v>51</v>
      </c>
      <c r="AA1000" s="622" t="s">
        <v>5289</v>
      </c>
      <c r="AB1000" s="622" t="s">
        <v>5289</v>
      </c>
      <c r="AC1000" s="84" t="s">
        <v>5289</v>
      </c>
      <c r="AD1000" s="84" t="s">
        <v>5289</v>
      </c>
      <c r="AE1000" s="84" t="s">
        <v>5289</v>
      </c>
      <c r="AF1000" s="129" t="s">
        <v>5289</v>
      </c>
    </row>
    <row r="1001" spans="1:38" ht="178.5">
      <c r="A1001" s="621">
        <v>12</v>
      </c>
      <c r="B1001" s="121" t="s">
        <v>7468</v>
      </c>
      <c r="C1001" s="121" t="s">
        <v>7474</v>
      </c>
      <c r="D1001" s="121" t="s">
        <v>7480</v>
      </c>
      <c r="E1001" s="86" t="s">
        <v>7492</v>
      </c>
      <c r="F1001" s="622" t="s">
        <v>101</v>
      </c>
      <c r="G1001" s="138"/>
      <c r="H1001" s="138"/>
      <c r="I1001" s="138"/>
      <c r="J1001" s="138"/>
      <c r="K1001" s="138"/>
      <c r="L1001" s="624" t="s">
        <v>51</v>
      </c>
      <c r="M1001" s="202"/>
      <c r="N1001" s="138"/>
      <c r="O1001" s="622">
        <v>0</v>
      </c>
      <c r="P1001" s="622">
        <v>0</v>
      </c>
      <c r="Q1001" s="622">
        <v>0</v>
      </c>
      <c r="R1001" s="622">
        <v>0</v>
      </c>
      <c r="S1001" s="622">
        <v>0</v>
      </c>
      <c r="T1001" s="622">
        <v>0</v>
      </c>
      <c r="U1001" s="622">
        <v>0</v>
      </c>
      <c r="V1001" s="622">
        <v>0</v>
      </c>
      <c r="W1001" s="622">
        <v>0</v>
      </c>
      <c r="X1001" s="622">
        <v>1505</v>
      </c>
      <c r="Y1001" s="622">
        <v>0</v>
      </c>
      <c r="Z1001" s="622" t="s">
        <v>51</v>
      </c>
      <c r="AA1001" s="622" t="s">
        <v>5289</v>
      </c>
      <c r="AB1001" s="622" t="s">
        <v>5289</v>
      </c>
      <c r="AC1001" s="84" t="s">
        <v>5289</v>
      </c>
      <c r="AD1001" s="84" t="s">
        <v>5289</v>
      </c>
      <c r="AE1001" s="84" t="s">
        <v>5289</v>
      </c>
      <c r="AF1001" s="129" t="s">
        <v>5289</v>
      </c>
    </row>
    <row r="1002" spans="1:38" ht="76.5">
      <c r="A1002" s="621">
        <v>13</v>
      </c>
      <c r="B1002" s="121" t="s">
        <v>7469</v>
      </c>
      <c r="C1002" s="121" t="s">
        <v>7474</v>
      </c>
      <c r="D1002" s="121" t="s">
        <v>16054</v>
      </c>
      <c r="E1002" s="622" t="s">
        <v>40</v>
      </c>
      <c r="F1002" s="622" t="s">
        <v>101</v>
      </c>
      <c r="G1002" s="138"/>
      <c r="H1002" s="138"/>
      <c r="I1002" s="138"/>
      <c r="J1002" s="138"/>
      <c r="K1002" s="138"/>
      <c r="L1002" s="624" t="s">
        <v>51</v>
      </c>
      <c r="M1002" s="202"/>
      <c r="N1002" s="138"/>
      <c r="O1002" s="622">
        <v>0</v>
      </c>
      <c r="P1002" s="622">
        <v>0</v>
      </c>
      <c r="Q1002" s="622">
        <v>0</v>
      </c>
      <c r="R1002" s="622">
        <v>0</v>
      </c>
      <c r="S1002" s="622">
        <v>0</v>
      </c>
      <c r="T1002" s="622">
        <v>0</v>
      </c>
      <c r="U1002" s="622">
        <v>0</v>
      </c>
      <c r="V1002" s="622">
        <v>0</v>
      </c>
      <c r="W1002" s="622">
        <v>0</v>
      </c>
      <c r="X1002" s="622">
        <v>26</v>
      </c>
      <c r="Y1002" s="622">
        <v>0</v>
      </c>
      <c r="Z1002" s="622" t="s">
        <v>51</v>
      </c>
      <c r="AA1002" s="622" t="s">
        <v>5289</v>
      </c>
      <c r="AB1002" s="622" t="s">
        <v>5289</v>
      </c>
      <c r="AC1002" s="84" t="s">
        <v>5289</v>
      </c>
      <c r="AD1002" s="84" t="s">
        <v>5289</v>
      </c>
      <c r="AE1002" s="84" t="s">
        <v>5289</v>
      </c>
      <c r="AF1002" s="129" t="s">
        <v>5289</v>
      </c>
    </row>
    <row r="1003" spans="1:38" ht="89.25">
      <c r="A1003" s="621">
        <v>14</v>
      </c>
      <c r="B1003" s="121" t="s">
        <v>7470</v>
      </c>
      <c r="C1003" s="121" t="s">
        <v>7474</v>
      </c>
      <c r="D1003" s="121" t="s">
        <v>7481</v>
      </c>
      <c r="E1003" s="622" t="s">
        <v>40</v>
      </c>
      <c r="F1003" s="622" t="s">
        <v>101</v>
      </c>
      <c r="G1003" s="138"/>
      <c r="H1003" s="138"/>
      <c r="I1003" s="138"/>
      <c r="J1003" s="138"/>
      <c r="K1003" s="138"/>
      <c r="L1003" s="624" t="s">
        <v>51</v>
      </c>
      <c r="M1003" s="202"/>
      <c r="N1003" s="138"/>
      <c r="O1003" s="622">
        <v>0</v>
      </c>
      <c r="P1003" s="622">
        <v>0</v>
      </c>
      <c r="Q1003" s="622">
        <v>0</v>
      </c>
      <c r="R1003" s="622">
        <v>0</v>
      </c>
      <c r="S1003" s="622">
        <v>0</v>
      </c>
      <c r="T1003" s="622">
        <v>0</v>
      </c>
      <c r="U1003" s="622">
        <v>0</v>
      </c>
      <c r="V1003" s="622">
        <v>0</v>
      </c>
      <c r="W1003" s="622">
        <v>0</v>
      </c>
      <c r="X1003" s="622">
        <v>33</v>
      </c>
      <c r="Y1003" s="622">
        <v>0</v>
      </c>
      <c r="Z1003" s="622" t="s">
        <v>51</v>
      </c>
      <c r="AA1003" s="622" t="s">
        <v>5289</v>
      </c>
      <c r="AB1003" s="622" t="s">
        <v>5289</v>
      </c>
      <c r="AC1003" s="84" t="s">
        <v>5289</v>
      </c>
      <c r="AD1003" s="84" t="s">
        <v>5289</v>
      </c>
      <c r="AE1003" s="84" t="s">
        <v>5289</v>
      </c>
      <c r="AF1003" s="129" t="s">
        <v>5289</v>
      </c>
    </row>
    <row r="1004" spans="1:38" ht="76.5">
      <c r="A1004" s="621">
        <v>15</v>
      </c>
      <c r="B1004" s="121" t="s">
        <v>7471</v>
      </c>
      <c r="C1004" s="121" t="s">
        <v>7475</v>
      </c>
      <c r="D1004" s="121" t="s">
        <v>7482</v>
      </c>
      <c r="E1004" s="622" t="s">
        <v>40</v>
      </c>
      <c r="F1004" s="622" t="s">
        <v>101</v>
      </c>
      <c r="G1004" s="138"/>
      <c r="H1004" s="138"/>
      <c r="I1004" s="138"/>
      <c r="J1004" s="138"/>
      <c r="K1004" s="138"/>
      <c r="L1004" s="624" t="s">
        <v>51</v>
      </c>
      <c r="M1004" s="202"/>
      <c r="N1004" s="138"/>
      <c r="O1004" s="656">
        <v>0</v>
      </c>
      <c r="P1004" s="656">
        <v>0</v>
      </c>
      <c r="Q1004" s="656">
        <v>0</v>
      </c>
      <c r="R1004" s="656">
        <v>0</v>
      </c>
      <c r="S1004" s="656">
        <v>0</v>
      </c>
      <c r="T1004" s="656">
        <v>0</v>
      </c>
      <c r="U1004" s="656">
        <v>0</v>
      </c>
      <c r="V1004" s="622">
        <v>0</v>
      </c>
      <c r="W1004" s="656">
        <v>0</v>
      </c>
      <c r="X1004" s="622">
        <v>78</v>
      </c>
      <c r="Y1004" s="656">
        <v>0</v>
      </c>
      <c r="Z1004" s="622" t="s">
        <v>51</v>
      </c>
      <c r="AA1004" s="622" t="s">
        <v>5289</v>
      </c>
      <c r="AB1004" s="622" t="s">
        <v>5289</v>
      </c>
      <c r="AC1004" s="84" t="s">
        <v>5289</v>
      </c>
      <c r="AD1004" s="84" t="s">
        <v>5289</v>
      </c>
      <c r="AE1004" s="84" t="s">
        <v>5289</v>
      </c>
      <c r="AF1004" s="129" t="s">
        <v>5289</v>
      </c>
    </row>
    <row r="1005" spans="1:38" ht="255">
      <c r="A1005" s="621">
        <v>16</v>
      </c>
      <c r="B1005" s="121" t="s">
        <v>3445</v>
      </c>
      <c r="C1005" s="121" t="s">
        <v>7472</v>
      </c>
      <c r="D1005" s="121" t="s">
        <v>16055</v>
      </c>
      <c r="E1005" s="86" t="s">
        <v>7493</v>
      </c>
      <c r="F1005" s="622" t="s">
        <v>101</v>
      </c>
      <c r="G1005" s="138"/>
      <c r="H1005" s="138"/>
      <c r="I1005" s="138"/>
      <c r="J1005" s="138"/>
      <c r="K1005" s="138"/>
      <c r="L1005" s="624" t="s">
        <v>51</v>
      </c>
      <c r="M1005" s="202"/>
      <c r="N1005" s="138"/>
      <c r="O1005" s="622">
        <v>0</v>
      </c>
      <c r="P1005" s="622">
        <v>0</v>
      </c>
      <c r="Q1005" s="622">
        <v>0</v>
      </c>
      <c r="R1005" s="622">
        <v>0</v>
      </c>
      <c r="S1005" s="622">
        <v>0</v>
      </c>
      <c r="T1005" s="622">
        <v>0</v>
      </c>
      <c r="U1005" s="622">
        <v>0</v>
      </c>
      <c r="V1005" s="622">
        <v>0</v>
      </c>
      <c r="W1005" s="622">
        <v>0</v>
      </c>
      <c r="X1005" s="622">
        <v>0</v>
      </c>
      <c r="Y1005" s="622">
        <v>0</v>
      </c>
      <c r="Z1005" s="622" t="s">
        <v>51</v>
      </c>
      <c r="AA1005" s="622" t="s">
        <v>5289</v>
      </c>
      <c r="AB1005" s="622" t="s">
        <v>5289</v>
      </c>
      <c r="AC1005" s="84" t="s">
        <v>5289</v>
      </c>
      <c r="AD1005" s="84" t="s">
        <v>5289</v>
      </c>
      <c r="AE1005" s="84" t="s">
        <v>5289</v>
      </c>
      <c r="AF1005" s="129" t="s">
        <v>5289</v>
      </c>
    </row>
    <row r="1006" spans="1:38" s="44" customFormat="1" ht="280.5">
      <c r="A1006" s="621">
        <v>17</v>
      </c>
      <c r="B1006" s="121" t="s">
        <v>16056</v>
      </c>
      <c r="C1006" s="121" t="s">
        <v>7472</v>
      </c>
      <c r="D1006" s="121" t="s">
        <v>7486</v>
      </c>
      <c r="E1006" s="86" t="s">
        <v>7494</v>
      </c>
      <c r="F1006" s="622" t="s">
        <v>101</v>
      </c>
      <c r="G1006" s="138"/>
      <c r="H1006" s="138"/>
      <c r="I1006" s="138"/>
      <c r="J1006" s="138"/>
      <c r="K1006" s="138"/>
      <c r="L1006" s="624" t="s">
        <v>51</v>
      </c>
      <c r="M1006" s="202"/>
      <c r="N1006" s="138"/>
      <c r="O1006" s="622">
        <v>0</v>
      </c>
      <c r="P1006" s="622">
        <v>0</v>
      </c>
      <c r="Q1006" s="622">
        <v>0</v>
      </c>
      <c r="R1006" s="622">
        <v>0</v>
      </c>
      <c r="S1006" s="622">
        <v>0</v>
      </c>
      <c r="T1006" s="622">
        <v>0</v>
      </c>
      <c r="U1006" s="622">
        <v>0</v>
      </c>
      <c r="V1006" s="622">
        <v>0</v>
      </c>
      <c r="W1006" s="622">
        <v>0</v>
      </c>
      <c r="X1006" s="622">
        <v>0</v>
      </c>
      <c r="Y1006" s="622">
        <v>0</v>
      </c>
      <c r="Z1006" s="622" t="s">
        <v>51</v>
      </c>
      <c r="AA1006" s="622" t="s">
        <v>5289</v>
      </c>
      <c r="AB1006" s="622" t="s">
        <v>5289</v>
      </c>
      <c r="AC1006" s="84" t="s">
        <v>5289</v>
      </c>
      <c r="AD1006" s="84" t="s">
        <v>5289</v>
      </c>
      <c r="AE1006" s="84" t="s">
        <v>5289</v>
      </c>
      <c r="AF1006" s="129" t="s">
        <v>5289</v>
      </c>
      <c r="AG1006" s="107"/>
      <c r="AH1006" s="107"/>
      <c r="AI1006" s="107"/>
      <c r="AJ1006" s="107"/>
      <c r="AK1006" s="107"/>
      <c r="AL1006" s="107"/>
    </row>
    <row r="1007" spans="1:38" s="44" customFormat="1" ht="267.75">
      <c r="A1007" s="621">
        <v>18</v>
      </c>
      <c r="B1007" s="121" t="s">
        <v>7477</v>
      </c>
      <c r="C1007" s="121" t="s">
        <v>7476</v>
      </c>
      <c r="D1007" s="121" t="s">
        <v>16057</v>
      </c>
      <c r="E1007" s="86" t="s">
        <v>7495</v>
      </c>
      <c r="F1007" s="622" t="s">
        <v>101</v>
      </c>
      <c r="G1007" s="138"/>
      <c r="H1007" s="138"/>
      <c r="I1007" s="138"/>
      <c r="J1007" s="138"/>
      <c r="K1007" s="138"/>
      <c r="L1007" s="622" t="s">
        <v>40</v>
      </c>
      <c r="M1007" s="121" t="s">
        <v>13014</v>
      </c>
      <c r="N1007" s="622">
        <v>0</v>
      </c>
      <c r="O1007" s="622">
        <v>0</v>
      </c>
      <c r="P1007" s="622">
        <v>0</v>
      </c>
      <c r="Q1007" s="622">
        <v>0</v>
      </c>
      <c r="R1007" s="622">
        <v>0</v>
      </c>
      <c r="S1007" s="622">
        <v>0</v>
      </c>
      <c r="T1007" s="622">
        <v>0</v>
      </c>
      <c r="U1007" s="622">
        <v>0</v>
      </c>
      <c r="V1007" s="622">
        <v>0</v>
      </c>
      <c r="W1007" s="622">
        <v>0</v>
      </c>
      <c r="X1007" s="622">
        <v>1</v>
      </c>
      <c r="Y1007" s="622">
        <v>0</v>
      </c>
      <c r="Z1007" s="622" t="s">
        <v>51</v>
      </c>
      <c r="AA1007" s="622" t="s">
        <v>5289</v>
      </c>
      <c r="AB1007" s="622" t="s">
        <v>5289</v>
      </c>
      <c r="AC1007" s="84" t="s">
        <v>5289</v>
      </c>
      <c r="AD1007" s="84" t="s">
        <v>5289</v>
      </c>
      <c r="AE1007" s="84" t="s">
        <v>5289</v>
      </c>
      <c r="AF1007" s="129" t="s">
        <v>5289</v>
      </c>
      <c r="AG1007" s="107"/>
      <c r="AH1007" s="107"/>
      <c r="AI1007" s="107"/>
      <c r="AJ1007" s="107"/>
      <c r="AK1007" s="107"/>
      <c r="AL1007" s="107"/>
    </row>
    <row r="1008" spans="1:38" s="44" customFormat="1" ht="76.5">
      <c r="A1008" s="254">
        <v>19</v>
      </c>
      <c r="B1008" s="121" t="s">
        <v>16499</v>
      </c>
      <c r="C1008" s="121" t="s">
        <v>18894</v>
      </c>
      <c r="D1008" s="121" t="s">
        <v>18895</v>
      </c>
      <c r="E1008" s="281" t="s">
        <v>40</v>
      </c>
      <c r="F1008" s="622" t="s">
        <v>101</v>
      </c>
      <c r="G1008" s="272"/>
      <c r="H1008" s="272"/>
      <c r="I1008" s="272"/>
      <c r="J1008" s="272"/>
      <c r="K1008" s="272"/>
      <c r="L1008" s="624" t="s">
        <v>51</v>
      </c>
      <c r="M1008" s="202"/>
      <c r="N1008" s="138"/>
      <c r="O1008" s="622">
        <v>0</v>
      </c>
      <c r="P1008" s="622">
        <v>0</v>
      </c>
      <c r="Q1008" s="622">
        <v>0</v>
      </c>
      <c r="R1008" s="622">
        <v>0</v>
      </c>
      <c r="S1008" s="622">
        <v>0</v>
      </c>
      <c r="T1008" s="622">
        <v>0</v>
      </c>
      <c r="U1008" s="622">
        <v>0</v>
      </c>
      <c r="V1008" s="622">
        <v>0</v>
      </c>
      <c r="W1008" s="622">
        <v>0</v>
      </c>
      <c r="X1008" s="622">
        <v>0</v>
      </c>
      <c r="Y1008" s="622">
        <v>0</v>
      </c>
      <c r="Z1008" s="123" t="s">
        <v>51</v>
      </c>
      <c r="AA1008" s="622" t="s">
        <v>5289</v>
      </c>
      <c r="AB1008" s="622" t="s">
        <v>5289</v>
      </c>
      <c r="AC1008" s="84" t="s">
        <v>5289</v>
      </c>
      <c r="AD1008" s="84" t="s">
        <v>5289</v>
      </c>
      <c r="AE1008" s="84" t="s">
        <v>5289</v>
      </c>
      <c r="AF1008" s="129" t="s">
        <v>5289</v>
      </c>
      <c r="AG1008" s="107"/>
      <c r="AH1008" s="107"/>
      <c r="AI1008" s="107"/>
      <c r="AJ1008" s="107"/>
      <c r="AK1008" s="107"/>
      <c r="AL1008" s="107"/>
    </row>
    <row r="1009" spans="1:38" s="44" customFormat="1" ht="89.25">
      <c r="A1009" s="254">
        <v>20</v>
      </c>
      <c r="B1009" s="121" t="s">
        <v>18889</v>
      </c>
      <c r="C1009" s="121" t="s">
        <v>7473</v>
      </c>
      <c r="D1009" s="121" t="s">
        <v>18896</v>
      </c>
      <c r="E1009" s="281" t="s">
        <v>40</v>
      </c>
      <c r="F1009" s="622" t="s">
        <v>101</v>
      </c>
      <c r="G1009" s="272"/>
      <c r="H1009" s="272"/>
      <c r="I1009" s="272"/>
      <c r="J1009" s="272"/>
      <c r="K1009" s="272"/>
      <c r="L1009" s="123" t="s">
        <v>40</v>
      </c>
      <c r="M1009" s="3" t="s">
        <v>13014</v>
      </c>
      <c r="N1009" s="123">
        <v>0</v>
      </c>
      <c r="O1009" s="622">
        <v>0</v>
      </c>
      <c r="P1009" s="622">
        <v>0</v>
      </c>
      <c r="Q1009" s="622">
        <v>0</v>
      </c>
      <c r="R1009" s="622">
        <v>0</v>
      </c>
      <c r="S1009" s="622">
        <v>0</v>
      </c>
      <c r="T1009" s="622">
        <v>0</v>
      </c>
      <c r="U1009" s="622">
        <v>0</v>
      </c>
      <c r="V1009" s="622">
        <v>0</v>
      </c>
      <c r="W1009" s="622">
        <v>0</v>
      </c>
      <c r="X1009" s="622">
        <v>0</v>
      </c>
      <c r="Y1009" s="622">
        <v>0</v>
      </c>
      <c r="Z1009" s="123" t="s">
        <v>51</v>
      </c>
      <c r="AA1009" s="622" t="s">
        <v>5289</v>
      </c>
      <c r="AB1009" s="622" t="s">
        <v>5289</v>
      </c>
      <c r="AC1009" s="84" t="s">
        <v>5289</v>
      </c>
      <c r="AD1009" s="84" t="s">
        <v>5289</v>
      </c>
      <c r="AE1009" s="84" t="s">
        <v>5289</v>
      </c>
      <c r="AF1009" s="129" t="s">
        <v>5289</v>
      </c>
      <c r="AG1009" s="107"/>
      <c r="AH1009" s="107"/>
      <c r="AI1009" s="107"/>
      <c r="AJ1009" s="107"/>
      <c r="AK1009" s="107"/>
      <c r="AL1009" s="107"/>
    </row>
    <row r="1010" spans="1:38" s="44" customFormat="1" ht="89.25">
      <c r="A1010" s="254">
        <v>21</v>
      </c>
      <c r="B1010" s="121" t="s">
        <v>18890</v>
      </c>
      <c r="C1010" s="121" t="s">
        <v>7473</v>
      </c>
      <c r="D1010" s="121" t="s">
        <v>18897</v>
      </c>
      <c r="E1010" s="281" t="s">
        <v>40</v>
      </c>
      <c r="F1010" s="622" t="s">
        <v>101</v>
      </c>
      <c r="G1010" s="272"/>
      <c r="H1010" s="272"/>
      <c r="I1010" s="272"/>
      <c r="J1010" s="272"/>
      <c r="K1010" s="272"/>
      <c r="L1010" s="624" t="s">
        <v>51</v>
      </c>
      <c r="M1010" s="202"/>
      <c r="N1010" s="138"/>
      <c r="O1010" s="622">
        <v>0</v>
      </c>
      <c r="P1010" s="622">
        <v>0</v>
      </c>
      <c r="Q1010" s="622">
        <v>0</v>
      </c>
      <c r="R1010" s="622">
        <v>0</v>
      </c>
      <c r="S1010" s="622">
        <v>0</v>
      </c>
      <c r="T1010" s="622">
        <v>0</v>
      </c>
      <c r="U1010" s="622">
        <v>0</v>
      </c>
      <c r="V1010" s="622">
        <v>0</v>
      </c>
      <c r="W1010" s="622">
        <v>0</v>
      </c>
      <c r="X1010" s="622">
        <v>0</v>
      </c>
      <c r="Y1010" s="622">
        <v>0</v>
      </c>
      <c r="Z1010" s="123" t="s">
        <v>51</v>
      </c>
      <c r="AA1010" s="622" t="s">
        <v>5289</v>
      </c>
      <c r="AB1010" s="622" t="s">
        <v>5289</v>
      </c>
      <c r="AC1010" s="84" t="s">
        <v>5289</v>
      </c>
      <c r="AD1010" s="84" t="s">
        <v>5289</v>
      </c>
      <c r="AE1010" s="84" t="s">
        <v>5289</v>
      </c>
      <c r="AF1010" s="129" t="s">
        <v>5289</v>
      </c>
      <c r="AG1010" s="107"/>
      <c r="AH1010" s="107"/>
      <c r="AI1010" s="107"/>
      <c r="AJ1010" s="107"/>
      <c r="AK1010" s="107"/>
      <c r="AL1010" s="107"/>
    </row>
    <row r="1011" spans="1:38" s="44" customFormat="1" ht="89.25">
      <c r="A1011" s="254">
        <v>22</v>
      </c>
      <c r="B1011" s="121" t="s">
        <v>17558</v>
      </c>
      <c r="C1011" s="121" t="s">
        <v>7473</v>
      </c>
      <c r="D1011" s="121" t="s">
        <v>18898</v>
      </c>
      <c r="E1011" s="281" t="s">
        <v>40</v>
      </c>
      <c r="F1011" s="622" t="s">
        <v>101</v>
      </c>
      <c r="G1011" s="272"/>
      <c r="H1011" s="272"/>
      <c r="I1011" s="272"/>
      <c r="J1011" s="272"/>
      <c r="K1011" s="272"/>
      <c r="L1011" s="624" t="s">
        <v>51</v>
      </c>
      <c r="M1011" s="202"/>
      <c r="N1011" s="138"/>
      <c r="O1011" s="622">
        <v>0</v>
      </c>
      <c r="P1011" s="622">
        <v>0</v>
      </c>
      <c r="Q1011" s="622">
        <v>0</v>
      </c>
      <c r="R1011" s="622">
        <v>0</v>
      </c>
      <c r="S1011" s="622">
        <v>0</v>
      </c>
      <c r="T1011" s="622">
        <v>0</v>
      </c>
      <c r="U1011" s="622">
        <v>0</v>
      </c>
      <c r="V1011" s="622">
        <v>0</v>
      </c>
      <c r="W1011" s="622">
        <v>0</v>
      </c>
      <c r="X1011" s="622">
        <v>0</v>
      </c>
      <c r="Y1011" s="622">
        <v>0</v>
      </c>
      <c r="Z1011" s="123" t="s">
        <v>51</v>
      </c>
      <c r="AA1011" s="622" t="s">
        <v>5289</v>
      </c>
      <c r="AB1011" s="622" t="s">
        <v>5289</v>
      </c>
      <c r="AC1011" s="84" t="s">
        <v>5289</v>
      </c>
      <c r="AD1011" s="84" t="s">
        <v>5289</v>
      </c>
      <c r="AE1011" s="84" t="s">
        <v>5289</v>
      </c>
      <c r="AF1011" s="129" t="s">
        <v>5289</v>
      </c>
      <c r="AG1011" s="107"/>
      <c r="AH1011" s="107"/>
      <c r="AI1011" s="107"/>
      <c r="AJ1011" s="107"/>
      <c r="AK1011" s="107"/>
      <c r="AL1011" s="107"/>
    </row>
    <row r="1012" spans="1:38" s="44" customFormat="1" ht="89.25">
      <c r="A1012" s="254">
        <v>23</v>
      </c>
      <c r="B1012" s="121" t="s">
        <v>18891</v>
      </c>
      <c r="C1012" s="121" t="s">
        <v>7473</v>
      </c>
      <c r="D1012" s="121" t="s">
        <v>18899</v>
      </c>
      <c r="E1012" s="281" t="s">
        <v>40</v>
      </c>
      <c r="F1012" s="622" t="s">
        <v>101</v>
      </c>
      <c r="G1012" s="272"/>
      <c r="H1012" s="272"/>
      <c r="I1012" s="272"/>
      <c r="J1012" s="272"/>
      <c r="K1012" s="272"/>
      <c r="L1012" s="123"/>
      <c r="M1012" s="3" t="s">
        <v>13014</v>
      </c>
      <c r="N1012" s="123">
        <v>0</v>
      </c>
      <c r="O1012" s="622">
        <v>0</v>
      </c>
      <c r="P1012" s="622">
        <v>0</v>
      </c>
      <c r="Q1012" s="622">
        <v>0</v>
      </c>
      <c r="R1012" s="622">
        <v>0</v>
      </c>
      <c r="S1012" s="622">
        <v>0</v>
      </c>
      <c r="T1012" s="622">
        <v>0</v>
      </c>
      <c r="U1012" s="622">
        <v>0</v>
      </c>
      <c r="V1012" s="622">
        <v>0</v>
      </c>
      <c r="W1012" s="622">
        <v>0</v>
      </c>
      <c r="X1012" s="622">
        <v>0</v>
      </c>
      <c r="Y1012" s="622">
        <v>0</v>
      </c>
      <c r="Z1012" s="123" t="s">
        <v>51</v>
      </c>
      <c r="AA1012" s="622" t="s">
        <v>5289</v>
      </c>
      <c r="AB1012" s="622" t="s">
        <v>5289</v>
      </c>
      <c r="AC1012" s="84" t="s">
        <v>5289</v>
      </c>
      <c r="AD1012" s="84" t="s">
        <v>5289</v>
      </c>
      <c r="AE1012" s="84" t="s">
        <v>5289</v>
      </c>
      <c r="AF1012" s="129" t="s">
        <v>5289</v>
      </c>
      <c r="AG1012" s="107"/>
      <c r="AH1012" s="107"/>
      <c r="AI1012" s="107"/>
      <c r="AJ1012" s="107"/>
      <c r="AK1012" s="107"/>
      <c r="AL1012" s="107"/>
    </row>
    <row r="1013" spans="1:38" s="44" customFormat="1" ht="114.75">
      <c r="A1013" s="254">
        <v>24</v>
      </c>
      <c r="B1013" s="121" t="s">
        <v>18892</v>
      </c>
      <c r="C1013" s="121" t="s">
        <v>7473</v>
      </c>
      <c r="D1013" s="121" t="s">
        <v>18900</v>
      </c>
      <c r="E1013" s="281" t="s">
        <v>40</v>
      </c>
      <c r="F1013" s="622" t="s">
        <v>19012</v>
      </c>
      <c r="G1013" s="622" t="s">
        <v>51</v>
      </c>
      <c r="H1013" s="622">
        <v>1</v>
      </c>
      <c r="I1013" s="623" t="s">
        <v>16673</v>
      </c>
      <c r="J1013" s="272"/>
      <c r="K1013" s="272"/>
      <c r="L1013" s="123"/>
      <c r="M1013" s="3" t="s">
        <v>13014</v>
      </c>
      <c r="N1013" s="123">
        <v>0</v>
      </c>
      <c r="O1013" s="622">
        <v>0</v>
      </c>
      <c r="P1013" s="622">
        <v>0</v>
      </c>
      <c r="Q1013" s="622">
        <v>0</v>
      </c>
      <c r="R1013" s="622">
        <v>0</v>
      </c>
      <c r="S1013" s="622">
        <v>0</v>
      </c>
      <c r="T1013" s="622">
        <v>0</v>
      </c>
      <c r="U1013" s="622">
        <v>0</v>
      </c>
      <c r="V1013" s="622">
        <v>0</v>
      </c>
      <c r="W1013" s="622">
        <v>0</v>
      </c>
      <c r="X1013" s="622">
        <v>16</v>
      </c>
      <c r="Y1013" s="622">
        <v>0</v>
      </c>
      <c r="Z1013" s="123" t="s">
        <v>51</v>
      </c>
      <c r="AA1013" s="622" t="s">
        <v>5289</v>
      </c>
      <c r="AB1013" s="622" t="s">
        <v>5289</v>
      </c>
      <c r="AC1013" s="84" t="s">
        <v>5289</v>
      </c>
      <c r="AD1013" s="84" t="s">
        <v>5289</v>
      </c>
      <c r="AE1013" s="84" t="s">
        <v>5289</v>
      </c>
      <c r="AF1013" s="129" t="s">
        <v>5289</v>
      </c>
      <c r="AG1013" s="107"/>
      <c r="AH1013" s="107"/>
      <c r="AI1013" s="107"/>
      <c r="AJ1013" s="107"/>
      <c r="AK1013" s="107"/>
      <c r="AL1013" s="107"/>
    </row>
    <row r="1014" spans="1:38" s="44" customFormat="1" ht="89.25">
      <c r="A1014" s="254">
        <v>25</v>
      </c>
      <c r="B1014" s="121" t="s">
        <v>18893</v>
      </c>
      <c r="C1014" s="121" t="s">
        <v>18894</v>
      </c>
      <c r="D1014" s="121" t="s">
        <v>18901</v>
      </c>
      <c r="E1014" s="281" t="s">
        <v>40</v>
      </c>
      <c r="F1014" s="622" t="s">
        <v>101</v>
      </c>
      <c r="G1014" s="272"/>
      <c r="H1014" s="272"/>
      <c r="I1014" s="272"/>
      <c r="J1014" s="272"/>
      <c r="K1014" s="272"/>
      <c r="L1014" s="123"/>
      <c r="M1014" s="3" t="s">
        <v>13014</v>
      </c>
      <c r="N1014" s="123">
        <v>0</v>
      </c>
      <c r="O1014" s="622">
        <v>0</v>
      </c>
      <c r="P1014" s="622">
        <v>0</v>
      </c>
      <c r="Q1014" s="622">
        <v>0</v>
      </c>
      <c r="R1014" s="622">
        <v>0</v>
      </c>
      <c r="S1014" s="622">
        <v>0</v>
      </c>
      <c r="T1014" s="622">
        <v>0</v>
      </c>
      <c r="U1014" s="622">
        <v>0</v>
      </c>
      <c r="V1014" s="622">
        <v>0</v>
      </c>
      <c r="W1014" s="622">
        <v>0</v>
      </c>
      <c r="X1014" s="622">
        <v>0</v>
      </c>
      <c r="Y1014" s="622">
        <v>0</v>
      </c>
      <c r="Z1014" s="123" t="s">
        <v>51</v>
      </c>
      <c r="AA1014" s="622" t="s">
        <v>5289</v>
      </c>
      <c r="AB1014" s="622" t="s">
        <v>5289</v>
      </c>
      <c r="AC1014" s="84" t="s">
        <v>5289</v>
      </c>
      <c r="AD1014" s="84" t="s">
        <v>5289</v>
      </c>
      <c r="AE1014" s="84" t="s">
        <v>5289</v>
      </c>
      <c r="AF1014" s="129" t="s">
        <v>5289</v>
      </c>
      <c r="AG1014" s="107"/>
      <c r="AH1014" s="107"/>
      <c r="AI1014" s="107"/>
      <c r="AJ1014" s="107"/>
      <c r="AK1014" s="107"/>
      <c r="AL1014" s="107"/>
    </row>
    <row r="1015" spans="1:38" s="11" customFormat="1" ht="15.75" customHeight="1" thickBot="1">
      <c r="A1015" s="256"/>
      <c r="B1015" s="625">
        <v>25</v>
      </c>
      <c r="C1015" s="625"/>
      <c r="D1015" s="625">
        <v>25</v>
      </c>
      <c r="E1015" s="625">
        <v>25</v>
      </c>
      <c r="F1015" s="625">
        <v>6</v>
      </c>
      <c r="G1015" s="625">
        <v>0</v>
      </c>
      <c r="H1015" s="625">
        <v>1</v>
      </c>
      <c r="I1015" s="625"/>
      <c r="J1015" s="625">
        <v>0</v>
      </c>
      <c r="K1015" s="625">
        <v>0</v>
      </c>
      <c r="L1015" s="625">
        <v>13</v>
      </c>
      <c r="M1015" s="199"/>
      <c r="N1015" s="625">
        <f t="shared" ref="N1015:O1015" si="163">SUM(N990:N1014)</f>
        <v>0</v>
      </c>
      <c r="O1015" s="625">
        <f t="shared" si="163"/>
        <v>0</v>
      </c>
      <c r="P1015" s="625">
        <f t="shared" ref="P1015:Q1015" si="164">SUM(P990:P1014)</f>
        <v>0</v>
      </c>
      <c r="Q1015" s="625">
        <f t="shared" si="164"/>
        <v>0</v>
      </c>
      <c r="R1015" s="625">
        <f t="shared" ref="R1015" si="165">SUM(R990:R1014)</f>
        <v>0</v>
      </c>
      <c r="S1015" s="625">
        <f t="shared" ref="S1015" si="166">SUM(S990:S1014)</f>
        <v>0</v>
      </c>
      <c r="T1015" s="625">
        <f t="shared" ref="T1015:U1015" si="167">SUM(T990:T1014)</f>
        <v>0</v>
      </c>
      <c r="U1015" s="625">
        <f t="shared" si="167"/>
        <v>0</v>
      </c>
      <c r="V1015" s="625">
        <f t="shared" ref="V1015:W1015" si="168">SUM(V990:V1014)</f>
        <v>0</v>
      </c>
      <c r="W1015" s="625">
        <f t="shared" si="168"/>
        <v>0</v>
      </c>
      <c r="X1015" s="625">
        <f t="shared" ref="X1015:Y1015" si="169">SUM(X990:X1014)</f>
        <v>3137</v>
      </c>
      <c r="Y1015" s="625">
        <f t="shared" si="169"/>
        <v>0</v>
      </c>
      <c r="Z1015" s="625">
        <v>0</v>
      </c>
      <c r="AA1015" s="625">
        <v>1</v>
      </c>
      <c r="AB1015" s="625">
        <v>1</v>
      </c>
      <c r="AC1015" s="767"/>
      <c r="AD1015" s="767"/>
      <c r="AE1015" s="767"/>
      <c r="AF1015" s="768"/>
      <c r="AG1015" s="111"/>
      <c r="AH1015" s="111"/>
      <c r="AI1015" s="111"/>
      <c r="AJ1015" s="111"/>
      <c r="AK1015" s="111"/>
      <c r="AL1015" s="111"/>
    </row>
    <row r="1016" spans="1:38" ht="15.75" customHeight="1" thickBot="1">
      <c r="A1016" s="660" t="s">
        <v>211</v>
      </c>
      <c r="B1016" s="661"/>
      <c r="C1016" s="661"/>
      <c r="D1016" s="661"/>
      <c r="E1016" s="661"/>
      <c r="F1016" s="661"/>
      <c r="G1016" s="661"/>
      <c r="H1016" s="661"/>
      <c r="I1016" s="661"/>
      <c r="J1016" s="661"/>
      <c r="K1016" s="661"/>
      <c r="L1016" s="661"/>
      <c r="M1016" s="661"/>
      <c r="N1016" s="661"/>
      <c r="O1016" s="661"/>
      <c r="P1016" s="661"/>
      <c r="Q1016" s="661"/>
      <c r="R1016" s="661"/>
      <c r="S1016" s="661"/>
      <c r="T1016" s="661"/>
      <c r="U1016" s="661"/>
      <c r="V1016" s="661"/>
      <c r="W1016" s="661"/>
      <c r="X1016" s="661"/>
      <c r="Y1016" s="661"/>
      <c r="Z1016" s="661"/>
      <c r="AA1016" s="661"/>
      <c r="AB1016" s="661"/>
      <c r="AC1016" s="661"/>
      <c r="AD1016" s="661"/>
      <c r="AE1016" s="661"/>
      <c r="AF1016" s="662"/>
    </row>
    <row r="1017" spans="1:38" ht="277.5" customHeight="1">
      <c r="A1017" s="639">
        <v>1</v>
      </c>
      <c r="B1017" s="121" t="s">
        <v>1556</v>
      </c>
      <c r="C1017" s="121" t="s">
        <v>3464</v>
      </c>
      <c r="D1017" s="121" t="s">
        <v>4931</v>
      </c>
      <c r="E1017" s="622" t="s">
        <v>40</v>
      </c>
      <c r="F1017" s="622" t="s">
        <v>18738</v>
      </c>
      <c r="G1017" s="138"/>
      <c r="H1017" s="138"/>
      <c r="I1017" s="138"/>
      <c r="J1017" s="627" t="s">
        <v>18613</v>
      </c>
      <c r="K1017" s="624" t="s">
        <v>51</v>
      </c>
      <c r="L1017" s="624" t="s">
        <v>51</v>
      </c>
      <c r="M1017" s="202"/>
      <c r="N1017" s="138"/>
      <c r="O1017" s="622">
        <v>0</v>
      </c>
      <c r="P1017" s="622">
        <v>0</v>
      </c>
      <c r="Q1017" s="622">
        <v>0</v>
      </c>
      <c r="R1017" s="622">
        <v>0</v>
      </c>
      <c r="S1017" s="622">
        <v>0</v>
      </c>
      <c r="T1017" s="622">
        <v>0</v>
      </c>
      <c r="U1017" s="622">
        <v>0</v>
      </c>
      <c r="V1017" s="622">
        <v>0</v>
      </c>
      <c r="W1017" s="622">
        <v>0</v>
      </c>
      <c r="X1017" s="624">
        <f>1060-954</f>
        <v>106</v>
      </c>
      <c r="Y1017" s="622">
        <v>0</v>
      </c>
      <c r="Z1017" s="622" t="s">
        <v>101</v>
      </c>
      <c r="AA1017" s="121" t="s">
        <v>4932</v>
      </c>
      <c r="AB1017" s="121" t="s">
        <v>16058</v>
      </c>
      <c r="AC1017" s="84" t="s">
        <v>3461</v>
      </c>
      <c r="AD1017" s="84" t="s">
        <v>1025</v>
      </c>
      <c r="AE1017" s="84" t="s">
        <v>3462</v>
      </c>
      <c r="AF1017" s="85" t="s">
        <v>3463</v>
      </c>
    </row>
    <row r="1018" spans="1:38" ht="102">
      <c r="A1018" s="639">
        <v>2</v>
      </c>
      <c r="B1018" s="121" t="s">
        <v>1951</v>
      </c>
      <c r="C1018" s="121" t="s">
        <v>3464</v>
      </c>
      <c r="D1018" s="121" t="s">
        <v>4933</v>
      </c>
      <c r="E1018" s="622" t="s">
        <v>40</v>
      </c>
      <c r="F1018" s="138"/>
      <c r="G1018" s="138"/>
      <c r="H1018" s="138"/>
      <c r="I1018" s="138"/>
      <c r="J1018" s="138"/>
      <c r="K1018" s="138"/>
      <c r="L1018" s="624" t="s">
        <v>51</v>
      </c>
      <c r="M1018" s="202"/>
      <c r="N1018" s="138"/>
      <c r="O1018" s="622">
        <v>0</v>
      </c>
      <c r="P1018" s="622">
        <v>0</v>
      </c>
      <c r="Q1018" s="622">
        <v>0</v>
      </c>
      <c r="R1018" s="622">
        <v>0</v>
      </c>
      <c r="S1018" s="622">
        <v>0</v>
      </c>
      <c r="T1018" s="622">
        <v>0</v>
      </c>
      <c r="U1018" s="622">
        <v>0</v>
      </c>
      <c r="V1018" s="622">
        <v>0</v>
      </c>
      <c r="W1018" s="622">
        <v>0</v>
      </c>
      <c r="X1018" s="624">
        <v>0</v>
      </c>
      <c r="Y1018" s="622">
        <v>0</v>
      </c>
      <c r="Z1018" s="622" t="s">
        <v>101</v>
      </c>
      <c r="AA1018" s="622" t="s">
        <v>5289</v>
      </c>
      <c r="AB1018" s="622" t="s">
        <v>5289</v>
      </c>
      <c r="AC1018" s="131" t="s">
        <v>5289</v>
      </c>
      <c r="AD1018" s="131" t="s">
        <v>5289</v>
      </c>
      <c r="AE1018" s="131" t="s">
        <v>5289</v>
      </c>
      <c r="AF1018" s="133" t="s">
        <v>5289</v>
      </c>
    </row>
    <row r="1019" spans="1:38" ht="102">
      <c r="A1019" s="639">
        <v>3</v>
      </c>
      <c r="B1019" s="121" t="s">
        <v>2039</v>
      </c>
      <c r="C1019" s="121" t="s">
        <v>3464</v>
      </c>
      <c r="D1019" s="121" t="s">
        <v>4934</v>
      </c>
      <c r="E1019" s="622" t="s">
        <v>40</v>
      </c>
      <c r="F1019" s="138"/>
      <c r="G1019" s="138"/>
      <c r="H1019" s="138"/>
      <c r="I1019" s="138"/>
      <c r="J1019" s="138"/>
      <c r="K1019" s="138"/>
      <c r="L1019" s="624" t="s">
        <v>51</v>
      </c>
      <c r="M1019" s="202"/>
      <c r="N1019" s="138"/>
      <c r="O1019" s="622">
        <v>0</v>
      </c>
      <c r="P1019" s="622">
        <v>0</v>
      </c>
      <c r="Q1019" s="622">
        <v>0</v>
      </c>
      <c r="R1019" s="622">
        <v>0</v>
      </c>
      <c r="S1019" s="622">
        <v>0</v>
      </c>
      <c r="T1019" s="622">
        <v>0</v>
      </c>
      <c r="U1019" s="622">
        <v>0</v>
      </c>
      <c r="V1019" s="622">
        <v>0</v>
      </c>
      <c r="W1019" s="622">
        <v>0</v>
      </c>
      <c r="X1019" s="624">
        <f>624+91</f>
        <v>715</v>
      </c>
      <c r="Y1019" s="622">
        <v>0</v>
      </c>
      <c r="Z1019" s="622" t="s">
        <v>101</v>
      </c>
      <c r="AA1019" s="622" t="s">
        <v>5289</v>
      </c>
      <c r="AB1019" s="622" t="s">
        <v>5289</v>
      </c>
      <c r="AC1019" s="131" t="s">
        <v>5289</v>
      </c>
      <c r="AD1019" s="131" t="s">
        <v>5289</v>
      </c>
      <c r="AE1019" s="131" t="s">
        <v>5289</v>
      </c>
      <c r="AF1019" s="133" t="s">
        <v>5289</v>
      </c>
    </row>
    <row r="1020" spans="1:38" ht="89.25">
      <c r="A1020" s="639">
        <v>4</v>
      </c>
      <c r="B1020" s="121" t="s">
        <v>121</v>
      </c>
      <c r="C1020" s="121" t="s">
        <v>3464</v>
      </c>
      <c r="D1020" s="121" t="s">
        <v>4935</v>
      </c>
      <c r="E1020" s="622" t="s">
        <v>40</v>
      </c>
      <c r="F1020" s="138"/>
      <c r="G1020" s="138"/>
      <c r="H1020" s="138"/>
      <c r="I1020" s="138"/>
      <c r="J1020" s="138"/>
      <c r="K1020" s="138"/>
      <c r="L1020" s="624" t="s">
        <v>51</v>
      </c>
      <c r="M1020" s="202"/>
      <c r="N1020" s="138"/>
      <c r="O1020" s="622">
        <v>0</v>
      </c>
      <c r="P1020" s="622">
        <v>0</v>
      </c>
      <c r="Q1020" s="622">
        <v>0</v>
      </c>
      <c r="R1020" s="622">
        <v>0</v>
      </c>
      <c r="S1020" s="622">
        <v>0</v>
      </c>
      <c r="T1020" s="622">
        <v>0</v>
      </c>
      <c r="U1020" s="622">
        <v>0</v>
      </c>
      <c r="V1020" s="622">
        <v>0</v>
      </c>
      <c r="W1020" s="622">
        <v>0</v>
      </c>
      <c r="X1020" s="624">
        <v>2</v>
      </c>
      <c r="Y1020" s="622">
        <v>0</v>
      </c>
      <c r="Z1020" s="622" t="s">
        <v>101</v>
      </c>
      <c r="AA1020" s="622" t="s">
        <v>5289</v>
      </c>
      <c r="AB1020" s="622" t="s">
        <v>5289</v>
      </c>
      <c r="AC1020" s="131" t="s">
        <v>5289</v>
      </c>
      <c r="AD1020" s="131" t="s">
        <v>5289</v>
      </c>
      <c r="AE1020" s="131" t="s">
        <v>5289</v>
      </c>
      <c r="AF1020" s="133" t="s">
        <v>5289</v>
      </c>
    </row>
    <row r="1021" spans="1:38" ht="114.75">
      <c r="A1021" s="639">
        <v>5</v>
      </c>
      <c r="B1021" s="121" t="s">
        <v>2387</v>
      </c>
      <c r="C1021" s="121" t="s">
        <v>3464</v>
      </c>
      <c r="D1021" s="121" t="s">
        <v>4936</v>
      </c>
      <c r="E1021" s="622" t="s">
        <v>40</v>
      </c>
      <c r="F1021" s="138"/>
      <c r="G1021" s="138"/>
      <c r="H1021" s="138"/>
      <c r="I1021" s="138"/>
      <c r="J1021" s="138"/>
      <c r="K1021" s="138"/>
      <c r="L1021" s="624" t="s">
        <v>51</v>
      </c>
      <c r="M1021" s="202"/>
      <c r="N1021" s="138"/>
      <c r="O1021" s="622">
        <v>0</v>
      </c>
      <c r="P1021" s="622">
        <v>0</v>
      </c>
      <c r="Q1021" s="622">
        <v>0</v>
      </c>
      <c r="R1021" s="622">
        <v>0</v>
      </c>
      <c r="S1021" s="622">
        <v>0</v>
      </c>
      <c r="T1021" s="622">
        <v>0</v>
      </c>
      <c r="U1021" s="622">
        <v>0</v>
      </c>
      <c r="V1021" s="622">
        <v>0</v>
      </c>
      <c r="W1021" s="622">
        <v>0</v>
      </c>
      <c r="X1021" s="624">
        <v>0</v>
      </c>
      <c r="Y1021" s="622">
        <v>0</v>
      </c>
      <c r="Z1021" s="622" t="s">
        <v>101</v>
      </c>
      <c r="AA1021" s="622" t="s">
        <v>5289</v>
      </c>
      <c r="AB1021" s="622" t="s">
        <v>5289</v>
      </c>
      <c r="AC1021" s="131" t="s">
        <v>5289</v>
      </c>
      <c r="AD1021" s="131" t="s">
        <v>5289</v>
      </c>
      <c r="AE1021" s="131" t="s">
        <v>5289</v>
      </c>
      <c r="AF1021" s="133" t="s">
        <v>5289</v>
      </c>
    </row>
    <row r="1022" spans="1:38" ht="89.25">
      <c r="A1022" s="639">
        <v>6</v>
      </c>
      <c r="B1022" s="121" t="s">
        <v>1701</v>
      </c>
      <c r="C1022" s="121" t="s">
        <v>3464</v>
      </c>
      <c r="D1022" s="121" t="s">
        <v>4937</v>
      </c>
      <c r="E1022" s="622" t="s">
        <v>40</v>
      </c>
      <c r="F1022" s="138"/>
      <c r="G1022" s="138"/>
      <c r="H1022" s="138"/>
      <c r="I1022" s="138"/>
      <c r="J1022" s="138"/>
      <c r="K1022" s="138"/>
      <c r="L1022" s="624" t="s">
        <v>51</v>
      </c>
      <c r="M1022" s="202"/>
      <c r="N1022" s="138"/>
      <c r="O1022" s="622">
        <v>0</v>
      </c>
      <c r="P1022" s="622">
        <v>0</v>
      </c>
      <c r="Q1022" s="622">
        <v>0</v>
      </c>
      <c r="R1022" s="622">
        <v>0</v>
      </c>
      <c r="S1022" s="622">
        <v>0</v>
      </c>
      <c r="T1022" s="622">
        <v>0</v>
      </c>
      <c r="U1022" s="622">
        <v>0</v>
      </c>
      <c r="V1022" s="622">
        <v>0</v>
      </c>
      <c r="W1022" s="622">
        <v>0</v>
      </c>
      <c r="X1022" s="624">
        <v>0</v>
      </c>
      <c r="Y1022" s="622">
        <v>0</v>
      </c>
      <c r="Z1022" s="622" t="s">
        <v>101</v>
      </c>
      <c r="AA1022" s="622" t="s">
        <v>5289</v>
      </c>
      <c r="AB1022" s="622" t="s">
        <v>5289</v>
      </c>
      <c r="AC1022" s="131" t="s">
        <v>5289</v>
      </c>
      <c r="AD1022" s="131" t="s">
        <v>5289</v>
      </c>
      <c r="AE1022" s="131" t="s">
        <v>5289</v>
      </c>
      <c r="AF1022" s="133" t="s">
        <v>5289</v>
      </c>
    </row>
    <row r="1023" spans="1:38" ht="102">
      <c r="A1023" s="639">
        <v>7</v>
      </c>
      <c r="B1023" s="121" t="s">
        <v>3455</v>
      </c>
      <c r="C1023" s="121" t="s">
        <v>3464</v>
      </c>
      <c r="D1023" s="121" t="s">
        <v>4938</v>
      </c>
      <c r="E1023" s="622" t="s">
        <v>40</v>
      </c>
      <c r="F1023" s="138"/>
      <c r="G1023" s="138"/>
      <c r="H1023" s="138"/>
      <c r="I1023" s="138"/>
      <c r="J1023" s="138"/>
      <c r="K1023" s="138"/>
      <c r="L1023" s="624" t="s">
        <v>51</v>
      </c>
      <c r="M1023" s="202"/>
      <c r="N1023" s="138"/>
      <c r="O1023" s="622">
        <v>0</v>
      </c>
      <c r="P1023" s="622">
        <v>0</v>
      </c>
      <c r="Q1023" s="622">
        <v>0</v>
      </c>
      <c r="R1023" s="622">
        <v>0</v>
      </c>
      <c r="S1023" s="622">
        <v>0</v>
      </c>
      <c r="T1023" s="622">
        <v>0</v>
      </c>
      <c r="U1023" s="622">
        <v>0</v>
      </c>
      <c r="V1023" s="622">
        <v>0</v>
      </c>
      <c r="W1023" s="622">
        <v>0</v>
      </c>
      <c r="X1023" s="624">
        <v>72</v>
      </c>
      <c r="Y1023" s="622">
        <v>0</v>
      </c>
      <c r="Z1023" s="622" t="s">
        <v>101</v>
      </c>
      <c r="AA1023" s="622" t="s">
        <v>5289</v>
      </c>
      <c r="AB1023" s="622" t="s">
        <v>5289</v>
      </c>
      <c r="AC1023" s="131" t="s">
        <v>5289</v>
      </c>
      <c r="AD1023" s="131" t="s">
        <v>5289</v>
      </c>
      <c r="AE1023" s="131" t="s">
        <v>5289</v>
      </c>
      <c r="AF1023" s="133" t="s">
        <v>5289</v>
      </c>
    </row>
    <row r="1024" spans="1:38" ht="89.25">
      <c r="A1024" s="639">
        <v>8</v>
      </c>
      <c r="B1024" s="121" t="s">
        <v>582</v>
      </c>
      <c r="C1024" s="121" t="s">
        <v>3464</v>
      </c>
      <c r="D1024" s="121" t="s">
        <v>4939</v>
      </c>
      <c r="E1024" s="622" t="s">
        <v>40</v>
      </c>
      <c r="F1024" s="138"/>
      <c r="G1024" s="138"/>
      <c r="H1024" s="138"/>
      <c r="I1024" s="138"/>
      <c r="J1024" s="138"/>
      <c r="K1024" s="138"/>
      <c r="L1024" s="624" t="s">
        <v>51</v>
      </c>
      <c r="M1024" s="202"/>
      <c r="N1024" s="138"/>
      <c r="O1024" s="622">
        <v>0</v>
      </c>
      <c r="P1024" s="622">
        <v>0</v>
      </c>
      <c r="Q1024" s="622">
        <v>0</v>
      </c>
      <c r="R1024" s="622">
        <v>0</v>
      </c>
      <c r="S1024" s="622">
        <v>0</v>
      </c>
      <c r="T1024" s="622">
        <v>0</v>
      </c>
      <c r="U1024" s="622">
        <v>0</v>
      </c>
      <c r="V1024" s="622">
        <v>0</v>
      </c>
      <c r="W1024" s="622">
        <v>0</v>
      </c>
      <c r="X1024" s="624">
        <v>2</v>
      </c>
      <c r="Y1024" s="622">
        <v>0</v>
      </c>
      <c r="Z1024" s="622" t="s">
        <v>101</v>
      </c>
      <c r="AA1024" s="622" t="s">
        <v>5289</v>
      </c>
      <c r="AB1024" s="622" t="s">
        <v>5289</v>
      </c>
      <c r="AC1024" s="131" t="s">
        <v>5289</v>
      </c>
      <c r="AD1024" s="131" t="s">
        <v>5289</v>
      </c>
      <c r="AE1024" s="131" t="s">
        <v>5289</v>
      </c>
      <c r="AF1024" s="133" t="s">
        <v>5289</v>
      </c>
    </row>
    <row r="1025" spans="1:38" s="11" customFormat="1" ht="15.75" customHeight="1" thickBot="1">
      <c r="A1025" s="256"/>
      <c r="B1025" s="625">
        <v>8</v>
      </c>
      <c r="C1025" s="625"/>
      <c r="D1025" s="625">
        <v>8</v>
      </c>
      <c r="E1025" s="625">
        <v>8</v>
      </c>
      <c r="F1025" s="625"/>
      <c r="G1025" s="625"/>
      <c r="H1025" s="625">
        <v>0</v>
      </c>
      <c r="I1025" s="625"/>
      <c r="J1025" s="625">
        <v>1</v>
      </c>
      <c r="K1025" s="625">
        <v>0</v>
      </c>
      <c r="L1025" s="625">
        <v>0</v>
      </c>
      <c r="M1025" s="199"/>
      <c r="N1025" s="625">
        <f t="shared" ref="N1025:O1025" si="170">SUM(N1017:N1024)</f>
        <v>0</v>
      </c>
      <c r="O1025" s="625">
        <f t="shared" si="170"/>
        <v>0</v>
      </c>
      <c r="P1025" s="625">
        <f t="shared" ref="P1025:Q1025" si="171">SUM(P1017:P1024)</f>
        <v>0</v>
      </c>
      <c r="Q1025" s="625">
        <f t="shared" si="171"/>
        <v>0</v>
      </c>
      <c r="R1025" s="625">
        <f t="shared" ref="R1025" si="172">SUM(R1017:R1024)</f>
        <v>0</v>
      </c>
      <c r="S1025" s="625">
        <f t="shared" ref="S1025" si="173">SUM(S1017:S1024)</f>
        <v>0</v>
      </c>
      <c r="T1025" s="625">
        <f t="shared" ref="T1025:U1025" si="174">SUM(T1017:T1024)</f>
        <v>0</v>
      </c>
      <c r="U1025" s="625">
        <f t="shared" si="174"/>
        <v>0</v>
      </c>
      <c r="V1025" s="625">
        <f t="shared" ref="V1025:W1025" si="175">SUM(V1017:V1024)</f>
        <v>0</v>
      </c>
      <c r="W1025" s="625">
        <f t="shared" si="175"/>
        <v>0</v>
      </c>
      <c r="X1025" s="625">
        <f t="shared" ref="X1025:Y1025" si="176">SUM(X1017:X1024)</f>
        <v>897</v>
      </c>
      <c r="Y1025" s="625">
        <f t="shared" si="176"/>
        <v>0</v>
      </c>
      <c r="Z1025" s="625">
        <v>0</v>
      </c>
      <c r="AA1025" s="625">
        <v>1</v>
      </c>
      <c r="AB1025" s="625">
        <v>1</v>
      </c>
      <c r="AC1025" s="767"/>
      <c r="AD1025" s="767"/>
      <c r="AE1025" s="767"/>
      <c r="AF1025" s="768"/>
      <c r="AG1025" s="111"/>
      <c r="AH1025" s="111"/>
      <c r="AI1025" s="111"/>
      <c r="AJ1025" s="111"/>
      <c r="AK1025" s="111"/>
      <c r="AL1025" s="111"/>
    </row>
    <row r="1026" spans="1:38" ht="15.75" customHeight="1" thickBot="1">
      <c r="A1026" s="660" t="s">
        <v>212</v>
      </c>
      <c r="B1026" s="661"/>
      <c r="C1026" s="661"/>
      <c r="D1026" s="661"/>
      <c r="E1026" s="661"/>
      <c r="F1026" s="661"/>
      <c r="G1026" s="661"/>
      <c r="H1026" s="661"/>
      <c r="I1026" s="661"/>
      <c r="J1026" s="661"/>
      <c r="K1026" s="661"/>
      <c r="L1026" s="661"/>
      <c r="M1026" s="661"/>
      <c r="N1026" s="661"/>
      <c r="O1026" s="661"/>
      <c r="P1026" s="661"/>
      <c r="Q1026" s="661"/>
      <c r="R1026" s="661"/>
      <c r="S1026" s="661"/>
      <c r="T1026" s="661"/>
      <c r="U1026" s="661"/>
      <c r="V1026" s="661"/>
      <c r="W1026" s="661"/>
      <c r="X1026" s="661"/>
      <c r="Y1026" s="661"/>
      <c r="Z1026" s="661"/>
      <c r="AA1026" s="661"/>
      <c r="AB1026" s="661"/>
      <c r="AC1026" s="661"/>
      <c r="AD1026" s="661"/>
      <c r="AE1026" s="661"/>
      <c r="AF1026" s="662"/>
    </row>
    <row r="1027" spans="1:38" ht="102" customHeight="1">
      <c r="A1027" s="639">
        <v>1</v>
      </c>
      <c r="B1027" s="121" t="s">
        <v>1556</v>
      </c>
      <c r="C1027" s="121" t="s">
        <v>3466</v>
      </c>
      <c r="D1027" s="121" t="s">
        <v>4940</v>
      </c>
      <c r="E1027" s="622" t="s">
        <v>40</v>
      </c>
      <c r="F1027" s="622" t="s">
        <v>18738</v>
      </c>
      <c r="G1027" s="138"/>
      <c r="H1027" s="138"/>
      <c r="I1027" s="138"/>
      <c r="J1027" s="624" t="s">
        <v>3465</v>
      </c>
      <c r="K1027" s="624"/>
      <c r="L1027" s="624" t="s">
        <v>3465</v>
      </c>
      <c r="M1027" s="627"/>
      <c r="N1027" s="624"/>
      <c r="O1027" s="622"/>
      <c r="P1027" s="624"/>
      <c r="Q1027" s="622"/>
      <c r="R1027" s="622"/>
      <c r="S1027" s="622"/>
      <c r="T1027" s="622">
        <v>0</v>
      </c>
      <c r="U1027" s="622"/>
      <c r="V1027" s="622"/>
      <c r="W1027" s="622"/>
      <c r="X1027" s="622"/>
      <c r="Y1027" s="622"/>
      <c r="Z1027" s="622" t="s">
        <v>101</v>
      </c>
      <c r="AA1027" s="121" t="s">
        <v>4941</v>
      </c>
      <c r="AB1027" s="121" t="s">
        <v>16059</v>
      </c>
      <c r="AC1027" s="84" t="s">
        <v>3929</v>
      </c>
      <c r="AD1027" s="84" t="s">
        <v>1025</v>
      </c>
      <c r="AE1027" s="84" t="s">
        <v>3930</v>
      </c>
      <c r="AF1027" s="85" t="s">
        <v>3931</v>
      </c>
    </row>
    <row r="1028" spans="1:38" ht="89.25">
      <c r="A1028" s="639">
        <v>2</v>
      </c>
      <c r="B1028" s="121" t="s">
        <v>1951</v>
      </c>
      <c r="C1028" s="121" t="s">
        <v>3466</v>
      </c>
      <c r="D1028" s="121" t="s">
        <v>4942</v>
      </c>
      <c r="E1028" s="622" t="s">
        <v>40</v>
      </c>
      <c r="F1028" s="138"/>
      <c r="G1028" s="138"/>
      <c r="H1028" s="138"/>
      <c r="I1028" s="138"/>
      <c r="J1028" s="622"/>
      <c r="K1028" s="624"/>
      <c r="L1028" s="624"/>
      <c r="M1028" s="121"/>
      <c r="N1028" s="622"/>
      <c r="O1028" s="622"/>
      <c r="P1028" s="622"/>
      <c r="Q1028" s="622"/>
      <c r="R1028" s="622"/>
      <c r="S1028" s="622"/>
      <c r="T1028" s="622">
        <v>0</v>
      </c>
      <c r="U1028" s="622"/>
      <c r="V1028" s="622"/>
      <c r="W1028" s="622"/>
      <c r="X1028" s="622"/>
      <c r="Y1028" s="622"/>
      <c r="Z1028" s="622" t="s">
        <v>101</v>
      </c>
      <c r="AA1028" s="622" t="s">
        <v>5289</v>
      </c>
      <c r="AB1028" s="622" t="s">
        <v>5289</v>
      </c>
      <c r="AC1028" s="131" t="s">
        <v>5289</v>
      </c>
      <c r="AD1028" s="131" t="s">
        <v>5289</v>
      </c>
      <c r="AE1028" s="131" t="s">
        <v>5289</v>
      </c>
      <c r="AF1028" s="133" t="s">
        <v>5289</v>
      </c>
    </row>
    <row r="1029" spans="1:38" ht="89.25">
      <c r="A1029" s="639">
        <v>3</v>
      </c>
      <c r="B1029" s="121" t="s">
        <v>2039</v>
      </c>
      <c r="C1029" s="121" t="s">
        <v>3466</v>
      </c>
      <c r="D1029" s="121" t="s">
        <v>4943</v>
      </c>
      <c r="E1029" s="622" t="s">
        <v>40</v>
      </c>
      <c r="F1029" s="138"/>
      <c r="G1029" s="138"/>
      <c r="H1029" s="138"/>
      <c r="I1029" s="138"/>
      <c r="J1029" s="622"/>
      <c r="K1029" s="624"/>
      <c r="L1029" s="624"/>
      <c r="M1029" s="121"/>
      <c r="N1029" s="622"/>
      <c r="O1029" s="622"/>
      <c r="P1029" s="622"/>
      <c r="Q1029" s="622"/>
      <c r="R1029" s="622"/>
      <c r="S1029" s="622"/>
      <c r="T1029" s="622">
        <v>0</v>
      </c>
      <c r="U1029" s="622"/>
      <c r="V1029" s="622"/>
      <c r="W1029" s="622"/>
      <c r="X1029" s="622"/>
      <c r="Y1029" s="622"/>
      <c r="Z1029" s="622" t="s">
        <v>101</v>
      </c>
      <c r="AA1029" s="622" t="s">
        <v>5289</v>
      </c>
      <c r="AB1029" s="622" t="s">
        <v>5289</v>
      </c>
      <c r="AC1029" s="131" t="s">
        <v>5289</v>
      </c>
      <c r="AD1029" s="131" t="s">
        <v>5289</v>
      </c>
      <c r="AE1029" s="131" t="s">
        <v>5289</v>
      </c>
      <c r="AF1029" s="133" t="s">
        <v>5289</v>
      </c>
    </row>
    <row r="1030" spans="1:38" ht="88.5" customHeight="1">
      <c r="A1030" s="639">
        <v>4</v>
      </c>
      <c r="B1030" s="121" t="s">
        <v>121</v>
      </c>
      <c r="C1030" s="121" t="s">
        <v>3466</v>
      </c>
      <c r="D1030" s="121" t="s">
        <v>4944</v>
      </c>
      <c r="E1030" s="622" t="s">
        <v>40</v>
      </c>
      <c r="F1030" s="138"/>
      <c r="G1030" s="138"/>
      <c r="H1030" s="138"/>
      <c r="I1030" s="138"/>
      <c r="J1030" s="622"/>
      <c r="K1030" s="624"/>
      <c r="L1030" s="624"/>
      <c r="M1030" s="121"/>
      <c r="N1030" s="622"/>
      <c r="O1030" s="622"/>
      <c r="P1030" s="622"/>
      <c r="Q1030" s="622"/>
      <c r="R1030" s="622"/>
      <c r="S1030" s="622"/>
      <c r="T1030" s="622">
        <v>0</v>
      </c>
      <c r="U1030" s="622"/>
      <c r="V1030" s="622"/>
      <c r="W1030" s="622"/>
      <c r="X1030" s="622"/>
      <c r="Y1030" s="622"/>
      <c r="Z1030" s="622" t="s">
        <v>101</v>
      </c>
      <c r="AA1030" s="622" t="s">
        <v>5289</v>
      </c>
      <c r="AB1030" s="622" t="s">
        <v>5289</v>
      </c>
      <c r="AC1030" s="131" t="s">
        <v>5289</v>
      </c>
      <c r="AD1030" s="131" t="s">
        <v>5289</v>
      </c>
      <c r="AE1030" s="131" t="s">
        <v>5289</v>
      </c>
      <c r="AF1030" s="133" t="s">
        <v>5289</v>
      </c>
    </row>
    <row r="1031" spans="1:38" ht="102">
      <c r="A1031" s="639">
        <v>5</v>
      </c>
      <c r="B1031" s="121" t="s">
        <v>2387</v>
      </c>
      <c r="C1031" s="121" t="s">
        <v>3466</v>
      </c>
      <c r="D1031" s="121" t="s">
        <v>4945</v>
      </c>
      <c r="E1031" s="622" t="s">
        <v>40</v>
      </c>
      <c r="F1031" s="138"/>
      <c r="G1031" s="138"/>
      <c r="H1031" s="138"/>
      <c r="I1031" s="138"/>
      <c r="J1031" s="622"/>
      <c r="K1031" s="624"/>
      <c r="L1031" s="624"/>
      <c r="M1031" s="121"/>
      <c r="N1031" s="622"/>
      <c r="O1031" s="622"/>
      <c r="P1031" s="622"/>
      <c r="Q1031" s="622"/>
      <c r="R1031" s="622"/>
      <c r="S1031" s="622"/>
      <c r="T1031" s="622">
        <v>0</v>
      </c>
      <c r="U1031" s="622"/>
      <c r="V1031" s="622"/>
      <c r="W1031" s="622"/>
      <c r="X1031" s="622"/>
      <c r="Y1031" s="622"/>
      <c r="Z1031" s="622" t="s">
        <v>101</v>
      </c>
      <c r="AA1031" s="622" t="s">
        <v>5289</v>
      </c>
      <c r="AB1031" s="622" t="s">
        <v>5289</v>
      </c>
      <c r="AC1031" s="131" t="s">
        <v>5289</v>
      </c>
      <c r="AD1031" s="131" t="s">
        <v>5289</v>
      </c>
      <c r="AE1031" s="131" t="s">
        <v>5289</v>
      </c>
      <c r="AF1031" s="133" t="s">
        <v>5289</v>
      </c>
    </row>
    <row r="1032" spans="1:38" ht="93" customHeight="1">
      <c r="A1032" s="639">
        <v>6</v>
      </c>
      <c r="B1032" s="121" t="s">
        <v>1701</v>
      </c>
      <c r="C1032" s="121" t="s">
        <v>3466</v>
      </c>
      <c r="D1032" s="121" t="s">
        <v>4946</v>
      </c>
      <c r="E1032" s="622" t="s">
        <v>40</v>
      </c>
      <c r="F1032" s="138"/>
      <c r="G1032" s="138"/>
      <c r="H1032" s="138"/>
      <c r="I1032" s="138"/>
      <c r="J1032" s="622"/>
      <c r="K1032" s="624"/>
      <c r="L1032" s="624"/>
      <c r="M1032" s="121"/>
      <c r="N1032" s="622"/>
      <c r="O1032" s="622"/>
      <c r="P1032" s="622"/>
      <c r="Q1032" s="622"/>
      <c r="R1032" s="622"/>
      <c r="S1032" s="622"/>
      <c r="T1032" s="622">
        <v>0</v>
      </c>
      <c r="U1032" s="622"/>
      <c r="V1032" s="622"/>
      <c r="W1032" s="622"/>
      <c r="X1032" s="622"/>
      <c r="Y1032" s="622"/>
      <c r="Z1032" s="622" t="s">
        <v>101</v>
      </c>
      <c r="AA1032" s="622" t="s">
        <v>5289</v>
      </c>
      <c r="AB1032" s="622" t="s">
        <v>5289</v>
      </c>
      <c r="AC1032" s="131" t="s">
        <v>5289</v>
      </c>
      <c r="AD1032" s="131" t="s">
        <v>5289</v>
      </c>
      <c r="AE1032" s="131" t="s">
        <v>5289</v>
      </c>
      <c r="AF1032" s="133" t="s">
        <v>5289</v>
      </c>
    </row>
    <row r="1033" spans="1:38" ht="89.25">
      <c r="A1033" s="639">
        <v>7</v>
      </c>
      <c r="B1033" s="121" t="s">
        <v>3455</v>
      </c>
      <c r="C1033" s="121" t="s">
        <v>3466</v>
      </c>
      <c r="D1033" s="121" t="s">
        <v>4947</v>
      </c>
      <c r="E1033" s="622" t="s">
        <v>40</v>
      </c>
      <c r="F1033" s="138"/>
      <c r="G1033" s="138"/>
      <c r="H1033" s="138"/>
      <c r="I1033" s="138"/>
      <c r="J1033" s="622"/>
      <c r="K1033" s="624"/>
      <c r="L1033" s="624"/>
      <c r="M1033" s="121"/>
      <c r="N1033" s="622"/>
      <c r="O1033" s="622"/>
      <c r="P1033" s="622"/>
      <c r="Q1033" s="622"/>
      <c r="R1033" s="622"/>
      <c r="S1033" s="622"/>
      <c r="T1033" s="622">
        <v>0</v>
      </c>
      <c r="U1033" s="622"/>
      <c r="V1033" s="622"/>
      <c r="W1033" s="622"/>
      <c r="X1033" s="622"/>
      <c r="Y1033" s="622"/>
      <c r="Z1033" s="622" t="s">
        <v>101</v>
      </c>
      <c r="AA1033" s="622" t="s">
        <v>5289</v>
      </c>
      <c r="AB1033" s="622" t="s">
        <v>5289</v>
      </c>
      <c r="AC1033" s="131" t="s">
        <v>5289</v>
      </c>
      <c r="AD1033" s="131" t="s">
        <v>5289</v>
      </c>
      <c r="AE1033" s="131" t="s">
        <v>5289</v>
      </c>
      <c r="AF1033" s="133" t="s">
        <v>5289</v>
      </c>
    </row>
    <row r="1034" spans="1:38" ht="76.5">
      <c r="A1034" s="639">
        <v>8</v>
      </c>
      <c r="B1034" s="121" t="s">
        <v>582</v>
      </c>
      <c r="C1034" s="121" t="s">
        <v>3466</v>
      </c>
      <c r="D1034" s="121" t="s">
        <v>4948</v>
      </c>
      <c r="E1034" s="622" t="s">
        <v>40</v>
      </c>
      <c r="F1034" s="138"/>
      <c r="G1034" s="138"/>
      <c r="H1034" s="138"/>
      <c r="I1034" s="138"/>
      <c r="J1034" s="622"/>
      <c r="K1034" s="624"/>
      <c r="L1034" s="624"/>
      <c r="M1034" s="121"/>
      <c r="N1034" s="622"/>
      <c r="O1034" s="622"/>
      <c r="P1034" s="622"/>
      <c r="Q1034" s="622"/>
      <c r="R1034" s="622"/>
      <c r="S1034" s="622"/>
      <c r="T1034" s="622">
        <v>0</v>
      </c>
      <c r="U1034" s="622"/>
      <c r="V1034" s="622"/>
      <c r="W1034" s="622"/>
      <c r="X1034" s="622"/>
      <c r="Y1034" s="622"/>
      <c r="Z1034" s="622" t="s">
        <v>101</v>
      </c>
      <c r="AA1034" s="622" t="s">
        <v>5289</v>
      </c>
      <c r="AB1034" s="622" t="s">
        <v>5289</v>
      </c>
      <c r="AC1034" s="131" t="s">
        <v>5289</v>
      </c>
      <c r="AD1034" s="131" t="s">
        <v>5289</v>
      </c>
      <c r="AE1034" s="131" t="s">
        <v>5289</v>
      </c>
      <c r="AF1034" s="133" t="s">
        <v>5289</v>
      </c>
    </row>
    <row r="1035" spans="1:38" s="11" customFormat="1" ht="15.75" customHeight="1" thickBot="1">
      <c r="A1035" s="256"/>
      <c r="B1035" s="625">
        <v>8</v>
      </c>
      <c r="C1035" s="625"/>
      <c r="D1035" s="625">
        <v>8</v>
      </c>
      <c r="E1035" s="625">
        <v>8</v>
      </c>
      <c r="F1035" s="625"/>
      <c r="G1035" s="625"/>
      <c r="H1035" s="625">
        <v>0</v>
      </c>
      <c r="I1035" s="625"/>
      <c r="J1035" s="625">
        <v>0</v>
      </c>
      <c r="K1035" s="625">
        <v>0</v>
      </c>
      <c r="L1035" s="625">
        <v>0</v>
      </c>
      <c r="M1035" s="199"/>
      <c r="N1035" s="625">
        <f t="shared" ref="N1035:O1035" si="177">SUM(N1027:N1034)</f>
        <v>0</v>
      </c>
      <c r="O1035" s="625">
        <f t="shared" si="177"/>
        <v>0</v>
      </c>
      <c r="P1035" s="625">
        <f t="shared" ref="P1035:Q1035" si="178">SUM(P1027:P1034)</f>
        <v>0</v>
      </c>
      <c r="Q1035" s="625">
        <f t="shared" si="178"/>
        <v>0</v>
      </c>
      <c r="R1035" s="625">
        <f t="shared" ref="R1035" si="179">SUM(R1027:R1034)</f>
        <v>0</v>
      </c>
      <c r="S1035" s="625">
        <f t="shared" ref="S1035" si="180">SUM(S1027:S1034)</f>
        <v>0</v>
      </c>
      <c r="T1035" s="625">
        <f t="shared" ref="T1035:U1035" si="181">SUM(T1027:T1034)</f>
        <v>0</v>
      </c>
      <c r="U1035" s="625">
        <f t="shared" si="181"/>
        <v>0</v>
      </c>
      <c r="V1035" s="625">
        <f t="shared" ref="V1035:W1035" si="182">SUM(V1027:V1034)</f>
        <v>0</v>
      </c>
      <c r="W1035" s="625">
        <f t="shared" si="182"/>
        <v>0</v>
      </c>
      <c r="X1035" s="625">
        <f t="shared" ref="X1035:Y1035" si="183">SUM(X1027:X1034)</f>
        <v>0</v>
      </c>
      <c r="Y1035" s="625">
        <f t="shared" si="183"/>
        <v>0</v>
      </c>
      <c r="Z1035" s="625">
        <v>0</v>
      </c>
      <c r="AA1035" s="625">
        <v>1</v>
      </c>
      <c r="AB1035" s="625">
        <v>1</v>
      </c>
      <c r="AC1035" s="767"/>
      <c r="AD1035" s="767"/>
      <c r="AE1035" s="767"/>
      <c r="AF1035" s="768"/>
      <c r="AG1035" s="111"/>
      <c r="AH1035" s="111"/>
      <c r="AI1035" s="111"/>
      <c r="AJ1035" s="111"/>
      <c r="AK1035" s="111"/>
      <c r="AL1035" s="111"/>
    </row>
    <row r="1036" spans="1:38" ht="15.75" customHeight="1" thickBot="1">
      <c r="A1036" s="660" t="s">
        <v>213</v>
      </c>
      <c r="B1036" s="661"/>
      <c r="C1036" s="661"/>
      <c r="D1036" s="661"/>
      <c r="E1036" s="661"/>
      <c r="F1036" s="661"/>
      <c r="G1036" s="661"/>
      <c r="H1036" s="661"/>
      <c r="I1036" s="661"/>
      <c r="J1036" s="661"/>
      <c r="K1036" s="661"/>
      <c r="L1036" s="661"/>
      <c r="M1036" s="661"/>
      <c r="N1036" s="661"/>
      <c r="O1036" s="661"/>
      <c r="P1036" s="661"/>
      <c r="Q1036" s="661"/>
      <c r="R1036" s="661"/>
      <c r="S1036" s="661"/>
      <c r="T1036" s="661"/>
      <c r="U1036" s="661"/>
      <c r="V1036" s="661"/>
      <c r="W1036" s="661"/>
      <c r="X1036" s="661"/>
      <c r="Y1036" s="661"/>
      <c r="Z1036" s="661"/>
      <c r="AA1036" s="661"/>
      <c r="AB1036" s="661"/>
      <c r="AC1036" s="661"/>
      <c r="AD1036" s="661"/>
      <c r="AE1036" s="661"/>
      <c r="AF1036" s="662"/>
    </row>
    <row r="1037" spans="1:38" ht="267.75">
      <c r="A1037" s="639">
        <v>1</v>
      </c>
      <c r="B1037" s="121" t="s">
        <v>1556</v>
      </c>
      <c r="C1037" s="121" t="s">
        <v>3468</v>
      </c>
      <c r="D1037" s="627" t="s">
        <v>14217</v>
      </c>
      <c r="E1037" s="622" t="s">
        <v>40</v>
      </c>
      <c r="F1037" s="622" t="s">
        <v>16683</v>
      </c>
      <c r="G1037" s="138"/>
      <c r="H1037" s="138"/>
      <c r="I1037" s="138"/>
      <c r="J1037" s="121" t="s">
        <v>5729</v>
      </c>
      <c r="K1037" s="624" t="s">
        <v>51</v>
      </c>
      <c r="L1037" s="624" t="s">
        <v>51</v>
      </c>
      <c r="M1037" s="202"/>
      <c r="N1037" s="138"/>
      <c r="O1037" s="622">
        <v>0</v>
      </c>
      <c r="P1037" s="622">
        <v>0</v>
      </c>
      <c r="Q1037" s="622">
        <v>0</v>
      </c>
      <c r="R1037" s="622">
        <v>0</v>
      </c>
      <c r="S1037" s="622">
        <v>0</v>
      </c>
      <c r="T1037" s="622">
        <v>0</v>
      </c>
      <c r="U1037" s="622">
        <v>0</v>
      </c>
      <c r="V1037" s="622">
        <v>0</v>
      </c>
      <c r="W1037" s="622">
        <v>0</v>
      </c>
      <c r="X1037" s="624">
        <v>380</v>
      </c>
      <c r="Y1037" s="622">
        <v>0</v>
      </c>
      <c r="Z1037" s="622" t="s">
        <v>101</v>
      </c>
      <c r="AA1037" s="121" t="s">
        <v>4949</v>
      </c>
      <c r="AB1037" s="121" t="s">
        <v>16060</v>
      </c>
      <c r="AC1037" s="138"/>
      <c r="AD1037" s="138"/>
      <c r="AE1037" s="138"/>
      <c r="AF1037" s="138"/>
    </row>
    <row r="1038" spans="1:38" ht="204">
      <c r="A1038" s="639">
        <v>2</v>
      </c>
      <c r="B1038" s="121" t="s">
        <v>1951</v>
      </c>
      <c r="C1038" s="121" t="s">
        <v>3468</v>
      </c>
      <c r="D1038" s="627" t="s">
        <v>14218</v>
      </c>
      <c r="E1038" s="622" t="s">
        <v>40</v>
      </c>
      <c r="F1038" s="622" t="s">
        <v>3467</v>
      </c>
      <c r="G1038" s="622" t="s">
        <v>101</v>
      </c>
      <c r="H1038" s="138"/>
      <c r="I1038" s="138"/>
      <c r="J1038" s="138"/>
      <c r="K1038" s="138"/>
      <c r="L1038" s="624" t="s">
        <v>51</v>
      </c>
      <c r="M1038" s="202"/>
      <c r="N1038" s="138"/>
      <c r="O1038" s="622">
        <v>0</v>
      </c>
      <c r="P1038" s="622">
        <v>0</v>
      </c>
      <c r="Q1038" s="622">
        <v>0</v>
      </c>
      <c r="R1038" s="622">
        <v>0</v>
      </c>
      <c r="S1038" s="622">
        <v>0</v>
      </c>
      <c r="T1038" s="622">
        <v>0</v>
      </c>
      <c r="U1038" s="622">
        <v>0</v>
      </c>
      <c r="V1038" s="622">
        <v>0</v>
      </c>
      <c r="W1038" s="622">
        <v>0</v>
      </c>
      <c r="X1038" s="624">
        <v>0</v>
      </c>
      <c r="Y1038" s="622">
        <v>0</v>
      </c>
      <c r="Z1038" s="622" t="s">
        <v>101</v>
      </c>
      <c r="AA1038" s="622" t="s">
        <v>5289</v>
      </c>
      <c r="AB1038" s="622" t="s">
        <v>5289</v>
      </c>
      <c r="AC1038" s="138"/>
      <c r="AD1038" s="138"/>
      <c r="AE1038" s="138"/>
      <c r="AF1038" s="138"/>
    </row>
    <row r="1039" spans="1:38" ht="204">
      <c r="A1039" s="639">
        <v>3</v>
      </c>
      <c r="B1039" s="121" t="s">
        <v>2039</v>
      </c>
      <c r="C1039" s="121" t="s">
        <v>3468</v>
      </c>
      <c r="D1039" s="627" t="s">
        <v>14219</v>
      </c>
      <c r="E1039" s="622" t="s">
        <v>40</v>
      </c>
      <c r="F1039" s="622" t="s">
        <v>3467</v>
      </c>
      <c r="G1039" s="622" t="s">
        <v>101</v>
      </c>
      <c r="H1039" s="138"/>
      <c r="I1039" s="138"/>
      <c r="J1039" s="138"/>
      <c r="K1039" s="138"/>
      <c r="L1039" s="624" t="s">
        <v>51</v>
      </c>
      <c r="M1039" s="202"/>
      <c r="N1039" s="138"/>
      <c r="O1039" s="622">
        <v>0</v>
      </c>
      <c r="P1039" s="622">
        <v>0</v>
      </c>
      <c r="Q1039" s="622">
        <v>0</v>
      </c>
      <c r="R1039" s="622">
        <v>0</v>
      </c>
      <c r="S1039" s="622">
        <v>0</v>
      </c>
      <c r="T1039" s="622">
        <v>0</v>
      </c>
      <c r="U1039" s="622">
        <v>0</v>
      </c>
      <c r="V1039" s="622">
        <v>0</v>
      </c>
      <c r="W1039" s="622">
        <v>0</v>
      </c>
      <c r="X1039" s="624">
        <v>2012</v>
      </c>
      <c r="Y1039" s="622">
        <v>0</v>
      </c>
      <c r="Z1039" s="622" t="s">
        <v>101</v>
      </c>
      <c r="AA1039" s="622" t="s">
        <v>5289</v>
      </c>
      <c r="AB1039" s="622" t="s">
        <v>5289</v>
      </c>
      <c r="AC1039" s="138"/>
      <c r="AD1039" s="138"/>
      <c r="AE1039" s="138"/>
      <c r="AF1039" s="138"/>
    </row>
    <row r="1040" spans="1:38" ht="114.75">
      <c r="A1040" s="639">
        <v>4</v>
      </c>
      <c r="B1040" s="121" t="s">
        <v>121</v>
      </c>
      <c r="C1040" s="121" t="s">
        <v>3468</v>
      </c>
      <c r="D1040" s="627" t="s">
        <v>14220</v>
      </c>
      <c r="E1040" s="622" t="s">
        <v>40</v>
      </c>
      <c r="F1040" s="622" t="s">
        <v>101</v>
      </c>
      <c r="G1040" s="138"/>
      <c r="H1040" s="138"/>
      <c r="I1040" s="138"/>
      <c r="J1040" s="138"/>
      <c r="K1040" s="138"/>
      <c r="L1040" s="624" t="s">
        <v>51</v>
      </c>
      <c r="M1040" s="202"/>
      <c r="N1040" s="138"/>
      <c r="O1040" s="622">
        <v>0</v>
      </c>
      <c r="P1040" s="622">
        <v>0</v>
      </c>
      <c r="Q1040" s="622">
        <v>0</v>
      </c>
      <c r="R1040" s="622">
        <v>0</v>
      </c>
      <c r="S1040" s="622">
        <v>0</v>
      </c>
      <c r="T1040" s="622">
        <v>0</v>
      </c>
      <c r="U1040" s="622">
        <v>0</v>
      </c>
      <c r="V1040" s="622">
        <v>0</v>
      </c>
      <c r="W1040" s="622">
        <v>0</v>
      </c>
      <c r="X1040" s="631">
        <v>77</v>
      </c>
      <c r="Y1040" s="622">
        <v>0</v>
      </c>
      <c r="Z1040" s="622" t="s">
        <v>101</v>
      </c>
      <c r="AA1040" s="622" t="s">
        <v>5289</v>
      </c>
      <c r="AB1040" s="622" t="s">
        <v>5289</v>
      </c>
      <c r="AC1040" s="138"/>
      <c r="AD1040" s="138"/>
      <c r="AE1040" s="138"/>
      <c r="AF1040" s="138"/>
    </row>
    <row r="1041" spans="1:38" ht="140.25">
      <c r="A1041" s="639">
        <v>5</v>
      </c>
      <c r="B1041" s="121" t="s">
        <v>2387</v>
      </c>
      <c r="C1041" s="121" t="s">
        <v>3468</v>
      </c>
      <c r="D1041" s="627" t="s">
        <v>14221</v>
      </c>
      <c r="E1041" s="622" t="s">
        <v>40</v>
      </c>
      <c r="F1041" s="622" t="s">
        <v>101</v>
      </c>
      <c r="G1041" s="138"/>
      <c r="H1041" s="138"/>
      <c r="I1041" s="138"/>
      <c r="J1041" s="138"/>
      <c r="K1041" s="138"/>
      <c r="L1041" s="624" t="s">
        <v>51</v>
      </c>
      <c r="M1041" s="202"/>
      <c r="N1041" s="138"/>
      <c r="O1041" s="622">
        <v>0</v>
      </c>
      <c r="P1041" s="622">
        <v>0</v>
      </c>
      <c r="Q1041" s="622">
        <v>0</v>
      </c>
      <c r="R1041" s="622">
        <v>0</v>
      </c>
      <c r="S1041" s="622">
        <v>0</v>
      </c>
      <c r="T1041" s="622">
        <v>0</v>
      </c>
      <c r="U1041" s="622">
        <v>0</v>
      </c>
      <c r="V1041" s="622">
        <v>0</v>
      </c>
      <c r="W1041" s="622">
        <v>0</v>
      </c>
      <c r="X1041" s="624">
        <v>0</v>
      </c>
      <c r="Y1041" s="622">
        <v>0</v>
      </c>
      <c r="Z1041" s="622" t="s">
        <v>101</v>
      </c>
      <c r="AA1041" s="622" t="s">
        <v>5289</v>
      </c>
      <c r="AB1041" s="622" t="s">
        <v>5289</v>
      </c>
      <c r="AC1041" s="138"/>
      <c r="AD1041" s="138"/>
      <c r="AE1041" s="138"/>
      <c r="AF1041" s="138"/>
    </row>
    <row r="1042" spans="1:38" ht="114.75">
      <c r="A1042" s="639">
        <v>6</v>
      </c>
      <c r="B1042" s="121" t="s">
        <v>1701</v>
      </c>
      <c r="C1042" s="121" t="s">
        <v>3468</v>
      </c>
      <c r="D1042" s="627" t="s">
        <v>14222</v>
      </c>
      <c r="E1042" s="622" t="s">
        <v>40</v>
      </c>
      <c r="F1042" s="622" t="s">
        <v>101</v>
      </c>
      <c r="G1042" s="138"/>
      <c r="H1042" s="138"/>
      <c r="I1042" s="138"/>
      <c r="J1042" s="138"/>
      <c r="K1042" s="138"/>
      <c r="L1042" s="624" t="s">
        <v>51</v>
      </c>
      <c r="M1042" s="202"/>
      <c r="N1042" s="138"/>
      <c r="O1042" s="622">
        <v>0</v>
      </c>
      <c r="P1042" s="622">
        <v>0</v>
      </c>
      <c r="Q1042" s="622">
        <v>0</v>
      </c>
      <c r="R1042" s="622">
        <v>0</v>
      </c>
      <c r="S1042" s="622">
        <v>0</v>
      </c>
      <c r="T1042" s="622">
        <v>0</v>
      </c>
      <c r="U1042" s="622">
        <v>0</v>
      </c>
      <c r="V1042" s="622">
        <v>0</v>
      </c>
      <c r="W1042" s="622">
        <v>0</v>
      </c>
      <c r="X1042" s="624">
        <v>25</v>
      </c>
      <c r="Y1042" s="622">
        <v>0</v>
      </c>
      <c r="Z1042" s="622" t="s">
        <v>101</v>
      </c>
      <c r="AA1042" s="622" t="s">
        <v>5289</v>
      </c>
      <c r="AB1042" s="622" t="s">
        <v>5289</v>
      </c>
      <c r="AC1042" s="138"/>
      <c r="AD1042" s="138"/>
      <c r="AE1042" s="138"/>
      <c r="AF1042" s="138"/>
    </row>
    <row r="1043" spans="1:38" ht="127.5">
      <c r="A1043" s="639">
        <v>7</v>
      </c>
      <c r="B1043" s="121" t="s">
        <v>3455</v>
      </c>
      <c r="C1043" s="121" t="s">
        <v>3468</v>
      </c>
      <c r="D1043" s="627" t="s">
        <v>14223</v>
      </c>
      <c r="E1043" s="622" t="s">
        <v>40</v>
      </c>
      <c r="F1043" s="622" t="s">
        <v>101</v>
      </c>
      <c r="G1043" s="138"/>
      <c r="H1043" s="138"/>
      <c r="I1043" s="138"/>
      <c r="J1043" s="138"/>
      <c r="K1043" s="138"/>
      <c r="L1043" s="624" t="s">
        <v>51</v>
      </c>
      <c r="M1043" s="202"/>
      <c r="N1043" s="138"/>
      <c r="O1043" s="622">
        <v>0</v>
      </c>
      <c r="P1043" s="622">
        <v>0</v>
      </c>
      <c r="Q1043" s="622">
        <v>0</v>
      </c>
      <c r="R1043" s="622">
        <v>0</v>
      </c>
      <c r="S1043" s="622">
        <v>0</v>
      </c>
      <c r="T1043" s="622">
        <v>0</v>
      </c>
      <c r="U1043" s="622">
        <v>0</v>
      </c>
      <c r="V1043" s="622">
        <v>0</v>
      </c>
      <c r="W1043" s="622">
        <v>0</v>
      </c>
      <c r="X1043" s="624">
        <v>212</v>
      </c>
      <c r="Y1043" s="622">
        <v>0</v>
      </c>
      <c r="Z1043" s="622" t="s">
        <v>101</v>
      </c>
      <c r="AA1043" s="622" t="s">
        <v>5289</v>
      </c>
      <c r="AB1043" s="622" t="s">
        <v>5289</v>
      </c>
      <c r="AC1043" s="138"/>
      <c r="AD1043" s="138"/>
      <c r="AE1043" s="138"/>
      <c r="AF1043" s="138"/>
    </row>
    <row r="1044" spans="1:38" ht="204">
      <c r="A1044" s="639">
        <v>8</v>
      </c>
      <c r="B1044" s="121" t="s">
        <v>582</v>
      </c>
      <c r="C1044" s="121" t="s">
        <v>3468</v>
      </c>
      <c r="D1044" s="627" t="s">
        <v>14224</v>
      </c>
      <c r="E1044" s="622" t="s">
        <v>40</v>
      </c>
      <c r="F1044" s="622" t="s">
        <v>3467</v>
      </c>
      <c r="G1044" s="622" t="s">
        <v>101</v>
      </c>
      <c r="H1044" s="138"/>
      <c r="I1044" s="138"/>
      <c r="J1044" s="138"/>
      <c r="K1044" s="138"/>
      <c r="L1044" s="624" t="s">
        <v>51</v>
      </c>
      <c r="M1044" s="202"/>
      <c r="N1044" s="138"/>
      <c r="O1044" s="622">
        <v>0</v>
      </c>
      <c r="P1044" s="622">
        <v>0</v>
      </c>
      <c r="Q1044" s="622">
        <v>0</v>
      </c>
      <c r="R1044" s="622">
        <v>0</v>
      </c>
      <c r="S1044" s="622">
        <v>0</v>
      </c>
      <c r="T1044" s="622">
        <v>0</v>
      </c>
      <c r="U1044" s="622">
        <v>0</v>
      </c>
      <c r="V1044" s="622">
        <v>0</v>
      </c>
      <c r="W1044" s="622">
        <v>0</v>
      </c>
      <c r="X1044" s="624">
        <v>0</v>
      </c>
      <c r="Y1044" s="622">
        <v>0</v>
      </c>
      <c r="Z1044" s="622" t="s">
        <v>101</v>
      </c>
      <c r="AA1044" s="622" t="s">
        <v>5289</v>
      </c>
      <c r="AB1044" s="622" t="s">
        <v>5289</v>
      </c>
      <c r="AC1044" s="138"/>
      <c r="AD1044" s="138"/>
      <c r="AE1044" s="138"/>
      <c r="AF1044" s="138"/>
    </row>
    <row r="1045" spans="1:38" s="11" customFormat="1" ht="15.75" customHeight="1" thickBot="1">
      <c r="A1045" s="256"/>
      <c r="B1045" s="625">
        <v>8</v>
      </c>
      <c r="C1045" s="625"/>
      <c r="D1045" s="625">
        <v>8</v>
      </c>
      <c r="E1045" s="625">
        <v>8</v>
      </c>
      <c r="F1045" s="625">
        <v>3</v>
      </c>
      <c r="G1045" s="625">
        <v>0</v>
      </c>
      <c r="H1045" s="625">
        <v>0</v>
      </c>
      <c r="I1045" s="625"/>
      <c r="J1045" s="625">
        <v>1</v>
      </c>
      <c r="K1045" s="625">
        <v>0</v>
      </c>
      <c r="L1045" s="625">
        <v>0</v>
      </c>
      <c r="M1045" s="199"/>
      <c r="N1045" s="625">
        <v>0</v>
      </c>
      <c r="O1045" s="625">
        <f t="shared" ref="O1045" si="184">SUM(O1037:O1044)</f>
        <v>0</v>
      </c>
      <c r="P1045" s="625">
        <f t="shared" ref="P1045:Q1045" si="185">SUM(P1037:P1044)</f>
        <v>0</v>
      </c>
      <c r="Q1045" s="625">
        <f t="shared" si="185"/>
        <v>0</v>
      </c>
      <c r="R1045" s="625">
        <f t="shared" ref="R1045" si="186">SUM(R1037:R1044)</f>
        <v>0</v>
      </c>
      <c r="S1045" s="625">
        <f t="shared" ref="S1045" si="187">SUM(S1037:S1044)</f>
        <v>0</v>
      </c>
      <c r="T1045" s="625">
        <f t="shared" ref="T1045:U1045" si="188">SUM(T1037:T1044)</f>
        <v>0</v>
      </c>
      <c r="U1045" s="625">
        <f t="shared" si="188"/>
        <v>0</v>
      </c>
      <c r="V1045" s="625">
        <f t="shared" ref="V1045:W1045" si="189">SUM(V1037:V1044)</f>
        <v>0</v>
      </c>
      <c r="W1045" s="625">
        <f t="shared" si="189"/>
        <v>0</v>
      </c>
      <c r="X1045" s="625">
        <f t="shared" ref="X1045:Y1045" si="190">SUM(X1037:X1044)</f>
        <v>2706</v>
      </c>
      <c r="Y1045" s="625">
        <f t="shared" si="190"/>
        <v>0</v>
      </c>
      <c r="Z1045" s="625">
        <v>0</v>
      </c>
      <c r="AA1045" s="625">
        <v>1</v>
      </c>
      <c r="AB1045" s="625">
        <v>1</v>
      </c>
      <c r="AC1045" s="767"/>
      <c r="AD1045" s="767"/>
      <c r="AE1045" s="767"/>
      <c r="AF1045" s="768"/>
      <c r="AG1045" s="111"/>
      <c r="AH1045" s="111"/>
      <c r="AI1045" s="111"/>
      <c r="AJ1045" s="111"/>
      <c r="AK1045" s="111"/>
      <c r="AL1045" s="111"/>
    </row>
    <row r="1046" spans="1:38" ht="15.75" customHeight="1" thickBot="1">
      <c r="A1046" s="660" t="s">
        <v>214</v>
      </c>
      <c r="B1046" s="661"/>
      <c r="C1046" s="661"/>
      <c r="D1046" s="661"/>
      <c r="E1046" s="661"/>
      <c r="F1046" s="661"/>
      <c r="G1046" s="661"/>
      <c r="H1046" s="661"/>
      <c r="I1046" s="661"/>
      <c r="J1046" s="661"/>
      <c r="K1046" s="661"/>
      <c r="L1046" s="661"/>
      <c r="M1046" s="661"/>
      <c r="N1046" s="661"/>
      <c r="O1046" s="661"/>
      <c r="P1046" s="661"/>
      <c r="Q1046" s="661"/>
      <c r="R1046" s="661"/>
      <c r="S1046" s="661"/>
      <c r="T1046" s="661"/>
      <c r="U1046" s="661"/>
      <c r="V1046" s="661"/>
      <c r="W1046" s="661"/>
      <c r="X1046" s="661"/>
      <c r="Y1046" s="661"/>
      <c r="Z1046" s="661"/>
      <c r="AA1046" s="661"/>
      <c r="AB1046" s="661"/>
      <c r="AC1046" s="661"/>
      <c r="AD1046" s="661"/>
      <c r="AE1046" s="661"/>
      <c r="AF1046" s="662"/>
    </row>
    <row r="1047" spans="1:38" ht="255">
      <c r="A1047" s="639">
        <v>1</v>
      </c>
      <c r="B1047" s="121" t="s">
        <v>1556</v>
      </c>
      <c r="C1047" s="121" t="s">
        <v>3470</v>
      </c>
      <c r="D1047" s="627" t="s">
        <v>14225</v>
      </c>
      <c r="E1047" s="622" t="s">
        <v>40</v>
      </c>
      <c r="F1047" s="622" t="s">
        <v>101</v>
      </c>
      <c r="G1047" s="138"/>
      <c r="H1047" s="138"/>
      <c r="I1047" s="138"/>
      <c r="J1047" s="627" t="s">
        <v>5730</v>
      </c>
      <c r="K1047" s="624" t="s">
        <v>51</v>
      </c>
      <c r="L1047" s="624" t="s">
        <v>51</v>
      </c>
      <c r="M1047" s="202"/>
      <c r="N1047" s="138"/>
      <c r="O1047" s="622">
        <v>0</v>
      </c>
      <c r="P1047" s="622">
        <v>0</v>
      </c>
      <c r="Q1047" s="622">
        <v>0</v>
      </c>
      <c r="R1047" s="622">
        <v>0</v>
      </c>
      <c r="S1047" s="622">
        <v>0</v>
      </c>
      <c r="T1047" s="622">
        <v>0</v>
      </c>
      <c r="U1047" s="622">
        <v>0</v>
      </c>
      <c r="V1047" s="622">
        <v>0</v>
      </c>
      <c r="W1047" s="622">
        <v>0</v>
      </c>
      <c r="X1047" s="624">
        <v>474</v>
      </c>
      <c r="Y1047" s="622">
        <v>0</v>
      </c>
      <c r="Z1047" s="622" t="s">
        <v>101</v>
      </c>
      <c r="AA1047" s="121" t="s">
        <v>4950</v>
      </c>
      <c r="AB1047" s="121" t="s">
        <v>16061</v>
      </c>
      <c r="AC1047" s="84" t="s">
        <v>3471</v>
      </c>
      <c r="AD1047" s="84" t="s">
        <v>1025</v>
      </c>
      <c r="AE1047" s="84" t="s">
        <v>3472</v>
      </c>
      <c r="AF1047" s="85" t="s">
        <v>3473</v>
      </c>
    </row>
    <row r="1048" spans="1:38" ht="204">
      <c r="A1048" s="639">
        <v>2</v>
      </c>
      <c r="B1048" s="121" t="s">
        <v>1951</v>
      </c>
      <c r="C1048" s="121" t="s">
        <v>3470</v>
      </c>
      <c r="D1048" s="627" t="s">
        <v>14226</v>
      </c>
      <c r="E1048" s="622" t="s">
        <v>40</v>
      </c>
      <c r="F1048" s="622" t="s">
        <v>3469</v>
      </c>
      <c r="G1048" s="622" t="s">
        <v>101</v>
      </c>
      <c r="H1048" s="622">
        <v>2</v>
      </c>
      <c r="I1048" s="623" t="s">
        <v>18716</v>
      </c>
      <c r="J1048" s="138"/>
      <c r="K1048" s="138"/>
      <c r="L1048" s="624" t="s">
        <v>51</v>
      </c>
      <c r="M1048" s="202"/>
      <c r="N1048" s="138"/>
      <c r="O1048" s="622">
        <v>0</v>
      </c>
      <c r="P1048" s="622">
        <v>0</v>
      </c>
      <c r="Q1048" s="622">
        <v>0</v>
      </c>
      <c r="R1048" s="622">
        <v>0</v>
      </c>
      <c r="S1048" s="622">
        <v>0</v>
      </c>
      <c r="T1048" s="622">
        <v>0</v>
      </c>
      <c r="U1048" s="622">
        <v>0</v>
      </c>
      <c r="V1048" s="622">
        <v>0</v>
      </c>
      <c r="W1048" s="622">
        <v>0</v>
      </c>
      <c r="X1048" s="624">
        <v>0</v>
      </c>
      <c r="Y1048" s="622">
        <v>0</v>
      </c>
      <c r="Z1048" s="622" t="s">
        <v>101</v>
      </c>
      <c r="AA1048" s="622" t="s">
        <v>5289</v>
      </c>
      <c r="AB1048" s="622" t="s">
        <v>5289</v>
      </c>
      <c r="AC1048" s="131" t="s">
        <v>5289</v>
      </c>
      <c r="AD1048" s="131" t="s">
        <v>5289</v>
      </c>
      <c r="AE1048" s="131" t="s">
        <v>5289</v>
      </c>
      <c r="AF1048" s="133" t="s">
        <v>5289</v>
      </c>
    </row>
    <row r="1049" spans="1:38" ht="204">
      <c r="A1049" s="639">
        <v>3</v>
      </c>
      <c r="B1049" s="121" t="s">
        <v>2039</v>
      </c>
      <c r="C1049" s="121" t="s">
        <v>3470</v>
      </c>
      <c r="D1049" s="627" t="s">
        <v>14227</v>
      </c>
      <c r="E1049" s="622" t="s">
        <v>40</v>
      </c>
      <c r="F1049" s="622" t="s">
        <v>3469</v>
      </c>
      <c r="G1049" s="622" t="s">
        <v>101</v>
      </c>
      <c r="H1049" s="622">
        <v>3</v>
      </c>
      <c r="I1049" s="623" t="s">
        <v>18716</v>
      </c>
      <c r="J1049" s="138"/>
      <c r="K1049" s="138"/>
      <c r="L1049" s="624" t="s">
        <v>51</v>
      </c>
      <c r="M1049" s="202"/>
      <c r="N1049" s="138"/>
      <c r="O1049" s="622">
        <v>0</v>
      </c>
      <c r="P1049" s="622">
        <v>0</v>
      </c>
      <c r="Q1049" s="622">
        <v>0</v>
      </c>
      <c r="R1049" s="622">
        <v>0</v>
      </c>
      <c r="S1049" s="622">
        <v>0</v>
      </c>
      <c r="T1049" s="622">
        <v>0</v>
      </c>
      <c r="U1049" s="622">
        <v>0</v>
      </c>
      <c r="V1049" s="622">
        <v>0</v>
      </c>
      <c r="W1049" s="622">
        <v>0</v>
      </c>
      <c r="X1049" s="624">
        <v>1482</v>
      </c>
      <c r="Y1049" s="622">
        <v>0</v>
      </c>
      <c r="Z1049" s="622" t="s">
        <v>101</v>
      </c>
      <c r="AA1049" s="622" t="s">
        <v>5289</v>
      </c>
      <c r="AB1049" s="622" t="s">
        <v>5289</v>
      </c>
      <c r="AC1049" s="131" t="s">
        <v>5289</v>
      </c>
      <c r="AD1049" s="131" t="s">
        <v>5289</v>
      </c>
      <c r="AE1049" s="131" t="s">
        <v>5289</v>
      </c>
      <c r="AF1049" s="133" t="s">
        <v>5289</v>
      </c>
    </row>
    <row r="1050" spans="1:38" ht="114.75">
      <c r="A1050" s="639">
        <v>4</v>
      </c>
      <c r="B1050" s="121" t="s">
        <v>121</v>
      </c>
      <c r="C1050" s="121" t="s">
        <v>3470</v>
      </c>
      <c r="D1050" s="627" t="s">
        <v>14228</v>
      </c>
      <c r="E1050" s="622" t="s">
        <v>40</v>
      </c>
      <c r="F1050" s="622" t="s">
        <v>101</v>
      </c>
      <c r="G1050" s="138"/>
      <c r="H1050" s="138"/>
      <c r="I1050" s="138"/>
      <c r="J1050" s="138"/>
      <c r="K1050" s="138"/>
      <c r="L1050" s="624" t="s">
        <v>51</v>
      </c>
      <c r="M1050" s="202"/>
      <c r="N1050" s="138"/>
      <c r="O1050" s="622">
        <v>0</v>
      </c>
      <c r="P1050" s="622">
        <v>0</v>
      </c>
      <c r="Q1050" s="622">
        <v>0</v>
      </c>
      <c r="R1050" s="622">
        <v>0</v>
      </c>
      <c r="S1050" s="622">
        <v>0</v>
      </c>
      <c r="T1050" s="622">
        <v>0</v>
      </c>
      <c r="U1050" s="622">
        <v>0</v>
      </c>
      <c r="V1050" s="622">
        <v>0</v>
      </c>
      <c r="W1050" s="622">
        <v>0</v>
      </c>
      <c r="X1050" s="624">
        <v>18</v>
      </c>
      <c r="Y1050" s="622">
        <v>0</v>
      </c>
      <c r="Z1050" s="622" t="s">
        <v>101</v>
      </c>
      <c r="AA1050" s="622" t="s">
        <v>5289</v>
      </c>
      <c r="AB1050" s="622" t="s">
        <v>5289</v>
      </c>
      <c r="AC1050" s="131" t="s">
        <v>5289</v>
      </c>
      <c r="AD1050" s="131" t="s">
        <v>5289</v>
      </c>
      <c r="AE1050" s="131" t="s">
        <v>5289</v>
      </c>
      <c r="AF1050" s="133" t="s">
        <v>5289</v>
      </c>
    </row>
    <row r="1051" spans="1:38" ht="140.25">
      <c r="A1051" s="639">
        <v>5</v>
      </c>
      <c r="B1051" s="121" t="s">
        <v>2387</v>
      </c>
      <c r="C1051" s="121" t="s">
        <v>3470</v>
      </c>
      <c r="D1051" s="627" t="s">
        <v>14229</v>
      </c>
      <c r="E1051" s="622" t="s">
        <v>40</v>
      </c>
      <c r="F1051" s="622" t="s">
        <v>101</v>
      </c>
      <c r="G1051" s="138"/>
      <c r="H1051" s="138"/>
      <c r="I1051" s="138"/>
      <c r="J1051" s="138"/>
      <c r="K1051" s="138"/>
      <c r="L1051" s="624" t="s">
        <v>51</v>
      </c>
      <c r="M1051" s="202"/>
      <c r="N1051" s="138"/>
      <c r="O1051" s="622">
        <v>0</v>
      </c>
      <c r="P1051" s="622">
        <v>0</v>
      </c>
      <c r="Q1051" s="622">
        <v>0</v>
      </c>
      <c r="R1051" s="622">
        <v>0</v>
      </c>
      <c r="S1051" s="622">
        <v>0</v>
      </c>
      <c r="T1051" s="622">
        <v>0</v>
      </c>
      <c r="U1051" s="622">
        <v>0</v>
      </c>
      <c r="V1051" s="622">
        <v>0</v>
      </c>
      <c r="W1051" s="622">
        <v>0</v>
      </c>
      <c r="X1051" s="624">
        <v>1</v>
      </c>
      <c r="Y1051" s="622">
        <v>0</v>
      </c>
      <c r="Z1051" s="622" t="s">
        <v>101</v>
      </c>
      <c r="AA1051" s="622" t="s">
        <v>5289</v>
      </c>
      <c r="AB1051" s="622" t="s">
        <v>5289</v>
      </c>
      <c r="AC1051" s="131" t="s">
        <v>5289</v>
      </c>
      <c r="AD1051" s="131" t="s">
        <v>5289</v>
      </c>
      <c r="AE1051" s="131" t="s">
        <v>5289</v>
      </c>
      <c r="AF1051" s="133" t="s">
        <v>5289</v>
      </c>
    </row>
    <row r="1052" spans="1:38" ht="114.75">
      <c r="A1052" s="639">
        <v>6</v>
      </c>
      <c r="B1052" s="121" t="s">
        <v>1701</v>
      </c>
      <c r="C1052" s="121" t="s">
        <v>3470</v>
      </c>
      <c r="D1052" s="627" t="s">
        <v>14230</v>
      </c>
      <c r="E1052" s="622" t="s">
        <v>40</v>
      </c>
      <c r="F1052" s="622" t="s">
        <v>101</v>
      </c>
      <c r="G1052" s="138"/>
      <c r="H1052" s="138"/>
      <c r="I1052" s="138"/>
      <c r="J1052" s="138"/>
      <c r="K1052" s="138"/>
      <c r="L1052" s="624" t="s">
        <v>51</v>
      </c>
      <c r="M1052" s="202"/>
      <c r="N1052" s="138"/>
      <c r="O1052" s="622">
        <v>0</v>
      </c>
      <c r="P1052" s="622">
        <v>0</v>
      </c>
      <c r="Q1052" s="622">
        <v>0</v>
      </c>
      <c r="R1052" s="622">
        <v>0</v>
      </c>
      <c r="S1052" s="622">
        <v>0</v>
      </c>
      <c r="T1052" s="622">
        <v>0</v>
      </c>
      <c r="U1052" s="622">
        <v>0</v>
      </c>
      <c r="V1052" s="622">
        <v>0</v>
      </c>
      <c r="W1052" s="622">
        <v>0</v>
      </c>
      <c r="X1052" s="624">
        <v>0</v>
      </c>
      <c r="Y1052" s="622">
        <v>0</v>
      </c>
      <c r="Z1052" s="622" t="s">
        <v>101</v>
      </c>
      <c r="AA1052" s="622" t="s">
        <v>5289</v>
      </c>
      <c r="AB1052" s="622" t="s">
        <v>5289</v>
      </c>
      <c r="AC1052" s="131" t="s">
        <v>5289</v>
      </c>
      <c r="AD1052" s="131" t="s">
        <v>5289</v>
      </c>
      <c r="AE1052" s="131" t="s">
        <v>5289</v>
      </c>
      <c r="AF1052" s="133" t="s">
        <v>5289</v>
      </c>
    </row>
    <row r="1053" spans="1:38" ht="127.5">
      <c r="A1053" s="639">
        <v>7</v>
      </c>
      <c r="B1053" s="121" t="s">
        <v>3455</v>
      </c>
      <c r="C1053" s="121" t="s">
        <v>3470</v>
      </c>
      <c r="D1053" s="627" t="s">
        <v>14231</v>
      </c>
      <c r="E1053" s="622" t="s">
        <v>40</v>
      </c>
      <c r="F1053" s="622" t="s">
        <v>101</v>
      </c>
      <c r="G1053" s="138"/>
      <c r="H1053" s="138"/>
      <c r="I1053" s="138"/>
      <c r="J1053" s="138"/>
      <c r="K1053" s="138"/>
      <c r="L1053" s="624" t="s">
        <v>51</v>
      </c>
      <c r="M1053" s="202"/>
      <c r="N1053" s="138"/>
      <c r="O1053" s="622">
        <v>0</v>
      </c>
      <c r="P1053" s="622">
        <v>0</v>
      </c>
      <c r="Q1053" s="622">
        <v>0</v>
      </c>
      <c r="R1053" s="622">
        <v>0</v>
      </c>
      <c r="S1053" s="622">
        <v>0</v>
      </c>
      <c r="T1053" s="622">
        <v>0</v>
      </c>
      <c r="U1053" s="622">
        <v>0</v>
      </c>
      <c r="V1053" s="622">
        <v>0</v>
      </c>
      <c r="W1053" s="622">
        <v>0</v>
      </c>
      <c r="X1053" s="624">
        <v>293</v>
      </c>
      <c r="Y1053" s="622">
        <v>0</v>
      </c>
      <c r="Z1053" s="622" t="s">
        <v>101</v>
      </c>
      <c r="AA1053" s="622" t="s">
        <v>5289</v>
      </c>
      <c r="AB1053" s="622" t="s">
        <v>5289</v>
      </c>
      <c r="AC1053" s="131" t="s">
        <v>5289</v>
      </c>
      <c r="AD1053" s="131" t="s">
        <v>5289</v>
      </c>
      <c r="AE1053" s="131" t="s">
        <v>5289</v>
      </c>
      <c r="AF1053" s="133" t="s">
        <v>5289</v>
      </c>
    </row>
    <row r="1054" spans="1:38" ht="204">
      <c r="A1054" s="639">
        <v>8</v>
      </c>
      <c r="B1054" s="121" t="s">
        <v>582</v>
      </c>
      <c r="C1054" s="121" t="s">
        <v>3470</v>
      </c>
      <c r="D1054" s="627" t="s">
        <v>14232</v>
      </c>
      <c r="E1054" s="622" t="s">
        <v>40</v>
      </c>
      <c r="F1054" s="622" t="s">
        <v>3469</v>
      </c>
      <c r="G1054" s="622" t="s">
        <v>101</v>
      </c>
      <c r="H1054" s="622">
        <v>3</v>
      </c>
      <c r="I1054" s="623" t="s">
        <v>18716</v>
      </c>
      <c r="J1054" s="138"/>
      <c r="K1054" s="138"/>
      <c r="L1054" s="624" t="s">
        <v>51</v>
      </c>
      <c r="M1054" s="202"/>
      <c r="N1054" s="138"/>
      <c r="O1054" s="622">
        <v>0</v>
      </c>
      <c r="P1054" s="622">
        <v>0</v>
      </c>
      <c r="Q1054" s="622">
        <v>0</v>
      </c>
      <c r="R1054" s="622">
        <v>0</v>
      </c>
      <c r="S1054" s="622">
        <v>0</v>
      </c>
      <c r="T1054" s="622">
        <v>0</v>
      </c>
      <c r="U1054" s="622">
        <v>0</v>
      </c>
      <c r="V1054" s="622">
        <v>0</v>
      </c>
      <c r="W1054" s="622">
        <v>0</v>
      </c>
      <c r="X1054" s="624">
        <v>1</v>
      </c>
      <c r="Y1054" s="622">
        <v>0</v>
      </c>
      <c r="Z1054" s="622" t="s">
        <v>101</v>
      </c>
      <c r="AA1054" s="622" t="s">
        <v>5289</v>
      </c>
      <c r="AB1054" s="622" t="s">
        <v>5289</v>
      </c>
      <c r="AC1054" s="131" t="s">
        <v>5289</v>
      </c>
      <c r="AD1054" s="131" t="s">
        <v>5289</v>
      </c>
      <c r="AE1054" s="131" t="s">
        <v>5289</v>
      </c>
      <c r="AF1054" s="133" t="s">
        <v>5289</v>
      </c>
    </row>
    <row r="1055" spans="1:38" s="11" customFormat="1" ht="15.75" customHeight="1" thickBot="1">
      <c r="A1055" s="256"/>
      <c r="B1055" s="625">
        <v>8</v>
      </c>
      <c r="C1055" s="625"/>
      <c r="D1055" s="625">
        <v>8</v>
      </c>
      <c r="E1055" s="625">
        <v>8</v>
      </c>
      <c r="F1055" s="625">
        <v>3</v>
      </c>
      <c r="G1055" s="625">
        <v>0</v>
      </c>
      <c r="H1055" s="625">
        <v>1</v>
      </c>
      <c r="I1055" s="625"/>
      <c r="J1055" s="625">
        <v>1</v>
      </c>
      <c r="K1055" s="625">
        <v>0</v>
      </c>
      <c r="L1055" s="625">
        <v>0</v>
      </c>
      <c r="M1055" s="199"/>
      <c r="N1055" s="625"/>
      <c r="O1055" s="625">
        <f t="shared" ref="O1055" si="191">SUM(O1047:O1054)</f>
        <v>0</v>
      </c>
      <c r="P1055" s="625">
        <f t="shared" ref="P1055:Q1055" si="192">SUM(P1047:P1054)</f>
        <v>0</v>
      </c>
      <c r="Q1055" s="625">
        <f t="shared" si="192"/>
        <v>0</v>
      </c>
      <c r="R1055" s="625">
        <f t="shared" ref="R1055" si="193">SUM(R1047:R1054)</f>
        <v>0</v>
      </c>
      <c r="S1055" s="625">
        <f t="shared" ref="S1055" si="194">SUM(S1047:S1054)</f>
        <v>0</v>
      </c>
      <c r="T1055" s="625">
        <f t="shared" ref="T1055:U1055" si="195">SUM(T1047:T1054)</f>
        <v>0</v>
      </c>
      <c r="U1055" s="625">
        <f t="shared" si="195"/>
        <v>0</v>
      </c>
      <c r="V1055" s="625">
        <f t="shared" ref="V1055:W1055" si="196">SUM(V1047:V1054)</f>
        <v>0</v>
      </c>
      <c r="W1055" s="625">
        <f t="shared" si="196"/>
        <v>0</v>
      </c>
      <c r="X1055" s="625">
        <f t="shared" ref="X1055:Y1055" si="197">SUM(X1047:X1054)</f>
        <v>2269</v>
      </c>
      <c r="Y1055" s="625">
        <f t="shared" si="197"/>
        <v>0</v>
      </c>
      <c r="Z1055" s="625">
        <v>0</v>
      </c>
      <c r="AA1055" s="625">
        <v>1</v>
      </c>
      <c r="AB1055" s="625">
        <v>1</v>
      </c>
      <c r="AC1055" s="767"/>
      <c r="AD1055" s="767"/>
      <c r="AE1055" s="767"/>
      <c r="AF1055" s="768"/>
      <c r="AG1055" s="111"/>
      <c r="AH1055" s="111"/>
      <c r="AI1055" s="111"/>
      <c r="AJ1055" s="111"/>
      <c r="AK1055" s="111"/>
      <c r="AL1055" s="111"/>
    </row>
    <row r="1056" spans="1:38" ht="15.75" customHeight="1" thickBot="1">
      <c r="A1056" s="660" t="s">
        <v>215</v>
      </c>
      <c r="B1056" s="661"/>
      <c r="C1056" s="661"/>
      <c r="D1056" s="661"/>
      <c r="E1056" s="661"/>
      <c r="F1056" s="661"/>
      <c r="G1056" s="661"/>
      <c r="H1056" s="661"/>
      <c r="I1056" s="661"/>
      <c r="J1056" s="661"/>
      <c r="K1056" s="661"/>
      <c r="L1056" s="661"/>
      <c r="M1056" s="661"/>
      <c r="N1056" s="661"/>
      <c r="O1056" s="661"/>
      <c r="P1056" s="661"/>
      <c r="Q1056" s="661"/>
      <c r="R1056" s="661"/>
      <c r="S1056" s="661"/>
      <c r="T1056" s="661"/>
      <c r="U1056" s="661"/>
      <c r="V1056" s="661"/>
      <c r="W1056" s="661"/>
      <c r="X1056" s="661"/>
      <c r="Y1056" s="661"/>
      <c r="Z1056" s="661"/>
      <c r="AA1056" s="661"/>
      <c r="AB1056" s="661"/>
      <c r="AC1056" s="661"/>
      <c r="AD1056" s="661"/>
      <c r="AE1056" s="661"/>
      <c r="AF1056" s="662"/>
    </row>
    <row r="1057" spans="1:38" ht="242.25">
      <c r="A1057" s="639">
        <v>1</v>
      </c>
      <c r="B1057" s="121" t="s">
        <v>1556</v>
      </c>
      <c r="C1057" s="121" t="s">
        <v>3477</v>
      </c>
      <c r="D1057" s="627" t="s">
        <v>16062</v>
      </c>
      <c r="E1057" s="622" t="s">
        <v>40</v>
      </c>
      <c r="F1057" s="622" t="s">
        <v>18738</v>
      </c>
      <c r="G1057" s="138"/>
      <c r="H1057" s="138"/>
      <c r="I1057" s="138"/>
      <c r="J1057" s="121" t="s">
        <v>18614</v>
      </c>
      <c r="K1057" s="624" t="s">
        <v>51</v>
      </c>
      <c r="L1057" s="622" t="s">
        <v>51</v>
      </c>
      <c r="M1057" s="202"/>
      <c r="N1057" s="138"/>
      <c r="O1057" s="622">
        <v>0</v>
      </c>
      <c r="P1057" s="622">
        <v>0</v>
      </c>
      <c r="Q1057" s="622">
        <v>0</v>
      </c>
      <c r="R1057" s="622">
        <v>0</v>
      </c>
      <c r="S1057" s="622">
        <v>0</v>
      </c>
      <c r="T1057" s="622">
        <v>0</v>
      </c>
      <c r="U1057" s="622">
        <v>0</v>
      </c>
      <c r="V1057" s="622">
        <v>0</v>
      </c>
      <c r="W1057" s="622">
        <v>0</v>
      </c>
      <c r="X1057" s="624">
        <v>112</v>
      </c>
      <c r="Y1057" s="622">
        <v>0</v>
      </c>
      <c r="Z1057" s="622" t="s">
        <v>101</v>
      </c>
      <c r="AA1057" s="121" t="s">
        <v>4951</v>
      </c>
      <c r="AB1057" s="121" t="s">
        <v>16063</v>
      </c>
      <c r="AC1057" s="84" t="s">
        <v>3474</v>
      </c>
      <c r="AD1057" s="84" t="s">
        <v>1025</v>
      </c>
      <c r="AE1057" s="84" t="s">
        <v>3475</v>
      </c>
      <c r="AF1057" s="85" t="s">
        <v>3476</v>
      </c>
    </row>
    <row r="1058" spans="1:38" ht="140.25">
      <c r="A1058" s="639">
        <v>2</v>
      </c>
      <c r="B1058" s="121" t="s">
        <v>1951</v>
      </c>
      <c r="C1058" s="121" t="s">
        <v>3477</v>
      </c>
      <c r="D1058" s="627" t="s">
        <v>16064</v>
      </c>
      <c r="E1058" s="622" t="s">
        <v>40</v>
      </c>
      <c r="F1058" s="138"/>
      <c r="G1058" s="138"/>
      <c r="H1058" s="138"/>
      <c r="I1058" s="138"/>
      <c r="J1058" s="138"/>
      <c r="K1058" s="138"/>
      <c r="L1058" s="624" t="s">
        <v>51</v>
      </c>
      <c r="M1058" s="202"/>
      <c r="N1058" s="138"/>
      <c r="O1058" s="622">
        <v>0</v>
      </c>
      <c r="P1058" s="622">
        <v>0</v>
      </c>
      <c r="Q1058" s="622">
        <v>0</v>
      </c>
      <c r="R1058" s="622">
        <v>0</v>
      </c>
      <c r="S1058" s="622">
        <v>0</v>
      </c>
      <c r="T1058" s="622">
        <v>0</v>
      </c>
      <c r="U1058" s="622">
        <v>0</v>
      </c>
      <c r="V1058" s="622">
        <v>0</v>
      </c>
      <c r="W1058" s="622">
        <v>0</v>
      </c>
      <c r="X1058" s="624">
        <v>0</v>
      </c>
      <c r="Y1058" s="622">
        <v>0</v>
      </c>
      <c r="Z1058" s="622" t="s">
        <v>101</v>
      </c>
      <c r="AA1058" s="622" t="s">
        <v>5289</v>
      </c>
      <c r="AB1058" s="622" t="s">
        <v>5289</v>
      </c>
      <c r="AC1058" s="131" t="s">
        <v>5289</v>
      </c>
      <c r="AD1058" s="131" t="s">
        <v>5289</v>
      </c>
      <c r="AE1058" s="131" t="s">
        <v>5289</v>
      </c>
      <c r="AF1058" s="133" t="s">
        <v>5289</v>
      </c>
    </row>
    <row r="1059" spans="1:38" ht="140.25">
      <c r="A1059" s="639">
        <v>3</v>
      </c>
      <c r="B1059" s="121" t="s">
        <v>2039</v>
      </c>
      <c r="C1059" s="121" t="s">
        <v>3477</v>
      </c>
      <c r="D1059" s="627" t="s">
        <v>16065</v>
      </c>
      <c r="E1059" s="622" t="s">
        <v>40</v>
      </c>
      <c r="F1059" s="138"/>
      <c r="G1059" s="138"/>
      <c r="H1059" s="138"/>
      <c r="I1059" s="138"/>
      <c r="J1059" s="138"/>
      <c r="K1059" s="138"/>
      <c r="L1059" s="624" t="s">
        <v>51</v>
      </c>
      <c r="M1059" s="202"/>
      <c r="N1059" s="138"/>
      <c r="O1059" s="622">
        <v>0</v>
      </c>
      <c r="P1059" s="622">
        <v>0</v>
      </c>
      <c r="Q1059" s="622">
        <v>0</v>
      </c>
      <c r="R1059" s="622">
        <v>0</v>
      </c>
      <c r="S1059" s="622">
        <v>0</v>
      </c>
      <c r="T1059" s="622">
        <v>0</v>
      </c>
      <c r="U1059" s="622">
        <v>0</v>
      </c>
      <c r="V1059" s="622">
        <v>0</v>
      </c>
      <c r="W1059" s="622">
        <v>0</v>
      </c>
      <c r="X1059" s="624">
        <v>508</v>
      </c>
      <c r="Y1059" s="622">
        <v>0</v>
      </c>
      <c r="Z1059" s="622" t="s">
        <v>101</v>
      </c>
      <c r="AA1059" s="622" t="s">
        <v>5289</v>
      </c>
      <c r="AB1059" s="622" t="s">
        <v>5289</v>
      </c>
      <c r="AC1059" s="131" t="s">
        <v>5289</v>
      </c>
      <c r="AD1059" s="131" t="s">
        <v>5289</v>
      </c>
      <c r="AE1059" s="131" t="s">
        <v>5289</v>
      </c>
      <c r="AF1059" s="133" t="s">
        <v>5289</v>
      </c>
    </row>
    <row r="1060" spans="1:38" ht="127.5">
      <c r="A1060" s="639">
        <v>4</v>
      </c>
      <c r="B1060" s="121" t="s">
        <v>121</v>
      </c>
      <c r="C1060" s="121" t="s">
        <v>3477</v>
      </c>
      <c r="D1060" s="627" t="s">
        <v>16066</v>
      </c>
      <c r="E1060" s="622" t="s">
        <v>40</v>
      </c>
      <c r="F1060" s="138"/>
      <c r="G1060" s="138"/>
      <c r="H1060" s="138"/>
      <c r="I1060" s="138"/>
      <c r="J1060" s="138"/>
      <c r="K1060" s="138"/>
      <c r="L1060" s="624" t="s">
        <v>51</v>
      </c>
      <c r="M1060" s="202"/>
      <c r="N1060" s="138"/>
      <c r="O1060" s="622">
        <v>0</v>
      </c>
      <c r="P1060" s="622">
        <v>0</v>
      </c>
      <c r="Q1060" s="622">
        <v>0</v>
      </c>
      <c r="R1060" s="622">
        <v>0</v>
      </c>
      <c r="S1060" s="622">
        <v>0</v>
      </c>
      <c r="T1060" s="622">
        <v>0</v>
      </c>
      <c r="U1060" s="622">
        <v>0</v>
      </c>
      <c r="V1060" s="622">
        <v>0</v>
      </c>
      <c r="W1060" s="622">
        <v>0</v>
      </c>
      <c r="X1060" s="624">
        <v>2</v>
      </c>
      <c r="Y1060" s="622">
        <v>0</v>
      </c>
      <c r="Z1060" s="622" t="s">
        <v>101</v>
      </c>
      <c r="AA1060" s="622" t="s">
        <v>5289</v>
      </c>
      <c r="AB1060" s="622" t="s">
        <v>5289</v>
      </c>
      <c r="AC1060" s="131" t="s">
        <v>5289</v>
      </c>
      <c r="AD1060" s="131" t="s">
        <v>5289</v>
      </c>
      <c r="AE1060" s="131" t="s">
        <v>5289</v>
      </c>
      <c r="AF1060" s="133" t="s">
        <v>5289</v>
      </c>
    </row>
    <row r="1061" spans="1:38" ht="153">
      <c r="A1061" s="639">
        <v>5</v>
      </c>
      <c r="B1061" s="121" t="s">
        <v>2387</v>
      </c>
      <c r="C1061" s="121" t="s">
        <v>3477</v>
      </c>
      <c r="D1061" s="627" t="s">
        <v>16067</v>
      </c>
      <c r="E1061" s="622" t="s">
        <v>40</v>
      </c>
      <c r="F1061" s="138"/>
      <c r="G1061" s="138"/>
      <c r="H1061" s="138"/>
      <c r="I1061" s="138"/>
      <c r="J1061" s="138"/>
      <c r="K1061" s="138"/>
      <c r="L1061" s="624" t="s">
        <v>51</v>
      </c>
      <c r="M1061" s="202"/>
      <c r="N1061" s="138"/>
      <c r="O1061" s="622">
        <v>0</v>
      </c>
      <c r="P1061" s="622">
        <v>0</v>
      </c>
      <c r="Q1061" s="622">
        <v>0</v>
      </c>
      <c r="R1061" s="622">
        <v>0</v>
      </c>
      <c r="S1061" s="622">
        <v>0</v>
      </c>
      <c r="T1061" s="622">
        <v>0</v>
      </c>
      <c r="U1061" s="622">
        <v>0</v>
      </c>
      <c r="V1061" s="622">
        <v>0</v>
      </c>
      <c r="W1061" s="622">
        <v>0</v>
      </c>
      <c r="X1061" s="624">
        <v>25</v>
      </c>
      <c r="Y1061" s="622">
        <v>0</v>
      </c>
      <c r="Z1061" s="622" t="s">
        <v>101</v>
      </c>
      <c r="AA1061" s="622" t="s">
        <v>5289</v>
      </c>
      <c r="AB1061" s="622" t="s">
        <v>5289</v>
      </c>
      <c r="AC1061" s="131" t="s">
        <v>5289</v>
      </c>
      <c r="AD1061" s="131" t="s">
        <v>5289</v>
      </c>
      <c r="AE1061" s="131" t="s">
        <v>5289</v>
      </c>
      <c r="AF1061" s="133" t="s">
        <v>5289</v>
      </c>
    </row>
    <row r="1062" spans="1:38" ht="127.5">
      <c r="A1062" s="639">
        <v>6</v>
      </c>
      <c r="B1062" s="121" t="s">
        <v>1701</v>
      </c>
      <c r="C1062" s="121" t="s">
        <v>3477</v>
      </c>
      <c r="D1062" s="627" t="s">
        <v>16068</v>
      </c>
      <c r="E1062" s="622" t="s">
        <v>40</v>
      </c>
      <c r="F1062" s="138"/>
      <c r="G1062" s="138"/>
      <c r="H1062" s="138"/>
      <c r="I1062" s="138"/>
      <c r="J1062" s="138"/>
      <c r="K1062" s="138"/>
      <c r="L1062" s="624" t="s">
        <v>51</v>
      </c>
      <c r="M1062" s="202"/>
      <c r="N1062" s="138"/>
      <c r="O1062" s="622">
        <v>0</v>
      </c>
      <c r="P1062" s="622">
        <v>0</v>
      </c>
      <c r="Q1062" s="622">
        <v>0</v>
      </c>
      <c r="R1062" s="622">
        <v>0</v>
      </c>
      <c r="S1062" s="622">
        <v>0</v>
      </c>
      <c r="T1062" s="622">
        <v>0</v>
      </c>
      <c r="U1062" s="622">
        <v>0</v>
      </c>
      <c r="V1062" s="622">
        <v>0</v>
      </c>
      <c r="W1062" s="622">
        <v>0</v>
      </c>
      <c r="X1062" s="624">
        <v>11</v>
      </c>
      <c r="Y1062" s="622">
        <v>0</v>
      </c>
      <c r="Z1062" s="622" t="s">
        <v>101</v>
      </c>
      <c r="AA1062" s="622" t="s">
        <v>5289</v>
      </c>
      <c r="AB1062" s="622" t="s">
        <v>5289</v>
      </c>
      <c r="AC1062" s="131" t="s">
        <v>5289</v>
      </c>
      <c r="AD1062" s="131" t="s">
        <v>5289</v>
      </c>
      <c r="AE1062" s="131" t="s">
        <v>5289</v>
      </c>
      <c r="AF1062" s="133" t="s">
        <v>5289</v>
      </c>
    </row>
    <row r="1063" spans="1:38" ht="140.25">
      <c r="A1063" s="639">
        <v>7</v>
      </c>
      <c r="B1063" s="121" t="s">
        <v>3455</v>
      </c>
      <c r="C1063" s="121" t="s">
        <v>3477</v>
      </c>
      <c r="D1063" s="627" t="s">
        <v>16069</v>
      </c>
      <c r="E1063" s="622" t="s">
        <v>40</v>
      </c>
      <c r="F1063" s="138"/>
      <c r="G1063" s="138"/>
      <c r="H1063" s="138"/>
      <c r="I1063" s="138"/>
      <c r="J1063" s="138"/>
      <c r="K1063" s="138"/>
      <c r="L1063" s="624" t="s">
        <v>51</v>
      </c>
      <c r="M1063" s="202"/>
      <c r="N1063" s="138"/>
      <c r="O1063" s="622">
        <v>0</v>
      </c>
      <c r="P1063" s="622">
        <v>0</v>
      </c>
      <c r="Q1063" s="622">
        <v>0</v>
      </c>
      <c r="R1063" s="622">
        <v>0</v>
      </c>
      <c r="S1063" s="622">
        <v>0</v>
      </c>
      <c r="T1063" s="622">
        <v>0</v>
      </c>
      <c r="U1063" s="622">
        <v>0</v>
      </c>
      <c r="V1063" s="622">
        <v>0</v>
      </c>
      <c r="W1063" s="622">
        <v>0</v>
      </c>
      <c r="X1063" s="624">
        <v>63</v>
      </c>
      <c r="Y1063" s="622">
        <v>0</v>
      </c>
      <c r="Z1063" s="622" t="s">
        <v>101</v>
      </c>
      <c r="AA1063" s="622" t="s">
        <v>5289</v>
      </c>
      <c r="AB1063" s="622" t="s">
        <v>5289</v>
      </c>
      <c r="AC1063" s="131" t="s">
        <v>5289</v>
      </c>
      <c r="AD1063" s="131" t="s">
        <v>5289</v>
      </c>
      <c r="AE1063" s="131" t="s">
        <v>5289</v>
      </c>
      <c r="AF1063" s="133" t="s">
        <v>5289</v>
      </c>
    </row>
    <row r="1064" spans="1:38" ht="127.5">
      <c r="A1064" s="639">
        <v>8</v>
      </c>
      <c r="B1064" s="121" t="s">
        <v>582</v>
      </c>
      <c r="C1064" s="121" t="s">
        <v>3477</v>
      </c>
      <c r="D1064" s="627" t="s">
        <v>16070</v>
      </c>
      <c r="E1064" s="622" t="s">
        <v>40</v>
      </c>
      <c r="F1064" s="138"/>
      <c r="G1064" s="138"/>
      <c r="H1064" s="138"/>
      <c r="I1064" s="138"/>
      <c r="J1064" s="138"/>
      <c r="K1064" s="138"/>
      <c r="L1064" s="624" t="s">
        <v>51</v>
      </c>
      <c r="M1064" s="202"/>
      <c r="N1064" s="138"/>
      <c r="O1064" s="622">
        <v>0</v>
      </c>
      <c r="P1064" s="622">
        <v>0</v>
      </c>
      <c r="Q1064" s="622">
        <v>0</v>
      </c>
      <c r="R1064" s="622">
        <v>0</v>
      </c>
      <c r="S1064" s="622">
        <v>0</v>
      </c>
      <c r="T1064" s="622">
        <v>0</v>
      </c>
      <c r="U1064" s="622">
        <v>0</v>
      </c>
      <c r="V1064" s="622">
        <v>0</v>
      </c>
      <c r="W1064" s="622">
        <v>0</v>
      </c>
      <c r="X1064" s="624">
        <v>0</v>
      </c>
      <c r="Y1064" s="622">
        <v>0</v>
      </c>
      <c r="Z1064" s="622" t="s">
        <v>101</v>
      </c>
      <c r="AA1064" s="622" t="s">
        <v>5289</v>
      </c>
      <c r="AB1064" s="622" t="s">
        <v>5289</v>
      </c>
      <c r="AC1064" s="131" t="s">
        <v>5289</v>
      </c>
      <c r="AD1064" s="131" t="s">
        <v>5289</v>
      </c>
      <c r="AE1064" s="131" t="s">
        <v>5289</v>
      </c>
      <c r="AF1064" s="133" t="s">
        <v>5289</v>
      </c>
    </row>
    <row r="1065" spans="1:38" s="11" customFormat="1" ht="15.75" customHeight="1" thickBot="1">
      <c r="A1065" s="256"/>
      <c r="B1065" s="625">
        <v>8</v>
      </c>
      <c r="C1065" s="625"/>
      <c r="D1065" s="625">
        <v>8</v>
      </c>
      <c r="E1065" s="625">
        <v>8</v>
      </c>
      <c r="F1065" s="625"/>
      <c r="G1065" s="625"/>
      <c r="H1065" s="625">
        <v>0</v>
      </c>
      <c r="I1065" s="625"/>
      <c r="J1065" s="625">
        <v>1</v>
      </c>
      <c r="K1065" s="625">
        <v>0</v>
      </c>
      <c r="L1065" s="625">
        <v>0</v>
      </c>
      <c r="M1065" s="199"/>
      <c r="N1065" s="625">
        <v>0</v>
      </c>
      <c r="O1065" s="625">
        <f t="shared" ref="O1065" si="198">SUM(O1057:O1064)</f>
        <v>0</v>
      </c>
      <c r="P1065" s="625">
        <f t="shared" ref="P1065:Q1065" si="199">SUM(P1057:P1064)</f>
        <v>0</v>
      </c>
      <c r="Q1065" s="625">
        <f t="shared" si="199"/>
        <v>0</v>
      </c>
      <c r="R1065" s="625">
        <f t="shared" ref="R1065" si="200">SUM(R1057:R1064)</f>
        <v>0</v>
      </c>
      <c r="S1065" s="625">
        <f t="shared" ref="S1065" si="201">SUM(S1057:S1064)</f>
        <v>0</v>
      </c>
      <c r="T1065" s="625">
        <f t="shared" ref="T1065:U1065" si="202">SUM(T1057:T1064)</f>
        <v>0</v>
      </c>
      <c r="U1065" s="625">
        <f t="shared" si="202"/>
        <v>0</v>
      </c>
      <c r="V1065" s="625">
        <f t="shared" ref="V1065:W1065" si="203">SUM(V1057:V1064)</f>
        <v>0</v>
      </c>
      <c r="W1065" s="625">
        <f t="shared" si="203"/>
        <v>0</v>
      </c>
      <c r="X1065" s="625">
        <f t="shared" ref="X1065:Y1065" si="204">SUM(X1057:X1064)</f>
        <v>721</v>
      </c>
      <c r="Y1065" s="625">
        <f t="shared" si="204"/>
        <v>0</v>
      </c>
      <c r="Z1065" s="625">
        <v>0</v>
      </c>
      <c r="AA1065" s="625">
        <v>1</v>
      </c>
      <c r="AB1065" s="625">
        <v>1</v>
      </c>
      <c r="AC1065" s="767"/>
      <c r="AD1065" s="767"/>
      <c r="AE1065" s="767"/>
      <c r="AF1065" s="768"/>
      <c r="AG1065" s="111"/>
      <c r="AH1065" s="111"/>
      <c r="AI1065" s="111"/>
      <c r="AJ1065" s="111"/>
      <c r="AK1065" s="111"/>
      <c r="AL1065" s="111"/>
    </row>
    <row r="1066" spans="1:38" ht="15.75" customHeight="1" thickBot="1">
      <c r="A1066" s="660" t="s">
        <v>216</v>
      </c>
      <c r="B1066" s="661"/>
      <c r="C1066" s="661"/>
      <c r="D1066" s="661"/>
      <c r="E1066" s="661"/>
      <c r="F1066" s="661"/>
      <c r="G1066" s="661"/>
      <c r="H1066" s="661"/>
      <c r="I1066" s="661"/>
      <c r="J1066" s="661"/>
      <c r="K1066" s="661"/>
      <c r="L1066" s="661"/>
      <c r="M1066" s="661"/>
      <c r="N1066" s="661"/>
      <c r="O1066" s="661"/>
      <c r="P1066" s="661"/>
      <c r="Q1066" s="661"/>
      <c r="R1066" s="661"/>
      <c r="S1066" s="661"/>
      <c r="T1066" s="661"/>
      <c r="U1066" s="661"/>
      <c r="V1066" s="661"/>
      <c r="W1066" s="661"/>
      <c r="X1066" s="661"/>
      <c r="Y1066" s="661"/>
      <c r="Z1066" s="661"/>
      <c r="AA1066" s="661"/>
      <c r="AB1066" s="661"/>
      <c r="AC1066" s="661"/>
      <c r="AD1066" s="661"/>
      <c r="AE1066" s="661"/>
      <c r="AF1066" s="662"/>
    </row>
    <row r="1067" spans="1:38" ht="242.25">
      <c r="A1067" s="639">
        <v>1</v>
      </c>
      <c r="B1067" s="121" t="s">
        <v>1556</v>
      </c>
      <c r="C1067" s="121" t="s">
        <v>3482</v>
      </c>
      <c r="D1067" s="627" t="s">
        <v>15453</v>
      </c>
      <c r="E1067" s="622" t="s">
        <v>40</v>
      </c>
      <c r="F1067" s="622" t="s">
        <v>101</v>
      </c>
      <c r="G1067" s="138"/>
      <c r="H1067" s="138"/>
      <c r="I1067" s="138"/>
      <c r="J1067" s="121" t="s">
        <v>5731</v>
      </c>
      <c r="K1067" s="624" t="s">
        <v>1110</v>
      </c>
      <c r="L1067" s="624" t="s">
        <v>51</v>
      </c>
      <c r="M1067" s="202"/>
      <c r="N1067" s="138"/>
      <c r="O1067" s="624">
        <v>0</v>
      </c>
      <c r="P1067" s="624">
        <v>0</v>
      </c>
      <c r="Q1067" s="624">
        <v>0</v>
      </c>
      <c r="R1067" s="624">
        <v>0</v>
      </c>
      <c r="S1067" s="624">
        <v>0</v>
      </c>
      <c r="T1067" s="624">
        <v>0</v>
      </c>
      <c r="U1067" s="624">
        <v>0</v>
      </c>
      <c r="V1067" s="624">
        <v>0</v>
      </c>
      <c r="W1067" s="624">
        <v>0</v>
      </c>
      <c r="X1067" s="624">
        <v>210</v>
      </c>
      <c r="Y1067" s="624">
        <v>0</v>
      </c>
      <c r="Z1067" s="622" t="s">
        <v>101</v>
      </c>
      <c r="AA1067" s="121" t="s">
        <v>4952</v>
      </c>
      <c r="AB1067" s="121" t="s">
        <v>16071</v>
      </c>
      <c r="AC1067" s="622" t="s">
        <v>3479</v>
      </c>
      <c r="AD1067" s="622" t="s">
        <v>1025</v>
      </c>
      <c r="AE1067" s="622" t="s">
        <v>3480</v>
      </c>
      <c r="AF1067" s="769" t="s">
        <v>3481</v>
      </c>
    </row>
    <row r="1068" spans="1:38" ht="204">
      <c r="A1068" s="639">
        <v>2</v>
      </c>
      <c r="B1068" s="121" t="s">
        <v>1951</v>
      </c>
      <c r="C1068" s="121" t="s">
        <v>3482</v>
      </c>
      <c r="D1068" s="627" t="s">
        <v>15454</v>
      </c>
      <c r="E1068" s="622" t="s">
        <v>40</v>
      </c>
      <c r="F1068" s="622" t="s">
        <v>3478</v>
      </c>
      <c r="G1068" s="622" t="s">
        <v>101</v>
      </c>
      <c r="H1068" s="622">
        <v>3</v>
      </c>
      <c r="I1068" s="623" t="s">
        <v>16485</v>
      </c>
      <c r="J1068" s="138"/>
      <c r="K1068" s="138"/>
      <c r="L1068" s="624" t="s">
        <v>51</v>
      </c>
      <c r="M1068" s="202"/>
      <c r="N1068" s="138"/>
      <c r="O1068" s="624">
        <v>0</v>
      </c>
      <c r="P1068" s="624">
        <v>0</v>
      </c>
      <c r="Q1068" s="624">
        <v>0</v>
      </c>
      <c r="R1068" s="624">
        <v>0</v>
      </c>
      <c r="S1068" s="624">
        <v>0</v>
      </c>
      <c r="T1068" s="624">
        <v>0</v>
      </c>
      <c r="U1068" s="624">
        <v>0</v>
      </c>
      <c r="V1068" s="624">
        <v>0</v>
      </c>
      <c r="W1068" s="624">
        <v>0</v>
      </c>
      <c r="X1068" s="624">
        <v>2</v>
      </c>
      <c r="Y1068" s="624">
        <v>0</v>
      </c>
      <c r="Z1068" s="622" t="s">
        <v>101</v>
      </c>
      <c r="AA1068" s="622" t="s">
        <v>5289</v>
      </c>
      <c r="AB1068" s="622" t="s">
        <v>5289</v>
      </c>
      <c r="AC1068" s="131" t="s">
        <v>5289</v>
      </c>
      <c r="AD1068" s="131" t="s">
        <v>5289</v>
      </c>
      <c r="AE1068" s="131" t="s">
        <v>5289</v>
      </c>
      <c r="AF1068" s="133" t="s">
        <v>5289</v>
      </c>
    </row>
    <row r="1069" spans="1:38" ht="204">
      <c r="A1069" s="639">
        <v>3</v>
      </c>
      <c r="B1069" s="121" t="s">
        <v>2039</v>
      </c>
      <c r="C1069" s="121" t="s">
        <v>3482</v>
      </c>
      <c r="D1069" s="627" t="s">
        <v>15455</v>
      </c>
      <c r="E1069" s="622" t="s">
        <v>40</v>
      </c>
      <c r="F1069" s="622" t="s">
        <v>3478</v>
      </c>
      <c r="G1069" s="622" t="s">
        <v>101</v>
      </c>
      <c r="H1069" s="622">
        <v>3</v>
      </c>
      <c r="I1069" s="623" t="s">
        <v>16485</v>
      </c>
      <c r="J1069" s="622" t="s">
        <v>5289</v>
      </c>
      <c r="K1069" s="624" t="s">
        <v>6679</v>
      </c>
      <c r="L1069" s="624" t="s">
        <v>51</v>
      </c>
      <c r="M1069" s="202"/>
      <c r="N1069" s="138"/>
      <c r="O1069" s="624">
        <v>0</v>
      </c>
      <c r="P1069" s="624">
        <v>0</v>
      </c>
      <c r="Q1069" s="624">
        <v>0</v>
      </c>
      <c r="R1069" s="624">
        <v>0</v>
      </c>
      <c r="S1069" s="624">
        <v>0</v>
      </c>
      <c r="T1069" s="624">
        <v>0</v>
      </c>
      <c r="U1069" s="624">
        <v>0</v>
      </c>
      <c r="V1069" s="624">
        <v>0</v>
      </c>
      <c r="W1069" s="624">
        <v>0</v>
      </c>
      <c r="X1069" s="624">
        <v>1196</v>
      </c>
      <c r="Y1069" s="624">
        <v>0</v>
      </c>
      <c r="Z1069" s="622" t="s">
        <v>101</v>
      </c>
      <c r="AA1069" s="622" t="s">
        <v>5289</v>
      </c>
      <c r="AB1069" s="622" t="s">
        <v>5289</v>
      </c>
      <c r="AC1069" s="131" t="s">
        <v>5289</v>
      </c>
      <c r="AD1069" s="131" t="s">
        <v>5289</v>
      </c>
      <c r="AE1069" s="131" t="s">
        <v>5289</v>
      </c>
      <c r="AF1069" s="133" t="s">
        <v>5289</v>
      </c>
    </row>
    <row r="1070" spans="1:38" ht="114.75">
      <c r="A1070" s="639">
        <v>4</v>
      </c>
      <c r="B1070" s="121" t="s">
        <v>121</v>
      </c>
      <c r="C1070" s="121" t="s">
        <v>3482</v>
      </c>
      <c r="D1070" s="627" t="s">
        <v>15456</v>
      </c>
      <c r="E1070" s="622" t="s">
        <v>40</v>
      </c>
      <c r="F1070" s="622" t="s">
        <v>101</v>
      </c>
      <c r="G1070" s="138"/>
      <c r="H1070" s="138"/>
      <c r="I1070" s="138"/>
      <c r="J1070" s="622" t="s">
        <v>5289</v>
      </c>
      <c r="K1070" s="624" t="s">
        <v>4717</v>
      </c>
      <c r="L1070" s="624" t="s">
        <v>51</v>
      </c>
      <c r="M1070" s="202"/>
      <c r="N1070" s="138"/>
      <c r="O1070" s="624">
        <v>0</v>
      </c>
      <c r="P1070" s="624">
        <v>0</v>
      </c>
      <c r="Q1070" s="624">
        <v>0</v>
      </c>
      <c r="R1070" s="624">
        <v>0</v>
      </c>
      <c r="S1070" s="624">
        <v>0</v>
      </c>
      <c r="T1070" s="624">
        <v>0</v>
      </c>
      <c r="U1070" s="624">
        <v>0</v>
      </c>
      <c r="V1070" s="624">
        <v>0</v>
      </c>
      <c r="W1070" s="624">
        <v>0</v>
      </c>
      <c r="X1070" s="624">
        <v>6</v>
      </c>
      <c r="Y1070" s="624">
        <v>0</v>
      </c>
      <c r="Z1070" s="622" t="s">
        <v>101</v>
      </c>
      <c r="AA1070" s="622" t="s">
        <v>5289</v>
      </c>
      <c r="AB1070" s="622" t="s">
        <v>5289</v>
      </c>
      <c r="AC1070" s="131" t="s">
        <v>5289</v>
      </c>
      <c r="AD1070" s="131" t="s">
        <v>5289</v>
      </c>
      <c r="AE1070" s="131" t="s">
        <v>5289</v>
      </c>
      <c r="AF1070" s="133" t="s">
        <v>5289</v>
      </c>
    </row>
    <row r="1071" spans="1:38" ht="140.25">
      <c r="A1071" s="639">
        <v>5</v>
      </c>
      <c r="B1071" s="121" t="s">
        <v>2387</v>
      </c>
      <c r="C1071" s="121" t="s">
        <v>3482</v>
      </c>
      <c r="D1071" s="627" t="s">
        <v>15457</v>
      </c>
      <c r="E1071" s="622" t="s">
        <v>40</v>
      </c>
      <c r="F1071" s="622" t="s">
        <v>101</v>
      </c>
      <c r="G1071" s="138"/>
      <c r="H1071" s="138"/>
      <c r="I1071" s="138"/>
      <c r="J1071" s="622" t="s">
        <v>5289</v>
      </c>
      <c r="K1071" s="624" t="s">
        <v>6680</v>
      </c>
      <c r="L1071" s="624" t="s">
        <v>51</v>
      </c>
      <c r="M1071" s="202"/>
      <c r="N1071" s="138"/>
      <c r="O1071" s="624">
        <v>0</v>
      </c>
      <c r="P1071" s="624">
        <v>0</v>
      </c>
      <c r="Q1071" s="624">
        <v>0</v>
      </c>
      <c r="R1071" s="624">
        <v>0</v>
      </c>
      <c r="S1071" s="624">
        <v>0</v>
      </c>
      <c r="T1071" s="624">
        <v>0</v>
      </c>
      <c r="U1071" s="624">
        <v>0</v>
      </c>
      <c r="V1071" s="624">
        <v>0</v>
      </c>
      <c r="W1071" s="624">
        <v>0</v>
      </c>
      <c r="X1071" s="624">
        <v>4</v>
      </c>
      <c r="Y1071" s="624">
        <v>0</v>
      </c>
      <c r="Z1071" s="622" t="s">
        <v>101</v>
      </c>
      <c r="AA1071" s="622" t="s">
        <v>5289</v>
      </c>
      <c r="AB1071" s="622" t="s">
        <v>5289</v>
      </c>
      <c r="AC1071" s="131" t="s">
        <v>5289</v>
      </c>
      <c r="AD1071" s="131" t="s">
        <v>5289</v>
      </c>
      <c r="AE1071" s="131" t="s">
        <v>5289</v>
      </c>
      <c r="AF1071" s="133" t="s">
        <v>5289</v>
      </c>
    </row>
    <row r="1072" spans="1:38" ht="114.75">
      <c r="A1072" s="639">
        <v>6</v>
      </c>
      <c r="B1072" s="121" t="s">
        <v>1701</v>
      </c>
      <c r="C1072" s="121" t="s">
        <v>3482</v>
      </c>
      <c r="D1072" s="627" t="s">
        <v>15458</v>
      </c>
      <c r="E1072" s="622" t="s">
        <v>40</v>
      </c>
      <c r="F1072" s="622" t="s">
        <v>101</v>
      </c>
      <c r="G1072" s="138"/>
      <c r="H1072" s="138"/>
      <c r="I1072" s="138"/>
      <c r="J1072" s="138"/>
      <c r="K1072" s="138"/>
      <c r="L1072" s="624" t="s">
        <v>51</v>
      </c>
      <c r="M1072" s="202"/>
      <c r="N1072" s="138"/>
      <c r="O1072" s="624">
        <v>0</v>
      </c>
      <c r="P1072" s="624">
        <v>0</v>
      </c>
      <c r="Q1072" s="624">
        <v>0</v>
      </c>
      <c r="R1072" s="624">
        <v>0</v>
      </c>
      <c r="S1072" s="624">
        <v>0</v>
      </c>
      <c r="T1072" s="624">
        <v>0</v>
      </c>
      <c r="U1072" s="624">
        <v>0</v>
      </c>
      <c r="V1072" s="624">
        <v>0</v>
      </c>
      <c r="W1072" s="624">
        <v>0</v>
      </c>
      <c r="X1072" s="624">
        <v>60</v>
      </c>
      <c r="Y1072" s="624">
        <v>0</v>
      </c>
      <c r="Z1072" s="622" t="s">
        <v>101</v>
      </c>
      <c r="AA1072" s="622" t="s">
        <v>5289</v>
      </c>
      <c r="AB1072" s="622" t="s">
        <v>5289</v>
      </c>
      <c r="AC1072" s="131" t="s">
        <v>5289</v>
      </c>
      <c r="AD1072" s="131" t="s">
        <v>5289</v>
      </c>
      <c r="AE1072" s="131" t="s">
        <v>5289</v>
      </c>
      <c r="AF1072" s="133" t="s">
        <v>5289</v>
      </c>
    </row>
    <row r="1073" spans="1:38" ht="127.5">
      <c r="A1073" s="639">
        <v>7</v>
      </c>
      <c r="B1073" s="121" t="s">
        <v>7498</v>
      </c>
      <c r="C1073" s="121" t="s">
        <v>3482</v>
      </c>
      <c r="D1073" s="627" t="s">
        <v>15459</v>
      </c>
      <c r="E1073" s="622" t="s">
        <v>40</v>
      </c>
      <c r="F1073" s="622" t="s">
        <v>101</v>
      </c>
      <c r="G1073" s="138"/>
      <c r="H1073" s="138"/>
      <c r="I1073" s="138"/>
      <c r="J1073" s="138"/>
      <c r="K1073" s="138"/>
      <c r="L1073" s="624" t="s">
        <v>51</v>
      </c>
      <c r="M1073" s="202"/>
      <c r="N1073" s="138"/>
      <c r="O1073" s="624">
        <v>0</v>
      </c>
      <c r="P1073" s="624">
        <v>0</v>
      </c>
      <c r="Q1073" s="624">
        <v>0</v>
      </c>
      <c r="R1073" s="624">
        <v>0</v>
      </c>
      <c r="S1073" s="624">
        <v>0</v>
      </c>
      <c r="T1073" s="624">
        <v>0</v>
      </c>
      <c r="U1073" s="624">
        <v>0</v>
      </c>
      <c r="V1073" s="624">
        <v>0</v>
      </c>
      <c r="W1073" s="624">
        <v>0</v>
      </c>
      <c r="X1073" s="624">
        <v>211</v>
      </c>
      <c r="Y1073" s="624">
        <v>0</v>
      </c>
      <c r="Z1073" s="622" t="s">
        <v>101</v>
      </c>
      <c r="AA1073" s="622" t="s">
        <v>5289</v>
      </c>
      <c r="AB1073" s="622" t="s">
        <v>5289</v>
      </c>
      <c r="AC1073" s="131" t="s">
        <v>5289</v>
      </c>
      <c r="AD1073" s="131" t="s">
        <v>5289</v>
      </c>
      <c r="AE1073" s="131" t="s">
        <v>5289</v>
      </c>
      <c r="AF1073" s="133" t="s">
        <v>5289</v>
      </c>
    </row>
    <row r="1074" spans="1:38" ht="204">
      <c r="A1074" s="639">
        <v>8</v>
      </c>
      <c r="B1074" s="121" t="s">
        <v>582</v>
      </c>
      <c r="C1074" s="121" t="s">
        <v>3482</v>
      </c>
      <c r="D1074" s="627" t="s">
        <v>15460</v>
      </c>
      <c r="E1074" s="622" t="s">
        <v>40</v>
      </c>
      <c r="F1074" s="622" t="s">
        <v>3478</v>
      </c>
      <c r="G1074" s="622" t="s">
        <v>101</v>
      </c>
      <c r="H1074" s="622">
        <v>3</v>
      </c>
      <c r="I1074" s="623" t="s">
        <v>16485</v>
      </c>
      <c r="J1074" s="622" t="s">
        <v>5289</v>
      </c>
      <c r="K1074" s="624" t="s">
        <v>994</v>
      </c>
      <c r="L1074" s="624" t="s">
        <v>51</v>
      </c>
      <c r="M1074" s="202"/>
      <c r="N1074" s="138"/>
      <c r="O1074" s="624">
        <v>0</v>
      </c>
      <c r="P1074" s="624">
        <v>0</v>
      </c>
      <c r="Q1074" s="624">
        <v>0</v>
      </c>
      <c r="R1074" s="624">
        <v>0</v>
      </c>
      <c r="S1074" s="624">
        <v>0</v>
      </c>
      <c r="T1074" s="624">
        <v>0</v>
      </c>
      <c r="U1074" s="624">
        <v>0</v>
      </c>
      <c r="V1074" s="624">
        <v>0</v>
      </c>
      <c r="W1074" s="624">
        <v>0</v>
      </c>
      <c r="X1074" s="624">
        <v>1</v>
      </c>
      <c r="Y1074" s="624">
        <v>0</v>
      </c>
      <c r="Z1074" s="622" t="s">
        <v>101</v>
      </c>
      <c r="AA1074" s="622" t="s">
        <v>5289</v>
      </c>
      <c r="AB1074" s="622" t="s">
        <v>5289</v>
      </c>
      <c r="AC1074" s="131" t="s">
        <v>5289</v>
      </c>
      <c r="AD1074" s="131" t="s">
        <v>5289</v>
      </c>
      <c r="AE1074" s="131" t="s">
        <v>5289</v>
      </c>
      <c r="AF1074" s="133" t="s">
        <v>5289</v>
      </c>
    </row>
    <row r="1075" spans="1:38" s="11" customFormat="1" ht="15.75" customHeight="1" thickBot="1">
      <c r="A1075" s="256"/>
      <c r="B1075" s="625">
        <v>8</v>
      </c>
      <c r="C1075" s="625"/>
      <c r="D1075" s="625">
        <v>8</v>
      </c>
      <c r="E1075" s="625">
        <v>8</v>
      </c>
      <c r="F1075" s="625">
        <v>3</v>
      </c>
      <c r="G1075" s="625">
        <v>0</v>
      </c>
      <c r="H1075" s="625">
        <v>1</v>
      </c>
      <c r="I1075" s="625"/>
      <c r="J1075" s="625">
        <v>1</v>
      </c>
      <c r="K1075" s="625">
        <v>5</v>
      </c>
      <c r="L1075" s="625">
        <v>0</v>
      </c>
      <c r="M1075" s="199"/>
      <c r="N1075" s="625">
        <f t="shared" ref="N1075:O1075" si="205">SUM(N1067:N1074)</f>
        <v>0</v>
      </c>
      <c r="O1075" s="625">
        <f t="shared" si="205"/>
        <v>0</v>
      </c>
      <c r="P1075" s="625">
        <f t="shared" ref="P1075:Q1075" si="206">SUM(P1067:P1074)</f>
        <v>0</v>
      </c>
      <c r="Q1075" s="625">
        <f t="shared" si="206"/>
        <v>0</v>
      </c>
      <c r="R1075" s="625">
        <f t="shared" ref="R1075" si="207">SUM(R1067:R1074)</f>
        <v>0</v>
      </c>
      <c r="S1075" s="625">
        <f t="shared" ref="S1075" si="208">SUM(S1067:S1074)</f>
        <v>0</v>
      </c>
      <c r="T1075" s="625">
        <f t="shared" ref="T1075:U1075" si="209">SUM(T1067:T1074)</f>
        <v>0</v>
      </c>
      <c r="U1075" s="625">
        <f t="shared" si="209"/>
        <v>0</v>
      </c>
      <c r="V1075" s="625">
        <f t="shared" ref="V1075:W1075" si="210">SUM(V1067:V1074)</f>
        <v>0</v>
      </c>
      <c r="W1075" s="625">
        <f t="shared" si="210"/>
        <v>0</v>
      </c>
      <c r="X1075" s="625">
        <f t="shared" ref="X1075:Y1075" si="211">SUM(X1067:X1074)</f>
        <v>1690</v>
      </c>
      <c r="Y1075" s="625">
        <f t="shared" si="211"/>
        <v>0</v>
      </c>
      <c r="Z1075" s="625">
        <v>0</v>
      </c>
      <c r="AA1075" s="625">
        <v>1</v>
      </c>
      <c r="AB1075" s="625">
        <v>1</v>
      </c>
      <c r="AC1075" s="767"/>
      <c r="AD1075" s="767"/>
      <c r="AE1075" s="767"/>
      <c r="AF1075" s="768"/>
      <c r="AG1075" s="111"/>
      <c r="AH1075" s="111"/>
      <c r="AI1075" s="111"/>
      <c r="AJ1075" s="111"/>
      <c r="AK1075" s="111"/>
      <c r="AL1075" s="111"/>
    </row>
    <row r="1076" spans="1:38" ht="15.75" customHeight="1" thickBot="1">
      <c r="A1076" s="660" t="s">
        <v>217</v>
      </c>
      <c r="B1076" s="661"/>
      <c r="C1076" s="661"/>
      <c r="D1076" s="661"/>
      <c r="E1076" s="661"/>
      <c r="F1076" s="661"/>
      <c r="G1076" s="661"/>
      <c r="H1076" s="661"/>
      <c r="I1076" s="661"/>
      <c r="J1076" s="661"/>
      <c r="K1076" s="661"/>
      <c r="L1076" s="661"/>
      <c r="M1076" s="661"/>
      <c r="N1076" s="661"/>
      <c r="O1076" s="661"/>
      <c r="P1076" s="661"/>
      <c r="Q1076" s="661"/>
      <c r="R1076" s="661"/>
      <c r="S1076" s="661"/>
      <c r="T1076" s="661"/>
      <c r="U1076" s="661"/>
      <c r="V1076" s="661"/>
      <c r="W1076" s="661"/>
      <c r="X1076" s="661"/>
      <c r="Y1076" s="661"/>
      <c r="Z1076" s="661"/>
      <c r="AA1076" s="661"/>
      <c r="AB1076" s="661"/>
      <c r="AC1076" s="661"/>
      <c r="AD1076" s="661"/>
      <c r="AE1076" s="661"/>
      <c r="AF1076" s="662"/>
    </row>
    <row r="1077" spans="1:38" ht="199.5" customHeight="1">
      <c r="A1077" s="639">
        <v>1</v>
      </c>
      <c r="B1077" s="121" t="s">
        <v>1556</v>
      </c>
      <c r="C1077" s="121" t="s">
        <v>3484</v>
      </c>
      <c r="D1077" s="627" t="s">
        <v>15931</v>
      </c>
      <c r="E1077" s="622" t="s">
        <v>40</v>
      </c>
      <c r="F1077" s="622" t="s">
        <v>101</v>
      </c>
      <c r="G1077" s="138"/>
      <c r="H1077" s="138"/>
      <c r="I1077" s="138"/>
      <c r="J1077" s="121" t="s">
        <v>18615</v>
      </c>
      <c r="K1077" s="624" t="s">
        <v>51</v>
      </c>
      <c r="L1077" s="624" t="s">
        <v>51</v>
      </c>
      <c r="M1077" s="202"/>
      <c r="N1077" s="138"/>
      <c r="O1077" s="622">
        <v>0</v>
      </c>
      <c r="P1077" s="622">
        <v>0</v>
      </c>
      <c r="Q1077" s="622">
        <v>0</v>
      </c>
      <c r="R1077" s="622">
        <v>0</v>
      </c>
      <c r="S1077" s="622">
        <v>0</v>
      </c>
      <c r="T1077" s="622">
        <v>0</v>
      </c>
      <c r="U1077" s="622">
        <v>0</v>
      </c>
      <c r="V1077" s="622">
        <v>0</v>
      </c>
      <c r="W1077" s="622">
        <v>0</v>
      </c>
      <c r="X1077" s="624">
        <v>281</v>
      </c>
      <c r="Y1077" s="622">
        <v>0</v>
      </c>
      <c r="Z1077" s="622" t="s">
        <v>101</v>
      </c>
      <c r="AA1077" s="121" t="s">
        <v>4953</v>
      </c>
      <c r="AB1077" s="121" t="s">
        <v>16072</v>
      </c>
      <c r="AC1077" s="84" t="s">
        <v>3485</v>
      </c>
      <c r="AD1077" s="84" t="s">
        <v>1025</v>
      </c>
      <c r="AE1077" s="84" t="s">
        <v>3486</v>
      </c>
      <c r="AF1077" s="85" t="s">
        <v>3487</v>
      </c>
    </row>
    <row r="1078" spans="1:38" ht="204">
      <c r="A1078" s="639">
        <v>2</v>
      </c>
      <c r="B1078" s="121" t="s">
        <v>1951</v>
      </c>
      <c r="C1078" s="121" t="s">
        <v>3484</v>
      </c>
      <c r="D1078" s="627" t="s">
        <v>15918</v>
      </c>
      <c r="E1078" s="622" t="s">
        <v>40</v>
      </c>
      <c r="F1078" s="622" t="s">
        <v>3483</v>
      </c>
      <c r="G1078" s="622" t="s">
        <v>101</v>
      </c>
      <c r="H1078" s="622">
        <v>3</v>
      </c>
      <c r="I1078" s="623" t="s">
        <v>16485</v>
      </c>
      <c r="J1078" s="138"/>
      <c r="K1078" s="138"/>
      <c r="L1078" s="624" t="s">
        <v>51</v>
      </c>
      <c r="M1078" s="202"/>
      <c r="N1078" s="138"/>
      <c r="O1078" s="622">
        <v>0</v>
      </c>
      <c r="P1078" s="622">
        <v>0</v>
      </c>
      <c r="Q1078" s="622">
        <v>0</v>
      </c>
      <c r="R1078" s="622">
        <v>0</v>
      </c>
      <c r="S1078" s="622">
        <v>0</v>
      </c>
      <c r="T1078" s="622">
        <v>0</v>
      </c>
      <c r="U1078" s="622">
        <v>0</v>
      </c>
      <c r="V1078" s="622">
        <v>0</v>
      </c>
      <c r="W1078" s="622">
        <v>0</v>
      </c>
      <c r="X1078" s="624">
        <v>0</v>
      </c>
      <c r="Y1078" s="622">
        <v>0</v>
      </c>
      <c r="Z1078" s="622" t="s">
        <v>101</v>
      </c>
      <c r="AA1078" s="622" t="s">
        <v>5289</v>
      </c>
      <c r="AB1078" s="622" t="s">
        <v>5289</v>
      </c>
      <c r="AC1078" s="131" t="s">
        <v>5289</v>
      </c>
      <c r="AD1078" s="131" t="s">
        <v>5289</v>
      </c>
      <c r="AE1078" s="131" t="s">
        <v>5289</v>
      </c>
      <c r="AF1078" s="133" t="s">
        <v>5289</v>
      </c>
    </row>
    <row r="1079" spans="1:38" ht="204">
      <c r="A1079" s="639">
        <v>3</v>
      </c>
      <c r="B1079" s="121" t="s">
        <v>2039</v>
      </c>
      <c r="C1079" s="121" t="s">
        <v>3484</v>
      </c>
      <c r="D1079" s="627" t="s">
        <v>15932</v>
      </c>
      <c r="E1079" s="622" t="s">
        <v>40</v>
      </c>
      <c r="F1079" s="622" t="s">
        <v>3483</v>
      </c>
      <c r="G1079" s="622" t="s">
        <v>101</v>
      </c>
      <c r="H1079" s="622">
        <v>3</v>
      </c>
      <c r="I1079" s="623" t="s">
        <v>16485</v>
      </c>
      <c r="J1079" s="138"/>
      <c r="K1079" s="138"/>
      <c r="L1079" s="624" t="s">
        <v>51</v>
      </c>
      <c r="M1079" s="202"/>
      <c r="N1079" s="138"/>
      <c r="O1079" s="622">
        <v>0</v>
      </c>
      <c r="P1079" s="622">
        <v>0</v>
      </c>
      <c r="Q1079" s="622">
        <v>0</v>
      </c>
      <c r="R1079" s="622">
        <v>0</v>
      </c>
      <c r="S1079" s="622">
        <v>0</v>
      </c>
      <c r="T1079" s="622">
        <v>0</v>
      </c>
      <c r="U1079" s="622">
        <v>0</v>
      </c>
      <c r="V1079" s="622">
        <v>0</v>
      </c>
      <c r="W1079" s="622">
        <v>0</v>
      </c>
      <c r="X1079" s="624">
        <v>1116</v>
      </c>
      <c r="Y1079" s="622">
        <v>0</v>
      </c>
      <c r="Z1079" s="622" t="s">
        <v>101</v>
      </c>
      <c r="AA1079" s="622" t="s">
        <v>5289</v>
      </c>
      <c r="AB1079" s="622" t="s">
        <v>5289</v>
      </c>
      <c r="AC1079" s="131" t="s">
        <v>5289</v>
      </c>
      <c r="AD1079" s="131" t="s">
        <v>5289</v>
      </c>
      <c r="AE1079" s="131" t="s">
        <v>5289</v>
      </c>
      <c r="AF1079" s="133" t="s">
        <v>5289</v>
      </c>
    </row>
    <row r="1080" spans="1:38" ht="140.25">
      <c r="A1080" s="639">
        <v>4</v>
      </c>
      <c r="B1080" s="121" t="s">
        <v>121</v>
      </c>
      <c r="C1080" s="121" t="s">
        <v>3484</v>
      </c>
      <c r="D1080" s="627" t="s">
        <v>15933</v>
      </c>
      <c r="E1080" s="622" t="s">
        <v>40</v>
      </c>
      <c r="F1080" s="622" t="s">
        <v>101</v>
      </c>
      <c r="G1080" s="138"/>
      <c r="H1080" s="138"/>
      <c r="I1080" s="138"/>
      <c r="J1080" s="138"/>
      <c r="K1080" s="138"/>
      <c r="L1080" s="624" t="s">
        <v>51</v>
      </c>
      <c r="M1080" s="202"/>
      <c r="N1080" s="138"/>
      <c r="O1080" s="622">
        <v>0</v>
      </c>
      <c r="P1080" s="622">
        <v>0</v>
      </c>
      <c r="Q1080" s="622">
        <v>0</v>
      </c>
      <c r="R1080" s="622">
        <v>0</v>
      </c>
      <c r="S1080" s="622">
        <v>0</v>
      </c>
      <c r="T1080" s="622">
        <v>0</v>
      </c>
      <c r="U1080" s="622">
        <v>0</v>
      </c>
      <c r="V1080" s="622">
        <v>0</v>
      </c>
      <c r="W1080" s="622">
        <v>0</v>
      </c>
      <c r="X1080" s="624">
        <v>440</v>
      </c>
      <c r="Y1080" s="622">
        <v>0</v>
      </c>
      <c r="Z1080" s="622" t="s">
        <v>101</v>
      </c>
      <c r="AA1080" s="622" t="s">
        <v>5289</v>
      </c>
      <c r="AB1080" s="622" t="s">
        <v>5289</v>
      </c>
      <c r="AC1080" s="131" t="s">
        <v>5289</v>
      </c>
      <c r="AD1080" s="131" t="s">
        <v>5289</v>
      </c>
      <c r="AE1080" s="131" t="s">
        <v>5289</v>
      </c>
      <c r="AF1080" s="133" t="s">
        <v>5289</v>
      </c>
    </row>
    <row r="1081" spans="1:38" ht="165.75">
      <c r="A1081" s="639">
        <v>5</v>
      </c>
      <c r="B1081" s="121" t="s">
        <v>2387</v>
      </c>
      <c r="C1081" s="121" t="s">
        <v>3484</v>
      </c>
      <c r="D1081" s="627" t="s">
        <v>15919</v>
      </c>
      <c r="E1081" s="622" t="s">
        <v>40</v>
      </c>
      <c r="F1081" s="622" t="s">
        <v>101</v>
      </c>
      <c r="G1081" s="138"/>
      <c r="H1081" s="138"/>
      <c r="I1081" s="138"/>
      <c r="J1081" s="138"/>
      <c r="K1081" s="138"/>
      <c r="L1081" s="624" t="s">
        <v>51</v>
      </c>
      <c r="M1081" s="202"/>
      <c r="N1081" s="138"/>
      <c r="O1081" s="622">
        <v>0</v>
      </c>
      <c r="P1081" s="622">
        <v>0</v>
      </c>
      <c r="Q1081" s="622">
        <v>0</v>
      </c>
      <c r="R1081" s="622">
        <v>0</v>
      </c>
      <c r="S1081" s="622">
        <v>0</v>
      </c>
      <c r="T1081" s="622">
        <v>0</v>
      </c>
      <c r="U1081" s="622">
        <v>0</v>
      </c>
      <c r="V1081" s="622">
        <v>0</v>
      </c>
      <c r="W1081" s="622">
        <v>0</v>
      </c>
      <c r="X1081" s="624">
        <v>0</v>
      </c>
      <c r="Y1081" s="622">
        <v>0</v>
      </c>
      <c r="Z1081" s="622" t="s">
        <v>101</v>
      </c>
      <c r="AA1081" s="622" t="s">
        <v>5289</v>
      </c>
      <c r="AB1081" s="622" t="s">
        <v>5289</v>
      </c>
      <c r="AC1081" s="131" t="s">
        <v>5289</v>
      </c>
      <c r="AD1081" s="131" t="s">
        <v>5289</v>
      </c>
      <c r="AE1081" s="131" t="s">
        <v>5289</v>
      </c>
      <c r="AF1081" s="133" t="s">
        <v>5289</v>
      </c>
    </row>
    <row r="1082" spans="1:38" ht="165.75">
      <c r="A1082" s="639">
        <v>6</v>
      </c>
      <c r="B1082" s="121" t="s">
        <v>1701</v>
      </c>
      <c r="C1082" s="121" t="s">
        <v>3484</v>
      </c>
      <c r="D1082" s="627" t="s">
        <v>15934</v>
      </c>
      <c r="E1082" s="622" t="s">
        <v>40</v>
      </c>
      <c r="F1082" s="622" t="s">
        <v>101</v>
      </c>
      <c r="G1082" s="138"/>
      <c r="H1082" s="138"/>
      <c r="I1082" s="138"/>
      <c r="J1082" s="138"/>
      <c r="K1082" s="138"/>
      <c r="L1082" s="624" t="s">
        <v>51</v>
      </c>
      <c r="M1082" s="202"/>
      <c r="N1082" s="138"/>
      <c r="O1082" s="622">
        <v>0</v>
      </c>
      <c r="P1082" s="622">
        <v>0</v>
      </c>
      <c r="Q1082" s="622">
        <v>0</v>
      </c>
      <c r="R1082" s="622">
        <v>0</v>
      </c>
      <c r="S1082" s="622">
        <v>0</v>
      </c>
      <c r="T1082" s="622">
        <v>0</v>
      </c>
      <c r="U1082" s="622">
        <v>0</v>
      </c>
      <c r="V1082" s="622">
        <v>0</v>
      </c>
      <c r="W1082" s="622">
        <v>0</v>
      </c>
      <c r="X1082" s="624">
        <v>0</v>
      </c>
      <c r="Y1082" s="622">
        <v>0</v>
      </c>
      <c r="Z1082" s="622" t="s">
        <v>101</v>
      </c>
      <c r="AA1082" s="622" t="s">
        <v>5289</v>
      </c>
      <c r="AB1082" s="622" t="s">
        <v>5289</v>
      </c>
      <c r="AC1082" s="131" t="s">
        <v>5289</v>
      </c>
      <c r="AD1082" s="131" t="s">
        <v>5289</v>
      </c>
      <c r="AE1082" s="131" t="s">
        <v>5289</v>
      </c>
      <c r="AF1082" s="133" t="s">
        <v>5289</v>
      </c>
    </row>
    <row r="1083" spans="1:38" ht="165.75" customHeight="1">
      <c r="A1083" s="639">
        <v>7</v>
      </c>
      <c r="B1083" s="121" t="s">
        <v>3455</v>
      </c>
      <c r="C1083" s="121" t="s">
        <v>3484</v>
      </c>
      <c r="D1083" s="627" t="s">
        <v>15935</v>
      </c>
      <c r="E1083" s="622" t="s">
        <v>40</v>
      </c>
      <c r="F1083" s="622" t="s">
        <v>101</v>
      </c>
      <c r="G1083" s="138"/>
      <c r="H1083" s="138"/>
      <c r="I1083" s="138"/>
      <c r="J1083" s="138"/>
      <c r="K1083" s="138"/>
      <c r="L1083" s="624" t="s">
        <v>51</v>
      </c>
      <c r="M1083" s="202"/>
      <c r="N1083" s="138"/>
      <c r="O1083" s="622">
        <v>0</v>
      </c>
      <c r="P1083" s="622">
        <v>0</v>
      </c>
      <c r="Q1083" s="622">
        <v>0</v>
      </c>
      <c r="R1083" s="622">
        <v>0</v>
      </c>
      <c r="S1083" s="622">
        <v>0</v>
      </c>
      <c r="T1083" s="622">
        <v>0</v>
      </c>
      <c r="U1083" s="622">
        <v>0</v>
      </c>
      <c r="V1083" s="622">
        <v>0</v>
      </c>
      <c r="W1083" s="622">
        <v>0</v>
      </c>
      <c r="X1083" s="624">
        <v>110</v>
      </c>
      <c r="Y1083" s="622">
        <v>0</v>
      </c>
      <c r="Z1083" s="622" t="s">
        <v>101</v>
      </c>
      <c r="AA1083" s="622" t="s">
        <v>5289</v>
      </c>
      <c r="AB1083" s="622" t="s">
        <v>5289</v>
      </c>
      <c r="AC1083" s="131" t="s">
        <v>5289</v>
      </c>
      <c r="AD1083" s="131" t="s">
        <v>5289</v>
      </c>
      <c r="AE1083" s="131" t="s">
        <v>5289</v>
      </c>
      <c r="AF1083" s="133" t="s">
        <v>5289</v>
      </c>
    </row>
    <row r="1084" spans="1:38" ht="204">
      <c r="A1084" s="639">
        <v>8</v>
      </c>
      <c r="B1084" s="121" t="s">
        <v>582</v>
      </c>
      <c r="C1084" s="121" t="s">
        <v>3484</v>
      </c>
      <c r="D1084" s="627" t="s">
        <v>15920</v>
      </c>
      <c r="E1084" s="622" t="s">
        <v>40</v>
      </c>
      <c r="F1084" s="622" t="s">
        <v>3483</v>
      </c>
      <c r="G1084" s="622" t="s">
        <v>101</v>
      </c>
      <c r="H1084" s="622">
        <v>3</v>
      </c>
      <c r="I1084" s="623" t="s">
        <v>16485</v>
      </c>
      <c r="J1084" s="138"/>
      <c r="K1084" s="138"/>
      <c r="L1084" s="624" t="s">
        <v>51</v>
      </c>
      <c r="M1084" s="202"/>
      <c r="N1084" s="138"/>
      <c r="O1084" s="622">
        <v>0</v>
      </c>
      <c r="P1084" s="622">
        <v>0</v>
      </c>
      <c r="Q1084" s="622">
        <v>0</v>
      </c>
      <c r="R1084" s="622">
        <v>0</v>
      </c>
      <c r="S1084" s="622">
        <v>0</v>
      </c>
      <c r="T1084" s="622">
        <v>0</v>
      </c>
      <c r="U1084" s="622">
        <v>0</v>
      </c>
      <c r="V1084" s="622">
        <v>0</v>
      </c>
      <c r="W1084" s="622">
        <v>0</v>
      </c>
      <c r="X1084" s="624">
        <v>0</v>
      </c>
      <c r="Y1084" s="622">
        <v>0</v>
      </c>
      <c r="Z1084" s="622" t="s">
        <v>101</v>
      </c>
      <c r="AA1084" s="622" t="s">
        <v>5289</v>
      </c>
      <c r="AB1084" s="622" t="s">
        <v>5289</v>
      </c>
      <c r="AC1084" s="131" t="s">
        <v>5289</v>
      </c>
      <c r="AD1084" s="131" t="s">
        <v>5289</v>
      </c>
      <c r="AE1084" s="131" t="s">
        <v>5289</v>
      </c>
      <c r="AF1084" s="133" t="s">
        <v>5289</v>
      </c>
    </row>
    <row r="1085" spans="1:38" s="11" customFormat="1" ht="15.75" customHeight="1" thickBot="1">
      <c r="A1085" s="256"/>
      <c r="B1085" s="625">
        <v>8</v>
      </c>
      <c r="C1085" s="625"/>
      <c r="D1085" s="625">
        <v>8</v>
      </c>
      <c r="E1085" s="625">
        <v>8</v>
      </c>
      <c r="F1085" s="625">
        <v>3</v>
      </c>
      <c r="G1085" s="625">
        <v>0</v>
      </c>
      <c r="H1085" s="625">
        <v>1</v>
      </c>
      <c r="I1085" s="625"/>
      <c r="J1085" s="625">
        <v>1</v>
      </c>
      <c r="K1085" s="625">
        <v>0</v>
      </c>
      <c r="L1085" s="625">
        <v>0</v>
      </c>
      <c r="M1085" s="199"/>
      <c r="N1085" s="625">
        <v>0</v>
      </c>
      <c r="O1085" s="625">
        <f t="shared" ref="O1085" si="212">SUM(O1077:O1084)</f>
        <v>0</v>
      </c>
      <c r="P1085" s="625">
        <f t="shared" ref="P1085:Q1085" si="213">SUM(P1077:P1084)</f>
        <v>0</v>
      </c>
      <c r="Q1085" s="625">
        <f t="shared" si="213"/>
        <v>0</v>
      </c>
      <c r="R1085" s="625">
        <f t="shared" ref="R1085" si="214">SUM(R1077:R1084)</f>
        <v>0</v>
      </c>
      <c r="S1085" s="625">
        <f t="shared" ref="S1085" si="215">SUM(S1077:S1084)</f>
        <v>0</v>
      </c>
      <c r="T1085" s="625">
        <f t="shared" ref="T1085:U1085" si="216">SUM(T1077:T1084)</f>
        <v>0</v>
      </c>
      <c r="U1085" s="625">
        <f t="shared" si="216"/>
        <v>0</v>
      </c>
      <c r="V1085" s="625">
        <f t="shared" ref="V1085:W1085" si="217">SUM(V1077:V1084)</f>
        <v>0</v>
      </c>
      <c r="W1085" s="625">
        <f t="shared" si="217"/>
        <v>0</v>
      </c>
      <c r="X1085" s="625">
        <f t="shared" ref="X1085:Y1085" si="218">SUM(X1077:X1084)</f>
        <v>1947</v>
      </c>
      <c r="Y1085" s="625">
        <f t="shared" si="218"/>
        <v>0</v>
      </c>
      <c r="Z1085" s="625">
        <v>0</v>
      </c>
      <c r="AA1085" s="625">
        <v>1</v>
      </c>
      <c r="AB1085" s="625">
        <v>1</v>
      </c>
      <c r="AC1085" s="767"/>
      <c r="AD1085" s="767"/>
      <c r="AE1085" s="767"/>
      <c r="AF1085" s="768"/>
      <c r="AG1085" s="111"/>
      <c r="AH1085" s="111"/>
      <c r="AI1085" s="111"/>
      <c r="AJ1085" s="111"/>
      <c r="AK1085" s="111"/>
      <c r="AL1085" s="111"/>
    </row>
    <row r="1086" spans="1:38" ht="15.75" customHeight="1" thickBot="1">
      <c r="A1086" s="660" t="s">
        <v>218</v>
      </c>
      <c r="B1086" s="661"/>
      <c r="C1086" s="661"/>
      <c r="D1086" s="661"/>
      <c r="E1086" s="661"/>
      <c r="F1086" s="661"/>
      <c r="G1086" s="661"/>
      <c r="H1086" s="661"/>
      <c r="I1086" s="661"/>
      <c r="J1086" s="661"/>
      <c r="K1086" s="661"/>
      <c r="L1086" s="661"/>
      <c r="M1086" s="661"/>
      <c r="N1086" s="661"/>
      <c r="O1086" s="661"/>
      <c r="P1086" s="661"/>
      <c r="Q1086" s="661"/>
      <c r="R1086" s="661"/>
      <c r="S1086" s="661"/>
      <c r="T1086" s="661"/>
      <c r="U1086" s="661"/>
      <c r="V1086" s="661"/>
      <c r="W1086" s="661"/>
      <c r="X1086" s="661"/>
      <c r="Y1086" s="661"/>
      <c r="Z1086" s="661"/>
      <c r="AA1086" s="661"/>
      <c r="AB1086" s="661"/>
      <c r="AC1086" s="661"/>
      <c r="AD1086" s="661"/>
      <c r="AE1086" s="661"/>
      <c r="AF1086" s="662"/>
    </row>
    <row r="1087" spans="1:38" ht="193.5" customHeight="1">
      <c r="A1087" s="639">
        <v>1</v>
      </c>
      <c r="B1087" s="121" t="s">
        <v>1556</v>
      </c>
      <c r="C1087" s="121" t="s">
        <v>3492</v>
      </c>
      <c r="D1087" s="627" t="s">
        <v>14233</v>
      </c>
      <c r="E1087" s="622" t="s">
        <v>40</v>
      </c>
      <c r="F1087" s="622" t="s">
        <v>18738</v>
      </c>
      <c r="G1087" s="138"/>
      <c r="H1087" s="138"/>
      <c r="I1087" s="138"/>
      <c r="J1087" s="121" t="s">
        <v>18616</v>
      </c>
      <c r="K1087" s="624" t="s">
        <v>51</v>
      </c>
      <c r="L1087" s="624" t="s">
        <v>51</v>
      </c>
      <c r="M1087" s="202"/>
      <c r="N1087" s="138"/>
      <c r="O1087" s="622">
        <v>0</v>
      </c>
      <c r="P1087" s="622">
        <v>0</v>
      </c>
      <c r="Q1087" s="622">
        <v>0</v>
      </c>
      <c r="R1087" s="622">
        <v>0</v>
      </c>
      <c r="S1087" s="622">
        <v>0</v>
      </c>
      <c r="T1087" s="622">
        <v>0</v>
      </c>
      <c r="U1087" s="622">
        <v>0</v>
      </c>
      <c r="V1087" s="622">
        <v>0</v>
      </c>
      <c r="W1087" s="622">
        <v>0</v>
      </c>
      <c r="X1087" s="624">
        <v>80</v>
      </c>
      <c r="Y1087" s="622">
        <v>0</v>
      </c>
      <c r="Z1087" s="622" t="s">
        <v>101</v>
      </c>
      <c r="AA1087" s="121" t="s">
        <v>4951</v>
      </c>
      <c r="AB1087" s="121" t="s">
        <v>16073</v>
      </c>
      <c r="AC1087" s="84" t="s">
        <v>3489</v>
      </c>
      <c r="AD1087" s="84" t="s">
        <v>1025</v>
      </c>
      <c r="AE1087" s="84" t="s">
        <v>3490</v>
      </c>
      <c r="AF1087" s="85" t="s">
        <v>3491</v>
      </c>
    </row>
    <row r="1088" spans="1:38" ht="204">
      <c r="A1088" s="639">
        <v>2</v>
      </c>
      <c r="B1088" s="121" t="s">
        <v>1951</v>
      </c>
      <c r="C1088" s="121" t="s">
        <v>3492</v>
      </c>
      <c r="D1088" s="627" t="s">
        <v>14234</v>
      </c>
      <c r="E1088" s="622" t="s">
        <v>40</v>
      </c>
      <c r="F1088" s="622" t="s">
        <v>3488</v>
      </c>
      <c r="G1088" s="622" t="s">
        <v>101</v>
      </c>
      <c r="H1088" s="138"/>
      <c r="I1088" s="138"/>
      <c r="J1088" s="138"/>
      <c r="K1088" s="138"/>
      <c r="L1088" s="624" t="s">
        <v>51</v>
      </c>
      <c r="M1088" s="202"/>
      <c r="N1088" s="138"/>
      <c r="O1088" s="622">
        <v>0</v>
      </c>
      <c r="P1088" s="622">
        <v>0</v>
      </c>
      <c r="Q1088" s="622">
        <v>0</v>
      </c>
      <c r="R1088" s="622">
        <v>0</v>
      </c>
      <c r="S1088" s="622">
        <v>0</v>
      </c>
      <c r="T1088" s="622">
        <v>0</v>
      </c>
      <c r="U1088" s="622">
        <v>0</v>
      </c>
      <c r="V1088" s="622">
        <v>0</v>
      </c>
      <c r="W1088" s="622">
        <v>0</v>
      </c>
      <c r="X1088" s="624">
        <v>0</v>
      </c>
      <c r="Y1088" s="622">
        <v>0</v>
      </c>
      <c r="Z1088" s="622" t="s">
        <v>101</v>
      </c>
      <c r="AA1088" s="622" t="s">
        <v>5289</v>
      </c>
      <c r="AB1088" s="622" t="s">
        <v>5289</v>
      </c>
      <c r="AC1088" s="131" t="s">
        <v>5289</v>
      </c>
      <c r="AD1088" s="131" t="s">
        <v>5289</v>
      </c>
      <c r="AE1088" s="131" t="s">
        <v>5289</v>
      </c>
      <c r="AF1088" s="133" t="s">
        <v>5289</v>
      </c>
    </row>
    <row r="1089" spans="1:38" ht="204">
      <c r="A1089" s="639">
        <v>3</v>
      </c>
      <c r="B1089" s="121" t="s">
        <v>2039</v>
      </c>
      <c r="C1089" s="121" t="s">
        <v>3492</v>
      </c>
      <c r="D1089" s="627" t="s">
        <v>14235</v>
      </c>
      <c r="E1089" s="622" t="s">
        <v>40</v>
      </c>
      <c r="F1089" s="622" t="s">
        <v>3488</v>
      </c>
      <c r="G1089" s="622" t="s">
        <v>101</v>
      </c>
      <c r="H1089" s="138"/>
      <c r="I1089" s="138"/>
      <c r="J1089" s="138"/>
      <c r="K1089" s="138"/>
      <c r="L1089" s="624" t="s">
        <v>51</v>
      </c>
      <c r="M1089" s="202"/>
      <c r="N1089" s="138"/>
      <c r="O1089" s="622">
        <v>0</v>
      </c>
      <c r="P1089" s="622">
        <v>0</v>
      </c>
      <c r="Q1089" s="622">
        <v>0</v>
      </c>
      <c r="R1089" s="622">
        <v>0</v>
      </c>
      <c r="S1089" s="622">
        <v>0</v>
      </c>
      <c r="T1089" s="622">
        <v>0</v>
      </c>
      <c r="U1089" s="622">
        <v>0</v>
      </c>
      <c r="V1089" s="622">
        <v>0</v>
      </c>
      <c r="W1089" s="622">
        <v>0</v>
      </c>
      <c r="X1089" s="624">
        <v>331</v>
      </c>
      <c r="Y1089" s="622">
        <v>0</v>
      </c>
      <c r="Z1089" s="622" t="s">
        <v>101</v>
      </c>
      <c r="AA1089" s="622" t="s">
        <v>5289</v>
      </c>
      <c r="AB1089" s="622" t="s">
        <v>5289</v>
      </c>
      <c r="AC1089" s="131" t="s">
        <v>5289</v>
      </c>
      <c r="AD1089" s="131" t="s">
        <v>5289</v>
      </c>
      <c r="AE1089" s="131" t="s">
        <v>5289</v>
      </c>
      <c r="AF1089" s="133" t="s">
        <v>5289</v>
      </c>
    </row>
    <row r="1090" spans="1:38" ht="114.75">
      <c r="A1090" s="639">
        <v>4</v>
      </c>
      <c r="B1090" s="121" t="s">
        <v>121</v>
      </c>
      <c r="C1090" s="121" t="s">
        <v>3492</v>
      </c>
      <c r="D1090" s="627" t="s">
        <v>14236</v>
      </c>
      <c r="E1090" s="622" t="s">
        <v>40</v>
      </c>
      <c r="F1090" s="138"/>
      <c r="G1090" s="138"/>
      <c r="H1090" s="138"/>
      <c r="I1090" s="138"/>
      <c r="J1090" s="138"/>
      <c r="K1090" s="138"/>
      <c r="L1090" s="624" t="s">
        <v>51</v>
      </c>
      <c r="M1090" s="202"/>
      <c r="N1090" s="138"/>
      <c r="O1090" s="622">
        <v>0</v>
      </c>
      <c r="P1090" s="622">
        <v>0</v>
      </c>
      <c r="Q1090" s="622">
        <v>0</v>
      </c>
      <c r="R1090" s="622">
        <v>0</v>
      </c>
      <c r="S1090" s="622">
        <v>0</v>
      </c>
      <c r="T1090" s="622">
        <v>0</v>
      </c>
      <c r="U1090" s="622">
        <v>0</v>
      </c>
      <c r="V1090" s="622">
        <v>0</v>
      </c>
      <c r="W1090" s="622">
        <v>0</v>
      </c>
      <c r="X1090" s="624">
        <v>0</v>
      </c>
      <c r="Y1090" s="622">
        <v>0</v>
      </c>
      <c r="Z1090" s="622" t="s">
        <v>101</v>
      </c>
      <c r="AA1090" s="622" t="s">
        <v>5289</v>
      </c>
      <c r="AB1090" s="622" t="s">
        <v>5289</v>
      </c>
      <c r="AC1090" s="131" t="s">
        <v>5289</v>
      </c>
      <c r="AD1090" s="131" t="s">
        <v>5289</v>
      </c>
      <c r="AE1090" s="131" t="s">
        <v>5289</v>
      </c>
      <c r="AF1090" s="133" t="s">
        <v>5289</v>
      </c>
    </row>
    <row r="1091" spans="1:38" ht="140.25">
      <c r="A1091" s="639">
        <v>5</v>
      </c>
      <c r="B1091" s="121" t="s">
        <v>2387</v>
      </c>
      <c r="C1091" s="121" t="s">
        <v>3492</v>
      </c>
      <c r="D1091" s="627" t="s">
        <v>14237</v>
      </c>
      <c r="E1091" s="622" t="s">
        <v>40</v>
      </c>
      <c r="F1091" s="138"/>
      <c r="G1091" s="138"/>
      <c r="H1091" s="138"/>
      <c r="I1091" s="138"/>
      <c r="J1091" s="138"/>
      <c r="K1091" s="138"/>
      <c r="L1091" s="624" t="s">
        <v>51</v>
      </c>
      <c r="M1091" s="202"/>
      <c r="N1091" s="138"/>
      <c r="O1091" s="622">
        <v>0</v>
      </c>
      <c r="P1091" s="622">
        <v>0</v>
      </c>
      <c r="Q1091" s="622">
        <v>0</v>
      </c>
      <c r="R1091" s="622">
        <v>0</v>
      </c>
      <c r="S1091" s="622">
        <v>0</v>
      </c>
      <c r="T1091" s="622">
        <v>0</v>
      </c>
      <c r="U1091" s="622">
        <v>0</v>
      </c>
      <c r="V1091" s="622">
        <v>0</v>
      </c>
      <c r="W1091" s="622">
        <v>0</v>
      </c>
      <c r="X1091" s="624">
        <v>0</v>
      </c>
      <c r="Y1091" s="622">
        <v>0</v>
      </c>
      <c r="Z1091" s="622" t="s">
        <v>101</v>
      </c>
      <c r="AA1091" s="622" t="s">
        <v>5289</v>
      </c>
      <c r="AB1091" s="622" t="s">
        <v>5289</v>
      </c>
      <c r="AC1091" s="131" t="s">
        <v>5289</v>
      </c>
      <c r="AD1091" s="131" t="s">
        <v>5289</v>
      </c>
      <c r="AE1091" s="131" t="s">
        <v>5289</v>
      </c>
      <c r="AF1091" s="133" t="s">
        <v>5289</v>
      </c>
    </row>
    <row r="1092" spans="1:38" ht="114.75">
      <c r="A1092" s="639">
        <v>6</v>
      </c>
      <c r="B1092" s="121" t="s">
        <v>1701</v>
      </c>
      <c r="C1092" s="121" t="s">
        <v>3492</v>
      </c>
      <c r="D1092" s="627" t="s">
        <v>14238</v>
      </c>
      <c r="E1092" s="622" t="s">
        <v>40</v>
      </c>
      <c r="F1092" s="138"/>
      <c r="G1092" s="138"/>
      <c r="H1092" s="138"/>
      <c r="I1092" s="138"/>
      <c r="J1092" s="138"/>
      <c r="K1092" s="138"/>
      <c r="L1092" s="624" t="s">
        <v>51</v>
      </c>
      <c r="M1092" s="202"/>
      <c r="N1092" s="138"/>
      <c r="O1092" s="622">
        <v>0</v>
      </c>
      <c r="P1092" s="622">
        <v>0</v>
      </c>
      <c r="Q1092" s="622">
        <v>0</v>
      </c>
      <c r="R1092" s="622">
        <v>0</v>
      </c>
      <c r="S1092" s="622">
        <v>0</v>
      </c>
      <c r="T1092" s="622">
        <v>0</v>
      </c>
      <c r="U1092" s="622">
        <v>0</v>
      </c>
      <c r="V1092" s="622">
        <v>0</v>
      </c>
      <c r="W1092" s="622">
        <v>0</v>
      </c>
      <c r="X1092" s="624">
        <v>0</v>
      </c>
      <c r="Y1092" s="622">
        <v>0</v>
      </c>
      <c r="Z1092" s="622" t="s">
        <v>101</v>
      </c>
      <c r="AA1092" s="622" t="s">
        <v>5289</v>
      </c>
      <c r="AB1092" s="622" t="s">
        <v>5289</v>
      </c>
      <c r="AC1092" s="131" t="s">
        <v>5289</v>
      </c>
      <c r="AD1092" s="131" t="s">
        <v>5289</v>
      </c>
      <c r="AE1092" s="131" t="s">
        <v>5289</v>
      </c>
      <c r="AF1092" s="133" t="s">
        <v>5289</v>
      </c>
    </row>
    <row r="1093" spans="1:38" ht="127.5">
      <c r="A1093" s="639">
        <v>7</v>
      </c>
      <c r="B1093" s="121" t="s">
        <v>3455</v>
      </c>
      <c r="C1093" s="121" t="s">
        <v>3492</v>
      </c>
      <c r="D1093" s="627" t="s">
        <v>14239</v>
      </c>
      <c r="E1093" s="622" t="s">
        <v>40</v>
      </c>
      <c r="F1093" s="138"/>
      <c r="G1093" s="138"/>
      <c r="H1093" s="138"/>
      <c r="I1093" s="138"/>
      <c r="J1093" s="138"/>
      <c r="K1093" s="138"/>
      <c r="L1093" s="624" t="s">
        <v>51</v>
      </c>
      <c r="M1093" s="202"/>
      <c r="N1093" s="138"/>
      <c r="O1093" s="622">
        <v>0</v>
      </c>
      <c r="P1093" s="622">
        <v>0</v>
      </c>
      <c r="Q1093" s="622">
        <v>0</v>
      </c>
      <c r="R1093" s="622">
        <v>0</v>
      </c>
      <c r="S1093" s="622">
        <v>0</v>
      </c>
      <c r="T1093" s="622">
        <v>0</v>
      </c>
      <c r="U1093" s="622">
        <v>0</v>
      </c>
      <c r="V1093" s="622">
        <v>0</v>
      </c>
      <c r="W1093" s="622">
        <v>0</v>
      </c>
      <c r="X1093" s="624">
        <v>74</v>
      </c>
      <c r="Y1093" s="622">
        <v>0</v>
      </c>
      <c r="Z1093" s="622" t="s">
        <v>101</v>
      </c>
      <c r="AA1093" s="622" t="s">
        <v>5289</v>
      </c>
      <c r="AB1093" s="622" t="s">
        <v>5289</v>
      </c>
      <c r="AC1093" s="131" t="s">
        <v>5289</v>
      </c>
      <c r="AD1093" s="131" t="s">
        <v>5289</v>
      </c>
      <c r="AE1093" s="131" t="s">
        <v>5289</v>
      </c>
      <c r="AF1093" s="133" t="s">
        <v>5289</v>
      </c>
    </row>
    <row r="1094" spans="1:38" ht="204">
      <c r="A1094" s="639">
        <v>8</v>
      </c>
      <c r="B1094" s="121" t="s">
        <v>582</v>
      </c>
      <c r="C1094" s="121" t="s">
        <v>3492</v>
      </c>
      <c r="D1094" s="627" t="s">
        <v>14240</v>
      </c>
      <c r="E1094" s="622" t="s">
        <v>40</v>
      </c>
      <c r="F1094" s="622" t="s">
        <v>3488</v>
      </c>
      <c r="G1094" s="622" t="s">
        <v>101</v>
      </c>
      <c r="H1094" s="138"/>
      <c r="I1094" s="138"/>
      <c r="J1094" s="138"/>
      <c r="K1094" s="138"/>
      <c r="L1094" s="624" t="s">
        <v>51</v>
      </c>
      <c r="M1094" s="202"/>
      <c r="N1094" s="138"/>
      <c r="O1094" s="622">
        <v>0</v>
      </c>
      <c r="P1094" s="622">
        <v>0</v>
      </c>
      <c r="Q1094" s="622">
        <v>0</v>
      </c>
      <c r="R1094" s="622">
        <v>0</v>
      </c>
      <c r="S1094" s="622">
        <v>0</v>
      </c>
      <c r="T1094" s="622">
        <v>0</v>
      </c>
      <c r="U1094" s="622">
        <v>0</v>
      </c>
      <c r="V1094" s="622">
        <v>0</v>
      </c>
      <c r="W1094" s="622">
        <v>0</v>
      </c>
      <c r="X1094" s="624">
        <v>0</v>
      </c>
      <c r="Y1094" s="622">
        <v>0</v>
      </c>
      <c r="Z1094" s="622" t="s">
        <v>101</v>
      </c>
      <c r="AA1094" s="622" t="s">
        <v>5289</v>
      </c>
      <c r="AB1094" s="622" t="s">
        <v>5289</v>
      </c>
      <c r="AC1094" s="131" t="s">
        <v>5289</v>
      </c>
      <c r="AD1094" s="131" t="s">
        <v>5289</v>
      </c>
      <c r="AE1094" s="131" t="s">
        <v>5289</v>
      </c>
      <c r="AF1094" s="133" t="s">
        <v>5289</v>
      </c>
    </row>
    <row r="1095" spans="1:38" s="11" customFormat="1" ht="15.75" customHeight="1" thickBot="1">
      <c r="A1095" s="256"/>
      <c r="B1095" s="625">
        <v>8</v>
      </c>
      <c r="C1095" s="625"/>
      <c r="D1095" s="625">
        <v>8</v>
      </c>
      <c r="E1095" s="625">
        <v>8</v>
      </c>
      <c r="F1095" s="625">
        <v>3</v>
      </c>
      <c r="G1095" s="625">
        <v>0</v>
      </c>
      <c r="H1095" s="625">
        <v>0</v>
      </c>
      <c r="I1095" s="625"/>
      <c r="J1095" s="625">
        <v>1</v>
      </c>
      <c r="K1095" s="625">
        <v>0</v>
      </c>
      <c r="L1095" s="625">
        <v>0</v>
      </c>
      <c r="M1095" s="199"/>
      <c r="N1095" s="625">
        <v>0</v>
      </c>
      <c r="O1095" s="625">
        <f t="shared" ref="O1095" si="219">SUM(O1087:O1094)</f>
        <v>0</v>
      </c>
      <c r="P1095" s="625">
        <f t="shared" ref="P1095:Q1095" si="220">SUM(P1087:P1094)</f>
        <v>0</v>
      </c>
      <c r="Q1095" s="625">
        <f t="shared" si="220"/>
        <v>0</v>
      </c>
      <c r="R1095" s="625">
        <f t="shared" ref="R1095" si="221">SUM(R1087:R1094)</f>
        <v>0</v>
      </c>
      <c r="S1095" s="625">
        <f t="shared" ref="S1095" si="222">SUM(S1087:S1094)</f>
        <v>0</v>
      </c>
      <c r="T1095" s="625">
        <f t="shared" ref="T1095:U1095" si="223">SUM(T1087:T1094)</f>
        <v>0</v>
      </c>
      <c r="U1095" s="625">
        <f t="shared" si="223"/>
        <v>0</v>
      </c>
      <c r="V1095" s="625">
        <f t="shared" ref="V1095:W1095" si="224">SUM(V1087:V1094)</f>
        <v>0</v>
      </c>
      <c r="W1095" s="625">
        <f t="shared" si="224"/>
        <v>0</v>
      </c>
      <c r="X1095" s="625">
        <f t="shared" ref="X1095:Y1095" si="225">SUM(X1087:X1094)</f>
        <v>485</v>
      </c>
      <c r="Y1095" s="625">
        <f t="shared" si="225"/>
        <v>0</v>
      </c>
      <c r="Z1095" s="625">
        <v>0</v>
      </c>
      <c r="AA1095" s="625">
        <v>1</v>
      </c>
      <c r="AB1095" s="625">
        <v>1</v>
      </c>
      <c r="AC1095" s="767"/>
      <c r="AD1095" s="767"/>
      <c r="AE1095" s="767"/>
      <c r="AF1095" s="768"/>
      <c r="AG1095" s="111"/>
      <c r="AH1095" s="111"/>
      <c r="AI1095" s="111"/>
      <c r="AJ1095" s="111"/>
      <c r="AK1095" s="111"/>
      <c r="AL1095" s="111"/>
    </row>
    <row r="1096" spans="1:38" ht="15.75" customHeight="1" thickBot="1">
      <c r="A1096" s="660" t="s">
        <v>219</v>
      </c>
      <c r="B1096" s="661"/>
      <c r="C1096" s="661"/>
      <c r="D1096" s="661"/>
      <c r="E1096" s="661"/>
      <c r="F1096" s="661"/>
      <c r="G1096" s="661"/>
      <c r="H1096" s="661"/>
      <c r="I1096" s="661"/>
      <c r="J1096" s="661"/>
      <c r="K1096" s="661"/>
      <c r="L1096" s="661"/>
      <c r="M1096" s="661"/>
      <c r="N1096" s="661"/>
      <c r="O1096" s="661"/>
      <c r="P1096" s="661"/>
      <c r="Q1096" s="661"/>
      <c r="R1096" s="661"/>
      <c r="S1096" s="661"/>
      <c r="T1096" s="661"/>
      <c r="U1096" s="661"/>
      <c r="V1096" s="661"/>
      <c r="W1096" s="661"/>
      <c r="X1096" s="661"/>
      <c r="Y1096" s="661"/>
      <c r="Z1096" s="661"/>
      <c r="AA1096" s="661"/>
      <c r="AB1096" s="661"/>
      <c r="AC1096" s="661"/>
      <c r="AD1096" s="661"/>
      <c r="AE1096" s="661"/>
      <c r="AF1096" s="662"/>
    </row>
    <row r="1097" spans="1:38" ht="267.75">
      <c r="A1097" s="639">
        <v>1</v>
      </c>
      <c r="B1097" s="121" t="s">
        <v>1556</v>
      </c>
      <c r="C1097" s="121" t="s">
        <v>3497</v>
      </c>
      <c r="D1097" s="627" t="s">
        <v>15936</v>
      </c>
      <c r="E1097" s="622" t="s">
        <v>40</v>
      </c>
      <c r="F1097" s="622" t="s">
        <v>101</v>
      </c>
      <c r="G1097" s="138"/>
      <c r="H1097" s="138"/>
      <c r="I1097" s="138"/>
      <c r="J1097" s="121" t="s">
        <v>5732</v>
      </c>
      <c r="K1097" s="624" t="s">
        <v>51</v>
      </c>
      <c r="L1097" s="624" t="s">
        <v>51</v>
      </c>
      <c r="M1097" s="202"/>
      <c r="N1097" s="138"/>
      <c r="O1097" s="622">
        <v>0</v>
      </c>
      <c r="P1097" s="622">
        <v>0</v>
      </c>
      <c r="Q1097" s="622">
        <v>0</v>
      </c>
      <c r="R1097" s="622">
        <v>0</v>
      </c>
      <c r="S1097" s="622">
        <v>0</v>
      </c>
      <c r="T1097" s="622">
        <v>0</v>
      </c>
      <c r="U1097" s="622">
        <v>0</v>
      </c>
      <c r="V1097" s="622">
        <v>0</v>
      </c>
      <c r="W1097" s="622">
        <v>0</v>
      </c>
      <c r="X1097" s="624">
        <v>189</v>
      </c>
      <c r="Y1097" s="622">
        <v>0</v>
      </c>
      <c r="Z1097" s="622" t="s">
        <v>101</v>
      </c>
      <c r="AA1097" s="121" t="s">
        <v>4954</v>
      </c>
      <c r="AB1097" s="121" t="s">
        <v>16074</v>
      </c>
      <c r="AC1097" s="84" t="s">
        <v>3494</v>
      </c>
      <c r="AD1097" s="84" t="s">
        <v>1025</v>
      </c>
      <c r="AE1097" s="84" t="s">
        <v>3495</v>
      </c>
      <c r="AF1097" s="85" t="s">
        <v>3496</v>
      </c>
    </row>
    <row r="1098" spans="1:38" ht="204">
      <c r="A1098" s="639">
        <v>2</v>
      </c>
      <c r="B1098" s="121" t="s">
        <v>1951</v>
      </c>
      <c r="C1098" s="121" t="s">
        <v>3497</v>
      </c>
      <c r="D1098" s="627" t="s">
        <v>15937</v>
      </c>
      <c r="E1098" s="622" t="s">
        <v>40</v>
      </c>
      <c r="F1098" s="622" t="s">
        <v>3493</v>
      </c>
      <c r="G1098" s="622" t="s">
        <v>101</v>
      </c>
      <c r="H1098" s="622">
        <v>3</v>
      </c>
      <c r="I1098" s="623" t="s">
        <v>16485</v>
      </c>
      <c r="J1098" s="138"/>
      <c r="K1098" s="138"/>
      <c r="L1098" s="624" t="s">
        <v>51</v>
      </c>
      <c r="M1098" s="202"/>
      <c r="N1098" s="138"/>
      <c r="O1098" s="622">
        <v>0</v>
      </c>
      <c r="P1098" s="622">
        <v>0</v>
      </c>
      <c r="Q1098" s="622">
        <v>0</v>
      </c>
      <c r="R1098" s="622">
        <v>0</v>
      </c>
      <c r="S1098" s="622">
        <v>0</v>
      </c>
      <c r="T1098" s="622">
        <v>0</v>
      </c>
      <c r="U1098" s="622">
        <v>0</v>
      </c>
      <c r="V1098" s="622">
        <v>0</v>
      </c>
      <c r="W1098" s="622">
        <v>0</v>
      </c>
      <c r="X1098" s="624">
        <v>2</v>
      </c>
      <c r="Y1098" s="622">
        <v>0</v>
      </c>
      <c r="Z1098" s="622" t="s">
        <v>101</v>
      </c>
      <c r="AA1098" s="622" t="s">
        <v>5289</v>
      </c>
      <c r="AB1098" s="622" t="s">
        <v>5289</v>
      </c>
      <c r="AC1098" s="131" t="s">
        <v>5289</v>
      </c>
      <c r="AD1098" s="131" t="s">
        <v>5289</v>
      </c>
      <c r="AE1098" s="131" t="s">
        <v>5289</v>
      </c>
      <c r="AF1098" s="133" t="s">
        <v>5289</v>
      </c>
    </row>
    <row r="1099" spans="1:38" ht="204">
      <c r="A1099" s="639">
        <v>3</v>
      </c>
      <c r="B1099" s="121" t="s">
        <v>2039</v>
      </c>
      <c r="C1099" s="121" t="s">
        <v>3497</v>
      </c>
      <c r="D1099" s="627" t="s">
        <v>15938</v>
      </c>
      <c r="E1099" s="622" t="s">
        <v>40</v>
      </c>
      <c r="F1099" s="622" t="s">
        <v>3493</v>
      </c>
      <c r="G1099" s="622" t="s">
        <v>101</v>
      </c>
      <c r="H1099" s="622">
        <v>3</v>
      </c>
      <c r="I1099" s="623" t="s">
        <v>16485</v>
      </c>
      <c r="J1099" s="138"/>
      <c r="K1099" s="138"/>
      <c r="L1099" s="624" t="s">
        <v>51</v>
      </c>
      <c r="M1099" s="202"/>
      <c r="N1099" s="138"/>
      <c r="O1099" s="622">
        <v>0</v>
      </c>
      <c r="P1099" s="622">
        <v>0</v>
      </c>
      <c r="Q1099" s="622">
        <v>0</v>
      </c>
      <c r="R1099" s="622">
        <v>0</v>
      </c>
      <c r="S1099" s="622">
        <v>0</v>
      </c>
      <c r="T1099" s="622">
        <v>0</v>
      </c>
      <c r="U1099" s="622">
        <v>0</v>
      </c>
      <c r="V1099" s="622">
        <v>0</v>
      </c>
      <c r="W1099" s="622">
        <v>0</v>
      </c>
      <c r="X1099" s="624">
        <v>798</v>
      </c>
      <c r="Y1099" s="622">
        <v>0</v>
      </c>
      <c r="Z1099" s="622" t="s">
        <v>101</v>
      </c>
      <c r="AA1099" s="622" t="s">
        <v>5289</v>
      </c>
      <c r="AB1099" s="622" t="s">
        <v>5289</v>
      </c>
      <c r="AC1099" s="131" t="s">
        <v>5289</v>
      </c>
      <c r="AD1099" s="131" t="s">
        <v>5289</v>
      </c>
      <c r="AE1099" s="131" t="s">
        <v>5289</v>
      </c>
      <c r="AF1099" s="133" t="s">
        <v>5289</v>
      </c>
    </row>
    <row r="1100" spans="1:38" ht="127.5" customHeight="1">
      <c r="A1100" s="639">
        <v>4</v>
      </c>
      <c r="B1100" s="121" t="s">
        <v>121</v>
      </c>
      <c r="C1100" s="121" t="s">
        <v>3497</v>
      </c>
      <c r="D1100" s="627" t="s">
        <v>15939</v>
      </c>
      <c r="E1100" s="622" t="s">
        <v>40</v>
      </c>
      <c r="F1100" s="622" t="s">
        <v>101</v>
      </c>
      <c r="G1100" s="138"/>
      <c r="H1100" s="138"/>
      <c r="I1100" s="138"/>
      <c r="J1100" s="138"/>
      <c r="K1100" s="138"/>
      <c r="L1100" s="624" t="s">
        <v>51</v>
      </c>
      <c r="M1100" s="202"/>
      <c r="N1100" s="138"/>
      <c r="O1100" s="622">
        <v>0</v>
      </c>
      <c r="P1100" s="622">
        <v>0</v>
      </c>
      <c r="Q1100" s="622">
        <v>0</v>
      </c>
      <c r="R1100" s="622">
        <v>0</v>
      </c>
      <c r="S1100" s="622">
        <v>0</v>
      </c>
      <c r="T1100" s="622">
        <v>0</v>
      </c>
      <c r="U1100" s="622">
        <v>0</v>
      </c>
      <c r="V1100" s="622">
        <v>0</v>
      </c>
      <c r="W1100" s="622">
        <v>0</v>
      </c>
      <c r="X1100" s="624">
        <v>7</v>
      </c>
      <c r="Y1100" s="622">
        <v>0</v>
      </c>
      <c r="Z1100" s="622" t="s">
        <v>101</v>
      </c>
      <c r="AA1100" s="622" t="s">
        <v>5289</v>
      </c>
      <c r="AB1100" s="622" t="s">
        <v>5289</v>
      </c>
      <c r="AC1100" s="131" t="s">
        <v>5289</v>
      </c>
      <c r="AD1100" s="131" t="s">
        <v>5289</v>
      </c>
      <c r="AE1100" s="131" t="s">
        <v>5289</v>
      </c>
      <c r="AF1100" s="133" t="s">
        <v>5289</v>
      </c>
    </row>
    <row r="1101" spans="1:38" ht="153" customHeight="1">
      <c r="A1101" s="639">
        <v>5</v>
      </c>
      <c r="B1101" s="121" t="s">
        <v>2387</v>
      </c>
      <c r="C1101" s="121" t="s">
        <v>3497</v>
      </c>
      <c r="D1101" s="627" t="s">
        <v>15940</v>
      </c>
      <c r="E1101" s="622" t="s">
        <v>40</v>
      </c>
      <c r="F1101" s="622" t="s">
        <v>101</v>
      </c>
      <c r="G1101" s="138"/>
      <c r="H1101" s="138"/>
      <c r="I1101" s="138"/>
      <c r="J1101" s="138"/>
      <c r="K1101" s="138"/>
      <c r="L1101" s="624" t="s">
        <v>51</v>
      </c>
      <c r="M1101" s="202"/>
      <c r="N1101" s="138"/>
      <c r="O1101" s="622">
        <v>0</v>
      </c>
      <c r="P1101" s="622">
        <v>0</v>
      </c>
      <c r="Q1101" s="622">
        <v>0</v>
      </c>
      <c r="R1101" s="622">
        <v>0</v>
      </c>
      <c r="S1101" s="622">
        <v>0</v>
      </c>
      <c r="T1101" s="622">
        <v>0</v>
      </c>
      <c r="U1101" s="622">
        <v>0</v>
      </c>
      <c r="V1101" s="622">
        <v>0</v>
      </c>
      <c r="W1101" s="622">
        <v>0</v>
      </c>
      <c r="X1101" s="624">
        <v>0</v>
      </c>
      <c r="Y1101" s="622">
        <v>0</v>
      </c>
      <c r="Z1101" s="622" t="s">
        <v>101</v>
      </c>
      <c r="AA1101" s="622" t="s">
        <v>5289</v>
      </c>
      <c r="AB1101" s="622" t="s">
        <v>5289</v>
      </c>
      <c r="AC1101" s="131" t="s">
        <v>5289</v>
      </c>
      <c r="AD1101" s="131" t="s">
        <v>5289</v>
      </c>
      <c r="AE1101" s="131" t="s">
        <v>5289</v>
      </c>
      <c r="AF1101" s="133" t="s">
        <v>5289</v>
      </c>
    </row>
    <row r="1102" spans="1:38" ht="140.25" customHeight="1">
      <c r="A1102" s="639">
        <v>6</v>
      </c>
      <c r="B1102" s="121" t="s">
        <v>1701</v>
      </c>
      <c r="C1102" s="121" t="s">
        <v>3497</v>
      </c>
      <c r="D1102" s="627" t="s">
        <v>15941</v>
      </c>
      <c r="E1102" s="622" t="s">
        <v>40</v>
      </c>
      <c r="F1102" s="622" t="s">
        <v>101</v>
      </c>
      <c r="G1102" s="138"/>
      <c r="H1102" s="138"/>
      <c r="I1102" s="138"/>
      <c r="J1102" s="138"/>
      <c r="K1102" s="138"/>
      <c r="L1102" s="624" t="s">
        <v>51</v>
      </c>
      <c r="M1102" s="202"/>
      <c r="N1102" s="138"/>
      <c r="O1102" s="622">
        <v>0</v>
      </c>
      <c r="P1102" s="622">
        <v>0</v>
      </c>
      <c r="Q1102" s="622">
        <v>0</v>
      </c>
      <c r="R1102" s="622">
        <v>0</v>
      </c>
      <c r="S1102" s="622">
        <v>0</v>
      </c>
      <c r="T1102" s="622">
        <v>0</v>
      </c>
      <c r="U1102" s="622">
        <v>0</v>
      </c>
      <c r="V1102" s="622">
        <v>0</v>
      </c>
      <c r="W1102" s="622">
        <v>0</v>
      </c>
      <c r="X1102" s="624">
        <v>5</v>
      </c>
      <c r="Y1102" s="622">
        <v>0</v>
      </c>
      <c r="Z1102" s="622" t="s">
        <v>101</v>
      </c>
      <c r="AA1102" s="622" t="s">
        <v>5289</v>
      </c>
      <c r="AB1102" s="622" t="s">
        <v>5289</v>
      </c>
      <c r="AC1102" s="131" t="s">
        <v>5289</v>
      </c>
      <c r="AD1102" s="131" t="s">
        <v>5289</v>
      </c>
      <c r="AE1102" s="131" t="s">
        <v>5289</v>
      </c>
      <c r="AF1102" s="133" t="s">
        <v>5289</v>
      </c>
    </row>
    <row r="1103" spans="1:38" ht="165.75" customHeight="1">
      <c r="A1103" s="639">
        <v>7</v>
      </c>
      <c r="B1103" s="121" t="s">
        <v>3455</v>
      </c>
      <c r="C1103" s="121" t="s">
        <v>3497</v>
      </c>
      <c r="D1103" s="627" t="s">
        <v>15942</v>
      </c>
      <c r="E1103" s="622" t="s">
        <v>40</v>
      </c>
      <c r="F1103" s="622" t="s">
        <v>101</v>
      </c>
      <c r="G1103" s="138"/>
      <c r="H1103" s="138"/>
      <c r="I1103" s="138"/>
      <c r="J1103" s="138"/>
      <c r="K1103" s="138"/>
      <c r="L1103" s="624" t="s">
        <v>51</v>
      </c>
      <c r="M1103" s="202"/>
      <c r="N1103" s="138"/>
      <c r="O1103" s="622">
        <v>0</v>
      </c>
      <c r="P1103" s="622">
        <v>0</v>
      </c>
      <c r="Q1103" s="622">
        <v>0</v>
      </c>
      <c r="R1103" s="622">
        <v>0</v>
      </c>
      <c r="S1103" s="622">
        <v>0</v>
      </c>
      <c r="T1103" s="622">
        <v>0</v>
      </c>
      <c r="U1103" s="622">
        <v>0</v>
      </c>
      <c r="V1103" s="622">
        <v>0</v>
      </c>
      <c r="W1103" s="622">
        <v>0</v>
      </c>
      <c r="X1103" s="624">
        <v>187</v>
      </c>
      <c r="Y1103" s="622">
        <v>0</v>
      </c>
      <c r="Z1103" s="622" t="s">
        <v>101</v>
      </c>
      <c r="AA1103" s="622" t="s">
        <v>5289</v>
      </c>
      <c r="AB1103" s="622" t="s">
        <v>5289</v>
      </c>
      <c r="AC1103" s="131" t="s">
        <v>5289</v>
      </c>
      <c r="AD1103" s="131" t="s">
        <v>5289</v>
      </c>
      <c r="AE1103" s="131" t="s">
        <v>5289</v>
      </c>
      <c r="AF1103" s="133" t="s">
        <v>5289</v>
      </c>
    </row>
    <row r="1104" spans="1:38" ht="204">
      <c r="A1104" s="639">
        <v>8</v>
      </c>
      <c r="B1104" s="121" t="s">
        <v>582</v>
      </c>
      <c r="C1104" s="121" t="s">
        <v>3497</v>
      </c>
      <c r="D1104" s="627" t="s">
        <v>15943</v>
      </c>
      <c r="E1104" s="622" t="s">
        <v>40</v>
      </c>
      <c r="F1104" s="622" t="s">
        <v>3493</v>
      </c>
      <c r="G1104" s="622" t="s">
        <v>101</v>
      </c>
      <c r="H1104" s="622">
        <v>3</v>
      </c>
      <c r="I1104" s="623" t="s">
        <v>16485</v>
      </c>
      <c r="J1104" s="138"/>
      <c r="K1104" s="138"/>
      <c r="L1104" s="624" t="s">
        <v>51</v>
      </c>
      <c r="M1104" s="202"/>
      <c r="N1104" s="138"/>
      <c r="O1104" s="622">
        <v>0</v>
      </c>
      <c r="P1104" s="622">
        <v>0</v>
      </c>
      <c r="Q1104" s="622">
        <v>0</v>
      </c>
      <c r="R1104" s="622">
        <v>0</v>
      </c>
      <c r="S1104" s="622">
        <v>0</v>
      </c>
      <c r="T1104" s="622">
        <v>0</v>
      </c>
      <c r="U1104" s="622">
        <v>0</v>
      </c>
      <c r="V1104" s="622">
        <v>0</v>
      </c>
      <c r="W1104" s="622">
        <v>0</v>
      </c>
      <c r="X1104" s="624">
        <v>1</v>
      </c>
      <c r="Y1104" s="622">
        <v>0</v>
      </c>
      <c r="Z1104" s="622" t="s">
        <v>101</v>
      </c>
      <c r="AA1104" s="622" t="s">
        <v>5289</v>
      </c>
      <c r="AB1104" s="622" t="s">
        <v>5289</v>
      </c>
      <c r="AC1104" s="131" t="s">
        <v>5289</v>
      </c>
      <c r="AD1104" s="131" t="s">
        <v>5289</v>
      </c>
      <c r="AE1104" s="131" t="s">
        <v>5289</v>
      </c>
      <c r="AF1104" s="133" t="s">
        <v>5289</v>
      </c>
    </row>
    <row r="1105" spans="1:38" s="11" customFormat="1" ht="15.75" customHeight="1" thickBot="1">
      <c r="A1105" s="256"/>
      <c r="B1105" s="625">
        <v>8</v>
      </c>
      <c r="C1105" s="625"/>
      <c r="D1105" s="625">
        <v>8</v>
      </c>
      <c r="E1105" s="625">
        <v>8</v>
      </c>
      <c r="F1105" s="625">
        <v>3</v>
      </c>
      <c r="G1105" s="625">
        <v>0</v>
      </c>
      <c r="H1105" s="625">
        <v>1</v>
      </c>
      <c r="I1105" s="625"/>
      <c r="J1105" s="625">
        <v>1</v>
      </c>
      <c r="K1105" s="625">
        <v>0</v>
      </c>
      <c r="L1105" s="625">
        <v>0</v>
      </c>
      <c r="M1105" s="199"/>
      <c r="N1105" s="625">
        <v>0</v>
      </c>
      <c r="O1105" s="625">
        <f t="shared" ref="O1105" si="226">SUM(O1097:O1104)</f>
        <v>0</v>
      </c>
      <c r="P1105" s="625">
        <f t="shared" ref="P1105:Q1105" si="227">SUM(P1097:P1104)</f>
        <v>0</v>
      </c>
      <c r="Q1105" s="625">
        <f t="shared" si="227"/>
        <v>0</v>
      </c>
      <c r="R1105" s="625">
        <f t="shared" ref="R1105" si="228">SUM(R1097:R1104)</f>
        <v>0</v>
      </c>
      <c r="S1105" s="625">
        <f t="shared" ref="S1105" si="229">SUM(S1097:S1104)</f>
        <v>0</v>
      </c>
      <c r="T1105" s="625">
        <f t="shared" ref="T1105:U1105" si="230">SUM(T1097:T1104)</f>
        <v>0</v>
      </c>
      <c r="U1105" s="625">
        <f t="shared" si="230"/>
        <v>0</v>
      </c>
      <c r="V1105" s="625">
        <f t="shared" ref="V1105:W1105" si="231">SUM(V1097:V1104)</f>
        <v>0</v>
      </c>
      <c r="W1105" s="625">
        <f t="shared" si="231"/>
        <v>0</v>
      </c>
      <c r="X1105" s="625">
        <f t="shared" ref="X1105:Y1105" si="232">SUM(X1097:X1104)</f>
        <v>1189</v>
      </c>
      <c r="Y1105" s="625">
        <f t="shared" si="232"/>
        <v>0</v>
      </c>
      <c r="Z1105" s="625">
        <v>0</v>
      </c>
      <c r="AA1105" s="625">
        <v>1</v>
      </c>
      <c r="AB1105" s="625">
        <v>1</v>
      </c>
      <c r="AC1105" s="767"/>
      <c r="AD1105" s="767"/>
      <c r="AE1105" s="767"/>
      <c r="AF1105" s="768"/>
      <c r="AG1105" s="111"/>
      <c r="AH1105" s="111"/>
      <c r="AI1105" s="111"/>
      <c r="AJ1105" s="111"/>
      <c r="AK1105" s="111"/>
      <c r="AL1105" s="111"/>
    </row>
    <row r="1106" spans="1:38" ht="15.75" customHeight="1" thickBot="1">
      <c r="A1106" s="660" t="s">
        <v>220</v>
      </c>
      <c r="B1106" s="661"/>
      <c r="C1106" s="661"/>
      <c r="D1106" s="661"/>
      <c r="E1106" s="661"/>
      <c r="F1106" s="661"/>
      <c r="G1106" s="661"/>
      <c r="H1106" s="661"/>
      <c r="I1106" s="661"/>
      <c r="J1106" s="661"/>
      <c r="K1106" s="661"/>
      <c r="L1106" s="661"/>
      <c r="M1106" s="661"/>
      <c r="N1106" s="661"/>
      <c r="O1106" s="661"/>
      <c r="P1106" s="661"/>
      <c r="Q1106" s="661"/>
      <c r="R1106" s="661"/>
      <c r="S1106" s="661"/>
      <c r="T1106" s="661"/>
      <c r="U1106" s="661"/>
      <c r="V1106" s="661"/>
      <c r="W1106" s="661"/>
      <c r="X1106" s="661"/>
      <c r="Y1106" s="661"/>
      <c r="Z1106" s="661"/>
      <c r="AA1106" s="661"/>
      <c r="AB1106" s="661"/>
      <c r="AC1106" s="661"/>
      <c r="AD1106" s="661"/>
      <c r="AE1106" s="661"/>
      <c r="AF1106" s="662"/>
    </row>
    <row r="1107" spans="1:38" ht="265.5" customHeight="1">
      <c r="A1107" s="639">
        <v>1</v>
      </c>
      <c r="B1107" s="121" t="s">
        <v>1556</v>
      </c>
      <c r="C1107" s="121" t="s">
        <v>3502</v>
      </c>
      <c r="D1107" s="627" t="s">
        <v>16075</v>
      </c>
      <c r="E1107" s="622" t="s">
        <v>40</v>
      </c>
      <c r="F1107" s="622" t="s">
        <v>18738</v>
      </c>
      <c r="G1107" s="138"/>
      <c r="H1107" s="138"/>
      <c r="I1107" s="138"/>
      <c r="J1107" s="121" t="s">
        <v>18617</v>
      </c>
      <c r="K1107" s="624" t="s">
        <v>51</v>
      </c>
      <c r="L1107" s="624" t="s">
        <v>51</v>
      </c>
      <c r="M1107" s="202"/>
      <c r="N1107" s="138"/>
      <c r="O1107" s="622">
        <v>0</v>
      </c>
      <c r="P1107" s="622">
        <v>0</v>
      </c>
      <c r="Q1107" s="622">
        <v>0</v>
      </c>
      <c r="R1107" s="622">
        <v>0</v>
      </c>
      <c r="S1107" s="622">
        <v>0</v>
      </c>
      <c r="T1107" s="622">
        <v>0</v>
      </c>
      <c r="U1107" s="622">
        <v>0</v>
      </c>
      <c r="V1107" s="622">
        <v>0</v>
      </c>
      <c r="W1107" s="622">
        <v>0</v>
      </c>
      <c r="X1107" s="624">
        <v>388</v>
      </c>
      <c r="Y1107" s="622">
        <v>0</v>
      </c>
      <c r="Z1107" s="622" t="s">
        <v>101</v>
      </c>
      <c r="AA1107" s="121" t="s">
        <v>4955</v>
      </c>
      <c r="AB1107" s="121" t="s">
        <v>16076</v>
      </c>
      <c r="AC1107" s="622" t="s">
        <v>3498</v>
      </c>
      <c r="AD1107" s="622" t="s">
        <v>1025</v>
      </c>
      <c r="AE1107" s="622" t="s">
        <v>3499</v>
      </c>
      <c r="AF1107" s="769" t="s">
        <v>3500</v>
      </c>
    </row>
    <row r="1108" spans="1:38" ht="204">
      <c r="A1108" s="639">
        <v>2</v>
      </c>
      <c r="B1108" s="121" t="s">
        <v>1951</v>
      </c>
      <c r="C1108" s="121" t="s">
        <v>3502</v>
      </c>
      <c r="D1108" s="627" t="s">
        <v>15792</v>
      </c>
      <c r="E1108" s="622" t="s">
        <v>40</v>
      </c>
      <c r="F1108" s="622" t="s">
        <v>3501</v>
      </c>
      <c r="G1108" s="622" t="s">
        <v>101</v>
      </c>
      <c r="H1108" s="138"/>
      <c r="I1108" s="138"/>
      <c r="J1108" s="138"/>
      <c r="K1108" s="138"/>
      <c r="L1108" s="624" t="s">
        <v>51</v>
      </c>
      <c r="M1108" s="202"/>
      <c r="N1108" s="138"/>
      <c r="O1108" s="622">
        <v>0</v>
      </c>
      <c r="P1108" s="622">
        <v>0</v>
      </c>
      <c r="Q1108" s="622">
        <v>0</v>
      </c>
      <c r="R1108" s="622">
        <v>0</v>
      </c>
      <c r="S1108" s="622">
        <v>0</v>
      </c>
      <c r="T1108" s="622">
        <v>0</v>
      </c>
      <c r="U1108" s="622">
        <v>0</v>
      </c>
      <c r="V1108" s="622">
        <v>0</v>
      </c>
      <c r="W1108" s="622">
        <v>0</v>
      </c>
      <c r="X1108" s="624">
        <v>2</v>
      </c>
      <c r="Y1108" s="622">
        <v>0</v>
      </c>
      <c r="Z1108" s="622" t="s">
        <v>101</v>
      </c>
      <c r="AA1108" s="622" t="s">
        <v>5289</v>
      </c>
      <c r="AB1108" s="622" t="s">
        <v>5289</v>
      </c>
      <c r="AC1108" s="131" t="s">
        <v>5289</v>
      </c>
      <c r="AD1108" s="131" t="s">
        <v>5289</v>
      </c>
      <c r="AE1108" s="131" t="s">
        <v>5289</v>
      </c>
      <c r="AF1108" s="133" t="s">
        <v>5289</v>
      </c>
    </row>
    <row r="1109" spans="1:38" ht="204">
      <c r="A1109" s="639">
        <v>3</v>
      </c>
      <c r="B1109" s="121" t="s">
        <v>2039</v>
      </c>
      <c r="C1109" s="121" t="s">
        <v>3502</v>
      </c>
      <c r="D1109" s="627" t="s">
        <v>15793</v>
      </c>
      <c r="E1109" s="622" t="s">
        <v>40</v>
      </c>
      <c r="F1109" s="622" t="s">
        <v>3501</v>
      </c>
      <c r="G1109" s="622" t="s">
        <v>101</v>
      </c>
      <c r="H1109" s="138"/>
      <c r="I1109" s="138"/>
      <c r="J1109" s="138"/>
      <c r="K1109" s="138"/>
      <c r="L1109" s="624" t="s">
        <v>51</v>
      </c>
      <c r="M1109" s="202"/>
      <c r="N1109" s="138"/>
      <c r="O1109" s="622">
        <v>0</v>
      </c>
      <c r="P1109" s="622">
        <v>0</v>
      </c>
      <c r="Q1109" s="622">
        <v>0</v>
      </c>
      <c r="R1109" s="622">
        <v>0</v>
      </c>
      <c r="S1109" s="622">
        <v>0</v>
      </c>
      <c r="T1109" s="622">
        <v>0</v>
      </c>
      <c r="U1109" s="622">
        <v>0</v>
      </c>
      <c r="V1109" s="622">
        <v>0</v>
      </c>
      <c r="W1109" s="622">
        <v>0</v>
      </c>
      <c r="X1109" s="624">
        <v>986</v>
      </c>
      <c r="Y1109" s="622">
        <v>0</v>
      </c>
      <c r="Z1109" s="622" t="s">
        <v>101</v>
      </c>
      <c r="AA1109" s="622" t="s">
        <v>5289</v>
      </c>
      <c r="AB1109" s="622" t="s">
        <v>5289</v>
      </c>
      <c r="AC1109" s="131" t="s">
        <v>5289</v>
      </c>
      <c r="AD1109" s="131" t="s">
        <v>5289</v>
      </c>
      <c r="AE1109" s="131" t="s">
        <v>5289</v>
      </c>
      <c r="AF1109" s="133" t="s">
        <v>5289</v>
      </c>
    </row>
    <row r="1110" spans="1:38" ht="89.25">
      <c r="A1110" s="639">
        <v>4</v>
      </c>
      <c r="B1110" s="121" t="s">
        <v>121</v>
      </c>
      <c r="C1110" s="121" t="s">
        <v>3502</v>
      </c>
      <c r="D1110" s="627" t="s">
        <v>16077</v>
      </c>
      <c r="E1110" s="622" t="s">
        <v>40</v>
      </c>
      <c r="F1110" s="138"/>
      <c r="G1110" s="138"/>
      <c r="H1110" s="138"/>
      <c r="I1110" s="138"/>
      <c r="J1110" s="138"/>
      <c r="K1110" s="138"/>
      <c r="L1110" s="624" t="s">
        <v>51</v>
      </c>
      <c r="M1110" s="202"/>
      <c r="N1110" s="138"/>
      <c r="O1110" s="622">
        <v>0</v>
      </c>
      <c r="P1110" s="622">
        <v>0</v>
      </c>
      <c r="Q1110" s="622">
        <v>0</v>
      </c>
      <c r="R1110" s="622">
        <v>0</v>
      </c>
      <c r="S1110" s="622">
        <v>0</v>
      </c>
      <c r="T1110" s="622">
        <v>0</v>
      </c>
      <c r="U1110" s="622">
        <v>0</v>
      </c>
      <c r="V1110" s="622">
        <v>0</v>
      </c>
      <c r="W1110" s="622">
        <v>0</v>
      </c>
      <c r="X1110" s="624">
        <v>15</v>
      </c>
      <c r="Y1110" s="622">
        <v>0</v>
      </c>
      <c r="Z1110" s="622" t="s">
        <v>101</v>
      </c>
      <c r="AA1110" s="622" t="s">
        <v>5289</v>
      </c>
      <c r="AB1110" s="622" t="s">
        <v>5289</v>
      </c>
      <c r="AC1110" s="131" t="s">
        <v>5289</v>
      </c>
      <c r="AD1110" s="131" t="s">
        <v>5289</v>
      </c>
      <c r="AE1110" s="131" t="s">
        <v>5289</v>
      </c>
      <c r="AF1110" s="133" t="s">
        <v>5289</v>
      </c>
    </row>
    <row r="1111" spans="1:38" ht="127.5">
      <c r="A1111" s="639">
        <v>5</v>
      </c>
      <c r="B1111" s="121" t="s">
        <v>2387</v>
      </c>
      <c r="C1111" s="121" t="s">
        <v>3502</v>
      </c>
      <c r="D1111" s="627" t="s">
        <v>15794</v>
      </c>
      <c r="E1111" s="622" t="s">
        <v>40</v>
      </c>
      <c r="F1111" s="138"/>
      <c r="G1111" s="138"/>
      <c r="H1111" s="138"/>
      <c r="I1111" s="138"/>
      <c r="J1111" s="138"/>
      <c r="K1111" s="138"/>
      <c r="L1111" s="624" t="s">
        <v>51</v>
      </c>
      <c r="M1111" s="202"/>
      <c r="N1111" s="138"/>
      <c r="O1111" s="622">
        <v>0</v>
      </c>
      <c r="P1111" s="622">
        <v>0</v>
      </c>
      <c r="Q1111" s="622">
        <v>0</v>
      </c>
      <c r="R1111" s="622">
        <v>0</v>
      </c>
      <c r="S1111" s="622">
        <v>0</v>
      </c>
      <c r="T1111" s="622">
        <v>0</v>
      </c>
      <c r="U1111" s="622">
        <v>0</v>
      </c>
      <c r="V1111" s="622">
        <v>0</v>
      </c>
      <c r="W1111" s="622">
        <v>0</v>
      </c>
      <c r="X1111" s="624">
        <v>0</v>
      </c>
      <c r="Y1111" s="622">
        <v>0</v>
      </c>
      <c r="Z1111" s="622" t="s">
        <v>101</v>
      </c>
      <c r="AA1111" s="622" t="s">
        <v>5289</v>
      </c>
      <c r="AB1111" s="622" t="s">
        <v>5289</v>
      </c>
      <c r="AC1111" s="131" t="s">
        <v>5289</v>
      </c>
      <c r="AD1111" s="131" t="s">
        <v>5289</v>
      </c>
      <c r="AE1111" s="131" t="s">
        <v>5289</v>
      </c>
      <c r="AF1111" s="133" t="s">
        <v>5289</v>
      </c>
    </row>
    <row r="1112" spans="1:38" ht="102" customHeight="1">
      <c r="A1112" s="639">
        <v>6</v>
      </c>
      <c r="B1112" s="121" t="s">
        <v>1701</v>
      </c>
      <c r="C1112" s="121" t="s">
        <v>3502</v>
      </c>
      <c r="D1112" s="627" t="s">
        <v>15795</v>
      </c>
      <c r="E1112" s="622" t="s">
        <v>40</v>
      </c>
      <c r="F1112" s="138"/>
      <c r="G1112" s="138"/>
      <c r="H1112" s="138"/>
      <c r="I1112" s="138"/>
      <c r="J1112" s="138"/>
      <c r="K1112" s="138"/>
      <c r="L1112" s="624" t="s">
        <v>51</v>
      </c>
      <c r="M1112" s="202"/>
      <c r="N1112" s="138"/>
      <c r="O1112" s="622">
        <v>0</v>
      </c>
      <c r="P1112" s="622">
        <v>0</v>
      </c>
      <c r="Q1112" s="622">
        <v>0</v>
      </c>
      <c r="R1112" s="622">
        <v>0</v>
      </c>
      <c r="S1112" s="622">
        <v>0</v>
      </c>
      <c r="T1112" s="622">
        <v>0</v>
      </c>
      <c r="U1112" s="622">
        <v>0</v>
      </c>
      <c r="V1112" s="622">
        <v>0</v>
      </c>
      <c r="W1112" s="622">
        <v>0</v>
      </c>
      <c r="X1112" s="624">
        <v>4</v>
      </c>
      <c r="Y1112" s="622">
        <v>0</v>
      </c>
      <c r="Z1112" s="622" t="s">
        <v>101</v>
      </c>
      <c r="AA1112" s="622" t="s">
        <v>5289</v>
      </c>
      <c r="AB1112" s="622" t="s">
        <v>5289</v>
      </c>
      <c r="AC1112" s="131" t="s">
        <v>5289</v>
      </c>
      <c r="AD1112" s="131" t="s">
        <v>5289</v>
      </c>
      <c r="AE1112" s="131" t="s">
        <v>5289</v>
      </c>
      <c r="AF1112" s="133" t="s">
        <v>5289</v>
      </c>
    </row>
    <row r="1113" spans="1:38" ht="127.5">
      <c r="A1113" s="639">
        <v>7</v>
      </c>
      <c r="B1113" s="121" t="s">
        <v>3455</v>
      </c>
      <c r="C1113" s="121" t="s">
        <v>3502</v>
      </c>
      <c r="D1113" s="627" t="s">
        <v>16078</v>
      </c>
      <c r="E1113" s="622" t="s">
        <v>40</v>
      </c>
      <c r="F1113" s="138"/>
      <c r="G1113" s="138"/>
      <c r="H1113" s="138"/>
      <c r="I1113" s="138"/>
      <c r="J1113" s="138"/>
      <c r="K1113" s="138"/>
      <c r="L1113" s="624" t="s">
        <v>51</v>
      </c>
      <c r="M1113" s="202"/>
      <c r="N1113" s="138"/>
      <c r="O1113" s="622">
        <v>0</v>
      </c>
      <c r="P1113" s="622">
        <v>0</v>
      </c>
      <c r="Q1113" s="622">
        <v>0</v>
      </c>
      <c r="R1113" s="622">
        <v>0</v>
      </c>
      <c r="S1113" s="622">
        <v>0</v>
      </c>
      <c r="T1113" s="622">
        <v>0</v>
      </c>
      <c r="U1113" s="622">
        <v>0</v>
      </c>
      <c r="V1113" s="622">
        <v>0</v>
      </c>
      <c r="W1113" s="622">
        <v>0</v>
      </c>
      <c r="X1113" s="624">
        <v>248</v>
      </c>
      <c r="Y1113" s="622">
        <v>0</v>
      </c>
      <c r="Z1113" s="622" t="s">
        <v>101</v>
      </c>
      <c r="AA1113" s="622" t="s">
        <v>5289</v>
      </c>
      <c r="AB1113" s="622" t="s">
        <v>5289</v>
      </c>
      <c r="AC1113" s="131" t="s">
        <v>5289</v>
      </c>
      <c r="AD1113" s="131" t="s">
        <v>5289</v>
      </c>
      <c r="AE1113" s="131" t="s">
        <v>5289</v>
      </c>
      <c r="AF1113" s="133" t="s">
        <v>5289</v>
      </c>
    </row>
    <row r="1114" spans="1:38" ht="204">
      <c r="A1114" s="639">
        <v>8</v>
      </c>
      <c r="B1114" s="121" t="s">
        <v>582</v>
      </c>
      <c r="C1114" s="121" t="s">
        <v>3502</v>
      </c>
      <c r="D1114" s="627" t="s">
        <v>15796</v>
      </c>
      <c r="E1114" s="622" t="s">
        <v>40</v>
      </c>
      <c r="F1114" s="622" t="s">
        <v>3501</v>
      </c>
      <c r="G1114" s="622" t="s">
        <v>101</v>
      </c>
      <c r="H1114" s="138"/>
      <c r="I1114" s="138"/>
      <c r="J1114" s="138"/>
      <c r="K1114" s="138"/>
      <c r="L1114" s="624" t="s">
        <v>51</v>
      </c>
      <c r="M1114" s="202"/>
      <c r="N1114" s="138"/>
      <c r="O1114" s="622">
        <v>0</v>
      </c>
      <c r="P1114" s="622">
        <v>0</v>
      </c>
      <c r="Q1114" s="622">
        <v>0</v>
      </c>
      <c r="R1114" s="622">
        <v>0</v>
      </c>
      <c r="S1114" s="622">
        <v>0</v>
      </c>
      <c r="T1114" s="622">
        <v>0</v>
      </c>
      <c r="U1114" s="622">
        <v>0</v>
      </c>
      <c r="V1114" s="622">
        <v>0</v>
      </c>
      <c r="W1114" s="622">
        <v>0</v>
      </c>
      <c r="X1114" s="624">
        <v>0</v>
      </c>
      <c r="Y1114" s="622">
        <v>0</v>
      </c>
      <c r="Z1114" s="622" t="s">
        <v>101</v>
      </c>
      <c r="AA1114" s="622" t="s">
        <v>5289</v>
      </c>
      <c r="AB1114" s="622" t="s">
        <v>5289</v>
      </c>
      <c r="AC1114" s="131" t="s">
        <v>5289</v>
      </c>
      <c r="AD1114" s="131" t="s">
        <v>5289</v>
      </c>
      <c r="AE1114" s="131" t="s">
        <v>5289</v>
      </c>
      <c r="AF1114" s="133" t="s">
        <v>5289</v>
      </c>
    </row>
    <row r="1115" spans="1:38" s="11" customFormat="1" ht="15.75" customHeight="1" thickBot="1">
      <c r="A1115" s="256"/>
      <c r="B1115" s="625">
        <v>8</v>
      </c>
      <c r="C1115" s="625"/>
      <c r="D1115" s="625">
        <v>8</v>
      </c>
      <c r="E1115" s="625">
        <v>8</v>
      </c>
      <c r="F1115" s="625">
        <v>3</v>
      </c>
      <c r="G1115" s="625">
        <v>0</v>
      </c>
      <c r="H1115" s="625">
        <v>0</v>
      </c>
      <c r="I1115" s="625"/>
      <c r="J1115" s="625">
        <v>1</v>
      </c>
      <c r="K1115" s="625">
        <v>0</v>
      </c>
      <c r="L1115" s="625">
        <v>0</v>
      </c>
      <c r="M1115" s="199"/>
      <c r="N1115" s="625">
        <v>0</v>
      </c>
      <c r="O1115" s="625">
        <f t="shared" ref="O1115" si="233">SUM(O1107:O1114)</f>
        <v>0</v>
      </c>
      <c r="P1115" s="625">
        <f t="shared" ref="P1115:Q1115" si="234">SUM(P1107:P1114)</f>
        <v>0</v>
      </c>
      <c r="Q1115" s="625">
        <f t="shared" si="234"/>
        <v>0</v>
      </c>
      <c r="R1115" s="625">
        <f t="shared" ref="R1115" si="235">SUM(R1107:R1114)</f>
        <v>0</v>
      </c>
      <c r="S1115" s="625">
        <f t="shared" ref="S1115" si="236">SUM(S1107:S1114)</f>
        <v>0</v>
      </c>
      <c r="T1115" s="625">
        <f t="shared" ref="T1115:U1115" si="237">SUM(T1107:T1114)</f>
        <v>0</v>
      </c>
      <c r="U1115" s="625">
        <f t="shared" si="237"/>
        <v>0</v>
      </c>
      <c r="V1115" s="625">
        <f t="shared" ref="V1115:W1115" si="238">SUM(V1107:V1114)</f>
        <v>0</v>
      </c>
      <c r="W1115" s="625">
        <f t="shared" si="238"/>
        <v>0</v>
      </c>
      <c r="X1115" s="625">
        <f t="shared" ref="X1115:Y1115" si="239">SUM(X1107:X1114)</f>
        <v>1643</v>
      </c>
      <c r="Y1115" s="625">
        <f t="shared" si="239"/>
        <v>0</v>
      </c>
      <c r="Z1115" s="625">
        <v>0</v>
      </c>
      <c r="AA1115" s="625">
        <v>1</v>
      </c>
      <c r="AB1115" s="625">
        <v>1</v>
      </c>
      <c r="AC1115" s="767"/>
      <c r="AD1115" s="767"/>
      <c r="AE1115" s="767"/>
      <c r="AF1115" s="768"/>
      <c r="AG1115" s="111"/>
      <c r="AH1115" s="111"/>
      <c r="AI1115" s="111"/>
      <c r="AJ1115" s="111"/>
      <c r="AK1115" s="111"/>
      <c r="AL1115" s="111"/>
    </row>
    <row r="1116" spans="1:38" ht="15.75" customHeight="1" thickBot="1">
      <c r="A1116" s="660" t="s">
        <v>221</v>
      </c>
      <c r="B1116" s="661"/>
      <c r="C1116" s="661"/>
      <c r="D1116" s="661"/>
      <c r="E1116" s="661"/>
      <c r="F1116" s="661"/>
      <c r="G1116" s="661"/>
      <c r="H1116" s="661"/>
      <c r="I1116" s="661"/>
      <c r="J1116" s="661"/>
      <c r="K1116" s="661"/>
      <c r="L1116" s="661"/>
      <c r="M1116" s="661"/>
      <c r="N1116" s="661"/>
      <c r="O1116" s="661"/>
      <c r="P1116" s="661"/>
      <c r="Q1116" s="661"/>
      <c r="R1116" s="661"/>
      <c r="S1116" s="661"/>
      <c r="T1116" s="661"/>
      <c r="U1116" s="661"/>
      <c r="V1116" s="661"/>
      <c r="W1116" s="661"/>
      <c r="X1116" s="661"/>
      <c r="Y1116" s="661"/>
      <c r="Z1116" s="661"/>
      <c r="AA1116" s="661"/>
      <c r="AB1116" s="661"/>
      <c r="AC1116" s="661"/>
      <c r="AD1116" s="661"/>
      <c r="AE1116" s="661"/>
      <c r="AF1116" s="662"/>
    </row>
    <row r="1117" spans="1:38" ht="274.5" customHeight="1">
      <c r="A1117" s="639">
        <v>1</v>
      </c>
      <c r="B1117" s="121" t="s">
        <v>1556</v>
      </c>
      <c r="C1117" s="121" t="s">
        <v>3504</v>
      </c>
      <c r="D1117" s="627" t="s">
        <v>14241</v>
      </c>
      <c r="E1117" s="622" t="s">
        <v>40</v>
      </c>
      <c r="F1117" s="622" t="s">
        <v>18738</v>
      </c>
      <c r="G1117" s="138"/>
      <c r="H1117" s="138"/>
      <c r="I1117" s="138"/>
      <c r="J1117" s="121" t="s">
        <v>18618</v>
      </c>
      <c r="K1117" s="624" t="s">
        <v>51</v>
      </c>
      <c r="L1117" s="624" t="s">
        <v>51</v>
      </c>
      <c r="M1117" s="202"/>
      <c r="N1117" s="138"/>
      <c r="O1117" s="622">
        <v>0</v>
      </c>
      <c r="P1117" s="622">
        <v>0</v>
      </c>
      <c r="Q1117" s="622">
        <v>0</v>
      </c>
      <c r="R1117" s="622">
        <v>0</v>
      </c>
      <c r="S1117" s="622">
        <v>0</v>
      </c>
      <c r="T1117" s="622">
        <v>0</v>
      </c>
      <c r="U1117" s="622">
        <v>0</v>
      </c>
      <c r="V1117" s="622">
        <v>0</v>
      </c>
      <c r="W1117" s="622">
        <v>0</v>
      </c>
      <c r="X1117" s="624">
        <v>61</v>
      </c>
      <c r="Y1117" s="622">
        <v>0</v>
      </c>
      <c r="Z1117" s="622" t="s">
        <v>101</v>
      </c>
      <c r="AA1117" s="121" t="s">
        <v>4950</v>
      </c>
      <c r="AB1117" s="121" t="s">
        <v>16079</v>
      </c>
      <c r="AC1117" s="84" t="s">
        <v>3505</v>
      </c>
      <c r="AD1117" s="84" t="s">
        <v>1025</v>
      </c>
      <c r="AE1117" s="84" t="s">
        <v>3506</v>
      </c>
      <c r="AF1117" s="85" t="s">
        <v>3507</v>
      </c>
    </row>
    <row r="1118" spans="1:38" ht="204">
      <c r="A1118" s="639">
        <v>2</v>
      </c>
      <c r="B1118" s="121" t="s">
        <v>1951</v>
      </c>
      <c r="C1118" s="121" t="s">
        <v>3504</v>
      </c>
      <c r="D1118" s="627" t="s">
        <v>14242</v>
      </c>
      <c r="E1118" s="622" t="s">
        <v>40</v>
      </c>
      <c r="F1118" s="622" t="s">
        <v>3503</v>
      </c>
      <c r="G1118" s="622" t="s">
        <v>101</v>
      </c>
      <c r="H1118" s="138"/>
      <c r="I1118" s="138"/>
      <c r="J1118" s="138"/>
      <c r="K1118" s="138"/>
      <c r="L1118" s="624" t="s">
        <v>51</v>
      </c>
      <c r="M1118" s="202"/>
      <c r="N1118" s="138"/>
      <c r="O1118" s="622">
        <v>0</v>
      </c>
      <c r="P1118" s="622">
        <v>0</v>
      </c>
      <c r="Q1118" s="622">
        <v>0</v>
      </c>
      <c r="R1118" s="622">
        <v>0</v>
      </c>
      <c r="S1118" s="622">
        <v>0</v>
      </c>
      <c r="T1118" s="622">
        <v>0</v>
      </c>
      <c r="U1118" s="622">
        <v>0</v>
      </c>
      <c r="V1118" s="622">
        <v>0</v>
      </c>
      <c r="W1118" s="622">
        <v>0</v>
      </c>
      <c r="X1118" s="624">
        <v>1</v>
      </c>
      <c r="Y1118" s="622">
        <v>0</v>
      </c>
      <c r="Z1118" s="622" t="s">
        <v>101</v>
      </c>
      <c r="AA1118" s="622" t="s">
        <v>5289</v>
      </c>
      <c r="AB1118" s="622" t="s">
        <v>5289</v>
      </c>
      <c r="AC1118" s="131" t="s">
        <v>5289</v>
      </c>
      <c r="AD1118" s="131" t="s">
        <v>5289</v>
      </c>
      <c r="AE1118" s="131" t="s">
        <v>5289</v>
      </c>
      <c r="AF1118" s="133" t="s">
        <v>5289</v>
      </c>
    </row>
    <row r="1119" spans="1:38" ht="204">
      <c r="A1119" s="639">
        <v>3</v>
      </c>
      <c r="B1119" s="121" t="s">
        <v>2039</v>
      </c>
      <c r="C1119" s="121" t="s">
        <v>3504</v>
      </c>
      <c r="D1119" s="627" t="s">
        <v>14243</v>
      </c>
      <c r="E1119" s="622" t="s">
        <v>40</v>
      </c>
      <c r="F1119" s="622" t="s">
        <v>3503</v>
      </c>
      <c r="G1119" s="622" t="s">
        <v>101</v>
      </c>
      <c r="H1119" s="138"/>
      <c r="I1119" s="138"/>
      <c r="J1119" s="138"/>
      <c r="K1119" s="138"/>
      <c r="L1119" s="624" t="s">
        <v>51</v>
      </c>
      <c r="M1119" s="202"/>
      <c r="N1119" s="138"/>
      <c r="O1119" s="622">
        <v>0</v>
      </c>
      <c r="P1119" s="622">
        <v>0</v>
      </c>
      <c r="Q1119" s="622">
        <v>0</v>
      </c>
      <c r="R1119" s="622">
        <v>0</v>
      </c>
      <c r="S1119" s="622">
        <v>0</v>
      </c>
      <c r="T1119" s="622">
        <v>0</v>
      </c>
      <c r="U1119" s="622">
        <v>0</v>
      </c>
      <c r="V1119" s="622">
        <v>0</v>
      </c>
      <c r="W1119" s="622">
        <v>0</v>
      </c>
      <c r="X1119" s="624">
        <v>431</v>
      </c>
      <c r="Y1119" s="622">
        <v>0</v>
      </c>
      <c r="Z1119" s="622" t="s">
        <v>101</v>
      </c>
      <c r="AA1119" s="622" t="s">
        <v>5289</v>
      </c>
      <c r="AB1119" s="622" t="s">
        <v>5289</v>
      </c>
      <c r="AC1119" s="131" t="s">
        <v>5289</v>
      </c>
      <c r="AD1119" s="131" t="s">
        <v>5289</v>
      </c>
      <c r="AE1119" s="131" t="s">
        <v>5289</v>
      </c>
      <c r="AF1119" s="133" t="s">
        <v>5289</v>
      </c>
    </row>
    <row r="1120" spans="1:38" ht="114.75" customHeight="1">
      <c r="A1120" s="639">
        <v>4</v>
      </c>
      <c r="B1120" s="121" t="s">
        <v>121</v>
      </c>
      <c r="C1120" s="121" t="s">
        <v>3504</v>
      </c>
      <c r="D1120" s="627" t="s">
        <v>14244</v>
      </c>
      <c r="E1120" s="622" t="s">
        <v>40</v>
      </c>
      <c r="F1120" s="622" t="s">
        <v>101</v>
      </c>
      <c r="G1120" s="138"/>
      <c r="H1120" s="138"/>
      <c r="I1120" s="138"/>
      <c r="J1120" s="138"/>
      <c r="K1120" s="138"/>
      <c r="L1120" s="624" t="s">
        <v>51</v>
      </c>
      <c r="M1120" s="202"/>
      <c r="N1120" s="138"/>
      <c r="O1120" s="622">
        <v>0</v>
      </c>
      <c r="P1120" s="622">
        <v>0</v>
      </c>
      <c r="Q1120" s="622">
        <v>0</v>
      </c>
      <c r="R1120" s="622">
        <v>0</v>
      </c>
      <c r="S1120" s="622">
        <v>0</v>
      </c>
      <c r="T1120" s="622">
        <v>0</v>
      </c>
      <c r="U1120" s="622">
        <v>0</v>
      </c>
      <c r="V1120" s="622">
        <v>0</v>
      </c>
      <c r="W1120" s="622">
        <v>0</v>
      </c>
      <c r="X1120" s="624">
        <v>6</v>
      </c>
      <c r="Y1120" s="622">
        <v>0</v>
      </c>
      <c r="Z1120" s="622" t="s">
        <v>101</v>
      </c>
      <c r="AA1120" s="622" t="s">
        <v>5289</v>
      </c>
      <c r="AB1120" s="622" t="s">
        <v>5289</v>
      </c>
      <c r="AC1120" s="131" t="s">
        <v>5289</v>
      </c>
      <c r="AD1120" s="131" t="s">
        <v>5289</v>
      </c>
      <c r="AE1120" s="131" t="s">
        <v>5289</v>
      </c>
      <c r="AF1120" s="133" t="s">
        <v>5289</v>
      </c>
    </row>
    <row r="1121" spans="1:38" ht="140.25" customHeight="1">
      <c r="A1121" s="639">
        <v>5</v>
      </c>
      <c r="B1121" s="121" t="s">
        <v>2387</v>
      </c>
      <c r="C1121" s="121" t="s">
        <v>3504</v>
      </c>
      <c r="D1121" s="627" t="s">
        <v>14245</v>
      </c>
      <c r="E1121" s="622" t="s">
        <v>40</v>
      </c>
      <c r="F1121" s="622" t="s">
        <v>101</v>
      </c>
      <c r="G1121" s="138"/>
      <c r="H1121" s="138"/>
      <c r="I1121" s="138"/>
      <c r="J1121" s="138"/>
      <c r="K1121" s="138"/>
      <c r="L1121" s="624" t="s">
        <v>51</v>
      </c>
      <c r="M1121" s="202"/>
      <c r="N1121" s="138"/>
      <c r="O1121" s="622">
        <v>0</v>
      </c>
      <c r="P1121" s="622">
        <v>0</v>
      </c>
      <c r="Q1121" s="622">
        <v>0</v>
      </c>
      <c r="R1121" s="622">
        <v>0</v>
      </c>
      <c r="S1121" s="622">
        <v>0</v>
      </c>
      <c r="T1121" s="622">
        <v>0</v>
      </c>
      <c r="U1121" s="622">
        <v>0</v>
      </c>
      <c r="V1121" s="622">
        <v>0</v>
      </c>
      <c r="W1121" s="622">
        <v>0</v>
      </c>
      <c r="X1121" s="624">
        <v>0</v>
      </c>
      <c r="Y1121" s="622">
        <v>0</v>
      </c>
      <c r="Z1121" s="622" t="s">
        <v>101</v>
      </c>
      <c r="AA1121" s="622" t="s">
        <v>5289</v>
      </c>
      <c r="AB1121" s="622" t="s">
        <v>5289</v>
      </c>
      <c r="AC1121" s="131" t="s">
        <v>5289</v>
      </c>
      <c r="AD1121" s="131" t="s">
        <v>5289</v>
      </c>
      <c r="AE1121" s="131" t="s">
        <v>5289</v>
      </c>
      <c r="AF1121" s="133" t="s">
        <v>5289</v>
      </c>
    </row>
    <row r="1122" spans="1:38" ht="114.75" customHeight="1">
      <c r="A1122" s="639">
        <v>6</v>
      </c>
      <c r="B1122" s="121" t="s">
        <v>1701</v>
      </c>
      <c r="C1122" s="121" t="s">
        <v>3504</v>
      </c>
      <c r="D1122" s="627" t="s">
        <v>14246</v>
      </c>
      <c r="E1122" s="622" t="s">
        <v>40</v>
      </c>
      <c r="F1122" s="622" t="s">
        <v>101</v>
      </c>
      <c r="G1122" s="138"/>
      <c r="H1122" s="138"/>
      <c r="I1122" s="138"/>
      <c r="J1122" s="138"/>
      <c r="K1122" s="138"/>
      <c r="L1122" s="624" t="s">
        <v>51</v>
      </c>
      <c r="M1122" s="202"/>
      <c r="N1122" s="138"/>
      <c r="O1122" s="622">
        <v>0</v>
      </c>
      <c r="P1122" s="622">
        <v>0</v>
      </c>
      <c r="Q1122" s="622">
        <v>0</v>
      </c>
      <c r="R1122" s="622">
        <v>0</v>
      </c>
      <c r="S1122" s="622">
        <v>0</v>
      </c>
      <c r="T1122" s="622">
        <v>0</v>
      </c>
      <c r="U1122" s="622">
        <v>0</v>
      </c>
      <c r="V1122" s="622">
        <v>0</v>
      </c>
      <c r="W1122" s="622">
        <v>0</v>
      </c>
      <c r="X1122" s="624">
        <v>6</v>
      </c>
      <c r="Y1122" s="622">
        <v>0</v>
      </c>
      <c r="Z1122" s="622" t="s">
        <v>101</v>
      </c>
      <c r="AA1122" s="622" t="s">
        <v>5289</v>
      </c>
      <c r="AB1122" s="622" t="s">
        <v>5289</v>
      </c>
      <c r="AC1122" s="131" t="s">
        <v>5289</v>
      </c>
      <c r="AD1122" s="131" t="s">
        <v>5289</v>
      </c>
      <c r="AE1122" s="131" t="s">
        <v>5289</v>
      </c>
      <c r="AF1122" s="133" t="s">
        <v>5289</v>
      </c>
    </row>
    <row r="1123" spans="1:38" ht="127.5" customHeight="1">
      <c r="A1123" s="639">
        <v>7</v>
      </c>
      <c r="B1123" s="121" t="s">
        <v>3455</v>
      </c>
      <c r="C1123" s="121" t="s">
        <v>3504</v>
      </c>
      <c r="D1123" s="627" t="s">
        <v>14247</v>
      </c>
      <c r="E1123" s="622" t="s">
        <v>40</v>
      </c>
      <c r="F1123" s="622" t="s">
        <v>101</v>
      </c>
      <c r="G1123" s="138"/>
      <c r="H1123" s="138"/>
      <c r="I1123" s="138"/>
      <c r="J1123" s="138"/>
      <c r="K1123" s="138"/>
      <c r="L1123" s="624" t="s">
        <v>51</v>
      </c>
      <c r="M1123" s="202"/>
      <c r="N1123" s="138"/>
      <c r="O1123" s="622">
        <v>0</v>
      </c>
      <c r="P1123" s="622">
        <v>0</v>
      </c>
      <c r="Q1123" s="622">
        <v>0</v>
      </c>
      <c r="R1123" s="622">
        <v>0</v>
      </c>
      <c r="S1123" s="622">
        <v>0</v>
      </c>
      <c r="T1123" s="622">
        <v>0</v>
      </c>
      <c r="U1123" s="622">
        <v>0</v>
      </c>
      <c r="V1123" s="622">
        <v>0</v>
      </c>
      <c r="W1123" s="622">
        <v>0</v>
      </c>
      <c r="X1123" s="624">
        <v>160</v>
      </c>
      <c r="Y1123" s="622">
        <v>0</v>
      </c>
      <c r="Z1123" s="622" t="s">
        <v>101</v>
      </c>
      <c r="AA1123" s="622" t="s">
        <v>5289</v>
      </c>
      <c r="AB1123" s="622" t="s">
        <v>5289</v>
      </c>
      <c r="AC1123" s="131" t="s">
        <v>5289</v>
      </c>
      <c r="AD1123" s="131" t="s">
        <v>5289</v>
      </c>
      <c r="AE1123" s="131" t="s">
        <v>5289</v>
      </c>
      <c r="AF1123" s="133" t="s">
        <v>5289</v>
      </c>
    </row>
    <row r="1124" spans="1:38" ht="204">
      <c r="A1124" s="639">
        <v>8</v>
      </c>
      <c r="B1124" s="121" t="s">
        <v>582</v>
      </c>
      <c r="C1124" s="121" t="s">
        <v>3504</v>
      </c>
      <c r="D1124" s="627" t="s">
        <v>14248</v>
      </c>
      <c r="E1124" s="622" t="s">
        <v>40</v>
      </c>
      <c r="F1124" s="622" t="s">
        <v>3503</v>
      </c>
      <c r="G1124" s="622" t="s">
        <v>101</v>
      </c>
      <c r="H1124" s="138"/>
      <c r="I1124" s="138"/>
      <c r="J1124" s="138"/>
      <c r="K1124" s="138"/>
      <c r="L1124" s="624" t="s">
        <v>51</v>
      </c>
      <c r="M1124" s="202"/>
      <c r="N1124" s="138"/>
      <c r="O1124" s="622">
        <v>0</v>
      </c>
      <c r="P1124" s="622">
        <v>0</v>
      </c>
      <c r="Q1124" s="622">
        <v>0</v>
      </c>
      <c r="R1124" s="622">
        <v>0</v>
      </c>
      <c r="S1124" s="622">
        <v>0</v>
      </c>
      <c r="T1124" s="622">
        <v>0</v>
      </c>
      <c r="U1124" s="622">
        <v>0</v>
      </c>
      <c r="V1124" s="622">
        <v>0</v>
      </c>
      <c r="W1124" s="622">
        <v>0</v>
      </c>
      <c r="X1124" s="624">
        <v>0</v>
      </c>
      <c r="Y1124" s="622">
        <v>0</v>
      </c>
      <c r="Z1124" s="622" t="s">
        <v>101</v>
      </c>
      <c r="AA1124" s="622" t="s">
        <v>5289</v>
      </c>
      <c r="AB1124" s="622" t="s">
        <v>5289</v>
      </c>
      <c r="AC1124" s="131" t="s">
        <v>5289</v>
      </c>
      <c r="AD1124" s="131" t="s">
        <v>5289</v>
      </c>
      <c r="AE1124" s="131" t="s">
        <v>5289</v>
      </c>
      <c r="AF1124" s="133" t="s">
        <v>5289</v>
      </c>
    </row>
    <row r="1125" spans="1:38" s="11" customFormat="1" ht="15.75" customHeight="1" thickBot="1">
      <c r="A1125" s="256"/>
      <c r="B1125" s="625">
        <v>8</v>
      </c>
      <c r="C1125" s="625"/>
      <c r="D1125" s="625">
        <v>8</v>
      </c>
      <c r="E1125" s="625">
        <v>8</v>
      </c>
      <c r="F1125" s="625">
        <v>3</v>
      </c>
      <c r="G1125" s="625">
        <v>0</v>
      </c>
      <c r="H1125" s="625">
        <v>0</v>
      </c>
      <c r="I1125" s="625"/>
      <c r="J1125" s="625">
        <v>1</v>
      </c>
      <c r="K1125" s="625">
        <v>0</v>
      </c>
      <c r="L1125" s="625">
        <v>0</v>
      </c>
      <c r="M1125" s="199"/>
      <c r="N1125" s="625">
        <v>0</v>
      </c>
      <c r="O1125" s="625">
        <f t="shared" ref="O1125" si="240">SUM(O1117:O1124)</f>
        <v>0</v>
      </c>
      <c r="P1125" s="625">
        <f t="shared" ref="P1125:Q1125" si="241">SUM(P1117:P1124)</f>
        <v>0</v>
      </c>
      <c r="Q1125" s="625">
        <f t="shared" si="241"/>
        <v>0</v>
      </c>
      <c r="R1125" s="625">
        <f t="shared" ref="R1125" si="242">SUM(R1117:R1124)</f>
        <v>0</v>
      </c>
      <c r="S1125" s="625">
        <f t="shared" ref="S1125" si="243">SUM(S1117:S1124)</f>
        <v>0</v>
      </c>
      <c r="T1125" s="625">
        <f t="shared" ref="T1125:U1125" si="244">SUM(T1117:T1124)</f>
        <v>0</v>
      </c>
      <c r="U1125" s="625">
        <f t="shared" si="244"/>
        <v>0</v>
      </c>
      <c r="V1125" s="625">
        <f t="shared" ref="V1125:W1125" si="245">SUM(V1117:V1124)</f>
        <v>0</v>
      </c>
      <c r="W1125" s="625">
        <f t="shared" si="245"/>
        <v>0</v>
      </c>
      <c r="X1125" s="625">
        <f t="shared" ref="X1125:Y1125" si="246">SUM(X1117:X1124)</f>
        <v>665</v>
      </c>
      <c r="Y1125" s="625">
        <f t="shared" si="246"/>
        <v>0</v>
      </c>
      <c r="Z1125" s="625">
        <v>0</v>
      </c>
      <c r="AA1125" s="625">
        <v>1</v>
      </c>
      <c r="AB1125" s="625">
        <v>1</v>
      </c>
      <c r="AC1125" s="767"/>
      <c r="AD1125" s="767"/>
      <c r="AE1125" s="767"/>
      <c r="AF1125" s="768"/>
      <c r="AG1125" s="111"/>
      <c r="AH1125" s="111"/>
      <c r="AI1125" s="111"/>
      <c r="AJ1125" s="111"/>
      <c r="AK1125" s="111"/>
      <c r="AL1125" s="111"/>
    </row>
    <row r="1126" spans="1:38" ht="15.75" customHeight="1" thickBot="1">
      <c r="A1126" s="660" t="s">
        <v>222</v>
      </c>
      <c r="B1126" s="661"/>
      <c r="C1126" s="661"/>
      <c r="D1126" s="661"/>
      <c r="E1126" s="661"/>
      <c r="F1126" s="661"/>
      <c r="G1126" s="661"/>
      <c r="H1126" s="661"/>
      <c r="I1126" s="661"/>
      <c r="J1126" s="661"/>
      <c r="K1126" s="661"/>
      <c r="L1126" s="661"/>
      <c r="M1126" s="661"/>
      <c r="N1126" s="661"/>
      <c r="O1126" s="661"/>
      <c r="P1126" s="661"/>
      <c r="Q1126" s="661"/>
      <c r="R1126" s="661"/>
      <c r="S1126" s="661"/>
      <c r="T1126" s="661"/>
      <c r="U1126" s="661"/>
      <c r="V1126" s="661"/>
      <c r="W1126" s="661"/>
      <c r="X1126" s="661"/>
      <c r="Y1126" s="661"/>
      <c r="Z1126" s="661"/>
      <c r="AA1126" s="661"/>
      <c r="AB1126" s="661"/>
      <c r="AC1126" s="661"/>
      <c r="AD1126" s="661"/>
      <c r="AE1126" s="661"/>
      <c r="AF1126" s="662"/>
    </row>
    <row r="1127" spans="1:38" ht="267.75" customHeight="1">
      <c r="A1127" s="639">
        <v>1</v>
      </c>
      <c r="B1127" s="121" t="s">
        <v>1556</v>
      </c>
      <c r="C1127" s="121" t="s">
        <v>3509</v>
      </c>
      <c r="D1127" s="627" t="s">
        <v>14249</v>
      </c>
      <c r="E1127" s="622" t="s">
        <v>40</v>
      </c>
      <c r="F1127" s="622" t="s">
        <v>18738</v>
      </c>
      <c r="G1127" s="138"/>
      <c r="H1127" s="138"/>
      <c r="I1127" s="138"/>
      <c r="J1127" s="121" t="s">
        <v>5733</v>
      </c>
      <c r="K1127" s="624" t="s">
        <v>51</v>
      </c>
      <c r="L1127" s="624" t="s">
        <v>51</v>
      </c>
      <c r="M1127" s="202"/>
      <c r="N1127" s="138"/>
      <c r="O1127" s="624">
        <v>0</v>
      </c>
      <c r="P1127" s="624">
        <v>0</v>
      </c>
      <c r="Q1127" s="624">
        <v>0</v>
      </c>
      <c r="R1127" s="624">
        <v>0</v>
      </c>
      <c r="S1127" s="624">
        <v>0</v>
      </c>
      <c r="T1127" s="624">
        <v>0</v>
      </c>
      <c r="U1127" s="624">
        <v>0</v>
      </c>
      <c r="V1127" s="624">
        <v>0</v>
      </c>
      <c r="W1127" s="624">
        <v>0</v>
      </c>
      <c r="X1127" s="624">
        <v>31</v>
      </c>
      <c r="Y1127" s="624">
        <v>0</v>
      </c>
      <c r="Z1127" s="622" t="s">
        <v>101</v>
      </c>
      <c r="AA1127" s="121" t="s">
        <v>4956</v>
      </c>
      <c r="AB1127" s="121" t="s">
        <v>4957</v>
      </c>
      <c r="AC1127" s="138"/>
      <c r="AD1127" s="138"/>
      <c r="AE1127" s="152"/>
      <c r="AF1127" s="763"/>
    </row>
    <row r="1128" spans="1:38" ht="191.25">
      <c r="A1128" s="639">
        <v>2</v>
      </c>
      <c r="B1128" s="121" t="s">
        <v>1951</v>
      </c>
      <c r="C1128" s="121" t="s">
        <v>3509</v>
      </c>
      <c r="D1128" s="627" t="s">
        <v>14250</v>
      </c>
      <c r="E1128" s="622" t="s">
        <v>40</v>
      </c>
      <c r="F1128" s="622" t="s">
        <v>3508</v>
      </c>
      <c r="G1128" s="622" t="s">
        <v>101</v>
      </c>
      <c r="H1128" s="138"/>
      <c r="I1128" s="138"/>
      <c r="J1128" s="138"/>
      <c r="K1128" s="138"/>
      <c r="L1128" s="624" t="s">
        <v>51</v>
      </c>
      <c r="M1128" s="202"/>
      <c r="N1128" s="138"/>
      <c r="O1128" s="624">
        <v>0</v>
      </c>
      <c r="P1128" s="624">
        <v>0</v>
      </c>
      <c r="Q1128" s="624">
        <v>0</v>
      </c>
      <c r="R1128" s="624">
        <v>0</v>
      </c>
      <c r="S1128" s="624">
        <v>0</v>
      </c>
      <c r="T1128" s="624">
        <v>0</v>
      </c>
      <c r="U1128" s="624">
        <v>0</v>
      </c>
      <c r="V1128" s="624">
        <v>0</v>
      </c>
      <c r="W1128" s="624">
        <v>0</v>
      </c>
      <c r="X1128" s="624">
        <v>3</v>
      </c>
      <c r="Y1128" s="624">
        <v>0</v>
      </c>
      <c r="Z1128" s="622" t="s">
        <v>101</v>
      </c>
      <c r="AA1128" s="622" t="s">
        <v>5289</v>
      </c>
      <c r="AB1128" s="622" t="s">
        <v>5289</v>
      </c>
      <c r="AC1128" s="138"/>
      <c r="AD1128" s="138"/>
      <c r="AE1128" s="138"/>
      <c r="AF1128" s="278"/>
    </row>
    <row r="1129" spans="1:38" ht="191.25">
      <c r="A1129" s="639">
        <v>3</v>
      </c>
      <c r="B1129" s="121" t="s">
        <v>2039</v>
      </c>
      <c r="C1129" s="121" t="s">
        <v>3509</v>
      </c>
      <c r="D1129" s="627" t="s">
        <v>14251</v>
      </c>
      <c r="E1129" s="622" t="s">
        <v>40</v>
      </c>
      <c r="F1129" s="622" t="s">
        <v>3508</v>
      </c>
      <c r="G1129" s="622" t="s">
        <v>101</v>
      </c>
      <c r="H1129" s="138"/>
      <c r="I1129" s="138"/>
      <c r="J1129" s="138"/>
      <c r="K1129" s="138"/>
      <c r="L1129" s="624" t="s">
        <v>51</v>
      </c>
      <c r="M1129" s="202"/>
      <c r="N1129" s="138"/>
      <c r="O1129" s="624">
        <v>0</v>
      </c>
      <c r="P1129" s="624">
        <v>0</v>
      </c>
      <c r="Q1129" s="624">
        <v>0</v>
      </c>
      <c r="R1129" s="624">
        <v>0</v>
      </c>
      <c r="S1129" s="624">
        <v>0</v>
      </c>
      <c r="T1129" s="624">
        <v>0</v>
      </c>
      <c r="U1129" s="624">
        <v>0</v>
      </c>
      <c r="V1129" s="624">
        <v>0</v>
      </c>
      <c r="W1129" s="624">
        <v>0</v>
      </c>
      <c r="X1129" s="624">
        <v>109</v>
      </c>
      <c r="Y1129" s="624">
        <v>0</v>
      </c>
      <c r="Z1129" s="622" t="s">
        <v>101</v>
      </c>
      <c r="AA1129" s="622" t="s">
        <v>5289</v>
      </c>
      <c r="AB1129" s="622" t="s">
        <v>5289</v>
      </c>
      <c r="AC1129" s="138"/>
      <c r="AD1129" s="138"/>
      <c r="AE1129" s="138"/>
      <c r="AF1129" s="278"/>
    </row>
    <row r="1130" spans="1:38" ht="114.75" customHeight="1">
      <c r="A1130" s="639">
        <v>4</v>
      </c>
      <c r="B1130" s="121" t="s">
        <v>121</v>
      </c>
      <c r="C1130" s="121" t="s">
        <v>3509</v>
      </c>
      <c r="D1130" s="627" t="s">
        <v>16080</v>
      </c>
      <c r="E1130" s="622" t="s">
        <v>40</v>
      </c>
      <c r="F1130" s="138"/>
      <c r="G1130" s="138"/>
      <c r="H1130" s="138"/>
      <c r="I1130" s="138"/>
      <c r="J1130" s="138"/>
      <c r="K1130" s="138"/>
      <c r="L1130" s="624" t="s">
        <v>51</v>
      </c>
      <c r="M1130" s="202"/>
      <c r="N1130" s="138"/>
      <c r="O1130" s="624">
        <v>0</v>
      </c>
      <c r="P1130" s="624">
        <v>0</v>
      </c>
      <c r="Q1130" s="624">
        <v>0</v>
      </c>
      <c r="R1130" s="624">
        <v>0</v>
      </c>
      <c r="S1130" s="624">
        <v>0</v>
      </c>
      <c r="T1130" s="624">
        <v>0</v>
      </c>
      <c r="U1130" s="624">
        <v>0</v>
      </c>
      <c r="V1130" s="624">
        <v>0</v>
      </c>
      <c r="W1130" s="624">
        <v>0</v>
      </c>
      <c r="X1130" s="624">
        <v>0</v>
      </c>
      <c r="Y1130" s="624">
        <v>0</v>
      </c>
      <c r="Z1130" s="622" t="s">
        <v>101</v>
      </c>
      <c r="AA1130" s="622" t="s">
        <v>5289</v>
      </c>
      <c r="AB1130" s="622" t="s">
        <v>5289</v>
      </c>
      <c r="AC1130" s="138"/>
      <c r="AD1130" s="138"/>
      <c r="AE1130" s="138"/>
      <c r="AF1130" s="278"/>
    </row>
    <row r="1131" spans="1:38" ht="140.25" customHeight="1">
      <c r="A1131" s="639">
        <v>5</v>
      </c>
      <c r="B1131" s="121" t="s">
        <v>2387</v>
      </c>
      <c r="C1131" s="121" t="s">
        <v>3509</v>
      </c>
      <c r="D1131" s="627" t="s">
        <v>16081</v>
      </c>
      <c r="E1131" s="622" t="s">
        <v>40</v>
      </c>
      <c r="F1131" s="138"/>
      <c r="G1131" s="138"/>
      <c r="H1131" s="138"/>
      <c r="I1131" s="138"/>
      <c r="J1131" s="138"/>
      <c r="K1131" s="138"/>
      <c r="L1131" s="624" t="s">
        <v>51</v>
      </c>
      <c r="M1131" s="202"/>
      <c r="N1131" s="138"/>
      <c r="O1131" s="624">
        <v>0</v>
      </c>
      <c r="P1131" s="624">
        <v>0</v>
      </c>
      <c r="Q1131" s="624">
        <v>0</v>
      </c>
      <c r="R1131" s="624">
        <v>0</v>
      </c>
      <c r="S1131" s="624">
        <v>0</v>
      </c>
      <c r="T1131" s="624">
        <v>0</v>
      </c>
      <c r="U1131" s="624">
        <v>0</v>
      </c>
      <c r="V1131" s="624">
        <v>0</v>
      </c>
      <c r="W1131" s="624">
        <v>0</v>
      </c>
      <c r="X1131" s="624">
        <v>0</v>
      </c>
      <c r="Y1131" s="624">
        <v>0</v>
      </c>
      <c r="Z1131" s="622" t="s">
        <v>101</v>
      </c>
      <c r="AA1131" s="622" t="s">
        <v>5289</v>
      </c>
      <c r="AB1131" s="622" t="s">
        <v>5289</v>
      </c>
      <c r="AC1131" s="138"/>
      <c r="AD1131" s="138"/>
      <c r="AE1131" s="138"/>
      <c r="AF1131" s="278"/>
    </row>
    <row r="1132" spans="1:38" ht="114.75" customHeight="1">
      <c r="A1132" s="639">
        <v>6</v>
      </c>
      <c r="B1132" s="121" t="s">
        <v>1701</v>
      </c>
      <c r="C1132" s="121" t="s">
        <v>3509</v>
      </c>
      <c r="D1132" s="627" t="s">
        <v>16082</v>
      </c>
      <c r="E1132" s="622" t="s">
        <v>40</v>
      </c>
      <c r="F1132" s="138"/>
      <c r="G1132" s="138"/>
      <c r="H1132" s="138"/>
      <c r="I1132" s="138"/>
      <c r="J1132" s="138"/>
      <c r="K1132" s="138"/>
      <c r="L1132" s="624" t="s">
        <v>51</v>
      </c>
      <c r="M1132" s="202"/>
      <c r="N1132" s="138"/>
      <c r="O1132" s="624">
        <v>0</v>
      </c>
      <c r="P1132" s="624">
        <v>0</v>
      </c>
      <c r="Q1132" s="624">
        <v>0</v>
      </c>
      <c r="R1132" s="624">
        <v>0</v>
      </c>
      <c r="S1132" s="624">
        <v>0</v>
      </c>
      <c r="T1132" s="624">
        <v>0</v>
      </c>
      <c r="U1132" s="624">
        <v>0</v>
      </c>
      <c r="V1132" s="624">
        <v>0</v>
      </c>
      <c r="W1132" s="624">
        <v>0</v>
      </c>
      <c r="X1132" s="624">
        <v>6</v>
      </c>
      <c r="Y1132" s="624">
        <v>0</v>
      </c>
      <c r="Z1132" s="622" t="s">
        <v>101</v>
      </c>
      <c r="AA1132" s="622" t="s">
        <v>5289</v>
      </c>
      <c r="AB1132" s="622" t="s">
        <v>5289</v>
      </c>
      <c r="AC1132" s="138"/>
      <c r="AD1132" s="138"/>
      <c r="AE1132" s="138"/>
      <c r="AF1132" s="278"/>
    </row>
    <row r="1133" spans="1:38" ht="127.5" customHeight="1">
      <c r="A1133" s="639">
        <v>7</v>
      </c>
      <c r="B1133" s="121" t="s">
        <v>3455</v>
      </c>
      <c r="C1133" s="121" t="s">
        <v>3509</v>
      </c>
      <c r="D1133" s="627" t="s">
        <v>16083</v>
      </c>
      <c r="E1133" s="622" t="s">
        <v>40</v>
      </c>
      <c r="F1133" s="138"/>
      <c r="G1133" s="138"/>
      <c r="H1133" s="138"/>
      <c r="I1133" s="138"/>
      <c r="J1133" s="138"/>
      <c r="K1133" s="138"/>
      <c r="L1133" s="624" t="s">
        <v>51</v>
      </c>
      <c r="M1133" s="202"/>
      <c r="N1133" s="138"/>
      <c r="O1133" s="624">
        <v>0</v>
      </c>
      <c r="P1133" s="624">
        <v>0</v>
      </c>
      <c r="Q1133" s="624">
        <v>0</v>
      </c>
      <c r="R1133" s="624">
        <v>0</v>
      </c>
      <c r="S1133" s="624">
        <v>0</v>
      </c>
      <c r="T1133" s="624">
        <v>0</v>
      </c>
      <c r="U1133" s="624">
        <v>0</v>
      </c>
      <c r="V1133" s="624">
        <v>0</v>
      </c>
      <c r="W1133" s="624">
        <v>0</v>
      </c>
      <c r="X1133" s="624">
        <v>20</v>
      </c>
      <c r="Y1133" s="624">
        <v>0</v>
      </c>
      <c r="Z1133" s="622" t="s">
        <v>101</v>
      </c>
      <c r="AA1133" s="622" t="s">
        <v>5289</v>
      </c>
      <c r="AB1133" s="622" t="s">
        <v>5289</v>
      </c>
      <c r="AC1133" s="138"/>
      <c r="AD1133" s="138"/>
      <c r="AE1133" s="138"/>
      <c r="AF1133" s="278"/>
    </row>
    <row r="1134" spans="1:38" ht="191.25">
      <c r="A1134" s="639">
        <v>8</v>
      </c>
      <c r="B1134" s="121" t="s">
        <v>582</v>
      </c>
      <c r="C1134" s="121" t="s">
        <v>3509</v>
      </c>
      <c r="D1134" s="627" t="s">
        <v>16084</v>
      </c>
      <c r="E1134" s="622" t="s">
        <v>40</v>
      </c>
      <c r="F1134" s="622" t="s">
        <v>3508</v>
      </c>
      <c r="G1134" s="622" t="s">
        <v>101</v>
      </c>
      <c r="H1134" s="138"/>
      <c r="I1134" s="138"/>
      <c r="J1134" s="138"/>
      <c r="K1134" s="138"/>
      <c r="L1134" s="624" t="s">
        <v>51</v>
      </c>
      <c r="M1134" s="202"/>
      <c r="N1134" s="138"/>
      <c r="O1134" s="624">
        <v>0</v>
      </c>
      <c r="P1134" s="624">
        <v>0</v>
      </c>
      <c r="Q1134" s="624">
        <v>0</v>
      </c>
      <c r="R1134" s="624">
        <v>0</v>
      </c>
      <c r="S1134" s="624">
        <v>0</v>
      </c>
      <c r="T1134" s="624">
        <v>0</v>
      </c>
      <c r="U1134" s="624">
        <v>0</v>
      </c>
      <c r="V1134" s="624">
        <v>0</v>
      </c>
      <c r="W1134" s="624">
        <v>0</v>
      </c>
      <c r="X1134" s="624">
        <v>0</v>
      </c>
      <c r="Y1134" s="624">
        <v>0</v>
      </c>
      <c r="Z1134" s="622" t="s">
        <v>101</v>
      </c>
      <c r="AA1134" s="622" t="s">
        <v>5289</v>
      </c>
      <c r="AB1134" s="622" t="s">
        <v>5289</v>
      </c>
      <c r="AC1134" s="138"/>
      <c r="AD1134" s="138"/>
      <c r="AE1134" s="138"/>
      <c r="AF1134" s="278"/>
    </row>
    <row r="1135" spans="1:38" s="11" customFormat="1" ht="15.75" customHeight="1" thickBot="1">
      <c r="A1135" s="256"/>
      <c r="B1135" s="625">
        <v>8</v>
      </c>
      <c r="C1135" s="625"/>
      <c r="D1135" s="625">
        <v>8</v>
      </c>
      <c r="E1135" s="625">
        <v>8</v>
      </c>
      <c r="F1135" s="625">
        <v>3</v>
      </c>
      <c r="G1135" s="625">
        <v>0</v>
      </c>
      <c r="H1135" s="625">
        <v>0</v>
      </c>
      <c r="I1135" s="625"/>
      <c r="J1135" s="625">
        <v>1</v>
      </c>
      <c r="K1135" s="625">
        <v>0</v>
      </c>
      <c r="L1135" s="625">
        <v>0</v>
      </c>
      <c r="M1135" s="199"/>
      <c r="N1135" s="625">
        <v>0</v>
      </c>
      <c r="O1135" s="625">
        <f t="shared" ref="O1135" si="247">SUM(O1127:O1134)</f>
        <v>0</v>
      </c>
      <c r="P1135" s="625">
        <f t="shared" ref="P1135:Q1135" si="248">SUM(P1127:P1134)</f>
        <v>0</v>
      </c>
      <c r="Q1135" s="625">
        <f t="shared" si="248"/>
        <v>0</v>
      </c>
      <c r="R1135" s="625">
        <f t="shared" ref="R1135" si="249">SUM(R1127:R1134)</f>
        <v>0</v>
      </c>
      <c r="S1135" s="625">
        <f t="shared" ref="S1135" si="250">SUM(S1127:S1134)</f>
        <v>0</v>
      </c>
      <c r="T1135" s="625">
        <f t="shared" ref="T1135:U1135" si="251">SUM(T1127:T1134)</f>
        <v>0</v>
      </c>
      <c r="U1135" s="625">
        <f t="shared" si="251"/>
        <v>0</v>
      </c>
      <c r="V1135" s="625">
        <f t="shared" ref="V1135:W1135" si="252">SUM(V1127:V1134)</f>
        <v>0</v>
      </c>
      <c r="W1135" s="625">
        <f t="shared" si="252"/>
        <v>0</v>
      </c>
      <c r="X1135" s="625">
        <f t="shared" ref="X1135:Y1135" si="253">SUM(X1127:X1134)</f>
        <v>169</v>
      </c>
      <c r="Y1135" s="625">
        <f t="shared" si="253"/>
        <v>0</v>
      </c>
      <c r="Z1135" s="625">
        <v>0</v>
      </c>
      <c r="AA1135" s="625">
        <v>1</v>
      </c>
      <c r="AB1135" s="625">
        <v>1</v>
      </c>
      <c r="AC1135" s="767"/>
      <c r="AD1135" s="767"/>
      <c r="AE1135" s="767"/>
      <c r="AF1135" s="768"/>
      <c r="AG1135" s="111"/>
      <c r="AH1135" s="111"/>
      <c r="AI1135" s="111"/>
      <c r="AJ1135" s="111"/>
      <c r="AK1135" s="111"/>
      <c r="AL1135" s="111"/>
    </row>
    <row r="1136" spans="1:38" ht="15.75" customHeight="1" thickBot="1">
      <c r="A1136" s="660" t="s">
        <v>223</v>
      </c>
      <c r="B1136" s="661"/>
      <c r="C1136" s="661"/>
      <c r="D1136" s="661"/>
      <c r="E1136" s="661"/>
      <c r="F1136" s="661"/>
      <c r="G1136" s="661"/>
      <c r="H1136" s="661"/>
      <c r="I1136" s="661"/>
      <c r="J1136" s="661"/>
      <c r="K1136" s="661"/>
      <c r="L1136" s="661"/>
      <c r="M1136" s="661"/>
      <c r="N1136" s="661"/>
      <c r="O1136" s="661"/>
      <c r="P1136" s="661"/>
      <c r="Q1136" s="661"/>
      <c r="R1136" s="661"/>
      <c r="S1136" s="661"/>
      <c r="T1136" s="661"/>
      <c r="U1136" s="661"/>
      <c r="V1136" s="661"/>
      <c r="W1136" s="661"/>
      <c r="X1136" s="661"/>
      <c r="Y1136" s="661"/>
      <c r="Z1136" s="661"/>
      <c r="AA1136" s="661"/>
      <c r="AB1136" s="661"/>
      <c r="AC1136" s="661"/>
      <c r="AD1136" s="661"/>
      <c r="AE1136" s="661"/>
      <c r="AF1136" s="662"/>
    </row>
    <row r="1137" spans="1:38" ht="265.5" customHeight="1">
      <c r="A1137" s="639">
        <v>1</v>
      </c>
      <c r="B1137" s="121" t="s">
        <v>1556</v>
      </c>
      <c r="C1137" s="121" t="s">
        <v>3514</v>
      </c>
      <c r="D1137" s="627" t="s">
        <v>14252</v>
      </c>
      <c r="E1137" s="622" t="s">
        <v>40</v>
      </c>
      <c r="F1137" s="622" t="s">
        <v>18738</v>
      </c>
      <c r="G1137" s="138"/>
      <c r="H1137" s="138"/>
      <c r="I1137" s="138"/>
      <c r="J1137" s="121" t="s">
        <v>18619</v>
      </c>
      <c r="K1137" s="624" t="s">
        <v>51</v>
      </c>
      <c r="L1137" s="624" t="s">
        <v>51</v>
      </c>
      <c r="M1137" s="202"/>
      <c r="N1137" s="138"/>
      <c r="O1137" s="622">
        <v>0</v>
      </c>
      <c r="P1137" s="622">
        <v>0</v>
      </c>
      <c r="Q1137" s="622">
        <v>0</v>
      </c>
      <c r="R1137" s="622">
        <v>0</v>
      </c>
      <c r="S1137" s="622">
        <v>0</v>
      </c>
      <c r="T1137" s="622">
        <v>0</v>
      </c>
      <c r="U1137" s="622">
        <v>0</v>
      </c>
      <c r="V1137" s="622">
        <v>0</v>
      </c>
      <c r="W1137" s="622">
        <v>0</v>
      </c>
      <c r="X1137" s="624">
        <v>88</v>
      </c>
      <c r="Y1137" s="622">
        <v>0</v>
      </c>
      <c r="Z1137" s="622" t="s">
        <v>101</v>
      </c>
      <c r="AA1137" s="121" t="s">
        <v>4958</v>
      </c>
      <c r="AB1137" s="121" t="s">
        <v>4959</v>
      </c>
      <c r="AC1137" s="84" t="s">
        <v>3511</v>
      </c>
      <c r="AD1137" s="84" t="s">
        <v>1025</v>
      </c>
      <c r="AE1137" s="84" t="s">
        <v>3512</v>
      </c>
      <c r="AF1137" s="85" t="s">
        <v>3513</v>
      </c>
    </row>
    <row r="1138" spans="1:38" ht="204">
      <c r="A1138" s="639">
        <v>2</v>
      </c>
      <c r="B1138" s="121" t="s">
        <v>1951</v>
      </c>
      <c r="C1138" s="121" t="s">
        <v>3514</v>
      </c>
      <c r="D1138" s="627" t="s">
        <v>14253</v>
      </c>
      <c r="E1138" s="622" t="s">
        <v>40</v>
      </c>
      <c r="F1138" s="622" t="s">
        <v>3510</v>
      </c>
      <c r="G1138" s="622" t="s">
        <v>101</v>
      </c>
      <c r="H1138" s="138"/>
      <c r="I1138" s="138"/>
      <c r="J1138" s="138"/>
      <c r="K1138" s="138"/>
      <c r="L1138" s="624" t="s">
        <v>51</v>
      </c>
      <c r="M1138" s="202"/>
      <c r="N1138" s="138"/>
      <c r="O1138" s="622">
        <v>0</v>
      </c>
      <c r="P1138" s="622">
        <v>0</v>
      </c>
      <c r="Q1138" s="622">
        <v>0</v>
      </c>
      <c r="R1138" s="622">
        <v>0</v>
      </c>
      <c r="S1138" s="622">
        <v>0</v>
      </c>
      <c r="T1138" s="622">
        <v>0</v>
      </c>
      <c r="U1138" s="622">
        <v>0</v>
      </c>
      <c r="V1138" s="622">
        <v>0</v>
      </c>
      <c r="W1138" s="622">
        <v>0</v>
      </c>
      <c r="X1138" s="624">
        <v>8</v>
      </c>
      <c r="Y1138" s="622">
        <v>0</v>
      </c>
      <c r="Z1138" s="622" t="s">
        <v>101</v>
      </c>
      <c r="AA1138" s="622" t="s">
        <v>5289</v>
      </c>
      <c r="AB1138" s="622" t="s">
        <v>5289</v>
      </c>
      <c r="AC1138" s="131" t="s">
        <v>5289</v>
      </c>
      <c r="AD1138" s="131" t="s">
        <v>5289</v>
      </c>
      <c r="AE1138" s="131" t="s">
        <v>5289</v>
      </c>
      <c r="AF1138" s="133" t="s">
        <v>5289</v>
      </c>
    </row>
    <row r="1139" spans="1:38" ht="204">
      <c r="A1139" s="639">
        <v>3</v>
      </c>
      <c r="B1139" s="121" t="s">
        <v>2039</v>
      </c>
      <c r="C1139" s="121" t="s">
        <v>3514</v>
      </c>
      <c r="D1139" s="627" t="s">
        <v>14254</v>
      </c>
      <c r="E1139" s="622" t="s">
        <v>40</v>
      </c>
      <c r="F1139" s="622" t="s">
        <v>3510</v>
      </c>
      <c r="G1139" s="622" t="s">
        <v>101</v>
      </c>
      <c r="H1139" s="138"/>
      <c r="I1139" s="138"/>
      <c r="J1139" s="138"/>
      <c r="K1139" s="138"/>
      <c r="L1139" s="624" t="s">
        <v>51</v>
      </c>
      <c r="M1139" s="202"/>
      <c r="N1139" s="138"/>
      <c r="O1139" s="622">
        <v>0</v>
      </c>
      <c r="P1139" s="622">
        <v>0</v>
      </c>
      <c r="Q1139" s="622">
        <v>0</v>
      </c>
      <c r="R1139" s="622">
        <v>0</v>
      </c>
      <c r="S1139" s="622">
        <v>0</v>
      </c>
      <c r="T1139" s="622">
        <v>0</v>
      </c>
      <c r="U1139" s="622">
        <v>0</v>
      </c>
      <c r="V1139" s="622">
        <v>0</v>
      </c>
      <c r="W1139" s="622">
        <v>0</v>
      </c>
      <c r="X1139" s="624">
        <v>312</v>
      </c>
      <c r="Y1139" s="622">
        <v>0</v>
      </c>
      <c r="Z1139" s="622" t="s">
        <v>101</v>
      </c>
      <c r="AA1139" s="622" t="s">
        <v>5289</v>
      </c>
      <c r="AB1139" s="622" t="s">
        <v>5289</v>
      </c>
      <c r="AC1139" s="131" t="s">
        <v>5289</v>
      </c>
      <c r="AD1139" s="131" t="s">
        <v>5289</v>
      </c>
      <c r="AE1139" s="131" t="s">
        <v>5289</v>
      </c>
      <c r="AF1139" s="133" t="s">
        <v>5289</v>
      </c>
    </row>
    <row r="1140" spans="1:38" ht="114.75">
      <c r="A1140" s="639">
        <v>4</v>
      </c>
      <c r="B1140" s="121" t="s">
        <v>121</v>
      </c>
      <c r="C1140" s="121" t="s">
        <v>3514</v>
      </c>
      <c r="D1140" s="627" t="s">
        <v>14255</v>
      </c>
      <c r="E1140" s="622" t="s">
        <v>40</v>
      </c>
      <c r="F1140" s="138"/>
      <c r="G1140" s="138"/>
      <c r="H1140" s="138"/>
      <c r="I1140" s="138"/>
      <c r="J1140" s="138"/>
      <c r="K1140" s="138"/>
      <c r="L1140" s="624" t="s">
        <v>51</v>
      </c>
      <c r="M1140" s="202"/>
      <c r="N1140" s="138"/>
      <c r="O1140" s="622">
        <v>0</v>
      </c>
      <c r="P1140" s="622">
        <v>0</v>
      </c>
      <c r="Q1140" s="622">
        <v>0</v>
      </c>
      <c r="R1140" s="622">
        <v>0</v>
      </c>
      <c r="S1140" s="622">
        <v>0</v>
      </c>
      <c r="T1140" s="622">
        <v>0</v>
      </c>
      <c r="U1140" s="622">
        <v>0</v>
      </c>
      <c r="V1140" s="622">
        <v>0</v>
      </c>
      <c r="W1140" s="622">
        <v>0</v>
      </c>
      <c r="X1140" s="624">
        <v>3</v>
      </c>
      <c r="Y1140" s="622">
        <v>0</v>
      </c>
      <c r="Z1140" s="622" t="s">
        <v>101</v>
      </c>
      <c r="AA1140" s="622" t="s">
        <v>5289</v>
      </c>
      <c r="AB1140" s="622" t="s">
        <v>5289</v>
      </c>
      <c r="AC1140" s="131" t="s">
        <v>5289</v>
      </c>
      <c r="AD1140" s="131" t="s">
        <v>5289</v>
      </c>
      <c r="AE1140" s="131" t="s">
        <v>5289</v>
      </c>
      <c r="AF1140" s="133" t="s">
        <v>5289</v>
      </c>
    </row>
    <row r="1141" spans="1:38" ht="140.25">
      <c r="A1141" s="639">
        <v>5</v>
      </c>
      <c r="B1141" s="121" t="s">
        <v>2387</v>
      </c>
      <c r="C1141" s="121" t="s">
        <v>3514</v>
      </c>
      <c r="D1141" s="627" t="s">
        <v>14256</v>
      </c>
      <c r="E1141" s="622" t="s">
        <v>40</v>
      </c>
      <c r="F1141" s="138"/>
      <c r="G1141" s="138"/>
      <c r="H1141" s="138"/>
      <c r="I1141" s="138"/>
      <c r="J1141" s="138"/>
      <c r="K1141" s="138"/>
      <c r="L1141" s="624" t="s">
        <v>51</v>
      </c>
      <c r="M1141" s="202"/>
      <c r="N1141" s="138"/>
      <c r="O1141" s="622">
        <v>0</v>
      </c>
      <c r="P1141" s="622">
        <v>0</v>
      </c>
      <c r="Q1141" s="622">
        <v>0</v>
      </c>
      <c r="R1141" s="622">
        <v>0</v>
      </c>
      <c r="S1141" s="622">
        <v>0</v>
      </c>
      <c r="T1141" s="622">
        <v>0</v>
      </c>
      <c r="U1141" s="622">
        <v>0</v>
      </c>
      <c r="V1141" s="622">
        <v>0</v>
      </c>
      <c r="W1141" s="622">
        <v>0</v>
      </c>
      <c r="X1141" s="624">
        <v>0</v>
      </c>
      <c r="Y1141" s="622">
        <v>0</v>
      </c>
      <c r="Z1141" s="622" t="s">
        <v>101</v>
      </c>
      <c r="AA1141" s="622" t="s">
        <v>5289</v>
      </c>
      <c r="AB1141" s="622" t="s">
        <v>5289</v>
      </c>
      <c r="AC1141" s="131" t="s">
        <v>5289</v>
      </c>
      <c r="AD1141" s="131" t="s">
        <v>5289</v>
      </c>
      <c r="AE1141" s="131" t="s">
        <v>5289</v>
      </c>
      <c r="AF1141" s="133" t="s">
        <v>5289</v>
      </c>
    </row>
    <row r="1142" spans="1:38" ht="114.75">
      <c r="A1142" s="639">
        <v>6</v>
      </c>
      <c r="B1142" s="121" t="s">
        <v>1701</v>
      </c>
      <c r="C1142" s="121" t="s">
        <v>3514</v>
      </c>
      <c r="D1142" s="627" t="s">
        <v>14257</v>
      </c>
      <c r="E1142" s="622" t="s">
        <v>40</v>
      </c>
      <c r="F1142" s="138"/>
      <c r="G1142" s="138"/>
      <c r="H1142" s="138"/>
      <c r="I1142" s="138"/>
      <c r="J1142" s="138"/>
      <c r="K1142" s="138"/>
      <c r="L1142" s="624" t="s">
        <v>51</v>
      </c>
      <c r="M1142" s="202"/>
      <c r="N1142" s="138"/>
      <c r="O1142" s="622">
        <v>0</v>
      </c>
      <c r="P1142" s="622">
        <v>0</v>
      </c>
      <c r="Q1142" s="622">
        <v>0</v>
      </c>
      <c r="R1142" s="622">
        <v>0</v>
      </c>
      <c r="S1142" s="622">
        <v>0</v>
      </c>
      <c r="T1142" s="622">
        <v>0</v>
      </c>
      <c r="U1142" s="622">
        <v>0</v>
      </c>
      <c r="V1142" s="622">
        <v>0</v>
      </c>
      <c r="W1142" s="622">
        <v>0</v>
      </c>
      <c r="X1142" s="624">
        <v>14</v>
      </c>
      <c r="Y1142" s="622">
        <v>0</v>
      </c>
      <c r="Z1142" s="622" t="s">
        <v>101</v>
      </c>
      <c r="AA1142" s="622" t="s">
        <v>5289</v>
      </c>
      <c r="AB1142" s="622" t="s">
        <v>5289</v>
      </c>
      <c r="AC1142" s="131" t="s">
        <v>5289</v>
      </c>
      <c r="AD1142" s="131" t="s">
        <v>5289</v>
      </c>
      <c r="AE1142" s="131" t="s">
        <v>5289</v>
      </c>
      <c r="AF1142" s="133" t="s">
        <v>5289</v>
      </c>
    </row>
    <row r="1143" spans="1:38" ht="127.5">
      <c r="A1143" s="639">
        <v>7</v>
      </c>
      <c r="B1143" s="121" t="s">
        <v>3455</v>
      </c>
      <c r="C1143" s="121" t="s">
        <v>3514</v>
      </c>
      <c r="D1143" s="627" t="s">
        <v>14258</v>
      </c>
      <c r="E1143" s="622" t="s">
        <v>40</v>
      </c>
      <c r="F1143" s="138"/>
      <c r="G1143" s="138"/>
      <c r="H1143" s="138"/>
      <c r="I1143" s="138"/>
      <c r="J1143" s="138"/>
      <c r="K1143" s="138"/>
      <c r="L1143" s="624" t="s">
        <v>51</v>
      </c>
      <c r="M1143" s="202"/>
      <c r="N1143" s="138"/>
      <c r="O1143" s="622">
        <v>0</v>
      </c>
      <c r="P1143" s="622">
        <v>0</v>
      </c>
      <c r="Q1143" s="622">
        <v>0</v>
      </c>
      <c r="R1143" s="622">
        <v>0</v>
      </c>
      <c r="S1143" s="622">
        <v>0</v>
      </c>
      <c r="T1143" s="622">
        <v>0</v>
      </c>
      <c r="U1143" s="622">
        <v>0</v>
      </c>
      <c r="V1143" s="622">
        <v>0</v>
      </c>
      <c r="W1143" s="622">
        <v>0</v>
      </c>
      <c r="X1143" s="624">
        <v>47</v>
      </c>
      <c r="Y1143" s="622">
        <v>0</v>
      </c>
      <c r="Z1143" s="622" t="s">
        <v>101</v>
      </c>
      <c r="AA1143" s="622" t="s">
        <v>5289</v>
      </c>
      <c r="AB1143" s="622" t="s">
        <v>5289</v>
      </c>
      <c r="AC1143" s="131" t="s">
        <v>5289</v>
      </c>
      <c r="AD1143" s="131" t="s">
        <v>5289</v>
      </c>
      <c r="AE1143" s="131" t="s">
        <v>5289</v>
      </c>
      <c r="AF1143" s="133" t="s">
        <v>5289</v>
      </c>
    </row>
    <row r="1144" spans="1:38" ht="204">
      <c r="A1144" s="639">
        <v>8</v>
      </c>
      <c r="B1144" s="121" t="s">
        <v>582</v>
      </c>
      <c r="C1144" s="121" t="s">
        <v>3514</v>
      </c>
      <c r="D1144" s="627" t="s">
        <v>14259</v>
      </c>
      <c r="E1144" s="622" t="s">
        <v>40</v>
      </c>
      <c r="F1144" s="622" t="s">
        <v>3510</v>
      </c>
      <c r="G1144" s="622" t="s">
        <v>101</v>
      </c>
      <c r="H1144" s="138"/>
      <c r="I1144" s="138"/>
      <c r="J1144" s="138"/>
      <c r="K1144" s="138"/>
      <c r="L1144" s="624" t="s">
        <v>51</v>
      </c>
      <c r="M1144" s="202"/>
      <c r="N1144" s="138"/>
      <c r="O1144" s="622">
        <v>0</v>
      </c>
      <c r="P1144" s="622">
        <v>0</v>
      </c>
      <c r="Q1144" s="622">
        <v>0</v>
      </c>
      <c r="R1144" s="622">
        <v>0</v>
      </c>
      <c r="S1144" s="622">
        <v>0</v>
      </c>
      <c r="T1144" s="622">
        <v>0</v>
      </c>
      <c r="U1144" s="622">
        <v>0</v>
      </c>
      <c r="V1144" s="622">
        <v>0</v>
      </c>
      <c r="W1144" s="622">
        <v>0</v>
      </c>
      <c r="X1144" s="624">
        <v>0</v>
      </c>
      <c r="Y1144" s="622">
        <v>0</v>
      </c>
      <c r="Z1144" s="622" t="s">
        <v>101</v>
      </c>
      <c r="AA1144" s="622" t="s">
        <v>5289</v>
      </c>
      <c r="AB1144" s="622" t="s">
        <v>5289</v>
      </c>
      <c r="AC1144" s="131" t="s">
        <v>5289</v>
      </c>
      <c r="AD1144" s="131" t="s">
        <v>5289</v>
      </c>
      <c r="AE1144" s="131" t="s">
        <v>5289</v>
      </c>
      <c r="AF1144" s="133" t="s">
        <v>5289</v>
      </c>
    </row>
    <row r="1145" spans="1:38" s="11" customFormat="1" ht="15.75" customHeight="1" thickBot="1">
      <c r="A1145" s="256"/>
      <c r="B1145" s="625">
        <v>8</v>
      </c>
      <c r="C1145" s="625"/>
      <c r="D1145" s="625">
        <v>8</v>
      </c>
      <c r="E1145" s="625">
        <v>8</v>
      </c>
      <c r="F1145" s="625">
        <v>3</v>
      </c>
      <c r="G1145" s="625">
        <v>0</v>
      </c>
      <c r="H1145" s="625">
        <v>0</v>
      </c>
      <c r="I1145" s="625"/>
      <c r="J1145" s="625">
        <v>1</v>
      </c>
      <c r="K1145" s="625">
        <v>0</v>
      </c>
      <c r="L1145" s="625">
        <v>0</v>
      </c>
      <c r="M1145" s="199"/>
      <c r="N1145" s="625">
        <v>0</v>
      </c>
      <c r="O1145" s="625">
        <f t="shared" ref="O1145" si="254">SUM(O1137:O1144)</f>
        <v>0</v>
      </c>
      <c r="P1145" s="625">
        <f t="shared" ref="P1145:Q1145" si="255">SUM(P1137:P1144)</f>
        <v>0</v>
      </c>
      <c r="Q1145" s="625">
        <f t="shared" si="255"/>
        <v>0</v>
      </c>
      <c r="R1145" s="625">
        <f t="shared" ref="R1145" si="256">SUM(R1137:R1144)</f>
        <v>0</v>
      </c>
      <c r="S1145" s="625">
        <f t="shared" ref="S1145" si="257">SUM(S1137:S1144)</f>
        <v>0</v>
      </c>
      <c r="T1145" s="625">
        <f t="shared" ref="T1145:U1145" si="258">SUM(T1137:T1144)</f>
        <v>0</v>
      </c>
      <c r="U1145" s="625">
        <f t="shared" si="258"/>
        <v>0</v>
      </c>
      <c r="V1145" s="625">
        <f t="shared" ref="V1145:W1145" si="259">SUM(V1137:V1144)</f>
        <v>0</v>
      </c>
      <c r="W1145" s="625">
        <f t="shared" si="259"/>
        <v>0</v>
      </c>
      <c r="X1145" s="625">
        <f t="shared" ref="X1145:Y1145" si="260">SUM(X1137:X1144)</f>
        <v>472</v>
      </c>
      <c r="Y1145" s="625">
        <f t="shared" si="260"/>
        <v>0</v>
      </c>
      <c r="Z1145" s="625">
        <v>0</v>
      </c>
      <c r="AA1145" s="625">
        <v>1</v>
      </c>
      <c r="AB1145" s="625">
        <v>1</v>
      </c>
      <c r="AC1145" s="767"/>
      <c r="AD1145" s="767"/>
      <c r="AE1145" s="767"/>
      <c r="AF1145" s="768"/>
      <c r="AG1145" s="111"/>
      <c r="AH1145" s="111"/>
      <c r="AI1145" s="111"/>
      <c r="AJ1145" s="111"/>
      <c r="AK1145" s="111"/>
      <c r="AL1145" s="111"/>
    </row>
    <row r="1146" spans="1:38" ht="15.75" customHeight="1" thickBot="1">
      <c r="A1146" s="660" t="s">
        <v>224</v>
      </c>
      <c r="B1146" s="661"/>
      <c r="C1146" s="661"/>
      <c r="D1146" s="661"/>
      <c r="E1146" s="661"/>
      <c r="F1146" s="661"/>
      <c r="G1146" s="661"/>
      <c r="H1146" s="661"/>
      <c r="I1146" s="661"/>
      <c r="J1146" s="661"/>
      <c r="K1146" s="661"/>
      <c r="L1146" s="661"/>
      <c r="M1146" s="661"/>
      <c r="N1146" s="661"/>
      <c r="O1146" s="661"/>
      <c r="P1146" s="661"/>
      <c r="Q1146" s="661"/>
      <c r="R1146" s="661"/>
      <c r="S1146" s="661"/>
      <c r="T1146" s="661"/>
      <c r="U1146" s="661"/>
      <c r="V1146" s="661"/>
      <c r="W1146" s="661"/>
      <c r="X1146" s="661"/>
      <c r="Y1146" s="661"/>
      <c r="Z1146" s="661"/>
      <c r="AA1146" s="661"/>
      <c r="AB1146" s="661"/>
      <c r="AC1146" s="661"/>
      <c r="AD1146" s="661"/>
      <c r="AE1146" s="661"/>
      <c r="AF1146" s="662"/>
    </row>
    <row r="1147" spans="1:38" ht="258" customHeight="1">
      <c r="A1147" s="639">
        <v>1</v>
      </c>
      <c r="B1147" s="121" t="s">
        <v>1556</v>
      </c>
      <c r="C1147" s="121" t="s">
        <v>3522</v>
      </c>
      <c r="D1147" s="627" t="s">
        <v>14260</v>
      </c>
      <c r="E1147" s="622" t="s">
        <v>40</v>
      </c>
      <c r="F1147" s="622" t="s">
        <v>101</v>
      </c>
      <c r="G1147" s="138"/>
      <c r="H1147" s="138"/>
      <c r="I1147" s="138"/>
      <c r="J1147" s="121" t="s">
        <v>18620</v>
      </c>
      <c r="K1147" s="624" t="s">
        <v>51</v>
      </c>
      <c r="L1147" s="624" t="s">
        <v>51</v>
      </c>
      <c r="M1147" s="202"/>
      <c r="N1147" s="138"/>
      <c r="O1147" s="622">
        <v>0</v>
      </c>
      <c r="P1147" s="622">
        <v>0</v>
      </c>
      <c r="Q1147" s="622">
        <v>0</v>
      </c>
      <c r="R1147" s="622">
        <v>0</v>
      </c>
      <c r="S1147" s="622">
        <v>0</v>
      </c>
      <c r="T1147" s="622">
        <v>0</v>
      </c>
      <c r="U1147" s="622">
        <v>0</v>
      </c>
      <c r="V1147" s="622">
        <v>0</v>
      </c>
      <c r="W1147" s="622">
        <v>0</v>
      </c>
      <c r="X1147" s="624">
        <v>507</v>
      </c>
      <c r="Y1147" s="622">
        <v>0</v>
      </c>
      <c r="Z1147" s="622" t="s">
        <v>101</v>
      </c>
      <c r="AA1147" s="121" t="s">
        <v>4960</v>
      </c>
      <c r="AB1147" s="121" t="s">
        <v>16085</v>
      </c>
      <c r="AC1147" s="84" t="s">
        <v>3518</v>
      </c>
      <c r="AD1147" s="84" t="s">
        <v>3519</v>
      </c>
      <c r="AE1147" s="84" t="s">
        <v>3520</v>
      </c>
      <c r="AF1147" s="85" t="s">
        <v>3521</v>
      </c>
    </row>
    <row r="1148" spans="1:38" ht="191.25">
      <c r="A1148" s="639">
        <v>2</v>
      </c>
      <c r="B1148" s="121" t="s">
        <v>1951</v>
      </c>
      <c r="C1148" s="121" t="s">
        <v>3522</v>
      </c>
      <c r="D1148" s="627" t="s">
        <v>14261</v>
      </c>
      <c r="E1148" s="622" t="s">
        <v>40</v>
      </c>
      <c r="F1148" s="622" t="s">
        <v>3517</v>
      </c>
      <c r="G1148" s="622" t="s">
        <v>101</v>
      </c>
      <c r="H1148" s="622">
        <v>3</v>
      </c>
      <c r="I1148" s="623" t="s">
        <v>16485</v>
      </c>
      <c r="J1148" s="138"/>
      <c r="K1148" s="138"/>
      <c r="L1148" s="624" t="s">
        <v>51</v>
      </c>
      <c r="M1148" s="202"/>
      <c r="N1148" s="138"/>
      <c r="O1148" s="622">
        <v>0</v>
      </c>
      <c r="P1148" s="622">
        <v>0</v>
      </c>
      <c r="Q1148" s="622">
        <v>0</v>
      </c>
      <c r="R1148" s="622">
        <v>0</v>
      </c>
      <c r="S1148" s="622">
        <v>0</v>
      </c>
      <c r="T1148" s="622">
        <v>0</v>
      </c>
      <c r="U1148" s="622">
        <v>0</v>
      </c>
      <c r="V1148" s="622">
        <v>0</v>
      </c>
      <c r="W1148" s="622">
        <v>0</v>
      </c>
      <c r="X1148" s="624">
        <v>1</v>
      </c>
      <c r="Y1148" s="622">
        <v>0</v>
      </c>
      <c r="Z1148" s="622" t="s">
        <v>101</v>
      </c>
      <c r="AA1148" s="622" t="s">
        <v>5289</v>
      </c>
      <c r="AB1148" s="622" t="s">
        <v>5289</v>
      </c>
      <c r="AC1148" s="131" t="s">
        <v>5289</v>
      </c>
      <c r="AD1148" s="131" t="s">
        <v>5289</v>
      </c>
      <c r="AE1148" s="131" t="s">
        <v>5289</v>
      </c>
      <c r="AF1148" s="133" t="s">
        <v>5289</v>
      </c>
    </row>
    <row r="1149" spans="1:38" ht="191.25">
      <c r="A1149" s="639">
        <v>3</v>
      </c>
      <c r="B1149" s="121" t="s">
        <v>2039</v>
      </c>
      <c r="C1149" s="121" t="s">
        <v>3522</v>
      </c>
      <c r="D1149" s="627" t="s">
        <v>14262</v>
      </c>
      <c r="E1149" s="622" t="s">
        <v>40</v>
      </c>
      <c r="F1149" s="622" t="s">
        <v>3517</v>
      </c>
      <c r="G1149" s="622" t="s">
        <v>101</v>
      </c>
      <c r="H1149" s="622">
        <v>3</v>
      </c>
      <c r="I1149" s="623" t="s">
        <v>16485</v>
      </c>
      <c r="J1149" s="138"/>
      <c r="K1149" s="138"/>
      <c r="L1149" s="624" t="s">
        <v>51</v>
      </c>
      <c r="M1149" s="202"/>
      <c r="N1149" s="138"/>
      <c r="O1149" s="622">
        <v>0</v>
      </c>
      <c r="P1149" s="622">
        <v>0</v>
      </c>
      <c r="Q1149" s="622">
        <v>0</v>
      </c>
      <c r="R1149" s="622">
        <v>0</v>
      </c>
      <c r="S1149" s="622">
        <v>0</v>
      </c>
      <c r="T1149" s="622">
        <v>0</v>
      </c>
      <c r="U1149" s="622">
        <v>0</v>
      </c>
      <c r="V1149" s="622">
        <v>0</v>
      </c>
      <c r="W1149" s="622">
        <v>0</v>
      </c>
      <c r="X1149" s="624">
        <v>3371</v>
      </c>
      <c r="Y1149" s="622">
        <v>0</v>
      </c>
      <c r="Z1149" s="622" t="s">
        <v>101</v>
      </c>
      <c r="AA1149" s="622" t="s">
        <v>5289</v>
      </c>
      <c r="AB1149" s="622" t="s">
        <v>5289</v>
      </c>
      <c r="AC1149" s="131" t="s">
        <v>5289</v>
      </c>
      <c r="AD1149" s="131" t="s">
        <v>5289</v>
      </c>
      <c r="AE1149" s="131" t="s">
        <v>5289</v>
      </c>
      <c r="AF1149" s="133" t="s">
        <v>5289</v>
      </c>
    </row>
    <row r="1150" spans="1:38" ht="114.75">
      <c r="A1150" s="639">
        <v>4</v>
      </c>
      <c r="B1150" s="121" t="s">
        <v>121</v>
      </c>
      <c r="C1150" s="121" t="s">
        <v>3522</v>
      </c>
      <c r="D1150" s="627" t="s">
        <v>14263</v>
      </c>
      <c r="E1150" s="622" t="s">
        <v>40</v>
      </c>
      <c r="F1150" s="622" t="s">
        <v>101</v>
      </c>
      <c r="G1150" s="138"/>
      <c r="H1150" s="138"/>
      <c r="I1150" s="138"/>
      <c r="J1150" s="138"/>
      <c r="K1150" s="138"/>
      <c r="L1150" s="624" t="s">
        <v>51</v>
      </c>
      <c r="M1150" s="202"/>
      <c r="N1150" s="138"/>
      <c r="O1150" s="622">
        <v>0</v>
      </c>
      <c r="P1150" s="622">
        <v>0</v>
      </c>
      <c r="Q1150" s="622">
        <v>0</v>
      </c>
      <c r="R1150" s="622">
        <v>0</v>
      </c>
      <c r="S1150" s="622">
        <v>0</v>
      </c>
      <c r="T1150" s="622">
        <v>0</v>
      </c>
      <c r="U1150" s="622">
        <v>0</v>
      </c>
      <c r="V1150" s="622">
        <v>0</v>
      </c>
      <c r="W1150" s="622">
        <v>0</v>
      </c>
      <c r="X1150" s="624">
        <v>39</v>
      </c>
      <c r="Y1150" s="622">
        <v>0</v>
      </c>
      <c r="Z1150" s="622" t="s">
        <v>101</v>
      </c>
      <c r="AA1150" s="622" t="s">
        <v>5289</v>
      </c>
      <c r="AB1150" s="622" t="s">
        <v>5289</v>
      </c>
      <c r="AC1150" s="131" t="s">
        <v>5289</v>
      </c>
      <c r="AD1150" s="131" t="s">
        <v>5289</v>
      </c>
      <c r="AE1150" s="131" t="s">
        <v>5289</v>
      </c>
      <c r="AF1150" s="133" t="s">
        <v>5289</v>
      </c>
    </row>
    <row r="1151" spans="1:38" ht="140.25">
      <c r="A1151" s="639">
        <v>5</v>
      </c>
      <c r="B1151" s="121" t="s">
        <v>2387</v>
      </c>
      <c r="C1151" s="121" t="s">
        <v>3522</v>
      </c>
      <c r="D1151" s="627" t="s">
        <v>14264</v>
      </c>
      <c r="E1151" s="622" t="s">
        <v>40</v>
      </c>
      <c r="F1151" s="622" t="s">
        <v>101</v>
      </c>
      <c r="G1151" s="138"/>
      <c r="H1151" s="138"/>
      <c r="I1151" s="138"/>
      <c r="J1151" s="138"/>
      <c r="K1151" s="138"/>
      <c r="L1151" s="624" t="s">
        <v>51</v>
      </c>
      <c r="M1151" s="202"/>
      <c r="N1151" s="138"/>
      <c r="O1151" s="622">
        <v>0</v>
      </c>
      <c r="P1151" s="622">
        <v>0</v>
      </c>
      <c r="Q1151" s="622">
        <v>0</v>
      </c>
      <c r="R1151" s="622">
        <v>0</v>
      </c>
      <c r="S1151" s="622">
        <v>0</v>
      </c>
      <c r="T1151" s="622">
        <v>0</v>
      </c>
      <c r="U1151" s="622">
        <v>0</v>
      </c>
      <c r="V1151" s="622">
        <v>0</v>
      </c>
      <c r="W1151" s="622">
        <v>0</v>
      </c>
      <c r="X1151" s="624">
        <v>2</v>
      </c>
      <c r="Y1151" s="622">
        <v>0</v>
      </c>
      <c r="Z1151" s="622" t="s">
        <v>101</v>
      </c>
      <c r="AA1151" s="622" t="s">
        <v>5289</v>
      </c>
      <c r="AB1151" s="622" t="s">
        <v>5289</v>
      </c>
      <c r="AC1151" s="131" t="s">
        <v>5289</v>
      </c>
      <c r="AD1151" s="131" t="s">
        <v>5289</v>
      </c>
      <c r="AE1151" s="131" t="s">
        <v>5289</v>
      </c>
      <c r="AF1151" s="133" t="s">
        <v>5289</v>
      </c>
    </row>
    <row r="1152" spans="1:38" ht="114.75">
      <c r="A1152" s="639">
        <v>6</v>
      </c>
      <c r="B1152" s="121" t="s">
        <v>1701</v>
      </c>
      <c r="C1152" s="121" t="s">
        <v>3522</v>
      </c>
      <c r="D1152" s="627" t="s">
        <v>14265</v>
      </c>
      <c r="E1152" s="622" t="s">
        <v>40</v>
      </c>
      <c r="F1152" s="622" t="s">
        <v>101</v>
      </c>
      <c r="G1152" s="138"/>
      <c r="H1152" s="138"/>
      <c r="I1152" s="138"/>
      <c r="J1152" s="138"/>
      <c r="K1152" s="138"/>
      <c r="L1152" s="624" t="s">
        <v>51</v>
      </c>
      <c r="M1152" s="202"/>
      <c r="N1152" s="138"/>
      <c r="O1152" s="622">
        <v>0</v>
      </c>
      <c r="P1152" s="622">
        <v>0</v>
      </c>
      <c r="Q1152" s="622">
        <v>0</v>
      </c>
      <c r="R1152" s="622">
        <v>0</v>
      </c>
      <c r="S1152" s="622">
        <v>0</v>
      </c>
      <c r="T1152" s="622">
        <v>0</v>
      </c>
      <c r="U1152" s="622">
        <v>0</v>
      </c>
      <c r="V1152" s="622">
        <v>0</v>
      </c>
      <c r="W1152" s="622">
        <v>0</v>
      </c>
      <c r="X1152" s="624">
        <v>0</v>
      </c>
      <c r="Y1152" s="622">
        <v>0</v>
      </c>
      <c r="Z1152" s="622" t="s">
        <v>101</v>
      </c>
      <c r="AA1152" s="622" t="s">
        <v>5289</v>
      </c>
      <c r="AB1152" s="622" t="s">
        <v>5289</v>
      </c>
      <c r="AC1152" s="131" t="s">
        <v>5289</v>
      </c>
      <c r="AD1152" s="131" t="s">
        <v>5289</v>
      </c>
      <c r="AE1152" s="131" t="s">
        <v>5289</v>
      </c>
      <c r="AF1152" s="133" t="s">
        <v>5289</v>
      </c>
    </row>
    <row r="1153" spans="1:38" ht="127.5">
      <c r="A1153" s="639">
        <v>7</v>
      </c>
      <c r="B1153" s="121" t="s">
        <v>3455</v>
      </c>
      <c r="C1153" s="121" t="s">
        <v>3522</v>
      </c>
      <c r="D1153" s="627" t="s">
        <v>14266</v>
      </c>
      <c r="E1153" s="622" t="s">
        <v>40</v>
      </c>
      <c r="F1153" s="622" t="s">
        <v>101</v>
      </c>
      <c r="G1153" s="138"/>
      <c r="H1153" s="138"/>
      <c r="I1153" s="138"/>
      <c r="J1153" s="138"/>
      <c r="K1153" s="138"/>
      <c r="L1153" s="624" t="s">
        <v>51</v>
      </c>
      <c r="M1153" s="202"/>
      <c r="N1153" s="138"/>
      <c r="O1153" s="622">
        <v>0</v>
      </c>
      <c r="P1153" s="622">
        <v>0</v>
      </c>
      <c r="Q1153" s="622">
        <v>0</v>
      </c>
      <c r="R1153" s="622">
        <v>0</v>
      </c>
      <c r="S1153" s="622">
        <v>0</v>
      </c>
      <c r="T1153" s="622">
        <v>0</v>
      </c>
      <c r="U1153" s="622">
        <v>0</v>
      </c>
      <c r="V1153" s="622">
        <v>0</v>
      </c>
      <c r="W1153" s="622">
        <v>0</v>
      </c>
      <c r="X1153" s="624">
        <v>0</v>
      </c>
      <c r="Y1153" s="622">
        <v>0</v>
      </c>
      <c r="Z1153" s="622" t="s">
        <v>101</v>
      </c>
      <c r="AA1153" s="622" t="s">
        <v>5289</v>
      </c>
      <c r="AB1153" s="622" t="s">
        <v>5289</v>
      </c>
      <c r="AC1153" s="131" t="s">
        <v>5289</v>
      </c>
      <c r="AD1153" s="131" t="s">
        <v>5289</v>
      </c>
      <c r="AE1153" s="131" t="s">
        <v>5289</v>
      </c>
      <c r="AF1153" s="133" t="s">
        <v>5289</v>
      </c>
    </row>
    <row r="1154" spans="1:38" ht="191.25">
      <c r="A1154" s="639">
        <v>8</v>
      </c>
      <c r="B1154" s="121" t="s">
        <v>582</v>
      </c>
      <c r="C1154" s="121" t="s">
        <v>3522</v>
      </c>
      <c r="D1154" s="627" t="s">
        <v>14267</v>
      </c>
      <c r="E1154" s="622" t="s">
        <v>40</v>
      </c>
      <c r="F1154" s="622" t="s">
        <v>3517</v>
      </c>
      <c r="G1154" s="622" t="s">
        <v>101</v>
      </c>
      <c r="H1154" s="622">
        <v>3</v>
      </c>
      <c r="I1154" s="623" t="s">
        <v>16485</v>
      </c>
      <c r="J1154" s="138"/>
      <c r="K1154" s="138"/>
      <c r="L1154" s="624" t="s">
        <v>51</v>
      </c>
      <c r="M1154" s="202"/>
      <c r="N1154" s="138"/>
      <c r="O1154" s="622">
        <v>0</v>
      </c>
      <c r="P1154" s="622">
        <v>0</v>
      </c>
      <c r="Q1154" s="622">
        <v>0</v>
      </c>
      <c r="R1154" s="622">
        <v>0</v>
      </c>
      <c r="S1154" s="622">
        <v>0</v>
      </c>
      <c r="T1154" s="622">
        <v>0</v>
      </c>
      <c r="U1154" s="622">
        <v>0</v>
      </c>
      <c r="V1154" s="622">
        <v>0</v>
      </c>
      <c r="W1154" s="622">
        <v>0</v>
      </c>
      <c r="X1154" s="624">
        <v>0</v>
      </c>
      <c r="Y1154" s="622">
        <v>0</v>
      </c>
      <c r="Z1154" s="622" t="s">
        <v>101</v>
      </c>
      <c r="AA1154" s="622" t="s">
        <v>5289</v>
      </c>
      <c r="AB1154" s="622" t="s">
        <v>5289</v>
      </c>
      <c r="AC1154" s="131" t="s">
        <v>5289</v>
      </c>
      <c r="AD1154" s="131" t="s">
        <v>5289</v>
      </c>
      <c r="AE1154" s="131" t="s">
        <v>5289</v>
      </c>
      <c r="AF1154" s="133" t="s">
        <v>5289</v>
      </c>
    </row>
    <row r="1155" spans="1:38" s="11" customFormat="1" ht="15.75" customHeight="1" thickBot="1">
      <c r="A1155" s="256"/>
      <c r="B1155" s="625">
        <v>8</v>
      </c>
      <c r="C1155" s="625"/>
      <c r="D1155" s="625">
        <v>8</v>
      </c>
      <c r="E1155" s="625">
        <v>8</v>
      </c>
      <c r="F1155" s="625">
        <v>3</v>
      </c>
      <c r="G1155" s="625">
        <v>0</v>
      </c>
      <c r="H1155" s="625">
        <v>1</v>
      </c>
      <c r="I1155" s="625"/>
      <c r="J1155" s="625">
        <v>1</v>
      </c>
      <c r="K1155" s="625">
        <v>0</v>
      </c>
      <c r="L1155" s="625">
        <v>0</v>
      </c>
      <c r="M1155" s="199"/>
      <c r="N1155" s="625">
        <v>0</v>
      </c>
      <c r="O1155" s="625">
        <f t="shared" ref="O1155" si="261">SUM(O1147:O1154)</f>
        <v>0</v>
      </c>
      <c r="P1155" s="625">
        <f t="shared" ref="P1155:Q1155" si="262">SUM(P1147:P1154)</f>
        <v>0</v>
      </c>
      <c r="Q1155" s="625">
        <f t="shared" si="262"/>
        <v>0</v>
      </c>
      <c r="R1155" s="625">
        <f t="shared" ref="R1155" si="263">SUM(R1147:R1154)</f>
        <v>0</v>
      </c>
      <c r="S1155" s="625">
        <f t="shared" ref="S1155" si="264">SUM(S1147:S1154)</f>
        <v>0</v>
      </c>
      <c r="T1155" s="625">
        <f t="shared" ref="T1155:U1155" si="265">SUM(T1147:T1154)</f>
        <v>0</v>
      </c>
      <c r="U1155" s="625">
        <f t="shared" si="265"/>
        <v>0</v>
      </c>
      <c r="V1155" s="625">
        <f t="shared" ref="V1155:W1155" si="266">SUM(V1147:V1154)</f>
        <v>0</v>
      </c>
      <c r="W1155" s="625">
        <f t="shared" si="266"/>
        <v>0</v>
      </c>
      <c r="X1155" s="625">
        <f t="shared" ref="X1155:Y1155" si="267">SUM(X1147:X1154)</f>
        <v>3920</v>
      </c>
      <c r="Y1155" s="625">
        <f t="shared" si="267"/>
        <v>0</v>
      </c>
      <c r="Z1155" s="625">
        <v>0</v>
      </c>
      <c r="AA1155" s="625">
        <v>1</v>
      </c>
      <c r="AB1155" s="625">
        <v>1</v>
      </c>
      <c r="AC1155" s="767"/>
      <c r="AD1155" s="767"/>
      <c r="AE1155" s="767"/>
      <c r="AF1155" s="768"/>
      <c r="AG1155" s="111"/>
      <c r="AH1155" s="111"/>
      <c r="AI1155" s="111"/>
      <c r="AJ1155" s="111"/>
      <c r="AK1155" s="111"/>
      <c r="AL1155" s="111"/>
    </row>
    <row r="1156" spans="1:38" ht="15.75" customHeight="1" thickBot="1">
      <c r="A1156" s="660" t="s">
        <v>225</v>
      </c>
      <c r="B1156" s="661"/>
      <c r="C1156" s="661"/>
      <c r="D1156" s="661"/>
      <c r="E1156" s="661"/>
      <c r="F1156" s="661"/>
      <c r="G1156" s="661"/>
      <c r="H1156" s="661"/>
      <c r="I1156" s="661"/>
      <c r="J1156" s="661"/>
      <c r="K1156" s="661"/>
      <c r="L1156" s="661"/>
      <c r="M1156" s="661"/>
      <c r="N1156" s="661"/>
      <c r="O1156" s="661"/>
      <c r="P1156" s="661"/>
      <c r="Q1156" s="661"/>
      <c r="R1156" s="661"/>
      <c r="S1156" s="661"/>
      <c r="T1156" s="661"/>
      <c r="U1156" s="661"/>
      <c r="V1156" s="661"/>
      <c r="W1156" s="661"/>
      <c r="X1156" s="661"/>
      <c r="Y1156" s="661"/>
      <c r="Z1156" s="661"/>
      <c r="AA1156" s="661"/>
      <c r="AB1156" s="661"/>
      <c r="AC1156" s="661"/>
      <c r="AD1156" s="661"/>
      <c r="AE1156" s="661"/>
      <c r="AF1156" s="662"/>
    </row>
    <row r="1157" spans="1:38" ht="293.25">
      <c r="A1157" s="639">
        <v>1</v>
      </c>
      <c r="B1157" s="121" t="s">
        <v>1556</v>
      </c>
      <c r="C1157" s="121" t="s">
        <v>3516</v>
      </c>
      <c r="D1157" s="627" t="s">
        <v>14269</v>
      </c>
      <c r="E1157" s="622" t="s">
        <v>40</v>
      </c>
      <c r="F1157" s="622" t="s">
        <v>18738</v>
      </c>
      <c r="G1157" s="138"/>
      <c r="H1157" s="138"/>
      <c r="I1157" s="138"/>
      <c r="J1157" s="121" t="s">
        <v>5734</v>
      </c>
      <c r="K1157" s="624" t="s">
        <v>1110</v>
      </c>
      <c r="L1157" s="624" t="s">
        <v>51</v>
      </c>
      <c r="M1157" s="202"/>
      <c r="N1157" s="138"/>
      <c r="O1157" s="622">
        <v>0</v>
      </c>
      <c r="P1157" s="622">
        <v>0</v>
      </c>
      <c r="Q1157" s="622">
        <v>0</v>
      </c>
      <c r="R1157" s="622">
        <v>0</v>
      </c>
      <c r="S1157" s="622">
        <v>0</v>
      </c>
      <c r="T1157" s="622">
        <v>0</v>
      </c>
      <c r="U1157" s="622">
        <v>0</v>
      </c>
      <c r="V1157" s="622">
        <v>0</v>
      </c>
      <c r="W1157" s="622">
        <v>0</v>
      </c>
      <c r="X1157" s="624">
        <v>175</v>
      </c>
      <c r="Y1157" s="622">
        <v>0</v>
      </c>
      <c r="Z1157" s="622" t="s">
        <v>101</v>
      </c>
      <c r="AA1157" s="121" t="s">
        <v>4961</v>
      </c>
      <c r="AB1157" s="121" t="s">
        <v>16086</v>
      </c>
      <c r="AC1157" s="138"/>
      <c r="AD1157" s="138"/>
      <c r="AE1157" s="138"/>
      <c r="AF1157" s="278"/>
    </row>
    <row r="1158" spans="1:38" ht="191.25">
      <c r="A1158" s="639">
        <v>2</v>
      </c>
      <c r="B1158" s="121" t="s">
        <v>1951</v>
      </c>
      <c r="C1158" s="121" t="s">
        <v>3516</v>
      </c>
      <c r="D1158" s="627" t="s">
        <v>14270</v>
      </c>
      <c r="E1158" s="622" t="s">
        <v>40</v>
      </c>
      <c r="F1158" s="622" t="s">
        <v>3515</v>
      </c>
      <c r="G1158" s="622" t="s">
        <v>101</v>
      </c>
      <c r="H1158" s="138"/>
      <c r="I1158" s="138"/>
      <c r="J1158" s="138"/>
      <c r="K1158" s="138"/>
      <c r="L1158" s="624" t="s">
        <v>51</v>
      </c>
      <c r="M1158" s="202"/>
      <c r="N1158" s="138"/>
      <c r="O1158" s="622">
        <v>0</v>
      </c>
      <c r="P1158" s="622">
        <v>0</v>
      </c>
      <c r="Q1158" s="622">
        <v>0</v>
      </c>
      <c r="R1158" s="622">
        <v>0</v>
      </c>
      <c r="S1158" s="622">
        <v>0</v>
      </c>
      <c r="T1158" s="622">
        <v>0</v>
      </c>
      <c r="U1158" s="622">
        <v>0</v>
      </c>
      <c r="V1158" s="622">
        <v>0</v>
      </c>
      <c r="W1158" s="622">
        <v>0</v>
      </c>
      <c r="X1158" s="624">
        <v>0</v>
      </c>
      <c r="Y1158" s="622">
        <v>0</v>
      </c>
      <c r="Z1158" s="622" t="s">
        <v>101</v>
      </c>
      <c r="AA1158" s="622" t="s">
        <v>5289</v>
      </c>
      <c r="AB1158" s="622" t="s">
        <v>5289</v>
      </c>
      <c r="AC1158" s="138"/>
      <c r="AD1158" s="138"/>
      <c r="AE1158" s="138"/>
      <c r="AF1158" s="278"/>
    </row>
    <row r="1159" spans="1:38" ht="191.25">
      <c r="A1159" s="639">
        <v>3</v>
      </c>
      <c r="B1159" s="121" t="s">
        <v>2039</v>
      </c>
      <c r="C1159" s="121" t="s">
        <v>3516</v>
      </c>
      <c r="D1159" s="627" t="s">
        <v>14271</v>
      </c>
      <c r="E1159" s="622" t="s">
        <v>40</v>
      </c>
      <c r="F1159" s="622" t="s">
        <v>3515</v>
      </c>
      <c r="G1159" s="622" t="s">
        <v>101</v>
      </c>
      <c r="H1159" s="138"/>
      <c r="I1159" s="138"/>
      <c r="J1159" s="622" t="s">
        <v>5289</v>
      </c>
      <c r="K1159" s="624" t="s">
        <v>6679</v>
      </c>
      <c r="L1159" s="624" t="s">
        <v>51</v>
      </c>
      <c r="M1159" s="202"/>
      <c r="N1159" s="138"/>
      <c r="O1159" s="622">
        <v>0</v>
      </c>
      <c r="P1159" s="622">
        <v>0</v>
      </c>
      <c r="Q1159" s="622">
        <v>0</v>
      </c>
      <c r="R1159" s="622">
        <v>0</v>
      </c>
      <c r="S1159" s="622">
        <v>0</v>
      </c>
      <c r="T1159" s="622">
        <v>0</v>
      </c>
      <c r="U1159" s="622">
        <v>0</v>
      </c>
      <c r="V1159" s="622">
        <v>0</v>
      </c>
      <c r="W1159" s="622">
        <v>0</v>
      </c>
      <c r="X1159" s="624">
        <v>538</v>
      </c>
      <c r="Y1159" s="622">
        <v>0</v>
      </c>
      <c r="Z1159" s="622" t="s">
        <v>101</v>
      </c>
      <c r="AA1159" s="622" t="s">
        <v>5289</v>
      </c>
      <c r="AB1159" s="622" t="s">
        <v>5289</v>
      </c>
      <c r="AC1159" s="138"/>
      <c r="AD1159" s="138"/>
      <c r="AE1159" s="138"/>
      <c r="AF1159" s="278"/>
    </row>
    <row r="1160" spans="1:38" ht="114.75">
      <c r="A1160" s="639">
        <v>4</v>
      </c>
      <c r="B1160" s="121" t="s">
        <v>121</v>
      </c>
      <c r="C1160" s="121" t="s">
        <v>3516</v>
      </c>
      <c r="D1160" s="627" t="s">
        <v>14272</v>
      </c>
      <c r="E1160" s="622" t="s">
        <v>40</v>
      </c>
      <c r="F1160" s="138"/>
      <c r="G1160" s="138"/>
      <c r="H1160" s="138"/>
      <c r="I1160" s="138"/>
      <c r="J1160" s="622" t="s">
        <v>5289</v>
      </c>
      <c r="K1160" s="624" t="s">
        <v>4717</v>
      </c>
      <c r="L1160" s="624" t="s">
        <v>51</v>
      </c>
      <c r="M1160" s="202"/>
      <c r="N1160" s="138"/>
      <c r="O1160" s="622">
        <v>0</v>
      </c>
      <c r="P1160" s="622">
        <v>0</v>
      </c>
      <c r="Q1160" s="622">
        <v>0</v>
      </c>
      <c r="R1160" s="622">
        <v>0</v>
      </c>
      <c r="S1160" s="622">
        <v>0</v>
      </c>
      <c r="T1160" s="622">
        <v>0</v>
      </c>
      <c r="U1160" s="622">
        <v>0</v>
      </c>
      <c r="V1160" s="622">
        <v>0</v>
      </c>
      <c r="W1160" s="622">
        <v>0</v>
      </c>
      <c r="X1160" s="624">
        <v>0</v>
      </c>
      <c r="Y1160" s="622">
        <v>0</v>
      </c>
      <c r="Z1160" s="622" t="s">
        <v>101</v>
      </c>
      <c r="AA1160" s="622" t="s">
        <v>5289</v>
      </c>
      <c r="AB1160" s="622" t="s">
        <v>5289</v>
      </c>
      <c r="AC1160" s="138"/>
      <c r="AD1160" s="138"/>
      <c r="AE1160" s="138"/>
      <c r="AF1160" s="278"/>
    </row>
    <row r="1161" spans="1:38" ht="140.25">
      <c r="A1161" s="639">
        <v>5</v>
      </c>
      <c r="B1161" s="121" t="s">
        <v>2387</v>
      </c>
      <c r="C1161" s="121" t="s">
        <v>3516</v>
      </c>
      <c r="D1161" s="627" t="s">
        <v>14273</v>
      </c>
      <c r="E1161" s="622" t="s">
        <v>40</v>
      </c>
      <c r="F1161" s="138"/>
      <c r="G1161" s="138"/>
      <c r="H1161" s="138"/>
      <c r="I1161" s="138"/>
      <c r="J1161" s="622" t="s">
        <v>5289</v>
      </c>
      <c r="K1161" s="624" t="s">
        <v>6680</v>
      </c>
      <c r="L1161" s="624" t="s">
        <v>51</v>
      </c>
      <c r="M1161" s="202"/>
      <c r="N1161" s="138"/>
      <c r="O1161" s="622">
        <v>0</v>
      </c>
      <c r="P1161" s="622">
        <v>0</v>
      </c>
      <c r="Q1161" s="622">
        <v>0</v>
      </c>
      <c r="R1161" s="622">
        <v>0</v>
      </c>
      <c r="S1161" s="622">
        <v>0</v>
      </c>
      <c r="T1161" s="622">
        <v>0</v>
      </c>
      <c r="U1161" s="622">
        <v>0</v>
      </c>
      <c r="V1161" s="622">
        <v>0</v>
      </c>
      <c r="W1161" s="622">
        <v>0</v>
      </c>
      <c r="X1161" s="624">
        <v>0</v>
      </c>
      <c r="Y1161" s="622">
        <v>0</v>
      </c>
      <c r="Z1161" s="622" t="s">
        <v>101</v>
      </c>
      <c r="AA1161" s="622" t="s">
        <v>5289</v>
      </c>
      <c r="AB1161" s="622" t="s">
        <v>5289</v>
      </c>
      <c r="AC1161" s="138"/>
      <c r="AD1161" s="138"/>
      <c r="AE1161" s="138"/>
      <c r="AF1161" s="278"/>
    </row>
    <row r="1162" spans="1:38" ht="114.75">
      <c r="A1162" s="639">
        <v>6</v>
      </c>
      <c r="B1162" s="121" t="s">
        <v>1701</v>
      </c>
      <c r="C1162" s="121" t="s">
        <v>3516</v>
      </c>
      <c r="D1162" s="627" t="s">
        <v>14274</v>
      </c>
      <c r="E1162" s="622" t="s">
        <v>40</v>
      </c>
      <c r="F1162" s="138"/>
      <c r="G1162" s="138"/>
      <c r="H1162" s="138"/>
      <c r="I1162" s="138"/>
      <c r="J1162" s="138"/>
      <c r="K1162" s="138"/>
      <c r="L1162" s="624" t="s">
        <v>51</v>
      </c>
      <c r="M1162" s="202"/>
      <c r="N1162" s="138"/>
      <c r="O1162" s="622">
        <v>0</v>
      </c>
      <c r="P1162" s="622">
        <v>0</v>
      </c>
      <c r="Q1162" s="622">
        <v>0</v>
      </c>
      <c r="R1162" s="622">
        <v>0</v>
      </c>
      <c r="S1162" s="622">
        <v>0</v>
      </c>
      <c r="T1162" s="622">
        <v>0</v>
      </c>
      <c r="U1162" s="622">
        <v>0</v>
      </c>
      <c r="V1162" s="622">
        <v>0</v>
      </c>
      <c r="W1162" s="622">
        <v>0</v>
      </c>
      <c r="X1162" s="624">
        <v>0</v>
      </c>
      <c r="Y1162" s="622">
        <v>0</v>
      </c>
      <c r="Z1162" s="622" t="s">
        <v>101</v>
      </c>
      <c r="AA1162" s="622" t="s">
        <v>5289</v>
      </c>
      <c r="AB1162" s="622" t="s">
        <v>5289</v>
      </c>
      <c r="AC1162" s="138"/>
      <c r="AD1162" s="138"/>
      <c r="AE1162" s="138"/>
      <c r="AF1162" s="278"/>
    </row>
    <row r="1163" spans="1:38" ht="127.5">
      <c r="A1163" s="639">
        <v>7</v>
      </c>
      <c r="B1163" s="121" t="s">
        <v>3455</v>
      </c>
      <c r="C1163" s="121" t="s">
        <v>3516</v>
      </c>
      <c r="D1163" s="627" t="s">
        <v>14275</v>
      </c>
      <c r="E1163" s="622" t="s">
        <v>40</v>
      </c>
      <c r="F1163" s="138"/>
      <c r="G1163" s="138"/>
      <c r="H1163" s="138"/>
      <c r="I1163" s="138"/>
      <c r="J1163" s="138"/>
      <c r="K1163" s="138"/>
      <c r="L1163" s="624" t="s">
        <v>51</v>
      </c>
      <c r="M1163" s="202"/>
      <c r="N1163" s="138"/>
      <c r="O1163" s="622">
        <v>0</v>
      </c>
      <c r="P1163" s="622">
        <v>0</v>
      </c>
      <c r="Q1163" s="622">
        <v>0</v>
      </c>
      <c r="R1163" s="622">
        <v>0</v>
      </c>
      <c r="S1163" s="622">
        <v>0</v>
      </c>
      <c r="T1163" s="622">
        <v>0</v>
      </c>
      <c r="U1163" s="622">
        <v>0</v>
      </c>
      <c r="V1163" s="622">
        <v>0</v>
      </c>
      <c r="W1163" s="622">
        <v>0</v>
      </c>
      <c r="X1163" s="624">
        <v>75</v>
      </c>
      <c r="Y1163" s="622">
        <v>0</v>
      </c>
      <c r="Z1163" s="622" t="s">
        <v>101</v>
      </c>
      <c r="AA1163" s="622" t="s">
        <v>5289</v>
      </c>
      <c r="AB1163" s="622" t="s">
        <v>5289</v>
      </c>
      <c r="AC1163" s="138"/>
      <c r="AD1163" s="138"/>
      <c r="AE1163" s="138"/>
      <c r="AF1163" s="278"/>
    </row>
    <row r="1164" spans="1:38" ht="191.25">
      <c r="A1164" s="639">
        <v>8</v>
      </c>
      <c r="B1164" s="121" t="s">
        <v>582</v>
      </c>
      <c r="C1164" s="121" t="s">
        <v>3516</v>
      </c>
      <c r="D1164" s="627" t="s">
        <v>14268</v>
      </c>
      <c r="E1164" s="622" t="s">
        <v>40</v>
      </c>
      <c r="F1164" s="622" t="s">
        <v>3515</v>
      </c>
      <c r="G1164" s="622" t="s">
        <v>101</v>
      </c>
      <c r="H1164" s="138"/>
      <c r="I1164" s="138"/>
      <c r="J1164" s="622" t="s">
        <v>5289</v>
      </c>
      <c r="K1164" s="624" t="s">
        <v>994</v>
      </c>
      <c r="L1164" s="624" t="s">
        <v>51</v>
      </c>
      <c r="M1164" s="202"/>
      <c r="N1164" s="138"/>
      <c r="O1164" s="622">
        <v>0</v>
      </c>
      <c r="P1164" s="622">
        <v>0</v>
      </c>
      <c r="Q1164" s="622">
        <v>0</v>
      </c>
      <c r="R1164" s="622">
        <v>0</v>
      </c>
      <c r="S1164" s="622">
        <v>0</v>
      </c>
      <c r="T1164" s="622">
        <v>0</v>
      </c>
      <c r="U1164" s="622">
        <v>0</v>
      </c>
      <c r="V1164" s="622">
        <v>0</v>
      </c>
      <c r="W1164" s="622">
        <v>0</v>
      </c>
      <c r="X1164" s="624">
        <v>0</v>
      </c>
      <c r="Y1164" s="622">
        <v>0</v>
      </c>
      <c r="Z1164" s="622" t="s">
        <v>101</v>
      </c>
      <c r="AA1164" s="622" t="s">
        <v>5289</v>
      </c>
      <c r="AB1164" s="622" t="s">
        <v>5289</v>
      </c>
      <c r="AC1164" s="138"/>
      <c r="AD1164" s="138"/>
      <c r="AE1164" s="138"/>
      <c r="AF1164" s="278"/>
    </row>
    <row r="1165" spans="1:38" s="11" customFormat="1" ht="15.75" customHeight="1" thickBot="1">
      <c r="A1165" s="256"/>
      <c r="B1165" s="625">
        <v>8</v>
      </c>
      <c r="C1165" s="625"/>
      <c r="D1165" s="625">
        <v>8</v>
      </c>
      <c r="E1165" s="625">
        <v>8</v>
      </c>
      <c r="F1165" s="625">
        <v>3</v>
      </c>
      <c r="G1165" s="625">
        <v>0</v>
      </c>
      <c r="H1165" s="625">
        <v>0</v>
      </c>
      <c r="I1165" s="625"/>
      <c r="J1165" s="625">
        <v>1</v>
      </c>
      <c r="K1165" s="625">
        <v>5</v>
      </c>
      <c r="L1165" s="625">
        <v>0</v>
      </c>
      <c r="M1165" s="199"/>
      <c r="N1165" s="625">
        <f t="shared" ref="N1165:O1165" si="268">SUM(N1157:N1164)</f>
        <v>0</v>
      </c>
      <c r="O1165" s="625">
        <f t="shared" si="268"/>
        <v>0</v>
      </c>
      <c r="P1165" s="625">
        <f t="shared" ref="P1165:Q1165" si="269">SUM(P1157:P1164)</f>
        <v>0</v>
      </c>
      <c r="Q1165" s="625">
        <f t="shared" si="269"/>
        <v>0</v>
      </c>
      <c r="R1165" s="625">
        <f t="shared" ref="R1165" si="270">SUM(R1157:R1164)</f>
        <v>0</v>
      </c>
      <c r="S1165" s="625">
        <f t="shared" ref="S1165" si="271">SUM(S1157:S1164)</f>
        <v>0</v>
      </c>
      <c r="T1165" s="625">
        <f t="shared" ref="T1165:U1165" si="272">SUM(T1157:T1164)</f>
        <v>0</v>
      </c>
      <c r="U1165" s="625">
        <f t="shared" si="272"/>
        <v>0</v>
      </c>
      <c r="V1165" s="625">
        <f t="shared" ref="V1165:W1165" si="273">SUM(V1157:V1164)</f>
        <v>0</v>
      </c>
      <c r="W1165" s="625">
        <f t="shared" si="273"/>
        <v>0</v>
      </c>
      <c r="X1165" s="625">
        <f t="shared" ref="X1165:Y1165" si="274">SUM(X1157:X1164)</f>
        <v>788</v>
      </c>
      <c r="Y1165" s="625">
        <f t="shared" si="274"/>
        <v>0</v>
      </c>
      <c r="Z1165" s="625">
        <v>0</v>
      </c>
      <c r="AA1165" s="625">
        <v>1</v>
      </c>
      <c r="AB1165" s="625">
        <v>1</v>
      </c>
      <c r="AC1165" s="767"/>
      <c r="AD1165" s="767"/>
      <c r="AE1165" s="767"/>
      <c r="AF1165" s="768"/>
      <c r="AG1165" s="111"/>
      <c r="AH1165" s="111"/>
      <c r="AI1165" s="111"/>
      <c r="AJ1165" s="111"/>
      <c r="AK1165" s="111"/>
      <c r="AL1165" s="111"/>
    </row>
    <row r="1166" spans="1:38" ht="15.75" customHeight="1" thickBot="1">
      <c r="A1166" s="660" t="s">
        <v>226</v>
      </c>
      <c r="B1166" s="661"/>
      <c r="C1166" s="661"/>
      <c r="D1166" s="661"/>
      <c r="E1166" s="661"/>
      <c r="F1166" s="661"/>
      <c r="G1166" s="661"/>
      <c r="H1166" s="661"/>
      <c r="I1166" s="661"/>
      <c r="J1166" s="661"/>
      <c r="K1166" s="661"/>
      <c r="L1166" s="661"/>
      <c r="M1166" s="661"/>
      <c r="N1166" s="661"/>
      <c r="O1166" s="661"/>
      <c r="P1166" s="661"/>
      <c r="Q1166" s="661"/>
      <c r="R1166" s="661"/>
      <c r="S1166" s="661"/>
      <c r="T1166" s="661"/>
      <c r="U1166" s="661"/>
      <c r="V1166" s="661"/>
      <c r="W1166" s="661"/>
      <c r="X1166" s="661"/>
      <c r="Y1166" s="661"/>
      <c r="Z1166" s="661"/>
      <c r="AA1166" s="661"/>
      <c r="AB1166" s="661"/>
      <c r="AC1166" s="661"/>
      <c r="AD1166" s="661"/>
      <c r="AE1166" s="661"/>
      <c r="AF1166" s="662"/>
    </row>
    <row r="1167" spans="1:38" ht="201" customHeight="1">
      <c r="A1167" s="639">
        <v>1</v>
      </c>
      <c r="B1167" s="121" t="s">
        <v>1556</v>
      </c>
      <c r="C1167" s="121" t="s">
        <v>3523</v>
      </c>
      <c r="D1167" s="627" t="s">
        <v>17923</v>
      </c>
      <c r="E1167" s="624" t="s">
        <v>40</v>
      </c>
      <c r="F1167" s="622" t="s">
        <v>101</v>
      </c>
      <c r="G1167" s="138"/>
      <c r="H1167" s="138"/>
      <c r="I1167" s="138"/>
      <c r="J1167" s="121" t="s">
        <v>18621</v>
      </c>
      <c r="K1167" s="624" t="s">
        <v>51</v>
      </c>
      <c r="L1167" s="624" t="s">
        <v>51</v>
      </c>
      <c r="M1167" s="202"/>
      <c r="N1167" s="138"/>
      <c r="O1167" s="622">
        <v>0</v>
      </c>
      <c r="P1167" s="622">
        <v>0</v>
      </c>
      <c r="Q1167" s="622">
        <v>0</v>
      </c>
      <c r="R1167" s="622">
        <v>0</v>
      </c>
      <c r="S1167" s="622">
        <v>0</v>
      </c>
      <c r="T1167" s="622">
        <v>0</v>
      </c>
      <c r="U1167" s="622">
        <v>0</v>
      </c>
      <c r="V1167" s="622">
        <v>0</v>
      </c>
      <c r="W1167" s="622">
        <v>0</v>
      </c>
      <c r="X1167" s="631">
        <v>913</v>
      </c>
      <c r="Y1167" s="622">
        <v>0</v>
      </c>
      <c r="Z1167" s="622" t="s">
        <v>101</v>
      </c>
      <c r="AA1167" s="121" t="s">
        <v>4962</v>
      </c>
      <c r="AB1167" s="121" t="s">
        <v>16087</v>
      </c>
      <c r="AC1167" s="84" t="s">
        <v>3524</v>
      </c>
      <c r="AD1167" s="84" t="s">
        <v>1025</v>
      </c>
      <c r="AE1167" s="84" t="s">
        <v>3525</v>
      </c>
      <c r="AF1167" s="85" t="s">
        <v>3526</v>
      </c>
    </row>
    <row r="1168" spans="1:38" ht="114.75">
      <c r="A1168" s="639">
        <v>2</v>
      </c>
      <c r="B1168" s="121" t="s">
        <v>1951</v>
      </c>
      <c r="C1168" s="121" t="s">
        <v>3523</v>
      </c>
      <c r="D1168" s="627" t="s">
        <v>17924</v>
      </c>
      <c r="E1168" s="624" t="s">
        <v>40</v>
      </c>
      <c r="F1168" s="622" t="s">
        <v>19012</v>
      </c>
      <c r="G1168" s="622" t="s">
        <v>101</v>
      </c>
      <c r="H1168" s="622">
        <v>3</v>
      </c>
      <c r="I1168" s="623" t="s">
        <v>18716</v>
      </c>
      <c r="J1168" s="138"/>
      <c r="K1168" s="138"/>
      <c r="L1168" s="624" t="s">
        <v>51</v>
      </c>
      <c r="M1168" s="202"/>
      <c r="N1168" s="138"/>
      <c r="O1168" s="622">
        <v>0</v>
      </c>
      <c r="P1168" s="622">
        <v>0</v>
      </c>
      <c r="Q1168" s="622">
        <v>0</v>
      </c>
      <c r="R1168" s="622">
        <v>0</v>
      </c>
      <c r="S1168" s="622">
        <v>0</v>
      </c>
      <c r="T1168" s="622">
        <v>0</v>
      </c>
      <c r="U1168" s="622">
        <v>0</v>
      </c>
      <c r="V1168" s="622">
        <v>0</v>
      </c>
      <c r="W1168" s="622">
        <v>0</v>
      </c>
      <c r="X1168" s="631">
        <v>4</v>
      </c>
      <c r="Y1168" s="622">
        <v>0</v>
      </c>
      <c r="Z1168" s="622" t="s">
        <v>101</v>
      </c>
      <c r="AA1168" s="622" t="s">
        <v>5289</v>
      </c>
      <c r="AB1168" s="622" t="s">
        <v>5289</v>
      </c>
      <c r="AC1168" s="131" t="s">
        <v>5289</v>
      </c>
      <c r="AD1168" s="131" t="s">
        <v>5289</v>
      </c>
      <c r="AE1168" s="131" t="s">
        <v>5289</v>
      </c>
      <c r="AF1168" s="133" t="s">
        <v>5289</v>
      </c>
    </row>
    <row r="1169" spans="1:38" ht="114.75">
      <c r="A1169" s="639">
        <v>3</v>
      </c>
      <c r="B1169" s="121" t="s">
        <v>2039</v>
      </c>
      <c r="C1169" s="121" t="s">
        <v>3523</v>
      </c>
      <c r="D1169" s="627" t="s">
        <v>17925</v>
      </c>
      <c r="E1169" s="624" t="s">
        <v>40</v>
      </c>
      <c r="F1169" s="622" t="s">
        <v>101</v>
      </c>
      <c r="G1169" s="138"/>
      <c r="H1169" s="138"/>
      <c r="I1169" s="138"/>
      <c r="J1169" s="138"/>
      <c r="K1169" s="138"/>
      <c r="L1169" s="624" t="s">
        <v>51</v>
      </c>
      <c r="M1169" s="202"/>
      <c r="N1169" s="138"/>
      <c r="O1169" s="622">
        <v>0</v>
      </c>
      <c r="P1169" s="622">
        <v>0</v>
      </c>
      <c r="Q1169" s="622">
        <v>0</v>
      </c>
      <c r="R1169" s="622">
        <v>0</v>
      </c>
      <c r="S1169" s="622">
        <v>0</v>
      </c>
      <c r="T1169" s="622">
        <v>0</v>
      </c>
      <c r="U1169" s="622">
        <v>0</v>
      </c>
      <c r="V1169" s="622">
        <v>0</v>
      </c>
      <c r="W1169" s="622">
        <v>0</v>
      </c>
      <c r="X1169" s="631">
        <v>548</v>
      </c>
      <c r="Y1169" s="622">
        <v>0</v>
      </c>
      <c r="Z1169" s="622" t="s">
        <v>101</v>
      </c>
      <c r="AA1169" s="622" t="s">
        <v>5289</v>
      </c>
      <c r="AB1169" s="622" t="s">
        <v>5289</v>
      </c>
      <c r="AC1169" s="131" t="s">
        <v>5289</v>
      </c>
      <c r="AD1169" s="131" t="s">
        <v>5289</v>
      </c>
      <c r="AE1169" s="131" t="s">
        <v>5289</v>
      </c>
      <c r="AF1169" s="133" t="s">
        <v>5289</v>
      </c>
    </row>
    <row r="1170" spans="1:38" ht="114.75">
      <c r="A1170" s="639">
        <v>4</v>
      </c>
      <c r="B1170" s="121" t="s">
        <v>121</v>
      </c>
      <c r="C1170" s="121" t="s">
        <v>3523</v>
      </c>
      <c r="D1170" s="627" t="s">
        <v>17926</v>
      </c>
      <c r="E1170" s="624" t="s">
        <v>40</v>
      </c>
      <c r="F1170" s="622" t="s">
        <v>19012</v>
      </c>
      <c r="G1170" s="622" t="s">
        <v>101</v>
      </c>
      <c r="H1170" s="622">
        <v>3</v>
      </c>
      <c r="I1170" s="623" t="s">
        <v>18716</v>
      </c>
      <c r="J1170" s="138"/>
      <c r="K1170" s="138"/>
      <c r="L1170" s="624" t="s">
        <v>51</v>
      </c>
      <c r="M1170" s="202"/>
      <c r="N1170" s="138"/>
      <c r="O1170" s="622">
        <v>0</v>
      </c>
      <c r="P1170" s="622">
        <v>0</v>
      </c>
      <c r="Q1170" s="622">
        <v>0</v>
      </c>
      <c r="R1170" s="622">
        <v>0</v>
      </c>
      <c r="S1170" s="622">
        <v>0</v>
      </c>
      <c r="T1170" s="622">
        <v>0</v>
      </c>
      <c r="U1170" s="622">
        <v>0</v>
      </c>
      <c r="V1170" s="622">
        <v>0</v>
      </c>
      <c r="W1170" s="622">
        <v>0</v>
      </c>
      <c r="X1170" s="631">
        <v>60</v>
      </c>
      <c r="Y1170" s="622">
        <v>0</v>
      </c>
      <c r="Z1170" s="622" t="s">
        <v>101</v>
      </c>
      <c r="AA1170" s="622" t="s">
        <v>5289</v>
      </c>
      <c r="AB1170" s="622" t="s">
        <v>5289</v>
      </c>
      <c r="AC1170" s="131" t="s">
        <v>5289</v>
      </c>
      <c r="AD1170" s="131" t="s">
        <v>5289</v>
      </c>
      <c r="AE1170" s="131" t="s">
        <v>5289</v>
      </c>
      <c r="AF1170" s="133" t="s">
        <v>5289</v>
      </c>
    </row>
    <row r="1171" spans="1:38" ht="140.25">
      <c r="A1171" s="639">
        <v>5</v>
      </c>
      <c r="B1171" s="121" t="s">
        <v>2387</v>
      </c>
      <c r="C1171" s="121" t="s">
        <v>3523</v>
      </c>
      <c r="D1171" s="627" t="s">
        <v>17927</v>
      </c>
      <c r="E1171" s="624" t="s">
        <v>40</v>
      </c>
      <c r="F1171" s="622" t="s">
        <v>101</v>
      </c>
      <c r="G1171" s="138"/>
      <c r="H1171" s="138"/>
      <c r="I1171" s="138"/>
      <c r="J1171" s="138"/>
      <c r="K1171" s="138"/>
      <c r="L1171" s="624" t="s">
        <v>51</v>
      </c>
      <c r="M1171" s="202"/>
      <c r="N1171" s="138"/>
      <c r="O1171" s="622">
        <v>0</v>
      </c>
      <c r="P1171" s="622">
        <v>0</v>
      </c>
      <c r="Q1171" s="622">
        <v>0</v>
      </c>
      <c r="R1171" s="622">
        <v>0</v>
      </c>
      <c r="S1171" s="622">
        <v>0</v>
      </c>
      <c r="T1171" s="622">
        <v>0</v>
      </c>
      <c r="U1171" s="622">
        <v>0</v>
      </c>
      <c r="V1171" s="622">
        <v>0</v>
      </c>
      <c r="W1171" s="622">
        <v>0</v>
      </c>
      <c r="X1171" s="631">
        <v>0</v>
      </c>
      <c r="Y1171" s="622">
        <v>0</v>
      </c>
      <c r="Z1171" s="622" t="s">
        <v>101</v>
      </c>
      <c r="AA1171" s="622" t="s">
        <v>5289</v>
      </c>
      <c r="AB1171" s="622" t="s">
        <v>5289</v>
      </c>
      <c r="AC1171" s="131" t="s">
        <v>5289</v>
      </c>
      <c r="AD1171" s="131" t="s">
        <v>5289</v>
      </c>
      <c r="AE1171" s="131" t="s">
        <v>5289</v>
      </c>
      <c r="AF1171" s="133" t="s">
        <v>5289</v>
      </c>
    </row>
    <row r="1172" spans="1:38" ht="127.5">
      <c r="A1172" s="639">
        <v>6</v>
      </c>
      <c r="B1172" s="121" t="s">
        <v>1701</v>
      </c>
      <c r="C1172" s="121" t="s">
        <v>3523</v>
      </c>
      <c r="D1172" s="627" t="s">
        <v>17928</v>
      </c>
      <c r="E1172" s="624" t="s">
        <v>40</v>
      </c>
      <c r="F1172" s="622" t="s">
        <v>101</v>
      </c>
      <c r="G1172" s="138"/>
      <c r="H1172" s="138"/>
      <c r="I1172" s="138"/>
      <c r="J1172" s="138"/>
      <c r="K1172" s="138"/>
      <c r="L1172" s="624" t="s">
        <v>51</v>
      </c>
      <c r="M1172" s="202"/>
      <c r="N1172" s="138"/>
      <c r="O1172" s="622">
        <v>0</v>
      </c>
      <c r="P1172" s="622">
        <v>0</v>
      </c>
      <c r="Q1172" s="622">
        <v>0</v>
      </c>
      <c r="R1172" s="622">
        <v>0</v>
      </c>
      <c r="S1172" s="622">
        <v>0</v>
      </c>
      <c r="T1172" s="622">
        <v>0</v>
      </c>
      <c r="U1172" s="622">
        <v>0</v>
      </c>
      <c r="V1172" s="622">
        <v>0</v>
      </c>
      <c r="W1172" s="622">
        <v>0</v>
      </c>
      <c r="X1172" s="631">
        <v>2</v>
      </c>
      <c r="Y1172" s="622">
        <v>0</v>
      </c>
      <c r="Z1172" s="622" t="s">
        <v>101</v>
      </c>
      <c r="AA1172" s="622" t="s">
        <v>5289</v>
      </c>
      <c r="AB1172" s="622" t="s">
        <v>5289</v>
      </c>
      <c r="AC1172" s="131" t="s">
        <v>5289</v>
      </c>
      <c r="AD1172" s="131" t="s">
        <v>5289</v>
      </c>
      <c r="AE1172" s="131" t="s">
        <v>5289</v>
      </c>
      <c r="AF1172" s="133" t="s">
        <v>5289</v>
      </c>
    </row>
    <row r="1173" spans="1:38" ht="140.25">
      <c r="A1173" s="639">
        <v>7</v>
      </c>
      <c r="B1173" s="121" t="s">
        <v>3455</v>
      </c>
      <c r="C1173" s="121" t="s">
        <v>3523</v>
      </c>
      <c r="D1173" s="627" t="s">
        <v>17929</v>
      </c>
      <c r="E1173" s="624" t="s">
        <v>40</v>
      </c>
      <c r="F1173" s="622" t="s">
        <v>101</v>
      </c>
      <c r="G1173" s="138"/>
      <c r="H1173" s="138"/>
      <c r="I1173" s="138"/>
      <c r="J1173" s="138"/>
      <c r="K1173" s="138"/>
      <c r="L1173" s="624" t="s">
        <v>51</v>
      </c>
      <c r="M1173" s="202"/>
      <c r="N1173" s="138"/>
      <c r="O1173" s="622">
        <v>0</v>
      </c>
      <c r="P1173" s="622">
        <v>0</v>
      </c>
      <c r="Q1173" s="622">
        <v>0</v>
      </c>
      <c r="R1173" s="622">
        <v>0</v>
      </c>
      <c r="S1173" s="622">
        <v>0</v>
      </c>
      <c r="T1173" s="622">
        <v>0</v>
      </c>
      <c r="U1173" s="622">
        <v>0</v>
      </c>
      <c r="V1173" s="622">
        <v>0</v>
      </c>
      <c r="W1173" s="622">
        <v>0</v>
      </c>
      <c r="X1173" s="631">
        <v>419</v>
      </c>
      <c r="Y1173" s="622">
        <v>0</v>
      </c>
      <c r="Z1173" s="622" t="s">
        <v>101</v>
      </c>
      <c r="AA1173" s="622" t="s">
        <v>5289</v>
      </c>
      <c r="AB1173" s="622" t="s">
        <v>5289</v>
      </c>
      <c r="AC1173" s="131" t="s">
        <v>5289</v>
      </c>
      <c r="AD1173" s="131" t="s">
        <v>5289</v>
      </c>
      <c r="AE1173" s="131" t="s">
        <v>5289</v>
      </c>
      <c r="AF1173" s="133" t="s">
        <v>5289</v>
      </c>
    </row>
    <row r="1174" spans="1:38" ht="114.75">
      <c r="A1174" s="639">
        <v>8</v>
      </c>
      <c r="B1174" s="121" t="s">
        <v>582</v>
      </c>
      <c r="C1174" s="121" t="s">
        <v>3523</v>
      </c>
      <c r="D1174" s="627" t="s">
        <v>17930</v>
      </c>
      <c r="E1174" s="624" t="s">
        <v>40</v>
      </c>
      <c r="F1174" s="622" t="s">
        <v>19012</v>
      </c>
      <c r="G1174" s="622" t="s">
        <v>101</v>
      </c>
      <c r="H1174" s="622">
        <v>3</v>
      </c>
      <c r="I1174" s="623" t="s">
        <v>18716</v>
      </c>
      <c r="J1174" s="138"/>
      <c r="K1174" s="138"/>
      <c r="L1174" s="624" t="s">
        <v>51</v>
      </c>
      <c r="M1174" s="202"/>
      <c r="N1174" s="138"/>
      <c r="O1174" s="622">
        <v>0</v>
      </c>
      <c r="P1174" s="622">
        <v>0</v>
      </c>
      <c r="Q1174" s="622">
        <v>0</v>
      </c>
      <c r="R1174" s="622">
        <v>0</v>
      </c>
      <c r="S1174" s="622">
        <v>0</v>
      </c>
      <c r="T1174" s="622">
        <v>0</v>
      </c>
      <c r="U1174" s="622">
        <v>0</v>
      </c>
      <c r="V1174" s="622">
        <v>0</v>
      </c>
      <c r="W1174" s="622">
        <v>0</v>
      </c>
      <c r="X1174" s="631">
        <v>1</v>
      </c>
      <c r="Y1174" s="622">
        <v>0</v>
      </c>
      <c r="Z1174" s="622" t="s">
        <v>101</v>
      </c>
      <c r="AA1174" s="622" t="s">
        <v>5289</v>
      </c>
      <c r="AB1174" s="622" t="s">
        <v>5289</v>
      </c>
      <c r="AC1174" s="131" t="s">
        <v>5289</v>
      </c>
      <c r="AD1174" s="131" t="s">
        <v>5289</v>
      </c>
      <c r="AE1174" s="131" t="s">
        <v>5289</v>
      </c>
      <c r="AF1174" s="133" t="s">
        <v>5289</v>
      </c>
    </row>
    <row r="1175" spans="1:38" s="11" customFormat="1" ht="15.75" customHeight="1" thickBot="1">
      <c r="A1175" s="256"/>
      <c r="B1175" s="625">
        <v>8</v>
      </c>
      <c r="C1175" s="625"/>
      <c r="D1175" s="625">
        <v>8</v>
      </c>
      <c r="E1175" s="625">
        <v>8</v>
      </c>
      <c r="F1175" s="625">
        <v>3</v>
      </c>
      <c r="G1175" s="625">
        <v>0</v>
      </c>
      <c r="H1175" s="625">
        <v>1</v>
      </c>
      <c r="I1175" s="625"/>
      <c r="J1175" s="625">
        <v>1</v>
      </c>
      <c r="K1175" s="625">
        <v>0</v>
      </c>
      <c r="L1175" s="625">
        <v>0</v>
      </c>
      <c r="M1175" s="199"/>
      <c r="N1175" s="625">
        <v>0</v>
      </c>
      <c r="O1175" s="625">
        <f t="shared" ref="O1175" si="275">SUM(O1167:O1174)</f>
        <v>0</v>
      </c>
      <c r="P1175" s="625">
        <f t="shared" ref="P1175:Q1175" si="276">SUM(P1167:P1174)</f>
        <v>0</v>
      </c>
      <c r="Q1175" s="625">
        <f t="shared" si="276"/>
        <v>0</v>
      </c>
      <c r="R1175" s="625">
        <f t="shared" ref="R1175" si="277">SUM(R1167:R1174)</f>
        <v>0</v>
      </c>
      <c r="S1175" s="625">
        <f t="shared" ref="S1175" si="278">SUM(S1167:S1174)</f>
        <v>0</v>
      </c>
      <c r="T1175" s="625">
        <f t="shared" ref="T1175:U1175" si="279">SUM(T1167:T1174)</f>
        <v>0</v>
      </c>
      <c r="U1175" s="625">
        <f t="shared" si="279"/>
        <v>0</v>
      </c>
      <c r="V1175" s="625">
        <f t="shared" ref="V1175:W1175" si="280">SUM(V1167:V1174)</f>
        <v>0</v>
      </c>
      <c r="W1175" s="625">
        <f t="shared" si="280"/>
        <v>0</v>
      </c>
      <c r="X1175" s="625">
        <f t="shared" ref="X1175:Y1175" si="281">SUM(X1167:X1174)</f>
        <v>1947</v>
      </c>
      <c r="Y1175" s="625">
        <f t="shared" si="281"/>
        <v>0</v>
      </c>
      <c r="Z1175" s="625">
        <v>0</v>
      </c>
      <c r="AA1175" s="625">
        <v>1</v>
      </c>
      <c r="AB1175" s="625">
        <v>1</v>
      </c>
      <c r="AC1175" s="767"/>
      <c r="AD1175" s="767"/>
      <c r="AE1175" s="767"/>
      <c r="AF1175" s="768"/>
      <c r="AG1175" s="111"/>
      <c r="AH1175" s="111"/>
      <c r="AI1175" s="111"/>
      <c r="AJ1175" s="111"/>
      <c r="AK1175" s="111"/>
      <c r="AL1175" s="111"/>
    </row>
    <row r="1176" spans="1:38" ht="15.75" customHeight="1" thickBot="1">
      <c r="A1176" s="660" t="s">
        <v>227</v>
      </c>
      <c r="B1176" s="661"/>
      <c r="C1176" s="661"/>
      <c r="D1176" s="661"/>
      <c r="E1176" s="661"/>
      <c r="F1176" s="661"/>
      <c r="G1176" s="661"/>
      <c r="H1176" s="661"/>
      <c r="I1176" s="661"/>
      <c r="J1176" s="661"/>
      <c r="K1176" s="661"/>
      <c r="L1176" s="661"/>
      <c r="M1176" s="661"/>
      <c r="N1176" s="661"/>
      <c r="O1176" s="661"/>
      <c r="P1176" s="661"/>
      <c r="Q1176" s="661"/>
      <c r="R1176" s="661"/>
      <c r="S1176" s="661"/>
      <c r="T1176" s="661"/>
      <c r="U1176" s="661"/>
      <c r="V1176" s="661"/>
      <c r="W1176" s="661"/>
      <c r="X1176" s="661"/>
      <c r="Y1176" s="661"/>
      <c r="Z1176" s="661"/>
      <c r="AA1176" s="661"/>
      <c r="AB1176" s="661"/>
      <c r="AC1176" s="661"/>
      <c r="AD1176" s="661"/>
      <c r="AE1176" s="661"/>
      <c r="AF1176" s="662"/>
    </row>
    <row r="1177" spans="1:38" ht="242.25">
      <c r="A1177" s="639">
        <v>1</v>
      </c>
      <c r="B1177" s="121" t="s">
        <v>1556</v>
      </c>
      <c r="C1177" s="121" t="s">
        <v>15797</v>
      </c>
      <c r="D1177" s="627" t="s">
        <v>15944</v>
      </c>
      <c r="E1177" s="622" t="s">
        <v>40</v>
      </c>
      <c r="F1177" s="622" t="s">
        <v>101</v>
      </c>
      <c r="G1177" s="138"/>
      <c r="H1177" s="138"/>
      <c r="I1177" s="138"/>
      <c r="J1177" s="121" t="s">
        <v>18622</v>
      </c>
      <c r="K1177" s="624" t="s">
        <v>51</v>
      </c>
      <c r="L1177" s="624" t="s">
        <v>51</v>
      </c>
      <c r="M1177" s="202"/>
      <c r="N1177" s="138"/>
      <c r="O1177" s="624">
        <v>0</v>
      </c>
      <c r="P1177" s="624">
        <v>0</v>
      </c>
      <c r="Q1177" s="624">
        <v>0</v>
      </c>
      <c r="R1177" s="624">
        <v>0</v>
      </c>
      <c r="S1177" s="624">
        <v>0</v>
      </c>
      <c r="T1177" s="624">
        <v>0</v>
      </c>
      <c r="U1177" s="624">
        <v>0</v>
      </c>
      <c r="V1177" s="624">
        <v>0</v>
      </c>
      <c r="W1177" s="624">
        <v>0</v>
      </c>
      <c r="X1177" s="624">
        <v>1213</v>
      </c>
      <c r="Y1177" s="624">
        <v>0</v>
      </c>
      <c r="Z1177" s="622" t="s">
        <v>101</v>
      </c>
      <c r="AA1177" s="627" t="s">
        <v>14715</v>
      </c>
      <c r="AB1177" s="624" t="s">
        <v>1315</v>
      </c>
      <c r="AC1177" s="138"/>
      <c r="AD1177" s="138"/>
      <c r="AE1177" s="138"/>
      <c r="AF1177" s="278"/>
    </row>
    <row r="1178" spans="1:38" ht="153">
      <c r="A1178" s="639">
        <v>2</v>
      </c>
      <c r="B1178" s="121" t="s">
        <v>1951</v>
      </c>
      <c r="C1178" s="121" t="s">
        <v>15797</v>
      </c>
      <c r="D1178" s="627" t="s">
        <v>15945</v>
      </c>
      <c r="E1178" s="622" t="s">
        <v>40</v>
      </c>
      <c r="F1178" s="622" t="s">
        <v>19012</v>
      </c>
      <c r="G1178" s="622" t="s">
        <v>101</v>
      </c>
      <c r="H1178" s="622">
        <v>3</v>
      </c>
      <c r="I1178" s="623" t="s">
        <v>16485</v>
      </c>
      <c r="J1178" s="138"/>
      <c r="K1178" s="138"/>
      <c r="L1178" s="624" t="s">
        <v>51</v>
      </c>
      <c r="M1178" s="202"/>
      <c r="N1178" s="138"/>
      <c r="O1178" s="624">
        <v>0</v>
      </c>
      <c r="P1178" s="624">
        <v>0</v>
      </c>
      <c r="Q1178" s="624">
        <v>0</v>
      </c>
      <c r="R1178" s="624">
        <v>0</v>
      </c>
      <c r="S1178" s="624">
        <v>0</v>
      </c>
      <c r="T1178" s="624">
        <v>0</v>
      </c>
      <c r="U1178" s="624">
        <v>0</v>
      </c>
      <c r="V1178" s="624">
        <v>0</v>
      </c>
      <c r="W1178" s="624">
        <v>0</v>
      </c>
      <c r="X1178" s="624">
        <v>0</v>
      </c>
      <c r="Y1178" s="624">
        <v>0</v>
      </c>
      <c r="Z1178" s="622" t="s">
        <v>101</v>
      </c>
      <c r="AA1178" s="622" t="s">
        <v>5289</v>
      </c>
      <c r="AB1178" s="138"/>
      <c r="AC1178" s="138"/>
      <c r="AD1178" s="138"/>
      <c r="AE1178" s="138"/>
      <c r="AF1178" s="278"/>
    </row>
    <row r="1179" spans="1:38" ht="153">
      <c r="A1179" s="639">
        <v>3</v>
      </c>
      <c r="B1179" s="121" t="s">
        <v>2039</v>
      </c>
      <c r="C1179" s="121" t="s">
        <v>15797</v>
      </c>
      <c r="D1179" s="627" t="s">
        <v>16089</v>
      </c>
      <c r="E1179" s="622" t="s">
        <v>40</v>
      </c>
      <c r="F1179" s="622" t="s">
        <v>101</v>
      </c>
      <c r="G1179" s="138"/>
      <c r="H1179" s="138"/>
      <c r="I1179" s="138"/>
      <c r="J1179" s="138"/>
      <c r="K1179" s="138"/>
      <c r="L1179" s="624" t="s">
        <v>51</v>
      </c>
      <c r="M1179" s="202"/>
      <c r="N1179" s="138"/>
      <c r="O1179" s="624">
        <v>0</v>
      </c>
      <c r="P1179" s="624">
        <v>0</v>
      </c>
      <c r="Q1179" s="624">
        <v>0</v>
      </c>
      <c r="R1179" s="624">
        <v>0</v>
      </c>
      <c r="S1179" s="624">
        <v>0</v>
      </c>
      <c r="T1179" s="624">
        <v>0</v>
      </c>
      <c r="U1179" s="624">
        <v>0</v>
      </c>
      <c r="V1179" s="624">
        <v>0</v>
      </c>
      <c r="W1179" s="624">
        <v>0</v>
      </c>
      <c r="X1179" s="624">
        <v>2068</v>
      </c>
      <c r="Y1179" s="624">
        <v>0</v>
      </c>
      <c r="Z1179" s="622" t="s">
        <v>101</v>
      </c>
      <c r="AA1179" s="622" t="s">
        <v>5289</v>
      </c>
      <c r="AB1179" s="138"/>
      <c r="AC1179" s="138"/>
      <c r="AD1179" s="138"/>
      <c r="AE1179" s="138"/>
      <c r="AF1179" s="278"/>
    </row>
    <row r="1180" spans="1:38" ht="140.25">
      <c r="A1180" s="639">
        <v>4</v>
      </c>
      <c r="B1180" s="121" t="s">
        <v>121</v>
      </c>
      <c r="C1180" s="121" t="s">
        <v>15797</v>
      </c>
      <c r="D1180" s="627" t="s">
        <v>15946</v>
      </c>
      <c r="E1180" s="622" t="s">
        <v>40</v>
      </c>
      <c r="F1180" s="622" t="s">
        <v>19012</v>
      </c>
      <c r="G1180" s="622" t="s">
        <v>101</v>
      </c>
      <c r="H1180" s="622">
        <v>3</v>
      </c>
      <c r="I1180" s="623" t="s">
        <v>16485</v>
      </c>
      <c r="J1180" s="138"/>
      <c r="K1180" s="138"/>
      <c r="L1180" s="624" t="s">
        <v>51</v>
      </c>
      <c r="M1180" s="202"/>
      <c r="N1180" s="138"/>
      <c r="O1180" s="624">
        <v>0</v>
      </c>
      <c r="P1180" s="624">
        <v>0</v>
      </c>
      <c r="Q1180" s="624">
        <v>0</v>
      </c>
      <c r="R1180" s="624">
        <v>0</v>
      </c>
      <c r="S1180" s="624">
        <v>0</v>
      </c>
      <c r="T1180" s="624">
        <v>0</v>
      </c>
      <c r="U1180" s="624">
        <v>0</v>
      </c>
      <c r="V1180" s="624">
        <v>0</v>
      </c>
      <c r="W1180" s="624">
        <v>0</v>
      </c>
      <c r="X1180" s="624">
        <v>118</v>
      </c>
      <c r="Y1180" s="624">
        <v>0</v>
      </c>
      <c r="Z1180" s="622" t="s">
        <v>101</v>
      </c>
      <c r="AA1180" s="622" t="s">
        <v>5289</v>
      </c>
      <c r="AB1180" s="138"/>
      <c r="AC1180" s="138"/>
      <c r="AD1180" s="138"/>
      <c r="AE1180" s="138"/>
      <c r="AF1180" s="278"/>
    </row>
    <row r="1181" spans="1:38" ht="178.5">
      <c r="A1181" s="639">
        <v>5</v>
      </c>
      <c r="B1181" s="121" t="s">
        <v>2387</v>
      </c>
      <c r="C1181" s="121" t="s">
        <v>15797</v>
      </c>
      <c r="D1181" s="627" t="s">
        <v>15947</v>
      </c>
      <c r="E1181" s="622" t="s">
        <v>40</v>
      </c>
      <c r="F1181" s="622" t="s">
        <v>101</v>
      </c>
      <c r="G1181" s="138"/>
      <c r="H1181" s="138"/>
      <c r="I1181" s="138"/>
      <c r="J1181" s="138"/>
      <c r="K1181" s="138"/>
      <c r="L1181" s="624" t="s">
        <v>51</v>
      </c>
      <c r="M1181" s="202"/>
      <c r="N1181" s="138"/>
      <c r="O1181" s="624">
        <v>0</v>
      </c>
      <c r="P1181" s="624">
        <v>0</v>
      </c>
      <c r="Q1181" s="624">
        <v>0</v>
      </c>
      <c r="R1181" s="624">
        <v>0</v>
      </c>
      <c r="S1181" s="624">
        <v>0</v>
      </c>
      <c r="T1181" s="624">
        <v>0</v>
      </c>
      <c r="U1181" s="624">
        <v>0</v>
      </c>
      <c r="V1181" s="624">
        <v>0</v>
      </c>
      <c r="W1181" s="624">
        <v>0</v>
      </c>
      <c r="X1181" s="624">
        <v>0</v>
      </c>
      <c r="Y1181" s="624">
        <v>0</v>
      </c>
      <c r="Z1181" s="622" t="s">
        <v>101</v>
      </c>
      <c r="AA1181" s="622" t="s">
        <v>5289</v>
      </c>
      <c r="AB1181" s="138"/>
      <c r="AC1181" s="138"/>
      <c r="AD1181" s="138"/>
      <c r="AE1181" s="138"/>
      <c r="AF1181" s="278"/>
    </row>
    <row r="1182" spans="1:38" ht="153">
      <c r="A1182" s="639">
        <v>6</v>
      </c>
      <c r="B1182" s="121" t="s">
        <v>1701</v>
      </c>
      <c r="C1182" s="121" t="s">
        <v>15797</v>
      </c>
      <c r="D1182" s="627" t="s">
        <v>15948</v>
      </c>
      <c r="E1182" s="622" t="s">
        <v>40</v>
      </c>
      <c r="F1182" s="622" t="s">
        <v>101</v>
      </c>
      <c r="G1182" s="138"/>
      <c r="H1182" s="138"/>
      <c r="I1182" s="138"/>
      <c r="J1182" s="138"/>
      <c r="K1182" s="138"/>
      <c r="L1182" s="624" t="s">
        <v>51</v>
      </c>
      <c r="M1182" s="202"/>
      <c r="N1182" s="138"/>
      <c r="O1182" s="624">
        <v>0</v>
      </c>
      <c r="P1182" s="624">
        <v>0</v>
      </c>
      <c r="Q1182" s="624">
        <v>0</v>
      </c>
      <c r="R1182" s="624">
        <v>0</v>
      </c>
      <c r="S1182" s="624">
        <v>0</v>
      </c>
      <c r="T1182" s="624">
        <v>0</v>
      </c>
      <c r="U1182" s="624">
        <v>0</v>
      </c>
      <c r="V1182" s="624">
        <v>0</v>
      </c>
      <c r="W1182" s="624">
        <v>0</v>
      </c>
      <c r="X1182" s="624">
        <v>28</v>
      </c>
      <c r="Y1182" s="624">
        <v>0</v>
      </c>
      <c r="Z1182" s="622" t="s">
        <v>101</v>
      </c>
      <c r="AA1182" s="622" t="s">
        <v>5289</v>
      </c>
      <c r="AB1182" s="138"/>
      <c r="AC1182" s="138"/>
      <c r="AD1182" s="138"/>
      <c r="AE1182" s="138"/>
      <c r="AF1182" s="278"/>
    </row>
    <row r="1183" spans="1:38" ht="165.75">
      <c r="A1183" s="639">
        <v>7</v>
      </c>
      <c r="B1183" s="121" t="s">
        <v>3455</v>
      </c>
      <c r="C1183" s="121" t="s">
        <v>15797</v>
      </c>
      <c r="D1183" s="627" t="s">
        <v>16090</v>
      </c>
      <c r="E1183" s="622" t="s">
        <v>40</v>
      </c>
      <c r="F1183" s="622" t="s">
        <v>101</v>
      </c>
      <c r="G1183" s="138"/>
      <c r="H1183" s="138"/>
      <c r="I1183" s="138"/>
      <c r="J1183" s="138"/>
      <c r="K1183" s="138"/>
      <c r="L1183" s="624" t="s">
        <v>51</v>
      </c>
      <c r="M1183" s="202"/>
      <c r="N1183" s="138"/>
      <c r="O1183" s="624">
        <v>0</v>
      </c>
      <c r="P1183" s="624">
        <v>0</v>
      </c>
      <c r="Q1183" s="624">
        <v>0</v>
      </c>
      <c r="R1183" s="624">
        <v>0</v>
      </c>
      <c r="S1183" s="624">
        <v>0</v>
      </c>
      <c r="T1183" s="624">
        <v>0</v>
      </c>
      <c r="U1183" s="624">
        <v>0</v>
      </c>
      <c r="V1183" s="624">
        <v>0</v>
      </c>
      <c r="W1183" s="624">
        <v>0</v>
      </c>
      <c r="X1183" s="624">
        <v>340</v>
      </c>
      <c r="Y1183" s="624">
        <v>0</v>
      </c>
      <c r="Z1183" s="622" t="s">
        <v>101</v>
      </c>
      <c r="AA1183" s="622" t="s">
        <v>5289</v>
      </c>
      <c r="AB1183" s="138"/>
      <c r="AC1183" s="138"/>
      <c r="AD1183" s="138"/>
      <c r="AE1183" s="138"/>
      <c r="AF1183" s="278"/>
    </row>
    <row r="1184" spans="1:38" ht="165.75">
      <c r="A1184" s="639">
        <v>8</v>
      </c>
      <c r="B1184" s="121" t="s">
        <v>582</v>
      </c>
      <c r="C1184" s="121" t="s">
        <v>15797</v>
      </c>
      <c r="D1184" s="627" t="s">
        <v>15949</v>
      </c>
      <c r="E1184" s="622" t="s">
        <v>40</v>
      </c>
      <c r="F1184" s="622" t="s">
        <v>19012</v>
      </c>
      <c r="G1184" s="622" t="s">
        <v>101</v>
      </c>
      <c r="H1184" s="622">
        <v>3</v>
      </c>
      <c r="I1184" s="623" t="s">
        <v>16485</v>
      </c>
      <c r="J1184" s="138"/>
      <c r="K1184" s="138"/>
      <c r="L1184" s="624" t="s">
        <v>51</v>
      </c>
      <c r="M1184" s="202"/>
      <c r="N1184" s="138"/>
      <c r="O1184" s="624">
        <v>0</v>
      </c>
      <c r="P1184" s="624">
        <v>0</v>
      </c>
      <c r="Q1184" s="624">
        <v>0</v>
      </c>
      <c r="R1184" s="624">
        <v>0</v>
      </c>
      <c r="S1184" s="624">
        <v>0</v>
      </c>
      <c r="T1184" s="624">
        <v>0</v>
      </c>
      <c r="U1184" s="624">
        <v>0</v>
      </c>
      <c r="V1184" s="624">
        <v>0</v>
      </c>
      <c r="W1184" s="624">
        <v>0</v>
      </c>
      <c r="X1184" s="624">
        <v>0</v>
      </c>
      <c r="Y1184" s="624">
        <v>0</v>
      </c>
      <c r="Z1184" s="622" t="s">
        <v>101</v>
      </c>
      <c r="AA1184" s="622" t="s">
        <v>5289</v>
      </c>
      <c r="AB1184" s="138"/>
      <c r="AC1184" s="138"/>
      <c r="AD1184" s="138"/>
      <c r="AE1184" s="138"/>
      <c r="AF1184" s="278"/>
    </row>
    <row r="1185" spans="1:38" s="11" customFormat="1" ht="15.75" customHeight="1" thickBot="1">
      <c r="A1185" s="256"/>
      <c r="B1185" s="625">
        <v>8</v>
      </c>
      <c r="C1185" s="625"/>
      <c r="D1185" s="625">
        <v>8</v>
      </c>
      <c r="E1185" s="625">
        <v>8</v>
      </c>
      <c r="F1185" s="625">
        <v>3</v>
      </c>
      <c r="G1185" s="625">
        <v>0</v>
      </c>
      <c r="H1185" s="625">
        <v>1</v>
      </c>
      <c r="I1185" s="625"/>
      <c r="J1185" s="625">
        <v>1</v>
      </c>
      <c r="K1185" s="625">
        <v>0</v>
      </c>
      <c r="L1185" s="625">
        <v>0</v>
      </c>
      <c r="M1185" s="199"/>
      <c r="N1185" s="625">
        <v>0</v>
      </c>
      <c r="O1185" s="625">
        <f t="shared" ref="O1185" si="282">SUM(O1177:O1184)</f>
        <v>0</v>
      </c>
      <c r="P1185" s="625">
        <f t="shared" ref="P1185:Q1185" si="283">SUM(P1177:P1184)</f>
        <v>0</v>
      </c>
      <c r="Q1185" s="625">
        <f t="shared" si="283"/>
        <v>0</v>
      </c>
      <c r="R1185" s="625">
        <f t="shared" ref="R1185" si="284">SUM(R1177:R1184)</f>
        <v>0</v>
      </c>
      <c r="S1185" s="625">
        <f t="shared" ref="S1185" si="285">SUM(S1177:S1184)</f>
        <v>0</v>
      </c>
      <c r="T1185" s="625">
        <f t="shared" ref="T1185:U1185" si="286">SUM(T1177:T1184)</f>
        <v>0</v>
      </c>
      <c r="U1185" s="625">
        <f t="shared" si="286"/>
        <v>0</v>
      </c>
      <c r="V1185" s="625">
        <f t="shared" ref="V1185:W1185" si="287">SUM(V1177:V1184)</f>
        <v>0</v>
      </c>
      <c r="W1185" s="625">
        <f t="shared" si="287"/>
        <v>0</v>
      </c>
      <c r="X1185" s="625">
        <f t="shared" ref="X1185:Y1185" si="288">SUM(X1177:X1184)</f>
        <v>3767</v>
      </c>
      <c r="Y1185" s="625">
        <f t="shared" si="288"/>
        <v>0</v>
      </c>
      <c r="Z1185" s="625">
        <v>0</v>
      </c>
      <c r="AA1185" s="625">
        <v>1</v>
      </c>
      <c r="AB1185" s="625">
        <v>0</v>
      </c>
      <c r="AC1185" s="767"/>
      <c r="AD1185" s="767"/>
      <c r="AE1185" s="767"/>
      <c r="AF1185" s="768"/>
      <c r="AG1185" s="111"/>
      <c r="AH1185" s="111"/>
      <c r="AI1185" s="111"/>
      <c r="AJ1185" s="111"/>
      <c r="AK1185" s="111"/>
      <c r="AL1185" s="111"/>
    </row>
    <row r="1186" spans="1:38" ht="15.75" customHeight="1" thickBot="1">
      <c r="A1186" s="660" t="s">
        <v>228</v>
      </c>
      <c r="B1186" s="661"/>
      <c r="C1186" s="661"/>
      <c r="D1186" s="661"/>
      <c r="E1186" s="661"/>
      <c r="F1186" s="661"/>
      <c r="G1186" s="661"/>
      <c r="H1186" s="661"/>
      <c r="I1186" s="661"/>
      <c r="J1186" s="661"/>
      <c r="K1186" s="661"/>
      <c r="L1186" s="661"/>
      <c r="M1186" s="661"/>
      <c r="N1186" s="661"/>
      <c r="O1186" s="661"/>
      <c r="P1186" s="661"/>
      <c r="Q1186" s="661"/>
      <c r="R1186" s="661"/>
      <c r="S1186" s="661"/>
      <c r="T1186" s="661"/>
      <c r="U1186" s="661"/>
      <c r="V1186" s="661"/>
      <c r="W1186" s="661"/>
      <c r="X1186" s="661"/>
      <c r="Y1186" s="661"/>
      <c r="Z1186" s="661"/>
      <c r="AA1186" s="661"/>
      <c r="AB1186" s="661"/>
      <c r="AC1186" s="661"/>
      <c r="AD1186" s="661"/>
      <c r="AE1186" s="661"/>
      <c r="AF1186" s="662"/>
    </row>
    <row r="1187" spans="1:38" ht="242.25">
      <c r="A1187" s="639">
        <v>1</v>
      </c>
      <c r="B1187" s="121" t="s">
        <v>1556</v>
      </c>
      <c r="C1187" s="121" t="s">
        <v>3528</v>
      </c>
      <c r="D1187" s="645" t="s">
        <v>15950</v>
      </c>
      <c r="E1187" s="622" t="s">
        <v>40</v>
      </c>
      <c r="F1187" s="622" t="s">
        <v>18738</v>
      </c>
      <c r="G1187" s="138"/>
      <c r="H1187" s="138"/>
      <c r="I1187" s="138"/>
      <c r="J1187" s="121" t="s">
        <v>18623</v>
      </c>
      <c r="K1187" s="624" t="s">
        <v>51</v>
      </c>
      <c r="L1187" s="624" t="s">
        <v>51</v>
      </c>
      <c r="M1187" s="202"/>
      <c r="N1187" s="138"/>
      <c r="O1187" s="622">
        <v>0</v>
      </c>
      <c r="P1187" s="622">
        <v>0</v>
      </c>
      <c r="Q1187" s="622">
        <v>0</v>
      </c>
      <c r="R1187" s="622">
        <v>0</v>
      </c>
      <c r="S1187" s="622">
        <v>0</v>
      </c>
      <c r="T1187" s="622">
        <v>0</v>
      </c>
      <c r="U1187" s="622">
        <v>0</v>
      </c>
      <c r="V1187" s="622">
        <v>0</v>
      </c>
      <c r="W1187" s="622">
        <v>0</v>
      </c>
      <c r="X1187" s="624">
        <v>169</v>
      </c>
      <c r="Y1187" s="622">
        <v>0</v>
      </c>
      <c r="Z1187" s="622" t="s">
        <v>101</v>
      </c>
      <c r="AA1187" s="121" t="s">
        <v>4960</v>
      </c>
      <c r="AB1187" s="121" t="s">
        <v>16088</v>
      </c>
      <c r="AC1187" s="84" t="s">
        <v>3932</v>
      </c>
      <c r="AD1187" s="84" t="s">
        <v>1025</v>
      </c>
      <c r="AE1187" s="84" t="s">
        <v>3933</v>
      </c>
      <c r="AF1187" s="770" t="s">
        <v>3934</v>
      </c>
    </row>
    <row r="1188" spans="1:38" ht="204">
      <c r="A1188" s="639">
        <v>2</v>
      </c>
      <c r="B1188" s="121" t="s">
        <v>1951</v>
      </c>
      <c r="C1188" s="121" t="s">
        <v>3528</v>
      </c>
      <c r="D1188" s="645" t="s">
        <v>16091</v>
      </c>
      <c r="E1188" s="622" t="s">
        <v>40</v>
      </c>
      <c r="F1188" s="622" t="s">
        <v>3527</v>
      </c>
      <c r="G1188" s="622" t="s">
        <v>101</v>
      </c>
      <c r="H1188" s="138"/>
      <c r="I1188" s="138"/>
      <c r="J1188" s="138"/>
      <c r="K1188" s="138"/>
      <c r="L1188" s="624" t="s">
        <v>51</v>
      </c>
      <c r="M1188" s="202"/>
      <c r="N1188" s="138"/>
      <c r="O1188" s="622">
        <v>0</v>
      </c>
      <c r="P1188" s="622">
        <v>0</v>
      </c>
      <c r="Q1188" s="622">
        <v>0</v>
      </c>
      <c r="R1188" s="622">
        <v>0</v>
      </c>
      <c r="S1188" s="622">
        <v>0</v>
      </c>
      <c r="T1188" s="622">
        <v>0</v>
      </c>
      <c r="U1188" s="622">
        <v>0</v>
      </c>
      <c r="V1188" s="622">
        <v>0</v>
      </c>
      <c r="W1188" s="622">
        <v>0</v>
      </c>
      <c r="X1188" s="624">
        <v>2</v>
      </c>
      <c r="Y1188" s="622">
        <v>0</v>
      </c>
      <c r="Z1188" s="622" t="s">
        <v>101</v>
      </c>
      <c r="AA1188" s="622" t="s">
        <v>5289</v>
      </c>
      <c r="AB1188" s="622" t="s">
        <v>5289</v>
      </c>
      <c r="AC1188" s="131" t="s">
        <v>5289</v>
      </c>
      <c r="AD1188" s="131" t="s">
        <v>5289</v>
      </c>
      <c r="AE1188" s="131" t="s">
        <v>5289</v>
      </c>
      <c r="AF1188" s="133" t="s">
        <v>5289</v>
      </c>
    </row>
    <row r="1189" spans="1:38" ht="204">
      <c r="A1189" s="639">
        <v>3</v>
      </c>
      <c r="B1189" s="121" t="s">
        <v>2039</v>
      </c>
      <c r="C1189" s="121" t="s">
        <v>3528</v>
      </c>
      <c r="D1189" s="645" t="s">
        <v>15951</v>
      </c>
      <c r="E1189" s="622" t="s">
        <v>40</v>
      </c>
      <c r="F1189" s="622" t="s">
        <v>3527</v>
      </c>
      <c r="G1189" s="622" t="s">
        <v>101</v>
      </c>
      <c r="H1189" s="138"/>
      <c r="I1189" s="138"/>
      <c r="J1189" s="138"/>
      <c r="K1189" s="138"/>
      <c r="L1189" s="624" t="s">
        <v>51</v>
      </c>
      <c r="M1189" s="202"/>
      <c r="N1189" s="138"/>
      <c r="O1189" s="622">
        <v>0</v>
      </c>
      <c r="P1189" s="622">
        <v>0</v>
      </c>
      <c r="Q1189" s="622">
        <v>0</v>
      </c>
      <c r="R1189" s="622">
        <v>0</v>
      </c>
      <c r="S1189" s="622">
        <v>0</v>
      </c>
      <c r="T1189" s="622">
        <v>0</v>
      </c>
      <c r="U1189" s="622">
        <v>0</v>
      </c>
      <c r="V1189" s="622">
        <v>0</v>
      </c>
      <c r="W1189" s="622">
        <v>0</v>
      </c>
      <c r="X1189" s="624">
        <v>483</v>
      </c>
      <c r="Y1189" s="622">
        <v>0</v>
      </c>
      <c r="Z1189" s="622" t="s">
        <v>101</v>
      </c>
      <c r="AA1189" s="622" t="s">
        <v>5289</v>
      </c>
      <c r="AB1189" s="622" t="s">
        <v>5289</v>
      </c>
      <c r="AC1189" s="131" t="s">
        <v>5289</v>
      </c>
      <c r="AD1189" s="131" t="s">
        <v>5289</v>
      </c>
      <c r="AE1189" s="131" t="s">
        <v>5289</v>
      </c>
      <c r="AF1189" s="133" t="s">
        <v>5289</v>
      </c>
    </row>
    <row r="1190" spans="1:38" ht="127.5">
      <c r="A1190" s="639">
        <v>4</v>
      </c>
      <c r="B1190" s="121" t="s">
        <v>121</v>
      </c>
      <c r="C1190" s="121" t="s">
        <v>3528</v>
      </c>
      <c r="D1190" s="645" t="s">
        <v>15952</v>
      </c>
      <c r="E1190" s="622" t="s">
        <v>40</v>
      </c>
      <c r="F1190" s="622" t="s">
        <v>101</v>
      </c>
      <c r="G1190" s="138"/>
      <c r="H1190" s="138"/>
      <c r="I1190" s="138"/>
      <c r="J1190" s="138"/>
      <c r="K1190" s="138"/>
      <c r="L1190" s="624" t="s">
        <v>51</v>
      </c>
      <c r="M1190" s="202"/>
      <c r="N1190" s="138"/>
      <c r="O1190" s="622">
        <v>0</v>
      </c>
      <c r="P1190" s="622">
        <v>0</v>
      </c>
      <c r="Q1190" s="622">
        <v>0</v>
      </c>
      <c r="R1190" s="622">
        <v>0</v>
      </c>
      <c r="S1190" s="622">
        <v>0</v>
      </c>
      <c r="T1190" s="622">
        <v>0</v>
      </c>
      <c r="U1190" s="622">
        <v>0</v>
      </c>
      <c r="V1190" s="622">
        <v>0</v>
      </c>
      <c r="W1190" s="622">
        <v>0</v>
      </c>
      <c r="X1190" s="624">
        <v>0</v>
      </c>
      <c r="Y1190" s="622">
        <v>0</v>
      </c>
      <c r="Z1190" s="622" t="s">
        <v>101</v>
      </c>
      <c r="AA1190" s="622" t="s">
        <v>5289</v>
      </c>
      <c r="AB1190" s="622" t="s">
        <v>5289</v>
      </c>
      <c r="AC1190" s="131" t="s">
        <v>5289</v>
      </c>
      <c r="AD1190" s="131" t="s">
        <v>5289</v>
      </c>
      <c r="AE1190" s="131" t="s">
        <v>5289</v>
      </c>
      <c r="AF1190" s="133" t="s">
        <v>5289</v>
      </c>
    </row>
    <row r="1191" spans="1:38" ht="165.75">
      <c r="A1191" s="639">
        <v>5</v>
      </c>
      <c r="B1191" s="121" t="s">
        <v>2387</v>
      </c>
      <c r="C1191" s="121" t="s">
        <v>3528</v>
      </c>
      <c r="D1191" s="645" t="s">
        <v>15953</v>
      </c>
      <c r="E1191" s="622" t="s">
        <v>40</v>
      </c>
      <c r="F1191" s="622" t="s">
        <v>101</v>
      </c>
      <c r="G1191" s="138"/>
      <c r="H1191" s="138"/>
      <c r="I1191" s="138"/>
      <c r="J1191" s="138"/>
      <c r="K1191" s="138"/>
      <c r="L1191" s="624" t="s">
        <v>51</v>
      </c>
      <c r="M1191" s="202"/>
      <c r="N1191" s="138"/>
      <c r="O1191" s="622">
        <v>0</v>
      </c>
      <c r="P1191" s="622">
        <v>0</v>
      </c>
      <c r="Q1191" s="622">
        <v>0</v>
      </c>
      <c r="R1191" s="622">
        <v>0</v>
      </c>
      <c r="S1191" s="622">
        <v>0</v>
      </c>
      <c r="T1191" s="622">
        <v>0</v>
      </c>
      <c r="U1191" s="622">
        <v>0</v>
      </c>
      <c r="V1191" s="622">
        <v>0</v>
      </c>
      <c r="W1191" s="622">
        <v>0</v>
      </c>
      <c r="X1191" s="624">
        <v>0</v>
      </c>
      <c r="Y1191" s="622">
        <v>0</v>
      </c>
      <c r="Z1191" s="622" t="s">
        <v>101</v>
      </c>
      <c r="AA1191" s="622" t="s">
        <v>5289</v>
      </c>
      <c r="AB1191" s="622" t="s">
        <v>5289</v>
      </c>
      <c r="AC1191" s="131" t="s">
        <v>5289</v>
      </c>
      <c r="AD1191" s="131" t="s">
        <v>5289</v>
      </c>
      <c r="AE1191" s="131" t="s">
        <v>5289</v>
      </c>
      <c r="AF1191" s="133" t="s">
        <v>5289</v>
      </c>
    </row>
    <row r="1192" spans="1:38" ht="153">
      <c r="A1192" s="639">
        <v>6</v>
      </c>
      <c r="B1192" s="121" t="s">
        <v>2259</v>
      </c>
      <c r="C1192" s="121" t="s">
        <v>3528</v>
      </c>
      <c r="D1192" s="645" t="s">
        <v>15954</v>
      </c>
      <c r="E1192" s="622" t="s">
        <v>40</v>
      </c>
      <c r="F1192" s="622" t="s">
        <v>101</v>
      </c>
      <c r="G1192" s="138"/>
      <c r="H1192" s="138"/>
      <c r="I1192" s="138"/>
      <c r="J1192" s="138"/>
      <c r="K1192" s="138"/>
      <c r="L1192" s="624" t="s">
        <v>51</v>
      </c>
      <c r="M1192" s="202"/>
      <c r="N1192" s="138"/>
      <c r="O1192" s="622">
        <v>0</v>
      </c>
      <c r="P1192" s="622">
        <v>0</v>
      </c>
      <c r="Q1192" s="622">
        <v>0</v>
      </c>
      <c r="R1192" s="622">
        <v>0</v>
      </c>
      <c r="S1192" s="622">
        <v>0</v>
      </c>
      <c r="T1192" s="622">
        <v>0</v>
      </c>
      <c r="U1192" s="622">
        <v>0</v>
      </c>
      <c r="V1192" s="622">
        <v>0</v>
      </c>
      <c r="W1192" s="622">
        <v>0</v>
      </c>
      <c r="X1192" s="624">
        <v>11</v>
      </c>
      <c r="Y1192" s="622">
        <v>0</v>
      </c>
      <c r="Z1192" s="622" t="s">
        <v>101</v>
      </c>
      <c r="AA1192" s="622" t="s">
        <v>5289</v>
      </c>
      <c r="AB1192" s="622" t="s">
        <v>5289</v>
      </c>
      <c r="AC1192" s="131" t="s">
        <v>5289</v>
      </c>
      <c r="AD1192" s="131" t="s">
        <v>5289</v>
      </c>
      <c r="AE1192" s="131" t="s">
        <v>5289</v>
      </c>
      <c r="AF1192" s="133" t="s">
        <v>5289</v>
      </c>
    </row>
    <row r="1193" spans="1:38" ht="165.75" customHeight="1">
      <c r="A1193" s="639">
        <v>7</v>
      </c>
      <c r="B1193" s="121" t="s">
        <v>3455</v>
      </c>
      <c r="C1193" s="121" t="s">
        <v>3528</v>
      </c>
      <c r="D1193" s="645" t="s">
        <v>15955</v>
      </c>
      <c r="E1193" s="622" t="s">
        <v>40</v>
      </c>
      <c r="F1193" s="622" t="s">
        <v>101</v>
      </c>
      <c r="G1193" s="138"/>
      <c r="H1193" s="138"/>
      <c r="I1193" s="138"/>
      <c r="J1193" s="138"/>
      <c r="K1193" s="138"/>
      <c r="L1193" s="624" t="s">
        <v>51</v>
      </c>
      <c r="M1193" s="202"/>
      <c r="N1193" s="138"/>
      <c r="O1193" s="622">
        <v>0</v>
      </c>
      <c r="P1193" s="622">
        <v>0</v>
      </c>
      <c r="Q1193" s="622">
        <v>0</v>
      </c>
      <c r="R1193" s="622">
        <v>0</v>
      </c>
      <c r="S1193" s="622">
        <v>0</v>
      </c>
      <c r="T1193" s="622">
        <v>0</v>
      </c>
      <c r="U1193" s="622">
        <v>0</v>
      </c>
      <c r="V1193" s="622">
        <v>0</v>
      </c>
      <c r="W1193" s="622">
        <v>0</v>
      </c>
      <c r="X1193" s="624">
        <v>71</v>
      </c>
      <c r="Y1193" s="622">
        <v>0</v>
      </c>
      <c r="Z1193" s="622" t="s">
        <v>101</v>
      </c>
      <c r="AA1193" s="622" t="s">
        <v>5289</v>
      </c>
      <c r="AB1193" s="622" t="s">
        <v>5289</v>
      </c>
      <c r="AC1193" s="131" t="s">
        <v>5289</v>
      </c>
      <c r="AD1193" s="131" t="s">
        <v>5289</v>
      </c>
      <c r="AE1193" s="131" t="s">
        <v>5289</v>
      </c>
      <c r="AF1193" s="133" t="s">
        <v>5289</v>
      </c>
    </row>
    <row r="1194" spans="1:38" ht="204">
      <c r="A1194" s="639">
        <v>8</v>
      </c>
      <c r="B1194" s="121" t="s">
        <v>582</v>
      </c>
      <c r="C1194" s="121" t="s">
        <v>3528</v>
      </c>
      <c r="D1194" s="645" t="s">
        <v>15956</v>
      </c>
      <c r="E1194" s="622" t="s">
        <v>40</v>
      </c>
      <c r="F1194" s="622" t="s">
        <v>3527</v>
      </c>
      <c r="G1194" s="622" t="s">
        <v>101</v>
      </c>
      <c r="H1194" s="138"/>
      <c r="I1194" s="138"/>
      <c r="J1194" s="138"/>
      <c r="K1194" s="138"/>
      <c r="L1194" s="624" t="s">
        <v>51</v>
      </c>
      <c r="M1194" s="202"/>
      <c r="N1194" s="138"/>
      <c r="O1194" s="622">
        <v>0</v>
      </c>
      <c r="P1194" s="622">
        <v>0</v>
      </c>
      <c r="Q1194" s="622">
        <v>0</v>
      </c>
      <c r="R1194" s="622">
        <v>0</v>
      </c>
      <c r="S1194" s="622">
        <v>0</v>
      </c>
      <c r="T1194" s="622">
        <v>0</v>
      </c>
      <c r="U1194" s="622">
        <v>0</v>
      </c>
      <c r="V1194" s="622">
        <v>0</v>
      </c>
      <c r="W1194" s="622">
        <v>0</v>
      </c>
      <c r="X1194" s="624">
        <v>0</v>
      </c>
      <c r="Y1194" s="622">
        <v>0</v>
      </c>
      <c r="Z1194" s="622" t="s">
        <v>101</v>
      </c>
      <c r="AA1194" s="622" t="s">
        <v>5289</v>
      </c>
      <c r="AB1194" s="622" t="s">
        <v>5289</v>
      </c>
      <c r="AC1194" s="131" t="s">
        <v>5289</v>
      </c>
      <c r="AD1194" s="131" t="s">
        <v>5289</v>
      </c>
      <c r="AE1194" s="131" t="s">
        <v>5289</v>
      </c>
      <c r="AF1194" s="133" t="s">
        <v>5289</v>
      </c>
    </row>
    <row r="1195" spans="1:38" s="11" customFormat="1" ht="15.75" customHeight="1" thickBot="1">
      <c r="A1195" s="256"/>
      <c r="B1195" s="625">
        <v>8</v>
      </c>
      <c r="C1195" s="625"/>
      <c r="D1195" s="625">
        <v>8</v>
      </c>
      <c r="E1195" s="625">
        <v>8</v>
      </c>
      <c r="F1195" s="625">
        <v>3</v>
      </c>
      <c r="G1195" s="625">
        <v>0</v>
      </c>
      <c r="H1195" s="625">
        <v>0</v>
      </c>
      <c r="I1195" s="625"/>
      <c r="J1195" s="625">
        <v>1</v>
      </c>
      <c r="K1195" s="625">
        <v>0</v>
      </c>
      <c r="L1195" s="625">
        <v>0</v>
      </c>
      <c r="M1195" s="199"/>
      <c r="N1195" s="625">
        <v>0</v>
      </c>
      <c r="O1195" s="625">
        <f t="shared" ref="O1195" si="289">SUM(O1187:O1194)</f>
        <v>0</v>
      </c>
      <c r="P1195" s="625">
        <f t="shared" ref="P1195:Q1195" si="290">SUM(P1187:P1194)</f>
        <v>0</v>
      </c>
      <c r="Q1195" s="625">
        <f t="shared" si="290"/>
        <v>0</v>
      </c>
      <c r="R1195" s="625">
        <f t="shared" ref="R1195" si="291">SUM(R1187:R1194)</f>
        <v>0</v>
      </c>
      <c r="S1195" s="625">
        <f t="shared" ref="S1195" si="292">SUM(S1187:S1194)</f>
        <v>0</v>
      </c>
      <c r="T1195" s="625">
        <f t="shared" ref="T1195:U1195" si="293">SUM(T1187:T1194)</f>
        <v>0</v>
      </c>
      <c r="U1195" s="625">
        <f t="shared" si="293"/>
        <v>0</v>
      </c>
      <c r="V1195" s="625">
        <f t="shared" ref="V1195:W1195" si="294">SUM(V1187:V1194)</f>
        <v>0</v>
      </c>
      <c r="W1195" s="625">
        <f t="shared" si="294"/>
        <v>0</v>
      </c>
      <c r="X1195" s="625">
        <f t="shared" ref="X1195:Y1195" si="295">SUM(X1187:X1194)</f>
        <v>736</v>
      </c>
      <c r="Y1195" s="625">
        <f t="shared" si="295"/>
        <v>0</v>
      </c>
      <c r="Z1195" s="625">
        <v>0</v>
      </c>
      <c r="AA1195" s="625">
        <v>1</v>
      </c>
      <c r="AB1195" s="625">
        <v>1</v>
      </c>
      <c r="AC1195" s="767"/>
      <c r="AD1195" s="767"/>
      <c r="AE1195" s="767"/>
      <c r="AF1195" s="768"/>
      <c r="AG1195" s="111"/>
      <c r="AH1195" s="111"/>
      <c r="AI1195" s="111"/>
      <c r="AJ1195" s="111"/>
      <c r="AK1195" s="111"/>
      <c r="AL1195" s="111"/>
    </row>
    <row r="1196" spans="1:38" ht="15.75" customHeight="1" thickBot="1">
      <c r="A1196" s="660" t="s">
        <v>229</v>
      </c>
      <c r="B1196" s="661"/>
      <c r="C1196" s="661"/>
      <c r="D1196" s="661"/>
      <c r="E1196" s="661"/>
      <c r="F1196" s="661"/>
      <c r="G1196" s="661"/>
      <c r="H1196" s="661"/>
      <c r="I1196" s="661"/>
      <c r="J1196" s="661"/>
      <c r="K1196" s="661"/>
      <c r="L1196" s="661"/>
      <c r="M1196" s="661"/>
      <c r="N1196" s="661"/>
      <c r="O1196" s="661"/>
      <c r="P1196" s="661"/>
      <c r="Q1196" s="661"/>
      <c r="R1196" s="661"/>
      <c r="S1196" s="661"/>
      <c r="T1196" s="661"/>
      <c r="U1196" s="661"/>
      <c r="V1196" s="661"/>
      <c r="W1196" s="661"/>
      <c r="X1196" s="661"/>
      <c r="Y1196" s="661"/>
      <c r="Z1196" s="661"/>
      <c r="AA1196" s="661"/>
      <c r="AB1196" s="661"/>
      <c r="AC1196" s="661"/>
      <c r="AD1196" s="661"/>
      <c r="AE1196" s="661"/>
      <c r="AF1196" s="662"/>
    </row>
    <row r="1197" spans="1:38" ht="226.5" customHeight="1">
      <c r="A1197" s="639">
        <v>1</v>
      </c>
      <c r="B1197" s="121" t="s">
        <v>1556</v>
      </c>
      <c r="C1197" s="121" t="s">
        <v>3537</v>
      </c>
      <c r="D1197" s="627" t="s">
        <v>14276</v>
      </c>
      <c r="E1197" s="622" t="s">
        <v>40</v>
      </c>
      <c r="F1197" s="622" t="s">
        <v>101</v>
      </c>
      <c r="G1197" s="138"/>
      <c r="H1197" s="138"/>
      <c r="I1197" s="138"/>
      <c r="J1197" s="121" t="s">
        <v>18624</v>
      </c>
      <c r="K1197" s="624" t="s">
        <v>51</v>
      </c>
      <c r="L1197" s="624" t="s">
        <v>51</v>
      </c>
      <c r="M1197" s="202"/>
      <c r="N1197" s="138"/>
      <c r="O1197" s="622">
        <v>0</v>
      </c>
      <c r="P1197" s="622">
        <v>0</v>
      </c>
      <c r="Q1197" s="622">
        <v>0</v>
      </c>
      <c r="R1197" s="622">
        <v>0</v>
      </c>
      <c r="S1197" s="622">
        <v>0</v>
      </c>
      <c r="T1197" s="622">
        <v>0</v>
      </c>
      <c r="U1197" s="622">
        <v>0</v>
      </c>
      <c r="V1197" s="622">
        <v>0</v>
      </c>
      <c r="W1197" s="622">
        <v>0</v>
      </c>
      <c r="X1197" s="624">
        <v>90</v>
      </c>
      <c r="Y1197" s="622">
        <v>0</v>
      </c>
      <c r="Z1197" s="622" t="s">
        <v>101</v>
      </c>
      <c r="AA1197" s="121" t="s">
        <v>4963</v>
      </c>
      <c r="AB1197" s="121" t="s">
        <v>16092</v>
      </c>
      <c r="AC1197" s="84" t="s">
        <v>3538</v>
      </c>
      <c r="AD1197" s="84" t="s">
        <v>3519</v>
      </c>
      <c r="AE1197" s="84" t="s">
        <v>3539</v>
      </c>
      <c r="AF1197" s="85" t="s">
        <v>3540</v>
      </c>
    </row>
    <row r="1198" spans="1:38" ht="204">
      <c r="A1198" s="639">
        <v>2</v>
      </c>
      <c r="B1198" s="121" t="s">
        <v>1951</v>
      </c>
      <c r="C1198" s="121" t="s">
        <v>3537</v>
      </c>
      <c r="D1198" s="627" t="s">
        <v>14277</v>
      </c>
      <c r="E1198" s="622" t="s">
        <v>40</v>
      </c>
      <c r="F1198" s="622" t="s">
        <v>3536</v>
      </c>
      <c r="G1198" s="622" t="s">
        <v>101</v>
      </c>
      <c r="H1198" s="622">
        <v>3</v>
      </c>
      <c r="I1198" s="623" t="s">
        <v>16485</v>
      </c>
      <c r="J1198" s="138"/>
      <c r="K1198" s="138"/>
      <c r="L1198" s="624" t="s">
        <v>51</v>
      </c>
      <c r="M1198" s="202"/>
      <c r="N1198" s="138"/>
      <c r="O1198" s="622">
        <v>0</v>
      </c>
      <c r="P1198" s="622">
        <v>0</v>
      </c>
      <c r="Q1198" s="622">
        <v>0</v>
      </c>
      <c r="R1198" s="622">
        <v>0</v>
      </c>
      <c r="S1198" s="622">
        <v>0</v>
      </c>
      <c r="T1198" s="622">
        <v>0</v>
      </c>
      <c r="U1198" s="622">
        <v>0</v>
      </c>
      <c r="V1198" s="622">
        <v>0</v>
      </c>
      <c r="W1198" s="622">
        <v>0</v>
      </c>
      <c r="X1198" s="624">
        <v>2</v>
      </c>
      <c r="Y1198" s="622">
        <v>0</v>
      </c>
      <c r="Z1198" s="622" t="s">
        <v>101</v>
      </c>
      <c r="AA1198" s="622" t="s">
        <v>5289</v>
      </c>
      <c r="AB1198" s="622" t="s">
        <v>5289</v>
      </c>
      <c r="AC1198" s="131" t="s">
        <v>5289</v>
      </c>
      <c r="AD1198" s="131" t="s">
        <v>5289</v>
      </c>
      <c r="AE1198" s="131" t="s">
        <v>5289</v>
      </c>
      <c r="AF1198" s="133" t="s">
        <v>5289</v>
      </c>
    </row>
    <row r="1199" spans="1:38" ht="204">
      <c r="A1199" s="639">
        <v>3</v>
      </c>
      <c r="B1199" s="121" t="s">
        <v>2039</v>
      </c>
      <c r="C1199" s="121" t="s">
        <v>3537</v>
      </c>
      <c r="D1199" s="627" t="s">
        <v>14278</v>
      </c>
      <c r="E1199" s="622" t="s">
        <v>40</v>
      </c>
      <c r="F1199" s="622" t="s">
        <v>3536</v>
      </c>
      <c r="G1199" s="622" t="s">
        <v>101</v>
      </c>
      <c r="H1199" s="622">
        <v>3</v>
      </c>
      <c r="I1199" s="623" t="s">
        <v>16485</v>
      </c>
      <c r="J1199" s="138"/>
      <c r="K1199" s="138"/>
      <c r="L1199" s="624" t="s">
        <v>51</v>
      </c>
      <c r="M1199" s="202"/>
      <c r="N1199" s="138"/>
      <c r="O1199" s="622">
        <v>0</v>
      </c>
      <c r="P1199" s="622">
        <v>0</v>
      </c>
      <c r="Q1199" s="622">
        <v>0</v>
      </c>
      <c r="R1199" s="622">
        <v>0</v>
      </c>
      <c r="S1199" s="622">
        <v>0</v>
      </c>
      <c r="T1199" s="622">
        <v>0</v>
      </c>
      <c r="U1199" s="622">
        <v>0</v>
      </c>
      <c r="V1199" s="622">
        <v>0</v>
      </c>
      <c r="W1199" s="622">
        <v>0</v>
      </c>
      <c r="X1199" s="624">
        <v>673</v>
      </c>
      <c r="Y1199" s="622">
        <v>0</v>
      </c>
      <c r="Z1199" s="622" t="s">
        <v>101</v>
      </c>
      <c r="AA1199" s="622" t="s">
        <v>5289</v>
      </c>
      <c r="AB1199" s="622" t="s">
        <v>5289</v>
      </c>
      <c r="AC1199" s="131" t="s">
        <v>5289</v>
      </c>
      <c r="AD1199" s="131" t="s">
        <v>5289</v>
      </c>
      <c r="AE1199" s="131" t="s">
        <v>5289</v>
      </c>
      <c r="AF1199" s="133" t="s">
        <v>5289</v>
      </c>
    </row>
    <row r="1200" spans="1:38" ht="114.75">
      <c r="A1200" s="639">
        <v>4</v>
      </c>
      <c r="B1200" s="121" t="s">
        <v>121</v>
      </c>
      <c r="C1200" s="121" t="s">
        <v>3537</v>
      </c>
      <c r="D1200" s="627" t="s">
        <v>14279</v>
      </c>
      <c r="E1200" s="622" t="s">
        <v>40</v>
      </c>
      <c r="F1200" s="622" t="s">
        <v>101</v>
      </c>
      <c r="G1200" s="138"/>
      <c r="H1200" s="138"/>
      <c r="I1200" s="138"/>
      <c r="J1200" s="138"/>
      <c r="K1200" s="138"/>
      <c r="L1200" s="624" t="s">
        <v>51</v>
      </c>
      <c r="M1200" s="202"/>
      <c r="N1200" s="138"/>
      <c r="O1200" s="622">
        <v>0</v>
      </c>
      <c r="P1200" s="622">
        <v>0</v>
      </c>
      <c r="Q1200" s="622">
        <v>0</v>
      </c>
      <c r="R1200" s="622">
        <v>0</v>
      </c>
      <c r="S1200" s="622">
        <v>0</v>
      </c>
      <c r="T1200" s="622">
        <v>0</v>
      </c>
      <c r="U1200" s="622">
        <v>0</v>
      </c>
      <c r="V1200" s="622">
        <v>0</v>
      </c>
      <c r="W1200" s="622">
        <v>0</v>
      </c>
      <c r="X1200" s="624">
        <v>23</v>
      </c>
      <c r="Y1200" s="622">
        <v>0</v>
      </c>
      <c r="Z1200" s="622" t="s">
        <v>101</v>
      </c>
      <c r="AA1200" s="622" t="s">
        <v>5289</v>
      </c>
      <c r="AB1200" s="622" t="s">
        <v>5289</v>
      </c>
      <c r="AC1200" s="131" t="s">
        <v>5289</v>
      </c>
      <c r="AD1200" s="131" t="s">
        <v>5289</v>
      </c>
      <c r="AE1200" s="131" t="s">
        <v>5289</v>
      </c>
      <c r="AF1200" s="133" t="s">
        <v>5289</v>
      </c>
    </row>
    <row r="1201" spans="1:38" ht="140.25">
      <c r="A1201" s="639">
        <v>5</v>
      </c>
      <c r="B1201" s="121" t="s">
        <v>2387</v>
      </c>
      <c r="C1201" s="121" t="s">
        <v>3537</v>
      </c>
      <c r="D1201" s="627" t="s">
        <v>14280</v>
      </c>
      <c r="E1201" s="622" t="s">
        <v>40</v>
      </c>
      <c r="F1201" s="622" t="s">
        <v>101</v>
      </c>
      <c r="G1201" s="138"/>
      <c r="H1201" s="138"/>
      <c r="I1201" s="138"/>
      <c r="J1201" s="138"/>
      <c r="K1201" s="138"/>
      <c r="L1201" s="624" t="s">
        <v>51</v>
      </c>
      <c r="M1201" s="202"/>
      <c r="N1201" s="138"/>
      <c r="O1201" s="622">
        <v>0</v>
      </c>
      <c r="P1201" s="622">
        <v>0</v>
      </c>
      <c r="Q1201" s="622">
        <v>0</v>
      </c>
      <c r="R1201" s="622">
        <v>0</v>
      </c>
      <c r="S1201" s="622">
        <v>0</v>
      </c>
      <c r="T1201" s="622">
        <v>0</v>
      </c>
      <c r="U1201" s="622">
        <v>0</v>
      </c>
      <c r="V1201" s="622">
        <v>0</v>
      </c>
      <c r="W1201" s="622">
        <v>0</v>
      </c>
      <c r="X1201" s="624">
        <v>1</v>
      </c>
      <c r="Y1201" s="622">
        <v>0</v>
      </c>
      <c r="Z1201" s="622" t="s">
        <v>101</v>
      </c>
      <c r="AA1201" s="622" t="s">
        <v>5289</v>
      </c>
      <c r="AB1201" s="622" t="s">
        <v>5289</v>
      </c>
      <c r="AC1201" s="131" t="s">
        <v>5289</v>
      </c>
      <c r="AD1201" s="131" t="s">
        <v>5289</v>
      </c>
      <c r="AE1201" s="131" t="s">
        <v>5289</v>
      </c>
      <c r="AF1201" s="133" t="s">
        <v>5289</v>
      </c>
    </row>
    <row r="1202" spans="1:38" ht="114.75">
      <c r="A1202" s="639">
        <v>6</v>
      </c>
      <c r="B1202" s="121" t="s">
        <v>1701</v>
      </c>
      <c r="C1202" s="121" t="s">
        <v>3537</v>
      </c>
      <c r="D1202" s="627" t="s">
        <v>14281</v>
      </c>
      <c r="E1202" s="622" t="s">
        <v>40</v>
      </c>
      <c r="F1202" s="622" t="s">
        <v>101</v>
      </c>
      <c r="G1202" s="138"/>
      <c r="H1202" s="138"/>
      <c r="I1202" s="138"/>
      <c r="J1202" s="138"/>
      <c r="K1202" s="138"/>
      <c r="L1202" s="624" t="s">
        <v>51</v>
      </c>
      <c r="M1202" s="202"/>
      <c r="N1202" s="138"/>
      <c r="O1202" s="622">
        <v>0</v>
      </c>
      <c r="P1202" s="622">
        <v>0</v>
      </c>
      <c r="Q1202" s="622">
        <v>0</v>
      </c>
      <c r="R1202" s="622">
        <v>0</v>
      </c>
      <c r="S1202" s="622">
        <v>0</v>
      </c>
      <c r="T1202" s="622">
        <v>0</v>
      </c>
      <c r="U1202" s="622">
        <v>0</v>
      </c>
      <c r="V1202" s="622">
        <v>0</v>
      </c>
      <c r="W1202" s="622">
        <v>0</v>
      </c>
      <c r="X1202" s="624">
        <v>13</v>
      </c>
      <c r="Y1202" s="622">
        <v>0</v>
      </c>
      <c r="Z1202" s="622" t="s">
        <v>101</v>
      </c>
      <c r="AA1202" s="622" t="s">
        <v>5289</v>
      </c>
      <c r="AB1202" s="622" t="s">
        <v>5289</v>
      </c>
      <c r="AC1202" s="131" t="s">
        <v>5289</v>
      </c>
      <c r="AD1202" s="131" t="s">
        <v>5289</v>
      </c>
      <c r="AE1202" s="131" t="s">
        <v>5289</v>
      </c>
      <c r="AF1202" s="133" t="s">
        <v>5289</v>
      </c>
    </row>
    <row r="1203" spans="1:38" ht="204">
      <c r="A1203" s="639">
        <v>7</v>
      </c>
      <c r="B1203" s="121" t="s">
        <v>582</v>
      </c>
      <c r="C1203" s="121" t="s">
        <v>3537</v>
      </c>
      <c r="D1203" s="627" t="s">
        <v>14282</v>
      </c>
      <c r="E1203" s="622" t="s">
        <v>40</v>
      </c>
      <c r="F1203" s="622" t="s">
        <v>3536</v>
      </c>
      <c r="G1203" s="622" t="s">
        <v>101</v>
      </c>
      <c r="H1203" s="622">
        <v>3</v>
      </c>
      <c r="I1203" s="623" t="s">
        <v>16485</v>
      </c>
      <c r="J1203" s="138"/>
      <c r="K1203" s="138"/>
      <c r="L1203" s="624" t="s">
        <v>51</v>
      </c>
      <c r="M1203" s="202"/>
      <c r="N1203" s="138"/>
      <c r="O1203" s="622">
        <v>0</v>
      </c>
      <c r="P1203" s="622">
        <v>0</v>
      </c>
      <c r="Q1203" s="622">
        <v>0</v>
      </c>
      <c r="R1203" s="622">
        <v>0</v>
      </c>
      <c r="S1203" s="622">
        <v>0</v>
      </c>
      <c r="T1203" s="622">
        <v>0</v>
      </c>
      <c r="U1203" s="622">
        <v>0</v>
      </c>
      <c r="V1203" s="622">
        <v>0</v>
      </c>
      <c r="W1203" s="622">
        <v>0</v>
      </c>
      <c r="X1203" s="624">
        <v>0</v>
      </c>
      <c r="Y1203" s="622">
        <v>0</v>
      </c>
      <c r="Z1203" s="622" t="s">
        <v>101</v>
      </c>
      <c r="AA1203" s="622" t="s">
        <v>5289</v>
      </c>
      <c r="AB1203" s="622" t="s">
        <v>5289</v>
      </c>
      <c r="AC1203" s="131" t="s">
        <v>5289</v>
      </c>
      <c r="AD1203" s="131" t="s">
        <v>5289</v>
      </c>
      <c r="AE1203" s="131" t="s">
        <v>5289</v>
      </c>
      <c r="AF1203" s="133" t="s">
        <v>5289</v>
      </c>
    </row>
    <row r="1204" spans="1:38" s="11" customFormat="1" ht="15.75" customHeight="1" thickBot="1">
      <c r="A1204" s="256"/>
      <c r="B1204" s="625">
        <v>7</v>
      </c>
      <c r="C1204" s="625"/>
      <c r="D1204" s="625">
        <v>7</v>
      </c>
      <c r="E1204" s="625">
        <v>7</v>
      </c>
      <c r="F1204" s="625">
        <v>3</v>
      </c>
      <c r="G1204" s="625">
        <v>0</v>
      </c>
      <c r="H1204" s="625">
        <v>1</v>
      </c>
      <c r="I1204" s="625"/>
      <c r="J1204" s="625">
        <v>1</v>
      </c>
      <c r="K1204" s="625">
        <v>0</v>
      </c>
      <c r="L1204" s="625">
        <v>0</v>
      </c>
      <c r="M1204" s="199"/>
      <c r="N1204" s="625">
        <v>0</v>
      </c>
      <c r="O1204" s="625">
        <f t="shared" ref="O1204" si="296">SUM(O1197:O1203)</f>
        <v>0</v>
      </c>
      <c r="P1204" s="625">
        <f t="shared" ref="P1204:Q1204" si="297">SUM(P1197:P1203)</f>
        <v>0</v>
      </c>
      <c r="Q1204" s="625">
        <f t="shared" si="297"/>
        <v>0</v>
      </c>
      <c r="R1204" s="625">
        <f t="shared" ref="R1204" si="298">SUM(R1197:R1203)</f>
        <v>0</v>
      </c>
      <c r="S1204" s="625">
        <f t="shared" ref="S1204" si="299">SUM(S1197:S1203)</f>
        <v>0</v>
      </c>
      <c r="T1204" s="625">
        <f t="shared" ref="T1204:U1204" si="300">SUM(T1197:T1203)</f>
        <v>0</v>
      </c>
      <c r="U1204" s="625">
        <f t="shared" si="300"/>
        <v>0</v>
      </c>
      <c r="V1204" s="625">
        <f t="shared" ref="V1204:W1204" si="301">SUM(V1197:V1203)</f>
        <v>0</v>
      </c>
      <c r="W1204" s="625">
        <f t="shared" si="301"/>
        <v>0</v>
      </c>
      <c r="X1204" s="625">
        <f t="shared" ref="X1204:Y1204" si="302">SUM(X1197:X1203)</f>
        <v>802</v>
      </c>
      <c r="Y1204" s="625">
        <f t="shared" si="302"/>
        <v>0</v>
      </c>
      <c r="Z1204" s="625">
        <v>0</v>
      </c>
      <c r="AA1204" s="625">
        <v>1</v>
      </c>
      <c r="AB1204" s="625">
        <v>1</v>
      </c>
      <c r="AC1204" s="767"/>
      <c r="AD1204" s="767"/>
      <c r="AE1204" s="767"/>
      <c r="AF1204" s="768"/>
      <c r="AG1204" s="111"/>
      <c r="AH1204" s="111"/>
      <c r="AI1204" s="111"/>
      <c r="AJ1204" s="111"/>
      <c r="AK1204" s="111"/>
      <c r="AL1204" s="111"/>
    </row>
    <row r="1205" spans="1:38" ht="15.75" customHeight="1" thickBot="1">
      <c r="A1205" s="660" t="s">
        <v>230</v>
      </c>
      <c r="B1205" s="661"/>
      <c r="C1205" s="661"/>
      <c r="D1205" s="661"/>
      <c r="E1205" s="661"/>
      <c r="F1205" s="661"/>
      <c r="G1205" s="661"/>
      <c r="H1205" s="661"/>
      <c r="I1205" s="661"/>
      <c r="J1205" s="661"/>
      <c r="K1205" s="661"/>
      <c r="L1205" s="661"/>
      <c r="M1205" s="661"/>
      <c r="N1205" s="661"/>
      <c r="O1205" s="661"/>
      <c r="P1205" s="661"/>
      <c r="Q1205" s="661"/>
      <c r="R1205" s="661"/>
      <c r="S1205" s="661"/>
      <c r="T1205" s="661"/>
      <c r="U1205" s="661"/>
      <c r="V1205" s="661"/>
      <c r="W1205" s="661"/>
      <c r="X1205" s="661"/>
      <c r="Y1205" s="661"/>
      <c r="Z1205" s="661"/>
      <c r="AA1205" s="661"/>
      <c r="AB1205" s="661"/>
      <c r="AC1205" s="661"/>
      <c r="AD1205" s="661"/>
      <c r="AE1205" s="661"/>
      <c r="AF1205" s="662"/>
    </row>
    <row r="1206" spans="1:38" ht="273" customHeight="1">
      <c r="A1206" s="639">
        <v>1</v>
      </c>
      <c r="B1206" s="121" t="s">
        <v>1556</v>
      </c>
      <c r="C1206" s="121" t="s">
        <v>3535</v>
      </c>
      <c r="D1206" s="627" t="s">
        <v>15957</v>
      </c>
      <c r="E1206" s="622" t="s">
        <v>40</v>
      </c>
      <c r="F1206" s="622" t="s">
        <v>18738</v>
      </c>
      <c r="G1206" s="138"/>
      <c r="H1206" s="138"/>
      <c r="I1206" s="138"/>
      <c r="J1206" s="624" t="s">
        <v>18851</v>
      </c>
      <c r="K1206" s="624" t="s">
        <v>51</v>
      </c>
      <c r="L1206" s="622" t="s">
        <v>3465</v>
      </c>
      <c r="M1206" s="121"/>
      <c r="N1206" s="622"/>
      <c r="O1206" s="622"/>
      <c r="P1206" s="622"/>
      <c r="Q1206" s="622"/>
      <c r="R1206" s="622"/>
      <c r="S1206" s="622"/>
      <c r="T1206" s="622">
        <v>0</v>
      </c>
      <c r="U1206" s="622"/>
      <c r="V1206" s="622"/>
      <c r="W1206" s="622"/>
      <c r="X1206" s="624">
        <v>15</v>
      </c>
      <c r="Y1206" s="622"/>
      <c r="Z1206" s="622" t="s">
        <v>101</v>
      </c>
      <c r="AA1206" s="121" t="s">
        <v>4964</v>
      </c>
      <c r="AB1206" s="121" t="s">
        <v>16093</v>
      </c>
      <c r="AC1206" s="138"/>
      <c r="AD1206" s="138"/>
      <c r="AE1206" s="138"/>
      <c r="AF1206" s="278"/>
    </row>
    <row r="1207" spans="1:38" ht="204">
      <c r="A1207" s="639">
        <v>2</v>
      </c>
      <c r="B1207" s="121" t="s">
        <v>1951</v>
      </c>
      <c r="C1207" s="121" t="s">
        <v>3535</v>
      </c>
      <c r="D1207" s="627" t="s">
        <v>15958</v>
      </c>
      <c r="E1207" s="622" t="s">
        <v>40</v>
      </c>
      <c r="F1207" s="622" t="s">
        <v>3534</v>
      </c>
      <c r="G1207" s="622" t="s">
        <v>101</v>
      </c>
      <c r="H1207" s="138"/>
      <c r="I1207" s="138"/>
      <c r="J1207" s="138"/>
      <c r="K1207" s="138"/>
      <c r="L1207" s="624"/>
      <c r="M1207" s="121"/>
      <c r="N1207" s="622"/>
      <c r="O1207" s="622"/>
      <c r="P1207" s="622"/>
      <c r="Q1207" s="622"/>
      <c r="R1207" s="622"/>
      <c r="S1207" s="622"/>
      <c r="T1207" s="622">
        <v>0</v>
      </c>
      <c r="U1207" s="622"/>
      <c r="V1207" s="622"/>
      <c r="W1207" s="622"/>
      <c r="X1207" s="624">
        <v>0</v>
      </c>
      <c r="Y1207" s="622"/>
      <c r="Z1207" s="622" t="s">
        <v>101</v>
      </c>
      <c r="AA1207" s="622" t="s">
        <v>5289</v>
      </c>
      <c r="AB1207" s="622" t="s">
        <v>5289</v>
      </c>
      <c r="AC1207" s="138"/>
      <c r="AD1207" s="138"/>
      <c r="AE1207" s="138"/>
      <c r="AF1207" s="278"/>
    </row>
    <row r="1208" spans="1:38" ht="204">
      <c r="A1208" s="639">
        <v>3</v>
      </c>
      <c r="B1208" s="121" t="s">
        <v>2039</v>
      </c>
      <c r="C1208" s="121" t="s">
        <v>3535</v>
      </c>
      <c r="D1208" s="627" t="s">
        <v>15959</v>
      </c>
      <c r="E1208" s="622" t="s">
        <v>40</v>
      </c>
      <c r="F1208" s="622" t="s">
        <v>3534</v>
      </c>
      <c r="G1208" s="622" t="s">
        <v>101</v>
      </c>
      <c r="H1208" s="138"/>
      <c r="I1208" s="138"/>
      <c r="J1208" s="138"/>
      <c r="K1208" s="138"/>
      <c r="L1208" s="624"/>
      <c r="M1208" s="121"/>
      <c r="N1208" s="622"/>
      <c r="O1208" s="622"/>
      <c r="P1208" s="622"/>
      <c r="Q1208" s="622"/>
      <c r="R1208" s="622"/>
      <c r="S1208" s="622"/>
      <c r="T1208" s="622">
        <v>0</v>
      </c>
      <c r="U1208" s="622"/>
      <c r="V1208" s="622"/>
      <c r="W1208" s="622"/>
      <c r="X1208" s="624">
        <v>133</v>
      </c>
      <c r="Y1208" s="622"/>
      <c r="Z1208" s="622" t="s">
        <v>101</v>
      </c>
      <c r="AA1208" s="622" t="s">
        <v>5289</v>
      </c>
      <c r="AB1208" s="622" t="s">
        <v>5289</v>
      </c>
      <c r="AC1208" s="138"/>
      <c r="AD1208" s="138"/>
      <c r="AE1208" s="138"/>
      <c r="AF1208" s="278"/>
    </row>
    <row r="1209" spans="1:38" ht="114.75">
      <c r="A1209" s="639">
        <v>4</v>
      </c>
      <c r="B1209" s="121" t="s">
        <v>121</v>
      </c>
      <c r="C1209" s="121" t="s">
        <v>3535</v>
      </c>
      <c r="D1209" s="627" t="s">
        <v>15960</v>
      </c>
      <c r="E1209" s="622" t="s">
        <v>40</v>
      </c>
      <c r="F1209" s="138"/>
      <c r="G1209" s="138"/>
      <c r="H1209" s="138"/>
      <c r="I1209" s="138"/>
      <c r="J1209" s="138"/>
      <c r="K1209" s="138"/>
      <c r="L1209" s="624"/>
      <c r="M1209" s="121"/>
      <c r="N1209" s="622"/>
      <c r="O1209" s="622"/>
      <c r="P1209" s="622"/>
      <c r="Q1209" s="622"/>
      <c r="R1209" s="622"/>
      <c r="S1209" s="622"/>
      <c r="T1209" s="622">
        <v>0</v>
      </c>
      <c r="U1209" s="622"/>
      <c r="V1209" s="622"/>
      <c r="W1209" s="622"/>
      <c r="X1209" s="624">
        <v>0</v>
      </c>
      <c r="Y1209" s="622"/>
      <c r="Z1209" s="622" t="s">
        <v>101</v>
      </c>
      <c r="AA1209" s="622" t="s">
        <v>5289</v>
      </c>
      <c r="AB1209" s="622" t="s">
        <v>5289</v>
      </c>
      <c r="AC1209" s="138"/>
      <c r="AD1209" s="138"/>
      <c r="AE1209" s="138"/>
      <c r="AF1209" s="278"/>
    </row>
    <row r="1210" spans="1:38" ht="178.5">
      <c r="A1210" s="639">
        <v>5</v>
      </c>
      <c r="B1210" s="121" t="s">
        <v>2387</v>
      </c>
      <c r="C1210" s="121" t="s">
        <v>3535</v>
      </c>
      <c r="D1210" s="627" t="s">
        <v>15961</v>
      </c>
      <c r="E1210" s="622" t="s">
        <v>40</v>
      </c>
      <c r="F1210" s="138"/>
      <c r="G1210" s="138"/>
      <c r="H1210" s="138"/>
      <c r="I1210" s="138"/>
      <c r="J1210" s="138"/>
      <c r="K1210" s="138"/>
      <c r="L1210" s="624"/>
      <c r="M1210" s="121"/>
      <c r="N1210" s="622"/>
      <c r="O1210" s="622"/>
      <c r="P1210" s="622"/>
      <c r="Q1210" s="622"/>
      <c r="R1210" s="622"/>
      <c r="S1210" s="622"/>
      <c r="T1210" s="622">
        <v>0</v>
      </c>
      <c r="U1210" s="622"/>
      <c r="V1210" s="622"/>
      <c r="W1210" s="622"/>
      <c r="X1210" s="624">
        <v>0</v>
      </c>
      <c r="Y1210" s="622"/>
      <c r="Z1210" s="622" t="s">
        <v>101</v>
      </c>
      <c r="AA1210" s="622" t="s">
        <v>5289</v>
      </c>
      <c r="AB1210" s="622" t="s">
        <v>5289</v>
      </c>
      <c r="AC1210" s="138"/>
      <c r="AD1210" s="138"/>
      <c r="AE1210" s="138"/>
      <c r="AF1210" s="278"/>
    </row>
    <row r="1211" spans="1:38" ht="114.75">
      <c r="A1211" s="639">
        <v>6</v>
      </c>
      <c r="B1211" s="121" t="s">
        <v>1701</v>
      </c>
      <c r="C1211" s="121" t="s">
        <v>3535</v>
      </c>
      <c r="D1211" s="627" t="s">
        <v>15962</v>
      </c>
      <c r="E1211" s="622" t="s">
        <v>40</v>
      </c>
      <c r="F1211" s="138"/>
      <c r="G1211" s="138"/>
      <c r="H1211" s="138"/>
      <c r="I1211" s="138"/>
      <c r="J1211" s="138"/>
      <c r="K1211" s="138"/>
      <c r="L1211" s="624"/>
      <c r="M1211" s="121"/>
      <c r="N1211" s="622"/>
      <c r="O1211" s="622"/>
      <c r="P1211" s="622"/>
      <c r="Q1211" s="622"/>
      <c r="R1211" s="622"/>
      <c r="S1211" s="622"/>
      <c r="T1211" s="622">
        <v>0</v>
      </c>
      <c r="U1211" s="622"/>
      <c r="V1211" s="622"/>
      <c r="W1211" s="622"/>
      <c r="X1211" s="624">
        <v>0</v>
      </c>
      <c r="Y1211" s="622"/>
      <c r="Z1211" s="622" t="s">
        <v>101</v>
      </c>
      <c r="AA1211" s="622" t="s">
        <v>5289</v>
      </c>
      <c r="AB1211" s="622" t="s">
        <v>5289</v>
      </c>
      <c r="AC1211" s="138"/>
      <c r="AD1211" s="138"/>
      <c r="AE1211" s="138"/>
      <c r="AF1211" s="278"/>
    </row>
    <row r="1212" spans="1:38" ht="114.75">
      <c r="A1212" s="639">
        <v>7</v>
      </c>
      <c r="B1212" s="121" t="s">
        <v>3455</v>
      </c>
      <c r="C1212" s="121" t="s">
        <v>3535</v>
      </c>
      <c r="D1212" s="627" t="s">
        <v>15963</v>
      </c>
      <c r="E1212" s="622" t="s">
        <v>40</v>
      </c>
      <c r="F1212" s="138"/>
      <c r="G1212" s="138"/>
      <c r="H1212" s="138"/>
      <c r="I1212" s="138"/>
      <c r="J1212" s="138"/>
      <c r="K1212" s="138"/>
      <c r="L1212" s="624"/>
      <c r="M1212" s="121"/>
      <c r="N1212" s="622"/>
      <c r="O1212" s="622"/>
      <c r="P1212" s="622"/>
      <c r="Q1212" s="622"/>
      <c r="R1212" s="622"/>
      <c r="S1212" s="622"/>
      <c r="T1212" s="622">
        <v>0</v>
      </c>
      <c r="U1212" s="622"/>
      <c r="V1212" s="622"/>
      <c r="W1212" s="622"/>
      <c r="X1212" s="624">
        <v>0</v>
      </c>
      <c r="Y1212" s="622"/>
      <c r="Z1212" s="622" t="s">
        <v>101</v>
      </c>
      <c r="AA1212" s="622" t="s">
        <v>5289</v>
      </c>
      <c r="AB1212" s="622" t="s">
        <v>5289</v>
      </c>
      <c r="AC1212" s="138"/>
      <c r="AD1212" s="138"/>
      <c r="AE1212" s="138"/>
      <c r="AF1212" s="278"/>
    </row>
    <row r="1213" spans="1:38" ht="204">
      <c r="A1213" s="639">
        <v>8</v>
      </c>
      <c r="B1213" s="121" t="s">
        <v>582</v>
      </c>
      <c r="C1213" s="121" t="s">
        <v>3535</v>
      </c>
      <c r="D1213" s="627" t="s">
        <v>15964</v>
      </c>
      <c r="E1213" s="622" t="s">
        <v>40</v>
      </c>
      <c r="F1213" s="622" t="s">
        <v>3534</v>
      </c>
      <c r="G1213" s="622" t="s">
        <v>101</v>
      </c>
      <c r="H1213" s="138"/>
      <c r="I1213" s="138"/>
      <c r="J1213" s="138"/>
      <c r="K1213" s="138"/>
      <c r="L1213" s="624"/>
      <c r="M1213" s="121"/>
      <c r="N1213" s="622"/>
      <c r="O1213" s="622"/>
      <c r="P1213" s="622"/>
      <c r="Q1213" s="622"/>
      <c r="R1213" s="622"/>
      <c r="S1213" s="622"/>
      <c r="T1213" s="622">
        <v>0</v>
      </c>
      <c r="U1213" s="622"/>
      <c r="V1213" s="622"/>
      <c r="W1213" s="622"/>
      <c r="X1213" s="624">
        <v>0</v>
      </c>
      <c r="Y1213" s="622"/>
      <c r="Z1213" s="622" t="s">
        <v>101</v>
      </c>
      <c r="AA1213" s="622" t="s">
        <v>5289</v>
      </c>
      <c r="AB1213" s="622" t="s">
        <v>5289</v>
      </c>
      <c r="AC1213" s="138"/>
      <c r="AD1213" s="138"/>
      <c r="AE1213" s="138"/>
      <c r="AF1213" s="278"/>
    </row>
    <row r="1214" spans="1:38" s="11" customFormat="1" ht="15.75" customHeight="1" thickBot="1">
      <c r="A1214" s="256"/>
      <c r="B1214" s="625">
        <v>8</v>
      </c>
      <c r="C1214" s="625"/>
      <c r="D1214" s="625">
        <v>8</v>
      </c>
      <c r="E1214" s="625">
        <v>8</v>
      </c>
      <c r="F1214" s="625">
        <v>3</v>
      </c>
      <c r="G1214" s="625">
        <v>0</v>
      </c>
      <c r="H1214" s="625">
        <v>0</v>
      </c>
      <c r="I1214" s="625"/>
      <c r="J1214" s="625">
        <v>1</v>
      </c>
      <c r="K1214" s="625">
        <v>0</v>
      </c>
      <c r="L1214" s="625">
        <v>0</v>
      </c>
      <c r="M1214" s="199"/>
      <c r="N1214" s="625">
        <f t="shared" ref="N1214:O1214" si="303">SUM(N1206:N1213)</f>
        <v>0</v>
      </c>
      <c r="O1214" s="625">
        <f t="shared" si="303"/>
        <v>0</v>
      </c>
      <c r="P1214" s="625">
        <f t="shared" ref="P1214:Q1214" si="304">SUM(P1206:P1213)</f>
        <v>0</v>
      </c>
      <c r="Q1214" s="625">
        <f t="shared" si="304"/>
        <v>0</v>
      </c>
      <c r="R1214" s="625">
        <f t="shared" ref="R1214" si="305">SUM(R1206:R1213)</f>
        <v>0</v>
      </c>
      <c r="S1214" s="625">
        <f t="shared" ref="S1214" si="306">SUM(S1206:S1213)</f>
        <v>0</v>
      </c>
      <c r="T1214" s="625">
        <f t="shared" ref="T1214:U1214" si="307">SUM(T1206:T1213)</f>
        <v>0</v>
      </c>
      <c r="U1214" s="625">
        <f t="shared" si="307"/>
        <v>0</v>
      </c>
      <c r="V1214" s="625">
        <f t="shared" ref="V1214:W1214" si="308">SUM(V1206:V1213)</f>
        <v>0</v>
      </c>
      <c r="W1214" s="625">
        <f t="shared" si="308"/>
        <v>0</v>
      </c>
      <c r="X1214" s="625">
        <f t="shared" ref="X1214:Y1214" si="309">SUM(X1206:X1213)</f>
        <v>148</v>
      </c>
      <c r="Y1214" s="625">
        <f t="shared" si="309"/>
        <v>0</v>
      </c>
      <c r="Z1214" s="625">
        <v>0</v>
      </c>
      <c r="AA1214" s="625">
        <v>1</v>
      </c>
      <c r="AB1214" s="625">
        <v>1</v>
      </c>
      <c r="AC1214" s="767"/>
      <c r="AD1214" s="767"/>
      <c r="AE1214" s="767"/>
      <c r="AF1214" s="768"/>
      <c r="AG1214" s="111"/>
      <c r="AH1214" s="111"/>
      <c r="AI1214" s="111"/>
      <c r="AJ1214" s="111"/>
      <c r="AK1214" s="111"/>
      <c r="AL1214" s="111"/>
    </row>
    <row r="1215" spans="1:38" ht="15.75" customHeight="1" thickBot="1">
      <c r="A1215" s="660" t="s">
        <v>231</v>
      </c>
      <c r="B1215" s="661"/>
      <c r="C1215" s="661"/>
      <c r="D1215" s="661"/>
      <c r="E1215" s="661"/>
      <c r="F1215" s="661"/>
      <c r="G1215" s="661"/>
      <c r="H1215" s="661"/>
      <c r="I1215" s="661"/>
      <c r="J1215" s="661"/>
      <c r="K1215" s="661"/>
      <c r="L1215" s="661"/>
      <c r="M1215" s="661"/>
      <c r="N1215" s="661"/>
      <c r="O1215" s="661"/>
      <c r="P1215" s="661"/>
      <c r="Q1215" s="661"/>
      <c r="R1215" s="661"/>
      <c r="S1215" s="661"/>
      <c r="T1215" s="661"/>
      <c r="U1215" s="661"/>
      <c r="V1215" s="661"/>
      <c r="W1215" s="661"/>
      <c r="X1215" s="661"/>
      <c r="Y1215" s="661"/>
      <c r="Z1215" s="661"/>
      <c r="AA1215" s="661"/>
      <c r="AB1215" s="661"/>
      <c r="AC1215" s="661"/>
      <c r="AD1215" s="661"/>
      <c r="AE1215" s="661"/>
      <c r="AF1215" s="662"/>
    </row>
    <row r="1216" spans="1:38" ht="202.5" customHeight="1">
      <c r="A1216" s="639">
        <v>1</v>
      </c>
      <c r="B1216" s="121" t="s">
        <v>1556</v>
      </c>
      <c r="C1216" s="121" t="s">
        <v>3533</v>
      </c>
      <c r="D1216" s="627" t="s">
        <v>14283</v>
      </c>
      <c r="E1216" s="622" t="s">
        <v>40</v>
      </c>
      <c r="F1216" s="622" t="s">
        <v>18738</v>
      </c>
      <c r="G1216" s="138"/>
      <c r="H1216" s="138"/>
      <c r="I1216" s="138"/>
      <c r="J1216" s="121" t="s">
        <v>18625</v>
      </c>
      <c r="K1216" s="624" t="s">
        <v>51</v>
      </c>
      <c r="L1216" s="624" t="s">
        <v>51</v>
      </c>
      <c r="M1216" s="202"/>
      <c r="N1216" s="138"/>
      <c r="O1216" s="622">
        <v>0</v>
      </c>
      <c r="P1216" s="622">
        <v>0</v>
      </c>
      <c r="Q1216" s="622">
        <v>0</v>
      </c>
      <c r="R1216" s="622">
        <v>0</v>
      </c>
      <c r="S1216" s="622">
        <v>0</v>
      </c>
      <c r="T1216" s="622">
        <v>0</v>
      </c>
      <c r="U1216" s="622">
        <v>0</v>
      </c>
      <c r="V1216" s="622">
        <v>0</v>
      </c>
      <c r="W1216" s="622">
        <v>0</v>
      </c>
      <c r="X1216" s="624">
        <v>370</v>
      </c>
      <c r="Y1216" s="622">
        <v>0</v>
      </c>
      <c r="Z1216" s="622" t="s">
        <v>101</v>
      </c>
      <c r="AA1216" s="121" t="s">
        <v>4965</v>
      </c>
      <c r="AB1216" s="121" t="s">
        <v>16094</v>
      </c>
      <c r="AC1216" s="84" t="s">
        <v>3530</v>
      </c>
      <c r="AD1216" s="84" t="s">
        <v>1025</v>
      </c>
      <c r="AE1216" s="84" t="s">
        <v>3531</v>
      </c>
      <c r="AF1216" s="85" t="s">
        <v>3532</v>
      </c>
    </row>
    <row r="1217" spans="1:38" ht="178.5">
      <c r="A1217" s="639">
        <v>2</v>
      </c>
      <c r="B1217" s="121" t="s">
        <v>1951</v>
      </c>
      <c r="C1217" s="121" t="s">
        <v>3533</v>
      </c>
      <c r="D1217" s="627" t="s">
        <v>14284</v>
      </c>
      <c r="E1217" s="622" t="s">
        <v>40</v>
      </c>
      <c r="F1217" s="622" t="s">
        <v>3529</v>
      </c>
      <c r="G1217" s="622" t="s">
        <v>101</v>
      </c>
      <c r="H1217" s="138"/>
      <c r="I1217" s="138"/>
      <c r="J1217" s="138"/>
      <c r="K1217" s="138"/>
      <c r="L1217" s="624" t="s">
        <v>51</v>
      </c>
      <c r="M1217" s="202"/>
      <c r="N1217" s="138"/>
      <c r="O1217" s="622">
        <v>0</v>
      </c>
      <c r="P1217" s="622">
        <v>0</v>
      </c>
      <c r="Q1217" s="622">
        <v>0</v>
      </c>
      <c r="R1217" s="622">
        <v>0</v>
      </c>
      <c r="S1217" s="622">
        <v>0</v>
      </c>
      <c r="T1217" s="622">
        <v>0</v>
      </c>
      <c r="U1217" s="622">
        <v>0</v>
      </c>
      <c r="V1217" s="622">
        <v>0</v>
      </c>
      <c r="W1217" s="622">
        <v>0</v>
      </c>
      <c r="X1217" s="624">
        <v>1</v>
      </c>
      <c r="Y1217" s="622">
        <v>0</v>
      </c>
      <c r="Z1217" s="622" t="s">
        <v>101</v>
      </c>
      <c r="AA1217" s="622" t="s">
        <v>5289</v>
      </c>
      <c r="AB1217" s="622" t="s">
        <v>5289</v>
      </c>
      <c r="AC1217" s="131" t="s">
        <v>5289</v>
      </c>
      <c r="AD1217" s="131" t="s">
        <v>5289</v>
      </c>
      <c r="AE1217" s="131" t="s">
        <v>5289</v>
      </c>
      <c r="AF1217" s="133" t="s">
        <v>5289</v>
      </c>
    </row>
    <row r="1218" spans="1:38" ht="178.5">
      <c r="A1218" s="639">
        <v>3</v>
      </c>
      <c r="B1218" s="121" t="s">
        <v>2039</v>
      </c>
      <c r="C1218" s="121" t="s">
        <v>3533</v>
      </c>
      <c r="D1218" s="627" t="s">
        <v>14285</v>
      </c>
      <c r="E1218" s="622" t="s">
        <v>40</v>
      </c>
      <c r="F1218" s="622" t="s">
        <v>3529</v>
      </c>
      <c r="G1218" s="622" t="s">
        <v>101</v>
      </c>
      <c r="H1218" s="138"/>
      <c r="I1218" s="138"/>
      <c r="J1218" s="138"/>
      <c r="K1218" s="138"/>
      <c r="L1218" s="624" t="s">
        <v>51</v>
      </c>
      <c r="M1218" s="202"/>
      <c r="N1218" s="138"/>
      <c r="O1218" s="622">
        <v>0</v>
      </c>
      <c r="P1218" s="622">
        <v>0</v>
      </c>
      <c r="Q1218" s="622">
        <v>0</v>
      </c>
      <c r="R1218" s="622">
        <v>0</v>
      </c>
      <c r="S1218" s="622">
        <v>0</v>
      </c>
      <c r="T1218" s="622">
        <v>0</v>
      </c>
      <c r="U1218" s="622">
        <v>0</v>
      </c>
      <c r="V1218" s="622">
        <v>0</v>
      </c>
      <c r="W1218" s="622">
        <v>0</v>
      </c>
      <c r="X1218" s="624">
        <v>557</v>
      </c>
      <c r="Y1218" s="622">
        <v>0</v>
      </c>
      <c r="Z1218" s="622" t="s">
        <v>101</v>
      </c>
      <c r="AA1218" s="622" t="s">
        <v>5289</v>
      </c>
      <c r="AB1218" s="622" t="s">
        <v>5289</v>
      </c>
      <c r="AC1218" s="131" t="s">
        <v>5289</v>
      </c>
      <c r="AD1218" s="131" t="s">
        <v>5289</v>
      </c>
      <c r="AE1218" s="131" t="s">
        <v>5289</v>
      </c>
      <c r="AF1218" s="133" t="s">
        <v>5289</v>
      </c>
    </row>
    <row r="1219" spans="1:38" ht="114.75">
      <c r="A1219" s="639">
        <v>4</v>
      </c>
      <c r="B1219" s="121" t="s">
        <v>121</v>
      </c>
      <c r="C1219" s="121" t="s">
        <v>3533</v>
      </c>
      <c r="D1219" s="627" t="s">
        <v>14286</v>
      </c>
      <c r="E1219" s="622" t="s">
        <v>40</v>
      </c>
      <c r="F1219" s="138"/>
      <c r="G1219" s="138"/>
      <c r="H1219" s="138"/>
      <c r="I1219" s="138"/>
      <c r="J1219" s="138"/>
      <c r="K1219" s="138"/>
      <c r="L1219" s="624" t="s">
        <v>51</v>
      </c>
      <c r="M1219" s="202"/>
      <c r="N1219" s="138"/>
      <c r="O1219" s="622">
        <v>0</v>
      </c>
      <c r="P1219" s="622">
        <v>0</v>
      </c>
      <c r="Q1219" s="622">
        <v>0</v>
      </c>
      <c r="R1219" s="622">
        <v>0</v>
      </c>
      <c r="S1219" s="622">
        <v>0</v>
      </c>
      <c r="T1219" s="622">
        <v>0</v>
      </c>
      <c r="U1219" s="622">
        <v>0</v>
      </c>
      <c r="V1219" s="622">
        <v>0</v>
      </c>
      <c r="W1219" s="622">
        <v>0</v>
      </c>
      <c r="X1219" s="624">
        <v>0</v>
      </c>
      <c r="Y1219" s="622">
        <v>0</v>
      </c>
      <c r="Z1219" s="622" t="s">
        <v>101</v>
      </c>
      <c r="AA1219" s="622" t="s">
        <v>5289</v>
      </c>
      <c r="AB1219" s="622" t="s">
        <v>5289</v>
      </c>
      <c r="AC1219" s="131" t="s">
        <v>5289</v>
      </c>
      <c r="AD1219" s="131" t="s">
        <v>5289</v>
      </c>
      <c r="AE1219" s="131" t="s">
        <v>5289</v>
      </c>
      <c r="AF1219" s="133" t="s">
        <v>5289</v>
      </c>
    </row>
    <row r="1220" spans="1:38" ht="140.25">
      <c r="A1220" s="639">
        <v>5</v>
      </c>
      <c r="B1220" s="121" t="s">
        <v>2387</v>
      </c>
      <c r="C1220" s="121" t="s">
        <v>3533</v>
      </c>
      <c r="D1220" s="627" t="s">
        <v>14287</v>
      </c>
      <c r="E1220" s="622" t="s">
        <v>40</v>
      </c>
      <c r="F1220" s="138"/>
      <c r="G1220" s="138"/>
      <c r="H1220" s="138"/>
      <c r="I1220" s="138"/>
      <c r="J1220" s="138"/>
      <c r="K1220" s="138"/>
      <c r="L1220" s="624" t="s">
        <v>51</v>
      </c>
      <c r="M1220" s="202"/>
      <c r="N1220" s="138"/>
      <c r="O1220" s="622">
        <v>0</v>
      </c>
      <c r="P1220" s="622">
        <v>0</v>
      </c>
      <c r="Q1220" s="622">
        <v>0</v>
      </c>
      <c r="R1220" s="622">
        <v>0</v>
      </c>
      <c r="S1220" s="622">
        <v>0</v>
      </c>
      <c r="T1220" s="622">
        <v>0</v>
      </c>
      <c r="U1220" s="622">
        <v>0</v>
      </c>
      <c r="V1220" s="622">
        <v>0</v>
      </c>
      <c r="W1220" s="622">
        <v>0</v>
      </c>
      <c r="X1220" s="624">
        <v>1</v>
      </c>
      <c r="Y1220" s="622">
        <v>0</v>
      </c>
      <c r="Z1220" s="622" t="s">
        <v>101</v>
      </c>
      <c r="AA1220" s="622" t="s">
        <v>5289</v>
      </c>
      <c r="AB1220" s="622" t="s">
        <v>5289</v>
      </c>
      <c r="AC1220" s="131" t="s">
        <v>5289</v>
      </c>
      <c r="AD1220" s="131" t="s">
        <v>5289</v>
      </c>
      <c r="AE1220" s="131" t="s">
        <v>5289</v>
      </c>
      <c r="AF1220" s="133" t="s">
        <v>5289</v>
      </c>
    </row>
    <row r="1221" spans="1:38" ht="114.75">
      <c r="A1221" s="639">
        <v>6</v>
      </c>
      <c r="B1221" s="121" t="s">
        <v>1701</v>
      </c>
      <c r="C1221" s="121" t="s">
        <v>3533</v>
      </c>
      <c r="D1221" s="627" t="s">
        <v>14288</v>
      </c>
      <c r="E1221" s="622" t="s">
        <v>40</v>
      </c>
      <c r="F1221" s="138"/>
      <c r="G1221" s="138"/>
      <c r="H1221" s="138"/>
      <c r="I1221" s="138"/>
      <c r="J1221" s="138"/>
      <c r="K1221" s="138"/>
      <c r="L1221" s="624" t="s">
        <v>51</v>
      </c>
      <c r="M1221" s="202"/>
      <c r="N1221" s="138"/>
      <c r="O1221" s="622">
        <v>0</v>
      </c>
      <c r="P1221" s="622">
        <v>0</v>
      </c>
      <c r="Q1221" s="622">
        <v>0</v>
      </c>
      <c r="R1221" s="622">
        <v>0</v>
      </c>
      <c r="S1221" s="622">
        <v>0</v>
      </c>
      <c r="T1221" s="622">
        <v>0</v>
      </c>
      <c r="U1221" s="622">
        <v>0</v>
      </c>
      <c r="V1221" s="622">
        <v>0</v>
      </c>
      <c r="W1221" s="622">
        <v>0</v>
      </c>
      <c r="X1221" s="624">
        <v>1</v>
      </c>
      <c r="Y1221" s="622">
        <v>0</v>
      </c>
      <c r="Z1221" s="622" t="s">
        <v>101</v>
      </c>
      <c r="AA1221" s="622" t="s">
        <v>5289</v>
      </c>
      <c r="AB1221" s="622" t="s">
        <v>5289</v>
      </c>
      <c r="AC1221" s="131" t="s">
        <v>5289</v>
      </c>
      <c r="AD1221" s="131" t="s">
        <v>5289</v>
      </c>
      <c r="AE1221" s="131" t="s">
        <v>5289</v>
      </c>
      <c r="AF1221" s="133" t="s">
        <v>5289</v>
      </c>
    </row>
    <row r="1222" spans="1:38" ht="127.5">
      <c r="A1222" s="639">
        <v>7</v>
      </c>
      <c r="B1222" s="121" t="s">
        <v>3455</v>
      </c>
      <c r="C1222" s="121" t="s">
        <v>3533</v>
      </c>
      <c r="D1222" s="627" t="s">
        <v>14289</v>
      </c>
      <c r="E1222" s="622" t="s">
        <v>40</v>
      </c>
      <c r="F1222" s="138"/>
      <c r="G1222" s="138"/>
      <c r="H1222" s="138"/>
      <c r="I1222" s="138"/>
      <c r="J1222" s="138"/>
      <c r="K1222" s="138"/>
      <c r="L1222" s="624" t="s">
        <v>51</v>
      </c>
      <c r="M1222" s="202"/>
      <c r="N1222" s="138"/>
      <c r="O1222" s="622">
        <v>0</v>
      </c>
      <c r="P1222" s="622">
        <v>0</v>
      </c>
      <c r="Q1222" s="622">
        <v>0</v>
      </c>
      <c r="R1222" s="622">
        <v>0</v>
      </c>
      <c r="S1222" s="622">
        <v>0</v>
      </c>
      <c r="T1222" s="622">
        <v>0</v>
      </c>
      <c r="U1222" s="622">
        <v>0</v>
      </c>
      <c r="V1222" s="622">
        <v>0</v>
      </c>
      <c r="W1222" s="622">
        <v>0</v>
      </c>
      <c r="X1222" s="624">
        <v>152</v>
      </c>
      <c r="Y1222" s="622">
        <v>0</v>
      </c>
      <c r="Z1222" s="622" t="s">
        <v>101</v>
      </c>
      <c r="AA1222" s="622" t="s">
        <v>5289</v>
      </c>
      <c r="AB1222" s="622" t="s">
        <v>5289</v>
      </c>
      <c r="AC1222" s="131" t="s">
        <v>5289</v>
      </c>
      <c r="AD1222" s="131" t="s">
        <v>5289</v>
      </c>
      <c r="AE1222" s="131" t="s">
        <v>5289</v>
      </c>
      <c r="AF1222" s="133" t="s">
        <v>5289</v>
      </c>
    </row>
    <row r="1223" spans="1:38" ht="178.5">
      <c r="A1223" s="639">
        <v>8</v>
      </c>
      <c r="B1223" s="121" t="s">
        <v>582</v>
      </c>
      <c r="C1223" s="121" t="s">
        <v>3533</v>
      </c>
      <c r="D1223" s="627" t="s">
        <v>14290</v>
      </c>
      <c r="E1223" s="622" t="s">
        <v>40</v>
      </c>
      <c r="F1223" s="622" t="s">
        <v>3529</v>
      </c>
      <c r="G1223" s="622" t="s">
        <v>101</v>
      </c>
      <c r="H1223" s="138"/>
      <c r="I1223" s="138"/>
      <c r="J1223" s="138"/>
      <c r="K1223" s="138"/>
      <c r="L1223" s="624" t="s">
        <v>51</v>
      </c>
      <c r="M1223" s="202"/>
      <c r="N1223" s="138"/>
      <c r="O1223" s="622">
        <v>0</v>
      </c>
      <c r="P1223" s="622">
        <v>0</v>
      </c>
      <c r="Q1223" s="622">
        <v>0</v>
      </c>
      <c r="R1223" s="622">
        <v>0</v>
      </c>
      <c r="S1223" s="622">
        <v>0</v>
      </c>
      <c r="T1223" s="622">
        <v>0</v>
      </c>
      <c r="U1223" s="622">
        <v>0</v>
      </c>
      <c r="V1223" s="622">
        <v>0</v>
      </c>
      <c r="W1223" s="622">
        <v>0</v>
      </c>
      <c r="X1223" s="624">
        <v>0</v>
      </c>
      <c r="Y1223" s="622">
        <v>0</v>
      </c>
      <c r="Z1223" s="622" t="s">
        <v>101</v>
      </c>
      <c r="AA1223" s="622" t="s">
        <v>5289</v>
      </c>
      <c r="AB1223" s="622" t="s">
        <v>5289</v>
      </c>
      <c r="AC1223" s="131" t="s">
        <v>5289</v>
      </c>
      <c r="AD1223" s="131" t="s">
        <v>5289</v>
      </c>
      <c r="AE1223" s="131" t="s">
        <v>5289</v>
      </c>
      <c r="AF1223" s="133" t="s">
        <v>5289</v>
      </c>
    </row>
    <row r="1224" spans="1:38" s="11" customFormat="1" ht="15.75" customHeight="1" thickBot="1">
      <c r="A1224" s="256"/>
      <c r="B1224" s="625">
        <v>8</v>
      </c>
      <c r="C1224" s="625"/>
      <c r="D1224" s="625">
        <v>8</v>
      </c>
      <c r="E1224" s="625">
        <v>8</v>
      </c>
      <c r="F1224" s="625">
        <v>3</v>
      </c>
      <c r="G1224" s="625">
        <v>0</v>
      </c>
      <c r="H1224" s="625">
        <v>0</v>
      </c>
      <c r="I1224" s="625"/>
      <c r="J1224" s="625">
        <v>1</v>
      </c>
      <c r="K1224" s="625">
        <v>0</v>
      </c>
      <c r="L1224" s="625">
        <v>0</v>
      </c>
      <c r="M1224" s="199"/>
      <c r="N1224" s="625">
        <v>0</v>
      </c>
      <c r="O1224" s="625">
        <f t="shared" ref="O1224" si="310">SUM(O1216:O1223)</f>
        <v>0</v>
      </c>
      <c r="P1224" s="625">
        <f t="shared" ref="P1224:Q1224" si="311">SUM(P1216:P1223)</f>
        <v>0</v>
      </c>
      <c r="Q1224" s="625">
        <f t="shared" si="311"/>
        <v>0</v>
      </c>
      <c r="R1224" s="625">
        <f t="shared" ref="R1224" si="312">SUM(R1216:R1223)</f>
        <v>0</v>
      </c>
      <c r="S1224" s="625">
        <f t="shared" ref="S1224" si="313">SUM(S1216:S1223)</f>
        <v>0</v>
      </c>
      <c r="T1224" s="625">
        <f t="shared" ref="T1224:U1224" si="314">SUM(T1216:T1223)</f>
        <v>0</v>
      </c>
      <c r="U1224" s="625">
        <f t="shared" si="314"/>
        <v>0</v>
      </c>
      <c r="V1224" s="625">
        <f t="shared" ref="V1224:W1224" si="315">SUM(V1216:V1223)</f>
        <v>0</v>
      </c>
      <c r="W1224" s="625">
        <f t="shared" si="315"/>
        <v>0</v>
      </c>
      <c r="X1224" s="625">
        <f t="shared" ref="X1224:Y1224" si="316">SUM(X1216:X1223)</f>
        <v>1082</v>
      </c>
      <c r="Y1224" s="625">
        <f t="shared" si="316"/>
        <v>0</v>
      </c>
      <c r="Z1224" s="625">
        <v>0</v>
      </c>
      <c r="AA1224" s="625">
        <v>1</v>
      </c>
      <c r="AB1224" s="625">
        <v>1</v>
      </c>
      <c r="AC1224" s="767"/>
      <c r="AD1224" s="767"/>
      <c r="AE1224" s="767"/>
      <c r="AF1224" s="768"/>
      <c r="AG1224" s="111"/>
      <c r="AH1224" s="111"/>
      <c r="AI1224" s="111"/>
      <c r="AJ1224" s="111"/>
      <c r="AK1224" s="111"/>
      <c r="AL1224" s="111"/>
    </row>
    <row r="1225" spans="1:38" ht="15.75" customHeight="1" thickBot="1">
      <c r="A1225" s="660" t="s">
        <v>232</v>
      </c>
      <c r="B1225" s="661"/>
      <c r="C1225" s="661"/>
      <c r="D1225" s="661"/>
      <c r="E1225" s="661"/>
      <c r="F1225" s="661"/>
      <c r="G1225" s="661"/>
      <c r="H1225" s="661"/>
      <c r="I1225" s="661"/>
      <c r="J1225" s="661"/>
      <c r="K1225" s="661"/>
      <c r="L1225" s="661"/>
      <c r="M1225" s="661"/>
      <c r="N1225" s="661"/>
      <c r="O1225" s="661"/>
      <c r="P1225" s="661"/>
      <c r="Q1225" s="661"/>
      <c r="R1225" s="661"/>
      <c r="S1225" s="661"/>
      <c r="T1225" s="661"/>
      <c r="U1225" s="661"/>
      <c r="V1225" s="661"/>
      <c r="W1225" s="661"/>
      <c r="X1225" s="661"/>
      <c r="Y1225" s="661"/>
      <c r="Z1225" s="661"/>
      <c r="AA1225" s="661"/>
      <c r="AB1225" s="661"/>
      <c r="AC1225" s="661"/>
      <c r="AD1225" s="661"/>
      <c r="AE1225" s="661"/>
      <c r="AF1225" s="662"/>
    </row>
    <row r="1226" spans="1:38" ht="250.5" customHeight="1">
      <c r="A1226" s="639">
        <v>1</v>
      </c>
      <c r="B1226" s="121" t="s">
        <v>1556</v>
      </c>
      <c r="C1226" s="121" t="s">
        <v>3542</v>
      </c>
      <c r="D1226" s="627" t="s">
        <v>14291</v>
      </c>
      <c r="E1226" s="622" t="s">
        <v>40</v>
      </c>
      <c r="F1226" s="622" t="s">
        <v>18738</v>
      </c>
      <c r="G1226" s="138"/>
      <c r="H1226" s="138"/>
      <c r="I1226" s="138"/>
      <c r="J1226" s="121" t="s">
        <v>18626</v>
      </c>
      <c r="K1226" s="624" t="s">
        <v>51</v>
      </c>
      <c r="L1226" s="624" t="s">
        <v>51</v>
      </c>
      <c r="M1226" s="202"/>
      <c r="N1226" s="138"/>
      <c r="O1226" s="622">
        <v>0</v>
      </c>
      <c r="P1226" s="622">
        <v>0</v>
      </c>
      <c r="Q1226" s="622">
        <v>0</v>
      </c>
      <c r="R1226" s="622">
        <v>0</v>
      </c>
      <c r="S1226" s="622">
        <v>0</v>
      </c>
      <c r="T1226" s="622">
        <v>0</v>
      </c>
      <c r="U1226" s="622">
        <v>0</v>
      </c>
      <c r="V1226" s="622">
        <v>0</v>
      </c>
      <c r="W1226" s="622">
        <v>0</v>
      </c>
      <c r="X1226" s="624">
        <v>128</v>
      </c>
      <c r="Y1226" s="622">
        <v>0</v>
      </c>
      <c r="Z1226" s="622" t="s">
        <v>101</v>
      </c>
      <c r="AA1226" s="121" t="s">
        <v>4966</v>
      </c>
      <c r="AB1226" s="121" t="s">
        <v>16095</v>
      </c>
      <c r="AC1226" s="84" t="s">
        <v>3548</v>
      </c>
      <c r="AD1226" s="84" t="s">
        <v>2021</v>
      </c>
      <c r="AE1226" s="84" t="s">
        <v>3549</v>
      </c>
      <c r="AF1226" s="85" t="s">
        <v>3550</v>
      </c>
    </row>
    <row r="1227" spans="1:38" ht="191.25">
      <c r="A1227" s="639">
        <v>2</v>
      </c>
      <c r="B1227" s="121" t="s">
        <v>1951</v>
      </c>
      <c r="C1227" s="121" t="s">
        <v>3542</v>
      </c>
      <c r="D1227" s="627" t="s">
        <v>14292</v>
      </c>
      <c r="E1227" s="622" t="s">
        <v>40</v>
      </c>
      <c r="F1227" s="622" t="s">
        <v>3541</v>
      </c>
      <c r="G1227" s="622" t="s">
        <v>101</v>
      </c>
      <c r="H1227" s="138"/>
      <c r="I1227" s="138"/>
      <c r="J1227" s="138"/>
      <c r="K1227" s="138"/>
      <c r="L1227" s="624" t="s">
        <v>51</v>
      </c>
      <c r="M1227" s="202"/>
      <c r="N1227" s="138"/>
      <c r="O1227" s="622">
        <v>0</v>
      </c>
      <c r="P1227" s="622">
        <v>0</v>
      </c>
      <c r="Q1227" s="622">
        <v>0</v>
      </c>
      <c r="R1227" s="622">
        <v>0</v>
      </c>
      <c r="S1227" s="622">
        <v>0</v>
      </c>
      <c r="T1227" s="622">
        <v>0</v>
      </c>
      <c r="U1227" s="622">
        <v>0</v>
      </c>
      <c r="V1227" s="622">
        <v>0</v>
      </c>
      <c r="W1227" s="622">
        <v>0</v>
      </c>
      <c r="X1227" s="624">
        <v>0</v>
      </c>
      <c r="Y1227" s="622">
        <v>0</v>
      </c>
      <c r="Z1227" s="622" t="s">
        <v>101</v>
      </c>
      <c r="AA1227" s="622" t="s">
        <v>5289</v>
      </c>
      <c r="AB1227" s="622" t="s">
        <v>5289</v>
      </c>
      <c r="AC1227" s="131" t="s">
        <v>5289</v>
      </c>
      <c r="AD1227" s="131" t="s">
        <v>5289</v>
      </c>
      <c r="AE1227" s="131" t="s">
        <v>5289</v>
      </c>
      <c r="AF1227" s="133" t="s">
        <v>5289</v>
      </c>
    </row>
    <row r="1228" spans="1:38" ht="191.25">
      <c r="A1228" s="639">
        <v>3</v>
      </c>
      <c r="B1228" s="121" t="s">
        <v>2039</v>
      </c>
      <c r="C1228" s="121" t="s">
        <v>3542</v>
      </c>
      <c r="D1228" s="627" t="s">
        <v>14293</v>
      </c>
      <c r="E1228" s="622" t="s">
        <v>40</v>
      </c>
      <c r="F1228" s="622" t="s">
        <v>3541</v>
      </c>
      <c r="G1228" s="622" t="s">
        <v>101</v>
      </c>
      <c r="H1228" s="138"/>
      <c r="I1228" s="138"/>
      <c r="J1228" s="138"/>
      <c r="K1228" s="138"/>
      <c r="L1228" s="624" t="s">
        <v>51</v>
      </c>
      <c r="M1228" s="202"/>
      <c r="N1228" s="138"/>
      <c r="O1228" s="622">
        <v>0</v>
      </c>
      <c r="P1228" s="622">
        <v>0</v>
      </c>
      <c r="Q1228" s="622">
        <v>0</v>
      </c>
      <c r="R1228" s="622">
        <v>0</v>
      </c>
      <c r="S1228" s="622">
        <v>0</v>
      </c>
      <c r="T1228" s="622">
        <v>0</v>
      </c>
      <c r="U1228" s="622">
        <v>0</v>
      </c>
      <c r="V1228" s="622">
        <v>0</v>
      </c>
      <c r="W1228" s="622">
        <v>0</v>
      </c>
      <c r="X1228" s="624">
        <v>216</v>
      </c>
      <c r="Y1228" s="622">
        <v>0</v>
      </c>
      <c r="Z1228" s="622" t="s">
        <v>101</v>
      </c>
      <c r="AA1228" s="622" t="s">
        <v>5289</v>
      </c>
      <c r="AB1228" s="622" t="s">
        <v>5289</v>
      </c>
      <c r="AC1228" s="131" t="s">
        <v>5289</v>
      </c>
      <c r="AD1228" s="131" t="s">
        <v>5289</v>
      </c>
      <c r="AE1228" s="131" t="s">
        <v>5289</v>
      </c>
      <c r="AF1228" s="133" t="s">
        <v>5289</v>
      </c>
    </row>
    <row r="1229" spans="1:38" ht="114.75">
      <c r="A1229" s="639">
        <v>4</v>
      </c>
      <c r="B1229" s="121" t="s">
        <v>121</v>
      </c>
      <c r="C1229" s="121" t="s">
        <v>3542</v>
      </c>
      <c r="D1229" s="627" t="s">
        <v>14294</v>
      </c>
      <c r="E1229" s="622" t="s">
        <v>40</v>
      </c>
      <c r="F1229" s="622" t="s">
        <v>101</v>
      </c>
      <c r="G1229" s="138"/>
      <c r="H1229" s="138"/>
      <c r="I1229" s="138"/>
      <c r="J1229" s="138"/>
      <c r="K1229" s="138"/>
      <c r="L1229" s="624" t="s">
        <v>51</v>
      </c>
      <c r="M1229" s="202"/>
      <c r="N1229" s="138"/>
      <c r="O1229" s="622">
        <v>0</v>
      </c>
      <c r="P1229" s="622">
        <v>0</v>
      </c>
      <c r="Q1229" s="622">
        <v>0</v>
      </c>
      <c r="R1229" s="622">
        <v>0</v>
      </c>
      <c r="S1229" s="622">
        <v>0</v>
      </c>
      <c r="T1229" s="622">
        <v>0</v>
      </c>
      <c r="U1229" s="622">
        <v>0</v>
      </c>
      <c r="V1229" s="622">
        <v>0</v>
      </c>
      <c r="W1229" s="622">
        <v>0</v>
      </c>
      <c r="X1229" s="624">
        <v>0</v>
      </c>
      <c r="Y1229" s="622">
        <v>0</v>
      </c>
      <c r="Z1229" s="622" t="s">
        <v>101</v>
      </c>
      <c r="AA1229" s="622" t="s">
        <v>5289</v>
      </c>
      <c r="AB1229" s="622" t="s">
        <v>5289</v>
      </c>
      <c r="AC1229" s="131" t="s">
        <v>5289</v>
      </c>
      <c r="AD1229" s="131" t="s">
        <v>5289</v>
      </c>
      <c r="AE1229" s="131" t="s">
        <v>5289</v>
      </c>
      <c r="AF1229" s="133" t="s">
        <v>5289</v>
      </c>
    </row>
    <row r="1230" spans="1:38" ht="140.25">
      <c r="A1230" s="639">
        <v>5</v>
      </c>
      <c r="B1230" s="121" t="s">
        <v>2387</v>
      </c>
      <c r="C1230" s="121" t="s">
        <v>3542</v>
      </c>
      <c r="D1230" s="627" t="s">
        <v>14295</v>
      </c>
      <c r="E1230" s="622" t="s">
        <v>40</v>
      </c>
      <c r="F1230" s="622" t="s">
        <v>101</v>
      </c>
      <c r="G1230" s="138"/>
      <c r="H1230" s="138"/>
      <c r="I1230" s="138"/>
      <c r="J1230" s="138"/>
      <c r="K1230" s="138"/>
      <c r="L1230" s="624" t="s">
        <v>51</v>
      </c>
      <c r="M1230" s="202"/>
      <c r="N1230" s="138"/>
      <c r="O1230" s="622">
        <v>0</v>
      </c>
      <c r="P1230" s="622">
        <v>0</v>
      </c>
      <c r="Q1230" s="622">
        <v>0</v>
      </c>
      <c r="R1230" s="622">
        <v>0</v>
      </c>
      <c r="S1230" s="622">
        <v>0</v>
      </c>
      <c r="T1230" s="622">
        <v>0</v>
      </c>
      <c r="U1230" s="622">
        <v>0</v>
      </c>
      <c r="V1230" s="622">
        <v>0</v>
      </c>
      <c r="W1230" s="622">
        <v>0</v>
      </c>
      <c r="X1230" s="624">
        <v>0</v>
      </c>
      <c r="Y1230" s="622">
        <v>0</v>
      </c>
      <c r="Z1230" s="622" t="s">
        <v>101</v>
      </c>
      <c r="AA1230" s="622" t="s">
        <v>5289</v>
      </c>
      <c r="AB1230" s="622" t="s">
        <v>5289</v>
      </c>
      <c r="AC1230" s="131" t="s">
        <v>5289</v>
      </c>
      <c r="AD1230" s="131" t="s">
        <v>5289</v>
      </c>
      <c r="AE1230" s="131" t="s">
        <v>5289</v>
      </c>
      <c r="AF1230" s="133" t="s">
        <v>5289</v>
      </c>
    </row>
    <row r="1231" spans="1:38" ht="114.75">
      <c r="A1231" s="639">
        <v>6</v>
      </c>
      <c r="B1231" s="121" t="s">
        <v>1701</v>
      </c>
      <c r="C1231" s="121" t="s">
        <v>3542</v>
      </c>
      <c r="D1231" s="627" t="s">
        <v>14296</v>
      </c>
      <c r="E1231" s="622" t="s">
        <v>40</v>
      </c>
      <c r="F1231" s="622" t="s">
        <v>101</v>
      </c>
      <c r="G1231" s="138"/>
      <c r="H1231" s="138"/>
      <c r="I1231" s="138"/>
      <c r="J1231" s="138"/>
      <c r="K1231" s="138"/>
      <c r="L1231" s="624" t="s">
        <v>51</v>
      </c>
      <c r="M1231" s="202"/>
      <c r="N1231" s="138"/>
      <c r="O1231" s="622">
        <v>0</v>
      </c>
      <c r="P1231" s="622">
        <v>0</v>
      </c>
      <c r="Q1231" s="622">
        <v>0</v>
      </c>
      <c r="R1231" s="622">
        <v>0</v>
      </c>
      <c r="S1231" s="622">
        <v>0</v>
      </c>
      <c r="T1231" s="622">
        <v>0</v>
      </c>
      <c r="U1231" s="622">
        <v>0</v>
      </c>
      <c r="V1231" s="622">
        <v>0</v>
      </c>
      <c r="W1231" s="622">
        <v>0</v>
      </c>
      <c r="X1231" s="624">
        <v>10</v>
      </c>
      <c r="Y1231" s="622">
        <v>0</v>
      </c>
      <c r="Z1231" s="622" t="s">
        <v>101</v>
      </c>
      <c r="AA1231" s="622" t="s">
        <v>5289</v>
      </c>
      <c r="AB1231" s="622" t="s">
        <v>5289</v>
      </c>
      <c r="AC1231" s="131" t="s">
        <v>5289</v>
      </c>
      <c r="AD1231" s="131" t="s">
        <v>5289</v>
      </c>
      <c r="AE1231" s="131" t="s">
        <v>5289</v>
      </c>
      <c r="AF1231" s="133" t="s">
        <v>5289</v>
      </c>
    </row>
    <row r="1232" spans="1:38" ht="127.5">
      <c r="A1232" s="639">
        <v>7</v>
      </c>
      <c r="B1232" s="121" t="s">
        <v>3455</v>
      </c>
      <c r="C1232" s="121" t="s">
        <v>3542</v>
      </c>
      <c r="D1232" s="627" t="s">
        <v>16096</v>
      </c>
      <c r="E1232" s="622" t="s">
        <v>40</v>
      </c>
      <c r="F1232" s="622" t="s">
        <v>101</v>
      </c>
      <c r="G1232" s="138"/>
      <c r="H1232" s="138"/>
      <c r="I1232" s="138"/>
      <c r="J1232" s="138"/>
      <c r="K1232" s="138"/>
      <c r="L1232" s="624" t="s">
        <v>51</v>
      </c>
      <c r="M1232" s="202"/>
      <c r="N1232" s="138"/>
      <c r="O1232" s="622">
        <v>0</v>
      </c>
      <c r="P1232" s="622">
        <v>0</v>
      </c>
      <c r="Q1232" s="622">
        <v>0</v>
      </c>
      <c r="R1232" s="622">
        <v>0</v>
      </c>
      <c r="S1232" s="622">
        <v>0</v>
      </c>
      <c r="T1232" s="622">
        <v>0</v>
      </c>
      <c r="U1232" s="622">
        <v>0</v>
      </c>
      <c r="V1232" s="622">
        <v>0</v>
      </c>
      <c r="W1232" s="622">
        <v>0</v>
      </c>
      <c r="X1232" s="624">
        <v>61</v>
      </c>
      <c r="Y1232" s="622">
        <v>0</v>
      </c>
      <c r="Z1232" s="622" t="s">
        <v>101</v>
      </c>
      <c r="AA1232" s="622" t="s">
        <v>5289</v>
      </c>
      <c r="AB1232" s="622" t="s">
        <v>5289</v>
      </c>
      <c r="AC1232" s="131" t="s">
        <v>5289</v>
      </c>
      <c r="AD1232" s="131" t="s">
        <v>5289</v>
      </c>
      <c r="AE1232" s="131" t="s">
        <v>5289</v>
      </c>
      <c r="AF1232" s="133" t="s">
        <v>5289</v>
      </c>
    </row>
    <row r="1233" spans="1:38" ht="191.25">
      <c r="A1233" s="639">
        <v>8</v>
      </c>
      <c r="B1233" s="121" t="s">
        <v>582</v>
      </c>
      <c r="C1233" s="121" t="s">
        <v>3542</v>
      </c>
      <c r="D1233" s="627" t="s">
        <v>14297</v>
      </c>
      <c r="E1233" s="622" t="s">
        <v>40</v>
      </c>
      <c r="F1233" s="622" t="s">
        <v>3541</v>
      </c>
      <c r="G1233" s="622" t="s">
        <v>101</v>
      </c>
      <c r="H1233" s="138"/>
      <c r="I1233" s="138"/>
      <c r="J1233" s="138"/>
      <c r="K1233" s="138"/>
      <c r="L1233" s="624" t="s">
        <v>51</v>
      </c>
      <c r="M1233" s="202"/>
      <c r="N1233" s="138"/>
      <c r="O1233" s="622">
        <v>0</v>
      </c>
      <c r="P1233" s="622">
        <v>0</v>
      </c>
      <c r="Q1233" s="622">
        <v>0</v>
      </c>
      <c r="R1233" s="622">
        <v>0</v>
      </c>
      <c r="S1233" s="622">
        <v>0</v>
      </c>
      <c r="T1233" s="622">
        <v>0</v>
      </c>
      <c r="U1233" s="622">
        <v>0</v>
      </c>
      <c r="V1233" s="622">
        <v>0</v>
      </c>
      <c r="W1233" s="622">
        <v>0</v>
      </c>
      <c r="X1233" s="624">
        <v>0</v>
      </c>
      <c r="Y1233" s="622">
        <v>0</v>
      </c>
      <c r="Z1233" s="622" t="s">
        <v>101</v>
      </c>
      <c r="AA1233" s="622" t="s">
        <v>5289</v>
      </c>
      <c r="AB1233" s="622" t="s">
        <v>5289</v>
      </c>
      <c r="AC1233" s="131" t="s">
        <v>5289</v>
      </c>
      <c r="AD1233" s="131" t="s">
        <v>5289</v>
      </c>
      <c r="AE1233" s="131" t="s">
        <v>5289</v>
      </c>
      <c r="AF1233" s="133" t="s">
        <v>5289</v>
      </c>
    </row>
    <row r="1234" spans="1:38" s="11" customFormat="1" ht="15.75" customHeight="1" thickBot="1">
      <c r="A1234" s="256"/>
      <c r="B1234" s="625">
        <v>8</v>
      </c>
      <c r="C1234" s="625"/>
      <c r="D1234" s="625">
        <v>8</v>
      </c>
      <c r="E1234" s="625">
        <v>8</v>
      </c>
      <c r="F1234" s="625">
        <v>3</v>
      </c>
      <c r="G1234" s="625">
        <v>0</v>
      </c>
      <c r="H1234" s="625">
        <v>0</v>
      </c>
      <c r="I1234" s="625"/>
      <c r="J1234" s="625">
        <v>1</v>
      </c>
      <c r="K1234" s="625">
        <v>0</v>
      </c>
      <c r="L1234" s="625">
        <v>0</v>
      </c>
      <c r="M1234" s="199"/>
      <c r="N1234" s="625">
        <v>0</v>
      </c>
      <c r="O1234" s="625">
        <f t="shared" ref="O1234" si="317">SUM(O1226:O1233)</f>
        <v>0</v>
      </c>
      <c r="P1234" s="625">
        <f t="shared" ref="P1234:Q1234" si="318">SUM(P1226:P1233)</f>
        <v>0</v>
      </c>
      <c r="Q1234" s="625">
        <f t="shared" si="318"/>
        <v>0</v>
      </c>
      <c r="R1234" s="625">
        <f t="shared" ref="R1234" si="319">SUM(R1226:R1233)</f>
        <v>0</v>
      </c>
      <c r="S1234" s="625">
        <f t="shared" ref="S1234" si="320">SUM(S1226:S1233)</f>
        <v>0</v>
      </c>
      <c r="T1234" s="625">
        <f t="shared" ref="T1234:U1234" si="321">SUM(T1226:T1233)</f>
        <v>0</v>
      </c>
      <c r="U1234" s="625">
        <f t="shared" si="321"/>
        <v>0</v>
      </c>
      <c r="V1234" s="625">
        <f t="shared" ref="V1234:W1234" si="322">SUM(V1226:V1233)</f>
        <v>0</v>
      </c>
      <c r="W1234" s="625">
        <f t="shared" si="322"/>
        <v>0</v>
      </c>
      <c r="X1234" s="625">
        <f t="shared" ref="X1234:Y1234" si="323">SUM(X1226:X1233)</f>
        <v>415</v>
      </c>
      <c r="Y1234" s="625">
        <f t="shared" si="323"/>
        <v>0</v>
      </c>
      <c r="Z1234" s="625">
        <v>0</v>
      </c>
      <c r="AA1234" s="625">
        <v>1</v>
      </c>
      <c r="AB1234" s="625">
        <v>1</v>
      </c>
      <c r="AC1234" s="767"/>
      <c r="AD1234" s="767"/>
      <c r="AE1234" s="767"/>
      <c r="AF1234" s="768"/>
      <c r="AG1234" s="111"/>
      <c r="AH1234" s="111"/>
      <c r="AI1234" s="111"/>
      <c r="AJ1234" s="111"/>
      <c r="AK1234" s="111"/>
      <c r="AL1234" s="111"/>
    </row>
    <row r="1235" spans="1:38" ht="15.75" customHeight="1" thickBot="1">
      <c r="A1235" s="660" t="s">
        <v>233</v>
      </c>
      <c r="B1235" s="661"/>
      <c r="C1235" s="661"/>
      <c r="D1235" s="661"/>
      <c r="E1235" s="661"/>
      <c r="F1235" s="661"/>
      <c r="G1235" s="661"/>
      <c r="H1235" s="661"/>
      <c r="I1235" s="661"/>
      <c r="J1235" s="661"/>
      <c r="K1235" s="661"/>
      <c r="L1235" s="661"/>
      <c r="M1235" s="661"/>
      <c r="N1235" s="661"/>
      <c r="O1235" s="661"/>
      <c r="P1235" s="661"/>
      <c r="Q1235" s="661"/>
      <c r="R1235" s="661"/>
      <c r="S1235" s="661"/>
      <c r="T1235" s="661"/>
      <c r="U1235" s="661"/>
      <c r="V1235" s="661"/>
      <c r="W1235" s="661"/>
      <c r="X1235" s="661"/>
      <c r="Y1235" s="661"/>
      <c r="Z1235" s="661"/>
      <c r="AA1235" s="661"/>
      <c r="AB1235" s="661"/>
      <c r="AC1235" s="661"/>
      <c r="AD1235" s="661"/>
      <c r="AE1235" s="661"/>
      <c r="AF1235" s="662"/>
    </row>
    <row r="1236" spans="1:38" ht="267.75">
      <c r="A1236" s="639">
        <v>1</v>
      </c>
      <c r="B1236" s="121" t="s">
        <v>1556</v>
      </c>
      <c r="C1236" s="121" t="s">
        <v>3544</v>
      </c>
      <c r="D1236" s="627" t="s">
        <v>15965</v>
      </c>
      <c r="E1236" s="622" t="s">
        <v>40</v>
      </c>
      <c r="F1236" s="622" t="s">
        <v>18739</v>
      </c>
      <c r="G1236" s="138"/>
      <c r="H1236" s="138"/>
      <c r="I1236" s="138"/>
      <c r="J1236" s="121" t="s">
        <v>18627</v>
      </c>
      <c r="K1236" s="624" t="s">
        <v>51</v>
      </c>
      <c r="L1236" s="624" t="s">
        <v>51</v>
      </c>
      <c r="M1236" s="202"/>
      <c r="N1236" s="138"/>
      <c r="O1236" s="622">
        <v>0</v>
      </c>
      <c r="P1236" s="622">
        <v>0</v>
      </c>
      <c r="Q1236" s="622">
        <v>0</v>
      </c>
      <c r="R1236" s="622">
        <v>0</v>
      </c>
      <c r="S1236" s="622">
        <v>0</v>
      </c>
      <c r="T1236" s="622">
        <v>0</v>
      </c>
      <c r="U1236" s="622">
        <v>0</v>
      </c>
      <c r="V1236" s="622">
        <v>0</v>
      </c>
      <c r="W1236" s="622">
        <v>0</v>
      </c>
      <c r="X1236" s="624">
        <v>75</v>
      </c>
      <c r="Y1236" s="622">
        <v>0</v>
      </c>
      <c r="Z1236" s="622" t="s">
        <v>101</v>
      </c>
      <c r="AA1236" s="121" t="s">
        <v>4967</v>
      </c>
      <c r="AB1236" s="121" t="s">
        <v>16097</v>
      </c>
      <c r="AC1236" s="84" t="s">
        <v>3545</v>
      </c>
      <c r="AD1236" s="84" t="s">
        <v>1025</v>
      </c>
      <c r="AE1236" s="84" t="s">
        <v>3546</v>
      </c>
      <c r="AF1236" s="85" t="s">
        <v>3547</v>
      </c>
    </row>
    <row r="1237" spans="1:38" ht="191.25">
      <c r="A1237" s="639">
        <v>2</v>
      </c>
      <c r="B1237" s="121" t="s">
        <v>1951</v>
      </c>
      <c r="C1237" s="121" t="s">
        <v>3544</v>
      </c>
      <c r="D1237" s="627" t="s">
        <v>15966</v>
      </c>
      <c r="E1237" s="622" t="s">
        <v>40</v>
      </c>
      <c r="F1237" s="622" t="s">
        <v>3543</v>
      </c>
      <c r="G1237" s="622" t="s">
        <v>101</v>
      </c>
      <c r="H1237" s="138"/>
      <c r="I1237" s="138"/>
      <c r="J1237" s="138"/>
      <c r="K1237" s="138"/>
      <c r="L1237" s="624" t="s">
        <v>51</v>
      </c>
      <c r="M1237" s="202"/>
      <c r="N1237" s="138"/>
      <c r="O1237" s="622">
        <v>0</v>
      </c>
      <c r="P1237" s="622">
        <v>0</v>
      </c>
      <c r="Q1237" s="622">
        <v>0</v>
      </c>
      <c r="R1237" s="622">
        <v>0</v>
      </c>
      <c r="S1237" s="622">
        <v>0</v>
      </c>
      <c r="T1237" s="622">
        <v>0</v>
      </c>
      <c r="U1237" s="622">
        <v>0</v>
      </c>
      <c r="V1237" s="622">
        <v>0</v>
      </c>
      <c r="W1237" s="622">
        <v>0</v>
      </c>
      <c r="X1237" s="624">
        <v>4</v>
      </c>
      <c r="Y1237" s="622">
        <v>0</v>
      </c>
      <c r="Z1237" s="622" t="s">
        <v>101</v>
      </c>
      <c r="AA1237" s="622" t="s">
        <v>5289</v>
      </c>
      <c r="AB1237" s="622" t="s">
        <v>5289</v>
      </c>
      <c r="AC1237" s="131" t="s">
        <v>5289</v>
      </c>
      <c r="AD1237" s="131" t="s">
        <v>5289</v>
      </c>
      <c r="AE1237" s="131" t="s">
        <v>5289</v>
      </c>
      <c r="AF1237" s="133" t="s">
        <v>5289</v>
      </c>
    </row>
    <row r="1238" spans="1:38" ht="191.25">
      <c r="A1238" s="639">
        <v>3</v>
      </c>
      <c r="B1238" s="121" t="s">
        <v>2039</v>
      </c>
      <c r="C1238" s="121" t="s">
        <v>3544</v>
      </c>
      <c r="D1238" s="627" t="s">
        <v>15967</v>
      </c>
      <c r="E1238" s="622" t="s">
        <v>40</v>
      </c>
      <c r="F1238" s="622" t="s">
        <v>3543</v>
      </c>
      <c r="G1238" s="622" t="s">
        <v>101</v>
      </c>
      <c r="H1238" s="138"/>
      <c r="I1238" s="138"/>
      <c r="J1238" s="138"/>
      <c r="K1238" s="138"/>
      <c r="L1238" s="624" t="s">
        <v>51</v>
      </c>
      <c r="M1238" s="202"/>
      <c r="N1238" s="138"/>
      <c r="O1238" s="622">
        <v>0</v>
      </c>
      <c r="P1238" s="622">
        <v>0</v>
      </c>
      <c r="Q1238" s="622">
        <v>0</v>
      </c>
      <c r="R1238" s="622">
        <v>0</v>
      </c>
      <c r="S1238" s="622">
        <v>0</v>
      </c>
      <c r="T1238" s="622">
        <v>0</v>
      </c>
      <c r="U1238" s="622">
        <v>0</v>
      </c>
      <c r="V1238" s="622">
        <v>0</v>
      </c>
      <c r="W1238" s="622">
        <v>0</v>
      </c>
      <c r="X1238" s="624">
        <v>521</v>
      </c>
      <c r="Y1238" s="622">
        <v>0</v>
      </c>
      <c r="Z1238" s="622" t="s">
        <v>101</v>
      </c>
      <c r="AA1238" s="622" t="s">
        <v>5289</v>
      </c>
      <c r="AB1238" s="622" t="s">
        <v>5289</v>
      </c>
      <c r="AC1238" s="131" t="s">
        <v>5289</v>
      </c>
      <c r="AD1238" s="131" t="s">
        <v>5289</v>
      </c>
      <c r="AE1238" s="131" t="s">
        <v>5289</v>
      </c>
      <c r="AF1238" s="133" t="s">
        <v>5289</v>
      </c>
    </row>
    <row r="1239" spans="1:38" ht="127.5">
      <c r="A1239" s="639">
        <v>4</v>
      </c>
      <c r="B1239" s="121" t="s">
        <v>121</v>
      </c>
      <c r="C1239" s="121" t="s">
        <v>3544</v>
      </c>
      <c r="D1239" s="627" t="s">
        <v>15968</v>
      </c>
      <c r="E1239" s="622" t="s">
        <v>40</v>
      </c>
      <c r="F1239" s="138"/>
      <c r="G1239" s="138"/>
      <c r="H1239" s="138"/>
      <c r="I1239" s="138"/>
      <c r="J1239" s="138"/>
      <c r="K1239" s="138"/>
      <c r="L1239" s="624" t="s">
        <v>51</v>
      </c>
      <c r="M1239" s="202"/>
      <c r="N1239" s="138"/>
      <c r="O1239" s="622">
        <v>0</v>
      </c>
      <c r="P1239" s="622">
        <v>0</v>
      </c>
      <c r="Q1239" s="622">
        <v>0</v>
      </c>
      <c r="R1239" s="622">
        <v>0</v>
      </c>
      <c r="S1239" s="622">
        <v>0</v>
      </c>
      <c r="T1239" s="622">
        <v>0</v>
      </c>
      <c r="U1239" s="622">
        <v>0</v>
      </c>
      <c r="V1239" s="622">
        <v>0</v>
      </c>
      <c r="W1239" s="622">
        <v>0</v>
      </c>
      <c r="X1239" s="624">
        <v>0</v>
      </c>
      <c r="Y1239" s="622">
        <v>0</v>
      </c>
      <c r="Z1239" s="622" t="s">
        <v>101</v>
      </c>
      <c r="AA1239" s="622" t="s">
        <v>5289</v>
      </c>
      <c r="AB1239" s="622" t="s">
        <v>5289</v>
      </c>
      <c r="AC1239" s="131" t="s">
        <v>5289</v>
      </c>
      <c r="AD1239" s="131" t="s">
        <v>5289</v>
      </c>
      <c r="AE1239" s="131" t="s">
        <v>5289</v>
      </c>
      <c r="AF1239" s="133" t="s">
        <v>5289</v>
      </c>
    </row>
    <row r="1240" spans="1:38" ht="165.75">
      <c r="A1240" s="639">
        <v>5</v>
      </c>
      <c r="B1240" s="121" t="s">
        <v>2387</v>
      </c>
      <c r="C1240" s="121" t="s">
        <v>3544</v>
      </c>
      <c r="D1240" s="627" t="s">
        <v>15969</v>
      </c>
      <c r="E1240" s="622" t="s">
        <v>40</v>
      </c>
      <c r="F1240" s="138"/>
      <c r="G1240" s="138"/>
      <c r="H1240" s="138"/>
      <c r="I1240" s="138"/>
      <c r="J1240" s="138"/>
      <c r="K1240" s="138"/>
      <c r="L1240" s="624" t="s">
        <v>51</v>
      </c>
      <c r="M1240" s="202"/>
      <c r="N1240" s="138"/>
      <c r="O1240" s="622">
        <v>0</v>
      </c>
      <c r="P1240" s="622">
        <v>0</v>
      </c>
      <c r="Q1240" s="622">
        <v>0</v>
      </c>
      <c r="R1240" s="622">
        <v>0</v>
      </c>
      <c r="S1240" s="622">
        <v>0</v>
      </c>
      <c r="T1240" s="622">
        <v>0</v>
      </c>
      <c r="U1240" s="622">
        <v>0</v>
      </c>
      <c r="V1240" s="622">
        <v>0</v>
      </c>
      <c r="W1240" s="622">
        <v>0</v>
      </c>
      <c r="X1240" s="624">
        <v>0</v>
      </c>
      <c r="Y1240" s="622">
        <v>0</v>
      </c>
      <c r="Z1240" s="622" t="s">
        <v>101</v>
      </c>
      <c r="AA1240" s="622" t="s">
        <v>5289</v>
      </c>
      <c r="AB1240" s="622" t="s">
        <v>5289</v>
      </c>
      <c r="AC1240" s="131" t="s">
        <v>5289</v>
      </c>
      <c r="AD1240" s="131" t="s">
        <v>5289</v>
      </c>
      <c r="AE1240" s="131" t="s">
        <v>5289</v>
      </c>
      <c r="AF1240" s="133" t="s">
        <v>5289</v>
      </c>
    </row>
    <row r="1241" spans="1:38" ht="140.25">
      <c r="A1241" s="639">
        <v>6</v>
      </c>
      <c r="B1241" s="121" t="s">
        <v>1701</v>
      </c>
      <c r="C1241" s="121" t="s">
        <v>3544</v>
      </c>
      <c r="D1241" s="627" t="s">
        <v>15970</v>
      </c>
      <c r="E1241" s="622" t="s">
        <v>40</v>
      </c>
      <c r="F1241" s="138"/>
      <c r="G1241" s="138"/>
      <c r="H1241" s="138"/>
      <c r="I1241" s="138"/>
      <c r="J1241" s="138"/>
      <c r="K1241" s="138"/>
      <c r="L1241" s="624" t="s">
        <v>51</v>
      </c>
      <c r="M1241" s="202"/>
      <c r="N1241" s="138"/>
      <c r="O1241" s="622">
        <v>0</v>
      </c>
      <c r="P1241" s="622">
        <v>0</v>
      </c>
      <c r="Q1241" s="622">
        <v>0</v>
      </c>
      <c r="R1241" s="622">
        <v>0</v>
      </c>
      <c r="S1241" s="622">
        <v>0</v>
      </c>
      <c r="T1241" s="622">
        <v>0</v>
      </c>
      <c r="U1241" s="622">
        <v>0</v>
      </c>
      <c r="V1241" s="622">
        <v>0</v>
      </c>
      <c r="W1241" s="622">
        <v>0</v>
      </c>
      <c r="X1241" s="624">
        <v>14</v>
      </c>
      <c r="Y1241" s="622">
        <v>0</v>
      </c>
      <c r="Z1241" s="622" t="s">
        <v>101</v>
      </c>
      <c r="AA1241" s="622" t="s">
        <v>5289</v>
      </c>
      <c r="AB1241" s="622" t="s">
        <v>5289</v>
      </c>
      <c r="AC1241" s="131" t="s">
        <v>5289</v>
      </c>
      <c r="AD1241" s="131" t="s">
        <v>5289</v>
      </c>
      <c r="AE1241" s="131" t="s">
        <v>5289</v>
      </c>
      <c r="AF1241" s="133" t="s">
        <v>5289</v>
      </c>
    </row>
    <row r="1242" spans="1:38" ht="165.75">
      <c r="A1242" s="639">
        <v>7</v>
      </c>
      <c r="B1242" s="121" t="s">
        <v>3455</v>
      </c>
      <c r="C1242" s="121" t="s">
        <v>3544</v>
      </c>
      <c r="D1242" s="627" t="s">
        <v>15971</v>
      </c>
      <c r="E1242" s="622" t="s">
        <v>40</v>
      </c>
      <c r="F1242" s="138"/>
      <c r="G1242" s="138"/>
      <c r="H1242" s="138"/>
      <c r="I1242" s="138"/>
      <c r="J1242" s="138"/>
      <c r="K1242" s="138"/>
      <c r="L1242" s="624" t="s">
        <v>51</v>
      </c>
      <c r="M1242" s="202"/>
      <c r="N1242" s="138"/>
      <c r="O1242" s="622">
        <v>0</v>
      </c>
      <c r="P1242" s="622">
        <v>0</v>
      </c>
      <c r="Q1242" s="622">
        <v>0</v>
      </c>
      <c r="R1242" s="622">
        <v>0</v>
      </c>
      <c r="S1242" s="622">
        <v>0</v>
      </c>
      <c r="T1242" s="622">
        <v>0</v>
      </c>
      <c r="U1242" s="622">
        <v>0</v>
      </c>
      <c r="V1242" s="622">
        <v>0</v>
      </c>
      <c r="W1242" s="622">
        <v>0</v>
      </c>
      <c r="X1242" s="624">
        <v>64</v>
      </c>
      <c r="Y1242" s="622">
        <v>0</v>
      </c>
      <c r="Z1242" s="622" t="s">
        <v>101</v>
      </c>
      <c r="AA1242" s="622" t="s">
        <v>5289</v>
      </c>
      <c r="AB1242" s="622" t="s">
        <v>5289</v>
      </c>
      <c r="AC1242" s="131" t="s">
        <v>5289</v>
      </c>
      <c r="AD1242" s="131" t="s">
        <v>5289</v>
      </c>
      <c r="AE1242" s="131" t="s">
        <v>5289</v>
      </c>
      <c r="AF1242" s="133" t="s">
        <v>5289</v>
      </c>
    </row>
    <row r="1243" spans="1:38" ht="191.25">
      <c r="A1243" s="639">
        <v>8</v>
      </c>
      <c r="B1243" s="121" t="s">
        <v>582</v>
      </c>
      <c r="C1243" s="121" t="s">
        <v>3544</v>
      </c>
      <c r="D1243" s="627" t="s">
        <v>15972</v>
      </c>
      <c r="E1243" s="622" t="s">
        <v>40</v>
      </c>
      <c r="F1243" s="622" t="s">
        <v>3543</v>
      </c>
      <c r="G1243" s="622" t="s">
        <v>101</v>
      </c>
      <c r="H1243" s="138"/>
      <c r="I1243" s="138"/>
      <c r="J1243" s="138"/>
      <c r="K1243" s="138"/>
      <c r="L1243" s="624" t="s">
        <v>51</v>
      </c>
      <c r="M1243" s="202"/>
      <c r="N1243" s="138"/>
      <c r="O1243" s="622">
        <v>0</v>
      </c>
      <c r="P1243" s="622">
        <v>0</v>
      </c>
      <c r="Q1243" s="622">
        <v>0</v>
      </c>
      <c r="R1243" s="622">
        <v>0</v>
      </c>
      <c r="S1243" s="622">
        <v>0</v>
      </c>
      <c r="T1243" s="622">
        <v>0</v>
      </c>
      <c r="U1243" s="622">
        <v>0</v>
      </c>
      <c r="V1243" s="622">
        <v>0</v>
      </c>
      <c r="W1243" s="622">
        <v>0</v>
      </c>
      <c r="X1243" s="624">
        <v>1</v>
      </c>
      <c r="Y1243" s="622">
        <v>0</v>
      </c>
      <c r="Z1243" s="622" t="s">
        <v>101</v>
      </c>
      <c r="AA1243" s="622" t="s">
        <v>5289</v>
      </c>
      <c r="AB1243" s="622" t="s">
        <v>5289</v>
      </c>
      <c r="AC1243" s="131" t="s">
        <v>5289</v>
      </c>
      <c r="AD1243" s="131" t="s">
        <v>5289</v>
      </c>
      <c r="AE1243" s="131" t="s">
        <v>5289</v>
      </c>
      <c r="AF1243" s="133" t="s">
        <v>5289</v>
      </c>
    </row>
    <row r="1244" spans="1:38" s="11" customFormat="1" ht="15" customHeight="1">
      <c r="A1244" s="256"/>
      <c r="B1244" s="625">
        <v>8</v>
      </c>
      <c r="C1244" s="625"/>
      <c r="D1244" s="625">
        <v>8</v>
      </c>
      <c r="E1244" s="625">
        <v>8</v>
      </c>
      <c r="F1244" s="625">
        <v>3</v>
      </c>
      <c r="G1244" s="625">
        <v>0</v>
      </c>
      <c r="H1244" s="625">
        <v>0</v>
      </c>
      <c r="I1244" s="625"/>
      <c r="J1244" s="625">
        <v>1</v>
      </c>
      <c r="K1244" s="625">
        <v>0</v>
      </c>
      <c r="L1244" s="625">
        <v>0</v>
      </c>
      <c r="M1244" s="199"/>
      <c r="N1244" s="625">
        <v>0</v>
      </c>
      <c r="O1244" s="625">
        <f t="shared" ref="O1244" si="324">SUM(O1236:O1243)</f>
        <v>0</v>
      </c>
      <c r="P1244" s="625">
        <f t="shared" ref="P1244:Q1244" si="325">SUM(P1236:P1243)</f>
        <v>0</v>
      </c>
      <c r="Q1244" s="625">
        <f t="shared" si="325"/>
        <v>0</v>
      </c>
      <c r="R1244" s="625">
        <f t="shared" ref="R1244" si="326">SUM(R1236:R1243)</f>
        <v>0</v>
      </c>
      <c r="S1244" s="625">
        <f t="shared" ref="S1244" si="327">SUM(S1236:S1243)</f>
        <v>0</v>
      </c>
      <c r="T1244" s="625">
        <f t="shared" ref="T1244:U1244" si="328">SUM(T1236:T1243)</f>
        <v>0</v>
      </c>
      <c r="U1244" s="625">
        <f t="shared" si="328"/>
        <v>0</v>
      </c>
      <c r="V1244" s="625">
        <f t="shared" ref="V1244:W1244" si="329">SUM(V1236:V1243)</f>
        <v>0</v>
      </c>
      <c r="W1244" s="625">
        <f t="shared" si="329"/>
        <v>0</v>
      </c>
      <c r="X1244" s="625">
        <f t="shared" ref="X1244:Y1244" si="330">SUM(X1236:X1243)</f>
        <v>679</v>
      </c>
      <c r="Y1244" s="625">
        <f t="shared" si="330"/>
        <v>0</v>
      </c>
      <c r="Z1244" s="625">
        <v>0</v>
      </c>
      <c r="AA1244" s="625">
        <v>1</v>
      </c>
      <c r="AB1244" s="625">
        <v>1</v>
      </c>
      <c r="AC1244" s="767"/>
      <c r="AD1244" s="767"/>
      <c r="AE1244" s="767"/>
      <c r="AF1244" s="768"/>
      <c r="AG1244" s="111"/>
      <c r="AH1244" s="111"/>
      <c r="AI1244" s="111"/>
      <c r="AJ1244" s="111"/>
      <c r="AK1244" s="111"/>
      <c r="AL1244" s="111"/>
    </row>
    <row r="1245" spans="1:38" s="13" customFormat="1" ht="13.5" thickBot="1">
      <c r="A1245" s="243">
        <v>26</v>
      </c>
      <c r="B1245" s="243">
        <f>B978+B988+B1015+B1025+B1035+B1045+B1055+B1065+B1075+B1085+B1095+B1105+B1115+B1125+B1135+B1145+B1155+B1165+B1175+B1185+B1204+B1214+B1224+B1234+B1244+B1195</f>
        <v>245</v>
      </c>
      <c r="C1245" s="243"/>
      <c r="D1245" s="243">
        <f>D978+D988+D1015+D1025+D1035+D1045+D1055+D1065+D1075+D1085+D1095+D1105+D1115+D1125+D1135+D1145+D1155+D1165+D1175+D1185+D1204+D1214+D1224+D1234+D1244+D1195</f>
        <v>245</v>
      </c>
      <c r="E1245" s="243">
        <f>E978+E988+E1015+E1025+E1035+E1045+E1055+E1065+E1075+E1085+E1095+E1105+E1115+E1125+E1135+E1145+E1155+E1165+E1175+E1185+E1204+E1214+E1224+E1234+E1244+E1195</f>
        <v>245</v>
      </c>
      <c r="F1245" s="243">
        <f>F978+F988+F1015+F1025+F1035+F1045+F1055+F1065+F1075+F1085+F1095+F1105+F1115+F1125+F1135+F1145+F1155+F1165+F1175+F1185+F1204+F1214+F1224+F1234+F1244+F1195</f>
        <v>76</v>
      </c>
      <c r="G1245" s="243">
        <f>G978+G988+G1015+G1025+G1035+G1045+G1055+G1065+G1075+G1085+G1095+G1105+G1115+G1125+G1135+G1145+G1155+G1165+G1175+G1185+G1204+G1214+G1224+G1234+G1244+G1195</f>
        <v>0</v>
      </c>
      <c r="H1245" s="243">
        <f>H978+H988+H1015+H1025+H1035+H1045+H1055+H1065+H1075+H1085+H1095+H1105+H1115+H1125+H1135+H1145+H1155+H1165+H1175+H1185+H1204+H1214+H1224+H1234+H1244+H1195</f>
        <v>11</v>
      </c>
      <c r="I1245" s="243"/>
      <c r="J1245" s="243">
        <f>J978+J988+J1015+J1025+J1035+J1045+J1055+J1065+J1075+J1085+J1095+J1105+J1115+J1125+J1135+J1145+J1155+J1165+J1175+J1185+J1204+J1214+J1224+J1234+J1244+J1195</f>
        <v>24</v>
      </c>
      <c r="K1245" s="243">
        <f>K978+K988+K1015+K1025+K1035+K1045+K1055+K1065+K1075+K1085+K1095+K1105+K1115+K1125+K1135+K1145+K1155+K1165+K1175+K1185+K1204+K1214+K1224+K1234+K1244+K1195</f>
        <v>27</v>
      </c>
      <c r="L1245" s="243">
        <f>L978+L988+L1015+L1025+L1035+L1045+L1055+L1065+L1075+L1085+L1095+L1105+L1115+L1125+L1135+L1145+L1155+L1165+L1175+L1185+L1204+L1214+L1224+L1234+L1244+L1195</f>
        <v>37</v>
      </c>
      <c r="M1245" s="244"/>
      <c r="N1245" s="243">
        <f t="shared" ref="N1245:O1245" si="331">N978+N988+N1015+N1025+N1035+N1045+N1055+N1065+N1075+N1085+N1095+N1105+N1115+N1125+N1135+N1145+N1155+N1165+N1175+N1185+N1204+N1214+N1224+N1234+N1244+N1195</f>
        <v>0</v>
      </c>
      <c r="O1245" s="243">
        <f t="shared" si="331"/>
        <v>0</v>
      </c>
      <c r="P1245" s="243">
        <f t="shared" ref="P1245:Q1245" si="332">P978+P988+P1015+P1025+P1035+P1045+P1055+P1065+P1075+P1085+P1095+P1105+P1115+P1125+P1135+P1145+P1155+P1165+P1175+P1185+P1204+P1214+P1224+P1234+P1244+P1195</f>
        <v>0</v>
      </c>
      <c r="Q1245" s="243">
        <f t="shared" si="332"/>
        <v>0</v>
      </c>
      <c r="R1245" s="243">
        <f t="shared" ref="R1245" si="333">R978+R988+R1015+R1025+R1035+R1045+R1055+R1065+R1075+R1085+R1095+R1105+R1115+R1125+R1135+R1145+R1155+R1165+R1175+R1185+R1204+R1214+R1224+R1234+R1244+R1195</f>
        <v>0</v>
      </c>
      <c r="S1245" s="243">
        <f t="shared" ref="S1245:AB1245" si="334">S978+S988+S1015+S1025+S1035+S1045+S1055+S1065+S1075+S1085+S1095+S1105+S1115+S1125+S1135+S1145+S1155+S1165+S1175+S1185+S1204+S1214+S1224+S1234+S1244+S1195</f>
        <v>0</v>
      </c>
      <c r="T1245" s="243">
        <f t="shared" ref="T1245:U1245" si="335">T978+T988+T1015+T1025+T1035+T1045+T1055+T1065+T1075+T1085+T1095+T1105+T1115+T1125+T1135+T1145+T1155+T1165+T1175+T1185+T1204+T1214+T1224+T1234+T1244+T1195</f>
        <v>0</v>
      </c>
      <c r="U1245" s="243">
        <f t="shared" si="335"/>
        <v>0</v>
      </c>
      <c r="V1245" s="243">
        <f t="shared" ref="V1245:W1245" si="336">V978+V988+V1015+V1025+V1035+V1045+V1055+V1065+V1075+V1085+V1095+V1105+V1115+V1125+V1135+V1145+V1155+V1165+V1175+V1185+V1204+V1214+V1224+V1234+V1244+V1195</f>
        <v>0</v>
      </c>
      <c r="W1245" s="243">
        <f t="shared" si="336"/>
        <v>0</v>
      </c>
      <c r="X1245" s="243">
        <f t="shared" ref="X1245:Y1245" si="337">X978+X988+X1015+X1025+X1035+X1045+X1055+X1065+X1075+X1085+X1095+X1105+X1115+X1125+X1135+X1145+X1155+X1165+X1175+X1185+X1204+X1214+X1224+X1234+X1244+X1195</f>
        <v>40072</v>
      </c>
      <c r="Y1245" s="243">
        <f t="shared" si="337"/>
        <v>0</v>
      </c>
      <c r="Z1245" s="243">
        <f t="shared" si="334"/>
        <v>0</v>
      </c>
      <c r="AA1245" s="243">
        <f t="shared" si="334"/>
        <v>26</v>
      </c>
      <c r="AB1245" s="243">
        <f t="shared" si="334"/>
        <v>25</v>
      </c>
      <c r="AC1245" s="243"/>
      <c r="AD1245" s="243"/>
      <c r="AE1245" s="243"/>
      <c r="AF1245" s="243"/>
      <c r="AG1245" s="112"/>
      <c r="AH1245" s="112"/>
      <c r="AI1245" s="112"/>
      <c r="AJ1245" s="112"/>
      <c r="AK1245" s="112"/>
      <c r="AL1245" s="112"/>
    </row>
    <row r="1246" spans="1:38" ht="15.75" customHeight="1" thickBot="1">
      <c r="A1246" s="663" t="s">
        <v>37</v>
      </c>
      <c r="B1246" s="664"/>
      <c r="C1246" s="664"/>
      <c r="D1246" s="664"/>
      <c r="E1246" s="664"/>
      <c r="F1246" s="664"/>
      <c r="G1246" s="664"/>
      <c r="H1246" s="664"/>
      <c r="I1246" s="664"/>
      <c r="J1246" s="664"/>
      <c r="K1246" s="664"/>
      <c r="L1246" s="664"/>
      <c r="M1246" s="664"/>
      <c r="N1246" s="664"/>
      <c r="O1246" s="664"/>
      <c r="P1246" s="664"/>
      <c r="Q1246" s="664"/>
      <c r="R1246" s="664"/>
      <c r="S1246" s="664"/>
      <c r="T1246" s="664"/>
      <c r="U1246" s="664"/>
      <c r="V1246" s="664"/>
      <c r="W1246" s="664"/>
      <c r="X1246" s="664"/>
      <c r="Y1246" s="664"/>
      <c r="Z1246" s="664"/>
      <c r="AA1246" s="664"/>
      <c r="AB1246" s="664"/>
      <c r="AC1246" s="664"/>
      <c r="AD1246" s="664"/>
      <c r="AE1246" s="664"/>
      <c r="AF1246" s="665"/>
    </row>
    <row r="1247" spans="1:38" ht="153">
      <c r="A1247" s="639">
        <v>1</v>
      </c>
      <c r="B1247" s="627" t="s">
        <v>16098</v>
      </c>
      <c r="C1247" s="627" t="s">
        <v>1630</v>
      </c>
      <c r="D1247" s="627" t="s">
        <v>1631</v>
      </c>
      <c r="E1247" s="622" t="s">
        <v>40</v>
      </c>
      <c r="F1247" s="622" t="s">
        <v>51</v>
      </c>
      <c r="G1247" s="138"/>
      <c r="H1247" s="138"/>
      <c r="I1247" s="138"/>
      <c r="J1247" s="138"/>
      <c r="K1247" s="138"/>
      <c r="L1247" s="624" t="s">
        <v>51</v>
      </c>
      <c r="M1247" s="202"/>
      <c r="N1247" s="189"/>
      <c r="O1247" s="643">
        <v>0</v>
      </c>
      <c r="P1247" s="643">
        <v>0</v>
      </c>
      <c r="Q1247" s="643">
        <v>0</v>
      </c>
      <c r="R1247" s="643">
        <v>0</v>
      </c>
      <c r="S1247" s="643">
        <v>0</v>
      </c>
      <c r="T1247" s="643">
        <v>0</v>
      </c>
      <c r="U1247" s="643">
        <v>0</v>
      </c>
      <c r="V1247" s="643">
        <v>0</v>
      </c>
      <c r="W1247" s="643">
        <v>0</v>
      </c>
      <c r="X1247" s="366">
        <v>0</v>
      </c>
      <c r="Y1247" s="643">
        <v>0</v>
      </c>
      <c r="Z1247" s="624" t="s">
        <v>51</v>
      </c>
      <c r="AA1247" s="627" t="s">
        <v>12438</v>
      </c>
      <c r="AB1247" s="627" t="s">
        <v>16099</v>
      </c>
      <c r="AC1247" s="84" t="s">
        <v>16289</v>
      </c>
      <c r="AD1247" s="84" t="s">
        <v>1632</v>
      </c>
      <c r="AE1247" s="84" t="s">
        <v>16288</v>
      </c>
      <c r="AF1247" s="84" t="s">
        <v>51</v>
      </c>
    </row>
    <row r="1248" spans="1:38" ht="63.75">
      <c r="A1248" s="639">
        <v>2</v>
      </c>
      <c r="B1248" s="627" t="s">
        <v>12439</v>
      </c>
      <c r="C1248" s="627" t="s">
        <v>1630</v>
      </c>
      <c r="D1248" s="627" t="s">
        <v>1631</v>
      </c>
      <c r="E1248" s="622" t="s">
        <v>40</v>
      </c>
      <c r="F1248" s="622" t="s">
        <v>51</v>
      </c>
      <c r="G1248" s="138"/>
      <c r="H1248" s="138"/>
      <c r="I1248" s="138"/>
      <c r="J1248" s="138"/>
      <c r="K1248" s="138"/>
      <c r="L1248" s="624" t="s">
        <v>51</v>
      </c>
      <c r="M1248" s="202"/>
      <c r="N1248" s="189"/>
      <c r="O1248" s="643">
        <v>0</v>
      </c>
      <c r="P1248" s="643">
        <v>0</v>
      </c>
      <c r="Q1248" s="643">
        <v>0</v>
      </c>
      <c r="R1248" s="643">
        <v>0</v>
      </c>
      <c r="S1248" s="643">
        <v>0</v>
      </c>
      <c r="T1248" s="643">
        <v>0</v>
      </c>
      <c r="U1248" s="643">
        <v>0</v>
      </c>
      <c r="V1248" s="643">
        <v>0</v>
      </c>
      <c r="W1248" s="643">
        <v>0</v>
      </c>
      <c r="X1248" s="366">
        <v>0</v>
      </c>
      <c r="Y1248" s="643">
        <v>0</v>
      </c>
      <c r="Z1248" s="624" t="s">
        <v>51</v>
      </c>
      <c r="AA1248" s="622" t="s">
        <v>5289</v>
      </c>
      <c r="AB1248" s="622" t="s">
        <v>5289</v>
      </c>
      <c r="AC1248" s="131" t="s">
        <v>5289</v>
      </c>
      <c r="AD1248" s="131" t="s">
        <v>5289</v>
      </c>
      <c r="AE1248" s="131" t="s">
        <v>5289</v>
      </c>
      <c r="AF1248" s="133" t="s">
        <v>5289</v>
      </c>
    </row>
    <row r="1249" spans="1:38" ht="76.5">
      <c r="A1249" s="639">
        <v>3</v>
      </c>
      <c r="B1249" s="627" t="s">
        <v>12440</v>
      </c>
      <c r="C1249" s="627" t="s">
        <v>1630</v>
      </c>
      <c r="D1249" s="627" t="s">
        <v>1631</v>
      </c>
      <c r="E1249" s="622" t="s">
        <v>40</v>
      </c>
      <c r="F1249" s="622" t="s">
        <v>51</v>
      </c>
      <c r="G1249" s="138"/>
      <c r="H1249" s="138"/>
      <c r="I1249" s="138"/>
      <c r="J1249" s="138"/>
      <c r="K1249" s="138"/>
      <c r="L1249" s="624" t="s">
        <v>51</v>
      </c>
      <c r="M1249" s="202"/>
      <c r="N1249" s="189"/>
      <c r="O1249" s="643">
        <v>0</v>
      </c>
      <c r="P1249" s="643">
        <v>0</v>
      </c>
      <c r="Q1249" s="643">
        <v>0</v>
      </c>
      <c r="R1249" s="643">
        <v>0</v>
      </c>
      <c r="S1249" s="643">
        <v>0</v>
      </c>
      <c r="T1249" s="643">
        <v>0</v>
      </c>
      <c r="U1249" s="643">
        <v>0</v>
      </c>
      <c r="V1249" s="643">
        <v>0</v>
      </c>
      <c r="W1249" s="643">
        <v>0</v>
      </c>
      <c r="X1249" s="366">
        <v>0</v>
      </c>
      <c r="Y1249" s="643">
        <v>0</v>
      </c>
      <c r="Z1249" s="624" t="s">
        <v>51</v>
      </c>
      <c r="AA1249" s="622" t="s">
        <v>5289</v>
      </c>
      <c r="AB1249" s="622" t="s">
        <v>5289</v>
      </c>
      <c r="AC1249" s="131" t="s">
        <v>5289</v>
      </c>
      <c r="AD1249" s="131" t="s">
        <v>5289</v>
      </c>
      <c r="AE1249" s="131" t="s">
        <v>5289</v>
      </c>
      <c r="AF1249" s="133" t="s">
        <v>5289</v>
      </c>
    </row>
    <row r="1250" spans="1:38" ht="63.75">
      <c r="A1250" s="639">
        <v>4</v>
      </c>
      <c r="B1250" s="627" t="s">
        <v>12441</v>
      </c>
      <c r="C1250" s="627" t="s">
        <v>1630</v>
      </c>
      <c r="D1250" s="627" t="s">
        <v>1631</v>
      </c>
      <c r="E1250" s="622" t="s">
        <v>40</v>
      </c>
      <c r="F1250" s="622" t="s">
        <v>51</v>
      </c>
      <c r="G1250" s="138"/>
      <c r="H1250" s="138"/>
      <c r="I1250" s="138"/>
      <c r="J1250" s="138"/>
      <c r="K1250" s="138"/>
      <c r="L1250" s="624" t="s">
        <v>51</v>
      </c>
      <c r="M1250" s="202"/>
      <c r="N1250" s="189"/>
      <c r="O1250" s="643">
        <v>0</v>
      </c>
      <c r="P1250" s="643">
        <v>0</v>
      </c>
      <c r="Q1250" s="643">
        <v>0</v>
      </c>
      <c r="R1250" s="643">
        <v>0</v>
      </c>
      <c r="S1250" s="643">
        <v>0</v>
      </c>
      <c r="T1250" s="643">
        <v>0</v>
      </c>
      <c r="U1250" s="643">
        <v>0</v>
      </c>
      <c r="V1250" s="643">
        <v>0</v>
      </c>
      <c r="W1250" s="643">
        <v>0</v>
      </c>
      <c r="X1250" s="366">
        <v>0</v>
      </c>
      <c r="Y1250" s="643">
        <v>0</v>
      </c>
      <c r="Z1250" s="624" t="s">
        <v>51</v>
      </c>
      <c r="AA1250" s="622" t="s">
        <v>5289</v>
      </c>
      <c r="AB1250" s="622" t="s">
        <v>5289</v>
      </c>
      <c r="AC1250" s="131" t="s">
        <v>5289</v>
      </c>
      <c r="AD1250" s="131" t="s">
        <v>5289</v>
      </c>
      <c r="AE1250" s="131" t="s">
        <v>5289</v>
      </c>
      <c r="AF1250" s="133" t="s">
        <v>5289</v>
      </c>
    </row>
    <row r="1251" spans="1:38" ht="191.25">
      <c r="A1251" s="639">
        <v>5</v>
      </c>
      <c r="B1251" s="627" t="s">
        <v>12442</v>
      </c>
      <c r="C1251" s="627" t="s">
        <v>1633</v>
      </c>
      <c r="D1251" s="627" t="s">
        <v>1631</v>
      </c>
      <c r="E1251" s="622" t="s">
        <v>40</v>
      </c>
      <c r="F1251" s="622" t="s">
        <v>51</v>
      </c>
      <c r="G1251" s="138"/>
      <c r="H1251" s="138"/>
      <c r="I1251" s="138"/>
      <c r="J1251" s="121" t="s">
        <v>16100</v>
      </c>
      <c r="K1251" s="624" t="s">
        <v>3888</v>
      </c>
      <c r="L1251" s="624" t="s">
        <v>40</v>
      </c>
      <c r="M1251" s="627" t="s">
        <v>13106</v>
      </c>
      <c r="N1251" s="643">
        <v>0</v>
      </c>
      <c r="O1251" s="643">
        <v>0</v>
      </c>
      <c r="P1251" s="643">
        <v>0</v>
      </c>
      <c r="Q1251" s="643">
        <v>0</v>
      </c>
      <c r="R1251" s="643">
        <v>0</v>
      </c>
      <c r="S1251" s="643">
        <v>0</v>
      </c>
      <c r="T1251" s="643">
        <v>0</v>
      </c>
      <c r="U1251" s="643">
        <v>0</v>
      </c>
      <c r="V1251" s="643">
        <v>0</v>
      </c>
      <c r="W1251" s="643">
        <v>0</v>
      </c>
      <c r="X1251" s="366">
        <v>4</v>
      </c>
      <c r="Y1251" s="643">
        <v>0</v>
      </c>
      <c r="Z1251" s="624" t="s">
        <v>51</v>
      </c>
      <c r="AA1251" s="622" t="s">
        <v>5289</v>
      </c>
      <c r="AB1251" s="622" t="s">
        <v>5289</v>
      </c>
      <c r="AC1251" s="131" t="s">
        <v>5289</v>
      </c>
      <c r="AD1251" s="131" t="s">
        <v>5289</v>
      </c>
      <c r="AE1251" s="131" t="s">
        <v>5289</v>
      </c>
      <c r="AF1251" s="133" t="s">
        <v>5289</v>
      </c>
    </row>
    <row r="1252" spans="1:38" ht="114.75">
      <c r="A1252" s="639">
        <v>6</v>
      </c>
      <c r="B1252" s="627" t="s">
        <v>1634</v>
      </c>
      <c r="C1252" s="627" t="s">
        <v>1633</v>
      </c>
      <c r="D1252" s="627" t="s">
        <v>1631</v>
      </c>
      <c r="E1252" s="622" t="s">
        <v>40</v>
      </c>
      <c r="F1252" s="14" t="s">
        <v>19012</v>
      </c>
      <c r="G1252" s="622" t="s">
        <v>51</v>
      </c>
      <c r="H1252" s="622">
        <v>1</v>
      </c>
      <c r="I1252" s="622" t="s">
        <v>16485</v>
      </c>
      <c r="J1252" s="138"/>
      <c r="K1252" s="138"/>
      <c r="L1252" s="624" t="s">
        <v>40</v>
      </c>
      <c r="M1252" s="627" t="s">
        <v>13106</v>
      </c>
      <c r="N1252" s="643">
        <v>0</v>
      </c>
      <c r="O1252" s="643">
        <v>0</v>
      </c>
      <c r="P1252" s="643">
        <v>0</v>
      </c>
      <c r="Q1252" s="643">
        <v>0</v>
      </c>
      <c r="R1252" s="643">
        <v>0</v>
      </c>
      <c r="S1252" s="643">
        <v>0</v>
      </c>
      <c r="T1252" s="643">
        <v>0</v>
      </c>
      <c r="U1252" s="643">
        <v>0</v>
      </c>
      <c r="V1252" s="643">
        <v>0</v>
      </c>
      <c r="W1252" s="643">
        <v>0</v>
      </c>
      <c r="X1252" s="366">
        <v>6</v>
      </c>
      <c r="Y1252" s="643">
        <v>0</v>
      </c>
      <c r="Z1252" s="624" t="s">
        <v>51</v>
      </c>
      <c r="AA1252" s="622" t="s">
        <v>5289</v>
      </c>
      <c r="AB1252" s="622" t="s">
        <v>5289</v>
      </c>
      <c r="AC1252" s="131" t="s">
        <v>5289</v>
      </c>
      <c r="AD1252" s="131" t="s">
        <v>5289</v>
      </c>
      <c r="AE1252" s="131" t="s">
        <v>5289</v>
      </c>
      <c r="AF1252" s="133" t="s">
        <v>5289</v>
      </c>
    </row>
    <row r="1253" spans="1:38" ht="89.25">
      <c r="A1253" s="639">
        <v>7</v>
      </c>
      <c r="B1253" s="627" t="s">
        <v>1635</v>
      </c>
      <c r="C1253" s="627" t="s">
        <v>1633</v>
      </c>
      <c r="D1253" s="627" t="s">
        <v>1631</v>
      </c>
      <c r="E1253" s="622" t="s">
        <v>40</v>
      </c>
      <c r="F1253" s="622" t="s">
        <v>51</v>
      </c>
      <c r="G1253" s="138"/>
      <c r="H1253" s="138"/>
      <c r="I1253" s="138"/>
      <c r="J1253" s="138"/>
      <c r="K1253" s="138"/>
      <c r="L1253" s="624" t="s">
        <v>51</v>
      </c>
      <c r="M1253" s="202"/>
      <c r="N1253" s="189"/>
      <c r="O1253" s="643">
        <v>0</v>
      </c>
      <c r="P1253" s="643">
        <v>0</v>
      </c>
      <c r="Q1253" s="643">
        <v>0</v>
      </c>
      <c r="R1253" s="643">
        <v>0</v>
      </c>
      <c r="S1253" s="643">
        <v>0</v>
      </c>
      <c r="T1253" s="643">
        <v>0</v>
      </c>
      <c r="U1253" s="643">
        <v>0</v>
      </c>
      <c r="V1253" s="643">
        <v>0</v>
      </c>
      <c r="W1253" s="643">
        <v>0</v>
      </c>
      <c r="X1253" s="366">
        <v>0</v>
      </c>
      <c r="Y1253" s="643">
        <v>0</v>
      </c>
      <c r="Z1253" s="624" t="s">
        <v>51</v>
      </c>
      <c r="AA1253" s="622" t="s">
        <v>5289</v>
      </c>
      <c r="AB1253" s="622" t="s">
        <v>5289</v>
      </c>
      <c r="AC1253" s="131" t="s">
        <v>5289</v>
      </c>
      <c r="AD1253" s="131" t="s">
        <v>5289</v>
      </c>
      <c r="AE1253" s="131" t="s">
        <v>5289</v>
      </c>
      <c r="AF1253" s="133" t="s">
        <v>5289</v>
      </c>
    </row>
    <row r="1254" spans="1:38" ht="280.5">
      <c r="A1254" s="639">
        <v>8</v>
      </c>
      <c r="B1254" s="627" t="s">
        <v>1636</v>
      </c>
      <c r="C1254" s="627" t="s">
        <v>1633</v>
      </c>
      <c r="D1254" s="627" t="s">
        <v>1631</v>
      </c>
      <c r="E1254" s="622" t="s">
        <v>15540</v>
      </c>
      <c r="F1254" s="622" t="s">
        <v>51</v>
      </c>
      <c r="G1254" s="138"/>
      <c r="H1254" s="138"/>
      <c r="I1254" s="138"/>
      <c r="J1254" s="622" t="s">
        <v>5735</v>
      </c>
      <c r="K1254" s="624" t="s">
        <v>3889</v>
      </c>
      <c r="L1254" s="624" t="s">
        <v>51</v>
      </c>
      <c r="M1254" s="202"/>
      <c r="N1254" s="189"/>
      <c r="O1254" s="643">
        <v>0</v>
      </c>
      <c r="P1254" s="643">
        <v>0</v>
      </c>
      <c r="Q1254" s="643">
        <v>0</v>
      </c>
      <c r="R1254" s="643">
        <v>0</v>
      </c>
      <c r="S1254" s="643">
        <v>0</v>
      </c>
      <c r="T1254" s="643">
        <v>0</v>
      </c>
      <c r="U1254" s="643">
        <v>0</v>
      </c>
      <c r="V1254" s="643">
        <v>0</v>
      </c>
      <c r="W1254" s="643">
        <v>0</v>
      </c>
      <c r="X1254" s="366">
        <v>4</v>
      </c>
      <c r="Y1254" s="643">
        <v>0</v>
      </c>
      <c r="Z1254" s="624" t="s">
        <v>51</v>
      </c>
      <c r="AA1254" s="622" t="s">
        <v>5289</v>
      </c>
      <c r="AB1254" s="622" t="s">
        <v>5289</v>
      </c>
      <c r="AC1254" s="131" t="s">
        <v>5289</v>
      </c>
      <c r="AD1254" s="131" t="s">
        <v>5289</v>
      </c>
      <c r="AE1254" s="131" t="s">
        <v>5289</v>
      </c>
      <c r="AF1254" s="133" t="s">
        <v>5289</v>
      </c>
    </row>
    <row r="1255" spans="1:38" ht="89.25">
      <c r="A1255" s="639">
        <v>9</v>
      </c>
      <c r="B1255" s="627" t="s">
        <v>1636</v>
      </c>
      <c r="C1255" s="627" t="s">
        <v>1633</v>
      </c>
      <c r="D1255" s="627" t="s">
        <v>1631</v>
      </c>
      <c r="E1255" s="622" t="s">
        <v>40</v>
      </c>
      <c r="F1255" s="622" t="s">
        <v>51</v>
      </c>
      <c r="G1255" s="138"/>
      <c r="H1255" s="138"/>
      <c r="I1255" s="138"/>
      <c r="J1255" s="138"/>
      <c r="K1255" s="138"/>
      <c r="L1255" s="624" t="s">
        <v>51</v>
      </c>
      <c r="M1255" s="202"/>
      <c r="N1255" s="189"/>
      <c r="O1255" s="643">
        <v>0</v>
      </c>
      <c r="P1255" s="643">
        <v>0</v>
      </c>
      <c r="Q1255" s="643">
        <v>0</v>
      </c>
      <c r="R1255" s="643">
        <v>0</v>
      </c>
      <c r="S1255" s="643">
        <v>0</v>
      </c>
      <c r="T1255" s="643">
        <v>0</v>
      </c>
      <c r="U1255" s="643">
        <v>0</v>
      </c>
      <c r="V1255" s="643">
        <v>0</v>
      </c>
      <c r="W1255" s="643">
        <v>0</v>
      </c>
      <c r="X1255" s="366">
        <v>24</v>
      </c>
      <c r="Y1255" s="643">
        <v>0</v>
      </c>
      <c r="Z1255" s="624" t="s">
        <v>51</v>
      </c>
      <c r="AA1255" s="622" t="s">
        <v>5289</v>
      </c>
      <c r="AB1255" s="622" t="s">
        <v>5289</v>
      </c>
      <c r="AC1255" s="131" t="s">
        <v>5289</v>
      </c>
      <c r="AD1255" s="131" t="s">
        <v>5289</v>
      </c>
      <c r="AE1255" s="131" t="s">
        <v>5289</v>
      </c>
      <c r="AF1255" s="133" t="s">
        <v>5289</v>
      </c>
    </row>
    <row r="1256" spans="1:38" s="79" customFormat="1" ht="102">
      <c r="A1256" s="639">
        <v>10</v>
      </c>
      <c r="B1256" s="627" t="s">
        <v>1637</v>
      </c>
      <c r="C1256" s="627" t="s">
        <v>1633</v>
      </c>
      <c r="D1256" s="627" t="s">
        <v>1631</v>
      </c>
      <c r="E1256" s="622" t="s">
        <v>40</v>
      </c>
      <c r="F1256" s="622" t="s">
        <v>51</v>
      </c>
      <c r="G1256" s="138"/>
      <c r="H1256" s="138"/>
      <c r="I1256" s="138"/>
      <c r="J1256" s="622" t="s">
        <v>5735</v>
      </c>
      <c r="K1256" s="624" t="s">
        <v>3890</v>
      </c>
      <c r="L1256" s="624" t="s">
        <v>40</v>
      </c>
      <c r="M1256" s="627" t="s">
        <v>3891</v>
      </c>
      <c r="N1256" s="643">
        <v>0</v>
      </c>
      <c r="O1256" s="643">
        <v>0</v>
      </c>
      <c r="P1256" s="643">
        <v>0</v>
      </c>
      <c r="Q1256" s="643">
        <v>0</v>
      </c>
      <c r="R1256" s="643">
        <v>0</v>
      </c>
      <c r="S1256" s="643">
        <v>0</v>
      </c>
      <c r="T1256" s="643">
        <v>0</v>
      </c>
      <c r="U1256" s="643">
        <v>0</v>
      </c>
      <c r="V1256" s="643">
        <v>0</v>
      </c>
      <c r="W1256" s="643">
        <v>0</v>
      </c>
      <c r="X1256" s="366">
        <v>18</v>
      </c>
      <c r="Y1256" s="643">
        <v>0</v>
      </c>
      <c r="Z1256" s="624" t="s">
        <v>51</v>
      </c>
      <c r="AA1256" s="622" t="s">
        <v>5289</v>
      </c>
      <c r="AB1256" s="622" t="s">
        <v>5289</v>
      </c>
      <c r="AC1256" s="131" t="s">
        <v>5289</v>
      </c>
      <c r="AD1256" s="131" t="s">
        <v>5289</v>
      </c>
      <c r="AE1256" s="131" t="s">
        <v>5289</v>
      </c>
      <c r="AF1256" s="133" t="s">
        <v>5289</v>
      </c>
      <c r="AG1256" s="113"/>
      <c r="AH1256" s="113"/>
      <c r="AI1256" s="113"/>
      <c r="AJ1256" s="113"/>
      <c r="AK1256" s="113"/>
      <c r="AL1256" s="113"/>
    </row>
    <row r="1257" spans="1:38" ht="114.75">
      <c r="A1257" s="639">
        <v>11</v>
      </c>
      <c r="B1257" s="627" t="s">
        <v>1204</v>
      </c>
      <c r="C1257" s="627" t="s">
        <v>1633</v>
      </c>
      <c r="D1257" s="627" t="s">
        <v>1631</v>
      </c>
      <c r="E1257" s="622" t="s">
        <v>40</v>
      </c>
      <c r="F1257" s="14" t="s">
        <v>19012</v>
      </c>
      <c r="G1257" s="622" t="s">
        <v>51</v>
      </c>
      <c r="H1257" s="622">
        <v>1</v>
      </c>
      <c r="I1257" s="622" t="s">
        <v>16485</v>
      </c>
      <c r="J1257" s="138"/>
      <c r="K1257" s="138"/>
      <c r="L1257" s="624" t="s">
        <v>51</v>
      </c>
      <c r="M1257" s="202"/>
      <c r="N1257" s="189"/>
      <c r="O1257" s="643">
        <v>0</v>
      </c>
      <c r="P1257" s="643">
        <v>0</v>
      </c>
      <c r="Q1257" s="643">
        <v>0</v>
      </c>
      <c r="R1257" s="643">
        <v>0</v>
      </c>
      <c r="S1257" s="643">
        <v>0</v>
      </c>
      <c r="T1257" s="643">
        <v>0</v>
      </c>
      <c r="U1257" s="643">
        <v>0</v>
      </c>
      <c r="V1257" s="643">
        <v>0</v>
      </c>
      <c r="W1257" s="643">
        <v>0</v>
      </c>
      <c r="X1257" s="366">
        <v>0</v>
      </c>
      <c r="Y1257" s="643">
        <v>0</v>
      </c>
      <c r="Z1257" s="624" t="s">
        <v>51</v>
      </c>
      <c r="AA1257" s="622" t="s">
        <v>5289</v>
      </c>
      <c r="AB1257" s="622" t="s">
        <v>5289</v>
      </c>
      <c r="AC1257" s="131" t="s">
        <v>5289</v>
      </c>
      <c r="AD1257" s="131" t="s">
        <v>5289</v>
      </c>
      <c r="AE1257" s="131" t="s">
        <v>5289</v>
      </c>
      <c r="AF1257" s="133" t="s">
        <v>5289</v>
      </c>
    </row>
    <row r="1258" spans="1:38" ht="89.25">
      <c r="A1258" s="639">
        <v>12</v>
      </c>
      <c r="B1258" s="627" t="s">
        <v>1638</v>
      </c>
      <c r="C1258" s="627" t="s">
        <v>1633</v>
      </c>
      <c r="D1258" s="627" t="s">
        <v>1631</v>
      </c>
      <c r="E1258" s="622" t="s">
        <v>40</v>
      </c>
      <c r="F1258" s="622" t="s">
        <v>51</v>
      </c>
      <c r="G1258" s="138"/>
      <c r="H1258" s="138"/>
      <c r="I1258" s="138"/>
      <c r="J1258" s="622" t="s">
        <v>5735</v>
      </c>
      <c r="K1258" s="624" t="s">
        <v>3892</v>
      </c>
      <c r="L1258" s="624" t="s">
        <v>40</v>
      </c>
      <c r="M1258" s="627" t="s">
        <v>13106</v>
      </c>
      <c r="N1258" s="643">
        <v>0</v>
      </c>
      <c r="O1258" s="643">
        <v>0</v>
      </c>
      <c r="P1258" s="643">
        <v>0</v>
      </c>
      <c r="Q1258" s="643">
        <v>0</v>
      </c>
      <c r="R1258" s="643">
        <v>0</v>
      </c>
      <c r="S1258" s="643">
        <v>0</v>
      </c>
      <c r="T1258" s="643">
        <v>0</v>
      </c>
      <c r="U1258" s="643">
        <v>0</v>
      </c>
      <c r="V1258" s="643">
        <v>0</v>
      </c>
      <c r="W1258" s="643">
        <v>0</v>
      </c>
      <c r="X1258" s="366">
        <v>13</v>
      </c>
      <c r="Y1258" s="643">
        <v>0</v>
      </c>
      <c r="Z1258" s="624" t="s">
        <v>51</v>
      </c>
      <c r="AA1258" s="622" t="s">
        <v>5289</v>
      </c>
      <c r="AB1258" s="622" t="s">
        <v>5289</v>
      </c>
      <c r="AC1258" s="131" t="s">
        <v>5289</v>
      </c>
      <c r="AD1258" s="131" t="s">
        <v>5289</v>
      </c>
      <c r="AE1258" s="131" t="s">
        <v>5289</v>
      </c>
      <c r="AF1258" s="133" t="s">
        <v>5289</v>
      </c>
    </row>
    <row r="1259" spans="1:38" ht="89.25">
      <c r="A1259" s="639">
        <v>13</v>
      </c>
      <c r="B1259" s="121" t="s">
        <v>1639</v>
      </c>
      <c r="C1259" s="121" t="s">
        <v>1633</v>
      </c>
      <c r="D1259" s="121" t="s">
        <v>1631</v>
      </c>
      <c r="E1259" s="622" t="s">
        <v>40</v>
      </c>
      <c r="F1259" s="622" t="s">
        <v>51</v>
      </c>
      <c r="G1259" s="138"/>
      <c r="H1259" s="138"/>
      <c r="I1259" s="138"/>
      <c r="J1259" s="622" t="s">
        <v>5735</v>
      </c>
      <c r="K1259" s="624" t="s">
        <v>3892</v>
      </c>
      <c r="L1259" s="624" t="s">
        <v>51</v>
      </c>
      <c r="M1259" s="202"/>
      <c r="N1259" s="189"/>
      <c r="O1259" s="643">
        <v>0</v>
      </c>
      <c r="P1259" s="643">
        <v>0</v>
      </c>
      <c r="Q1259" s="643">
        <v>0</v>
      </c>
      <c r="R1259" s="643">
        <v>0</v>
      </c>
      <c r="S1259" s="643">
        <v>0</v>
      </c>
      <c r="T1259" s="643">
        <v>0</v>
      </c>
      <c r="U1259" s="643">
        <v>0</v>
      </c>
      <c r="V1259" s="643">
        <v>0</v>
      </c>
      <c r="W1259" s="643">
        <v>0</v>
      </c>
      <c r="X1259" s="366">
        <v>0</v>
      </c>
      <c r="Y1259" s="643">
        <v>0</v>
      </c>
      <c r="Z1259" s="624" t="s">
        <v>51</v>
      </c>
      <c r="AA1259" s="622" t="s">
        <v>5289</v>
      </c>
      <c r="AB1259" s="622" t="s">
        <v>5289</v>
      </c>
      <c r="AC1259" s="131" t="s">
        <v>5289</v>
      </c>
      <c r="AD1259" s="131" t="s">
        <v>5289</v>
      </c>
      <c r="AE1259" s="131" t="s">
        <v>5289</v>
      </c>
      <c r="AF1259" s="133" t="s">
        <v>5289</v>
      </c>
    </row>
    <row r="1260" spans="1:38" ht="280.5">
      <c r="A1260" s="639">
        <v>14</v>
      </c>
      <c r="B1260" s="121" t="s">
        <v>16101</v>
      </c>
      <c r="C1260" s="121" t="s">
        <v>1640</v>
      </c>
      <c r="D1260" s="121" t="s">
        <v>1631</v>
      </c>
      <c r="E1260" s="622" t="s">
        <v>15541</v>
      </c>
      <c r="F1260" s="14" t="s">
        <v>19012</v>
      </c>
      <c r="G1260" s="622" t="s">
        <v>51</v>
      </c>
      <c r="H1260" s="622">
        <v>1</v>
      </c>
      <c r="I1260" s="622" t="s">
        <v>16485</v>
      </c>
      <c r="J1260" s="138"/>
      <c r="K1260" s="138"/>
      <c r="L1260" s="624" t="s">
        <v>51</v>
      </c>
      <c r="M1260" s="202"/>
      <c r="N1260" s="189"/>
      <c r="O1260" s="643">
        <v>0</v>
      </c>
      <c r="P1260" s="643">
        <v>0</v>
      </c>
      <c r="Q1260" s="643">
        <v>0</v>
      </c>
      <c r="R1260" s="643">
        <v>0</v>
      </c>
      <c r="S1260" s="643">
        <v>0</v>
      </c>
      <c r="T1260" s="643">
        <v>0</v>
      </c>
      <c r="U1260" s="643">
        <v>0</v>
      </c>
      <c r="V1260" s="643">
        <v>0</v>
      </c>
      <c r="W1260" s="643">
        <v>0</v>
      </c>
      <c r="X1260" s="366">
        <v>0</v>
      </c>
      <c r="Y1260" s="643">
        <v>0</v>
      </c>
      <c r="Z1260" s="624" t="s">
        <v>51</v>
      </c>
      <c r="AA1260" s="622" t="s">
        <v>5289</v>
      </c>
      <c r="AB1260" s="622" t="s">
        <v>5289</v>
      </c>
      <c r="AC1260" s="131" t="s">
        <v>5289</v>
      </c>
      <c r="AD1260" s="131" t="s">
        <v>5289</v>
      </c>
      <c r="AE1260" s="131" t="s">
        <v>5289</v>
      </c>
      <c r="AF1260" s="133" t="s">
        <v>5289</v>
      </c>
    </row>
    <row r="1261" spans="1:38" ht="76.5">
      <c r="A1261" s="639">
        <v>15</v>
      </c>
      <c r="B1261" s="121" t="s">
        <v>10049</v>
      </c>
      <c r="C1261" s="121" t="s">
        <v>1640</v>
      </c>
      <c r="D1261" s="121" t="s">
        <v>1631</v>
      </c>
      <c r="E1261" s="622" t="s">
        <v>40</v>
      </c>
      <c r="F1261" s="622" t="s">
        <v>51</v>
      </c>
      <c r="G1261" s="138"/>
      <c r="H1261" s="138"/>
      <c r="I1261" s="138"/>
      <c r="J1261" s="138"/>
      <c r="K1261" s="138"/>
      <c r="L1261" s="624" t="s">
        <v>51</v>
      </c>
      <c r="M1261" s="202"/>
      <c r="N1261" s="189"/>
      <c r="O1261" s="643">
        <v>0</v>
      </c>
      <c r="P1261" s="643">
        <v>0</v>
      </c>
      <c r="Q1261" s="643">
        <v>0</v>
      </c>
      <c r="R1261" s="643">
        <v>0</v>
      </c>
      <c r="S1261" s="643">
        <v>0</v>
      </c>
      <c r="T1261" s="643">
        <v>0</v>
      </c>
      <c r="U1261" s="643">
        <v>0</v>
      </c>
      <c r="V1261" s="643">
        <v>0</v>
      </c>
      <c r="W1261" s="643">
        <v>0</v>
      </c>
      <c r="X1261" s="366">
        <v>2</v>
      </c>
      <c r="Y1261" s="643">
        <v>0</v>
      </c>
      <c r="Z1261" s="624" t="s">
        <v>51</v>
      </c>
      <c r="AA1261" s="622" t="s">
        <v>5289</v>
      </c>
      <c r="AB1261" s="622" t="s">
        <v>5289</v>
      </c>
      <c r="AC1261" s="131" t="s">
        <v>5289</v>
      </c>
      <c r="AD1261" s="131" t="s">
        <v>5289</v>
      </c>
      <c r="AE1261" s="131" t="s">
        <v>5289</v>
      </c>
      <c r="AF1261" s="133" t="s">
        <v>5289</v>
      </c>
    </row>
    <row r="1262" spans="1:38" ht="280.5">
      <c r="A1262" s="639">
        <v>16</v>
      </c>
      <c r="B1262" s="121" t="s">
        <v>1641</v>
      </c>
      <c r="C1262" s="121" t="s">
        <v>1640</v>
      </c>
      <c r="D1262" s="121" t="s">
        <v>1631</v>
      </c>
      <c r="E1262" s="622" t="s">
        <v>15541</v>
      </c>
      <c r="F1262" s="622" t="s">
        <v>51</v>
      </c>
      <c r="G1262" s="138"/>
      <c r="H1262" s="138"/>
      <c r="I1262" s="138"/>
      <c r="J1262" s="138"/>
      <c r="K1262" s="138"/>
      <c r="L1262" s="624" t="s">
        <v>51</v>
      </c>
      <c r="M1262" s="202"/>
      <c r="N1262" s="189"/>
      <c r="O1262" s="643">
        <v>0</v>
      </c>
      <c r="P1262" s="643">
        <v>0</v>
      </c>
      <c r="Q1262" s="643">
        <v>0</v>
      </c>
      <c r="R1262" s="643">
        <v>0</v>
      </c>
      <c r="S1262" s="643">
        <v>0</v>
      </c>
      <c r="T1262" s="643">
        <v>0</v>
      </c>
      <c r="U1262" s="643">
        <v>0</v>
      </c>
      <c r="V1262" s="643">
        <v>0</v>
      </c>
      <c r="W1262" s="643">
        <v>0</v>
      </c>
      <c r="X1262" s="366">
        <v>0</v>
      </c>
      <c r="Y1262" s="643">
        <v>0</v>
      </c>
      <c r="Z1262" s="624" t="s">
        <v>51</v>
      </c>
      <c r="AA1262" s="622" t="s">
        <v>5289</v>
      </c>
      <c r="AB1262" s="622" t="s">
        <v>5289</v>
      </c>
      <c r="AC1262" s="131" t="s">
        <v>5289</v>
      </c>
      <c r="AD1262" s="131" t="s">
        <v>5289</v>
      </c>
      <c r="AE1262" s="131" t="s">
        <v>5289</v>
      </c>
      <c r="AF1262" s="133" t="s">
        <v>5289</v>
      </c>
    </row>
    <row r="1263" spans="1:38" ht="280.5">
      <c r="A1263" s="639">
        <v>17</v>
      </c>
      <c r="B1263" s="121" t="s">
        <v>1642</v>
      </c>
      <c r="C1263" s="121" t="s">
        <v>1643</v>
      </c>
      <c r="D1263" s="121" t="s">
        <v>1631</v>
      </c>
      <c r="E1263" s="622" t="s">
        <v>15541</v>
      </c>
      <c r="F1263" s="622" t="s">
        <v>51</v>
      </c>
      <c r="G1263" s="138"/>
      <c r="H1263" s="138"/>
      <c r="I1263" s="138"/>
      <c r="J1263" s="138"/>
      <c r="K1263" s="138"/>
      <c r="L1263" s="624" t="s">
        <v>51</v>
      </c>
      <c r="M1263" s="202"/>
      <c r="N1263" s="189"/>
      <c r="O1263" s="643">
        <v>0</v>
      </c>
      <c r="P1263" s="643">
        <v>0</v>
      </c>
      <c r="Q1263" s="643">
        <v>0</v>
      </c>
      <c r="R1263" s="643">
        <v>0</v>
      </c>
      <c r="S1263" s="643">
        <v>0</v>
      </c>
      <c r="T1263" s="643">
        <v>0</v>
      </c>
      <c r="U1263" s="643">
        <v>0</v>
      </c>
      <c r="V1263" s="643">
        <v>0</v>
      </c>
      <c r="W1263" s="643">
        <v>0</v>
      </c>
      <c r="X1263" s="366">
        <v>0</v>
      </c>
      <c r="Y1263" s="643">
        <v>0</v>
      </c>
      <c r="Z1263" s="624" t="s">
        <v>51</v>
      </c>
      <c r="AA1263" s="622" t="s">
        <v>5289</v>
      </c>
      <c r="AB1263" s="622" t="s">
        <v>5289</v>
      </c>
      <c r="AC1263" s="131" t="s">
        <v>5289</v>
      </c>
      <c r="AD1263" s="131" t="s">
        <v>5289</v>
      </c>
      <c r="AE1263" s="131" t="s">
        <v>5289</v>
      </c>
      <c r="AF1263" s="133" t="s">
        <v>5289</v>
      </c>
    </row>
    <row r="1264" spans="1:38" ht="280.5">
      <c r="A1264" s="639">
        <v>18</v>
      </c>
      <c r="B1264" s="121" t="s">
        <v>1644</v>
      </c>
      <c r="C1264" s="121" t="s">
        <v>1643</v>
      </c>
      <c r="D1264" s="121" t="s">
        <v>1631</v>
      </c>
      <c r="E1264" s="622" t="s">
        <v>15540</v>
      </c>
      <c r="F1264" s="622" t="s">
        <v>51</v>
      </c>
      <c r="G1264" s="138"/>
      <c r="H1264" s="138"/>
      <c r="I1264" s="138"/>
      <c r="J1264" s="138"/>
      <c r="K1264" s="138"/>
      <c r="L1264" s="624" t="s">
        <v>51</v>
      </c>
      <c r="M1264" s="202"/>
      <c r="N1264" s="189"/>
      <c r="O1264" s="643">
        <v>0</v>
      </c>
      <c r="P1264" s="643">
        <v>0</v>
      </c>
      <c r="Q1264" s="643">
        <v>0</v>
      </c>
      <c r="R1264" s="643">
        <v>0</v>
      </c>
      <c r="S1264" s="643">
        <v>0</v>
      </c>
      <c r="T1264" s="643">
        <v>0</v>
      </c>
      <c r="U1264" s="643">
        <v>0</v>
      </c>
      <c r="V1264" s="643">
        <v>0</v>
      </c>
      <c r="W1264" s="643">
        <v>0</v>
      </c>
      <c r="X1264" s="366">
        <v>0</v>
      </c>
      <c r="Y1264" s="643">
        <v>0</v>
      </c>
      <c r="Z1264" s="624" t="s">
        <v>51</v>
      </c>
      <c r="AA1264" s="622" t="s">
        <v>5289</v>
      </c>
      <c r="AB1264" s="622" t="s">
        <v>5289</v>
      </c>
      <c r="AC1264" s="131" t="s">
        <v>5289</v>
      </c>
      <c r="AD1264" s="131" t="s">
        <v>5289</v>
      </c>
      <c r="AE1264" s="131" t="s">
        <v>5289</v>
      </c>
      <c r="AF1264" s="133" t="s">
        <v>5289</v>
      </c>
    </row>
    <row r="1265" spans="1:38" ht="280.5">
      <c r="A1265" s="639">
        <v>19</v>
      </c>
      <c r="B1265" s="121" t="s">
        <v>109</v>
      </c>
      <c r="C1265" s="121" t="s">
        <v>1643</v>
      </c>
      <c r="D1265" s="121" t="s">
        <v>1631</v>
      </c>
      <c r="E1265" s="622" t="s">
        <v>15540</v>
      </c>
      <c r="F1265" s="622" t="s">
        <v>51</v>
      </c>
      <c r="G1265" s="138"/>
      <c r="H1265" s="138"/>
      <c r="I1265" s="138"/>
      <c r="J1265" s="138"/>
      <c r="K1265" s="138"/>
      <c r="L1265" s="624" t="s">
        <v>51</v>
      </c>
      <c r="M1265" s="202"/>
      <c r="N1265" s="189"/>
      <c r="O1265" s="643">
        <v>0</v>
      </c>
      <c r="P1265" s="643">
        <v>0</v>
      </c>
      <c r="Q1265" s="643">
        <v>0</v>
      </c>
      <c r="R1265" s="643">
        <v>0</v>
      </c>
      <c r="S1265" s="643">
        <v>0</v>
      </c>
      <c r="T1265" s="643">
        <v>0</v>
      </c>
      <c r="U1265" s="643">
        <v>0</v>
      </c>
      <c r="V1265" s="643">
        <v>0</v>
      </c>
      <c r="W1265" s="643">
        <v>0</v>
      </c>
      <c r="X1265" s="366">
        <v>0</v>
      </c>
      <c r="Y1265" s="643">
        <v>0</v>
      </c>
      <c r="Z1265" s="624" t="s">
        <v>51</v>
      </c>
      <c r="AA1265" s="622" t="s">
        <v>5289</v>
      </c>
      <c r="AB1265" s="622" t="s">
        <v>5289</v>
      </c>
      <c r="AC1265" s="131" t="s">
        <v>5289</v>
      </c>
      <c r="AD1265" s="131" t="s">
        <v>5289</v>
      </c>
      <c r="AE1265" s="131" t="s">
        <v>5289</v>
      </c>
      <c r="AF1265" s="133" t="s">
        <v>5289</v>
      </c>
    </row>
    <row r="1266" spans="1:38" ht="280.5">
      <c r="A1266" s="639">
        <v>20</v>
      </c>
      <c r="B1266" s="627" t="s">
        <v>16102</v>
      </c>
      <c r="C1266" s="627" t="s">
        <v>1643</v>
      </c>
      <c r="D1266" s="627" t="s">
        <v>1631</v>
      </c>
      <c r="E1266" s="622" t="s">
        <v>15541</v>
      </c>
      <c r="F1266" s="622" t="s">
        <v>51</v>
      </c>
      <c r="G1266" s="138"/>
      <c r="H1266" s="138"/>
      <c r="I1266" s="138"/>
      <c r="J1266" s="138"/>
      <c r="K1266" s="138"/>
      <c r="L1266" s="624" t="s">
        <v>51</v>
      </c>
      <c r="M1266" s="202"/>
      <c r="N1266" s="189"/>
      <c r="O1266" s="643">
        <v>0</v>
      </c>
      <c r="P1266" s="643">
        <v>0</v>
      </c>
      <c r="Q1266" s="643">
        <v>0</v>
      </c>
      <c r="R1266" s="643">
        <v>0</v>
      </c>
      <c r="S1266" s="643">
        <v>0</v>
      </c>
      <c r="T1266" s="643">
        <v>0</v>
      </c>
      <c r="U1266" s="643">
        <v>0</v>
      </c>
      <c r="V1266" s="643">
        <v>0</v>
      </c>
      <c r="W1266" s="643">
        <v>0</v>
      </c>
      <c r="X1266" s="366">
        <v>0</v>
      </c>
      <c r="Y1266" s="643">
        <v>0</v>
      </c>
      <c r="Z1266" s="624" t="s">
        <v>51</v>
      </c>
      <c r="AA1266" s="622" t="s">
        <v>5289</v>
      </c>
      <c r="AB1266" s="622" t="s">
        <v>5289</v>
      </c>
      <c r="AC1266" s="131" t="s">
        <v>5289</v>
      </c>
      <c r="AD1266" s="131" t="s">
        <v>5289</v>
      </c>
      <c r="AE1266" s="131" t="s">
        <v>5289</v>
      </c>
      <c r="AF1266" s="133" t="s">
        <v>5289</v>
      </c>
    </row>
    <row r="1267" spans="1:38" ht="63.75">
      <c r="A1267" s="639">
        <v>21</v>
      </c>
      <c r="B1267" s="627" t="s">
        <v>1645</v>
      </c>
      <c r="C1267" s="627" t="s">
        <v>1646</v>
      </c>
      <c r="D1267" s="627" t="s">
        <v>1652</v>
      </c>
      <c r="E1267" s="622" t="s">
        <v>40</v>
      </c>
      <c r="F1267" s="622" t="s">
        <v>51</v>
      </c>
      <c r="G1267" s="138"/>
      <c r="H1267" s="138"/>
      <c r="I1267" s="138"/>
      <c r="J1267" s="138"/>
      <c r="K1267" s="138"/>
      <c r="L1267" s="624" t="s">
        <v>51</v>
      </c>
      <c r="M1267" s="202"/>
      <c r="N1267" s="189"/>
      <c r="O1267" s="643">
        <v>0</v>
      </c>
      <c r="P1267" s="643">
        <v>0</v>
      </c>
      <c r="Q1267" s="643">
        <v>0</v>
      </c>
      <c r="R1267" s="643">
        <v>0</v>
      </c>
      <c r="S1267" s="643">
        <v>0</v>
      </c>
      <c r="T1267" s="643">
        <v>0</v>
      </c>
      <c r="U1267" s="643">
        <v>0</v>
      </c>
      <c r="V1267" s="643">
        <v>0</v>
      </c>
      <c r="W1267" s="643">
        <v>0</v>
      </c>
      <c r="X1267" s="366">
        <v>0</v>
      </c>
      <c r="Y1267" s="643">
        <v>0</v>
      </c>
      <c r="Z1267" s="624" t="s">
        <v>51</v>
      </c>
      <c r="AA1267" s="622" t="s">
        <v>5289</v>
      </c>
      <c r="AB1267" s="622" t="s">
        <v>5289</v>
      </c>
      <c r="AC1267" s="131" t="s">
        <v>5289</v>
      </c>
      <c r="AD1267" s="131" t="s">
        <v>5289</v>
      </c>
      <c r="AE1267" s="131" t="s">
        <v>5289</v>
      </c>
      <c r="AF1267" s="133" t="s">
        <v>5289</v>
      </c>
    </row>
    <row r="1268" spans="1:38" ht="280.5">
      <c r="A1268" s="639">
        <v>22</v>
      </c>
      <c r="B1268" s="627" t="s">
        <v>1647</v>
      </c>
      <c r="C1268" s="627" t="s">
        <v>1648</v>
      </c>
      <c r="D1268" s="627" t="s">
        <v>1652</v>
      </c>
      <c r="E1268" s="622" t="s">
        <v>15541</v>
      </c>
      <c r="F1268" s="622" t="s">
        <v>51</v>
      </c>
      <c r="G1268" s="138"/>
      <c r="H1268" s="138"/>
      <c r="I1268" s="138"/>
      <c r="J1268" s="138"/>
      <c r="K1268" s="138"/>
      <c r="L1268" s="624" t="s">
        <v>51</v>
      </c>
      <c r="M1268" s="202"/>
      <c r="N1268" s="189"/>
      <c r="O1268" s="643">
        <v>0</v>
      </c>
      <c r="P1268" s="643">
        <v>0</v>
      </c>
      <c r="Q1268" s="643">
        <v>0</v>
      </c>
      <c r="R1268" s="643">
        <v>0</v>
      </c>
      <c r="S1268" s="643">
        <v>0</v>
      </c>
      <c r="T1268" s="643">
        <v>0</v>
      </c>
      <c r="U1268" s="643">
        <v>0</v>
      </c>
      <c r="V1268" s="643">
        <v>0</v>
      </c>
      <c r="W1268" s="643">
        <v>0</v>
      </c>
      <c r="X1268" s="366">
        <v>0</v>
      </c>
      <c r="Y1268" s="643">
        <v>0</v>
      </c>
      <c r="Z1268" s="624" t="s">
        <v>51</v>
      </c>
      <c r="AA1268" s="622" t="s">
        <v>5289</v>
      </c>
      <c r="AB1268" s="622" t="s">
        <v>5289</v>
      </c>
      <c r="AC1268" s="131" t="s">
        <v>5289</v>
      </c>
      <c r="AD1268" s="131" t="s">
        <v>5289</v>
      </c>
      <c r="AE1268" s="131" t="s">
        <v>5289</v>
      </c>
      <c r="AF1268" s="133" t="s">
        <v>5289</v>
      </c>
    </row>
    <row r="1269" spans="1:38" ht="63.75">
      <c r="A1269" s="639">
        <v>23</v>
      </c>
      <c r="B1269" s="627" t="s">
        <v>1649</v>
      </c>
      <c r="C1269" s="627" t="s">
        <v>1650</v>
      </c>
      <c r="D1269" s="627" t="s">
        <v>1652</v>
      </c>
      <c r="E1269" s="622" t="s">
        <v>40</v>
      </c>
      <c r="F1269" s="622" t="s">
        <v>51</v>
      </c>
      <c r="G1269" s="138"/>
      <c r="H1269" s="138"/>
      <c r="I1269" s="138"/>
      <c r="J1269" s="138"/>
      <c r="K1269" s="138"/>
      <c r="L1269" s="624" t="s">
        <v>51</v>
      </c>
      <c r="M1269" s="202"/>
      <c r="N1269" s="189"/>
      <c r="O1269" s="643">
        <v>0</v>
      </c>
      <c r="P1269" s="643">
        <v>0</v>
      </c>
      <c r="Q1269" s="643">
        <v>0</v>
      </c>
      <c r="R1269" s="643">
        <v>0</v>
      </c>
      <c r="S1269" s="643">
        <v>0</v>
      </c>
      <c r="T1269" s="643">
        <v>0</v>
      </c>
      <c r="U1269" s="643">
        <v>0</v>
      </c>
      <c r="V1269" s="643">
        <v>0</v>
      </c>
      <c r="W1269" s="643">
        <v>0</v>
      </c>
      <c r="X1269" s="366">
        <v>0</v>
      </c>
      <c r="Y1269" s="643">
        <v>0</v>
      </c>
      <c r="Z1269" s="624" t="s">
        <v>51</v>
      </c>
      <c r="AA1269" s="622" t="s">
        <v>5289</v>
      </c>
      <c r="AB1269" s="622" t="s">
        <v>5289</v>
      </c>
      <c r="AC1269" s="131" t="s">
        <v>5289</v>
      </c>
      <c r="AD1269" s="131" t="s">
        <v>5289</v>
      </c>
      <c r="AE1269" s="131" t="s">
        <v>5289</v>
      </c>
      <c r="AF1269" s="133" t="s">
        <v>5289</v>
      </c>
    </row>
    <row r="1270" spans="1:38" ht="344.25" customHeight="1">
      <c r="A1270" s="639">
        <v>24</v>
      </c>
      <c r="B1270" s="121" t="s">
        <v>16103</v>
      </c>
      <c r="C1270" s="627" t="s">
        <v>1651</v>
      </c>
      <c r="D1270" s="121" t="s">
        <v>1652</v>
      </c>
      <c r="E1270" s="622" t="s">
        <v>40</v>
      </c>
      <c r="F1270" s="622" t="s">
        <v>51</v>
      </c>
      <c r="G1270" s="138"/>
      <c r="H1270" s="138"/>
      <c r="I1270" s="138"/>
      <c r="J1270" s="138"/>
      <c r="K1270" s="138"/>
      <c r="L1270" s="624" t="s">
        <v>51</v>
      </c>
      <c r="M1270" s="202"/>
      <c r="N1270" s="189"/>
      <c r="O1270" s="643">
        <v>0</v>
      </c>
      <c r="P1270" s="643">
        <v>0</v>
      </c>
      <c r="Q1270" s="643">
        <v>0</v>
      </c>
      <c r="R1270" s="643">
        <v>0</v>
      </c>
      <c r="S1270" s="643">
        <v>0</v>
      </c>
      <c r="T1270" s="643">
        <v>0</v>
      </c>
      <c r="U1270" s="643">
        <v>0</v>
      </c>
      <c r="V1270" s="643">
        <v>0</v>
      </c>
      <c r="W1270" s="643">
        <v>0</v>
      </c>
      <c r="X1270" s="366">
        <v>0</v>
      </c>
      <c r="Y1270" s="643">
        <v>0</v>
      </c>
      <c r="Z1270" s="624" t="s">
        <v>51</v>
      </c>
      <c r="AA1270" s="622" t="s">
        <v>5289</v>
      </c>
      <c r="AB1270" s="622" t="s">
        <v>5289</v>
      </c>
      <c r="AC1270" s="131" t="s">
        <v>5289</v>
      </c>
      <c r="AD1270" s="131" t="s">
        <v>5289</v>
      </c>
      <c r="AE1270" s="131" t="s">
        <v>5289</v>
      </c>
      <c r="AF1270" s="133" t="s">
        <v>5289</v>
      </c>
    </row>
    <row r="1271" spans="1:38" s="11" customFormat="1" ht="15.75" customHeight="1" thickBot="1">
      <c r="A1271" s="256"/>
      <c r="B1271" s="625">
        <v>24</v>
      </c>
      <c r="C1271" s="625"/>
      <c r="D1271" s="625">
        <v>24</v>
      </c>
      <c r="E1271" s="625">
        <v>24</v>
      </c>
      <c r="F1271" s="625">
        <v>3</v>
      </c>
      <c r="G1271" s="625">
        <v>0</v>
      </c>
      <c r="H1271" s="625">
        <v>1</v>
      </c>
      <c r="I1271" s="625"/>
      <c r="J1271" s="625">
        <v>1</v>
      </c>
      <c r="K1271" s="625">
        <v>5</v>
      </c>
      <c r="L1271" s="625">
        <v>4</v>
      </c>
      <c r="M1271" s="199"/>
      <c r="N1271" s="625">
        <f t="shared" ref="N1271:O1271" si="338">SUM(N1247:N1270)</f>
        <v>0</v>
      </c>
      <c r="O1271" s="625">
        <f t="shared" si="338"/>
        <v>0</v>
      </c>
      <c r="P1271" s="625">
        <f t="shared" ref="P1271:Q1271" si="339">SUM(P1247:P1270)</f>
        <v>0</v>
      </c>
      <c r="Q1271" s="625">
        <f t="shared" si="339"/>
        <v>0</v>
      </c>
      <c r="R1271" s="625">
        <f t="shared" ref="R1271" si="340">SUM(R1247:R1270)</f>
        <v>0</v>
      </c>
      <c r="S1271" s="625">
        <f t="shared" ref="S1271" si="341">SUM(S1247:S1270)</f>
        <v>0</v>
      </c>
      <c r="T1271" s="625">
        <f t="shared" ref="T1271:U1271" si="342">SUM(T1247:T1270)</f>
        <v>0</v>
      </c>
      <c r="U1271" s="625">
        <f t="shared" si="342"/>
        <v>0</v>
      </c>
      <c r="V1271" s="625">
        <f t="shared" ref="V1271:W1271" si="343">SUM(V1247:V1270)</f>
        <v>0</v>
      </c>
      <c r="W1271" s="625">
        <f t="shared" si="343"/>
        <v>0</v>
      </c>
      <c r="X1271" s="625">
        <f t="shared" ref="X1271:Y1271" si="344">SUM(X1247:X1270)</f>
        <v>71</v>
      </c>
      <c r="Y1271" s="625">
        <f t="shared" si="344"/>
        <v>0</v>
      </c>
      <c r="Z1271" s="625">
        <v>0</v>
      </c>
      <c r="AA1271" s="625">
        <v>1</v>
      </c>
      <c r="AB1271" s="625">
        <v>1</v>
      </c>
      <c r="AC1271" s="767"/>
      <c r="AD1271" s="767"/>
      <c r="AE1271" s="767"/>
      <c r="AF1271" s="768"/>
      <c r="AG1271" s="111"/>
      <c r="AH1271" s="111"/>
      <c r="AI1271" s="111"/>
      <c r="AJ1271" s="111"/>
      <c r="AK1271" s="111"/>
      <c r="AL1271" s="111"/>
    </row>
    <row r="1272" spans="1:38" ht="15.75" customHeight="1" thickBot="1">
      <c r="A1272" s="660" t="s">
        <v>309</v>
      </c>
      <c r="B1272" s="661"/>
      <c r="C1272" s="661"/>
      <c r="D1272" s="661"/>
      <c r="E1272" s="661"/>
      <c r="F1272" s="661"/>
      <c r="G1272" s="661"/>
      <c r="H1272" s="661"/>
      <c r="I1272" s="661"/>
      <c r="J1272" s="661"/>
      <c r="K1272" s="661"/>
      <c r="L1272" s="661"/>
      <c r="M1272" s="661"/>
      <c r="N1272" s="661"/>
      <c r="O1272" s="661"/>
      <c r="P1272" s="661"/>
      <c r="Q1272" s="661"/>
      <c r="R1272" s="661"/>
      <c r="S1272" s="661"/>
      <c r="T1272" s="661"/>
      <c r="U1272" s="661"/>
      <c r="V1272" s="661"/>
      <c r="W1272" s="661"/>
      <c r="X1272" s="661"/>
      <c r="Y1272" s="661"/>
      <c r="Z1272" s="661"/>
      <c r="AA1272" s="661"/>
      <c r="AB1272" s="661"/>
      <c r="AC1272" s="661"/>
      <c r="AD1272" s="661"/>
      <c r="AE1272" s="661"/>
      <c r="AF1272" s="662"/>
    </row>
    <row r="1273" spans="1:38" ht="255">
      <c r="A1273" s="639">
        <v>1</v>
      </c>
      <c r="B1273" s="121" t="s">
        <v>1653</v>
      </c>
      <c r="C1273" s="3" t="s">
        <v>1659</v>
      </c>
      <c r="D1273" s="121" t="s">
        <v>8594</v>
      </c>
      <c r="E1273" s="622" t="s">
        <v>16104</v>
      </c>
      <c r="F1273" s="622" t="s">
        <v>16683</v>
      </c>
      <c r="G1273" s="138"/>
      <c r="H1273" s="138"/>
      <c r="I1273" s="138"/>
      <c r="J1273" s="138"/>
      <c r="K1273" s="138"/>
      <c r="L1273" s="622" t="s">
        <v>51</v>
      </c>
      <c r="M1273" s="202"/>
      <c r="N1273" s="189"/>
      <c r="O1273" s="643">
        <v>0</v>
      </c>
      <c r="P1273" s="643">
        <v>0</v>
      </c>
      <c r="Q1273" s="643">
        <v>0</v>
      </c>
      <c r="R1273" s="643">
        <v>0</v>
      </c>
      <c r="S1273" s="643">
        <v>0</v>
      </c>
      <c r="T1273" s="643">
        <v>0</v>
      </c>
      <c r="U1273" s="643">
        <v>0</v>
      </c>
      <c r="V1273" s="643">
        <v>0</v>
      </c>
      <c r="W1273" s="643">
        <v>0</v>
      </c>
      <c r="X1273" s="366">
        <v>0</v>
      </c>
      <c r="Y1273" s="643">
        <v>0</v>
      </c>
      <c r="Z1273" s="622" t="s">
        <v>51</v>
      </c>
      <c r="AA1273" s="121" t="s">
        <v>1662</v>
      </c>
      <c r="AB1273" s="121" t="s">
        <v>1663</v>
      </c>
      <c r="AC1273" s="84" t="s">
        <v>1664</v>
      </c>
      <c r="AD1273" s="84" t="s">
        <v>1665</v>
      </c>
      <c r="AE1273" s="84">
        <v>83955122531</v>
      </c>
      <c r="AF1273" s="142" t="s">
        <v>1666</v>
      </c>
    </row>
    <row r="1274" spans="1:38" ht="267.75">
      <c r="A1274" s="639">
        <v>2</v>
      </c>
      <c r="B1274" s="121" t="s">
        <v>1201</v>
      </c>
      <c r="C1274" s="3" t="s">
        <v>1659</v>
      </c>
      <c r="D1274" s="121" t="s">
        <v>2790</v>
      </c>
      <c r="E1274" s="622" t="s">
        <v>16105</v>
      </c>
      <c r="F1274" s="138"/>
      <c r="G1274" s="138"/>
      <c r="H1274" s="138"/>
      <c r="I1274" s="138"/>
      <c r="J1274" s="121" t="s">
        <v>1661</v>
      </c>
      <c r="K1274" s="121" t="s">
        <v>6681</v>
      </c>
      <c r="L1274" s="622" t="s">
        <v>40</v>
      </c>
      <c r="M1274" s="121" t="s">
        <v>16106</v>
      </c>
      <c r="N1274" s="643">
        <v>0</v>
      </c>
      <c r="O1274" s="643">
        <v>0</v>
      </c>
      <c r="P1274" s="643">
        <v>0</v>
      </c>
      <c r="Q1274" s="643">
        <v>0</v>
      </c>
      <c r="R1274" s="643">
        <v>0</v>
      </c>
      <c r="S1274" s="643">
        <v>0</v>
      </c>
      <c r="T1274" s="643">
        <v>0</v>
      </c>
      <c r="U1274" s="643">
        <v>0</v>
      </c>
      <c r="V1274" s="643">
        <v>0</v>
      </c>
      <c r="W1274" s="643">
        <v>0</v>
      </c>
      <c r="X1274" s="366">
        <v>0</v>
      </c>
      <c r="Y1274" s="643">
        <v>0</v>
      </c>
      <c r="Z1274" s="622" t="s">
        <v>51</v>
      </c>
      <c r="AA1274" s="622" t="s">
        <v>5289</v>
      </c>
      <c r="AB1274" s="622" t="s">
        <v>5289</v>
      </c>
      <c r="AC1274" s="131" t="s">
        <v>5289</v>
      </c>
      <c r="AD1274" s="131" t="s">
        <v>5289</v>
      </c>
      <c r="AE1274" s="131" t="s">
        <v>5289</v>
      </c>
      <c r="AF1274" s="133" t="s">
        <v>5289</v>
      </c>
    </row>
    <row r="1275" spans="1:38" ht="216.75">
      <c r="A1275" s="639">
        <v>3</v>
      </c>
      <c r="B1275" s="121" t="s">
        <v>1654</v>
      </c>
      <c r="C1275" s="3" t="s">
        <v>1659</v>
      </c>
      <c r="D1275" s="121" t="s">
        <v>1660</v>
      </c>
      <c r="E1275" s="622" t="s">
        <v>15848</v>
      </c>
      <c r="F1275" s="138"/>
      <c r="G1275" s="138"/>
      <c r="H1275" s="138"/>
      <c r="I1275" s="138"/>
      <c r="J1275" s="622" t="s">
        <v>5394</v>
      </c>
      <c r="K1275" s="121" t="s">
        <v>6682</v>
      </c>
      <c r="L1275" s="622" t="s">
        <v>40</v>
      </c>
      <c r="M1275" s="121" t="s">
        <v>13107</v>
      </c>
      <c r="N1275" s="643">
        <v>0</v>
      </c>
      <c r="O1275" s="643">
        <v>0</v>
      </c>
      <c r="P1275" s="643">
        <v>0</v>
      </c>
      <c r="Q1275" s="643">
        <v>0</v>
      </c>
      <c r="R1275" s="643">
        <v>0</v>
      </c>
      <c r="S1275" s="643">
        <v>0</v>
      </c>
      <c r="T1275" s="643">
        <v>0</v>
      </c>
      <c r="U1275" s="643">
        <v>0</v>
      </c>
      <c r="V1275" s="643">
        <v>0</v>
      </c>
      <c r="W1275" s="643">
        <v>0</v>
      </c>
      <c r="X1275" s="366">
        <v>48</v>
      </c>
      <c r="Y1275" s="643">
        <v>0</v>
      </c>
      <c r="Z1275" s="622" t="s">
        <v>51</v>
      </c>
      <c r="AA1275" s="622" t="s">
        <v>5289</v>
      </c>
      <c r="AB1275" s="622" t="s">
        <v>5289</v>
      </c>
      <c r="AC1275" s="131" t="s">
        <v>5289</v>
      </c>
      <c r="AD1275" s="131" t="s">
        <v>5289</v>
      </c>
      <c r="AE1275" s="131" t="s">
        <v>5289</v>
      </c>
      <c r="AF1275" s="133" t="s">
        <v>5289</v>
      </c>
    </row>
    <row r="1276" spans="1:38" ht="306">
      <c r="A1276" s="639">
        <v>4</v>
      </c>
      <c r="B1276" s="121" t="s">
        <v>1655</v>
      </c>
      <c r="C1276" s="3" t="s">
        <v>1659</v>
      </c>
      <c r="D1276" s="121" t="s">
        <v>2791</v>
      </c>
      <c r="E1276" s="622" t="s">
        <v>16107</v>
      </c>
      <c r="F1276" s="138"/>
      <c r="G1276" s="138"/>
      <c r="H1276" s="138"/>
      <c r="I1276" s="138"/>
      <c r="J1276" s="622" t="s">
        <v>5394</v>
      </c>
      <c r="K1276" s="121" t="s">
        <v>6683</v>
      </c>
      <c r="L1276" s="622" t="s">
        <v>40</v>
      </c>
      <c r="M1276" s="121" t="s">
        <v>13108</v>
      </c>
      <c r="N1276" s="643">
        <v>0</v>
      </c>
      <c r="O1276" s="643">
        <v>0</v>
      </c>
      <c r="P1276" s="643">
        <v>0</v>
      </c>
      <c r="Q1276" s="643">
        <v>0</v>
      </c>
      <c r="R1276" s="643">
        <v>0</v>
      </c>
      <c r="S1276" s="643">
        <v>0</v>
      </c>
      <c r="T1276" s="643">
        <v>0</v>
      </c>
      <c r="U1276" s="643">
        <v>0</v>
      </c>
      <c r="V1276" s="643">
        <v>0</v>
      </c>
      <c r="W1276" s="643">
        <v>0</v>
      </c>
      <c r="X1276" s="366">
        <v>0</v>
      </c>
      <c r="Y1276" s="643">
        <v>0</v>
      </c>
      <c r="Z1276" s="622" t="s">
        <v>51</v>
      </c>
      <c r="AA1276" s="622" t="s">
        <v>5289</v>
      </c>
      <c r="AB1276" s="622" t="s">
        <v>5289</v>
      </c>
      <c r="AC1276" s="131" t="s">
        <v>5289</v>
      </c>
      <c r="AD1276" s="131" t="s">
        <v>5289</v>
      </c>
      <c r="AE1276" s="131" t="s">
        <v>5289</v>
      </c>
      <c r="AF1276" s="133" t="s">
        <v>5289</v>
      </c>
    </row>
    <row r="1277" spans="1:38" ht="255">
      <c r="A1277" s="639">
        <v>5</v>
      </c>
      <c r="B1277" s="121" t="s">
        <v>1656</v>
      </c>
      <c r="C1277" s="3" t="s">
        <v>1659</v>
      </c>
      <c r="D1277" s="121" t="s">
        <v>2792</v>
      </c>
      <c r="E1277" s="20" t="s">
        <v>40</v>
      </c>
      <c r="F1277" s="138"/>
      <c r="G1277" s="138"/>
      <c r="H1277" s="138"/>
      <c r="I1277" s="138"/>
      <c r="J1277" s="622" t="s">
        <v>5394</v>
      </c>
      <c r="K1277" s="121" t="s">
        <v>6684</v>
      </c>
      <c r="L1277" s="622" t="s">
        <v>40</v>
      </c>
      <c r="M1277" s="121" t="s">
        <v>13109</v>
      </c>
      <c r="N1277" s="643">
        <v>0</v>
      </c>
      <c r="O1277" s="643">
        <v>0</v>
      </c>
      <c r="P1277" s="643">
        <v>0</v>
      </c>
      <c r="Q1277" s="643">
        <v>0</v>
      </c>
      <c r="R1277" s="643">
        <v>0</v>
      </c>
      <c r="S1277" s="643">
        <v>0</v>
      </c>
      <c r="T1277" s="643">
        <v>0</v>
      </c>
      <c r="U1277" s="643">
        <v>0</v>
      </c>
      <c r="V1277" s="643">
        <v>0</v>
      </c>
      <c r="W1277" s="643">
        <v>0</v>
      </c>
      <c r="X1277" s="366">
        <v>0</v>
      </c>
      <c r="Y1277" s="643">
        <v>0</v>
      </c>
      <c r="Z1277" s="622" t="s">
        <v>51</v>
      </c>
      <c r="AA1277" s="622" t="s">
        <v>5289</v>
      </c>
      <c r="AB1277" s="622" t="s">
        <v>5289</v>
      </c>
      <c r="AC1277" s="131" t="s">
        <v>5289</v>
      </c>
      <c r="AD1277" s="131" t="s">
        <v>5289</v>
      </c>
      <c r="AE1277" s="131" t="s">
        <v>5289</v>
      </c>
      <c r="AF1277" s="133" t="s">
        <v>5289</v>
      </c>
    </row>
    <row r="1278" spans="1:38" ht="280.5">
      <c r="A1278" s="639">
        <v>6</v>
      </c>
      <c r="B1278" s="121" t="s">
        <v>16108</v>
      </c>
      <c r="C1278" s="3" t="s">
        <v>1659</v>
      </c>
      <c r="D1278" s="121" t="s">
        <v>2793</v>
      </c>
      <c r="E1278" s="622" t="s">
        <v>15849</v>
      </c>
      <c r="F1278" s="138"/>
      <c r="G1278" s="138"/>
      <c r="H1278" s="138"/>
      <c r="I1278" s="138"/>
      <c r="J1278" s="622" t="s">
        <v>5394</v>
      </c>
      <c r="K1278" s="121" t="s">
        <v>6685</v>
      </c>
      <c r="L1278" s="622" t="s">
        <v>40</v>
      </c>
      <c r="M1278" s="121" t="s">
        <v>13110</v>
      </c>
      <c r="N1278" s="643">
        <v>0</v>
      </c>
      <c r="O1278" s="643">
        <v>0</v>
      </c>
      <c r="P1278" s="643">
        <v>0</v>
      </c>
      <c r="Q1278" s="643">
        <v>0</v>
      </c>
      <c r="R1278" s="643">
        <v>0</v>
      </c>
      <c r="S1278" s="643">
        <v>0</v>
      </c>
      <c r="T1278" s="643">
        <v>0</v>
      </c>
      <c r="U1278" s="643">
        <v>0</v>
      </c>
      <c r="V1278" s="643">
        <v>0</v>
      </c>
      <c r="W1278" s="643">
        <v>0</v>
      </c>
      <c r="X1278" s="366">
        <v>0</v>
      </c>
      <c r="Y1278" s="643">
        <v>0</v>
      </c>
      <c r="Z1278" s="622" t="s">
        <v>51</v>
      </c>
      <c r="AA1278" s="622" t="s">
        <v>5289</v>
      </c>
      <c r="AB1278" s="622" t="s">
        <v>5289</v>
      </c>
      <c r="AC1278" s="131" t="s">
        <v>5289</v>
      </c>
      <c r="AD1278" s="131" t="s">
        <v>5289</v>
      </c>
      <c r="AE1278" s="131" t="s">
        <v>5289</v>
      </c>
      <c r="AF1278" s="133" t="s">
        <v>5289</v>
      </c>
    </row>
    <row r="1279" spans="1:38" ht="293.25">
      <c r="A1279" s="639">
        <v>7</v>
      </c>
      <c r="B1279" s="121" t="s">
        <v>1657</v>
      </c>
      <c r="C1279" s="3" t="s">
        <v>1659</v>
      </c>
      <c r="D1279" s="121" t="s">
        <v>2794</v>
      </c>
      <c r="E1279" s="622" t="s">
        <v>15850</v>
      </c>
      <c r="F1279" s="138"/>
      <c r="G1279" s="138"/>
      <c r="H1279" s="138"/>
      <c r="I1279" s="138"/>
      <c r="J1279" s="138"/>
      <c r="K1279" s="138"/>
      <c r="L1279" s="622" t="s">
        <v>51</v>
      </c>
      <c r="M1279" s="202"/>
      <c r="N1279" s="189"/>
      <c r="O1279" s="643">
        <v>0</v>
      </c>
      <c r="P1279" s="643">
        <v>0</v>
      </c>
      <c r="Q1279" s="643">
        <v>0</v>
      </c>
      <c r="R1279" s="643">
        <v>0</v>
      </c>
      <c r="S1279" s="643">
        <v>0</v>
      </c>
      <c r="T1279" s="643">
        <v>0</v>
      </c>
      <c r="U1279" s="643">
        <v>0</v>
      </c>
      <c r="V1279" s="643">
        <v>0</v>
      </c>
      <c r="W1279" s="643">
        <v>0</v>
      </c>
      <c r="X1279" s="366">
        <v>0</v>
      </c>
      <c r="Y1279" s="643">
        <v>0</v>
      </c>
      <c r="Z1279" s="622" t="s">
        <v>51</v>
      </c>
      <c r="AA1279" s="622" t="s">
        <v>5289</v>
      </c>
      <c r="AB1279" s="622" t="s">
        <v>5289</v>
      </c>
      <c r="AC1279" s="131" t="s">
        <v>5289</v>
      </c>
      <c r="AD1279" s="131" t="s">
        <v>5289</v>
      </c>
      <c r="AE1279" s="131" t="s">
        <v>5289</v>
      </c>
      <c r="AF1279" s="133" t="s">
        <v>5289</v>
      </c>
    </row>
    <row r="1280" spans="1:38" ht="229.5">
      <c r="A1280" s="639">
        <v>8</v>
      </c>
      <c r="B1280" s="121" t="s">
        <v>1658</v>
      </c>
      <c r="C1280" s="3" t="s">
        <v>1659</v>
      </c>
      <c r="D1280" s="121" t="s">
        <v>2795</v>
      </c>
      <c r="E1280" s="622" t="s">
        <v>15851</v>
      </c>
      <c r="F1280" s="138"/>
      <c r="G1280" s="138"/>
      <c r="H1280" s="138"/>
      <c r="I1280" s="138"/>
      <c r="J1280" s="138"/>
      <c r="K1280" s="138"/>
      <c r="L1280" s="622" t="s">
        <v>51</v>
      </c>
      <c r="M1280" s="202"/>
      <c r="N1280" s="189"/>
      <c r="O1280" s="643">
        <v>0</v>
      </c>
      <c r="P1280" s="643">
        <v>0</v>
      </c>
      <c r="Q1280" s="643">
        <v>0</v>
      </c>
      <c r="R1280" s="643">
        <v>0</v>
      </c>
      <c r="S1280" s="643">
        <v>0</v>
      </c>
      <c r="T1280" s="643">
        <v>0</v>
      </c>
      <c r="U1280" s="643">
        <v>0</v>
      </c>
      <c r="V1280" s="643">
        <v>0</v>
      </c>
      <c r="W1280" s="643">
        <v>0</v>
      </c>
      <c r="X1280" s="366">
        <v>0</v>
      </c>
      <c r="Y1280" s="643">
        <v>0</v>
      </c>
      <c r="Z1280" s="622" t="s">
        <v>51</v>
      </c>
      <c r="AA1280" s="622" t="s">
        <v>5289</v>
      </c>
      <c r="AB1280" s="622" t="s">
        <v>5289</v>
      </c>
      <c r="AC1280" s="131" t="s">
        <v>5289</v>
      </c>
      <c r="AD1280" s="131" t="s">
        <v>5289</v>
      </c>
      <c r="AE1280" s="131" t="s">
        <v>5289</v>
      </c>
      <c r="AF1280" s="133" t="s">
        <v>5289</v>
      </c>
    </row>
    <row r="1281" spans="1:38" ht="242.25">
      <c r="A1281" s="639">
        <v>9</v>
      </c>
      <c r="B1281" s="121" t="s">
        <v>1196</v>
      </c>
      <c r="C1281" s="3" t="s">
        <v>1659</v>
      </c>
      <c r="D1281" s="121" t="s">
        <v>2796</v>
      </c>
      <c r="E1281" s="622" t="s">
        <v>15852</v>
      </c>
      <c r="F1281" s="138"/>
      <c r="G1281" s="138"/>
      <c r="H1281" s="138"/>
      <c r="I1281" s="138"/>
      <c r="J1281" s="138"/>
      <c r="K1281" s="138"/>
      <c r="L1281" s="622" t="s">
        <v>51</v>
      </c>
      <c r="M1281" s="202"/>
      <c r="N1281" s="189"/>
      <c r="O1281" s="643">
        <v>0</v>
      </c>
      <c r="P1281" s="643">
        <v>0</v>
      </c>
      <c r="Q1281" s="643">
        <v>0</v>
      </c>
      <c r="R1281" s="643">
        <v>0</v>
      </c>
      <c r="S1281" s="643">
        <v>0</v>
      </c>
      <c r="T1281" s="643">
        <v>0</v>
      </c>
      <c r="U1281" s="643">
        <v>0</v>
      </c>
      <c r="V1281" s="643">
        <v>0</v>
      </c>
      <c r="W1281" s="643">
        <v>0</v>
      </c>
      <c r="X1281" s="366">
        <v>1</v>
      </c>
      <c r="Y1281" s="643">
        <v>0</v>
      </c>
      <c r="Z1281" s="622" t="s">
        <v>51</v>
      </c>
      <c r="AA1281" s="622" t="s">
        <v>5289</v>
      </c>
      <c r="AB1281" s="622" t="s">
        <v>5289</v>
      </c>
      <c r="AC1281" s="131" t="s">
        <v>5289</v>
      </c>
      <c r="AD1281" s="131" t="s">
        <v>5289</v>
      </c>
      <c r="AE1281" s="131" t="s">
        <v>5289</v>
      </c>
      <c r="AF1281" s="133" t="s">
        <v>5289</v>
      </c>
    </row>
    <row r="1282" spans="1:38" s="11" customFormat="1" ht="15.75" customHeight="1" thickBot="1">
      <c r="A1282" s="256"/>
      <c r="B1282" s="625">
        <v>9</v>
      </c>
      <c r="C1282" s="625"/>
      <c r="D1282" s="625">
        <v>9</v>
      </c>
      <c r="E1282" s="625">
        <v>9</v>
      </c>
      <c r="F1282" s="625"/>
      <c r="G1282" s="625"/>
      <c r="H1282" s="625">
        <v>0</v>
      </c>
      <c r="I1282" s="625"/>
      <c r="J1282" s="625">
        <v>1</v>
      </c>
      <c r="K1282" s="625">
        <v>5</v>
      </c>
      <c r="L1282" s="625">
        <v>5</v>
      </c>
      <c r="M1282" s="199"/>
      <c r="N1282" s="625">
        <f t="shared" ref="N1282:O1282" si="345">SUM(N1273:N1281)</f>
        <v>0</v>
      </c>
      <c r="O1282" s="625">
        <f t="shared" si="345"/>
        <v>0</v>
      </c>
      <c r="P1282" s="625">
        <f t="shared" ref="P1282:Q1282" si="346">SUM(P1273:P1281)</f>
        <v>0</v>
      </c>
      <c r="Q1282" s="625">
        <f t="shared" si="346"/>
        <v>0</v>
      </c>
      <c r="R1282" s="625">
        <f t="shared" ref="R1282" si="347">SUM(R1273:R1281)</f>
        <v>0</v>
      </c>
      <c r="S1282" s="625">
        <f t="shared" ref="S1282" si="348">SUM(S1273:S1281)</f>
        <v>0</v>
      </c>
      <c r="T1282" s="625">
        <f t="shared" ref="T1282:U1282" si="349">SUM(T1273:T1281)</f>
        <v>0</v>
      </c>
      <c r="U1282" s="625">
        <f t="shared" si="349"/>
        <v>0</v>
      </c>
      <c r="V1282" s="625">
        <f t="shared" ref="V1282:W1282" si="350">SUM(V1273:V1281)</f>
        <v>0</v>
      </c>
      <c r="W1282" s="625">
        <f t="shared" si="350"/>
        <v>0</v>
      </c>
      <c r="X1282" s="625">
        <f t="shared" ref="X1282:Y1282" si="351">SUM(X1273:X1281)</f>
        <v>49</v>
      </c>
      <c r="Y1282" s="625">
        <f t="shared" si="351"/>
        <v>0</v>
      </c>
      <c r="Z1282" s="625">
        <v>0</v>
      </c>
      <c r="AA1282" s="625">
        <v>1</v>
      </c>
      <c r="AB1282" s="625">
        <v>1</v>
      </c>
      <c r="AC1282" s="767"/>
      <c r="AD1282" s="767"/>
      <c r="AE1282" s="767"/>
      <c r="AF1282" s="768"/>
      <c r="AG1282" s="111"/>
      <c r="AH1282" s="111"/>
      <c r="AI1282" s="111"/>
      <c r="AJ1282" s="111"/>
      <c r="AK1282" s="111"/>
      <c r="AL1282" s="111"/>
    </row>
    <row r="1283" spans="1:38" ht="15.75" customHeight="1" thickBot="1">
      <c r="A1283" s="660" t="s">
        <v>310</v>
      </c>
      <c r="B1283" s="661"/>
      <c r="C1283" s="661"/>
      <c r="D1283" s="661"/>
      <c r="E1283" s="661"/>
      <c r="F1283" s="661"/>
      <c r="G1283" s="661"/>
      <c r="H1283" s="661"/>
      <c r="I1283" s="661"/>
      <c r="J1283" s="661"/>
      <c r="K1283" s="661"/>
      <c r="L1283" s="661"/>
      <c r="M1283" s="661"/>
      <c r="N1283" s="661"/>
      <c r="O1283" s="661"/>
      <c r="P1283" s="661"/>
      <c r="Q1283" s="661"/>
      <c r="R1283" s="661"/>
      <c r="S1283" s="661"/>
      <c r="T1283" s="661"/>
      <c r="U1283" s="661"/>
      <c r="V1283" s="661"/>
      <c r="W1283" s="661"/>
      <c r="X1283" s="661"/>
      <c r="Y1283" s="661"/>
      <c r="Z1283" s="661"/>
      <c r="AA1283" s="661"/>
      <c r="AB1283" s="661"/>
      <c r="AC1283" s="661"/>
      <c r="AD1283" s="661"/>
      <c r="AE1283" s="661"/>
      <c r="AF1283" s="662"/>
    </row>
    <row r="1284" spans="1:38" ht="178.5">
      <c r="A1284" s="639">
        <v>1</v>
      </c>
      <c r="B1284" s="121" t="s">
        <v>1820</v>
      </c>
      <c r="C1284" s="121" t="s">
        <v>1826</v>
      </c>
      <c r="D1284" s="267" t="s">
        <v>16109</v>
      </c>
      <c r="E1284" s="624" t="s">
        <v>40</v>
      </c>
      <c r="F1284" s="14" t="s">
        <v>19012</v>
      </c>
      <c r="G1284" s="622" t="s">
        <v>40</v>
      </c>
      <c r="H1284" s="622">
        <v>1</v>
      </c>
      <c r="I1284" s="622" t="s">
        <v>16485</v>
      </c>
      <c r="J1284" s="138"/>
      <c r="K1284" s="138"/>
      <c r="L1284" s="622" t="s">
        <v>51</v>
      </c>
      <c r="M1284" s="202"/>
      <c r="N1284" s="189"/>
      <c r="O1284" s="643">
        <v>0</v>
      </c>
      <c r="P1284" s="643">
        <v>0</v>
      </c>
      <c r="Q1284" s="643">
        <v>0</v>
      </c>
      <c r="R1284" s="643">
        <v>0</v>
      </c>
      <c r="S1284" s="643">
        <v>0</v>
      </c>
      <c r="T1284" s="643">
        <v>0</v>
      </c>
      <c r="U1284" s="643">
        <v>0</v>
      </c>
      <c r="V1284" s="643">
        <v>0</v>
      </c>
      <c r="W1284" s="643">
        <v>0</v>
      </c>
      <c r="X1284" s="366">
        <v>0</v>
      </c>
      <c r="Y1284" s="643">
        <v>0</v>
      </c>
      <c r="Z1284" s="624" t="s">
        <v>51</v>
      </c>
      <c r="AA1284" s="627" t="s">
        <v>3893</v>
      </c>
      <c r="AB1284" s="121" t="s">
        <v>1836</v>
      </c>
      <c r="AC1284" s="84" t="s">
        <v>1817</v>
      </c>
      <c r="AD1284" s="84" t="s">
        <v>864</v>
      </c>
      <c r="AE1284" s="84" t="s">
        <v>1818</v>
      </c>
      <c r="AF1284" s="142" t="s">
        <v>1819</v>
      </c>
    </row>
    <row r="1285" spans="1:38" ht="51" customHeight="1">
      <c r="A1285" s="639">
        <v>2</v>
      </c>
      <c r="B1285" s="121" t="s">
        <v>1821</v>
      </c>
      <c r="C1285" s="121" t="s">
        <v>1826</v>
      </c>
      <c r="D1285" s="267" t="s">
        <v>16109</v>
      </c>
      <c r="E1285" s="268" t="s">
        <v>40</v>
      </c>
      <c r="F1285" s="14" t="s">
        <v>19012</v>
      </c>
      <c r="G1285" s="622" t="s">
        <v>40</v>
      </c>
      <c r="H1285" s="622">
        <v>1</v>
      </c>
      <c r="I1285" s="622" t="s">
        <v>16485</v>
      </c>
      <c r="J1285" s="138"/>
      <c r="K1285" s="138"/>
      <c r="L1285" s="622" t="s">
        <v>40</v>
      </c>
      <c r="M1285" s="627" t="s">
        <v>13111</v>
      </c>
      <c r="N1285" s="643">
        <v>0</v>
      </c>
      <c r="O1285" s="643">
        <v>0</v>
      </c>
      <c r="P1285" s="643">
        <v>0</v>
      </c>
      <c r="Q1285" s="643">
        <v>0</v>
      </c>
      <c r="R1285" s="643">
        <v>0</v>
      </c>
      <c r="S1285" s="643">
        <v>0</v>
      </c>
      <c r="T1285" s="643">
        <v>0</v>
      </c>
      <c r="U1285" s="643">
        <v>0</v>
      </c>
      <c r="V1285" s="643">
        <v>0</v>
      </c>
      <c r="W1285" s="643">
        <v>0</v>
      </c>
      <c r="X1285" s="366">
        <v>0</v>
      </c>
      <c r="Y1285" s="643">
        <v>0</v>
      </c>
      <c r="Z1285" s="624" t="s">
        <v>51</v>
      </c>
      <c r="AA1285" s="622" t="s">
        <v>5289</v>
      </c>
      <c r="AB1285" s="622" t="s">
        <v>5289</v>
      </c>
      <c r="AC1285" s="131" t="s">
        <v>5289</v>
      </c>
      <c r="AD1285" s="131" t="s">
        <v>5289</v>
      </c>
      <c r="AE1285" s="131" t="s">
        <v>5289</v>
      </c>
      <c r="AF1285" s="133" t="s">
        <v>5289</v>
      </c>
    </row>
    <row r="1286" spans="1:38" ht="204">
      <c r="A1286" s="639">
        <v>3</v>
      </c>
      <c r="B1286" s="121" t="s">
        <v>1738</v>
      </c>
      <c r="C1286" s="121" t="s">
        <v>1826</v>
      </c>
      <c r="D1286" s="267" t="s">
        <v>1827</v>
      </c>
      <c r="E1286" s="624" t="s">
        <v>40</v>
      </c>
      <c r="F1286" s="14" t="s">
        <v>19012</v>
      </c>
      <c r="G1286" s="622" t="s">
        <v>40</v>
      </c>
      <c r="H1286" s="622">
        <v>1</v>
      </c>
      <c r="I1286" s="622" t="s">
        <v>16485</v>
      </c>
      <c r="J1286" s="121" t="s">
        <v>16110</v>
      </c>
      <c r="K1286" s="121" t="s">
        <v>5736</v>
      </c>
      <c r="L1286" s="622" t="s">
        <v>51</v>
      </c>
      <c r="M1286" s="202"/>
      <c r="N1286" s="189"/>
      <c r="O1286" s="643">
        <v>0</v>
      </c>
      <c r="P1286" s="643">
        <v>0</v>
      </c>
      <c r="Q1286" s="643">
        <v>0</v>
      </c>
      <c r="R1286" s="643">
        <v>0</v>
      </c>
      <c r="S1286" s="643">
        <v>0</v>
      </c>
      <c r="T1286" s="643">
        <v>0</v>
      </c>
      <c r="U1286" s="643">
        <v>0</v>
      </c>
      <c r="V1286" s="643">
        <v>0</v>
      </c>
      <c r="W1286" s="643">
        <v>0</v>
      </c>
      <c r="X1286" s="366">
        <v>0</v>
      </c>
      <c r="Y1286" s="643">
        <v>0</v>
      </c>
      <c r="Z1286" s="624" t="s">
        <v>51</v>
      </c>
      <c r="AA1286" s="622" t="s">
        <v>5289</v>
      </c>
      <c r="AB1286" s="622" t="s">
        <v>5289</v>
      </c>
      <c r="AC1286" s="131" t="s">
        <v>5289</v>
      </c>
      <c r="AD1286" s="131" t="s">
        <v>5289</v>
      </c>
      <c r="AE1286" s="131" t="s">
        <v>5289</v>
      </c>
      <c r="AF1286" s="133" t="s">
        <v>5289</v>
      </c>
    </row>
    <row r="1287" spans="1:38" ht="114.75">
      <c r="A1287" s="639">
        <v>4</v>
      </c>
      <c r="B1287" s="121" t="s">
        <v>1816</v>
      </c>
      <c r="C1287" s="121" t="s">
        <v>1826</v>
      </c>
      <c r="D1287" s="267" t="s">
        <v>1828</v>
      </c>
      <c r="E1287" s="624" t="s">
        <v>40</v>
      </c>
      <c r="F1287" s="14" t="s">
        <v>19012</v>
      </c>
      <c r="G1287" s="622" t="s">
        <v>40</v>
      </c>
      <c r="H1287" s="622">
        <v>1</v>
      </c>
      <c r="I1287" s="622" t="s">
        <v>16485</v>
      </c>
      <c r="J1287" s="622" t="s">
        <v>5725</v>
      </c>
      <c r="K1287" s="121" t="s">
        <v>5737</v>
      </c>
      <c r="L1287" s="622" t="s">
        <v>51</v>
      </c>
      <c r="M1287" s="202"/>
      <c r="N1287" s="189"/>
      <c r="O1287" s="643">
        <v>0</v>
      </c>
      <c r="P1287" s="643">
        <v>0</v>
      </c>
      <c r="Q1287" s="643">
        <v>0</v>
      </c>
      <c r="R1287" s="643">
        <v>0</v>
      </c>
      <c r="S1287" s="643">
        <v>0</v>
      </c>
      <c r="T1287" s="643">
        <v>0</v>
      </c>
      <c r="U1287" s="643">
        <v>0</v>
      </c>
      <c r="V1287" s="643">
        <v>0</v>
      </c>
      <c r="W1287" s="643">
        <v>0</v>
      </c>
      <c r="X1287" s="366">
        <v>0</v>
      </c>
      <c r="Y1287" s="643">
        <v>0</v>
      </c>
      <c r="Z1287" s="624" t="s">
        <v>51</v>
      </c>
      <c r="AA1287" s="622" t="s">
        <v>5289</v>
      </c>
      <c r="AB1287" s="622" t="s">
        <v>5289</v>
      </c>
      <c r="AC1287" s="131" t="s">
        <v>5289</v>
      </c>
      <c r="AD1287" s="131" t="s">
        <v>5289</v>
      </c>
      <c r="AE1287" s="131" t="s">
        <v>5289</v>
      </c>
      <c r="AF1287" s="133" t="s">
        <v>5289</v>
      </c>
    </row>
    <row r="1288" spans="1:38" ht="114.75">
      <c r="A1288" s="639">
        <v>5</v>
      </c>
      <c r="B1288" s="121" t="s">
        <v>1822</v>
      </c>
      <c r="C1288" s="121" t="s">
        <v>1826</v>
      </c>
      <c r="D1288" s="267" t="s">
        <v>1829</v>
      </c>
      <c r="E1288" s="624" t="s">
        <v>40</v>
      </c>
      <c r="F1288" s="14" t="s">
        <v>19012</v>
      </c>
      <c r="G1288" s="622" t="s">
        <v>40</v>
      </c>
      <c r="H1288" s="622">
        <v>1</v>
      </c>
      <c r="I1288" s="622" t="s">
        <v>16485</v>
      </c>
      <c r="J1288" s="138"/>
      <c r="K1288" s="138"/>
      <c r="L1288" s="622" t="s">
        <v>51</v>
      </c>
      <c r="M1288" s="202"/>
      <c r="N1288" s="189"/>
      <c r="O1288" s="643">
        <v>0</v>
      </c>
      <c r="P1288" s="643">
        <v>0</v>
      </c>
      <c r="Q1288" s="643">
        <v>0</v>
      </c>
      <c r="R1288" s="643">
        <v>0</v>
      </c>
      <c r="S1288" s="643">
        <v>0</v>
      </c>
      <c r="T1288" s="643">
        <v>0</v>
      </c>
      <c r="U1288" s="643">
        <v>0</v>
      </c>
      <c r="V1288" s="643">
        <v>0</v>
      </c>
      <c r="W1288" s="643">
        <v>0</v>
      </c>
      <c r="X1288" s="366">
        <v>0</v>
      </c>
      <c r="Y1288" s="643">
        <v>0</v>
      </c>
      <c r="Z1288" s="624" t="s">
        <v>51</v>
      </c>
      <c r="AA1288" s="622" t="s">
        <v>5289</v>
      </c>
      <c r="AB1288" s="622" t="s">
        <v>5289</v>
      </c>
      <c r="AC1288" s="131" t="s">
        <v>5289</v>
      </c>
      <c r="AD1288" s="131" t="s">
        <v>5289</v>
      </c>
      <c r="AE1288" s="131" t="s">
        <v>5289</v>
      </c>
      <c r="AF1288" s="133" t="s">
        <v>5289</v>
      </c>
    </row>
    <row r="1289" spans="1:38" ht="114.75">
      <c r="A1289" s="639">
        <v>6</v>
      </c>
      <c r="B1289" s="121" t="s">
        <v>1139</v>
      </c>
      <c r="C1289" s="121" t="s">
        <v>1826</v>
      </c>
      <c r="D1289" s="267" t="s">
        <v>1830</v>
      </c>
      <c r="E1289" s="624" t="s">
        <v>40</v>
      </c>
      <c r="F1289" s="14" t="s">
        <v>19012</v>
      </c>
      <c r="G1289" s="622" t="s">
        <v>40</v>
      </c>
      <c r="H1289" s="622">
        <v>1</v>
      </c>
      <c r="I1289" s="622" t="s">
        <v>16485</v>
      </c>
      <c r="J1289" s="138"/>
      <c r="K1289" s="138"/>
      <c r="L1289" s="622" t="s">
        <v>51</v>
      </c>
      <c r="M1289" s="202"/>
      <c r="N1289" s="189"/>
      <c r="O1289" s="643">
        <v>0</v>
      </c>
      <c r="P1289" s="643">
        <v>0</v>
      </c>
      <c r="Q1289" s="643">
        <v>0</v>
      </c>
      <c r="R1289" s="643">
        <v>0</v>
      </c>
      <c r="S1289" s="643">
        <v>0</v>
      </c>
      <c r="T1289" s="643">
        <v>0</v>
      </c>
      <c r="U1289" s="643">
        <v>0</v>
      </c>
      <c r="V1289" s="643">
        <v>0</v>
      </c>
      <c r="W1289" s="643">
        <v>0</v>
      </c>
      <c r="X1289" s="366">
        <v>0</v>
      </c>
      <c r="Y1289" s="643">
        <v>0</v>
      </c>
      <c r="Z1289" s="624" t="s">
        <v>51</v>
      </c>
      <c r="AA1289" s="622" t="s">
        <v>5289</v>
      </c>
      <c r="AB1289" s="622" t="s">
        <v>5289</v>
      </c>
      <c r="AC1289" s="131" t="s">
        <v>5289</v>
      </c>
      <c r="AD1289" s="131" t="s">
        <v>5289</v>
      </c>
      <c r="AE1289" s="131" t="s">
        <v>5289</v>
      </c>
      <c r="AF1289" s="133" t="s">
        <v>5289</v>
      </c>
    </row>
    <row r="1290" spans="1:38" ht="114.75">
      <c r="A1290" s="639">
        <v>7</v>
      </c>
      <c r="B1290" s="121" t="s">
        <v>1658</v>
      </c>
      <c r="C1290" s="121" t="s">
        <v>1826</v>
      </c>
      <c r="D1290" s="267" t="s">
        <v>1831</v>
      </c>
      <c r="E1290" s="624" t="s">
        <v>40</v>
      </c>
      <c r="F1290" s="14" t="s">
        <v>19012</v>
      </c>
      <c r="G1290" s="622" t="s">
        <v>40</v>
      </c>
      <c r="H1290" s="622">
        <v>1</v>
      </c>
      <c r="I1290" s="622" t="s">
        <v>16485</v>
      </c>
      <c r="J1290" s="138"/>
      <c r="K1290" s="138"/>
      <c r="L1290" s="622" t="s">
        <v>51</v>
      </c>
      <c r="M1290" s="202"/>
      <c r="N1290" s="189"/>
      <c r="O1290" s="643">
        <v>0</v>
      </c>
      <c r="P1290" s="643">
        <v>0</v>
      </c>
      <c r="Q1290" s="643">
        <v>0</v>
      </c>
      <c r="R1290" s="643">
        <v>0</v>
      </c>
      <c r="S1290" s="643">
        <v>0</v>
      </c>
      <c r="T1290" s="643">
        <v>0</v>
      </c>
      <c r="U1290" s="643">
        <v>0</v>
      </c>
      <c r="V1290" s="643">
        <v>0</v>
      </c>
      <c r="W1290" s="643">
        <v>0</v>
      </c>
      <c r="X1290" s="366">
        <v>0</v>
      </c>
      <c r="Y1290" s="643">
        <v>0</v>
      </c>
      <c r="Z1290" s="624" t="s">
        <v>51</v>
      </c>
      <c r="AA1290" s="622" t="s">
        <v>5289</v>
      </c>
      <c r="AB1290" s="622" t="s">
        <v>5289</v>
      </c>
      <c r="AC1290" s="131" t="s">
        <v>5289</v>
      </c>
      <c r="AD1290" s="131" t="s">
        <v>5289</v>
      </c>
      <c r="AE1290" s="131" t="s">
        <v>5289</v>
      </c>
      <c r="AF1290" s="133" t="s">
        <v>5289</v>
      </c>
    </row>
    <row r="1291" spans="1:38" ht="76.5">
      <c r="A1291" s="639">
        <v>8</v>
      </c>
      <c r="B1291" s="121" t="s">
        <v>1740</v>
      </c>
      <c r="C1291" s="121" t="s">
        <v>1826</v>
      </c>
      <c r="D1291" s="267" t="s">
        <v>1832</v>
      </c>
      <c r="E1291" s="624" t="s">
        <v>40</v>
      </c>
      <c r="F1291" s="622" t="s">
        <v>51</v>
      </c>
      <c r="G1291" s="138"/>
      <c r="H1291" s="138"/>
      <c r="I1291" s="138"/>
      <c r="J1291" s="138"/>
      <c r="K1291" s="138"/>
      <c r="L1291" s="622" t="s">
        <v>51</v>
      </c>
      <c r="M1291" s="202"/>
      <c r="N1291" s="189"/>
      <c r="O1291" s="643">
        <v>0</v>
      </c>
      <c r="P1291" s="643">
        <v>0</v>
      </c>
      <c r="Q1291" s="643">
        <v>0</v>
      </c>
      <c r="R1291" s="643">
        <v>0</v>
      </c>
      <c r="S1291" s="643">
        <v>0</v>
      </c>
      <c r="T1291" s="643">
        <v>0</v>
      </c>
      <c r="U1291" s="643">
        <v>0</v>
      </c>
      <c r="V1291" s="643">
        <v>0</v>
      </c>
      <c r="W1291" s="643">
        <v>0</v>
      </c>
      <c r="X1291" s="366">
        <v>0</v>
      </c>
      <c r="Y1291" s="643">
        <v>0</v>
      </c>
      <c r="Z1291" s="624" t="s">
        <v>51</v>
      </c>
      <c r="AA1291" s="622" t="s">
        <v>5289</v>
      </c>
      <c r="AB1291" s="622" t="s">
        <v>5289</v>
      </c>
      <c r="AC1291" s="131" t="s">
        <v>5289</v>
      </c>
      <c r="AD1291" s="131" t="s">
        <v>5289</v>
      </c>
      <c r="AE1291" s="131" t="s">
        <v>5289</v>
      </c>
      <c r="AF1291" s="133" t="s">
        <v>5289</v>
      </c>
    </row>
    <row r="1292" spans="1:38" ht="89.25">
      <c r="A1292" s="639">
        <v>9</v>
      </c>
      <c r="B1292" s="121" t="s">
        <v>1823</v>
      </c>
      <c r="C1292" s="121" t="s">
        <v>1826</v>
      </c>
      <c r="D1292" s="267" t="s">
        <v>16111</v>
      </c>
      <c r="E1292" s="624" t="s">
        <v>40</v>
      </c>
      <c r="F1292" s="622" t="s">
        <v>51</v>
      </c>
      <c r="G1292" s="138"/>
      <c r="H1292" s="138"/>
      <c r="I1292" s="138"/>
      <c r="J1292" s="622" t="s">
        <v>5725</v>
      </c>
      <c r="K1292" s="121" t="s">
        <v>5738</v>
      </c>
      <c r="L1292" s="622" t="s">
        <v>51</v>
      </c>
      <c r="M1292" s="202"/>
      <c r="N1292" s="189"/>
      <c r="O1292" s="643">
        <v>0</v>
      </c>
      <c r="P1292" s="643">
        <v>0</v>
      </c>
      <c r="Q1292" s="643">
        <v>0</v>
      </c>
      <c r="R1292" s="643">
        <v>0</v>
      </c>
      <c r="S1292" s="643">
        <v>0</v>
      </c>
      <c r="T1292" s="643">
        <v>0</v>
      </c>
      <c r="U1292" s="643">
        <v>0</v>
      </c>
      <c r="V1292" s="643">
        <v>0</v>
      </c>
      <c r="W1292" s="643">
        <v>0</v>
      </c>
      <c r="X1292" s="366">
        <v>154</v>
      </c>
      <c r="Y1292" s="643">
        <v>0</v>
      </c>
      <c r="Z1292" s="624" t="s">
        <v>51</v>
      </c>
      <c r="AA1292" s="622" t="s">
        <v>5289</v>
      </c>
      <c r="AB1292" s="622" t="s">
        <v>5289</v>
      </c>
      <c r="AC1292" s="131" t="s">
        <v>5289</v>
      </c>
      <c r="AD1292" s="131" t="s">
        <v>5289</v>
      </c>
      <c r="AE1292" s="131" t="s">
        <v>5289</v>
      </c>
      <c r="AF1292" s="133" t="s">
        <v>5289</v>
      </c>
    </row>
    <row r="1293" spans="1:38" ht="63.75">
      <c r="A1293" s="639">
        <v>10</v>
      </c>
      <c r="B1293" s="121" t="s">
        <v>747</v>
      </c>
      <c r="C1293" s="121" t="s">
        <v>1826</v>
      </c>
      <c r="D1293" s="267" t="s">
        <v>1833</v>
      </c>
      <c r="E1293" s="624" t="s">
        <v>40</v>
      </c>
      <c r="F1293" s="622" t="s">
        <v>51</v>
      </c>
      <c r="G1293" s="138"/>
      <c r="H1293" s="138"/>
      <c r="I1293" s="138"/>
      <c r="J1293" s="622" t="s">
        <v>5725</v>
      </c>
      <c r="K1293" s="121" t="s">
        <v>5739</v>
      </c>
      <c r="L1293" s="622" t="s">
        <v>51</v>
      </c>
      <c r="M1293" s="202"/>
      <c r="N1293" s="189"/>
      <c r="O1293" s="643">
        <v>0</v>
      </c>
      <c r="P1293" s="643">
        <v>0</v>
      </c>
      <c r="Q1293" s="643">
        <v>0</v>
      </c>
      <c r="R1293" s="643">
        <v>0</v>
      </c>
      <c r="S1293" s="643">
        <v>0</v>
      </c>
      <c r="T1293" s="643">
        <v>0</v>
      </c>
      <c r="U1293" s="643">
        <v>0</v>
      </c>
      <c r="V1293" s="643">
        <v>0</v>
      </c>
      <c r="W1293" s="643">
        <v>0</v>
      </c>
      <c r="X1293" s="366">
        <v>0</v>
      </c>
      <c r="Y1293" s="643">
        <v>0</v>
      </c>
      <c r="Z1293" s="624" t="s">
        <v>51</v>
      </c>
      <c r="AA1293" s="622" t="s">
        <v>5289</v>
      </c>
      <c r="AB1293" s="622" t="s">
        <v>5289</v>
      </c>
      <c r="AC1293" s="131" t="s">
        <v>5289</v>
      </c>
      <c r="AD1293" s="131" t="s">
        <v>5289</v>
      </c>
      <c r="AE1293" s="131" t="s">
        <v>5289</v>
      </c>
      <c r="AF1293" s="133" t="s">
        <v>5289</v>
      </c>
    </row>
    <row r="1294" spans="1:38" ht="76.5">
      <c r="A1294" s="639">
        <v>11</v>
      </c>
      <c r="B1294" s="121" t="s">
        <v>1742</v>
      </c>
      <c r="C1294" s="121" t="s">
        <v>1826</v>
      </c>
      <c r="D1294" s="267" t="s">
        <v>1834</v>
      </c>
      <c r="E1294" s="624" t="s">
        <v>40</v>
      </c>
      <c r="F1294" s="622" t="s">
        <v>51</v>
      </c>
      <c r="G1294" s="138"/>
      <c r="H1294" s="138"/>
      <c r="I1294" s="138"/>
      <c r="J1294" s="138"/>
      <c r="K1294" s="138"/>
      <c r="L1294" s="622" t="s">
        <v>51</v>
      </c>
      <c r="M1294" s="202"/>
      <c r="N1294" s="189"/>
      <c r="O1294" s="643">
        <v>0</v>
      </c>
      <c r="P1294" s="643">
        <v>0</v>
      </c>
      <c r="Q1294" s="643">
        <v>0</v>
      </c>
      <c r="R1294" s="643">
        <v>0</v>
      </c>
      <c r="S1294" s="643">
        <v>0</v>
      </c>
      <c r="T1294" s="643">
        <v>0</v>
      </c>
      <c r="U1294" s="643">
        <v>0</v>
      </c>
      <c r="V1294" s="643">
        <v>0</v>
      </c>
      <c r="W1294" s="643">
        <v>0</v>
      </c>
      <c r="X1294" s="366">
        <v>0</v>
      </c>
      <c r="Y1294" s="643">
        <v>0</v>
      </c>
      <c r="Z1294" s="624" t="s">
        <v>51</v>
      </c>
      <c r="AA1294" s="622" t="s">
        <v>5289</v>
      </c>
      <c r="AB1294" s="622" t="s">
        <v>5289</v>
      </c>
      <c r="AC1294" s="131" t="s">
        <v>5289</v>
      </c>
      <c r="AD1294" s="131" t="s">
        <v>5289</v>
      </c>
      <c r="AE1294" s="131" t="s">
        <v>5289</v>
      </c>
      <c r="AF1294" s="133" t="s">
        <v>5289</v>
      </c>
    </row>
    <row r="1295" spans="1:38" ht="63.75">
      <c r="A1295" s="639">
        <v>12</v>
      </c>
      <c r="B1295" s="121" t="s">
        <v>15585</v>
      </c>
      <c r="C1295" s="121" t="s">
        <v>1826</v>
      </c>
      <c r="D1295" s="267" t="s">
        <v>16112</v>
      </c>
      <c r="E1295" s="624" t="s">
        <v>40</v>
      </c>
      <c r="F1295" s="622" t="s">
        <v>51</v>
      </c>
      <c r="G1295" s="138"/>
      <c r="H1295" s="138"/>
      <c r="I1295" s="138"/>
      <c r="J1295" s="138"/>
      <c r="K1295" s="138"/>
      <c r="L1295" s="622" t="s">
        <v>51</v>
      </c>
      <c r="M1295" s="202"/>
      <c r="N1295" s="189"/>
      <c r="O1295" s="643">
        <v>0</v>
      </c>
      <c r="P1295" s="643">
        <v>0</v>
      </c>
      <c r="Q1295" s="643">
        <v>0</v>
      </c>
      <c r="R1295" s="643">
        <v>0</v>
      </c>
      <c r="S1295" s="643">
        <v>0</v>
      </c>
      <c r="T1295" s="643">
        <v>0</v>
      </c>
      <c r="U1295" s="643">
        <v>0</v>
      </c>
      <c r="V1295" s="643">
        <v>0</v>
      </c>
      <c r="W1295" s="643">
        <v>0</v>
      </c>
      <c r="X1295" s="366">
        <v>0</v>
      </c>
      <c r="Y1295" s="643">
        <v>0</v>
      </c>
      <c r="Z1295" s="624" t="s">
        <v>51</v>
      </c>
      <c r="AA1295" s="622" t="s">
        <v>5289</v>
      </c>
      <c r="AB1295" s="622" t="s">
        <v>5289</v>
      </c>
      <c r="AC1295" s="131" t="s">
        <v>5289</v>
      </c>
      <c r="AD1295" s="131" t="s">
        <v>5289</v>
      </c>
      <c r="AE1295" s="131" t="s">
        <v>5289</v>
      </c>
      <c r="AF1295" s="133" t="s">
        <v>5289</v>
      </c>
    </row>
    <row r="1296" spans="1:38" ht="63.75">
      <c r="A1296" s="639">
        <v>13</v>
      </c>
      <c r="B1296" s="121" t="s">
        <v>1824</v>
      </c>
      <c r="C1296" s="121" t="s">
        <v>1826</v>
      </c>
      <c r="D1296" s="267" t="s">
        <v>16112</v>
      </c>
      <c r="E1296" s="624" t="s">
        <v>40</v>
      </c>
      <c r="F1296" s="622" t="s">
        <v>51</v>
      </c>
      <c r="G1296" s="138"/>
      <c r="H1296" s="138"/>
      <c r="I1296" s="138"/>
      <c r="J1296" s="138"/>
      <c r="K1296" s="138"/>
      <c r="L1296" s="622" t="s">
        <v>51</v>
      </c>
      <c r="M1296" s="202"/>
      <c r="N1296" s="189"/>
      <c r="O1296" s="643">
        <v>0</v>
      </c>
      <c r="P1296" s="643">
        <v>0</v>
      </c>
      <c r="Q1296" s="643">
        <v>0</v>
      </c>
      <c r="R1296" s="643">
        <v>0</v>
      </c>
      <c r="S1296" s="643">
        <v>0</v>
      </c>
      <c r="T1296" s="643">
        <v>0</v>
      </c>
      <c r="U1296" s="643">
        <v>0</v>
      </c>
      <c r="V1296" s="643">
        <v>0</v>
      </c>
      <c r="W1296" s="643">
        <v>0</v>
      </c>
      <c r="X1296" s="366">
        <v>0</v>
      </c>
      <c r="Y1296" s="643">
        <v>0</v>
      </c>
      <c r="Z1296" s="624" t="s">
        <v>51</v>
      </c>
      <c r="AA1296" s="622" t="s">
        <v>5289</v>
      </c>
      <c r="AB1296" s="622" t="s">
        <v>5289</v>
      </c>
      <c r="AC1296" s="131" t="s">
        <v>5289</v>
      </c>
      <c r="AD1296" s="131" t="s">
        <v>5289</v>
      </c>
      <c r="AE1296" s="131" t="s">
        <v>5289</v>
      </c>
      <c r="AF1296" s="133" t="s">
        <v>5289</v>
      </c>
    </row>
    <row r="1297" spans="1:38" ht="63.75">
      <c r="A1297" s="639">
        <v>14</v>
      </c>
      <c r="B1297" s="121" t="s">
        <v>1825</v>
      </c>
      <c r="C1297" s="121" t="s">
        <v>1826</v>
      </c>
      <c r="D1297" s="267" t="s">
        <v>1835</v>
      </c>
      <c r="E1297" s="624" t="s">
        <v>40</v>
      </c>
      <c r="F1297" s="622" t="s">
        <v>51</v>
      </c>
      <c r="G1297" s="138"/>
      <c r="H1297" s="138"/>
      <c r="I1297" s="138"/>
      <c r="J1297" s="138"/>
      <c r="K1297" s="138"/>
      <c r="L1297" s="622" t="s">
        <v>51</v>
      </c>
      <c r="M1297" s="202"/>
      <c r="N1297" s="189"/>
      <c r="O1297" s="643">
        <v>0</v>
      </c>
      <c r="P1297" s="643">
        <v>0</v>
      </c>
      <c r="Q1297" s="643">
        <v>0</v>
      </c>
      <c r="R1297" s="643">
        <v>0</v>
      </c>
      <c r="S1297" s="643">
        <v>0</v>
      </c>
      <c r="T1297" s="643">
        <v>0</v>
      </c>
      <c r="U1297" s="643">
        <v>0</v>
      </c>
      <c r="V1297" s="643">
        <v>0</v>
      </c>
      <c r="W1297" s="643">
        <v>0</v>
      </c>
      <c r="X1297" s="366">
        <v>0</v>
      </c>
      <c r="Y1297" s="643">
        <v>0</v>
      </c>
      <c r="Z1297" s="624" t="s">
        <v>51</v>
      </c>
      <c r="AA1297" s="622" t="s">
        <v>5289</v>
      </c>
      <c r="AB1297" s="622" t="s">
        <v>5289</v>
      </c>
      <c r="AC1297" s="131" t="s">
        <v>5289</v>
      </c>
      <c r="AD1297" s="131" t="s">
        <v>5289</v>
      </c>
      <c r="AE1297" s="131" t="s">
        <v>5289</v>
      </c>
      <c r="AF1297" s="133" t="s">
        <v>5289</v>
      </c>
    </row>
    <row r="1298" spans="1:38" s="11" customFormat="1" ht="15.75" customHeight="1" thickBot="1">
      <c r="A1298" s="256"/>
      <c r="B1298" s="625">
        <v>14</v>
      </c>
      <c r="C1298" s="625"/>
      <c r="D1298" s="625">
        <v>14</v>
      </c>
      <c r="E1298" s="625">
        <v>14</v>
      </c>
      <c r="F1298" s="625">
        <v>7</v>
      </c>
      <c r="G1298" s="625">
        <v>7</v>
      </c>
      <c r="H1298" s="625">
        <v>1</v>
      </c>
      <c r="I1298" s="625"/>
      <c r="J1298" s="625">
        <v>1</v>
      </c>
      <c r="K1298" s="625">
        <v>4</v>
      </c>
      <c r="L1298" s="625">
        <v>1</v>
      </c>
      <c r="M1298" s="199"/>
      <c r="N1298" s="625">
        <f t="shared" ref="N1298:O1298" si="352">SUM(N1284:N1297)</f>
        <v>0</v>
      </c>
      <c r="O1298" s="625">
        <f t="shared" si="352"/>
        <v>0</v>
      </c>
      <c r="P1298" s="625">
        <f t="shared" ref="P1298:Q1298" si="353">SUM(P1284:P1297)</f>
        <v>0</v>
      </c>
      <c r="Q1298" s="625">
        <f t="shared" si="353"/>
        <v>0</v>
      </c>
      <c r="R1298" s="625">
        <f t="shared" ref="R1298" si="354">SUM(R1284:R1297)</f>
        <v>0</v>
      </c>
      <c r="S1298" s="625">
        <f t="shared" ref="S1298" si="355">SUM(S1284:S1297)</f>
        <v>0</v>
      </c>
      <c r="T1298" s="625">
        <f t="shared" ref="T1298:U1298" si="356">SUM(T1284:T1297)</f>
        <v>0</v>
      </c>
      <c r="U1298" s="625">
        <f t="shared" si="356"/>
        <v>0</v>
      </c>
      <c r="V1298" s="625">
        <f t="shared" ref="V1298:W1298" si="357">SUM(V1284:V1297)</f>
        <v>0</v>
      </c>
      <c r="W1298" s="625">
        <f t="shared" si="357"/>
        <v>0</v>
      </c>
      <c r="X1298" s="625">
        <f t="shared" ref="X1298:Y1298" si="358">SUM(X1284:X1297)</f>
        <v>154</v>
      </c>
      <c r="Y1298" s="625">
        <f t="shared" si="358"/>
        <v>0</v>
      </c>
      <c r="Z1298" s="625">
        <v>0</v>
      </c>
      <c r="AA1298" s="625">
        <v>1</v>
      </c>
      <c r="AB1298" s="625">
        <v>1</v>
      </c>
      <c r="AC1298" s="767"/>
      <c r="AD1298" s="767"/>
      <c r="AE1298" s="767"/>
      <c r="AF1298" s="768"/>
      <c r="AG1298" s="111"/>
      <c r="AH1298" s="111"/>
      <c r="AI1298" s="111"/>
      <c r="AJ1298" s="111"/>
      <c r="AK1298" s="111"/>
      <c r="AL1298" s="111"/>
    </row>
    <row r="1299" spans="1:38" ht="15.75" customHeight="1" thickBot="1">
      <c r="A1299" s="660" t="s">
        <v>311</v>
      </c>
      <c r="B1299" s="661"/>
      <c r="C1299" s="661"/>
      <c r="D1299" s="661"/>
      <c r="E1299" s="661"/>
      <c r="F1299" s="661"/>
      <c r="G1299" s="661"/>
      <c r="H1299" s="661"/>
      <c r="I1299" s="661"/>
      <c r="J1299" s="661"/>
      <c r="K1299" s="661"/>
      <c r="L1299" s="661"/>
      <c r="M1299" s="661"/>
      <c r="N1299" s="661"/>
      <c r="O1299" s="661"/>
      <c r="P1299" s="661"/>
      <c r="Q1299" s="661"/>
      <c r="R1299" s="661"/>
      <c r="S1299" s="661"/>
      <c r="T1299" s="661"/>
      <c r="U1299" s="661"/>
      <c r="V1299" s="661"/>
      <c r="W1299" s="661"/>
      <c r="X1299" s="661"/>
      <c r="Y1299" s="661"/>
      <c r="Z1299" s="661"/>
      <c r="AA1299" s="661"/>
      <c r="AB1299" s="661"/>
      <c r="AC1299" s="661"/>
      <c r="AD1299" s="661"/>
      <c r="AE1299" s="661"/>
      <c r="AF1299" s="662"/>
    </row>
    <row r="1300" spans="1:38" ht="267.75">
      <c r="A1300" s="639">
        <v>1</v>
      </c>
      <c r="B1300" s="121" t="s">
        <v>1653</v>
      </c>
      <c r="C1300" s="121" t="s">
        <v>1667</v>
      </c>
      <c r="D1300" s="269" t="s">
        <v>1678</v>
      </c>
      <c r="E1300" s="622" t="s">
        <v>12494</v>
      </c>
      <c r="F1300" s="624" t="s">
        <v>16683</v>
      </c>
      <c r="G1300" s="138"/>
      <c r="H1300" s="138"/>
      <c r="I1300" s="138"/>
      <c r="J1300" s="138"/>
      <c r="K1300" s="138"/>
      <c r="L1300" s="622" t="s">
        <v>51</v>
      </c>
      <c r="M1300" s="202"/>
      <c r="N1300" s="189"/>
      <c r="O1300" s="643">
        <v>0</v>
      </c>
      <c r="P1300" s="643">
        <v>0</v>
      </c>
      <c r="Q1300" s="643">
        <v>0</v>
      </c>
      <c r="R1300" s="643">
        <v>0</v>
      </c>
      <c r="S1300" s="643">
        <v>0</v>
      </c>
      <c r="T1300" s="643">
        <v>0</v>
      </c>
      <c r="U1300" s="643">
        <v>0</v>
      </c>
      <c r="V1300" s="643">
        <v>0</v>
      </c>
      <c r="W1300" s="643">
        <v>0</v>
      </c>
      <c r="X1300" s="366">
        <v>0</v>
      </c>
      <c r="Y1300" s="643">
        <v>0</v>
      </c>
      <c r="Z1300" s="622" t="s">
        <v>51</v>
      </c>
      <c r="AA1300" s="121" t="s">
        <v>1688</v>
      </c>
      <c r="AB1300" s="121" t="s">
        <v>1687</v>
      </c>
      <c r="AC1300" s="724" t="s">
        <v>1674</v>
      </c>
      <c r="AD1300" s="724" t="s">
        <v>1675</v>
      </c>
      <c r="AE1300" s="724" t="s">
        <v>1676</v>
      </c>
      <c r="AF1300" s="771" t="s">
        <v>1677</v>
      </c>
    </row>
    <row r="1301" spans="1:38" ht="178.5" customHeight="1">
      <c r="A1301" s="639">
        <v>2</v>
      </c>
      <c r="B1301" s="121" t="s">
        <v>1201</v>
      </c>
      <c r="C1301" s="121" t="s">
        <v>1667</v>
      </c>
      <c r="D1301" s="269" t="s">
        <v>1679</v>
      </c>
      <c r="E1301" s="622" t="s">
        <v>51</v>
      </c>
      <c r="F1301" s="138"/>
      <c r="G1301" s="138"/>
      <c r="H1301" s="138"/>
      <c r="I1301" s="138"/>
      <c r="J1301" s="122" t="s">
        <v>21857</v>
      </c>
      <c r="K1301" s="121" t="s">
        <v>6686</v>
      </c>
      <c r="L1301" s="622" t="s">
        <v>40</v>
      </c>
      <c r="M1301" s="121" t="s">
        <v>13112</v>
      </c>
      <c r="N1301" s="643">
        <v>0</v>
      </c>
      <c r="O1301" s="643">
        <v>0</v>
      </c>
      <c r="P1301" s="643">
        <v>0</v>
      </c>
      <c r="Q1301" s="643">
        <v>0</v>
      </c>
      <c r="R1301" s="643">
        <v>0</v>
      </c>
      <c r="S1301" s="643">
        <v>0</v>
      </c>
      <c r="T1301" s="643">
        <v>0</v>
      </c>
      <c r="U1301" s="643">
        <v>0</v>
      </c>
      <c r="V1301" s="643">
        <v>0</v>
      </c>
      <c r="W1301" s="643">
        <v>0</v>
      </c>
      <c r="X1301" s="366">
        <v>0</v>
      </c>
      <c r="Y1301" s="643">
        <v>0</v>
      </c>
      <c r="Z1301" s="622" t="s">
        <v>51</v>
      </c>
      <c r="AA1301" s="622" t="s">
        <v>5289</v>
      </c>
      <c r="AB1301" s="622" t="s">
        <v>5289</v>
      </c>
      <c r="AC1301" s="131" t="s">
        <v>5289</v>
      </c>
      <c r="AD1301" s="131" t="s">
        <v>5289</v>
      </c>
      <c r="AE1301" s="131" t="s">
        <v>5289</v>
      </c>
      <c r="AF1301" s="133" t="s">
        <v>5289</v>
      </c>
    </row>
    <row r="1302" spans="1:38" ht="382.5">
      <c r="A1302" s="639">
        <v>3</v>
      </c>
      <c r="B1302" s="121" t="s">
        <v>1668</v>
      </c>
      <c r="C1302" s="121" t="s">
        <v>1667</v>
      </c>
      <c r="D1302" s="269" t="s">
        <v>1680</v>
      </c>
      <c r="E1302" s="622" t="s">
        <v>12495</v>
      </c>
      <c r="F1302" s="138"/>
      <c r="G1302" s="138"/>
      <c r="H1302" s="138"/>
      <c r="I1302" s="138"/>
      <c r="J1302" s="622" t="s">
        <v>5394</v>
      </c>
      <c r="K1302" s="121" t="s">
        <v>6687</v>
      </c>
      <c r="L1302" s="622" t="s">
        <v>40</v>
      </c>
      <c r="M1302" s="121" t="s">
        <v>13113</v>
      </c>
      <c r="N1302" s="643">
        <v>0</v>
      </c>
      <c r="O1302" s="643">
        <v>0</v>
      </c>
      <c r="P1302" s="643">
        <v>0</v>
      </c>
      <c r="Q1302" s="643">
        <v>0</v>
      </c>
      <c r="R1302" s="643">
        <v>0</v>
      </c>
      <c r="S1302" s="643">
        <v>0</v>
      </c>
      <c r="T1302" s="643">
        <v>0</v>
      </c>
      <c r="U1302" s="643">
        <v>0</v>
      </c>
      <c r="V1302" s="643">
        <v>0</v>
      </c>
      <c r="W1302" s="643">
        <v>0</v>
      </c>
      <c r="X1302" s="366">
        <v>0</v>
      </c>
      <c r="Y1302" s="643">
        <v>0</v>
      </c>
      <c r="Z1302" s="622" t="s">
        <v>51</v>
      </c>
      <c r="AA1302" s="622" t="s">
        <v>5289</v>
      </c>
      <c r="AB1302" s="622" t="s">
        <v>5289</v>
      </c>
      <c r="AC1302" s="131" t="s">
        <v>5289</v>
      </c>
      <c r="AD1302" s="131" t="s">
        <v>5289</v>
      </c>
      <c r="AE1302" s="131" t="s">
        <v>5289</v>
      </c>
      <c r="AF1302" s="133" t="s">
        <v>5289</v>
      </c>
    </row>
    <row r="1303" spans="1:38" ht="293.25">
      <c r="A1303" s="639">
        <v>4</v>
      </c>
      <c r="B1303" s="121" t="s">
        <v>1669</v>
      </c>
      <c r="C1303" s="121" t="s">
        <v>1667</v>
      </c>
      <c r="D1303" s="269" t="s">
        <v>1681</v>
      </c>
      <c r="E1303" s="622" t="s">
        <v>12496</v>
      </c>
      <c r="F1303" s="138"/>
      <c r="G1303" s="138"/>
      <c r="H1303" s="138"/>
      <c r="I1303" s="138"/>
      <c r="J1303" s="138"/>
      <c r="K1303" s="138"/>
      <c r="L1303" s="622" t="s">
        <v>51</v>
      </c>
      <c r="M1303" s="202"/>
      <c r="N1303" s="189"/>
      <c r="O1303" s="643">
        <v>0</v>
      </c>
      <c r="P1303" s="643">
        <v>0</v>
      </c>
      <c r="Q1303" s="643">
        <v>0</v>
      </c>
      <c r="R1303" s="643">
        <v>0</v>
      </c>
      <c r="S1303" s="643">
        <v>0</v>
      </c>
      <c r="T1303" s="643">
        <v>0</v>
      </c>
      <c r="U1303" s="643">
        <v>0</v>
      </c>
      <c r="V1303" s="643">
        <v>0</v>
      </c>
      <c r="W1303" s="643">
        <v>0</v>
      </c>
      <c r="X1303" s="366">
        <v>1</v>
      </c>
      <c r="Y1303" s="643">
        <v>0</v>
      </c>
      <c r="Z1303" s="622" t="s">
        <v>51</v>
      </c>
      <c r="AA1303" s="622" t="s">
        <v>5289</v>
      </c>
      <c r="AB1303" s="622" t="s">
        <v>5289</v>
      </c>
      <c r="AC1303" s="131" t="s">
        <v>5289</v>
      </c>
      <c r="AD1303" s="131" t="s">
        <v>5289</v>
      </c>
      <c r="AE1303" s="131" t="s">
        <v>5289</v>
      </c>
      <c r="AF1303" s="133" t="s">
        <v>5289</v>
      </c>
    </row>
    <row r="1304" spans="1:38" ht="331.5">
      <c r="A1304" s="639">
        <v>5</v>
      </c>
      <c r="B1304" s="121" t="s">
        <v>582</v>
      </c>
      <c r="C1304" s="121" t="s">
        <v>1667</v>
      </c>
      <c r="D1304" s="269" t="s">
        <v>1682</v>
      </c>
      <c r="E1304" s="622" t="s">
        <v>12497</v>
      </c>
      <c r="F1304" s="138"/>
      <c r="G1304" s="138"/>
      <c r="H1304" s="138"/>
      <c r="I1304" s="138"/>
      <c r="J1304" s="622" t="s">
        <v>5394</v>
      </c>
      <c r="K1304" s="121" t="s">
        <v>1670</v>
      </c>
      <c r="L1304" s="622" t="s">
        <v>40</v>
      </c>
      <c r="M1304" s="121" t="s">
        <v>13114</v>
      </c>
      <c r="N1304" s="643">
        <v>0</v>
      </c>
      <c r="O1304" s="643">
        <v>0</v>
      </c>
      <c r="P1304" s="643">
        <v>0</v>
      </c>
      <c r="Q1304" s="643">
        <v>0</v>
      </c>
      <c r="R1304" s="643">
        <v>0</v>
      </c>
      <c r="S1304" s="643">
        <v>0</v>
      </c>
      <c r="T1304" s="643">
        <v>0</v>
      </c>
      <c r="U1304" s="643">
        <v>0</v>
      </c>
      <c r="V1304" s="643">
        <v>0</v>
      </c>
      <c r="W1304" s="643">
        <v>0</v>
      </c>
      <c r="X1304" s="366">
        <v>0</v>
      </c>
      <c r="Y1304" s="643">
        <v>0</v>
      </c>
      <c r="Z1304" s="622" t="s">
        <v>51</v>
      </c>
      <c r="AA1304" s="622" t="s">
        <v>5289</v>
      </c>
      <c r="AB1304" s="622" t="s">
        <v>5289</v>
      </c>
      <c r="AC1304" s="131" t="s">
        <v>5289</v>
      </c>
      <c r="AD1304" s="131" t="s">
        <v>5289</v>
      </c>
      <c r="AE1304" s="131" t="s">
        <v>5289</v>
      </c>
      <c r="AF1304" s="133" t="s">
        <v>5289</v>
      </c>
    </row>
    <row r="1305" spans="1:38" ht="344.25">
      <c r="A1305" s="639">
        <v>6</v>
      </c>
      <c r="B1305" s="121" t="s">
        <v>1671</v>
      </c>
      <c r="C1305" s="121" t="s">
        <v>1667</v>
      </c>
      <c r="D1305" s="269" t="s">
        <v>1683</v>
      </c>
      <c r="E1305" s="622" t="s">
        <v>12498</v>
      </c>
      <c r="F1305" s="138"/>
      <c r="G1305" s="138"/>
      <c r="H1305" s="138"/>
      <c r="I1305" s="138"/>
      <c r="J1305" s="138"/>
      <c r="K1305" s="138"/>
      <c r="L1305" s="622" t="s">
        <v>51</v>
      </c>
      <c r="M1305" s="202"/>
      <c r="N1305" s="189"/>
      <c r="O1305" s="643">
        <v>0</v>
      </c>
      <c r="P1305" s="643">
        <v>0</v>
      </c>
      <c r="Q1305" s="643">
        <v>0</v>
      </c>
      <c r="R1305" s="643">
        <v>0</v>
      </c>
      <c r="S1305" s="643">
        <v>0</v>
      </c>
      <c r="T1305" s="643">
        <v>0</v>
      </c>
      <c r="U1305" s="643">
        <v>0</v>
      </c>
      <c r="V1305" s="643">
        <v>0</v>
      </c>
      <c r="W1305" s="643">
        <v>0</v>
      </c>
      <c r="X1305" s="366">
        <v>0</v>
      </c>
      <c r="Y1305" s="643">
        <v>0</v>
      </c>
      <c r="Z1305" s="622" t="s">
        <v>51</v>
      </c>
      <c r="AA1305" s="622" t="s">
        <v>5289</v>
      </c>
      <c r="AB1305" s="622" t="s">
        <v>5289</v>
      </c>
      <c r="AC1305" s="131" t="s">
        <v>5289</v>
      </c>
      <c r="AD1305" s="131" t="s">
        <v>5289</v>
      </c>
      <c r="AE1305" s="131" t="s">
        <v>5289</v>
      </c>
      <c r="AF1305" s="133" t="s">
        <v>5289</v>
      </c>
    </row>
    <row r="1306" spans="1:38" ht="51">
      <c r="A1306" s="639">
        <v>7</v>
      </c>
      <c r="B1306" s="121" t="s">
        <v>1672</v>
      </c>
      <c r="C1306" s="121" t="s">
        <v>1667</v>
      </c>
      <c r="D1306" s="269" t="s">
        <v>1684</v>
      </c>
      <c r="E1306" s="622" t="s">
        <v>40</v>
      </c>
      <c r="F1306" s="138"/>
      <c r="G1306" s="138"/>
      <c r="H1306" s="138"/>
      <c r="I1306" s="138"/>
      <c r="J1306" s="138"/>
      <c r="K1306" s="138"/>
      <c r="L1306" s="622" t="s">
        <v>51</v>
      </c>
      <c r="M1306" s="202"/>
      <c r="N1306" s="189"/>
      <c r="O1306" s="643">
        <v>0</v>
      </c>
      <c r="P1306" s="643">
        <v>0</v>
      </c>
      <c r="Q1306" s="643">
        <v>0</v>
      </c>
      <c r="R1306" s="643">
        <v>0</v>
      </c>
      <c r="S1306" s="643">
        <v>0</v>
      </c>
      <c r="T1306" s="643">
        <v>0</v>
      </c>
      <c r="U1306" s="643">
        <v>0</v>
      </c>
      <c r="V1306" s="643">
        <v>0</v>
      </c>
      <c r="W1306" s="643">
        <v>0</v>
      </c>
      <c r="X1306" s="366">
        <v>0</v>
      </c>
      <c r="Y1306" s="643">
        <v>0</v>
      </c>
      <c r="Z1306" s="622" t="s">
        <v>51</v>
      </c>
      <c r="AA1306" s="622" t="s">
        <v>5289</v>
      </c>
      <c r="AB1306" s="622" t="s">
        <v>5289</v>
      </c>
      <c r="AC1306" s="131" t="s">
        <v>5289</v>
      </c>
      <c r="AD1306" s="131" t="s">
        <v>5289</v>
      </c>
      <c r="AE1306" s="131" t="s">
        <v>5289</v>
      </c>
      <c r="AF1306" s="133" t="s">
        <v>5289</v>
      </c>
    </row>
    <row r="1307" spans="1:38" ht="306">
      <c r="A1307" s="639">
        <v>8</v>
      </c>
      <c r="B1307" s="121" t="s">
        <v>1196</v>
      </c>
      <c r="C1307" s="121" t="s">
        <v>1667</v>
      </c>
      <c r="D1307" s="269" t="s">
        <v>1685</v>
      </c>
      <c r="E1307" s="622" t="s">
        <v>12499</v>
      </c>
      <c r="F1307" s="138"/>
      <c r="G1307" s="138"/>
      <c r="H1307" s="138"/>
      <c r="I1307" s="138"/>
      <c r="J1307" s="138"/>
      <c r="K1307" s="138"/>
      <c r="L1307" s="622" t="s">
        <v>51</v>
      </c>
      <c r="M1307" s="202"/>
      <c r="N1307" s="189"/>
      <c r="O1307" s="643">
        <v>0</v>
      </c>
      <c r="P1307" s="643">
        <v>0</v>
      </c>
      <c r="Q1307" s="643">
        <v>0</v>
      </c>
      <c r="R1307" s="643">
        <v>0</v>
      </c>
      <c r="S1307" s="643">
        <v>0</v>
      </c>
      <c r="T1307" s="643">
        <v>0</v>
      </c>
      <c r="U1307" s="643">
        <v>0</v>
      </c>
      <c r="V1307" s="643">
        <v>0</v>
      </c>
      <c r="W1307" s="643">
        <v>0</v>
      </c>
      <c r="X1307" s="366">
        <v>0</v>
      </c>
      <c r="Y1307" s="643">
        <v>0</v>
      </c>
      <c r="Z1307" s="622" t="s">
        <v>51</v>
      </c>
      <c r="AA1307" s="622" t="s">
        <v>5289</v>
      </c>
      <c r="AB1307" s="622" t="s">
        <v>5289</v>
      </c>
      <c r="AC1307" s="131" t="s">
        <v>5289</v>
      </c>
      <c r="AD1307" s="131" t="s">
        <v>5289</v>
      </c>
      <c r="AE1307" s="131" t="s">
        <v>5289</v>
      </c>
      <c r="AF1307" s="133" t="s">
        <v>5289</v>
      </c>
    </row>
    <row r="1308" spans="1:38" ht="267.75">
      <c r="A1308" s="639">
        <v>9</v>
      </c>
      <c r="B1308" s="121" t="s">
        <v>1673</v>
      </c>
      <c r="C1308" s="121" t="s">
        <v>1667</v>
      </c>
      <c r="D1308" s="269" t="s">
        <v>1686</v>
      </c>
      <c r="E1308" s="622" t="s">
        <v>12500</v>
      </c>
      <c r="F1308" s="138"/>
      <c r="G1308" s="138"/>
      <c r="H1308" s="138"/>
      <c r="I1308" s="138"/>
      <c r="J1308" s="138"/>
      <c r="K1308" s="138"/>
      <c r="L1308" s="622" t="s">
        <v>51</v>
      </c>
      <c r="M1308" s="202"/>
      <c r="N1308" s="189"/>
      <c r="O1308" s="643">
        <v>0</v>
      </c>
      <c r="P1308" s="643">
        <v>0</v>
      </c>
      <c r="Q1308" s="643">
        <v>0</v>
      </c>
      <c r="R1308" s="643">
        <v>0</v>
      </c>
      <c r="S1308" s="643">
        <v>0</v>
      </c>
      <c r="T1308" s="643">
        <v>0</v>
      </c>
      <c r="U1308" s="643">
        <v>0</v>
      </c>
      <c r="V1308" s="643">
        <v>0</v>
      </c>
      <c r="W1308" s="643">
        <v>0</v>
      </c>
      <c r="X1308" s="366">
        <v>8</v>
      </c>
      <c r="Y1308" s="643">
        <v>0</v>
      </c>
      <c r="Z1308" s="622" t="s">
        <v>51</v>
      </c>
      <c r="AA1308" s="622" t="s">
        <v>5289</v>
      </c>
      <c r="AB1308" s="622" t="s">
        <v>5289</v>
      </c>
      <c r="AC1308" s="131" t="s">
        <v>5289</v>
      </c>
      <c r="AD1308" s="131" t="s">
        <v>5289</v>
      </c>
      <c r="AE1308" s="131" t="s">
        <v>5289</v>
      </c>
      <c r="AF1308" s="133" t="s">
        <v>5289</v>
      </c>
    </row>
    <row r="1309" spans="1:38" s="11" customFormat="1" ht="15.75" customHeight="1" thickBot="1">
      <c r="A1309" s="256"/>
      <c r="B1309" s="625">
        <v>9</v>
      </c>
      <c r="C1309" s="625"/>
      <c r="D1309" s="625">
        <v>9</v>
      </c>
      <c r="E1309" s="625">
        <v>9</v>
      </c>
      <c r="F1309" s="625"/>
      <c r="G1309" s="625"/>
      <c r="H1309" s="625">
        <v>0</v>
      </c>
      <c r="I1309" s="625"/>
      <c r="J1309" s="625">
        <v>1</v>
      </c>
      <c r="K1309" s="625">
        <v>3</v>
      </c>
      <c r="L1309" s="625">
        <v>3</v>
      </c>
      <c r="M1309" s="199"/>
      <c r="N1309" s="625">
        <f t="shared" ref="N1309:O1309" si="359">SUM(N1300:N1308)</f>
        <v>0</v>
      </c>
      <c r="O1309" s="625">
        <f t="shared" si="359"/>
        <v>0</v>
      </c>
      <c r="P1309" s="625">
        <f t="shared" ref="P1309:Q1309" si="360">SUM(P1300:P1308)</f>
        <v>0</v>
      </c>
      <c r="Q1309" s="625">
        <f t="shared" si="360"/>
        <v>0</v>
      </c>
      <c r="R1309" s="625">
        <f t="shared" ref="R1309" si="361">SUM(R1300:R1308)</f>
        <v>0</v>
      </c>
      <c r="S1309" s="625">
        <f t="shared" ref="S1309" si="362">SUM(S1300:S1308)</f>
        <v>0</v>
      </c>
      <c r="T1309" s="625">
        <f t="shared" ref="T1309:U1309" si="363">SUM(T1300:T1308)</f>
        <v>0</v>
      </c>
      <c r="U1309" s="625">
        <f t="shared" si="363"/>
        <v>0</v>
      </c>
      <c r="V1309" s="625">
        <f t="shared" ref="V1309:W1309" si="364">SUM(V1300:V1308)</f>
        <v>0</v>
      </c>
      <c r="W1309" s="625">
        <f t="shared" si="364"/>
        <v>0</v>
      </c>
      <c r="X1309" s="625">
        <f t="shared" ref="X1309:Y1309" si="365">SUM(X1300:X1308)</f>
        <v>9</v>
      </c>
      <c r="Y1309" s="625">
        <f t="shared" si="365"/>
        <v>0</v>
      </c>
      <c r="Z1309" s="625">
        <v>0</v>
      </c>
      <c r="AA1309" s="625">
        <v>1</v>
      </c>
      <c r="AB1309" s="625">
        <v>1</v>
      </c>
      <c r="AC1309" s="767"/>
      <c r="AD1309" s="767"/>
      <c r="AE1309" s="767"/>
      <c r="AF1309" s="768"/>
      <c r="AG1309" s="111"/>
      <c r="AH1309" s="111"/>
      <c r="AI1309" s="111"/>
      <c r="AJ1309" s="111"/>
      <c r="AK1309" s="111"/>
      <c r="AL1309" s="111"/>
    </row>
    <row r="1310" spans="1:38" ht="15.75" customHeight="1" thickBot="1">
      <c r="A1310" s="660" t="s">
        <v>312</v>
      </c>
      <c r="B1310" s="661"/>
      <c r="C1310" s="661"/>
      <c r="D1310" s="661"/>
      <c r="E1310" s="661"/>
      <c r="F1310" s="661"/>
      <c r="G1310" s="661"/>
      <c r="H1310" s="661"/>
      <c r="I1310" s="661"/>
      <c r="J1310" s="661"/>
      <c r="K1310" s="661"/>
      <c r="L1310" s="661"/>
      <c r="M1310" s="661"/>
      <c r="N1310" s="661"/>
      <c r="O1310" s="661"/>
      <c r="P1310" s="661"/>
      <c r="Q1310" s="661"/>
      <c r="R1310" s="661"/>
      <c r="S1310" s="661"/>
      <c r="T1310" s="661"/>
      <c r="U1310" s="661"/>
      <c r="V1310" s="661"/>
      <c r="W1310" s="661"/>
      <c r="X1310" s="661"/>
      <c r="Y1310" s="661"/>
      <c r="Z1310" s="661"/>
      <c r="AA1310" s="661"/>
      <c r="AB1310" s="661"/>
      <c r="AC1310" s="661"/>
      <c r="AD1310" s="661"/>
      <c r="AE1310" s="661"/>
      <c r="AF1310" s="662"/>
    </row>
    <row r="1311" spans="1:38" ht="153">
      <c r="A1311" s="639">
        <v>1</v>
      </c>
      <c r="B1311" s="121" t="s">
        <v>1721</v>
      </c>
      <c r="C1311" s="121" t="s">
        <v>1722</v>
      </c>
      <c r="D1311" s="627" t="s">
        <v>3894</v>
      </c>
      <c r="E1311" s="624" t="s">
        <v>40</v>
      </c>
      <c r="F1311" s="624" t="s">
        <v>16683</v>
      </c>
      <c r="G1311" s="138"/>
      <c r="H1311" s="138"/>
      <c r="I1311" s="138"/>
      <c r="J1311" s="121" t="s">
        <v>1731</v>
      </c>
      <c r="K1311" s="121" t="s">
        <v>1723</v>
      </c>
      <c r="L1311" s="622" t="s">
        <v>51</v>
      </c>
      <c r="M1311" s="202"/>
      <c r="N1311" s="189"/>
      <c r="O1311" s="643">
        <v>0</v>
      </c>
      <c r="P1311" s="643">
        <v>0</v>
      </c>
      <c r="Q1311" s="643">
        <v>0</v>
      </c>
      <c r="R1311" s="643">
        <v>0</v>
      </c>
      <c r="S1311" s="643">
        <v>0</v>
      </c>
      <c r="T1311" s="643">
        <v>0</v>
      </c>
      <c r="U1311" s="643">
        <v>0</v>
      </c>
      <c r="V1311" s="643">
        <v>0</v>
      </c>
      <c r="W1311" s="643">
        <v>0</v>
      </c>
      <c r="X1311" s="366">
        <v>13</v>
      </c>
      <c r="Y1311" s="643">
        <v>0</v>
      </c>
      <c r="Z1311" s="622" t="s">
        <v>51</v>
      </c>
      <c r="AA1311" s="121" t="s">
        <v>16113</v>
      </c>
      <c r="AB1311" s="121" t="s">
        <v>1732</v>
      </c>
      <c r="AC1311" s="84" t="s">
        <v>1733</v>
      </c>
      <c r="AD1311" s="84" t="s">
        <v>1734</v>
      </c>
      <c r="AE1311" s="84" t="s">
        <v>1735</v>
      </c>
      <c r="AF1311" s="84" t="s">
        <v>1736</v>
      </c>
    </row>
    <row r="1312" spans="1:38" ht="102">
      <c r="A1312" s="639">
        <v>2</v>
      </c>
      <c r="B1312" s="121" t="s">
        <v>1654</v>
      </c>
      <c r="C1312" s="121" t="s">
        <v>1722</v>
      </c>
      <c r="D1312" s="627" t="s">
        <v>3895</v>
      </c>
      <c r="E1312" s="624" t="s">
        <v>40</v>
      </c>
      <c r="F1312" s="138"/>
      <c r="G1312" s="138"/>
      <c r="H1312" s="138"/>
      <c r="I1312" s="138"/>
      <c r="J1312" s="622" t="s">
        <v>5289</v>
      </c>
      <c r="K1312" s="121" t="s">
        <v>1724</v>
      </c>
      <c r="L1312" s="622" t="s">
        <v>51</v>
      </c>
      <c r="M1312" s="202"/>
      <c r="N1312" s="189"/>
      <c r="O1312" s="643">
        <v>0</v>
      </c>
      <c r="P1312" s="643">
        <v>0</v>
      </c>
      <c r="Q1312" s="643">
        <v>0</v>
      </c>
      <c r="R1312" s="643">
        <v>0</v>
      </c>
      <c r="S1312" s="643">
        <v>0</v>
      </c>
      <c r="T1312" s="643">
        <v>0</v>
      </c>
      <c r="U1312" s="643">
        <v>0</v>
      </c>
      <c r="V1312" s="643">
        <v>0</v>
      </c>
      <c r="W1312" s="643">
        <v>0</v>
      </c>
      <c r="X1312" s="366">
        <v>12</v>
      </c>
      <c r="Y1312" s="643">
        <v>0</v>
      </c>
      <c r="Z1312" s="622" t="s">
        <v>51</v>
      </c>
      <c r="AA1312" s="622" t="s">
        <v>5289</v>
      </c>
      <c r="AB1312" s="622" t="s">
        <v>5289</v>
      </c>
      <c r="AC1312" s="131" t="s">
        <v>5289</v>
      </c>
      <c r="AD1312" s="131" t="s">
        <v>5289</v>
      </c>
      <c r="AE1312" s="131" t="s">
        <v>5289</v>
      </c>
      <c r="AF1312" s="133" t="s">
        <v>5289</v>
      </c>
    </row>
    <row r="1313" spans="1:38" ht="331.5">
      <c r="A1313" s="639">
        <v>3</v>
      </c>
      <c r="B1313" s="121" t="s">
        <v>1725</v>
      </c>
      <c r="C1313" s="121" t="s">
        <v>1722</v>
      </c>
      <c r="D1313" s="627" t="s">
        <v>3896</v>
      </c>
      <c r="E1313" s="624" t="s">
        <v>16114</v>
      </c>
      <c r="F1313" s="138"/>
      <c r="G1313" s="138"/>
      <c r="H1313" s="138"/>
      <c r="I1313" s="138"/>
      <c r="J1313" s="138"/>
      <c r="K1313" s="138"/>
      <c r="L1313" s="622" t="s">
        <v>51</v>
      </c>
      <c r="M1313" s="202"/>
      <c r="N1313" s="189"/>
      <c r="O1313" s="643">
        <v>0</v>
      </c>
      <c r="P1313" s="643">
        <v>0</v>
      </c>
      <c r="Q1313" s="643">
        <v>0</v>
      </c>
      <c r="R1313" s="643">
        <v>0</v>
      </c>
      <c r="S1313" s="643">
        <v>0</v>
      </c>
      <c r="T1313" s="643">
        <v>0</v>
      </c>
      <c r="U1313" s="643">
        <v>0</v>
      </c>
      <c r="V1313" s="643">
        <v>0</v>
      </c>
      <c r="W1313" s="643">
        <v>0</v>
      </c>
      <c r="X1313" s="366">
        <v>0</v>
      </c>
      <c r="Y1313" s="643">
        <v>0</v>
      </c>
      <c r="Z1313" s="622" t="s">
        <v>51</v>
      </c>
      <c r="AA1313" s="622" t="s">
        <v>5289</v>
      </c>
      <c r="AB1313" s="622" t="s">
        <v>5289</v>
      </c>
      <c r="AC1313" s="131" t="s">
        <v>5289</v>
      </c>
      <c r="AD1313" s="131" t="s">
        <v>5289</v>
      </c>
      <c r="AE1313" s="131" t="s">
        <v>5289</v>
      </c>
      <c r="AF1313" s="133" t="s">
        <v>5289</v>
      </c>
    </row>
    <row r="1314" spans="1:38" ht="306">
      <c r="A1314" s="639">
        <v>4</v>
      </c>
      <c r="B1314" s="121" t="s">
        <v>1726</v>
      </c>
      <c r="C1314" s="121" t="s">
        <v>1722</v>
      </c>
      <c r="D1314" s="627" t="s">
        <v>3897</v>
      </c>
      <c r="E1314" s="624" t="s">
        <v>12443</v>
      </c>
      <c r="F1314" s="138"/>
      <c r="G1314" s="138"/>
      <c r="H1314" s="138"/>
      <c r="I1314" s="138"/>
      <c r="J1314" s="138"/>
      <c r="K1314" s="138"/>
      <c r="L1314" s="622" t="s">
        <v>51</v>
      </c>
      <c r="M1314" s="202"/>
      <c r="N1314" s="189"/>
      <c r="O1314" s="643">
        <v>0</v>
      </c>
      <c r="P1314" s="643">
        <v>0</v>
      </c>
      <c r="Q1314" s="643">
        <v>0</v>
      </c>
      <c r="R1314" s="643">
        <v>0</v>
      </c>
      <c r="S1314" s="643">
        <v>0</v>
      </c>
      <c r="T1314" s="643">
        <v>0</v>
      </c>
      <c r="U1314" s="643">
        <v>0</v>
      </c>
      <c r="V1314" s="643">
        <v>0</v>
      </c>
      <c r="W1314" s="643">
        <v>0</v>
      </c>
      <c r="X1314" s="366">
        <v>0</v>
      </c>
      <c r="Y1314" s="643">
        <v>0</v>
      </c>
      <c r="Z1314" s="622" t="s">
        <v>51</v>
      </c>
      <c r="AA1314" s="622" t="s">
        <v>5289</v>
      </c>
      <c r="AB1314" s="622" t="s">
        <v>5289</v>
      </c>
      <c r="AC1314" s="131" t="s">
        <v>5289</v>
      </c>
      <c r="AD1314" s="131" t="s">
        <v>5289</v>
      </c>
      <c r="AE1314" s="131" t="s">
        <v>5289</v>
      </c>
      <c r="AF1314" s="133" t="s">
        <v>5289</v>
      </c>
    </row>
    <row r="1315" spans="1:38" ht="318.75">
      <c r="A1315" s="639">
        <v>5</v>
      </c>
      <c r="B1315" s="121" t="s">
        <v>16115</v>
      </c>
      <c r="C1315" s="121" t="s">
        <v>1722</v>
      </c>
      <c r="D1315" s="627" t="s">
        <v>16116</v>
      </c>
      <c r="E1315" s="624" t="s">
        <v>12444</v>
      </c>
      <c r="F1315" s="138"/>
      <c r="G1315" s="138"/>
      <c r="H1315" s="138"/>
      <c r="I1315" s="138"/>
      <c r="J1315" s="138"/>
      <c r="K1315" s="138"/>
      <c r="L1315" s="622" t="s">
        <v>51</v>
      </c>
      <c r="M1315" s="202"/>
      <c r="N1315" s="189"/>
      <c r="O1315" s="643">
        <v>0</v>
      </c>
      <c r="P1315" s="643">
        <v>0</v>
      </c>
      <c r="Q1315" s="643">
        <v>0</v>
      </c>
      <c r="R1315" s="643">
        <v>0</v>
      </c>
      <c r="S1315" s="643">
        <v>0</v>
      </c>
      <c r="T1315" s="643">
        <v>0</v>
      </c>
      <c r="U1315" s="643">
        <v>0</v>
      </c>
      <c r="V1315" s="643">
        <v>0</v>
      </c>
      <c r="W1315" s="643">
        <v>0</v>
      </c>
      <c r="X1315" s="366">
        <v>0</v>
      </c>
      <c r="Y1315" s="643">
        <v>0</v>
      </c>
      <c r="Z1315" s="622" t="s">
        <v>51</v>
      </c>
      <c r="AA1315" s="622" t="s">
        <v>5289</v>
      </c>
      <c r="AB1315" s="622" t="s">
        <v>5289</v>
      </c>
      <c r="AC1315" s="131" t="s">
        <v>5289</v>
      </c>
      <c r="AD1315" s="131" t="s">
        <v>5289</v>
      </c>
      <c r="AE1315" s="131" t="s">
        <v>5289</v>
      </c>
      <c r="AF1315" s="133" t="s">
        <v>5289</v>
      </c>
    </row>
    <row r="1316" spans="1:38" ht="114.75">
      <c r="A1316" s="639">
        <v>6</v>
      </c>
      <c r="B1316" s="627" t="s">
        <v>3238</v>
      </c>
      <c r="C1316" s="627" t="s">
        <v>1722</v>
      </c>
      <c r="D1316" s="627" t="s">
        <v>16117</v>
      </c>
      <c r="E1316" s="624" t="s">
        <v>40</v>
      </c>
      <c r="F1316" s="138"/>
      <c r="G1316" s="138"/>
      <c r="H1316" s="138"/>
      <c r="I1316" s="138"/>
      <c r="J1316" s="138"/>
      <c r="K1316" s="138"/>
      <c r="L1316" s="622" t="s">
        <v>51</v>
      </c>
      <c r="M1316" s="202"/>
      <c r="N1316" s="189"/>
      <c r="O1316" s="643">
        <v>0</v>
      </c>
      <c r="P1316" s="643">
        <v>0</v>
      </c>
      <c r="Q1316" s="643">
        <v>0</v>
      </c>
      <c r="R1316" s="643">
        <v>0</v>
      </c>
      <c r="S1316" s="643">
        <v>0</v>
      </c>
      <c r="T1316" s="643">
        <v>0</v>
      </c>
      <c r="U1316" s="643">
        <v>0</v>
      </c>
      <c r="V1316" s="643">
        <v>0</v>
      </c>
      <c r="W1316" s="643">
        <v>0</v>
      </c>
      <c r="X1316" s="366">
        <v>0</v>
      </c>
      <c r="Y1316" s="643">
        <v>0</v>
      </c>
      <c r="Z1316" s="622" t="s">
        <v>51</v>
      </c>
      <c r="AA1316" s="622" t="s">
        <v>5289</v>
      </c>
      <c r="AB1316" s="622" t="s">
        <v>5289</v>
      </c>
      <c r="AC1316" s="131" t="s">
        <v>5289</v>
      </c>
      <c r="AD1316" s="131" t="s">
        <v>5289</v>
      </c>
      <c r="AE1316" s="131" t="s">
        <v>5289</v>
      </c>
      <c r="AF1316" s="133" t="s">
        <v>5289</v>
      </c>
    </row>
    <row r="1317" spans="1:38" ht="318.75">
      <c r="A1317" s="639">
        <v>7</v>
      </c>
      <c r="B1317" s="627" t="s">
        <v>1727</v>
      </c>
      <c r="C1317" s="627" t="s">
        <v>1722</v>
      </c>
      <c r="D1317" s="627" t="s">
        <v>3900</v>
      </c>
      <c r="E1317" s="624" t="s">
        <v>12445</v>
      </c>
      <c r="F1317" s="138"/>
      <c r="G1317" s="138"/>
      <c r="H1317" s="138"/>
      <c r="I1317" s="138"/>
      <c r="J1317" s="138"/>
      <c r="K1317" s="138"/>
      <c r="L1317" s="622" t="s">
        <v>51</v>
      </c>
      <c r="M1317" s="202"/>
      <c r="N1317" s="189"/>
      <c r="O1317" s="643">
        <v>0</v>
      </c>
      <c r="P1317" s="643">
        <v>0</v>
      </c>
      <c r="Q1317" s="643">
        <v>0</v>
      </c>
      <c r="R1317" s="643">
        <v>0</v>
      </c>
      <c r="S1317" s="643">
        <v>0</v>
      </c>
      <c r="T1317" s="643">
        <v>0</v>
      </c>
      <c r="U1317" s="643">
        <v>0</v>
      </c>
      <c r="V1317" s="643">
        <v>0</v>
      </c>
      <c r="W1317" s="643">
        <v>0</v>
      </c>
      <c r="X1317" s="366">
        <v>0</v>
      </c>
      <c r="Y1317" s="643">
        <v>0</v>
      </c>
      <c r="Z1317" s="622" t="s">
        <v>51</v>
      </c>
      <c r="AA1317" s="622" t="s">
        <v>5289</v>
      </c>
      <c r="AB1317" s="622" t="s">
        <v>5289</v>
      </c>
      <c r="AC1317" s="131" t="s">
        <v>5289</v>
      </c>
      <c r="AD1317" s="131" t="s">
        <v>5289</v>
      </c>
      <c r="AE1317" s="131" t="s">
        <v>5289</v>
      </c>
      <c r="AF1317" s="133" t="s">
        <v>5289</v>
      </c>
    </row>
    <row r="1318" spans="1:38" ht="357">
      <c r="A1318" s="639">
        <v>8</v>
      </c>
      <c r="B1318" s="627" t="s">
        <v>1728</v>
      </c>
      <c r="C1318" s="627" t="s">
        <v>1722</v>
      </c>
      <c r="D1318" s="627" t="s">
        <v>3898</v>
      </c>
      <c r="E1318" s="624" t="s">
        <v>12446</v>
      </c>
      <c r="F1318" s="138"/>
      <c r="G1318" s="138"/>
      <c r="H1318" s="138"/>
      <c r="I1318" s="138"/>
      <c r="J1318" s="138"/>
      <c r="K1318" s="138"/>
      <c r="L1318" s="622" t="s">
        <v>51</v>
      </c>
      <c r="M1318" s="202"/>
      <c r="N1318" s="189"/>
      <c r="O1318" s="643">
        <v>0</v>
      </c>
      <c r="P1318" s="643">
        <v>0</v>
      </c>
      <c r="Q1318" s="643">
        <v>0</v>
      </c>
      <c r="R1318" s="643">
        <v>0</v>
      </c>
      <c r="S1318" s="643">
        <v>0</v>
      </c>
      <c r="T1318" s="643">
        <v>0</v>
      </c>
      <c r="U1318" s="643">
        <v>0</v>
      </c>
      <c r="V1318" s="643">
        <v>0</v>
      </c>
      <c r="W1318" s="643">
        <v>0</v>
      </c>
      <c r="X1318" s="366">
        <v>0</v>
      </c>
      <c r="Y1318" s="643">
        <v>0</v>
      </c>
      <c r="Z1318" s="622" t="s">
        <v>51</v>
      </c>
      <c r="AA1318" s="622" t="s">
        <v>5289</v>
      </c>
      <c r="AB1318" s="622" t="s">
        <v>5289</v>
      </c>
      <c r="AC1318" s="131" t="s">
        <v>5289</v>
      </c>
      <c r="AD1318" s="131" t="s">
        <v>5289</v>
      </c>
      <c r="AE1318" s="131" t="s">
        <v>5289</v>
      </c>
      <c r="AF1318" s="133" t="s">
        <v>5289</v>
      </c>
    </row>
    <row r="1319" spans="1:38" ht="344.25">
      <c r="A1319" s="639">
        <v>9</v>
      </c>
      <c r="B1319" s="121" t="s">
        <v>16118</v>
      </c>
      <c r="C1319" s="121" t="s">
        <v>1722</v>
      </c>
      <c r="D1319" s="627" t="s">
        <v>16119</v>
      </c>
      <c r="E1319" s="624" t="s">
        <v>12447</v>
      </c>
      <c r="F1319" s="138"/>
      <c r="G1319" s="138"/>
      <c r="H1319" s="138"/>
      <c r="I1319" s="138"/>
      <c r="J1319" s="138"/>
      <c r="K1319" s="138"/>
      <c r="L1319" s="622" t="s">
        <v>51</v>
      </c>
      <c r="M1319" s="202"/>
      <c r="N1319" s="189"/>
      <c r="O1319" s="643">
        <v>0</v>
      </c>
      <c r="P1319" s="643">
        <v>0</v>
      </c>
      <c r="Q1319" s="643">
        <v>0</v>
      </c>
      <c r="R1319" s="643">
        <v>0</v>
      </c>
      <c r="S1319" s="643">
        <v>0</v>
      </c>
      <c r="T1319" s="643">
        <v>0</v>
      </c>
      <c r="U1319" s="643">
        <v>0</v>
      </c>
      <c r="V1319" s="643">
        <v>0</v>
      </c>
      <c r="W1319" s="643">
        <v>0</v>
      </c>
      <c r="X1319" s="366">
        <v>0</v>
      </c>
      <c r="Y1319" s="643">
        <v>0</v>
      </c>
      <c r="Z1319" s="622" t="s">
        <v>51</v>
      </c>
      <c r="AA1319" s="622" t="s">
        <v>5289</v>
      </c>
      <c r="AB1319" s="622" t="s">
        <v>5289</v>
      </c>
      <c r="AC1319" s="131" t="s">
        <v>5289</v>
      </c>
      <c r="AD1319" s="131" t="s">
        <v>5289</v>
      </c>
      <c r="AE1319" s="131" t="s">
        <v>5289</v>
      </c>
      <c r="AF1319" s="133" t="s">
        <v>5289</v>
      </c>
    </row>
    <row r="1320" spans="1:38" ht="229.5">
      <c r="A1320" s="639">
        <v>10</v>
      </c>
      <c r="B1320" s="121" t="s">
        <v>1729</v>
      </c>
      <c r="C1320" s="121" t="s">
        <v>1722</v>
      </c>
      <c r="D1320" s="627" t="s">
        <v>3901</v>
      </c>
      <c r="E1320" s="624" t="s">
        <v>12448</v>
      </c>
      <c r="F1320" s="138"/>
      <c r="G1320" s="138"/>
      <c r="H1320" s="138"/>
      <c r="I1320" s="138"/>
      <c r="J1320" s="138"/>
      <c r="K1320" s="138"/>
      <c r="L1320" s="622" t="s">
        <v>51</v>
      </c>
      <c r="M1320" s="202"/>
      <c r="N1320" s="189"/>
      <c r="O1320" s="643">
        <v>0</v>
      </c>
      <c r="P1320" s="643">
        <v>0</v>
      </c>
      <c r="Q1320" s="643">
        <v>0</v>
      </c>
      <c r="R1320" s="643">
        <v>0</v>
      </c>
      <c r="S1320" s="643">
        <v>0</v>
      </c>
      <c r="T1320" s="643">
        <v>0</v>
      </c>
      <c r="U1320" s="643">
        <v>0</v>
      </c>
      <c r="V1320" s="643">
        <v>0</v>
      </c>
      <c r="W1320" s="643">
        <v>0</v>
      </c>
      <c r="X1320" s="366">
        <v>0</v>
      </c>
      <c r="Y1320" s="643">
        <v>0</v>
      </c>
      <c r="Z1320" s="622" t="s">
        <v>51</v>
      </c>
      <c r="AA1320" s="622" t="s">
        <v>5289</v>
      </c>
      <c r="AB1320" s="622" t="s">
        <v>5289</v>
      </c>
      <c r="AC1320" s="131" t="s">
        <v>5289</v>
      </c>
      <c r="AD1320" s="131" t="s">
        <v>5289</v>
      </c>
      <c r="AE1320" s="131" t="s">
        <v>5289</v>
      </c>
      <c r="AF1320" s="133" t="s">
        <v>5289</v>
      </c>
    </row>
    <row r="1321" spans="1:38" ht="89.25">
      <c r="A1321" s="639">
        <v>11</v>
      </c>
      <c r="B1321" s="121" t="s">
        <v>1730</v>
      </c>
      <c r="C1321" s="121" t="s">
        <v>1722</v>
      </c>
      <c r="D1321" s="627" t="s">
        <v>3899</v>
      </c>
      <c r="E1321" s="624" t="s">
        <v>40</v>
      </c>
      <c r="F1321" s="138"/>
      <c r="G1321" s="138"/>
      <c r="H1321" s="138"/>
      <c r="I1321" s="138"/>
      <c r="J1321" s="138"/>
      <c r="K1321" s="138"/>
      <c r="L1321" s="622" t="s">
        <v>51</v>
      </c>
      <c r="M1321" s="202"/>
      <c r="N1321" s="189"/>
      <c r="O1321" s="643">
        <v>0</v>
      </c>
      <c r="P1321" s="643">
        <v>0</v>
      </c>
      <c r="Q1321" s="643">
        <v>0</v>
      </c>
      <c r="R1321" s="643">
        <v>0</v>
      </c>
      <c r="S1321" s="643">
        <v>0</v>
      </c>
      <c r="T1321" s="643">
        <v>0</v>
      </c>
      <c r="U1321" s="643">
        <v>0</v>
      </c>
      <c r="V1321" s="643">
        <v>0</v>
      </c>
      <c r="W1321" s="643">
        <v>0</v>
      </c>
      <c r="X1321" s="366">
        <v>0</v>
      </c>
      <c r="Y1321" s="643">
        <v>0</v>
      </c>
      <c r="Z1321" s="622" t="s">
        <v>51</v>
      </c>
      <c r="AA1321" s="622" t="s">
        <v>5289</v>
      </c>
      <c r="AB1321" s="622" t="s">
        <v>5289</v>
      </c>
      <c r="AC1321" s="131" t="s">
        <v>5289</v>
      </c>
      <c r="AD1321" s="131" t="s">
        <v>5289</v>
      </c>
      <c r="AE1321" s="131" t="s">
        <v>5289</v>
      </c>
      <c r="AF1321" s="133" t="s">
        <v>5289</v>
      </c>
    </row>
    <row r="1322" spans="1:38" s="11" customFormat="1" ht="15.75" customHeight="1" thickBot="1">
      <c r="A1322" s="256"/>
      <c r="B1322" s="625">
        <v>11</v>
      </c>
      <c r="C1322" s="625"/>
      <c r="D1322" s="625">
        <v>11</v>
      </c>
      <c r="E1322" s="625">
        <v>11</v>
      </c>
      <c r="F1322" s="625"/>
      <c r="G1322" s="625"/>
      <c r="H1322" s="625">
        <v>0</v>
      </c>
      <c r="I1322" s="625"/>
      <c r="J1322" s="625">
        <v>1</v>
      </c>
      <c r="K1322" s="625">
        <v>2</v>
      </c>
      <c r="L1322" s="625">
        <v>0</v>
      </c>
      <c r="M1322" s="199"/>
      <c r="N1322" s="625">
        <v>0</v>
      </c>
      <c r="O1322" s="625">
        <f t="shared" ref="O1322" si="366">SUM(O1311:O1321)</f>
        <v>0</v>
      </c>
      <c r="P1322" s="625">
        <f t="shared" ref="P1322:Q1322" si="367">SUM(P1311:P1321)</f>
        <v>0</v>
      </c>
      <c r="Q1322" s="625">
        <f t="shared" si="367"/>
        <v>0</v>
      </c>
      <c r="R1322" s="625">
        <f t="shared" ref="R1322" si="368">SUM(R1311:R1321)</f>
        <v>0</v>
      </c>
      <c r="S1322" s="625">
        <f t="shared" ref="S1322" si="369">SUM(S1311:S1321)</f>
        <v>0</v>
      </c>
      <c r="T1322" s="625">
        <f t="shared" ref="T1322:U1322" si="370">SUM(T1311:T1321)</f>
        <v>0</v>
      </c>
      <c r="U1322" s="625">
        <f t="shared" si="370"/>
        <v>0</v>
      </c>
      <c r="V1322" s="625">
        <f t="shared" ref="V1322:W1322" si="371">SUM(V1311:V1321)</f>
        <v>0</v>
      </c>
      <c r="W1322" s="625">
        <f t="shared" si="371"/>
        <v>0</v>
      </c>
      <c r="X1322" s="625">
        <f t="shared" ref="X1322:Y1322" si="372">SUM(X1311:X1321)</f>
        <v>25</v>
      </c>
      <c r="Y1322" s="625">
        <f t="shared" si="372"/>
        <v>0</v>
      </c>
      <c r="Z1322" s="625">
        <v>0</v>
      </c>
      <c r="AA1322" s="625">
        <v>1</v>
      </c>
      <c r="AB1322" s="625">
        <v>1</v>
      </c>
      <c r="AC1322" s="767"/>
      <c r="AD1322" s="767"/>
      <c r="AE1322" s="767"/>
      <c r="AF1322" s="768"/>
      <c r="AG1322" s="111"/>
      <c r="AH1322" s="111"/>
      <c r="AI1322" s="111"/>
      <c r="AJ1322" s="111"/>
      <c r="AK1322" s="111"/>
      <c r="AL1322" s="111"/>
    </row>
    <row r="1323" spans="1:38" ht="15.75" customHeight="1" thickBot="1">
      <c r="A1323" s="660" t="s">
        <v>313</v>
      </c>
      <c r="B1323" s="661"/>
      <c r="C1323" s="661"/>
      <c r="D1323" s="661"/>
      <c r="E1323" s="661"/>
      <c r="F1323" s="661"/>
      <c r="G1323" s="661"/>
      <c r="H1323" s="661"/>
      <c r="I1323" s="661"/>
      <c r="J1323" s="661"/>
      <c r="K1323" s="661"/>
      <c r="L1323" s="661"/>
      <c r="M1323" s="661"/>
      <c r="N1323" s="661"/>
      <c r="O1323" s="661"/>
      <c r="P1323" s="661"/>
      <c r="Q1323" s="661"/>
      <c r="R1323" s="661"/>
      <c r="S1323" s="661"/>
      <c r="T1323" s="661"/>
      <c r="U1323" s="661"/>
      <c r="V1323" s="661"/>
      <c r="W1323" s="661"/>
      <c r="X1323" s="661"/>
      <c r="Y1323" s="661"/>
      <c r="Z1323" s="661"/>
      <c r="AA1323" s="661"/>
      <c r="AB1323" s="661"/>
      <c r="AC1323" s="661"/>
      <c r="AD1323" s="661"/>
      <c r="AE1323" s="661"/>
      <c r="AF1323" s="662"/>
    </row>
    <row r="1324" spans="1:38" ht="211.5" customHeight="1">
      <c r="A1324" s="639">
        <v>1</v>
      </c>
      <c r="B1324" s="121" t="s">
        <v>1737</v>
      </c>
      <c r="C1324" s="3" t="s">
        <v>1747</v>
      </c>
      <c r="D1324" s="122" t="s">
        <v>16120</v>
      </c>
      <c r="E1324" s="123" t="s">
        <v>40</v>
      </c>
      <c r="F1324" s="123" t="s">
        <v>16683</v>
      </c>
      <c r="G1324" s="138"/>
      <c r="H1324" s="138"/>
      <c r="I1324" s="138"/>
      <c r="J1324" s="123" t="s">
        <v>1315</v>
      </c>
      <c r="K1324" s="123" t="s">
        <v>51</v>
      </c>
      <c r="L1324" s="123" t="s">
        <v>40</v>
      </c>
      <c r="M1324" s="122" t="s">
        <v>16121</v>
      </c>
      <c r="N1324" s="123">
        <v>0</v>
      </c>
      <c r="O1324" s="624">
        <v>0</v>
      </c>
      <c r="P1324" s="624">
        <v>0</v>
      </c>
      <c r="Q1324" s="624">
        <v>0</v>
      </c>
      <c r="R1324" s="624">
        <v>0</v>
      </c>
      <c r="S1324" s="624">
        <v>0</v>
      </c>
      <c r="T1324" s="624">
        <v>0</v>
      </c>
      <c r="U1324" s="624">
        <v>0</v>
      </c>
      <c r="V1324" s="624">
        <v>0</v>
      </c>
      <c r="W1324" s="624">
        <v>0</v>
      </c>
      <c r="X1324" s="366">
        <v>0</v>
      </c>
      <c r="Y1324" s="624">
        <v>0</v>
      </c>
      <c r="Z1324" s="622" t="s">
        <v>51</v>
      </c>
      <c r="AA1324" s="122" t="s">
        <v>14748</v>
      </c>
      <c r="AB1324" s="122" t="s">
        <v>14749</v>
      </c>
      <c r="AC1324" s="152"/>
      <c r="AD1324" s="152"/>
      <c r="AE1324" s="152"/>
      <c r="AF1324" s="763"/>
    </row>
    <row r="1325" spans="1:38" ht="192" customHeight="1">
      <c r="A1325" s="639">
        <v>2</v>
      </c>
      <c r="B1325" s="121" t="s">
        <v>1743</v>
      </c>
      <c r="C1325" s="3" t="s">
        <v>1747</v>
      </c>
      <c r="D1325" s="122" t="s">
        <v>16122</v>
      </c>
      <c r="E1325" s="123" t="s">
        <v>40</v>
      </c>
      <c r="F1325" s="138"/>
      <c r="G1325" s="138"/>
      <c r="H1325" s="138"/>
      <c r="I1325" s="138"/>
      <c r="J1325" s="138"/>
      <c r="K1325" s="138"/>
      <c r="L1325" s="123" t="s">
        <v>40</v>
      </c>
      <c r="M1325" s="122" t="s">
        <v>16123</v>
      </c>
      <c r="N1325" s="123">
        <v>0</v>
      </c>
      <c r="O1325" s="624">
        <v>0</v>
      </c>
      <c r="P1325" s="624">
        <v>0</v>
      </c>
      <c r="Q1325" s="624">
        <v>0</v>
      </c>
      <c r="R1325" s="624">
        <v>0</v>
      </c>
      <c r="S1325" s="624">
        <v>0</v>
      </c>
      <c r="T1325" s="624">
        <v>0</v>
      </c>
      <c r="U1325" s="624">
        <v>0</v>
      </c>
      <c r="V1325" s="624">
        <v>0</v>
      </c>
      <c r="W1325" s="624">
        <v>0</v>
      </c>
      <c r="X1325" s="366">
        <v>5</v>
      </c>
      <c r="Y1325" s="624">
        <v>0</v>
      </c>
      <c r="Z1325" s="622" t="s">
        <v>51</v>
      </c>
      <c r="AA1325" s="622" t="s">
        <v>5289</v>
      </c>
      <c r="AB1325" s="622" t="s">
        <v>5289</v>
      </c>
      <c r="AC1325" s="138"/>
      <c r="AD1325" s="138"/>
      <c r="AE1325" s="138"/>
      <c r="AF1325" s="278"/>
    </row>
    <row r="1326" spans="1:38" ht="63.75">
      <c r="A1326" s="639">
        <v>3</v>
      </c>
      <c r="B1326" s="121" t="s">
        <v>1738</v>
      </c>
      <c r="C1326" s="3" t="s">
        <v>1747</v>
      </c>
      <c r="D1326" s="122" t="s">
        <v>131</v>
      </c>
      <c r="E1326" s="123" t="s">
        <v>51</v>
      </c>
      <c r="F1326" s="138"/>
      <c r="G1326" s="138"/>
      <c r="H1326" s="138"/>
      <c r="I1326" s="138"/>
      <c r="J1326" s="138"/>
      <c r="K1326" s="138"/>
      <c r="L1326" s="622" t="s">
        <v>51</v>
      </c>
      <c r="M1326" s="202"/>
      <c r="N1326" s="138"/>
      <c r="O1326" s="624">
        <v>0</v>
      </c>
      <c r="P1326" s="624">
        <v>0</v>
      </c>
      <c r="Q1326" s="624">
        <v>0</v>
      </c>
      <c r="R1326" s="624">
        <v>0</v>
      </c>
      <c r="S1326" s="624">
        <v>0</v>
      </c>
      <c r="T1326" s="624">
        <v>0</v>
      </c>
      <c r="U1326" s="624">
        <v>0</v>
      </c>
      <c r="V1326" s="624">
        <v>0</v>
      </c>
      <c r="W1326" s="624">
        <v>0</v>
      </c>
      <c r="X1326" s="366">
        <v>0</v>
      </c>
      <c r="Y1326" s="624">
        <v>0</v>
      </c>
      <c r="Z1326" s="622" t="s">
        <v>51</v>
      </c>
      <c r="AA1326" s="622" t="s">
        <v>5289</v>
      </c>
      <c r="AB1326" s="622" t="s">
        <v>5289</v>
      </c>
      <c r="AC1326" s="138"/>
      <c r="AD1326" s="138"/>
      <c r="AE1326" s="138"/>
      <c r="AF1326" s="278"/>
    </row>
    <row r="1327" spans="1:38" ht="89.25">
      <c r="A1327" s="639">
        <v>4</v>
      </c>
      <c r="B1327" s="121" t="s">
        <v>16124</v>
      </c>
      <c r="C1327" s="3" t="s">
        <v>1747</v>
      </c>
      <c r="D1327" s="122" t="s">
        <v>16125</v>
      </c>
      <c r="E1327" s="123" t="s">
        <v>40</v>
      </c>
      <c r="F1327" s="138"/>
      <c r="G1327" s="138"/>
      <c r="H1327" s="138"/>
      <c r="I1327" s="138"/>
      <c r="J1327" s="138"/>
      <c r="K1327" s="138"/>
      <c r="L1327" s="622" t="s">
        <v>51</v>
      </c>
      <c r="M1327" s="202"/>
      <c r="N1327" s="138"/>
      <c r="O1327" s="624">
        <v>0</v>
      </c>
      <c r="P1327" s="624">
        <v>0</v>
      </c>
      <c r="Q1327" s="624">
        <v>0</v>
      </c>
      <c r="R1327" s="624">
        <v>0</v>
      </c>
      <c r="S1327" s="624">
        <v>0</v>
      </c>
      <c r="T1327" s="624">
        <v>0</v>
      </c>
      <c r="U1327" s="624">
        <v>0</v>
      </c>
      <c r="V1327" s="624">
        <v>0</v>
      </c>
      <c r="W1327" s="624">
        <v>0</v>
      </c>
      <c r="X1327" s="366">
        <v>0</v>
      </c>
      <c r="Y1327" s="624">
        <v>0</v>
      </c>
      <c r="Z1327" s="622" t="s">
        <v>51</v>
      </c>
      <c r="AA1327" s="622" t="s">
        <v>5289</v>
      </c>
      <c r="AB1327" s="622" t="s">
        <v>5289</v>
      </c>
      <c r="AC1327" s="138"/>
      <c r="AD1327" s="138"/>
      <c r="AE1327" s="138"/>
      <c r="AF1327" s="278"/>
    </row>
    <row r="1328" spans="1:38" ht="178.5">
      <c r="A1328" s="639">
        <v>5</v>
      </c>
      <c r="B1328" s="121" t="s">
        <v>1744</v>
      </c>
      <c r="C1328" s="3" t="s">
        <v>1747</v>
      </c>
      <c r="D1328" s="122" t="s">
        <v>131</v>
      </c>
      <c r="E1328" s="123" t="s">
        <v>51</v>
      </c>
      <c r="F1328" s="138"/>
      <c r="G1328" s="138"/>
      <c r="H1328" s="138"/>
      <c r="I1328" s="138"/>
      <c r="J1328" s="138"/>
      <c r="K1328" s="138"/>
      <c r="L1328" s="123" t="s">
        <v>40</v>
      </c>
      <c r="M1328" s="122" t="s">
        <v>16126</v>
      </c>
      <c r="N1328" s="123">
        <v>0</v>
      </c>
      <c r="O1328" s="624">
        <v>0</v>
      </c>
      <c r="P1328" s="624">
        <v>0</v>
      </c>
      <c r="Q1328" s="624">
        <v>0</v>
      </c>
      <c r="R1328" s="624">
        <v>0</v>
      </c>
      <c r="S1328" s="624">
        <v>0</v>
      </c>
      <c r="T1328" s="624">
        <v>0</v>
      </c>
      <c r="U1328" s="624">
        <v>0</v>
      </c>
      <c r="V1328" s="624">
        <v>0</v>
      </c>
      <c r="W1328" s="624">
        <v>0</v>
      </c>
      <c r="X1328" s="366">
        <v>5</v>
      </c>
      <c r="Y1328" s="624">
        <v>0</v>
      </c>
      <c r="Z1328" s="622" t="s">
        <v>51</v>
      </c>
      <c r="AA1328" s="622" t="s">
        <v>5289</v>
      </c>
      <c r="AB1328" s="622" t="s">
        <v>5289</v>
      </c>
      <c r="AC1328" s="138"/>
      <c r="AD1328" s="138"/>
      <c r="AE1328" s="138"/>
      <c r="AF1328" s="278"/>
    </row>
    <row r="1329" spans="1:38" ht="76.5">
      <c r="A1329" s="639">
        <v>6</v>
      </c>
      <c r="B1329" s="121" t="s">
        <v>1658</v>
      </c>
      <c r="C1329" s="3" t="s">
        <v>1747</v>
      </c>
      <c r="D1329" s="122" t="s">
        <v>16127</v>
      </c>
      <c r="E1329" s="123" t="s">
        <v>40</v>
      </c>
      <c r="F1329" s="138"/>
      <c r="G1329" s="138"/>
      <c r="H1329" s="138"/>
      <c r="I1329" s="138"/>
      <c r="J1329" s="138"/>
      <c r="K1329" s="138"/>
      <c r="L1329" s="622" t="s">
        <v>51</v>
      </c>
      <c r="M1329" s="202"/>
      <c r="N1329" s="138"/>
      <c r="O1329" s="624">
        <v>0</v>
      </c>
      <c r="P1329" s="624">
        <v>0</v>
      </c>
      <c r="Q1329" s="624">
        <v>0</v>
      </c>
      <c r="R1329" s="624">
        <v>0</v>
      </c>
      <c r="S1329" s="624">
        <v>0</v>
      </c>
      <c r="T1329" s="624">
        <v>0</v>
      </c>
      <c r="U1329" s="624">
        <v>0</v>
      </c>
      <c r="V1329" s="624">
        <v>0</v>
      </c>
      <c r="W1329" s="624">
        <v>0</v>
      </c>
      <c r="X1329" s="366">
        <v>1</v>
      </c>
      <c r="Y1329" s="624">
        <v>0</v>
      </c>
      <c r="Z1329" s="622" t="s">
        <v>51</v>
      </c>
      <c r="AA1329" s="622" t="s">
        <v>5289</v>
      </c>
      <c r="AB1329" s="622" t="s">
        <v>5289</v>
      </c>
      <c r="AC1329" s="138"/>
      <c r="AD1329" s="138"/>
      <c r="AE1329" s="138"/>
      <c r="AF1329" s="278"/>
    </row>
    <row r="1330" spans="1:38" ht="63.75" customHeight="1">
      <c r="A1330" s="639">
        <v>7</v>
      </c>
      <c r="B1330" s="121" t="s">
        <v>1740</v>
      </c>
      <c r="C1330" s="3" t="s">
        <v>1747</v>
      </c>
      <c r="D1330" s="270" t="s">
        <v>16128</v>
      </c>
      <c r="E1330" s="123" t="s">
        <v>40</v>
      </c>
      <c r="F1330" s="138"/>
      <c r="G1330" s="138"/>
      <c r="H1330" s="138"/>
      <c r="I1330" s="138"/>
      <c r="J1330" s="138"/>
      <c r="K1330" s="138"/>
      <c r="L1330" s="622" t="s">
        <v>51</v>
      </c>
      <c r="M1330" s="202"/>
      <c r="N1330" s="138"/>
      <c r="O1330" s="624">
        <v>0</v>
      </c>
      <c r="P1330" s="624">
        <v>0</v>
      </c>
      <c r="Q1330" s="624">
        <v>0</v>
      </c>
      <c r="R1330" s="624">
        <v>0</v>
      </c>
      <c r="S1330" s="624">
        <v>0</v>
      </c>
      <c r="T1330" s="624">
        <v>0</v>
      </c>
      <c r="U1330" s="624">
        <v>0</v>
      </c>
      <c r="V1330" s="624">
        <v>0</v>
      </c>
      <c r="W1330" s="624">
        <v>0</v>
      </c>
      <c r="X1330" s="366">
        <v>1</v>
      </c>
      <c r="Y1330" s="624">
        <v>0</v>
      </c>
      <c r="Z1330" s="622" t="s">
        <v>51</v>
      </c>
      <c r="AA1330" s="622" t="s">
        <v>5289</v>
      </c>
      <c r="AB1330" s="622" t="s">
        <v>5289</v>
      </c>
      <c r="AC1330" s="138"/>
      <c r="AD1330" s="138"/>
      <c r="AE1330" s="138"/>
      <c r="AF1330" s="278"/>
    </row>
    <row r="1331" spans="1:38" ht="63.75">
      <c r="A1331" s="639">
        <v>8</v>
      </c>
      <c r="B1331" s="121" t="s">
        <v>1745</v>
      </c>
      <c r="C1331" s="3" t="s">
        <v>1747</v>
      </c>
      <c r="D1331" s="122" t="s">
        <v>131</v>
      </c>
      <c r="E1331" s="123" t="s">
        <v>51</v>
      </c>
      <c r="F1331" s="138"/>
      <c r="G1331" s="138"/>
      <c r="H1331" s="138"/>
      <c r="I1331" s="138"/>
      <c r="J1331" s="138"/>
      <c r="K1331" s="138"/>
      <c r="L1331" s="622" t="s">
        <v>51</v>
      </c>
      <c r="M1331" s="202"/>
      <c r="N1331" s="138"/>
      <c r="O1331" s="624">
        <v>0</v>
      </c>
      <c r="P1331" s="624">
        <v>0</v>
      </c>
      <c r="Q1331" s="624">
        <v>0</v>
      </c>
      <c r="R1331" s="624">
        <v>0</v>
      </c>
      <c r="S1331" s="624">
        <v>0</v>
      </c>
      <c r="T1331" s="624">
        <v>0</v>
      </c>
      <c r="U1331" s="624">
        <v>0</v>
      </c>
      <c r="V1331" s="624">
        <v>0</v>
      </c>
      <c r="W1331" s="624">
        <v>0</v>
      </c>
      <c r="X1331" s="366">
        <v>1</v>
      </c>
      <c r="Y1331" s="624">
        <v>0</v>
      </c>
      <c r="Z1331" s="622" t="s">
        <v>51</v>
      </c>
      <c r="AA1331" s="622" t="s">
        <v>5289</v>
      </c>
      <c r="AB1331" s="622" t="s">
        <v>5289</v>
      </c>
      <c r="AC1331" s="138"/>
      <c r="AD1331" s="138"/>
      <c r="AE1331" s="138"/>
      <c r="AF1331" s="278"/>
    </row>
    <row r="1332" spans="1:38" ht="89.25">
      <c r="A1332" s="639">
        <v>9</v>
      </c>
      <c r="B1332" s="121" t="s">
        <v>1746</v>
      </c>
      <c r="C1332" s="3" t="s">
        <v>1747</v>
      </c>
      <c r="D1332" s="122" t="s">
        <v>16129</v>
      </c>
      <c r="E1332" s="123" t="s">
        <v>40</v>
      </c>
      <c r="F1332" s="138"/>
      <c r="G1332" s="138"/>
      <c r="H1332" s="138"/>
      <c r="I1332" s="138"/>
      <c r="J1332" s="138"/>
      <c r="K1332" s="138"/>
      <c r="L1332" s="123" t="s">
        <v>40</v>
      </c>
      <c r="M1332" s="122" t="s">
        <v>16130</v>
      </c>
      <c r="N1332" s="123">
        <v>0</v>
      </c>
      <c r="O1332" s="624">
        <v>0</v>
      </c>
      <c r="P1332" s="624">
        <v>0</v>
      </c>
      <c r="Q1332" s="624">
        <v>0</v>
      </c>
      <c r="R1332" s="624">
        <v>0</v>
      </c>
      <c r="S1332" s="624">
        <v>0</v>
      </c>
      <c r="T1332" s="624">
        <v>0</v>
      </c>
      <c r="U1332" s="624">
        <v>0</v>
      </c>
      <c r="V1332" s="624">
        <v>0</v>
      </c>
      <c r="W1332" s="624">
        <v>0</v>
      </c>
      <c r="X1332" s="366">
        <v>22</v>
      </c>
      <c r="Y1332" s="624">
        <v>0</v>
      </c>
      <c r="Z1332" s="622" t="s">
        <v>51</v>
      </c>
      <c r="AA1332" s="622" t="s">
        <v>5289</v>
      </c>
      <c r="AB1332" s="622" t="s">
        <v>5289</v>
      </c>
      <c r="AC1332" s="138"/>
      <c r="AD1332" s="138"/>
      <c r="AE1332" s="138"/>
      <c r="AF1332" s="278"/>
    </row>
    <row r="1333" spans="1:38" ht="63.75">
      <c r="A1333" s="639">
        <v>10</v>
      </c>
      <c r="B1333" s="121" t="s">
        <v>1741</v>
      </c>
      <c r="C1333" s="3" t="s">
        <v>1747</v>
      </c>
      <c r="D1333" s="122" t="s">
        <v>16129</v>
      </c>
      <c r="E1333" s="123" t="s">
        <v>40</v>
      </c>
      <c r="F1333" s="138"/>
      <c r="G1333" s="138"/>
      <c r="H1333" s="138"/>
      <c r="I1333" s="138"/>
      <c r="J1333" s="138"/>
      <c r="K1333" s="138"/>
      <c r="L1333" s="622" t="s">
        <v>51</v>
      </c>
      <c r="M1333" s="202"/>
      <c r="N1333" s="138"/>
      <c r="O1333" s="624">
        <v>0</v>
      </c>
      <c r="P1333" s="624">
        <v>0</v>
      </c>
      <c r="Q1333" s="624">
        <v>0</v>
      </c>
      <c r="R1333" s="624">
        <v>0</v>
      </c>
      <c r="S1333" s="624">
        <v>0</v>
      </c>
      <c r="T1333" s="624">
        <v>0</v>
      </c>
      <c r="U1333" s="624">
        <v>0</v>
      </c>
      <c r="V1333" s="624">
        <v>0</v>
      </c>
      <c r="W1333" s="624">
        <v>0</v>
      </c>
      <c r="X1333" s="366">
        <v>10</v>
      </c>
      <c r="Y1333" s="624">
        <v>0</v>
      </c>
      <c r="Z1333" s="622" t="s">
        <v>51</v>
      </c>
      <c r="AA1333" s="622" t="s">
        <v>5289</v>
      </c>
      <c r="AB1333" s="622" t="s">
        <v>5289</v>
      </c>
      <c r="AC1333" s="138"/>
      <c r="AD1333" s="138"/>
      <c r="AE1333" s="138"/>
      <c r="AF1333" s="278"/>
    </row>
    <row r="1334" spans="1:38" ht="63.75">
      <c r="A1334" s="639">
        <v>11</v>
      </c>
      <c r="B1334" s="627" t="s">
        <v>1742</v>
      </c>
      <c r="C1334" s="29" t="s">
        <v>1747</v>
      </c>
      <c r="D1334" s="626" t="s">
        <v>12449</v>
      </c>
      <c r="E1334" s="123" t="s">
        <v>40</v>
      </c>
      <c r="F1334" s="138"/>
      <c r="G1334" s="138"/>
      <c r="H1334" s="138"/>
      <c r="I1334" s="138"/>
      <c r="J1334" s="138"/>
      <c r="K1334" s="138"/>
      <c r="L1334" s="622" t="s">
        <v>51</v>
      </c>
      <c r="M1334" s="202"/>
      <c r="N1334" s="138"/>
      <c r="O1334" s="624">
        <v>0</v>
      </c>
      <c r="P1334" s="624">
        <v>0</v>
      </c>
      <c r="Q1334" s="624">
        <v>0</v>
      </c>
      <c r="R1334" s="624">
        <v>0</v>
      </c>
      <c r="S1334" s="624">
        <v>0</v>
      </c>
      <c r="T1334" s="624">
        <v>0</v>
      </c>
      <c r="U1334" s="624">
        <v>0</v>
      </c>
      <c r="V1334" s="624">
        <v>0</v>
      </c>
      <c r="W1334" s="624">
        <v>0</v>
      </c>
      <c r="X1334" s="366">
        <v>0</v>
      </c>
      <c r="Y1334" s="624">
        <v>0</v>
      </c>
      <c r="Z1334" s="622" t="s">
        <v>51</v>
      </c>
      <c r="AA1334" s="622" t="s">
        <v>5289</v>
      </c>
      <c r="AB1334" s="622" t="s">
        <v>5289</v>
      </c>
      <c r="AC1334" s="138"/>
      <c r="AD1334" s="138"/>
      <c r="AE1334" s="138"/>
      <c r="AF1334" s="278"/>
    </row>
    <row r="1335" spans="1:38" ht="82.5" customHeight="1">
      <c r="A1335" s="639">
        <v>12</v>
      </c>
      <c r="B1335" s="627" t="s">
        <v>132</v>
      </c>
      <c r="C1335" s="29" t="s">
        <v>1747</v>
      </c>
      <c r="D1335" s="626" t="s">
        <v>12450</v>
      </c>
      <c r="E1335" s="123" t="s">
        <v>40</v>
      </c>
      <c r="F1335" s="138"/>
      <c r="G1335" s="138"/>
      <c r="H1335" s="138"/>
      <c r="I1335" s="138"/>
      <c r="J1335" s="138"/>
      <c r="K1335" s="138"/>
      <c r="L1335" s="622" t="s">
        <v>51</v>
      </c>
      <c r="M1335" s="202"/>
      <c r="N1335" s="138"/>
      <c r="O1335" s="624">
        <v>0</v>
      </c>
      <c r="P1335" s="624">
        <v>0</v>
      </c>
      <c r="Q1335" s="624">
        <v>0</v>
      </c>
      <c r="R1335" s="624">
        <v>0</v>
      </c>
      <c r="S1335" s="624">
        <v>0</v>
      </c>
      <c r="T1335" s="624">
        <v>0</v>
      </c>
      <c r="U1335" s="624">
        <v>0</v>
      </c>
      <c r="V1335" s="624">
        <v>0</v>
      </c>
      <c r="W1335" s="624">
        <v>0</v>
      </c>
      <c r="X1335" s="366">
        <v>0</v>
      </c>
      <c r="Y1335" s="624">
        <v>0</v>
      </c>
      <c r="Z1335" s="622" t="s">
        <v>51</v>
      </c>
      <c r="AA1335" s="622" t="s">
        <v>5289</v>
      </c>
      <c r="AB1335" s="622" t="s">
        <v>5289</v>
      </c>
      <c r="AC1335" s="138"/>
      <c r="AD1335" s="138"/>
      <c r="AE1335" s="138"/>
      <c r="AF1335" s="278"/>
    </row>
    <row r="1336" spans="1:38" ht="63.75">
      <c r="A1336" s="639">
        <v>13</v>
      </c>
      <c r="B1336" s="3" t="s">
        <v>12451</v>
      </c>
      <c r="C1336" s="3" t="s">
        <v>1747</v>
      </c>
      <c r="D1336" s="122" t="s">
        <v>16131</v>
      </c>
      <c r="E1336" s="123" t="s">
        <v>40</v>
      </c>
      <c r="F1336" s="138"/>
      <c r="G1336" s="138"/>
      <c r="H1336" s="138"/>
      <c r="I1336" s="138"/>
      <c r="J1336" s="138"/>
      <c r="K1336" s="138"/>
      <c r="L1336" s="622" t="s">
        <v>51</v>
      </c>
      <c r="M1336" s="202"/>
      <c r="N1336" s="138"/>
      <c r="O1336" s="624">
        <v>0</v>
      </c>
      <c r="P1336" s="624">
        <v>0</v>
      </c>
      <c r="Q1336" s="624">
        <v>0</v>
      </c>
      <c r="R1336" s="624">
        <v>0</v>
      </c>
      <c r="S1336" s="624">
        <v>0</v>
      </c>
      <c r="T1336" s="624">
        <v>0</v>
      </c>
      <c r="U1336" s="624">
        <v>0</v>
      </c>
      <c r="V1336" s="624">
        <v>0</v>
      </c>
      <c r="W1336" s="624">
        <v>0</v>
      </c>
      <c r="X1336" s="366">
        <v>0</v>
      </c>
      <c r="Y1336" s="624">
        <v>0</v>
      </c>
      <c r="Z1336" s="622" t="s">
        <v>51</v>
      </c>
      <c r="AA1336" s="622" t="s">
        <v>5289</v>
      </c>
      <c r="AB1336" s="622" t="s">
        <v>5289</v>
      </c>
      <c r="AC1336" s="138"/>
      <c r="AD1336" s="138"/>
      <c r="AE1336" s="138"/>
      <c r="AF1336" s="278"/>
    </row>
    <row r="1337" spans="1:38" s="11" customFormat="1" ht="15.75" customHeight="1" thickBot="1">
      <c r="A1337" s="256"/>
      <c r="B1337" s="625">
        <v>13</v>
      </c>
      <c r="C1337" s="625"/>
      <c r="D1337" s="625">
        <v>10</v>
      </c>
      <c r="E1337" s="625">
        <v>10</v>
      </c>
      <c r="F1337" s="625"/>
      <c r="G1337" s="625"/>
      <c r="H1337" s="625">
        <v>0</v>
      </c>
      <c r="I1337" s="625"/>
      <c r="J1337" s="625">
        <v>0</v>
      </c>
      <c r="K1337" s="625"/>
      <c r="L1337" s="625">
        <v>4</v>
      </c>
      <c r="M1337" s="199"/>
      <c r="N1337" s="625">
        <f t="shared" ref="N1337:O1337" si="373">SUM(N1324:N1336)</f>
        <v>0</v>
      </c>
      <c r="O1337" s="625">
        <f t="shared" si="373"/>
        <v>0</v>
      </c>
      <c r="P1337" s="625">
        <f t="shared" ref="P1337:Q1337" si="374">SUM(P1324:P1336)</f>
        <v>0</v>
      </c>
      <c r="Q1337" s="625">
        <f t="shared" si="374"/>
        <v>0</v>
      </c>
      <c r="R1337" s="625">
        <f t="shared" ref="R1337" si="375">SUM(R1324:R1336)</f>
        <v>0</v>
      </c>
      <c r="S1337" s="625">
        <f t="shared" ref="S1337" si="376">SUM(S1324:S1336)</f>
        <v>0</v>
      </c>
      <c r="T1337" s="625">
        <f t="shared" ref="T1337:U1337" si="377">SUM(T1324:T1336)</f>
        <v>0</v>
      </c>
      <c r="U1337" s="625">
        <f t="shared" si="377"/>
        <v>0</v>
      </c>
      <c r="V1337" s="625">
        <f t="shared" ref="V1337:W1337" si="378">SUM(V1324:V1336)</f>
        <v>0</v>
      </c>
      <c r="W1337" s="625">
        <f t="shared" si="378"/>
        <v>0</v>
      </c>
      <c r="X1337" s="625">
        <f t="shared" ref="X1337:Y1337" si="379">SUM(X1324:X1336)</f>
        <v>45</v>
      </c>
      <c r="Y1337" s="625">
        <f t="shared" si="379"/>
        <v>0</v>
      </c>
      <c r="Z1337" s="625">
        <v>0</v>
      </c>
      <c r="AA1337" s="625">
        <v>1</v>
      </c>
      <c r="AB1337" s="625">
        <v>1</v>
      </c>
      <c r="AC1337" s="767"/>
      <c r="AD1337" s="767"/>
      <c r="AE1337" s="767"/>
      <c r="AF1337" s="768"/>
      <c r="AG1337" s="111"/>
      <c r="AH1337" s="111"/>
      <c r="AI1337" s="111"/>
      <c r="AJ1337" s="111"/>
      <c r="AK1337" s="111"/>
      <c r="AL1337" s="111"/>
    </row>
    <row r="1338" spans="1:38" ht="15.75" customHeight="1" thickBot="1">
      <c r="A1338" s="660" t="s">
        <v>314</v>
      </c>
      <c r="B1338" s="661"/>
      <c r="C1338" s="661"/>
      <c r="D1338" s="661"/>
      <c r="E1338" s="661"/>
      <c r="F1338" s="661"/>
      <c r="G1338" s="661"/>
      <c r="H1338" s="661"/>
      <c r="I1338" s="661"/>
      <c r="J1338" s="661"/>
      <c r="K1338" s="661"/>
      <c r="L1338" s="661"/>
      <c r="M1338" s="661"/>
      <c r="N1338" s="661"/>
      <c r="O1338" s="661"/>
      <c r="P1338" s="661"/>
      <c r="Q1338" s="661"/>
      <c r="R1338" s="661"/>
      <c r="S1338" s="661"/>
      <c r="T1338" s="661"/>
      <c r="U1338" s="661"/>
      <c r="V1338" s="661"/>
      <c r="W1338" s="661"/>
      <c r="X1338" s="661"/>
      <c r="Y1338" s="661"/>
      <c r="Z1338" s="661"/>
      <c r="AA1338" s="661"/>
      <c r="AB1338" s="661"/>
      <c r="AC1338" s="661"/>
      <c r="AD1338" s="661"/>
      <c r="AE1338" s="661"/>
      <c r="AF1338" s="662"/>
    </row>
    <row r="1339" spans="1:38" ht="102">
      <c r="A1339" s="639">
        <v>1</v>
      </c>
      <c r="B1339" s="121" t="s">
        <v>1748</v>
      </c>
      <c r="C1339" s="121" t="s">
        <v>1749</v>
      </c>
      <c r="D1339" s="121" t="s">
        <v>16132</v>
      </c>
      <c r="E1339" s="622" t="s">
        <v>40</v>
      </c>
      <c r="F1339" s="624" t="s">
        <v>16683</v>
      </c>
      <c r="G1339" s="138"/>
      <c r="H1339" s="138"/>
      <c r="I1339" s="138"/>
      <c r="J1339" s="121" t="s">
        <v>5741</v>
      </c>
      <c r="K1339" s="121" t="s">
        <v>1750</v>
      </c>
      <c r="L1339" s="622" t="s">
        <v>40</v>
      </c>
      <c r="M1339" s="121" t="s">
        <v>13115</v>
      </c>
      <c r="N1339" s="643">
        <v>0</v>
      </c>
      <c r="O1339" s="643">
        <v>0</v>
      </c>
      <c r="P1339" s="643">
        <v>0</v>
      </c>
      <c r="Q1339" s="643">
        <v>0</v>
      </c>
      <c r="R1339" s="643">
        <v>0</v>
      </c>
      <c r="S1339" s="643">
        <v>0</v>
      </c>
      <c r="T1339" s="643">
        <v>0</v>
      </c>
      <c r="U1339" s="643">
        <v>0</v>
      </c>
      <c r="V1339" s="643">
        <v>0</v>
      </c>
      <c r="W1339" s="643">
        <v>0</v>
      </c>
      <c r="X1339" s="366">
        <v>2</v>
      </c>
      <c r="Y1339" s="643">
        <v>0</v>
      </c>
      <c r="Z1339" s="622" t="s">
        <v>40</v>
      </c>
      <c r="AA1339" s="627" t="s">
        <v>1764</v>
      </c>
      <c r="AB1339" s="121" t="s">
        <v>1765</v>
      </c>
      <c r="AC1339" s="84" t="s">
        <v>1760</v>
      </c>
      <c r="AD1339" s="84" t="s">
        <v>1761</v>
      </c>
      <c r="AE1339" s="84">
        <v>83955122467</v>
      </c>
      <c r="AF1339" s="142" t="s">
        <v>1762</v>
      </c>
    </row>
    <row r="1340" spans="1:38" ht="89.25">
      <c r="A1340" s="639">
        <v>2</v>
      </c>
      <c r="B1340" s="121" t="s">
        <v>1751</v>
      </c>
      <c r="C1340" s="121" t="s">
        <v>1749</v>
      </c>
      <c r="D1340" s="121" t="s">
        <v>1752</v>
      </c>
      <c r="E1340" s="622" t="s">
        <v>40</v>
      </c>
      <c r="F1340" s="138"/>
      <c r="G1340" s="138"/>
      <c r="H1340" s="138"/>
      <c r="I1340" s="138"/>
      <c r="J1340" s="622" t="s">
        <v>5740</v>
      </c>
      <c r="K1340" s="121" t="s">
        <v>1753</v>
      </c>
      <c r="L1340" s="622" t="s">
        <v>51</v>
      </c>
      <c r="M1340" s="202"/>
      <c r="N1340" s="189"/>
      <c r="O1340" s="643">
        <v>0</v>
      </c>
      <c r="P1340" s="643">
        <v>0</v>
      </c>
      <c r="Q1340" s="643">
        <v>0</v>
      </c>
      <c r="R1340" s="643">
        <v>0</v>
      </c>
      <c r="S1340" s="643">
        <v>0</v>
      </c>
      <c r="T1340" s="643">
        <v>0</v>
      </c>
      <c r="U1340" s="643">
        <v>0</v>
      </c>
      <c r="V1340" s="643">
        <v>0</v>
      </c>
      <c r="W1340" s="643">
        <v>0</v>
      </c>
      <c r="X1340" s="366">
        <v>1</v>
      </c>
      <c r="Y1340" s="643">
        <v>0</v>
      </c>
      <c r="Z1340" s="622" t="s">
        <v>40</v>
      </c>
      <c r="AA1340" s="622" t="s">
        <v>5289</v>
      </c>
      <c r="AB1340" s="622" t="s">
        <v>5289</v>
      </c>
      <c r="AC1340" s="131" t="s">
        <v>5289</v>
      </c>
      <c r="AD1340" s="131" t="s">
        <v>5289</v>
      </c>
      <c r="AE1340" s="131" t="s">
        <v>5289</v>
      </c>
      <c r="AF1340" s="133" t="s">
        <v>5289</v>
      </c>
    </row>
    <row r="1341" spans="1:38" ht="89.25">
      <c r="A1341" s="639">
        <v>3</v>
      </c>
      <c r="B1341" s="121" t="s">
        <v>16133</v>
      </c>
      <c r="C1341" s="121" t="s">
        <v>1749</v>
      </c>
      <c r="D1341" s="121" t="s">
        <v>1754</v>
      </c>
      <c r="E1341" s="622" t="s">
        <v>40</v>
      </c>
      <c r="F1341" s="138"/>
      <c r="G1341" s="138"/>
      <c r="H1341" s="138"/>
      <c r="I1341" s="138"/>
      <c r="J1341" s="622" t="s">
        <v>5740</v>
      </c>
      <c r="K1341" s="121" t="s">
        <v>1753</v>
      </c>
      <c r="L1341" s="622" t="s">
        <v>51</v>
      </c>
      <c r="M1341" s="202"/>
      <c r="N1341" s="189"/>
      <c r="O1341" s="643">
        <v>0</v>
      </c>
      <c r="P1341" s="643">
        <v>0</v>
      </c>
      <c r="Q1341" s="643">
        <v>0</v>
      </c>
      <c r="R1341" s="643">
        <v>0</v>
      </c>
      <c r="S1341" s="643">
        <v>0</v>
      </c>
      <c r="T1341" s="643">
        <v>0</v>
      </c>
      <c r="U1341" s="643">
        <v>0</v>
      </c>
      <c r="V1341" s="643">
        <v>0</v>
      </c>
      <c r="W1341" s="643">
        <v>0</v>
      </c>
      <c r="X1341" s="366">
        <v>14</v>
      </c>
      <c r="Y1341" s="643">
        <v>0</v>
      </c>
      <c r="Z1341" s="622" t="s">
        <v>40</v>
      </c>
      <c r="AA1341" s="622" t="s">
        <v>5289</v>
      </c>
      <c r="AB1341" s="622" t="s">
        <v>5289</v>
      </c>
      <c r="AC1341" s="131" t="s">
        <v>5289</v>
      </c>
      <c r="AD1341" s="131" t="s">
        <v>5289</v>
      </c>
      <c r="AE1341" s="131" t="s">
        <v>5289</v>
      </c>
      <c r="AF1341" s="133" t="s">
        <v>5289</v>
      </c>
    </row>
    <row r="1342" spans="1:38" ht="89.25">
      <c r="A1342" s="639">
        <v>4</v>
      </c>
      <c r="B1342" s="121" t="s">
        <v>16134</v>
      </c>
      <c r="C1342" s="121" t="s">
        <v>1749</v>
      </c>
      <c r="D1342" s="121" t="s">
        <v>1763</v>
      </c>
      <c r="E1342" s="622" t="s">
        <v>40</v>
      </c>
      <c r="F1342" s="138"/>
      <c r="G1342" s="138"/>
      <c r="H1342" s="138"/>
      <c r="I1342" s="138"/>
      <c r="J1342" s="622" t="s">
        <v>5740</v>
      </c>
      <c r="K1342" s="121" t="s">
        <v>1755</v>
      </c>
      <c r="L1342" s="622" t="s">
        <v>51</v>
      </c>
      <c r="M1342" s="202"/>
      <c r="N1342" s="189"/>
      <c r="O1342" s="643">
        <v>0</v>
      </c>
      <c r="P1342" s="643">
        <v>0</v>
      </c>
      <c r="Q1342" s="643">
        <v>0</v>
      </c>
      <c r="R1342" s="643">
        <v>0</v>
      </c>
      <c r="S1342" s="643">
        <v>0</v>
      </c>
      <c r="T1342" s="643">
        <v>0</v>
      </c>
      <c r="U1342" s="643">
        <v>0</v>
      </c>
      <c r="V1342" s="643">
        <v>0</v>
      </c>
      <c r="W1342" s="643">
        <v>0</v>
      </c>
      <c r="X1342" s="366">
        <v>0</v>
      </c>
      <c r="Y1342" s="643">
        <v>0</v>
      </c>
      <c r="Z1342" s="622" t="s">
        <v>40</v>
      </c>
      <c r="AA1342" s="622" t="s">
        <v>5289</v>
      </c>
      <c r="AB1342" s="622" t="s">
        <v>5289</v>
      </c>
      <c r="AC1342" s="131" t="s">
        <v>5289</v>
      </c>
      <c r="AD1342" s="131" t="s">
        <v>5289</v>
      </c>
      <c r="AE1342" s="131" t="s">
        <v>5289</v>
      </c>
      <c r="AF1342" s="133" t="s">
        <v>5289</v>
      </c>
    </row>
    <row r="1343" spans="1:38" ht="140.25">
      <c r="A1343" s="639">
        <v>5</v>
      </c>
      <c r="B1343" s="121" t="s">
        <v>16135</v>
      </c>
      <c r="C1343" s="121" t="s">
        <v>1749</v>
      </c>
      <c r="D1343" s="121" t="s">
        <v>16136</v>
      </c>
      <c r="E1343" s="622" t="s">
        <v>40</v>
      </c>
      <c r="F1343" s="138"/>
      <c r="G1343" s="138"/>
      <c r="H1343" s="138"/>
      <c r="I1343" s="138"/>
      <c r="J1343" s="622" t="s">
        <v>5740</v>
      </c>
      <c r="K1343" s="121" t="s">
        <v>1753</v>
      </c>
      <c r="L1343" s="622" t="s">
        <v>51</v>
      </c>
      <c r="M1343" s="202"/>
      <c r="N1343" s="189"/>
      <c r="O1343" s="643">
        <v>0</v>
      </c>
      <c r="P1343" s="643">
        <v>0</v>
      </c>
      <c r="Q1343" s="643">
        <v>0</v>
      </c>
      <c r="R1343" s="643">
        <v>0</v>
      </c>
      <c r="S1343" s="643">
        <v>0</v>
      </c>
      <c r="T1343" s="643">
        <v>0</v>
      </c>
      <c r="U1343" s="643">
        <v>0</v>
      </c>
      <c r="V1343" s="643">
        <v>0</v>
      </c>
      <c r="W1343" s="643">
        <v>0</v>
      </c>
      <c r="X1343" s="366">
        <v>2</v>
      </c>
      <c r="Y1343" s="643">
        <v>0</v>
      </c>
      <c r="Z1343" s="622" t="s">
        <v>40</v>
      </c>
      <c r="AA1343" s="622" t="s">
        <v>5289</v>
      </c>
      <c r="AB1343" s="622" t="s">
        <v>5289</v>
      </c>
      <c r="AC1343" s="131" t="s">
        <v>5289</v>
      </c>
      <c r="AD1343" s="131" t="s">
        <v>5289</v>
      </c>
      <c r="AE1343" s="131" t="s">
        <v>5289</v>
      </c>
      <c r="AF1343" s="133" t="s">
        <v>5289</v>
      </c>
    </row>
    <row r="1344" spans="1:38" ht="89.25">
      <c r="A1344" s="639">
        <v>6</v>
      </c>
      <c r="B1344" s="121" t="s">
        <v>3926</v>
      </c>
      <c r="C1344" s="121" t="s">
        <v>1749</v>
      </c>
      <c r="D1344" s="121" t="s">
        <v>16137</v>
      </c>
      <c r="E1344" s="622" t="s">
        <v>40</v>
      </c>
      <c r="F1344" s="138"/>
      <c r="G1344" s="138"/>
      <c r="H1344" s="138"/>
      <c r="I1344" s="138"/>
      <c r="J1344" s="622" t="s">
        <v>5740</v>
      </c>
      <c r="K1344" s="121" t="s">
        <v>1753</v>
      </c>
      <c r="L1344" s="622" t="s">
        <v>51</v>
      </c>
      <c r="M1344" s="202"/>
      <c r="N1344" s="189"/>
      <c r="O1344" s="643">
        <v>0</v>
      </c>
      <c r="P1344" s="643">
        <v>0</v>
      </c>
      <c r="Q1344" s="643">
        <v>0</v>
      </c>
      <c r="R1344" s="643">
        <v>0</v>
      </c>
      <c r="S1344" s="643">
        <v>0</v>
      </c>
      <c r="T1344" s="643">
        <v>0</v>
      </c>
      <c r="U1344" s="643">
        <v>0</v>
      </c>
      <c r="V1344" s="643">
        <v>0</v>
      </c>
      <c r="W1344" s="643">
        <v>0</v>
      </c>
      <c r="X1344" s="366">
        <v>0</v>
      </c>
      <c r="Y1344" s="643">
        <v>0</v>
      </c>
      <c r="Z1344" s="622" t="s">
        <v>40</v>
      </c>
      <c r="AA1344" s="622" t="s">
        <v>5289</v>
      </c>
      <c r="AB1344" s="622" t="s">
        <v>5289</v>
      </c>
      <c r="AC1344" s="131" t="s">
        <v>5289</v>
      </c>
      <c r="AD1344" s="131" t="s">
        <v>5289</v>
      </c>
      <c r="AE1344" s="131" t="s">
        <v>5289</v>
      </c>
      <c r="AF1344" s="133" t="s">
        <v>5289</v>
      </c>
    </row>
    <row r="1345" spans="1:38" ht="114.75">
      <c r="A1345" s="639">
        <v>7</v>
      </c>
      <c r="B1345" s="121" t="s">
        <v>16138</v>
      </c>
      <c r="C1345" s="121" t="s">
        <v>1749</v>
      </c>
      <c r="D1345" s="121" t="s">
        <v>1756</v>
      </c>
      <c r="E1345" s="622" t="s">
        <v>40</v>
      </c>
      <c r="F1345" s="138"/>
      <c r="G1345" s="138"/>
      <c r="H1345" s="138"/>
      <c r="I1345" s="138"/>
      <c r="J1345" s="622" t="s">
        <v>5740</v>
      </c>
      <c r="K1345" s="121" t="s">
        <v>1753</v>
      </c>
      <c r="L1345" s="622" t="s">
        <v>40</v>
      </c>
      <c r="M1345" s="202"/>
      <c r="N1345" s="189"/>
      <c r="O1345" s="643">
        <v>0</v>
      </c>
      <c r="P1345" s="643">
        <v>0</v>
      </c>
      <c r="Q1345" s="643">
        <v>0</v>
      </c>
      <c r="R1345" s="643">
        <v>0</v>
      </c>
      <c r="S1345" s="643">
        <v>0</v>
      </c>
      <c r="T1345" s="643">
        <v>0</v>
      </c>
      <c r="U1345" s="643">
        <v>0</v>
      </c>
      <c r="V1345" s="643">
        <v>0</v>
      </c>
      <c r="W1345" s="643">
        <v>0</v>
      </c>
      <c r="X1345" s="366">
        <v>0</v>
      </c>
      <c r="Y1345" s="643">
        <v>0</v>
      </c>
      <c r="Z1345" s="622" t="s">
        <v>40</v>
      </c>
      <c r="AA1345" s="622" t="s">
        <v>5289</v>
      </c>
      <c r="AB1345" s="622" t="s">
        <v>5289</v>
      </c>
      <c r="AC1345" s="131" t="s">
        <v>5289</v>
      </c>
      <c r="AD1345" s="131" t="s">
        <v>5289</v>
      </c>
      <c r="AE1345" s="131" t="s">
        <v>5289</v>
      </c>
      <c r="AF1345" s="133" t="s">
        <v>5289</v>
      </c>
    </row>
    <row r="1346" spans="1:38" ht="89.25">
      <c r="A1346" s="639">
        <v>8</v>
      </c>
      <c r="B1346" s="121" t="s">
        <v>1757</v>
      </c>
      <c r="C1346" s="121" t="s">
        <v>1749</v>
      </c>
      <c r="D1346" s="121" t="s">
        <v>1758</v>
      </c>
      <c r="E1346" s="622" t="s">
        <v>40</v>
      </c>
      <c r="F1346" s="138"/>
      <c r="G1346" s="138"/>
      <c r="H1346" s="138"/>
      <c r="I1346" s="138"/>
      <c r="J1346" s="622" t="s">
        <v>5740</v>
      </c>
      <c r="K1346" s="121" t="s">
        <v>1759</v>
      </c>
      <c r="L1346" s="622" t="s">
        <v>40</v>
      </c>
      <c r="M1346" s="121" t="s">
        <v>13116</v>
      </c>
      <c r="N1346" s="643">
        <v>0</v>
      </c>
      <c r="O1346" s="643">
        <v>0</v>
      </c>
      <c r="P1346" s="643">
        <v>0</v>
      </c>
      <c r="Q1346" s="643">
        <v>0</v>
      </c>
      <c r="R1346" s="643">
        <v>0</v>
      </c>
      <c r="S1346" s="643">
        <v>0</v>
      </c>
      <c r="T1346" s="643">
        <v>0</v>
      </c>
      <c r="U1346" s="643">
        <v>0</v>
      </c>
      <c r="V1346" s="643">
        <v>0</v>
      </c>
      <c r="W1346" s="643">
        <v>0</v>
      </c>
      <c r="X1346" s="366">
        <v>0</v>
      </c>
      <c r="Y1346" s="643">
        <v>0</v>
      </c>
      <c r="Z1346" s="622" t="s">
        <v>40</v>
      </c>
      <c r="AA1346" s="622" t="s">
        <v>5289</v>
      </c>
      <c r="AB1346" s="622" t="s">
        <v>5289</v>
      </c>
      <c r="AC1346" s="131" t="s">
        <v>5289</v>
      </c>
      <c r="AD1346" s="131" t="s">
        <v>5289</v>
      </c>
      <c r="AE1346" s="131" t="s">
        <v>5289</v>
      </c>
      <c r="AF1346" s="133" t="s">
        <v>5289</v>
      </c>
    </row>
    <row r="1347" spans="1:38" ht="89.25">
      <c r="A1347" s="639">
        <v>9</v>
      </c>
      <c r="B1347" s="121" t="s">
        <v>1636</v>
      </c>
      <c r="C1347" s="121" t="s">
        <v>1749</v>
      </c>
      <c r="D1347" s="121" t="s">
        <v>3902</v>
      </c>
      <c r="E1347" s="622" t="s">
        <v>40</v>
      </c>
      <c r="F1347" s="138"/>
      <c r="G1347" s="138"/>
      <c r="H1347" s="138"/>
      <c r="I1347" s="138"/>
      <c r="J1347" s="622" t="s">
        <v>5740</v>
      </c>
      <c r="K1347" s="121" t="s">
        <v>1750</v>
      </c>
      <c r="L1347" s="622" t="s">
        <v>42</v>
      </c>
      <c r="M1347" s="202"/>
      <c r="N1347" s="189"/>
      <c r="O1347" s="643">
        <v>0</v>
      </c>
      <c r="P1347" s="643">
        <v>0</v>
      </c>
      <c r="Q1347" s="643">
        <v>0</v>
      </c>
      <c r="R1347" s="643">
        <v>0</v>
      </c>
      <c r="S1347" s="643">
        <v>0</v>
      </c>
      <c r="T1347" s="643">
        <v>0</v>
      </c>
      <c r="U1347" s="643">
        <v>0</v>
      </c>
      <c r="V1347" s="643">
        <v>0</v>
      </c>
      <c r="W1347" s="643">
        <v>0</v>
      </c>
      <c r="X1347" s="366">
        <v>0</v>
      </c>
      <c r="Y1347" s="643">
        <v>0</v>
      </c>
      <c r="Z1347" s="622" t="s">
        <v>40</v>
      </c>
      <c r="AA1347" s="622" t="s">
        <v>5289</v>
      </c>
      <c r="AB1347" s="622" t="s">
        <v>5289</v>
      </c>
      <c r="AC1347" s="131" t="s">
        <v>5289</v>
      </c>
      <c r="AD1347" s="131" t="s">
        <v>5289</v>
      </c>
      <c r="AE1347" s="131" t="s">
        <v>5289</v>
      </c>
      <c r="AF1347" s="133" t="s">
        <v>5289</v>
      </c>
    </row>
    <row r="1348" spans="1:38" ht="114.75">
      <c r="A1348" s="639">
        <v>10</v>
      </c>
      <c r="B1348" s="376" t="s">
        <v>16290</v>
      </c>
      <c r="C1348" s="376" t="s">
        <v>1749</v>
      </c>
      <c r="D1348" s="376" t="s">
        <v>16291</v>
      </c>
      <c r="E1348" s="622" t="s">
        <v>40</v>
      </c>
      <c r="F1348" s="138"/>
      <c r="G1348" s="138"/>
      <c r="H1348" s="138"/>
      <c r="I1348" s="138"/>
      <c r="J1348" s="622" t="s">
        <v>5740</v>
      </c>
      <c r="K1348" s="121" t="s">
        <v>1753</v>
      </c>
      <c r="L1348" s="622" t="s">
        <v>40</v>
      </c>
      <c r="M1348" s="121" t="s">
        <v>13117</v>
      </c>
      <c r="N1348" s="643">
        <v>0</v>
      </c>
      <c r="O1348" s="643">
        <v>0</v>
      </c>
      <c r="P1348" s="643">
        <v>0</v>
      </c>
      <c r="Q1348" s="643">
        <v>0</v>
      </c>
      <c r="R1348" s="643">
        <v>0</v>
      </c>
      <c r="S1348" s="643">
        <v>0</v>
      </c>
      <c r="T1348" s="643">
        <v>0</v>
      </c>
      <c r="U1348" s="643">
        <v>0</v>
      </c>
      <c r="V1348" s="643">
        <v>0</v>
      </c>
      <c r="W1348" s="643">
        <v>0</v>
      </c>
      <c r="X1348" s="366">
        <v>1</v>
      </c>
      <c r="Y1348" s="643">
        <v>0</v>
      </c>
      <c r="Z1348" s="622" t="s">
        <v>40</v>
      </c>
      <c r="AA1348" s="622" t="s">
        <v>5289</v>
      </c>
      <c r="AB1348" s="622" t="s">
        <v>5289</v>
      </c>
      <c r="AC1348" s="131" t="s">
        <v>5289</v>
      </c>
      <c r="AD1348" s="131" t="s">
        <v>5289</v>
      </c>
      <c r="AE1348" s="131" t="s">
        <v>5289</v>
      </c>
      <c r="AF1348" s="133" t="s">
        <v>5289</v>
      </c>
    </row>
    <row r="1349" spans="1:38" s="44" customFormat="1" ht="114.75">
      <c r="A1349" s="639">
        <v>11</v>
      </c>
      <c r="B1349" s="375" t="s">
        <v>16290</v>
      </c>
      <c r="C1349" s="376" t="s">
        <v>1749</v>
      </c>
      <c r="D1349" s="533" t="s">
        <v>16291</v>
      </c>
      <c r="E1349" s="622" t="s">
        <v>40</v>
      </c>
      <c r="F1349" s="272"/>
      <c r="G1349" s="272"/>
      <c r="H1349" s="272"/>
      <c r="I1349" s="272"/>
      <c r="J1349" s="272"/>
      <c r="K1349" s="272"/>
      <c r="L1349" s="622" t="s">
        <v>40</v>
      </c>
      <c r="M1349" s="121" t="s">
        <v>13117</v>
      </c>
      <c r="N1349" s="643">
        <v>0</v>
      </c>
      <c r="O1349" s="643">
        <v>0</v>
      </c>
      <c r="P1349" s="643">
        <v>0</v>
      </c>
      <c r="Q1349" s="643">
        <v>0</v>
      </c>
      <c r="R1349" s="643">
        <v>0</v>
      </c>
      <c r="S1349" s="643">
        <v>0</v>
      </c>
      <c r="T1349" s="643">
        <v>0</v>
      </c>
      <c r="U1349" s="643">
        <v>0</v>
      </c>
      <c r="V1349" s="643">
        <v>0</v>
      </c>
      <c r="W1349" s="643">
        <v>0</v>
      </c>
      <c r="X1349" s="371">
        <v>0</v>
      </c>
      <c r="Y1349" s="643">
        <v>0</v>
      </c>
      <c r="Z1349" s="123" t="s">
        <v>51</v>
      </c>
      <c r="AA1349" s="622" t="s">
        <v>5289</v>
      </c>
      <c r="AB1349" s="622" t="s">
        <v>5289</v>
      </c>
      <c r="AC1349" s="131" t="s">
        <v>5289</v>
      </c>
      <c r="AD1349" s="131" t="s">
        <v>5289</v>
      </c>
      <c r="AE1349" s="131" t="s">
        <v>5289</v>
      </c>
      <c r="AF1349" s="133" t="s">
        <v>5289</v>
      </c>
      <c r="AG1349" s="107"/>
      <c r="AH1349" s="107"/>
      <c r="AI1349" s="107"/>
      <c r="AJ1349" s="107"/>
      <c r="AK1349" s="107"/>
      <c r="AL1349" s="107"/>
    </row>
    <row r="1350" spans="1:38" s="44" customFormat="1" ht="76.5">
      <c r="A1350" s="639">
        <v>12</v>
      </c>
      <c r="B1350" s="375" t="s">
        <v>18873</v>
      </c>
      <c r="C1350" s="376" t="s">
        <v>1749</v>
      </c>
      <c r="D1350" s="533" t="s">
        <v>18876</v>
      </c>
      <c r="E1350" s="622" t="s">
        <v>40</v>
      </c>
      <c r="F1350" s="272"/>
      <c r="G1350" s="272"/>
      <c r="H1350" s="272"/>
      <c r="I1350" s="272"/>
      <c r="J1350" s="272"/>
      <c r="K1350" s="272"/>
      <c r="L1350" s="622" t="s">
        <v>51</v>
      </c>
      <c r="M1350" s="202"/>
      <c r="N1350" s="189"/>
      <c r="O1350" s="643">
        <v>0</v>
      </c>
      <c r="P1350" s="643">
        <v>0</v>
      </c>
      <c r="Q1350" s="643">
        <v>0</v>
      </c>
      <c r="R1350" s="643">
        <v>0</v>
      </c>
      <c r="S1350" s="643">
        <v>0</v>
      </c>
      <c r="T1350" s="643">
        <v>0</v>
      </c>
      <c r="U1350" s="643">
        <v>0</v>
      </c>
      <c r="V1350" s="643">
        <v>0</v>
      </c>
      <c r="W1350" s="643">
        <v>0</v>
      </c>
      <c r="X1350" s="371">
        <v>8</v>
      </c>
      <c r="Y1350" s="643">
        <v>0</v>
      </c>
      <c r="Z1350" s="123" t="s">
        <v>51</v>
      </c>
      <c r="AA1350" s="622" t="s">
        <v>5289</v>
      </c>
      <c r="AB1350" s="622" t="s">
        <v>5289</v>
      </c>
      <c r="AC1350" s="131" t="s">
        <v>5289</v>
      </c>
      <c r="AD1350" s="131" t="s">
        <v>5289</v>
      </c>
      <c r="AE1350" s="131" t="s">
        <v>5289</v>
      </c>
      <c r="AF1350" s="133" t="s">
        <v>5289</v>
      </c>
      <c r="AG1350" s="107"/>
      <c r="AH1350" s="107"/>
      <c r="AI1350" s="107"/>
      <c r="AJ1350" s="107"/>
      <c r="AK1350" s="107"/>
      <c r="AL1350" s="107"/>
    </row>
    <row r="1351" spans="1:38" s="44" customFormat="1" ht="63.75">
      <c r="A1351" s="639">
        <v>13</v>
      </c>
      <c r="B1351" s="375" t="s">
        <v>18874</v>
      </c>
      <c r="C1351" s="376" t="s">
        <v>1749</v>
      </c>
      <c r="D1351" s="375" t="s">
        <v>18877</v>
      </c>
      <c r="E1351" s="622" t="s">
        <v>40</v>
      </c>
      <c r="F1351" s="272"/>
      <c r="G1351" s="272"/>
      <c r="H1351" s="272"/>
      <c r="I1351" s="272"/>
      <c r="J1351" s="272"/>
      <c r="K1351" s="272"/>
      <c r="L1351" s="622" t="s">
        <v>51</v>
      </c>
      <c r="M1351" s="202"/>
      <c r="N1351" s="189"/>
      <c r="O1351" s="643">
        <v>0</v>
      </c>
      <c r="P1351" s="643">
        <v>0</v>
      </c>
      <c r="Q1351" s="643">
        <v>0</v>
      </c>
      <c r="R1351" s="643">
        <v>0</v>
      </c>
      <c r="S1351" s="643">
        <v>0</v>
      </c>
      <c r="T1351" s="643">
        <v>0</v>
      </c>
      <c r="U1351" s="643">
        <v>0</v>
      </c>
      <c r="V1351" s="643">
        <v>0</v>
      </c>
      <c r="W1351" s="643">
        <v>0</v>
      </c>
      <c r="X1351" s="371">
        <v>3</v>
      </c>
      <c r="Y1351" s="643">
        <v>0</v>
      </c>
      <c r="Z1351" s="123" t="s">
        <v>51</v>
      </c>
      <c r="AA1351" s="622" t="s">
        <v>5289</v>
      </c>
      <c r="AB1351" s="622" t="s">
        <v>5289</v>
      </c>
      <c r="AC1351" s="131" t="s">
        <v>5289</v>
      </c>
      <c r="AD1351" s="131" t="s">
        <v>5289</v>
      </c>
      <c r="AE1351" s="131" t="s">
        <v>5289</v>
      </c>
      <c r="AF1351" s="133" t="s">
        <v>5289</v>
      </c>
      <c r="AG1351" s="107"/>
      <c r="AH1351" s="107"/>
      <c r="AI1351" s="107"/>
      <c r="AJ1351" s="107"/>
      <c r="AK1351" s="107"/>
      <c r="AL1351" s="107"/>
    </row>
    <row r="1352" spans="1:38" s="44" customFormat="1" ht="63.75">
      <c r="A1352" s="639">
        <v>14</v>
      </c>
      <c r="B1352" s="375" t="s">
        <v>18875</v>
      </c>
      <c r="C1352" s="376" t="s">
        <v>1749</v>
      </c>
      <c r="D1352" s="375" t="s">
        <v>18878</v>
      </c>
      <c r="E1352" s="123" t="s">
        <v>40</v>
      </c>
      <c r="F1352" s="272"/>
      <c r="G1352" s="272"/>
      <c r="H1352" s="272"/>
      <c r="I1352" s="272"/>
      <c r="J1352" s="272"/>
      <c r="K1352" s="272"/>
      <c r="L1352" s="622" t="s">
        <v>51</v>
      </c>
      <c r="M1352" s="202"/>
      <c r="N1352" s="189"/>
      <c r="O1352" s="643">
        <v>0</v>
      </c>
      <c r="P1352" s="643">
        <v>0</v>
      </c>
      <c r="Q1352" s="643">
        <v>0</v>
      </c>
      <c r="R1352" s="643">
        <v>0</v>
      </c>
      <c r="S1352" s="643">
        <v>0</v>
      </c>
      <c r="T1352" s="643">
        <v>0</v>
      </c>
      <c r="U1352" s="643">
        <v>0</v>
      </c>
      <c r="V1352" s="643">
        <v>0</v>
      </c>
      <c r="W1352" s="643">
        <v>0</v>
      </c>
      <c r="X1352" s="371">
        <v>8</v>
      </c>
      <c r="Y1352" s="643">
        <v>0</v>
      </c>
      <c r="Z1352" s="123" t="s">
        <v>51</v>
      </c>
      <c r="AA1352" s="622" t="s">
        <v>5289</v>
      </c>
      <c r="AB1352" s="622" t="s">
        <v>5289</v>
      </c>
      <c r="AC1352" s="131" t="s">
        <v>5289</v>
      </c>
      <c r="AD1352" s="131" t="s">
        <v>5289</v>
      </c>
      <c r="AE1352" s="131" t="s">
        <v>5289</v>
      </c>
      <c r="AF1352" s="133" t="s">
        <v>5289</v>
      </c>
      <c r="AG1352" s="107"/>
      <c r="AH1352" s="107"/>
      <c r="AI1352" s="107"/>
      <c r="AJ1352" s="107"/>
      <c r="AK1352" s="107"/>
      <c r="AL1352" s="107"/>
    </row>
    <row r="1353" spans="1:38" s="11" customFormat="1" ht="15.75" customHeight="1" thickBot="1">
      <c r="A1353" s="256"/>
      <c r="B1353" s="625">
        <v>14</v>
      </c>
      <c r="C1353" s="625"/>
      <c r="D1353" s="625">
        <v>14</v>
      </c>
      <c r="E1353" s="625">
        <v>14</v>
      </c>
      <c r="F1353" s="625"/>
      <c r="G1353" s="625"/>
      <c r="H1353" s="625">
        <v>0</v>
      </c>
      <c r="I1353" s="625"/>
      <c r="J1353" s="625">
        <v>1</v>
      </c>
      <c r="K1353" s="625">
        <v>9</v>
      </c>
      <c r="L1353" s="625">
        <v>4</v>
      </c>
      <c r="M1353" s="199"/>
      <c r="N1353" s="625">
        <f t="shared" ref="N1353:O1353" si="380">SUM(N1339:N1352)</f>
        <v>0</v>
      </c>
      <c r="O1353" s="625">
        <f t="shared" si="380"/>
        <v>0</v>
      </c>
      <c r="P1353" s="625">
        <f t="shared" ref="P1353:Q1353" si="381">SUM(P1339:P1352)</f>
        <v>0</v>
      </c>
      <c r="Q1353" s="625">
        <f t="shared" si="381"/>
        <v>0</v>
      </c>
      <c r="R1353" s="625">
        <f t="shared" ref="R1353" si="382">SUM(R1339:R1352)</f>
        <v>0</v>
      </c>
      <c r="S1353" s="625">
        <f t="shared" ref="S1353" si="383">SUM(S1339:S1352)</f>
        <v>0</v>
      </c>
      <c r="T1353" s="625">
        <f t="shared" ref="T1353:U1353" si="384">SUM(T1339:T1352)</f>
        <v>0</v>
      </c>
      <c r="U1353" s="625">
        <f t="shared" si="384"/>
        <v>0</v>
      </c>
      <c r="V1353" s="625">
        <f t="shared" ref="V1353:W1353" si="385">SUM(V1339:V1352)</f>
        <v>0</v>
      </c>
      <c r="W1353" s="625">
        <f t="shared" si="385"/>
        <v>0</v>
      </c>
      <c r="X1353" s="625">
        <f t="shared" ref="X1353:Y1353" si="386">SUM(X1339:X1352)</f>
        <v>39</v>
      </c>
      <c r="Y1353" s="625">
        <f t="shared" si="386"/>
        <v>0</v>
      </c>
      <c r="Z1353" s="625">
        <v>9</v>
      </c>
      <c r="AA1353" s="625">
        <v>1</v>
      </c>
      <c r="AB1353" s="625">
        <v>1</v>
      </c>
      <c r="AC1353" s="767"/>
      <c r="AD1353" s="767"/>
      <c r="AE1353" s="767"/>
      <c r="AF1353" s="768"/>
      <c r="AG1353" s="111"/>
      <c r="AH1353" s="111"/>
      <c r="AI1353" s="111"/>
      <c r="AJ1353" s="111"/>
      <c r="AK1353" s="111"/>
      <c r="AL1353" s="111"/>
    </row>
    <row r="1354" spans="1:38" ht="15.75" customHeight="1" thickBot="1">
      <c r="A1354" s="660" t="s">
        <v>315</v>
      </c>
      <c r="B1354" s="661"/>
      <c r="C1354" s="661"/>
      <c r="D1354" s="661"/>
      <c r="E1354" s="661"/>
      <c r="F1354" s="661"/>
      <c r="G1354" s="661"/>
      <c r="H1354" s="661"/>
      <c r="I1354" s="661"/>
      <c r="J1354" s="661"/>
      <c r="K1354" s="661"/>
      <c r="L1354" s="661"/>
      <c r="M1354" s="661"/>
      <c r="N1354" s="661"/>
      <c r="O1354" s="661"/>
      <c r="P1354" s="661"/>
      <c r="Q1354" s="661"/>
      <c r="R1354" s="661"/>
      <c r="S1354" s="661"/>
      <c r="T1354" s="661"/>
      <c r="U1354" s="661"/>
      <c r="V1354" s="661"/>
      <c r="W1354" s="661"/>
      <c r="X1354" s="661"/>
      <c r="Y1354" s="661"/>
      <c r="Z1354" s="661"/>
      <c r="AA1354" s="661"/>
      <c r="AB1354" s="661"/>
      <c r="AC1354" s="661"/>
      <c r="AD1354" s="661"/>
      <c r="AE1354" s="661"/>
      <c r="AF1354" s="662"/>
    </row>
    <row r="1355" spans="1:38" ht="127.5">
      <c r="A1355" s="639">
        <v>1</v>
      </c>
      <c r="B1355" s="121" t="s">
        <v>1766</v>
      </c>
      <c r="C1355" s="121" t="s">
        <v>1767</v>
      </c>
      <c r="D1355" s="627" t="s">
        <v>3903</v>
      </c>
      <c r="E1355" s="27" t="s">
        <v>3918</v>
      </c>
      <c r="F1355" s="624" t="s">
        <v>16683</v>
      </c>
      <c r="G1355" s="138"/>
      <c r="H1355" s="138"/>
      <c r="I1355" s="138"/>
      <c r="J1355" s="627" t="s">
        <v>1786</v>
      </c>
      <c r="K1355" s="627" t="s">
        <v>1768</v>
      </c>
      <c r="L1355" s="624" t="s">
        <v>51</v>
      </c>
      <c r="M1355" s="202"/>
      <c r="N1355" s="189"/>
      <c r="O1355" s="643">
        <v>0</v>
      </c>
      <c r="P1355" s="643">
        <v>0</v>
      </c>
      <c r="Q1355" s="643">
        <v>0</v>
      </c>
      <c r="R1355" s="643">
        <v>0</v>
      </c>
      <c r="S1355" s="643">
        <v>0</v>
      </c>
      <c r="T1355" s="643">
        <v>0</v>
      </c>
      <c r="U1355" s="643">
        <v>0</v>
      </c>
      <c r="V1355" s="643">
        <v>0</v>
      </c>
      <c r="W1355" s="643">
        <v>0</v>
      </c>
      <c r="X1355" s="366">
        <v>0</v>
      </c>
      <c r="Y1355" s="643">
        <v>0</v>
      </c>
      <c r="Z1355" s="622" t="s">
        <v>51</v>
      </c>
      <c r="AA1355" s="121" t="s">
        <v>1781</v>
      </c>
      <c r="AB1355" s="121" t="s">
        <v>1782</v>
      </c>
      <c r="AC1355" s="84" t="s">
        <v>1783</v>
      </c>
      <c r="AD1355" s="84" t="s">
        <v>1784</v>
      </c>
      <c r="AE1355" s="84">
        <v>83955122108</v>
      </c>
      <c r="AF1355" s="142" t="s">
        <v>1785</v>
      </c>
    </row>
    <row r="1356" spans="1:38" ht="51">
      <c r="A1356" s="639">
        <v>2</v>
      </c>
      <c r="B1356" s="121" t="s">
        <v>747</v>
      </c>
      <c r="C1356" s="121" t="s">
        <v>1767</v>
      </c>
      <c r="D1356" s="627" t="s">
        <v>3904</v>
      </c>
      <c r="E1356" s="624" t="s">
        <v>40</v>
      </c>
      <c r="F1356" s="138"/>
      <c r="G1356" s="138"/>
      <c r="H1356" s="138"/>
      <c r="I1356" s="138"/>
      <c r="J1356" s="138"/>
      <c r="K1356" s="138"/>
      <c r="L1356" s="624" t="s">
        <v>51</v>
      </c>
      <c r="M1356" s="202"/>
      <c r="N1356" s="189"/>
      <c r="O1356" s="643">
        <v>0</v>
      </c>
      <c r="P1356" s="643">
        <v>0</v>
      </c>
      <c r="Q1356" s="643">
        <v>0</v>
      </c>
      <c r="R1356" s="643">
        <v>0</v>
      </c>
      <c r="S1356" s="643">
        <v>0</v>
      </c>
      <c r="T1356" s="643">
        <v>0</v>
      </c>
      <c r="U1356" s="643">
        <v>0</v>
      </c>
      <c r="V1356" s="643">
        <v>0</v>
      </c>
      <c r="W1356" s="643">
        <v>0</v>
      </c>
      <c r="X1356" s="366">
        <v>11</v>
      </c>
      <c r="Y1356" s="643">
        <v>0</v>
      </c>
      <c r="Z1356" s="622" t="s">
        <v>51</v>
      </c>
      <c r="AA1356" s="622" t="s">
        <v>5289</v>
      </c>
      <c r="AB1356" s="622" t="s">
        <v>5289</v>
      </c>
      <c r="AC1356" s="131" t="s">
        <v>5289</v>
      </c>
      <c r="AD1356" s="131" t="s">
        <v>5289</v>
      </c>
      <c r="AE1356" s="131" t="s">
        <v>5289</v>
      </c>
      <c r="AF1356" s="133" t="s">
        <v>5289</v>
      </c>
    </row>
    <row r="1357" spans="1:38" ht="51">
      <c r="A1357" s="639">
        <v>3</v>
      </c>
      <c r="B1357" s="121" t="s">
        <v>1689</v>
      </c>
      <c r="C1357" s="121" t="s">
        <v>1767</v>
      </c>
      <c r="D1357" s="627" t="s">
        <v>3905</v>
      </c>
      <c r="E1357" s="624" t="s">
        <v>40</v>
      </c>
      <c r="F1357" s="138"/>
      <c r="G1357" s="138"/>
      <c r="H1357" s="138"/>
      <c r="I1357" s="138"/>
      <c r="J1357" s="138"/>
      <c r="K1357" s="138"/>
      <c r="L1357" s="624" t="s">
        <v>51</v>
      </c>
      <c r="M1357" s="202"/>
      <c r="N1357" s="189"/>
      <c r="O1357" s="643">
        <v>0</v>
      </c>
      <c r="P1357" s="643">
        <v>0</v>
      </c>
      <c r="Q1357" s="643">
        <v>0</v>
      </c>
      <c r="R1357" s="643">
        <v>0</v>
      </c>
      <c r="S1357" s="643">
        <v>0</v>
      </c>
      <c r="T1357" s="643">
        <v>0</v>
      </c>
      <c r="U1357" s="643">
        <v>0</v>
      </c>
      <c r="V1357" s="643">
        <v>0</v>
      </c>
      <c r="W1357" s="643">
        <v>0</v>
      </c>
      <c r="X1357" s="366">
        <v>30</v>
      </c>
      <c r="Y1357" s="643">
        <v>0</v>
      </c>
      <c r="Z1357" s="622" t="s">
        <v>51</v>
      </c>
      <c r="AA1357" s="622" t="s">
        <v>5289</v>
      </c>
      <c r="AB1357" s="622" t="s">
        <v>5289</v>
      </c>
      <c r="AC1357" s="131" t="s">
        <v>5289</v>
      </c>
      <c r="AD1357" s="131" t="s">
        <v>5289</v>
      </c>
      <c r="AE1357" s="131" t="s">
        <v>5289</v>
      </c>
      <c r="AF1357" s="133" t="s">
        <v>5289</v>
      </c>
    </row>
    <row r="1358" spans="1:38" ht="51">
      <c r="A1358" s="639">
        <v>4</v>
      </c>
      <c r="B1358" s="121" t="s">
        <v>1769</v>
      </c>
      <c r="C1358" s="121" t="s">
        <v>1767</v>
      </c>
      <c r="D1358" s="627" t="s">
        <v>3906</v>
      </c>
      <c r="E1358" s="624" t="s">
        <v>40</v>
      </c>
      <c r="F1358" s="138"/>
      <c r="G1358" s="138"/>
      <c r="H1358" s="138"/>
      <c r="I1358" s="138"/>
      <c r="J1358" s="138"/>
      <c r="K1358" s="138"/>
      <c r="L1358" s="624" t="s">
        <v>51</v>
      </c>
      <c r="M1358" s="202"/>
      <c r="N1358" s="189"/>
      <c r="O1358" s="643">
        <v>0</v>
      </c>
      <c r="P1358" s="643">
        <v>0</v>
      </c>
      <c r="Q1358" s="643">
        <v>0</v>
      </c>
      <c r="R1358" s="643">
        <v>0</v>
      </c>
      <c r="S1358" s="643">
        <v>0</v>
      </c>
      <c r="T1358" s="643">
        <v>0</v>
      </c>
      <c r="U1358" s="643">
        <v>0</v>
      </c>
      <c r="V1358" s="643">
        <v>0</v>
      </c>
      <c r="W1358" s="643">
        <v>0</v>
      </c>
      <c r="X1358" s="366">
        <v>0</v>
      </c>
      <c r="Y1358" s="643">
        <v>0</v>
      </c>
      <c r="Z1358" s="622" t="s">
        <v>51</v>
      </c>
      <c r="AA1358" s="622" t="s">
        <v>5289</v>
      </c>
      <c r="AB1358" s="622" t="s">
        <v>5289</v>
      </c>
      <c r="AC1358" s="131" t="s">
        <v>5289</v>
      </c>
      <c r="AD1358" s="131" t="s">
        <v>5289</v>
      </c>
      <c r="AE1358" s="131" t="s">
        <v>5289</v>
      </c>
      <c r="AF1358" s="133" t="s">
        <v>5289</v>
      </c>
    </row>
    <row r="1359" spans="1:38" ht="51">
      <c r="A1359" s="639">
        <v>5</v>
      </c>
      <c r="B1359" s="121" t="s">
        <v>1692</v>
      </c>
      <c r="C1359" s="121" t="s">
        <v>1767</v>
      </c>
      <c r="D1359" s="627" t="s">
        <v>3907</v>
      </c>
      <c r="E1359" s="624" t="s">
        <v>40</v>
      </c>
      <c r="F1359" s="138"/>
      <c r="G1359" s="138"/>
      <c r="H1359" s="138"/>
      <c r="I1359" s="138"/>
      <c r="J1359" s="138"/>
      <c r="K1359" s="138"/>
      <c r="L1359" s="624" t="s">
        <v>51</v>
      </c>
      <c r="M1359" s="202"/>
      <c r="N1359" s="189"/>
      <c r="O1359" s="643">
        <v>0</v>
      </c>
      <c r="P1359" s="643">
        <v>0</v>
      </c>
      <c r="Q1359" s="643">
        <v>0</v>
      </c>
      <c r="R1359" s="643">
        <v>0</v>
      </c>
      <c r="S1359" s="643">
        <v>0</v>
      </c>
      <c r="T1359" s="643">
        <v>0</v>
      </c>
      <c r="U1359" s="643">
        <v>0</v>
      </c>
      <c r="V1359" s="643">
        <v>0</v>
      </c>
      <c r="W1359" s="643">
        <v>0</v>
      </c>
      <c r="X1359" s="366">
        <v>0</v>
      </c>
      <c r="Y1359" s="643">
        <v>0</v>
      </c>
      <c r="Z1359" s="622" t="s">
        <v>51</v>
      </c>
      <c r="AA1359" s="622" t="s">
        <v>5289</v>
      </c>
      <c r="AB1359" s="622" t="s">
        <v>5289</v>
      </c>
      <c r="AC1359" s="131" t="s">
        <v>5289</v>
      </c>
      <c r="AD1359" s="131" t="s">
        <v>5289</v>
      </c>
      <c r="AE1359" s="131" t="s">
        <v>5289</v>
      </c>
      <c r="AF1359" s="133" t="s">
        <v>5289</v>
      </c>
    </row>
    <row r="1360" spans="1:38" ht="165.75">
      <c r="A1360" s="639">
        <v>6</v>
      </c>
      <c r="B1360" s="121" t="s">
        <v>1770</v>
      </c>
      <c r="C1360" s="121" t="s">
        <v>1767</v>
      </c>
      <c r="D1360" s="627" t="s">
        <v>3908</v>
      </c>
      <c r="E1360" s="27" t="s">
        <v>3919</v>
      </c>
      <c r="F1360" s="138"/>
      <c r="G1360" s="138"/>
      <c r="H1360" s="138"/>
      <c r="I1360" s="138"/>
      <c r="J1360" s="138"/>
      <c r="K1360" s="138"/>
      <c r="L1360" s="624" t="s">
        <v>51</v>
      </c>
      <c r="M1360" s="202"/>
      <c r="N1360" s="189"/>
      <c r="O1360" s="643">
        <v>0</v>
      </c>
      <c r="P1360" s="643">
        <v>0</v>
      </c>
      <c r="Q1360" s="643">
        <v>0</v>
      </c>
      <c r="R1360" s="643">
        <v>0</v>
      </c>
      <c r="S1360" s="643">
        <v>0</v>
      </c>
      <c r="T1360" s="643">
        <v>0</v>
      </c>
      <c r="U1360" s="643">
        <v>0</v>
      </c>
      <c r="V1360" s="643">
        <v>0</v>
      </c>
      <c r="W1360" s="643">
        <v>0</v>
      </c>
      <c r="X1360" s="366">
        <v>0</v>
      </c>
      <c r="Y1360" s="643">
        <v>0</v>
      </c>
      <c r="Z1360" s="622" t="s">
        <v>51</v>
      </c>
      <c r="AA1360" s="622" t="s">
        <v>5289</v>
      </c>
      <c r="AB1360" s="622" t="s">
        <v>5289</v>
      </c>
      <c r="AC1360" s="131" t="s">
        <v>5289</v>
      </c>
      <c r="AD1360" s="131" t="s">
        <v>5289</v>
      </c>
      <c r="AE1360" s="131" t="s">
        <v>5289</v>
      </c>
      <c r="AF1360" s="133" t="s">
        <v>5289</v>
      </c>
    </row>
    <row r="1361" spans="1:38" ht="114.75">
      <c r="A1361" s="639">
        <v>7</v>
      </c>
      <c r="B1361" s="121" t="s">
        <v>1771</v>
      </c>
      <c r="C1361" s="121" t="s">
        <v>1767</v>
      </c>
      <c r="D1361" s="627" t="s">
        <v>3909</v>
      </c>
      <c r="E1361" s="27" t="s">
        <v>3920</v>
      </c>
      <c r="F1361" s="138"/>
      <c r="G1361" s="138"/>
      <c r="H1361" s="138"/>
      <c r="I1361" s="138"/>
      <c r="J1361" s="138"/>
      <c r="K1361" s="138"/>
      <c r="L1361" s="624" t="s">
        <v>51</v>
      </c>
      <c r="M1361" s="202"/>
      <c r="N1361" s="189"/>
      <c r="O1361" s="643">
        <v>0</v>
      </c>
      <c r="P1361" s="643">
        <v>0</v>
      </c>
      <c r="Q1361" s="643">
        <v>0</v>
      </c>
      <c r="R1361" s="643">
        <v>0</v>
      </c>
      <c r="S1361" s="643">
        <v>0</v>
      </c>
      <c r="T1361" s="643">
        <v>0</v>
      </c>
      <c r="U1361" s="643">
        <v>0</v>
      </c>
      <c r="V1361" s="643">
        <v>0</v>
      </c>
      <c r="W1361" s="643">
        <v>0</v>
      </c>
      <c r="X1361" s="366">
        <v>0</v>
      </c>
      <c r="Y1361" s="643">
        <v>0</v>
      </c>
      <c r="Z1361" s="622" t="s">
        <v>51</v>
      </c>
      <c r="AA1361" s="622" t="s">
        <v>5289</v>
      </c>
      <c r="AB1361" s="622" t="s">
        <v>5289</v>
      </c>
      <c r="AC1361" s="131" t="s">
        <v>5289</v>
      </c>
      <c r="AD1361" s="131" t="s">
        <v>5289</v>
      </c>
      <c r="AE1361" s="131" t="s">
        <v>5289</v>
      </c>
      <c r="AF1361" s="133" t="s">
        <v>5289</v>
      </c>
    </row>
    <row r="1362" spans="1:38" ht="51">
      <c r="A1362" s="639">
        <v>8</v>
      </c>
      <c r="B1362" s="121" t="s">
        <v>1772</v>
      </c>
      <c r="C1362" s="121" t="s">
        <v>1767</v>
      </c>
      <c r="D1362" s="627" t="s">
        <v>3910</v>
      </c>
      <c r="E1362" s="624" t="s">
        <v>40</v>
      </c>
      <c r="F1362" s="138"/>
      <c r="G1362" s="138"/>
      <c r="H1362" s="138"/>
      <c r="I1362" s="138"/>
      <c r="J1362" s="138"/>
      <c r="K1362" s="138"/>
      <c r="L1362" s="624" t="s">
        <v>51</v>
      </c>
      <c r="M1362" s="202"/>
      <c r="N1362" s="189"/>
      <c r="O1362" s="643">
        <v>0</v>
      </c>
      <c r="P1362" s="643">
        <v>0</v>
      </c>
      <c r="Q1362" s="643">
        <v>0</v>
      </c>
      <c r="R1362" s="643">
        <v>0</v>
      </c>
      <c r="S1362" s="643">
        <v>0</v>
      </c>
      <c r="T1362" s="643">
        <v>0</v>
      </c>
      <c r="U1362" s="643">
        <v>0</v>
      </c>
      <c r="V1362" s="643">
        <v>0</v>
      </c>
      <c r="W1362" s="643">
        <v>0</v>
      </c>
      <c r="X1362" s="366">
        <v>0</v>
      </c>
      <c r="Y1362" s="643">
        <v>0</v>
      </c>
      <c r="Z1362" s="622" t="s">
        <v>51</v>
      </c>
      <c r="AA1362" s="622" t="s">
        <v>5289</v>
      </c>
      <c r="AB1362" s="622" t="s">
        <v>5289</v>
      </c>
      <c r="AC1362" s="131" t="s">
        <v>5289</v>
      </c>
      <c r="AD1362" s="131" t="s">
        <v>5289</v>
      </c>
      <c r="AE1362" s="131" t="s">
        <v>5289</v>
      </c>
      <c r="AF1362" s="133" t="s">
        <v>5289</v>
      </c>
    </row>
    <row r="1363" spans="1:38" ht="114.75">
      <c r="A1363" s="639">
        <v>9</v>
      </c>
      <c r="B1363" s="121" t="s">
        <v>1773</v>
      </c>
      <c r="C1363" s="121" t="s">
        <v>1767</v>
      </c>
      <c r="D1363" s="627" t="s">
        <v>3911</v>
      </c>
      <c r="E1363" s="27" t="s">
        <v>3921</v>
      </c>
      <c r="F1363" s="138"/>
      <c r="G1363" s="138"/>
      <c r="H1363" s="138"/>
      <c r="I1363" s="138"/>
      <c r="J1363" s="624" t="s">
        <v>5289</v>
      </c>
      <c r="K1363" s="627" t="s">
        <v>1774</v>
      </c>
      <c r="L1363" s="624" t="s">
        <v>51</v>
      </c>
      <c r="M1363" s="202"/>
      <c r="N1363" s="189"/>
      <c r="O1363" s="643">
        <v>0</v>
      </c>
      <c r="P1363" s="643">
        <v>0</v>
      </c>
      <c r="Q1363" s="643">
        <v>0</v>
      </c>
      <c r="R1363" s="643">
        <v>0</v>
      </c>
      <c r="S1363" s="643">
        <v>0</v>
      </c>
      <c r="T1363" s="643">
        <v>0</v>
      </c>
      <c r="U1363" s="643">
        <v>0</v>
      </c>
      <c r="V1363" s="643">
        <v>0</v>
      </c>
      <c r="W1363" s="643">
        <v>0</v>
      </c>
      <c r="X1363" s="366">
        <v>0</v>
      </c>
      <c r="Y1363" s="643">
        <v>0</v>
      </c>
      <c r="Z1363" s="622" t="s">
        <v>51</v>
      </c>
      <c r="AA1363" s="622" t="s">
        <v>5289</v>
      </c>
      <c r="AB1363" s="622" t="s">
        <v>5289</v>
      </c>
      <c r="AC1363" s="131" t="s">
        <v>5289</v>
      </c>
      <c r="AD1363" s="131" t="s">
        <v>5289</v>
      </c>
      <c r="AE1363" s="131" t="s">
        <v>5289</v>
      </c>
      <c r="AF1363" s="133" t="s">
        <v>5289</v>
      </c>
    </row>
    <row r="1364" spans="1:38" ht="51">
      <c r="A1364" s="639">
        <v>10</v>
      </c>
      <c r="B1364" s="121" t="s">
        <v>1775</v>
      </c>
      <c r="C1364" s="121" t="s">
        <v>1767</v>
      </c>
      <c r="D1364" s="627" t="s">
        <v>3912</v>
      </c>
      <c r="E1364" s="624" t="s">
        <v>40</v>
      </c>
      <c r="F1364" s="138"/>
      <c r="G1364" s="138"/>
      <c r="H1364" s="138"/>
      <c r="I1364" s="138"/>
      <c r="J1364" s="624" t="s">
        <v>5289</v>
      </c>
      <c r="K1364" s="627" t="s">
        <v>1776</v>
      </c>
      <c r="L1364" s="624" t="s">
        <v>51</v>
      </c>
      <c r="M1364" s="202"/>
      <c r="N1364" s="189"/>
      <c r="O1364" s="643">
        <v>0</v>
      </c>
      <c r="P1364" s="643">
        <v>0</v>
      </c>
      <c r="Q1364" s="643">
        <v>0</v>
      </c>
      <c r="R1364" s="643">
        <v>0</v>
      </c>
      <c r="S1364" s="643">
        <v>0</v>
      </c>
      <c r="T1364" s="643">
        <v>0</v>
      </c>
      <c r="U1364" s="643">
        <v>0</v>
      </c>
      <c r="V1364" s="643">
        <v>0</v>
      </c>
      <c r="W1364" s="643">
        <v>0</v>
      </c>
      <c r="X1364" s="366">
        <v>0</v>
      </c>
      <c r="Y1364" s="643">
        <v>0</v>
      </c>
      <c r="Z1364" s="622" t="s">
        <v>51</v>
      </c>
      <c r="AA1364" s="622" t="s">
        <v>5289</v>
      </c>
      <c r="AB1364" s="622" t="s">
        <v>5289</v>
      </c>
      <c r="AC1364" s="131" t="s">
        <v>5289</v>
      </c>
      <c r="AD1364" s="131" t="s">
        <v>5289</v>
      </c>
      <c r="AE1364" s="131" t="s">
        <v>5289</v>
      </c>
      <c r="AF1364" s="133" t="s">
        <v>5289</v>
      </c>
    </row>
    <row r="1365" spans="1:38" ht="63.75">
      <c r="A1365" s="639">
        <v>11</v>
      </c>
      <c r="B1365" s="121" t="s">
        <v>1703</v>
      </c>
      <c r="C1365" s="121" t="s">
        <v>1767</v>
      </c>
      <c r="D1365" s="627" t="s">
        <v>3913</v>
      </c>
      <c r="E1365" s="624" t="s">
        <v>40</v>
      </c>
      <c r="F1365" s="138"/>
      <c r="G1365" s="138"/>
      <c r="H1365" s="138"/>
      <c r="I1365" s="138"/>
      <c r="J1365" s="138"/>
      <c r="K1365" s="138"/>
      <c r="L1365" s="624" t="s">
        <v>51</v>
      </c>
      <c r="M1365" s="202"/>
      <c r="N1365" s="189"/>
      <c r="O1365" s="643">
        <v>0</v>
      </c>
      <c r="P1365" s="643">
        <v>0</v>
      </c>
      <c r="Q1365" s="643">
        <v>0</v>
      </c>
      <c r="R1365" s="643">
        <v>0</v>
      </c>
      <c r="S1365" s="643">
        <v>0</v>
      </c>
      <c r="T1365" s="643">
        <v>0</v>
      </c>
      <c r="U1365" s="643">
        <v>0</v>
      </c>
      <c r="V1365" s="643">
        <v>0</v>
      </c>
      <c r="W1365" s="643">
        <v>0</v>
      </c>
      <c r="X1365" s="366">
        <v>0</v>
      </c>
      <c r="Y1365" s="643">
        <v>0</v>
      </c>
      <c r="Z1365" s="622" t="s">
        <v>51</v>
      </c>
      <c r="AA1365" s="622" t="s">
        <v>5289</v>
      </c>
      <c r="AB1365" s="622" t="s">
        <v>5289</v>
      </c>
      <c r="AC1365" s="131" t="s">
        <v>5289</v>
      </c>
      <c r="AD1365" s="131" t="s">
        <v>5289</v>
      </c>
      <c r="AE1365" s="131" t="s">
        <v>5289</v>
      </c>
      <c r="AF1365" s="133" t="s">
        <v>5289</v>
      </c>
    </row>
    <row r="1366" spans="1:38" ht="114.75">
      <c r="A1366" s="639">
        <v>12</v>
      </c>
      <c r="B1366" s="121" t="s">
        <v>1777</v>
      </c>
      <c r="C1366" s="121" t="s">
        <v>1767</v>
      </c>
      <c r="D1366" s="627" t="s">
        <v>3914</v>
      </c>
      <c r="E1366" s="27" t="s">
        <v>3922</v>
      </c>
      <c r="F1366" s="138"/>
      <c r="G1366" s="138"/>
      <c r="H1366" s="138"/>
      <c r="I1366" s="138"/>
      <c r="J1366" s="138"/>
      <c r="K1366" s="138"/>
      <c r="L1366" s="624" t="s">
        <v>51</v>
      </c>
      <c r="M1366" s="202"/>
      <c r="N1366" s="189"/>
      <c r="O1366" s="643">
        <v>0</v>
      </c>
      <c r="P1366" s="643">
        <v>0</v>
      </c>
      <c r="Q1366" s="643">
        <v>0</v>
      </c>
      <c r="R1366" s="643">
        <v>0</v>
      </c>
      <c r="S1366" s="643">
        <v>0</v>
      </c>
      <c r="T1366" s="643">
        <v>0</v>
      </c>
      <c r="U1366" s="643">
        <v>0</v>
      </c>
      <c r="V1366" s="643">
        <v>0</v>
      </c>
      <c r="W1366" s="643">
        <v>0</v>
      </c>
      <c r="X1366" s="366">
        <v>0</v>
      </c>
      <c r="Y1366" s="643">
        <v>0</v>
      </c>
      <c r="Z1366" s="622" t="s">
        <v>51</v>
      </c>
      <c r="AA1366" s="622" t="s">
        <v>5289</v>
      </c>
      <c r="AB1366" s="622" t="s">
        <v>5289</v>
      </c>
      <c r="AC1366" s="131" t="s">
        <v>5289</v>
      </c>
      <c r="AD1366" s="131" t="s">
        <v>5289</v>
      </c>
      <c r="AE1366" s="131" t="s">
        <v>5289</v>
      </c>
      <c r="AF1366" s="133" t="s">
        <v>5289</v>
      </c>
    </row>
    <row r="1367" spans="1:38" ht="114.75">
      <c r="A1367" s="639">
        <v>13</v>
      </c>
      <c r="B1367" s="121" t="s">
        <v>1778</v>
      </c>
      <c r="C1367" s="121" t="s">
        <v>1767</v>
      </c>
      <c r="D1367" s="627" t="s">
        <v>3915</v>
      </c>
      <c r="E1367" s="27" t="s">
        <v>3923</v>
      </c>
      <c r="F1367" s="138"/>
      <c r="G1367" s="138"/>
      <c r="H1367" s="138"/>
      <c r="I1367" s="138"/>
      <c r="J1367" s="138"/>
      <c r="K1367" s="138"/>
      <c r="L1367" s="624" t="s">
        <v>51</v>
      </c>
      <c r="M1367" s="202"/>
      <c r="N1367" s="189"/>
      <c r="O1367" s="643">
        <v>0</v>
      </c>
      <c r="P1367" s="643">
        <v>0</v>
      </c>
      <c r="Q1367" s="643">
        <v>0</v>
      </c>
      <c r="R1367" s="643">
        <v>0</v>
      </c>
      <c r="S1367" s="643">
        <v>0</v>
      </c>
      <c r="T1367" s="643">
        <v>0</v>
      </c>
      <c r="U1367" s="643">
        <v>0</v>
      </c>
      <c r="V1367" s="643">
        <v>0</v>
      </c>
      <c r="W1367" s="643">
        <v>0</v>
      </c>
      <c r="X1367" s="366">
        <v>0</v>
      </c>
      <c r="Y1367" s="643">
        <v>0</v>
      </c>
      <c r="Z1367" s="622" t="s">
        <v>51</v>
      </c>
      <c r="AA1367" s="622" t="s">
        <v>5289</v>
      </c>
      <c r="AB1367" s="622" t="s">
        <v>5289</v>
      </c>
      <c r="AC1367" s="131" t="s">
        <v>5289</v>
      </c>
      <c r="AD1367" s="131" t="s">
        <v>5289</v>
      </c>
      <c r="AE1367" s="131" t="s">
        <v>5289</v>
      </c>
      <c r="AF1367" s="133" t="s">
        <v>5289</v>
      </c>
    </row>
    <row r="1368" spans="1:38" ht="114.75">
      <c r="A1368" s="639">
        <v>14</v>
      </c>
      <c r="B1368" s="121" t="s">
        <v>1779</v>
      </c>
      <c r="C1368" s="121" t="s">
        <v>1767</v>
      </c>
      <c r="D1368" s="627" t="s">
        <v>3916</v>
      </c>
      <c r="E1368" s="27" t="s">
        <v>3924</v>
      </c>
      <c r="F1368" s="138"/>
      <c r="G1368" s="138"/>
      <c r="H1368" s="138"/>
      <c r="I1368" s="138"/>
      <c r="J1368" s="138"/>
      <c r="K1368" s="138"/>
      <c r="L1368" s="624" t="s">
        <v>51</v>
      </c>
      <c r="M1368" s="202"/>
      <c r="N1368" s="189"/>
      <c r="O1368" s="643">
        <v>0</v>
      </c>
      <c r="P1368" s="643">
        <v>0</v>
      </c>
      <c r="Q1368" s="643">
        <v>0</v>
      </c>
      <c r="R1368" s="643">
        <v>0</v>
      </c>
      <c r="S1368" s="643">
        <v>0</v>
      </c>
      <c r="T1368" s="643">
        <v>0</v>
      </c>
      <c r="U1368" s="643">
        <v>0</v>
      </c>
      <c r="V1368" s="643">
        <v>0</v>
      </c>
      <c r="W1368" s="643">
        <v>0</v>
      </c>
      <c r="X1368" s="366">
        <v>0</v>
      </c>
      <c r="Y1368" s="643">
        <v>0</v>
      </c>
      <c r="Z1368" s="622" t="s">
        <v>51</v>
      </c>
      <c r="AA1368" s="622" t="s">
        <v>5289</v>
      </c>
      <c r="AB1368" s="622" t="s">
        <v>5289</v>
      </c>
      <c r="AC1368" s="131" t="s">
        <v>5289</v>
      </c>
      <c r="AD1368" s="131" t="s">
        <v>5289</v>
      </c>
      <c r="AE1368" s="131" t="s">
        <v>5289</v>
      </c>
      <c r="AF1368" s="133" t="s">
        <v>5289</v>
      </c>
    </row>
    <row r="1369" spans="1:38" ht="63.75">
      <c r="A1369" s="639">
        <v>15</v>
      </c>
      <c r="B1369" s="121" t="s">
        <v>1780</v>
      </c>
      <c r="C1369" s="121" t="s">
        <v>1767</v>
      </c>
      <c r="D1369" s="627" t="s">
        <v>3917</v>
      </c>
      <c r="E1369" s="624" t="s">
        <v>40</v>
      </c>
      <c r="F1369" s="138"/>
      <c r="G1369" s="138"/>
      <c r="H1369" s="138"/>
      <c r="I1369" s="138"/>
      <c r="J1369" s="138"/>
      <c r="K1369" s="138"/>
      <c r="L1369" s="624" t="s">
        <v>40</v>
      </c>
      <c r="M1369" s="627" t="s">
        <v>13014</v>
      </c>
      <c r="N1369" s="643">
        <v>0</v>
      </c>
      <c r="O1369" s="643">
        <v>0</v>
      </c>
      <c r="P1369" s="643">
        <v>0</v>
      </c>
      <c r="Q1369" s="643">
        <v>0</v>
      </c>
      <c r="R1369" s="643">
        <v>0</v>
      </c>
      <c r="S1369" s="643">
        <v>0</v>
      </c>
      <c r="T1369" s="643">
        <v>0</v>
      </c>
      <c r="U1369" s="643">
        <v>0</v>
      </c>
      <c r="V1369" s="643">
        <v>0</v>
      </c>
      <c r="W1369" s="643">
        <v>0</v>
      </c>
      <c r="X1369" s="366">
        <v>0</v>
      </c>
      <c r="Y1369" s="643">
        <v>0</v>
      </c>
      <c r="Z1369" s="622" t="s">
        <v>51</v>
      </c>
      <c r="AA1369" s="622" t="s">
        <v>5289</v>
      </c>
      <c r="AB1369" s="622" t="s">
        <v>5289</v>
      </c>
      <c r="AC1369" s="131" t="s">
        <v>5289</v>
      </c>
      <c r="AD1369" s="131" t="s">
        <v>5289</v>
      </c>
      <c r="AE1369" s="131" t="s">
        <v>5289</v>
      </c>
      <c r="AF1369" s="133" t="s">
        <v>5289</v>
      </c>
    </row>
    <row r="1370" spans="1:38" s="11" customFormat="1" ht="15.75" customHeight="1" thickBot="1">
      <c r="A1370" s="256"/>
      <c r="B1370" s="625">
        <v>15</v>
      </c>
      <c r="C1370" s="625"/>
      <c r="D1370" s="625">
        <v>15</v>
      </c>
      <c r="E1370" s="625">
        <v>15</v>
      </c>
      <c r="F1370" s="625"/>
      <c r="G1370" s="625"/>
      <c r="H1370" s="625">
        <v>0</v>
      </c>
      <c r="I1370" s="625"/>
      <c r="J1370" s="625">
        <v>1</v>
      </c>
      <c r="K1370" s="625">
        <v>3</v>
      </c>
      <c r="L1370" s="625">
        <v>1</v>
      </c>
      <c r="M1370" s="199"/>
      <c r="N1370" s="625">
        <f t="shared" ref="N1370:O1370" si="387">SUM(N1355:N1369)</f>
        <v>0</v>
      </c>
      <c r="O1370" s="625">
        <f t="shared" si="387"/>
        <v>0</v>
      </c>
      <c r="P1370" s="625">
        <f t="shared" ref="P1370:Q1370" si="388">SUM(P1355:P1369)</f>
        <v>0</v>
      </c>
      <c r="Q1370" s="625">
        <f t="shared" si="388"/>
        <v>0</v>
      </c>
      <c r="R1370" s="625">
        <f t="shared" ref="R1370" si="389">SUM(R1355:R1369)</f>
        <v>0</v>
      </c>
      <c r="S1370" s="625">
        <f t="shared" ref="S1370" si="390">SUM(S1355:S1369)</f>
        <v>0</v>
      </c>
      <c r="T1370" s="625">
        <f t="shared" ref="T1370:U1370" si="391">SUM(T1355:T1369)</f>
        <v>0</v>
      </c>
      <c r="U1370" s="625">
        <f t="shared" si="391"/>
        <v>0</v>
      </c>
      <c r="V1370" s="625">
        <f t="shared" ref="V1370:W1370" si="392">SUM(V1355:V1369)</f>
        <v>0</v>
      </c>
      <c r="W1370" s="625">
        <f t="shared" si="392"/>
        <v>0</v>
      </c>
      <c r="X1370" s="625">
        <f t="shared" ref="X1370:Y1370" si="393">SUM(X1355:X1369)</f>
        <v>41</v>
      </c>
      <c r="Y1370" s="625">
        <f t="shared" si="393"/>
        <v>0</v>
      </c>
      <c r="Z1370" s="625">
        <v>0</v>
      </c>
      <c r="AA1370" s="625">
        <v>1</v>
      </c>
      <c r="AB1370" s="625">
        <v>1</v>
      </c>
      <c r="AC1370" s="767"/>
      <c r="AD1370" s="767"/>
      <c r="AE1370" s="767"/>
      <c r="AF1370" s="768"/>
      <c r="AG1370" s="111"/>
      <c r="AH1370" s="111"/>
      <c r="AI1370" s="111"/>
      <c r="AJ1370" s="111"/>
      <c r="AK1370" s="111"/>
      <c r="AL1370" s="111"/>
    </row>
    <row r="1371" spans="1:38" ht="15.75" customHeight="1" thickBot="1">
      <c r="A1371" s="660" t="s">
        <v>316</v>
      </c>
      <c r="B1371" s="661"/>
      <c r="C1371" s="661"/>
      <c r="D1371" s="661"/>
      <c r="E1371" s="661"/>
      <c r="F1371" s="661"/>
      <c r="G1371" s="661"/>
      <c r="H1371" s="661"/>
      <c r="I1371" s="661"/>
      <c r="J1371" s="661"/>
      <c r="K1371" s="661"/>
      <c r="L1371" s="661"/>
      <c r="M1371" s="661"/>
      <c r="N1371" s="661"/>
      <c r="O1371" s="661"/>
      <c r="P1371" s="661"/>
      <c r="Q1371" s="661"/>
      <c r="R1371" s="661"/>
      <c r="S1371" s="661"/>
      <c r="T1371" s="661"/>
      <c r="U1371" s="661"/>
      <c r="V1371" s="661"/>
      <c r="W1371" s="661"/>
      <c r="X1371" s="661"/>
      <c r="Y1371" s="661"/>
      <c r="Z1371" s="661"/>
      <c r="AA1371" s="661"/>
      <c r="AB1371" s="661"/>
      <c r="AC1371" s="661"/>
      <c r="AD1371" s="661"/>
      <c r="AE1371" s="661"/>
      <c r="AF1371" s="662"/>
    </row>
    <row r="1372" spans="1:38" ht="114.75">
      <c r="A1372" s="639">
        <v>1</v>
      </c>
      <c r="B1372" s="48" t="s">
        <v>3925</v>
      </c>
      <c r="C1372" s="3" t="s">
        <v>1857</v>
      </c>
      <c r="D1372" s="125" t="s">
        <v>8595</v>
      </c>
      <c r="E1372" s="622" t="s">
        <v>40</v>
      </c>
      <c r="F1372" s="629" t="s">
        <v>16683</v>
      </c>
      <c r="G1372" s="138"/>
      <c r="H1372" s="138"/>
      <c r="I1372" s="138"/>
      <c r="J1372" s="629" t="s">
        <v>1315</v>
      </c>
      <c r="K1372" s="138"/>
      <c r="L1372" s="624" t="s">
        <v>51</v>
      </c>
      <c r="M1372" s="202"/>
      <c r="N1372" s="189"/>
      <c r="O1372" s="643">
        <v>0</v>
      </c>
      <c r="P1372" s="643">
        <v>0</v>
      </c>
      <c r="Q1372" s="643">
        <v>0</v>
      </c>
      <c r="R1372" s="643">
        <v>0</v>
      </c>
      <c r="S1372" s="643">
        <v>0</v>
      </c>
      <c r="T1372" s="643">
        <v>0</v>
      </c>
      <c r="U1372" s="643">
        <v>0</v>
      </c>
      <c r="V1372" s="643">
        <v>0</v>
      </c>
      <c r="W1372" s="643">
        <v>0</v>
      </c>
      <c r="X1372" s="366">
        <v>5</v>
      </c>
      <c r="Y1372" s="643">
        <v>0</v>
      </c>
      <c r="Z1372" s="624" t="s">
        <v>51</v>
      </c>
      <c r="AA1372" s="629" t="s">
        <v>1315</v>
      </c>
      <c r="AB1372" s="629" t="s">
        <v>2723</v>
      </c>
      <c r="AC1372" s="84" t="s">
        <v>1880</v>
      </c>
      <c r="AD1372" s="84" t="s">
        <v>1881</v>
      </c>
      <c r="AE1372" s="84" t="s">
        <v>1882</v>
      </c>
      <c r="AF1372" s="142" t="s">
        <v>1883</v>
      </c>
    </row>
    <row r="1373" spans="1:38" ht="63.75" customHeight="1">
      <c r="A1373" s="639">
        <v>2</v>
      </c>
      <c r="B1373" s="626" t="s">
        <v>1837</v>
      </c>
      <c r="C1373" s="3" t="s">
        <v>1857</v>
      </c>
      <c r="D1373" s="267" t="s">
        <v>1858</v>
      </c>
      <c r="E1373" s="622" t="s">
        <v>40</v>
      </c>
      <c r="F1373" s="138"/>
      <c r="G1373" s="138"/>
      <c r="H1373" s="138"/>
      <c r="I1373" s="138"/>
      <c r="J1373" s="138"/>
      <c r="K1373" s="138"/>
      <c r="L1373" s="624" t="s">
        <v>51</v>
      </c>
      <c r="M1373" s="202"/>
      <c r="N1373" s="189"/>
      <c r="O1373" s="643">
        <v>0</v>
      </c>
      <c r="P1373" s="643">
        <v>0</v>
      </c>
      <c r="Q1373" s="643">
        <v>0</v>
      </c>
      <c r="R1373" s="643">
        <v>0</v>
      </c>
      <c r="S1373" s="643">
        <v>0</v>
      </c>
      <c r="T1373" s="643">
        <v>0</v>
      </c>
      <c r="U1373" s="643">
        <v>0</v>
      </c>
      <c r="V1373" s="643">
        <v>0</v>
      </c>
      <c r="W1373" s="643">
        <v>0</v>
      </c>
      <c r="X1373" s="366">
        <v>0</v>
      </c>
      <c r="Y1373" s="643">
        <v>0</v>
      </c>
      <c r="Z1373" s="624" t="s">
        <v>51</v>
      </c>
      <c r="AA1373" s="138"/>
      <c r="AB1373" s="138"/>
      <c r="AC1373" s="131" t="s">
        <v>5289</v>
      </c>
      <c r="AD1373" s="131" t="s">
        <v>5289</v>
      </c>
      <c r="AE1373" s="131" t="s">
        <v>5289</v>
      </c>
      <c r="AF1373" s="133" t="s">
        <v>5289</v>
      </c>
    </row>
    <row r="1374" spans="1:38" ht="76.5" customHeight="1">
      <c r="A1374" s="639">
        <v>3</v>
      </c>
      <c r="B1374" s="122" t="s">
        <v>1838</v>
      </c>
      <c r="C1374" s="3" t="s">
        <v>1857</v>
      </c>
      <c r="D1374" s="267" t="s">
        <v>1859</v>
      </c>
      <c r="E1374" s="622" t="s">
        <v>40</v>
      </c>
      <c r="F1374" s="138"/>
      <c r="G1374" s="138"/>
      <c r="H1374" s="138"/>
      <c r="I1374" s="138"/>
      <c r="J1374" s="138"/>
      <c r="K1374" s="138"/>
      <c r="L1374" s="624" t="s">
        <v>51</v>
      </c>
      <c r="M1374" s="202"/>
      <c r="N1374" s="189"/>
      <c r="O1374" s="643">
        <v>0</v>
      </c>
      <c r="P1374" s="643">
        <v>0</v>
      </c>
      <c r="Q1374" s="643">
        <v>0</v>
      </c>
      <c r="R1374" s="643">
        <v>0</v>
      </c>
      <c r="S1374" s="643">
        <v>0</v>
      </c>
      <c r="T1374" s="643">
        <v>0</v>
      </c>
      <c r="U1374" s="643">
        <v>0</v>
      </c>
      <c r="V1374" s="643">
        <v>0</v>
      </c>
      <c r="W1374" s="643">
        <v>0</v>
      </c>
      <c r="X1374" s="366">
        <v>0</v>
      </c>
      <c r="Y1374" s="643">
        <v>0</v>
      </c>
      <c r="Z1374" s="624" t="s">
        <v>51</v>
      </c>
      <c r="AA1374" s="138"/>
      <c r="AB1374" s="138"/>
      <c r="AC1374" s="131" t="s">
        <v>5289</v>
      </c>
      <c r="AD1374" s="131" t="s">
        <v>5289</v>
      </c>
      <c r="AE1374" s="131" t="s">
        <v>5289</v>
      </c>
      <c r="AF1374" s="133" t="s">
        <v>5289</v>
      </c>
    </row>
    <row r="1375" spans="1:38" s="47" customFormat="1" ht="63.75">
      <c r="A1375" s="639">
        <v>4</v>
      </c>
      <c r="B1375" s="626" t="s">
        <v>1839</v>
      </c>
      <c r="C1375" s="29" t="s">
        <v>1857</v>
      </c>
      <c r="D1375" s="572" t="s">
        <v>1860</v>
      </c>
      <c r="E1375" s="624" t="s">
        <v>40</v>
      </c>
      <c r="F1375" s="138"/>
      <c r="G1375" s="138"/>
      <c r="H1375" s="138"/>
      <c r="I1375" s="138"/>
      <c r="J1375" s="138"/>
      <c r="K1375" s="138"/>
      <c r="L1375" s="624" t="s">
        <v>51</v>
      </c>
      <c r="M1375" s="202"/>
      <c r="N1375" s="189"/>
      <c r="O1375" s="643">
        <v>0</v>
      </c>
      <c r="P1375" s="643">
        <v>0</v>
      </c>
      <c r="Q1375" s="643">
        <v>0</v>
      </c>
      <c r="R1375" s="643">
        <v>0</v>
      </c>
      <c r="S1375" s="643">
        <v>0</v>
      </c>
      <c r="T1375" s="643">
        <v>0</v>
      </c>
      <c r="U1375" s="643">
        <v>0</v>
      </c>
      <c r="V1375" s="643">
        <v>0</v>
      </c>
      <c r="W1375" s="643">
        <v>0</v>
      </c>
      <c r="X1375" s="658">
        <v>0</v>
      </c>
      <c r="Y1375" s="643">
        <v>0</v>
      </c>
      <c r="Z1375" s="643" t="s">
        <v>51</v>
      </c>
      <c r="AA1375" s="138"/>
      <c r="AB1375" s="138"/>
      <c r="AC1375" s="131" t="s">
        <v>5289</v>
      </c>
      <c r="AD1375" s="131" t="s">
        <v>5289</v>
      </c>
      <c r="AE1375" s="131" t="s">
        <v>5289</v>
      </c>
      <c r="AF1375" s="133" t="s">
        <v>5289</v>
      </c>
      <c r="AG1375" s="87"/>
      <c r="AH1375" s="87"/>
      <c r="AI1375" s="87"/>
      <c r="AJ1375" s="87"/>
      <c r="AK1375" s="87"/>
      <c r="AL1375" s="87"/>
    </row>
    <row r="1376" spans="1:38" s="47" customFormat="1" ht="63.75">
      <c r="A1376" s="639">
        <v>5</v>
      </c>
      <c r="B1376" s="626" t="s">
        <v>1840</v>
      </c>
      <c r="C1376" s="29" t="s">
        <v>1857</v>
      </c>
      <c r="D1376" s="572" t="s">
        <v>1861</v>
      </c>
      <c r="E1376" s="624" t="s">
        <v>40</v>
      </c>
      <c r="F1376" s="138"/>
      <c r="G1376" s="138"/>
      <c r="H1376" s="138"/>
      <c r="I1376" s="138"/>
      <c r="J1376" s="138"/>
      <c r="K1376" s="138"/>
      <c r="L1376" s="624" t="s">
        <v>51</v>
      </c>
      <c r="M1376" s="202"/>
      <c r="N1376" s="189"/>
      <c r="O1376" s="643">
        <v>0</v>
      </c>
      <c r="P1376" s="643">
        <v>0</v>
      </c>
      <c r="Q1376" s="643">
        <v>0</v>
      </c>
      <c r="R1376" s="643">
        <v>0</v>
      </c>
      <c r="S1376" s="643">
        <v>0</v>
      </c>
      <c r="T1376" s="643">
        <v>0</v>
      </c>
      <c r="U1376" s="643">
        <v>0</v>
      </c>
      <c r="V1376" s="643">
        <v>0</v>
      </c>
      <c r="W1376" s="643">
        <v>0</v>
      </c>
      <c r="X1376" s="659"/>
      <c r="Y1376" s="643">
        <v>0</v>
      </c>
      <c r="Z1376" s="643" t="s">
        <v>51</v>
      </c>
      <c r="AA1376" s="138"/>
      <c r="AB1376" s="138"/>
      <c r="AC1376" s="131" t="s">
        <v>5289</v>
      </c>
      <c r="AD1376" s="131" t="s">
        <v>5289</v>
      </c>
      <c r="AE1376" s="131" t="s">
        <v>5289</v>
      </c>
      <c r="AF1376" s="133" t="s">
        <v>5289</v>
      </c>
      <c r="AG1376" s="87"/>
      <c r="AH1376" s="87"/>
      <c r="AI1376" s="87"/>
      <c r="AJ1376" s="87"/>
      <c r="AK1376" s="87"/>
      <c r="AL1376" s="87"/>
    </row>
    <row r="1377" spans="1:38" s="47" customFormat="1" ht="76.5">
      <c r="A1377" s="639">
        <v>6</v>
      </c>
      <c r="B1377" s="626" t="s">
        <v>1841</v>
      </c>
      <c r="C1377" s="29" t="s">
        <v>1857</v>
      </c>
      <c r="D1377" s="572" t="s">
        <v>1862</v>
      </c>
      <c r="E1377" s="624" t="s">
        <v>40</v>
      </c>
      <c r="F1377" s="138"/>
      <c r="G1377" s="138"/>
      <c r="H1377" s="138"/>
      <c r="I1377" s="138"/>
      <c r="J1377" s="138"/>
      <c r="K1377" s="138"/>
      <c r="L1377" s="624" t="s">
        <v>51</v>
      </c>
      <c r="M1377" s="202"/>
      <c r="N1377" s="189"/>
      <c r="O1377" s="643">
        <v>0</v>
      </c>
      <c r="P1377" s="643">
        <v>0</v>
      </c>
      <c r="Q1377" s="643">
        <v>0</v>
      </c>
      <c r="R1377" s="643">
        <v>0</v>
      </c>
      <c r="S1377" s="643">
        <v>0</v>
      </c>
      <c r="T1377" s="643">
        <v>0</v>
      </c>
      <c r="U1377" s="643">
        <v>0</v>
      </c>
      <c r="V1377" s="643">
        <v>0</v>
      </c>
      <c r="W1377" s="643">
        <v>0</v>
      </c>
      <c r="X1377" s="659"/>
      <c r="Y1377" s="643">
        <v>0</v>
      </c>
      <c r="Z1377" s="643" t="s">
        <v>51</v>
      </c>
      <c r="AA1377" s="138"/>
      <c r="AB1377" s="138"/>
      <c r="AC1377" s="131" t="s">
        <v>5289</v>
      </c>
      <c r="AD1377" s="131" t="s">
        <v>5289</v>
      </c>
      <c r="AE1377" s="131" t="s">
        <v>5289</v>
      </c>
      <c r="AF1377" s="133" t="s">
        <v>5289</v>
      </c>
      <c r="AG1377" s="87"/>
      <c r="AH1377" s="87"/>
      <c r="AI1377" s="87"/>
      <c r="AJ1377" s="87"/>
      <c r="AK1377" s="87"/>
      <c r="AL1377" s="87"/>
    </row>
    <row r="1378" spans="1:38" ht="76.5">
      <c r="A1378" s="639">
        <v>7</v>
      </c>
      <c r="B1378" s="626" t="s">
        <v>1842</v>
      </c>
      <c r="C1378" s="29" t="s">
        <v>1857</v>
      </c>
      <c r="D1378" s="572" t="s">
        <v>1863</v>
      </c>
      <c r="E1378" s="622" t="s">
        <v>40</v>
      </c>
      <c r="F1378" s="138"/>
      <c r="G1378" s="138"/>
      <c r="H1378" s="138"/>
      <c r="I1378" s="138"/>
      <c r="J1378" s="138"/>
      <c r="K1378" s="138"/>
      <c r="L1378" s="624" t="s">
        <v>51</v>
      </c>
      <c r="M1378" s="202"/>
      <c r="N1378" s="189"/>
      <c r="O1378" s="643">
        <v>0</v>
      </c>
      <c r="P1378" s="643">
        <v>0</v>
      </c>
      <c r="Q1378" s="643">
        <v>0</v>
      </c>
      <c r="R1378" s="643">
        <v>0</v>
      </c>
      <c r="S1378" s="643">
        <v>0</v>
      </c>
      <c r="T1378" s="643">
        <v>0</v>
      </c>
      <c r="U1378" s="643">
        <v>0</v>
      </c>
      <c r="V1378" s="643">
        <v>0</v>
      </c>
      <c r="W1378" s="643">
        <v>0</v>
      </c>
      <c r="X1378" s="772"/>
      <c r="Y1378" s="643">
        <v>0</v>
      </c>
      <c r="Z1378" s="624" t="s">
        <v>51</v>
      </c>
      <c r="AA1378" s="138"/>
      <c r="AB1378" s="138"/>
      <c r="AC1378" s="131" t="s">
        <v>5289</v>
      </c>
      <c r="AD1378" s="131" t="s">
        <v>5289</v>
      </c>
      <c r="AE1378" s="131" t="s">
        <v>5289</v>
      </c>
      <c r="AF1378" s="133" t="s">
        <v>5289</v>
      </c>
    </row>
    <row r="1379" spans="1:38" ht="63.75">
      <c r="A1379" s="639">
        <v>8</v>
      </c>
      <c r="B1379" s="626" t="s">
        <v>1843</v>
      </c>
      <c r="C1379" s="29" t="s">
        <v>1857</v>
      </c>
      <c r="D1379" s="572" t="s">
        <v>16139</v>
      </c>
      <c r="E1379" s="622" t="s">
        <v>40</v>
      </c>
      <c r="F1379" s="138"/>
      <c r="G1379" s="138"/>
      <c r="H1379" s="138"/>
      <c r="I1379" s="138"/>
      <c r="J1379" s="138"/>
      <c r="K1379" s="138"/>
      <c r="L1379" s="624" t="s">
        <v>51</v>
      </c>
      <c r="M1379" s="202"/>
      <c r="N1379" s="189"/>
      <c r="O1379" s="643">
        <v>0</v>
      </c>
      <c r="P1379" s="643">
        <v>0</v>
      </c>
      <c r="Q1379" s="643">
        <v>0</v>
      </c>
      <c r="R1379" s="643">
        <v>0</v>
      </c>
      <c r="S1379" s="643">
        <v>0</v>
      </c>
      <c r="T1379" s="643">
        <v>0</v>
      </c>
      <c r="U1379" s="643">
        <v>0</v>
      </c>
      <c r="V1379" s="643">
        <v>0</v>
      </c>
      <c r="W1379" s="643">
        <v>0</v>
      </c>
      <c r="X1379" s="366">
        <v>0</v>
      </c>
      <c r="Y1379" s="643">
        <v>0</v>
      </c>
      <c r="Z1379" s="624" t="s">
        <v>51</v>
      </c>
      <c r="AA1379" s="138"/>
      <c r="AB1379" s="138"/>
      <c r="AC1379" s="131" t="s">
        <v>5289</v>
      </c>
      <c r="AD1379" s="131" t="s">
        <v>5289</v>
      </c>
      <c r="AE1379" s="131" t="s">
        <v>5289</v>
      </c>
      <c r="AF1379" s="133" t="s">
        <v>5289</v>
      </c>
    </row>
    <row r="1380" spans="1:38" ht="89.25" customHeight="1">
      <c r="A1380" s="639">
        <v>9</v>
      </c>
      <c r="B1380" s="626" t="s">
        <v>1844</v>
      </c>
      <c r="C1380" s="29" t="s">
        <v>1857</v>
      </c>
      <c r="D1380" s="572" t="s">
        <v>1864</v>
      </c>
      <c r="E1380" s="622" t="s">
        <v>40</v>
      </c>
      <c r="F1380" s="138"/>
      <c r="G1380" s="138"/>
      <c r="H1380" s="138"/>
      <c r="I1380" s="138"/>
      <c r="J1380" s="138"/>
      <c r="K1380" s="138"/>
      <c r="L1380" s="624" t="s">
        <v>51</v>
      </c>
      <c r="M1380" s="202"/>
      <c r="N1380" s="189"/>
      <c r="O1380" s="643">
        <v>0</v>
      </c>
      <c r="P1380" s="643">
        <v>0</v>
      </c>
      <c r="Q1380" s="643">
        <v>0</v>
      </c>
      <c r="R1380" s="643">
        <v>0</v>
      </c>
      <c r="S1380" s="643">
        <v>0</v>
      </c>
      <c r="T1380" s="643">
        <v>0</v>
      </c>
      <c r="U1380" s="643">
        <v>0</v>
      </c>
      <c r="V1380" s="643">
        <v>0</v>
      </c>
      <c r="W1380" s="643">
        <v>0</v>
      </c>
      <c r="X1380" s="366">
        <v>0</v>
      </c>
      <c r="Y1380" s="643">
        <v>0</v>
      </c>
      <c r="Z1380" s="624" t="s">
        <v>51</v>
      </c>
      <c r="AA1380" s="138"/>
      <c r="AB1380" s="138"/>
      <c r="AC1380" s="131" t="s">
        <v>5289</v>
      </c>
      <c r="AD1380" s="131" t="s">
        <v>5289</v>
      </c>
      <c r="AE1380" s="131" t="s">
        <v>5289</v>
      </c>
      <c r="AF1380" s="133" t="s">
        <v>5289</v>
      </c>
    </row>
    <row r="1381" spans="1:38" ht="89.25">
      <c r="A1381" s="639">
        <v>10</v>
      </c>
      <c r="B1381" s="626" t="s">
        <v>1845</v>
      </c>
      <c r="C1381" s="29" t="s">
        <v>1857</v>
      </c>
      <c r="D1381" s="572" t="s">
        <v>1865</v>
      </c>
      <c r="E1381" s="622" t="s">
        <v>40</v>
      </c>
      <c r="F1381" s="138"/>
      <c r="G1381" s="138"/>
      <c r="H1381" s="138"/>
      <c r="I1381" s="138"/>
      <c r="J1381" s="138"/>
      <c r="K1381" s="138"/>
      <c r="L1381" s="624" t="s">
        <v>51</v>
      </c>
      <c r="M1381" s="202"/>
      <c r="N1381" s="189"/>
      <c r="O1381" s="643">
        <v>0</v>
      </c>
      <c r="P1381" s="643">
        <v>0</v>
      </c>
      <c r="Q1381" s="643">
        <v>0</v>
      </c>
      <c r="R1381" s="643">
        <v>0</v>
      </c>
      <c r="S1381" s="643">
        <v>0</v>
      </c>
      <c r="T1381" s="643">
        <v>0</v>
      </c>
      <c r="U1381" s="643">
        <v>0</v>
      </c>
      <c r="V1381" s="643">
        <v>0</v>
      </c>
      <c r="W1381" s="643">
        <v>0</v>
      </c>
      <c r="X1381" s="366">
        <v>0</v>
      </c>
      <c r="Y1381" s="643">
        <v>0</v>
      </c>
      <c r="Z1381" s="624" t="s">
        <v>51</v>
      </c>
      <c r="AA1381" s="138"/>
      <c r="AB1381" s="138"/>
      <c r="AC1381" s="131" t="s">
        <v>5289</v>
      </c>
      <c r="AD1381" s="131" t="s">
        <v>5289</v>
      </c>
      <c r="AE1381" s="131" t="s">
        <v>5289</v>
      </c>
      <c r="AF1381" s="133" t="s">
        <v>5289</v>
      </c>
    </row>
    <row r="1382" spans="1:38" ht="76.5">
      <c r="A1382" s="639">
        <v>11</v>
      </c>
      <c r="B1382" s="626" t="s">
        <v>1846</v>
      </c>
      <c r="C1382" s="29" t="s">
        <v>1857</v>
      </c>
      <c r="D1382" s="572" t="s">
        <v>1866</v>
      </c>
      <c r="E1382" s="622" t="s">
        <v>40</v>
      </c>
      <c r="F1382" s="138"/>
      <c r="G1382" s="138"/>
      <c r="H1382" s="138"/>
      <c r="I1382" s="138"/>
      <c r="J1382" s="138"/>
      <c r="K1382" s="138"/>
      <c r="L1382" s="624" t="s">
        <v>51</v>
      </c>
      <c r="M1382" s="202"/>
      <c r="N1382" s="189"/>
      <c r="O1382" s="643">
        <v>0</v>
      </c>
      <c r="P1382" s="643">
        <v>0</v>
      </c>
      <c r="Q1382" s="643">
        <v>0</v>
      </c>
      <c r="R1382" s="643">
        <v>0</v>
      </c>
      <c r="S1382" s="643">
        <v>0</v>
      </c>
      <c r="T1382" s="643">
        <v>0</v>
      </c>
      <c r="U1382" s="643">
        <v>0</v>
      </c>
      <c r="V1382" s="643">
        <v>0</v>
      </c>
      <c r="W1382" s="643">
        <v>0</v>
      </c>
      <c r="X1382" s="366">
        <v>0</v>
      </c>
      <c r="Y1382" s="643">
        <v>0</v>
      </c>
      <c r="Z1382" s="624" t="s">
        <v>51</v>
      </c>
      <c r="AA1382" s="138"/>
      <c r="AB1382" s="138"/>
      <c r="AC1382" s="131" t="s">
        <v>5289</v>
      </c>
      <c r="AD1382" s="131" t="s">
        <v>5289</v>
      </c>
      <c r="AE1382" s="131" t="s">
        <v>5289</v>
      </c>
      <c r="AF1382" s="133" t="s">
        <v>5289</v>
      </c>
    </row>
    <row r="1383" spans="1:38" ht="89.25">
      <c r="A1383" s="639">
        <v>12</v>
      </c>
      <c r="B1383" s="626" t="s">
        <v>1847</v>
      </c>
      <c r="C1383" s="29" t="s">
        <v>1857</v>
      </c>
      <c r="D1383" s="572" t="s">
        <v>1867</v>
      </c>
      <c r="E1383" s="622" t="s">
        <v>40</v>
      </c>
      <c r="F1383" s="138"/>
      <c r="G1383" s="138"/>
      <c r="H1383" s="138"/>
      <c r="I1383" s="138"/>
      <c r="J1383" s="138"/>
      <c r="K1383" s="138"/>
      <c r="L1383" s="624" t="s">
        <v>51</v>
      </c>
      <c r="M1383" s="202"/>
      <c r="N1383" s="189"/>
      <c r="O1383" s="643">
        <v>0</v>
      </c>
      <c r="P1383" s="643">
        <v>0</v>
      </c>
      <c r="Q1383" s="643">
        <v>0</v>
      </c>
      <c r="R1383" s="643">
        <v>0</v>
      </c>
      <c r="S1383" s="643">
        <v>0</v>
      </c>
      <c r="T1383" s="643">
        <v>0</v>
      </c>
      <c r="U1383" s="643">
        <v>0</v>
      </c>
      <c r="V1383" s="643">
        <v>0</v>
      </c>
      <c r="W1383" s="643">
        <v>0</v>
      </c>
      <c r="X1383" s="366">
        <v>0</v>
      </c>
      <c r="Y1383" s="643">
        <v>0</v>
      </c>
      <c r="Z1383" s="624" t="s">
        <v>51</v>
      </c>
      <c r="AA1383" s="138"/>
      <c r="AB1383" s="138"/>
      <c r="AC1383" s="131" t="s">
        <v>5289</v>
      </c>
      <c r="AD1383" s="131" t="s">
        <v>5289</v>
      </c>
      <c r="AE1383" s="131" t="s">
        <v>5289</v>
      </c>
      <c r="AF1383" s="133" t="s">
        <v>5289</v>
      </c>
    </row>
    <row r="1384" spans="1:38" ht="114.75">
      <c r="A1384" s="639">
        <v>13</v>
      </c>
      <c r="B1384" s="626" t="s">
        <v>1848</v>
      </c>
      <c r="C1384" s="29" t="s">
        <v>1857</v>
      </c>
      <c r="D1384" s="572" t="s">
        <v>1868</v>
      </c>
      <c r="E1384" s="622" t="s">
        <v>40</v>
      </c>
      <c r="F1384" s="138"/>
      <c r="G1384" s="138"/>
      <c r="H1384" s="138"/>
      <c r="I1384" s="138"/>
      <c r="J1384" s="138"/>
      <c r="K1384" s="138"/>
      <c r="L1384" s="624" t="s">
        <v>51</v>
      </c>
      <c r="M1384" s="202"/>
      <c r="N1384" s="189"/>
      <c r="O1384" s="643">
        <v>0</v>
      </c>
      <c r="P1384" s="643">
        <v>0</v>
      </c>
      <c r="Q1384" s="643">
        <v>0</v>
      </c>
      <c r="R1384" s="643">
        <v>0</v>
      </c>
      <c r="S1384" s="643">
        <v>0</v>
      </c>
      <c r="T1384" s="643">
        <v>0</v>
      </c>
      <c r="U1384" s="643">
        <v>0</v>
      </c>
      <c r="V1384" s="643">
        <v>0</v>
      </c>
      <c r="W1384" s="643">
        <v>0</v>
      </c>
      <c r="X1384" s="366">
        <v>0</v>
      </c>
      <c r="Y1384" s="643">
        <v>0</v>
      </c>
      <c r="Z1384" s="624" t="s">
        <v>51</v>
      </c>
      <c r="AA1384" s="138"/>
      <c r="AB1384" s="138"/>
      <c r="AC1384" s="131" t="s">
        <v>5289</v>
      </c>
      <c r="AD1384" s="131" t="s">
        <v>5289</v>
      </c>
      <c r="AE1384" s="131" t="s">
        <v>5289</v>
      </c>
      <c r="AF1384" s="133" t="s">
        <v>5289</v>
      </c>
    </row>
    <row r="1385" spans="1:38" ht="89.25">
      <c r="A1385" s="639">
        <v>14</v>
      </c>
      <c r="B1385" s="626" t="s">
        <v>1849</v>
      </c>
      <c r="C1385" s="29" t="s">
        <v>1857</v>
      </c>
      <c r="D1385" s="572" t="s">
        <v>1869</v>
      </c>
      <c r="E1385" s="622" t="s">
        <v>40</v>
      </c>
      <c r="F1385" s="138"/>
      <c r="G1385" s="138"/>
      <c r="H1385" s="138"/>
      <c r="I1385" s="138"/>
      <c r="J1385" s="138"/>
      <c r="K1385" s="138"/>
      <c r="L1385" s="624" t="s">
        <v>51</v>
      </c>
      <c r="M1385" s="202"/>
      <c r="N1385" s="189"/>
      <c r="O1385" s="643">
        <v>0</v>
      </c>
      <c r="P1385" s="643">
        <v>0</v>
      </c>
      <c r="Q1385" s="643">
        <v>0</v>
      </c>
      <c r="R1385" s="643">
        <v>0</v>
      </c>
      <c r="S1385" s="643">
        <v>0</v>
      </c>
      <c r="T1385" s="643">
        <v>0</v>
      </c>
      <c r="U1385" s="643">
        <v>0</v>
      </c>
      <c r="V1385" s="643">
        <v>0</v>
      </c>
      <c r="W1385" s="643">
        <v>0</v>
      </c>
      <c r="X1385" s="366">
        <v>0</v>
      </c>
      <c r="Y1385" s="643">
        <v>0</v>
      </c>
      <c r="Z1385" s="624" t="s">
        <v>51</v>
      </c>
      <c r="AA1385" s="138"/>
      <c r="AB1385" s="138"/>
      <c r="AC1385" s="131" t="s">
        <v>5289</v>
      </c>
      <c r="AD1385" s="131" t="s">
        <v>5289</v>
      </c>
      <c r="AE1385" s="131" t="s">
        <v>5289</v>
      </c>
      <c r="AF1385" s="133" t="s">
        <v>5289</v>
      </c>
    </row>
    <row r="1386" spans="1:38" ht="76.5">
      <c r="A1386" s="639">
        <v>15</v>
      </c>
      <c r="B1386" s="626" t="s">
        <v>1850</v>
      </c>
      <c r="C1386" s="29" t="s">
        <v>1857</v>
      </c>
      <c r="D1386" s="572" t="s">
        <v>1870</v>
      </c>
      <c r="E1386" s="622" t="s">
        <v>40</v>
      </c>
      <c r="F1386" s="138"/>
      <c r="G1386" s="138"/>
      <c r="H1386" s="138"/>
      <c r="I1386" s="138"/>
      <c r="J1386" s="138"/>
      <c r="K1386" s="138"/>
      <c r="L1386" s="624" t="s">
        <v>51</v>
      </c>
      <c r="M1386" s="202"/>
      <c r="N1386" s="189"/>
      <c r="O1386" s="643">
        <v>0</v>
      </c>
      <c r="P1386" s="643">
        <v>0</v>
      </c>
      <c r="Q1386" s="643">
        <v>0</v>
      </c>
      <c r="R1386" s="643">
        <v>0</v>
      </c>
      <c r="S1386" s="643">
        <v>0</v>
      </c>
      <c r="T1386" s="643">
        <v>0</v>
      </c>
      <c r="U1386" s="643">
        <v>0</v>
      </c>
      <c r="V1386" s="643">
        <v>0</v>
      </c>
      <c r="W1386" s="643">
        <v>0</v>
      </c>
      <c r="X1386" s="366">
        <v>0</v>
      </c>
      <c r="Y1386" s="643">
        <v>0</v>
      </c>
      <c r="Z1386" s="624" t="s">
        <v>51</v>
      </c>
      <c r="AA1386" s="138"/>
      <c r="AB1386" s="138"/>
      <c r="AC1386" s="131" t="s">
        <v>5289</v>
      </c>
      <c r="AD1386" s="131" t="s">
        <v>5289</v>
      </c>
      <c r="AE1386" s="131" t="s">
        <v>5289</v>
      </c>
      <c r="AF1386" s="133" t="s">
        <v>5289</v>
      </c>
    </row>
    <row r="1387" spans="1:38" ht="102">
      <c r="A1387" s="639">
        <v>16</v>
      </c>
      <c r="B1387" s="626" t="s">
        <v>1851</v>
      </c>
      <c r="C1387" s="29" t="s">
        <v>1857</v>
      </c>
      <c r="D1387" s="572" t="s">
        <v>1871</v>
      </c>
      <c r="E1387" s="622" t="s">
        <v>40</v>
      </c>
      <c r="F1387" s="138"/>
      <c r="G1387" s="138"/>
      <c r="H1387" s="138"/>
      <c r="I1387" s="138"/>
      <c r="J1387" s="138"/>
      <c r="K1387" s="138"/>
      <c r="L1387" s="624" t="s">
        <v>51</v>
      </c>
      <c r="M1387" s="202"/>
      <c r="N1387" s="189"/>
      <c r="O1387" s="643">
        <v>0</v>
      </c>
      <c r="P1387" s="643">
        <v>0</v>
      </c>
      <c r="Q1387" s="643">
        <v>0</v>
      </c>
      <c r="R1387" s="643">
        <v>0</v>
      </c>
      <c r="S1387" s="643">
        <v>0</v>
      </c>
      <c r="T1387" s="643">
        <v>0</v>
      </c>
      <c r="U1387" s="643">
        <v>0</v>
      </c>
      <c r="V1387" s="643">
        <v>0</v>
      </c>
      <c r="W1387" s="643">
        <v>0</v>
      </c>
      <c r="X1387" s="366">
        <v>0</v>
      </c>
      <c r="Y1387" s="643">
        <v>0</v>
      </c>
      <c r="Z1387" s="624" t="s">
        <v>51</v>
      </c>
      <c r="AA1387" s="138"/>
      <c r="AB1387" s="138"/>
      <c r="AC1387" s="131" t="s">
        <v>5289</v>
      </c>
      <c r="AD1387" s="131" t="s">
        <v>5289</v>
      </c>
      <c r="AE1387" s="131" t="s">
        <v>5289</v>
      </c>
      <c r="AF1387" s="133" t="s">
        <v>5289</v>
      </c>
    </row>
    <row r="1388" spans="1:38" ht="76.5" customHeight="1">
      <c r="A1388" s="639">
        <v>17</v>
      </c>
      <c r="B1388" s="122" t="s">
        <v>142</v>
      </c>
      <c r="C1388" s="3" t="s">
        <v>1857</v>
      </c>
      <c r="D1388" s="267" t="s">
        <v>1872</v>
      </c>
      <c r="E1388" s="622" t="s">
        <v>40</v>
      </c>
      <c r="F1388" s="138"/>
      <c r="G1388" s="138"/>
      <c r="H1388" s="138"/>
      <c r="I1388" s="138"/>
      <c r="J1388" s="138"/>
      <c r="K1388" s="138"/>
      <c r="L1388" s="624" t="s">
        <v>51</v>
      </c>
      <c r="M1388" s="202"/>
      <c r="N1388" s="189"/>
      <c r="O1388" s="643">
        <v>0</v>
      </c>
      <c r="P1388" s="643">
        <v>0</v>
      </c>
      <c r="Q1388" s="643">
        <v>0</v>
      </c>
      <c r="R1388" s="643">
        <v>0</v>
      </c>
      <c r="S1388" s="643">
        <v>0</v>
      </c>
      <c r="T1388" s="643">
        <v>0</v>
      </c>
      <c r="U1388" s="643">
        <v>0</v>
      </c>
      <c r="V1388" s="643">
        <v>0</v>
      </c>
      <c r="W1388" s="643">
        <v>0</v>
      </c>
      <c r="X1388" s="366">
        <v>0</v>
      </c>
      <c r="Y1388" s="643">
        <v>0</v>
      </c>
      <c r="Z1388" s="624" t="s">
        <v>51</v>
      </c>
      <c r="AA1388" s="138"/>
      <c r="AB1388" s="138"/>
      <c r="AC1388" s="131" t="s">
        <v>5289</v>
      </c>
      <c r="AD1388" s="131" t="s">
        <v>5289</v>
      </c>
      <c r="AE1388" s="131" t="s">
        <v>5289</v>
      </c>
      <c r="AF1388" s="133" t="s">
        <v>5289</v>
      </c>
    </row>
    <row r="1389" spans="1:38" ht="63.75" customHeight="1">
      <c r="A1389" s="639">
        <v>18</v>
      </c>
      <c r="B1389" s="122" t="s">
        <v>1852</v>
      </c>
      <c r="C1389" s="3" t="s">
        <v>1857</v>
      </c>
      <c r="D1389" s="267" t="s">
        <v>1873</v>
      </c>
      <c r="E1389" s="622" t="s">
        <v>40</v>
      </c>
      <c r="F1389" s="138"/>
      <c r="G1389" s="138"/>
      <c r="H1389" s="138"/>
      <c r="I1389" s="138"/>
      <c r="J1389" s="138"/>
      <c r="K1389" s="138"/>
      <c r="L1389" s="624" t="s">
        <v>51</v>
      </c>
      <c r="M1389" s="202"/>
      <c r="N1389" s="189"/>
      <c r="O1389" s="643">
        <v>0</v>
      </c>
      <c r="P1389" s="643">
        <v>0</v>
      </c>
      <c r="Q1389" s="643">
        <v>0</v>
      </c>
      <c r="R1389" s="643">
        <v>0</v>
      </c>
      <c r="S1389" s="643">
        <v>0</v>
      </c>
      <c r="T1389" s="643">
        <v>0</v>
      </c>
      <c r="U1389" s="643">
        <v>0</v>
      </c>
      <c r="V1389" s="643">
        <v>0</v>
      </c>
      <c r="W1389" s="643">
        <v>0</v>
      </c>
      <c r="X1389" s="366">
        <v>59</v>
      </c>
      <c r="Y1389" s="643">
        <v>0</v>
      </c>
      <c r="Z1389" s="624" t="s">
        <v>51</v>
      </c>
      <c r="AA1389" s="138"/>
      <c r="AB1389" s="138"/>
      <c r="AC1389" s="131" t="s">
        <v>5289</v>
      </c>
      <c r="AD1389" s="131" t="s">
        <v>5289</v>
      </c>
      <c r="AE1389" s="131" t="s">
        <v>5289</v>
      </c>
      <c r="AF1389" s="133" t="s">
        <v>5289</v>
      </c>
    </row>
    <row r="1390" spans="1:38" ht="114.75">
      <c r="A1390" s="639">
        <v>19</v>
      </c>
      <c r="B1390" s="122" t="s">
        <v>1853</v>
      </c>
      <c r="C1390" s="3" t="s">
        <v>1857</v>
      </c>
      <c r="D1390" s="267" t="s">
        <v>1874</v>
      </c>
      <c r="E1390" s="622" t="s">
        <v>40</v>
      </c>
      <c r="F1390" s="138"/>
      <c r="G1390" s="138"/>
      <c r="H1390" s="138"/>
      <c r="I1390" s="138"/>
      <c r="J1390" s="138"/>
      <c r="K1390" s="138"/>
      <c r="L1390" s="624" t="s">
        <v>51</v>
      </c>
      <c r="M1390" s="202"/>
      <c r="N1390" s="189"/>
      <c r="O1390" s="643">
        <v>0</v>
      </c>
      <c r="P1390" s="643">
        <v>0</v>
      </c>
      <c r="Q1390" s="643">
        <v>0</v>
      </c>
      <c r="R1390" s="643">
        <v>0</v>
      </c>
      <c r="S1390" s="643">
        <v>0</v>
      </c>
      <c r="T1390" s="643">
        <v>0</v>
      </c>
      <c r="U1390" s="643">
        <v>0</v>
      </c>
      <c r="V1390" s="643">
        <v>0</v>
      </c>
      <c r="W1390" s="643">
        <v>0</v>
      </c>
      <c r="X1390" s="366">
        <v>0</v>
      </c>
      <c r="Y1390" s="643">
        <v>0</v>
      </c>
      <c r="Z1390" s="624" t="s">
        <v>51</v>
      </c>
      <c r="AA1390" s="138"/>
      <c r="AB1390" s="138"/>
      <c r="AC1390" s="131" t="s">
        <v>5289</v>
      </c>
      <c r="AD1390" s="131" t="s">
        <v>5289</v>
      </c>
      <c r="AE1390" s="131" t="s">
        <v>5289</v>
      </c>
      <c r="AF1390" s="133" t="s">
        <v>5289</v>
      </c>
    </row>
    <row r="1391" spans="1:38" ht="45" customHeight="1">
      <c r="A1391" s="639">
        <v>20</v>
      </c>
      <c r="B1391" s="122" t="s">
        <v>1854</v>
      </c>
      <c r="C1391" s="3" t="s">
        <v>1857</v>
      </c>
      <c r="D1391" s="267" t="s">
        <v>1875</v>
      </c>
      <c r="E1391" s="622" t="s">
        <v>40</v>
      </c>
      <c r="F1391" s="138"/>
      <c r="G1391" s="138"/>
      <c r="H1391" s="138"/>
      <c r="I1391" s="138"/>
      <c r="J1391" s="138"/>
      <c r="K1391" s="138"/>
      <c r="L1391" s="624" t="s">
        <v>51</v>
      </c>
      <c r="M1391" s="202"/>
      <c r="N1391" s="189"/>
      <c r="O1391" s="643">
        <v>0</v>
      </c>
      <c r="P1391" s="643">
        <v>0</v>
      </c>
      <c r="Q1391" s="643">
        <v>0</v>
      </c>
      <c r="R1391" s="643">
        <v>0</v>
      </c>
      <c r="S1391" s="643">
        <v>0</v>
      </c>
      <c r="T1391" s="643">
        <v>0</v>
      </c>
      <c r="U1391" s="643">
        <v>0</v>
      </c>
      <c r="V1391" s="643">
        <v>0</v>
      </c>
      <c r="W1391" s="643">
        <v>0</v>
      </c>
      <c r="X1391" s="366">
        <v>0</v>
      </c>
      <c r="Y1391" s="643">
        <v>0</v>
      </c>
      <c r="Z1391" s="624" t="s">
        <v>51</v>
      </c>
      <c r="AA1391" s="138"/>
      <c r="AB1391" s="138"/>
      <c r="AC1391" s="131" t="s">
        <v>5289</v>
      </c>
      <c r="AD1391" s="131" t="s">
        <v>5289</v>
      </c>
      <c r="AE1391" s="131" t="s">
        <v>5289</v>
      </c>
      <c r="AF1391" s="133" t="s">
        <v>5289</v>
      </c>
    </row>
    <row r="1392" spans="1:38" ht="89.25">
      <c r="A1392" s="639">
        <v>21</v>
      </c>
      <c r="B1392" s="122" t="s">
        <v>1855</v>
      </c>
      <c r="C1392" s="3" t="s">
        <v>1857</v>
      </c>
      <c r="D1392" s="267" t="s">
        <v>1876</v>
      </c>
      <c r="E1392" s="622" t="s">
        <v>40</v>
      </c>
      <c r="F1392" s="138"/>
      <c r="G1392" s="138"/>
      <c r="H1392" s="138"/>
      <c r="I1392" s="138"/>
      <c r="J1392" s="138"/>
      <c r="K1392" s="138"/>
      <c r="L1392" s="624" t="s">
        <v>51</v>
      </c>
      <c r="M1392" s="202"/>
      <c r="N1392" s="189"/>
      <c r="O1392" s="643">
        <v>0</v>
      </c>
      <c r="P1392" s="643">
        <v>0</v>
      </c>
      <c r="Q1392" s="643">
        <v>0</v>
      </c>
      <c r="R1392" s="643">
        <v>0</v>
      </c>
      <c r="S1392" s="643">
        <v>0</v>
      </c>
      <c r="T1392" s="643">
        <v>0</v>
      </c>
      <c r="U1392" s="643">
        <v>0</v>
      </c>
      <c r="V1392" s="643">
        <v>0</v>
      </c>
      <c r="W1392" s="643">
        <v>0</v>
      </c>
      <c r="X1392" s="366">
        <v>0</v>
      </c>
      <c r="Y1392" s="643">
        <v>0</v>
      </c>
      <c r="Z1392" s="624" t="s">
        <v>51</v>
      </c>
      <c r="AA1392" s="138"/>
      <c r="AB1392" s="138"/>
      <c r="AC1392" s="131" t="s">
        <v>5289</v>
      </c>
      <c r="AD1392" s="131" t="s">
        <v>5289</v>
      </c>
      <c r="AE1392" s="131" t="s">
        <v>5289</v>
      </c>
      <c r="AF1392" s="133" t="s">
        <v>5289</v>
      </c>
    </row>
    <row r="1393" spans="1:38" ht="89.25">
      <c r="A1393" s="639">
        <v>22</v>
      </c>
      <c r="B1393" s="122" t="s">
        <v>1634</v>
      </c>
      <c r="C1393" s="3" t="s">
        <v>1857</v>
      </c>
      <c r="D1393" s="267" t="s">
        <v>1877</v>
      </c>
      <c r="E1393" s="622" t="s">
        <v>40</v>
      </c>
      <c r="F1393" s="138"/>
      <c r="G1393" s="138"/>
      <c r="H1393" s="138"/>
      <c r="I1393" s="138"/>
      <c r="J1393" s="138"/>
      <c r="K1393" s="138"/>
      <c r="L1393" s="624" t="s">
        <v>51</v>
      </c>
      <c r="M1393" s="202"/>
      <c r="N1393" s="189"/>
      <c r="O1393" s="643">
        <v>0</v>
      </c>
      <c r="P1393" s="643">
        <v>0</v>
      </c>
      <c r="Q1393" s="643">
        <v>0</v>
      </c>
      <c r="R1393" s="643">
        <v>0</v>
      </c>
      <c r="S1393" s="643">
        <v>0</v>
      </c>
      <c r="T1393" s="643">
        <v>0</v>
      </c>
      <c r="U1393" s="643">
        <v>0</v>
      </c>
      <c r="V1393" s="643">
        <v>0</v>
      </c>
      <c r="W1393" s="643">
        <v>0</v>
      </c>
      <c r="X1393" s="366">
        <v>0</v>
      </c>
      <c r="Y1393" s="643">
        <v>0</v>
      </c>
      <c r="Z1393" s="624" t="s">
        <v>51</v>
      </c>
      <c r="AA1393" s="138"/>
      <c r="AB1393" s="138"/>
      <c r="AC1393" s="131" t="s">
        <v>5289</v>
      </c>
      <c r="AD1393" s="131" t="s">
        <v>5289</v>
      </c>
      <c r="AE1393" s="131" t="s">
        <v>5289</v>
      </c>
      <c r="AF1393" s="133" t="s">
        <v>5289</v>
      </c>
    </row>
    <row r="1394" spans="1:38" ht="102">
      <c r="A1394" s="639">
        <v>23</v>
      </c>
      <c r="B1394" s="122" t="s">
        <v>1856</v>
      </c>
      <c r="C1394" s="3" t="s">
        <v>1857</v>
      </c>
      <c r="D1394" s="267" t="s">
        <v>1878</v>
      </c>
      <c r="E1394" s="622" t="s">
        <v>40</v>
      </c>
      <c r="F1394" s="138"/>
      <c r="G1394" s="138"/>
      <c r="H1394" s="138"/>
      <c r="I1394" s="138"/>
      <c r="J1394" s="138"/>
      <c r="K1394" s="138"/>
      <c r="L1394" s="624" t="s">
        <v>51</v>
      </c>
      <c r="M1394" s="202"/>
      <c r="N1394" s="189"/>
      <c r="O1394" s="643">
        <v>0</v>
      </c>
      <c r="P1394" s="643">
        <v>0</v>
      </c>
      <c r="Q1394" s="643">
        <v>0</v>
      </c>
      <c r="R1394" s="643">
        <v>0</v>
      </c>
      <c r="S1394" s="643">
        <v>0</v>
      </c>
      <c r="T1394" s="643">
        <v>0</v>
      </c>
      <c r="U1394" s="643">
        <v>0</v>
      </c>
      <c r="V1394" s="643">
        <v>0</v>
      </c>
      <c r="W1394" s="643">
        <v>0</v>
      </c>
      <c r="X1394" s="366">
        <v>0</v>
      </c>
      <c r="Y1394" s="643">
        <v>0</v>
      </c>
      <c r="Z1394" s="624" t="s">
        <v>51</v>
      </c>
      <c r="AA1394" s="138"/>
      <c r="AB1394" s="138"/>
      <c r="AC1394" s="131" t="s">
        <v>5289</v>
      </c>
      <c r="AD1394" s="131" t="s">
        <v>5289</v>
      </c>
      <c r="AE1394" s="131" t="s">
        <v>5289</v>
      </c>
      <c r="AF1394" s="133" t="s">
        <v>5289</v>
      </c>
    </row>
    <row r="1395" spans="1:38" ht="76.5" customHeight="1">
      <c r="A1395" s="639">
        <v>24</v>
      </c>
      <c r="B1395" s="122" t="s">
        <v>125</v>
      </c>
      <c r="C1395" s="3" t="s">
        <v>1857</v>
      </c>
      <c r="D1395" s="267" t="s">
        <v>1879</v>
      </c>
      <c r="E1395" s="622" t="s">
        <v>40</v>
      </c>
      <c r="F1395" s="138"/>
      <c r="G1395" s="138"/>
      <c r="H1395" s="138"/>
      <c r="I1395" s="138"/>
      <c r="J1395" s="138"/>
      <c r="K1395" s="138"/>
      <c r="L1395" s="624" t="s">
        <v>51</v>
      </c>
      <c r="M1395" s="202"/>
      <c r="N1395" s="189"/>
      <c r="O1395" s="643">
        <v>0</v>
      </c>
      <c r="P1395" s="643">
        <v>0</v>
      </c>
      <c r="Q1395" s="643">
        <v>0</v>
      </c>
      <c r="R1395" s="643">
        <v>0</v>
      </c>
      <c r="S1395" s="643">
        <v>0</v>
      </c>
      <c r="T1395" s="643">
        <v>0</v>
      </c>
      <c r="U1395" s="643">
        <v>0</v>
      </c>
      <c r="V1395" s="643">
        <v>0</v>
      </c>
      <c r="W1395" s="643">
        <v>0</v>
      </c>
      <c r="X1395" s="366">
        <v>0</v>
      </c>
      <c r="Y1395" s="643">
        <v>0</v>
      </c>
      <c r="Z1395" s="624" t="s">
        <v>51</v>
      </c>
      <c r="AA1395" s="138"/>
      <c r="AB1395" s="138"/>
      <c r="AC1395" s="131" t="s">
        <v>5289</v>
      </c>
      <c r="AD1395" s="131" t="s">
        <v>5289</v>
      </c>
      <c r="AE1395" s="131" t="s">
        <v>5289</v>
      </c>
      <c r="AF1395" s="133" t="s">
        <v>5289</v>
      </c>
    </row>
    <row r="1396" spans="1:38" s="11" customFormat="1" ht="15.75" customHeight="1" thickBot="1">
      <c r="A1396" s="256"/>
      <c r="B1396" s="625">
        <v>24</v>
      </c>
      <c r="C1396" s="625"/>
      <c r="D1396" s="625">
        <v>24</v>
      </c>
      <c r="E1396" s="625">
        <v>24</v>
      </c>
      <c r="F1396" s="625"/>
      <c r="G1396" s="625"/>
      <c r="H1396" s="625">
        <v>0</v>
      </c>
      <c r="I1396" s="625"/>
      <c r="J1396" s="625">
        <v>0</v>
      </c>
      <c r="K1396" s="625">
        <v>0</v>
      </c>
      <c r="L1396" s="625">
        <v>0</v>
      </c>
      <c r="M1396" s="199"/>
      <c r="N1396" s="625">
        <f t="shared" ref="N1396:O1396" si="394">SUM(N1372:N1395)</f>
        <v>0</v>
      </c>
      <c r="O1396" s="625">
        <f t="shared" si="394"/>
        <v>0</v>
      </c>
      <c r="P1396" s="625">
        <f t="shared" ref="P1396:Q1396" si="395">SUM(P1372:P1395)</f>
        <v>0</v>
      </c>
      <c r="Q1396" s="625">
        <f t="shared" si="395"/>
        <v>0</v>
      </c>
      <c r="R1396" s="625">
        <f t="shared" ref="R1396" si="396">SUM(R1372:R1395)</f>
        <v>0</v>
      </c>
      <c r="S1396" s="625">
        <f t="shared" ref="S1396" si="397">SUM(S1372:S1395)</f>
        <v>0</v>
      </c>
      <c r="T1396" s="625">
        <f t="shared" ref="T1396:U1396" si="398">SUM(T1372:T1395)</f>
        <v>0</v>
      </c>
      <c r="U1396" s="625">
        <f t="shared" si="398"/>
        <v>0</v>
      </c>
      <c r="V1396" s="625">
        <f t="shared" ref="V1396:W1396" si="399">SUM(V1372:V1395)</f>
        <v>0</v>
      </c>
      <c r="W1396" s="625">
        <f t="shared" si="399"/>
        <v>0</v>
      </c>
      <c r="X1396" s="625">
        <f t="shared" ref="X1396:Y1396" si="400">SUM(X1372:X1395)</f>
        <v>64</v>
      </c>
      <c r="Y1396" s="625">
        <f t="shared" si="400"/>
        <v>0</v>
      </c>
      <c r="Z1396" s="625">
        <v>0</v>
      </c>
      <c r="AA1396" s="625">
        <v>0</v>
      </c>
      <c r="AB1396" s="625">
        <v>0</v>
      </c>
      <c r="AC1396" s="767"/>
      <c r="AD1396" s="767"/>
      <c r="AE1396" s="767"/>
      <c r="AF1396" s="768"/>
      <c r="AG1396" s="111"/>
      <c r="AH1396" s="111"/>
      <c r="AI1396" s="111"/>
      <c r="AJ1396" s="111"/>
      <c r="AK1396" s="111"/>
      <c r="AL1396" s="111"/>
    </row>
    <row r="1397" spans="1:38" ht="15.75" customHeight="1" thickBot="1">
      <c r="A1397" s="660" t="s">
        <v>317</v>
      </c>
      <c r="B1397" s="661"/>
      <c r="C1397" s="661"/>
      <c r="D1397" s="661"/>
      <c r="E1397" s="661"/>
      <c r="F1397" s="661"/>
      <c r="G1397" s="661"/>
      <c r="H1397" s="661"/>
      <c r="I1397" s="661"/>
      <c r="J1397" s="661"/>
      <c r="K1397" s="661"/>
      <c r="L1397" s="661"/>
      <c r="M1397" s="661"/>
      <c r="N1397" s="661"/>
      <c r="O1397" s="661"/>
      <c r="P1397" s="661"/>
      <c r="Q1397" s="661"/>
      <c r="R1397" s="661"/>
      <c r="S1397" s="661"/>
      <c r="T1397" s="661"/>
      <c r="U1397" s="661"/>
      <c r="V1397" s="661"/>
      <c r="W1397" s="661"/>
      <c r="X1397" s="661"/>
      <c r="Y1397" s="661"/>
      <c r="Z1397" s="661"/>
      <c r="AA1397" s="661"/>
      <c r="AB1397" s="661"/>
      <c r="AC1397" s="661"/>
      <c r="AD1397" s="661"/>
      <c r="AE1397" s="661"/>
      <c r="AF1397" s="662"/>
    </row>
    <row r="1398" spans="1:38" ht="229.5">
      <c r="A1398" s="639">
        <v>1</v>
      </c>
      <c r="B1398" s="773" t="s">
        <v>1689</v>
      </c>
      <c r="C1398" s="773" t="s">
        <v>1719</v>
      </c>
      <c r="D1398" s="773" t="s">
        <v>2797</v>
      </c>
      <c r="E1398" s="624" t="s">
        <v>1720</v>
      </c>
      <c r="F1398" s="624" t="s">
        <v>16683</v>
      </c>
      <c r="G1398" s="138"/>
      <c r="H1398" s="138"/>
      <c r="I1398" s="138"/>
      <c r="J1398" s="138"/>
      <c r="K1398" s="138"/>
      <c r="L1398" s="622" t="s">
        <v>51</v>
      </c>
      <c r="M1398" s="202"/>
      <c r="N1398" s="189"/>
      <c r="O1398" s="643">
        <v>0</v>
      </c>
      <c r="P1398" s="643">
        <v>0</v>
      </c>
      <c r="Q1398" s="643">
        <v>0</v>
      </c>
      <c r="R1398" s="643">
        <v>0</v>
      </c>
      <c r="S1398" s="643">
        <v>0</v>
      </c>
      <c r="T1398" s="643">
        <v>0</v>
      </c>
      <c r="U1398" s="643">
        <v>0</v>
      </c>
      <c r="V1398" s="643">
        <v>0</v>
      </c>
      <c r="W1398" s="643">
        <v>0</v>
      </c>
      <c r="X1398" s="366">
        <v>17</v>
      </c>
      <c r="Y1398" s="643">
        <v>0</v>
      </c>
      <c r="Z1398" s="622" t="s">
        <v>1690</v>
      </c>
      <c r="AA1398" s="121" t="s">
        <v>2798</v>
      </c>
      <c r="AB1398" s="121" t="s">
        <v>2799</v>
      </c>
      <c r="AC1398" s="84" t="s">
        <v>1716</v>
      </c>
      <c r="AD1398" s="84" t="s">
        <v>16140</v>
      </c>
      <c r="AE1398" s="84" t="s">
        <v>1717</v>
      </c>
      <c r="AF1398" s="142" t="s">
        <v>1718</v>
      </c>
    </row>
    <row r="1399" spans="1:38" ht="229.5">
      <c r="A1399" s="639">
        <v>2</v>
      </c>
      <c r="B1399" s="773" t="s">
        <v>1691</v>
      </c>
      <c r="C1399" s="773" t="s">
        <v>1719</v>
      </c>
      <c r="D1399" s="773" t="s">
        <v>2800</v>
      </c>
      <c r="E1399" s="624" t="s">
        <v>1720</v>
      </c>
      <c r="F1399" s="138"/>
      <c r="G1399" s="138"/>
      <c r="H1399" s="138"/>
      <c r="I1399" s="138"/>
      <c r="J1399" s="138"/>
      <c r="K1399" s="138"/>
      <c r="L1399" s="622" t="s">
        <v>51</v>
      </c>
      <c r="M1399" s="202"/>
      <c r="N1399" s="189"/>
      <c r="O1399" s="643">
        <v>0</v>
      </c>
      <c r="P1399" s="643">
        <v>0</v>
      </c>
      <c r="Q1399" s="643">
        <v>0</v>
      </c>
      <c r="R1399" s="643">
        <v>0</v>
      </c>
      <c r="S1399" s="643">
        <v>0</v>
      </c>
      <c r="T1399" s="643">
        <v>0</v>
      </c>
      <c r="U1399" s="643">
        <v>0</v>
      </c>
      <c r="V1399" s="643">
        <v>0</v>
      </c>
      <c r="W1399" s="643">
        <v>0</v>
      </c>
      <c r="X1399" s="366">
        <v>0</v>
      </c>
      <c r="Y1399" s="643">
        <v>0</v>
      </c>
      <c r="Z1399" s="622" t="s">
        <v>1690</v>
      </c>
      <c r="AA1399" s="622" t="s">
        <v>5289</v>
      </c>
      <c r="AB1399" s="622" t="s">
        <v>5289</v>
      </c>
      <c r="AC1399" s="131" t="s">
        <v>5289</v>
      </c>
      <c r="AD1399" s="131" t="s">
        <v>5289</v>
      </c>
      <c r="AE1399" s="131" t="s">
        <v>5289</v>
      </c>
      <c r="AF1399" s="133" t="s">
        <v>5289</v>
      </c>
    </row>
    <row r="1400" spans="1:38" ht="229.5">
      <c r="A1400" s="639">
        <v>3</v>
      </c>
      <c r="B1400" s="773" t="s">
        <v>1692</v>
      </c>
      <c r="C1400" s="773" t="s">
        <v>1719</v>
      </c>
      <c r="D1400" s="773" t="s">
        <v>2801</v>
      </c>
      <c r="E1400" s="624" t="s">
        <v>1720</v>
      </c>
      <c r="F1400" s="138"/>
      <c r="G1400" s="138"/>
      <c r="H1400" s="138"/>
      <c r="I1400" s="138"/>
      <c r="J1400" s="138"/>
      <c r="K1400" s="138"/>
      <c r="L1400" s="622" t="s">
        <v>51</v>
      </c>
      <c r="M1400" s="202"/>
      <c r="N1400" s="189"/>
      <c r="O1400" s="643">
        <v>0</v>
      </c>
      <c r="P1400" s="643">
        <v>0</v>
      </c>
      <c r="Q1400" s="643">
        <v>0</v>
      </c>
      <c r="R1400" s="643">
        <v>0</v>
      </c>
      <c r="S1400" s="643">
        <v>0</v>
      </c>
      <c r="T1400" s="643">
        <v>0</v>
      </c>
      <c r="U1400" s="643">
        <v>0</v>
      </c>
      <c r="V1400" s="643">
        <v>0</v>
      </c>
      <c r="W1400" s="643">
        <v>0</v>
      </c>
      <c r="X1400" s="366">
        <v>1</v>
      </c>
      <c r="Y1400" s="643">
        <v>0</v>
      </c>
      <c r="Z1400" s="622" t="s">
        <v>1690</v>
      </c>
      <c r="AA1400" s="622" t="s">
        <v>5289</v>
      </c>
      <c r="AB1400" s="622" t="s">
        <v>5289</v>
      </c>
      <c r="AC1400" s="131" t="s">
        <v>5289</v>
      </c>
      <c r="AD1400" s="131" t="s">
        <v>5289</v>
      </c>
      <c r="AE1400" s="131" t="s">
        <v>5289</v>
      </c>
      <c r="AF1400" s="133" t="s">
        <v>5289</v>
      </c>
    </row>
    <row r="1401" spans="1:38" ht="229.5">
      <c r="A1401" s="639">
        <v>4</v>
      </c>
      <c r="B1401" s="645" t="s">
        <v>1693</v>
      </c>
      <c r="C1401" s="773" t="s">
        <v>1719</v>
      </c>
      <c r="D1401" s="773" t="s">
        <v>2802</v>
      </c>
      <c r="E1401" s="624" t="s">
        <v>1720</v>
      </c>
      <c r="F1401" s="138"/>
      <c r="G1401" s="138"/>
      <c r="H1401" s="138"/>
      <c r="I1401" s="138"/>
      <c r="J1401" s="138"/>
      <c r="K1401" s="138"/>
      <c r="L1401" s="622" t="s">
        <v>51</v>
      </c>
      <c r="M1401" s="202"/>
      <c r="N1401" s="189"/>
      <c r="O1401" s="643">
        <v>0</v>
      </c>
      <c r="P1401" s="643">
        <v>0</v>
      </c>
      <c r="Q1401" s="643">
        <v>0</v>
      </c>
      <c r="R1401" s="643">
        <v>0</v>
      </c>
      <c r="S1401" s="643">
        <v>0</v>
      </c>
      <c r="T1401" s="643">
        <v>0</v>
      </c>
      <c r="U1401" s="643">
        <v>0</v>
      </c>
      <c r="V1401" s="643">
        <v>0</v>
      </c>
      <c r="W1401" s="643">
        <v>0</v>
      </c>
      <c r="X1401" s="366">
        <v>2</v>
      </c>
      <c r="Y1401" s="643">
        <v>0</v>
      </c>
      <c r="Z1401" s="622" t="s">
        <v>1690</v>
      </c>
      <c r="AA1401" s="622" t="s">
        <v>5289</v>
      </c>
      <c r="AB1401" s="622" t="s">
        <v>5289</v>
      </c>
      <c r="AC1401" s="131" t="s">
        <v>5289</v>
      </c>
      <c r="AD1401" s="131" t="s">
        <v>5289</v>
      </c>
      <c r="AE1401" s="131" t="s">
        <v>5289</v>
      </c>
      <c r="AF1401" s="133" t="s">
        <v>5289</v>
      </c>
    </row>
    <row r="1402" spans="1:38" ht="229.5">
      <c r="A1402" s="639">
        <v>5</v>
      </c>
      <c r="B1402" s="773" t="s">
        <v>1694</v>
      </c>
      <c r="C1402" s="773" t="s">
        <v>1719</v>
      </c>
      <c r="D1402" s="773" t="s">
        <v>2803</v>
      </c>
      <c r="E1402" s="624" t="s">
        <v>1720</v>
      </c>
      <c r="F1402" s="138"/>
      <c r="G1402" s="138"/>
      <c r="H1402" s="138"/>
      <c r="I1402" s="138"/>
      <c r="J1402" s="138"/>
      <c r="K1402" s="138"/>
      <c r="L1402" s="622" t="s">
        <v>51</v>
      </c>
      <c r="M1402" s="202"/>
      <c r="N1402" s="189"/>
      <c r="O1402" s="643">
        <v>0</v>
      </c>
      <c r="P1402" s="643">
        <v>0</v>
      </c>
      <c r="Q1402" s="643">
        <v>0</v>
      </c>
      <c r="R1402" s="643">
        <v>0</v>
      </c>
      <c r="S1402" s="643">
        <v>0</v>
      </c>
      <c r="T1402" s="643">
        <v>0</v>
      </c>
      <c r="U1402" s="643">
        <v>0</v>
      </c>
      <c r="V1402" s="643">
        <v>0</v>
      </c>
      <c r="W1402" s="643">
        <v>0</v>
      </c>
      <c r="X1402" s="366">
        <v>0</v>
      </c>
      <c r="Y1402" s="643">
        <v>0</v>
      </c>
      <c r="Z1402" s="622" t="s">
        <v>1690</v>
      </c>
      <c r="AA1402" s="622" t="s">
        <v>5289</v>
      </c>
      <c r="AB1402" s="622" t="s">
        <v>5289</v>
      </c>
      <c r="AC1402" s="131" t="s">
        <v>5289</v>
      </c>
      <c r="AD1402" s="131" t="s">
        <v>5289</v>
      </c>
      <c r="AE1402" s="131" t="s">
        <v>5289</v>
      </c>
      <c r="AF1402" s="133" t="s">
        <v>5289</v>
      </c>
    </row>
    <row r="1403" spans="1:38" ht="229.5">
      <c r="A1403" s="639">
        <v>6</v>
      </c>
      <c r="B1403" s="773" t="s">
        <v>1695</v>
      </c>
      <c r="C1403" s="773" t="s">
        <v>1719</v>
      </c>
      <c r="D1403" s="773" t="s">
        <v>2804</v>
      </c>
      <c r="E1403" s="624" t="s">
        <v>1720</v>
      </c>
      <c r="F1403" s="138"/>
      <c r="G1403" s="138"/>
      <c r="H1403" s="138"/>
      <c r="I1403" s="138"/>
      <c r="J1403" s="138"/>
      <c r="K1403" s="138"/>
      <c r="L1403" s="622" t="s">
        <v>40</v>
      </c>
      <c r="M1403" s="121" t="s">
        <v>13118</v>
      </c>
      <c r="N1403" s="643">
        <v>0</v>
      </c>
      <c r="O1403" s="643">
        <v>0</v>
      </c>
      <c r="P1403" s="643">
        <v>0</v>
      </c>
      <c r="Q1403" s="643">
        <v>0</v>
      </c>
      <c r="R1403" s="643">
        <v>0</v>
      </c>
      <c r="S1403" s="643">
        <v>0</v>
      </c>
      <c r="T1403" s="643">
        <v>0</v>
      </c>
      <c r="U1403" s="643">
        <v>0</v>
      </c>
      <c r="V1403" s="643">
        <v>0</v>
      </c>
      <c r="W1403" s="643">
        <v>0</v>
      </c>
      <c r="X1403" s="366">
        <v>0</v>
      </c>
      <c r="Y1403" s="643">
        <v>0</v>
      </c>
      <c r="Z1403" s="622" t="s">
        <v>1690</v>
      </c>
      <c r="AA1403" s="622" t="s">
        <v>5289</v>
      </c>
      <c r="AB1403" s="622" t="s">
        <v>5289</v>
      </c>
      <c r="AC1403" s="131" t="s">
        <v>5289</v>
      </c>
      <c r="AD1403" s="131" t="s">
        <v>5289</v>
      </c>
      <c r="AE1403" s="131" t="s">
        <v>5289</v>
      </c>
      <c r="AF1403" s="133" t="s">
        <v>5289</v>
      </c>
    </row>
    <row r="1404" spans="1:38" ht="344.25" customHeight="1">
      <c r="A1404" s="639">
        <v>7</v>
      </c>
      <c r="B1404" s="773" t="s">
        <v>1696</v>
      </c>
      <c r="C1404" s="773" t="s">
        <v>1719</v>
      </c>
      <c r="D1404" s="773" t="s">
        <v>2805</v>
      </c>
      <c r="E1404" s="624" t="s">
        <v>1720</v>
      </c>
      <c r="F1404" s="138"/>
      <c r="G1404" s="138"/>
      <c r="H1404" s="138"/>
      <c r="I1404" s="138"/>
      <c r="J1404" s="121" t="s">
        <v>2806</v>
      </c>
      <c r="K1404" s="121" t="s">
        <v>1697</v>
      </c>
      <c r="L1404" s="622" t="s">
        <v>40</v>
      </c>
      <c r="M1404" s="121" t="s">
        <v>16141</v>
      </c>
      <c r="N1404" s="643">
        <v>0</v>
      </c>
      <c r="O1404" s="643">
        <v>0</v>
      </c>
      <c r="P1404" s="643">
        <v>0</v>
      </c>
      <c r="Q1404" s="643">
        <v>0</v>
      </c>
      <c r="R1404" s="643">
        <v>0</v>
      </c>
      <c r="S1404" s="643">
        <v>0</v>
      </c>
      <c r="T1404" s="643">
        <v>0</v>
      </c>
      <c r="U1404" s="643">
        <v>0</v>
      </c>
      <c r="V1404" s="643">
        <v>0</v>
      </c>
      <c r="W1404" s="643">
        <v>0</v>
      </c>
      <c r="X1404" s="366">
        <v>0</v>
      </c>
      <c r="Y1404" s="643">
        <v>0</v>
      </c>
      <c r="Z1404" s="622" t="s">
        <v>1690</v>
      </c>
      <c r="AA1404" s="622" t="s">
        <v>5289</v>
      </c>
      <c r="AB1404" s="622" t="s">
        <v>5289</v>
      </c>
      <c r="AC1404" s="131" t="s">
        <v>5289</v>
      </c>
      <c r="AD1404" s="131" t="s">
        <v>5289</v>
      </c>
      <c r="AE1404" s="131" t="s">
        <v>5289</v>
      </c>
      <c r="AF1404" s="133" t="s">
        <v>5289</v>
      </c>
    </row>
    <row r="1405" spans="1:38" ht="63.75">
      <c r="A1405" s="639">
        <v>8</v>
      </c>
      <c r="B1405" s="773" t="s">
        <v>1698</v>
      </c>
      <c r="C1405" s="773" t="s">
        <v>1719</v>
      </c>
      <c r="D1405" s="773" t="s">
        <v>2807</v>
      </c>
      <c r="E1405" s="624" t="s">
        <v>40</v>
      </c>
      <c r="F1405" s="138"/>
      <c r="G1405" s="138"/>
      <c r="H1405" s="138"/>
      <c r="I1405" s="138"/>
      <c r="J1405" s="138"/>
      <c r="K1405" s="138"/>
      <c r="L1405" s="622" t="s">
        <v>51</v>
      </c>
      <c r="M1405" s="202"/>
      <c r="N1405" s="189"/>
      <c r="O1405" s="643">
        <v>0</v>
      </c>
      <c r="P1405" s="643">
        <v>0</v>
      </c>
      <c r="Q1405" s="643">
        <v>0</v>
      </c>
      <c r="R1405" s="643">
        <v>0</v>
      </c>
      <c r="S1405" s="643">
        <v>0</v>
      </c>
      <c r="T1405" s="643">
        <v>0</v>
      </c>
      <c r="U1405" s="643">
        <v>0</v>
      </c>
      <c r="V1405" s="643">
        <v>0</v>
      </c>
      <c r="W1405" s="643">
        <v>0</v>
      </c>
      <c r="X1405" s="366">
        <v>0</v>
      </c>
      <c r="Y1405" s="643">
        <v>0</v>
      </c>
      <c r="Z1405" s="622" t="s">
        <v>1690</v>
      </c>
      <c r="AA1405" s="622" t="s">
        <v>5289</v>
      </c>
      <c r="AB1405" s="622" t="s">
        <v>5289</v>
      </c>
      <c r="AC1405" s="131" t="s">
        <v>5289</v>
      </c>
      <c r="AD1405" s="131" t="s">
        <v>5289</v>
      </c>
      <c r="AE1405" s="131" t="s">
        <v>5289</v>
      </c>
      <c r="AF1405" s="133" t="s">
        <v>5289</v>
      </c>
    </row>
    <row r="1406" spans="1:38" ht="229.5">
      <c r="A1406" s="639">
        <v>9</v>
      </c>
      <c r="B1406" s="773" t="s">
        <v>1699</v>
      </c>
      <c r="C1406" s="773" t="s">
        <v>1719</v>
      </c>
      <c r="D1406" s="773" t="s">
        <v>2808</v>
      </c>
      <c r="E1406" s="624" t="s">
        <v>1720</v>
      </c>
      <c r="F1406" s="138"/>
      <c r="G1406" s="138"/>
      <c r="H1406" s="138"/>
      <c r="I1406" s="138"/>
      <c r="J1406" s="622" t="s">
        <v>5742</v>
      </c>
      <c r="K1406" s="121" t="s">
        <v>1700</v>
      </c>
      <c r="L1406" s="622" t="s">
        <v>51</v>
      </c>
      <c r="M1406" s="202"/>
      <c r="N1406" s="189"/>
      <c r="O1406" s="643">
        <v>0</v>
      </c>
      <c r="P1406" s="643">
        <v>0</v>
      </c>
      <c r="Q1406" s="643">
        <v>0</v>
      </c>
      <c r="R1406" s="643">
        <v>0</v>
      </c>
      <c r="S1406" s="643">
        <v>0</v>
      </c>
      <c r="T1406" s="643">
        <v>0</v>
      </c>
      <c r="U1406" s="643">
        <v>0</v>
      </c>
      <c r="V1406" s="643">
        <v>0</v>
      </c>
      <c r="W1406" s="643">
        <v>0</v>
      </c>
      <c r="X1406" s="366">
        <v>0</v>
      </c>
      <c r="Y1406" s="643">
        <v>0</v>
      </c>
      <c r="Z1406" s="622" t="s">
        <v>1690</v>
      </c>
      <c r="AA1406" s="622" t="s">
        <v>5289</v>
      </c>
      <c r="AB1406" s="622" t="s">
        <v>5289</v>
      </c>
      <c r="AC1406" s="131" t="s">
        <v>5289</v>
      </c>
      <c r="AD1406" s="131" t="s">
        <v>5289</v>
      </c>
      <c r="AE1406" s="131" t="s">
        <v>5289</v>
      </c>
      <c r="AF1406" s="133" t="s">
        <v>5289</v>
      </c>
    </row>
    <row r="1407" spans="1:38" ht="114.75">
      <c r="A1407" s="639">
        <v>10</v>
      </c>
      <c r="B1407" s="773" t="s">
        <v>1701</v>
      </c>
      <c r="C1407" s="773" t="s">
        <v>1719</v>
      </c>
      <c r="D1407" s="773" t="s">
        <v>2809</v>
      </c>
      <c r="E1407" s="624" t="s">
        <v>40</v>
      </c>
      <c r="F1407" s="138"/>
      <c r="G1407" s="138"/>
      <c r="H1407" s="138"/>
      <c r="I1407" s="138"/>
      <c r="J1407" s="622" t="s">
        <v>5742</v>
      </c>
      <c r="K1407" s="121" t="s">
        <v>1702</v>
      </c>
      <c r="L1407" s="622" t="s">
        <v>51</v>
      </c>
      <c r="M1407" s="202"/>
      <c r="N1407" s="189"/>
      <c r="O1407" s="643">
        <v>0</v>
      </c>
      <c r="P1407" s="643">
        <v>0</v>
      </c>
      <c r="Q1407" s="643">
        <v>0</v>
      </c>
      <c r="R1407" s="643">
        <v>0</v>
      </c>
      <c r="S1407" s="643">
        <v>0</v>
      </c>
      <c r="T1407" s="643">
        <v>0</v>
      </c>
      <c r="U1407" s="643">
        <v>0</v>
      </c>
      <c r="V1407" s="643">
        <v>0</v>
      </c>
      <c r="W1407" s="643">
        <v>0</v>
      </c>
      <c r="X1407" s="366">
        <v>0</v>
      </c>
      <c r="Y1407" s="643">
        <v>0</v>
      </c>
      <c r="Z1407" s="622" t="s">
        <v>1690</v>
      </c>
      <c r="AA1407" s="622" t="s">
        <v>5289</v>
      </c>
      <c r="AB1407" s="622" t="s">
        <v>5289</v>
      </c>
      <c r="AC1407" s="131" t="s">
        <v>5289</v>
      </c>
      <c r="AD1407" s="131" t="s">
        <v>5289</v>
      </c>
      <c r="AE1407" s="131" t="s">
        <v>5289</v>
      </c>
      <c r="AF1407" s="133" t="s">
        <v>5289</v>
      </c>
    </row>
    <row r="1408" spans="1:38" ht="63.75">
      <c r="A1408" s="639">
        <v>11</v>
      </c>
      <c r="B1408" s="773" t="s">
        <v>1703</v>
      </c>
      <c r="C1408" s="773" t="s">
        <v>1719</v>
      </c>
      <c r="D1408" s="773" t="s">
        <v>2810</v>
      </c>
      <c r="E1408" s="624" t="s">
        <v>40</v>
      </c>
      <c r="F1408" s="138"/>
      <c r="G1408" s="138"/>
      <c r="H1408" s="138"/>
      <c r="I1408" s="138"/>
      <c r="J1408" s="138"/>
      <c r="K1408" s="138"/>
      <c r="L1408" s="622" t="s">
        <v>51</v>
      </c>
      <c r="M1408" s="202"/>
      <c r="N1408" s="189"/>
      <c r="O1408" s="643">
        <v>0</v>
      </c>
      <c r="P1408" s="643">
        <v>0</v>
      </c>
      <c r="Q1408" s="643">
        <v>0</v>
      </c>
      <c r="R1408" s="643">
        <v>0</v>
      </c>
      <c r="S1408" s="643">
        <v>0</v>
      </c>
      <c r="T1408" s="643">
        <v>0</v>
      </c>
      <c r="U1408" s="643">
        <v>0</v>
      </c>
      <c r="V1408" s="643">
        <v>0</v>
      </c>
      <c r="W1408" s="643">
        <v>0</v>
      </c>
      <c r="X1408" s="366">
        <v>0</v>
      </c>
      <c r="Y1408" s="643">
        <v>0</v>
      </c>
      <c r="Z1408" s="622" t="s">
        <v>1690</v>
      </c>
      <c r="AA1408" s="622" t="s">
        <v>5289</v>
      </c>
      <c r="AB1408" s="622" t="s">
        <v>5289</v>
      </c>
      <c r="AC1408" s="131" t="s">
        <v>5289</v>
      </c>
      <c r="AD1408" s="131" t="s">
        <v>5289</v>
      </c>
      <c r="AE1408" s="131" t="s">
        <v>5289</v>
      </c>
      <c r="AF1408" s="133" t="s">
        <v>5289</v>
      </c>
    </row>
    <row r="1409" spans="1:38" ht="229.5">
      <c r="A1409" s="639">
        <v>12</v>
      </c>
      <c r="B1409" s="773" t="s">
        <v>747</v>
      </c>
      <c r="C1409" s="773" t="s">
        <v>1719</v>
      </c>
      <c r="D1409" s="773" t="s">
        <v>2811</v>
      </c>
      <c r="E1409" s="624" t="s">
        <v>1720</v>
      </c>
      <c r="F1409" s="138"/>
      <c r="G1409" s="138"/>
      <c r="H1409" s="138"/>
      <c r="I1409" s="138"/>
      <c r="J1409" s="138"/>
      <c r="K1409" s="138"/>
      <c r="L1409" s="622" t="s">
        <v>51</v>
      </c>
      <c r="M1409" s="202"/>
      <c r="N1409" s="189"/>
      <c r="O1409" s="643">
        <v>0</v>
      </c>
      <c r="P1409" s="643">
        <v>0</v>
      </c>
      <c r="Q1409" s="643">
        <v>0</v>
      </c>
      <c r="R1409" s="643">
        <v>0</v>
      </c>
      <c r="S1409" s="643">
        <v>0</v>
      </c>
      <c r="T1409" s="643">
        <v>0</v>
      </c>
      <c r="U1409" s="643">
        <v>0</v>
      </c>
      <c r="V1409" s="643">
        <v>0</v>
      </c>
      <c r="W1409" s="643">
        <v>0</v>
      </c>
      <c r="X1409" s="366">
        <v>3</v>
      </c>
      <c r="Y1409" s="643">
        <v>0</v>
      </c>
      <c r="Z1409" s="622" t="s">
        <v>1690</v>
      </c>
      <c r="AA1409" s="622" t="s">
        <v>5289</v>
      </c>
      <c r="AB1409" s="622" t="s">
        <v>5289</v>
      </c>
      <c r="AC1409" s="131" t="s">
        <v>5289</v>
      </c>
      <c r="AD1409" s="131" t="s">
        <v>5289</v>
      </c>
      <c r="AE1409" s="131" t="s">
        <v>5289</v>
      </c>
      <c r="AF1409" s="133" t="s">
        <v>5289</v>
      </c>
    </row>
    <row r="1410" spans="1:38" ht="229.5">
      <c r="A1410" s="639">
        <v>13</v>
      </c>
      <c r="B1410" s="773" t="s">
        <v>1704</v>
      </c>
      <c r="C1410" s="773" t="s">
        <v>1719</v>
      </c>
      <c r="D1410" s="773" t="s">
        <v>2812</v>
      </c>
      <c r="E1410" s="624" t="s">
        <v>1720</v>
      </c>
      <c r="F1410" s="138"/>
      <c r="G1410" s="138"/>
      <c r="H1410" s="138"/>
      <c r="I1410" s="138"/>
      <c r="J1410" s="138"/>
      <c r="K1410" s="138"/>
      <c r="L1410" s="622" t="s">
        <v>40</v>
      </c>
      <c r="M1410" s="121" t="s">
        <v>13119</v>
      </c>
      <c r="N1410" s="643">
        <v>0</v>
      </c>
      <c r="O1410" s="643">
        <v>0</v>
      </c>
      <c r="P1410" s="643">
        <v>0</v>
      </c>
      <c r="Q1410" s="643">
        <v>0</v>
      </c>
      <c r="R1410" s="643">
        <v>0</v>
      </c>
      <c r="S1410" s="643">
        <v>0</v>
      </c>
      <c r="T1410" s="643">
        <v>0</v>
      </c>
      <c r="U1410" s="643">
        <v>0</v>
      </c>
      <c r="V1410" s="643">
        <v>0</v>
      </c>
      <c r="W1410" s="643">
        <v>0</v>
      </c>
      <c r="X1410" s="366">
        <v>0</v>
      </c>
      <c r="Y1410" s="643">
        <v>0</v>
      </c>
      <c r="Z1410" s="622" t="s">
        <v>1690</v>
      </c>
      <c r="AA1410" s="622" t="s">
        <v>5289</v>
      </c>
      <c r="AB1410" s="622" t="s">
        <v>5289</v>
      </c>
      <c r="AC1410" s="131" t="s">
        <v>5289</v>
      </c>
      <c r="AD1410" s="131" t="s">
        <v>5289</v>
      </c>
      <c r="AE1410" s="131" t="s">
        <v>5289</v>
      </c>
      <c r="AF1410" s="133" t="s">
        <v>5289</v>
      </c>
    </row>
    <row r="1411" spans="1:38" ht="76.5">
      <c r="A1411" s="639">
        <v>14</v>
      </c>
      <c r="B1411" s="773" t="s">
        <v>1705</v>
      </c>
      <c r="C1411" s="773" t="s">
        <v>1719</v>
      </c>
      <c r="D1411" s="773" t="s">
        <v>2813</v>
      </c>
      <c r="E1411" s="624" t="s">
        <v>40</v>
      </c>
      <c r="F1411" s="138"/>
      <c r="G1411" s="138"/>
      <c r="H1411" s="138"/>
      <c r="I1411" s="138"/>
      <c r="J1411" s="138"/>
      <c r="K1411" s="138"/>
      <c r="L1411" s="622" t="s">
        <v>51</v>
      </c>
      <c r="M1411" s="202"/>
      <c r="N1411" s="189"/>
      <c r="O1411" s="643">
        <v>0</v>
      </c>
      <c r="P1411" s="643">
        <v>0</v>
      </c>
      <c r="Q1411" s="643">
        <v>0</v>
      </c>
      <c r="R1411" s="643">
        <v>0</v>
      </c>
      <c r="S1411" s="643">
        <v>0</v>
      </c>
      <c r="T1411" s="643">
        <v>0</v>
      </c>
      <c r="U1411" s="643">
        <v>0</v>
      </c>
      <c r="V1411" s="643">
        <v>0</v>
      </c>
      <c r="W1411" s="643">
        <v>0</v>
      </c>
      <c r="X1411" s="366">
        <v>0</v>
      </c>
      <c r="Y1411" s="643">
        <v>0</v>
      </c>
      <c r="Z1411" s="622" t="s">
        <v>1690</v>
      </c>
      <c r="AA1411" s="622" t="s">
        <v>5289</v>
      </c>
      <c r="AB1411" s="622" t="s">
        <v>5289</v>
      </c>
      <c r="AC1411" s="131" t="s">
        <v>5289</v>
      </c>
      <c r="AD1411" s="131" t="s">
        <v>5289</v>
      </c>
      <c r="AE1411" s="131" t="s">
        <v>5289</v>
      </c>
      <c r="AF1411" s="133" t="s">
        <v>5289</v>
      </c>
    </row>
    <row r="1412" spans="1:38" ht="229.5">
      <c r="A1412" s="639">
        <v>15</v>
      </c>
      <c r="B1412" s="773" t="s">
        <v>1706</v>
      </c>
      <c r="C1412" s="773" t="s">
        <v>1719</v>
      </c>
      <c r="D1412" s="773" t="s">
        <v>2814</v>
      </c>
      <c r="E1412" s="624" t="s">
        <v>1720</v>
      </c>
      <c r="F1412" s="138"/>
      <c r="G1412" s="138"/>
      <c r="H1412" s="138"/>
      <c r="I1412" s="138"/>
      <c r="J1412" s="138"/>
      <c r="K1412" s="138"/>
      <c r="L1412" s="622" t="s">
        <v>51</v>
      </c>
      <c r="M1412" s="202"/>
      <c r="N1412" s="189"/>
      <c r="O1412" s="643">
        <v>0</v>
      </c>
      <c r="P1412" s="643">
        <v>0</v>
      </c>
      <c r="Q1412" s="643">
        <v>0</v>
      </c>
      <c r="R1412" s="643">
        <v>0</v>
      </c>
      <c r="S1412" s="643">
        <v>0</v>
      </c>
      <c r="T1412" s="643">
        <v>0</v>
      </c>
      <c r="U1412" s="643">
        <v>0</v>
      </c>
      <c r="V1412" s="643">
        <v>0</v>
      </c>
      <c r="W1412" s="643">
        <v>0</v>
      </c>
      <c r="X1412" s="366">
        <v>1</v>
      </c>
      <c r="Y1412" s="643">
        <v>0</v>
      </c>
      <c r="Z1412" s="622" t="s">
        <v>1690</v>
      </c>
      <c r="AA1412" s="622" t="s">
        <v>5289</v>
      </c>
      <c r="AB1412" s="622" t="s">
        <v>5289</v>
      </c>
      <c r="AC1412" s="131" t="s">
        <v>5289</v>
      </c>
      <c r="AD1412" s="131" t="s">
        <v>5289</v>
      </c>
      <c r="AE1412" s="131" t="s">
        <v>5289</v>
      </c>
      <c r="AF1412" s="133" t="s">
        <v>5289</v>
      </c>
    </row>
    <row r="1413" spans="1:38" ht="89.25">
      <c r="A1413" s="639">
        <v>16</v>
      </c>
      <c r="B1413" s="773" t="s">
        <v>1707</v>
      </c>
      <c r="C1413" s="773" t="s">
        <v>1719</v>
      </c>
      <c r="D1413" s="773" t="s">
        <v>2815</v>
      </c>
      <c r="E1413" s="624" t="s">
        <v>40</v>
      </c>
      <c r="F1413" s="138"/>
      <c r="G1413" s="138"/>
      <c r="H1413" s="138"/>
      <c r="I1413" s="138"/>
      <c r="J1413" s="138"/>
      <c r="K1413" s="138"/>
      <c r="L1413" s="622" t="s">
        <v>51</v>
      </c>
      <c r="M1413" s="202"/>
      <c r="N1413" s="189"/>
      <c r="O1413" s="643">
        <v>0</v>
      </c>
      <c r="P1413" s="643">
        <v>0</v>
      </c>
      <c r="Q1413" s="643">
        <v>0</v>
      </c>
      <c r="R1413" s="643">
        <v>0</v>
      </c>
      <c r="S1413" s="643">
        <v>0</v>
      </c>
      <c r="T1413" s="643">
        <v>0</v>
      </c>
      <c r="U1413" s="643">
        <v>0</v>
      </c>
      <c r="V1413" s="643">
        <v>0</v>
      </c>
      <c r="W1413" s="643">
        <v>0</v>
      </c>
      <c r="X1413" s="366">
        <v>0</v>
      </c>
      <c r="Y1413" s="643">
        <v>0</v>
      </c>
      <c r="Z1413" s="622" t="s">
        <v>1690</v>
      </c>
      <c r="AA1413" s="622" t="s">
        <v>5289</v>
      </c>
      <c r="AB1413" s="622" t="s">
        <v>5289</v>
      </c>
      <c r="AC1413" s="131" t="s">
        <v>5289</v>
      </c>
      <c r="AD1413" s="131" t="s">
        <v>5289</v>
      </c>
      <c r="AE1413" s="131" t="s">
        <v>5289</v>
      </c>
      <c r="AF1413" s="133" t="s">
        <v>5289</v>
      </c>
    </row>
    <row r="1414" spans="1:38" ht="114.75">
      <c r="A1414" s="639">
        <v>17</v>
      </c>
      <c r="B1414" s="773" t="s">
        <v>1708</v>
      </c>
      <c r="C1414" s="773" t="s">
        <v>1719</v>
      </c>
      <c r="D1414" s="773" t="s">
        <v>2816</v>
      </c>
      <c r="E1414" s="624" t="s">
        <v>40</v>
      </c>
      <c r="F1414" s="138"/>
      <c r="G1414" s="138"/>
      <c r="H1414" s="138"/>
      <c r="I1414" s="138"/>
      <c r="J1414" s="622" t="s">
        <v>5742</v>
      </c>
      <c r="K1414" s="121" t="s">
        <v>1709</v>
      </c>
      <c r="L1414" s="622" t="s">
        <v>51</v>
      </c>
      <c r="M1414" s="202"/>
      <c r="N1414" s="189"/>
      <c r="O1414" s="643">
        <v>0</v>
      </c>
      <c r="P1414" s="643">
        <v>0</v>
      </c>
      <c r="Q1414" s="643">
        <v>0</v>
      </c>
      <c r="R1414" s="643">
        <v>0</v>
      </c>
      <c r="S1414" s="643">
        <v>0</v>
      </c>
      <c r="T1414" s="643">
        <v>0</v>
      </c>
      <c r="U1414" s="643">
        <v>0</v>
      </c>
      <c r="V1414" s="643">
        <v>0</v>
      </c>
      <c r="W1414" s="643">
        <v>0</v>
      </c>
      <c r="X1414" s="366">
        <v>0</v>
      </c>
      <c r="Y1414" s="643">
        <v>0</v>
      </c>
      <c r="Z1414" s="622" t="s">
        <v>1690</v>
      </c>
      <c r="AA1414" s="622" t="s">
        <v>5289</v>
      </c>
      <c r="AB1414" s="622" t="s">
        <v>5289</v>
      </c>
      <c r="AC1414" s="131" t="s">
        <v>5289</v>
      </c>
      <c r="AD1414" s="131" t="s">
        <v>5289</v>
      </c>
      <c r="AE1414" s="131" t="s">
        <v>5289</v>
      </c>
      <c r="AF1414" s="133" t="s">
        <v>5289</v>
      </c>
    </row>
    <row r="1415" spans="1:38" ht="229.5">
      <c r="A1415" s="639">
        <v>18</v>
      </c>
      <c r="B1415" s="773" t="s">
        <v>579</v>
      </c>
      <c r="C1415" s="773" t="s">
        <v>1719</v>
      </c>
      <c r="D1415" s="773" t="s">
        <v>2817</v>
      </c>
      <c r="E1415" s="624" t="s">
        <v>1720</v>
      </c>
      <c r="F1415" s="138"/>
      <c r="G1415" s="138"/>
      <c r="H1415" s="138"/>
      <c r="I1415" s="138"/>
      <c r="J1415" s="138"/>
      <c r="K1415" s="138"/>
      <c r="L1415" s="774" t="s">
        <v>40</v>
      </c>
      <c r="M1415" s="121" t="s">
        <v>13120</v>
      </c>
      <c r="N1415" s="643">
        <v>0</v>
      </c>
      <c r="O1415" s="643">
        <v>0</v>
      </c>
      <c r="P1415" s="643">
        <v>0</v>
      </c>
      <c r="Q1415" s="643">
        <v>0</v>
      </c>
      <c r="R1415" s="643">
        <v>0</v>
      </c>
      <c r="S1415" s="643">
        <v>0</v>
      </c>
      <c r="T1415" s="643">
        <v>0</v>
      </c>
      <c r="U1415" s="643">
        <v>0</v>
      </c>
      <c r="V1415" s="643">
        <v>0</v>
      </c>
      <c r="W1415" s="643">
        <v>0</v>
      </c>
      <c r="X1415" s="366">
        <v>0</v>
      </c>
      <c r="Y1415" s="643">
        <v>0</v>
      </c>
      <c r="Z1415" s="622" t="s">
        <v>1690</v>
      </c>
      <c r="AA1415" s="622" t="s">
        <v>5289</v>
      </c>
      <c r="AB1415" s="622" t="s">
        <v>5289</v>
      </c>
      <c r="AC1415" s="131" t="s">
        <v>5289</v>
      </c>
      <c r="AD1415" s="131" t="s">
        <v>5289</v>
      </c>
      <c r="AE1415" s="131" t="s">
        <v>5289</v>
      </c>
      <c r="AF1415" s="133" t="s">
        <v>5289</v>
      </c>
    </row>
    <row r="1416" spans="1:38" ht="114.75">
      <c r="A1416" s="639">
        <v>19</v>
      </c>
      <c r="B1416" s="121" t="s">
        <v>1710</v>
      </c>
      <c r="C1416" s="627" t="s">
        <v>1711</v>
      </c>
      <c r="D1416" s="121" t="s">
        <v>2818</v>
      </c>
      <c r="E1416" s="624" t="s">
        <v>40</v>
      </c>
      <c r="F1416" s="138"/>
      <c r="G1416" s="138"/>
      <c r="H1416" s="138"/>
      <c r="I1416" s="138"/>
      <c r="J1416" s="138"/>
      <c r="K1416" s="138"/>
      <c r="L1416" s="622" t="s">
        <v>51</v>
      </c>
      <c r="M1416" s="202"/>
      <c r="N1416" s="189"/>
      <c r="O1416" s="643">
        <v>0</v>
      </c>
      <c r="P1416" s="643">
        <v>0</v>
      </c>
      <c r="Q1416" s="643">
        <v>0</v>
      </c>
      <c r="R1416" s="643">
        <v>0</v>
      </c>
      <c r="S1416" s="643">
        <v>0</v>
      </c>
      <c r="T1416" s="643">
        <v>0</v>
      </c>
      <c r="U1416" s="643">
        <v>0</v>
      </c>
      <c r="V1416" s="643">
        <v>0</v>
      </c>
      <c r="W1416" s="643">
        <v>0</v>
      </c>
      <c r="X1416" s="366">
        <v>0</v>
      </c>
      <c r="Y1416" s="643">
        <v>0</v>
      </c>
      <c r="Z1416" s="622" t="s">
        <v>1690</v>
      </c>
      <c r="AA1416" s="622" t="s">
        <v>5289</v>
      </c>
      <c r="AB1416" s="622" t="s">
        <v>5289</v>
      </c>
      <c r="AC1416" s="131" t="s">
        <v>5289</v>
      </c>
      <c r="AD1416" s="131" t="s">
        <v>5289</v>
      </c>
      <c r="AE1416" s="131" t="s">
        <v>5289</v>
      </c>
      <c r="AF1416" s="133" t="s">
        <v>5289</v>
      </c>
    </row>
    <row r="1417" spans="1:38" ht="102">
      <c r="A1417" s="639">
        <v>20</v>
      </c>
      <c r="B1417" s="121" t="s">
        <v>1712</v>
      </c>
      <c r="C1417" s="627" t="s">
        <v>1713</v>
      </c>
      <c r="D1417" s="627" t="s">
        <v>131</v>
      </c>
      <c r="E1417" s="624" t="s">
        <v>51</v>
      </c>
      <c r="F1417" s="138"/>
      <c r="G1417" s="138"/>
      <c r="H1417" s="138"/>
      <c r="I1417" s="138"/>
      <c r="J1417" s="138"/>
      <c r="K1417" s="138"/>
      <c r="L1417" s="622" t="s">
        <v>51</v>
      </c>
      <c r="M1417" s="202"/>
      <c r="N1417" s="189"/>
      <c r="O1417" s="643">
        <v>0</v>
      </c>
      <c r="P1417" s="643">
        <v>0</v>
      </c>
      <c r="Q1417" s="643">
        <v>0</v>
      </c>
      <c r="R1417" s="643">
        <v>0</v>
      </c>
      <c r="S1417" s="643">
        <v>0</v>
      </c>
      <c r="T1417" s="643">
        <v>0</v>
      </c>
      <c r="U1417" s="643">
        <v>0</v>
      </c>
      <c r="V1417" s="643">
        <v>0</v>
      </c>
      <c r="W1417" s="643">
        <v>0</v>
      </c>
      <c r="X1417" s="366">
        <v>0</v>
      </c>
      <c r="Y1417" s="643">
        <v>0</v>
      </c>
      <c r="Z1417" s="622" t="s">
        <v>51</v>
      </c>
      <c r="AA1417" s="622" t="s">
        <v>5289</v>
      </c>
      <c r="AB1417" s="622" t="s">
        <v>5289</v>
      </c>
      <c r="AC1417" s="131" t="s">
        <v>5289</v>
      </c>
      <c r="AD1417" s="131" t="s">
        <v>5289</v>
      </c>
      <c r="AE1417" s="131" t="s">
        <v>5289</v>
      </c>
      <c r="AF1417" s="133" t="s">
        <v>5289</v>
      </c>
    </row>
    <row r="1418" spans="1:38" ht="76.5">
      <c r="A1418" s="639">
        <v>21</v>
      </c>
      <c r="B1418" s="121" t="s">
        <v>1714</v>
      </c>
      <c r="C1418" s="627" t="s">
        <v>1713</v>
      </c>
      <c r="D1418" s="121" t="s">
        <v>2819</v>
      </c>
      <c r="E1418" s="624" t="s">
        <v>40</v>
      </c>
      <c r="F1418" s="138"/>
      <c r="G1418" s="138"/>
      <c r="H1418" s="138"/>
      <c r="I1418" s="138"/>
      <c r="J1418" s="138"/>
      <c r="K1418" s="138"/>
      <c r="L1418" s="622" t="s">
        <v>51</v>
      </c>
      <c r="M1418" s="202"/>
      <c r="N1418" s="189"/>
      <c r="O1418" s="643">
        <v>0</v>
      </c>
      <c r="P1418" s="643">
        <v>0</v>
      </c>
      <c r="Q1418" s="643">
        <v>0</v>
      </c>
      <c r="R1418" s="643">
        <v>0</v>
      </c>
      <c r="S1418" s="643">
        <v>0</v>
      </c>
      <c r="T1418" s="643">
        <v>0</v>
      </c>
      <c r="U1418" s="643">
        <v>0</v>
      </c>
      <c r="V1418" s="643">
        <v>0</v>
      </c>
      <c r="W1418" s="643">
        <v>0</v>
      </c>
      <c r="X1418" s="366">
        <v>0</v>
      </c>
      <c r="Y1418" s="643">
        <v>0</v>
      </c>
      <c r="Z1418" s="622" t="s">
        <v>1690</v>
      </c>
      <c r="AA1418" s="622" t="s">
        <v>5289</v>
      </c>
      <c r="AB1418" s="622" t="s">
        <v>5289</v>
      </c>
      <c r="AC1418" s="131" t="s">
        <v>5289</v>
      </c>
      <c r="AD1418" s="131" t="s">
        <v>5289</v>
      </c>
      <c r="AE1418" s="131" t="s">
        <v>5289</v>
      </c>
      <c r="AF1418" s="133" t="s">
        <v>5289</v>
      </c>
    </row>
    <row r="1419" spans="1:38" ht="114.75">
      <c r="A1419" s="639">
        <v>22</v>
      </c>
      <c r="B1419" s="121" t="s">
        <v>1715</v>
      </c>
      <c r="C1419" s="773" t="s">
        <v>1719</v>
      </c>
      <c r="D1419" s="121" t="s">
        <v>2820</v>
      </c>
      <c r="E1419" s="624" t="s">
        <v>40</v>
      </c>
      <c r="F1419" s="138"/>
      <c r="G1419" s="138"/>
      <c r="H1419" s="138"/>
      <c r="I1419" s="138"/>
      <c r="J1419" s="138"/>
      <c r="K1419" s="138"/>
      <c r="L1419" s="622" t="s">
        <v>51</v>
      </c>
      <c r="M1419" s="202"/>
      <c r="N1419" s="189"/>
      <c r="O1419" s="643">
        <v>0</v>
      </c>
      <c r="P1419" s="643">
        <v>0</v>
      </c>
      <c r="Q1419" s="643">
        <v>0</v>
      </c>
      <c r="R1419" s="643">
        <v>0</v>
      </c>
      <c r="S1419" s="643">
        <v>0</v>
      </c>
      <c r="T1419" s="643">
        <v>0</v>
      </c>
      <c r="U1419" s="643">
        <v>0</v>
      </c>
      <c r="V1419" s="643">
        <v>0</v>
      </c>
      <c r="W1419" s="643">
        <v>0</v>
      </c>
      <c r="X1419" s="366">
        <v>1</v>
      </c>
      <c r="Y1419" s="643">
        <v>0</v>
      </c>
      <c r="Z1419" s="622" t="s">
        <v>1690</v>
      </c>
      <c r="AA1419" s="622" t="s">
        <v>5289</v>
      </c>
      <c r="AB1419" s="622" t="s">
        <v>5289</v>
      </c>
      <c r="AC1419" s="131" t="s">
        <v>5289</v>
      </c>
      <c r="AD1419" s="131" t="s">
        <v>5289</v>
      </c>
      <c r="AE1419" s="131" t="s">
        <v>5289</v>
      </c>
      <c r="AF1419" s="133" t="s">
        <v>5289</v>
      </c>
    </row>
    <row r="1420" spans="1:38" s="11" customFormat="1" ht="15.75" customHeight="1" thickBot="1">
      <c r="A1420" s="256"/>
      <c r="B1420" s="625">
        <v>22</v>
      </c>
      <c r="C1420" s="625"/>
      <c r="D1420" s="625">
        <v>21</v>
      </c>
      <c r="E1420" s="625">
        <v>21</v>
      </c>
      <c r="F1420" s="625"/>
      <c r="G1420" s="625"/>
      <c r="H1420" s="625">
        <v>0</v>
      </c>
      <c r="I1420" s="625"/>
      <c r="J1420" s="625">
        <v>1</v>
      </c>
      <c r="K1420" s="625">
        <v>4</v>
      </c>
      <c r="L1420" s="625">
        <v>4</v>
      </c>
      <c r="M1420" s="199"/>
      <c r="N1420" s="625">
        <f t="shared" ref="N1420:O1420" si="401">SUM(N1398:N1419)</f>
        <v>0</v>
      </c>
      <c r="O1420" s="625">
        <f t="shared" si="401"/>
        <v>0</v>
      </c>
      <c r="P1420" s="625">
        <f t="shared" ref="P1420:Q1420" si="402">SUM(P1398:P1419)</f>
        <v>0</v>
      </c>
      <c r="Q1420" s="625">
        <f t="shared" si="402"/>
        <v>0</v>
      </c>
      <c r="R1420" s="625">
        <f t="shared" ref="R1420" si="403">SUM(R1398:R1419)</f>
        <v>0</v>
      </c>
      <c r="S1420" s="625">
        <f t="shared" ref="S1420" si="404">SUM(S1398:S1419)</f>
        <v>0</v>
      </c>
      <c r="T1420" s="625">
        <f t="shared" ref="T1420:U1420" si="405">SUM(T1398:T1419)</f>
        <v>0</v>
      </c>
      <c r="U1420" s="625">
        <f t="shared" si="405"/>
        <v>0</v>
      </c>
      <c r="V1420" s="625">
        <f t="shared" ref="V1420:W1420" si="406">SUM(V1398:V1419)</f>
        <v>0</v>
      </c>
      <c r="W1420" s="625">
        <f t="shared" si="406"/>
        <v>0</v>
      </c>
      <c r="X1420" s="625">
        <f t="shared" ref="X1420:Y1420" si="407">SUM(X1398:X1419)</f>
        <v>25</v>
      </c>
      <c r="Y1420" s="625">
        <f t="shared" si="407"/>
        <v>0</v>
      </c>
      <c r="Z1420" s="625">
        <v>0</v>
      </c>
      <c r="AA1420" s="625">
        <v>1</v>
      </c>
      <c r="AB1420" s="625">
        <v>1</v>
      </c>
      <c r="AC1420" s="767"/>
      <c r="AD1420" s="767"/>
      <c r="AE1420" s="767"/>
      <c r="AF1420" s="768"/>
      <c r="AG1420" s="111"/>
      <c r="AH1420" s="111"/>
      <c r="AI1420" s="111"/>
      <c r="AJ1420" s="111"/>
      <c r="AK1420" s="111"/>
      <c r="AL1420" s="111"/>
    </row>
    <row r="1421" spans="1:38" ht="15.75" customHeight="1" thickBot="1">
      <c r="A1421" s="660" t="s">
        <v>318</v>
      </c>
      <c r="B1421" s="661"/>
      <c r="C1421" s="661"/>
      <c r="D1421" s="661"/>
      <c r="E1421" s="661"/>
      <c r="F1421" s="661"/>
      <c r="G1421" s="661"/>
      <c r="H1421" s="661"/>
      <c r="I1421" s="661"/>
      <c r="J1421" s="661"/>
      <c r="K1421" s="661"/>
      <c r="L1421" s="661"/>
      <c r="M1421" s="661"/>
      <c r="N1421" s="661"/>
      <c r="O1421" s="661"/>
      <c r="P1421" s="661"/>
      <c r="Q1421" s="661"/>
      <c r="R1421" s="661"/>
      <c r="S1421" s="661"/>
      <c r="T1421" s="661"/>
      <c r="U1421" s="661"/>
      <c r="V1421" s="661"/>
      <c r="W1421" s="661"/>
      <c r="X1421" s="661"/>
      <c r="Y1421" s="661"/>
      <c r="Z1421" s="661"/>
      <c r="AA1421" s="661"/>
      <c r="AB1421" s="661"/>
      <c r="AC1421" s="661"/>
      <c r="AD1421" s="661"/>
      <c r="AE1421" s="661"/>
      <c r="AF1421" s="662"/>
    </row>
    <row r="1422" spans="1:38" ht="204">
      <c r="A1422" s="639">
        <v>1</v>
      </c>
      <c r="B1422" s="121" t="s">
        <v>1787</v>
      </c>
      <c r="C1422" s="121" t="s">
        <v>1788</v>
      </c>
      <c r="D1422" s="121" t="s">
        <v>16142</v>
      </c>
      <c r="E1422" s="624" t="s">
        <v>40</v>
      </c>
      <c r="F1422" s="624" t="s">
        <v>16683</v>
      </c>
      <c r="G1422" s="138"/>
      <c r="H1422" s="138"/>
      <c r="I1422" s="138"/>
      <c r="J1422" s="121" t="s">
        <v>16143</v>
      </c>
      <c r="K1422" s="121" t="s">
        <v>1789</v>
      </c>
      <c r="L1422" s="622" t="s">
        <v>51</v>
      </c>
      <c r="M1422" s="202"/>
      <c r="N1422" s="189"/>
      <c r="O1422" s="643">
        <v>0</v>
      </c>
      <c r="P1422" s="643">
        <v>0</v>
      </c>
      <c r="Q1422" s="643">
        <v>0</v>
      </c>
      <c r="R1422" s="643">
        <v>0</v>
      </c>
      <c r="S1422" s="643">
        <v>0</v>
      </c>
      <c r="T1422" s="643">
        <v>0</v>
      </c>
      <c r="U1422" s="643">
        <v>0</v>
      </c>
      <c r="V1422" s="643">
        <v>0</v>
      </c>
      <c r="W1422" s="643">
        <v>0</v>
      </c>
      <c r="X1422" s="366">
        <v>7</v>
      </c>
      <c r="Y1422" s="643">
        <v>0</v>
      </c>
      <c r="Z1422" s="622" t="s">
        <v>40</v>
      </c>
      <c r="AA1422" s="121" t="s">
        <v>16144</v>
      </c>
      <c r="AB1422" s="121" t="s">
        <v>16145</v>
      </c>
      <c r="AC1422" s="138"/>
      <c r="AD1422" s="138"/>
      <c r="AE1422" s="138"/>
      <c r="AF1422" s="775"/>
    </row>
    <row r="1423" spans="1:38" ht="204">
      <c r="A1423" s="639">
        <v>2</v>
      </c>
      <c r="B1423" s="121" t="s">
        <v>1790</v>
      </c>
      <c r="C1423" s="121" t="s">
        <v>1788</v>
      </c>
      <c r="D1423" s="121" t="s">
        <v>16146</v>
      </c>
      <c r="E1423" s="624" t="s">
        <v>40</v>
      </c>
      <c r="F1423" s="138"/>
      <c r="G1423" s="138"/>
      <c r="H1423" s="138"/>
      <c r="I1423" s="138"/>
      <c r="J1423" s="622" t="s">
        <v>5289</v>
      </c>
      <c r="K1423" s="121" t="s">
        <v>1791</v>
      </c>
      <c r="L1423" s="622" t="s">
        <v>51</v>
      </c>
      <c r="M1423" s="202"/>
      <c r="N1423" s="189"/>
      <c r="O1423" s="643">
        <v>0</v>
      </c>
      <c r="P1423" s="643">
        <v>0</v>
      </c>
      <c r="Q1423" s="643">
        <v>0</v>
      </c>
      <c r="R1423" s="643">
        <v>0</v>
      </c>
      <c r="S1423" s="643">
        <v>0</v>
      </c>
      <c r="T1423" s="643">
        <v>0</v>
      </c>
      <c r="U1423" s="643">
        <v>0</v>
      </c>
      <c r="V1423" s="643">
        <v>0</v>
      </c>
      <c r="W1423" s="643">
        <v>0</v>
      </c>
      <c r="X1423" s="366">
        <v>0</v>
      </c>
      <c r="Y1423" s="643">
        <v>0</v>
      </c>
      <c r="Z1423" s="622" t="s">
        <v>40</v>
      </c>
      <c r="AA1423" s="622" t="s">
        <v>5289</v>
      </c>
      <c r="AB1423" s="622" t="s">
        <v>5289</v>
      </c>
      <c r="AC1423" s="138"/>
      <c r="AD1423" s="138"/>
      <c r="AE1423" s="138"/>
      <c r="AF1423" s="278"/>
    </row>
    <row r="1424" spans="1:38" ht="204">
      <c r="A1424" s="639">
        <v>3</v>
      </c>
      <c r="B1424" s="121" t="s">
        <v>1808</v>
      </c>
      <c r="C1424" s="121" t="s">
        <v>1788</v>
      </c>
      <c r="D1424" s="121" t="s">
        <v>1809</v>
      </c>
      <c r="E1424" s="624" t="s">
        <v>40</v>
      </c>
      <c r="F1424" s="138"/>
      <c r="G1424" s="138"/>
      <c r="H1424" s="138"/>
      <c r="I1424" s="138"/>
      <c r="J1424" s="622" t="s">
        <v>5289</v>
      </c>
      <c r="K1424" s="121" t="s">
        <v>1792</v>
      </c>
      <c r="L1424" s="622" t="s">
        <v>51</v>
      </c>
      <c r="M1424" s="202"/>
      <c r="N1424" s="189"/>
      <c r="O1424" s="643">
        <v>0</v>
      </c>
      <c r="P1424" s="643">
        <v>0</v>
      </c>
      <c r="Q1424" s="643">
        <v>0</v>
      </c>
      <c r="R1424" s="643">
        <v>0</v>
      </c>
      <c r="S1424" s="643">
        <v>0</v>
      </c>
      <c r="T1424" s="643">
        <v>0</v>
      </c>
      <c r="U1424" s="643">
        <v>0</v>
      </c>
      <c r="V1424" s="643">
        <v>0</v>
      </c>
      <c r="W1424" s="643">
        <v>0</v>
      </c>
      <c r="X1424" s="366">
        <v>0</v>
      </c>
      <c r="Y1424" s="643">
        <v>0</v>
      </c>
      <c r="Z1424" s="622" t="s">
        <v>40</v>
      </c>
      <c r="AA1424" s="622" t="s">
        <v>5289</v>
      </c>
      <c r="AB1424" s="622" t="s">
        <v>5289</v>
      </c>
      <c r="AC1424" s="138"/>
      <c r="AD1424" s="138"/>
      <c r="AE1424" s="138"/>
      <c r="AF1424" s="278"/>
    </row>
    <row r="1425" spans="1:38" ht="204">
      <c r="A1425" s="639">
        <v>4</v>
      </c>
      <c r="B1425" s="121" t="s">
        <v>1139</v>
      </c>
      <c r="C1425" s="121" t="s">
        <v>1788</v>
      </c>
      <c r="D1425" s="121" t="s">
        <v>1810</v>
      </c>
      <c r="E1425" s="624" t="s">
        <v>40</v>
      </c>
      <c r="F1425" s="138"/>
      <c r="G1425" s="138"/>
      <c r="H1425" s="138"/>
      <c r="I1425" s="138"/>
      <c r="J1425" s="622" t="s">
        <v>5289</v>
      </c>
      <c r="K1425" s="121" t="s">
        <v>1793</v>
      </c>
      <c r="L1425" s="622" t="s">
        <v>51</v>
      </c>
      <c r="M1425" s="202"/>
      <c r="N1425" s="189"/>
      <c r="O1425" s="643">
        <v>0</v>
      </c>
      <c r="P1425" s="643">
        <v>0</v>
      </c>
      <c r="Q1425" s="643">
        <v>0</v>
      </c>
      <c r="R1425" s="643">
        <v>0</v>
      </c>
      <c r="S1425" s="643">
        <v>0</v>
      </c>
      <c r="T1425" s="643">
        <v>0</v>
      </c>
      <c r="U1425" s="643">
        <v>0</v>
      </c>
      <c r="V1425" s="643">
        <v>0</v>
      </c>
      <c r="W1425" s="643">
        <v>0</v>
      </c>
      <c r="X1425" s="366">
        <v>0</v>
      </c>
      <c r="Y1425" s="643">
        <v>0</v>
      </c>
      <c r="Z1425" s="622" t="s">
        <v>40</v>
      </c>
      <c r="AA1425" s="622" t="s">
        <v>5289</v>
      </c>
      <c r="AB1425" s="622" t="s">
        <v>5289</v>
      </c>
      <c r="AC1425" s="138"/>
      <c r="AD1425" s="138"/>
      <c r="AE1425" s="138"/>
      <c r="AF1425" s="278"/>
    </row>
    <row r="1426" spans="1:38" ht="204">
      <c r="A1426" s="639">
        <v>5</v>
      </c>
      <c r="B1426" s="121" t="s">
        <v>1794</v>
      </c>
      <c r="C1426" s="121" t="s">
        <v>1788</v>
      </c>
      <c r="D1426" s="121" t="s">
        <v>1811</v>
      </c>
      <c r="E1426" s="624" t="s">
        <v>40</v>
      </c>
      <c r="F1426" s="138"/>
      <c r="G1426" s="138"/>
      <c r="H1426" s="138"/>
      <c r="I1426" s="138"/>
      <c r="J1426" s="622" t="s">
        <v>5289</v>
      </c>
      <c r="K1426" s="121" t="s">
        <v>1795</v>
      </c>
      <c r="L1426" s="622" t="s">
        <v>51</v>
      </c>
      <c r="M1426" s="202"/>
      <c r="N1426" s="189"/>
      <c r="O1426" s="643">
        <v>0</v>
      </c>
      <c r="P1426" s="643">
        <v>0</v>
      </c>
      <c r="Q1426" s="643">
        <v>0</v>
      </c>
      <c r="R1426" s="643">
        <v>0</v>
      </c>
      <c r="S1426" s="643">
        <v>0</v>
      </c>
      <c r="T1426" s="643">
        <v>0</v>
      </c>
      <c r="U1426" s="643">
        <v>0</v>
      </c>
      <c r="V1426" s="643">
        <v>0</v>
      </c>
      <c r="W1426" s="643">
        <v>0</v>
      </c>
      <c r="X1426" s="366">
        <v>3</v>
      </c>
      <c r="Y1426" s="643">
        <v>0</v>
      </c>
      <c r="Z1426" s="622" t="s">
        <v>40</v>
      </c>
      <c r="AA1426" s="622" t="s">
        <v>5289</v>
      </c>
      <c r="AB1426" s="622" t="s">
        <v>5289</v>
      </c>
      <c r="AC1426" s="138"/>
      <c r="AD1426" s="138"/>
      <c r="AE1426" s="138"/>
      <c r="AF1426" s="278"/>
    </row>
    <row r="1427" spans="1:38" ht="76.5">
      <c r="A1427" s="639">
        <v>6</v>
      </c>
      <c r="B1427" s="121" t="s">
        <v>1796</v>
      </c>
      <c r="C1427" s="121" t="s">
        <v>1788</v>
      </c>
      <c r="D1427" s="121" t="s">
        <v>1812</v>
      </c>
      <c r="E1427" s="624" t="s">
        <v>40</v>
      </c>
      <c r="F1427" s="138"/>
      <c r="G1427" s="138"/>
      <c r="H1427" s="138"/>
      <c r="I1427" s="138"/>
      <c r="J1427" s="138"/>
      <c r="K1427" s="138"/>
      <c r="L1427" s="622" t="s">
        <v>51</v>
      </c>
      <c r="M1427" s="202"/>
      <c r="N1427" s="189"/>
      <c r="O1427" s="643">
        <v>0</v>
      </c>
      <c r="P1427" s="643">
        <v>0</v>
      </c>
      <c r="Q1427" s="643">
        <v>0</v>
      </c>
      <c r="R1427" s="643">
        <v>0</v>
      </c>
      <c r="S1427" s="643">
        <v>0</v>
      </c>
      <c r="T1427" s="643">
        <v>0</v>
      </c>
      <c r="U1427" s="643">
        <v>0</v>
      </c>
      <c r="V1427" s="643">
        <v>0</v>
      </c>
      <c r="W1427" s="643">
        <v>0</v>
      </c>
      <c r="X1427" s="366">
        <v>0</v>
      </c>
      <c r="Y1427" s="643">
        <v>0</v>
      </c>
      <c r="Z1427" s="622" t="s">
        <v>40</v>
      </c>
      <c r="AA1427" s="622" t="s">
        <v>5289</v>
      </c>
      <c r="AB1427" s="622" t="s">
        <v>5289</v>
      </c>
      <c r="AC1427" s="138"/>
      <c r="AD1427" s="138"/>
      <c r="AE1427" s="138"/>
      <c r="AF1427" s="278"/>
    </row>
    <row r="1428" spans="1:38" ht="63.75">
      <c r="A1428" s="639">
        <v>7</v>
      </c>
      <c r="B1428" s="121" t="s">
        <v>1797</v>
      </c>
      <c r="C1428" s="121" t="s">
        <v>1788</v>
      </c>
      <c r="D1428" s="121" t="s">
        <v>1813</v>
      </c>
      <c r="E1428" s="624" t="s">
        <v>40</v>
      </c>
      <c r="F1428" s="138"/>
      <c r="G1428" s="138"/>
      <c r="H1428" s="138"/>
      <c r="I1428" s="138"/>
      <c r="J1428" s="138"/>
      <c r="K1428" s="138"/>
      <c r="L1428" s="622" t="s">
        <v>51</v>
      </c>
      <c r="M1428" s="202"/>
      <c r="N1428" s="189"/>
      <c r="O1428" s="643">
        <v>0</v>
      </c>
      <c r="P1428" s="643">
        <v>0</v>
      </c>
      <c r="Q1428" s="643">
        <v>0</v>
      </c>
      <c r="R1428" s="643">
        <v>0</v>
      </c>
      <c r="S1428" s="643">
        <v>0</v>
      </c>
      <c r="T1428" s="643">
        <v>0</v>
      </c>
      <c r="U1428" s="643">
        <v>0</v>
      </c>
      <c r="V1428" s="643">
        <v>0</v>
      </c>
      <c r="W1428" s="643">
        <v>0</v>
      </c>
      <c r="X1428" s="366">
        <v>1</v>
      </c>
      <c r="Y1428" s="643">
        <v>0</v>
      </c>
      <c r="Z1428" s="622" t="s">
        <v>40</v>
      </c>
      <c r="AA1428" s="622" t="s">
        <v>5289</v>
      </c>
      <c r="AB1428" s="622" t="s">
        <v>5289</v>
      </c>
      <c r="AC1428" s="138"/>
      <c r="AD1428" s="138"/>
      <c r="AE1428" s="138"/>
      <c r="AF1428" s="278"/>
    </row>
    <row r="1429" spans="1:38" ht="89.25" customHeight="1">
      <c r="A1429" s="639">
        <v>8</v>
      </c>
      <c r="B1429" s="121" t="s">
        <v>1798</v>
      </c>
      <c r="C1429" s="121" t="s">
        <v>1788</v>
      </c>
      <c r="D1429" s="121" t="s">
        <v>1814</v>
      </c>
      <c r="E1429" s="624" t="s">
        <v>40</v>
      </c>
      <c r="F1429" s="138"/>
      <c r="G1429" s="138"/>
      <c r="H1429" s="138"/>
      <c r="I1429" s="138"/>
      <c r="J1429" s="138"/>
      <c r="K1429" s="138"/>
      <c r="L1429" s="622" t="s">
        <v>51</v>
      </c>
      <c r="M1429" s="202"/>
      <c r="N1429" s="189"/>
      <c r="O1429" s="643">
        <v>0</v>
      </c>
      <c r="P1429" s="643">
        <v>0</v>
      </c>
      <c r="Q1429" s="643">
        <v>0</v>
      </c>
      <c r="R1429" s="643">
        <v>0</v>
      </c>
      <c r="S1429" s="643">
        <v>0</v>
      </c>
      <c r="T1429" s="643">
        <v>0</v>
      </c>
      <c r="U1429" s="643">
        <v>0</v>
      </c>
      <c r="V1429" s="643">
        <v>0</v>
      </c>
      <c r="W1429" s="643">
        <v>0</v>
      </c>
      <c r="X1429" s="366">
        <v>0</v>
      </c>
      <c r="Y1429" s="643">
        <v>0</v>
      </c>
      <c r="Z1429" s="622" t="s">
        <v>40</v>
      </c>
      <c r="AA1429" s="622" t="s">
        <v>5289</v>
      </c>
      <c r="AB1429" s="622" t="s">
        <v>5289</v>
      </c>
      <c r="AC1429" s="138"/>
      <c r="AD1429" s="138"/>
      <c r="AE1429" s="138"/>
      <c r="AF1429" s="278"/>
    </row>
    <row r="1430" spans="1:38" ht="204">
      <c r="A1430" s="639">
        <v>9</v>
      </c>
      <c r="B1430" s="121" t="s">
        <v>1799</v>
      </c>
      <c r="C1430" s="121" t="s">
        <v>1788</v>
      </c>
      <c r="D1430" s="121" t="s">
        <v>16147</v>
      </c>
      <c r="E1430" s="624" t="s">
        <v>40</v>
      </c>
      <c r="F1430" s="138"/>
      <c r="G1430" s="138"/>
      <c r="H1430" s="138"/>
      <c r="I1430" s="138"/>
      <c r="J1430" s="622" t="s">
        <v>5289</v>
      </c>
      <c r="K1430" s="121" t="s">
        <v>1800</v>
      </c>
      <c r="L1430" s="622" t="s">
        <v>51</v>
      </c>
      <c r="M1430" s="202"/>
      <c r="N1430" s="189"/>
      <c r="O1430" s="643">
        <v>0</v>
      </c>
      <c r="P1430" s="643">
        <v>0</v>
      </c>
      <c r="Q1430" s="643">
        <v>0</v>
      </c>
      <c r="R1430" s="643">
        <v>0</v>
      </c>
      <c r="S1430" s="643">
        <v>0</v>
      </c>
      <c r="T1430" s="643">
        <v>0</v>
      </c>
      <c r="U1430" s="643">
        <v>0</v>
      </c>
      <c r="V1430" s="643">
        <v>0</v>
      </c>
      <c r="W1430" s="643">
        <v>0</v>
      </c>
      <c r="X1430" s="366">
        <v>0</v>
      </c>
      <c r="Y1430" s="643">
        <v>0</v>
      </c>
      <c r="Z1430" s="622" t="s">
        <v>51</v>
      </c>
      <c r="AA1430" s="622" t="s">
        <v>5289</v>
      </c>
      <c r="AB1430" s="622" t="s">
        <v>5289</v>
      </c>
      <c r="AC1430" s="138"/>
      <c r="AD1430" s="138"/>
      <c r="AE1430" s="138"/>
      <c r="AF1430" s="278"/>
    </row>
    <row r="1431" spans="1:38" ht="63.75">
      <c r="A1431" s="639">
        <v>10</v>
      </c>
      <c r="B1431" s="121" t="s">
        <v>115</v>
      </c>
      <c r="C1431" s="121" t="s">
        <v>1788</v>
      </c>
      <c r="D1431" s="121" t="s">
        <v>1815</v>
      </c>
      <c r="E1431" s="624" t="s">
        <v>40</v>
      </c>
      <c r="F1431" s="138"/>
      <c r="G1431" s="138"/>
      <c r="H1431" s="138"/>
      <c r="I1431" s="138"/>
      <c r="J1431" s="138"/>
      <c r="K1431" s="138"/>
      <c r="L1431" s="622" t="s">
        <v>51</v>
      </c>
      <c r="M1431" s="202"/>
      <c r="N1431" s="189"/>
      <c r="O1431" s="643">
        <v>0</v>
      </c>
      <c r="P1431" s="643">
        <v>0</v>
      </c>
      <c r="Q1431" s="643">
        <v>0</v>
      </c>
      <c r="R1431" s="643">
        <v>0</v>
      </c>
      <c r="S1431" s="643">
        <v>0</v>
      </c>
      <c r="T1431" s="643">
        <v>0</v>
      </c>
      <c r="U1431" s="643">
        <v>0</v>
      </c>
      <c r="V1431" s="643">
        <v>0</v>
      </c>
      <c r="W1431" s="643">
        <v>0</v>
      </c>
      <c r="X1431" s="366">
        <v>2</v>
      </c>
      <c r="Y1431" s="643">
        <v>0</v>
      </c>
      <c r="Z1431" s="622" t="s">
        <v>40</v>
      </c>
      <c r="AA1431" s="622" t="s">
        <v>5289</v>
      </c>
      <c r="AB1431" s="622" t="s">
        <v>5289</v>
      </c>
      <c r="AC1431" s="138"/>
      <c r="AD1431" s="138"/>
      <c r="AE1431" s="138"/>
      <c r="AF1431" s="278"/>
    </row>
    <row r="1432" spans="1:38" ht="63.75">
      <c r="A1432" s="639">
        <v>11</v>
      </c>
      <c r="B1432" s="121" t="s">
        <v>1801</v>
      </c>
      <c r="C1432" s="121" t="s">
        <v>1788</v>
      </c>
      <c r="D1432" s="121" t="s">
        <v>1815</v>
      </c>
      <c r="E1432" s="624" t="s">
        <v>40</v>
      </c>
      <c r="F1432" s="138"/>
      <c r="G1432" s="138"/>
      <c r="H1432" s="138"/>
      <c r="I1432" s="138"/>
      <c r="J1432" s="138"/>
      <c r="K1432" s="138"/>
      <c r="L1432" s="622" t="s">
        <v>51</v>
      </c>
      <c r="M1432" s="202"/>
      <c r="N1432" s="189"/>
      <c r="O1432" s="643">
        <v>0</v>
      </c>
      <c r="P1432" s="643">
        <v>0</v>
      </c>
      <c r="Q1432" s="643">
        <v>0</v>
      </c>
      <c r="R1432" s="643">
        <v>0</v>
      </c>
      <c r="S1432" s="643">
        <v>0</v>
      </c>
      <c r="T1432" s="643">
        <v>0</v>
      </c>
      <c r="U1432" s="643">
        <v>0</v>
      </c>
      <c r="V1432" s="643">
        <v>0</v>
      </c>
      <c r="W1432" s="643">
        <v>0</v>
      </c>
      <c r="X1432" s="366">
        <v>24</v>
      </c>
      <c r="Y1432" s="643">
        <v>0</v>
      </c>
      <c r="Z1432" s="622" t="s">
        <v>40</v>
      </c>
      <c r="AA1432" s="622" t="s">
        <v>5289</v>
      </c>
      <c r="AB1432" s="622" t="s">
        <v>5289</v>
      </c>
      <c r="AC1432" s="138"/>
      <c r="AD1432" s="138"/>
      <c r="AE1432" s="138"/>
      <c r="AF1432" s="278"/>
    </row>
    <row r="1433" spans="1:38" ht="63.75">
      <c r="A1433" s="639">
        <v>12</v>
      </c>
      <c r="B1433" s="121" t="s">
        <v>1802</v>
      </c>
      <c r="C1433" s="121" t="s">
        <v>1788</v>
      </c>
      <c r="D1433" s="121" t="s">
        <v>1815</v>
      </c>
      <c r="E1433" s="624" t="s">
        <v>40</v>
      </c>
      <c r="F1433" s="138"/>
      <c r="G1433" s="138"/>
      <c r="H1433" s="138"/>
      <c r="I1433" s="138"/>
      <c r="J1433" s="138"/>
      <c r="K1433" s="138"/>
      <c r="L1433" s="622" t="s">
        <v>51</v>
      </c>
      <c r="M1433" s="202"/>
      <c r="N1433" s="189"/>
      <c r="O1433" s="643">
        <v>0</v>
      </c>
      <c r="P1433" s="643">
        <v>0</v>
      </c>
      <c r="Q1433" s="643">
        <v>0</v>
      </c>
      <c r="R1433" s="643">
        <v>0</v>
      </c>
      <c r="S1433" s="643">
        <v>0</v>
      </c>
      <c r="T1433" s="643">
        <v>0</v>
      </c>
      <c r="U1433" s="643">
        <v>0</v>
      </c>
      <c r="V1433" s="643">
        <v>0</v>
      </c>
      <c r="W1433" s="643">
        <v>0</v>
      </c>
      <c r="X1433" s="366">
        <v>13</v>
      </c>
      <c r="Y1433" s="643">
        <v>0</v>
      </c>
      <c r="Z1433" s="622" t="s">
        <v>40</v>
      </c>
      <c r="AA1433" s="622" t="s">
        <v>5289</v>
      </c>
      <c r="AB1433" s="622" t="s">
        <v>5289</v>
      </c>
      <c r="AC1433" s="138"/>
      <c r="AD1433" s="138"/>
      <c r="AE1433" s="138"/>
      <c r="AF1433" s="278"/>
    </row>
    <row r="1434" spans="1:38" ht="204">
      <c r="A1434" s="639">
        <v>13</v>
      </c>
      <c r="B1434" s="121" t="s">
        <v>1803</v>
      </c>
      <c r="C1434" s="121" t="s">
        <v>1788</v>
      </c>
      <c r="D1434" s="121" t="s">
        <v>1815</v>
      </c>
      <c r="E1434" s="624" t="s">
        <v>40</v>
      </c>
      <c r="F1434" s="138"/>
      <c r="G1434" s="138"/>
      <c r="H1434" s="138"/>
      <c r="I1434" s="138"/>
      <c r="J1434" s="622" t="s">
        <v>5289</v>
      </c>
      <c r="K1434" s="121" t="s">
        <v>1804</v>
      </c>
      <c r="L1434" s="622" t="s">
        <v>51</v>
      </c>
      <c r="M1434" s="202"/>
      <c r="N1434" s="189"/>
      <c r="O1434" s="643">
        <v>0</v>
      </c>
      <c r="P1434" s="643">
        <v>0</v>
      </c>
      <c r="Q1434" s="643">
        <v>0</v>
      </c>
      <c r="R1434" s="643">
        <v>0</v>
      </c>
      <c r="S1434" s="643">
        <v>0</v>
      </c>
      <c r="T1434" s="643">
        <v>0</v>
      </c>
      <c r="U1434" s="643">
        <v>0</v>
      </c>
      <c r="V1434" s="643">
        <v>0</v>
      </c>
      <c r="W1434" s="643">
        <v>0</v>
      </c>
      <c r="X1434" s="366">
        <v>0</v>
      </c>
      <c r="Y1434" s="643">
        <v>0</v>
      </c>
      <c r="Z1434" s="622" t="s">
        <v>40</v>
      </c>
      <c r="AA1434" s="622" t="s">
        <v>5289</v>
      </c>
      <c r="AB1434" s="622" t="s">
        <v>5289</v>
      </c>
      <c r="AC1434" s="138"/>
      <c r="AD1434" s="138"/>
      <c r="AE1434" s="138"/>
      <c r="AF1434" s="278"/>
    </row>
    <row r="1435" spans="1:38" ht="89.25">
      <c r="A1435" s="639">
        <v>14</v>
      </c>
      <c r="B1435" s="121" t="s">
        <v>1805</v>
      </c>
      <c r="C1435" s="627" t="s">
        <v>1806</v>
      </c>
      <c r="D1435" s="121" t="s">
        <v>2821</v>
      </c>
      <c r="E1435" s="622" t="s">
        <v>40</v>
      </c>
      <c r="F1435" s="138"/>
      <c r="G1435" s="138"/>
      <c r="H1435" s="138"/>
      <c r="I1435" s="138"/>
      <c r="J1435" s="138"/>
      <c r="K1435" s="138"/>
      <c r="L1435" s="622" t="s">
        <v>51</v>
      </c>
      <c r="M1435" s="202"/>
      <c r="N1435" s="189"/>
      <c r="O1435" s="643">
        <v>0</v>
      </c>
      <c r="P1435" s="643">
        <v>0</v>
      </c>
      <c r="Q1435" s="643">
        <v>0</v>
      </c>
      <c r="R1435" s="643">
        <v>0</v>
      </c>
      <c r="S1435" s="643">
        <v>0</v>
      </c>
      <c r="T1435" s="643">
        <v>0</v>
      </c>
      <c r="U1435" s="643">
        <v>0</v>
      </c>
      <c r="V1435" s="643">
        <v>0</v>
      </c>
      <c r="W1435" s="643">
        <v>0</v>
      </c>
      <c r="X1435" s="366">
        <v>22</v>
      </c>
      <c r="Y1435" s="643">
        <v>0</v>
      </c>
      <c r="Z1435" s="622" t="s">
        <v>40</v>
      </c>
      <c r="AA1435" s="622" t="s">
        <v>5289</v>
      </c>
      <c r="AB1435" s="622" t="s">
        <v>5289</v>
      </c>
      <c r="AC1435" s="138"/>
      <c r="AD1435" s="138"/>
      <c r="AE1435" s="138"/>
      <c r="AF1435" s="278"/>
    </row>
    <row r="1436" spans="1:38" ht="76.5">
      <c r="A1436" s="639">
        <v>15</v>
      </c>
      <c r="B1436" s="121" t="s">
        <v>112</v>
      </c>
      <c r="C1436" s="627" t="s">
        <v>1806</v>
      </c>
      <c r="D1436" s="121" t="s">
        <v>16148</v>
      </c>
      <c r="E1436" s="622" t="s">
        <v>40</v>
      </c>
      <c r="F1436" s="138"/>
      <c r="G1436" s="138"/>
      <c r="H1436" s="138"/>
      <c r="I1436" s="138"/>
      <c r="J1436" s="138"/>
      <c r="K1436" s="138"/>
      <c r="L1436" s="622" t="s">
        <v>51</v>
      </c>
      <c r="M1436" s="202"/>
      <c r="N1436" s="189"/>
      <c r="O1436" s="643">
        <v>0</v>
      </c>
      <c r="P1436" s="643">
        <v>0</v>
      </c>
      <c r="Q1436" s="643">
        <v>0</v>
      </c>
      <c r="R1436" s="643">
        <v>0</v>
      </c>
      <c r="S1436" s="643">
        <v>0</v>
      </c>
      <c r="T1436" s="643">
        <v>0</v>
      </c>
      <c r="U1436" s="643">
        <v>0</v>
      </c>
      <c r="V1436" s="643">
        <v>0</v>
      </c>
      <c r="W1436" s="643">
        <v>0</v>
      </c>
      <c r="X1436" s="366">
        <v>9</v>
      </c>
      <c r="Y1436" s="643">
        <v>0</v>
      </c>
      <c r="Z1436" s="622" t="s">
        <v>40</v>
      </c>
      <c r="AA1436" s="622" t="s">
        <v>5289</v>
      </c>
      <c r="AB1436" s="622" t="s">
        <v>5289</v>
      </c>
      <c r="AC1436" s="138"/>
      <c r="AD1436" s="138"/>
      <c r="AE1436" s="138"/>
      <c r="AF1436" s="278"/>
    </row>
    <row r="1437" spans="1:38" ht="102">
      <c r="A1437" s="639">
        <v>16</v>
      </c>
      <c r="B1437" s="627" t="s">
        <v>1807</v>
      </c>
      <c r="C1437" s="627" t="s">
        <v>1806</v>
      </c>
      <c r="D1437" s="627" t="s">
        <v>4968</v>
      </c>
      <c r="E1437" s="622" t="s">
        <v>40</v>
      </c>
      <c r="F1437" s="138"/>
      <c r="G1437" s="138"/>
      <c r="H1437" s="138"/>
      <c r="I1437" s="138"/>
      <c r="J1437" s="138"/>
      <c r="K1437" s="138"/>
      <c r="L1437" s="622" t="s">
        <v>51</v>
      </c>
      <c r="M1437" s="202"/>
      <c r="N1437" s="189"/>
      <c r="O1437" s="643">
        <v>0</v>
      </c>
      <c r="P1437" s="643">
        <v>0</v>
      </c>
      <c r="Q1437" s="643">
        <v>0</v>
      </c>
      <c r="R1437" s="643">
        <v>0</v>
      </c>
      <c r="S1437" s="643">
        <v>0</v>
      </c>
      <c r="T1437" s="643">
        <v>0</v>
      </c>
      <c r="U1437" s="643">
        <v>0</v>
      </c>
      <c r="V1437" s="643">
        <v>0</v>
      </c>
      <c r="W1437" s="643">
        <v>0</v>
      </c>
      <c r="X1437" s="366">
        <v>152</v>
      </c>
      <c r="Y1437" s="643">
        <v>0</v>
      </c>
      <c r="Z1437" s="622" t="s">
        <v>40</v>
      </c>
      <c r="AA1437" s="622" t="s">
        <v>5289</v>
      </c>
      <c r="AB1437" s="622" t="s">
        <v>5289</v>
      </c>
      <c r="AC1437" s="138"/>
      <c r="AD1437" s="138"/>
      <c r="AE1437" s="138"/>
      <c r="AF1437" s="278"/>
    </row>
    <row r="1438" spans="1:38" s="11" customFormat="1" ht="15" customHeight="1">
      <c r="A1438" s="256"/>
      <c r="B1438" s="625">
        <v>16</v>
      </c>
      <c r="C1438" s="625"/>
      <c r="D1438" s="32">
        <v>16</v>
      </c>
      <c r="E1438" s="625">
        <v>16</v>
      </c>
      <c r="F1438" s="625"/>
      <c r="G1438" s="625"/>
      <c r="H1438" s="625">
        <v>0</v>
      </c>
      <c r="I1438" s="625"/>
      <c r="J1438" s="625">
        <v>1</v>
      </c>
      <c r="K1438" s="625">
        <v>8</v>
      </c>
      <c r="L1438" s="625">
        <v>1</v>
      </c>
      <c r="M1438" s="199"/>
      <c r="N1438" s="625">
        <f t="shared" ref="N1438:O1438" si="408">SUM(N1422:N1437)</f>
        <v>0</v>
      </c>
      <c r="O1438" s="625">
        <f t="shared" si="408"/>
        <v>0</v>
      </c>
      <c r="P1438" s="625">
        <f t="shared" ref="P1438:Q1438" si="409">SUM(P1422:P1437)</f>
        <v>0</v>
      </c>
      <c r="Q1438" s="625">
        <f t="shared" si="409"/>
        <v>0</v>
      </c>
      <c r="R1438" s="625">
        <f t="shared" ref="R1438" si="410">SUM(R1422:R1437)</f>
        <v>0</v>
      </c>
      <c r="S1438" s="625">
        <f t="shared" ref="S1438" si="411">SUM(S1422:S1437)</f>
        <v>0</v>
      </c>
      <c r="T1438" s="625">
        <f t="shared" ref="T1438:U1438" si="412">SUM(T1422:T1437)</f>
        <v>0</v>
      </c>
      <c r="U1438" s="625">
        <f t="shared" si="412"/>
        <v>0</v>
      </c>
      <c r="V1438" s="625">
        <f t="shared" ref="V1438:W1438" si="413">SUM(V1422:V1437)</f>
        <v>0</v>
      </c>
      <c r="W1438" s="625">
        <f t="shared" si="413"/>
        <v>0</v>
      </c>
      <c r="X1438" s="625">
        <f t="shared" ref="X1438:Y1438" si="414">SUM(X1422:X1437)</f>
        <v>233</v>
      </c>
      <c r="Y1438" s="625">
        <f t="shared" si="414"/>
        <v>0</v>
      </c>
      <c r="Z1438" s="625">
        <v>15</v>
      </c>
      <c r="AA1438" s="625">
        <v>1</v>
      </c>
      <c r="AB1438" s="625">
        <v>1</v>
      </c>
      <c r="AC1438" s="767"/>
      <c r="AD1438" s="767"/>
      <c r="AE1438" s="767"/>
      <c r="AF1438" s="768"/>
      <c r="AG1438" s="111"/>
      <c r="AH1438" s="111"/>
      <c r="AI1438" s="111"/>
      <c r="AJ1438" s="111"/>
      <c r="AK1438" s="111"/>
      <c r="AL1438" s="111"/>
    </row>
    <row r="1439" spans="1:38" s="13" customFormat="1" ht="13.5" thickBot="1">
      <c r="A1439" s="243">
        <v>11</v>
      </c>
      <c r="B1439" s="243">
        <f>B1271+B1282+B1298+B1309+B1322+B1353+B1370+B1396+B1420+B1438+B1337</f>
        <v>171</v>
      </c>
      <c r="C1439" s="243"/>
      <c r="D1439" s="243">
        <f>D1271+D1282+D1298+D1309+D1322+D1353+D1370+D1396+D1420+D1438+D1337</f>
        <v>167</v>
      </c>
      <c r="E1439" s="243">
        <f>E1271+E1282+E1298+E1309+E1322+E1353+E1370+E1396+E1420+E1438+E1337</f>
        <v>167</v>
      </c>
      <c r="F1439" s="243">
        <f>F1271+F1282+F1298+F1309+F1322+F1353+F1370+F1396+F1420+F1438+F1337</f>
        <v>10</v>
      </c>
      <c r="G1439" s="243">
        <f>G1271+G1282+G1298+G1309+G1322+G1353+G1370+G1396+G1420+G1438+G1337</f>
        <v>7</v>
      </c>
      <c r="H1439" s="243">
        <f>H1271+H1282+H1298+H1309+H1322+H1353+H1370+H1396+H1420+H1438+H1337</f>
        <v>2</v>
      </c>
      <c r="I1439" s="243"/>
      <c r="J1439" s="243">
        <f>J1271+J1282+J1298+J1309+J1322+J1353+J1370+J1396+J1420+J1438+J1337</f>
        <v>9</v>
      </c>
      <c r="K1439" s="243">
        <f>K1271+K1282+K1298+K1309+K1322+K1353+K1370+K1396+K1420+K1438+K1337</f>
        <v>43</v>
      </c>
      <c r="L1439" s="243">
        <f>L1271+L1282+L1298+L1309+L1322+L1353+L1370+L1396+L1420+L1438+L1337</f>
        <v>27</v>
      </c>
      <c r="M1439" s="244"/>
      <c r="N1439" s="243">
        <f t="shared" ref="N1439:O1439" si="415">N1271+N1282+N1298+N1309+N1322+N1353+N1370+N1396+N1420+N1438+N1337</f>
        <v>0</v>
      </c>
      <c r="O1439" s="243">
        <f t="shared" si="415"/>
        <v>0</v>
      </c>
      <c r="P1439" s="243">
        <f t="shared" ref="P1439:Q1439" si="416">P1271+P1282+P1298+P1309+P1322+P1353+P1370+P1396+P1420+P1438+P1337</f>
        <v>0</v>
      </c>
      <c r="Q1439" s="243">
        <f t="shared" si="416"/>
        <v>0</v>
      </c>
      <c r="R1439" s="243">
        <f t="shared" ref="R1439" si="417">R1271+R1282+R1298+R1309+R1322+R1353+R1370+R1396+R1420+R1438+R1337</f>
        <v>0</v>
      </c>
      <c r="S1439" s="243">
        <f t="shared" ref="S1439:AB1439" si="418">S1271+S1282+S1298+S1309+S1322+S1353+S1370+S1396+S1420+S1438+S1337</f>
        <v>0</v>
      </c>
      <c r="T1439" s="243">
        <f t="shared" ref="T1439:U1439" si="419">T1271+T1282+T1298+T1309+T1322+T1353+T1370+T1396+T1420+T1438+T1337</f>
        <v>0</v>
      </c>
      <c r="U1439" s="243">
        <f t="shared" si="419"/>
        <v>0</v>
      </c>
      <c r="V1439" s="243">
        <f t="shared" ref="V1439:W1439" si="420">V1271+V1282+V1298+V1309+V1322+V1353+V1370+V1396+V1420+V1438+V1337</f>
        <v>0</v>
      </c>
      <c r="W1439" s="243">
        <f t="shared" si="420"/>
        <v>0</v>
      </c>
      <c r="X1439" s="243">
        <f t="shared" ref="X1439:Y1439" si="421">X1271+X1282+X1298+X1309+X1322+X1353+X1370+X1396+X1420+X1438+X1337</f>
        <v>755</v>
      </c>
      <c r="Y1439" s="243">
        <f t="shared" si="421"/>
        <v>0</v>
      </c>
      <c r="Z1439" s="243">
        <f t="shared" si="418"/>
        <v>24</v>
      </c>
      <c r="AA1439" s="243">
        <f t="shared" si="418"/>
        <v>10</v>
      </c>
      <c r="AB1439" s="243">
        <f t="shared" si="418"/>
        <v>10</v>
      </c>
      <c r="AC1439" s="243"/>
      <c r="AD1439" s="243"/>
      <c r="AE1439" s="243"/>
      <c r="AF1439" s="243"/>
      <c r="AG1439" s="112"/>
      <c r="AH1439" s="112"/>
      <c r="AI1439" s="112"/>
      <c r="AJ1439" s="112"/>
      <c r="AK1439" s="112"/>
      <c r="AL1439" s="112"/>
    </row>
    <row r="1440" spans="1:38" ht="15.75" customHeight="1" thickBot="1">
      <c r="A1440" s="663" t="s">
        <v>38</v>
      </c>
      <c r="B1440" s="664"/>
      <c r="C1440" s="664"/>
      <c r="D1440" s="664"/>
      <c r="E1440" s="664"/>
      <c r="F1440" s="664"/>
      <c r="G1440" s="664"/>
      <c r="H1440" s="664"/>
      <c r="I1440" s="664"/>
      <c r="J1440" s="664"/>
      <c r="K1440" s="664"/>
      <c r="L1440" s="664"/>
      <c r="M1440" s="664"/>
      <c r="N1440" s="664"/>
      <c r="O1440" s="664"/>
      <c r="P1440" s="664"/>
      <c r="Q1440" s="664"/>
      <c r="R1440" s="664"/>
      <c r="S1440" s="664"/>
      <c r="T1440" s="664"/>
      <c r="U1440" s="664"/>
      <c r="V1440" s="664"/>
      <c r="W1440" s="664"/>
      <c r="X1440" s="664"/>
      <c r="Y1440" s="664"/>
      <c r="Z1440" s="664"/>
      <c r="AA1440" s="664"/>
      <c r="AB1440" s="664"/>
      <c r="AC1440" s="664"/>
      <c r="AD1440" s="664"/>
      <c r="AE1440" s="664"/>
      <c r="AF1440" s="665"/>
    </row>
    <row r="1441" spans="1:38" ht="229.5">
      <c r="A1441" s="639">
        <v>1</v>
      </c>
      <c r="B1441" s="28" t="s">
        <v>12852</v>
      </c>
      <c r="C1441" s="28" t="s">
        <v>11433</v>
      </c>
      <c r="D1441" s="28" t="s">
        <v>12452</v>
      </c>
      <c r="E1441" s="123" t="s">
        <v>40</v>
      </c>
      <c r="F1441" s="123" t="s">
        <v>51</v>
      </c>
      <c r="G1441" s="272"/>
      <c r="H1441" s="272"/>
      <c r="I1441" s="272"/>
      <c r="J1441" s="125" t="s">
        <v>11511</v>
      </c>
      <c r="K1441" s="629" t="s">
        <v>51</v>
      </c>
      <c r="L1441" s="123" t="s">
        <v>51</v>
      </c>
      <c r="M1441" s="276"/>
      <c r="N1441" s="272"/>
      <c r="O1441" s="123">
        <v>0</v>
      </c>
      <c r="P1441" s="123">
        <v>0</v>
      </c>
      <c r="Q1441" s="123">
        <v>0</v>
      </c>
      <c r="R1441" s="123">
        <v>0</v>
      </c>
      <c r="S1441" s="123">
        <v>0</v>
      </c>
      <c r="T1441" s="123">
        <v>0</v>
      </c>
      <c r="U1441" s="123">
        <v>0</v>
      </c>
      <c r="V1441" s="123">
        <v>0</v>
      </c>
      <c r="W1441" s="123">
        <v>0</v>
      </c>
      <c r="X1441" s="363">
        <v>2</v>
      </c>
      <c r="Y1441" s="123">
        <v>0</v>
      </c>
      <c r="Z1441" s="123" t="s">
        <v>51</v>
      </c>
      <c r="AA1441" s="28" t="s">
        <v>14750</v>
      </c>
      <c r="AB1441" s="28" t="s">
        <v>15139</v>
      </c>
      <c r="AC1441" s="164" t="s">
        <v>11510</v>
      </c>
      <c r="AD1441" s="164" t="s">
        <v>16149</v>
      </c>
      <c r="AE1441" s="164" t="s">
        <v>11508</v>
      </c>
      <c r="AF1441" s="356" t="s">
        <v>11509</v>
      </c>
    </row>
    <row r="1442" spans="1:38" s="44" customFormat="1" ht="165.75">
      <c r="A1442" s="639">
        <v>2</v>
      </c>
      <c r="B1442" s="121" t="s">
        <v>11434</v>
      </c>
      <c r="C1442" s="121" t="s">
        <v>11435</v>
      </c>
      <c r="D1442" s="121" t="s">
        <v>11472</v>
      </c>
      <c r="E1442" s="622" t="s">
        <v>11468</v>
      </c>
      <c r="F1442" s="622" t="s">
        <v>51</v>
      </c>
      <c r="G1442" s="138"/>
      <c r="H1442" s="138"/>
      <c r="I1442" s="138"/>
      <c r="J1442" s="138"/>
      <c r="K1442" s="138"/>
      <c r="L1442" s="622" t="s">
        <v>51</v>
      </c>
      <c r="M1442" s="202"/>
      <c r="N1442" s="138"/>
      <c r="O1442" s="622">
        <v>0</v>
      </c>
      <c r="P1442" s="622">
        <v>0</v>
      </c>
      <c r="Q1442" s="622">
        <v>0</v>
      </c>
      <c r="R1442" s="622">
        <v>0</v>
      </c>
      <c r="S1442" s="622">
        <v>0</v>
      </c>
      <c r="T1442" s="622">
        <v>0</v>
      </c>
      <c r="U1442" s="622">
        <v>0</v>
      </c>
      <c r="V1442" s="622">
        <v>0</v>
      </c>
      <c r="W1442" s="622">
        <v>0</v>
      </c>
      <c r="X1442" s="364">
        <v>444</v>
      </c>
      <c r="Y1442" s="622">
        <v>0</v>
      </c>
      <c r="Z1442" s="622" t="s">
        <v>51</v>
      </c>
      <c r="AA1442" s="622" t="s">
        <v>5289</v>
      </c>
      <c r="AB1442" s="622" t="s">
        <v>5289</v>
      </c>
      <c r="AC1442" s="164" t="s">
        <v>5289</v>
      </c>
      <c r="AD1442" s="164" t="s">
        <v>5289</v>
      </c>
      <c r="AE1442" s="164" t="s">
        <v>5289</v>
      </c>
      <c r="AF1442" s="133" t="s">
        <v>5289</v>
      </c>
      <c r="AG1442" s="107"/>
      <c r="AH1442" s="107"/>
      <c r="AI1442" s="107"/>
      <c r="AJ1442" s="107"/>
      <c r="AK1442" s="107"/>
      <c r="AL1442" s="107"/>
    </row>
    <row r="1443" spans="1:38" s="44" customFormat="1" ht="306" customHeight="1">
      <c r="A1443" s="639">
        <v>3</v>
      </c>
      <c r="B1443" s="121" t="s">
        <v>11436</v>
      </c>
      <c r="C1443" s="121" t="s">
        <v>11435</v>
      </c>
      <c r="D1443" s="121" t="s">
        <v>12453</v>
      </c>
      <c r="E1443" s="622" t="s">
        <v>11469</v>
      </c>
      <c r="F1443" s="622" t="s">
        <v>51</v>
      </c>
      <c r="G1443" s="138"/>
      <c r="H1443" s="138"/>
      <c r="I1443" s="138"/>
      <c r="J1443" s="138"/>
      <c r="K1443" s="138"/>
      <c r="L1443" s="622" t="s">
        <v>40</v>
      </c>
      <c r="M1443" s="121" t="s">
        <v>13121</v>
      </c>
      <c r="N1443" s="622">
        <v>0</v>
      </c>
      <c r="O1443" s="622">
        <v>0</v>
      </c>
      <c r="P1443" s="622">
        <v>0</v>
      </c>
      <c r="Q1443" s="622">
        <v>0</v>
      </c>
      <c r="R1443" s="622">
        <v>0</v>
      </c>
      <c r="S1443" s="622">
        <v>0</v>
      </c>
      <c r="T1443" s="622">
        <v>0</v>
      </c>
      <c r="U1443" s="622">
        <v>0</v>
      </c>
      <c r="V1443" s="622">
        <v>0</v>
      </c>
      <c r="W1443" s="622">
        <v>0</v>
      </c>
      <c r="X1443" s="364">
        <v>1102</v>
      </c>
      <c r="Y1443" s="622">
        <v>0</v>
      </c>
      <c r="Z1443" s="622" t="s">
        <v>51</v>
      </c>
      <c r="AA1443" s="622" t="s">
        <v>5289</v>
      </c>
      <c r="AB1443" s="622" t="s">
        <v>5289</v>
      </c>
      <c r="AC1443" s="164" t="s">
        <v>5289</v>
      </c>
      <c r="AD1443" s="164" t="s">
        <v>5289</v>
      </c>
      <c r="AE1443" s="164" t="s">
        <v>5289</v>
      </c>
      <c r="AF1443" s="133" t="s">
        <v>5289</v>
      </c>
      <c r="AG1443" s="107"/>
      <c r="AH1443" s="107"/>
      <c r="AI1443" s="107"/>
      <c r="AJ1443" s="107"/>
      <c r="AK1443" s="107"/>
      <c r="AL1443" s="107"/>
    </row>
    <row r="1444" spans="1:38" s="44" customFormat="1" ht="191.25">
      <c r="A1444" s="639">
        <v>4</v>
      </c>
      <c r="B1444" s="121" t="s">
        <v>11437</v>
      </c>
      <c r="C1444" s="121" t="s">
        <v>11435</v>
      </c>
      <c r="D1444" s="121" t="s">
        <v>11473</v>
      </c>
      <c r="E1444" s="622" t="s">
        <v>11470</v>
      </c>
      <c r="F1444" s="622" t="s">
        <v>51</v>
      </c>
      <c r="G1444" s="138"/>
      <c r="H1444" s="138"/>
      <c r="I1444" s="138"/>
      <c r="J1444" s="138"/>
      <c r="K1444" s="138"/>
      <c r="L1444" s="622" t="s">
        <v>51</v>
      </c>
      <c r="M1444" s="202"/>
      <c r="N1444" s="138"/>
      <c r="O1444" s="622">
        <v>0</v>
      </c>
      <c r="P1444" s="622">
        <v>0</v>
      </c>
      <c r="Q1444" s="622">
        <v>0</v>
      </c>
      <c r="R1444" s="622">
        <v>0</v>
      </c>
      <c r="S1444" s="622">
        <v>0</v>
      </c>
      <c r="T1444" s="622">
        <v>0</v>
      </c>
      <c r="U1444" s="622">
        <v>0</v>
      </c>
      <c r="V1444" s="622">
        <v>0</v>
      </c>
      <c r="W1444" s="622">
        <v>0</v>
      </c>
      <c r="X1444" s="364">
        <v>0</v>
      </c>
      <c r="Y1444" s="622">
        <v>0</v>
      </c>
      <c r="Z1444" s="622" t="s">
        <v>51</v>
      </c>
      <c r="AA1444" s="622" t="s">
        <v>5289</v>
      </c>
      <c r="AB1444" s="622" t="s">
        <v>5289</v>
      </c>
      <c r="AC1444" s="164" t="s">
        <v>5289</v>
      </c>
      <c r="AD1444" s="164" t="s">
        <v>5289</v>
      </c>
      <c r="AE1444" s="164" t="s">
        <v>5289</v>
      </c>
      <c r="AF1444" s="133" t="s">
        <v>5289</v>
      </c>
      <c r="AG1444" s="107"/>
      <c r="AH1444" s="107"/>
      <c r="AI1444" s="107"/>
      <c r="AJ1444" s="107"/>
      <c r="AK1444" s="107"/>
      <c r="AL1444" s="107"/>
    </row>
    <row r="1445" spans="1:38" s="44" customFormat="1" ht="165.75" customHeight="1">
      <c r="A1445" s="639">
        <v>5</v>
      </c>
      <c r="B1445" s="121" t="s">
        <v>11438</v>
      </c>
      <c r="C1445" s="121" t="s">
        <v>11435</v>
      </c>
      <c r="D1445" s="121" t="s">
        <v>11474</v>
      </c>
      <c r="E1445" s="622" t="s">
        <v>11471</v>
      </c>
      <c r="F1445" s="622" t="s">
        <v>51</v>
      </c>
      <c r="G1445" s="138"/>
      <c r="H1445" s="138"/>
      <c r="I1445" s="138"/>
      <c r="J1445" s="138"/>
      <c r="K1445" s="138"/>
      <c r="L1445" s="622" t="s">
        <v>51</v>
      </c>
      <c r="M1445" s="202"/>
      <c r="N1445" s="138"/>
      <c r="O1445" s="622">
        <v>0</v>
      </c>
      <c r="P1445" s="622">
        <v>0</v>
      </c>
      <c r="Q1445" s="622">
        <v>0</v>
      </c>
      <c r="R1445" s="622">
        <v>0</v>
      </c>
      <c r="S1445" s="622">
        <v>0</v>
      </c>
      <c r="T1445" s="622">
        <v>0</v>
      </c>
      <c r="U1445" s="622">
        <v>0</v>
      </c>
      <c r="V1445" s="622">
        <v>0</v>
      </c>
      <c r="W1445" s="622">
        <v>0</v>
      </c>
      <c r="X1445" s="364">
        <v>188</v>
      </c>
      <c r="Y1445" s="622">
        <v>0</v>
      </c>
      <c r="Z1445" s="622" t="s">
        <v>51</v>
      </c>
      <c r="AA1445" s="622" t="s">
        <v>5289</v>
      </c>
      <c r="AB1445" s="622" t="s">
        <v>5289</v>
      </c>
      <c r="AC1445" s="164" t="s">
        <v>5289</v>
      </c>
      <c r="AD1445" s="164" t="s">
        <v>5289</v>
      </c>
      <c r="AE1445" s="164" t="s">
        <v>5289</v>
      </c>
      <c r="AF1445" s="133" t="s">
        <v>5289</v>
      </c>
      <c r="AG1445" s="107"/>
      <c r="AH1445" s="107"/>
      <c r="AI1445" s="107"/>
      <c r="AJ1445" s="107"/>
      <c r="AK1445" s="107"/>
      <c r="AL1445" s="107"/>
    </row>
    <row r="1446" spans="1:38" s="44" customFormat="1" ht="165.75">
      <c r="A1446" s="639">
        <v>6</v>
      </c>
      <c r="B1446" s="121" t="s">
        <v>11439</v>
      </c>
      <c r="C1446" s="121" t="s">
        <v>11440</v>
      </c>
      <c r="D1446" s="121" t="s">
        <v>11475</v>
      </c>
      <c r="E1446" s="622" t="s">
        <v>40</v>
      </c>
      <c r="F1446" s="622" t="s">
        <v>11507</v>
      </c>
      <c r="G1446" s="622" t="s">
        <v>51</v>
      </c>
      <c r="H1446" s="622">
        <v>1</v>
      </c>
      <c r="I1446" s="622" t="s">
        <v>18720</v>
      </c>
      <c r="J1446" s="138"/>
      <c r="K1446" s="138"/>
      <c r="L1446" s="622" t="s">
        <v>40</v>
      </c>
      <c r="M1446" s="121" t="s">
        <v>21858</v>
      </c>
      <c r="N1446" s="622">
        <v>0</v>
      </c>
      <c r="O1446" s="622">
        <v>0</v>
      </c>
      <c r="P1446" s="622">
        <v>0</v>
      </c>
      <c r="Q1446" s="622">
        <v>0</v>
      </c>
      <c r="R1446" s="622">
        <v>0</v>
      </c>
      <c r="S1446" s="622">
        <v>0</v>
      </c>
      <c r="T1446" s="622">
        <v>0</v>
      </c>
      <c r="U1446" s="622">
        <v>0</v>
      </c>
      <c r="V1446" s="622">
        <v>0</v>
      </c>
      <c r="W1446" s="622">
        <v>0</v>
      </c>
      <c r="X1446" s="364">
        <v>53</v>
      </c>
      <c r="Y1446" s="622">
        <v>0</v>
      </c>
      <c r="Z1446" s="622" t="s">
        <v>51</v>
      </c>
      <c r="AA1446" s="622" t="s">
        <v>5289</v>
      </c>
      <c r="AB1446" s="622" t="s">
        <v>5289</v>
      </c>
      <c r="AC1446" s="164" t="s">
        <v>5289</v>
      </c>
      <c r="AD1446" s="164" t="s">
        <v>5289</v>
      </c>
      <c r="AE1446" s="164" t="s">
        <v>5289</v>
      </c>
      <c r="AF1446" s="133" t="s">
        <v>5289</v>
      </c>
      <c r="AG1446" s="107"/>
      <c r="AH1446" s="107"/>
      <c r="AI1446" s="107"/>
      <c r="AJ1446" s="107"/>
      <c r="AK1446" s="107"/>
      <c r="AL1446" s="107"/>
    </row>
    <row r="1447" spans="1:38" s="44" customFormat="1" ht="165.75">
      <c r="A1447" s="639">
        <v>7</v>
      </c>
      <c r="B1447" s="121" t="s">
        <v>12853</v>
      </c>
      <c r="C1447" s="121" t="s">
        <v>11440</v>
      </c>
      <c r="D1447" s="121" t="s">
        <v>11475</v>
      </c>
      <c r="E1447" s="622" t="s">
        <v>40</v>
      </c>
      <c r="F1447" s="622" t="s">
        <v>11507</v>
      </c>
      <c r="G1447" s="622" t="s">
        <v>51</v>
      </c>
      <c r="H1447" s="622">
        <v>1</v>
      </c>
      <c r="I1447" s="622" t="s">
        <v>18720</v>
      </c>
      <c r="J1447" s="138"/>
      <c r="K1447" s="138"/>
      <c r="L1447" s="622" t="s">
        <v>40</v>
      </c>
      <c r="M1447" s="773" t="s">
        <v>13122</v>
      </c>
      <c r="N1447" s="622">
        <v>0</v>
      </c>
      <c r="O1447" s="622">
        <v>0</v>
      </c>
      <c r="P1447" s="622">
        <v>0</v>
      </c>
      <c r="Q1447" s="622">
        <v>0</v>
      </c>
      <c r="R1447" s="622">
        <v>0</v>
      </c>
      <c r="S1447" s="622">
        <v>0</v>
      </c>
      <c r="T1447" s="622">
        <v>0</v>
      </c>
      <c r="U1447" s="622">
        <v>0</v>
      </c>
      <c r="V1447" s="622">
        <v>0</v>
      </c>
      <c r="W1447" s="622">
        <v>0</v>
      </c>
      <c r="X1447" s="364">
        <v>10</v>
      </c>
      <c r="Y1447" s="622">
        <v>0</v>
      </c>
      <c r="Z1447" s="622" t="s">
        <v>51</v>
      </c>
      <c r="AA1447" s="622" t="s">
        <v>5289</v>
      </c>
      <c r="AB1447" s="622" t="s">
        <v>5289</v>
      </c>
      <c r="AC1447" s="164" t="s">
        <v>5289</v>
      </c>
      <c r="AD1447" s="164" t="s">
        <v>5289</v>
      </c>
      <c r="AE1447" s="164" t="s">
        <v>5289</v>
      </c>
      <c r="AF1447" s="133" t="s">
        <v>5289</v>
      </c>
      <c r="AG1447" s="107"/>
      <c r="AH1447" s="107"/>
      <c r="AI1447" s="107"/>
      <c r="AJ1447" s="107"/>
      <c r="AK1447" s="107"/>
      <c r="AL1447" s="107"/>
    </row>
    <row r="1448" spans="1:38" s="44" customFormat="1" ht="102">
      <c r="A1448" s="639">
        <v>8</v>
      </c>
      <c r="B1448" s="121" t="s">
        <v>12854</v>
      </c>
      <c r="C1448" s="121" t="s">
        <v>11441</v>
      </c>
      <c r="D1448" s="121" t="s">
        <v>11476</v>
      </c>
      <c r="E1448" s="622" t="s">
        <v>40</v>
      </c>
      <c r="F1448" s="622" t="s">
        <v>51</v>
      </c>
      <c r="G1448" s="138"/>
      <c r="H1448" s="138"/>
      <c r="I1448" s="138"/>
      <c r="J1448" s="138"/>
      <c r="K1448" s="138"/>
      <c r="L1448" s="622" t="s">
        <v>51</v>
      </c>
      <c r="M1448" s="202"/>
      <c r="N1448" s="138"/>
      <c r="O1448" s="622">
        <v>0</v>
      </c>
      <c r="P1448" s="622">
        <v>0</v>
      </c>
      <c r="Q1448" s="622">
        <v>0</v>
      </c>
      <c r="R1448" s="622">
        <v>0</v>
      </c>
      <c r="S1448" s="622">
        <v>0</v>
      </c>
      <c r="T1448" s="622">
        <v>0</v>
      </c>
      <c r="U1448" s="622">
        <v>0</v>
      </c>
      <c r="V1448" s="622">
        <v>0</v>
      </c>
      <c r="W1448" s="622">
        <v>0</v>
      </c>
      <c r="X1448" s="364">
        <v>1</v>
      </c>
      <c r="Y1448" s="622">
        <v>0</v>
      </c>
      <c r="Z1448" s="622" t="s">
        <v>51</v>
      </c>
      <c r="AA1448" s="622" t="s">
        <v>5289</v>
      </c>
      <c r="AB1448" s="622" t="s">
        <v>5289</v>
      </c>
      <c r="AC1448" s="164" t="s">
        <v>5289</v>
      </c>
      <c r="AD1448" s="164" t="s">
        <v>5289</v>
      </c>
      <c r="AE1448" s="164" t="s">
        <v>5289</v>
      </c>
      <c r="AF1448" s="133" t="s">
        <v>5289</v>
      </c>
      <c r="AG1448" s="107"/>
      <c r="AH1448" s="107"/>
      <c r="AI1448" s="107"/>
      <c r="AJ1448" s="107"/>
      <c r="AK1448" s="107"/>
      <c r="AL1448" s="107"/>
    </row>
    <row r="1449" spans="1:38" s="44" customFormat="1" ht="165.75">
      <c r="A1449" s="639">
        <v>9</v>
      </c>
      <c r="B1449" s="121" t="s">
        <v>11442</v>
      </c>
      <c r="C1449" s="121" t="s">
        <v>11443</v>
      </c>
      <c r="D1449" s="121" t="s">
        <v>11477</v>
      </c>
      <c r="E1449" s="622" t="s">
        <v>40</v>
      </c>
      <c r="F1449" s="622" t="s">
        <v>11507</v>
      </c>
      <c r="G1449" s="622" t="s">
        <v>51</v>
      </c>
      <c r="H1449" s="622">
        <v>1</v>
      </c>
      <c r="I1449" s="622" t="s">
        <v>18720</v>
      </c>
      <c r="J1449" s="138"/>
      <c r="K1449" s="138"/>
      <c r="L1449" s="622" t="s">
        <v>40</v>
      </c>
      <c r="M1449" s="773" t="s">
        <v>17502</v>
      </c>
      <c r="N1449" s="622">
        <v>0</v>
      </c>
      <c r="O1449" s="622">
        <v>0</v>
      </c>
      <c r="P1449" s="622">
        <v>0</v>
      </c>
      <c r="Q1449" s="622">
        <v>0</v>
      </c>
      <c r="R1449" s="622">
        <v>0</v>
      </c>
      <c r="S1449" s="622">
        <v>0</v>
      </c>
      <c r="T1449" s="622">
        <v>0</v>
      </c>
      <c r="U1449" s="622">
        <v>0</v>
      </c>
      <c r="V1449" s="622">
        <v>0</v>
      </c>
      <c r="W1449" s="622">
        <v>0</v>
      </c>
      <c r="X1449" s="364">
        <v>6</v>
      </c>
      <c r="Y1449" s="622">
        <v>0</v>
      </c>
      <c r="Z1449" s="622" t="s">
        <v>51</v>
      </c>
      <c r="AA1449" s="622" t="s">
        <v>5289</v>
      </c>
      <c r="AB1449" s="622" t="s">
        <v>5289</v>
      </c>
      <c r="AC1449" s="164" t="s">
        <v>5289</v>
      </c>
      <c r="AD1449" s="164" t="s">
        <v>5289</v>
      </c>
      <c r="AE1449" s="164" t="s">
        <v>5289</v>
      </c>
      <c r="AF1449" s="133" t="s">
        <v>5289</v>
      </c>
      <c r="AG1449" s="107"/>
      <c r="AH1449" s="107"/>
      <c r="AI1449" s="107"/>
      <c r="AJ1449" s="107"/>
      <c r="AK1449" s="107"/>
      <c r="AL1449" s="107"/>
    </row>
    <row r="1450" spans="1:38" s="44" customFormat="1" ht="165.75">
      <c r="A1450" s="639">
        <v>10</v>
      </c>
      <c r="B1450" s="121" t="s">
        <v>12855</v>
      </c>
      <c r="C1450" s="121" t="s">
        <v>11441</v>
      </c>
      <c r="D1450" s="121" t="s">
        <v>11478</v>
      </c>
      <c r="E1450" s="622" t="s">
        <v>40</v>
      </c>
      <c r="F1450" s="622" t="s">
        <v>11507</v>
      </c>
      <c r="G1450" s="622" t="s">
        <v>51</v>
      </c>
      <c r="H1450" s="622">
        <v>1</v>
      </c>
      <c r="I1450" s="622" t="s">
        <v>18720</v>
      </c>
      <c r="J1450" s="138"/>
      <c r="K1450" s="138"/>
      <c r="L1450" s="622" t="s">
        <v>40</v>
      </c>
      <c r="M1450" s="773" t="s">
        <v>21859</v>
      </c>
      <c r="N1450" s="622">
        <v>0</v>
      </c>
      <c r="O1450" s="622">
        <v>0</v>
      </c>
      <c r="P1450" s="622">
        <v>0</v>
      </c>
      <c r="Q1450" s="622">
        <v>0</v>
      </c>
      <c r="R1450" s="622">
        <v>0</v>
      </c>
      <c r="S1450" s="622">
        <v>0</v>
      </c>
      <c r="T1450" s="622">
        <v>0</v>
      </c>
      <c r="U1450" s="622">
        <v>0</v>
      </c>
      <c r="V1450" s="622">
        <v>0</v>
      </c>
      <c r="W1450" s="622">
        <v>0</v>
      </c>
      <c r="X1450" s="364">
        <v>61</v>
      </c>
      <c r="Y1450" s="622">
        <v>0</v>
      </c>
      <c r="Z1450" s="622" t="s">
        <v>51</v>
      </c>
      <c r="AA1450" s="622" t="s">
        <v>5289</v>
      </c>
      <c r="AB1450" s="622" t="s">
        <v>5289</v>
      </c>
      <c r="AC1450" s="164" t="s">
        <v>5289</v>
      </c>
      <c r="AD1450" s="164" t="s">
        <v>5289</v>
      </c>
      <c r="AE1450" s="164" t="s">
        <v>5289</v>
      </c>
      <c r="AF1450" s="133" t="s">
        <v>5289</v>
      </c>
      <c r="AG1450" s="107"/>
      <c r="AH1450" s="107"/>
      <c r="AI1450" s="107"/>
      <c r="AJ1450" s="107"/>
      <c r="AK1450" s="107"/>
      <c r="AL1450" s="107"/>
    </row>
    <row r="1451" spans="1:38" s="44" customFormat="1" ht="140.25">
      <c r="A1451" s="639">
        <v>11</v>
      </c>
      <c r="B1451" s="121" t="s">
        <v>16150</v>
      </c>
      <c r="C1451" s="121" t="s">
        <v>11441</v>
      </c>
      <c r="D1451" s="121" t="s">
        <v>11479</v>
      </c>
      <c r="E1451" s="622" t="s">
        <v>40</v>
      </c>
      <c r="F1451" s="622" t="s">
        <v>51</v>
      </c>
      <c r="G1451" s="138"/>
      <c r="H1451" s="138"/>
      <c r="I1451" s="138"/>
      <c r="J1451" s="138"/>
      <c r="K1451" s="138"/>
      <c r="L1451" s="622" t="s">
        <v>51</v>
      </c>
      <c r="M1451" s="202"/>
      <c r="N1451" s="138"/>
      <c r="O1451" s="622">
        <v>0</v>
      </c>
      <c r="P1451" s="622">
        <v>0</v>
      </c>
      <c r="Q1451" s="622">
        <v>0</v>
      </c>
      <c r="R1451" s="622">
        <v>0</v>
      </c>
      <c r="S1451" s="622">
        <v>0</v>
      </c>
      <c r="T1451" s="622">
        <v>0</v>
      </c>
      <c r="U1451" s="622">
        <v>0</v>
      </c>
      <c r="V1451" s="622">
        <v>0</v>
      </c>
      <c r="W1451" s="622">
        <v>0</v>
      </c>
      <c r="X1451" s="364">
        <v>14</v>
      </c>
      <c r="Y1451" s="622">
        <v>0</v>
      </c>
      <c r="Z1451" s="622" t="s">
        <v>51</v>
      </c>
      <c r="AA1451" s="622" t="s">
        <v>5289</v>
      </c>
      <c r="AB1451" s="622" t="s">
        <v>5289</v>
      </c>
      <c r="AC1451" s="164" t="s">
        <v>5289</v>
      </c>
      <c r="AD1451" s="164" t="s">
        <v>5289</v>
      </c>
      <c r="AE1451" s="164" t="s">
        <v>5289</v>
      </c>
      <c r="AF1451" s="133" t="s">
        <v>5289</v>
      </c>
      <c r="AG1451" s="107"/>
      <c r="AH1451" s="107"/>
      <c r="AI1451" s="107"/>
      <c r="AJ1451" s="107"/>
      <c r="AK1451" s="107"/>
      <c r="AL1451" s="107"/>
    </row>
    <row r="1452" spans="1:38" s="44" customFormat="1" ht="102">
      <c r="A1452" s="639">
        <v>12</v>
      </c>
      <c r="B1452" s="121" t="s">
        <v>11444</v>
      </c>
      <c r="C1452" s="121" t="s">
        <v>11441</v>
      </c>
      <c r="D1452" s="121" t="s">
        <v>11480</v>
      </c>
      <c r="E1452" s="622" t="s">
        <v>40</v>
      </c>
      <c r="F1452" s="622" t="s">
        <v>51</v>
      </c>
      <c r="G1452" s="138"/>
      <c r="H1452" s="138"/>
      <c r="I1452" s="138"/>
      <c r="J1452" s="138"/>
      <c r="K1452" s="138"/>
      <c r="L1452" s="622" t="s">
        <v>51</v>
      </c>
      <c r="M1452" s="202"/>
      <c r="N1452" s="138"/>
      <c r="O1452" s="622">
        <v>0</v>
      </c>
      <c r="P1452" s="622">
        <v>0</v>
      </c>
      <c r="Q1452" s="622">
        <v>0</v>
      </c>
      <c r="R1452" s="622">
        <v>0</v>
      </c>
      <c r="S1452" s="622">
        <v>0</v>
      </c>
      <c r="T1452" s="622">
        <v>0</v>
      </c>
      <c r="U1452" s="622">
        <v>0</v>
      </c>
      <c r="V1452" s="622">
        <v>0</v>
      </c>
      <c r="W1452" s="622">
        <v>0</v>
      </c>
      <c r="X1452" s="364">
        <v>0</v>
      </c>
      <c r="Y1452" s="622">
        <v>0</v>
      </c>
      <c r="Z1452" s="622" t="s">
        <v>51</v>
      </c>
      <c r="AA1452" s="622" t="s">
        <v>5289</v>
      </c>
      <c r="AB1452" s="622" t="s">
        <v>5289</v>
      </c>
      <c r="AC1452" s="164" t="s">
        <v>5289</v>
      </c>
      <c r="AD1452" s="164" t="s">
        <v>5289</v>
      </c>
      <c r="AE1452" s="164" t="s">
        <v>5289</v>
      </c>
      <c r="AF1452" s="133" t="s">
        <v>5289</v>
      </c>
      <c r="AG1452" s="107"/>
      <c r="AH1452" s="107"/>
      <c r="AI1452" s="107"/>
      <c r="AJ1452" s="107"/>
      <c r="AK1452" s="107"/>
      <c r="AL1452" s="107"/>
    </row>
    <row r="1453" spans="1:38" s="44" customFormat="1" ht="102">
      <c r="A1453" s="639">
        <v>13</v>
      </c>
      <c r="B1453" s="121" t="s">
        <v>12856</v>
      </c>
      <c r="C1453" s="121" t="s">
        <v>11441</v>
      </c>
      <c r="D1453" s="121" t="s">
        <v>11481</v>
      </c>
      <c r="E1453" s="622" t="s">
        <v>40</v>
      </c>
      <c r="F1453" s="622" t="s">
        <v>51</v>
      </c>
      <c r="G1453" s="138"/>
      <c r="H1453" s="138"/>
      <c r="I1453" s="138"/>
      <c r="J1453" s="138"/>
      <c r="K1453" s="138"/>
      <c r="L1453" s="622" t="s">
        <v>51</v>
      </c>
      <c r="M1453" s="202"/>
      <c r="N1453" s="138"/>
      <c r="O1453" s="622">
        <v>0</v>
      </c>
      <c r="P1453" s="622">
        <v>0</v>
      </c>
      <c r="Q1453" s="622">
        <v>0</v>
      </c>
      <c r="R1453" s="622">
        <v>0</v>
      </c>
      <c r="S1453" s="622">
        <v>0</v>
      </c>
      <c r="T1453" s="622">
        <v>0</v>
      </c>
      <c r="U1453" s="622">
        <v>0</v>
      </c>
      <c r="V1453" s="622">
        <v>0</v>
      </c>
      <c r="W1453" s="622">
        <v>0</v>
      </c>
      <c r="X1453" s="364">
        <v>8</v>
      </c>
      <c r="Y1453" s="622">
        <v>0</v>
      </c>
      <c r="Z1453" s="622" t="s">
        <v>51</v>
      </c>
      <c r="AA1453" s="622" t="s">
        <v>5289</v>
      </c>
      <c r="AB1453" s="622" t="s">
        <v>5289</v>
      </c>
      <c r="AC1453" s="164" t="s">
        <v>5289</v>
      </c>
      <c r="AD1453" s="164" t="s">
        <v>5289</v>
      </c>
      <c r="AE1453" s="164" t="s">
        <v>5289</v>
      </c>
      <c r="AF1453" s="133" t="s">
        <v>5289</v>
      </c>
      <c r="AG1453" s="107"/>
      <c r="AH1453" s="107"/>
      <c r="AI1453" s="107"/>
      <c r="AJ1453" s="107"/>
      <c r="AK1453" s="107"/>
      <c r="AL1453" s="107"/>
    </row>
    <row r="1454" spans="1:38" s="44" customFormat="1" ht="267.75" customHeight="1">
      <c r="A1454" s="639">
        <v>14</v>
      </c>
      <c r="B1454" s="121" t="s">
        <v>16151</v>
      </c>
      <c r="C1454" s="121" t="s">
        <v>11445</v>
      </c>
      <c r="D1454" s="121" t="s">
        <v>11482</v>
      </c>
      <c r="E1454" s="622" t="s">
        <v>40</v>
      </c>
      <c r="F1454" s="622" t="s">
        <v>11507</v>
      </c>
      <c r="G1454" s="622" t="s">
        <v>51</v>
      </c>
      <c r="H1454" s="622">
        <v>1</v>
      </c>
      <c r="I1454" s="622" t="s">
        <v>18720</v>
      </c>
      <c r="J1454" s="138"/>
      <c r="K1454" s="138"/>
      <c r="L1454" s="622" t="s">
        <v>40</v>
      </c>
      <c r="M1454" s="121" t="s">
        <v>13123</v>
      </c>
      <c r="N1454" s="622">
        <v>0</v>
      </c>
      <c r="O1454" s="622">
        <v>0</v>
      </c>
      <c r="P1454" s="622">
        <v>0</v>
      </c>
      <c r="Q1454" s="622">
        <v>0</v>
      </c>
      <c r="R1454" s="622">
        <v>0</v>
      </c>
      <c r="S1454" s="622">
        <v>0</v>
      </c>
      <c r="T1454" s="622">
        <v>0</v>
      </c>
      <c r="U1454" s="622">
        <v>0</v>
      </c>
      <c r="V1454" s="622">
        <v>0</v>
      </c>
      <c r="W1454" s="622">
        <v>0</v>
      </c>
      <c r="X1454" s="364">
        <v>148</v>
      </c>
      <c r="Y1454" s="622">
        <v>0</v>
      </c>
      <c r="Z1454" s="622" t="s">
        <v>51</v>
      </c>
      <c r="AA1454" s="622" t="s">
        <v>5289</v>
      </c>
      <c r="AB1454" s="622" t="s">
        <v>5289</v>
      </c>
      <c r="AC1454" s="164" t="s">
        <v>5289</v>
      </c>
      <c r="AD1454" s="164" t="s">
        <v>5289</v>
      </c>
      <c r="AE1454" s="164" t="s">
        <v>5289</v>
      </c>
      <c r="AF1454" s="133" t="s">
        <v>5289</v>
      </c>
      <c r="AG1454" s="107"/>
      <c r="AH1454" s="107"/>
      <c r="AI1454" s="107"/>
      <c r="AJ1454" s="107"/>
      <c r="AK1454" s="107"/>
      <c r="AL1454" s="107"/>
    </row>
    <row r="1455" spans="1:38" s="44" customFormat="1" ht="409.5">
      <c r="A1455" s="639">
        <v>15</v>
      </c>
      <c r="B1455" s="627" t="s">
        <v>11446</v>
      </c>
      <c r="C1455" s="627" t="s">
        <v>11447</v>
      </c>
      <c r="D1455" s="627" t="s">
        <v>11483</v>
      </c>
      <c r="E1455" s="624" t="s">
        <v>11505</v>
      </c>
      <c r="F1455" s="622" t="s">
        <v>11507</v>
      </c>
      <c r="G1455" s="622" t="s">
        <v>51</v>
      </c>
      <c r="H1455" s="622">
        <v>1</v>
      </c>
      <c r="I1455" s="622" t="s">
        <v>18720</v>
      </c>
      <c r="J1455" s="138"/>
      <c r="K1455" s="138"/>
      <c r="L1455" s="622" t="s">
        <v>40</v>
      </c>
      <c r="M1455" s="121" t="s">
        <v>13123</v>
      </c>
      <c r="N1455" s="622">
        <v>0</v>
      </c>
      <c r="O1455" s="622">
        <v>0</v>
      </c>
      <c r="P1455" s="622">
        <v>0</v>
      </c>
      <c r="Q1455" s="622">
        <v>0</v>
      </c>
      <c r="R1455" s="622">
        <v>0</v>
      </c>
      <c r="S1455" s="622">
        <v>0</v>
      </c>
      <c r="T1455" s="622">
        <v>0</v>
      </c>
      <c r="U1455" s="622">
        <v>0</v>
      </c>
      <c r="V1455" s="622">
        <v>0</v>
      </c>
      <c r="W1455" s="622">
        <v>0</v>
      </c>
      <c r="X1455" s="364">
        <v>98</v>
      </c>
      <c r="Y1455" s="622">
        <v>0</v>
      </c>
      <c r="Z1455" s="622" t="s">
        <v>51</v>
      </c>
      <c r="AA1455" s="622" t="s">
        <v>5289</v>
      </c>
      <c r="AB1455" s="622" t="s">
        <v>5289</v>
      </c>
      <c r="AC1455" s="164" t="s">
        <v>5289</v>
      </c>
      <c r="AD1455" s="164" t="s">
        <v>5289</v>
      </c>
      <c r="AE1455" s="164" t="s">
        <v>5289</v>
      </c>
      <c r="AF1455" s="133" t="s">
        <v>5289</v>
      </c>
      <c r="AG1455" s="107"/>
      <c r="AH1455" s="107"/>
      <c r="AI1455" s="107"/>
      <c r="AJ1455" s="107"/>
      <c r="AK1455" s="107"/>
      <c r="AL1455" s="107"/>
    </row>
    <row r="1456" spans="1:38" s="44" customFormat="1" ht="153">
      <c r="A1456" s="639">
        <v>16</v>
      </c>
      <c r="B1456" s="627" t="s">
        <v>11448</v>
      </c>
      <c r="C1456" s="627" t="s">
        <v>11449</v>
      </c>
      <c r="D1456" s="24" t="s">
        <v>18481</v>
      </c>
      <c r="E1456" s="624" t="s">
        <v>40</v>
      </c>
      <c r="F1456" s="622" t="s">
        <v>51</v>
      </c>
      <c r="G1456" s="138"/>
      <c r="H1456" s="138"/>
      <c r="I1456" s="138"/>
      <c r="J1456" s="138"/>
      <c r="K1456" s="138"/>
      <c r="L1456" s="622" t="s">
        <v>40</v>
      </c>
      <c r="M1456" s="121" t="s">
        <v>13124</v>
      </c>
      <c r="N1456" s="622">
        <v>0</v>
      </c>
      <c r="O1456" s="622">
        <v>0</v>
      </c>
      <c r="P1456" s="622">
        <v>0</v>
      </c>
      <c r="Q1456" s="622">
        <v>0</v>
      </c>
      <c r="R1456" s="622">
        <v>0</v>
      </c>
      <c r="S1456" s="622">
        <v>0</v>
      </c>
      <c r="T1456" s="622">
        <v>0</v>
      </c>
      <c r="U1456" s="622">
        <v>0</v>
      </c>
      <c r="V1456" s="622">
        <v>0</v>
      </c>
      <c r="W1456" s="622">
        <v>0</v>
      </c>
      <c r="X1456" s="364">
        <v>172</v>
      </c>
      <c r="Y1456" s="622">
        <v>0</v>
      </c>
      <c r="Z1456" s="622" t="s">
        <v>51</v>
      </c>
      <c r="AA1456" s="622" t="s">
        <v>5289</v>
      </c>
      <c r="AB1456" s="622" t="s">
        <v>5289</v>
      </c>
      <c r="AC1456" s="164" t="s">
        <v>5289</v>
      </c>
      <c r="AD1456" s="164" t="s">
        <v>5289</v>
      </c>
      <c r="AE1456" s="164" t="s">
        <v>5289</v>
      </c>
      <c r="AF1456" s="133" t="s">
        <v>5289</v>
      </c>
      <c r="AG1456" s="107"/>
      <c r="AH1456" s="107"/>
      <c r="AI1456" s="107"/>
      <c r="AJ1456" s="107"/>
      <c r="AK1456" s="107"/>
      <c r="AL1456" s="107"/>
    </row>
    <row r="1457" spans="1:38" s="44" customFormat="1" ht="140.25">
      <c r="A1457" s="639">
        <v>17</v>
      </c>
      <c r="B1457" s="392" t="s">
        <v>18824</v>
      </c>
      <c r="C1457" s="627" t="s">
        <v>11449</v>
      </c>
      <c r="D1457" s="24" t="s">
        <v>131</v>
      </c>
      <c r="E1457" s="624" t="s">
        <v>51</v>
      </c>
      <c r="F1457" s="622" t="s">
        <v>51</v>
      </c>
      <c r="G1457" s="138"/>
      <c r="H1457" s="138"/>
      <c r="I1457" s="138"/>
      <c r="J1457" s="138"/>
      <c r="K1457" s="138"/>
      <c r="L1457" s="622" t="s">
        <v>51</v>
      </c>
      <c r="M1457" s="202"/>
      <c r="N1457" s="138"/>
      <c r="O1457" s="622">
        <v>0</v>
      </c>
      <c r="P1457" s="622">
        <v>0</v>
      </c>
      <c r="Q1457" s="622">
        <v>0</v>
      </c>
      <c r="R1457" s="622">
        <v>0</v>
      </c>
      <c r="S1457" s="622">
        <v>0</v>
      </c>
      <c r="T1457" s="622">
        <v>0</v>
      </c>
      <c r="U1457" s="622">
        <v>0</v>
      </c>
      <c r="V1457" s="622">
        <v>0</v>
      </c>
      <c r="W1457" s="622">
        <v>0</v>
      </c>
      <c r="X1457" s="364">
        <v>101</v>
      </c>
      <c r="Y1457" s="622">
        <v>0</v>
      </c>
      <c r="Z1457" s="622" t="s">
        <v>51</v>
      </c>
      <c r="AA1457" s="622" t="s">
        <v>5289</v>
      </c>
      <c r="AB1457" s="622" t="s">
        <v>5289</v>
      </c>
      <c r="AC1457" s="164" t="s">
        <v>5289</v>
      </c>
      <c r="AD1457" s="164" t="s">
        <v>5289</v>
      </c>
      <c r="AE1457" s="164" t="s">
        <v>5289</v>
      </c>
      <c r="AF1457" s="133" t="s">
        <v>5289</v>
      </c>
      <c r="AG1457" s="107"/>
      <c r="AH1457" s="107"/>
      <c r="AI1457" s="107"/>
      <c r="AJ1457" s="107"/>
      <c r="AK1457" s="107"/>
      <c r="AL1457" s="107"/>
    </row>
    <row r="1458" spans="1:38" s="44" customFormat="1" ht="165.75">
      <c r="A1458" s="639">
        <v>18</v>
      </c>
      <c r="B1458" s="627" t="s">
        <v>11450</v>
      </c>
      <c r="C1458" s="627" t="s">
        <v>11449</v>
      </c>
      <c r="D1458" s="627" t="s">
        <v>11484</v>
      </c>
      <c r="E1458" s="624" t="s">
        <v>40</v>
      </c>
      <c r="F1458" s="622" t="s">
        <v>51</v>
      </c>
      <c r="G1458" s="138"/>
      <c r="H1458" s="138"/>
      <c r="I1458" s="138"/>
      <c r="J1458" s="138"/>
      <c r="K1458" s="138"/>
      <c r="L1458" s="622" t="s">
        <v>51</v>
      </c>
      <c r="M1458" s="202"/>
      <c r="N1458" s="138"/>
      <c r="O1458" s="622">
        <v>0</v>
      </c>
      <c r="P1458" s="622">
        <v>0</v>
      </c>
      <c r="Q1458" s="622">
        <v>0</v>
      </c>
      <c r="R1458" s="622">
        <v>0</v>
      </c>
      <c r="S1458" s="622">
        <v>0</v>
      </c>
      <c r="T1458" s="622">
        <v>0</v>
      </c>
      <c r="U1458" s="622">
        <v>0</v>
      </c>
      <c r="V1458" s="622">
        <v>0</v>
      </c>
      <c r="W1458" s="622">
        <v>0</v>
      </c>
      <c r="X1458" s="364">
        <v>6</v>
      </c>
      <c r="Y1458" s="622">
        <v>0</v>
      </c>
      <c r="Z1458" s="622" t="s">
        <v>51</v>
      </c>
      <c r="AA1458" s="622" t="s">
        <v>5289</v>
      </c>
      <c r="AB1458" s="622" t="s">
        <v>5289</v>
      </c>
      <c r="AC1458" s="164" t="s">
        <v>5289</v>
      </c>
      <c r="AD1458" s="164" t="s">
        <v>5289</v>
      </c>
      <c r="AE1458" s="164" t="s">
        <v>5289</v>
      </c>
      <c r="AF1458" s="133" t="s">
        <v>5289</v>
      </c>
      <c r="AG1458" s="107"/>
      <c r="AH1458" s="107"/>
      <c r="AI1458" s="107"/>
      <c r="AJ1458" s="107"/>
      <c r="AK1458" s="107"/>
      <c r="AL1458" s="107"/>
    </row>
    <row r="1459" spans="1:38" s="44" customFormat="1" ht="153">
      <c r="A1459" s="639">
        <v>19</v>
      </c>
      <c r="B1459" s="627" t="s">
        <v>16152</v>
      </c>
      <c r="C1459" s="627" t="s">
        <v>11451</v>
      </c>
      <c r="D1459" s="627" t="s">
        <v>11485</v>
      </c>
      <c r="E1459" s="624" t="s">
        <v>40</v>
      </c>
      <c r="F1459" s="622" t="s">
        <v>51</v>
      </c>
      <c r="G1459" s="138"/>
      <c r="H1459" s="138"/>
      <c r="I1459" s="138"/>
      <c r="J1459" s="138"/>
      <c r="K1459" s="138"/>
      <c r="L1459" s="622" t="s">
        <v>51</v>
      </c>
      <c r="M1459" s="202"/>
      <c r="N1459" s="138"/>
      <c r="O1459" s="622">
        <v>0</v>
      </c>
      <c r="P1459" s="622">
        <v>0</v>
      </c>
      <c r="Q1459" s="622">
        <v>0</v>
      </c>
      <c r="R1459" s="622">
        <v>0</v>
      </c>
      <c r="S1459" s="622">
        <v>0</v>
      </c>
      <c r="T1459" s="622">
        <v>0</v>
      </c>
      <c r="U1459" s="622">
        <v>0</v>
      </c>
      <c r="V1459" s="622">
        <v>0</v>
      </c>
      <c r="W1459" s="622">
        <v>0</v>
      </c>
      <c r="X1459" s="364">
        <v>15688</v>
      </c>
      <c r="Y1459" s="622">
        <v>0</v>
      </c>
      <c r="Z1459" s="622" t="s">
        <v>51</v>
      </c>
      <c r="AA1459" s="622" t="s">
        <v>5289</v>
      </c>
      <c r="AB1459" s="622" t="s">
        <v>5289</v>
      </c>
      <c r="AC1459" s="164" t="s">
        <v>5289</v>
      </c>
      <c r="AD1459" s="164" t="s">
        <v>5289</v>
      </c>
      <c r="AE1459" s="164" t="s">
        <v>5289</v>
      </c>
      <c r="AF1459" s="133" t="s">
        <v>5289</v>
      </c>
      <c r="AG1459" s="107"/>
      <c r="AH1459" s="107"/>
      <c r="AI1459" s="107"/>
      <c r="AJ1459" s="107"/>
      <c r="AK1459" s="107"/>
      <c r="AL1459" s="107"/>
    </row>
    <row r="1460" spans="1:38" s="44" customFormat="1" ht="140.25">
      <c r="A1460" s="639">
        <v>20</v>
      </c>
      <c r="B1460" s="627" t="s">
        <v>11452</v>
      </c>
      <c r="C1460" s="627" t="s">
        <v>12857</v>
      </c>
      <c r="D1460" s="627" t="s">
        <v>11486</v>
      </c>
      <c r="E1460" s="624" t="s">
        <v>40</v>
      </c>
      <c r="F1460" s="622" t="s">
        <v>51</v>
      </c>
      <c r="G1460" s="138"/>
      <c r="H1460" s="138"/>
      <c r="I1460" s="138"/>
      <c r="J1460" s="138"/>
      <c r="K1460" s="138"/>
      <c r="L1460" s="622" t="s">
        <v>51</v>
      </c>
      <c r="M1460" s="202"/>
      <c r="N1460" s="138"/>
      <c r="O1460" s="622">
        <v>0</v>
      </c>
      <c r="P1460" s="622">
        <v>0</v>
      </c>
      <c r="Q1460" s="622">
        <v>0</v>
      </c>
      <c r="R1460" s="622">
        <v>0</v>
      </c>
      <c r="S1460" s="622">
        <v>0</v>
      </c>
      <c r="T1460" s="622">
        <v>0</v>
      </c>
      <c r="U1460" s="622">
        <v>0</v>
      </c>
      <c r="V1460" s="622">
        <v>0</v>
      </c>
      <c r="W1460" s="622">
        <v>0</v>
      </c>
      <c r="X1460" s="364">
        <v>1</v>
      </c>
      <c r="Y1460" s="622">
        <v>0</v>
      </c>
      <c r="Z1460" s="622" t="s">
        <v>51</v>
      </c>
      <c r="AA1460" s="622" t="s">
        <v>5289</v>
      </c>
      <c r="AB1460" s="622" t="s">
        <v>5289</v>
      </c>
      <c r="AC1460" s="164" t="s">
        <v>5289</v>
      </c>
      <c r="AD1460" s="164" t="s">
        <v>5289</v>
      </c>
      <c r="AE1460" s="164" t="s">
        <v>5289</v>
      </c>
      <c r="AF1460" s="133" t="s">
        <v>5289</v>
      </c>
      <c r="AG1460" s="107"/>
      <c r="AH1460" s="107"/>
      <c r="AI1460" s="107"/>
      <c r="AJ1460" s="107"/>
      <c r="AK1460" s="107"/>
      <c r="AL1460" s="107"/>
    </row>
    <row r="1461" spans="1:38" s="44" customFormat="1" ht="63.75">
      <c r="A1461" s="639">
        <v>21</v>
      </c>
      <c r="B1461" s="627" t="s">
        <v>3237</v>
      </c>
      <c r="C1461" s="627" t="s">
        <v>11453</v>
      </c>
      <c r="D1461" s="627" t="s">
        <v>11487</v>
      </c>
      <c r="E1461" s="624" t="s">
        <v>40</v>
      </c>
      <c r="F1461" s="622" t="s">
        <v>51</v>
      </c>
      <c r="G1461" s="138"/>
      <c r="H1461" s="138"/>
      <c r="I1461" s="138"/>
      <c r="J1461" s="138"/>
      <c r="K1461" s="138"/>
      <c r="L1461" s="622" t="s">
        <v>51</v>
      </c>
      <c r="M1461" s="202"/>
      <c r="N1461" s="138"/>
      <c r="O1461" s="622">
        <v>0</v>
      </c>
      <c r="P1461" s="622">
        <v>0</v>
      </c>
      <c r="Q1461" s="622">
        <v>0</v>
      </c>
      <c r="R1461" s="622">
        <v>0</v>
      </c>
      <c r="S1461" s="622">
        <v>0</v>
      </c>
      <c r="T1461" s="622">
        <v>0</v>
      </c>
      <c r="U1461" s="622">
        <v>0</v>
      </c>
      <c r="V1461" s="622">
        <v>0</v>
      </c>
      <c r="W1461" s="622">
        <v>0</v>
      </c>
      <c r="X1461" s="364">
        <v>39</v>
      </c>
      <c r="Y1461" s="622">
        <v>0</v>
      </c>
      <c r="Z1461" s="622" t="s">
        <v>51</v>
      </c>
      <c r="AA1461" s="622" t="s">
        <v>5289</v>
      </c>
      <c r="AB1461" s="622" t="s">
        <v>5289</v>
      </c>
      <c r="AC1461" s="164" t="s">
        <v>5289</v>
      </c>
      <c r="AD1461" s="164" t="s">
        <v>5289</v>
      </c>
      <c r="AE1461" s="164" t="s">
        <v>5289</v>
      </c>
      <c r="AF1461" s="133" t="s">
        <v>5289</v>
      </c>
      <c r="AG1461" s="107"/>
      <c r="AH1461" s="107"/>
      <c r="AI1461" s="107"/>
      <c r="AJ1461" s="107"/>
      <c r="AK1461" s="107"/>
      <c r="AL1461" s="107"/>
    </row>
    <row r="1462" spans="1:38" s="44" customFormat="1" ht="165.75">
      <c r="A1462" s="639">
        <v>22</v>
      </c>
      <c r="B1462" s="627" t="s">
        <v>21860</v>
      </c>
      <c r="C1462" s="627" t="s">
        <v>12857</v>
      </c>
      <c r="D1462" s="627" t="s">
        <v>16153</v>
      </c>
      <c r="E1462" s="624" t="s">
        <v>40</v>
      </c>
      <c r="F1462" s="622" t="s">
        <v>11507</v>
      </c>
      <c r="G1462" s="622" t="s">
        <v>51</v>
      </c>
      <c r="H1462" s="622">
        <v>1</v>
      </c>
      <c r="I1462" s="622" t="s">
        <v>18720</v>
      </c>
      <c r="J1462" s="138"/>
      <c r="K1462" s="138"/>
      <c r="L1462" s="622" t="s">
        <v>51</v>
      </c>
      <c r="M1462" s="202"/>
      <c r="N1462" s="138"/>
      <c r="O1462" s="622">
        <v>0</v>
      </c>
      <c r="P1462" s="622">
        <v>0</v>
      </c>
      <c r="Q1462" s="622">
        <v>0</v>
      </c>
      <c r="R1462" s="622">
        <v>0</v>
      </c>
      <c r="S1462" s="622">
        <v>0</v>
      </c>
      <c r="T1462" s="622">
        <v>0</v>
      </c>
      <c r="U1462" s="622">
        <v>0</v>
      </c>
      <c r="V1462" s="622">
        <v>0</v>
      </c>
      <c r="W1462" s="622">
        <v>0</v>
      </c>
      <c r="X1462" s="364">
        <v>6082</v>
      </c>
      <c r="Y1462" s="622">
        <v>0</v>
      </c>
      <c r="Z1462" s="622" t="s">
        <v>51</v>
      </c>
      <c r="AA1462" s="622" t="s">
        <v>5289</v>
      </c>
      <c r="AB1462" s="622" t="s">
        <v>5289</v>
      </c>
      <c r="AC1462" s="164" t="s">
        <v>5289</v>
      </c>
      <c r="AD1462" s="164" t="s">
        <v>5289</v>
      </c>
      <c r="AE1462" s="164" t="s">
        <v>5289</v>
      </c>
      <c r="AF1462" s="133" t="s">
        <v>5289</v>
      </c>
      <c r="AG1462" s="107"/>
      <c r="AH1462" s="107"/>
      <c r="AI1462" s="107"/>
      <c r="AJ1462" s="107"/>
      <c r="AK1462" s="107"/>
      <c r="AL1462" s="107"/>
    </row>
    <row r="1463" spans="1:38" s="44" customFormat="1" ht="191.25" customHeight="1">
      <c r="A1463" s="639">
        <v>23</v>
      </c>
      <c r="B1463" s="627" t="s">
        <v>11454</v>
      </c>
      <c r="C1463" s="627" t="s">
        <v>11455</v>
      </c>
      <c r="D1463" s="627" t="s">
        <v>11488</v>
      </c>
      <c r="E1463" s="624" t="s">
        <v>40</v>
      </c>
      <c r="F1463" s="622" t="s">
        <v>51</v>
      </c>
      <c r="G1463" s="138"/>
      <c r="H1463" s="138"/>
      <c r="I1463" s="138"/>
      <c r="J1463" s="138"/>
      <c r="K1463" s="138"/>
      <c r="L1463" s="622" t="s">
        <v>40</v>
      </c>
      <c r="M1463" s="121" t="s">
        <v>13125</v>
      </c>
      <c r="N1463" s="622">
        <v>0</v>
      </c>
      <c r="O1463" s="622">
        <v>0</v>
      </c>
      <c r="P1463" s="622">
        <v>0</v>
      </c>
      <c r="Q1463" s="622">
        <v>0</v>
      </c>
      <c r="R1463" s="622">
        <v>0</v>
      </c>
      <c r="S1463" s="622">
        <v>0</v>
      </c>
      <c r="T1463" s="622">
        <v>0</v>
      </c>
      <c r="U1463" s="622">
        <v>0</v>
      </c>
      <c r="V1463" s="622">
        <v>0</v>
      </c>
      <c r="W1463" s="622">
        <v>0</v>
      </c>
      <c r="X1463" s="364">
        <v>244</v>
      </c>
      <c r="Y1463" s="622">
        <v>0</v>
      </c>
      <c r="Z1463" s="622" t="s">
        <v>51</v>
      </c>
      <c r="AA1463" s="622" t="s">
        <v>5289</v>
      </c>
      <c r="AB1463" s="622" t="s">
        <v>5289</v>
      </c>
      <c r="AC1463" s="164" t="s">
        <v>5289</v>
      </c>
      <c r="AD1463" s="164" t="s">
        <v>5289</v>
      </c>
      <c r="AE1463" s="164" t="s">
        <v>5289</v>
      </c>
      <c r="AF1463" s="133" t="s">
        <v>5289</v>
      </c>
      <c r="AG1463" s="107"/>
      <c r="AH1463" s="107"/>
      <c r="AI1463" s="107"/>
      <c r="AJ1463" s="107"/>
      <c r="AK1463" s="107"/>
      <c r="AL1463" s="107"/>
    </row>
    <row r="1464" spans="1:38" s="44" customFormat="1" ht="191.25" customHeight="1">
      <c r="A1464" s="639">
        <v>24</v>
      </c>
      <c r="B1464" s="392" t="s">
        <v>17407</v>
      </c>
      <c r="C1464" s="392" t="s">
        <v>11455</v>
      </c>
      <c r="D1464" s="627" t="s">
        <v>131</v>
      </c>
      <c r="E1464" s="624" t="s">
        <v>51</v>
      </c>
      <c r="F1464" s="622" t="s">
        <v>51</v>
      </c>
      <c r="G1464" s="138"/>
      <c r="H1464" s="138"/>
      <c r="I1464" s="138"/>
      <c r="J1464" s="138"/>
      <c r="K1464" s="138"/>
      <c r="L1464" s="622" t="s">
        <v>51</v>
      </c>
      <c r="M1464" s="202"/>
      <c r="N1464" s="138"/>
      <c r="O1464" s="622">
        <v>0</v>
      </c>
      <c r="P1464" s="622">
        <v>0</v>
      </c>
      <c r="Q1464" s="622">
        <v>0</v>
      </c>
      <c r="R1464" s="622">
        <v>0</v>
      </c>
      <c r="S1464" s="622">
        <v>0</v>
      </c>
      <c r="T1464" s="622">
        <v>0</v>
      </c>
      <c r="U1464" s="622">
        <v>0</v>
      </c>
      <c r="V1464" s="622">
        <v>0</v>
      </c>
      <c r="W1464" s="622">
        <v>0</v>
      </c>
      <c r="X1464" s="364">
        <v>2</v>
      </c>
      <c r="Y1464" s="622">
        <v>0</v>
      </c>
      <c r="Z1464" s="622"/>
      <c r="AA1464" s="622"/>
      <c r="AB1464" s="622"/>
      <c r="AC1464" s="164"/>
      <c r="AD1464" s="164"/>
      <c r="AE1464" s="164"/>
      <c r="AF1464" s="133"/>
      <c r="AG1464" s="107"/>
      <c r="AH1464" s="107"/>
      <c r="AI1464" s="107"/>
      <c r="AJ1464" s="107"/>
      <c r="AK1464" s="107"/>
      <c r="AL1464" s="107"/>
    </row>
    <row r="1465" spans="1:38" s="47" customFormat="1" ht="102">
      <c r="A1465" s="639">
        <v>25</v>
      </c>
      <c r="B1465" s="627" t="s">
        <v>21861</v>
      </c>
      <c r="C1465" s="627" t="s">
        <v>12858</v>
      </c>
      <c r="D1465" s="257" t="s">
        <v>11467</v>
      </c>
      <c r="E1465" s="624" t="s">
        <v>40</v>
      </c>
      <c r="F1465" s="622" t="s">
        <v>51</v>
      </c>
      <c r="G1465" s="138"/>
      <c r="H1465" s="138"/>
      <c r="I1465" s="138"/>
      <c r="J1465" s="138"/>
      <c r="K1465" s="138"/>
      <c r="L1465" s="643" t="s">
        <v>40</v>
      </c>
      <c r="M1465" s="645" t="s">
        <v>13126</v>
      </c>
      <c r="N1465" s="643">
        <v>0</v>
      </c>
      <c r="O1465" s="643">
        <v>0</v>
      </c>
      <c r="P1465" s="643">
        <v>0</v>
      </c>
      <c r="Q1465" s="643">
        <v>0</v>
      </c>
      <c r="R1465" s="643">
        <v>0</v>
      </c>
      <c r="S1465" s="643">
        <v>0</v>
      </c>
      <c r="T1465" s="643">
        <v>0</v>
      </c>
      <c r="U1465" s="643">
        <v>0</v>
      </c>
      <c r="V1465" s="643">
        <v>0</v>
      </c>
      <c r="W1465" s="643">
        <v>0</v>
      </c>
      <c r="X1465" s="364">
        <v>1702</v>
      </c>
      <c r="Y1465" s="643">
        <v>0</v>
      </c>
      <c r="Z1465" s="622" t="s">
        <v>51</v>
      </c>
      <c r="AA1465" s="622" t="s">
        <v>5289</v>
      </c>
      <c r="AB1465" s="622" t="s">
        <v>5289</v>
      </c>
      <c r="AC1465" s="164" t="s">
        <v>5289</v>
      </c>
      <c r="AD1465" s="164" t="s">
        <v>5289</v>
      </c>
      <c r="AE1465" s="164" t="s">
        <v>5289</v>
      </c>
      <c r="AF1465" s="133" t="s">
        <v>5289</v>
      </c>
      <c r="AG1465" s="87"/>
      <c r="AH1465" s="87"/>
      <c r="AI1465" s="87"/>
      <c r="AJ1465" s="87"/>
      <c r="AK1465" s="87"/>
      <c r="AL1465" s="87"/>
    </row>
    <row r="1466" spans="1:38" s="44" customFormat="1" ht="114.75">
      <c r="A1466" s="639">
        <v>26</v>
      </c>
      <c r="B1466" s="627" t="s">
        <v>12859</v>
      </c>
      <c r="C1466" s="627" t="s">
        <v>12860</v>
      </c>
      <c r="D1466" s="24" t="s">
        <v>18482</v>
      </c>
      <c r="E1466" s="624" t="s">
        <v>40</v>
      </c>
      <c r="F1466" s="622" t="s">
        <v>51</v>
      </c>
      <c r="G1466" s="138"/>
      <c r="H1466" s="138"/>
      <c r="I1466" s="138"/>
      <c r="J1466" s="138"/>
      <c r="K1466" s="138"/>
      <c r="L1466" s="622" t="s">
        <v>51</v>
      </c>
      <c r="M1466" s="202"/>
      <c r="N1466" s="138"/>
      <c r="O1466" s="622">
        <v>0</v>
      </c>
      <c r="P1466" s="622">
        <v>0</v>
      </c>
      <c r="Q1466" s="622">
        <v>0</v>
      </c>
      <c r="R1466" s="622">
        <v>0</v>
      </c>
      <c r="S1466" s="622">
        <v>0</v>
      </c>
      <c r="T1466" s="622">
        <v>0</v>
      </c>
      <c r="U1466" s="622">
        <v>0</v>
      </c>
      <c r="V1466" s="622">
        <v>0</v>
      </c>
      <c r="W1466" s="622">
        <v>0</v>
      </c>
      <c r="X1466" s="364">
        <v>5</v>
      </c>
      <c r="Y1466" s="622">
        <v>0</v>
      </c>
      <c r="Z1466" s="622" t="s">
        <v>51</v>
      </c>
      <c r="AA1466" s="622" t="s">
        <v>5289</v>
      </c>
      <c r="AB1466" s="622" t="s">
        <v>5289</v>
      </c>
      <c r="AC1466" s="164" t="s">
        <v>5289</v>
      </c>
      <c r="AD1466" s="164" t="s">
        <v>5289</v>
      </c>
      <c r="AE1466" s="164" t="s">
        <v>5289</v>
      </c>
      <c r="AF1466" s="133" t="s">
        <v>5289</v>
      </c>
      <c r="AG1466" s="107"/>
      <c r="AH1466" s="107"/>
      <c r="AI1466" s="107"/>
      <c r="AJ1466" s="107"/>
      <c r="AK1466" s="107"/>
      <c r="AL1466" s="107"/>
    </row>
    <row r="1467" spans="1:38" s="44" customFormat="1" ht="89.25">
      <c r="A1467" s="639">
        <v>27</v>
      </c>
      <c r="B1467" s="121" t="s">
        <v>9400</v>
      </c>
      <c r="C1467" s="121" t="s">
        <v>12861</v>
      </c>
      <c r="D1467" s="121" t="s">
        <v>11489</v>
      </c>
      <c r="E1467" s="622" t="s">
        <v>40</v>
      </c>
      <c r="F1467" s="622" t="s">
        <v>51</v>
      </c>
      <c r="G1467" s="138"/>
      <c r="H1467" s="138"/>
      <c r="I1467" s="138"/>
      <c r="J1467" s="138"/>
      <c r="K1467" s="138"/>
      <c r="L1467" s="622" t="s">
        <v>40</v>
      </c>
      <c r="M1467" s="121" t="s">
        <v>13127</v>
      </c>
      <c r="N1467" s="622">
        <v>0</v>
      </c>
      <c r="O1467" s="622">
        <v>0</v>
      </c>
      <c r="P1467" s="622">
        <v>0</v>
      </c>
      <c r="Q1467" s="622">
        <v>0</v>
      </c>
      <c r="R1467" s="622">
        <v>0</v>
      </c>
      <c r="S1467" s="622">
        <v>0</v>
      </c>
      <c r="T1467" s="622">
        <v>0</v>
      </c>
      <c r="U1467" s="622">
        <v>0</v>
      </c>
      <c r="V1467" s="622">
        <v>0</v>
      </c>
      <c r="W1467" s="622">
        <v>0</v>
      </c>
      <c r="X1467" s="364">
        <v>61</v>
      </c>
      <c r="Y1467" s="622">
        <v>0</v>
      </c>
      <c r="Z1467" s="622" t="s">
        <v>51</v>
      </c>
      <c r="AA1467" s="622" t="s">
        <v>5289</v>
      </c>
      <c r="AB1467" s="622" t="s">
        <v>5289</v>
      </c>
      <c r="AC1467" s="164" t="s">
        <v>5289</v>
      </c>
      <c r="AD1467" s="164" t="s">
        <v>5289</v>
      </c>
      <c r="AE1467" s="164" t="s">
        <v>5289</v>
      </c>
      <c r="AF1467" s="133" t="s">
        <v>5289</v>
      </c>
      <c r="AG1467" s="107"/>
      <c r="AH1467" s="107"/>
      <c r="AI1467" s="107"/>
      <c r="AJ1467" s="107"/>
      <c r="AK1467" s="107"/>
      <c r="AL1467" s="107"/>
    </row>
    <row r="1468" spans="1:38" s="44" customFormat="1" ht="89.25" customHeight="1">
      <c r="A1468" s="639">
        <v>28</v>
      </c>
      <c r="B1468" s="121" t="s">
        <v>11456</v>
      </c>
      <c r="C1468" s="121" t="s">
        <v>11457</v>
      </c>
      <c r="D1468" s="313" t="s">
        <v>18483</v>
      </c>
      <c r="E1468" s="622" t="s">
        <v>40</v>
      </c>
      <c r="F1468" s="622" t="s">
        <v>51</v>
      </c>
      <c r="G1468" s="138"/>
      <c r="H1468" s="138"/>
      <c r="I1468" s="138"/>
      <c r="J1468" s="138"/>
      <c r="K1468" s="138"/>
      <c r="L1468" s="622" t="s">
        <v>40</v>
      </c>
      <c r="M1468" s="121" t="s">
        <v>13125</v>
      </c>
      <c r="N1468" s="622">
        <v>0</v>
      </c>
      <c r="O1468" s="622">
        <v>0</v>
      </c>
      <c r="P1468" s="622">
        <v>0</v>
      </c>
      <c r="Q1468" s="622">
        <v>0</v>
      </c>
      <c r="R1468" s="622">
        <v>0</v>
      </c>
      <c r="S1468" s="622">
        <v>0</v>
      </c>
      <c r="T1468" s="622">
        <v>0</v>
      </c>
      <c r="U1468" s="622">
        <v>0</v>
      </c>
      <c r="V1468" s="622">
        <v>0</v>
      </c>
      <c r="W1468" s="622">
        <v>0</v>
      </c>
      <c r="X1468" s="364">
        <v>488</v>
      </c>
      <c r="Y1468" s="622">
        <v>0</v>
      </c>
      <c r="Z1468" s="622" t="s">
        <v>51</v>
      </c>
      <c r="AA1468" s="622" t="s">
        <v>5289</v>
      </c>
      <c r="AB1468" s="622" t="s">
        <v>5289</v>
      </c>
      <c r="AC1468" s="164" t="s">
        <v>5289</v>
      </c>
      <c r="AD1468" s="164" t="s">
        <v>5289</v>
      </c>
      <c r="AE1468" s="164" t="s">
        <v>5289</v>
      </c>
      <c r="AF1468" s="133" t="s">
        <v>5289</v>
      </c>
      <c r="AG1468" s="107"/>
      <c r="AH1468" s="107"/>
      <c r="AI1468" s="107"/>
      <c r="AJ1468" s="107"/>
      <c r="AK1468" s="107"/>
      <c r="AL1468" s="107"/>
    </row>
    <row r="1469" spans="1:38" s="44" customFormat="1" ht="382.5">
      <c r="A1469" s="639">
        <v>29</v>
      </c>
      <c r="B1469" s="121" t="s">
        <v>146</v>
      </c>
      <c r="C1469" s="121" t="s">
        <v>12862</v>
      </c>
      <c r="D1469" s="121" t="s">
        <v>11490</v>
      </c>
      <c r="E1469" s="622" t="s">
        <v>40</v>
      </c>
      <c r="F1469" s="622" t="s">
        <v>11507</v>
      </c>
      <c r="G1469" s="622" t="s">
        <v>51</v>
      </c>
      <c r="H1469" s="622">
        <v>1</v>
      </c>
      <c r="I1469" s="622" t="s">
        <v>18720</v>
      </c>
      <c r="J1469" s="138"/>
      <c r="K1469" s="138"/>
      <c r="L1469" s="622" t="s">
        <v>40</v>
      </c>
      <c r="M1469" s="121" t="s">
        <v>18740</v>
      </c>
      <c r="N1469" s="622">
        <v>0</v>
      </c>
      <c r="O1469" s="622">
        <v>0</v>
      </c>
      <c r="P1469" s="622">
        <v>0</v>
      </c>
      <c r="Q1469" s="622">
        <v>0</v>
      </c>
      <c r="R1469" s="622">
        <v>0</v>
      </c>
      <c r="S1469" s="622">
        <v>0</v>
      </c>
      <c r="T1469" s="622">
        <v>0</v>
      </c>
      <c r="U1469" s="622">
        <v>0</v>
      </c>
      <c r="V1469" s="622">
        <v>0</v>
      </c>
      <c r="W1469" s="622">
        <v>0</v>
      </c>
      <c r="X1469" s="364">
        <v>41</v>
      </c>
      <c r="Y1469" s="622">
        <v>0</v>
      </c>
      <c r="Z1469" s="622" t="s">
        <v>51</v>
      </c>
      <c r="AA1469" s="622" t="s">
        <v>5289</v>
      </c>
      <c r="AB1469" s="622" t="s">
        <v>5289</v>
      </c>
      <c r="AC1469" s="164" t="s">
        <v>5289</v>
      </c>
      <c r="AD1469" s="164" t="s">
        <v>5289</v>
      </c>
      <c r="AE1469" s="164" t="s">
        <v>5289</v>
      </c>
      <c r="AF1469" s="133" t="s">
        <v>5289</v>
      </c>
      <c r="AG1469" s="107"/>
      <c r="AH1469" s="107"/>
      <c r="AI1469" s="107"/>
      <c r="AJ1469" s="107"/>
      <c r="AK1469" s="107"/>
      <c r="AL1469" s="107"/>
    </row>
    <row r="1470" spans="1:38" s="44" customFormat="1" ht="344.25">
      <c r="A1470" s="639">
        <v>30</v>
      </c>
      <c r="B1470" s="121" t="s">
        <v>11458</v>
      </c>
      <c r="C1470" s="121" t="s">
        <v>12862</v>
      </c>
      <c r="D1470" s="121" t="s">
        <v>11491</v>
      </c>
      <c r="E1470" s="622" t="s">
        <v>40</v>
      </c>
      <c r="F1470" s="622" t="s">
        <v>11507</v>
      </c>
      <c r="G1470" s="622" t="s">
        <v>51</v>
      </c>
      <c r="H1470" s="622">
        <v>1</v>
      </c>
      <c r="I1470" s="622" t="s">
        <v>18720</v>
      </c>
      <c r="J1470" s="138"/>
      <c r="K1470" s="138"/>
      <c r="L1470" s="622" t="s">
        <v>40</v>
      </c>
      <c r="M1470" s="121" t="s">
        <v>13128</v>
      </c>
      <c r="N1470" s="622">
        <v>0</v>
      </c>
      <c r="O1470" s="622">
        <v>0</v>
      </c>
      <c r="P1470" s="622">
        <v>0</v>
      </c>
      <c r="Q1470" s="622">
        <v>0</v>
      </c>
      <c r="R1470" s="622">
        <v>0</v>
      </c>
      <c r="S1470" s="622">
        <v>0</v>
      </c>
      <c r="T1470" s="622">
        <v>0</v>
      </c>
      <c r="U1470" s="622">
        <v>0</v>
      </c>
      <c r="V1470" s="622">
        <v>0</v>
      </c>
      <c r="W1470" s="622">
        <v>0</v>
      </c>
      <c r="X1470" s="364">
        <v>12</v>
      </c>
      <c r="Y1470" s="622">
        <v>0</v>
      </c>
      <c r="Z1470" s="622" t="s">
        <v>51</v>
      </c>
      <c r="AA1470" s="622" t="s">
        <v>5289</v>
      </c>
      <c r="AB1470" s="622" t="s">
        <v>5289</v>
      </c>
      <c r="AC1470" s="164" t="s">
        <v>5289</v>
      </c>
      <c r="AD1470" s="164" t="s">
        <v>5289</v>
      </c>
      <c r="AE1470" s="164" t="s">
        <v>5289</v>
      </c>
      <c r="AF1470" s="133" t="s">
        <v>5289</v>
      </c>
      <c r="AG1470" s="107"/>
      <c r="AH1470" s="107"/>
      <c r="AI1470" s="107"/>
      <c r="AJ1470" s="107"/>
      <c r="AK1470" s="107"/>
      <c r="AL1470" s="107"/>
    </row>
    <row r="1471" spans="1:38" s="44" customFormat="1" ht="165.75">
      <c r="A1471" s="639">
        <v>31</v>
      </c>
      <c r="B1471" s="121" t="s">
        <v>11459</v>
      </c>
      <c r="C1471" s="121" t="s">
        <v>12862</v>
      </c>
      <c r="D1471" s="121" t="s">
        <v>11492</v>
      </c>
      <c r="E1471" s="622" t="s">
        <v>40</v>
      </c>
      <c r="F1471" s="622" t="s">
        <v>11507</v>
      </c>
      <c r="G1471" s="622" t="s">
        <v>51</v>
      </c>
      <c r="H1471" s="622">
        <v>1</v>
      </c>
      <c r="I1471" s="622" t="s">
        <v>18720</v>
      </c>
      <c r="J1471" s="138"/>
      <c r="K1471" s="138"/>
      <c r="L1471" s="622" t="s">
        <v>51</v>
      </c>
      <c r="M1471" s="202"/>
      <c r="N1471" s="138"/>
      <c r="O1471" s="622">
        <v>0</v>
      </c>
      <c r="P1471" s="622">
        <v>0</v>
      </c>
      <c r="Q1471" s="622">
        <v>0</v>
      </c>
      <c r="R1471" s="622">
        <v>0</v>
      </c>
      <c r="S1471" s="622">
        <v>0</v>
      </c>
      <c r="T1471" s="622">
        <v>0</v>
      </c>
      <c r="U1471" s="622">
        <v>0</v>
      </c>
      <c r="V1471" s="622">
        <v>0</v>
      </c>
      <c r="W1471" s="622">
        <v>0</v>
      </c>
      <c r="X1471" s="364">
        <v>19</v>
      </c>
      <c r="Y1471" s="622">
        <v>0</v>
      </c>
      <c r="Z1471" s="622" t="s">
        <v>51</v>
      </c>
      <c r="AA1471" s="622" t="s">
        <v>5289</v>
      </c>
      <c r="AB1471" s="622" t="s">
        <v>5289</v>
      </c>
      <c r="AC1471" s="164" t="s">
        <v>5289</v>
      </c>
      <c r="AD1471" s="164" t="s">
        <v>5289</v>
      </c>
      <c r="AE1471" s="164" t="s">
        <v>5289</v>
      </c>
      <c r="AF1471" s="133" t="s">
        <v>5289</v>
      </c>
      <c r="AG1471" s="107"/>
      <c r="AH1471" s="107"/>
      <c r="AI1471" s="107"/>
      <c r="AJ1471" s="107"/>
      <c r="AK1471" s="107"/>
      <c r="AL1471" s="107"/>
    </row>
    <row r="1472" spans="1:38" s="44" customFormat="1" ht="165.75">
      <c r="A1472" s="639">
        <v>32</v>
      </c>
      <c r="B1472" s="121" t="s">
        <v>12863</v>
      </c>
      <c r="C1472" s="121" t="s">
        <v>12862</v>
      </c>
      <c r="D1472" s="121" t="s">
        <v>11492</v>
      </c>
      <c r="E1472" s="622" t="s">
        <v>40</v>
      </c>
      <c r="F1472" s="622" t="s">
        <v>11507</v>
      </c>
      <c r="G1472" s="622" t="s">
        <v>51</v>
      </c>
      <c r="H1472" s="622">
        <v>1</v>
      </c>
      <c r="I1472" s="622" t="s">
        <v>18720</v>
      </c>
      <c r="J1472" s="138"/>
      <c r="K1472" s="138"/>
      <c r="L1472" s="622" t="s">
        <v>40</v>
      </c>
      <c r="M1472" s="121" t="s">
        <v>13129</v>
      </c>
      <c r="N1472" s="622">
        <v>0</v>
      </c>
      <c r="O1472" s="622">
        <v>0</v>
      </c>
      <c r="P1472" s="622">
        <v>0</v>
      </c>
      <c r="Q1472" s="622">
        <v>0</v>
      </c>
      <c r="R1472" s="622">
        <v>0</v>
      </c>
      <c r="S1472" s="622">
        <v>0</v>
      </c>
      <c r="T1472" s="622">
        <v>0</v>
      </c>
      <c r="U1472" s="622">
        <v>0</v>
      </c>
      <c r="V1472" s="622">
        <v>0</v>
      </c>
      <c r="W1472" s="622">
        <v>0</v>
      </c>
      <c r="X1472" s="364">
        <v>0</v>
      </c>
      <c r="Y1472" s="622">
        <v>0</v>
      </c>
      <c r="Z1472" s="622" t="s">
        <v>51</v>
      </c>
      <c r="AA1472" s="622" t="s">
        <v>5289</v>
      </c>
      <c r="AB1472" s="622" t="s">
        <v>5289</v>
      </c>
      <c r="AC1472" s="164" t="s">
        <v>5289</v>
      </c>
      <c r="AD1472" s="164" t="s">
        <v>5289</v>
      </c>
      <c r="AE1472" s="164" t="s">
        <v>5289</v>
      </c>
      <c r="AF1472" s="133" t="s">
        <v>5289</v>
      </c>
      <c r="AG1472" s="107"/>
      <c r="AH1472" s="107"/>
      <c r="AI1472" s="107"/>
      <c r="AJ1472" s="107"/>
      <c r="AK1472" s="107"/>
      <c r="AL1472" s="107"/>
    </row>
    <row r="1473" spans="1:38" ht="318.75">
      <c r="A1473" s="639">
        <v>33</v>
      </c>
      <c r="B1473" s="121" t="s">
        <v>12864</v>
      </c>
      <c r="C1473" s="121" t="s">
        <v>12865</v>
      </c>
      <c r="D1473" s="121" t="s">
        <v>11493</v>
      </c>
      <c r="E1473" s="622" t="s">
        <v>40</v>
      </c>
      <c r="F1473" s="622" t="s">
        <v>51</v>
      </c>
      <c r="G1473" s="138"/>
      <c r="H1473" s="138"/>
      <c r="I1473" s="138"/>
      <c r="J1473" s="138"/>
      <c r="K1473" s="138"/>
      <c r="L1473" s="622" t="s">
        <v>40</v>
      </c>
      <c r="M1473" s="121" t="s">
        <v>13130</v>
      </c>
      <c r="N1473" s="622">
        <v>0</v>
      </c>
      <c r="O1473" s="622">
        <v>0</v>
      </c>
      <c r="P1473" s="622">
        <v>0</v>
      </c>
      <c r="Q1473" s="622">
        <v>0</v>
      </c>
      <c r="R1473" s="622">
        <v>0</v>
      </c>
      <c r="S1473" s="622">
        <v>0</v>
      </c>
      <c r="T1473" s="622">
        <v>0</v>
      </c>
      <c r="U1473" s="622">
        <v>0</v>
      </c>
      <c r="V1473" s="622">
        <v>0</v>
      </c>
      <c r="W1473" s="622">
        <v>0</v>
      </c>
      <c r="X1473" s="364">
        <v>0</v>
      </c>
      <c r="Y1473" s="622">
        <v>0</v>
      </c>
      <c r="Z1473" s="622" t="s">
        <v>51</v>
      </c>
      <c r="AA1473" s="622" t="s">
        <v>5289</v>
      </c>
      <c r="AB1473" s="622" t="s">
        <v>5289</v>
      </c>
      <c r="AC1473" s="164" t="s">
        <v>5289</v>
      </c>
      <c r="AD1473" s="164" t="s">
        <v>5289</v>
      </c>
      <c r="AE1473" s="164" t="s">
        <v>5289</v>
      </c>
      <c r="AF1473" s="133" t="s">
        <v>5289</v>
      </c>
    </row>
    <row r="1474" spans="1:38" ht="165.75">
      <c r="A1474" s="639">
        <v>34</v>
      </c>
      <c r="B1474" s="121" t="s">
        <v>11460</v>
      </c>
      <c r="C1474" s="121" t="s">
        <v>12862</v>
      </c>
      <c r="D1474" s="121" t="s">
        <v>11494</v>
      </c>
      <c r="E1474" s="622" t="s">
        <v>40</v>
      </c>
      <c r="F1474" s="622" t="s">
        <v>11507</v>
      </c>
      <c r="G1474" s="622" t="s">
        <v>51</v>
      </c>
      <c r="H1474" s="622">
        <v>1</v>
      </c>
      <c r="I1474" s="622" t="s">
        <v>18720</v>
      </c>
      <c r="J1474" s="138"/>
      <c r="K1474" s="138"/>
      <c r="L1474" s="622" t="s">
        <v>40</v>
      </c>
      <c r="M1474" s="121" t="s">
        <v>21862</v>
      </c>
      <c r="N1474" s="622">
        <v>0</v>
      </c>
      <c r="O1474" s="622">
        <v>0</v>
      </c>
      <c r="P1474" s="622">
        <v>0</v>
      </c>
      <c r="Q1474" s="622">
        <v>0</v>
      </c>
      <c r="R1474" s="622">
        <v>0</v>
      </c>
      <c r="S1474" s="622">
        <v>0</v>
      </c>
      <c r="T1474" s="622">
        <v>0</v>
      </c>
      <c r="U1474" s="622">
        <v>0</v>
      </c>
      <c r="V1474" s="622">
        <v>0</v>
      </c>
      <c r="W1474" s="622">
        <v>0</v>
      </c>
      <c r="X1474" s="364">
        <v>1</v>
      </c>
      <c r="Y1474" s="622">
        <v>0</v>
      </c>
      <c r="Z1474" s="622" t="s">
        <v>51</v>
      </c>
      <c r="AA1474" s="622" t="s">
        <v>5289</v>
      </c>
      <c r="AB1474" s="622" t="s">
        <v>5289</v>
      </c>
      <c r="AC1474" s="164" t="s">
        <v>5289</v>
      </c>
      <c r="AD1474" s="164" t="s">
        <v>5289</v>
      </c>
      <c r="AE1474" s="164" t="s">
        <v>5289</v>
      </c>
      <c r="AF1474" s="133" t="s">
        <v>5289</v>
      </c>
    </row>
    <row r="1475" spans="1:38" ht="127.5">
      <c r="A1475" s="639">
        <v>35</v>
      </c>
      <c r="B1475" s="121" t="s">
        <v>12866</v>
      </c>
      <c r="C1475" s="121" t="s">
        <v>12862</v>
      </c>
      <c r="D1475" s="121" t="s">
        <v>11495</v>
      </c>
      <c r="E1475" s="622" t="s">
        <v>40</v>
      </c>
      <c r="F1475" s="622" t="s">
        <v>51</v>
      </c>
      <c r="G1475" s="138"/>
      <c r="H1475" s="138"/>
      <c r="I1475" s="138"/>
      <c r="J1475" s="138"/>
      <c r="K1475" s="138"/>
      <c r="L1475" s="622" t="s">
        <v>40</v>
      </c>
      <c r="M1475" s="121" t="s">
        <v>13131</v>
      </c>
      <c r="N1475" s="622">
        <v>0</v>
      </c>
      <c r="O1475" s="622">
        <v>0</v>
      </c>
      <c r="P1475" s="622">
        <v>0</v>
      </c>
      <c r="Q1475" s="622">
        <v>0</v>
      </c>
      <c r="R1475" s="622">
        <v>0</v>
      </c>
      <c r="S1475" s="622">
        <v>0</v>
      </c>
      <c r="T1475" s="622">
        <v>0</v>
      </c>
      <c r="U1475" s="622">
        <v>0</v>
      </c>
      <c r="V1475" s="622">
        <v>0</v>
      </c>
      <c r="W1475" s="622">
        <v>0</v>
      </c>
      <c r="X1475" s="364">
        <v>36</v>
      </c>
      <c r="Y1475" s="622">
        <v>0</v>
      </c>
      <c r="Z1475" s="622" t="s">
        <v>51</v>
      </c>
      <c r="AA1475" s="622" t="s">
        <v>5289</v>
      </c>
      <c r="AB1475" s="622" t="s">
        <v>5289</v>
      </c>
      <c r="AC1475" s="164" t="s">
        <v>5289</v>
      </c>
      <c r="AD1475" s="164" t="s">
        <v>5289</v>
      </c>
      <c r="AE1475" s="164" t="s">
        <v>5289</v>
      </c>
      <c r="AF1475" s="133" t="s">
        <v>5289</v>
      </c>
    </row>
    <row r="1476" spans="1:38" ht="102">
      <c r="A1476" s="639">
        <v>36</v>
      </c>
      <c r="B1476" s="121" t="s">
        <v>6945</v>
      </c>
      <c r="C1476" s="121" t="s">
        <v>12867</v>
      </c>
      <c r="D1476" s="645" t="s">
        <v>131</v>
      </c>
      <c r="E1476" s="622" t="s">
        <v>51</v>
      </c>
      <c r="F1476" s="622" t="s">
        <v>51</v>
      </c>
      <c r="G1476" s="138"/>
      <c r="H1476" s="138"/>
      <c r="I1476" s="138"/>
      <c r="J1476" s="138"/>
      <c r="K1476" s="138"/>
      <c r="L1476" s="622" t="s">
        <v>51</v>
      </c>
      <c r="M1476" s="202"/>
      <c r="N1476" s="138"/>
      <c r="O1476" s="622">
        <v>0</v>
      </c>
      <c r="P1476" s="622">
        <v>0</v>
      </c>
      <c r="Q1476" s="622">
        <v>0</v>
      </c>
      <c r="R1476" s="622">
        <v>0</v>
      </c>
      <c r="S1476" s="622">
        <v>0</v>
      </c>
      <c r="T1476" s="622">
        <v>0</v>
      </c>
      <c r="U1476" s="622">
        <v>0</v>
      </c>
      <c r="V1476" s="622">
        <v>0</v>
      </c>
      <c r="W1476" s="622">
        <v>0</v>
      </c>
      <c r="X1476" s="364">
        <v>25</v>
      </c>
      <c r="Y1476" s="622">
        <v>0</v>
      </c>
      <c r="Z1476" s="622" t="s">
        <v>51</v>
      </c>
      <c r="AA1476" s="622" t="s">
        <v>5289</v>
      </c>
      <c r="AB1476" s="622" t="s">
        <v>5289</v>
      </c>
      <c r="AC1476" s="164" t="s">
        <v>5289</v>
      </c>
      <c r="AD1476" s="164" t="s">
        <v>5289</v>
      </c>
      <c r="AE1476" s="164" t="s">
        <v>5289</v>
      </c>
      <c r="AF1476" s="133" t="s">
        <v>5289</v>
      </c>
    </row>
    <row r="1477" spans="1:38" s="44" customFormat="1" ht="63.75" customHeight="1">
      <c r="A1477" s="639">
        <v>37</v>
      </c>
      <c r="B1477" s="121" t="s">
        <v>3245</v>
      </c>
      <c r="C1477" s="121" t="s">
        <v>12868</v>
      </c>
      <c r="D1477" s="121" t="s">
        <v>11496</v>
      </c>
      <c r="E1477" s="622" t="s">
        <v>40</v>
      </c>
      <c r="F1477" s="622" t="s">
        <v>51</v>
      </c>
      <c r="G1477" s="138"/>
      <c r="H1477" s="138"/>
      <c r="I1477" s="138"/>
      <c r="J1477" s="138"/>
      <c r="K1477" s="138"/>
      <c r="L1477" s="622" t="s">
        <v>51</v>
      </c>
      <c r="M1477" s="202"/>
      <c r="N1477" s="138"/>
      <c r="O1477" s="622">
        <v>0</v>
      </c>
      <c r="P1477" s="622">
        <v>0</v>
      </c>
      <c r="Q1477" s="622">
        <v>0</v>
      </c>
      <c r="R1477" s="622">
        <v>0</v>
      </c>
      <c r="S1477" s="622">
        <v>0</v>
      </c>
      <c r="T1477" s="622">
        <v>0</v>
      </c>
      <c r="U1477" s="622">
        <v>0</v>
      </c>
      <c r="V1477" s="622">
        <v>0</v>
      </c>
      <c r="W1477" s="622">
        <v>0</v>
      </c>
      <c r="X1477" s="364">
        <v>21</v>
      </c>
      <c r="Y1477" s="622">
        <v>0</v>
      </c>
      <c r="Z1477" s="622" t="s">
        <v>51</v>
      </c>
      <c r="AA1477" s="622" t="s">
        <v>5289</v>
      </c>
      <c r="AB1477" s="622" t="s">
        <v>5289</v>
      </c>
      <c r="AC1477" s="164" t="s">
        <v>5289</v>
      </c>
      <c r="AD1477" s="164" t="s">
        <v>5289</v>
      </c>
      <c r="AE1477" s="164" t="s">
        <v>5289</v>
      </c>
      <c r="AF1477" s="133" t="s">
        <v>5289</v>
      </c>
      <c r="AG1477" s="107"/>
      <c r="AH1477" s="107"/>
      <c r="AI1477" s="107"/>
      <c r="AJ1477" s="107"/>
      <c r="AK1477" s="107"/>
      <c r="AL1477" s="107"/>
    </row>
    <row r="1478" spans="1:38" s="44" customFormat="1" ht="76.5" customHeight="1">
      <c r="A1478" s="639">
        <v>38</v>
      </c>
      <c r="B1478" s="121" t="s">
        <v>11461</v>
      </c>
      <c r="C1478" s="121" t="s">
        <v>12869</v>
      </c>
      <c r="D1478" s="645" t="s">
        <v>131</v>
      </c>
      <c r="E1478" s="622" t="s">
        <v>51</v>
      </c>
      <c r="F1478" s="622" t="s">
        <v>51</v>
      </c>
      <c r="G1478" s="138"/>
      <c r="H1478" s="138"/>
      <c r="I1478" s="138"/>
      <c r="J1478" s="138"/>
      <c r="K1478" s="138"/>
      <c r="L1478" s="622" t="s">
        <v>51</v>
      </c>
      <c r="M1478" s="202"/>
      <c r="N1478" s="138"/>
      <c r="O1478" s="622">
        <v>0</v>
      </c>
      <c r="P1478" s="622">
        <v>0</v>
      </c>
      <c r="Q1478" s="622">
        <v>0</v>
      </c>
      <c r="R1478" s="622">
        <v>0</v>
      </c>
      <c r="S1478" s="622">
        <v>0</v>
      </c>
      <c r="T1478" s="622">
        <v>0</v>
      </c>
      <c r="U1478" s="622">
        <v>0</v>
      </c>
      <c r="V1478" s="622">
        <v>0</v>
      </c>
      <c r="W1478" s="622">
        <v>0</v>
      </c>
      <c r="X1478" s="364">
        <v>87</v>
      </c>
      <c r="Y1478" s="622">
        <v>0</v>
      </c>
      <c r="Z1478" s="622" t="s">
        <v>51</v>
      </c>
      <c r="AA1478" s="622" t="s">
        <v>5289</v>
      </c>
      <c r="AB1478" s="622" t="s">
        <v>5289</v>
      </c>
      <c r="AC1478" s="164" t="s">
        <v>5289</v>
      </c>
      <c r="AD1478" s="164" t="s">
        <v>5289</v>
      </c>
      <c r="AE1478" s="164" t="s">
        <v>5289</v>
      </c>
      <c r="AF1478" s="133" t="s">
        <v>5289</v>
      </c>
      <c r="AG1478" s="107"/>
      <c r="AH1478" s="107"/>
      <c r="AI1478" s="107"/>
      <c r="AJ1478" s="107"/>
      <c r="AK1478" s="107"/>
      <c r="AL1478" s="107"/>
    </row>
    <row r="1479" spans="1:38" s="44" customFormat="1" ht="89.25">
      <c r="A1479" s="639">
        <v>39</v>
      </c>
      <c r="B1479" s="121" t="s">
        <v>11462</v>
      </c>
      <c r="C1479" s="121" t="s">
        <v>12862</v>
      </c>
      <c r="D1479" s="645" t="s">
        <v>131</v>
      </c>
      <c r="E1479" s="622" t="s">
        <v>51</v>
      </c>
      <c r="F1479" s="622" t="s">
        <v>51</v>
      </c>
      <c r="G1479" s="138"/>
      <c r="H1479" s="138"/>
      <c r="I1479" s="138"/>
      <c r="J1479" s="138"/>
      <c r="K1479" s="138"/>
      <c r="L1479" s="622" t="s">
        <v>51</v>
      </c>
      <c r="M1479" s="202"/>
      <c r="N1479" s="138"/>
      <c r="O1479" s="622">
        <v>0</v>
      </c>
      <c r="P1479" s="622">
        <v>0</v>
      </c>
      <c r="Q1479" s="622">
        <v>0</v>
      </c>
      <c r="R1479" s="622">
        <v>0</v>
      </c>
      <c r="S1479" s="622">
        <v>0</v>
      </c>
      <c r="T1479" s="622">
        <v>0</v>
      </c>
      <c r="U1479" s="622">
        <v>0</v>
      </c>
      <c r="V1479" s="622">
        <v>0</v>
      </c>
      <c r="W1479" s="622">
        <v>0</v>
      </c>
      <c r="X1479" s="364">
        <v>42</v>
      </c>
      <c r="Y1479" s="622">
        <v>0</v>
      </c>
      <c r="Z1479" s="622" t="s">
        <v>51</v>
      </c>
      <c r="AA1479" s="622" t="s">
        <v>5289</v>
      </c>
      <c r="AB1479" s="622" t="s">
        <v>5289</v>
      </c>
      <c r="AC1479" s="164" t="s">
        <v>5289</v>
      </c>
      <c r="AD1479" s="164" t="s">
        <v>5289</v>
      </c>
      <c r="AE1479" s="164" t="s">
        <v>5289</v>
      </c>
      <c r="AF1479" s="133" t="s">
        <v>5289</v>
      </c>
      <c r="AG1479" s="107"/>
      <c r="AH1479" s="107"/>
      <c r="AI1479" s="107"/>
      <c r="AJ1479" s="107"/>
      <c r="AK1479" s="107"/>
      <c r="AL1479" s="107"/>
    </row>
    <row r="1480" spans="1:38" s="44" customFormat="1" ht="165.75">
      <c r="A1480" s="639">
        <v>40</v>
      </c>
      <c r="B1480" s="121" t="s">
        <v>586</v>
      </c>
      <c r="C1480" s="121" t="s">
        <v>12870</v>
      </c>
      <c r="D1480" s="121" t="s">
        <v>16154</v>
      </c>
      <c r="E1480" s="622" t="s">
        <v>40</v>
      </c>
      <c r="F1480" s="622" t="s">
        <v>11507</v>
      </c>
      <c r="G1480" s="622" t="s">
        <v>51</v>
      </c>
      <c r="H1480" s="622">
        <v>1</v>
      </c>
      <c r="I1480" s="622" t="s">
        <v>18720</v>
      </c>
      <c r="J1480" s="138"/>
      <c r="K1480" s="138"/>
      <c r="L1480" s="622" t="s">
        <v>51</v>
      </c>
      <c r="M1480" s="202"/>
      <c r="N1480" s="138"/>
      <c r="O1480" s="622">
        <v>0</v>
      </c>
      <c r="P1480" s="622">
        <v>0</v>
      </c>
      <c r="Q1480" s="622">
        <v>0</v>
      </c>
      <c r="R1480" s="622">
        <v>0</v>
      </c>
      <c r="S1480" s="622">
        <v>0</v>
      </c>
      <c r="T1480" s="622">
        <v>0</v>
      </c>
      <c r="U1480" s="622">
        <v>0</v>
      </c>
      <c r="V1480" s="622">
        <v>0</v>
      </c>
      <c r="W1480" s="622">
        <v>0</v>
      </c>
      <c r="X1480" s="364">
        <v>19</v>
      </c>
      <c r="Y1480" s="622">
        <v>0</v>
      </c>
      <c r="Z1480" s="622" t="s">
        <v>51</v>
      </c>
      <c r="AA1480" s="622" t="s">
        <v>5289</v>
      </c>
      <c r="AB1480" s="622" t="s">
        <v>5289</v>
      </c>
      <c r="AC1480" s="164" t="s">
        <v>5289</v>
      </c>
      <c r="AD1480" s="164" t="s">
        <v>5289</v>
      </c>
      <c r="AE1480" s="164" t="s">
        <v>5289</v>
      </c>
      <c r="AF1480" s="133" t="s">
        <v>5289</v>
      </c>
      <c r="AG1480" s="107"/>
      <c r="AH1480" s="107"/>
      <c r="AI1480" s="107"/>
      <c r="AJ1480" s="107"/>
      <c r="AK1480" s="107"/>
      <c r="AL1480" s="107"/>
    </row>
    <row r="1481" spans="1:38" s="44" customFormat="1" ht="165.75">
      <c r="A1481" s="639">
        <v>41</v>
      </c>
      <c r="B1481" s="121" t="s">
        <v>619</v>
      </c>
      <c r="C1481" s="121" t="s">
        <v>12870</v>
      </c>
      <c r="D1481" s="121" t="s">
        <v>16154</v>
      </c>
      <c r="E1481" s="622" t="s">
        <v>40</v>
      </c>
      <c r="F1481" s="622" t="s">
        <v>11507</v>
      </c>
      <c r="G1481" s="622" t="s">
        <v>51</v>
      </c>
      <c r="H1481" s="622">
        <v>1</v>
      </c>
      <c r="I1481" s="622" t="s">
        <v>18720</v>
      </c>
      <c r="J1481" s="138"/>
      <c r="K1481" s="138"/>
      <c r="L1481" s="622" t="s">
        <v>51</v>
      </c>
      <c r="M1481" s="202"/>
      <c r="N1481" s="138"/>
      <c r="O1481" s="622">
        <v>0</v>
      </c>
      <c r="P1481" s="622">
        <v>0</v>
      </c>
      <c r="Q1481" s="622">
        <v>0</v>
      </c>
      <c r="R1481" s="622">
        <v>0</v>
      </c>
      <c r="S1481" s="622">
        <v>0</v>
      </c>
      <c r="T1481" s="622">
        <v>0</v>
      </c>
      <c r="U1481" s="622">
        <v>0</v>
      </c>
      <c r="V1481" s="622">
        <v>0</v>
      </c>
      <c r="W1481" s="622">
        <v>0</v>
      </c>
      <c r="X1481" s="364">
        <v>18</v>
      </c>
      <c r="Y1481" s="622">
        <v>0</v>
      </c>
      <c r="Z1481" s="622" t="s">
        <v>51</v>
      </c>
      <c r="AA1481" s="622" t="s">
        <v>5289</v>
      </c>
      <c r="AB1481" s="622" t="s">
        <v>5289</v>
      </c>
      <c r="AC1481" s="164" t="s">
        <v>5289</v>
      </c>
      <c r="AD1481" s="164" t="s">
        <v>5289</v>
      </c>
      <c r="AE1481" s="164" t="s">
        <v>5289</v>
      </c>
      <c r="AF1481" s="133" t="s">
        <v>5289</v>
      </c>
      <c r="AG1481" s="107"/>
      <c r="AH1481" s="107"/>
      <c r="AI1481" s="107"/>
      <c r="AJ1481" s="107"/>
      <c r="AK1481" s="107"/>
      <c r="AL1481" s="107"/>
    </row>
    <row r="1482" spans="1:38" s="44" customFormat="1" ht="165.75">
      <c r="A1482" s="639">
        <v>42</v>
      </c>
      <c r="B1482" s="121" t="s">
        <v>951</v>
      </c>
      <c r="C1482" s="121" t="s">
        <v>12870</v>
      </c>
      <c r="D1482" s="121" t="s">
        <v>16154</v>
      </c>
      <c r="E1482" s="622" t="s">
        <v>40</v>
      </c>
      <c r="F1482" s="622" t="s">
        <v>11507</v>
      </c>
      <c r="G1482" s="622" t="s">
        <v>51</v>
      </c>
      <c r="H1482" s="622">
        <v>1</v>
      </c>
      <c r="I1482" s="622" t="s">
        <v>18720</v>
      </c>
      <c r="J1482" s="138"/>
      <c r="K1482" s="138"/>
      <c r="L1482" s="622" t="s">
        <v>40</v>
      </c>
      <c r="M1482" s="121" t="s">
        <v>13132</v>
      </c>
      <c r="N1482" s="622">
        <v>0</v>
      </c>
      <c r="O1482" s="622">
        <v>0</v>
      </c>
      <c r="P1482" s="622">
        <v>0</v>
      </c>
      <c r="Q1482" s="622">
        <v>0</v>
      </c>
      <c r="R1482" s="622">
        <v>0</v>
      </c>
      <c r="S1482" s="622">
        <v>0</v>
      </c>
      <c r="T1482" s="622">
        <v>0</v>
      </c>
      <c r="U1482" s="622">
        <v>0</v>
      </c>
      <c r="V1482" s="622">
        <v>0</v>
      </c>
      <c r="W1482" s="622">
        <v>0</v>
      </c>
      <c r="X1482" s="364">
        <v>12</v>
      </c>
      <c r="Y1482" s="622">
        <v>0</v>
      </c>
      <c r="Z1482" s="622" t="s">
        <v>51</v>
      </c>
      <c r="AA1482" s="622" t="s">
        <v>5289</v>
      </c>
      <c r="AB1482" s="622" t="s">
        <v>5289</v>
      </c>
      <c r="AC1482" s="164" t="s">
        <v>5289</v>
      </c>
      <c r="AD1482" s="164" t="s">
        <v>5289</v>
      </c>
      <c r="AE1482" s="164" t="s">
        <v>5289</v>
      </c>
      <c r="AF1482" s="133" t="s">
        <v>5289</v>
      </c>
      <c r="AG1482" s="107"/>
      <c r="AH1482" s="107"/>
      <c r="AI1482" s="107"/>
      <c r="AJ1482" s="107"/>
      <c r="AK1482" s="107"/>
      <c r="AL1482" s="107"/>
    </row>
    <row r="1483" spans="1:38" ht="165.75">
      <c r="A1483" s="639">
        <v>43</v>
      </c>
      <c r="B1483" s="121" t="s">
        <v>11463</v>
      </c>
      <c r="C1483" s="121" t="s">
        <v>12870</v>
      </c>
      <c r="D1483" s="121" t="s">
        <v>16154</v>
      </c>
      <c r="E1483" s="622" t="s">
        <v>40</v>
      </c>
      <c r="F1483" s="622" t="s">
        <v>11507</v>
      </c>
      <c r="G1483" s="622" t="s">
        <v>51</v>
      </c>
      <c r="H1483" s="622">
        <v>1</v>
      </c>
      <c r="I1483" s="622" t="s">
        <v>18720</v>
      </c>
      <c r="J1483" s="138"/>
      <c r="K1483" s="138"/>
      <c r="L1483" s="622" t="s">
        <v>40</v>
      </c>
      <c r="M1483" s="121" t="s">
        <v>13132</v>
      </c>
      <c r="N1483" s="622">
        <v>0</v>
      </c>
      <c r="O1483" s="622">
        <v>0</v>
      </c>
      <c r="P1483" s="622">
        <v>0</v>
      </c>
      <c r="Q1483" s="622">
        <v>0</v>
      </c>
      <c r="R1483" s="622">
        <v>0</v>
      </c>
      <c r="S1483" s="622">
        <v>0</v>
      </c>
      <c r="T1483" s="622">
        <v>0</v>
      </c>
      <c r="U1483" s="622">
        <v>0</v>
      </c>
      <c r="V1483" s="622">
        <v>0</v>
      </c>
      <c r="W1483" s="622">
        <v>0</v>
      </c>
      <c r="X1483" s="364">
        <v>0</v>
      </c>
      <c r="Y1483" s="622">
        <v>0</v>
      </c>
      <c r="Z1483" s="622" t="s">
        <v>51</v>
      </c>
      <c r="AA1483" s="622" t="s">
        <v>5289</v>
      </c>
      <c r="AB1483" s="622" t="s">
        <v>5289</v>
      </c>
      <c r="AC1483" s="164" t="s">
        <v>5289</v>
      </c>
      <c r="AD1483" s="164" t="s">
        <v>5289</v>
      </c>
      <c r="AE1483" s="164" t="s">
        <v>5289</v>
      </c>
      <c r="AF1483" s="133" t="s">
        <v>5289</v>
      </c>
    </row>
    <row r="1484" spans="1:38" ht="191.25">
      <c r="A1484" s="639">
        <v>44</v>
      </c>
      <c r="B1484" s="121" t="s">
        <v>12871</v>
      </c>
      <c r="C1484" s="121" t="s">
        <v>12872</v>
      </c>
      <c r="D1484" s="121" t="s">
        <v>11497</v>
      </c>
      <c r="E1484" s="622" t="s">
        <v>40</v>
      </c>
      <c r="F1484" s="622" t="s">
        <v>11507</v>
      </c>
      <c r="G1484" s="622" t="s">
        <v>51</v>
      </c>
      <c r="H1484" s="622">
        <v>1</v>
      </c>
      <c r="I1484" s="622" t="s">
        <v>18720</v>
      </c>
      <c r="J1484" s="138"/>
      <c r="K1484" s="138"/>
      <c r="L1484" s="622" t="s">
        <v>40</v>
      </c>
      <c r="M1484" s="121" t="s">
        <v>13133</v>
      </c>
      <c r="N1484" s="622">
        <v>0</v>
      </c>
      <c r="O1484" s="622">
        <v>0</v>
      </c>
      <c r="P1484" s="622">
        <v>0</v>
      </c>
      <c r="Q1484" s="622">
        <v>0</v>
      </c>
      <c r="R1484" s="622">
        <v>0</v>
      </c>
      <c r="S1484" s="622">
        <v>0</v>
      </c>
      <c r="T1484" s="622">
        <v>0</v>
      </c>
      <c r="U1484" s="622">
        <v>0</v>
      </c>
      <c r="V1484" s="622">
        <v>0</v>
      </c>
      <c r="W1484" s="622">
        <v>0</v>
      </c>
      <c r="X1484" s="364">
        <v>3</v>
      </c>
      <c r="Y1484" s="622">
        <v>0</v>
      </c>
      <c r="Z1484" s="622" t="s">
        <v>51</v>
      </c>
      <c r="AA1484" s="622" t="s">
        <v>5289</v>
      </c>
      <c r="AB1484" s="622" t="s">
        <v>5289</v>
      </c>
      <c r="AC1484" s="164" t="s">
        <v>5289</v>
      </c>
      <c r="AD1484" s="164" t="s">
        <v>5289</v>
      </c>
      <c r="AE1484" s="164" t="s">
        <v>5289</v>
      </c>
      <c r="AF1484" s="133" t="s">
        <v>5289</v>
      </c>
    </row>
    <row r="1485" spans="1:38" ht="280.5">
      <c r="A1485" s="639">
        <v>45</v>
      </c>
      <c r="B1485" s="121" t="s">
        <v>11464</v>
      </c>
      <c r="C1485" s="121" t="s">
        <v>12873</v>
      </c>
      <c r="D1485" s="121" t="s">
        <v>11498</v>
      </c>
      <c r="E1485" s="622" t="s">
        <v>11506</v>
      </c>
      <c r="F1485" s="622" t="s">
        <v>51</v>
      </c>
      <c r="G1485" s="138"/>
      <c r="H1485" s="138"/>
      <c r="I1485" s="138"/>
      <c r="J1485" s="138"/>
      <c r="K1485" s="138"/>
      <c r="L1485" s="622" t="s">
        <v>51</v>
      </c>
      <c r="M1485" s="202"/>
      <c r="N1485" s="138"/>
      <c r="O1485" s="622">
        <v>0</v>
      </c>
      <c r="P1485" s="622">
        <v>0</v>
      </c>
      <c r="Q1485" s="622">
        <v>0</v>
      </c>
      <c r="R1485" s="622">
        <v>0</v>
      </c>
      <c r="S1485" s="622">
        <v>0</v>
      </c>
      <c r="T1485" s="622">
        <v>0</v>
      </c>
      <c r="U1485" s="622">
        <v>0</v>
      </c>
      <c r="V1485" s="622">
        <v>0</v>
      </c>
      <c r="W1485" s="622">
        <v>0</v>
      </c>
      <c r="X1485" s="364">
        <v>17</v>
      </c>
      <c r="Y1485" s="622">
        <v>0</v>
      </c>
      <c r="Z1485" s="622" t="s">
        <v>51</v>
      </c>
      <c r="AA1485" s="622" t="s">
        <v>5289</v>
      </c>
      <c r="AB1485" s="622" t="s">
        <v>5289</v>
      </c>
      <c r="AC1485" s="164" t="s">
        <v>5289</v>
      </c>
      <c r="AD1485" s="164" t="s">
        <v>5289</v>
      </c>
      <c r="AE1485" s="164" t="s">
        <v>5289</v>
      </c>
      <c r="AF1485" s="133" t="s">
        <v>5289</v>
      </c>
    </row>
    <row r="1486" spans="1:38" s="44" customFormat="1" ht="102">
      <c r="A1486" s="639">
        <v>46</v>
      </c>
      <c r="B1486" s="121" t="s">
        <v>103</v>
      </c>
      <c r="C1486" s="121" t="s">
        <v>12874</v>
      </c>
      <c r="D1486" s="121" t="s">
        <v>11499</v>
      </c>
      <c r="E1486" s="622" t="s">
        <v>40</v>
      </c>
      <c r="F1486" s="622" t="s">
        <v>51</v>
      </c>
      <c r="G1486" s="138"/>
      <c r="H1486" s="138"/>
      <c r="I1486" s="138"/>
      <c r="J1486" s="138"/>
      <c r="K1486" s="138"/>
      <c r="L1486" s="622" t="s">
        <v>40</v>
      </c>
      <c r="M1486" s="121" t="s">
        <v>13027</v>
      </c>
      <c r="N1486" s="622">
        <v>0</v>
      </c>
      <c r="O1486" s="622">
        <v>0</v>
      </c>
      <c r="P1486" s="622">
        <v>0</v>
      </c>
      <c r="Q1486" s="622">
        <v>0</v>
      </c>
      <c r="R1486" s="622">
        <v>0</v>
      </c>
      <c r="S1486" s="622">
        <v>0</v>
      </c>
      <c r="T1486" s="622">
        <v>0</v>
      </c>
      <c r="U1486" s="622">
        <v>0</v>
      </c>
      <c r="V1486" s="622">
        <v>0</v>
      </c>
      <c r="W1486" s="622">
        <v>0</v>
      </c>
      <c r="X1486" s="364">
        <v>0</v>
      </c>
      <c r="Y1486" s="622">
        <v>0</v>
      </c>
      <c r="Z1486" s="622" t="s">
        <v>51</v>
      </c>
      <c r="AA1486" s="622" t="s">
        <v>5289</v>
      </c>
      <c r="AB1486" s="622" t="s">
        <v>5289</v>
      </c>
      <c r="AC1486" s="164" t="s">
        <v>5289</v>
      </c>
      <c r="AD1486" s="164" t="s">
        <v>5289</v>
      </c>
      <c r="AE1486" s="164" t="s">
        <v>5289</v>
      </c>
      <c r="AF1486" s="133" t="s">
        <v>5289</v>
      </c>
      <c r="AG1486" s="107"/>
      <c r="AH1486" s="107"/>
      <c r="AI1486" s="107"/>
      <c r="AJ1486" s="107"/>
      <c r="AK1486" s="107"/>
      <c r="AL1486" s="107"/>
    </row>
    <row r="1487" spans="1:38" s="44" customFormat="1" ht="102">
      <c r="A1487" s="639">
        <v>47</v>
      </c>
      <c r="B1487" s="121" t="s">
        <v>11465</v>
      </c>
      <c r="C1487" s="121" t="s">
        <v>12874</v>
      </c>
      <c r="D1487" s="121" t="s">
        <v>11500</v>
      </c>
      <c r="E1487" s="622" t="s">
        <v>40</v>
      </c>
      <c r="F1487" s="622" t="s">
        <v>51</v>
      </c>
      <c r="G1487" s="138"/>
      <c r="H1487" s="138"/>
      <c r="I1487" s="138"/>
      <c r="J1487" s="138"/>
      <c r="K1487" s="138"/>
      <c r="L1487" s="622" t="s">
        <v>51</v>
      </c>
      <c r="M1487" s="202"/>
      <c r="N1487" s="138"/>
      <c r="O1487" s="643">
        <v>0</v>
      </c>
      <c r="P1487" s="643">
        <v>0</v>
      </c>
      <c r="Q1487" s="643">
        <v>0</v>
      </c>
      <c r="R1487" s="643">
        <v>0</v>
      </c>
      <c r="S1487" s="643">
        <v>0</v>
      </c>
      <c r="T1487" s="643">
        <v>0</v>
      </c>
      <c r="U1487" s="643">
        <v>0</v>
      </c>
      <c r="V1487" s="643">
        <v>0</v>
      </c>
      <c r="W1487" s="643">
        <v>0</v>
      </c>
      <c r="X1487" s="364">
        <v>109</v>
      </c>
      <c r="Y1487" s="643">
        <v>0</v>
      </c>
      <c r="Z1487" s="622" t="s">
        <v>51</v>
      </c>
      <c r="AA1487" s="622" t="s">
        <v>5289</v>
      </c>
      <c r="AB1487" s="622" t="s">
        <v>5289</v>
      </c>
      <c r="AC1487" s="164" t="s">
        <v>5289</v>
      </c>
      <c r="AD1487" s="164" t="s">
        <v>5289</v>
      </c>
      <c r="AE1487" s="164" t="s">
        <v>5289</v>
      </c>
      <c r="AF1487" s="133" t="s">
        <v>5289</v>
      </c>
      <c r="AG1487" s="107"/>
      <c r="AH1487" s="107"/>
      <c r="AI1487" s="107"/>
      <c r="AJ1487" s="107"/>
      <c r="AK1487" s="107"/>
      <c r="AL1487" s="107"/>
    </row>
    <row r="1488" spans="1:38" s="44" customFormat="1" ht="76.5" customHeight="1">
      <c r="A1488" s="639">
        <v>48</v>
      </c>
      <c r="B1488" s="121" t="s">
        <v>5755</v>
      </c>
      <c r="C1488" s="121" t="s">
        <v>12875</v>
      </c>
      <c r="D1488" s="121" t="s">
        <v>11501</v>
      </c>
      <c r="E1488" s="622" t="s">
        <v>40</v>
      </c>
      <c r="F1488" s="622" t="s">
        <v>51</v>
      </c>
      <c r="G1488" s="138"/>
      <c r="H1488" s="138"/>
      <c r="I1488" s="138"/>
      <c r="J1488" s="138"/>
      <c r="K1488" s="138"/>
      <c r="L1488" s="622" t="s">
        <v>40</v>
      </c>
      <c r="M1488" s="121" t="s">
        <v>13134</v>
      </c>
      <c r="N1488" s="622">
        <v>0</v>
      </c>
      <c r="O1488" s="643">
        <v>0</v>
      </c>
      <c r="P1488" s="643">
        <v>0</v>
      </c>
      <c r="Q1488" s="643">
        <v>0</v>
      </c>
      <c r="R1488" s="643">
        <v>0</v>
      </c>
      <c r="S1488" s="643">
        <v>0</v>
      </c>
      <c r="T1488" s="643">
        <v>0</v>
      </c>
      <c r="U1488" s="643">
        <v>0</v>
      </c>
      <c r="V1488" s="643">
        <v>0</v>
      </c>
      <c r="W1488" s="643">
        <v>0</v>
      </c>
      <c r="X1488" s="364">
        <v>10</v>
      </c>
      <c r="Y1488" s="643">
        <v>0</v>
      </c>
      <c r="Z1488" s="622" t="s">
        <v>51</v>
      </c>
      <c r="AA1488" s="622" t="s">
        <v>5289</v>
      </c>
      <c r="AB1488" s="622" t="s">
        <v>5289</v>
      </c>
      <c r="AC1488" s="164" t="s">
        <v>5289</v>
      </c>
      <c r="AD1488" s="164" t="s">
        <v>5289</v>
      </c>
      <c r="AE1488" s="164" t="s">
        <v>5289</v>
      </c>
      <c r="AF1488" s="133" t="s">
        <v>5289</v>
      </c>
      <c r="AG1488" s="107"/>
      <c r="AH1488" s="107"/>
      <c r="AI1488" s="107"/>
      <c r="AJ1488" s="107"/>
      <c r="AK1488" s="107"/>
      <c r="AL1488" s="107"/>
    </row>
    <row r="1489" spans="1:38" ht="114.75" customHeight="1">
      <c r="A1489" s="639">
        <v>49</v>
      </c>
      <c r="B1489" s="121" t="s">
        <v>9702</v>
      </c>
      <c r="C1489" s="121" t="s">
        <v>12876</v>
      </c>
      <c r="D1489" s="121" t="s">
        <v>11502</v>
      </c>
      <c r="E1489" s="622" t="s">
        <v>40</v>
      </c>
      <c r="F1489" s="622" t="s">
        <v>51</v>
      </c>
      <c r="G1489" s="138"/>
      <c r="H1489" s="138"/>
      <c r="I1489" s="138"/>
      <c r="J1489" s="138"/>
      <c r="K1489" s="138"/>
      <c r="L1489" s="622" t="s">
        <v>51</v>
      </c>
      <c r="M1489" s="202"/>
      <c r="N1489" s="138"/>
      <c r="O1489" s="622">
        <v>0</v>
      </c>
      <c r="P1489" s="622">
        <v>0</v>
      </c>
      <c r="Q1489" s="622">
        <v>0</v>
      </c>
      <c r="R1489" s="622">
        <v>0</v>
      </c>
      <c r="S1489" s="622">
        <v>0</v>
      </c>
      <c r="T1489" s="622">
        <v>0</v>
      </c>
      <c r="U1489" s="622">
        <v>0</v>
      </c>
      <c r="V1489" s="622">
        <v>0</v>
      </c>
      <c r="W1489" s="622">
        <v>0</v>
      </c>
      <c r="X1489" s="364">
        <v>33</v>
      </c>
      <c r="Y1489" s="622">
        <v>0</v>
      </c>
      <c r="Z1489" s="622" t="s">
        <v>51</v>
      </c>
      <c r="AA1489" s="622" t="s">
        <v>5289</v>
      </c>
      <c r="AB1489" s="622" t="s">
        <v>5289</v>
      </c>
      <c r="AC1489" s="164" t="s">
        <v>5289</v>
      </c>
      <c r="AD1489" s="164" t="s">
        <v>5289</v>
      </c>
      <c r="AE1489" s="164" t="s">
        <v>5289</v>
      </c>
      <c r="AF1489" s="133" t="s">
        <v>5289</v>
      </c>
    </row>
    <row r="1490" spans="1:38" ht="76.5" customHeight="1">
      <c r="A1490" s="639">
        <v>50</v>
      </c>
      <c r="B1490" s="121" t="s">
        <v>11466</v>
      </c>
      <c r="C1490" s="121" t="s">
        <v>12875</v>
      </c>
      <c r="D1490" s="121" t="s">
        <v>11503</v>
      </c>
      <c r="E1490" s="622" t="s">
        <v>40</v>
      </c>
      <c r="F1490" s="622" t="s">
        <v>51</v>
      </c>
      <c r="G1490" s="138"/>
      <c r="H1490" s="138"/>
      <c r="I1490" s="138"/>
      <c r="J1490" s="138"/>
      <c r="K1490" s="138"/>
      <c r="L1490" s="622" t="s">
        <v>40</v>
      </c>
      <c r="M1490" s="121" t="s">
        <v>13134</v>
      </c>
      <c r="N1490" s="622">
        <v>0</v>
      </c>
      <c r="O1490" s="622">
        <v>0</v>
      </c>
      <c r="P1490" s="622">
        <v>0</v>
      </c>
      <c r="Q1490" s="622">
        <v>0</v>
      </c>
      <c r="R1490" s="622">
        <v>0</v>
      </c>
      <c r="S1490" s="622">
        <v>0</v>
      </c>
      <c r="T1490" s="622">
        <v>0</v>
      </c>
      <c r="U1490" s="622">
        <v>0</v>
      </c>
      <c r="V1490" s="622">
        <v>0</v>
      </c>
      <c r="W1490" s="622">
        <v>0</v>
      </c>
      <c r="X1490" s="364">
        <v>0</v>
      </c>
      <c r="Y1490" s="622">
        <v>0</v>
      </c>
      <c r="Z1490" s="622" t="s">
        <v>51</v>
      </c>
      <c r="AA1490" s="622" t="s">
        <v>5289</v>
      </c>
      <c r="AB1490" s="622" t="s">
        <v>5289</v>
      </c>
      <c r="AC1490" s="164" t="s">
        <v>5289</v>
      </c>
      <c r="AD1490" s="164" t="s">
        <v>5289</v>
      </c>
      <c r="AE1490" s="164" t="s">
        <v>5289</v>
      </c>
      <c r="AF1490" s="133" t="s">
        <v>5289</v>
      </c>
    </row>
    <row r="1491" spans="1:38" ht="140.25" customHeight="1">
      <c r="A1491" s="639">
        <v>51</v>
      </c>
      <c r="B1491" s="121" t="s">
        <v>12877</v>
      </c>
      <c r="C1491" s="121" t="s">
        <v>12878</v>
      </c>
      <c r="D1491" s="121" t="s">
        <v>11504</v>
      </c>
      <c r="E1491" s="622" t="s">
        <v>40</v>
      </c>
      <c r="F1491" s="622" t="s">
        <v>51</v>
      </c>
      <c r="G1491" s="138"/>
      <c r="H1491" s="138"/>
      <c r="I1491" s="138"/>
      <c r="J1491" s="138"/>
      <c r="K1491" s="138"/>
      <c r="L1491" s="622" t="s">
        <v>51</v>
      </c>
      <c r="M1491" s="202"/>
      <c r="N1491" s="138"/>
      <c r="O1491" s="622">
        <v>0</v>
      </c>
      <c r="P1491" s="622">
        <v>0</v>
      </c>
      <c r="Q1491" s="622">
        <v>0</v>
      </c>
      <c r="R1491" s="622">
        <v>0</v>
      </c>
      <c r="S1491" s="622">
        <v>0</v>
      </c>
      <c r="T1491" s="622">
        <v>0</v>
      </c>
      <c r="U1491" s="622">
        <v>0</v>
      </c>
      <c r="V1491" s="622">
        <v>0</v>
      </c>
      <c r="W1491" s="622">
        <v>0</v>
      </c>
      <c r="X1491" s="364">
        <v>9</v>
      </c>
      <c r="Y1491" s="622">
        <v>0</v>
      </c>
      <c r="Z1491" s="622" t="s">
        <v>51</v>
      </c>
      <c r="AA1491" s="622" t="s">
        <v>5289</v>
      </c>
      <c r="AB1491" s="622" t="s">
        <v>5289</v>
      </c>
      <c r="AC1491" s="164" t="s">
        <v>5289</v>
      </c>
      <c r="AD1491" s="164" t="s">
        <v>5289</v>
      </c>
      <c r="AE1491" s="164" t="s">
        <v>5289</v>
      </c>
      <c r="AF1491" s="133" t="s">
        <v>5289</v>
      </c>
    </row>
    <row r="1492" spans="1:38" s="11" customFormat="1" ht="15.75" customHeight="1" thickBot="1">
      <c r="A1492" s="256"/>
      <c r="B1492" s="625">
        <v>51</v>
      </c>
      <c r="C1492" s="625"/>
      <c r="D1492" s="625">
        <v>46</v>
      </c>
      <c r="E1492" s="625">
        <v>46</v>
      </c>
      <c r="F1492" s="625">
        <v>17</v>
      </c>
      <c r="G1492" s="625">
        <v>0</v>
      </c>
      <c r="H1492" s="625">
        <v>1</v>
      </c>
      <c r="I1492" s="625"/>
      <c r="J1492" s="625">
        <v>1</v>
      </c>
      <c r="K1492" s="625">
        <v>0</v>
      </c>
      <c r="L1492" s="625">
        <v>25</v>
      </c>
      <c r="M1492" s="199"/>
      <c r="N1492" s="625">
        <f t="shared" ref="N1492:O1492" si="422">SUM(N1441:N1491)</f>
        <v>0</v>
      </c>
      <c r="O1492" s="625">
        <f t="shared" si="422"/>
        <v>0</v>
      </c>
      <c r="P1492" s="625">
        <f t="shared" ref="P1492:Q1492" si="423">SUM(P1441:P1491)</f>
        <v>0</v>
      </c>
      <c r="Q1492" s="625">
        <f t="shared" si="423"/>
        <v>0</v>
      </c>
      <c r="R1492" s="625">
        <f t="shared" ref="R1492" si="424">SUM(R1441:R1491)</f>
        <v>0</v>
      </c>
      <c r="S1492" s="625">
        <f t="shared" ref="S1492" si="425">SUM(S1441:S1491)</f>
        <v>0</v>
      </c>
      <c r="T1492" s="625">
        <f t="shared" ref="T1492:U1492" si="426">SUM(T1441:T1491)</f>
        <v>0</v>
      </c>
      <c r="U1492" s="625">
        <f t="shared" si="426"/>
        <v>0</v>
      </c>
      <c r="V1492" s="625">
        <f t="shared" ref="V1492:W1492" si="427">SUM(V1441:V1491)</f>
        <v>0</v>
      </c>
      <c r="W1492" s="625">
        <f t="shared" si="427"/>
        <v>0</v>
      </c>
      <c r="X1492" s="625">
        <f t="shared" ref="X1492:Y1492" si="428">SUM(X1441:X1491)</f>
        <v>27240</v>
      </c>
      <c r="Y1492" s="625">
        <f t="shared" si="428"/>
        <v>0</v>
      </c>
      <c r="Z1492" s="625">
        <v>0</v>
      </c>
      <c r="AA1492" s="625">
        <v>1</v>
      </c>
      <c r="AB1492" s="625">
        <v>1</v>
      </c>
      <c r="AC1492" s="767"/>
      <c r="AD1492" s="767"/>
      <c r="AE1492" s="767"/>
      <c r="AF1492" s="768"/>
      <c r="AG1492" s="111"/>
      <c r="AH1492" s="111"/>
      <c r="AI1492" s="111"/>
      <c r="AJ1492" s="111"/>
      <c r="AK1492" s="111"/>
      <c r="AL1492" s="111"/>
    </row>
    <row r="1493" spans="1:38" ht="15.75" customHeight="1" thickBot="1">
      <c r="A1493" s="660" t="s">
        <v>360</v>
      </c>
      <c r="B1493" s="661"/>
      <c r="C1493" s="661"/>
      <c r="D1493" s="661"/>
      <c r="E1493" s="661"/>
      <c r="F1493" s="661"/>
      <c r="G1493" s="661"/>
      <c r="H1493" s="661"/>
      <c r="I1493" s="661"/>
      <c r="J1493" s="661"/>
      <c r="K1493" s="661"/>
      <c r="L1493" s="661"/>
      <c r="M1493" s="661"/>
      <c r="N1493" s="661"/>
      <c r="O1493" s="661"/>
      <c r="P1493" s="661"/>
      <c r="Q1493" s="661"/>
      <c r="R1493" s="661"/>
      <c r="S1493" s="661"/>
      <c r="T1493" s="661"/>
      <c r="U1493" s="661"/>
      <c r="V1493" s="661"/>
      <c r="W1493" s="661"/>
      <c r="X1493" s="661"/>
      <c r="Y1493" s="661"/>
      <c r="Z1493" s="661"/>
      <c r="AA1493" s="661"/>
      <c r="AB1493" s="661"/>
      <c r="AC1493" s="661"/>
      <c r="AD1493" s="661"/>
      <c r="AE1493" s="661"/>
      <c r="AF1493" s="662"/>
    </row>
    <row r="1494" spans="1:38" ht="255" customHeight="1">
      <c r="A1494" s="639">
        <v>1</v>
      </c>
      <c r="B1494" s="460" t="s">
        <v>9442</v>
      </c>
      <c r="C1494" s="460" t="s">
        <v>11512</v>
      </c>
      <c r="D1494" s="392" t="s">
        <v>12454</v>
      </c>
      <c r="E1494" s="363" t="s">
        <v>40</v>
      </c>
      <c r="F1494" s="119" t="s">
        <v>16683</v>
      </c>
      <c r="G1494" s="138"/>
      <c r="H1494" s="138"/>
      <c r="I1494" s="138"/>
      <c r="J1494" s="91" t="s">
        <v>16155</v>
      </c>
      <c r="K1494" s="119" t="s">
        <v>51</v>
      </c>
      <c r="L1494" s="622" t="s">
        <v>51</v>
      </c>
      <c r="M1494" s="202"/>
      <c r="N1494" s="138"/>
      <c r="O1494" s="364">
        <v>0</v>
      </c>
      <c r="P1494" s="364">
        <v>0</v>
      </c>
      <c r="Q1494" s="364">
        <v>0</v>
      </c>
      <c r="R1494" s="364">
        <v>0</v>
      </c>
      <c r="S1494" s="364">
        <v>0</v>
      </c>
      <c r="T1494" s="364">
        <v>0</v>
      </c>
      <c r="U1494" s="364">
        <v>0</v>
      </c>
      <c r="V1494" s="364">
        <v>0</v>
      </c>
      <c r="W1494" s="364">
        <v>0</v>
      </c>
      <c r="X1494" s="363">
        <v>265</v>
      </c>
      <c r="Y1494" s="364">
        <v>0</v>
      </c>
      <c r="Z1494" s="622" t="s">
        <v>51</v>
      </c>
      <c r="AA1494" s="374" t="s">
        <v>15649</v>
      </c>
      <c r="AB1494" s="374" t="s">
        <v>16156</v>
      </c>
      <c r="AC1494" s="152"/>
      <c r="AD1494" s="152"/>
      <c r="AE1494" s="152"/>
      <c r="AF1494" s="763"/>
    </row>
    <row r="1495" spans="1:38" ht="89.25">
      <c r="A1495" s="639">
        <v>2</v>
      </c>
      <c r="B1495" s="392" t="s">
        <v>17760</v>
      </c>
      <c r="C1495" s="392" t="s">
        <v>11512</v>
      </c>
      <c r="D1495" s="392" t="s">
        <v>12454</v>
      </c>
      <c r="E1495" s="364" t="s">
        <v>40</v>
      </c>
      <c r="F1495" s="138"/>
      <c r="G1495" s="138"/>
      <c r="H1495" s="138"/>
      <c r="I1495" s="138"/>
      <c r="J1495" s="138"/>
      <c r="K1495" s="138"/>
      <c r="L1495" s="622" t="s">
        <v>51</v>
      </c>
      <c r="M1495" s="202"/>
      <c r="N1495" s="138"/>
      <c r="O1495" s="364">
        <v>0</v>
      </c>
      <c r="P1495" s="364">
        <v>0</v>
      </c>
      <c r="Q1495" s="364">
        <v>0</v>
      </c>
      <c r="R1495" s="364">
        <v>0</v>
      </c>
      <c r="S1495" s="364">
        <v>0</v>
      </c>
      <c r="T1495" s="364">
        <v>0</v>
      </c>
      <c r="U1495" s="364">
        <v>0</v>
      </c>
      <c r="V1495" s="364">
        <v>0</v>
      </c>
      <c r="W1495" s="364">
        <v>0</v>
      </c>
      <c r="X1495" s="364">
        <v>8</v>
      </c>
      <c r="Y1495" s="364">
        <v>0</v>
      </c>
      <c r="Z1495" s="622" t="s">
        <v>51</v>
      </c>
      <c r="AA1495" s="622" t="s">
        <v>5289</v>
      </c>
      <c r="AB1495" s="622" t="s">
        <v>5289</v>
      </c>
      <c r="AC1495" s="138"/>
      <c r="AD1495" s="138"/>
      <c r="AE1495" s="138"/>
      <c r="AF1495" s="278"/>
    </row>
    <row r="1496" spans="1:38" s="44" customFormat="1" ht="51">
      <c r="A1496" s="639">
        <v>3</v>
      </c>
      <c r="B1496" s="392" t="s">
        <v>17761</v>
      </c>
      <c r="C1496" s="392" t="s">
        <v>11512</v>
      </c>
      <c r="D1496" s="392" t="s">
        <v>12454</v>
      </c>
      <c r="E1496" s="364" t="s">
        <v>40</v>
      </c>
      <c r="F1496" s="138"/>
      <c r="G1496" s="138"/>
      <c r="H1496" s="138"/>
      <c r="I1496" s="138"/>
      <c r="J1496" s="138"/>
      <c r="K1496" s="138"/>
      <c r="L1496" s="622" t="s">
        <v>51</v>
      </c>
      <c r="M1496" s="202"/>
      <c r="N1496" s="138"/>
      <c r="O1496" s="364">
        <v>0</v>
      </c>
      <c r="P1496" s="364">
        <v>0</v>
      </c>
      <c r="Q1496" s="364">
        <v>0</v>
      </c>
      <c r="R1496" s="364">
        <v>0</v>
      </c>
      <c r="S1496" s="364">
        <v>0</v>
      </c>
      <c r="T1496" s="364">
        <v>0</v>
      </c>
      <c r="U1496" s="364">
        <v>0</v>
      </c>
      <c r="V1496" s="364">
        <v>0</v>
      </c>
      <c r="W1496" s="364">
        <v>0</v>
      </c>
      <c r="X1496" s="364">
        <v>528</v>
      </c>
      <c r="Y1496" s="364">
        <v>0</v>
      </c>
      <c r="Z1496" s="622" t="s">
        <v>51</v>
      </c>
      <c r="AA1496" s="622" t="s">
        <v>5289</v>
      </c>
      <c r="AB1496" s="622" t="s">
        <v>5289</v>
      </c>
      <c r="AC1496" s="138"/>
      <c r="AD1496" s="138"/>
      <c r="AE1496" s="138"/>
      <c r="AF1496" s="278"/>
      <c r="AG1496" s="107"/>
      <c r="AH1496" s="107"/>
      <c r="AI1496" s="107"/>
      <c r="AJ1496" s="107"/>
      <c r="AK1496" s="107"/>
      <c r="AL1496" s="107"/>
    </row>
    <row r="1497" spans="1:38" s="44" customFormat="1" ht="51">
      <c r="A1497" s="639">
        <v>4</v>
      </c>
      <c r="B1497" s="392" t="s">
        <v>707</v>
      </c>
      <c r="C1497" s="392" t="s">
        <v>11512</v>
      </c>
      <c r="D1497" s="392" t="s">
        <v>12454</v>
      </c>
      <c r="E1497" s="364" t="s">
        <v>40</v>
      </c>
      <c r="F1497" s="138"/>
      <c r="G1497" s="138"/>
      <c r="H1497" s="138"/>
      <c r="I1497" s="138"/>
      <c r="J1497" s="138"/>
      <c r="K1497" s="138"/>
      <c r="L1497" s="622" t="s">
        <v>51</v>
      </c>
      <c r="M1497" s="202"/>
      <c r="N1497" s="138"/>
      <c r="O1497" s="364">
        <v>0</v>
      </c>
      <c r="P1497" s="364">
        <v>0</v>
      </c>
      <c r="Q1497" s="364">
        <v>0</v>
      </c>
      <c r="R1497" s="364">
        <v>0</v>
      </c>
      <c r="S1497" s="364">
        <v>0</v>
      </c>
      <c r="T1497" s="364">
        <v>0</v>
      </c>
      <c r="U1497" s="364">
        <v>0</v>
      </c>
      <c r="V1497" s="364">
        <v>0</v>
      </c>
      <c r="W1497" s="364">
        <v>0</v>
      </c>
      <c r="X1497" s="364">
        <v>95</v>
      </c>
      <c r="Y1497" s="364">
        <v>0</v>
      </c>
      <c r="Z1497" s="622" t="s">
        <v>51</v>
      </c>
      <c r="AA1497" s="622" t="s">
        <v>5289</v>
      </c>
      <c r="AB1497" s="622" t="s">
        <v>5289</v>
      </c>
      <c r="AC1497" s="138"/>
      <c r="AD1497" s="138"/>
      <c r="AE1497" s="138"/>
      <c r="AF1497" s="278"/>
      <c r="AG1497" s="107"/>
      <c r="AH1497" s="107"/>
      <c r="AI1497" s="107"/>
      <c r="AJ1497" s="107"/>
      <c r="AK1497" s="107"/>
      <c r="AL1497" s="107"/>
    </row>
    <row r="1498" spans="1:38" s="44" customFormat="1" ht="51">
      <c r="A1498" s="639">
        <v>5</v>
      </c>
      <c r="B1498" s="392" t="s">
        <v>17762</v>
      </c>
      <c r="C1498" s="392" t="s">
        <v>11512</v>
      </c>
      <c r="D1498" s="392" t="s">
        <v>12454</v>
      </c>
      <c r="E1498" s="364" t="s">
        <v>40</v>
      </c>
      <c r="F1498" s="138"/>
      <c r="G1498" s="138"/>
      <c r="H1498" s="138"/>
      <c r="I1498" s="138"/>
      <c r="J1498" s="138"/>
      <c r="K1498" s="138"/>
      <c r="L1498" s="622" t="s">
        <v>51</v>
      </c>
      <c r="M1498" s="202"/>
      <c r="N1498" s="138"/>
      <c r="O1498" s="364">
        <v>0</v>
      </c>
      <c r="P1498" s="364">
        <v>0</v>
      </c>
      <c r="Q1498" s="364">
        <v>0</v>
      </c>
      <c r="R1498" s="364">
        <v>0</v>
      </c>
      <c r="S1498" s="364">
        <v>0</v>
      </c>
      <c r="T1498" s="364">
        <v>0</v>
      </c>
      <c r="U1498" s="364">
        <v>0</v>
      </c>
      <c r="V1498" s="364">
        <v>0</v>
      </c>
      <c r="W1498" s="364">
        <v>0</v>
      </c>
      <c r="X1498" s="364">
        <v>105</v>
      </c>
      <c r="Y1498" s="364">
        <v>0</v>
      </c>
      <c r="Z1498" s="622" t="s">
        <v>51</v>
      </c>
      <c r="AA1498" s="622" t="s">
        <v>5289</v>
      </c>
      <c r="AB1498" s="622" t="s">
        <v>5289</v>
      </c>
      <c r="AC1498" s="138"/>
      <c r="AD1498" s="138"/>
      <c r="AE1498" s="138"/>
      <c r="AF1498" s="278"/>
      <c r="AG1498" s="107"/>
      <c r="AH1498" s="107"/>
      <c r="AI1498" s="107"/>
      <c r="AJ1498" s="107"/>
      <c r="AK1498" s="107"/>
      <c r="AL1498" s="107"/>
    </row>
    <row r="1499" spans="1:38" s="44" customFormat="1" ht="51">
      <c r="A1499" s="639">
        <v>6</v>
      </c>
      <c r="B1499" s="392" t="s">
        <v>4061</v>
      </c>
      <c r="C1499" s="392" t="s">
        <v>11512</v>
      </c>
      <c r="D1499" s="392" t="s">
        <v>12454</v>
      </c>
      <c r="E1499" s="364" t="s">
        <v>40</v>
      </c>
      <c r="F1499" s="138"/>
      <c r="G1499" s="138"/>
      <c r="H1499" s="138"/>
      <c r="I1499" s="138"/>
      <c r="J1499" s="138"/>
      <c r="K1499" s="138"/>
      <c r="L1499" s="622" t="s">
        <v>51</v>
      </c>
      <c r="M1499" s="202"/>
      <c r="N1499" s="138"/>
      <c r="O1499" s="364">
        <v>0</v>
      </c>
      <c r="P1499" s="364">
        <v>0</v>
      </c>
      <c r="Q1499" s="364">
        <v>0</v>
      </c>
      <c r="R1499" s="364">
        <v>0</v>
      </c>
      <c r="S1499" s="364">
        <v>0</v>
      </c>
      <c r="T1499" s="364">
        <v>0</v>
      </c>
      <c r="U1499" s="364">
        <v>0</v>
      </c>
      <c r="V1499" s="364">
        <v>0</v>
      </c>
      <c r="W1499" s="364">
        <v>0</v>
      </c>
      <c r="X1499" s="364">
        <v>211</v>
      </c>
      <c r="Y1499" s="364">
        <v>0</v>
      </c>
      <c r="Z1499" s="622" t="s">
        <v>51</v>
      </c>
      <c r="AA1499" s="622" t="s">
        <v>5289</v>
      </c>
      <c r="AB1499" s="622" t="s">
        <v>5289</v>
      </c>
      <c r="AC1499" s="138"/>
      <c r="AD1499" s="138"/>
      <c r="AE1499" s="138"/>
      <c r="AF1499" s="278"/>
      <c r="AG1499" s="107"/>
      <c r="AH1499" s="107"/>
      <c r="AI1499" s="107"/>
      <c r="AJ1499" s="107"/>
      <c r="AK1499" s="107"/>
      <c r="AL1499" s="107"/>
    </row>
    <row r="1500" spans="1:38" s="44" customFormat="1" ht="51">
      <c r="A1500" s="639">
        <v>7</v>
      </c>
      <c r="B1500" s="392" t="s">
        <v>11095</v>
      </c>
      <c r="C1500" s="392" t="s">
        <v>11512</v>
      </c>
      <c r="D1500" s="392" t="s">
        <v>12454</v>
      </c>
      <c r="E1500" s="364" t="s">
        <v>40</v>
      </c>
      <c r="F1500" s="138"/>
      <c r="G1500" s="138"/>
      <c r="H1500" s="138"/>
      <c r="I1500" s="138"/>
      <c r="J1500" s="138"/>
      <c r="K1500" s="138"/>
      <c r="L1500" s="622" t="s">
        <v>51</v>
      </c>
      <c r="M1500" s="202"/>
      <c r="N1500" s="138"/>
      <c r="O1500" s="364">
        <v>0</v>
      </c>
      <c r="P1500" s="364">
        <v>0</v>
      </c>
      <c r="Q1500" s="364">
        <v>0</v>
      </c>
      <c r="R1500" s="364">
        <v>0</v>
      </c>
      <c r="S1500" s="364">
        <v>0</v>
      </c>
      <c r="T1500" s="364">
        <v>0</v>
      </c>
      <c r="U1500" s="364">
        <v>0</v>
      </c>
      <c r="V1500" s="364">
        <v>0</v>
      </c>
      <c r="W1500" s="364">
        <v>0</v>
      </c>
      <c r="X1500" s="364">
        <v>119</v>
      </c>
      <c r="Y1500" s="364">
        <v>0</v>
      </c>
      <c r="Z1500" s="622" t="s">
        <v>51</v>
      </c>
      <c r="AA1500" s="622" t="s">
        <v>5289</v>
      </c>
      <c r="AB1500" s="622" t="s">
        <v>5289</v>
      </c>
      <c r="AC1500" s="138"/>
      <c r="AD1500" s="138"/>
      <c r="AE1500" s="138"/>
      <c r="AF1500" s="278"/>
      <c r="AG1500" s="107"/>
      <c r="AH1500" s="107"/>
      <c r="AI1500" s="107"/>
      <c r="AJ1500" s="107"/>
      <c r="AK1500" s="107"/>
      <c r="AL1500" s="107"/>
    </row>
    <row r="1501" spans="1:38" s="44" customFormat="1" ht="63.75">
      <c r="A1501" s="639">
        <v>8</v>
      </c>
      <c r="B1501" s="392" t="s">
        <v>17763</v>
      </c>
      <c r="C1501" s="392" t="s">
        <v>11512</v>
      </c>
      <c r="D1501" s="392" t="s">
        <v>12454</v>
      </c>
      <c r="E1501" s="364" t="s">
        <v>40</v>
      </c>
      <c r="F1501" s="138"/>
      <c r="G1501" s="138"/>
      <c r="H1501" s="138"/>
      <c r="I1501" s="138"/>
      <c r="J1501" s="138"/>
      <c r="K1501" s="138"/>
      <c r="L1501" s="622" t="s">
        <v>51</v>
      </c>
      <c r="M1501" s="202"/>
      <c r="N1501" s="138"/>
      <c r="O1501" s="364">
        <v>0</v>
      </c>
      <c r="P1501" s="364">
        <v>0</v>
      </c>
      <c r="Q1501" s="364">
        <v>0</v>
      </c>
      <c r="R1501" s="364">
        <v>0</v>
      </c>
      <c r="S1501" s="364">
        <v>0</v>
      </c>
      <c r="T1501" s="364">
        <v>0</v>
      </c>
      <c r="U1501" s="364">
        <v>0</v>
      </c>
      <c r="V1501" s="364">
        <v>0</v>
      </c>
      <c r="W1501" s="364">
        <v>0</v>
      </c>
      <c r="X1501" s="364">
        <v>0</v>
      </c>
      <c r="Y1501" s="364">
        <v>0</v>
      </c>
      <c r="Z1501" s="622" t="s">
        <v>51</v>
      </c>
      <c r="AA1501" s="622" t="s">
        <v>5289</v>
      </c>
      <c r="AB1501" s="622" t="s">
        <v>5289</v>
      </c>
      <c r="AC1501" s="138"/>
      <c r="AD1501" s="138"/>
      <c r="AE1501" s="138"/>
      <c r="AF1501" s="278"/>
      <c r="AG1501" s="107"/>
      <c r="AH1501" s="107"/>
      <c r="AI1501" s="107"/>
      <c r="AJ1501" s="107"/>
      <c r="AK1501" s="107"/>
      <c r="AL1501" s="107"/>
    </row>
    <row r="1502" spans="1:38" s="44" customFormat="1" ht="76.5">
      <c r="A1502" s="639">
        <v>9</v>
      </c>
      <c r="B1502" s="392" t="s">
        <v>17764</v>
      </c>
      <c r="C1502" s="392" t="s">
        <v>11512</v>
      </c>
      <c r="D1502" s="392" t="s">
        <v>12454</v>
      </c>
      <c r="E1502" s="364" t="s">
        <v>40</v>
      </c>
      <c r="F1502" s="138"/>
      <c r="G1502" s="138"/>
      <c r="H1502" s="138"/>
      <c r="I1502" s="138"/>
      <c r="J1502" s="138"/>
      <c r="K1502" s="138"/>
      <c r="L1502" s="622" t="s">
        <v>51</v>
      </c>
      <c r="M1502" s="202"/>
      <c r="N1502" s="138"/>
      <c r="O1502" s="364">
        <v>0</v>
      </c>
      <c r="P1502" s="364">
        <v>0</v>
      </c>
      <c r="Q1502" s="364">
        <v>0</v>
      </c>
      <c r="R1502" s="364">
        <v>0</v>
      </c>
      <c r="S1502" s="364">
        <v>0</v>
      </c>
      <c r="T1502" s="364">
        <v>0</v>
      </c>
      <c r="U1502" s="364">
        <v>0</v>
      </c>
      <c r="V1502" s="364">
        <v>0</v>
      </c>
      <c r="W1502" s="364">
        <v>0</v>
      </c>
      <c r="X1502" s="364">
        <v>360</v>
      </c>
      <c r="Y1502" s="364">
        <v>0</v>
      </c>
      <c r="Z1502" s="622" t="s">
        <v>51</v>
      </c>
      <c r="AA1502" s="622" t="s">
        <v>5289</v>
      </c>
      <c r="AB1502" s="622" t="s">
        <v>5289</v>
      </c>
      <c r="AC1502" s="138"/>
      <c r="AD1502" s="138"/>
      <c r="AE1502" s="138"/>
      <c r="AF1502" s="278"/>
      <c r="AG1502" s="107"/>
      <c r="AH1502" s="107"/>
      <c r="AI1502" s="107"/>
      <c r="AJ1502" s="107"/>
      <c r="AK1502" s="107"/>
      <c r="AL1502" s="107"/>
    </row>
    <row r="1503" spans="1:38" s="44" customFormat="1" ht="51">
      <c r="A1503" s="639">
        <v>10</v>
      </c>
      <c r="B1503" s="392" t="s">
        <v>17765</v>
      </c>
      <c r="C1503" s="392" t="s">
        <v>11512</v>
      </c>
      <c r="D1503" s="392" t="s">
        <v>12454</v>
      </c>
      <c r="E1503" s="364" t="s">
        <v>40</v>
      </c>
      <c r="F1503" s="138"/>
      <c r="G1503" s="138"/>
      <c r="H1503" s="138"/>
      <c r="I1503" s="138"/>
      <c r="J1503" s="138"/>
      <c r="K1503" s="138"/>
      <c r="L1503" s="622" t="s">
        <v>51</v>
      </c>
      <c r="M1503" s="202"/>
      <c r="N1503" s="138"/>
      <c r="O1503" s="364">
        <v>0</v>
      </c>
      <c r="P1503" s="364">
        <v>0</v>
      </c>
      <c r="Q1503" s="364">
        <v>0</v>
      </c>
      <c r="R1503" s="364">
        <v>0</v>
      </c>
      <c r="S1503" s="364">
        <v>0</v>
      </c>
      <c r="T1503" s="364">
        <v>0</v>
      </c>
      <c r="U1503" s="364">
        <v>0</v>
      </c>
      <c r="V1503" s="364">
        <v>0</v>
      </c>
      <c r="W1503" s="364">
        <v>0</v>
      </c>
      <c r="X1503" s="364">
        <v>120</v>
      </c>
      <c r="Y1503" s="364">
        <v>0</v>
      </c>
      <c r="Z1503" s="622" t="s">
        <v>51</v>
      </c>
      <c r="AA1503" s="622" t="s">
        <v>5289</v>
      </c>
      <c r="AB1503" s="622" t="s">
        <v>5289</v>
      </c>
      <c r="AC1503" s="138"/>
      <c r="AD1503" s="138"/>
      <c r="AE1503" s="138"/>
      <c r="AF1503" s="278"/>
      <c r="AG1503" s="107"/>
      <c r="AH1503" s="107"/>
      <c r="AI1503" s="107"/>
      <c r="AJ1503" s="107"/>
      <c r="AK1503" s="107"/>
      <c r="AL1503" s="107"/>
    </row>
    <row r="1504" spans="1:38" s="11" customFormat="1" ht="15.75" customHeight="1" thickBot="1">
      <c r="A1504" s="256"/>
      <c r="B1504" s="625">
        <v>10</v>
      </c>
      <c r="C1504" s="625"/>
      <c r="D1504" s="625">
        <v>10</v>
      </c>
      <c r="E1504" s="625">
        <v>10</v>
      </c>
      <c r="F1504" s="625"/>
      <c r="G1504" s="625"/>
      <c r="H1504" s="625">
        <v>0</v>
      </c>
      <c r="I1504" s="625"/>
      <c r="J1504" s="625">
        <v>1</v>
      </c>
      <c r="K1504" s="625">
        <v>0</v>
      </c>
      <c r="L1504" s="625">
        <v>0</v>
      </c>
      <c r="M1504" s="199"/>
      <c r="N1504" s="625">
        <v>0</v>
      </c>
      <c r="O1504" s="625">
        <f t="shared" ref="O1504" si="429">SUM(O1494:O1503)</f>
        <v>0</v>
      </c>
      <c r="P1504" s="625">
        <f t="shared" ref="P1504:Q1504" si="430">SUM(P1494:P1503)</f>
        <v>0</v>
      </c>
      <c r="Q1504" s="625">
        <f t="shared" si="430"/>
        <v>0</v>
      </c>
      <c r="R1504" s="625">
        <f t="shared" ref="R1504" si="431">SUM(R1494:R1503)</f>
        <v>0</v>
      </c>
      <c r="S1504" s="625">
        <f t="shared" ref="S1504" si="432">SUM(S1494:S1503)</f>
        <v>0</v>
      </c>
      <c r="T1504" s="625">
        <f t="shared" ref="T1504:U1504" si="433">SUM(T1494:T1503)</f>
        <v>0</v>
      </c>
      <c r="U1504" s="625">
        <f t="shared" si="433"/>
        <v>0</v>
      </c>
      <c r="V1504" s="625">
        <f t="shared" ref="V1504:W1504" si="434">SUM(V1494:V1503)</f>
        <v>0</v>
      </c>
      <c r="W1504" s="625">
        <f t="shared" si="434"/>
        <v>0</v>
      </c>
      <c r="X1504" s="625">
        <f t="shared" ref="X1504:Y1504" si="435">SUM(X1494:X1503)</f>
        <v>1811</v>
      </c>
      <c r="Y1504" s="625">
        <f t="shared" si="435"/>
        <v>0</v>
      </c>
      <c r="Z1504" s="625">
        <v>0</v>
      </c>
      <c r="AA1504" s="625">
        <v>1</v>
      </c>
      <c r="AB1504" s="625">
        <v>1</v>
      </c>
      <c r="AC1504" s="767"/>
      <c r="AD1504" s="767"/>
      <c r="AE1504" s="767"/>
      <c r="AF1504" s="768"/>
      <c r="AG1504" s="111"/>
      <c r="AH1504" s="111"/>
      <c r="AI1504" s="111"/>
      <c r="AJ1504" s="111"/>
      <c r="AK1504" s="111"/>
      <c r="AL1504" s="111"/>
    </row>
    <row r="1505" spans="1:38" ht="15.75" customHeight="1" thickBot="1">
      <c r="A1505" s="666" t="s">
        <v>361</v>
      </c>
      <c r="B1505" s="667"/>
      <c r="C1505" s="667"/>
      <c r="D1505" s="667"/>
      <c r="E1505" s="667"/>
      <c r="F1505" s="661"/>
      <c r="G1505" s="661"/>
      <c r="H1505" s="661"/>
      <c r="I1505" s="661"/>
      <c r="J1505" s="661"/>
      <c r="K1505" s="661"/>
      <c r="L1505" s="661"/>
      <c r="M1505" s="661"/>
      <c r="N1505" s="661"/>
      <c r="O1505" s="661"/>
      <c r="P1505" s="661"/>
      <c r="Q1505" s="661"/>
      <c r="R1505" s="661"/>
      <c r="S1505" s="661"/>
      <c r="T1505" s="661"/>
      <c r="U1505" s="661"/>
      <c r="V1505" s="661"/>
      <c r="W1505" s="661"/>
      <c r="X1505" s="661"/>
      <c r="Y1505" s="661"/>
      <c r="Z1505" s="661"/>
      <c r="AA1505" s="661"/>
      <c r="AB1505" s="661"/>
      <c r="AC1505" s="661"/>
      <c r="AD1505" s="661"/>
      <c r="AE1505" s="661"/>
      <c r="AF1505" s="662"/>
    </row>
    <row r="1506" spans="1:38" ht="255">
      <c r="A1506" s="622">
        <v>1</v>
      </c>
      <c r="B1506" s="376" t="s">
        <v>2379</v>
      </c>
      <c r="C1506" s="376" t="s">
        <v>12131</v>
      </c>
      <c r="D1506" s="376" t="s">
        <v>16714</v>
      </c>
      <c r="E1506" s="364" t="s">
        <v>40</v>
      </c>
      <c r="F1506" s="14" t="s">
        <v>19012</v>
      </c>
      <c r="G1506" s="622" t="s">
        <v>51</v>
      </c>
      <c r="H1506" s="622">
        <v>3</v>
      </c>
      <c r="I1506" s="622" t="s">
        <v>18716</v>
      </c>
      <c r="J1506" s="95" t="s">
        <v>15650</v>
      </c>
      <c r="K1506" s="123" t="s">
        <v>51</v>
      </c>
      <c r="L1506" s="622" t="s">
        <v>51</v>
      </c>
      <c r="M1506" s="202"/>
      <c r="N1506" s="138"/>
      <c r="O1506" s="372">
        <v>0</v>
      </c>
      <c r="P1506" s="372">
        <v>0</v>
      </c>
      <c r="Q1506" s="372">
        <v>0</v>
      </c>
      <c r="R1506" s="372">
        <v>0</v>
      </c>
      <c r="S1506" s="372">
        <v>0</v>
      </c>
      <c r="T1506" s="372">
        <v>0</v>
      </c>
      <c r="U1506" s="372">
        <v>0</v>
      </c>
      <c r="V1506" s="372">
        <v>0</v>
      </c>
      <c r="W1506" s="372">
        <v>0</v>
      </c>
      <c r="X1506" s="372">
        <v>68</v>
      </c>
      <c r="Y1506" s="372">
        <v>0</v>
      </c>
      <c r="Z1506" s="622" t="s">
        <v>51</v>
      </c>
      <c r="AA1506" s="375" t="s">
        <v>15651</v>
      </c>
      <c r="AB1506" s="375" t="s">
        <v>15652</v>
      </c>
      <c r="AC1506" s="138"/>
      <c r="AD1506" s="138"/>
      <c r="AE1506" s="138"/>
      <c r="AF1506" s="278"/>
    </row>
    <row r="1507" spans="1:38" ht="76.5">
      <c r="A1507" s="622">
        <v>2</v>
      </c>
      <c r="B1507" s="376" t="s">
        <v>15716</v>
      </c>
      <c r="C1507" s="376" t="s">
        <v>12131</v>
      </c>
      <c r="D1507" s="376" t="s">
        <v>16714</v>
      </c>
      <c r="E1507" s="364" t="s">
        <v>40</v>
      </c>
      <c r="F1507" s="364" t="s">
        <v>51</v>
      </c>
      <c r="G1507" s="138"/>
      <c r="H1507" s="138"/>
      <c r="I1507" s="138"/>
      <c r="J1507" s="138"/>
      <c r="K1507" s="138"/>
      <c r="L1507" s="622" t="s">
        <v>51</v>
      </c>
      <c r="M1507" s="202"/>
      <c r="N1507" s="138"/>
      <c r="O1507" s="372">
        <v>0</v>
      </c>
      <c r="P1507" s="372">
        <v>0</v>
      </c>
      <c r="Q1507" s="372">
        <v>0</v>
      </c>
      <c r="R1507" s="372">
        <v>0</v>
      </c>
      <c r="S1507" s="372">
        <v>0</v>
      </c>
      <c r="T1507" s="372">
        <v>0</v>
      </c>
      <c r="U1507" s="372">
        <v>0</v>
      </c>
      <c r="V1507" s="372">
        <v>0</v>
      </c>
      <c r="W1507" s="372">
        <v>0</v>
      </c>
      <c r="X1507" s="372">
        <v>77</v>
      </c>
      <c r="Y1507" s="372">
        <v>0</v>
      </c>
      <c r="Z1507" s="622" t="s">
        <v>51</v>
      </c>
      <c r="AA1507" s="622" t="s">
        <v>5289</v>
      </c>
      <c r="AB1507" s="622" t="s">
        <v>5289</v>
      </c>
      <c r="AC1507" s="138"/>
      <c r="AD1507" s="138"/>
      <c r="AE1507" s="138"/>
      <c r="AF1507" s="278"/>
    </row>
    <row r="1508" spans="1:38" ht="51">
      <c r="A1508" s="622">
        <v>3</v>
      </c>
      <c r="B1508" s="376" t="s">
        <v>2246</v>
      </c>
      <c r="C1508" s="392" t="s">
        <v>12131</v>
      </c>
      <c r="D1508" s="376" t="s">
        <v>16714</v>
      </c>
      <c r="E1508" s="364" t="s">
        <v>40</v>
      </c>
      <c r="F1508" s="364" t="s">
        <v>51</v>
      </c>
      <c r="G1508" s="138"/>
      <c r="H1508" s="138"/>
      <c r="I1508" s="138"/>
      <c r="J1508" s="138"/>
      <c r="K1508" s="138"/>
      <c r="L1508" s="622" t="s">
        <v>51</v>
      </c>
      <c r="M1508" s="202"/>
      <c r="N1508" s="138"/>
      <c r="O1508" s="372">
        <v>0</v>
      </c>
      <c r="P1508" s="372">
        <v>0</v>
      </c>
      <c r="Q1508" s="372">
        <v>0</v>
      </c>
      <c r="R1508" s="372">
        <v>0</v>
      </c>
      <c r="S1508" s="372">
        <v>0</v>
      </c>
      <c r="T1508" s="372">
        <v>0</v>
      </c>
      <c r="U1508" s="372">
        <v>0</v>
      </c>
      <c r="V1508" s="372">
        <v>0</v>
      </c>
      <c r="W1508" s="372">
        <v>0</v>
      </c>
      <c r="X1508" s="372">
        <v>72</v>
      </c>
      <c r="Y1508" s="372">
        <v>0</v>
      </c>
      <c r="Z1508" s="622" t="s">
        <v>51</v>
      </c>
      <c r="AA1508" s="622" t="s">
        <v>5289</v>
      </c>
      <c r="AB1508" s="622" t="s">
        <v>5289</v>
      </c>
      <c r="AC1508" s="138"/>
      <c r="AD1508" s="138"/>
      <c r="AE1508" s="138"/>
      <c r="AF1508" s="278"/>
    </row>
    <row r="1509" spans="1:38" ht="51">
      <c r="A1509" s="622">
        <v>4</v>
      </c>
      <c r="B1509" s="376" t="s">
        <v>16509</v>
      </c>
      <c r="C1509" s="392" t="s">
        <v>12131</v>
      </c>
      <c r="D1509" s="376" t="s">
        <v>16714</v>
      </c>
      <c r="E1509" s="364" t="s">
        <v>40</v>
      </c>
      <c r="F1509" s="364" t="s">
        <v>51</v>
      </c>
      <c r="G1509" s="138"/>
      <c r="H1509" s="138"/>
      <c r="I1509" s="138"/>
      <c r="J1509" s="138"/>
      <c r="K1509" s="138"/>
      <c r="L1509" s="622" t="s">
        <v>51</v>
      </c>
      <c r="M1509" s="202"/>
      <c r="N1509" s="138"/>
      <c r="O1509" s="372">
        <v>0</v>
      </c>
      <c r="P1509" s="372">
        <v>0</v>
      </c>
      <c r="Q1509" s="372">
        <v>0</v>
      </c>
      <c r="R1509" s="372">
        <v>0</v>
      </c>
      <c r="S1509" s="372">
        <v>0</v>
      </c>
      <c r="T1509" s="372">
        <v>0</v>
      </c>
      <c r="U1509" s="372">
        <v>0</v>
      </c>
      <c r="V1509" s="372">
        <v>0</v>
      </c>
      <c r="W1509" s="372">
        <v>0</v>
      </c>
      <c r="X1509" s="372">
        <v>59</v>
      </c>
      <c r="Y1509" s="372">
        <v>0</v>
      </c>
      <c r="Z1509" s="622" t="s">
        <v>51</v>
      </c>
      <c r="AA1509" s="622" t="s">
        <v>5289</v>
      </c>
      <c r="AB1509" s="622" t="s">
        <v>5289</v>
      </c>
      <c r="AC1509" s="138"/>
      <c r="AD1509" s="138"/>
      <c r="AE1509" s="138"/>
      <c r="AF1509" s="278"/>
    </row>
    <row r="1510" spans="1:38" s="44" customFormat="1" ht="114.75">
      <c r="A1510" s="622">
        <v>5</v>
      </c>
      <c r="B1510" s="376" t="s">
        <v>15720</v>
      </c>
      <c r="C1510" s="392" t="s">
        <v>12131</v>
      </c>
      <c r="D1510" s="376" t="s">
        <v>16714</v>
      </c>
      <c r="E1510" s="364" t="s">
        <v>40</v>
      </c>
      <c r="F1510" s="14" t="s">
        <v>19012</v>
      </c>
      <c r="G1510" s="622" t="s">
        <v>51</v>
      </c>
      <c r="H1510" s="622">
        <v>3</v>
      </c>
      <c r="I1510" s="622" t="s">
        <v>18716</v>
      </c>
      <c r="J1510" s="138"/>
      <c r="K1510" s="138"/>
      <c r="L1510" s="372" t="s">
        <v>40</v>
      </c>
      <c r="M1510" s="375" t="s">
        <v>16518</v>
      </c>
      <c r="N1510" s="372">
        <v>0</v>
      </c>
      <c r="O1510" s="372">
        <v>0</v>
      </c>
      <c r="P1510" s="372">
        <v>0</v>
      </c>
      <c r="Q1510" s="372">
        <v>0</v>
      </c>
      <c r="R1510" s="372">
        <v>0</v>
      </c>
      <c r="S1510" s="372">
        <v>0</v>
      </c>
      <c r="T1510" s="372">
        <v>0</v>
      </c>
      <c r="U1510" s="372">
        <v>0</v>
      </c>
      <c r="V1510" s="372">
        <v>0</v>
      </c>
      <c r="W1510" s="372">
        <v>0</v>
      </c>
      <c r="X1510" s="372">
        <v>6</v>
      </c>
      <c r="Y1510" s="372">
        <v>0</v>
      </c>
      <c r="Z1510" s="622" t="s">
        <v>51</v>
      </c>
      <c r="AA1510" s="622" t="s">
        <v>5289</v>
      </c>
      <c r="AB1510" s="622" t="s">
        <v>5289</v>
      </c>
      <c r="AC1510" s="138"/>
      <c r="AD1510" s="138"/>
      <c r="AE1510" s="138"/>
      <c r="AF1510" s="278"/>
      <c r="AG1510" s="107"/>
      <c r="AH1510" s="107"/>
      <c r="AI1510" s="107"/>
      <c r="AJ1510" s="107"/>
      <c r="AK1510" s="107"/>
      <c r="AL1510" s="107"/>
    </row>
    <row r="1511" spans="1:38" s="44" customFormat="1" ht="76.5">
      <c r="A1511" s="622">
        <v>6</v>
      </c>
      <c r="B1511" s="376" t="s">
        <v>16510</v>
      </c>
      <c r="C1511" s="392" t="s">
        <v>12131</v>
      </c>
      <c r="D1511" s="376" t="s">
        <v>16714</v>
      </c>
      <c r="E1511" s="364" t="s">
        <v>40</v>
      </c>
      <c r="F1511" s="364" t="s">
        <v>51</v>
      </c>
      <c r="G1511" s="138"/>
      <c r="H1511" s="138"/>
      <c r="I1511" s="138"/>
      <c r="J1511" s="138"/>
      <c r="K1511" s="138"/>
      <c r="L1511" s="622" t="s">
        <v>51</v>
      </c>
      <c r="M1511" s="202"/>
      <c r="N1511" s="138"/>
      <c r="O1511" s="372">
        <v>0</v>
      </c>
      <c r="P1511" s="372">
        <v>0</v>
      </c>
      <c r="Q1511" s="372">
        <v>0</v>
      </c>
      <c r="R1511" s="372">
        <v>0</v>
      </c>
      <c r="S1511" s="372">
        <v>0</v>
      </c>
      <c r="T1511" s="372">
        <v>0</v>
      </c>
      <c r="U1511" s="372">
        <v>0</v>
      </c>
      <c r="V1511" s="372">
        <v>0</v>
      </c>
      <c r="W1511" s="372">
        <v>0</v>
      </c>
      <c r="X1511" s="372">
        <v>28</v>
      </c>
      <c r="Y1511" s="372">
        <v>0</v>
      </c>
      <c r="Z1511" s="622" t="s">
        <v>51</v>
      </c>
      <c r="AA1511" s="622" t="s">
        <v>5289</v>
      </c>
      <c r="AB1511" s="622" t="s">
        <v>5289</v>
      </c>
      <c r="AC1511" s="138"/>
      <c r="AD1511" s="138"/>
      <c r="AE1511" s="138"/>
      <c r="AF1511" s="278"/>
      <c r="AG1511" s="107"/>
      <c r="AH1511" s="107"/>
      <c r="AI1511" s="107"/>
      <c r="AJ1511" s="107"/>
      <c r="AK1511" s="107"/>
      <c r="AL1511" s="107"/>
    </row>
    <row r="1512" spans="1:38" s="44" customFormat="1" ht="153">
      <c r="A1512" s="622">
        <v>7</v>
      </c>
      <c r="B1512" s="392" t="s">
        <v>16511</v>
      </c>
      <c r="C1512" s="392" t="s">
        <v>12131</v>
      </c>
      <c r="D1512" s="392" t="s">
        <v>16714</v>
      </c>
      <c r="E1512" s="364" t="s">
        <v>40</v>
      </c>
      <c r="F1512" s="364" t="s">
        <v>51</v>
      </c>
      <c r="G1512" s="138"/>
      <c r="H1512" s="138"/>
      <c r="I1512" s="138"/>
      <c r="J1512" s="138"/>
      <c r="K1512" s="138"/>
      <c r="L1512" s="622" t="s">
        <v>51</v>
      </c>
      <c r="M1512" s="202"/>
      <c r="N1512" s="138"/>
      <c r="O1512" s="372">
        <v>0</v>
      </c>
      <c r="P1512" s="372">
        <v>0</v>
      </c>
      <c r="Q1512" s="372">
        <v>0</v>
      </c>
      <c r="R1512" s="372">
        <v>0</v>
      </c>
      <c r="S1512" s="372">
        <v>0</v>
      </c>
      <c r="T1512" s="372">
        <v>0</v>
      </c>
      <c r="U1512" s="372">
        <v>0</v>
      </c>
      <c r="V1512" s="372">
        <v>0</v>
      </c>
      <c r="W1512" s="372">
        <v>0</v>
      </c>
      <c r="X1512" s="372">
        <v>4</v>
      </c>
      <c r="Y1512" s="372">
        <v>0</v>
      </c>
      <c r="Z1512" s="622" t="s">
        <v>51</v>
      </c>
      <c r="AA1512" s="622" t="s">
        <v>5289</v>
      </c>
      <c r="AB1512" s="622" t="s">
        <v>5289</v>
      </c>
      <c r="AC1512" s="138"/>
      <c r="AD1512" s="138"/>
      <c r="AE1512" s="138"/>
      <c r="AF1512" s="278"/>
      <c r="AG1512" s="107"/>
      <c r="AH1512" s="107"/>
      <c r="AI1512" s="107"/>
      <c r="AJ1512" s="107"/>
      <c r="AK1512" s="107"/>
      <c r="AL1512" s="107"/>
    </row>
    <row r="1513" spans="1:38" s="44" customFormat="1" ht="51">
      <c r="A1513" s="622">
        <v>8</v>
      </c>
      <c r="B1513" s="392" t="s">
        <v>16513</v>
      </c>
      <c r="C1513" s="392" t="s">
        <v>12131</v>
      </c>
      <c r="D1513" s="392" t="s">
        <v>16714</v>
      </c>
      <c r="E1513" s="364" t="s">
        <v>40</v>
      </c>
      <c r="F1513" s="364" t="s">
        <v>51</v>
      </c>
      <c r="G1513" s="138"/>
      <c r="H1513" s="138"/>
      <c r="I1513" s="138"/>
      <c r="J1513" s="138"/>
      <c r="K1513" s="138"/>
      <c r="L1513" s="622" t="s">
        <v>51</v>
      </c>
      <c r="M1513" s="202"/>
      <c r="N1513" s="138"/>
      <c r="O1513" s="372">
        <v>0</v>
      </c>
      <c r="P1513" s="372">
        <v>0</v>
      </c>
      <c r="Q1513" s="372">
        <v>0</v>
      </c>
      <c r="R1513" s="372">
        <v>0</v>
      </c>
      <c r="S1513" s="372">
        <v>0</v>
      </c>
      <c r="T1513" s="372">
        <v>0</v>
      </c>
      <c r="U1513" s="372">
        <v>0</v>
      </c>
      <c r="V1513" s="372">
        <v>0</v>
      </c>
      <c r="W1513" s="372">
        <v>0</v>
      </c>
      <c r="X1513" s="372">
        <v>68</v>
      </c>
      <c r="Y1513" s="372">
        <v>0</v>
      </c>
      <c r="Z1513" s="622" t="s">
        <v>51</v>
      </c>
      <c r="AA1513" s="622" t="s">
        <v>5289</v>
      </c>
      <c r="AB1513" s="622" t="s">
        <v>5289</v>
      </c>
      <c r="AC1513" s="138"/>
      <c r="AD1513" s="138"/>
      <c r="AE1513" s="138"/>
      <c r="AF1513" s="278"/>
      <c r="AG1513" s="107"/>
      <c r="AH1513" s="107"/>
      <c r="AI1513" s="107"/>
      <c r="AJ1513" s="107"/>
      <c r="AK1513" s="107"/>
      <c r="AL1513" s="107"/>
    </row>
    <row r="1514" spans="1:38" s="44" customFormat="1" ht="51">
      <c r="A1514" s="622">
        <v>9</v>
      </c>
      <c r="B1514" s="392" t="s">
        <v>16514</v>
      </c>
      <c r="C1514" s="392" t="s">
        <v>12131</v>
      </c>
      <c r="D1514" s="392" t="s">
        <v>16714</v>
      </c>
      <c r="E1514" s="364" t="s">
        <v>40</v>
      </c>
      <c r="F1514" s="364" t="s">
        <v>51</v>
      </c>
      <c r="G1514" s="138"/>
      <c r="H1514" s="138"/>
      <c r="I1514" s="138"/>
      <c r="J1514" s="138"/>
      <c r="K1514" s="138"/>
      <c r="L1514" s="372" t="s">
        <v>40</v>
      </c>
      <c r="M1514" s="375" t="s">
        <v>16519</v>
      </c>
      <c r="N1514" s="372">
        <v>0</v>
      </c>
      <c r="O1514" s="372">
        <v>0</v>
      </c>
      <c r="P1514" s="372">
        <v>0</v>
      </c>
      <c r="Q1514" s="372">
        <v>0</v>
      </c>
      <c r="R1514" s="372">
        <v>0</v>
      </c>
      <c r="S1514" s="372">
        <v>0</v>
      </c>
      <c r="T1514" s="372">
        <v>0</v>
      </c>
      <c r="U1514" s="372">
        <v>0</v>
      </c>
      <c r="V1514" s="372">
        <v>0</v>
      </c>
      <c r="W1514" s="372">
        <v>0</v>
      </c>
      <c r="X1514" s="372">
        <v>7</v>
      </c>
      <c r="Y1514" s="372">
        <v>0</v>
      </c>
      <c r="Z1514" s="622" t="s">
        <v>51</v>
      </c>
      <c r="AA1514" s="622" t="s">
        <v>5289</v>
      </c>
      <c r="AB1514" s="622" t="s">
        <v>5289</v>
      </c>
      <c r="AC1514" s="138"/>
      <c r="AD1514" s="138"/>
      <c r="AE1514" s="138"/>
      <c r="AF1514" s="278"/>
      <c r="AG1514" s="107"/>
      <c r="AH1514" s="107"/>
      <c r="AI1514" s="107"/>
      <c r="AJ1514" s="107"/>
      <c r="AK1514" s="107"/>
      <c r="AL1514" s="107"/>
    </row>
    <row r="1515" spans="1:38" s="44" customFormat="1" ht="51">
      <c r="A1515" s="622">
        <v>10</v>
      </c>
      <c r="B1515" s="392" t="s">
        <v>16515</v>
      </c>
      <c r="C1515" s="392" t="s">
        <v>12131</v>
      </c>
      <c r="D1515" s="392" t="s">
        <v>16714</v>
      </c>
      <c r="E1515" s="364" t="s">
        <v>40</v>
      </c>
      <c r="F1515" s="364" t="s">
        <v>51</v>
      </c>
      <c r="G1515" s="138"/>
      <c r="H1515" s="138"/>
      <c r="I1515" s="138"/>
      <c r="J1515" s="138"/>
      <c r="K1515" s="138"/>
      <c r="L1515" s="622" t="s">
        <v>51</v>
      </c>
      <c r="M1515" s="202"/>
      <c r="N1515" s="138"/>
      <c r="O1515" s="372">
        <v>0</v>
      </c>
      <c r="P1515" s="372">
        <v>0</v>
      </c>
      <c r="Q1515" s="372">
        <v>0</v>
      </c>
      <c r="R1515" s="372">
        <v>0</v>
      </c>
      <c r="S1515" s="372">
        <v>0</v>
      </c>
      <c r="T1515" s="372">
        <v>0</v>
      </c>
      <c r="U1515" s="372">
        <v>0</v>
      </c>
      <c r="V1515" s="372">
        <v>0</v>
      </c>
      <c r="W1515" s="372">
        <v>0</v>
      </c>
      <c r="X1515" s="372">
        <v>44</v>
      </c>
      <c r="Y1515" s="372">
        <v>0</v>
      </c>
      <c r="Z1515" s="622" t="s">
        <v>51</v>
      </c>
      <c r="AA1515" s="622" t="s">
        <v>5289</v>
      </c>
      <c r="AB1515" s="622" t="s">
        <v>5289</v>
      </c>
      <c r="AC1515" s="138"/>
      <c r="AD1515" s="138"/>
      <c r="AE1515" s="138"/>
      <c r="AF1515" s="278"/>
      <c r="AG1515" s="107"/>
      <c r="AH1515" s="107"/>
      <c r="AI1515" s="107"/>
      <c r="AJ1515" s="107"/>
      <c r="AK1515" s="107"/>
      <c r="AL1515" s="107"/>
    </row>
    <row r="1516" spans="1:38" s="44" customFormat="1" ht="51">
      <c r="A1516" s="622">
        <v>11</v>
      </c>
      <c r="B1516" s="392" t="s">
        <v>16516</v>
      </c>
      <c r="C1516" s="392" t="s">
        <v>12131</v>
      </c>
      <c r="D1516" s="392" t="s">
        <v>16714</v>
      </c>
      <c r="E1516" s="364" t="s">
        <v>40</v>
      </c>
      <c r="F1516" s="364" t="s">
        <v>51</v>
      </c>
      <c r="G1516" s="138"/>
      <c r="H1516" s="138"/>
      <c r="I1516" s="138"/>
      <c r="J1516" s="138"/>
      <c r="K1516" s="138"/>
      <c r="L1516" s="622" t="s">
        <v>51</v>
      </c>
      <c r="M1516" s="202"/>
      <c r="N1516" s="138"/>
      <c r="O1516" s="372">
        <v>0</v>
      </c>
      <c r="P1516" s="372">
        <v>0</v>
      </c>
      <c r="Q1516" s="372">
        <v>0</v>
      </c>
      <c r="R1516" s="372">
        <v>0</v>
      </c>
      <c r="S1516" s="372">
        <v>0</v>
      </c>
      <c r="T1516" s="372">
        <v>0</v>
      </c>
      <c r="U1516" s="372">
        <v>0</v>
      </c>
      <c r="V1516" s="372">
        <v>0</v>
      </c>
      <c r="W1516" s="372">
        <v>0</v>
      </c>
      <c r="X1516" s="372">
        <v>1</v>
      </c>
      <c r="Y1516" s="372">
        <v>0</v>
      </c>
      <c r="Z1516" s="622" t="s">
        <v>51</v>
      </c>
      <c r="AA1516" s="622" t="s">
        <v>5289</v>
      </c>
      <c r="AB1516" s="622" t="s">
        <v>5289</v>
      </c>
      <c r="AC1516" s="138"/>
      <c r="AD1516" s="138"/>
      <c r="AE1516" s="138"/>
      <c r="AF1516" s="278"/>
      <c r="AG1516" s="107"/>
      <c r="AH1516" s="107"/>
      <c r="AI1516" s="107"/>
      <c r="AJ1516" s="107"/>
      <c r="AK1516" s="107"/>
      <c r="AL1516" s="107"/>
    </row>
    <row r="1517" spans="1:38" s="44" customFormat="1" ht="51">
      <c r="A1517" s="622">
        <v>12</v>
      </c>
      <c r="B1517" s="392" t="s">
        <v>16517</v>
      </c>
      <c r="C1517" s="392" t="s">
        <v>12131</v>
      </c>
      <c r="D1517" s="392" t="s">
        <v>16714</v>
      </c>
      <c r="E1517" s="364" t="s">
        <v>40</v>
      </c>
      <c r="F1517" s="364" t="s">
        <v>51</v>
      </c>
      <c r="G1517" s="138"/>
      <c r="H1517" s="138"/>
      <c r="I1517" s="138"/>
      <c r="J1517" s="138"/>
      <c r="K1517" s="138"/>
      <c r="L1517" s="622" t="s">
        <v>51</v>
      </c>
      <c r="M1517" s="202"/>
      <c r="N1517" s="138"/>
      <c r="O1517" s="372">
        <v>0</v>
      </c>
      <c r="P1517" s="372">
        <v>0</v>
      </c>
      <c r="Q1517" s="372">
        <v>0</v>
      </c>
      <c r="R1517" s="372">
        <v>0</v>
      </c>
      <c r="S1517" s="372">
        <v>0</v>
      </c>
      <c r="T1517" s="372">
        <v>0</v>
      </c>
      <c r="U1517" s="372">
        <v>0</v>
      </c>
      <c r="V1517" s="372">
        <v>0</v>
      </c>
      <c r="W1517" s="372">
        <v>0</v>
      </c>
      <c r="X1517" s="372">
        <v>0</v>
      </c>
      <c r="Y1517" s="372">
        <v>0</v>
      </c>
      <c r="Z1517" s="622" t="s">
        <v>51</v>
      </c>
      <c r="AA1517" s="622" t="s">
        <v>5289</v>
      </c>
      <c r="AB1517" s="622" t="s">
        <v>5289</v>
      </c>
      <c r="AC1517" s="138"/>
      <c r="AD1517" s="138"/>
      <c r="AE1517" s="138"/>
      <c r="AF1517" s="278"/>
      <c r="AG1517" s="107"/>
      <c r="AH1517" s="107"/>
      <c r="AI1517" s="107"/>
      <c r="AJ1517" s="107"/>
      <c r="AK1517" s="107"/>
      <c r="AL1517" s="107"/>
    </row>
    <row r="1518" spans="1:38" s="44" customFormat="1" ht="51">
      <c r="A1518" s="622">
        <v>13</v>
      </c>
      <c r="B1518" s="426" t="s">
        <v>19176</v>
      </c>
      <c r="C1518" s="376" t="s">
        <v>12131</v>
      </c>
      <c r="D1518" s="376" t="s">
        <v>16714</v>
      </c>
      <c r="E1518" s="372" t="s">
        <v>40</v>
      </c>
      <c r="F1518" s="364" t="s">
        <v>51</v>
      </c>
      <c r="G1518" s="138"/>
      <c r="H1518" s="138"/>
      <c r="I1518" s="138"/>
      <c r="J1518" s="138"/>
      <c r="K1518" s="138"/>
      <c r="L1518" s="622" t="s">
        <v>51</v>
      </c>
      <c r="M1518" s="202"/>
      <c r="N1518" s="138"/>
      <c r="O1518" s="372">
        <v>0</v>
      </c>
      <c r="P1518" s="372">
        <v>0</v>
      </c>
      <c r="Q1518" s="372">
        <v>0</v>
      </c>
      <c r="R1518" s="372">
        <v>0</v>
      </c>
      <c r="S1518" s="372">
        <v>0</v>
      </c>
      <c r="T1518" s="372">
        <v>0</v>
      </c>
      <c r="U1518" s="372">
        <v>0</v>
      </c>
      <c r="V1518" s="372">
        <v>0</v>
      </c>
      <c r="W1518" s="372">
        <v>0</v>
      </c>
      <c r="X1518" s="372">
        <v>352</v>
      </c>
      <c r="Y1518" s="372">
        <v>0</v>
      </c>
      <c r="Z1518" s="622" t="s">
        <v>51</v>
      </c>
      <c r="AA1518" s="622" t="s">
        <v>5289</v>
      </c>
      <c r="AB1518" s="622" t="s">
        <v>5289</v>
      </c>
      <c r="AC1518" s="138"/>
      <c r="AD1518" s="138"/>
      <c r="AE1518" s="138"/>
      <c r="AF1518" s="278"/>
      <c r="AG1518" s="107"/>
      <c r="AH1518" s="107"/>
      <c r="AI1518" s="107"/>
      <c r="AJ1518" s="107"/>
      <c r="AK1518" s="107"/>
      <c r="AL1518" s="107"/>
    </row>
    <row r="1519" spans="1:38" s="79" customFormat="1" ht="63.75" customHeight="1">
      <c r="A1519" s="622">
        <v>14</v>
      </c>
      <c r="B1519" s="392" t="s">
        <v>16512</v>
      </c>
      <c r="C1519" s="392" t="s">
        <v>12131</v>
      </c>
      <c r="D1519" s="392" t="s">
        <v>16714</v>
      </c>
      <c r="E1519" s="364" t="s">
        <v>40</v>
      </c>
      <c r="F1519" s="364" t="s">
        <v>51</v>
      </c>
      <c r="G1519" s="138"/>
      <c r="H1519" s="138"/>
      <c r="I1519" s="138"/>
      <c r="J1519" s="138"/>
      <c r="K1519" s="138"/>
      <c r="L1519" s="622" t="s">
        <v>51</v>
      </c>
      <c r="M1519" s="202"/>
      <c r="N1519" s="138"/>
      <c r="O1519" s="372">
        <v>0</v>
      </c>
      <c r="P1519" s="372">
        <v>0</v>
      </c>
      <c r="Q1519" s="372">
        <v>0</v>
      </c>
      <c r="R1519" s="372">
        <v>0</v>
      </c>
      <c r="S1519" s="372">
        <v>0</v>
      </c>
      <c r="T1519" s="372">
        <v>0</v>
      </c>
      <c r="U1519" s="372">
        <v>0</v>
      </c>
      <c r="V1519" s="372">
        <v>0</v>
      </c>
      <c r="W1519" s="372">
        <v>0</v>
      </c>
      <c r="X1519" s="372">
        <v>78</v>
      </c>
      <c r="Y1519" s="372">
        <v>0</v>
      </c>
      <c r="Z1519" s="622" t="s">
        <v>51</v>
      </c>
      <c r="AA1519" s="622" t="s">
        <v>5289</v>
      </c>
      <c r="AB1519" s="622" t="s">
        <v>5289</v>
      </c>
      <c r="AC1519" s="138"/>
      <c r="AD1519" s="138"/>
      <c r="AE1519" s="138"/>
      <c r="AF1519" s="278"/>
      <c r="AG1519" s="113"/>
      <c r="AH1519" s="113"/>
      <c r="AI1519" s="113"/>
      <c r="AJ1519" s="113"/>
      <c r="AK1519" s="113"/>
      <c r="AL1519" s="113"/>
    </row>
    <row r="1520" spans="1:38" s="11" customFormat="1" ht="15.75" customHeight="1" thickBot="1">
      <c r="A1520" s="256"/>
      <c r="B1520" s="625">
        <v>14</v>
      </c>
      <c r="C1520" s="625"/>
      <c r="D1520" s="625">
        <v>14</v>
      </c>
      <c r="E1520" s="625">
        <v>14</v>
      </c>
      <c r="F1520" s="625">
        <v>2</v>
      </c>
      <c r="G1520" s="625">
        <v>0</v>
      </c>
      <c r="H1520" s="625">
        <v>1</v>
      </c>
      <c r="I1520" s="625"/>
      <c r="J1520" s="625">
        <v>1</v>
      </c>
      <c r="K1520" s="625">
        <v>0</v>
      </c>
      <c r="L1520" s="625">
        <v>2</v>
      </c>
      <c r="M1520" s="199"/>
      <c r="N1520" s="625">
        <f t="shared" ref="N1520:O1520" si="436" xml:space="preserve"> SUM(N1506:N1519)</f>
        <v>0</v>
      </c>
      <c r="O1520" s="625">
        <f t="shared" si="436"/>
        <v>0</v>
      </c>
      <c r="P1520" s="625">
        <f t="shared" ref="P1520:Q1520" si="437" xml:space="preserve"> SUM(P1506:P1519)</f>
        <v>0</v>
      </c>
      <c r="Q1520" s="625">
        <f t="shared" si="437"/>
        <v>0</v>
      </c>
      <c r="R1520" s="625">
        <f t="shared" ref="R1520" si="438" xml:space="preserve"> SUM(R1506:R1519)</f>
        <v>0</v>
      </c>
      <c r="S1520" s="625">
        <f t="shared" ref="S1520" si="439" xml:space="preserve"> SUM(S1506:S1519)</f>
        <v>0</v>
      </c>
      <c r="T1520" s="625">
        <f t="shared" ref="T1520:U1520" si="440" xml:space="preserve"> SUM(T1506:T1519)</f>
        <v>0</v>
      </c>
      <c r="U1520" s="625">
        <f t="shared" si="440"/>
        <v>0</v>
      </c>
      <c r="V1520" s="625">
        <f t="shared" ref="V1520:W1520" si="441" xml:space="preserve"> SUM(V1506:V1519)</f>
        <v>0</v>
      </c>
      <c r="W1520" s="625">
        <f t="shared" si="441"/>
        <v>0</v>
      </c>
      <c r="X1520" s="625">
        <f t="shared" ref="X1520:Y1520" si="442" xml:space="preserve"> SUM(X1506:X1519)</f>
        <v>864</v>
      </c>
      <c r="Y1520" s="625">
        <f t="shared" si="442"/>
        <v>0</v>
      </c>
      <c r="Z1520" s="625">
        <v>0</v>
      </c>
      <c r="AA1520" s="625">
        <v>1</v>
      </c>
      <c r="AB1520" s="625">
        <v>1</v>
      </c>
      <c r="AC1520" s="767"/>
      <c r="AD1520" s="767"/>
      <c r="AE1520" s="767"/>
      <c r="AF1520" s="768"/>
      <c r="AG1520" s="111"/>
      <c r="AH1520" s="111"/>
      <c r="AI1520" s="111"/>
      <c r="AJ1520" s="111"/>
      <c r="AK1520" s="111"/>
      <c r="AL1520" s="111"/>
    </row>
    <row r="1521" spans="1:38" ht="15.75" customHeight="1" thickBot="1">
      <c r="A1521" s="660" t="s">
        <v>362</v>
      </c>
      <c r="B1521" s="661"/>
      <c r="C1521" s="661"/>
      <c r="D1521" s="661"/>
      <c r="E1521" s="661"/>
      <c r="F1521" s="661"/>
      <c r="G1521" s="661"/>
      <c r="H1521" s="661"/>
      <c r="I1521" s="661"/>
      <c r="J1521" s="661"/>
      <c r="K1521" s="661"/>
      <c r="L1521" s="661"/>
      <c r="M1521" s="661"/>
      <c r="N1521" s="661"/>
      <c r="O1521" s="661"/>
      <c r="P1521" s="661"/>
      <c r="Q1521" s="661"/>
      <c r="R1521" s="661"/>
      <c r="S1521" s="661"/>
      <c r="T1521" s="661"/>
      <c r="U1521" s="661"/>
      <c r="V1521" s="661"/>
      <c r="W1521" s="661"/>
      <c r="X1521" s="661"/>
      <c r="Y1521" s="661"/>
      <c r="Z1521" s="661"/>
      <c r="AA1521" s="661"/>
      <c r="AB1521" s="661"/>
      <c r="AC1521" s="661"/>
      <c r="AD1521" s="661"/>
      <c r="AE1521" s="661"/>
      <c r="AF1521" s="662"/>
    </row>
    <row r="1522" spans="1:38" ht="242.25">
      <c r="A1522" s="639">
        <v>1</v>
      </c>
      <c r="B1522" s="392" t="s">
        <v>16520</v>
      </c>
      <c r="C1522" s="392" t="s">
        <v>12132</v>
      </c>
      <c r="D1522" s="392" t="s">
        <v>16521</v>
      </c>
      <c r="E1522" s="622" t="s">
        <v>40</v>
      </c>
      <c r="F1522" s="622" t="s">
        <v>16683</v>
      </c>
      <c r="G1522" s="138"/>
      <c r="H1522" s="138"/>
      <c r="I1522" s="138"/>
      <c r="J1522" s="95" t="s">
        <v>15653</v>
      </c>
      <c r="K1522" s="123" t="s">
        <v>51</v>
      </c>
      <c r="L1522" s="622" t="s">
        <v>51</v>
      </c>
      <c r="M1522" s="202"/>
      <c r="N1522" s="138"/>
      <c r="O1522" s="372">
        <v>0</v>
      </c>
      <c r="P1522" s="372">
        <v>0</v>
      </c>
      <c r="Q1522" s="372">
        <v>0</v>
      </c>
      <c r="R1522" s="372">
        <v>0</v>
      </c>
      <c r="S1522" s="372">
        <v>0</v>
      </c>
      <c r="T1522" s="372">
        <v>0</v>
      </c>
      <c r="U1522" s="372">
        <v>0</v>
      </c>
      <c r="V1522" s="372">
        <v>0</v>
      </c>
      <c r="W1522" s="372">
        <v>0</v>
      </c>
      <c r="X1522" s="776">
        <v>198</v>
      </c>
      <c r="Y1522" s="372">
        <v>0</v>
      </c>
      <c r="Z1522" s="622" t="s">
        <v>51</v>
      </c>
      <c r="AA1522" s="375" t="s">
        <v>15654</v>
      </c>
      <c r="AB1522" s="375" t="s">
        <v>15655</v>
      </c>
      <c r="AC1522" s="138"/>
      <c r="AD1522" s="138"/>
      <c r="AE1522" s="138"/>
      <c r="AF1522" s="278"/>
    </row>
    <row r="1523" spans="1:38" ht="114.75" customHeight="1">
      <c r="A1523" s="639">
        <v>2</v>
      </c>
      <c r="B1523" s="392" t="s">
        <v>16522</v>
      </c>
      <c r="C1523" s="392" t="s">
        <v>12132</v>
      </c>
      <c r="D1523" s="392" t="s">
        <v>16523</v>
      </c>
      <c r="E1523" s="622" t="s">
        <v>40</v>
      </c>
      <c r="F1523" s="138"/>
      <c r="G1523" s="138"/>
      <c r="H1523" s="138"/>
      <c r="I1523" s="138"/>
      <c r="J1523" s="138"/>
      <c r="K1523" s="138"/>
      <c r="L1523" s="622" t="s">
        <v>51</v>
      </c>
      <c r="M1523" s="202"/>
      <c r="N1523" s="138"/>
      <c r="O1523" s="372">
        <v>0</v>
      </c>
      <c r="P1523" s="372">
        <v>0</v>
      </c>
      <c r="Q1523" s="372">
        <v>0</v>
      </c>
      <c r="R1523" s="372">
        <v>0</v>
      </c>
      <c r="S1523" s="372">
        <v>0</v>
      </c>
      <c r="T1523" s="372">
        <v>0</v>
      </c>
      <c r="U1523" s="372">
        <v>0</v>
      </c>
      <c r="V1523" s="372">
        <v>0</v>
      </c>
      <c r="W1523" s="372">
        <v>0</v>
      </c>
      <c r="X1523" s="372">
        <v>112</v>
      </c>
      <c r="Y1523" s="372">
        <v>0</v>
      </c>
      <c r="Z1523" s="622" t="s">
        <v>51</v>
      </c>
      <c r="AA1523" s="622" t="s">
        <v>5289</v>
      </c>
      <c r="AB1523" s="622" t="s">
        <v>5289</v>
      </c>
      <c r="AC1523" s="138"/>
      <c r="AD1523" s="138"/>
      <c r="AE1523" s="138"/>
      <c r="AF1523" s="278"/>
    </row>
    <row r="1524" spans="1:38" s="44" customFormat="1" ht="76.5">
      <c r="A1524" s="639">
        <v>3</v>
      </c>
      <c r="B1524" s="392" t="s">
        <v>16524</v>
      </c>
      <c r="C1524" s="392" t="s">
        <v>12132</v>
      </c>
      <c r="D1524" s="392" t="s">
        <v>16525</v>
      </c>
      <c r="E1524" s="622" t="s">
        <v>40</v>
      </c>
      <c r="F1524" s="138"/>
      <c r="G1524" s="138"/>
      <c r="H1524" s="138"/>
      <c r="I1524" s="138"/>
      <c r="J1524" s="138"/>
      <c r="K1524" s="138"/>
      <c r="L1524" s="622" t="s">
        <v>51</v>
      </c>
      <c r="M1524" s="202"/>
      <c r="N1524" s="138"/>
      <c r="O1524" s="372">
        <v>0</v>
      </c>
      <c r="P1524" s="372">
        <v>0</v>
      </c>
      <c r="Q1524" s="372">
        <v>0</v>
      </c>
      <c r="R1524" s="372">
        <v>0</v>
      </c>
      <c r="S1524" s="372">
        <v>0</v>
      </c>
      <c r="T1524" s="372">
        <v>0</v>
      </c>
      <c r="U1524" s="372">
        <v>0</v>
      </c>
      <c r="V1524" s="372">
        <v>0</v>
      </c>
      <c r="W1524" s="372">
        <v>0</v>
      </c>
      <c r="X1524" s="372">
        <v>1702</v>
      </c>
      <c r="Y1524" s="372">
        <v>0</v>
      </c>
      <c r="Z1524" s="622" t="s">
        <v>51</v>
      </c>
      <c r="AA1524" s="622" t="s">
        <v>5289</v>
      </c>
      <c r="AB1524" s="622" t="s">
        <v>5289</v>
      </c>
      <c r="AC1524" s="138"/>
      <c r="AD1524" s="138"/>
      <c r="AE1524" s="138"/>
      <c r="AF1524" s="278"/>
      <c r="AG1524" s="107"/>
      <c r="AH1524" s="107"/>
      <c r="AI1524" s="107"/>
      <c r="AJ1524" s="107"/>
      <c r="AK1524" s="107"/>
      <c r="AL1524" s="107"/>
    </row>
    <row r="1525" spans="1:38" s="44" customFormat="1" ht="127.5" customHeight="1">
      <c r="A1525" s="639">
        <v>4</v>
      </c>
      <c r="B1525" s="979" t="s">
        <v>16526</v>
      </c>
      <c r="C1525" s="392" t="s">
        <v>12132</v>
      </c>
      <c r="D1525" s="392" t="s">
        <v>16527</v>
      </c>
      <c r="E1525" s="622" t="s">
        <v>40</v>
      </c>
      <c r="F1525" s="138"/>
      <c r="G1525" s="138"/>
      <c r="H1525" s="138"/>
      <c r="I1525" s="138"/>
      <c r="J1525" s="138"/>
      <c r="K1525" s="138"/>
      <c r="L1525" s="622" t="s">
        <v>51</v>
      </c>
      <c r="M1525" s="202"/>
      <c r="N1525" s="138"/>
      <c r="O1525" s="372">
        <v>0</v>
      </c>
      <c r="P1525" s="372">
        <v>0</v>
      </c>
      <c r="Q1525" s="372">
        <v>0</v>
      </c>
      <c r="R1525" s="372">
        <v>0</v>
      </c>
      <c r="S1525" s="372">
        <v>0</v>
      </c>
      <c r="T1525" s="372">
        <v>0</v>
      </c>
      <c r="U1525" s="372">
        <v>0</v>
      </c>
      <c r="V1525" s="372">
        <v>0</v>
      </c>
      <c r="W1525" s="372">
        <v>0</v>
      </c>
      <c r="X1525" s="372">
        <v>20</v>
      </c>
      <c r="Y1525" s="372">
        <v>0</v>
      </c>
      <c r="Z1525" s="622" t="s">
        <v>51</v>
      </c>
      <c r="AA1525" s="622" t="s">
        <v>5289</v>
      </c>
      <c r="AB1525" s="622" t="s">
        <v>5289</v>
      </c>
      <c r="AC1525" s="138"/>
      <c r="AD1525" s="138"/>
      <c r="AE1525" s="138"/>
      <c r="AF1525" s="278"/>
      <c r="AG1525" s="107"/>
      <c r="AH1525" s="107"/>
      <c r="AI1525" s="107"/>
      <c r="AJ1525" s="107"/>
      <c r="AK1525" s="107"/>
      <c r="AL1525" s="107"/>
    </row>
    <row r="1526" spans="1:38" s="44" customFormat="1" ht="63.75">
      <c r="A1526" s="639">
        <v>5</v>
      </c>
      <c r="B1526" s="392" t="s">
        <v>16528</v>
      </c>
      <c r="C1526" s="392" t="s">
        <v>12132</v>
      </c>
      <c r="D1526" s="392" t="s">
        <v>16529</v>
      </c>
      <c r="E1526" s="622" t="s">
        <v>40</v>
      </c>
      <c r="F1526" s="138"/>
      <c r="G1526" s="138"/>
      <c r="H1526" s="138"/>
      <c r="I1526" s="138"/>
      <c r="J1526" s="138"/>
      <c r="K1526" s="138"/>
      <c r="L1526" s="622" t="s">
        <v>51</v>
      </c>
      <c r="M1526" s="202"/>
      <c r="N1526" s="138"/>
      <c r="O1526" s="372">
        <v>0</v>
      </c>
      <c r="P1526" s="372">
        <v>0</v>
      </c>
      <c r="Q1526" s="372">
        <v>0</v>
      </c>
      <c r="R1526" s="372">
        <v>0</v>
      </c>
      <c r="S1526" s="372">
        <v>0</v>
      </c>
      <c r="T1526" s="123">
        <v>0</v>
      </c>
      <c r="U1526" s="372">
        <v>0</v>
      </c>
      <c r="V1526" s="123">
        <v>0</v>
      </c>
      <c r="W1526" s="372">
        <v>0</v>
      </c>
      <c r="X1526" s="372">
        <v>1</v>
      </c>
      <c r="Y1526" s="372">
        <v>0</v>
      </c>
      <c r="Z1526" s="622" t="s">
        <v>51</v>
      </c>
      <c r="AA1526" s="622" t="s">
        <v>5289</v>
      </c>
      <c r="AB1526" s="622" t="s">
        <v>5289</v>
      </c>
      <c r="AC1526" s="138"/>
      <c r="AD1526" s="138"/>
      <c r="AE1526" s="138"/>
      <c r="AF1526" s="278"/>
      <c r="AG1526" s="107"/>
      <c r="AH1526" s="107"/>
      <c r="AI1526" s="107"/>
      <c r="AJ1526" s="107"/>
      <c r="AK1526" s="107"/>
      <c r="AL1526" s="107"/>
    </row>
    <row r="1527" spans="1:38" s="44" customFormat="1" ht="51">
      <c r="A1527" s="639">
        <v>6</v>
      </c>
      <c r="B1527" s="392" t="s">
        <v>16530</v>
      </c>
      <c r="C1527" s="392" t="s">
        <v>12132</v>
      </c>
      <c r="D1527" s="392" t="s">
        <v>16531</v>
      </c>
      <c r="E1527" s="622" t="s">
        <v>40</v>
      </c>
      <c r="F1527" s="138"/>
      <c r="G1527" s="138"/>
      <c r="H1527" s="138"/>
      <c r="I1527" s="138"/>
      <c r="J1527" s="138"/>
      <c r="K1527" s="138"/>
      <c r="L1527" s="622" t="s">
        <v>51</v>
      </c>
      <c r="M1527" s="202"/>
      <c r="N1527" s="138"/>
      <c r="O1527" s="372">
        <v>0</v>
      </c>
      <c r="P1527" s="372">
        <v>0</v>
      </c>
      <c r="Q1527" s="372">
        <v>0</v>
      </c>
      <c r="R1527" s="372">
        <v>0</v>
      </c>
      <c r="S1527" s="372">
        <v>0</v>
      </c>
      <c r="T1527" s="123">
        <v>0</v>
      </c>
      <c r="U1527" s="372">
        <v>0</v>
      </c>
      <c r="V1527" s="123">
        <v>0</v>
      </c>
      <c r="W1527" s="372">
        <v>0</v>
      </c>
      <c r="X1527" s="372">
        <v>48</v>
      </c>
      <c r="Y1527" s="372">
        <v>0</v>
      </c>
      <c r="Z1527" s="622" t="s">
        <v>51</v>
      </c>
      <c r="AA1527" s="622" t="s">
        <v>5289</v>
      </c>
      <c r="AB1527" s="622" t="s">
        <v>5289</v>
      </c>
      <c r="AC1527" s="138"/>
      <c r="AD1527" s="138"/>
      <c r="AE1527" s="138"/>
      <c r="AF1527" s="278"/>
      <c r="AG1527" s="107"/>
      <c r="AH1527" s="107"/>
      <c r="AI1527" s="107"/>
      <c r="AJ1527" s="107"/>
      <c r="AK1527" s="107"/>
      <c r="AL1527" s="107"/>
    </row>
    <row r="1528" spans="1:38" s="44" customFormat="1" ht="51">
      <c r="A1528" s="639">
        <v>7</v>
      </c>
      <c r="B1528" s="392" t="s">
        <v>2170</v>
      </c>
      <c r="C1528" s="392" t="s">
        <v>12132</v>
      </c>
      <c r="D1528" s="392" t="s">
        <v>16532</v>
      </c>
      <c r="E1528" s="622" t="s">
        <v>40</v>
      </c>
      <c r="F1528" s="138"/>
      <c r="G1528" s="138"/>
      <c r="H1528" s="138"/>
      <c r="I1528" s="138"/>
      <c r="J1528" s="138"/>
      <c r="K1528" s="138"/>
      <c r="L1528" s="622" t="s">
        <v>51</v>
      </c>
      <c r="M1528" s="202"/>
      <c r="N1528" s="138"/>
      <c r="O1528" s="372">
        <v>0</v>
      </c>
      <c r="P1528" s="372">
        <v>0</v>
      </c>
      <c r="Q1528" s="372">
        <v>0</v>
      </c>
      <c r="R1528" s="372">
        <v>0</v>
      </c>
      <c r="S1528" s="372">
        <v>0</v>
      </c>
      <c r="T1528" s="123">
        <v>0</v>
      </c>
      <c r="U1528" s="372">
        <v>0</v>
      </c>
      <c r="V1528" s="123">
        <v>0</v>
      </c>
      <c r="W1528" s="372">
        <v>0</v>
      </c>
      <c r="X1528" s="372">
        <v>18</v>
      </c>
      <c r="Y1528" s="372">
        <v>0</v>
      </c>
      <c r="Z1528" s="622" t="s">
        <v>51</v>
      </c>
      <c r="AA1528" s="622" t="s">
        <v>5289</v>
      </c>
      <c r="AB1528" s="622" t="s">
        <v>5289</v>
      </c>
      <c r="AC1528" s="138"/>
      <c r="AD1528" s="138"/>
      <c r="AE1528" s="138"/>
      <c r="AF1528" s="278"/>
      <c r="AG1528" s="107"/>
      <c r="AH1528" s="107"/>
      <c r="AI1528" s="107"/>
      <c r="AJ1528" s="107"/>
      <c r="AK1528" s="107"/>
      <c r="AL1528" s="107"/>
    </row>
    <row r="1529" spans="1:38" s="44" customFormat="1" ht="38.25" customHeight="1">
      <c r="A1529" s="639">
        <v>8</v>
      </c>
      <c r="B1529" s="392" t="s">
        <v>16547</v>
      </c>
      <c r="C1529" s="392" t="s">
        <v>12132</v>
      </c>
      <c r="D1529" s="392" t="s">
        <v>16533</v>
      </c>
      <c r="E1529" s="622" t="s">
        <v>40</v>
      </c>
      <c r="F1529" s="138"/>
      <c r="G1529" s="138"/>
      <c r="H1529" s="138"/>
      <c r="I1529" s="138"/>
      <c r="J1529" s="138"/>
      <c r="K1529" s="138"/>
      <c r="L1529" s="622" t="s">
        <v>51</v>
      </c>
      <c r="M1529" s="202"/>
      <c r="N1529" s="138"/>
      <c r="O1529" s="372">
        <v>0</v>
      </c>
      <c r="P1529" s="372">
        <v>0</v>
      </c>
      <c r="Q1529" s="372">
        <v>0</v>
      </c>
      <c r="R1529" s="372">
        <v>0</v>
      </c>
      <c r="S1529" s="372">
        <v>0</v>
      </c>
      <c r="T1529" s="123">
        <v>0</v>
      </c>
      <c r="U1529" s="372">
        <v>0</v>
      </c>
      <c r="V1529" s="123">
        <v>0</v>
      </c>
      <c r="W1529" s="372">
        <v>0</v>
      </c>
      <c r="X1529" s="372">
        <v>6</v>
      </c>
      <c r="Y1529" s="372">
        <v>0</v>
      </c>
      <c r="Z1529" s="622" t="s">
        <v>51</v>
      </c>
      <c r="AA1529" s="622" t="s">
        <v>5289</v>
      </c>
      <c r="AB1529" s="622" t="s">
        <v>5289</v>
      </c>
      <c r="AC1529" s="138"/>
      <c r="AD1529" s="138"/>
      <c r="AE1529" s="138"/>
      <c r="AF1529" s="278"/>
      <c r="AG1529" s="107"/>
      <c r="AH1529" s="107"/>
      <c r="AI1529" s="107"/>
      <c r="AJ1529" s="107"/>
      <c r="AK1529" s="107"/>
      <c r="AL1529" s="107"/>
    </row>
    <row r="1530" spans="1:38" s="44" customFormat="1" ht="63.75">
      <c r="A1530" s="639">
        <v>9</v>
      </c>
      <c r="B1530" s="392" t="s">
        <v>1201</v>
      </c>
      <c r="C1530" s="392" t="s">
        <v>12132</v>
      </c>
      <c r="D1530" s="392" t="s">
        <v>16534</v>
      </c>
      <c r="E1530" s="622" t="s">
        <v>40</v>
      </c>
      <c r="F1530" s="138"/>
      <c r="G1530" s="138"/>
      <c r="H1530" s="138"/>
      <c r="I1530" s="138"/>
      <c r="J1530" s="138"/>
      <c r="K1530" s="138"/>
      <c r="L1530" s="622" t="s">
        <v>51</v>
      </c>
      <c r="M1530" s="202"/>
      <c r="N1530" s="138"/>
      <c r="O1530" s="372">
        <v>0</v>
      </c>
      <c r="P1530" s="372">
        <v>0</v>
      </c>
      <c r="Q1530" s="372">
        <v>0</v>
      </c>
      <c r="R1530" s="372">
        <v>0</v>
      </c>
      <c r="S1530" s="372">
        <v>0</v>
      </c>
      <c r="T1530" s="123">
        <v>0</v>
      </c>
      <c r="U1530" s="372">
        <v>0</v>
      </c>
      <c r="V1530" s="123">
        <v>0</v>
      </c>
      <c r="W1530" s="372">
        <v>0</v>
      </c>
      <c r="X1530" s="372">
        <v>10</v>
      </c>
      <c r="Y1530" s="372">
        <v>0</v>
      </c>
      <c r="Z1530" s="622" t="s">
        <v>51</v>
      </c>
      <c r="AA1530" s="622" t="s">
        <v>5289</v>
      </c>
      <c r="AB1530" s="622" t="s">
        <v>5289</v>
      </c>
      <c r="AC1530" s="138"/>
      <c r="AD1530" s="138"/>
      <c r="AE1530" s="138"/>
      <c r="AF1530" s="278"/>
      <c r="AG1530" s="107"/>
      <c r="AH1530" s="107"/>
      <c r="AI1530" s="107"/>
      <c r="AJ1530" s="107"/>
      <c r="AK1530" s="107"/>
      <c r="AL1530" s="107"/>
    </row>
    <row r="1531" spans="1:38" s="44" customFormat="1" ht="51">
      <c r="A1531" s="639">
        <v>10</v>
      </c>
      <c r="B1531" s="392" t="s">
        <v>1556</v>
      </c>
      <c r="C1531" s="392" t="s">
        <v>12132</v>
      </c>
      <c r="D1531" s="392" t="s">
        <v>16535</v>
      </c>
      <c r="E1531" s="622" t="s">
        <v>40</v>
      </c>
      <c r="F1531" s="138"/>
      <c r="G1531" s="138"/>
      <c r="H1531" s="138"/>
      <c r="I1531" s="138"/>
      <c r="J1531" s="138"/>
      <c r="K1531" s="138"/>
      <c r="L1531" s="622" t="s">
        <v>51</v>
      </c>
      <c r="M1531" s="202"/>
      <c r="N1531" s="138"/>
      <c r="O1531" s="372">
        <v>0</v>
      </c>
      <c r="P1531" s="372">
        <v>0</v>
      </c>
      <c r="Q1531" s="372">
        <v>0</v>
      </c>
      <c r="R1531" s="372">
        <v>0</v>
      </c>
      <c r="S1531" s="372">
        <v>0</v>
      </c>
      <c r="T1531" s="123">
        <v>0</v>
      </c>
      <c r="U1531" s="372">
        <v>0</v>
      </c>
      <c r="V1531" s="123">
        <v>0</v>
      </c>
      <c r="W1531" s="372">
        <v>0</v>
      </c>
      <c r="X1531" s="372">
        <v>377</v>
      </c>
      <c r="Y1531" s="372">
        <v>0</v>
      </c>
      <c r="Z1531" s="622" t="s">
        <v>51</v>
      </c>
      <c r="AA1531" s="622" t="s">
        <v>5289</v>
      </c>
      <c r="AB1531" s="622" t="s">
        <v>5289</v>
      </c>
      <c r="AC1531" s="138"/>
      <c r="AD1531" s="138"/>
      <c r="AE1531" s="138"/>
      <c r="AF1531" s="278"/>
      <c r="AG1531" s="107"/>
      <c r="AH1531" s="107"/>
      <c r="AI1531" s="107"/>
      <c r="AJ1531" s="107"/>
      <c r="AK1531" s="107"/>
      <c r="AL1531" s="107"/>
    </row>
    <row r="1532" spans="1:38" s="44" customFormat="1" ht="76.5">
      <c r="A1532" s="639">
        <v>11</v>
      </c>
      <c r="B1532" s="392" t="s">
        <v>16536</v>
      </c>
      <c r="C1532" s="392" t="s">
        <v>12132</v>
      </c>
      <c r="D1532" s="392" t="s">
        <v>16537</v>
      </c>
      <c r="E1532" s="622" t="s">
        <v>40</v>
      </c>
      <c r="F1532" s="138"/>
      <c r="G1532" s="138"/>
      <c r="H1532" s="138"/>
      <c r="I1532" s="138"/>
      <c r="J1532" s="138"/>
      <c r="K1532" s="138"/>
      <c r="L1532" s="622" t="s">
        <v>51</v>
      </c>
      <c r="M1532" s="202"/>
      <c r="N1532" s="138"/>
      <c r="O1532" s="372">
        <v>0</v>
      </c>
      <c r="P1532" s="372">
        <v>0</v>
      </c>
      <c r="Q1532" s="372">
        <v>0</v>
      </c>
      <c r="R1532" s="372">
        <v>0</v>
      </c>
      <c r="S1532" s="372">
        <v>0</v>
      </c>
      <c r="T1532" s="123">
        <v>0</v>
      </c>
      <c r="U1532" s="372">
        <v>0</v>
      </c>
      <c r="V1532" s="123">
        <v>0</v>
      </c>
      <c r="W1532" s="372">
        <v>0</v>
      </c>
      <c r="X1532" s="372">
        <v>71</v>
      </c>
      <c r="Y1532" s="372">
        <v>0</v>
      </c>
      <c r="Z1532" s="622" t="s">
        <v>51</v>
      </c>
      <c r="AA1532" s="622" t="s">
        <v>5289</v>
      </c>
      <c r="AB1532" s="622" t="s">
        <v>5289</v>
      </c>
      <c r="AC1532" s="138"/>
      <c r="AD1532" s="138"/>
      <c r="AE1532" s="138"/>
      <c r="AF1532" s="278"/>
      <c r="AG1532" s="107"/>
      <c r="AH1532" s="107"/>
      <c r="AI1532" s="107"/>
      <c r="AJ1532" s="107"/>
      <c r="AK1532" s="107"/>
      <c r="AL1532" s="107"/>
    </row>
    <row r="1533" spans="1:38" ht="63.75">
      <c r="A1533" s="639">
        <v>12</v>
      </c>
      <c r="B1533" s="392" t="s">
        <v>11095</v>
      </c>
      <c r="C1533" s="392" t="s">
        <v>12132</v>
      </c>
      <c r="D1533" s="392" t="s">
        <v>12136</v>
      </c>
      <c r="E1533" s="622" t="s">
        <v>40</v>
      </c>
      <c r="F1533" s="138"/>
      <c r="G1533" s="138"/>
      <c r="H1533" s="138"/>
      <c r="I1533" s="138"/>
      <c r="J1533" s="138"/>
      <c r="K1533" s="138"/>
      <c r="L1533" s="622" t="s">
        <v>51</v>
      </c>
      <c r="M1533" s="202"/>
      <c r="N1533" s="138"/>
      <c r="O1533" s="372">
        <v>0</v>
      </c>
      <c r="P1533" s="372">
        <v>0</v>
      </c>
      <c r="Q1533" s="372">
        <v>0</v>
      </c>
      <c r="R1533" s="372">
        <v>0</v>
      </c>
      <c r="S1533" s="372">
        <v>0</v>
      </c>
      <c r="T1533" s="123">
        <v>0</v>
      </c>
      <c r="U1533" s="372">
        <v>0</v>
      </c>
      <c r="V1533" s="123">
        <v>0</v>
      </c>
      <c r="W1533" s="372">
        <v>0</v>
      </c>
      <c r="X1533" s="372">
        <v>2</v>
      </c>
      <c r="Y1533" s="372">
        <v>0</v>
      </c>
      <c r="Z1533" s="622" t="s">
        <v>51</v>
      </c>
      <c r="AA1533" s="622" t="s">
        <v>5289</v>
      </c>
      <c r="AB1533" s="622" t="s">
        <v>5289</v>
      </c>
      <c r="AC1533" s="138"/>
      <c r="AD1533" s="138"/>
      <c r="AE1533" s="138"/>
      <c r="AF1533" s="278"/>
    </row>
    <row r="1534" spans="1:38" ht="63.75">
      <c r="A1534" s="639">
        <v>13</v>
      </c>
      <c r="B1534" s="392" t="s">
        <v>16538</v>
      </c>
      <c r="C1534" s="392" t="s">
        <v>12132</v>
      </c>
      <c r="D1534" s="392" t="s">
        <v>16539</v>
      </c>
      <c r="E1534" s="622" t="s">
        <v>40</v>
      </c>
      <c r="F1534" s="138"/>
      <c r="G1534" s="138"/>
      <c r="H1534" s="138"/>
      <c r="I1534" s="138"/>
      <c r="J1534" s="138"/>
      <c r="K1534" s="138"/>
      <c r="L1534" s="622" t="s">
        <v>51</v>
      </c>
      <c r="M1534" s="202"/>
      <c r="N1534" s="138"/>
      <c r="O1534" s="372">
        <v>0</v>
      </c>
      <c r="P1534" s="372">
        <v>0</v>
      </c>
      <c r="Q1534" s="372">
        <v>0</v>
      </c>
      <c r="R1534" s="372">
        <v>0</v>
      </c>
      <c r="S1534" s="372">
        <v>0</v>
      </c>
      <c r="T1534" s="123">
        <v>0</v>
      </c>
      <c r="U1534" s="372">
        <v>0</v>
      </c>
      <c r="V1534" s="123">
        <v>0</v>
      </c>
      <c r="W1534" s="372">
        <v>0</v>
      </c>
      <c r="X1534" s="372">
        <v>1</v>
      </c>
      <c r="Y1534" s="372">
        <v>0</v>
      </c>
      <c r="Z1534" s="622" t="s">
        <v>51</v>
      </c>
      <c r="AA1534" s="622" t="s">
        <v>5289</v>
      </c>
      <c r="AB1534" s="622" t="s">
        <v>5289</v>
      </c>
      <c r="AC1534" s="138"/>
      <c r="AD1534" s="138"/>
      <c r="AE1534" s="138"/>
      <c r="AF1534" s="278"/>
    </row>
    <row r="1535" spans="1:38" ht="51">
      <c r="A1535" s="639">
        <v>14</v>
      </c>
      <c r="B1535" s="392" t="s">
        <v>16540</v>
      </c>
      <c r="C1535" s="392" t="s">
        <v>12132</v>
      </c>
      <c r="D1535" s="392" t="s">
        <v>16541</v>
      </c>
      <c r="E1535" s="622" t="s">
        <v>40</v>
      </c>
      <c r="F1535" s="138"/>
      <c r="G1535" s="138"/>
      <c r="H1535" s="138"/>
      <c r="I1535" s="138"/>
      <c r="J1535" s="138"/>
      <c r="K1535" s="138"/>
      <c r="L1535" s="622" t="s">
        <v>51</v>
      </c>
      <c r="M1535" s="202"/>
      <c r="N1535" s="138"/>
      <c r="O1535" s="372">
        <v>0</v>
      </c>
      <c r="P1535" s="372">
        <v>0</v>
      </c>
      <c r="Q1535" s="372">
        <v>0</v>
      </c>
      <c r="R1535" s="372">
        <v>0</v>
      </c>
      <c r="S1535" s="372">
        <v>0</v>
      </c>
      <c r="T1535" s="123">
        <v>0</v>
      </c>
      <c r="U1535" s="372">
        <v>0</v>
      </c>
      <c r="V1535" s="123">
        <v>0</v>
      </c>
      <c r="W1535" s="372">
        <v>0</v>
      </c>
      <c r="X1535" s="372">
        <v>30</v>
      </c>
      <c r="Y1535" s="372">
        <v>0</v>
      </c>
      <c r="Z1535" s="622" t="s">
        <v>51</v>
      </c>
      <c r="AA1535" s="622" t="s">
        <v>5289</v>
      </c>
      <c r="AB1535" s="622" t="s">
        <v>5289</v>
      </c>
      <c r="AC1535" s="138"/>
      <c r="AD1535" s="138"/>
      <c r="AE1535" s="138"/>
      <c r="AF1535" s="278"/>
    </row>
    <row r="1536" spans="1:38" ht="51">
      <c r="A1536" s="639">
        <v>15</v>
      </c>
      <c r="B1536" s="392" t="s">
        <v>16542</v>
      </c>
      <c r="C1536" s="392" t="s">
        <v>12132</v>
      </c>
      <c r="D1536" s="392" t="s">
        <v>16543</v>
      </c>
      <c r="E1536" s="622" t="s">
        <v>40</v>
      </c>
      <c r="F1536" s="138"/>
      <c r="G1536" s="138"/>
      <c r="H1536" s="138"/>
      <c r="I1536" s="138"/>
      <c r="J1536" s="138"/>
      <c r="K1536" s="138"/>
      <c r="L1536" s="622" t="s">
        <v>51</v>
      </c>
      <c r="M1536" s="202"/>
      <c r="N1536" s="138"/>
      <c r="O1536" s="372">
        <v>0</v>
      </c>
      <c r="P1536" s="372">
        <v>0</v>
      </c>
      <c r="Q1536" s="372">
        <v>0</v>
      </c>
      <c r="R1536" s="372">
        <v>0</v>
      </c>
      <c r="S1536" s="372">
        <v>0</v>
      </c>
      <c r="T1536" s="123">
        <v>0</v>
      </c>
      <c r="U1536" s="372">
        <v>0</v>
      </c>
      <c r="V1536" s="123">
        <v>0</v>
      </c>
      <c r="W1536" s="372">
        <v>0</v>
      </c>
      <c r="X1536" s="372">
        <v>2</v>
      </c>
      <c r="Y1536" s="372">
        <v>0</v>
      </c>
      <c r="Z1536" s="622" t="s">
        <v>51</v>
      </c>
      <c r="AA1536" s="622" t="s">
        <v>5289</v>
      </c>
      <c r="AB1536" s="622" t="s">
        <v>5289</v>
      </c>
      <c r="AC1536" s="138"/>
      <c r="AD1536" s="138"/>
      <c r="AE1536" s="138"/>
      <c r="AF1536" s="278"/>
    </row>
    <row r="1537" spans="1:38" ht="38.25" customHeight="1">
      <c r="A1537" s="639">
        <v>16</v>
      </c>
      <c r="B1537" s="392" t="s">
        <v>11519</v>
      </c>
      <c r="C1537" s="392" t="s">
        <v>12132</v>
      </c>
      <c r="D1537" s="392" t="s">
        <v>131</v>
      </c>
      <c r="E1537" s="622" t="s">
        <v>51</v>
      </c>
      <c r="F1537" s="138"/>
      <c r="G1537" s="138"/>
      <c r="H1537" s="138"/>
      <c r="I1537" s="138"/>
      <c r="J1537" s="138"/>
      <c r="K1537" s="138"/>
      <c r="L1537" s="622" t="s">
        <v>51</v>
      </c>
      <c r="M1537" s="202"/>
      <c r="N1537" s="138"/>
      <c r="O1537" s="372">
        <v>0</v>
      </c>
      <c r="P1537" s="372">
        <v>0</v>
      </c>
      <c r="Q1537" s="372">
        <v>0</v>
      </c>
      <c r="R1537" s="372">
        <v>0</v>
      </c>
      <c r="S1537" s="372">
        <v>0</v>
      </c>
      <c r="T1537" s="123">
        <v>0</v>
      </c>
      <c r="U1537" s="372">
        <v>0</v>
      </c>
      <c r="V1537" s="123">
        <v>0</v>
      </c>
      <c r="W1537" s="372">
        <v>0</v>
      </c>
      <c r="X1537" s="372">
        <v>2</v>
      </c>
      <c r="Y1537" s="372">
        <v>0</v>
      </c>
      <c r="Z1537" s="622" t="s">
        <v>51</v>
      </c>
      <c r="AA1537" s="622" t="s">
        <v>5289</v>
      </c>
      <c r="AB1537" s="622" t="s">
        <v>5289</v>
      </c>
      <c r="AC1537" s="138"/>
      <c r="AD1537" s="138"/>
      <c r="AE1537" s="138"/>
      <c r="AF1537" s="278"/>
    </row>
    <row r="1538" spans="1:38" s="79" customFormat="1" ht="51">
      <c r="A1538" s="639">
        <v>17</v>
      </c>
      <c r="B1538" s="392" t="s">
        <v>3713</v>
      </c>
      <c r="C1538" s="392" t="s">
        <v>12132</v>
      </c>
      <c r="D1538" s="392" t="s">
        <v>16544</v>
      </c>
      <c r="E1538" s="622" t="s">
        <v>40</v>
      </c>
      <c r="F1538" s="138"/>
      <c r="G1538" s="138"/>
      <c r="H1538" s="138"/>
      <c r="I1538" s="138"/>
      <c r="J1538" s="138"/>
      <c r="K1538" s="138"/>
      <c r="L1538" s="622" t="s">
        <v>51</v>
      </c>
      <c r="M1538" s="202"/>
      <c r="N1538" s="138"/>
      <c r="O1538" s="372">
        <v>0</v>
      </c>
      <c r="P1538" s="372">
        <v>0</v>
      </c>
      <c r="Q1538" s="372">
        <v>0</v>
      </c>
      <c r="R1538" s="372">
        <v>0</v>
      </c>
      <c r="S1538" s="372">
        <v>0</v>
      </c>
      <c r="T1538" s="123">
        <v>0</v>
      </c>
      <c r="U1538" s="372">
        <v>0</v>
      </c>
      <c r="V1538" s="123">
        <v>0</v>
      </c>
      <c r="W1538" s="372">
        <v>0</v>
      </c>
      <c r="X1538" s="372">
        <v>3</v>
      </c>
      <c r="Y1538" s="372">
        <v>0</v>
      </c>
      <c r="Z1538" s="622" t="s">
        <v>51</v>
      </c>
      <c r="AA1538" s="622" t="s">
        <v>5289</v>
      </c>
      <c r="AB1538" s="622" t="s">
        <v>5289</v>
      </c>
      <c r="AC1538" s="138"/>
      <c r="AD1538" s="138"/>
      <c r="AE1538" s="138"/>
      <c r="AF1538" s="278"/>
      <c r="AG1538" s="113"/>
      <c r="AH1538" s="113"/>
      <c r="AI1538" s="113"/>
      <c r="AJ1538" s="113"/>
      <c r="AK1538" s="113"/>
      <c r="AL1538" s="113"/>
    </row>
    <row r="1539" spans="1:38" ht="63.75" customHeight="1">
      <c r="A1539" s="639">
        <v>18</v>
      </c>
      <c r="B1539" s="392" t="s">
        <v>16545</v>
      </c>
      <c r="C1539" s="392" t="s">
        <v>12132</v>
      </c>
      <c r="D1539" s="392" t="s">
        <v>16546</v>
      </c>
      <c r="E1539" s="622" t="s">
        <v>40</v>
      </c>
      <c r="F1539" s="138"/>
      <c r="G1539" s="138"/>
      <c r="H1539" s="138"/>
      <c r="I1539" s="138"/>
      <c r="J1539" s="138"/>
      <c r="K1539" s="138"/>
      <c r="L1539" s="622" t="s">
        <v>51</v>
      </c>
      <c r="M1539" s="202"/>
      <c r="N1539" s="138"/>
      <c r="O1539" s="372">
        <v>0</v>
      </c>
      <c r="P1539" s="372">
        <v>0</v>
      </c>
      <c r="Q1539" s="372">
        <v>0</v>
      </c>
      <c r="R1539" s="372">
        <v>0</v>
      </c>
      <c r="S1539" s="372">
        <v>0</v>
      </c>
      <c r="T1539" s="123">
        <v>0</v>
      </c>
      <c r="U1539" s="372">
        <v>0</v>
      </c>
      <c r="V1539" s="123">
        <v>0</v>
      </c>
      <c r="W1539" s="372">
        <v>0</v>
      </c>
      <c r="X1539" s="372">
        <v>73</v>
      </c>
      <c r="Y1539" s="372">
        <v>0</v>
      </c>
      <c r="Z1539" s="622" t="s">
        <v>51</v>
      </c>
      <c r="AA1539" s="622" t="s">
        <v>5289</v>
      </c>
      <c r="AB1539" s="622" t="s">
        <v>5289</v>
      </c>
      <c r="AC1539" s="138"/>
      <c r="AD1539" s="138"/>
      <c r="AE1539" s="138"/>
      <c r="AF1539" s="278"/>
    </row>
    <row r="1540" spans="1:38" s="11" customFormat="1" ht="15.75" customHeight="1" thickBot="1">
      <c r="A1540" s="256"/>
      <c r="B1540" s="625">
        <v>18</v>
      </c>
      <c r="C1540" s="625"/>
      <c r="D1540" s="625">
        <v>17</v>
      </c>
      <c r="E1540" s="625">
        <v>17</v>
      </c>
      <c r="F1540" s="625"/>
      <c r="G1540" s="625"/>
      <c r="H1540" s="625">
        <v>0</v>
      </c>
      <c r="I1540" s="625"/>
      <c r="J1540" s="625">
        <v>1</v>
      </c>
      <c r="K1540" s="625">
        <v>0</v>
      </c>
      <c r="L1540" s="625">
        <v>0</v>
      </c>
      <c r="M1540" s="199"/>
      <c r="N1540" s="625">
        <f t="shared" ref="N1540:O1540" si="443">SUM(N1522:N1539)</f>
        <v>0</v>
      </c>
      <c r="O1540" s="625">
        <f t="shared" si="443"/>
        <v>0</v>
      </c>
      <c r="P1540" s="625">
        <f t="shared" ref="P1540:Q1540" si="444">SUM(P1522:P1539)</f>
        <v>0</v>
      </c>
      <c r="Q1540" s="625">
        <f t="shared" si="444"/>
        <v>0</v>
      </c>
      <c r="R1540" s="625">
        <f t="shared" ref="R1540" si="445">SUM(R1522:R1539)</f>
        <v>0</v>
      </c>
      <c r="S1540" s="625">
        <f t="shared" ref="S1540" si="446">SUM(S1522:S1539)</f>
        <v>0</v>
      </c>
      <c r="T1540" s="625">
        <f t="shared" ref="T1540:U1540" si="447">SUM(T1522:T1539)</f>
        <v>0</v>
      </c>
      <c r="U1540" s="625">
        <f t="shared" si="447"/>
        <v>0</v>
      </c>
      <c r="V1540" s="625">
        <f t="shared" ref="V1540:W1540" si="448">SUM(V1522:V1539)</f>
        <v>0</v>
      </c>
      <c r="W1540" s="625">
        <f t="shared" si="448"/>
        <v>0</v>
      </c>
      <c r="X1540" s="625">
        <f t="shared" ref="X1540:Y1540" si="449">SUM(X1522:X1539)</f>
        <v>2676</v>
      </c>
      <c r="Y1540" s="625">
        <f t="shared" si="449"/>
        <v>0</v>
      </c>
      <c r="Z1540" s="625">
        <v>0</v>
      </c>
      <c r="AA1540" s="625">
        <v>1</v>
      </c>
      <c r="AB1540" s="625">
        <v>1</v>
      </c>
      <c r="AC1540" s="767"/>
      <c r="AD1540" s="767"/>
      <c r="AE1540" s="767"/>
      <c r="AF1540" s="768"/>
      <c r="AG1540" s="111"/>
      <c r="AH1540" s="111"/>
      <c r="AI1540" s="111"/>
      <c r="AJ1540" s="111"/>
      <c r="AK1540" s="111"/>
      <c r="AL1540" s="111"/>
    </row>
    <row r="1541" spans="1:38" ht="15.75" customHeight="1" thickBot="1">
      <c r="A1541" s="660" t="s">
        <v>363</v>
      </c>
      <c r="B1541" s="661"/>
      <c r="C1541" s="661"/>
      <c r="D1541" s="661"/>
      <c r="E1541" s="661"/>
      <c r="F1541" s="661"/>
      <c r="G1541" s="661"/>
      <c r="H1541" s="661"/>
      <c r="I1541" s="661"/>
      <c r="J1541" s="661"/>
      <c r="K1541" s="661"/>
      <c r="L1541" s="661"/>
      <c r="M1541" s="661"/>
      <c r="N1541" s="661"/>
      <c r="O1541" s="661"/>
      <c r="P1541" s="661"/>
      <c r="Q1541" s="661"/>
      <c r="R1541" s="661"/>
      <c r="S1541" s="661"/>
      <c r="T1541" s="661"/>
      <c r="U1541" s="661"/>
      <c r="V1541" s="661"/>
      <c r="W1541" s="661"/>
      <c r="X1541" s="661"/>
      <c r="Y1541" s="661"/>
      <c r="Z1541" s="661"/>
      <c r="AA1541" s="661"/>
      <c r="AB1541" s="661"/>
      <c r="AC1541" s="661"/>
      <c r="AD1541" s="661"/>
      <c r="AE1541" s="661"/>
      <c r="AF1541" s="662"/>
    </row>
    <row r="1542" spans="1:38" ht="242.25">
      <c r="A1542" s="639">
        <v>1</v>
      </c>
      <c r="B1542" s="392" t="s">
        <v>12139</v>
      </c>
      <c r="C1542" s="1028" t="s">
        <v>12137</v>
      </c>
      <c r="D1542" s="392" t="s">
        <v>17356</v>
      </c>
      <c r="E1542" s="372" t="s">
        <v>40</v>
      </c>
      <c r="F1542" s="364" t="s">
        <v>16683</v>
      </c>
      <c r="G1542" s="458"/>
      <c r="H1542" s="458"/>
      <c r="I1542" s="458"/>
      <c r="J1542" s="372" t="s">
        <v>17357</v>
      </c>
      <c r="K1542" s="372" t="s">
        <v>40</v>
      </c>
      <c r="L1542" s="622" t="s">
        <v>51</v>
      </c>
      <c r="M1542" s="202"/>
      <c r="N1542" s="138"/>
      <c r="O1542" s="372">
        <v>0</v>
      </c>
      <c r="P1542" s="372">
        <v>0</v>
      </c>
      <c r="Q1542" s="372">
        <v>0</v>
      </c>
      <c r="R1542" s="372">
        <v>0</v>
      </c>
      <c r="S1542" s="372">
        <v>0</v>
      </c>
      <c r="T1542" s="372">
        <v>0</v>
      </c>
      <c r="U1542" s="372">
        <v>0</v>
      </c>
      <c r="V1542" s="372">
        <v>0</v>
      </c>
      <c r="W1542" s="372">
        <v>0</v>
      </c>
      <c r="X1542" s="372">
        <v>118</v>
      </c>
      <c r="Y1542" s="372">
        <v>0</v>
      </c>
      <c r="Z1542" s="622" t="s">
        <v>51</v>
      </c>
      <c r="AA1542" s="375" t="s">
        <v>15656</v>
      </c>
      <c r="AB1542" s="375" t="s">
        <v>15657</v>
      </c>
      <c r="AC1542" s="138"/>
      <c r="AD1542" s="138"/>
      <c r="AE1542" s="138"/>
      <c r="AF1542" s="278"/>
    </row>
    <row r="1543" spans="1:38" ht="51">
      <c r="A1543" s="639">
        <v>2</v>
      </c>
      <c r="B1543" s="392" t="s">
        <v>12138</v>
      </c>
      <c r="C1543" s="777" t="s">
        <v>12137</v>
      </c>
      <c r="D1543" s="392" t="s">
        <v>17356</v>
      </c>
      <c r="E1543" s="372" t="s">
        <v>40</v>
      </c>
      <c r="F1543" s="458"/>
      <c r="G1543" s="458"/>
      <c r="H1543" s="458"/>
      <c r="I1543" s="458"/>
      <c r="J1543" s="458"/>
      <c r="K1543" s="458"/>
      <c r="L1543" s="622" t="s">
        <v>51</v>
      </c>
      <c r="M1543" s="202"/>
      <c r="N1543" s="138"/>
      <c r="O1543" s="372">
        <v>0</v>
      </c>
      <c r="P1543" s="372">
        <v>0</v>
      </c>
      <c r="Q1543" s="372">
        <v>0</v>
      </c>
      <c r="R1543" s="372">
        <v>0</v>
      </c>
      <c r="S1543" s="372">
        <v>0</v>
      </c>
      <c r="T1543" s="372">
        <v>0</v>
      </c>
      <c r="U1543" s="372">
        <v>0</v>
      </c>
      <c r="V1543" s="372">
        <v>0</v>
      </c>
      <c r="W1543" s="372">
        <v>0</v>
      </c>
      <c r="X1543" s="372">
        <v>6</v>
      </c>
      <c r="Y1543" s="372">
        <v>0</v>
      </c>
      <c r="Z1543" s="622" t="s">
        <v>51</v>
      </c>
      <c r="AA1543" s="622" t="s">
        <v>5289</v>
      </c>
      <c r="AB1543" s="622" t="s">
        <v>5289</v>
      </c>
      <c r="AC1543" s="138"/>
      <c r="AD1543" s="138"/>
      <c r="AE1543" s="138"/>
      <c r="AF1543" s="278"/>
    </row>
    <row r="1544" spans="1:38" ht="51">
      <c r="A1544" s="639">
        <v>3</v>
      </c>
      <c r="B1544" s="392" t="s">
        <v>3553</v>
      </c>
      <c r="C1544" s="777" t="s">
        <v>12137</v>
      </c>
      <c r="D1544" s="392" t="s">
        <v>17356</v>
      </c>
      <c r="E1544" s="372" t="s">
        <v>40</v>
      </c>
      <c r="F1544" s="458"/>
      <c r="G1544" s="458"/>
      <c r="H1544" s="458"/>
      <c r="I1544" s="458"/>
      <c r="J1544" s="458"/>
      <c r="K1544" s="458"/>
      <c r="L1544" s="622" t="s">
        <v>51</v>
      </c>
      <c r="M1544" s="202"/>
      <c r="N1544" s="138"/>
      <c r="O1544" s="372">
        <v>0</v>
      </c>
      <c r="P1544" s="372">
        <v>0</v>
      </c>
      <c r="Q1544" s="372">
        <v>0</v>
      </c>
      <c r="R1544" s="372">
        <v>0</v>
      </c>
      <c r="S1544" s="372">
        <v>0</v>
      </c>
      <c r="T1544" s="372">
        <v>0</v>
      </c>
      <c r="U1544" s="372">
        <v>0</v>
      </c>
      <c r="V1544" s="372">
        <v>0</v>
      </c>
      <c r="W1544" s="372">
        <v>0</v>
      </c>
      <c r="X1544" s="372">
        <v>422</v>
      </c>
      <c r="Y1544" s="372">
        <v>0</v>
      </c>
      <c r="Z1544" s="622" t="s">
        <v>51</v>
      </c>
      <c r="AA1544" s="622" t="s">
        <v>5289</v>
      </c>
      <c r="AB1544" s="622" t="s">
        <v>5289</v>
      </c>
      <c r="AC1544" s="138"/>
      <c r="AD1544" s="138"/>
      <c r="AE1544" s="138"/>
      <c r="AF1544" s="278"/>
    </row>
    <row r="1545" spans="1:38" ht="51">
      <c r="A1545" s="639">
        <v>4</v>
      </c>
      <c r="B1545" s="392" t="s">
        <v>11513</v>
      </c>
      <c r="C1545" s="777" t="s">
        <v>12137</v>
      </c>
      <c r="D1545" s="392" t="s">
        <v>17356</v>
      </c>
      <c r="E1545" s="372" t="s">
        <v>40</v>
      </c>
      <c r="F1545" s="458"/>
      <c r="G1545" s="458"/>
      <c r="H1545" s="458"/>
      <c r="I1545" s="458"/>
      <c r="J1545" s="458"/>
      <c r="K1545" s="458"/>
      <c r="L1545" s="622" t="s">
        <v>51</v>
      </c>
      <c r="M1545" s="202"/>
      <c r="N1545" s="138"/>
      <c r="O1545" s="372">
        <v>0</v>
      </c>
      <c r="P1545" s="372">
        <v>0</v>
      </c>
      <c r="Q1545" s="372">
        <v>0</v>
      </c>
      <c r="R1545" s="372">
        <v>0</v>
      </c>
      <c r="S1545" s="372">
        <v>0</v>
      </c>
      <c r="T1545" s="372">
        <v>0</v>
      </c>
      <c r="U1545" s="372">
        <v>0</v>
      </c>
      <c r="V1545" s="372">
        <v>0</v>
      </c>
      <c r="W1545" s="372">
        <v>0</v>
      </c>
      <c r="X1545" s="372">
        <v>2</v>
      </c>
      <c r="Y1545" s="372">
        <v>0</v>
      </c>
      <c r="Z1545" s="622" t="s">
        <v>51</v>
      </c>
      <c r="AA1545" s="622" t="s">
        <v>5289</v>
      </c>
      <c r="AB1545" s="622" t="s">
        <v>5289</v>
      </c>
      <c r="AC1545" s="138"/>
      <c r="AD1545" s="138"/>
      <c r="AE1545" s="138"/>
      <c r="AF1545" s="278"/>
    </row>
    <row r="1546" spans="1:38" ht="51">
      <c r="A1546" s="639">
        <v>5</v>
      </c>
      <c r="B1546" s="392" t="s">
        <v>707</v>
      </c>
      <c r="C1546" s="777" t="s">
        <v>12137</v>
      </c>
      <c r="D1546" s="392" t="s">
        <v>17356</v>
      </c>
      <c r="E1546" s="372" t="s">
        <v>40</v>
      </c>
      <c r="F1546" s="458"/>
      <c r="G1546" s="458"/>
      <c r="H1546" s="458"/>
      <c r="I1546" s="458"/>
      <c r="J1546" s="458"/>
      <c r="K1546" s="458"/>
      <c r="L1546" s="622" t="s">
        <v>51</v>
      </c>
      <c r="M1546" s="202"/>
      <c r="N1546" s="138"/>
      <c r="O1546" s="372">
        <v>0</v>
      </c>
      <c r="P1546" s="372">
        <v>0</v>
      </c>
      <c r="Q1546" s="372">
        <v>0</v>
      </c>
      <c r="R1546" s="372">
        <v>0</v>
      </c>
      <c r="S1546" s="372">
        <v>0</v>
      </c>
      <c r="T1546" s="372">
        <v>0</v>
      </c>
      <c r="U1546" s="372">
        <v>0</v>
      </c>
      <c r="V1546" s="372">
        <v>0</v>
      </c>
      <c r="W1546" s="372">
        <v>0</v>
      </c>
      <c r="X1546" s="372">
        <v>90</v>
      </c>
      <c r="Y1546" s="372">
        <v>0</v>
      </c>
      <c r="Z1546" s="622" t="s">
        <v>51</v>
      </c>
      <c r="AA1546" s="622" t="s">
        <v>5289</v>
      </c>
      <c r="AB1546" s="622" t="s">
        <v>5289</v>
      </c>
      <c r="AC1546" s="138"/>
      <c r="AD1546" s="138"/>
      <c r="AE1546" s="138"/>
      <c r="AF1546" s="278"/>
    </row>
    <row r="1547" spans="1:38" s="44" customFormat="1" ht="51">
      <c r="A1547" s="639">
        <v>6</v>
      </c>
      <c r="B1547" s="392" t="s">
        <v>11514</v>
      </c>
      <c r="C1547" s="777" t="s">
        <v>12137</v>
      </c>
      <c r="D1547" s="392" t="s">
        <v>17356</v>
      </c>
      <c r="E1547" s="372" t="s">
        <v>40</v>
      </c>
      <c r="F1547" s="458"/>
      <c r="G1547" s="458"/>
      <c r="H1547" s="458"/>
      <c r="I1547" s="458"/>
      <c r="J1547" s="458"/>
      <c r="K1547" s="458"/>
      <c r="L1547" s="622" t="s">
        <v>51</v>
      </c>
      <c r="M1547" s="202"/>
      <c r="N1547" s="138"/>
      <c r="O1547" s="372">
        <v>0</v>
      </c>
      <c r="P1547" s="372">
        <v>0</v>
      </c>
      <c r="Q1547" s="372">
        <v>0</v>
      </c>
      <c r="R1547" s="372">
        <v>0</v>
      </c>
      <c r="S1547" s="372">
        <v>0</v>
      </c>
      <c r="T1547" s="372">
        <v>0</v>
      </c>
      <c r="U1547" s="372">
        <v>0</v>
      </c>
      <c r="V1547" s="372">
        <v>0</v>
      </c>
      <c r="W1547" s="372">
        <v>0</v>
      </c>
      <c r="X1547" s="372">
        <v>48</v>
      </c>
      <c r="Y1547" s="372">
        <v>0</v>
      </c>
      <c r="Z1547" s="622" t="s">
        <v>51</v>
      </c>
      <c r="AA1547" s="622" t="s">
        <v>5289</v>
      </c>
      <c r="AB1547" s="622" t="s">
        <v>5289</v>
      </c>
      <c r="AC1547" s="138"/>
      <c r="AD1547" s="138"/>
      <c r="AE1547" s="138"/>
      <c r="AF1547" s="278"/>
      <c r="AG1547" s="107"/>
      <c r="AH1547" s="107"/>
      <c r="AI1547" s="107"/>
      <c r="AJ1547" s="107"/>
      <c r="AK1547" s="107"/>
      <c r="AL1547" s="107"/>
    </row>
    <row r="1548" spans="1:38" s="44" customFormat="1" ht="89.25">
      <c r="A1548" s="639">
        <v>7</v>
      </c>
      <c r="B1548" s="392" t="s">
        <v>11515</v>
      </c>
      <c r="C1548" s="777" t="s">
        <v>12137</v>
      </c>
      <c r="D1548" s="392" t="s">
        <v>17356</v>
      </c>
      <c r="E1548" s="372" t="s">
        <v>40</v>
      </c>
      <c r="F1548" s="458"/>
      <c r="G1548" s="458"/>
      <c r="H1548" s="458"/>
      <c r="I1548" s="458"/>
      <c r="J1548" s="458"/>
      <c r="K1548" s="458"/>
      <c r="L1548" s="372" t="s">
        <v>40</v>
      </c>
      <c r="M1548" s="455" t="s">
        <v>17359</v>
      </c>
      <c r="N1548" s="372">
        <v>0</v>
      </c>
      <c r="O1548" s="372">
        <v>0</v>
      </c>
      <c r="P1548" s="372">
        <v>0</v>
      </c>
      <c r="Q1548" s="372">
        <v>0</v>
      </c>
      <c r="R1548" s="372">
        <v>0</v>
      </c>
      <c r="S1548" s="372">
        <v>0</v>
      </c>
      <c r="T1548" s="372">
        <v>0</v>
      </c>
      <c r="U1548" s="372">
        <v>0</v>
      </c>
      <c r="V1548" s="372">
        <v>0</v>
      </c>
      <c r="W1548" s="372">
        <v>0</v>
      </c>
      <c r="X1548" s="372">
        <v>0</v>
      </c>
      <c r="Y1548" s="372">
        <v>0</v>
      </c>
      <c r="Z1548" s="622" t="s">
        <v>51</v>
      </c>
      <c r="AA1548" s="622" t="s">
        <v>5289</v>
      </c>
      <c r="AB1548" s="622" t="s">
        <v>5289</v>
      </c>
      <c r="AC1548" s="138"/>
      <c r="AD1548" s="138"/>
      <c r="AE1548" s="138"/>
      <c r="AF1548" s="278"/>
      <c r="AG1548" s="107"/>
      <c r="AH1548" s="107"/>
      <c r="AI1548" s="107"/>
      <c r="AJ1548" s="107"/>
      <c r="AK1548" s="107"/>
      <c r="AL1548" s="107"/>
    </row>
    <row r="1549" spans="1:38" s="44" customFormat="1" ht="127.5">
      <c r="A1549" s="639">
        <v>8</v>
      </c>
      <c r="B1549" s="392" t="s">
        <v>11516</v>
      </c>
      <c r="C1549" s="777" t="s">
        <v>12137</v>
      </c>
      <c r="D1549" s="392" t="s">
        <v>17356</v>
      </c>
      <c r="E1549" s="372" t="s">
        <v>40</v>
      </c>
      <c r="F1549" s="458"/>
      <c r="G1549" s="458"/>
      <c r="H1549" s="458"/>
      <c r="I1549" s="458"/>
      <c r="J1549" s="458"/>
      <c r="K1549" s="458"/>
      <c r="L1549" s="372" t="s">
        <v>40</v>
      </c>
      <c r="M1549" s="455" t="s">
        <v>17360</v>
      </c>
      <c r="N1549" s="372">
        <v>0</v>
      </c>
      <c r="O1549" s="372">
        <v>0</v>
      </c>
      <c r="P1549" s="372">
        <v>0</v>
      </c>
      <c r="Q1549" s="372">
        <v>0</v>
      </c>
      <c r="R1549" s="372">
        <v>0</v>
      </c>
      <c r="S1549" s="372">
        <v>0</v>
      </c>
      <c r="T1549" s="372">
        <v>0</v>
      </c>
      <c r="U1549" s="372">
        <v>0</v>
      </c>
      <c r="V1549" s="372">
        <v>0</v>
      </c>
      <c r="W1549" s="372">
        <v>0</v>
      </c>
      <c r="X1549" s="372">
        <v>2</v>
      </c>
      <c r="Y1549" s="372">
        <v>0</v>
      </c>
      <c r="Z1549" s="622" t="s">
        <v>51</v>
      </c>
      <c r="AA1549" s="622" t="s">
        <v>5289</v>
      </c>
      <c r="AB1549" s="622" t="s">
        <v>5289</v>
      </c>
      <c r="AC1549" s="138"/>
      <c r="AD1549" s="138"/>
      <c r="AE1549" s="138"/>
      <c r="AF1549" s="278"/>
      <c r="AG1549" s="107"/>
      <c r="AH1549" s="107"/>
      <c r="AI1549" s="107"/>
      <c r="AJ1549" s="107"/>
      <c r="AK1549" s="107"/>
      <c r="AL1549" s="107"/>
    </row>
    <row r="1550" spans="1:38" s="44" customFormat="1" ht="51">
      <c r="A1550" s="639">
        <v>9</v>
      </c>
      <c r="B1550" s="376" t="s">
        <v>11517</v>
      </c>
      <c r="C1550" s="778" t="s">
        <v>12137</v>
      </c>
      <c r="D1550" s="392" t="s">
        <v>17356</v>
      </c>
      <c r="E1550" s="372" t="s">
        <v>40</v>
      </c>
      <c r="F1550" s="458"/>
      <c r="G1550" s="458"/>
      <c r="H1550" s="458"/>
      <c r="I1550" s="458"/>
      <c r="J1550" s="458"/>
      <c r="K1550" s="458"/>
      <c r="L1550" s="622" t="s">
        <v>51</v>
      </c>
      <c r="M1550" s="202"/>
      <c r="N1550" s="138"/>
      <c r="O1550" s="372">
        <v>0</v>
      </c>
      <c r="P1550" s="372">
        <v>0</v>
      </c>
      <c r="Q1550" s="372">
        <v>0</v>
      </c>
      <c r="R1550" s="372">
        <v>0</v>
      </c>
      <c r="S1550" s="372">
        <v>0</v>
      </c>
      <c r="T1550" s="372">
        <v>0</v>
      </c>
      <c r="U1550" s="372">
        <v>0</v>
      </c>
      <c r="V1550" s="372">
        <v>0</v>
      </c>
      <c r="W1550" s="372">
        <v>0</v>
      </c>
      <c r="X1550" s="372">
        <v>0</v>
      </c>
      <c r="Y1550" s="372">
        <v>0</v>
      </c>
      <c r="Z1550" s="622" t="s">
        <v>51</v>
      </c>
      <c r="AA1550" s="622" t="s">
        <v>5289</v>
      </c>
      <c r="AB1550" s="622" t="s">
        <v>5289</v>
      </c>
      <c r="AC1550" s="138"/>
      <c r="AD1550" s="138"/>
      <c r="AE1550" s="138"/>
      <c r="AF1550" s="278"/>
      <c r="AG1550" s="107"/>
      <c r="AH1550" s="107"/>
      <c r="AI1550" s="107"/>
      <c r="AJ1550" s="107"/>
      <c r="AK1550" s="107"/>
      <c r="AL1550" s="107"/>
    </row>
    <row r="1551" spans="1:38" s="44" customFormat="1" ht="51">
      <c r="A1551" s="639">
        <v>10</v>
      </c>
      <c r="B1551" s="376" t="s">
        <v>1556</v>
      </c>
      <c r="C1551" s="778" t="s">
        <v>12137</v>
      </c>
      <c r="D1551" s="392" t="s">
        <v>17356</v>
      </c>
      <c r="E1551" s="372" t="s">
        <v>40</v>
      </c>
      <c r="F1551" s="458"/>
      <c r="G1551" s="458"/>
      <c r="H1551" s="458"/>
      <c r="I1551" s="458"/>
      <c r="J1551" s="458"/>
      <c r="K1551" s="458"/>
      <c r="L1551" s="622" t="s">
        <v>51</v>
      </c>
      <c r="M1551" s="202"/>
      <c r="N1551" s="138"/>
      <c r="O1551" s="372">
        <v>0</v>
      </c>
      <c r="P1551" s="372">
        <v>0</v>
      </c>
      <c r="Q1551" s="372">
        <v>0</v>
      </c>
      <c r="R1551" s="372">
        <v>0</v>
      </c>
      <c r="S1551" s="372">
        <v>0</v>
      </c>
      <c r="T1551" s="372">
        <v>0</v>
      </c>
      <c r="U1551" s="372">
        <v>0</v>
      </c>
      <c r="V1551" s="372">
        <v>0</v>
      </c>
      <c r="W1551" s="372">
        <v>0</v>
      </c>
      <c r="X1551" s="372">
        <v>160</v>
      </c>
      <c r="Y1551" s="372">
        <v>0</v>
      </c>
      <c r="Z1551" s="622" t="s">
        <v>51</v>
      </c>
      <c r="AA1551" s="622" t="s">
        <v>5289</v>
      </c>
      <c r="AB1551" s="622" t="s">
        <v>5289</v>
      </c>
      <c r="AC1551" s="138"/>
      <c r="AD1551" s="138"/>
      <c r="AE1551" s="138"/>
      <c r="AF1551" s="278"/>
      <c r="AG1551" s="107"/>
      <c r="AH1551" s="107"/>
      <c r="AI1551" s="107"/>
      <c r="AJ1551" s="107"/>
      <c r="AK1551" s="107"/>
      <c r="AL1551" s="107"/>
    </row>
    <row r="1552" spans="1:38" s="44" customFormat="1" ht="89.25">
      <c r="A1552" s="639">
        <v>11</v>
      </c>
      <c r="B1552" s="376" t="s">
        <v>12133</v>
      </c>
      <c r="C1552" s="778" t="s">
        <v>12137</v>
      </c>
      <c r="D1552" s="392" t="s">
        <v>17356</v>
      </c>
      <c r="E1552" s="372" t="s">
        <v>40</v>
      </c>
      <c r="F1552" s="458"/>
      <c r="G1552" s="458"/>
      <c r="H1552" s="458"/>
      <c r="I1552" s="458"/>
      <c r="J1552" s="458"/>
      <c r="K1552" s="458"/>
      <c r="L1552" s="372" t="s">
        <v>40</v>
      </c>
      <c r="M1552" s="456" t="s">
        <v>17361</v>
      </c>
      <c r="N1552" s="372">
        <v>0</v>
      </c>
      <c r="O1552" s="372">
        <v>0</v>
      </c>
      <c r="P1552" s="372">
        <v>0</v>
      </c>
      <c r="Q1552" s="372">
        <v>0</v>
      </c>
      <c r="R1552" s="372">
        <v>0</v>
      </c>
      <c r="S1552" s="372">
        <v>0</v>
      </c>
      <c r="T1552" s="372">
        <v>0</v>
      </c>
      <c r="U1552" s="372">
        <v>0</v>
      </c>
      <c r="V1552" s="372">
        <v>0</v>
      </c>
      <c r="W1552" s="372">
        <v>0</v>
      </c>
      <c r="X1552" s="372">
        <v>0</v>
      </c>
      <c r="Y1552" s="372">
        <v>0</v>
      </c>
      <c r="Z1552" s="622" t="s">
        <v>51</v>
      </c>
      <c r="AA1552" s="622" t="s">
        <v>5289</v>
      </c>
      <c r="AB1552" s="622" t="s">
        <v>5289</v>
      </c>
      <c r="AC1552" s="138"/>
      <c r="AD1552" s="138"/>
      <c r="AE1552" s="138"/>
      <c r="AF1552" s="278"/>
      <c r="AG1552" s="107"/>
      <c r="AH1552" s="107"/>
      <c r="AI1552" s="107"/>
      <c r="AJ1552" s="107"/>
      <c r="AK1552" s="107"/>
      <c r="AL1552" s="107"/>
    </row>
    <row r="1553" spans="1:38" s="44" customFormat="1" ht="51">
      <c r="A1553" s="639">
        <v>12</v>
      </c>
      <c r="B1553" s="376" t="s">
        <v>12141</v>
      </c>
      <c r="C1553" s="778" t="s">
        <v>12137</v>
      </c>
      <c r="D1553" s="392" t="s">
        <v>17356</v>
      </c>
      <c r="E1553" s="372" t="s">
        <v>40</v>
      </c>
      <c r="F1553" s="458"/>
      <c r="G1553" s="458"/>
      <c r="H1553" s="458"/>
      <c r="I1553" s="458"/>
      <c r="J1553" s="458"/>
      <c r="K1553" s="458"/>
      <c r="L1553" s="372" t="s">
        <v>40</v>
      </c>
      <c r="M1553" s="375" t="s">
        <v>16588</v>
      </c>
      <c r="N1553" s="372">
        <v>0</v>
      </c>
      <c r="O1553" s="372">
        <v>0</v>
      </c>
      <c r="P1553" s="372">
        <v>0</v>
      </c>
      <c r="Q1553" s="372">
        <v>0</v>
      </c>
      <c r="R1553" s="372">
        <v>0</v>
      </c>
      <c r="S1553" s="372">
        <v>0</v>
      </c>
      <c r="T1553" s="372">
        <v>0</v>
      </c>
      <c r="U1553" s="372">
        <v>0</v>
      </c>
      <c r="V1553" s="372">
        <v>0</v>
      </c>
      <c r="W1553" s="372">
        <v>0</v>
      </c>
      <c r="X1553" s="372">
        <v>9</v>
      </c>
      <c r="Y1553" s="372">
        <v>0</v>
      </c>
      <c r="Z1553" s="622" t="s">
        <v>51</v>
      </c>
      <c r="AA1553" s="622" t="s">
        <v>5289</v>
      </c>
      <c r="AB1553" s="622" t="s">
        <v>5289</v>
      </c>
      <c r="AC1553" s="138"/>
      <c r="AD1553" s="138"/>
      <c r="AE1553" s="138"/>
      <c r="AF1553" s="278"/>
      <c r="AG1553" s="107"/>
      <c r="AH1553" s="107"/>
      <c r="AI1553" s="107"/>
      <c r="AJ1553" s="107"/>
      <c r="AK1553" s="107"/>
      <c r="AL1553" s="107"/>
    </row>
    <row r="1554" spans="1:38" s="44" customFormat="1" ht="51">
      <c r="A1554" s="639">
        <v>13</v>
      </c>
      <c r="B1554" s="376" t="s">
        <v>5411</v>
      </c>
      <c r="C1554" s="778" t="s">
        <v>12137</v>
      </c>
      <c r="D1554" s="392" t="s">
        <v>17356</v>
      </c>
      <c r="E1554" s="372" t="s">
        <v>40</v>
      </c>
      <c r="F1554" s="458"/>
      <c r="G1554" s="458"/>
      <c r="H1554" s="458"/>
      <c r="I1554" s="458"/>
      <c r="J1554" s="458"/>
      <c r="K1554" s="458"/>
      <c r="L1554" s="622" t="s">
        <v>51</v>
      </c>
      <c r="M1554" s="202"/>
      <c r="N1554" s="138"/>
      <c r="O1554" s="372">
        <v>0</v>
      </c>
      <c r="P1554" s="372">
        <v>0</v>
      </c>
      <c r="Q1554" s="372">
        <v>0</v>
      </c>
      <c r="R1554" s="372">
        <v>0</v>
      </c>
      <c r="S1554" s="372">
        <v>0</v>
      </c>
      <c r="T1554" s="372">
        <v>0</v>
      </c>
      <c r="U1554" s="372">
        <v>0</v>
      </c>
      <c r="V1554" s="372">
        <v>0</v>
      </c>
      <c r="W1554" s="372">
        <v>0</v>
      </c>
      <c r="X1554" s="372">
        <v>0</v>
      </c>
      <c r="Y1554" s="372">
        <v>0</v>
      </c>
      <c r="Z1554" s="622" t="s">
        <v>51</v>
      </c>
      <c r="AA1554" s="622" t="s">
        <v>5289</v>
      </c>
      <c r="AB1554" s="622" t="s">
        <v>5289</v>
      </c>
      <c r="AC1554" s="138"/>
      <c r="AD1554" s="138"/>
      <c r="AE1554" s="138"/>
      <c r="AF1554" s="278"/>
      <c r="AG1554" s="107"/>
      <c r="AH1554" s="107"/>
      <c r="AI1554" s="107"/>
      <c r="AJ1554" s="107"/>
      <c r="AK1554" s="107"/>
      <c r="AL1554" s="107"/>
    </row>
    <row r="1555" spans="1:38" s="44" customFormat="1" ht="51">
      <c r="A1555" s="639">
        <v>14</v>
      </c>
      <c r="B1555" s="376" t="s">
        <v>11519</v>
      </c>
      <c r="C1555" s="778" t="s">
        <v>12137</v>
      </c>
      <c r="D1555" s="392" t="s">
        <v>17356</v>
      </c>
      <c r="E1555" s="372" t="s">
        <v>40</v>
      </c>
      <c r="F1555" s="458"/>
      <c r="G1555" s="458"/>
      <c r="H1555" s="458"/>
      <c r="I1555" s="458"/>
      <c r="J1555" s="458"/>
      <c r="K1555" s="458"/>
      <c r="L1555" s="622" t="s">
        <v>51</v>
      </c>
      <c r="M1555" s="202"/>
      <c r="N1555" s="138"/>
      <c r="O1555" s="372">
        <v>0</v>
      </c>
      <c r="P1555" s="372">
        <v>0</v>
      </c>
      <c r="Q1555" s="372">
        <v>0</v>
      </c>
      <c r="R1555" s="372">
        <v>0</v>
      </c>
      <c r="S1555" s="372">
        <v>0</v>
      </c>
      <c r="T1555" s="372">
        <v>0</v>
      </c>
      <c r="U1555" s="372">
        <v>0</v>
      </c>
      <c r="V1555" s="372">
        <v>0</v>
      </c>
      <c r="W1555" s="372">
        <v>0</v>
      </c>
      <c r="X1555" s="372">
        <v>1</v>
      </c>
      <c r="Y1555" s="372">
        <v>0</v>
      </c>
      <c r="Z1555" s="622" t="s">
        <v>51</v>
      </c>
      <c r="AA1555" s="622" t="s">
        <v>5289</v>
      </c>
      <c r="AB1555" s="622" t="s">
        <v>5289</v>
      </c>
      <c r="AC1555" s="138"/>
      <c r="AD1555" s="138"/>
      <c r="AE1555" s="138"/>
      <c r="AF1555" s="278"/>
      <c r="AG1555" s="107"/>
      <c r="AH1555" s="107"/>
      <c r="AI1555" s="107"/>
      <c r="AJ1555" s="107"/>
      <c r="AK1555" s="107"/>
      <c r="AL1555" s="107"/>
    </row>
    <row r="1556" spans="1:38" s="44" customFormat="1" ht="51">
      <c r="A1556" s="639">
        <v>15</v>
      </c>
      <c r="B1556" s="376" t="s">
        <v>17358</v>
      </c>
      <c r="C1556" s="778" t="s">
        <v>12137</v>
      </c>
      <c r="D1556" s="392" t="s">
        <v>17356</v>
      </c>
      <c r="E1556" s="372" t="s">
        <v>40</v>
      </c>
      <c r="F1556" s="458"/>
      <c r="G1556" s="458"/>
      <c r="H1556" s="458"/>
      <c r="I1556" s="458"/>
      <c r="J1556" s="458"/>
      <c r="K1556" s="458"/>
      <c r="L1556" s="372" t="s">
        <v>40</v>
      </c>
      <c r="M1556" s="375" t="s">
        <v>17362</v>
      </c>
      <c r="N1556" s="372">
        <v>0</v>
      </c>
      <c r="O1556" s="372">
        <v>0</v>
      </c>
      <c r="P1556" s="372">
        <v>0</v>
      </c>
      <c r="Q1556" s="372">
        <v>0</v>
      </c>
      <c r="R1556" s="372">
        <v>0</v>
      </c>
      <c r="S1556" s="372">
        <v>0</v>
      </c>
      <c r="T1556" s="372">
        <v>0</v>
      </c>
      <c r="U1556" s="372">
        <v>0</v>
      </c>
      <c r="V1556" s="372">
        <v>0</v>
      </c>
      <c r="W1556" s="372">
        <v>0</v>
      </c>
      <c r="X1556" s="372">
        <v>25</v>
      </c>
      <c r="Y1556" s="372">
        <v>0</v>
      </c>
      <c r="Z1556" s="622" t="s">
        <v>51</v>
      </c>
      <c r="AA1556" s="622" t="s">
        <v>5289</v>
      </c>
      <c r="AB1556" s="622" t="s">
        <v>5289</v>
      </c>
      <c r="AC1556" s="138"/>
      <c r="AD1556" s="138"/>
      <c r="AE1556" s="138"/>
      <c r="AF1556" s="278"/>
      <c r="AG1556" s="107"/>
      <c r="AH1556" s="107"/>
      <c r="AI1556" s="107"/>
      <c r="AJ1556" s="107"/>
      <c r="AK1556" s="107"/>
      <c r="AL1556" s="107"/>
    </row>
    <row r="1557" spans="1:38" s="44" customFormat="1" ht="51">
      <c r="A1557" s="639">
        <v>16</v>
      </c>
      <c r="B1557" s="376" t="s">
        <v>12134</v>
      </c>
      <c r="C1557" s="778" t="s">
        <v>12137</v>
      </c>
      <c r="D1557" s="392" t="s">
        <v>17356</v>
      </c>
      <c r="E1557" s="372" t="s">
        <v>40</v>
      </c>
      <c r="F1557" s="458"/>
      <c r="G1557" s="458"/>
      <c r="H1557" s="458"/>
      <c r="I1557" s="458"/>
      <c r="J1557" s="458"/>
      <c r="K1557" s="458"/>
      <c r="L1557" s="622" t="s">
        <v>51</v>
      </c>
      <c r="M1557" s="202"/>
      <c r="N1557" s="138"/>
      <c r="O1557" s="372">
        <v>0</v>
      </c>
      <c r="P1557" s="372">
        <v>0</v>
      </c>
      <c r="Q1557" s="372">
        <v>0</v>
      </c>
      <c r="R1557" s="372">
        <v>0</v>
      </c>
      <c r="S1557" s="372">
        <v>0</v>
      </c>
      <c r="T1557" s="372">
        <v>0</v>
      </c>
      <c r="U1557" s="372">
        <v>0</v>
      </c>
      <c r="V1557" s="372">
        <v>0</v>
      </c>
      <c r="W1557" s="372">
        <v>0</v>
      </c>
      <c r="X1557" s="372">
        <v>18</v>
      </c>
      <c r="Y1557" s="372">
        <v>0</v>
      </c>
      <c r="Z1557" s="622" t="s">
        <v>51</v>
      </c>
      <c r="AA1557" s="622" t="s">
        <v>5289</v>
      </c>
      <c r="AB1557" s="622" t="s">
        <v>5289</v>
      </c>
      <c r="AC1557" s="138"/>
      <c r="AD1557" s="138"/>
      <c r="AE1557" s="138"/>
      <c r="AF1557" s="278"/>
      <c r="AG1557" s="107"/>
      <c r="AH1557" s="107"/>
      <c r="AI1557" s="107"/>
      <c r="AJ1557" s="107"/>
      <c r="AK1557" s="107"/>
      <c r="AL1557" s="107"/>
    </row>
    <row r="1558" spans="1:38" s="79" customFormat="1" ht="51">
      <c r="A1558" s="639">
        <v>17</v>
      </c>
      <c r="B1558" s="376" t="s">
        <v>12135</v>
      </c>
      <c r="C1558" s="778" t="s">
        <v>12137</v>
      </c>
      <c r="D1558" s="392" t="s">
        <v>17356</v>
      </c>
      <c r="E1558" s="372" t="s">
        <v>40</v>
      </c>
      <c r="F1558" s="458"/>
      <c r="G1558" s="458"/>
      <c r="H1558" s="458"/>
      <c r="I1558" s="458"/>
      <c r="J1558" s="458"/>
      <c r="K1558" s="458"/>
      <c r="L1558" s="622" t="s">
        <v>51</v>
      </c>
      <c r="M1558" s="202"/>
      <c r="N1558" s="138"/>
      <c r="O1558" s="372">
        <v>0</v>
      </c>
      <c r="P1558" s="372">
        <v>0</v>
      </c>
      <c r="Q1558" s="372">
        <v>0</v>
      </c>
      <c r="R1558" s="372">
        <v>0</v>
      </c>
      <c r="S1558" s="372">
        <v>0</v>
      </c>
      <c r="T1558" s="372">
        <v>0</v>
      </c>
      <c r="U1558" s="372">
        <v>0</v>
      </c>
      <c r="V1558" s="372">
        <v>0</v>
      </c>
      <c r="W1558" s="372">
        <v>0</v>
      </c>
      <c r="X1558" s="372">
        <v>21</v>
      </c>
      <c r="Y1558" s="372">
        <v>0</v>
      </c>
      <c r="Z1558" s="622" t="s">
        <v>51</v>
      </c>
      <c r="AA1558" s="622" t="s">
        <v>5289</v>
      </c>
      <c r="AB1558" s="622" t="s">
        <v>5289</v>
      </c>
      <c r="AC1558" s="138"/>
      <c r="AD1558" s="138"/>
      <c r="AE1558" s="138"/>
      <c r="AF1558" s="278"/>
      <c r="AG1558" s="113"/>
      <c r="AH1558" s="113"/>
      <c r="AI1558" s="113"/>
      <c r="AJ1558" s="113"/>
      <c r="AK1558" s="113"/>
      <c r="AL1558" s="113"/>
    </row>
    <row r="1559" spans="1:38" s="44" customFormat="1" ht="51">
      <c r="A1559" s="639">
        <v>18</v>
      </c>
      <c r="B1559" s="376" t="s">
        <v>12144</v>
      </c>
      <c r="C1559" s="778" t="s">
        <v>12137</v>
      </c>
      <c r="D1559" s="392" t="s">
        <v>17356</v>
      </c>
      <c r="E1559" s="372" t="s">
        <v>40</v>
      </c>
      <c r="F1559" s="458"/>
      <c r="G1559" s="458"/>
      <c r="H1559" s="458"/>
      <c r="I1559" s="458"/>
      <c r="J1559" s="458"/>
      <c r="K1559" s="458"/>
      <c r="L1559" s="622" t="s">
        <v>51</v>
      </c>
      <c r="M1559" s="202"/>
      <c r="N1559" s="138"/>
      <c r="O1559" s="372">
        <v>0</v>
      </c>
      <c r="P1559" s="372">
        <v>0</v>
      </c>
      <c r="Q1559" s="372">
        <v>0</v>
      </c>
      <c r="R1559" s="372">
        <v>0</v>
      </c>
      <c r="S1559" s="372">
        <v>0</v>
      </c>
      <c r="T1559" s="372">
        <v>0</v>
      </c>
      <c r="U1559" s="372">
        <v>0</v>
      </c>
      <c r="V1559" s="372">
        <v>0</v>
      </c>
      <c r="W1559" s="372">
        <v>0</v>
      </c>
      <c r="X1559" s="372">
        <v>1</v>
      </c>
      <c r="Y1559" s="372">
        <v>0</v>
      </c>
      <c r="Z1559" s="622" t="s">
        <v>51</v>
      </c>
      <c r="AA1559" s="622" t="s">
        <v>5289</v>
      </c>
      <c r="AB1559" s="622" t="s">
        <v>5289</v>
      </c>
      <c r="AC1559" s="138"/>
      <c r="AD1559" s="138"/>
      <c r="AE1559" s="138"/>
      <c r="AF1559" s="278"/>
      <c r="AG1559" s="107"/>
      <c r="AH1559" s="107"/>
      <c r="AI1559" s="107"/>
      <c r="AJ1559" s="107"/>
      <c r="AK1559" s="107"/>
      <c r="AL1559" s="107"/>
    </row>
    <row r="1560" spans="1:38" s="11" customFormat="1" ht="15.75" customHeight="1" thickBot="1">
      <c r="A1560" s="256"/>
      <c r="B1560" s="625">
        <v>18</v>
      </c>
      <c r="C1560" s="625"/>
      <c r="D1560" s="625">
        <v>18</v>
      </c>
      <c r="E1560" s="625">
        <v>18</v>
      </c>
      <c r="F1560" s="625"/>
      <c r="G1560" s="625"/>
      <c r="H1560" s="625">
        <v>0</v>
      </c>
      <c r="I1560" s="625"/>
      <c r="J1560" s="625">
        <v>1</v>
      </c>
      <c r="K1560" s="625">
        <v>0</v>
      </c>
      <c r="L1560" s="625">
        <v>5</v>
      </c>
      <c r="M1560" s="199"/>
      <c r="N1560" s="625">
        <f t="shared" ref="N1560:O1560" si="450">SUM(N1542:N1559)</f>
        <v>0</v>
      </c>
      <c r="O1560" s="625">
        <f t="shared" si="450"/>
        <v>0</v>
      </c>
      <c r="P1560" s="625">
        <f t="shared" ref="P1560:Q1560" si="451">SUM(P1542:P1559)</f>
        <v>0</v>
      </c>
      <c r="Q1560" s="625">
        <f t="shared" si="451"/>
        <v>0</v>
      </c>
      <c r="R1560" s="625">
        <f t="shared" ref="R1560" si="452">SUM(R1542:R1559)</f>
        <v>0</v>
      </c>
      <c r="S1560" s="625">
        <f t="shared" ref="S1560" si="453">SUM(S1542:S1559)</f>
        <v>0</v>
      </c>
      <c r="T1560" s="625">
        <f t="shared" ref="T1560:U1560" si="454">SUM(T1542:T1559)</f>
        <v>0</v>
      </c>
      <c r="U1560" s="625">
        <f t="shared" si="454"/>
        <v>0</v>
      </c>
      <c r="V1560" s="625">
        <f t="shared" ref="V1560:W1560" si="455">SUM(V1542:V1559)</f>
        <v>0</v>
      </c>
      <c r="W1560" s="625">
        <f t="shared" si="455"/>
        <v>0</v>
      </c>
      <c r="X1560" s="625">
        <f t="shared" ref="X1560:Y1560" si="456">SUM(X1542:X1559)</f>
        <v>923</v>
      </c>
      <c r="Y1560" s="625">
        <f t="shared" si="456"/>
        <v>0</v>
      </c>
      <c r="Z1560" s="625">
        <v>0</v>
      </c>
      <c r="AA1560" s="625">
        <v>1</v>
      </c>
      <c r="AB1560" s="625">
        <v>1</v>
      </c>
      <c r="AC1560" s="767"/>
      <c r="AD1560" s="767"/>
      <c r="AE1560" s="767"/>
      <c r="AF1560" s="768"/>
      <c r="AG1560" s="111"/>
      <c r="AH1560" s="111"/>
      <c r="AI1560" s="111"/>
      <c r="AJ1560" s="111"/>
      <c r="AK1560" s="111"/>
      <c r="AL1560" s="111"/>
    </row>
    <row r="1561" spans="1:38" ht="15.75" customHeight="1" thickBot="1">
      <c r="A1561" s="660" t="s">
        <v>365</v>
      </c>
      <c r="B1561" s="661"/>
      <c r="C1561" s="661"/>
      <c r="D1561" s="661"/>
      <c r="E1561" s="661"/>
      <c r="F1561" s="661"/>
      <c r="G1561" s="661"/>
      <c r="H1561" s="661"/>
      <c r="I1561" s="661"/>
      <c r="J1561" s="661"/>
      <c r="K1561" s="661"/>
      <c r="L1561" s="661"/>
      <c r="M1561" s="661"/>
      <c r="N1561" s="661"/>
      <c r="O1561" s="661"/>
      <c r="P1561" s="661"/>
      <c r="Q1561" s="661"/>
      <c r="R1561" s="661"/>
      <c r="S1561" s="661"/>
      <c r="T1561" s="661"/>
      <c r="U1561" s="661"/>
      <c r="V1561" s="661"/>
      <c r="W1561" s="661"/>
      <c r="X1561" s="661"/>
      <c r="Y1561" s="661"/>
      <c r="Z1561" s="661"/>
      <c r="AA1561" s="661"/>
      <c r="AB1561" s="661"/>
      <c r="AC1561" s="661"/>
      <c r="AD1561" s="661"/>
      <c r="AE1561" s="661"/>
      <c r="AF1561" s="662"/>
    </row>
    <row r="1562" spans="1:38" ht="273.75" customHeight="1">
      <c r="A1562" s="639">
        <v>1</v>
      </c>
      <c r="B1562" s="627" t="s">
        <v>12139</v>
      </c>
      <c r="C1562" s="627" t="s">
        <v>12140</v>
      </c>
      <c r="D1562" s="627" t="s">
        <v>12145</v>
      </c>
      <c r="E1562" s="622" t="s">
        <v>40</v>
      </c>
      <c r="F1562" s="622" t="s">
        <v>51</v>
      </c>
      <c r="G1562" s="138"/>
      <c r="H1562" s="138"/>
      <c r="I1562" s="138"/>
      <c r="J1562" s="95" t="s">
        <v>15658</v>
      </c>
      <c r="K1562" s="123" t="s">
        <v>51</v>
      </c>
      <c r="L1562" s="622" t="s">
        <v>51</v>
      </c>
      <c r="M1562" s="202"/>
      <c r="N1562" s="138"/>
      <c r="O1562" s="372">
        <v>0</v>
      </c>
      <c r="P1562" s="372">
        <v>0</v>
      </c>
      <c r="Q1562" s="372">
        <v>0</v>
      </c>
      <c r="R1562" s="372">
        <v>0</v>
      </c>
      <c r="S1562" s="372">
        <v>0</v>
      </c>
      <c r="T1562" s="372">
        <v>0</v>
      </c>
      <c r="U1562" s="372">
        <v>0</v>
      </c>
      <c r="V1562" s="372">
        <v>0</v>
      </c>
      <c r="W1562" s="372">
        <v>0</v>
      </c>
      <c r="X1562" s="372">
        <v>64</v>
      </c>
      <c r="Y1562" s="372">
        <v>0</v>
      </c>
      <c r="Z1562" s="622" t="s">
        <v>51</v>
      </c>
      <c r="AA1562" s="375" t="s">
        <v>15659</v>
      </c>
      <c r="AB1562" s="375" t="s">
        <v>15660</v>
      </c>
      <c r="AC1562" s="138"/>
      <c r="AD1562" s="138"/>
      <c r="AE1562" s="138"/>
      <c r="AF1562" s="278"/>
    </row>
    <row r="1563" spans="1:38" ht="51" customHeight="1">
      <c r="A1563" s="639">
        <v>2</v>
      </c>
      <c r="B1563" s="627" t="s">
        <v>12138</v>
      </c>
      <c r="C1563" s="627" t="s">
        <v>12140</v>
      </c>
      <c r="D1563" s="392" t="s">
        <v>12146</v>
      </c>
      <c r="E1563" s="622" t="s">
        <v>40</v>
      </c>
      <c r="F1563" s="622" t="s">
        <v>51</v>
      </c>
      <c r="G1563" s="138"/>
      <c r="H1563" s="138"/>
      <c r="I1563" s="138"/>
      <c r="J1563" s="138"/>
      <c r="K1563" s="138"/>
      <c r="L1563" s="622" t="s">
        <v>51</v>
      </c>
      <c r="M1563" s="202"/>
      <c r="N1563" s="138"/>
      <c r="O1563" s="372">
        <v>0</v>
      </c>
      <c r="P1563" s="372">
        <v>0</v>
      </c>
      <c r="Q1563" s="372">
        <v>0</v>
      </c>
      <c r="R1563" s="372">
        <v>0</v>
      </c>
      <c r="S1563" s="372">
        <v>0</v>
      </c>
      <c r="T1563" s="372">
        <v>0</v>
      </c>
      <c r="U1563" s="372">
        <v>0</v>
      </c>
      <c r="V1563" s="372">
        <v>0</v>
      </c>
      <c r="W1563" s="372">
        <v>0</v>
      </c>
      <c r="X1563" s="372">
        <v>13</v>
      </c>
      <c r="Y1563" s="372">
        <v>0</v>
      </c>
      <c r="Z1563" s="622" t="s">
        <v>51</v>
      </c>
      <c r="AA1563" s="622" t="s">
        <v>5289</v>
      </c>
      <c r="AB1563" s="622" t="s">
        <v>5289</v>
      </c>
      <c r="AC1563" s="138"/>
      <c r="AD1563" s="138"/>
      <c r="AE1563" s="138"/>
      <c r="AF1563" s="278"/>
    </row>
    <row r="1564" spans="1:38" ht="51" customHeight="1">
      <c r="A1564" s="639">
        <v>3</v>
      </c>
      <c r="B1564" s="627" t="s">
        <v>3553</v>
      </c>
      <c r="C1564" s="627" t="s">
        <v>12140</v>
      </c>
      <c r="D1564" s="392" t="s">
        <v>15661</v>
      </c>
      <c r="E1564" s="622" t="s">
        <v>40</v>
      </c>
      <c r="F1564" s="622" t="s">
        <v>51</v>
      </c>
      <c r="G1564" s="138"/>
      <c r="H1564" s="138"/>
      <c r="I1564" s="138"/>
      <c r="J1564" s="138"/>
      <c r="K1564" s="138"/>
      <c r="L1564" s="622" t="s">
        <v>51</v>
      </c>
      <c r="M1564" s="202"/>
      <c r="N1564" s="138"/>
      <c r="O1564" s="372">
        <v>0</v>
      </c>
      <c r="P1564" s="372">
        <v>0</v>
      </c>
      <c r="Q1564" s="372">
        <v>0</v>
      </c>
      <c r="R1564" s="372">
        <v>0</v>
      </c>
      <c r="S1564" s="372">
        <v>0</v>
      </c>
      <c r="T1564" s="372">
        <v>0</v>
      </c>
      <c r="U1564" s="372">
        <v>0</v>
      </c>
      <c r="V1564" s="372">
        <v>0</v>
      </c>
      <c r="W1564" s="372">
        <v>0</v>
      </c>
      <c r="X1564" s="372">
        <v>1311</v>
      </c>
      <c r="Y1564" s="372">
        <v>0</v>
      </c>
      <c r="Z1564" s="622" t="s">
        <v>51</v>
      </c>
      <c r="AA1564" s="622" t="s">
        <v>5289</v>
      </c>
      <c r="AB1564" s="622" t="s">
        <v>5289</v>
      </c>
      <c r="AC1564" s="138"/>
      <c r="AD1564" s="138"/>
      <c r="AE1564" s="138"/>
      <c r="AF1564" s="278"/>
    </row>
    <row r="1565" spans="1:38" ht="63.75">
      <c r="A1565" s="639">
        <v>4</v>
      </c>
      <c r="B1565" s="627" t="s">
        <v>11513</v>
      </c>
      <c r="C1565" s="627" t="s">
        <v>12140</v>
      </c>
      <c r="D1565" s="392" t="s">
        <v>15662</v>
      </c>
      <c r="E1565" s="622" t="s">
        <v>40</v>
      </c>
      <c r="F1565" s="622" t="s">
        <v>51</v>
      </c>
      <c r="G1565" s="138"/>
      <c r="H1565" s="138"/>
      <c r="I1565" s="138"/>
      <c r="J1565" s="138"/>
      <c r="K1565" s="138"/>
      <c r="L1565" s="622" t="s">
        <v>51</v>
      </c>
      <c r="M1565" s="202"/>
      <c r="N1565" s="138"/>
      <c r="O1565" s="372">
        <v>0</v>
      </c>
      <c r="P1565" s="372">
        <v>0</v>
      </c>
      <c r="Q1565" s="372">
        <v>0</v>
      </c>
      <c r="R1565" s="372">
        <v>0</v>
      </c>
      <c r="S1565" s="372">
        <v>0</v>
      </c>
      <c r="T1565" s="372">
        <v>0</v>
      </c>
      <c r="U1565" s="372">
        <v>0</v>
      </c>
      <c r="V1565" s="372">
        <v>0</v>
      </c>
      <c r="W1565" s="372">
        <v>0</v>
      </c>
      <c r="X1565" s="372">
        <v>4</v>
      </c>
      <c r="Y1565" s="372">
        <v>0</v>
      </c>
      <c r="Z1565" s="622" t="s">
        <v>51</v>
      </c>
      <c r="AA1565" s="622" t="s">
        <v>5289</v>
      </c>
      <c r="AB1565" s="622" t="s">
        <v>5289</v>
      </c>
      <c r="AC1565" s="138"/>
      <c r="AD1565" s="138"/>
      <c r="AE1565" s="138"/>
      <c r="AF1565" s="278"/>
    </row>
    <row r="1566" spans="1:38" s="44" customFormat="1" ht="63.75">
      <c r="A1566" s="639">
        <v>5</v>
      </c>
      <c r="B1566" s="627" t="s">
        <v>707</v>
      </c>
      <c r="C1566" s="627" t="s">
        <v>12140</v>
      </c>
      <c r="D1566" s="392" t="s">
        <v>12147</v>
      </c>
      <c r="E1566" s="622" t="s">
        <v>40</v>
      </c>
      <c r="F1566" s="622" t="s">
        <v>51</v>
      </c>
      <c r="G1566" s="138"/>
      <c r="H1566" s="138"/>
      <c r="I1566" s="138"/>
      <c r="J1566" s="138"/>
      <c r="K1566" s="138"/>
      <c r="L1566" s="622" t="s">
        <v>51</v>
      </c>
      <c r="M1566" s="202"/>
      <c r="N1566" s="138"/>
      <c r="O1566" s="372">
        <v>0</v>
      </c>
      <c r="P1566" s="372">
        <v>0</v>
      </c>
      <c r="Q1566" s="372">
        <v>0</v>
      </c>
      <c r="R1566" s="372">
        <v>0</v>
      </c>
      <c r="S1566" s="372">
        <v>0</v>
      </c>
      <c r="T1566" s="372">
        <v>0</v>
      </c>
      <c r="U1566" s="372">
        <v>0</v>
      </c>
      <c r="V1566" s="372">
        <v>0</v>
      </c>
      <c r="W1566" s="372">
        <v>0</v>
      </c>
      <c r="X1566" s="372">
        <v>172</v>
      </c>
      <c r="Y1566" s="372">
        <v>0</v>
      </c>
      <c r="Z1566" s="622" t="s">
        <v>51</v>
      </c>
      <c r="AA1566" s="622" t="s">
        <v>5289</v>
      </c>
      <c r="AB1566" s="622" t="s">
        <v>5289</v>
      </c>
      <c r="AC1566" s="138"/>
      <c r="AD1566" s="138"/>
      <c r="AE1566" s="138"/>
      <c r="AF1566" s="278"/>
      <c r="AG1566" s="107"/>
      <c r="AH1566" s="107"/>
      <c r="AI1566" s="107"/>
      <c r="AJ1566" s="107"/>
      <c r="AK1566" s="107"/>
      <c r="AL1566" s="107"/>
    </row>
    <row r="1567" spans="1:38" s="44" customFormat="1" ht="114.75">
      <c r="A1567" s="639">
        <v>6</v>
      </c>
      <c r="B1567" s="627" t="s">
        <v>11514</v>
      </c>
      <c r="C1567" s="627" t="s">
        <v>12140</v>
      </c>
      <c r="D1567" s="392" t="s">
        <v>15663</v>
      </c>
      <c r="E1567" s="622" t="s">
        <v>40</v>
      </c>
      <c r="F1567" s="14" t="s">
        <v>19012</v>
      </c>
      <c r="G1567" s="123" t="s">
        <v>51</v>
      </c>
      <c r="H1567" s="123">
        <v>3</v>
      </c>
      <c r="I1567" s="123" t="s">
        <v>18716</v>
      </c>
      <c r="J1567" s="138"/>
      <c r="K1567" s="138"/>
      <c r="L1567" s="622" t="s">
        <v>51</v>
      </c>
      <c r="M1567" s="202"/>
      <c r="N1567" s="138"/>
      <c r="O1567" s="372">
        <v>0</v>
      </c>
      <c r="P1567" s="372">
        <v>0</v>
      </c>
      <c r="Q1567" s="372">
        <v>0</v>
      </c>
      <c r="R1567" s="372">
        <v>0</v>
      </c>
      <c r="S1567" s="372">
        <v>0</v>
      </c>
      <c r="T1567" s="372">
        <v>0</v>
      </c>
      <c r="U1567" s="372">
        <v>0</v>
      </c>
      <c r="V1567" s="372">
        <v>0</v>
      </c>
      <c r="W1567" s="372">
        <v>0</v>
      </c>
      <c r="X1567" s="372">
        <v>130</v>
      </c>
      <c r="Y1567" s="372">
        <v>0</v>
      </c>
      <c r="Z1567" s="622" t="s">
        <v>51</v>
      </c>
      <c r="AA1567" s="622" t="s">
        <v>5289</v>
      </c>
      <c r="AB1567" s="622" t="s">
        <v>5289</v>
      </c>
      <c r="AC1567" s="138"/>
      <c r="AD1567" s="138"/>
      <c r="AE1567" s="138"/>
      <c r="AF1567" s="278"/>
      <c r="AG1567" s="107"/>
      <c r="AH1567" s="107"/>
      <c r="AI1567" s="107"/>
      <c r="AJ1567" s="107"/>
      <c r="AK1567" s="107"/>
      <c r="AL1567" s="107"/>
    </row>
    <row r="1568" spans="1:38" s="44" customFormat="1" ht="76.5">
      <c r="A1568" s="639">
        <v>7</v>
      </c>
      <c r="B1568" s="627" t="s">
        <v>11515</v>
      </c>
      <c r="C1568" s="627" t="s">
        <v>12140</v>
      </c>
      <c r="D1568" s="392" t="s">
        <v>15677</v>
      </c>
      <c r="E1568" s="622" t="s">
        <v>40</v>
      </c>
      <c r="F1568" s="622" t="s">
        <v>51</v>
      </c>
      <c r="G1568" s="138"/>
      <c r="H1568" s="138"/>
      <c r="I1568" s="138"/>
      <c r="J1568" s="138"/>
      <c r="K1568" s="138"/>
      <c r="L1568" s="622" t="s">
        <v>51</v>
      </c>
      <c r="M1568" s="202"/>
      <c r="N1568" s="138"/>
      <c r="O1568" s="372">
        <v>0</v>
      </c>
      <c r="P1568" s="372">
        <v>0</v>
      </c>
      <c r="Q1568" s="372">
        <v>0</v>
      </c>
      <c r="R1568" s="372">
        <v>0</v>
      </c>
      <c r="S1568" s="372">
        <v>0</v>
      </c>
      <c r="T1568" s="372">
        <v>0</v>
      </c>
      <c r="U1568" s="372">
        <v>0</v>
      </c>
      <c r="V1568" s="372">
        <v>0</v>
      </c>
      <c r="W1568" s="372">
        <v>0</v>
      </c>
      <c r="X1568" s="372">
        <v>4</v>
      </c>
      <c r="Y1568" s="372">
        <v>0</v>
      </c>
      <c r="Z1568" s="622" t="s">
        <v>51</v>
      </c>
      <c r="AA1568" s="622" t="s">
        <v>5289</v>
      </c>
      <c r="AB1568" s="622" t="s">
        <v>5289</v>
      </c>
      <c r="AC1568" s="138"/>
      <c r="AD1568" s="138"/>
      <c r="AE1568" s="138"/>
      <c r="AF1568" s="278"/>
      <c r="AG1568" s="107"/>
      <c r="AH1568" s="107"/>
      <c r="AI1568" s="107"/>
      <c r="AJ1568" s="107"/>
      <c r="AK1568" s="107"/>
      <c r="AL1568" s="107"/>
    </row>
    <row r="1569" spans="1:38" s="44" customFormat="1" ht="178.5">
      <c r="A1569" s="639">
        <v>8</v>
      </c>
      <c r="B1569" s="627" t="s">
        <v>11516</v>
      </c>
      <c r="C1569" s="627" t="s">
        <v>12140</v>
      </c>
      <c r="D1569" s="392" t="s">
        <v>15664</v>
      </c>
      <c r="E1569" s="622" t="s">
        <v>40</v>
      </c>
      <c r="F1569" s="14" t="s">
        <v>19012</v>
      </c>
      <c r="G1569" s="123" t="s">
        <v>51</v>
      </c>
      <c r="H1569" s="123">
        <v>3</v>
      </c>
      <c r="I1569" s="123" t="s">
        <v>18716</v>
      </c>
      <c r="J1569" s="138"/>
      <c r="K1569" s="138"/>
      <c r="L1569" s="372" t="s">
        <v>40</v>
      </c>
      <c r="M1569" s="456" t="s">
        <v>17363</v>
      </c>
      <c r="N1569" s="372">
        <v>0</v>
      </c>
      <c r="O1569" s="372">
        <v>0</v>
      </c>
      <c r="P1569" s="372">
        <v>0</v>
      </c>
      <c r="Q1569" s="372">
        <v>0</v>
      </c>
      <c r="R1569" s="372">
        <v>0</v>
      </c>
      <c r="S1569" s="372">
        <v>0</v>
      </c>
      <c r="T1569" s="372">
        <v>0</v>
      </c>
      <c r="U1569" s="372">
        <v>0</v>
      </c>
      <c r="V1569" s="372">
        <v>0</v>
      </c>
      <c r="W1569" s="372">
        <v>0</v>
      </c>
      <c r="X1569" s="372">
        <v>1</v>
      </c>
      <c r="Y1569" s="372">
        <v>0</v>
      </c>
      <c r="Z1569" s="622" t="s">
        <v>51</v>
      </c>
      <c r="AA1569" s="622" t="s">
        <v>5289</v>
      </c>
      <c r="AB1569" s="622" t="s">
        <v>5289</v>
      </c>
      <c r="AC1569" s="138"/>
      <c r="AD1569" s="138"/>
      <c r="AE1569" s="138"/>
      <c r="AF1569" s="278"/>
      <c r="AG1569" s="107"/>
      <c r="AH1569" s="107"/>
      <c r="AI1569" s="107"/>
      <c r="AJ1569" s="107"/>
      <c r="AK1569" s="107"/>
      <c r="AL1569" s="107"/>
    </row>
    <row r="1570" spans="1:38" s="44" customFormat="1" ht="63.75">
      <c r="A1570" s="639">
        <v>9</v>
      </c>
      <c r="B1570" s="627" t="s">
        <v>11517</v>
      </c>
      <c r="C1570" s="627" t="s">
        <v>12140</v>
      </c>
      <c r="D1570" s="392" t="s">
        <v>15665</v>
      </c>
      <c r="E1570" s="622" t="s">
        <v>40</v>
      </c>
      <c r="F1570" s="622" t="s">
        <v>51</v>
      </c>
      <c r="G1570" s="138"/>
      <c r="H1570" s="138"/>
      <c r="I1570" s="138"/>
      <c r="J1570" s="138"/>
      <c r="K1570" s="138"/>
      <c r="L1570" s="622" t="s">
        <v>51</v>
      </c>
      <c r="M1570" s="202"/>
      <c r="N1570" s="138"/>
      <c r="O1570" s="372">
        <v>0</v>
      </c>
      <c r="P1570" s="372">
        <v>0</v>
      </c>
      <c r="Q1570" s="372">
        <v>0</v>
      </c>
      <c r="R1570" s="372">
        <v>0</v>
      </c>
      <c r="S1570" s="372">
        <v>0</v>
      </c>
      <c r="T1570" s="372">
        <v>0</v>
      </c>
      <c r="U1570" s="372">
        <v>0</v>
      </c>
      <c r="V1570" s="372">
        <v>0</v>
      </c>
      <c r="W1570" s="372">
        <v>0</v>
      </c>
      <c r="X1570" s="372">
        <v>7</v>
      </c>
      <c r="Y1570" s="372">
        <v>0</v>
      </c>
      <c r="Z1570" s="622" t="s">
        <v>51</v>
      </c>
      <c r="AA1570" s="622" t="s">
        <v>5289</v>
      </c>
      <c r="AB1570" s="622" t="s">
        <v>5289</v>
      </c>
      <c r="AC1570" s="138"/>
      <c r="AD1570" s="138"/>
      <c r="AE1570" s="138"/>
      <c r="AF1570" s="278"/>
      <c r="AG1570" s="107"/>
      <c r="AH1570" s="107"/>
      <c r="AI1570" s="107"/>
      <c r="AJ1570" s="107"/>
      <c r="AK1570" s="107"/>
      <c r="AL1570" s="107"/>
    </row>
    <row r="1571" spans="1:38" ht="51" customHeight="1">
      <c r="A1571" s="639">
        <v>10</v>
      </c>
      <c r="B1571" s="627" t="s">
        <v>1556</v>
      </c>
      <c r="C1571" s="627" t="s">
        <v>12140</v>
      </c>
      <c r="D1571" s="392" t="s">
        <v>15666</v>
      </c>
      <c r="E1571" s="622" t="s">
        <v>40</v>
      </c>
      <c r="F1571" s="622" t="s">
        <v>51</v>
      </c>
      <c r="G1571" s="138"/>
      <c r="H1571" s="138"/>
      <c r="I1571" s="138"/>
      <c r="J1571" s="138"/>
      <c r="K1571" s="138"/>
      <c r="L1571" s="622" t="s">
        <v>51</v>
      </c>
      <c r="M1571" s="202"/>
      <c r="N1571" s="138"/>
      <c r="O1571" s="372">
        <v>0</v>
      </c>
      <c r="P1571" s="372">
        <v>0</v>
      </c>
      <c r="Q1571" s="372">
        <v>0</v>
      </c>
      <c r="R1571" s="372">
        <v>0</v>
      </c>
      <c r="S1571" s="372">
        <v>0</v>
      </c>
      <c r="T1571" s="372">
        <v>0</v>
      </c>
      <c r="U1571" s="372">
        <v>0</v>
      </c>
      <c r="V1571" s="372">
        <v>0</v>
      </c>
      <c r="W1571" s="372">
        <v>0</v>
      </c>
      <c r="X1571" s="372">
        <v>124</v>
      </c>
      <c r="Y1571" s="372">
        <v>0</v>
      </c>
      <c r="Z1571" s="622" t="s">
        <v>51</v>
      </c>
      <c r="AA1571" s="622" t="s">
        <v>5289</v>
      </c>
      <c r="AB1571" s="622" t="s">
        <v>5289</v>
      </c>
      <c r="AC1571" s="138"/>
      <c r="AD1571" s="138"/>
      <c r="AE1571" s="138"/>
      <c r="AF1571" s="278"/>
    </row>
    <row r="1572" spans="1:38" ht="140.25">
      <c r="A1572" s="639">
        <v>11</v>
      </c>
      <c r="B1572" s="627" t="s">
        <v>12133</v>
      </c>
      <c r="C1572" s="627" t="s">
        <v>12140</v>
      </c>
      <c r="D1572" s="392" t="s">
        <v>15667</v>
      </c>
      <c r="E1572" s="622" t="s">
        <v>40</v>
      </c>
      <c r="F1572" s="622" t="s">
        <v>51</v>
      </c>
      <c r="G1572" s="138"/>
      <c r="H1572" s="138"/>
      <c r="I1572" s="138"/>
      <c r="J1572" s="138"/>
      <c r="K1572" s="138"/>
      <c r="L1572" s="372" t="s">
        <v>40</v>
      </c>
      <c r="M1572" s="375" t="s">
        <v>17364</v>
      </c>
      <c r="N1572" s="372">
        <v>0</v>
      </c>
      <c r="O1572" s="372">
        <v>0</v>
      </c>
      <c r="P1572" s="372">
        <v>0</v>
      </c>
      <c r="Q1572" s="372">
        <v>0</v>
      </c>
      <c r="R1572" s="372">
        <v>0</v>
      </c>
      <c r="S1572" s="372">
        <v>0</v>
      </c>
      <c r="T1572" s="372">
        <v>0</v>
      </c>
      <c r="U1572" s="372">
        <v>0</v>
      </c>
      <c r="V1572" s="372">
        <v>0</v>
      </c>
      <c r="W1572" s="372">
        <v>0</v>
      </c>
      <c r="X1572" s="372">
        <v>0</v>
      </c>
      <c r="Y1572" s="372">
        <v>0</v>
      </c>
      <c r="Z1572" s="622" t="s">
        <v>51</v>
      </c>
      <c r="AA1572" s="622" t="s">
        <v>5289</v>
      </c>
      <c r="AB1572" s="622" t="s">
        <v>5289</v>
      </c>
      <c r="AC1572" s="138"/>
      <c r="AD1572" s="138"/>
      <c r="AE1572" s="138"/>
      <c r="AF1572" s="278"/>
    </row>
    <row r="1573" spans="1:38" ht="63.75">
      <c r="A1573" s="639">
        <v>12</v>
      </c>
      <c r="B1573" s="627" t="s">
        <v>11095</v>
      </c>
      <c r="C1573" s="627" t="s">
        <v>12140</v>
      </c>
      <c r="D1573" s="392" t="s">
        <v>15668</v>
      </c>
      <c r="E1573" s="622" t="s">
        <v>40</v>
      </c>
      <c r="F1573" s="622" t="s">
        <v>51</v>
      </c>
      <c r="G1573" s="138"/>
      <c r="H1573" s="138"/>
      <c r="I1573" s="138"/>
      <c r="J1573" s="138"/>
      <c r="K1573" s="138"/>
      <c r="L1573" s="622" t="s">
        <v>51</v>
      </c>
      <c r="M1573" s="202"/>
      <c r="N1573" s="138"/>
      <c r="O1573" s="372">
        <v>0</v>
      </c>
      <c r="P1573" s="372">
        <v>0</v>
      </c>
      <c r="Q1573" s="372">
        <v>0</v>
      </c>
      <c r="R1573" s="372">
        <v>0</v>
      </c>
      <c r="S1573" s="372">
        <v>0</v>
      </c>
      <c r="T1573" s="372">
        <v>0</v>
      </c>
      <c r="U1573" s="372">
        <v>0</v>
      </c>
      <c r="V1573" s="372">
        <v>0</v>
      </c>
      <c r="W1573" s="372">
        <v>0</v>
      </c>
      <c r="X1573" s="372">
        <v>0</v>
      </c>
      <c r="Y1573" s="372">
        <v>0</v>
      </c>
      <c r="Z1573" s="622" t="s">
        <v>51</v>
      </c>
      <c r="AA1573" s="622" t="s">
        <v>5289</v>
      </c>
      <c r="AB1573" s="622" t="s">
        <v>5289</v>
      </c>
      <c r="AC1573" s="138"/>
      <c r="AD1573" s="138"/>
      <c r="AE1573" s="138"/>
      <c r="AF1573" s="278"/>
    </row>
    <row r="1574" spans="1:38" ht="51" customHeight="1">
      <c r="A1574" s="639">
        <v>13</v>
      </c>
      <c r="B1574" s="627" t="s">
        <v>5411</v>
      </c>
      <c r="C1574" s="627" t="s">
        <v>12140</v>
      </c>
      <c r="D1574" s="392" t="s">
        <v>15669</v>
      </c>
      <c r="E1574" s="622" t="s">
        <v>40</v>
      </c>
      <c r="F1574" s="622" t="s">
        <v>51</v>
      </c>
      <c r="G1574" s="138"/>
      <c r="H1574" s="138"/>
      <c r="I1574" s="138"/>
      <c r="J1574" s="138"/>
      <c r="K1574" s="138"/>
      <c r="L1574" s="372" t="s">
        <v>40</v>
      </c>
      <c r="M1574" s="375" t="s">
        <v>16588</v>
      </c>
      <c r="N1574" s="372">
        <v>0</v>
      </c>
      <c r="O1574" s="372">
        <v>0</v>
      </c>
      <c r="P1574" s="372">
        <v>0</v>
      </c>
      <c r="Q1574" s="372">
        <v>0</v>
      </c>
      <c r="R1574" s="372">
        <v>0</v>
      </c>
      <c r="S1574" s="372">
        <v>0</v>
      </c>
      <c r="T1574" s="372">
        <v>0</v>
      </c>
      <c r="U1574" s="372">
        <v>0</v>
      </c>
      <c r="V1574" s="372">
        <v>0</v>
      </c>
      <c r="W1574" s="372">
        <v>0</v>
      </c>
      <c r="X1574" s="372">
        <v>3</v>
      </c>
      <c r="Y1574" s="372">
        <v>0</v>
      </c>
      <c r="Z1574" s="622" t="s">
        <v>51</v>
      </c>
      <c r="AA1574" s="622" t="s">
        <v>5289</v>
      </c>
      <c r="AB1574" s="622" t="s">
        <v>5289</v>
      </c>
      <c r="AC1574" s="138"/>
      <c r="AD1574" s="138"/>
      <c r="AE1574" s="138"/>
      <c r="AF1574" s="278"/>
    </row>
    <row r="1575" spans="1:38" ht="51" customHeight="1">
      <c r="A1575" s="639">
        <v>14</v>
      </c>
      <c r="B1575" s="627" t="s">
        <v>9446</v>
      </c>
      <c r="C1575" s="627" t="s">
        <v>12140</v>
      </c>
      <c r="D1575" s="392" t="s">
        <v>15670</v>
      </c>
      <c r="E1575" s="622" t="s">
        <v>40</v>
      </c>
      <c r="F1575" s="622" t="s">
        <v>51</v>
      </c>
      <c r="G1575" s="138"/>
      <c r="H1575" s="138"/>
      <c r="I1575" s="138"/>
      <c r="J1575" s="138"/>
      <c r="K1575" s="138"/>
      <c r="L1575" s="622" t="s">
        <v>51</v>
      </c>
      <c r="M1575" s="202"/>
      <c r="N1575" s="138"/>
      <c r="O1575" s="372">
        <v>0</v>
      </c>
      <c r="P1575" s="372">
        <v>0</v>
      </c>
      <c r="Q1575" s="372">
        <v>0</v>
      </c>
      <c r="R1575" s="372">
        <v>0</v>
      </c>
      <c r="S1575" s="372">
        <v>0</v>
      </c>
      <c r="T1575" s="372">
        <v>0</v>
      </c>
      <c r="U1575" s="372">
        <v>0</v>
      </c>
      <c r="V1575" s="372">
        <v>0</v>
      </c>
      <c r="W1575" s="372">
        <v>0</v>
      </c>
      <c r="X1575" s="372">
        <v>7</v>
      </c>
      <c r="Y1575" s="372">
        <v>0</v>
      </c>
      <c r="Z1575" s="622" t="s">
        <v>51</v>
      </c>
      <c r="AA1575" s="622" t="s">
        <v>5289</v>
      </c>
      <c r="AB1575" s="622" t="s">
        <v>5289</v>
      </c>
      <c r="AC1575" s="138"/>
      <c r="AD1575" s="138"/>
      <c r="AE1575" s="138"/>
      <c r="AF1575" s="278"/>
    </row>
    <row r="1576" spans="1:38" ht="51" customHeight="1">
      <c r="A1576" s="639">
        <v>15</v>
      </c>
      <c r="B1576" s="627" t="s">
        <v>11519</v>
      </c>
      <c r="C1576" s="627" t="s">
        <v>12140</v>
      </c>
      <c r="D1576" s="392" t="s">
        <v>15671</v>
      </c>
      <c r="E1576" s="622" t="s">
        <v>40</v>
      </c>
      <c r="F1576" s="622" t="s">
        <v>51</v>
      </c>
      <c r="G1576" s="138"/>
      <c r="H1576" s="138"/>
      <c r="I1576" s="138"/>
      <c r="J1576" s="138"/>
      <c r="K1576" s="138"/>
      <c r="L1576" s="622" t="s">
        <v>51</v>
      </c>
      <c r="M1576" s="202"/>
      <c r="N1576" s="138"/>
      <c r="O1576" s="372">
        <v>0</v>
      </c>
      <c r="P1576" s="372">
        <v>0</v>
      </c>
      <c r="Q1576" s="372">
        <v>0</v>
      </c>
      <c r="R1576" s="372">
        <v>0</v>
      </c>
      <c r="S1576" s="372">
        <v>0</v>
      </c>
      <c r="T1576" s="372">
        <v>0</v>
      </c>
      <c r="U1576" s="372">
        <v>0</v>
      </c>
      <c r="V1576" s="372">
        <v>0</v>
      </c>
      <c r="W1576" s="372">
        <v>0</v>
      </c>
      <c r="X1576" s="372">
        <v>4</v>
      </c>
      <c r="Y1576" s="372">
        <v>0</v>
      </c>
      <c r="Z1576" s="622" t="s">
        <v>51</v>
      </c>
      <c r="AA1576" s="622" t="s">
        <v>5289</v>
      </c>
      <c r="AB1576" s="622" t="s">
        <v>5289</v>
      </c>
      <c r="AC1576" s="138"/>
      <c r="AD1576" s="138"/>
      <c r="AE1576" s="138"/>
      <c r="AF1576" s="278"/>
    </row>
    <row r="1577" spans="1:38" ht="51" customHeight="1">
      <c r="A1577" s="639">
        <v>16</v>
      </c>
      <c r="B1577" s="627" t="s">
        <v>12142</v>
      </c>
      <c r="C1577" s="627" t="s">
        <v>12140</v>
      </c>
      <c r="D1577" s="392" t="s">
        <v>15672</v>
      </c>
      <c r="E1577" s="622" t="s">
        <v>40</v>
      </c>
      <c r="F1577" s="622" t="s">
        <v>51</v>
      </c>
      <c r="G1577" s="138"/>
      <c r="H1577" s="138"/>
      <c r="I1577" s="138"/>
      <c r="J1577" s="138"/>
      <c r="K1577" s="138"/>
      <c r="L1577" s="622" t="s">
        <v>51</v>
      </c>
      <c r="M1577" s="202"/>
      <c r="N1577" s="138"/>
      <c r="O1577" s="372">
        <v>0</v>
      </c>
      <c r="P1577" s="372">
        <v>0</v>
      </c>
      <c r="Q1577" s="372">
        <v>0</v>
      </c>
      <c r="R1577" s="372">
        <v>0</v>
      </c>
      <c r="S1577" s="372">
        <v>0</v>
      </c>
      <c r="T1577" s="372">
        <v>0</v>
      </c>
      <c r="U1577" s="372">
        <v>0</v>
      </c>
      <c r="V1577" s="372">
        <v>0</v>
      </c>
      <c r="W1577" s="372">
        <v>0</v>
      </c>
      <c r="X1577" s="372">
        <v>1</v>
      </c>
      <c r="Y1577" s="372">
        <v>0</v>
      </c>
      <c r="Z1577" s="622" t="s">
        <v>51</v>
      </c>
      <c r="AA1577" s="622" t="s">
        <v>5289</v>
      </c>
      <c r="AB1577" s="622" t="s">
        <v>5289</v>
      </c>
      <c r="AC1577" s="138"/>
      <c r="AD1577" s="138"/>
      <c r="AE1577" s="138"/>
      <c r="AF1577" s="278"/>
    </row>
    <row r="1578" spans="1:38" ht="51" customHeight="1">
      <c r="A1578" s="639">
        <v>17</v>
      </c>
      <c r="B1578" s="627" t="s">
        <v>12143</v>
      </c>
      <c r="C1578" s="627" t="s">
        <v>12140</v>
      </c>
      <c r="D1578" s="392" t="s">
        <v>15673</v>
      </c>
      <c r="E1578" s="622" t="s">
        <v>40</v>
      </c>
      <c r="F1578" s="622" t="s">
        <v>51</v>
      </c>
      <c r="G1578" s="138"/>
      <c r="H1578" s="138"/>
      <c r="I1578" s="138"/>
      <c r="J1578" s="138"/>
      <c r="K1578" s="138"/>
      <c r="L1578" s="372" t="s">
        <v>40</v>
      </c>
      <c r="M1578" s="375" t="s">
        <v>17365</v>
      </c>
      <c r="N1578" s="372">
        <v>0</v>
      </c>
      <c r="O1578" s="372">
        <v>0</v>
      </c>
      <c r="P1578" s="372">
        <v>0</v>
      </c>
      <c r="Q1578" s="372">
        <v>0</v>
      </c>
      <c r="R1578" s="372">
        <v>0</v>
      </c>
      <c r="S1578" s="372">
        <v>0</v>
      </c>
      <c r="T1578" s="372">
        <v>0</v>
      </c>
      <c r="U1578" s="372">
        <v>0</v>
      </c>
      <c r="V1578" s="372">
        <v>0</v>
      </c>
      <c r="W1578" s="372">
        <v>0</v>
      </c>
      <c r="X1578" s="372">
        <v>18</v>
      </c>
      <c r="Y1578" s="372">
        <v>0</v>
      </c>
      <c r="Z1578" s="622" t="s">
        <v>51</v>
      </c>
      <c r="AA1578" s="622" t="s">
        <v>5289</v>
      </c>
      <c r="AB1578" s="622" t="s">
        <v>5289</v>
      </c>
      <c r="AC1578" s="138"/>
      <c r="AD1578" s="138"/>
      <c r="AE1578" s="138"/>
      <c r="AF1578" s="278"/>
    </row>
    <row r="1579" spans="1:38" ht="51" customHeight="1">
      <c r="A1579" s="639">
        <v>18</v>
      </c>
      <c r="B1579" s="627" t="s">
        <v>12134</v>
      </c>
      <c r="C1579" s="627" t="s">
        <v>12140</v>
      </c>
      <c r="D1579" s="392" t="s">
        <v>15674</v>
      </c>
      <c r="E1579" s="622" t="s">
        <v>40</v>
      </c>
      <c r="F1579" s="622" t="s">
        <v>51</v>
      </c>
      <c r="G1579" s="138"/>
      <c r="H1579" s="138"/>
      <c r="I1579" s="138"/>
      <c r="J1579" s="138"/>
      <c r="K1579" s="138"/>
      <c r="L1579" s="622" t="s">
        <v>51</v>
      </c>
      <c r="M1579" s="202"/>
      <c r="N1579" s="138"/>
      <c r="O1579" s="372">
        <v>0</v>
      </c>
      <c r="P1579" s="372">
        <v>0</v>
      </c>
      <c r="Q1579" s="372">
        <v>0</v>
      </c>
      <c r="R1579" s="372">
        <v>0</v>
      </c>
      <c r="S1579" s="372">
        <v>0</v>
      </c>
      <c r="T1579" s="372">
        <v>0</v>
      </c>
      <c r="U1579" s="372">
        <v>0</v>
      </c>
      <c r="V1579" s="372">
        <v>0</v>
      </c>
      <c r="W1579" s="372">
        <v>0</v>
      </c>
      <c r="X1579" s="372">
        <v>51</v>
      </c>
      <c r="Y1579" s="372">
        <v>0</v>
      </c>
      <c r="Z1579" s="622" t="s">
        <v>51</v>
      </c>
      <c r="AA1579" s="622" t="s">
        <v>5289</v>
      </c>
      <c r="AB1579" s="622" t="s">
        <v>5289</v>
      </c>
      <c r="AC1579" s="138"/>
      <c r="AD1579" s="138"/>
      <c r="AE1579" s="138"/>
      <c r="AF1579" s="278"/>
    </row>
    <row r="1580" spans="1:38" ht="76.5">
      <c r="A1580" s="639">
        <v>19</v>
      </c>
      <c r="B1580" s="627" t="s">
        <v>12135</v>
      </c>
      <c r="C1580" s="627" t="s">
        <v>12140</v>
      </c>
      <c r="D1580" s="392" t="s">
        <v>15675</v>
      </c>
      <c r="E1580" s="622" t="s">
        <v>40</v>
      </c>
      <c r="F1580" s="622" t="s">
        <v>51</v>
      </c>
      <c r="G1580" s="138"/>
      <c r="H1580" s="138"/>
      <c r="I1580" s="138"/>
      <c r="J1580" s="138"/>
      <c r="K1580" s="138"/>
      <c r="L1580" s="622" t="s">
        <v>51</v>
      </c>
      <c r="M1580" s="202"/>
      <c r="N1580" s="138"/>
      <c r="O1580" s="372">
        <v>0</v>
      </c>
      <c r="P1580" s="372">
        <v>0</v>
      </c>
      <c r="Q1580" s="372">
        <v>0</v>
      </c>
      <c r="R1580" s="372">
        <v>0</v>
      </c>
      <c r="S1580" s="372">
        <v>0</v>
      </c>
      <c r="T1580" s="372">
        <v>0</v>
      </c>
      <c r="U1580" s="372">
        <v>0</v>
      </c>
      <c r="V1580" s="372">
        <v>0</v>
      </c>
      <c r="W1580" s="372">
        <v>0</v>
      </c>
      <c r="X1580" s="372">
        <v>233</v>
      </c>
      <c r="Y1580" s="372">
        <v>0</v>
      </c>
      <c r="Z1580" s="622" t="s">
        <v>51</v>
      </c>
      <c r="AA1580" s="622" t="s">
        <v>5289</v>
      </c>
      <c r="AB1580" s="622" t="s">
        <v>5289</v>
      </c>
      <c r="AC1580" s="138"/>
      <c r="AD1580" s="138"/>
      <c r="AE1580" s="138"/>
      <c r="AF1580" s="278"/>
    </row>
    <row r="1581" spans="1:38" ht="51" customHeight="1">
      <c r="A1581" s="639">
        <v>20</v>
      </c>
      <c r="B1581" s="627" t="s">
        <v>12144</v>
      </c>
      <c r="C1581" s="627" t="s">
        <v>12140</v>
      </c>
      <c r="D1581" s="392" t="s">
        <v>15676</v>
      </c>
      <c r="E1581" s="622" t="s">
        <v>40</v>
      </c>
      <c r="F1581" s="622" t="s">
        <v>51</v>
      </c>
      <c r="G1581" s="138"/>
      <c r="H1581" s="138"/>
      <c r="I1581" s="138"/>
      <c r="J1581" s="138"/>
      <c r="K1581" s="138"/>
      <c r="L1581" s="622" t="s">
        <v>51</v>
      </c>
      <c r="M1581" s="202"/>
      <c r="N1581" s="138"/>
      <c r="O1581" s="372">
        <v>0</v>
      </c>
      <c r="P1581" s="372">
        <v>0</v>
      </c>
      <c r="Q1581" s="372">
        <v>0</v>
      </c>
      <c r="R1581" s="372">
        <v>0</v>
      </c>
      <c r="S1581" s="372">
        <v>0</v>
      </c>
      <c r="T1581" s="372">
        <v>0</v>
      </c>
      <c r="U1581" s="372">
        <v>0</v>
      </c>
      <c r="V1581" s="372">
        <v>0</v>
      </c>
      <c r="W1581" s="372">
        <v>0</v>
      </c>
      <c r="X1581" s="372">
        <v>0</v>
      </c>
      <c r="Y1581" s="372">
        <v>0</v>
      </c>
      <c r="Z1581" s="622" t="s">
        <v>51</v>
      </c>
      <c r="AA1581" s="622" t="s">
        <v>5289</v>
      </c>
      <c r="AB1581" s="622" t="s">
        <v>5289</v>
      </c>
      <c r="AC1581" s="138"/>
      <c r="AD1581" s="138"/>
      <c r="AE1581" s="138"/>
      <c r="AF1581" s="278"/>
    </row>
    <row r="1582" spans="1:38" s="11" customFormat="1" ht="15.75" customHeight="1" thickBot="1">
      <c r="A1582" s="256"/>
      <c r="B1582" s="625">
        <v>20</v>
      </c>
      <c r="C1582" s="625"/>
      <c r="D1582" s="625">
        <v>20</v>
      </c>
      <c r="E1582" s="625">
        <v>20</v>
      </c>
      <c r="F1582" s="625">
        <v>2</v>
      </c>
      <c r="G1582" s="625">
        <v>0</v>
      </c>
      <c r="H1582" s="625">
        <v>1</v>
      </c>
      <c r="I1582" s="625"/>
      <c r="J1582" s="625">
        <v>1</v>
      </c>
      <c r="K1582" s="625">
        <v>0</v>
      </c>
      <c r="L1582" s="625">
        <v>5</v>
      </c>
      <c r="M1582" s="199"/>
      <c r="N1582" s="625">
        <f t="shared" ref="N1582:O1582" si="457">SUM(N1562:N1581)</f>
        <v>0</v>
      </c>
      <c r="O1582" s="625">
        <f t="shared" si="457"/>
        <v>0</v>
      </c>
      <c r="P1582" s="625">
        <f t="shared" ref="P1582:Q1582" si="458">SUM(P1562:P1581)</f>
        <v>0</v>
      </c>
      <c r="Q1582" s="625">
        <f t="shared" si="458"/>
        <v>0</v>
      </c>
      <c r="R1582" s="625">
        <f t="shared" ref="R1582" si="459">SUM(R1562:R1581)</f>
        <v>0</v>
      </c>
      <c r="S1582" s="625">
        <f t="shared" ref="S1582" si="460">SUM(S1562:S1581)</f>
        <v>0</v>
      </c>
      <c r="T1582" s="625">
        <f t="shared" ref="T1582:U1582" si="461">SUM(T1562:T1581)</f>
        <v>0</v>
      </c>
      <c r="U1582" s="625">
        <f t="shared" si="461"/>
        <v>0</v>
      </c>
      <c r="V1582" s="625">
        <f t="shared" ref="V1582:W1582" si="462">SUM(V1562:V1581)</f>
        <v>0</v>
      </c>
      <c r="W1582" s="625">
        <f t="shared" si="462"/>
        <v>0</v>
      </c>
      <c r="X1582" s="625">
        <f t="shared" ref="X1582:Y1582" si="463">SUM(X1562:X1581)</f>
        <v>2147</v>
      </c>
      <c r="Y1582" s="625">
        <f t="shared" si="463"/>
        <v>0</v>
      </c>
      <c r="Z1582" s="625">
        <v>0</v>
      </c>
      <c r="AA1582" s="625">
        <v>1</v>
      </c>
      <c r="AB1582" s="625">
        <v>1</v>
      </c>
      <c r="AC1582" s="767"/>
      <c r="AD1582" s="767"/>
      <c r="AE1582" s="767"/>
      <c r="AF1582" s="768"/>
      <c r="AG1582" s="111"/>
      <c r="AH1582" s="111"/>
      <c r="AI1582" s="111"/>
      <c r="AJ1582" s="111"/>
      <c r="AK1582" s="111"/>
      <c r="AL1582" s="111"/>
    </row>
    <row r="1583" spans="1:38" ht="15.75" customHeight="1" thickBot="1">
      <c r="A1583" s="660" t="s">
        <v>364</v>
      </c>
      <c r="B1583" s="661"/>
      <c r="C1583" s="661"/>
      <c r="D1583" s="661"/>
      <c r="E1583" s="661"/>
      <c r="F1583" s="661"/>
      <c r="G1583" s="661"/>
      <c r="H1583" s="661"/>
      <c r="I1583" s="661"/>
      <c r="J1583" s="661"/>
      <c r="K1583" s="661"/>
      <c r="L1583" s="661"/>
      <c r="M1583" s="661"/>
      <c r="N1583" s="661"/>
      <c r="O1583" s="661"/>
      <c r="P1583" s="661"/>
      <c r="Q1583" s="661"/>
      <c r="R1583" s="661"/>
      <c r="S1583" s="661"/>
      <c r="T1583" s="661"/>
      <c r="U1583" s="661"/>
      <c r="V1583" s="661"/>
      <c r="W1583" s="661"/>
      <c r="X1583" s="661"/>
      <c r="Y1583" s="661"/>
      <c r="Z1583" s="661"/>
      <c r="AA1583" s="661"/>
      <c r="AB1583" s="661"/>
      <c r="AC1583" s="661"/>
      <c r="AD1583" s="661"/>
      <c r="AE1583" s="661"/>
      <c r="AF1583" s="662"/>
    </row>
    <row r="1584" spans="1:38" ht="240.75" customHeight="1">
      <c r="A1584" s="639">
        <v>1</v>
      </c>
      <c r="B1584" s="460" t="s">
        <v>17492</v>
      </c>
      <c r="C1584" s="69" t="s">
        <v>12189</v>
      </c>
      <c r="D1584" s="645" t="s">
        <v>17931</v>
      </c>
      <c r="E1584" s="123" t="s">
        <v>40</v>
      </c>
      <c r="F1584" s="622" t="s">
        <v>51</v>
      </c>
      <c r="G1584" s="138"/>
      <c r="H1584" s="138"/>
      <c r="I1584" s="138"/>
      <c r="J1584" s="95" t="s">
        <v>15678</v>
      </c>
      <c r="K1584" s="123" t="s">
        <v>51</v>
      </c>
      <c r="L1584" s="123" t="s">
        <v>3465</v>
      </c>
      <c r="M1584" s="375" t="s">
        <v>17500</v>
      </c>
      <c r="N1584" s="372">
        <v>0</v>
      </c>
      <c r="O1584" s="372">
        <v>0</v>
      </c>
      <c r="P1584" s="372">
        <v>0</v>
      </c>
      <c r="Q1584" s="372">
        <v>0</v>
      </c>
      <c r="R1584" s="372">
        <v>0</v>
      </c>
      <c r="S1584" s="372">
        <v>0</v>
      </c>
      <c r="T1584" s="372">
        <v>0</v>
      </c>
      <c r="U1584" s="372">
        <v>0</v>
      </c>
      <c r="V1584" s="372">
        <v>0</v>
      </c>
      <c r="W1584" s="372">
        <v>0</v>
      </c>
      <c r="X1584" s="372">
        <v>4</v>
      </c>
      <c r="Y1584" s="372">
        <v>0</v>
      </c>
      <c r="Z1584" s="123" t="s">
        <v>51</v>
      </c>
      <c r="AA1584" s="375" t="s">
        <v>15679</v>
      </c>
      <c r="AB1584" s="375" t="s">
        <v>15680</v>
      </c>
      <c r="AC1584" s="138"/>
      <c r="AD1584" s="138"/>
      <c r="AE1584" s="138"/>
      <c r="AF1584" s="278"/>
    </row>
    <row r="1585" spans="1:38" ht="178.5">
      <c r="A1585" s="639">
        <v>2</v>
      </c>
      <c r="B1585" s="377" t="s">
        <v>17493</v>
      </c>
      <c r="C1585" s="122" t="s">
        <v>12189</v>
      </c>
      <c r="D1585" s="645" t="s">
        <v>17931</v>
      </c>
      <c r="E1585" s="123" t="s">
        <v>40</v>
      </c>
      <c r="F1585" s="14" t="s">
        <v>19012</v>
      </c>
      <c r="G1585" s="123" t="s">
        <v>51</v>
      </c>
      <c r="H1585" s="123">
        <v>1</v>
      </c>
      <c r="I1585" s="123" t="s">
        <v>18716</v>
      </c>
      <c r="J1585" s="138"/>
      <c r="K1585" s="138"/>
      <c r="L1585" s="3"/>
      <c r="M1585" s="375" t="s">
        <v>17501</v>
      </c>
      <c r="N1585" s="372">
        <v>0</v>
      </c>
      <c r="O1585" s="372">
        <v>0</v>
      </c>
      <c r="P1585" s="372">
        <v>0</v>
      </c>
      <c r="Q1585" s="372">
        <v>0</v>
      </c>
      <c r="R1585" s="372">
        <v>0</v>
      </c>
      <c r="S1585" s="372">
        <v>0</v>
      </c>
      <c r="T1585" s="372">
        <v>0</v>
      </c>
      <c r="U1585" s="372">
        <v>0</v>
      </c>
      <c r="V1585" s="372">
        <v>0</v>
      </c>
      <c r="W1585" s="372">
        <v>0</v>
      </c>
      <c r="X1585" s="372">
        <v>32</v>
      </c>
      <c r="Y1585" s="372">
        <v>0</v>
      </c>
      <c r="Z1585" s="123" t="s">
        <v>51</v>
      </c>
      <c r="AA1585" s="622" t="s">
        <v>5289</v>
      </c>
      <c r="AB1585" s="622" t="s">
        <v>5289</v>
      </c>
      <c r="AC1585" s="138"/>
      <c r="AD1585" s="138"/>
      <c r="AE1585" s="138"/>
      <c r="AF1585" s="278"/>
    </row>
    <row r="1586" spans="1:38" ht="63.75">
      <c r="A1586" s="639">
        <v>3</v>
      </c>
      <c r="B1586" s="377" t="s">
        <v>2375</v>
      </c>
      <c r="C1586" s="122" t="s">
        <v>12189</v>
      </c>
      <c r="D1586" s="645" t="s">
        <v>17931</v>
      </c>
      <c r="E1586" s="123" t="s">
        <v>40</v>
      </c>
      <c r="F1586" s="622" t="s">
        <v>51</v>
      </c>
      <c r="G1586" s="138"/>
      <c r="H1586" s="138"/>
      <c r="I1586" s="138"/>
      <c r="J1586" s="138"/>
      <c r="K1586" s="138"/>
      <c r="L1586" s="622" t="s">
        <v>51</v>
      </c>
      <c r="M1586" s="202"/>
      <c r="N1586" s="138"/>
      <c r="O1586" s="372">
        <v>0</v>
      </c>
      <c r="P1586" s="372">
        <v>0</v>
      </c>
      <c r="Q1586" s="372">
        <v>0</v>
      </c>
      <c r="R1586" s="372">
        <v>0</v>
      </c>
      <c r="S1586" s="372">
        <v>0</v>
      </c>
      <c r="T1586" s="372">
        <v>0</v>
      </c>
      <c r="U1586" s="372">
        <v>0</v>
      </c>
      <c r="V1586" s="372">
        <v>0</v>
      </c>
      <c r="W1586" s="372">
        <v>0</v>
      </c>
      <c r="X1586" s="372">
        <v>5</v>
      </c>
      <c r="Y1586" s="372">
        <v>0</v>
      </c>
      <c r="Z1586" s="123" t="s">
        <v>51</v>
      </c>
      <c r="AA1586" s="622" t="s">
        <v>5289</v>
      </c>
      <c r="AB1586" s="622" t="s">
        <v>5289</v>
      </c>
      <c r="AC1586" s="138"/>
      <c r="AD1586" s="138"/>
      <c r="AE1586" s="138"/>
      <c r="AF1586" s="278"/>
    </row>
    <row r="1587" spans="1:38" ht="51">
      <c r="A1587" s="639">
        <v>4</v>
      </c>
      <c r="B1587" s="377" t="s">
        <v>12190</v>
      </c>
      <c r="C1587" s="122" t="s">
        <v>12189</v>
      </c>
      <c r="D1587" s="645" t="s">
        <v>17931</v>
      </c>
      <c r="E1587" s="123" t="s">
        <v>40</v>
      </c>
      <c r="F1587" s="622" t="s">
        <v>51</v>
      </c>
      <c r="G1587" s="138"/>
      <c r="H1587" s="138"/>
      <c r="I1587" s="138"/>
      <c r="J1587" s="138"/>
      <c r="K1587" s="138"/>
      <c r="L1587" s="622" t="s">
        <v>51</v>
      </c>
      <c r="M1587" s="202"/>
      <c r="N1587" s="138"/>
      <c r="O1587" s="372">
        <v>0</v>
      </c>
      <c r="P1587" s="372">
        <v>0</v>
      </c>
      <c r="Q1587" s="372">
        <v>0</v>
      </c>
      <c r="R1587" s="372">
        <v>0</v>
      </c>
      <c r="S1587" s="372">
        <v>0</v>
      </c>
      <c r="T1587" s="372">
        <v>0</v>
      </c>
      <c r="U1587" s="372">
        <v>0</v>
      </c>
      <c r="V1587" s="372">
        <v>0</v>
      </c>
      <c r="W1587" s="372">
        <v>0</v>
      </c>
      <c r="X1587" s="372">
        <v>68</v>
      </c>
      <c r="Y1587" s="372">
        <v>0</v>
      </c>
      <c r="Z1587" s="123" t="s">
        <v>51</v>
      </c>
      <c r="AA1587" s="622" t="s">
        <v>5289</v>
      </c>
      <c r="AB1587" s="622" t="s">
        <v>5289</v>
      </c>
      <c r="AC1587" s="138"/>
      <c r="AD1587" s="138"/>
      <c r="AE1587" s="138"/>
      <c r="AF1587" s="278"/>
    </row>
    <row r="1588" spans="1:38" ht="114.75">
      <c r="A1588" s="639">
        <v>5</v>
      </c>
      <c r="B1588" s="376" t="s">
        <v>2170</v>
      </c>
      <c r="C1588" s="122" t="s">
        <v>12189</v>
      </c>
      <c r="D1588" s="645" t="s">
        <v>17931</v>
      </c>
      <c r="E1588" s="123" t="s">
        <v>40</v>
      </c>
      <c r="F1588" s="14" t="s">
        <v>19012</v>
      </c>
      <c r="G1588" s="123" t="s">
        <v>51</v>
      </c>
      <c r="H1588" s="123">
        <v>1</v>
      </c>
      <c r="I1588" s="123" t="s">
        <v>18716</v>
      </c>
      <c r="J1588" s="138"/>
      <c r="K1588" s="138"/>
      <c r="L1588" s="622" t="s">
        <v>51</v>
      </c>
      <c r="M1588" s="202"/>
      <c r="N1588" s="138"/>
      <c r="O1588" s="372">
        <v>0</v>
      </c>
      <c r="P1588" s="372">
        <v>0</v>
      </c>
      <c r="Q1588" s="372">
        <v>0</v>
      </c>
      <c r="R1588" s="372">
        <v>0</v>
      </c>
      <c r="S1588" s="372">
        <v>0</v>
      </c>
      <c r="T1588" s="372">
        <v>0</v>
      </c>
      <c r="U1588" s="372">
        <v>0</v>
      </c>
      <c r="V1588" s="372">
        <v>0</v>
      </c>
      <c r="W1588" s="372">
        <v>0</v>
      </c>
      <c r="X1588" s="372">
        <v>193</v>
      </c>
      <c r="Y1588" s="372">
        <v>0</v>
      </c>
      <c r="Z1588" s="123" t="s">
        <v>51</v>
      </c>
      <c r="AA1588" s="622" t="s">
        <v>5289</v>
      </c>
      <c r="AB1588" s="622" t="s">
        <v>5289</v>
      </c>
      <c r="AC1588" s="138"/>
      <c r="AD1588" s="138"/>
      <c r="AE1588" s="138"/>
      <c r="AF1588" s="278"/>
    </row>
    <row r="1589" spans="1:38" ht="51">
      <c r="A1589" s="639">
        <v>6</v>
      </c>
      <c r="B1589" s="377" t="s">
        <v>5966</v>
      </c>
      <c r="C1589" s="122" t="s">
        <v>12189</v>
      </c>
      <c r="D1589" s="645" t="s">
        <v>17931</v>
      </c>
      <c r="E1589" s="123" t="s">
        <v>40</v>
      </c>
      <c r="F1589" s="622" t="s">
        <v>51</v>
      </c>
      <c r="G1589" s="138"/>
      <c r="H1589" s="138"/>
      <c r="I1589" s="138"/>
      <c r="J1589" s="138"/>
      <c r="K1589" s="138"/>
      <c r="L1589" s="622" t="s">
        <v>51</v>
      </c>
      <c r="M1589" s="202"/>
      <c r="N1589" s="138"/>
      <c r="O1589" s="372">
        <v>0</v>
      </c>
      <c r="P1589" s="372">
        <v>0</v>
      </c>
      <c r="Q1589" s="372">
        <v>0</v>
      </c>
      <c r="R1589" s="372">
        <v>0</v>
      </c>
      <c r="S1589" s="372">
        <v>0</v>
      </c>
      <c r="T1589" s="372">
        <v>0</v>
      </c>
      <c r="U1589" s="372">
        <v>0</v>
      </c>
      <c r="V1589" s="372">
        <v>0</v>
      </c>
      <c r="W1589" s="372">
        <v>0</v>
      </c>
      <c r="X1589" s="372">
        <v>2</v>
      </c>
      <c r="Y1589" s="372">
        <v>0</v>
      </c>
      <c r="Z1589" s="123" t="s">
        <v>51</v>
      </c>
      <c r="AA1589" s="622" t="s">
        <v>5289</v>
      </c>
      <c r="AB1589" s="622" t="s">
        <v>5289</v>
      </c>
      <c r="AC1589" s="138"/>
      <c r="AD1589" s="138"/>
      <c r="AE1589" s="138"/>
      <c r="AF1589" s="278"/>
    </row>
    <row r="1590" spans="1:38" ht="51">
      <c r="A1590" s="639">
        <v>7</v>
      </c>
      <c r="B1590" s="377" t="s">
        <v>17494</v>
      </c>
      <c r="C1590" s="122" t="s">
        <v>12189</v>
      </c>
      <c r="D1590" s="645" t="s">
        <v>17931</v>
      </c>
      <c r="E1590" s="123" t="s">
        <v>40</v>
      </c>
      <c r="F1590" s="622" t="s">
        <v>51</v>
      </c>
      <c r="G1590" s="138"/>
      <c r="H1590" s="138"/>
      <c r="I1590" s="138"/>
      <c r="J1590" s="138"/>
      <c r="K1590" s="138"/>
      <c r="L1590" s="622" t="s">
        <v>51</v>
      </c>
      <c r="M1590" s="202"/>
      <c r="N1590" s="138"/>
      <c r="O1590" s="372">
        <v>0</v>
      </c>
      <c r="P1590" s="372">
        <v>0</v>
      </c>
      <c r="Q1590" s="372">
        <v>0</v>
      </c>
      <c r="R1590" s="372">
        <v>0</v>
      </c>
      <c r="S1590" s="372">
        <v>0</v>
      </c>
      <c r="T1590" s="372">
        <v>0</v>
      </c>
      <c r="U1590" s="372">
        <v>0</v>
      </c>
      <c r="V1590" s="372">
        <v>0</v>
      </c>
      <c r="W1590" s="372">
        <v>0</v>
      </c>
      <c r="X1590" s="372">
        <v>8</v>
      </c>
      <c r="Y1590" s="372">
        <v>0</v>
      </c>
      <c r="Z1590" s="123" t="s">
        <v>51</v>
      </c>
      <c r="AA1590" s="622" t="s">
        <v>5289</v>
      </c>
      <c r="AB1590" s="622" t="s">
        <v>5289</v>
      </c>
      <c r="AC1590" s="138"/>
      <c r="AD1590" s="138"/>
      <c r="AE1590" s="138"/>
      <c r="AF1590" s="278"/>
    </row>
    <row r="1591" spans="1:38" s="44" customFormat="1" ht="51">
      <c r="A1591" s="639">
        <v>8</v>
      </c>
      <c r="B1591" s="376" t="s">
        <v>12135</v>
      </c>
      <c r="C1591" s="122" t="s">
        <v>12189</v>
      </c>
      <c r="D1591" s="645" t="s">
        <v>17931</v>
      </c>
      <c r="E1591" s="123" t="s">
        <v>40</v>
      </c>
      <c r="F1591" s="622" t="s">
        <v>51</v>
      </c>
      <c r="G1591" s="272"/>
      <c r="H1591" s="272"/>
      <c r="I1591" s="272"/>
      <c r="J1591" s="272"/>
      <c r="K1591" s="272"/>
      <c r="L1591" s="622" t="s">
        <v>51</v>
      </c>
      <c r="M1591" s="202"/>
      <c r="N1591" s="138"/>
      <c r="O1591" s="372">
        <v>0</v>
      </c>
      <c r="P1591" s="372">
        <v>0</v>
      </c>
      <c r="Q1591" s="372">
        <v>0</v>
      </c>
      <c r="R1591" s="372">
        <v>0</v>
      </c>
      <c r="S1591" s="372">
        <v>0</v>
      </c>
      <c r="T1591" s="372">
        <v>0</v>
      </c>
      <c r="U1591" s="372">
        <v>0</v>
      </c>
      <c r="V1591" s="372">
        <v>0</v>
      </c>
      <c r="W1591" s="372">
        <v>0</v>
      </c>
      <c r="X1591" s="372">
        <v>471</v>
      </c>
      <c r="Y1591" s="372">
        <v>0</v>
      </c>
      <c r="Z1591" s="123" t="s">
        <v>51</v>
      </c>
      <c r="AA1591" s="622" t="s">
        <v>5289</v>
      </c>
      <c r="AB1591" s="622" t="s">
        <v>5289</v>
      </c>
      <c r="AC1591" s="779"/>
      <c r="AD1591" s="779"/>
      <c r="AE1591" s="779"/>
      <c r="AF1591" s="780"/>
      <c r="AG1591" s="107"/>
      <c r="AH1591" s="107"/>
      <c r="AI1591" s="107"/>
      <c r="AJ1591" s="107"/>
      <c r="AK1591" s="107"/>
      <c r="AL1591" s="107"/>
    </row>
    <row r="1592" spans="1:38" s="44" customFormat="1" ht="51">
      <c r="A1592" s="639">
        <v>9</v>
      </c>
      <c r="B1592" s="376" t="s">
        <v>17495</v>
      </c>
      <c r="C1592" s="122" t="s">
        <v>12189</v>
      </c>
      <c r="D1592" s="645" t="s">
        <v>17931</v>
      </c>
      <c r="E1592" s="123" t="s">
        <v>40</v>
      </c>
      <c r="F1592" s="622" t="s">
        <v>51</v>
      </c>
      <c r="G1592" s="272"/>
      <c r="H1592" s="272"/>
      <c r="I1592" s="272"/>
      <c r="J1592" s="272"/>
      <c r="K1592" s="272"/>
      <c r="L1592" s="3"/>
      <c r="M1592" s="375" t="s">
        <v>13127</v>
      </c>
      <c r="N1592" s="372">
        <v>0</v>
      </c>
      <c r="O1592" s="372">
        <v>0</v>
      </c>
      <c r="P1592" s="372">
        <v>0</v>
      </c>
      <c r="Q1592" s="372">
        <v>0</v>
      </c>
      <c r="R1592" s="372">
        <v>0</v>
      </c>
      <c r="S1592" s="372">
        <v>0</v>
      </c>
      <c r="T1592" s="372">
        <v>0</v>
      </c>
      <c r="U1592" s="372">
        <v>0</v>
      </c>
      <c r="V1592" s="372">
        <v>0</v>
      </c>
      <c r="W1592" s="372">
        <v>0</v>
      </c>
      <c r="X1592" s="372">
        <v>18</v>
      </c>
      <c r="Y1592" s="372">
        <v>0</v>
      </c>
      <c r="Z1592" s="123" t="s">
        <v>51</v>
      </c>
      <c r="AA1592" s="622" t="s">
        <v>5289</v>
      </c>
      <c r="AB1592" s="622" t="s">
        <v>5289</v>
      </c>
      <c r="AC1592" s="779"/>
      <c r="AD1592" s="779"/>
      <c r="AE1592" s="779"/>
      <c r="AF1592" s="780"/>
      <c r="AG1592" s="107"/>
      <c r="AH1592" s="107"/>
      <c r="AI1592" s="107"/>
      <c r="AJ1592" s="107"/>
      <c r="AK1592" s="107"/>
      <c r="AL1592" s="107"/>
    </row>
    <row r="1593" spans="1:38" s="44" customFormat="1" ht="51">
      <c r="A1593" s="639">
        <v>10</v>
      </c>
      <c r="B1593" s="376" t="s">
        <v>17496</v>
      </c>
      <c r="C1593" s="122" t="s">
        <v>12189</v>
      </c>
      <c r="D1593" s="645" t="s">
        <v>17931</v>
      </c>
      <c r="E1593" s="123" t="s">
        <v>40</v>
      </c>
      <c r="F1593" s="622" t="s">
        <v>51</v>
      </c>
      <c r="G1593" s="272"/>
      <c r="H1593" s="272"/>
      <c r="I1593" s="272"/>
      <c r="J1593" s="272"/>
      <c r="K1593" s="272"/>
      <c r="L1593" s="622" t="s">
        <v>51</v>
      </c>
      <c r="M1593" s="202"/>
      <c r="N1593" s="138"/>
      <c r="O1593" s="372">
        <v>0</v>
      </c>
      <c r="P1593" s="372">
        <v>0</v>
      </c>
      <c r="Q1593" s="372">
        <v>0</v>
      </c>
      <c r="R1593" s="372">
        <v>0</v>
      </c>
      <c r="S1593" s="372">
        <v>0</v>
      </c>
      <c r="T1593" s="372">
        <v>0</v>
      </c>
      <c r="U1593" s="372">
        <v>0</v>
      </c>
      <c r="V1593" s="372">
        <v>0</v>
      </c>
      <c r="W1593" s="372">
        <v>0</v>
      </c>
      <c r="X1593" s="372">
        <v>9</v>
      </c>
      <c r="Y1593" s="372">
        <v>0</v>
      </c>
      <c r="Z1593" s="123" t="s">
        <v>51</v>
      </c>
      <c r="AA1593" s="622" t="s">
        <v>5289</v>
      </c>
      <c r="AB1593" s="622" t="s">
        <v>5289</v>
      </c>
      <c r="AC1593" s="779"/>
      <c r="AD1593" s="779"/>
      <c r="AE1593" s="779"/>
      <c r="AF1593" s="780"/>
      <c r="AG1593" s="107"/>
      <c r="AH1593" s="107"/>
      <c r="AI1593" s="107"/>
      <c r="AJ1593" s="107"/>
      <c r="AK1593" s="107"/>
      <c r="AL1593" s="107"/>
    </row>
    <row r="1594" spans="1:38" s="44" customFormat="1" ht="114.75">
      <c r="A1594" s="639">
        <v>11</v>
      </c>
      <c r="B1594" s="376" t="s">
        <v>17497</v>
      </c>
      <c r="C1594" s="122" t="s">
        <v>12189</v>
      </c>
      <c r="D1594" s="645" t="s">
        <v>17931</v>
      </c>
      <c r="E1594" s="123" t="s">
        <v>40</v>
      </c>
      <c r="F1594" s="14" t="s">
        <v>19012</v>
      </c>
      <c r="G1594" s="123" t="s">
        <v>51</v>
      </c>
      <c r="H1594" s="123">
        <v>1</v>
      </c>
      <c r="I1594" s="123" t="s">
        <v>18716</v>
      </c>
      <c r="J1594" s="272"/>
      <c r="K1594" s="272"/>
      <c r="L1594" s="622" t="s">
        <v>51</v>
      </c>
      <c r="M1594" s="202"/>
      <c r="N1594" s="138"/>
      <c r="O1594" s="372">
        <v>0</v>
      </c>
      <c r="P1594" s="372">
        <v>0</v>
      </c>
      <c r="Q1594" s="372">
        <v>0</v>
      </c>
      <c r="R1594" s="372">
        <v>0</v>
      </c>
      <c r="S1594" s="372">
        <v>0</v>
      </c>
      <c r="T1594" s="372">
        <v>0</v>
      </c>
      <c r="U1594" s="372">
        <v>0</v>
      </c>
      <c r="V1594" s="372">
        <v>0</v>
      </c>
      <c r="W1594" s="372">
        <v>0</v>
      </c>
      <c r="X1594" s="372">
        <v>1</v>
      </c>
      <c r="Y1594" s="372">
        <v>0</v>
      </c>
      <c r="Z1594" s="123" t="s">
        <v>51</v>
      </c>
      <c r="AA1594" s="622" t="s">
        <v>5289</v>
      </c>
      <c r="AB1594" s="622" t="s">
        <v>5289</v>
      </c>
      <c r="AC1594" s="779"/>
      <c r="AD1594" s="779"/>
      <c r="AE1594" s="779"/>
      <c r="AF1594" s="780"/>
      <c r="AG1594" s="107"/>
      <c r="AH1594" s="107"/>
      <c r="AI1594" s="107"/>
      <c r="AJ1594" s="107"/>
      <c r="AK1594" s="107"/>
      <c r="AL1594" s="107"/>
    </row>
    <row r="1595" spans="1:38" s="44" customFormat="1" ht="114.75">
      <c r="A1595" s="639">
        <v>12</v>
      </c>
      <c r="B1595" s="376" t="s">
        <v>1634</v>
      </c>
      <c r="C1595" s="122" t="s">
        <v>12189</v>
      </c>
      <c r="D1595" s="645" t="s">
        <v>17931</v>
      </c>
      <c r="E1595" s="123" t="s">
        <v>40</v>
      </c>
      <c r="F1595" s="14" t="s">
        <v>19012</v>
      </c>
      <c r="G1595" s="123" t="s">
        <v>51</v>
      </c>
      <c r="H1595" s="123">
        <v>1</v>
      </c>
      <c r="I1595" s="123" t="s">
        <v>18716</v>
      </c>
      <c r="J1595" s="272"/>
      <c r="K1595" s="272"/>
      <c r="L1595" s="622" t="s">
        <v>51</v>
      </c>
      <c r="M1595" s="202"/>
      <c r="N1595" s="138"/>
      <c r="O1595" s="372">
        <v>0</v>
      </c>
      <c r="P1595" s="372">
        <v>0</v>
      </c>
      <c r="Q1595" s="372">
        <v>0</v>
      </c>
      <c r="R1595" s="372">
        <v>0</v>
      </c>
      <c r="S1595" s="372">
        <v>0</v>
      </c>
      <c r="T1595" s="372">
        <v>0</v>
      </c>
      <c r="U1595" s="372">
        <v>0</v>
      </c>
      <c r="V1595" s="372">
        <v>0</v>
      </c>
      <c r="W1595" s="372">
        <v>0</v>
      </c>
      <c r="X1595" s="372">
        <v>5</v>
      </c>
      <c r="Y1595" s="372">
        <v>0</v>
      </c>
      <c r="Z1595" s="123" t="s">
        <v>51</v>
      </c>
      <c r="AA1595" s="622" t="s">
        <v>5289</v>
      </c>
      <c r="AB1595" s="622" t="s">
        <v>5289</v>
      </c>
      <c r="AC1595" s="779"/>
      <c r="AD1595" s="779"/>
      <c r="AE1595" s="779"/>
      <c r="AF1595" s="780"/>
      <c r="AG1595" s="107"/>
      <c r="AH1595" s="107"/>
      <c r="AI1595" s="107"/>
      <c r="AJ1595" s="107"/>
      <c r="AK1595" s="107"/>
      <c r="AL1595" s="107"/>
    </row>
    <row r="1596" spans="1:38" s="44" customFormat="1" ht="63.75">
      <c r="A1596" s="639">
        <v>13</v>
      </c>
      <c r="B1596" s="376" t="s">
        <v>11515</v>
      </c>
      <c r="C1596" s="122" t="s">
        <v>12189</v>
      </c>
      <c r="D1596" s="645" t="s">
        <v>17931</v>
      </c>
      <c r="E1596" s="123" t="s">
        <v>40</v>
      </c>
      <c r="F1596" s="622" t="s">
        <v>51</v>
      </c>
      <c r="G1596" s="272"/>
      <c r="H1596" s="272"/>
      <c r="I1596" s="272"/>
      <c r="J1596" s="272"/>
      <c r="K1596" s="272"/>
      <c r="L1596" s="622" t="s">
        <v>51</v>
      </c>
      <c r="M1596" s="202"/>
      <c r="N1596" s="138"/>
      <c r="O1596" s="372">
        <v>0</v>
      </c>
      <c r="P1596" s="372">
        <v>0</v>
      </c>
      <c r="Q1596" s="372">
        <v>0</v>
      </c>
      <c r="R1596" s="372">
        <v>0</v>
      </c>
      <c r="S1596" s="372">
        <v>0</v>
      </c>
      <c r="T1596" s="372">
        <v>0</v>
      </c>
      <c r="U1596" s="372">
        <v>0</v>
      </c>
      <c r="V1596" s="372">
        <v>0</v>
      </c>
      <c r="W1596" s="372">
        <v>0</v>
      </c>
      <c r="X1596" s="372">
        <v>0</v>
      </c>
      <c r="Y1596" s="372">
        <v>0</v>
      </c>
      <c r="Z1596" s="123" t="s">
        <v>51</v>
      </c>
      <c r="AA1596" s="622" t="s">
        <v>5289</v>
      </c>
      <c r="AB1596" s="622" t="s">
        <v>5289</v>
      </c>
      <c r="AC1596" s="779"/>
      <c r="AD1596" s="779"/>
      <c r="AE1596" s="779"/>
      <c r="AF1596" s="780"/>
      <c r="AG1596" s="107"/>
      <c r="AH1596" s="107"/>
      <c r="AI1596" s="107"/>
      <c r="AJ1596" s="107"/>
      <c r="AK1596" s="107"/>
      <c r="AL1596" s="107"/>
    </row>
    <row r="1597" spans="1:38" s="44" customFormat="1" ht="51">
      <c r="A1597" s="639">
        <v>14</v>
      </c>
      <c r="B1597" s="376" t="s">
        <v>17498</v>
      </c>
      <c r="C1597" s="122" t="s">
        <v>12189</v>
      </c>
      <c r="D1597" s="645" t="s">
        <v>17931</v>
      </c>
      <c r="E1597" s="123" t="s">
        <v>40</v>
      </c>
      <c r="F1597" s="622" t="s">
        <v>51</v>
      </c>
      <c r="G1597" s="272"/>
      <c r="H1597" s="272"/>
      <c r="I1597" s="272"/>
      <c r="J1597" s="272"/>
      <c r="K1597" s="272"/>
      <c r="L1597" s="622" t="s">
        <v>51</v>
      </c>
      <c r="M1597" s="202"/>
      <c r="N1597" s="138"/>
      <c r="O1597" s="372">
        <v>0</v>
      </c>
      <c r="P1597" s="372">
        <v>0</v>
      </c>
      <c r="Q1597" s="372">
        <v>0</v>
      </c>
      <c r="R1597" s="372">
        <v>0</v>
      </c>
      <c r="S1597" s="372">
        <v>0</v>
      </c>
      <c r="T1597" s="372">
        <v>0</v>
      </c>
      <c r="U1597" s="372">
        <v>0</v>
      </c>
      <c r="V1597" s="372">
        <v>0</v>
      </c>
      <c r="W1597" s="372">
        <v>0</v>
      </c>
      <c r="X1597" s="372">
        <v>0</v>
      </c>
      <c r="Y1597" s="372">
        <v>0</v>
      </c>
      <c r="Z1597" s="123" t="s">
        <v>51</v>
      </c>
      <c r="AA1597" s="622" t="s">
        <v>5289</v>
      </c>
      <c r="AB1597" s="622" t="s">
        <v>5289</v>
      </c>
      <c r="AC1597" s="779"/>
      <c r="AD1597" s="779"/>
      <c r="AE1597" s="779"/>
      <c r="AF1597" s="780"/>
      <c r="AG1597" s="107"/>
      <c r="AH1597" s="107"/>
      <c r="AI1597" s="107"/>
      <c r="AJ1597" s="107"/>
      <c r="AK1597" s="107"/>
      <c r="AL1597" s="107"/>
    </row>
    <row r="1598" spans="1:38" s="44" customFormat="1" ht="51">
      <c r="A1598" s="639">
        <v>15</v>
      </c>
      <c r="B1598" s="376" t="s">
        <v>17499</v>
      </c>
      <c r="C1598" s="122" t="s">
        <v>12189</v>
      </c>
      <c r="D1598" s="645" t="s">
        <v>17931</v>
      </c>
      <c r="E1598" s="123" t="s">
        <v>40</v>
      </c>
      <c r="F1598" s="622" t="s">
        <v>51</v>
      </c>
      <c r="G1598" s="272"/>
      <c r="H1598" s="272"/>
      <c r="I1598" s="272"/>
      <c r="J1598" s="272"/>
      <c r="K1598" s="272"/>
      <c r="L1598" s="622" t="s">
        <v>51</v>
      </c>
      <c r="M1598" s="202"/>
      <c r="N1598" s="138"/>
      <c r="O1598" s="372">
        <v>0</v>
      </c>
      <c r="P1598" s="372">
        <v>0</v>
      </c>
      <c r="Q1598" s="372">
        <v>0</v>
      </c>
      <c r="R1598" s="372">
        <v>0</v>
      </c>
      <c r="S1598" s="372">
        <v>0</v>
      </c>
      <c r="T1598" s="372">
        <v>0</v>
      </c>
      <c r="U1598" s="372">
        <v>0</v>
      </c>
      <c r="V1598" s="372">
        <v>0</v>
      </c>
      <c r="W1598" s="372">
        <v>0</v>
      </c>
      <c r="X1598" s="372">
        <v>1</v>
      </c>
      <c r="Y1598" s="372">
        <v>0</v>
      </c>
      <c r="Z1598" s="123" t="s">
        <v>51</v>
      </c>
      <c r="AA1598" s="622" t="s">
        <v>5289</v>
      </c>
      <c r="AB1598" s="622" t="s">
        <v>5289</v>
      </c>
      <c r="AC1598" s="779"/>
      <c r="AD1598" s="779"/>
      <c r="AE1598" s="779"/>
      <c r="AF1598" s="780"/>
      <c r="AG1598" s="107"/>
      <c r="AH1598" s="107"/>
      <c r="AI1598" s="107"/>
      <c r="AJ1598" s="107"/>
      <c r="AK1598" s="107"/>
      <c r="AL1598" s="107"/>
    </row>
    <row r="1599" spans="1:38" s="44" customFormat="1" ht="127.5">
      <c r="A1599" s="639">
        <v>16</v>
      </c>
      <c r="B1599" s="461" t="s">
        <v>16526</v>
      </c>
      <c r="C1599" s="122" t="s">
        <v>12189</v>
      </c>
      <c r="D1599" s="645" t="s">
        <v>17931</v>
      </c>
      <c r="E1599" s="123" t="s">
        <v>40</v>
      </c>
      <c r="F1599" s="622" t="s">
        <v>51</v>
      </c>
      <c r="G1599" s="272"/>
      <c r="H1599" s="272"/>
      <c r="I1599" s="272"/>
      <c r="J1599" s="272"/>
      <c r="K1599" s="272"/>
      <c r="L1599" s="622" t="s">
        <v>51</v>
      </c>
      <c r="M1599" s="202"/>
      <c r="N1599" s="138"/>
      <c r="O1599" s="372">
        <v>0</v>
      </c>
      <c r="P1599" s="372">
        <v>0</v>
      </c>
      <c r="Q1599" s="372">
        <v>0</v>
      </c>
      <c r="R1599" s="372">
        <v>0</v>
      </c>
      <c r="S1599" s="372">
        <v>0</v>
      </c>
      <c r="T1599" s="372">
        <v>0</v>
      </c>
      <c r="U1599" s="372">
        <v>0</v>
      </c>
      <c r="V1599" s="372">
        <v>0</v>
      </c>
      <c r="W1599" s="372">
        <v>0</v>
      </c>
      <c r="X1599" s="372">
        <v>211</v>
      </c>
      <c r="Y1599" s="372">
        <v>0</v>
      </c>
      <c r="Z1599" s="123" t="s">
        <v>51</v>
      </c>
      <c r="AA1599" s="622" t="s">
        <v>5289</v>
      </c>
      <c r="AB1599" s="622" t="s">
        <v>5289</v>
      </c>
      <c r="AC1599" s="779"/>
      <c r="AD1599" s="779"/>
      <c r="AE1599" s="779"/>
      <c r="AF1599" s="780"/>
      <c r="AG1599" s="107"/>
      <c r="AH1599" s="107"/>
      <c r="AI1599" s="107"/>
      <c r="AJ1599" s="107"/>
      <c r="AK1599" s="107"/>
      <c r="AL1599" s="107"/>
    </row>
    <row r="1600" spans="1:38" s="44" customFormat="1" ht="51">
      <c r="A1600" s="639">
        <v>17</v>
      </c>
      <c r="B1600" s="377" t="s">
        <v>15723</v>
      </c>
      <c r="C1600" s="122" t="s">
        <v>12189</v>
      </c>
      <c r="D1600" s="645" t="s">
        <v>17931</v>
      </c>
      <c r="E1600" s="123" t="s">
        <v>40</v>
      </c>
      <c r="F1600" s="622" t="s">
        <v>51</v>
      </c>
      <c r="G1600" s="272"/>
      <c r="H1600" s="272"/>
      <c r="I1600" s="272"/>
      <c r="J1600" s="272"/>
      <c r="K1600" s="272"/>
      <c r="L1600" s="622" t="s">
        <v>51</v>
      </c>
      <c r="M1600" s="202"/>
      <c r="N1600" s="138"/>
      <c r="O1600" s="372">
        <v>0</v>
      </c>
      <c r="P1600" s="372">
        <v>0</v>
      </c>
      <c r="Q1600" s="372">
        <v>0</v>
      </c>
      <c r="R1600" s="372">
        <v>0</v>
      </c>
      <c r="S1600" s="372">
        <v>0</v>
      </c>
      <c r="T1600" s="372">
        <v>0</v>
      </c>
      <c r="U1600" s="372">
        <v>0</v>
      </c>
      <c r="V1600" s="372">
        <v>0</v>
      </c>
      <c r="W1600" s="372">
        <v>0</v>
      </c>
      <c r="X1600" s="372">
        <v>109</v>
      </c>
      <c r="Y1600" s="372">
        <v>0</v>
      </c>
      <c r="Z1600" s="123" t="s">
        <v>51</v>
      </c>
      <c r="AA1600" s="622" t="s">
        <v>5289</v>
      </c>
      <c r="AB1600" s="622" t="s">
        <v>5289</v>
      </c>
      <c r="AC1600" s="779"/>
      <c r="AD1600" s="779"/>
      <c r="AE1600" s="779"/>
      <c r="AF1600" s="780"/>
      <c r="AG1600" s="107"/>
      <c r="AH1600" s="107"/>
      <c r="AI1600" s="107"/>
      <c r="AJ1600" s="107"/>
      <c r="AK1600" s="107"/>
      <c r="AL1600" s="107"/>
    </row>
    <row r="1601" spans="1:38" s="11" customFormat="1" ht="15.75" customHeight="1" thickBot="1">
      <c r="A1601" s="256"/>
      <c r="B1601" s="625">
        <v>17</v>
      </c>
      <c r="C1601" s="625"/>
      <c r="D1601" s="625">
        <v>17</v>
      </c>
      <c r="E1601" s="625">
        <v>17</v>
      </c>
      <c r="F1601" s="625">
        <v>4</v>
      </c>
      <c r="G1601" s="625">
        <v>0</v>
      </c>
      <c r="H1601" s="625">
        <v>1</v>
      </c>
      <c r="I1601" s="625"/>
      <c r="J1601" s="625">
        <v>1</v>
      </c>
      <c r="K1601" s="625">
        <v>0</v>
      </c>
      <c r="L1601" s="625">
        <v>3</v>
      </c>
      <c r="M1601" s="199"/>
      <c r="N1601" s="625">
        <f t="shared" ref="N1601:O1601" si="464">SUM(N1584:N1600)</f>
        <v>0</v>
      </c>
      <c r="O1601" s="625">
        <f t="shared" si="464"/>
        <v>0</v>
      </c>
      <c r="P1601" s="625">
        <f t="shared" ref="P1601:Q1601" si="465">SUM(P1584:P1600)</f>
        <v>0</v>
      </c>
      <c r="Q1601" s="625">
        <f t="shared" si="465"/>
        <v>0</v>
      </c>
      <c r="R1601" s="625">
        <f t="shared" ref="R1601" si="466">SUM(R1584:R1600)</f>
        <v>0</v>
      </c>
      <c r="S1601" s="625">
        <f t="shared" ref="S1601" si="467">SUM(S1584:S1600)</f>
        <v>0</v>
      </c>
      <c r="T1601" s="625">
        <f t="shared" ref="T1601:U1601" si="468">SUM(T1584:T1600)</f>
        <v>0</v>
      </c>
      <c r="U1601" s="625">
        <f t="shared" si="468"/>
        <v>0</v>
      </c>
      <c r="V1601" s="625">
        <f t="shared" ref="V1601:W1601" si="469">SUM(V1584:V1600)</f>
        <v>0</v>
      </c>
      <c r="W1601" s="625">
        <f t="shared" si="469"/>
        <v>0</v>
      </c>
      <c r="X1601" s="625">
        <f t="shared" ref="X1601:Y1601" si="470">SUM(X1584:X1600)</f>
        <v>1137</v>
      </c>
      <c r="Y1601" s="625">
        <f t="shared" si="470"/>
        <v>0</v>
      </c>
      <c r="Z1601" s="625">
        <v>0</v>
      </c>
      <c r="AA1601" s="625">
        <v>1</v>
      </c>
      <c r="AB1601" s="625">
        <v>1</v>
      </c>
      <c r="AC1601" s="767"/>
      <c r="AD1601" s="767"/>
      <c r="AE1601" s="767"/>
      <c r="AF1601" s="768"/>
      <c r="AG1601" s="111"/>
      <c r="AH1601" s="111"/>
      <c r="AI1601" s="111"/>
      <c r="AJ1601" s="111"/>
      <c r="AK1601" s="111"/>
      <c r="AL1601" s="111"/>
    </row>
    <row r="1602" spans="1:38" s="44" customFormat="1" ht="15.75" customHeight="1" thickBot="1">
      <c r="A1602" s="660" t="s">
        <v>366</v>
      </c>
      <c r="B1602" s="661"/>
      <c r="C1602" s="661"/>
      <c r="D1602" s="661"/>
      <c r="E1602" s="661"/>
      <c r="F1602" s="661"/>
      <c r="G1602" s="661"/>
      <c r="H1602" s="661"/>
      <c r="I1602" s="661"/>
      <c r="J1602" s="661"/>
      <c r="K1602" s="661"/>
      <c r="L1602" s="661"/>
      <c r="M1602" s="661"/>
      <c r="N1602" s="661"/>
      <c r="O1602" s="661"/>
      <c r="P1602" s="661"/>
      <c r="Q1602" s="661"/>
      <c r="R1602" s="661"/>
      <c r="S1602" s="661"/>
      <c r="T1602" s="661"/>
      <c r="U1602" s="661"/>
      <c r="V1602" s="661"/>
      <c r="W1602" s="661"/>
      <c r="X1602" s="661"/>
      <c r="Y1602" s="661"/>
      <c r="Z1602" s="661"/>
      <c r="AA1602" s="661"/>
      <c r="AB1602" s="661"/>
      <c r="AC1602" s="661"/>
      <c r="AD1602" s="661"/>
      <c r="AE1602" s="661"/>
      <c r="AF1602" s="662"/>
      <c r="AG1602" s="107"/>
      <c r="AH1602" s="107"/>
      <c r="AI1602" s="107"/>
      <c r="AJ1602" s="107"/>
      <c r="AK1602" s="107"/>
      <c r="AL1602" s="107"/>
    </row>
    <row r="1603" spans="1:38" s="44" customFormat="1" ht="306" customHeight="1">
      <c r="A1603" s="254">
        <v>1</v>
      </c>
      <c r="B1603" s="407" t="s">
        <v>16548</v>
      </c>
      <c r="C1603" s="407" t="s">
        <v>12149</v>
      </c>
      <c r="D1603" s="407" t="s">
        <v>16549</v>
      </c>
      <c r="E1603" s="123" t="s">
        <v>40</v>
      </c>
      <c r="F1603" s="123" t="s">
        <v>16683</v>
      </c>
      <c r="G1603" s="272"/>
      <c r="H1603" s="272"/>
      <c r="I1603" s="272"/>
      <c r="J1603" s="3" t="s">
        <v>12193</v>
      </c>
      <c r="K1603" s="123" t="s">
        <v>51</v>
      </c>
      <c r="L1603" s="123" t="s">
        <v>51</v>
      </c>
      <c r="M1603" s="276"/>
      <c r="N1603" s="272"/>
      <c r="O1603" s="123">
        <v>0</v>
      </c>
      <c r="P1603" s="123">
        <v>0</v>
      </c>
      <c r="Q1603" s="123">
        <v>0</v>
      </c>
      <c r="R1603" s="123">
        <v>0</v>
      </c>
      <c r="S1603" s="123">
        <v>0</v>
      </c>
      <c r="T1603" s="123">
        <v>0</v>
      </c>
      <c r="U1603" s="123">
        <v>0</v>
      </c>
      <c r="V1603" s="123">
        <v>0</v>
      </c>
      <c r="W1603" s="123">
        <v>0</v>
      </c>
      <c r="X1603" s="372">
        <v>267</v>
      </c>
      <c r="Y1603" s="123">
        <v>0</v>
      </c>
      <c r="Z1603" s="123" t="s">
        <v>51</v>
      </c>
      <c r="AA1603" s="3" t="s">
        <v>12194</v>
      </c>
      <c r="AB1603" s="4" t="s">
        <v>15973</v>
      </c>
      <c r="AC1603" s="272"/>
      <c r="AD1603" s="272"/>
      <c r="AE1603" s="272"/>
      <c r="AF1603" s="780"/>
      <c r="AG1603" s="107"/>
      <c r="AH1603" s="107"/>
      <c r="AI1603" s="107"/>
      <c r="AJ1603" s="107"/>
      <c r="AK1603" s="107"/>
      <c r="AL1603" s="107"/>
    </row>
    <row r="1604" spans="1:38" s="44" customFormat="1" ht="63.75">
      <c r="A1604" s="254">
        <v>2</v>
      </c>
      <c r="B1604" s="392" t="s">
        <v>16550</v>
      </c>
      <c r="C1604" s="392" t="s">
        <v>12149</v>
      </c>
      <c r="D1604" s="392" t="s">
        <v>16551</v>
      </c>
      <c r="E1604" s="622" t="s">
        <v>40</v>
      </c>
      <c r="F1604" s="138"/>
      <c r="G1604" s="138"/>
      <c r="H1604" s="138"/>
      <c r="I1604" s="138"/>
      <c r="J1604" s="138"/>
      <c r="K1604" s="138"/>
      <c r="L1604" s="622" t="s">
        <v>51</v>
      </c>
      <c r="M1604" s="202"/>
      <c r="N1604" s="138"/>
      <c r="O1604" s="123">
        <v>0</v>
      </c>
      <c r="P1604" s="123">
        <v>0</v>
      </c>
      <c r="Q1604" s="123">
        <v>0</v>
      </c>
      <c r="R1604" s="123">
        <v>0</v>
      </c>
      <c r="S1604" s="123">
        <v>0</v>
      </c>
      <c r="T1604" s="123">
        <v>0</v>
      </c>
      <c r="U1604" s="123">
        <v>0</v>
      </c>
      <c r="V1604" s="123">
        <v>0</v>
      </c>
      <c r="W1604" s="123">
        <v>0</v>
      </c>
      <c r="X1604" s="372">
        <v>88</v>
      </c>
      <c r="Y1604" s="123">
        <v>0</v>
      </c>
      <c r="Z1604" s="123" t="s">
        <v>51</v>
      </c>
      <c r="AA1604" s="123" t="s">
        <v>5289</v>
      </c>
      <c r="AB1604" s="123" t="s">
        <v>5289</v>
      </c>
      <c r="AC1604" s="138"/>
      <c r="AD1604" s="138"/>
      <c r="AE1604" s="138"/>
      <c r="AF1604" s="278"/>
      <c r="AG1604" s="107"/>
      <c r="AH1604" s="107"/>
      <c r="AI1604" s="107"/>
      <c r="AJ1604" s="107"/>
      <c r="AK1604" s="107"/>
      <c r="AL1604" s="107"/>
    </row>
    <row r="1605" spans="1:38" s="44" customFormat="1" ht="76.5">
      <c r="A1605" s="254">
        <v>3</v>
      </c>
      <c r="B1605" s="392" t="s">
        <v>16552</v>
      </c>
      <c r="C1605" s="392" t="s">
        <v>12149</v>
      </c>
      <c r="D1605" s="392" t="s">
        <v>16553</v>
      </c>
      <c r="E1605" s="622" t="s">
        <v>40</v>
      </c>
      <c r="F1605" s="138"/>
      <c r="G1605" s="138"/>
      <c r="H1605" s="138"/>
      <c r="I1605" s="138"/>
      <c r="J1605" s="138"/>
      <c r="K1605" s="138"/>
      <c r="L1605" s="622" t="s">
        <v>51</v>
      </c>
      <c r="M1605" s="202"/>
      <c r="N1605" s="138"/>
      <c r="O1605" s="123">
        <v>0</v>
      </c>
      <c r="P1605" s="123">
        <v>0</v>
      </c>
      <c r="Q1605" s="123">
        <v>0</v>
      </c>
      <c r="R1605" s="123">
        <v>0</v>
      </c>
      <c r="S1605" s="123">
        <v>0</v>
      </c>
      <c r="T1605" s="123">
        <v>0</v>
      </c>
      <c r="U1605" s="123">
        <v>0</v>
      </c>
      <c r="V1605" s="123">
        <v>0</v>
      </c>
      <c r="W1605" s="123">
        <v>0</v>
      </c>
      <c r="X1605" s="372">
        <v>1707</v>
      </c>
      <c r="Y1605" s="123">
        <v>0</v>
      </c>
      <c r="Z1605" s="123" t="s">
        <v>51</v>
      </c>
      <c r="AA1605" s="123" t="s">
        <v>5289</v>
      </c>
      <c r="AB1605" s="123" t="s">
        <v>5289</v>
      </c>
      <c r="AC1605" s="138"/>
      <c r="AD1605" s="138"/>
      <c r="AE1605" s="138"/>
      <c r="AF1605" s="278"/>
      <c r="AG1605" s="107"/>
      <c r="AH1605" s="107"/>
      <c r="AI1605" s="107"/>
      <c r="AJ1605" s="107"/>
      <c r="AK1605" s="107"/>
      <c r="AL1605" s="107"/>
    </row>
    <row r="1606" spans="1:38" s="44" customFormat="1" ht="153" customHeight="1">
      <c r="A1606" s="254">
        <v>4</v>
      </c>
      <c r="B1606" s="392" t="s">
        <v>16554</v>
      </c>
      <c r="C1606" s="392" t="s">
        <v>12149</v>
      </c>
      <c r="D1606" s="392" t="s">
        <v>16555</v>
      </c>
      <c r="E1606" s="622" t="s">
        <v>40</v>
      </c>
      <c r="F1606" s="138"/>
      <c r="G1606" s="138"/>
      <c r="H1606" s="138"/>
      <c r="I1606" s="138"/>
      <c r="J1606" s="138"/>
      <c r="K1606" s="138"/>
      <c r="L1606" s="622" t="s">
        <v>51</v>
      </c>
      <c r="M1606" s="202"/>
      <c r="N1606" s="138"/>
      <c r="O1606" s="123">
        <v>0</v>
      </c>
      <c r="P1606" s="123">
        <v>0</v>
      </c>
      <c r="Q1606" s="123">
        <v>0</v>
      </c>
      <c r="R1606" s="123">
        <v>0</v>
      </c>
      <c r="S1606" s="123">
        <v>0</v>
      </c>
      <c r="T1606" s="123">
        <v>0</v>
      </c>
      <c r="U1606" s="123">
        <v>0</v>
      </c>
      <c r="V1606" s="123">
        <v>0</v>
      </c>
      <c r="W1606" s="123">
        <v>0</v>
      </c>
      <c r="X1606" s="372">
        <v>15</v>
      </c>
      <c r="Y1606" s="123">
        <v>0</v>
      </c>
      <c r="Z1606" s="123" t="s">
        <v>51</v>
      </c>
      <c r="AA1606" s="123" t="s">
        <v>5289</v>
      </c>
      <c r="AB1606" s="123" t="s">
        <v>5289</v>
      </c>
      <c r="AC1606" s="138"/>
      <c r="AD1606" s="138"/>
      <c r="AE1606" s="138"/>
      <c r="AF1606" s="278"/>
      <c r="AG1606" s="107"/>
      <c r="AH1606" s="107"/>
      <c r="AI1606" s="107"/>
      <c r="AJ1606" s="107"/>
      <c r="AK1606" s="107"/>
      <c r="AL1606" s="107"/>
    </row>
    <row r="1607" spans="1:38" s="44" customFormat="1" ht="89.25">
      <c r="A1607" s="254">
        <v>5</v>
      </c>
      <c r="B1607" s="392" t="s">
        <v>16556</v>
      </c>
      <c r="C1607" s="392" t="s">
        <v>12149</v>
      </c>
      <c r="D1607" s="392" t="s">
        <v>16557</v>
      </c>
      <c r="E1607" s="622" t="s">
        <v>40</v>
      </c>
      <c r="F1607" s="138"/>
      <c r="G1607" s="138"/>
      <c r="H1607" s="138"/>
      <c r="I1607" s="138"/>
      <c r="J1607" s="138"/>
      <c r="K1607" s="138"/>
      <c r="L1607" s="622" t="s">
        <v>51</v>
      </c>
      <c r="M1607" s="202"/>
      <c r="N1607" s="138"/>
      <c r="O1607" s="123">
        <v>0</v>
      </c>
      <c r="P1607" s="123">
        <v>0</v>
      </c>
      <c r="Q1607" s="123">
        <v>0</v>
      </c>
      <c r="R1607" s="123">
        <v>0</v>
      </c>
      <c r="S1607" s="123">
        <v>0</v>
      </c>
      <c r="T1607" s="123">
        <v>0</v>
      </c>
      <c r="U1607" s="123">
        <v>0</v>
      </c>
      <c r="V1607" s="123">
        <v>0</v>
      </c>
      <c r="W1607" s="123">
        <v>0</v>
      </c>
      <c r="X1607" s="372">
        <v>1601</v>
      </c>
      <c r="Y1607" s="123">
        <v>0</v>
      </c>
      <c r="Z1607" s="123" t="s">
        <v>51</v>
      </c>
      <c r="AA1607" s="123" t="s">
        <v>5289</v>
      </c>
      <c r="AB1607" s="123" t="s">
        <v>5289</v>
      </c>
      <c r="AC1607" s="138"/>
      <c r="AD1607" s="138"/>
      <c r="AE1607" s="138"/>
      <c r="AF1607" s="278"/>
      <c r="AG1607" s="107"/>
      <c r="AH1607" s="107"/>
      <c r="AI1607" s="107"/>
      <c r="AJ1607" s="107"/>
      <c r="AK1607" s="107"/>
      <c r="AL1607" s="107"/>
    </row>
    <row r="1608" spans="1:38" s="44" customFormat="1" ht="51">
      <c r="A1608" s="254">
        <v>6</v>
      </c>
      <c r="B1608" s="392" t="s">
        <v>16558</v>
      </c>
      <c r="C1608" s="392" t="s">
        <v>12149</v>
      </c>
      <c r="D1608" s="392" t="s">
        <v>16559</v>
      </c>
      <c r="E1608" s="622" t="s">
        <v>40</v>
      </c>
      <c r="F1608" s="138"/>
      <c r="G1608" s="138"/>
      <c r="H1608" s="138"/>
      <c r="I1608" s="138"/>
      <c r="J1608" s="138"/>
      <c r="K1608" s="138"/>
      <c r="L1608" s="622" t="s">
        <v>51</v>
      </c>
      <c r="M1608" s="202"/>
      <c r="N1608" s="138"/>
      <c r="O1608" s="123">
        <v>0</v>
      </c>
      <c r="P1608" s="123">
        <v>0</v>
      </c>
      <c r="Q1608" s="123">
        <v>0</v>
      </c>
      <c r="R1608" s="123">
        <v>0</v>
      </c>
      <c r="S1608" s="123">
        <v>0</v>
      </c>
      <c r="T1608" s="123">
        <v>0</v>
      </c>
      <c r="U1608" s="123">
        <v>0</v>
      </c>
      <c r="V1608" s="123">
        <v>0</v>
      </c>
      <c r="W1608" s="123">
        <v>0</v>
      </c>
      <c r="X1608" s="372">
        <v>50</v>
      </c>
      <c r="Y1608" s="123">
        <v>0</v>
      </c>
      <c r="Z1608" s="123" t="s">
        <v>51</v>
      </c>
      <c r="AA1608" s="123" t="s">
        <v>5289</v>
      </c>
      <c r="AB1608" s="123" t="s">
        <v>5289</v>
      </c>
      <c r="AC1608" s="138"/>
      <c r="AD1608" s="138"/>
      <c r="AE1608" s="138"/>
      <c r="AF1608" s="278"/>
      <c r="AG1608" s="107"/>
      <c r="AH1608" s="107"/>
      <c r="AI1608" s="107"/>
      <c r="AJ1608" s="107"/>
      <c r="AK1608" s="107"/>
      <c r="AL1608" s="107"/>
    </row>
    <row r="1609" spans="1:38" s="44" customFormat="1" ht="89.25">
      <c r="A1609" s="254">
        <v>7</v>
      </c>
      <c r="B1609" s="392" t="s">
        <v>16560</v>
      </c>
      <c r="C1609" s="392" t="s">
        <v>12149</v>
      </c>
      <c r="D1609" s="392" t="s">
        <v>16561</v>
      </c>
      <c r="E1609" s="622" t="s">
        <v>40</v>
      </c>
      <c r="F1609" s="138"/>
      <c r="G1609" s="138"/>
      <c r="H1609" s="138"/>
      <c r="I1609" s="138"/>
      <c r="J1609" s="138"/>
      <c r="K1609" s="138"/>
      <c r="L1609" s="622" t="s">
        <v>51</v>
      </c>
      <c r="M1609" s="202"/>
      <c r="N1609" s="138"/>
      <c r="O1609" s="123">
        <v>0</v>
      </c>
      <c r="P1609" s="123">
        <v>0</v>
      </c>
      <c r="Q1609" s="123">
        <v>0</v>
      </c>
      <c r="R1609" s="123">
        <v>0</v>
      </c>
      <c r="S1609" s="123">
        <v>0</v>
      </c>
      <c r="T1609" s="123">
        <v>0</v>
      </c>
      <c r="U1609" s="123">
        <v>0</v>
      </c>
      <c r="V1609" s="123">
        <v>0</v>
      </c>
      <c r="W1609" s="123">
        <v>0</v>
      </c>
      <c r="X1609" s="372">
        <v>131</v>
      </c>
      <c r="Y1609" s="123">
        <v>0</v>
      </c>
      <c r="Z1609" s="123" t="s">
        <v>51</v>
      </c>
      <c r="AA1609" s="123" t="s">
        <v>5289</v>
      </c>
      <c r="AB1609" s="123" t="s">
        <v>5289</v>
      </c>
      <c r="AC1609" s="138"/>
      <c r="AD1609" s="138"/>
      <c r="AE1609" s="138"/>
      <c r="AF1609" s="278"/>
      <c r="AG1609" s="107"/>
      <c r="AH1609" s="107"/>
      <c r="AI1609" s="107"/>
      <c r="AJ1609" s="107"/>
      <c r="AK1609" s="107"/>
      <c r="AL1609" s="107"/>
    </row>
    <row r="1610" spans="1:38" s="44" customFormat="1" ht="89.25">
      <c r="A1610" s="254">
        <v>8</v>
      </c>
      <c r="B1610" s="392" t="s">
        <v>16562</v>
      </c>
      <c r="C1610" s="392" t="s">
        <v>12149</v>
      </c>
      <c r="D1610" s="392" t="s">
        <v>16563</v>
      </c>
      <c r="E1610" s="622" t="s">
        <v>40</v>
      </c>
      <c r="F1610" s="138"/>
      <c r="G1610" s="138"/>
      <c r="H1610" s="138"/>
      <c r="I1610" s="138"/>
      <c r="J1610" s="138"/>
      <c r="K1610" s="138"/>
      <c r="L1610" s="123" t="s">
        <v>40</v>
      </c>
      <c r="M1610" s="375" t="s">
        <v>16586</v>
      </c>
      <c r="N1610" s="372">
        <v>0</v>
      </c>
      <c r="O1610" s="123">
        <v>0</v>
      </c>
      <c r="P1610" s="123">
        <v>0</v>
      </c>
      <c r="Q1610" s="123">
        <v>0</v>
      </c>
      <c r="R1610" s="123">
        <v>0</v>
      </c>
      <c r="S1610" s="123">
        <v>0</v>
      </c>
      <c r="T1610" s="123">
        <v>0</v>
      </c>
      <c r="U1610" s="123">
        <v>0</v>
      </c>
      <c r="V1610" s="123">
        <v>0</v>
      </c>
      <c r="W1610" s="123">
        <v>0</v>
      </c>
      <c r="X1610" s="372">
        <v>106</v>
      </c>
      <c r="Y1610" s="123">
        <v>0</v>
      </c>
      <c r="Z1610" s="123" t="s">
        <v>51</v>
      </c>
      <c r="AA1610" s="123" t="s">
        <v>5289</v>
      </c>
      <c r="AB1610" s="123" t="s">
        <v>5289</v>
      </c>
      <c r="AC1610" s="138"/>
      <c r="AD1610" s="138"/>
      <c r="AE1610" s="138"/>
      <c r="AF1610" s="278"/>
      <c r="AG1610" s="107"/>
      <c r="AH1610" s="107"/>
      <c r="AI1610" s="107"/>
      <c r="AJ1610" s="107"/>
      <c r="AK1610" s="107"/>
      <c r="AL1610" s="107"/>
    </row>
    <row r="1611" spans="1:38" s="44" customFormat="1" ht="165.75" customHeight="1">
      <c r="A1611" s="254">
        <v>9</v>
      </c>
      <c r="B1611" s="392" t="s">
        <v>16564</v>
      </c>
      <c r="C1611" s="392" t="s">
        <v>12149</v>
      </c>
      <c r="D1611" s="392" t="s">
        <v>16565</v>
      </c>
      <c r="E1611" s="622" t="s">
        <v>40</v>
      </c>
      <c r="F1611" s="138"/>
      <c r="G1611" s="138"/>
      <c r="H1611" s="138"/>
      <c r="I1611" s="138"/>
      <c r="J1611" s="138"/>
      <c r="K1611" s="138"/>
      <c r="L1611" s="123" t="s">
        <v>40</v>
      </c>
      <c r="M1611" s="375" t="s">
        <v>16587</v>
      </c>
      <c r="N1611" s="372">
        <v>0</v>
      </c>
      <c r="O1611" s="123">
        <v>0</v>
      </c>
      <c r="P1611" s="123">
        <v>0</v>
      </c>
      <c r="Q1611" s="123">
        <v>0</v>
      </c>
      <c r="R1611" s="123">
        <v>0</v>
      </c>
      <c r="S1611" s="123">
        <v>0</v>
      </c>
      <c r="T1611" s="123">
        <v>0</v>
      </c>
      <c r="U1611" s="123">
        <v>0</v>
      </c>
      <c r="V1611" s="123">
        <v>0</v>
      </c>
      <c r="W1611" s="123">
        <v>0</v>
      </c>
      <c r="X1611" s="372">
        <v>0</v>
      </c>
      <c r="Y1611" s="123">
        <v>0</v>
      </c>
      <c r="Z1611" s="123" t="s">
        <v>51</v>
      </c>
      <c r="AA1611" s="123" t="s">
        <v>5289</v>
      </c>
      <c r="AB1611" s="123" t="s">
        <v>5289</v>
      </c>
      <c r="AC1611" s="138"/>
      <c r="AD1611" s="138"/>
      <c r="AE1611" s="138"/>
      <c r="AF1611" s="278"/>
      <c r="AG1611" s="107"/>
      <c r="AH1611" s="107"/>
      <c r="AI1611" s="107"/>
      <c r="AJ1611" s="107"/>
      <c r="AK1611" s="107"/>
      <c r="AL1611" s="107"/>
    </row>
    <row r="1612" spans="1:38" s="44" customFormat="1" ht="63.75">
      <c r="A1612" s="254">
        <v>10</v>
      </c>
      <c r="B1612" s="1029" t="s">
        <v>16566</v>
      </c>
      <c r="C1612" s="392" t="s">
        <v>12149</v>
      </c>
      <c r="D1612" s="392" t="s">
        <v>16567</v>
      </c>
      <c r="E1612" s="622" t="s">
        <v>40</v>
      </c>
      <c r="F1612" s="138"/>
      <c r="G1612" s="138"/>
      <c r="H1612" s="138"/>
      <c r="I1612" s="138"/>
      <c r="J1612" s="138"/>
      <c r="K1612" s="138"/>
      <c r="L1612" s="622" t="s">
        <v>51</v>
      </c>
      <c r="M1612" s="202"/>
      <c r="N1612" s="138"/>
      <c r="O1612" s="123">
        <v>0</v>
      </c>
      <c r="P1612" s="123">
        <v>0</v>
      </c>
      <c r="Q1612" s="123">
        <v>0</v>
      </c>
      <c r="R1612" s="123">
        <v>0</v>
      </c>
      <c r="S1612" s="123">
        <v>0</v>
      </c>
      <c r="T1612" s="123">
        <v>0</v>
      </c>
      <c r="U1612" s="123">
        <v>0</v>
      </c>
      <c r="V1612" s="123">
        <v>0</v>
      </c>
      <c r="W1612" s="123">
        <v>0</v>
      </c>
      <c r="X1612" s="372">
        <v>683</v>
      </c>
      <c r="Y1612" s="123">
        <v>0</v>
      </c>
      <c r="Z1612" s="123" t="s">
        <v>51</v>
      </c>
      <c r="AA1612" s="123" t="s">
        <v>5289</v>
      </c>
      <c r="AB1612" s="123" t="s">
        <v>5289</v>
      </c>
      <c r="AC1612" s="138"/>
      <c r="AD1612" s="138"/>
      <c r="AE1612" s="138"/>
      <c r="AF1612" s="278"/>
      <c r="AG1612" s="107"/>
      <c r="AH1612" s="107"/>
      <c r="AI1612" s="107"/>
      <c r="AJ1612" s="107"/>
      <c r="AK1612" s="107"/>
      <c r="AL1612" s="107"/>
    </row>
    <row r="1613" spans="1:38" s="44" customFormat="1" ht="76.5">
      <c r="A1613" s="254">
        <v>11</v>
      </c>
      <c r="B1613" s="392" t="s">
        <v>12171</v>
      </c>
      <c r="C1613" s="392" t="s">
        <v>12149</v>
      </c>
      <c r="D1613" s="392" t="s">
        <v>16568</v>
      </c>
      <c r="E1613" s="622" t="s">
        <v>40</v>
      </c>
      <c r="F1613" s="138"/>
      <c r="G1613" s="138"/>
      <c r="H1613" s="138"/>
      <c r="I1613" s="138"/>
      <c r="J1613" s="138"/>
      <c r="K1613" s="138"/>
      <c r="L1613" s="123" t="s">
        <v>40</v>
      </c>
      <c r="M1613" s="375" t="s">
        <v>16588</v>
      </c>
      <c r="N1613" s="372">
        <v>0</v>
      </c>
      <c r="O1613" s="123">
        <v>0</v>
      </c>
      <c r="P1613" s="123">
        <v>0</v>
      </c>
      <c r="Q1613" s="123">
        <v>0</v>
      </c>
      <c r="R1613" s="123">
        <v>0</v>
      </c>
      <c r="S1613" s="123">
        <v>0</v>
      </c>
      <c r="T1613" s="123">
        <v>0</v>
      </c>
      <c r="U1613" s="123">
        <v>0</v>
      </c>
      <c r="V1613" s="123">
        <v>0</v>
      </c>
      <c r="W1613" s="123">
        <v>0</v>
      </c>
      <c r="X1613" s="372">
        <v>2</v>
      </c>
      <c r="Y1613" s="123">
        <v>0</v>
      </c>
      <c r="Z1613" s="123" t="s">
        <v>51</v>
      </c>
      <c r="AA1613" s="123" t="s">
        <v>5289</v>
      </c>
      <c r="AB1613" s="123" t="s">
        <v>5289</v>
      </c>
      <c r="AC1613" s="138"/>
      <c r="AD1613" s="138"/>
      <c r="AE1613" s="138"/>
      <c r="AF1613" s="278"/>
      <c r="AG1613" s="107"/>
      <c r="AH1613" s="107"/>
      <c r="AI1613" s="107"/>
      <c r="AJ1613" s="107"/>
      <c r="AK1613" s="107"/>
      <c r="AL1613" s="107"/>
    </row>
    <row r="1614" spans="1:38" s="44" customFormat="1" ht="63.75">
      <c r="A1614" s="254">
        <v>12</v>
      </c>
      <c r="B1614" s="392" t="s">
        <v>16569</v>
      </c>
      <c r="C1614" s="392" t="s">
        <v>12149</v>
      </c>
      <c r="D1614" s="392" t="s">
        <v>16570</v>
      </c>
      <c r="E1614" s="622" t="s">
        <v>40</v>
      </c>
      <c r="F1614" s="138"/>
      <c r="G1614" s="138"/>
      <c r="H1614" s="138"/>
      <c r="I1614" s="138"/>
      <c r="J1614" s="138"/>
      <c r="K1614" s="138"/>
      <c r="L1614" s="622" t="s">
        <v>51</v>
      </c>
      <c r="M1614" s="202"/>
      <c r="N1614" s="138"/>
      <c r="O1614" s="123">
        <v>0</v>
      </c>
      <c r="P1614" s="123">
        <v>0</v>
      </c>
      <c r="Q1614" s="123">
        <v>0</v>
      </c>
      <c r="R1614" s="123">
        <v>0</v>
      </c>
      <c r="S1614" s="123">
        <v>0</v>
      </c>
      <c r="T1614" s="123">
        <v>0</v>
      </c>
      <c r="U1614" s="123">
        <v>0</v>
      </c>
      <c r="V1614" s="123">
        <v>0</v>
      </c>
      <c r="W1614" s="123">
        <v>0</v>
      </c>
      <c r="X1614" s="372">
        <v>0</v>
      </c>
      <c r="Y1614" s="123">
        <v>0</v>
      </c>
      <c r="Z1614" s="123" t="s">
        <v>51</v>
      </c>
      <c r="AA1614" s="123" t="s">
        <v>5289</v>
      </c>
      <c r="AB1614" s="123" t="s">
        <v>5289</v>
      </c>
      <c r="AC1614" s="138"/>
      <c r="AD1614" s="138"/>
      <c r="AE1614" s="138"/>
      <c r="AF1614" s="278"/>
      <c r="AG1614" s="107"/>
      <c r="AH1614" s="107"/>
      <c r="AI1614" s="107"/>
      <c r="AJ1614" s="107"/>
      <c r="AK1614" s="107"/>
      <c r="AL1614" s="107"/>
    </row>
    <row r="1615" spans="1:38" s="44" customFormat="1" ht="102" customHeight="1">
      <c r="A1615" s="254">
        <v>13</v>
      </c>
      <c r="B1615" s="392" t="s">
        <v>16571</v>
      </c>
      <c r="C1615" s="392" t="s">
        <v>12149</v>
      </c>
      <c r="D1615" s="392" t="s">
        <v>16572</v>
      </c>
      <c r="E1615" s="622" t="s">
        <v>40</v>
      </c>
      <c r="F1615" s="138"/>
      <c r="G1615" s="138"/>
      <c r="H1615" s="138"/>
      <c r="I1615" s="138"/>
      <c r="J1615" s="138"/>
      <c r="K1615" s="138"/>
      <c r="L1615" s="622" t="s">
        <v>51</v>
      </c>
      <c r="M1615" s="202"/>
      <c r="N1615" s="138"/>
      <c r="O1615" s="123">
        <v>0</v>
      </c>
      <c r="P1615" s="123">
        <v>0</v>
      </c>
      <c r="Q1615" s="123">
        <v>0</v>
      </c>
      <c r="R1615" s="123">
        <v>0</v>
      </c>
      <c r="S1615" s="123">
        <v>0</v>
      </c>
      <c r="T1615" s="123">
        <v>0</v>
      </c>
      <c r="U1615" s="123">
        <v>0</v>
      </c>
      <c r="V1615" s="123">
        <v>0</v>
      </c>
      <c r="W1615" s="123">
        <v>0</v>
      </c>
      <c r="X1615" s="372">
        <v>6</v>
      </c>
      <c r="Y1615" s="123">
        <v>0</v>
      </c>
      <c r="Z1615" s="123" t="s">
        <v>51</v>
      </c>
      <c r="AA1615" s="123" t="s">
        <v>5289</v>
      </c>
      <c r="AB1615" s="123" t="s">
        <v>5289</v>
      </c>
      <c r="AC1615" s="138"/>
      <c r="AD1615" s="138"/>
      <c r="AE1615" s="138"/>
      <c r="AF1615" s="278"/>
      <c r="AG1615" s="107"/>
      <c r="AH1615" s="107"/>
      <c r="AI1615" s="107"/>
      <c r="AJ1615" s="107"/>
      <c r="AK1615" s="107"/>
      <c r="AL1615" s="107"/>
    </row>
    <row r="1616" spans="1:38" s="44" customFormat="1" ht="51">
      <c r="A1616" s="254">
        <v>14</v>
      </c>
      <c r="B1616" s="392" t="s">
        <v>16573</v>
      </c>
      <c r="C1616" s="392" t="s">
        <v>12149</v>
      </c>
      <c r="D1616" s="392" t="s">
        <v>16574</v>
      </c>
      <c r="E1616" s="622" t="s">
        <v>40</v>
      </c>
      <c r="F1616" s="138"/>
      <c r="G1616" s="138"/>
      <c r="H1616" s="138"/>
      <c r="I1616" s="138"/>
      <c r="J1616" s="138"/>
      <c r="K1616" s="138"/>
      <c r="L1616" s="622" t="s">
        <v>51</v>
      </c>
      <c r="M1616" s="202"/>
      <c r="N1616" s="138"/>
      <c r="O1616" s="123">
        <v>0</v>
      </c>
      <c r="P1616" s="123">
        <v>0</v>
      </c>
      <c r="Q1616" s="123">
        <v>0</v>
      </c>
      <c r="R1616" s="123">
        <v>0</v>
      </c>
      <c r="S1616" s="123">
        <v>0</v>
      </c>
      <c r="T1616" s="123">
        <v>0</v>
      </c>
      <c r="U1616" s="123">
        <v>0</v>
      </c>
      <c r="V1616" s="123">
        <v>0</v>
      </c>
      <c r="W1616" s="123">
        <v>0</v>
      </c>
      <c r="X1616" s="372">
        <v>80</v>
      </c>
      <c r="Y1616" s="123">
        <v>0</v>
      </c>
      <c r="Z1616" s="123" t="s">
        <v>51</v>
      </c>
      <c r="AA1616" s="123" t="s">
        <v>5289</v>
      </c>
      <c r="AB1616" s="123" t="s">
        <v>5289</v>
      </c>
      <c r="AC1616" s="138"/>
      <c r="AD1616" s="138"/>
      <c r="AE1616" s="138"/>
      <c r="AF1616" s="278"/>
      <c r="AG1616" s="107"/>
      <c r="AH1616" s="107"/>
      <c r="AI1616" s="107"/>
      <c r="AJ1616" s="107"/>
      <c r="AK1616" s="107"/>
      <c r="AL1616" s="107"/>
    </row>
    <row r="1617" spans="1:38" s="44" customFormat="1" ht="51">
      <c r="A1617" s="254">
        <v>15</v>
      </c>
      <c r="B1617" s="392" t="s">
        <v>16575</v>
      </c>
      <c r="C1617" s="392" t="s">
        <v>12149</v>
      </c>
      <c r="D1617" s="392" t="s">
        <v>16576</v>
      </c>
      <c r="E1617" s="622" t="s">
        <v>40</v>
      </c>
      <c r="F1617" s="138"/>
      <c r="G1617" s="138"/>
      <c r="H1617" s="138"/>
      <c r="I1617" s="138"/>
      <c r="J1617" s="138"/>
      <c r="K1617" s="138"/>
      <c r="L1617" s="622" t="s">
        <v>51</v>
      </c>
      <c r="M1617" s="202"/>
      <c r="N1617" s="138"/>
      <c r="O1617" s="123">
        <v>0</v>
      </c>
      <c r="P1617" s="123">
        <v>0</v>
      </c>
      <c r="Q1617" s="123">
        <v>0</v>
      </c>
      <c r="R1617" s="123">
        <v>0</v>
      </c>
      <c r="S1617" s="123">
        <v>0</v>
      </c>
      <c r="T1617" s="123">
        <v>0</v>
      </c>
      <c r="U1617" s="123">
        <v>0</v>
      </c>
      <c r="V1617" s="123">
        <v>0</v>
      </c>
      <c r="W1617" s="123">
        <v>0</v>
      </c>
      <c r="X1617" s="372">
        <v>471</v>
      </c>
      <c r="Y1617" s="123">
        <v>0</v>
      </c>
      <c r="Z1617" s="123" t="s">
        <v>51</v>
      </c>
      <c r="AA1617" s="123" t="s">
        <v>5289</v>
      </c>
      <c r="AB1617" s="123" t="s">
        <v>5289</v>
      </c>
      <c r="AC1617" s="138"/>
      <c r="AD1617" s="138"/>
      <c r="AE1617" s="138"/>
      <c r="AF1617" s="278"/>
      <c r="AG1617" s="107"/>
      <c r="AH1617" s="107"/>
      <c r="AI1617" s="107"/>
      <c r="AJ1617" s="107"/>
      <c r="AK1617" s="107"/>
      <c r="AL1617" s="107"/>
    </row>
    <row r="1618" spans="1:38" ht="51" customHeight="1">
      <c r="A1618" s="254">
        <v>16</v>
      </c>
      <c r="B1618" s="392" t="s">
        <v>16577</v>
      </c>
      <c r="C1618" s="392" t="s">
        <v>12149</v>
      </c>
      <c r="D1618" s="392" t="s">
        <v>16578</v>
      </c>
      <c r="E1618" s="622" t="s">
        <v>40</v>
      </c>
      <c r="F1618" s="138"/>
      <c r="G1618" s="138"/>
      <c r="H1618" s="138"/>
      <c r="I1618" s="138"/>
      <c r="J1618" s="138"/>
      <c r="K1618" s="138"/>
      <c r="L1618" s="622" t="s">
        <v>51</v>
      </c>
      <c r="M1618" s="202"/>
      <c r="N1618" s="138"/>
      <c r="O1618" s="123">
        <v>0</v>
      </c>
      <c r="P1618" s="123">
        <v>0</v>
      </c>
      <c r="Q1618" s="123">
        <v>0</v>
      </c>
      <c r="R1618" s="123">
        <v>0</v>
      </c>
      <c r="S1618" s="123">
        <v>0</v>
      </c>
      <c r="T1618" s="123">
        <v>0</v>
      </c>
      <c r="U1618" s="123">
        <v>0</v>
      </c>
      <c r="V1618" s="123">
        <v>0</v>
      </c>
      <c r="W1618" s="123">
        <v>0</v>
      </c>
      <c r="X1618" s="372">
        <v>79</v>
      </c>
      <c r="Y1618" s="123">
        <v>0</v>
      </c>
      <c r="Z1618" s="123" t="s">
        <v>51</v>
      </c>
      <c r="AA1618" s="123" t="s">
        <v>5289</v>
      </c>
      <c r="AB1618" s="123" t="s">
        <v>5289</v>
      </c>
      <c r="AC1618" s="138"/>
      <c r="AD1618" s="138"/>
      <c r="AE1618" s="138"/>
      <c r="AF1618" s="278"/>
    </row>
    <row r="1619" spans="1:38" ht="63.75">
      <c r="A1619" s="254">
        <v>17</v>
      </c>
      <c r="B1619" s="392" t="s">
        <v>15693</v>
      </c>
      <c r="C1619" s="392" t="s">
        <v>12149</v>
      </c>
      <c r="D1619" s="392" t="s">
        <v>16579</v>
      </c>
      <c r="E1619" s="622" t="s">
        <v>40</v>
      </c>
      <c r="F1619" s="138"/>
      <c r="G1619" s="138"/>
      <c r="H1619" s="138"/>
      <c r="I1619" s="138"/>
      <c r="J1619" s="138"/>
      <c r="K1619" s="138"/>
      <c r="L1619" s="622" t="s">
        <v>51</v>
      </c>
      <c r="M1619" s="202"/>
      <c r="N1619" s="138"/>
      <c r="O1619" s="123">
        <v>0</v>
      </c>
      <c r="P1619" s="123">
        <v>0</v>
      </c>
      <c r="Q1619" s="123">
        <v>0</v>
      </c>
      <c r="R1619" s="123">
        <v>0</v>
      </c>
      <c r="S1619" s="123">
        <v>0</v>
      </c>
      <c r="T1619" s="123">
        <v>0</v>
      </c>
      <c r="U1619" s="123">
        <v>0</v>
      </c>
      <c r="V1619" s="123">
        <v>0</v>
      </c>
      <c r="W1619" s="123">
        <v>0</v>
      </c>
      <c r="X1619" s="372">
        <v>30</v>
      </c>
      <c r="Y1619" s="123">
        <v>0</v>
      </c>
      <c r="Z1619" s="123" t="s">
        <v>51</v>
      </c>
      <c r="AA1619" s="123" t="s">
        <v>5289</v>
      </c>
      <c r="AB1619" s="123" t="s">
        <v>5289</v>
      </c>
      <c r="AC1619" s="138"/>
      <c r="AD1619" s="138"/>
      <c r="AE1619" s="138"/>
      <c r="AF1619" s="278"/>
    </row>
    <row r="1620" spans="1:38" ht="63.75">
      <c r="A1620" s="254">
        <v>18</v>
      </c>
      <c r="B1620" s="392" t="s">
        <v>16580</v>
      </c>
      <c r="C1620" s="392" t="s">
        <v>12149</v>
      </c>
      <c r="D1620" s="392" t="s">
        <v>16581</v>
      </c>
      <c r="E1620" s="622" t="s">
        <v>40</v>
      </c>
      <c r="F1620" s="138"/>
      <c r="G1620" s="138"/>
      <c r="H1620" s="138"/>
      <c r="I1620" s="138"/>
      <c r="J1620" s="138"/>
      <c r="K1620" s="138"/>
      <c r="L1620" s="622" t="s">
        <v>51</v>
      </c>
      <c r="M1620" s="202"/>
      <c r="N1620" s="138"/>
      <c r="O1620" s="123">
        <v>0</v>
      </c>
      <c r="P1620" s="123">
        <v>0</v>
      </c>
      <c r="Q1620" s="123">
        <v>0</v>
      </c>
      <c r="R1620" s="123">
        <v>0</v>
      </c>
      <c r="S1620" s="123">
        <v>0</v>
      </c>
      <c r="T1620" s="123">
        <v>0</v>
      </c>
      <c r="U1620" s="123">
        <v>0</v>
      </c>
      <c r="V1620" s="123">
        <v>0</v>
      </c>
      <c r="W1620" s="123">
        <v>0</v>
      </c>
      <c r="X1620" s="372">
        <v>19</v>
      </c>
      <c r="Y1620" s="123">
        <v>0</v>
      </c>
      <c r="Z1620" s="123" t="s">
        <v>51</v>
      </c>
      <c r="AA1620" s="123" t="s">
        <v>5289</v>
      </c>
      <c r="AB1620" s="123" t="s">
        <v>5289</v>
      </c>
      <c r="AC1620" s="138"/>
      <c r="AD1620" s="138"/>
      <c r="AE1620" s="138"/>
      <c r="AF1620" s="278"/>
    </row>
    <row r="1621" spans="1:38" ht="63.75">
      <c r="A1621" s="254">
        <v>19</v>
      </c>
      <c r="B1621" s="392" t="s">
        <v>16582</v>
      </c>
      <c r="C1621" s="392" t="s">
        <v>12149</v>
      </c>
      <c r="D1621" s="392" t="s">
        <v>16583</v>
      </c>
      <c r="E1621" s="622" t="s">
        <v>40</v>
      </c>
      <c r="F1621" s="138"/>
      <c r="G1621" s="138"/>
      <c r="H1621" s="138"/>
      <c r="I1621" s="138"/>
      <c r="J1621" s="138"/>
      <c r="K1621" s="138"/>
      <c r="L1621" s="622" t="s">
        <v>51</v>
      </c>
      <c r="M1621" s="202"/>
      <c r="N1621" s="138"/>
      <c r="O1621" s="123">
        <v>0</v>
      </c>
      <c r="P1621" s="123">
        <v>0</v>
      </c>
      <c r="Q1621" s="123">
        <v>0</v>
      </c>
      <c r="R1621" s="123">
        <v>0</v>
      </c>
      <c r="S1621" s="123">
        <v>0</v>
      </c>
      <c r="T1621" s="123">
        <v>0</v>
      </c>
      <c r="U1621" s="123">
        <v>0</v>
      </c>
      <c r="V1621" s="123">
        <v>0</v>
      </c>
      <c r="W1621" s="123">
        <v>0</v>
      </c>
      <c r="X1621" s="372">
        <v>266</v>
      </c>
      <c r="Y1621" s="123">
        <v>0</v>
      </c>
      <c r="Z1621" s="123" t="s">
        <v>51</v>
      </c>
      <c r="AA1621" s="123" t="s">
        <v>5289</v>
      </c>
      <c r="AB1621" s="123" t="s">
        <v>5289</v>
      </c>
      <c r="AC1621" s="138"/>
      <c r="AD1621" s="138"/>
      <c r="AE1621" s="138"/>
      <c r="AF1621" s="278"/>
    </row>
    <row r="1622" spans="1:38" ht="89.25">
      <c r="A1622" s="254">
        <v>20</v>
      </c>
      <c r="B1622" s="392" t="s">
        <v>16584</v>
      </c>
      <c r="C1622" s="392" t="s">
        <v>12149</v>
      </c>
      <c r="D1622" s="392" t="s">
        <v>16585</v>
      </c>
      <c r="E1622" s="622" t="s">
        <v>40</v>
      </c>
      <c r="F1622" s="138"/>
      <c r="G1622" s="138"/>
      <c r="H1622" s="138"/>
      <c r="I1622" s="138"/>
      <c r="J1622" s="138"/>
      <c r="K1622" s="138"/>
      <c r="L1622" s="622" t="s">
        <v>51</v>
      </c>
      <c r="M1622" s="202"/>
      <c r="N1622" s="138"/>
      <c r="O1622" s="123">
        <v>0</v>
      </c>
      <c r="P1622" s="123">
        <v>0</v>
      </c>
      <c r="Q1622" s="123">
        <v>0</v>
      </c>
      <c r="R1622" s="123">
        <v>0</v>
      </c>
      <c r="S1622" s="123">
        <v>0</v>
      </c>
      <c r="T1622" s="123">
        <v>0</v>
      </c>
      <c r="U1622" s="123">
        <v>0</v>
      </c>
      <c r="V1622" s="123">
        <v>0</v>
      </c>
      <c r="W1622" s="123">
        <v>0</v>
      </c>
      <c r="X1622" s="372">
        <v>0</v>
      </c>
      <c r="Y1622" s="123">
        <v>0</v>
      </c>
      <c r="Z1622" s="123" t="s">
        <v>51</v>
      </c>
      <c r="AA1622" s="123" t="s">
        <v>5289</v>
      </c>
      <c r="AB1622" s="123" t="s">
        <v>5289</v>
      </c>
      <c r="AC1622" s="138"/>
      <c r="AD1622" s="138"/>
      <c r="AE1622" s="138"/>
      <c r="AF1622" s="278"/>
    </row>
    <row r="1623" spans="1:38" s="11" customFormat="1" ht="15.75" customHeight="1" thickBot="1">
      <c r="A1623" s="256"/>
      <c r="B1623" s="625">
        <v>20</v>
      </c>
      <c r="C1623" s="625"/>
      <c r="D1623" s="625">
        <v>20</v>
      </c>
      <c r="E1623" s="625">
        <v>20</v>
      </c>
      <c r="F1623" s="625"/>
      <c r="G1623" s="625"/>
      <c r="H1623" s="625">
        <v>0</v>
      </c>
      <c r="I1623" s="625"/>
      <c r="J1623" s="625">
        <v>1</v>
      </c>
      <c r="K1623" s="625">
        <v>0</v>
      </c>
      <c r="L1623" s="625">
        <v>3</v>
      </c>
      <c r="M1623" s="199"/>
      <c r="N1623" s="625">
        <f t="shared" ref="N1623:O1623" si="471">SUM(N1603:N1622)</f>
        <v>0</v>
      </c>
      <c r="O1623" s="625">
        <f t="shared" si="471"/>
        <v>0</v>
      </c>
      <c r="P1623" s="625">
        <f t="shared" ref="P1623:Q1623" si="472">SUM(P1603:P1622)</f>
        <v>0</v>
      </c>
      <c r="Q1623" s="625">
        <f t="shared" si="472"/>
        <v>0</v>
      </c>
      <c r="R1623" s="625">
        <f t="shared" ref="R1623" si="473">SUM(R1603:R1622)</f>
        <v>0</v>
      </c>
      <c r="S1623" s="625">
        <f t="shared" ref="S1623" si="474">SUM(S1603:S1622)</f>
        <v>0</v>
      </c>
      <c r="T1623" s="625">
        <f t="shared" ref="T1623:U1623" si="475">SUM(T1603:T1622)</f>
        <v>0</v>
      </c>
      <c r="U1623" s="625">
        <f t="shared" si="475"/>
        <v>0</v>
      </c>
      <c r="V1623" s="625">
        <f t="shared" ref="V1623:W1623" si="476">SUM(V1603:V1622)</f>
        <v>0</v>
      </c>
      <c r="W1623" s="625">
        <f t="shared" si="476"/>
        <v>0</v>
      </c>
      <c r="X1623" s="625">
        <f t="shared" ref="X1623:Y1623" si="477">SUM(X1603:X1622)</f>
        <v>5601</v>
      </c>
      <c r="Y1623" s="625">
        <f t="shared" si="477"/>
        <v>0</v>
      </c>
      <c r="Z1623" s="625">
        <v>0</v>
      </c>
      <c r="AA1623" s="625">
        <v>1</v>
      </c>
      <c r="AB1623" s="625">
        <v>1</v>
      </c>
      <c r="AC1623" s="767"/>
      <c r="AD1623" s="767"/>
      <c r="AE1623" s="767"/>
      <c r="AF1623" s="768"/>
      <c r="AG1623" s="111"/>
      <c r="AH1623" s="111"/>
      <c r="AI1623" s="111"/>
      <c r="AJ1623" s="111"/>
      <c r="AK1623" s="111"/>
      <c r="AL1623" s="111"/>
    </row>
    <row r="1624" spans="1:38" ht="15.75" customHeight="1" thickBot="1">
      <c r="A1624" s="660" t="s">
        <v>367</v>
      </c>
      <c r="B1624" s="661"/>
      <c r="C1624" s="661"/>
      <c r="D1624" s="661"/>
      <c r="E1624" s="661"/>
      <c r="F1624" s="661"/>
      <c r="G1624" s="661"/>
      <c r="H1624" s="661"/>
      <c r="I1624" s="661"/>
      <c r="J1624" s="661"/>
      <c r="K1624" s="661"/>
      <c r="L1624" s="661"/>
      <c r="M1624" s="661"/>
      <c r="N1624" s="661"/>
      <c r="O1624" s="661"/>
      <c r="P1624" s="661"/>
      <c r="Q1624" s="661"/>
      <c r="R1624" s="661"/>
      <c r="S1624" s="661"/>
      <c r="T1624" s="661"/>
      <c r="U1624" s="661"/>
      <c r="V1624" s="661"/>
      <c r="W1624" s="661"/>
      <c r="X1624" s="661"/>
      <c r="Y1624" s="661"/>
      <c r="Z1624" s="661"/>
      <c r="AA1624" s="661"/>
      <c r="AB1624" s="661"/>
      <c r="AC1624" s="661"/>
      <c r="AD1624" s="661"/>
      <c r="AE1624" s="661"/>
      <c r="AF1624" s="662"/>
    </row>
    <row r="1625" spans="1:38" ht="280.5">
      <c r="A1625" s="639">
        <v>1</v>
      </c>
      <c r="B1625" s="426" t="s">
        <v>15684</v>
      </c>
      <c r="C1625" s="426" t="s">
        <v>12151</v>
      </c>
      <c r="D1625" s="392" t="s">
        <v>15697</v>
      </c>
      <c r="E1625" s="123" t="s">
        <v>40</v>
      </c>
      <c r="F1625" s="123" t="s">
        <v>16683</v>
      </c>
      <c r="G1625" s="138"/>
      <c r="H1625" s="138"/>
      <c r="I1625" s="138"/>
      <c r="J1625" s="95" t="s">
        <v>15681</v>
      </c>
      <c r="K1625" s="123" t="s">
        <v>51</v>
      </c>
      <c r="L1625" s="622" t="s">
        <v>51</v>
      </c>
      <c r="M1625" s="202"/>
      <c r="N1625" s="138"/>
      <c r="O1625" s="372">
        <v>0</v>
      </c>
      <c r="P1625" s="372">
        <v>0</v>
      </c>
      <c r="Q1625" s="372">
        <v>0</v>
      </c>
      <c r="R1625" s="372">
        <v>0</v>
      </c>
      <c r="S1625" s="372">
        <v>0</v>
      </c>
      <c r="T1625" s="372">
        <v>0</v>
      </c>
      <c r="U1625" s="372">
        <v>0</v>
      </c>
      <c r="V1625" s="372">
        <v>0</v>
      </c>
      <c r="W1625" s="372">
        <v>0</v>
      </c>
      <c r="X1625" s="372">
        <v>132</v>
      </c>
      <c r="Y1625" s="372">
        <v>0</v>
      </c>
      <c r="Z1625" s="123" t="s">
        <v>51</v>
      </c>
      <c r="AA1625" s="375" t="s">
        <v>15682</v>
      </c>
      <c r="AB1625" s="375" t="s">
        <v>15683</v>
      </c>
      <c r="AC1625" s="138"/>
      <c r="AD1625" s="138"/>
      <c r="AE1625" s="138"/>
      <c r="AF1625" s="278"/>
    </row>
    <row r="1626" spans="1:38" ht="102" customHeight="1">
      <c r="A1626" s="639">
        <v>2</v>
      </c>
      <c r="B1626" s="426" t="s">
        <v>15685</v>
      </c>
      <c r="C1626" s="426" t="s">
        <v>12151</v>
      </c>
      <c r="D1626" s="392" t="s">
        <v>15711</v>
      </c>
      <c r="E1626" s="123" t="s">
        <v>40</v>
      </c>
      <c r="F1626" s="138"/>
      <c r="G1626" s="138"/>
      <c r="H1626" s="138"/>
      <c r="I1626" s="138"/>
      <c r="J1626" s="138"/>
      <c r="K1626" s="138"/>
      <c r="L1626" s="372" t="s">
        <v>40</v>
      </c>
      <c r="M1626" s="375" t="s">
        <v>16715</v>
      </c>
      <c r="N1626" s="372">
        <v>0</v>
      </c>
      <c r="O1626" s="372">
        <v>0</v>
      </c>
      <c r="P1626" s="372">
        <v>0</v>
      </c>
      <c r="Q1626" s="372">
        <v>0</v>
      </c>
      <c r="R1626" s="372">
        <v>0</v>
      </c>
      <c r="S1626" s="372">
        <v>0</v>
      </c>
      <c r="T1626" s="372">
        <v>0</v>
      </c>
      <c r="U1626" s="372">
        <v>0</v>
      </c>
      <c r="V1626" s="372">
        <v>0</v>
      </c>
      <c r="W1626" s="372">
        <v>0</v>
      </c>
      <c r="X1626" s="372">
        <v>311</v>
      </c>
      <c r="Y1626" s="372">
        <v>0</v>
      </c>
      <c r="Z1626" s="123" t="s">
        <v>51</v>
      </c>
      <c r="AA1626" s="123" t="s">
        <v>5289</v>
      </c>
      <c r="AB1626" s="123" t="s">
        <v>5289</v>
      </c>
      <c r="AC1626" s="138"/>
      <c r="AD1626" s="138"/>
      <c r="AE1626" s="138"/>
      <c r="AF1626" s="278"/>
    </row>
    <row r="1627" spans="1:38" ht="153" customHeight="1">
      <c r="A1627" s="639">
        <v>3</v>
      </c>
      <c r="B1627" s="426" t="s">
        <v>15686</v>
      </c>
      <c r="C1627" s="426" t="s">
        <v>12151</v>
      </c>
      <c r="D1627" s="392" t="s">
        <v>15712</v>
      </c>
      <c r="E1627" s="123" t="s">
        <v>40</v>
      </c>
      <c r="F1627" s="138"/>
      <c r="G1627" s="138"/>
      <c r="H1627" s="138"/>
      <c r="I1627" s="138"/>
      <c r="J1627" s="138"/>
      <c r="K1627" s="138"/>
      <c r="L1627" s="622" t="s">
        <v>51</v>
      </c>
      <c r="M1627" s="202"/>
      <c r="N1627" s="138"/>
      <c r="O1627" s="372">
        <v>0</v>
      </c>
      <c r="P1627" s="372">
        <v>0</v>
      </c>
      <c r="Q1627" s="372">
        <v>0</v>
      </c>
      <c r="R1627" s="372">
        <v>0</v>
      </c>
      <c r="S1627" s="372">
        <v>0</v>
      </c>
      <c r="T1627" s="372">
        <v>0</v>
      </c>
      <c r="U1627" s="372">
        <v>0</v>
      </c>
      <c r="V1627" s="372">
        <v>0</v>
      </c>
      <c r="W1627" s="372">
        <v>0</v>
      </c>
      <c r="X1627" s="372">
        <v>1688</v>
      </c>
      <c r="Y1627" s="372">
        <v>0</v>
      </c>
      <c r="Z1627" s="123" t="s">
        <v>51</v>
      </c>
      <c r="AA1627" s="123" t="s">
        <v>5289</v>
      </c>
      <c r="AB1627" s="123" t="s">
        <v>5289</v>
      </c>
      <c r="AC1627" s="138"/>
      <c r="AD1627" s="138"/>
      <c r="AE1627" s="138"/>
      <c r="AF1627" s="278"/>
    </row>
    <row r="1628" spans="1:38" s="44" customFormat="1" ht="63.75">
      <c r="A1628" s="639">
        <v>4</v>
      </c>
      <c r="B1628" s="426" t="s">
        <v>15687</v>
      </c>
      <c r="C1628" s="426" t="s">
        <v>12151</v>
      </c>
      <c r="D1628" s="392" t="s">
        <v>15698</v>
      </c>
      <c r="E1628" s="123" t="s">
        <v>40</v>
      </c>
      <c r="F1628" s="138"/>
      <c r="G1628" s="138"/>
      <c r="H1628" s="138"/>
      <c r="I1628" s="138"/>
      <c r="J1628" s="138"/>
      <c r="K1628" s="138"/>
      <c r="L1628" s="622" t="s">
        <v>51</v>
      </c>
      <c r="M1628" s="202"/>
      <c r="N1628" s="138"/>
      <c r="O1628" s="372">
        <v>0</v>
      </c>
      <c r="P1628" s="372">
        <v>0</v>
      </c>
      <c r="Q1628" s="372">
        <v>0</v>
      </c>
      <c r="R1628" s="372">
        <v>0</v>
      </c>
      <c r="S1628" s="372">
        <v>0</v>
      </c>
      <c r="T1628" s="372">
        <v>0</v>
      </c>
      <c r="U1628" s="372">
        <v>0</v>
      </c>
      <c r="V1628" s="372">
        <v>0</v>
      </c>
      <c r="W1628" s="372">
        <v>0</v>
      </c>
      <c r="X1628" s="372">
        <v>62</v>
      </c>
      <c r="Y1628" s="372">
        <v>0</v>
      </c>
      <c r="Z1628" s="123" t="s">
        <v>51</v>
      </c>
      <c r="AA1628" s="123" t="s">
        <v>5289</v>
      </c>
      <c r="AB1628" s="123" t="s">
        <v>5289</v>
      </c>
      <c r="AC1628" s="138"/>
      <c r="AD1628" s="138"/>
      <c r="AE1628" s="138"/>
      <c r="AF1628" s="278"/>
      <c r="AG1628" s="107"/>
      <c r="AH1628" s="107"/>
      <c r="AI1628" s="107"/>
      <c r="AJ1628" s="107"/>
      <c r="AK1628" s="107"/>
      <c r="AL1628" s="107"/>
    </row>
    <row r="1629" spans="1:38" s="44" customFormat="1" ht="51">
      <c r="A1629" s="639">
        <v>5</v>
      </c>
      <c r="B1629" s="426" t="s">
        <v>15688</v>
      </c>
      <c r="C1629" s="426" t="s">
        <v>12151</v>
      </c>
      <c r="D1629" s="392" t="s">
        <v>15699</v>
      </c>
      <c r="E1629" s="123" t="s">
        <v>40</v>
      </c>
      <c r="F1629" s="138"/>
      <c r="G1629" s="138"/>
      <c r="H1629" s="138"/>
      <c r="I1629" s="138"/>
      <c r="J1629" s="138"/>
      <c r="K1629" s="138"/>
      <c r="L1629" s="622" t="s">
        <v>51</v>
      </c>
      <c r="M1629" s="202"/>
      <c r="N1629" s="138"/>
      <c r="O1629" s="372">
        <v>0</v>
      </c>
      <c r="P1629" s="372">
        <v>0</v>
      </c>
      <c r="Q1629" s="372">
        <v>0</v>
      </c>
      <c r="R1629" s="372">
        <v>0</v>
      </c>
      <c r="S1629" s="372">
        <v>0</v>
      </c>
      <c r="T1629" s="372">
        <v>0</v>
      </c>
      <c r="U1629" s="372">
        <v>0</v>
      </c>
      <c r="V1629" s="372">
        <v>0</v>
      </c>
      <c r="W1629" s="372">
        <v>0</v>
      </c>
      <c r="X1629" s="372">
        <v>59</v>
      </c>
      <c r="Y1629" s="372">
        <v>0</v>
      </c>
      <c r="Z1629" s="123" t="s">
        <v>51</v>
      </c>
      <c r="AA1629" s="123" t="s">
        <v>5289</v>
      </c>
      <c r="AB1629" s="123" t="s">
        <v>5289</v>
      </c>
      <c r="AC1629" s="138"/>
      <c r="AD1629" s="138"/>
      <c r="AE1629" s="138"/>
      <c r="AF1629" s="278"/>
      <c r="AG1629" s="107"/>
      <c r="AH1629" s="107"/>
      <c r="AI1629" s="107"/>
      <c r="AJ1629" s="107"/>
      <c r="AK1629" s="107"/>
      <c r="AL1629" s="107"/>
    </row>
    <row r="1630" spans="1:38" s="44" customFormat="1" ht="165.75" customHeight="1">
      <c r="A1630" s="639">
        <v>6</v>
      </c>
      <c r="B1630" s="426" t="s">
        <v>15689</v>
      </c>
      <c r="C1630" s="426" t="s">
        <v>12151</v>
      </c>
      <c r="D1630" s="392" t="s">
        <v>15700</v>
      </c>
      <c r="E1630" s="123" t="s">
        <v>40</v>
      </c>
      <c r="F1630" s="138"/>
      <c r="G1630" s="138"/>
      <c r="H1630" s="138"/>
      <c r="I1630" s="138"/>
      <c r="J1630" s="138"/>
      <c r="K1630" s="138"/>
      <c r="L1630" s="372" t="s">
        <v>40</v>
      </c>
      <c r="M1630" s="375" t="s">
        <v>16587</v>
      </c>
      <c r="N1630" s="372">
        <v>0</v>
      </c>
      <c r="O1630" s="372">
        <v>0</v>
      </c>
      <c r="P1630" s="372">
        <v>0</v>
      </c>
      <c r="Q1630" s="372">
        <v>0</v>
      </c>
      <c r="R1630" s="372">
        <v>0</v>
      </c>
      <c r="S1630" s="372">
        <v>0</v>
      </c>
      <c r="T1630" s="372">
        <v>0</v>
      </c>
      <c r="U1630" s="372">
        <v>0</v>
      </c>
      <c r="V1630" s="372">
        <v>0</v>
      </c>
      <c r="W1630" s="372">
        <v>0</v>
      </c>
      <c r="X1630" s="372">
        <v>2</v>
      </c>
      <c r="Y1630" s="372">
        <v>0</v>
      </c>
      <c r="Z1630" s="123" t="s">
        <v>51</v>
      </c>
      <c r="AA1630" s="123" t="s">
        <v>5289</v>
      </c>
      <c r="AB1630" s="123" t="s">
        <v>5289</v>
      </c>
      <c r="AC1630" s="138"/>
      <c r="AD1630" s="138"/>
      <c r="AE1630" s="138"/>
      <c r="AF1630" s="278"/>
      <c r="AG1630" s="107"/>
      <c r="AH1630" s="107"/>
      <c r="AI1630" s="107"/>
      <c r="AJ1630" s="107"/>
      <c r="AK1630" s="107"/>
      <c r="AL1630" s="107"/>
    </row>
    <row r="1631" spans="1:38" s="44" customFormat="1" ht="51">
      <c r="A1631" s="639">
        <v>7</v>
      </c>
      <c r="B1631" s="426" t="s">
        <v>15690</v>
      </c>
      <c r="C1631" s="426" t="s">
        <v>12151</v>
      </c>
      <c r="D1631" s="392" t="s">
        <v>15701</v>
      </c>
      <c r="E1631" s="123" t="s">
        <v>40</v>
      </c>
      <c r="F1631" s="138"/>
      <c r="G1631" s="138"/>
      <c r="H1631" s="138"/>
      <c r="I1631" s="138"/>
      <c r="J1631" s="138"/>
      <c r="K1631" s="138"/>
      <c r="L1631" s="622" t="s">
        <v>51</v>
      </c>
      <c r="M1631" s="202"/>
      <c r="N1631" s="138"/>
      <c r="O1631" s="372">
        <v>0</v>
      </c>
      <c r="P1631" s="372">
        <v>0</v>
      </c>
      <c r="Q1631" s="372">
        <v>0</v>
      </c>
      <c r="R1631" s="372">
        <v>0</v>
      </c>
      <c r="S1631" s="372">
        <v>0</v>
      </c>
      <c r="T1631" s="372">
        <v>0</v>
      </c>
      <c r="U1631" s="372">
        <v>0</v>
      </c>
      <c r="V1631" s="372">
        <v>0</v>
      </c>
      <c r="W1631" s="372">
        <v>0</v>
      </c>
      <c r="X1631" s="372">
        <v>98</v>
      </c>
      <c r="Y1631" s="372">
        <v>0</v>
      </c>
      <c r="Z1631" s="123" t="s">
        <v>51</v>
      </c>
      <c r="AA1631" s="123" t="s">
        <v>5289</v>
      </c>
      <c r="AB1631" s="123" t="s">
        <v>5289</v>
      </c>
      <c r="AC1631" s="138"/>
      <c r="AD1631" s="138"/>
      <c r="AE1631" s="138"/>
      <c r="AF1631" s="278"/>
      <c r="AG1631" s="107"/>
      <c r="AH1631" s="107"/>
      <c r="AI1631" s="107"/>
      <c r="AJ1631" s="107"/>
      <c r="AK1631" s="107"/>
      <c r="AL1631" s="107"/>
    </row>
    <row r="1632" spans="1:38" s="44" customFormat="1" ht="51">
      <c r="A1632" s="639">
        <v>8</v>
      </c>
      <c r="B1632" s="426" t="s">
        <v>15691</v>
      </c>
      <c r="C1632" s="426" t="s">
        <v>12151</v>
      </c>
      <c r="D1632" s="392" t="s">
        <v>15702</v>
      </c>
      <c r="E1632" s="123" t="s">
        <v>40</v>
      </c>
      <c r="F1632" s="138"/>
      <c r="G1632" s="138"/>
      <c r="H1632" s="138"/>
      <c r="I1632" s="138"/>
      <c r="J1632" s="138"/>
      <c r="K1632" s="138"/>
      <c r="L1632" s="622" t="s">
        <v>51</v>
      </c>
      <c r="M1632" s="202"/>
      <c r="N1632" s="138"/>
      <c r="O1632" s="372"/>
      <c r="P1632" s="372"/>
      <c r="Q1632" s="372"/>
      <c r="R1632" s="372"/>
      <c r="S1632" s="372"/>
      <c r="T1632" s="372">
        <v>0</v>
      </c>
      <c r="U1632" s="372"/>
      <c r="V1632" s="372">
        <v>0</v>
      </c>
      <c r="W1632" s="372"/>
      <c r="X1632" s="372">
        <v>41</v>
      </c>
      <c r="Y1632" s="372"/>
      <c r="Z1632" s="123" t="s">
        <v>51</v>
      </c>
      <c r="AA1632" s="123" t="s">
        <v>5289</v>
      </c>
      <c r="AB1632" s="123" t="s">
        <v>5289</v>
      </c>
      <c r="AC1632" s="138"/>
      <c r="AD1632" s="138"/>
      <c r="AE1632" s="138"/>
      <c r="AF1632" s="278"/>
      <c r="AG1632" s="107"/>
      <c r="AH1632" s="107"/>
      <c r="AI1632" s="107"/>
      <c r="AJ1632" s="107"/>
      <c r="AK1632" s="107"/>
      <c r="AL1632" s="107"/>
    </row>
    <row r="1633" spans="1:38" ht="51">
      <c r="A1633" s="639">
        <v>9</v>
      </c>
      <c r="B1633" s="426" t="s">
        <v>1911</v>
      </c>
      <c r="C1633" s="426" t="s">
        <v>12151</v>
      </c>
      <c r="D1633" s="392" t="s">
        <v>15703</v>
      </c>
      <c r="E1633" s="123" t="s">
        <v>40</v>
      </c>
      <c r="F1633" s="138"/>
      <c r="G1633" s="138"/>
      <c r="H1633" s="138"/>
      <c r="I1633" s="138"/>
      <c r="J1633" s="138"/>
      <c r="K1633" s="138"/>
      <c r="L1633" s="622" t="s">
        <v>51</v>
      </c>
      <c r="M1633" s="202"/>
      <c r="N1633" s="138"/>
      <c r="O1633" s="372">
        <v>0</v>
      </c>
      <c r="P1633" s="372">
        <v>0</v>
      </c>
      <c r="Q1633" s="372">
        <v>0</v>
      </c>
      <c r="R1633" s="372">
        <v>0</v>
      </c>
      <c r="S1633" s="372">
        <v>0</v>
      </c>
      <c r="T1633" s="372">
        <v>0</v>
      </c>
      <c r="U1633" s="372">
        <v>0</v>
      </c>
      <c r="V1633" s="372">
        <v>0</v>
      </c>
      <c r="W1633" s="372">
        <v>0</v>
      </c>
      <c r="X1633" s="372">
        <v>633</v>
      </c>
      <c r="Y1633" s="372">
        <v>0</v>
      </c>
      <c r="Z1633" s="123" t="s">
        <v>51</v>
      </c>
      <c r="AA1633" s="123" t="s">
        <v>5289</v>
      </c>
      <c r="AB1633" s="123" t="s">
        <v>5289</v>
      </c>
      <c r="AC1633" s="138"/>
      <c r="AD1633" s="138"/>
      <c r="AE1633" s="138"/>
      <c r="AF1633" s="278"/>
    </row>
    <row r="1634" spans="1:38" ht="140.25">
      <c r="A1634" s="639">
        <v>10</v>
      </c>
      <c r="B1634" s="426" t="s">
        <v>15692</v>
      </c>
      <c r="C1634" s="426" t="s">
        <v>12151</v>
      </c>
      <c r="D1634" s="392" t="s">
        <v>15704</v>
      </c>
      <c r="E1634" s="123" t="s">
        <v>40</v>
      </c>
      <c r="F1634" s="138"/>
      <c r="G1634" s="138"/>
      <c r="H1634" s="138"/>
      <c r="I1634" s="138"/>
      <c r="J1634" s="138"/>
      <c r="K1634" s="138"/>
      <c r="L1634" s="372" t="s">
        <v>40</v>
      </c>
      <c r="M1634" s="375" t="s">
        <v>21863</v>
      </c>
      <c r="N1634" s="372">
        <v>0</v>
      </c>
      <c r="O1634" s="372">
        <v>0</v>
      </c>
      <c r="P1634" s="372">
        <v>0</v>
      </c>
      <c r="Q1634" s="372">
        <v>0</v>
      </c>
      <c r="R1634" s="372">
        <v>0</v>
      </c>
      <c r="S1634" s="372">
        <v>0</v>
      </c>
      <c r="T1634" s="372">
        <v>0</v>
      </c>
      <c r="U1634" s="372">
        <v>0</v>
      </c>
      <c r="V1634" s="372">
        <v>0</v>
      </c>
      <c r="W1634" s="372">
        <v>0</v>
      </c>
      <c r="X1634" s="372">
        <v>0</v>
      </c>
      <c r="Y1634" s="372">
        <v>0</v>
      </c>
      <c r="Z1634" s="123" t="s">
        <v>51</v>
      </c>
      <c r="AA1634" s="123" t="s">
        <v>5289</v>
      </c>
      <c r="AB1634" s="123" t="s">
        <v>5289</v>
      </c>
      <c r="AC1634" s="138"/>
      <c r="AD1634" s="138"/>
      <c r="AE1634" s="138"/>
      <c r="AF1634" s="278"/>
    </row>
    <row r="1635" spans="1:38" ht="51">
      <c r="A1635" s="639">
        <v>11</v>
      </c>
      <c r="B1635" s="426" t="s">
        <v>15693</v>
      </c>
      <c r="C1635" s="426" t="s">
        <v>12151</v>
      </c>
      <c r="D1635" s="392" t="s">
        <v>15705</v>
      </c>
      <c r="E1635" s="123" t="s">
        <v>40</v>
      </c>
      <c r="F1635" s="138"/>
      <c r="G1635" s="138"/>
      <c r="H1635" s="138"/>
      <c r="I1635" s="138"/>
      <c r="J1635" s="138"/>
      <c r="K1635" s="138"/>
      <c r="L1635" s="622" t="s">
        <v>51</v>
      </c>
      <c r="M1635" s="202"/>
      <c r="N1635" s="138"/>
      <c r="O1635" s="372">
        <v>0</v>
      </c>
      <c r="P1635" s="372">
        <v>0</v>
      </c>
      <c r="Q1635" s="372">
        <v>0</v>
      </c>
      <c r="R1635" s="372">
        <v>0</v>
      </c>
      <c r="S1635" s="372">
        <v>0</v>
      </c>
      <c r="T1635" s="372">
        <v>0</v>
      </c>
      <c r="U1635" s="372">
        <v>0</v>
      </c>
      <c r="V1635" s="372">
        <v>0</v>
      </c>
      <c r="W1635" s="372">
        <v>0</v>
      </c>
      <c r="X1635" s="372">
        <v>0</v>
      </c>
      <c r="Y1635" s="372">
        <v>0</v>
      </c>
      <c r="Z1635" s="123" t="s">
        <v>51</v>
      </c>
      <c r="AA1635" s="123" t="s">
        <v>5289</v>
      </c>
      <c r="AB1635" s="123" t="s">
        <v>5289</v>
      </c>
      <c r="AC1635" s="138"/>
      <c r="AD1635" s="138"/>
      <c r="AE1635" s="138"/>
      <c r="AF1635" s="278"/>
    </row>
    <row r="1636" spans="1:38" ht="63.75">
      <c r="A1636" s="639">
        <v>12</v>
      </c>
      <c r="B1636" s="426" t="s">
        <v>15694</v>
      </c>
      <c r="C1636" s="426" t="s">
        <v>12151</v>
      </c>
      <c r="D1636" s="392" t="s">
        <v>15706</v>
      </c>
      <c r="E1636" s="123" t="s">
        <v>40</v>
      </c>
      <c r="F1636" s="138"/>
      <c r="G1636" s="138"/>
      <c r="H1636" s="138"/>
      <c r="I1636" s="138"/>
      <c r="J1636" s="138"/>
      <c r="K1636" s="138"/>
      <c r="L1636" s="622" t="s">
        <v>51</v>
      </c>
      <c r="M1636" s="202"/>
      <c r="N1636" s="138"/>
      <c r="O1636" s="372">
        <v>0</v>
      </c>
      <c r="P1636" s="372">
        <v>0</v>
      </c>
      <c r="Q1636" s="372">
        <v>0</v>
      </c>
      <c r="R1636" s="372">
        <v>0</v>
      </c>
      <c r="S1636" s="372">
        <v>0</v>
      </c>
      <c r="T1636" s="372">
        <v>0</v>
      </c>
      <c r="U1636" s="372">
        <v>0</v>
      </c>
      <c r="V1636" s="372">
        <v>0</v>
      </c>
      <c r="W1636" s="372">
        <v>0</v>
      </c>
      <c r="X1636" s="372">
        <v>1</v>
      </c>
      <c r="Y1636" s="372">
        <v>0</v>
      </c>
      <c r="Z1636" s="123" t="s">
        <v>51</v>
      </c>
      <c r="AA1636" s="123" t="s">
        <v>5289</v>
      </c>
      <c r="AB1636" s="123" t="s">
        <v>5289</v>
      </c>
      <c r="AC1636" s="138"/>
      <c r="AD1636" s="138"/>
      <c r="AE1636" s="138"/>
      <c r="AF1636" s="278"/>
    </row>
    <row r="1637" spans="1:38" ht="63.75">
      <c r="A1637" s="639">
        <v>13</v>
      </c>
      <c r="B1637" s="426" t="s">
        <v>15695</v>
      </c>
      <c r="C1637" s="426" t="s">
        <v>12151</v>
      </c>
      <c r="D1637" s="392" t="s">
        <v>15707</v>
      </c>
      <c r="E1637" s="123" t="s">
        <v>40</v>
      </c>
      <c r="F1637" s="138"/>
      <c r="G1637" s="138"/>
      <c r="H1637" s="138"/>
      <c r="I1637" s="138"/>
      <c r="J1637" s="138"/>
      <c r="K1637" s="138"/>
      <c r="L1637" s="622" t="s">
        <v>51</v>
      </c>
      <c r="M1637" s="202"/>
      <c r="N1637" s="138"/>
      <c r="O1637" s="372">
        <v>0</v>
      </c>
      <c r="P1637" s="372">
        <v>0</v>
      </c>
      <c r="Q1637" s="372">
        <v>0</v>
      </c>
      <c r="R1637" s="372">
        <v>0</v>
      </c>
      <c r="S1637" s="372">
        <v>0</v>
      </c>
      <c r="T1637" s="372">
        <v>0</v>
      </c>
      <c r="U1637" s="372">
        <v>0</v>
      </c>
      <c r="V1637" s="372">
        <v>0</v>
      </c>
      <c r="W1637" s="372">
        <v>0</v>
      </c>
      <c r="X1637" s="372">
        <v>321</v>
      </c>
      <c r="Y1637" s="372">
        <v>0</v>
      </c>
      <c r="Z1637" s="123" t="s">
        <v>51</v>
      </c>
      <c r="AA1637" s="123" t="s">
        <v>5289</v>
      </c>
      <c r="AB1637" s="123" t="s">
        <v>5289</v>
      </c>
      <c r="AC1637" s="138"/>
      <c r="AD1637" s="138"/>
      <c r="AE1637" s="138"/>
      <c r="AF1637" s="278"/>
    </row>
    <row r="1638" spans="1:38" ht="51">
      <c r="A1638" s="639">
        <v>14</v>
      </c>
      <c r="B1638" s="377" t="s">
        <v>15696</v>
      </c>
      <c r="C1638" s="377" t="s">
        <v>12151</v>
      </c>
      <c r="D1638" s="367" t="s">
        <v>15708</v>
      </c>
      <c r="E1638" s="123" t="s">
        <v>40</v>
      </c>
      <c r="F1638" s="138"/>
      <c r="G1638" s="138"/>
      <c r="H1638" s="138"/>
      <c r="I1638" s="138"/>
      <c r="J1638" s="138"/>
      <c r="K1638" s="138"/>
      <c r="L1638" s="622" t="s">
        <v>51</v>
      </c>
      <c r="M1638" s="202"/>
      <c r="N1638" s="138"/>
      <c r="O1638" s="372">
        <v>0</v>
      </c>
      <c r="P1638" s="372">
        <v>0</v>
      </c>
      <c r="Q1638" s="372">
        <v>0</v>
      </c>
      <c r="R1638" s="372">
        <v>0</v>
      </c>
      <c r="S1638" s="372">
        <v>0</v>
      </c>
      <c r="T1638" s="372">
        <v>0</v>
      </c>
      <c r="U1638" s="372">
        <v>0</v>
      </c>
      <c r="V1638" s="372">
        <v>0</v>
      </c>
      <c r="W1638" s="372">
        <v>0</v>
      </c>
      <c r="X1638" s="372">
        <v>648</v>
      </c>
      <c r="Y1638" s="372">
        <v>0</v>
      </c>
      <c r="Z1638" s="123" t="s">
        <v>51</v>
      </c>
      <c r="AA1638" s="123" t="s">
        <v>5289</v>
      </c>
      <c r="AB1638" s="123" t="s">
        <v>5289</v>
      </c>
      <c r="AC1638" s="138"/>
      <c r="AD1638" s="138"/>
      <c r="AE1638" s="138"/>
      <c r="AF1638" s="278"/>
    </row>
    <row r="1639" spans="1:38" s="79" customFormat="1" ht="51">
      <c r="A1639" s="639">
        <v>15</v>
      </c>
      <c r="B1639" s="377" t="s">
        <v>8820</v>
      </c>
      <c r="C1639" s="377" t="s">
        <v>12151</v>
      </c>
      <c r="D1639" s="367" t="s">
        <v>15709</v>
      </c>
      <c r="E1639" s="123" t="s">
        <v>40</v>
      </c>
      <c r="F1639" s="138"/>
      <c r="G1639" s="138"/>
      <c r="H1639" s="138"/>
      <c r="I1639" s="138"/>
      <c r="J1639" s="138"/>
      <c r="K1639" s="138"/>
      <c r="L1639" s="622" t="s">
        <v>51</v>
      </c>
      <c r="M1639" s="202"/>
      <c r="N1639" s="138"/>
      <c r="O1639" s="372">
        <v>0</v>
      </c>
      <c r="P1639" s="372">
        <v>0</v>
      </c>
      <c r="Q1639" s="372">
        <v>0</v>
      </c>
      <c r="R1639" s="372">
        <v>0</v>
      </c>
      <c r="S1639" s="372">
        <v>0</v>
      </c>
      <c r="T1639" s="372">
        <v>0</v>
      </c>
      <c r="U1639" s="372">
        <v>0</v>
      </c>
      <c r="V1639" s="372">
        <v>0</v>
      </c>
      <c r="W1639" s="372">
        <v>0</v>
      </c>
      <c r="X1639" s="372">
        <v>41</v>
      </c>
      <c r="Y1639" s="372">
        <v>0</v>
      </c>
      <c r="Z1639" s="123" t="s">
        <v>51</v>
      </c>
      <c r="AA1639" s="123" t="s">
        <v>5289</v>
      </c>
      <c r="AB1639" s="123" t="s">
        <v>5289</v>
      </c>
      <c r="AC1639" s="138"/>
      <c r="AD1639" s="138"/>
      <c r="AE1639" s="138"/>
      <c r="AF1639" s="278"/>
      <c r="AG1639" s="113"/>
      <c r="AH1639" s="113"/>
      <c r="AI1639" s="113"/>
      <c r="AJ1639" s="113"/>
      <c r="AK1639" s="113"/>
      <c r="AL1639" s="113"/>
    </row>
    <row r="1640" spans="1:38" s="11" customFormat="1" ht="15.75" customHeight="1" thickBot="1">
      <c r="A1640" s="256"/>
      <c r="B1640" s="625">
        <v>15</v>
      </c>
      <c r="C1640" s="625"/>
      <c r="D1640" s="625">
        <v>15</v>
      </c>
      <c r="E1640" s="625">
        <v>15</v>
      </c>
      <c r="F1640" s="625"/>
      <c r="G1640" s="625"/>
      <c r="H1640" s="625">
        <v>0</v>
      </c>
      <c r="I1640" s="625"/>
      <c r="J1640" s="625">
        <v>1</v>
      </c>
      <c r="K1640" s="625">
        <v>0</v>
      </c>
      <c r="L1640" s="625">
        <v>3</v>
      </c>
      <c r="M1640" s="199"/>
      <c r="N1640" s="625">
        <f t="shared" ref="N1640:O1640" si="478" xml:space="preserve"> SUM(N1625:N1639)</f>
        <v>0</v>
      </c>
      <c r="O1640" s="625">
        <f t="shared" si="478"/>
        <v>0</v>
      </c>
      <c r="P1640" s="625">
        <f t="shared" ref="P1640:Q1640" si="479" xml:space="preserve"> SUM(P1625:P1639)</f>
        <v>0</v>
      </c>
      <c r="Q1640" s="625">
        <f t="shared" si="479"/>
        <v>0</v>
      </c>
      <c r="R1640" s="625">
        <f t="shared" ref="R1640" si="480" xml:space="preserve"> SUM(R1625:R1639)</f>
        <v>0</v>
      </c>
      <c r="S1640" s="625">
        <f t="shared" ref="S1640" si="481" xml:space="preserve"> SUM(S1625:S1639)</f>
        <v>0</v>
      </c>
      <c r="T1640" s="625">
        <f>SUM(T1625:T1639)</f>
        <v>0</v>
      </c>
      <c r="U1640" s="625">
        <f t="shared" ref="U1640" si="482" xml:space="preserve"> SUM(U1625:U1639)</f>
        <v>0</v>
      </c>
      <c r="V1640" s="625">
        <f>SUM(V1625:V1639)</f>
        <v>0</v>
      </c>
      <c r="W1640" s="625">
        <f t="shared" ref="W1640" si="483" xml:space="preserve"> SUM(W1625:W1639)</f>
        <v>0</v>
      </c>
      <c r="X1640" s="625">
        <f xml:space="preserve"> SUM(X1625:X1639)</f>
        <v>4037</v>
      </c>
      <c r="Y1640" s="625">
        <f t="shared" ref="Y1640" si="484" xml:space="preserve"> SUM(Y1625:Y1639)</f>
        <v>0</v>
      </c>
      <c r="Z1640" s="625">
        <v>0</v>
      </c>
      <c r="AA1640" s="625">
        <v>1</v>
      </c>
      <c r="AB1640" s="625">
        <v>1</v>
      </c>
      <c r="AC1640" s="767"/>
      <c r="AD1640" s="767"/>
      <c r="AE1640" s="767"/>
      <c r="AF1640" s="768"/>
      <c r="AG1640" s="111"/>
      <c r="AH1640" s="111"/>
      <c r="AI1640" s="111"/>
      <c r="AJ1640" s="111"/>
      <c r="AK1640" s="111"/>
      <c r="AL1640" s="111"/>
    </row>
    <row r="1641" spans="1:38" ht="15.75" customHeight="1" thickBot="1">
      <c r="A1641" s="660" t="s">
        <v>368</v>
      </c>
      <c r="B1641" s="661"/>
      <c r="C1641" s="661"/>
      <c r="D1641" s="661"/>
      <c r="E1641" s="661"/>
      <c r="F1641" s="661"/>
      <c r="G1641" s="661"/>
      <c r="H1641" s="661"/>
      <c r="I1641" s="661"/>
      <c r="J1641" s="661"/>
      <c r="K1641" s="661"/>
      <c r="L1641" s="661"/>
      <c r="M1641" s="661"/>
      <c r="N1641" s="661"/>
      <c r="O1641" s="661"/>
      <c r="P1641" s="661"/>
      <c r="Q1641" s="661"/>
      <c r="R1641" s="661"/>
      <c r="S1641" s="661"/>
      <c r="T1641" s="661"/>
      <c r="U1641" s="661"/>
      <c r="V1641" s="661"/>
      <c r="W1641" s="661"/>
      <c r="X1641" s="661"/>
      <c r="Y1641" s="661"/>
      <c r="Z1641" s="661"/>
      <c r="AA1641" s="661"/>
      <c r="AB1641" s="661"/>
      <c r="AC1641" s="661"/>
      <c r="AD1641" s="661"/>
      <c r="AE1641" s="661"/>
      <c r="AF1641" s="662"/>
    </row>
    <row r="1642" spans="1:38" ht="255" customHeight="1">
      <c r="A1642" s="639">
        <v>1</v>
      </c>
      <c r="B1642" s="392" t="s">
        <v>2379</v>
      </c>
      <c r="C1642" s="376" t="s">
        <v>12152</v>
      </c>
      <c r="D1642" s="367" t="s">
        <v>15730</v>
      </c>
      <c r="E1642" s="372" t="s">
        <v>40</v>
      </c>
      <c r="F1642" s="123" t="s">
        <v>16683</v>
      </c>
      <c r="G1642" s="138"/>
      <c r="H1642" s="138"/>
      <c r="I1642" s="138"/>
      <c r="J1642" s="95" t="s">
        <v>15715</v>
      </c>
      <c r="K1642" s="123" t="s">
        <v>51</v>
      </c>
      <c r="L1642" s="622" t="s">
        <v>51</v>
      </c>
      <c r="M1642" s="202"/>
      <c r="N1642" s="138"/>
      <c r="O1642" s="372">
        <v>0</v>
      </c>
      <c r="P1642" s="372">
        <v>0</v>
      </c>
      <c r="Q1642" s="372">
        <v>0</v>
      </c>
      <c r="R1642" s="372">
        <v>0</v>
      </c>
      <c r="S1642" s="372">
        <v>0</v>
      </c>
      <c r="T1642" s="372">
        <v>0</v>
      </c>
      <c r="U1642" s="372">
        <v>0</v>
      </c>
      <c r="V1642" s="372">
        <v>0</v>
      </c>
      <c r="W1642" s="372">
        <v>0</v>
      </c>
      <c r="X1642" s="372">
        <v>28</v>
      </c>
      <c r="Y1642" s="372">
        <v>0</v>
      </c>
      <c r="Z1642" s="123" t="s">
        <v>51</v>
      </c>
      <c r="AA1642" s="375" t="s">
        <v>15731</v>
      </c>
      <c r="AB1642" s="375" t="s">
        <v>15732</v>
      </c>
      <c r="AC1642" s="138"/>
      <c r="AD1642" s="138"/>
      <c r="AE1642" s="138"/>
      <c r="AF1642" s="278"/>
    </row>
    <row r="1643" spans="1:38" ht="76.5">
      <c r="A1643" s="639">
        <v>2</v>
      </c>
      <c r="B1643" s="392" t="s">
        <v>15716</v>
      </c>
      <c r="C1643" s="392" t="s">
        <v>12152</v>
      </c>
      <c r="D1643" s="367" t="s">
        <v>15730</v>
      </c>
      <c r="E1643" s="372" t="s">
        <v>40</v>
      </c>
      <c r="F1643" s="138"/>
      <c r="G1643" s="138"/>
      <c r="H1643" s="138"/>
      <c r="I1643" s="138"/>
      <c r="J1643" s="138"/>
      <c r="K1643" s="138"/>
      <c r="L1643" s="622" t="s">
        <v>51</v>
      </c>
      <c r="M1643" s="202"/>
      <c r="N1643" s="138"/>
      <c r="O1643" s="372">
        <v>0</v>
      </c>
      <c r="P1643" s="372">
        <v>0</v>
      </c>
      <c r="Q1643" s="372">
        <v>0</v>
      </c>
      <c r="R1643" s="372">
        <v>0</v>
      </c>
      <c r="S1643" s="372">
        <v>0</v>
      </c>
      <c r="T1643" s="372">
        <v>0</v>
      </c>
      <c r="U1643" s="372">
        <v>0</v>
      </c>
      <c r="V1643" s="372">
        <v>0</v>
      </c>
      <c r="W1643" s="372">
        <v>0</v>
      </c>
      <c r="X1643" s="372">
        <v>191</v>
      </c>
      <c r="Y1643" s="372">
        <v>0</v>
      </c>
      <c r="Z1643" s="123" t="s">
        <v>51</v>
      </c>
      <c r="AA1643" s="123" t="s">
        <v>5289</v>
      </c>
      <c r="AB1643" s="123" t="s">
        <v>5289</v>
      </c>
      <c r="AC1643" s="138"/>
      <c r="AD1643" s="138"/>
      <c r="AE1643" s="138"/>
      <c r="AF1643" s="278"/>
    </row>
    <row r="1644" spans="1:38" s="44" customFormat="1" ht="63.75">
      <c r="A1644" s="639">
        <v>3</v>
      </c>
      <c r="B1644" s="392" t="s">
        <v>18484</v>
      </c>
      <c r="C1644" s="392" t="s">
        <v>12152</v>
      </c>
      <c r="D1644" s="367" t="s">
        <v>15730</v>
      </c>
      <c r="E1644" s="372" t="s">
        <v>40</v>
      </c>
      <c r="F1644" s="138"/>
      <c r="G1644" s="138"/>
      <c r="H1644" s="138"/>
      <c r="I1644" s="138"/>
      <c r="J1644" s="138"/>
      <c r="K1644" s="138"/>
      <c r="L1644" s="622" t="s">
        <v>51</v>
      </c>
      <c r="M1644" s="202"/>
      <c r="N1644" s="138"/>
      <c r="O1644" s="372">
        <v>0</v>
      </c>
      <c r="P1644" s="372">
        <v>0</v>
      </c>
      <c r="Q1644" s="372">
        <v>0</v>
      </c>
      <c r="R1644" s="372">
        <v>0</v>
      </c>
      <c r="S1644" s="372">
        <v>0</v>
      </c>
      <c r="T1644" s="372">
        <v>0</v>
      </c>
      <c r="U1644" s="372">
        <v>0</v>
      </c>
      <c r="V1644" s="372">
        <v>0</v>
      </c>
      <c r="W1644" s="372">
        <v>0</v>
      </c>
      <c r="X1644" s="372">
        <v>568</v>
      </c>
      <c r="Y1644" s="372">
        <v>0</v>
      </c>
      <c r="Z1644" s="123" t="s">
        <v>51</v>
      </c>
      <c r="AA1644" s="123" t="s">
        <v>5289</v>
      </c>
      <c r="AB1644" s="123" t="s">
        <v>5289</v>
      </c>
      <c r="AC1644" s="138"/>
      <c r="AD1644" s="138"/>
      <c r="AE1644" s="138"/>
      <c r="AF1644" s="278"/>
      <c r="AG1644" s="107"/>
      <c r="AH1644" s="107"/>
      <c r="AI1644" s="107"/>
      <c r="AJ1644" s="107"/>
      <c r="AK1644" s="107"/>
      <c r="AL1644" s="107"/>
    </row>
    <row r="1645" spans="1:38" ht="63.75">
      <c r="A1645" s="639">
        <v>4</v>
      </c>
      <c r="B1645" s="392" t="s">
        <v>15717</v>
      </c>
      <c r="C1645" s="376" t="s">
        <v>12152</v>
      </c>
      <c r="D1645" s="367" t="s">
        <v>15730</v>
      </c>
      <c r="E1645" s="372" t="s">
        <v>40</v>
      </c>
      <c r="F1645" s="138"/>
      <c r="G1645" s="138"/>
      <c r="H1645" s="138"/>
      <c r="I1645" s="138"/>
      <c r="J1645" s="138"/>
      <c r="K1645" s="138"/>
      <c r="L1645" s="622" t="s">
        <v>51</v>
      </c>
      <c r="M1645" s="202"/>
      <c r="N1645" s="138"/>
      <c r="O1645" s="372">
        <v>0</v>
      </c>
      <c r="P1645" s="372">
        <v>0</v>
      </c>
      <c r="Q1645" s="372">
        <v>0</v>
      </c>
      <c r="R1645" s="372">
        <v>0</v>
      </c>
      <c r="S1645" s="372">
        <v>0</v>
      </c>
      <c r="T1645" s="372">
        <v>0</v>
      </c>
      <c r="U1645" s="372">
        <v>0</v>
      </c>
      <c r="V1645" s="372">
        <v>0</v>
      </c>
      <c r="W1645" s="372">
        <v>0</v>
      </c>
      <c r="X1645" s="372">
        <v>1</v>
      </c>
      <c r="Y1645" s="372">
        <v>0</v>
      </c>
      <c r="Z1645" s="123" t="s">
        <v>51</v>
      </c>
      <c r="AA1645" s="123" t="s">
        <v>5289</v>
      </c>
      <c r="AB1645" s="123" t="s">
        <v>5289</v>
      </c>
      <c r="AC1645" s="138"/>
      <c r="AD1645" s="138"/>
      <c r="AE1645" s="138"/>
      <c r="AF1645" s="278"/>
    </row>
    <row r="1646" spans="1:38" ht="140.25">
      <c r="A1646" s="639">
        <v>5</v>
      </c>
      <c r="B1646" s="392" t="s">
        <v>15718</v>
      </c>
      <c r="C1646" s="376" t="s">
        <v>12152</v>
      </c>
      <c r="D1646" s="367" t="s">
        <v>15730</v>
      </c>
      <c r="E1646" s="372" t="s">
        <v>40</v>
      </c>
      <c r="F1646" s="138"/>
      <c r="G1646" s="138"/>
      <c r="H1646" s="138"/>
      <c r="I1646" s="138"/>
      <c r="J1646" s="138"/>
      <c r="K1646" s="138"/>
      <c r="L1646" s="372" t="s">
        <v>40</v>
      </c>
      <c r="M1646" s="375" t="s">
        <v>21864</v>
      </c>
      <c r="N1646" s="372">
        <v>0</v>
      </c>
      <c r="O1646" s="372">
        <v>0</v>
      </c>
      <c r="P1646" s="372">
        <v>0</v>
      </c>
      <c r="Q1646" s="372">
        <v>0</v>
      </c>
      <c r="R1646" s="372">
        <v>0</v>
      </c>
      <c r="S1646" s="372">
        <v>0</v>
      </c>
      <c r="T1646" s="372">
        <v>0</v>
      </c>
      <c r="U1646" s="372">
        <v>0</v>
      </c>
      <c r="V1646" s="372">
        <v>0</v>
      </c>
      <c r="W1646" s="372">
        <v>0</v>
      </c>
      <c r="X1646" s="372">
        <v>120</v>
      </c>
      <c r="Y1646" s="372">
        <v>0</v>
      </c>
      <c r="Z1646" s="123" t="s">
        <v>51</v>
      </c>
      <c r="AA1646" s="123" t="s">
        <v>5289</v>
      </c>
      <c r="AB1646" s="123" t="s">
        <v>5289</v>
      </c>
      <c r="AC1646" s="138"/>
      <c r="AD1646" s="138"/>
      <c r="AE1646" s="138"/>
      <c r="AF1646" s="278"/>
    </row>
    <row r="1647" spans="1:38" ht="63.75">
      <c r="A1647" s="639">
        <v>6</v>
      </c>
      <c r="B1647" s="392" t="s">
        <v>2246</v>
      </c>
      <c r="C1647" s="392" t="s">
        <v>12152</v>
      </c>
      <c r="D1647" s="367" t="s">
        <v>15730</v>
      </c>
      <c r="E1647" s="372" t="s">
        <v>40</v>
      </c>
      <c r="F1647" s="138"/>
      <c r="G1647" s="138"/>
      <c r="H1647" s="138"/>
      <c r="I1647" s="138"/>
      <c r="J1647" s="138"/>
      <c r="K1647" s="138"/>
      <c r="L1647" s="622" t="s">
        <v>51</v>
      </c>
      <c r="M1647" s="202"/>
      <c r="N1647" s="138"/>
      <c r="O1647" s="372">
        <v>0</v>
      </c>
      <c r="P1647" s="372">
        <v>0</v>
      </c>
      <c r="Q1647" s="372">
        <v>0</v>
      </c>
      <c r="R1647" s="372">
        <v>0</v>
      </c>
      <c r="S1647" s="372">
        <v>0</v>
      </c>
      <c r="T1647" s="372">
        <v>0</v>
      </c>
      <c r="U1647" s="372">
        <v>0</v>
      </c>
      <c r="V1647" s="372">
        <v>0</v>
      </c>
      <c r="W1647" s="372">
        <v>0</v>
      </c>
      <c r="X1647" s="372">
        <v>32</v>
      </c>
      <c r="Y1647" s="372">
        <v>0</v>
      </c>
      <c r="Z1647" s="123" t="s">
        <v>51</v>
      </c>
      <c r="AA1647" s="123" t="s">
        <v>5289</v>
      </c>
      <c r="AB1647" s="123" t="s">
        <v>5289</v>
      </c>
      <c r="AC1647" s="138"/>
      <c r="AD1647" s="138"/>
      <c r="AE1647" s="138"/>
      <c r="AF1647" s="278"/>
    </row>
    <row r="1648" spans="1:38" ht="63.75">
      <c r="A1648" s="639">
        <v>7</v>
      </c>
      <c r="B1648" s="392" t="s">
        <v>15719</v>
      </c>
      <c r="C1648" s="392" t="s">
        <v>12152</v>
      </c>
      <c r="D1648" s="367" t="s">
        <v>15730</v>
      </c>
      <c r="E1648" s="372" t="s">
        <v>40</v>
      </c>
      <c r="F1648" s="138"/>
      <c r="G1648" s="138"/>
      <c r="H1648" s="138"/>
      <c r="I1648" s="138"/>
      <c r="J1648" s="138"/>
      <c r="K1648" s="138"/>
      <c r="L1648" s="622" t="s">
        <v>51</v>
      </c>
      <c r="M1648" s="202"/>
      <c r="N1648" s="138"/>
      <c r="O1648" s="372">
        <v>0</v>
      </c>
      <c r="P1648" s="372">
        <v>0</v>
      </c>
      <c r="Q1648" s="372">
        <v>0</v>
      </c>
      <c r="R1648" s="372">
        <v>0</v>
      </c>
      <c r="S1648" s="372">
        <v>0</v>
      </c>
      <c r="T1648" s="372">
        <v>0</v>
      </c>
      <c r="U1648" s="372">
        <v>0</v>
      </c>
      <c r="V1648" s="372">
        <v>0</v>
      </c>
      <c r="W1648" s="372">
        <v>0</v>
      </c>
      <c r="X1648" s="372">
        <v>112</v>
      </c>
      <c r="Y1648" s="372">
        <v>0</v>
      </c>
      <c r="Z1648" s="123" t="s">
        <v>51</v>
      </c>
      <c r="AA1648" s="123" t="s">
        <v>5289</v>
      </c>
      <c r="AB1648" s="123" t="s">
        <v>5289</v>
      </c>
      <c r="AC1648" s="138"/>
      <c r="AD1648" s="138"/>
      <c r="AE1648" s="138"/>
      <c r="AF1648" s="278"/>
    </row>
    <row r="1649" spans="1:38" ht="63.75">
      <c r="A1649" s="639">
        <v>8</v>
      </c>
      <c r="B1649" s="392" t="s">
        <v>15720</v>
      </c>
      <c r="C1649" s="392" t="s">
        <v>12152</v>
      </c>
      <c r="D1649" s="392" t="s">
        <v>15730</v>
      </c>
      <c r="E1649" s="372" t="s">
        <v>40</v>
      </c>
      <c r="F1649" s="138"/>
      <c r="G1649" s="138"/>
      <c r="H1649" s="138"/>
      <c r="I1649" s="138"/>
      <c r="J1649" s="138"/>
      <c r="K1649" s="138"/>
      <c r="L1649" s="622" t="s">
        <v>51</v>
      </c>
      <c r="M1649" s="202"/>
      <c r="N1649" s="138"/>
      <c r="O1649" s="372">
        <v>0</v>
      </c>
      <c r="P1649" s="372">
        <v>0</v>
      </c>
      <c r="Q1649" s="372">
        <v>0</v>
      </c>
      <c r="R1649" s="372">
        <v>0</v>
      </c>
      <c r="S1649" s="372">
        <v>0</v>
      </c>
      <c r="T1649" s="372">
        <v>0</v>
      </c>
      <c r="U1649" s="372">
        <v>0</v>
      </c>
      <c r="V1649" s="372">
        <v>0</v>
      </c>
      <c r="W1649" s="372">
        <v>0</v>
      </c>
      <c r="X1649" s="372">
        <v>5</v>
      </c>
      <c r="Y1649" s="372">
        <v>0</v>
      </c>
      <c r="Z1649" s="123" t="s">
        <v>51</v>
      </c>
      <c r="AA1649" s="123" t="s">
        <v>5289</v>
      </c>
      <c r="AB1649" s="123" t="s">
        <v>5289</v>
      </c>
      <c r="AC1649" s="138"/>
      <c r="AD1649" s="138"/>
      <c r="AE1649" s="138"/>
      <c r="AF1649" s="278"/>
    </row>
    <row r="1650" spans="1:38" ht="127.5">
      <c r="A1650" s="639">
        <v>9</v>
      </c>
      <c r="B1650" s="392" t="s">
        <v>15721</v>
      </c>
      <c r="C1650" s="392" t="s">
        <v>12152</v>
      </c>
      <c r="D1650" s="392" t="s">
        <v>15730</v>
      </c>
      <c r="E1650" s="372" t="s">
        <v>40</v>
      </c>
      <c r="F1650" s="138"/>
      <c r="G1650" s="138"/>
      <c r="H1650" s="138"/>
      <c r="I1650" s="138"/>
      <c r="J1650" s="138"/>
      <c r="K1650" s="138"/>
      <c r="L1650" s="372" t="s">
        <v>40</v>
      </c>
      <c r="M1650" s="375" t="s">
        <v>16589</v>
      </c>
      <c r="N1650" s="372">
        <v>0</v>
      </c>
      <c r="O1650" s="372">
        <v>0</v>
      </c>
      <c r="P1650" s="372">
        <v>0</v>
      </c>
      <c r="Q1650" s="372">
        <v>0</v>
      </c>
      <c r="R1650" s="372">
        <v>0</v>
      </c>
      <c r="S1650" s="372">
        <v>0</v>
      </c>
      <c r="T1650" s="372">
        <v>0</v>
      </c>
      <c r="U1650" s="372">
        <v>0</v>
      </c>
      <c r="V1650" s="372">
        <v>0</v>
      </c>
      <c r="W1650" s="372">
        <v>0</v>
      </c>
      <c r="X1650" s="372">
        <v>98</v>
      </c>
      <c r="Y1650" s="372">
        <v>0</v>
      </c>
      <c r="Z1650" s="123" t="s">
        <v>51</v>
      </c>
      <c r="AA1650" s="123" t="s">
        <v>5289</v>
      </c>
      <c r="AB1650" s="123" t="s">
        <v>5289</v>
      </c>
      <c r="AC1650" s="138"/>
      <c r="AD1650" s="138"/>
      <c r="AE1650" s="138"/>
      <c r="AF1650" s="278"/>
    </row>
    <row r="1651" spans="1:38" ht="165.75">
      <c r="A1651" s="639">
        <v>10</v>
      </c>
      <c r="B1651" s="392" t="s">
        <v>15722</v>
      </c>
      <c r="C1651" s="392" t="s">
        <v>12152</v>
      </c>
      <c r="D1651" s="392" t="s">
        <v>15730</v>
      </c>
      <c r="E1651" s="372" t="s">
        <v>40</v>
      </c>
      <c r="F1651" s="138"/>
      <c r="G1651" s="138"/>
      <c r="H1651" s="138"/>
      <c r="I1651" s="138"/>
      <c r="J1651" s="138"/>
      <c r="K1651" s="138"/>
      <c r="L1651" s="622" t="s">
        <v>51</v>
      </c>
      <c r="M1651" s="202"/>
      <c r="N1651" s="138"/>
      <c r="O1651" s="372">
        <v>0</v>
      </c>
      <c r="P1651" s="372">
        <v>0</v>
      </c>
      <c r="Q1651" s="372">
        <v>0</v>
      </c>
      <c r="R1651" s="372">
        <v>0</v>
      </c>
      <c r="S1651" s="372">
        <v>0</v>
      </c>
      <c r="T1651" s="372">
        <v>0</v>
      </c>
      <c r="U1651" s="372">
        <v>0</v>
      </c>
      <c r="V1651" s="372">
        <v>0</v>
      </c>
      <c r="W1651" s="372">
        <v>0</v>
      </c>
      <c r="X1651" s="372">
        <v>8</v>
      </c>
      <c r="Y1651" s="372">
        <v>0</v>
      </c>
      <c r="Z1651" s="123" t="s">
        <v>51</v>
      </c>
      <c r="AA1651" s="123" t="s">
        <v>5289</v>
      </c>
      <c r="AB1651" s="123" t="s">
        <v>5289</v>
      </c>
      <c r="AC1651" s="138"/>
      <c r="AD1651" s="138"/>
      <c r="AE1651" s="138"/>
      <c r="AF1651" s="278"/>
    </row>
    <row r="1652" spans="1:38" ht="63.75">
      <c r="A1652" s="639">
        <v>11</v>
      </c>
      <c r="B1652" s="392" t="s">
        <v>15723</v>
      </c>
      <c r="C1652" s="392" t="s">
        <v>12152</v>
      </c>
      <c r="D1652" s="392" t="s">
        <v>15730</v>
      </c>
      <c r="E1652" s="372" t="s">
        <v>40</v>
      </c>
      <c r="F1652" s="138"/>
      <c r="G1652" s="138"/>
      <c r="H1652" s="138"/>
      <c r="I1652" s="138"/>
      <c r="J1652" s="138"/>
      <c r="K1652" s="138"/>
      <c r="L1652" s="622" t="s">
        <v>51</v>
      </c>
      <c r="M1652" s="202"/>
      <c r="N1652" s="138"/>
      <c r="O1652" s="372">
        <v>0</v>
      </c>
      <c r="P1652" s="372">
        <v>0</v>
      </c>
      <c r="Q1652" s="372">
        <v>0</v>
      </c>
      <c r="R1652" s="372">
        <v>0</v>
      </c>
      <c r="S1652" s="372">
        <v>0</v>
      </c>
      <c r="T1652" s="372">
        <v>0</v>
      </c>
      <c r="U1652" s="372">
        <v>0</v>
      </c>
      <c r="V1652" s="372">
        <v>0</v>
      </c>
      <c r="W1652" s="372">
        <v>0</v>
      </c>
      <c r="X1652" s="372">
        <v>333</v>
      </c>
      <c r="Y1652" s="372">
        <v>0</v>
      </c>
      <c r="Z1652" s="123" t="s">
        <v>51</v>
      </c>
      <c r="AA1652" s="123" t="s">
        <v>5289</v>
      </c>
      <c r="AB1652" s="123" t="s">
        <v>5289</v>
      </c>
      <c r="AC1652" s="138"/>
      <c r="AD1652" s="138"/>
      <c r="AE1652" s="138"/>
      <c r="AF1652" s="278"/>
    </row>
    <row r="1653" spans="1:38" ht="63.75">
      <c r="A1653" s="639">
        <v>12</v>
      </c>
      <c r="B1653" s="392" t="s">
        <v>15724</v>
      </c>
      <c r="C1653" s="392" t="s">
        <v>12152</v>
      </c>
      <c r="D1653" s="392" t="s">
        <v>15730</v>
      </c>
      <c r="E1653" s="372" t="s">
        <v>40</v>
      </c>
      <c r="F1653" s="138"/>
      <c r="G1653" s="138"/>
      <c r="H1653" s="138"/>
      <c r="I1653" s="138"/>
      <c r="J1653" s="138"/>
      <c r="K1653" s="138"/>
      <c r="L1653" s="622" t="s">
        <v>51</v>
      </c>
      <c r="M1653" s="202"/>
      <c r="N1653" s="138"/>
      <c r="O1653" s="372">
        <v>0</v>
      </c>
      <c r="P1653" s="372">
        <v>0</v>
      </c>
      <c r="Q1653" s="372">
        <v>0</v>
      </c>
      <c r="R1653" s="372">
        <v>0</v>
      </c>
      <c r="S1653" s="372">
        <v>0</v>
      </c>
      <c r="T1653" s="372">
        <v>0</v>
      </c>
      <c r="U1653" s="372">
        <v>0</v>
      </c>
      <c r="V1653" s="372">
        <v>0</v>
      </c>
      <c r="W1653" s="372">
        <v>0</v>
      </c>
      <c r="X1653" s="372">
        <v>18</v>
      </c>
      <c r="Y1653" s="372">
        <v>0</v>
      </c>
      <c r="Z1653" s="123" t="s">
        <v>51</v>
      </c>
      <c r="AA1653" s="123" t="s">
        <v>5289</v>
      </c>
      <c r="AB1653" s="123" t="s">
        <v>5289</v>
      </c>
      <c r="AC1653" s="138"/>
      <c r="AD1653" s="138"/>
      <c r="AE1653" s="138"/>
      <c r="AF1653" s="278"/>
    </row>
    <row r="1654" spans="1:38" ht="63.75">
      <c r="A1654" s="639">
        <v>13</v>
      </c>
      <c r="B1654" s="392" t="s">
        <v>15725</v>
      </c>
      <c r="C1654" s="392" t="s">
        <v>12152</v>
      </c>
      <c r="D1654" s="392" t="s">
        <v>15730</v>
      </c>
      <c r="E1654" s="372" t="s">
        <v>40</v>
      </c>
      <c r="F1654" s="138"/>
      <c r="G1654" s="138"/>
      <c r="H1654" s="138"/>
      <c r="I1654" s="138"/>
      <c r="J1654" s="138"/>
      <c r="K1654" s="138"/>
      <c r="L1654" s="372" t="s">
        <v>40</v>
      </c>
      <c r="M1654" s="375" t="s">
        <v>16588</v>
      </c>
      <c r="N1654" s="372">
        <v>0</v>
      </c>
      <c r="O1654" s="372">
        <v>0</v>
      </c>
      <c r="P1654" s="372">
        <v>0</v>
      </c>
      <c r="Q1654" s="372">
        <v>0</v>
      </c>
      <c r="R1654" s="372">
        <v>0</v>
      </c>
      <c r="S1654" s="372">
        <v>0</v>
      </c>
      <c r="T1654" s="372">
        <v>0</v>
      </c>
      <c r="U1654" s="372">
        <v>0</v>
      </c>
      <c r="V1654" s="372">
        <v>0</v>
      </c>
      <c r="W1654" s="372">
        <v>0</v>
      </c>
      <c r="X1654" s="372">
        <v>269</v>
      </c>
      <c r="Y1654" s="372">
        <v>0</v>
      </c>
      <c r="Z1654" s="123" t="s">
        <v>51</v>
      </c>
      <c r="AA1654" s="123" t="s">
        <v>5289</v>
      </c>
      <c r="AB1654" s="123" t="s">
        <v>5289</v>
      </c>
      <c r="AC1654" s="138"/>
      <c r="AD1654" s="138"/>
      <c r="AE1654" s="138"/>
      <c r="AF1654" s="278"/>
    </row>
    <row r="1655" spans="1:38" s="44" customFormat="1" ht="63.75">
      <c r="A1655" s="639">
        <v>14</v>
      </c>
      <c r="B1655" s="392" t="s">
        <v>4346</v>
      </c>
      <c r="C1655" s="392" t="s">
        <v>12152</v>
      </c>
      <c r="D1655" s="392" t="s">
        <v>18825</v>
      </c>
      <c r="E1655" s="372" t="s">
        <v>40</v>
      </c>
      <c r="F1655" s="138"/>
      <c r="G1655" s="138"/>
      <c r="H1655" s="138"/>
      <c r="I1655" s="138"/>
      <c r="J1655" s="138"/>
      <c r="K1655" s="138"/>
      <c r="L1655" s="622" t="s">
        <v>51</v>
      </c>
      <c r="M1655" s="202"/>
      <c r="N1655" s="138"/>
      <c r="O1655" s="372">
        <v>0</v>
      </c>
      <c r="P1655" s="372">
        <v>0</v>
      </c>
      <c r="Q1655" s="372">
        <v>0</v>
      </c>
      <c r="R1655" s="372">
        <v>0</v>
      </c>
      <c r="S1655" s="372">
        <v>0</v>
      </c>
      <c r="T1655" s="372">
        <v>0</v>
      </c>
      <c r="U1655" s="372">
        <v>0</v>
      </c>
      <c r="V1655" s="372">
        <v>0</v>
      </c>
      <c r="W1655" s="372">
        <v>0</v>
      </c>
      <c r="X1655" s="372">
        <v>1</v>
      </c>
      <c r="Y1655" s="372">
        <v>0</v>
      </c>
      <c r="Z1655" s="123"/>
      <c r="AA1655" s="123"/>
      <c r="AB1655" s="123"/>
      <c r="AC1655" s="138"/>
      <c r="AD1655" s="138"/>
      <c r="AE1655" s="138"/>
      <c r="AF1655" s="278"/>
      <c r="AG1655" s="107"/>
      <c r="AH1655" s="107"/>
      <c r="AI1655" s="107"/>
      <c r="AJ1655" s="107"/>
      <c r="AK1655" s="107"/>
      <c r="AL1655" s="107"/>
    </row>
    <row r="1656" spans="1:38" ht="63.75">
      <c r="A1656" s="639">
        <v>15</v>
      </c>
      <c r="B1656" s="392" t="s">
        <v>15726</v>
      </c>
      <c r="C1656" s="392" t="s">
        <v>12152</v>
      </c>
      <c r="D1656" s="392" t="s">
        <v>15730</v>
      </c>
      <c r="E1656" s="372" t="s">
        <v>40</v>
      </c>
      <c r="F1656" s="138"/>
      <c r="G1656" s="138"/>
      <c r="H1656" s="138"/>
      <c r="I1656" s="138"/>
      <c r="J1656" s="138"/>
      <c r="K1656" s="138"/>
      <c r="L1656" s="622" t="s">
        <v>51</v>
      </c>
      <c r="M1656" s="202"/>
      <c r="N1656" s="138"/>
      <c r="O1656" s="372">
        <v>0</v>
      </c>
      <c r="P1656" s="372">
        <v>0</v>
      </c>
      <c r="Q1656" s="372">
        <v>0</v>
      </c>
      <c r="R1656" s="372">
        <v>0</v>
      </c>
      <c r="S1656" s="372">
        <v>0</v>
      </c>
      <c r="T1656" s="372">
        <v>0</v>
      </c>
      <c r="U1656" s="372">
        <v>0</v>
      </c>
      <c r="V1656" s="372">
        <v>0</v>
      </c>
      <c r="W1656" s="372">
        <v>0</v>
      </c>
      <c r="X1656" s="372">
        <v>32</v>
      </c>
      <c r="Y1656" s="372">
        <v>0</v>
      </c>
      <c r="Z1656" s="123" t="s">
        <v>51</v>
      </c>
      <c r="AA1656" s="123" t="s">
        <v>5289</v>
      </c>
      <c r="AB1656" s="123" t="s">
        <v>5289</v>
      </c>
      <c r="AC1656" s="138"/>
      <c r="AD1656" s="138"/>
      <c r="AE1656" s="138"/>
      <c r="AF1656" s="278"/>
    </row>
    <row r="1657" spans="1:38" ht="63.75">
      <c r="A1657" s="639">
        <v>16</v>
      </c>
      <c r="B1657" s="392" t="s">
        <v>15727</v>
      </c>
      <c r="C1657" s="392" t="s">
        <v>12152</v>
      </c>
      <c r="D1657" s="392" t="s">
        <v>15730</v>
      </c>
      <c r="E1657" s="372" t="s">
        <v>40</v>
      </c>
      <c r="F1657" s="138"/>
      <c r="G1657" s="138"/>
      <c r="H1657" s="138"/>
      <c r="I1657" s="138"/>
      <c r="J1657" s="138"/>
      <c r="K1657" s="138"/>
      <c r="L1657" s="622" t="s">
        <v>51</v>
      </c>
      <c r="M1657" s="202"/>
      <c r="N1657" s="138"/>
      <c r="O1657" s="372">
        <v>0</v>
      </c>
      <c r="P1657" s="372">
        <v>0</v>
      </c>
      <c r="Q1657" s="372">
        <v>0</v>
      </c>
      <c r="R1657" s="372">
        <v>0</v>
      </c>
      <c r="S1657" s="372">
        <v>0</v>
      </c>
      <c r="T1657" s="372">
        <v>0</v>
      </c>
      <c r="U1657" s="372">
        <v>0</v>
      </c>
      <c r="V1657" s="372">
        <v>0</v>
      </c>
      <c r="W1657" s="372">
        <v>0</v>
      </c>
      <c r="X1657" s="372">
        <v>1</v>
      </c>
      <c r="Y1657" s="372">
        <v>0</v>
      </c>
      <c r="Z1657" s="123" t="s">
        <v>51</v>
      </c>
      <c r="AA1657" s="123" t="s">
        <v>5289</v>
      </c>
      <c r="AB1657" s="123" t="s">
        <v>5289</v>
      </c>
      <c r="AC1657" s="138"/>
      <c r="AD1657" s="138"/>
      <c r="AE1657" s="138"/>
      <c r="AF1657" s="278"/>
    </row>
    <row r="1658" spans="1:38" s="44" customFormat="1" ht="63.75">
      <c r="A1658" s="639">
        <v>17</v>
      </c>
      <c r="B1658" s="392" t="s">
        <v>15728</v>
      </c>
      <c r="C1658" s="392" t="s">
        <v>12152</v>
      </c>
      <c r="D1658" s="392" t="s">
        <v>15730</v>
      </c>
      <c r="E1658" s="372" t="s">
        <v>40</v>
      </c>
      <c r="F1658" s="272"/>
      <c r="G1658" s="272"/>
      <c r="H1658" s="272"/>
      <c r="I1658" s="272"/>
      <c r="J1658" s="272"/>
      <c r="K1658" s="272"/>
      <c r="L1658" s="622" t="s">
        <v>51</v>
      </c>
      <c r="M1658" s="202"/>
      <c r="N1658" s="138"/>
      <c r="O1658" s="372">
        <v>0</v>
      </c>
      <c r="P1658" s="372">
        <v>0</v>
      </c>
      <c r="Q1658" s="372">
        <v>0</v>
      </c>
      <c r="R1658" s="372">
        <v>0</v>
      </c>
      <c r="S1658" s="372">
        <v>0</v>
      </c>
      <c r="T1658" s="372">
        <v>0</v>
      </c>
      <c r="U1658" s="372">
        <v>0</v>
      </c>
      <c r="V1658" s="372">
        <v>0</v>
      </c>
      <c r="W1658" s="372">
        <v>0</v>
      </c>
      <c r="X1658" s="372">
        <v>10</v>
      </c>
      <c r="Y1658" s="372">
        <v>0</v>
      </c>
      <c r="Z1658" s="123" t="s">
        <v>51</v>
      </c>
      <c r="AA1658" s="123" t="s">
        <v>5289</v>
      </c>
      <c r="AB1658" s="123" t="s">
        <v>5289</v>
      </c>
      <c r="AC1658" s="779"/>
      <c r="AD1658" s="779"/>
      <c r="AE1658" s="779"/>
      <c r="AF1658" s="780"/>
      <c r="AG1658" s="107"/>
      <c r="AH1658" s="107"/>
      <c r="AI1658" s="107"/>
      <c r="AJ1658" s="107"/>
      <c r="AK1658" s="107"/>
      <c r="AL1658" s="107"/>
    </row>
    <row r="1659" spans="1:38" s="44" customFormat="1" ht="63.75" customHeight="1">
      <c r="A1659" s="639">
        <v>18</v>
      </c>
      <c r="B1659" s="392" t="s">
        <v>15729</v>
      </c>
      <c r="C1659" s="392" t="s">
        <v>12152</v>
      </c>
      <c r="D1659" s="392" t="s">
        <v>15730</v>
      </c>
      <c r="E1659" s="372" t="s">
        <v>40</v>
      </c>
      <c r="F1659" s="272"/>
      <c r="G1659" s="272"/>
      <c r="H1659" s="272"/>
      <c r="I1659" s="272"/>
      <c r="J1659" s="272"/>
      <c r="K1659" s="272"/>
      <c r="L1659" s="622" t="s">
        <v>51</v>
      </c>
      <c r="M1659" s="202"/>
      <c r="N1659" s="138"/>
      <c r="O1659" s="372">
        <v>0</v>
      </c>
      <c r="P1659" s="372">
        <v>0</v>
      </c>
      <c r="Q1659" s="372">
        <v>0</v>
      </c>
      <c r="R1659" s="372">
        <v>0</v>
      </c>
      <c r="S1659" s="372">
        <v>0</v>
      </c>
      <c r="T1659" s="372">
        <v>0</v>
      </c>
      <c r="U1659" s="372">
        <v>0</v>
      </c>
      <c r="V1659" s="372">
        <v>0</v>
      </c>
      <c r="W1659" s="372">
        <v>0</v>
      </c>
      <c r="X1659" s="372">
        <v>8</v>
      </c>
      <c r="Y1659" s="372">
        <v>0</v>
      </c>
      <c r="Z1659" s="123" t="s">
        <v>51</v>
      </c>
      <c r="AA1659" s="123" t="s">
        <v>5289</v>
      </c>
      <c r="AB1659" s="123" t="s">
        <v>5289</v>
      </c>
      <c r="AC1659" s="779"/>
      <c r="AD1659" s="779"/>
      <c r="AE1659" s="779"/>
      <c r="AF1659" s="780"/>
      <c r="AG1659" s="107"/>
      <c r="AH1659" s="107"/>
      <c r="AI1659" s="107"/>
      <c r="AJ1659" s="107"/>
      <c r="AK1659" s="107"/>
      <c r="AL1659" s="107"/>
    </row>
    <row r="1660" spans="1:38" s="11" customFormat="1" ht="15.75" customHeight="1" thickBot="1">
      <c r="A1660" s="256"/>
      <c r="B1660" s="625">
        <v>18</v>
      </c>
      <c r="C1660" s="625"/>
      <c r="D1660" s="625">
        <v>18</v>
      </c>
      <c r="E1660" s="625">
        <v>18</v>
      </c>
      <c r="F1660" s="625"/>
      <c r="G1660" s="625"/>
      <c r="H1660" s="625">
        <v>0</v>
      </c>
      <c r="I1660" s="625"/>
      <c r="J1660" s="625">
        <v>1</v>
      </c>
      <c r="K1660" s="625">
        <v>0</v>
      </c>
      <c r="L1660" s="625">
        <v>3</v>
      </c>
      <c r="M1660" s="199"/>
      <c r="N1660" s="625">
        <f t="shared" ref="N1660:O1660" si="485" xml:space="preserve"> SUM(N1642:N1659)</f>
        <v>0</v>
      </c>
      <c r="O1660" s="625">
        <f t="shared" si="485"/>
        <v>0</v>
      </c>
      <c r="P1660" s="625">
        <f t="shared" ref="P1660:Q1660" si="486" xml:space="preserve"> SUM(P1642:P1659)</f>
        <v>0</v>
      </c>
      <c r="Q1660" s="625">
        <f t="shared" si="486"/>
        <v>0</v>
      </c>
      <c r="R1660" s="625">
        <f t="shared" ref="R1660" si="487" xml:space="preserve"> SUM(R1642:R1659)</f>
        <v>0</v>
      </c>
      <c r="S1660" s="625">
        <f t="shared" ref="S1660" si="488" xml:space="preserve"> SUM(S1642:S1659)</f>
        <v>0</v>
      </c>
      <c r="T1660" s="625">
        <f t="shared" ref="T1660:U1660" si="489" xml:space="preserve"> SUM(T1642:T1659)</f>
        <v>0</v>
      </c>
      <c r="U1660" s="625">
        <f t="shared" si="489"/>
        <v>0</v>
      </c>
      <c r="V1660" s="625">
        <f t="shared" ref="V1660:W1660" si="490" xml:space="preserve"> SUM(V1642:V1659)</f>
        <v>0</v>
      </c>
      <c r="W1660" s="625">
        <f t="shared" si="490"/>
        <v>0</v>
      </c>
      <c r="X1660" s="625">
        <f t="shared" ref="X1660:Y1660" si="491" xml:space="preserve"> SUM(X1642:X1659)</f>
        <v>1835</v>
      </c>
      <c r="Y1660" s="625">
        <f t="shared" si="491"/>
        <v>0</v>
      </c>
      <c r="Z1660" s="625">
        <v>0</v>
      </c>
      <c r="AA1660" s="625">
        <v>1</v>
      </c>
      <c r="AB1660" s="625">
        <v>1</v>
      </c>
      <c r="AC1660" s="767"/>
      <c r="AD1660" s="767"/>
      <c r="AE1660" s="767"/>
      <c r="AF1660" s="768"/>
      <c r="AG1660" s="111"/>
      <c r="AH1660" s="111"/>
      <c r="AI1660" s="111"/>
      <c r="AJ1660" s="111"/>
      <c r="AK1660" s="111"/>
      <c r="AL1660" s="111"/>
    </row>
    <row r="1661" spans="1:38" ht="15.75" customHeight="1" thickBot="1">
      <c r="A1661" s="660" t="s">
        <v>369</v>
      </c>
      <c r="B1661" s="661"/>
      <c r="C1661" s="661"/>
      <c r="D1661" s="661"/>
      <c r="E1661" s="661"/>
      <c r="F1661" s="661"/>
      <c r="G1661" s="661"/>
      <c r="H1661" s="661"/>
      <c r="I1661" s="661"/>
      <c r="J1661" s="661"/>
      <c r="K1661" s="661"/>
      <c r="L1661" s="661"/>
      <c r="M1661" s="661"/>
      <c r="N1661" s="661"/>
      <c r="O1661" s="661"/>
      <c r="P1661" s="661"/>
      <c r="Q1661" s="661"/>
      <c r="R1661" s="661"/>
      <c r="S1661" s="661"/>
      <c r="T1661" s="661"/>
      <c r="U1661" s="661"/>
      <c r="V1661" s="661"/>
      <c r="W1661" s="661"/>
      <c r="X1661" s="661"/>
      <c r="Y1661" s="661"/>
      <c r="Z1661" s="661"/>
      <c r="AA1661" s="661"/>
      <c r="AB1661" s="661"/>
      <c r="AC1661" s="661"/>
      <c r="AD1661" s="661"/>
      <c r="AE1661" s="661"/>
      <c r="AF1661" s="662"/>
    </row>
    <row r="1662" spans="1:38" ht="306">
      <c r="A1662" s="639">
        <v>1</v>
      </c>
      <c r="B1662" s="426" t="s">
        <v>18826</v>
      </c>
      <c r="C1662" s="426" t="s">
        <v>12153</v>
      </c>
      <c r="D1662" s="392" t="s">
        <v>18846</v>
      </c>
      <c r="E1662" s="123" t="s">
        <v>40</v>
      </c>
      <c r="F1662" s="14" t="s">
        <v>19012</v>
      </c>
      <c r="G1662" s="123" t="s">
        <v>51</v>
      </c>
      <c r="H1662" s="123">
        <v>3</v>
      </c>
      <c r="I1662" s="123" t="s">
        <v>18716</v>
      </c>
      <c r="J1662" s="95" t="s">
        <v>15733</v>
      </c>
      <c r="K1662" s="123" t="s">
        <v>51</v>
      </c>
      <c r="L1662" s="123" t="s">
        <v>40</v>
      </c>
      <c r="M1662" s="462" t="s">
        <v>17502</v>
      </c>
      <c r="N1662" s="372">
        <v>0</v>
      </c>
      <c r="O1662" s="372">
        <v>0</v>
      </c>
      <c r="P1662" s="372">
        <v>0</v>
      </c>
      <c r="Q1662" s="372">
        <v>0</v>
      </c>
      <c r="R1662" s="372">
        <v>0</v>
      </c>
      <c r="S1662" s="372">
        <v>0</v>
      </c>
      <c r="T1662" s="372">
        <v>0</v>
      </c>
      <c r="U1662" s="372">
        <v>0</v>
      </c>
      <c r="V1662" s="372">
        <v>0</v>
      </c>
      <c r="W1662" s="372">
        <v>0</v>
      </c>
      <c r="X1662" s="372">
        <v>12</v>
      </c>
      <c r="Y1662" s="372">
        <v>0</v>
      </c>
      <c r="Z1662" s="123" t="s">
        <v>51</v>
      </c>
      <c r="AA1662" s="375" t="s">
        <v>15734</v>
      </c>
      <c r="AB1662" s="375" t="s">
        <v>15735</v>
      </c>
      <c r="AC1662" s="138"/>
      <c r="AD1662" s="138"/>
      <c r="AE1662" s="138"/>
      <c r="AF1662" s="278"/>
    </row>
    <row r="1663" spans="1:38" ht="114.75">
      <c r="A1663" s="639">
        <v>2</v>
      </c>
      <c r="B1663" s="426" t="s">
        <v>18827</v>
      </c>
      <c r="C1663" s="426" t="s">
        <v>12153</v>
      </c>
      <c r="D1663" s="392" t="s">
        <v>131</v>
      </c>
      <c r="E1663" s="123" t="s">
        <v>51</v>
      </c>
      <c r="F1663" s="14" t="s">
        <v>19012</v>
      </c>
      <c r="G1663" s="123" t="s">
        <v>51</v>
      </c>
      <c r="H1663" s="123">
        <v>3</v>
      </c>
      <c r="I1663" s="123" t="s">
        <v>18716</v>
      </c>
      <c r="J1663" s="138"/>
      <c r="K1663" s="138"/>
      <c r="L1663" s="622" t="s">
        <v>51</v>
      </c>
      <c r="M1663" s="276"/>
      <c r="N1663" s="272"/>
      <c r="O1663" s="372">
        <v>0</v>
      </c>
      <c r="P1663" s="372">
        <v>0</v>
      </c>
      <c r="Q1663" s="372">
        <v>0</v>
      </c>
      <c r="R1663" s="372">
        <v>0</v>
      </c>
      <c r="S1663" s="372">
        <v>0</v>
      </c>
      <c r="T1663" s="372">
        <v>0</v>
      </c>
      <c r="U1663" s="372">
        <v>0</v>
      </c>
      <c r="V1663" s="372">
        <v>0</v>
      </c>
      <c r="W1663" s="372">
        <v>0</v>
      </c>
      <c r="X1663" s="372">
        <v>0</v>
      </c>
      <c r="Y1663" s="372">
        <v>0</v>
      </c>
      <c r="Z1663" s="123" t="s">
        <v>51</v>
      </c>
      <c r="AA1663" s="123" t="s">
        <v>5289</v>
      </c>
      <c r="AB1663" s="123" t="s">
        <v>5289</v>
      </c>
      <c r="AC1663" s="138"/>
      <c r="AD1663" s="138"/>
      <c r="AE1663" s="138"/>
      <c r="AF1663" s="278"/>
    </row>
    <row r="1664" spans="1:38" ht="114.75">
      <c r="A1664" s="639">
        <v>3</v>
      </c>
      <c r="B1664" s="426" t="s">
        <v>18828</v>
      </c>
      <c r="C1664" s="426" t="s">
        <v>12153</v>
      </c>
      <c r="D1664" s="392" t="s">
        <v>18847</v>
      </c>
      <c r="E1664" s="123" t="s">
        <v>40</v>
      </c>
      <c r="F1664" s="14" t="s">
        <v>19012</v>
      </c>
      <c r="G1664" s="123" t="s">
        <v>51</v>
      </c>
      <c r="H1664" s="123">
        <v>3</v>
      </c>
      <c r="I1664" s="123" t="s">
        <v>18716</v>
      </c>
      <c r="J1664" s="138"/>
      <c r="K1664" s="138"/>
      <c r="L1664" s="622" t="s">
        <v>51</v>
      </c>
      <c r="M1664" s="276"/>
      <c r="N1664" s="272"/>
      <c r="O1664" s="372">
        <v>0</v>
      </c>
      <c r="P1664" s="372">
        <v>0</v>
      </c>
      <c r="Q1664" s="372">
        <v>0</v>
      </c>
      <c r="R1664" s="372">
        <v>0</v>
      </c>
      <c r="S1664" s="372">
        <v>0</v>
      </c>
      <c r="T1664" s="372">
        <v>0</v>
      </c>
      <c r="U1664" s="372">
        <v>0</v>
      </c>
      <c r="V1664" s="372">
        <v>0</v>
      </c>
      <c r="W1664" s="372">
        <v>0</v>
      </c>
      <c r="X1664" s="372">
        <v>0</v>
      </c>
      <c r="Y1664" s="372">
        <v>0</v>
      </c>
      <c r="Z1664" s="123" t="s">
        <v>51</v>
      </c>
      <c r="AA1664" s="123" t="s">
        <v>5289</v>
      </c>
      <c r="AB1664" s="123" t="s">
        <v>5289</v>
      </c>
      <c r="AC1664" s="138"/>
      <c r="AD1664" s="138"/>
      <c r="AE1664" s="138"/>
      <c r="AF1664" s="278"/>
    </row>
    <row r="1665" spans="1:38" ht="114.75">
      <c r="A1665" s="639">
        <v>4</v>
      </c>
      <c r="B1665" s="426" t="s">
        <v>18829</v>
      </c>
      <c r="C1665" s="426" t="s">
        <v>12153</v>
      </c>
      <c r="D1665" s="392" t="s">
        <v>18846</v>
      </c>
      <c r="E1665" s="123" t="s">
        <v>40</v>
      </c>
      <c r="F1665" s="14" t="s">
        <v>19012</v>
      </c>
      <c r="G1665" s="123" t="s">
        <v>51</v>
      </c>
      <c r="H1665" s="123">
        <v>3</v>
      </c>
      <c r="I1665" s="123" t="s">
        <v>18716</v>
      </c>
      <c r="J1665" s="138"/>
      <c r="K1665" s="138"/>
      <c r="L1665" s="622" t="s">
        <v>51</v>
      </c>
      <c r="M1665" s="276"/>
      <c r="N1665" s="272"/>
      <c r="O1665" s="372">
        <v>0</v>
      </c>
      <c r="P1665" s="372">
        <v>0</v>
      </c>
      <c r="Q1665" s="372">
        <v>0</v>
      </c>
      <c r="R1665" s="372">
        <v>0</v>
      </c>
      <c r="S1665" s="372">
        <v>0</v>
      </c>
      <c r="T1665" s="372">
        <v>0</v>
      </c>
      <c r="U1665" s="372">
        <v>0</v>
      </c>
      <c r="V1665" s="372">
        <v>0</v>
      </c>
      <c r="W1665" s="372">
        <v>0</v>
      </c>
      <c r="X1665" s="372">
        <v>6</v>
      </c>
      <c r="Y1665" s="372">
        <v>0</v>
      </c>
      <c r="Z1665" s="123" t="s">
        <v>51</v>
      </c>
      <c r="AA1665" s="123" t="s">
        <v>5289</v>
      </c>
      <c r="AB1665" s="123" t="s">
        <v>5289</v>
      </c>
      <c r="AC1665" s="138"/>
      <c r="AD1665" s="138"/>
      <c r="AE1665" s="138"/>
      <c r="AF1665" s="278"/>
    </row>
    <row r="1666" spans="1:38" ht="38.25">
      <c r="A1666" s="639">
        <v>5</v>
      </c>
      <c r="B1666" s="426" t="s">
        <v>18830</v>
      </c>
      <c r="C1666" s="426" t="s">
        <v>12153</v>
      </c>
      <c r="D1666" s="392" t="s">
        <v>131</v>
      </c>
      <c r="E1666" s="123" t="s">
        <v>51</v>
      </c>
      <c r="F1666" s="138"/>
      <c r="G1666" s="138"/>
      <c r="H1666" s="138"/>
      <c r="I1666" s="138"/>
      <c r="J1666" s="138"/>
      <c r="K1666" s="138"/>
      <c r="L1666" s="622" t="s">
        <v>51</v>
      </c>
      <c r="M1666" s="276"/>
      <c r="N1666" s="272"/>
      <c r="O1666" s="372">
        <v>0</v>
      </c>
      <c r="P1666" s="372">
        <v>0</v>
      </c>
      <c r="Q1666" s="372">
        <v>0</v>
      </c>
      <c r="R1666" s="372">
        <v>0</v>
      </c>
      <c r="S1666" s="372">
        <v>0</v>
      </c>
      <c r="T1666" s="372">
        <v>0</v>
      </c>
      <c r="U1666" s="372">
        <v>0</v>
      </c>
      <c r="V1666" s="372">
        <v>0</v>
      </c>
      <c r="W1666" s="372">
        <v>0</v>
      </c>
      <c r="X1666" s="372">
        <v>0</v>
      </c>
      <c r="Y1666" s="372">
        <v>0</v>
      </c>
      <c r="Z1666" s="123" t="s">
        <v>51</v>
      </c>
      <c r="AA1666" s="123" t="s">
        <v>5289</v>
      </c>
      <c r="AB1666" s="123" t="s">
        <v>5289</v>
      </c>
      <c r="AC1666" s="138"/>
      <c r="AD1666" s="138"/>
      <c r="AE1666" s="138"/>
      <c r="AF1666" s="278"/>
    </row>
    <row r="1667" spans="1:38" ht="140.25">
      <c r="A1667" s="639">
        <v>6</v>
      </c>
      <c r="B1667" s="426" t="s">
        <v>18831</v>
      </c>
      <c r="C1667" s="426" t="s">
        <v>12153</v>
      </c>
      <c r="D1667" s="392" t="s">
        <v>131</v>
      </c>
      <c r="E1667" s="123" t="s">
        <v>51</v>
      </c>
      <c r="F1667" s="14" t="s">
        <v>19012</v>
      </c>
      <c r="G1667" s="123" t="s">
        <v>51</v>
      </c>
      <c r="H1667" s="123">
        <v>3</v>
      </c>
      <c r="I1667" s="123" t="s">
        <v>18716</v>
      </c>
      <c r="J1667" s="138"/>
      <c r="K1667" s="138"/>
      <c r="L1667" s="622" t="s">
        <v>40</v>
      </c>
      <c r="M1667" s="375" t="s">
        <v>18844</v>
      </c>
      <c r="N1667" s="372">
        <v>0</v>
      </c>
      <c r="O1667" s="372">
        <v>0</v>
      </c>
      <c r="P1667" s="372">
        <v>0</v>
      </c>
      <c r="Q1667" s="372">
        <v>0</v>
      </c>
      <c r="R1667" s="372">
        <v>0</v>
      </c>
      <c r="S1667" s="372">
        <v>0</v>
      </c>
      <c r="T1667" s="372">
        <v>0</v>
      </c>
      <c r="U1667" s="372">
        <v>0</v>
      </c>
      <c r="V1667" s="372">
        <v>0</v>
      </c>
      <c r="W1667" s="372">
        <v>0</v>
      </c>
      <c r="X1667" s="372">
        <v>6</v>
      </c>
      <c r="Y1667" s="372">
        <v>0</v>
      </c>
      <c r="Z1667" s="123" t="s">
        <v>51</v>
      </c>
      <c r="AA1667" s="123" t="s">
        <v>5289</v>
      </c>
      <c r="AB1667" s="123" t="s">
        <v>5289</v>
      </c>
      <c r="AC1667" s="138"/>
      <c r="AD1667" s="138"/>
      <c r="AE1667" s="138"/>
      <c r="AF1667" s="278"/>
    </row>
    <row r="1668" spans="1:38" ht="38.25">
      <c r="A1668" s="639">
        <v>7</v>
      </c>
      <c r="B1668" s="426" t="s">
        <v>18832</v>
      </c>
      <c r="C1668" s="426" t="s">
        <v>12153</v>
      </c>
      <c r="D1668" s="392" t="s">
        <v>131</v>
      </c>
      <c r="E1668" s="123" t="s">
        <v>51</v>
      </c>
      <c r="F1668" s="138"/>
      <c r="G1668" s="138"/>
      <c r="H1668" s="138"/>
      <c r="I1668" s="138"/>
      <c r="J1668" s="138"/>
      <c r="K1668" s="138"/>
      <c r="L1668" s="622" t="s">
        <v>51</v>
      </c>
      <c r="M1668" s="276"/>
      <c r="N1668" s="272"/>
      <c r="O1668" s="372">
        <v>0</v>
      </c>
      <c r="P1668" s="372">
        <v>0</v>
      </c>
      <c r="Q1668" s="372">
        <v>0</v>
      </c>
      <c r="R1668" s="372">
        <v>0</v>
      </c>
      <c r="S1668" s="372">
        <v>0</v>
      </c>
      <c r="T1668" s="372">
        <v>0</v>
      </c>
      <c r="U1668" s="372">
        <v>0</v>
      </c>
      <c r="V1668" s="372">
        <v>0</v>
      </c>
      <c r="W1668" s="372">
        <v>0</v>
      </c>
      <c r="X1668" s="372">
        <v>0</v>
      </c>
      <c r="Y1668" s="372">
        <v>0</v>
      </c>
      <c r="Z1668" s="123" t="s">
        <v>51</v>
      </c>
      <c r="AA1668" s="123" t="s">
        <v>5289</v>
      </c>
      <c r="AB1668" s="123" t="s">
        <v>5289</v>
      </c>
      <c r="AC1668" s="138"/>
      <c r="AD1668" s="138"/>
      <c r="AE1668" s="138"/>
      <c r="AF1668" s="278"/>
    </row>
    <row r="1669" spans="1:38" ht="114.75">
      <c r="A1669" s="639">
        <v>8</v>
      </c>
      <c r="B1669" s="426" t="s">
        <v>18833</v>
      </c>
      <c r="C1669" s="426" t="s">
        <v>12153</v>
      </c>
      <c r="D1669" s="392" t="s">
        <v>18848</v>
      </c>
      <c r="E1669" s="123" t="s">
        <v>40</v>
      </c>
      <c r="F1669" s="14" t="s">
        <v>19012</v>
      </c>
      <c r="G1669" s="123" t="s">
        <v>51</v>
      </c>
      <c r="H1669" s="123">
        <v>3</v>
      </c>
      <c r="I1669" s="123" t="s">
        <v>18716</v>
      </c>
      <c r="J1669" s="138"/>
      <c r="K1669" s="138"/>
      <c r="L1669" s="622" t="s">
        <v>51</v>
      </c>
      <c r="M1669" s="276"/>
      <c r="N1669" s="272"/>
      <c r="O1669" s="372">
        <v>0</v>
      </c>
      <c r="P1669" s="372">
        <v>0</v>
      </c>
      <c r="Q1669" s="372">
        <v>0</v>
      </c>
      <c r="R1669" s="372">
        <v>0</v>
      </c>
      <c r="S1669" s="372">
        <v>0</v>
      </c>
      <c r="T1669" s="372">
        <v>0</v>
      </c>
      <c r="U1669" s="372">
        <v>0</v>
      </c>
      <c r="V1669" s="372">
        <v>0</v>
      </c>
      <c r="W1669" s="372">
        <v>0</v>
      </c>
      <c r="X1669" s="372">
        <v>226</v>
      </c>
      <c r="Y1669" s="372">
        <v>0</v>
      </c>
      <c r="Z1669" s="123" t="s">
        <v>51</v>
      </c>
      <c r="AA1669" s="123" t="s">
        <v>5289</v>
      </c>
      <c r="AB1669" s="123" t="s">
        <v>5289</v>
      </c>
      <c r="AC1669" s="138"/>
      <c r="AD1669" s="138"/>
      <c r="AE1669" s="138"/>
      <c r="AF1669" s="278"/>
    </row>
    <row r="1670" spans="1:38" ht="114.75">
      <c r="A1670" s="639">
        <v>9</v>
      </c>
      <c r="B1670" s="426" t="s">
        <v>18834</v>
      </c>
      <c r="C1670" s="426" t="s">
        <v>12153</v>
      </c>
      <c r="D1670" s="392" t="s">
        <v>131</v>
      </c>
      <c r="E1670" s="123" t="s">
        <v>51</v>
      </c>
      <c r="F1670" s="14" t="s">
        <v>19012</v>
      </c>
      <c r="G1670" s="123" t="s">
        <v>51</v>
      </c>
      <c r="H1670" s="123">
        <v>3</v>
      </c>
      <c r="I1670" s="123" t="s">
        <v>18716</v>
      </c>
      <c r="J1670" s="138"/>
      <c r="K1670" s="138"/>
      <c r="L1670" s="622" t="s">
        <v>51</v>
      </c>
      <c r="M1670" s="276"/>
      <c r="N1670" s="272"/>
      <c r="O1670" s="372">
        <v>0</v>
      </c>
      <c r="P1670" s="372">
        <v>0</v>
      </c>
      <c r="Q1670" s="372">
        <v>0</v>
      </c>
      <c r="R1670" s="372">
        <v>0</v>
      </c>
      <c r="S1670" s="372">
        <v>0</v>
      </c>
      <c r="T1670" s="372">
        <v>0</v>
      </c>
      <c r="U1670" s="372">
        <v>0</v>
      </c>
      <c r="V1670" s="372">
        <v>0</v>
      </c>
      <c r="W1670" s="372">
        <v>0</v>
      </c>
      <c r="X1670" s="372">
        <v>0</v>
      </c>
      <c r="Y1670" s="372">
        <v>0</v>
      </c>
      <c r="Z1670" s="123" t="s">
        <v>51</v>
      </c>
      <c r="AA1670" s="123" t="s">
        <v>5289</v>
      </c>
      <c r="AB1670" s="123" t="s">
        <v>5289</v>
      </c>
      <c r="AC1670" s="138"/>
      <c r="AD1670" s="138"/>
      <c r="AE1670" s="138"/>
      <c r="AF1670" s="278"/>
    </row>
    <row r="1671" spans="1:38" ht="51">
      <c r="A1671" s="639">
        <v>10</v>
      </c>
      <c r="B1671" s="426" t="s">
        <v>18835</v>
      </c>
      <c r="C1671" s="426" t="s">
        <v>12153</v>
      </c>
      <c r="D1671" s="392" t="s">
        <v>131</v>
      </c>
      <c r="E1671" s="123" t="s">
        <v>51</v>
      </c>
      <c r="F1671" s="138"/>
      <c r="G1671" s="138"/>
      <c r="H1671" s="138"/>
      <c r="I1671" s="138"/>
      <c r="J1671" s="138"/>
      <c r="K1671" s="138"/>
      <c r="L1671" s="622" t="s">
        <v>51</v>
      </c>
      <c r="M1671" s="276"/>
      <c r="N1671" s="272"/>
      <c r="O1671" s="372">
        <v>0</v>
      </c>
      <c r="P1671" s="372">
        <v>0</v>
      </c>
      <c r="Q1671" s="372">
        <v>0</v>
      </c>
      <c r="R1671" s="372">
        <v>0</v>
      </c>
      <c r="S1671" s="372">
        <v>0</v>
      </c>
      <c r="T1671" s="372">
        <v>0</v>
      </c>
      <c r="U1671" s="372">
        <v>0</v>
      </c>
      <c r="V1671" s="372">
        <v>0</v>
      </c>
      <c r="W1671" s="372">
        <v>0</v>
      </c>
      <c r="X1671" s="372">
        <v>0</v>
      </c>
      <c r="Y1671" s="372">
        <v>0</v>
      </c>
      <c r="Z1671" s="123" t="s">
        <v>51</v>
      </c>
      <c r="AA1671" s="123" t="s">
        <v>5289</v>
      </c>
      <c r="AB1671" s="123" t="s">
        <v>5289</v>
      </c>
      <c r="AC1671" s="138"/>
      <c r="AD1671" s="138"/>
      <c r="AE1671" s="138"/>
      <c r="AF1671" s="278"/>
    </row>
    <row r="1672" spans="1:38" ht="89.25">
      <c r="A1672" s="639">
        <v>11</v>
      </c>
      <c r="B1672" s="426" t="s">
        <v>18836</v>
      </c>
      <c r="C1672" s="426" t="s">
        <v>12153</v>
      </c>
      <c r="D1672" s="392" t="s">
        <v>131</v>
      </c>
      <c r="E1672" s="123" t="s">
        <v>51</v>
      </c>
      <c r="F1672" s="138"/>
      <c r="G1672" s="138"/>
      <c r="H1672" s="138"/>
      <c r="I1672" s="138"/>
      <c r="J1672" s="138"/>
      <c r="K1672" s="138"/>
      <c r="L1672" s="622" t="s">
        <v>51</v>
      </c>
      <c r="M1672" s="276"/>
      <c r="N1672" s="272"/>
      <c r="O1672" s="372">
        <v>0</v>
      </c>
      <c r="P1672" s="372">
        <v>0</v>
      </c>
      <c r="Q1672" s="372">
        <v>0</v>
      </c>
      <c r="R1672" s="372">
        <v>0</v>
      </c>
      <c r="S1672" s="372">
        <v>0</v>
      </c>
      <c r="T1672" s="372">
        <v>0</v>
      </c>
      <c r="U1672" s="372">
        <v>0</v>
      </c>
      <c r="V1672" s="372">
        <v>0</v>
      </c>
      <c r="W1672" s="372">
        <v>0</v>
      </c>
      <c r="X1672" s="372">
        <v>0</v>
      </c>
      <c r="Y1672" s="372">
        <v>0</v>
      </c>
      <c r="Z1672" s="123" t="s">
        <v>51</v>
      </c>
      <c r="AA1672" s="123" t="s">
        <v>5289</v>
      </c>
      <c r="AB1672" s="123" t="s">
        <v>5289</v>
      </c>
      <c r="AC1672" s="138"/>
      <c r="AD1672" s="138"/>
      <c r="AE1672" s="138"/>
      <c r="AF1672" s="278"/>
    </row>
    <row r="1673" spans="1:38" ht="38.25">
      <c r="A1673" s="639">
        <v>12</v>
      </c>
      <c r="B1673" s="426" t="s">
        <v>18837</v>
      </c>
      <c r="C1673" s="426" t="s">
        <v>12153</v>
      </c>
      <c r="D1673" s="392" t="s">
        <v>131</v>
      </c>
      <c r="E1673" s="123" t="s">
        <v>51</v>
      </c>
      <c r="F1673" s="138"/>
      <c r="G1673" s="138"/>
      <c r="H1673" s="138"/>
      <c r="I1673" s="138"/>
      <c r="J1673" s="138"/>
      <c r="K1673" s="138"/>
      <c r="L1673" s="622" t="s">
        <v>51</v>
      </c>
      <c r="M1673" s="276"/>
      <c r="N1673" s="272"/>
      <c r="O1673" s="372">
        <v>0</v>
      </c>
      <c r="P1673" s="372">
        <v>0</v>
      </c>
      <c r="Q1673" s="372">
        <v>0</v>
      </c>
      <c r="R1673" s="372">
        <v>0</v>
      </c>
      <c r="S1673" s="372">
        <v>0</v>
      </c>
      <c r="T1673" s="372">
        <v>0</v>
      </c>
      <c r="U1673" s="372">
        <v>0</v>
      </c>
      <c r="V1673" s="372">
        <v>0</v>
      </c>
      <c r="W1673" s="372">
        <v>0</v>
      </c>
      <c r="X1673" s="372">
        <v>0</v>
      </c>
      <c r="Y1673" s="372">
        <v>0</v>
      </c>
      <c r="Z1673" s="123" t="s">
        <v>51</v>
      </c>
      <c r="AA1673" s="123" t="s">
        <v>5289</v>
      </c>
      <c r="AB1673" s="123" t="s">
        <v>5289</v>
      </c>
      <c r="AC1673" s="138"/>
      <c r="AD1673" s="138"/>
      <c r="AE1673" s="138"/>
      <c r="AF1673" s="278"/>
    </row>
    <row r="1674" spans="1:38" ht="76.5">
      <c r="A1674" s="639">
        <v>13</v>
      </c>
      <c r="B1674" s="426" t="s">
        <v>18838</v>
      </c>
      <c r="C1674" s="426" t="s">
        <v>12153</v>
      </c>
      <c r="D1674" s="392" t="s">
        <v>18849</v>
      </c>
      <c r="E1674" s="123" t="s">
        <v>40</v>
      </c>
      <c r="F1674" s="138"/>
      <c r="G1674" s="138"/>
      <c r="H1674" s="138"/>
      <c r="I1674" s="138"/>
      <c r="J1674" s="138"/>
      <c r="K1674" s="138"/>
      <c r="L1674" s="622" t="s">
        <v>51</v>
      </c>
      <c r="M1674" s="276"/>
      <c r="N1674" s="272"/>
      <c r="O1674" s="372">
        <v>0</v>
      </c>
      <c r="P1674" s="372">
        <v>0</v>
      </c>
      <c r="Q1674" s="372">
        <v>0</v>
      </c>
      <c r="R1674" s="372">
        <v>0</v>
      </c>
      <c r="S1674" s="372">
        <v>0</v>
      </c>
      <c r="T1674" s="372">
        <v>0</v>
      </c>
      <c r="U1674" s="372">
        <v>0</v>
      </c>
      <c r="V1674" s="372">
        <v>0</v>
      </c>
      <c r="W1674" s="372">
        <v>0</v>
      </c>
      <c r="X1674" s="372">
        <v>3</v>
      </c>
      <c r="Y1674" s="372">
        <v>0</v>
      </c>
      <c r="Z1674" s="123" t="s">
        <v>51</v>
      </c>
      <c r="AA1674" s="123" t="s">
        <v>5289</v>
      </c>
      <c r="AB1674" s="123" t="s">
        <v>5289</v>
      </c>
      <c r="AC1674" s="138"/>
      <c r="AD1674" s="138"/>
      <c r="AE1674" s="138"/>
      <c r="AF1674" s="278"/>
    </row>
    <row r="1675" spans="1:38" ht="114.75">
      <c r="A1675" s="639">
        <v>14</v>
      </c>
      <c r="B1675" s="426" t="s">
        <v>18839</v>
      </c>
      <c r="C1675" s="426" t="s">
        <v>12153</v>
      </c>
      <c r="D1675" s="392" t="s">
        <v>131</v>
      </c>
      <c r="E1675" s="123" t="s">
        <v>51</v>
      </c>
      <c r="F1675" s="14" t="s">
        <v>19012</v>
      </c>
      <c r="G1675" s="123" t="s">
        <v>51</v>
      </c>
      <c r="H1675" s="123">
        <v>3</v>
      </c>
      <c r="I1675" s="123" t="s">
        <v>18716</v>
      </c>
      <c r="J1675" s="138"/>
      <c r="K1675" s="138"/>
      <c r="L1675" s="622" t="s">
        <v>51</v>
      </c>
      <c r="M1675" s="276"/>
      <c r="N1675" s="272"/>
      <c r="O1675" s="372">
        <v>0</v>
      </c>
      <c r="P1675" s="372">
        <v>0</v>
      </c>
      <c r="Q1675" s="372">
        <v>0</v>
      </c>
      <c r="R1675" s="372">
        <v>0</v>
      </c>
      <c r="S1675" s="372">
        <v>0</v>
      </c>
      <c r="T1675" s="372">
        <v>0</v>
      </c>
      <c r="U1675" s="372">
        <v>0</v>
      </c>
      <c r="V1675" s="372">
        <v>0</v>
      </c>
      <c r="W1675" s="372">
        <v>0</v>
      </c>
      <c r="X1675" s="372">
        <v>0</v>
      </c>
      <c r="Y1675" s="372">
        <v>0</v>
      </c>
      <c r="Z1675" s="123" t="s">
        <v>51</v>
      </c>
      <c r="AA1675" s="123" t="s">
        <v>5289</v>
      </c>
      <c r="AB1675" s="123" t="s">
        <v>5289</v>
      </c>
      <c r="AC1675" s="138"/>
      <c r="AD1675" s="138"/>
      <c r="AE1675" s="138"/>
      <c r="AF1675" s="278"/>
    </row>
    <row r="1676" spans="1:38" ht="140.25">
      <c r="A1676" s="639">
        <v>15</v>
      </c>
      <c r="B1676" s="426" t="s">
        <v>18840</v>
      </c>
      <c r="C1676" s="426" t="s">
        <v>12153</v>
      </c>
      <c r="D1676" s="392" t="s">
        <v>131</v>
      </c>
      <c r="E1676" s="123" t="s">
        <v>51</v>
      </c>
      <c r="F1676" s="138"/>
      <c r="G1676" s="138"/>
      <c r="H1676" s="138"/>
      <c r="I1676" s="138"/>
      <c r="J1676" s="138"/>
      <c r="K1676" s="138"/>
      <c r="L1676" s="622" t="s">
        <v>40</v>
      </c>
      <c r="M1676" s="375" t="s">
        <v>18845</v>
      </c>
      <c r="N1676" s="372">
        <v>0</v>
      </c>
      <c r="O1676" s="372">
        <v>0</v>
      </c>
      <c r="P1676" s="372">
        <v>0</v>
      </c>
      <c r="Q1676" s="372">
        <v>0</v>
      </c>
      <c r="R1676" s="372">
        <v>0</v>
      </c>
      <c r="S1676" s="372">
        <v>0</v>
      </c>
      <c r="T1676" s="372">
        <v>0</v>
      </c>
      <c r="U1676" s="372">
        <v>0</v>
      </c>
      <c r="V1676" s="372">
        <v>0</v>
      </c>
      <c r="W1676" s="372">
        <v>0</v>
      </c>
      <c r="X1676" s="372">
        <v>0</v>
      </c>
      <c r="Y1676" s="372">
        <v>0</v>
      </c>
      <c r="Z1676" s="123" t="s">
        <v>51</v>
      </c>
      <c r="AA1676" s="123" t="s">
        <v>5289</v>
      </c>
      <c r="AB1676" s="123" t="s">
        <v>5289</v>
      </c>
      <c r="AC1676" s="138"/>
      <c r="AD1676" s="138"/>
      <c r="AE1676" s="138"/>
      <c r="AF1676" s="278"/>
    </row>
    <row r="1677" spans="1:38" s="44" customFormat="1" ht="51">
      <c r="A1677" s="639">
        <v>16</v>
      </c>
      <c r="B1677" s="426" t="s">
        <v>18841</v>
      </c>
      <c r="C1677" s="426" t="s">
        <v>12153</v>
      </c>
      <c r="D1677" s="392" t="s">
        <v>131</v>
      </c>
      <c r="E1677" s="123" t="s">
        <v>51</v>
      </c>
      <c r="F1677" s="272"/>
      <c r="G1677" s="272"/>
      <c r="H1677" s="272"/>
      <c r="I1677" s="272"/>
      <c r="J1677" s="272"/>
      <c r="K1677" s="272"/>
      <c r="L1677" s="622" t="s">
        <v>51</v>
      </c>
      <c r="M1677" s="276"/>
      <c r="N1677" s="272"/>
      <c r="O1677" s="372">
        <v>0</v>
      </c>
      <c r="P1677" s="372">
        <v>0</v>
      </c>
      <c r="Q1677" s="372">
        <v>0</v>
      </c>
      <c r="R1677" s="372">
        <v>0</v>
      </c>
      <c r="S1677" s="372">
        <v>0</v>
      </c>
      <c r="T1677" s="372">
        <v>0</v>
      </c>
      <c r="U1677" s="372">
        <v>0</v>
      </c>
      <c r="V1677" s="372">
        <v>0</v>
      </c>
      <c r="W1677" s="372">
        <v>0</v>
      </c>
      <c r="X1677" s="372">
        <v>0</v>
      </c>
      <c r="Y1677" s="372">
        <v>0</v>
      </c>
      <c r="Z1677" s="123" t="s">
        <v>51</v>
      </c>
      <c r="AA1677" s="123" t="s">
        <v>5289</v>
      </c>
      <c r="AB1677" s="123" t="s">
        <v>5289</v>
      </c>
      <c r="AC1677" s="779"/>
      <c r="AD1677" s="779"/>
      <c r="AE1677" s="779"/>
      <c r="AF1677" s="780"/>
      <c r="AG1677" s="107"/>
      <c r="AH1677" s="107"/>
      <c r="AI1677" s="107"/>
      <c r="AJ1677" s="107"/>
      <c r="AK1677" s="107"/>
      <c r="AL1677" s="107"/>
    </row>
    <row r="1678" spans="1:38" s="44" customFormat="1" ht="38.25">
      <c r="A1678" s="639">
        <v>17</v>
      </c>
      <c r="B1678" s="426" t="s">
        <v>69</v>
      </c>
      <c r="C1678" s="426" t="s">
        <v>12153</v>
      </c>
      <c r="D1678" s="392" t="s">
        <v>131</v>
      </c>
      <c r="E1678" s="123" t="s">
        <v>51</v>
      </c>
      <c r="F1678" s="272"/>
      <c r="G1678" s="272"/>
      <c r="H1678" s="272"/>
      <c r="I1678" s="272"/>
      <c r="J1678" s="272"/>
      <c r="K1678" s="272"/>
      <c r="L1678" s="622" t="s">
        <v>51</v>
      </c>
      <c r="M1678" s="276"/>
      <c r="N1678" s="272"/>
      <c r="O1678" s="372">
        <v>0</v>
      </c>
      <c r="P1678" s="372">
        <v>0</v>
      </c>
      <c r="Q1678" s="372">
        <v>0</v>
      </c>
      <c r="R1678" s="372">
        <v>0</v>
      </c>
      <c r="S1678" s="372">
        <v>0</v>
      </c>
      <c r="T1678" s="372">
        <v>0</v>
      </c>
      <c r="U1678" s="372">
        <v>0</v>
      </c>
      <c r="V1678" s="372">
        <v>0</v>
      </c>
      <c r="W1678" s="372">
        <v>0</v>
      </c>
      <c r="X1678" s="372">
        <v>10</v>
      </c>
      <c r="Y1678" s="372">
        <v>0</v>
      </c>
      <c r="Z1678" s="123" t="s">
        <v>51</v>
      </c>
      <c r="AA1678" s="123" t="s">
        <v>5289</v>
      </c>
      <c r="AB1678" s="123" t="s">
        <v>5289</v>
      </c>
      <c r="AC1678" s="779"/>
      <c r="AD1678" s="779"/>
      <c r="AE1678" s="779"/>
      <c r="AF1678" s="780"/>
      <c r="AG1678" s="107"/>
      <c r="AH1678" s="107"/>
      <c r="AI1678" s="107"/>
      <c r="AJ1678" s="107"/>
      <c r="AK1678" s="107"/>
      <c r="AL1678" s="107"/>
    </row>
    <row r="1679" spans="1:38" s="44" customFormat="1" ht="76.5">
      <c r="A1679" s="639">
        <v>18</v>
      </c>
      <c r="B1679" s="426" t="s">
        <v>18842</v>
      </c>
      <c r="C1679" s="426" t="s">
        <v>12153</v>
      </c>
      <c r="D1679" s="392" t="s">
        <v>18850</v>
      </c>
      <c r="E1679" s="123" t="s">
        <v>40</v>
      </c>
      <c r="F1679" s="272"/>
      <c r="G1679" s="272"/>
      <c r="H1679" s="272"/>
      <c r="I1679" s="272"/>
      <c r="J1679" s="272"/>
      <c r="K1679" s="272"/>
      <c r="L1679" s="622" t="s">
        <v>51</v>
      </c>
      <c r="M1679" s="276"/>
      <c r="N1679" s="272"/>
      <c r="O1679" s="372">
        <v>0</v>
      </c>
      <c r="P1679" s="372">
        <v>0</v>
      </c>
      <c r="Q1679" s="372">
        <v>0</v>
      </c>
      <c r="R1679" s="372">
        <v>0</v>
      </c>
      <c r="S1679" s="372">
        <v>0</v>
      </c>
      <c r="T1679" s="372">
        <v>0</v>
      </c>
      <c r="U1679" s="372">
        <v>0</v>
      </c>
      <c r="V1679" s="372">
        <v>0</v>
      </c>
      <c r="W1679" s="372">
        <v>0</v>
      </c>
      <c r="X1679" s="372">
        <v>0</v>
      </c>
      <c r="Y1679" s="372">
        <v>0</v>
      </c>
      <c r="Z1679" s="123" t="s">
        <v>51</v>
      </c>
      <c r="AA1679" s="123" t="s">
        <v>5289</v>
      </c>
      <c r="AB1679" s="123" t="s">
        <v>5289</v>
      </c>
      <c r="AC1679" s="779"/>
      <c r="AD1679" s="779"/>
      <c r="AE1679" s="779"/>
      <c r="AF1679" s="780"/>
      <c r="AG1679" s="107"/>
      <c r="AH1679" s="107"/>
      <c r="AI1679" s="107"/>
      <c r="AJ1679" s="107"/>
      <c r="AK1679" s="107"/>
      <c r="AL1679" s="107"/>
    </row>
    <row r="1680" spans="1:38" s="44" customFormat="1" ht="63.75">
      <c r="A1680" s="639">
        <v>19</v>
      </c>
      <c r="B1680" s="426" t="s">
        <v>18843</v>
      </c>
      <c r="C1680" s="426" t="s">
        <v>12153</v>
      </c>
      <c r="D1680" s="392" t="s">
        <v>131</v>
      </c>
      <c r="E1680" s="123" t="s">
        <v>51</v>
      </c>
      <c r="F1680" s="272"/>
      <c r="G1680" s="272"/>
      <c r="H1680" s="272"/>
      <c r="I1680" s="272"/>
      <c r="J1680" s="272"/>
      <c r="K1680" s="272"/>
      <c r="L1680" s="622" t="s">
        <v>51</v>
      </c>
      <c r="M1680" s="276"/>
      <c r="N1680" s="272"/>
      <c r="O1680" s="372">
        <v>0</v>
      </c>
      <c r="P1680" s="372">
        <v>0</v>
      </c>
      <c r="Q1680" s="372">
        <v>0</v>
      </c>
      <c r="R1680" s="372">
        <v>0</v>
      </c>
      <c r="S1680" s="372">
        <v>0</v>
      </c>
      <c r="T1680" s="372">
        <v>0</v>
      </c>
      <c r="U1680" s="372">
        <v>0</v>
      </c>
      <c r="V1680" s="372">
        <v>0</v>
      </c>
      <c r="W1680" s="372">
        <v>0</v>
      </c>
      <c r="X1680" s="372">
        <v>0</v>
      </c>
      <c r="Y1680" s="372">
        <v>0</v>
      </c>
      <c r="Z1680" s="123" t="s">
        <v>51</v>
      </c>
      <c r="AA1680" s="123" t="s">
        <v>5289</v>
      </c>
      <c r="AB1680" s="123" t="s">
        <v>5289</v>
      </c>
      <c r="AC1680" s="779"/>
      <c r="AD1680" s="779"/>
      <c r="AE1680" s="779"/>
      <c r="AF1680" s="780"/>
      <c r="AG1680" s="107"/>
      <c r="AH1680" s="107"/>
      <c r="AI1680" s="107"/>
      <c r="AJ1680" s="107"/>
      <c r="AK1680" s="107"/>
      <c r="AL1680" s="107"/>
    </row>
    <row r="1681" spans="1:38" s="11" customFormat="1" ht="15.75" customHeight="1" thickBot="1">
      <c r="A1681" s="256"/>
      <c r="B1681" s="625">
        <v>19</v>
      </c>
      <c r="C1681" s="625"/>
      <c r="D1681" s="625">
        <v>6</v>
      </c>
      <c r="E1681" s="625">
        <v>6</v>
      </c>
      <c r="F1681" s="625">
        <v>8</v>
      </c>
      <c r="G1681" s="625">
        <v>0</v>
      </c>
      <c r="H1681" s="625">
        <v>1</v>
      </c>
      <c r="I1681" s="625"/>
      <c r="J1681" s="625">
        <v>1</v>
      </c>
      <c r="K1681" s="625">
        <v>0</v>
      </c>
      <c r="L1681" s="625">
        <v>3</v>
      </c>
      <c r="M1681" s="199"/>
      <c r="N1681" s="625">
        <f t="shared" ref="N1681:O1681" si="492">SUM(N1662:N1680)</f>
        <v>0</v>
      </c>
      <c r="O1681" s="625">
        <f t="shared" si="492"/>
        <v>0</v>
      </c>
      <c r="P1681" s="625">
        <f t="shared" ref="P1681:Q1681" si="493">SUM(P1662:P1680)</f>
        <v>0</v>
      </c>
      <c r="Q1681" s="625">
        <f t="shared" si="493"/>
        <v>0</v>
      </c>
      <c r="R1681" s="625">
        <f t="shared" ref="R1681" si="494">SUM(R1662:R1680)</f>
        <v>0</v>
      </c>
      <c r="S1681" s="625">
        <f t="shared" ref="S1681" si="495">SUM(S1662:S1680)</f>
        <v>0</v>
      </c>
      <c r="T1681" s="625">
        <f t="shared" ref="T1681:U1681" si="496">SUM(T1662:T1680)</f>
        <v>0</v>
      </c>
      <c r="U1681" s="625">
        <f t="shared" si="496"/>
        <v>0</v>
      </c>
      <c r="V1681" s="625">
        <f t="shared" ref="V1681:W1681" si="497">SUM(V1662:V1680)</f>
        <v>0</v>
      </c>
      <c r="W1681" s="625">
        <f t="shared" si="497"/>
        <v>0</v>
      </c>
      <c r="X1681" s="625">
        <f t="shared" ref="X1681:Y1681" si="498">SUM(X1662:X1680)</f>
        <v>263</v>
      </c>
      <c r="Y1681" s="625">
        <f t="shared" si="498"/>
        <v>0</v>
      </c>
      <c r="Z1681" s="625">
        <v>0</v>
      </c>
      <c r="AA1681" s="625">
        <v>1</v>
      </c>
      <c r="AB1681" s="625">
        <v>1</v>
      </c>
      <c r="AC1681" s="767"/>
      <c r="AD1681" s="767"/>
      <c r="AE1681" s="767"/>
      <c r="AF1681" s="768"/>
      <c r="AG1681" s="111"/>
      <c r="AH1681" s="111"/>
      <c r="AI1681" s="111"/>
      <c r="AJ1681" s="111"/>
      <c r="AK1681" s="111"/>
      <c r="AL1681" s="111"/>
    </row>
    <row r="1682" spans="1:38" ht="15.75" customHeight="1">
      <c r="A1682" s="688" t="s">
        <v>15738</v>
      </c>
      <c r="B1682" s="689"/>
      <c r="C1682" s="689"/>
      <c r="D1682" s="689"/>
      <c r="E1682" s="689"/>
      <c r="F1682" s="689"/>
      <c r="G1682" s="689"/>
      <c r="H1682" s="689"/>
      <c r="I1682" s="689"/>
      <c r="J1682" s="689"/>
      <c r="K1682" s="689"/>
      <c r="L1682" s="689"/>
      <c r="M1682" s="689"/>
      <c r="N1682" s="689"/>
      <c r="O1682" s="689"/>
      <c r="P1682" s="689"/>
      <c r="Q1682" s="689"/>
      <c r="R1682" s="689"/>
      <c r="S1682" s="689"/>
      <c r="T1682" s="689"/>
      <c r="U1682" s="689"/>
      <c r="V1682" s="689"/>
      <c r="W1682" s="689"/>
      <c r="X1682" s="689"/>
      <c r="Y1682" s="689"/>
      <c r="Z1682" s="689"/>
      <c r="AA1682" s="689"/>
      <c r="AB1682" s="689"/>
      <c r="AC1682" s="689"/>
      <c r="AD1682" s="689"/>
      <c r="AE1682" s="689"/>
      <c r="AF1682" s="690"/>
    </row>
    <row r="1683" spans="1:38" ht="242.25">
      <c r="A1683" s="254">
        <v>1</v>
      </c>
      <c r="B1683" s="455" t="s">
        <v>17575</v>
      </c>
      <c r="C1683" s="455" t="s">
        <v>12191</v>
      </c>
      <c r="D1683" s="375" t="s">
        <v>12192</v>
      </c>
      <c r="E1683" s="372" t="s">
        <v>40</v>
      </c>
      <c r="F1683" s="372" t="s">
        <v>51</v>
      </c>
      <c r="G1683" s="501"/>
      <c r="H1683" s="501"/>
      <c r="I1683" s="501"/>
      <c r="J1683" s="375" t="s">
        <v>17601</v>
      </c>
      <c r="K1683" s="372" t="s">
        <v>51</v>
      </c>
      <c r="L1683" s="123" t="s">
        <v>51</v>
      </c>
      <c r="M1683" s="276"/>
      <c r="N1683" s="272"/>
      <c r="O1683" s="372">
        <v>0</v>
      </c>
      <c r="P1683" s="372">
        <v>0</v>
      </c>
      <c r="Q1683" s="372">
        <v>0</v>
      </c>
      <c r="R1683" s="372">
        <v>0</v>
      </c>
      <c r="S1683" s="372">
        <v>0</v>
      </c>
      <c r="T1683" s="372">
        <v>0</v>
      </c>
      <c r="U1683" s="372">
        <v>0</v>
      </c>
      <c r="V1683" s="372">
        <v>0</v>
      </c>
      <c r="W1683" s="372">
        <v>0</v>
      </c>
      <c r="X1683" s="372">
        <v>1</v>
      </c>
      <c r="Y1683" s="372">
        <v>0</v>
      </c>
      <c r="Z1683" s="123" t="s">
        <v>51</v>
      </c>
      <c r="AA1683" s="375" t="s">
        <v>15736</v>
      </c>
      <c r="AB1683" s="375" t="s">
        <v>15737</v>
      </c>
      <c r="AC1683" s="272"/>
      <c r="AD1683" s="272"/>
      <c r="AE1683" s="272"/>
      <c r="AF1683" s="780"/>
    </row>
    <row r="1684" spans="1:38" ht="114.75">
      <c r="A1684" s="254">
        <v>2</v>
      </c>
      <c r="B1684" s="377" t="s">
        <v>696</v>
      </c>
      <c r="C1684" s="377" t="s">
        <v>12191</v>
      </c>
      <c r="D1684" s="376" t="s">
        <v>12192</v>
      </c>
      <c r="E1684" s="364" t="s">
        <v>40</v>
      </c>
      <c r="F1684" s="14" t="s">
        <v>19012</v>
      </c>
      <c r="G1684" s="123" t="s">
        <v>51</v>
      </c>
      <c r="H1684" s="123">
        <v>3</v>
      </c>
      <c r="I1684" s="123" t="s">
        <v>18716</v>
      </c>
      <c r="J1684" s="458"/>
      <c r="K1684" s="458"/>
      <c r="L1684" s="622" t="s">
        <v>51</v>
      </c>
      <c r="M1684" s="202"/>
      <c r="N1684" s="138"/>
      <c r="O1684" s="364">
        <v>0</v>
      </c>
      <c r="P1684" s="364">
        <v>0</v>
      </c>
      <c r="Q1684" s="364">
        <v>0</v>
      </c>
      <c r="R1684" s="364">
        <v>0</v>
      </c>
      <c r="S1684" s="364">
        <v>0</v>
      </c>
      <c r="T1684" s="364">
        <v>0</v>
      </c>
      <c r="U1684" s="364">
        <v>0</v>
      </c>
      <c r="V1684" s="364">
        <v>0</v>
      </c>
      <c r="W1684" s="364">
        <v>0</v>
      </c>
      <c r="X1684" s="372">
        <v>0</v>
      </c>
      <c r="Y1684" s="364">
        <v>0</v>
      </c>
      <c r="Z1684" s="123" t="s">
        <v>51</v>
      </c>
      <c r="AA1684" s="123" t="s">
        <v>5289</v>
      </c>
      <c r="AB1684" s="123" t="s">
        <v>5289</v>
      </c>
      <c r="AC1684" s="138"/>
      <c r="AD1684" s="138"/>
      <c r="AE1684" s="138"/>
      <c r="AF1684" s="278"/>
    </row>
    <row r="1685" spans="1:38" ht="114.75">
      <c r="A1685" s="254">
        <v>3</v>
      </c>
      <c r="B1685" s="377" t="s">
        <v>1251</v>
      </c>
      <c r="C1685" s="426" t="s">
        <v>12191</v>
      </c>
      <c r="D1685" s="392" t="s">
        <v>12192</v>
      </c>
      <c r="E1685" s="364" t="s">
        <v>40</v>
      </c>
      <c r="F1685" s="14" t="s">
        <v>19012</v>
      </c>
      <c r="G1685" s="123" t="s">
        <v>51</v>
      </c>
      <c r="H1685" s="123">
        <v>3</v>
      </c>
      <c r="I1685" s="123" t="s">
        <v>18716</v>
      </c>
      <c r="J1685" s="458"/>
      <c r="K1685" s="458"/>
      <c r="L1685" s="622" t="s">
        <v>51</v>
      </c>
      <c r="M1685" s="202"/>
      <c r="N1685" s="138"/>
      <c r="O1685" s="364">
        <v>0</v>
      </c>
      <c r="P1685" s="364">
        <v>0</v>
      </c>
      <c r="Q1685" s="364">
        <v>0</v>
      </c>
      <c r="R1685" s="364">
        <v>0</v>
      </c>
      <c r="S1685" s="364">
        <v>0</v>
      </c>
      <c r="T1685" s="364">
        <v>0</v>
      </c>
      <c r="U1685" s="364">
        <v>0</v>
      </c>
      <c r="V1685" s="364">
        <v>0</v>
      </c>
      <c r="W1685" s="364">
        <v>0</v>
      </c>
      <c r="X1685" s="372">
        <v>1</v>
      </c>
      <c r="Y1685" s="364">
        <v>0</v>
      </c>
      <c r="Z1685" s="123" t="s">
        <v>51</v>
      </c>
      <c r="AA1685" s="123" t="s">
        <v>5289</v>
      </c>
      <c r="AB1685" s="123" t="s">
        <v>5289</v>
      </c>
      <c r="AC1685" s="138"/>
      <c r="AD1685" s="138"/>
      <c r="AE1685" s="138"/>
      <c r="AF1685" s="278"/>
    </row>
    <row r="1686" spans="1:38" ht="63.75">
      <c r="A1686" s="254">
        <v>4</v>
      </c>
      <c r="B1686" s="377" t="s">
        <v>17576</v>
      </c>
      <c r="C1686" s="377" t="s">
        <v>12191</v>
      </c>
      <c r="D1686" s="376" t="s">
        <v>12192</v>
      </c>
      <c r="E1686" s="364" t="s">
        <v>40</v>
      </c>
      <c r="F1686" s="364" t="s">
        <v>51</v>
      </c>
      <c r="G1686" s="458"/>
      <c r="H1686" s="458"/>
      <c r="I1686" s="458"/>
      <c r="J1686" s="458"/>
      <c r="K1686" s="458"/>
      <c r="L1686" s="622" t="s">
        <v>51</v>
      </c>
      <c r="M1686" s="202"/>
      <c r="N1686" s="138"/>
      <c r="O1686" s="364">
        <v>0</v>
      </c>
      <c r="P1686" s="364">
        <v>0</v>
      </c>
      <c r="Q1686" s="364">
        <v>0</v>
      </c>
      <c r="R1686" s="364">
        <v>0</v>
      </c>
      <c r="S1686" s="364">
        <v>0</v>
      </c>
      <c r="T1686" s="364">
        <v>0</v>
      </c>
      <c r="U1686" s="364">
        <v>0</v>
      </c>
      <c r="V1686" s="364">
        <v>0</v>
      </c>
      <c r="W1686" s="364">
        <v>0</v>
      </c>
      <c r="X1686" s="372">
        <v>0</v>
      </c>
      <c r="Y1686" s="364">
        <v>0</v>
      </c>
      <c r="Z1686" s="123" t="s">
        <v>51</v>
      </c>
      <c r="AA1686" s="123" t="s">
        <v>5289</v>
      </c>
      <c r="AB1686" s="123" t="s">
        <v>5289</v>
      </c>
      <c r="AC1686" s="138"/>
      <c r="AD1686" s="138"/>
      <c r="AE1686" s="138"/>
      <c r="AF1686" s="278"/>
    </row>
    <row r="1687" spans="1:38" ht="114.75">
      <c r="A1687" s="254">
        <v>5</v>
      </c>
      <c r="B1687" s="377" t="s">
        <v>17577</v>
      </c>
      <c r="C1687" s="377" t="s">
        <v>12191</v>
      </c>
      <c r="D1687" s="376" t="s">
        <v>12192</v>
      </c>
      <c r="E1687" s="364" t="s">
        <v>40</v>
      </c>
      <c r="F1687" s="14" t="s">
        <v>19012</v>
      </c>
      <c r="G1687" s="123" t="s">
        <v>51</v>
      </c>
      <c r="H1687" s="123">
        <v>3</v>
      </c>
      <c r="I1687" s="123" t="s">
        <v>18716</v>
      </c>
      <c r="J1687" s="458"/>
      <c r="K1687" s="458"/>
      <c r="L1687" s="622" t="s">
        <v>51</v>
      </c>
      <c r="M1687" s="202"/>
      <c r="N1687" s="138"/>
      <c r="O1687" s="364">
        <v>0</v>
      </c>
      <c r="P1687" s="364">
        <v>0</v>
      </c>
      <c r="Q1687" s="364">
        <v>0</v>
      </c>
      <c r="R1687" s="364">
        <v>0</v>
      </c>
      <c r="S1687" s="364">
        <v>0</v>
      </c>
      <c r="T1687" s="364">
        <v>0</v>
      </c>
      <c r="U1687" s="364">
        <v>0</v>
      </c>
      <c r="V1687" s="364">
        <v>0</v>
      </c>
      <c r="W1687" s="364">
        <v>0</v>
      </c>
      <c r="X1687" s="372">
        <v>68</v>
      </c>
      <c r="Y1687" s="364">
        <v>0</v>
      </c>
      <c r="Z1687" s="123" t="s">
        <v>51</v>
      </c>
      <c r="AA1687" s="123" t="s">
        <v>5289</v>
      </c>
      <c r="AB1687" s="123" t="s">
        <v>5289</v>
      </c>
      <c r="AC1687" s="138"/>
      <c r="AD1687" s="138"/>
      <c r="AE1687" s="138"/>
      <c r="AF1687" s="278"/>
    </row>
    <row r="1688" spans="1:38" s="44" customFormat="1" ht="127.5">
      <c r="A1688" s="254">
        <v>6</v>
      </c>
      <c r="B1688" s="377" t="s">
        <v>17578</v>
      </c>
      <c r="C1688" s="426" t="s">
        <v>12191</v>
      </c>
      <c r="D1688" s="392" t="s">
        <v>12192</v>
      </c>
      <c r="E1688" s="364" t="s">
        <v>40</v>
      </c>
      <c r="F1688" s="14" t="s">
        <v>19012</v>
      </c>
      <c r="G1688" s="123" t="s">
        <v>51</v>
      </c>
      <c r="H1688" s="123">
        <v>3</v>
      </c>
      <c r="I1688" s="123" t="s">
        <v>18716</v>
      </c>
      <c r="J1688" s="458"/>
      <c r="K1688" s="458"/>
      <c r="L1688" s="364" t="s">
        <v>40</v>
      </c>
      <c r="M1688" s="376" t="s">
        <v>17602</v>
      </c>
      <c r="N1688" s="364">
        <v>0</v>
      </c>
      <c r="O1688" s="364">
        <v>0</v>
      </c>
      <c r="P1688" s="364">
        <v>0</v>
      </c>
      <c r="Q1688" s="364">
        <v>0</v>
      </c>
      <c r="R1688" s="364">
        <v>0</v>
      </c>
      <c r="S1688" s="364">
        <v>0</v>
      </c>
      <c r="T1688" s="364">
        <v>0</v>
      </c>
      <c r="U1688" s="364">
        <v>0</v>
      </c>
      <c r="V1688" s="364">
        <v>0</v>
      </c>
      <c r="W1688" s="364">
        <v>0</v>
      </c>
      <c r="X1688" s="372">
        <v>19</v>
      </c>
      <c r="Y1688" s="364">
        <v>0</v>
      </c>
      <c r="Z1688" s="123" t="s">
        <v>51</v>
      </c>
      <c r="AA1688" s="123" t="s">
        <v>5289</v>
      </c>
      <c r="AB1688" s="123" t="s">
        <v>5289</v>
      </c>
      <c r="AC1688" s="138"/>
      <c r="AD1688" s="138"/>
      <c r="AE1688" s="138"/>
      <c r="AF1688" s="278"/>
      <c r="AG1688" s="107"/>
      <c r="AH1688" s="107"/>
      <c r="AI1688" s="107"/>
      <c r="AJ1688" s="107"/>
      <c r="AK1688" s="107"/>
      <c r="AL1688" s="107"/>
    </row>
    <row r="1689" spans="1:38" s="44" customFormat="1" ht="114.75">
      <c r="A1689" s="254">
        <v>7</v>
      </c>
      <c r="B1689" s="377" t="s">
        <v>17579</v>
      </c>
      <c r="C1689" s="426" t="s">
        <v>12191</v>
      </c>
      <c r="D1689" s="392" t="s">
        <v>12192</v>
      </c>
      <c r="E1689" s="364" t="s">
        <v>40</v>
      </c>
      <c r="F1689" s="14" t="s">
        <v>19012</v>
      </c>
      <c r="G1689" s="123" t="s">
        <v>51</v>
      </c>
      <c r="H1689" s="123">
        <v>3</v>
      </c>
      <c r="I1689" s="123" t="s">
        <v>18716</v>
      </c>
      <c r="J1689" s="458"/>
      <c r="K1689" s="458"/>
      <c r="L1689" s="622" t="s">
        <v>51</v>
      </c>
      <c r="M1689" s="202"/>
      <c r="N1689" s="138"/>
      <c r="O1689" s="364">
        <v>0</v>
      </c>
      <c r="P1689" s="364">
        <v>0</v>
      </c>
      <c r="Q1689" s="364">
        <v>0</v>
      </c>
      <c r="R1689" s="364">
        <v>0</v>
      </c>
      <c r="S1689" s="364">
        <v>0</v>
      </c>
      <c r="T1689" s="364">
        <v>0</v>
      </c>
      <c r="U1689" s="364">
        <v>0</v>
      </c>
      <c r="V1689" s="364">
        <v>0</v>
      </c>
      <c r="W1689" s="364">
        <v>0</v>
      </c>
      <c r="X1689" s="372">
        <v>7</v>
      </c>
      <c r="Y1689" s="364">
        <v>0</v>
      </c>
      <c r="Z1689" s="123" t="s">
        <v>51</v>
      </c>
      <c r="AA1689" s="123" t="s">
        <v>5289</v>
      </c>
      <c r="AB1689" s="123" t="s">
        <v>5289</v>
      </c>
      <c r="AC1689" s="138"/>
      <c r="AD1689" s="138"/>
      <c r="AE1689" s="138"/>
      <c r="AF1689" s="278"/>
      <c r="AG1689" s="107"/>
      <c r="AH1689" s="107"/>
      <c r="AI1689" s="107"/>
      <c r="AJ1689" s="107"/>
      <c r="AK1689" s="107"/>
      <c r="AL1689" s="107"/>
    </row>
    <row r="1690" spans="1:38" s="44" customFormat="1" ht="63.75">
      <c r="A1690" s="254">
        <v>8</v>
      </c>
      <c r="B1690" s="377" t="s">
        <v>4346</v>
      </c>
      <c r="C1690" s="377" t="s">
        <v>12191</v>
      </c>
      <c r="D1690" s="376" t="s">
        <v>12192</v>
      </c>
      <c r="E1690" s="364" t="s">
        <v>40</v>
      </c>
      <c r="F1690" s="364" t="s">
        <v>51</v>
      </c>
      <c r="G1690" s="458"/>
      <c r="H1690" s="458"/>
      <c r="I1690" s="458"/>
      <c r="J1690" s="458"/>
      <c r="K1690" s="458"/>
      <c r="L1690" s="622" t="s">
        <v>51</v>
      </c>
      <c r="M1690" s="202"/>
      <c r="N1690" s="138"/>
      <c r="O1690" s="364">
        <v>0</v>
      </c>
      <c r="P1690" s="364">
        <v>0</v>
      </c>
      <c r="Q1690" s="364">
        <v>0</v>
      </c>
      <c r="R1690" s="364">
        <v>0</v>
      </c>
      <c r="S1690" s="364">
        <v>0</v>
      </c>
      <c r="T1690" s="364">
        <v>0</v>
      </c>
      <c r="U1690" s="364">
        <v>0</v>
      </c>
      <c r="V1690" s="364">
        <v>0</v>
      </c>
      <c r="W1690" s="364">
        <v>0</v>
      </c>
      <c r="X1690" s="372">
        <v>2</v>
      </c>
      <c r="Y1690" s="364">
        <v>0</v>
      </c>
      <c r="Z1690" s="123" t="s">
        <v>51</v>
      </c>
      <c r="AA1690" s="123" t="s">
        <v>5289</v>
      </c>
      <c r="AB1690" s="123" t="s">
        <v>5289</v>
      </c>
      <c r="AC1690" s="138"/>
      <c r="AD1690" s="138"/>
      <c r="AE1690" s="138"/>
      <c r="AF1690" s="278"/>
      <c r="AG1690" s="107"/>
      <c r="AH1690" s="107"/>
      <c r="AI1690" s="107"/>
      <c r="AJ1690" s="107"/>
      <c r="AK1690" s="107"/>
      <c r="AL1690" s="107"/>
    </row>
    <row r="1691" spans="1:38" s="44" customFormat="1" ht="63.75">
      <c r="A1691" s="254">
        <v>9</v>
      </c>
      <c r="B1691" s="377" t="s">
        <v>17580</v>
      </c>
      <c r="C1691" s="377" t="s">
        <v>12191</v>
      </c>
      <c r="D1691" s="376" t="s">
        <v>12192</v>
      </c>
      <c r="E1691" s="364" t="s">
        <v>40</v>
      </c>
      <c r="F1691" s="364" t="s">
        <v>51</v>
      </c>
      <c r="G1691" s="458"/>
      <c r="H1691" s="458"/>
      <c r="I1691" s="458"/>
      <c r="J1691" s="458"/>
      <c r="K1691" s="458"/>
      <c r="L1691" s="622" t="s">
        <v>51</v>
      </c>
      <c r="M1691" s="202"/>
      <c r="N1691" s="138"/>
      <c r="O1691" s="364">
        <v>0</v>
      </c>
      <c r="P1691" s="364">
        <v>0</v>
      </c>
      <c r="Q1691" s="364">
        <v>0</v>
      </c>
      <c r="R1691" s="364">
        <v>0</v>
      </c>
      <c r="S1691" s="364">
        <v>0</v>
      </c>
      <c r="T1691" s="364">
        <v>0</v>
      </c>
      <c r="U1691" s="364">
        <v>0</v>
      </c>
      <c r="V1691" s="364">
        <v>0</v>
      </c>
      <c r="W1691" s="364">
        <v>0</v>
      </c>
      <c r="X1691" s="372">
        <v>10002</v>
      </c>
      <c r="Y1691" s="364">
        <v>0</v>
      </c>
      <c r="Z1691" s="123" t="s">
        <v>51</v>
      </c>
      <c r="AA1691" s="123" t="s">
        <v>5289</v>
      </c>
      <c r="AB1691" s="123" t="s">
        <v>5289</v>
      </c>
      <c r="AC1691" s="138"/>
      <c r="AD1691" s="138"/>
      <c r="AE1691" s="138"/>
      <c r="AF1691" s="278"/>
      <c r="AG1691" s="107"/>
      <c r="AH1691" s="107"/>
      <c r="AI1691" s="107"/>
      <c r="AJ1691" s="107"/>
      <c r="AK1691" s="107"/>
      <c r="AL1691" s="107"/>
    </row>
    <row r="1692" spans="1:38" s="44" customFormat="1" ht="114.75">
      <c r="A1692" s="254">
        <v>10</v>
      </c>
      <c r="B1692" s="377" t="s">
        <v>17581</v>
      </c>
      <c r="C1692" s="377" t="s">
        <v>12191</v>
      </c>
      <c r="D1692" s="376" t="s">
        <v>12192</v>
      </c>
      <c r="E1692" s="364" t="s">
        <v>40</v>
      </c>
      <c r="F1692" s="14" t="s">
        <v>19012</v>
      </c>
      <c r="G1692" s="123" t="s">
        <v>51</v>
      </c>
      <c r="H1692" s="123">
        <v>3</v>
      </c>
      <c r="I1692" s="123" t="s">
        <v>18716</v>
      </c>
      <c r="J1692" s="458"/>
      <c r="K1692" s="458"/>
      <c r="L1692" s="622" t="s">
        <v>51</v>
      </c>
      <c r="M1692" s="202"/>
      <c r="N1692" s="138"/>
      <c r="O1692" s="364">
        <v>0</v>
      </c>
      <c r="P1692" s="364">
        <v>0</v>
      </c>
      <c r="Q1692" s="364">
        <v>0</v>
      </c>
      <c r="R1692" s="364">
        <v>0</v>
      </c>
      <c r="S1692" s="364">
        <v>0</v>
      </c>
      <c r="T1692" s="364">
        <v>0</v>
      </c>
      <c r="U1692" s="364">
        <v>0</v>
      </c>
      <c r="V1692" s="364">
        <v>0</v>
      </c>
      <c r="W1692" s="364">
        <v>0</v>
      </c>
      <c r="X1692" s="372">
        <v>284</v>
      </c>
      <c r="Y1692" s="364">
        <v>0</v>
      </c>
      <c r="Z1692" s="123" t="s">
        <v>51</v>
      </c>
      <c r="AA1692" s="123" t="s">
        <v>5289</v>
      </c>
      <c r="AB1692" s="123" t="s">
        <v>5289</v>
      </c>
      <c r="AC1692" s="138"/>
      <c r="AD1692" s="138"/>
      <c r="AE1692" s="138"/>
      <c r="AF1692" s="278"/>
      <c r="AG1692" s="107"/>
      <c r="AH1692" s="107"/>
      <c r="AI1692" s="107"/>
      <c r="AJ1692" s="107"/>
      <c r="AK1692" s="107"/>
      <c r="AL1692" s="107"/>
    </row>
    <row r="1693" spans="1:38" ht="76.5">
      <c r="A1693" s="254">
        <v>11</v>
      </c>
      <c r="B1693" s="377" t="s">
        <v>17582</v>
      </c>
      <c r="C1693" s="377" t="s">
        <v>12191</v>
      </c>
      <c r="D1693" s="376" t="s">
        <v>12192</v>
      </c>
      <c r="E1693" s="364" t="s">
        <v>40</v>
      </c>
      <c r="F1693" s="364" t="s">
        <v>51</v>
      </c>
      <c r="G1693" s="458"/>
      <c r="H1693" s="458"/>
      <c r="I1693" s="458"/>
      <c r="J1693" s="458"/>
      <c r="K1693" s="458"/>
      <c r="L1693" s="622" t="s">
        <v>51</v>
      </c>
      <c r="M1693" s="202"/>
      <c r="N1693" s="138"/>
      <c r="O1693" s="364">
        <v>0</v>
      </c>
      <c r="P1693" s="364">
        <v>0</v>
      </c>
      <c r="Q1693" s="364">
        <v>0</v>
      </c>
      <c r="R1693" s="364">
        <v>0</v>
      </c>
      <c r="S1693" s="364">
        <v>0</v>
      </c>
      <c r="T1693" s="364">
        <v>0</v>
      </c>
      <c r="U1693" s="364">
        <v>0</v>
      </c>
      <c r="V1693" s="364">
        <v>0</v>
      </c>
      <c r="W1693" s="364">
        <v>0</v>
      </c>
      <c r="X1693" s="372">
        <v>1</v>
      </c>
      <c r="Y1693" s="364">
        <v>0</v>
      </c>
      <c r="Z1693" s="123" t="s">
        <v>51</v>
      </c>
      <c r="AA1693" s="123" t="s">
        <v>5289</v>
      </c>
      <c r="AB1693" s="123" t="s">
        <v>5289</v>
      </c>
      <c r="AC1693" s="138"/>
      <c r="AD1693" s="138"/>
      <c r="AE1693" s="138"/>
      <c r="AF1693" s="278"/>
    </row>
    <row r="1694" spans="1:38" ht="63.75">
      <c r="A1694" s="254">
        <v>12</v>
      </c>
      <c r="B1694" s="377" t="s">
        <v>17583</v>
      </c>
      <c r="C1694" s="377" t="s">
        <v>12191</v>
      </c>
      <c r="D1694" s="376" t="s">
        <v>12192</v>
      </c>
      <c r="E1694" s="364" t="s">
        <v>40</v>
      </c>
      <c r="F1694" s="364" t="s">
        <v>51</v>
      </c>
      <c r="G1694" s="458"/>
      <c r="H1694" s="458"/>
      <c r="I1694" s="458"/>
      <c r="J1694" s="458"/>
      <c r="K1694" s="458"/>
      <c r="L1694" s="622" t="s">
        <v>51</v>
      </c>
      <c r="M1694" s="202"/>
      <c r="N1694" s="138"/>
      <c r="O1694" s="364">
        <v>0</v>
      </c>
      <c r="P1694" s="364">
        <v>0</v>
      </c>
      <c r="Q1694" s="364">
        <v>0</v>
      </c>
      <c r="R1694" s="364">
        <v>0</v>
      </c>
      <c r="S1694" s="364">
        <v>0</v>
      </c>
      <c r="T1694" s="364">
        <v>0</v>
      </c>
      <c r="U1694" s="364">
        <v>0</v>
      </c>
      <c r="V1694" s="364">
        <v>0</v>
      </c>
      <c r="W1694" s="364">
        <v>0</v>
      </c>
      <c r="X1694" s="372">
        <v>8</v>
      </c>
      <c r="Y1694" s="364">
        <v>0</v>
      </c>
      <c r="Z1694" s="123" t="s">
        <v>51</v>
      </c>
      <c r="AA1694" s="123" t="s">
        <v>5289</v>
      </c>
      <c r="AB1694" s="123" t="s">
        <v>5289</v>
      </c>
      <c r="AC1694" s="138"/>
      <c r="AD1694" s="138"/>
      <c r="AE1694" s="138"/>
      <c r="AF1694" s="278"/>
    </row>
    <row r="1695" spans="1:38" ht="76.5">
      <c r="A1695" s="254">
        <v>13</v>
      </c>
      <c r="B1695" s="377" t="s">
        <v>17584</v>
      </c>
      <c r="C1695" s="377" t="s">
        <v>12191</v>
      </c>
      <c r="D1695" s="376" t="s">
        <v>12192</v>
      </c>
      <c r="E1695" s="364" t="s">
        <v>40</v>
      </c>
      <c r="F1695" s="364" t="s">
        <v>51</v>
      </c>
      <c r="G1695" s="458"/>
      <c r="H1695" s="458"/>
      <c r="I1695" s="458"/>
      <c r="J1695" s="458"/>
      <c r="K1695" s="458"/>
      <c r="L1695" s="622" t="s">
        <v>51</v>
      </c>
      <c r="M1695" s="202"/>
      <c r="N1695" s="138"/>
      <c r="O1695" s="364">
        <v>0</v>
      </c>
      <c r="P1695" s="364">
        <v>0</v>
      </c>
      <c r="Q1695" s="364">
        <v>0</v>
      </c>
      <c r="R1695" s="364">
        <v>0</v>
      </c>
      <c r="S1695" s="364">
        <v>0</v>
      </c>
      <c r="T1695" s="364">
        <v>0</v>
      </c>
      <c r="U1695" s="364">
        <v>0</v>
      </c>
      <c r="V1695" s="364">
        <v>0</v>
      </c>
      <c r="W1695" s="364">
        <v>0</v>
      </c>
      <c r="X1695" s="372">
        <v>0</v>
      </c>
      <c r="Y1695" s="364">
        <v>0</v>
      </c>
      <c r="Z1695" s="123" t="s">
        <v>51</v>
      </c>
      <c r="AA1695" s="123" t="s">
        <v>5289</v>
      </c>
      <c r="AB1695" s="123" t="s">
        <v>5289</v>
      </c>
      <c r="AC1695" s="138"/>
      <c r="AD1695" s="138"/>
      <c r="AE1695" s="138"/>
      <c r="AF1695" s="278"/>
    </row>
    <row r="1696" spans="1:38" ht="63.75">
      <c r="A1696" s="254">
        <v>14</v>
      </c>
      <c r="B1696" s="377" t="s">
        <v>17585</v>
      </c>
      <c r="C1696" s="377" t="s">
        <v>12191</v>
      </c>
      <c r="D1696" s="376" t="s">
        <v>12192</v>
      </c>
      <c r="E1696" s="364" t="s">
        <v>40</v>
      </c>
      <c r="F1696" s="364" t="s">
        <v>51</v>
      </c>
      <c r="G1696" s="458"/>
      <c r="H1696" s="458"/>
      <c r="I1696" s="458"/>
      <c r="J1696" s="458"/>
      <c r="K1696" s="458"/>
      <c r="L1696" s="622" t="s">
        <v>51</v>
      </c>
      <c r="M1696" s="202"/>
      <c r="N1696" s="138"/>
      <c r="O1696" s="364">
        <v>0</v>
      </c>
      <c r="P1696" s="364">
        <v>0</v>
      </c>
      <c r="Q1696" s="364">
        <v>0</v>
      </c>
      <c r="R1696" s="364">
        <v>0</v>
      </c>
      <c r="S1696" s="364">
        <v>0</v>
      </c>
      <c r="T1696" s="364">
        <v>0</v>
      </c>
      <c r="U1696" s="364">
        <v>0</v>
      </c>
      <c r="V1696" s="364">
        <v>0</v>
      </c>
      <c r="W1696" s="364">
        <v>0</v>
      </c>
      <c r="X1696" s="372">
        <v>144</v>
      </c>
      <c r="Y1696" s="364">
        <v>0</v>
      </c>
      <c r="Z1696" s="123" t="s">
        <v>51</v>
      </c>
      <c r="AA1696" s="123" t="s">
        <v>5289</v>
      </c>
      <c r="AB1696" s="123" t="s">
        <v>5289</v>
      </c>
      <c r="AC1696" s="138"/>
      <c r="AD1696" s="138"/>
      <c r="AE1696" s="138"/>
      <c r="AF1696" s="278"/>
    </row>
    <row r="1697" spans="1:38" ht="63.75">
      <c r="A1697" s="254">
        <v>15</v>
      </c>
      <c r="B1697" s="426" t="s">
        <v>17586</v>
      </c>
      <c r="C1697" s="426" t="s">
        <v>12191</v>
      </c>
      <c r="D1697" s="392" t="s">
        <v>12192</v>
      </c>
      <c r="E1697" s="364" t="s">
        <v>40</v>
      </c>
      <c r="F1697" s="364" t="s">
        <v>51</v>
      </c>
      <c r="G1697" s="458"/>
      <c r="H1697" s="458"/>
      <c r="I1697" s="458"/>
      <c r="J1697" s="458"/>
      <c r="K1697" s="458"/>
      <c r="L1697" s="622" t="s">
        <v>51</v>
      </c>
      <c r="M1697" s="202"/>
      <c r="N1697" s="138"/>
      <c r="O1697" s="364">
        <v>0</v>
      </c>
      <c r="P1697" s="364">
        <v>0</v>
      </c>
      <c r="Q1697" s="364">
        <v>0</v>
      </c>
      <c r="R1697" s="364">
        <v>0</v>
      </c>
      <c r="S1697" s="364">
        <v>0</v>
      </c>
      <c r="T1697" s="364">
        <v>0</v>
      </c>
      <c r="U1697" s="364">
        <v>0</v>
      </c>
      <c r="V1697" s="364">
        <v>0</v>
      </c>
      <c r="W1697" s="364">
        <v>0</v>
      </c>
      <c r="X1697" s="372">
        <v>0</v>
      </c>
      <c r="Y1697" s="364">
        <v>0</v>
      </c>
      <c r="Z1697" s="123" t="s">
        <v>51</v>
      </c>
      <c r="AA1697" s="123" t="s">
        <v>5289</v>
      </c>
      <c r="AB1697" s="123" t="s">
        <v>5289</v>
      </c>
      <c r="AC1697" s="138"/>
      <c r="AD1697" s="138"/>
      <c r="AE1697" s="138"/>
      <c r="AF1697" s="278"/>
    </row>
    <row r="1698" spans="1:38" ht="63.75">
      <c r="A1698" s="254">
        <v>16</v>
      </c>
      <c r="B1698" s="426" t="s">
        <v>17587</v>
      </c>
      <c r="C1698" s="426" t="s">
        <v>12191</v>
      </c>
      <c r="D1698" s="392" t="s">
        <v>12192</v>
      </c>
      <c r="E1698" s="364" t="s">
        <v>40</v>
      </c>
      <c r="F1698" s="364" t="s">
        <v>51</v>
      </c>
      <c r="G1698" s="458"/>
      <c r="H1698" s="458"/>
      <c r="I1698" s="458"/>
      <c r="J1698" s="458"/>
      <c r="K1698" s="458"/>
      <c r="L1698" s="622" t="s">
        <v>51</v>
      </c>
      <c r="M1698" s="202"/>
      <c r="N1698" s="138"/>
      <c r="O1698" s="364">
        <v>0</v>
      </c>
      <c r="P1698" s="364">
        <v>0</v>
      </c>
      <c r="Q1698" s="364">
        <v>0</v>
      </c>
      <c r="R1698" s="364">
        <v>0</v>
      </c>
      <c r="S1698" s="364">
        <v>0</v>
      </c>
      <c r="T1698" s="364">
        <v>0</v>
      </c>
      <c r="U1698" s="364">
        <v>0</v>
      </c>
      <c r="V1698" s="364">
        <v>0</v>
      </c>
      <c r="W1698" s="364">
        <v>0</v>
      </c>
      <c r="X1698" s="372">
        <v>0</v>
      </c>
      <c r="Y1698" s="364">
        <v>0</v>
      </c>
      <c r="Z1698" s="123" t="s">
        <v>51</v>
      </c>
      <c r="AA1698" s="123" t="s">
        <v>5289</v>
      </c>
      <c r="AB1698" s="123" t="s">
        <v>5289</v>
      </c>
      <c r="AC1698" s="138"/>
      <c r="AD1698" s="138"/>
      <c r="AE1698" s="138"/>
      <c r="AF1698" s="278"/>
    </row>
    <row r="1699" spans="1:38" ht="63.75">
      <c r="A1699" s="254">
        <v>17</v>
      </c>
      <c r="B1699" s="426" t="s">
        <v>17588</v>
      </c>
      <c r="C1699" s="426" t="s">
        <v>12191</v>
      </c>
      <c r="D1699" s="392" t="s">
        <v>12192</v>
      </c>
      <c r="E1699" s="364" t="s">
        <v>40</v>
      </c>
      <c r="F1699" s="364" t="s">
        <v>51</v>
      </c>
      <c r="G1699" s="458"/>
      <c r="H1699" s="458"/>
      <c r="I1699" s="458"/>
      <c r="J1699" s="458"/>
      <c r="K1699" s="458"/>
      <c r="L1699" s="622" t="s">
        <v>51</v>
      </c>
      <c r="M1699" s="202"/>
      <c r="N1699" s="138"/>
      <c r="O1699" s="364">
        <v>0</v>
      </c>
      <c r="P1699" s="364">
        <v>0</v>
      </c>
      <c r="Q1699" s="364">
        <v>0</v>
      </c>
      <c r="R1699" s="364">
        <v>0</v>
      </c>
      <c r="S1699" s="364">
        <v>0</v>
      </c>
      <c r="T1699" s="364">
        <v>0</v>
      </c>
      <c r="U1699" s="364">
        <v>0</v>
      </c>
      <c r="V1699" s="364">
        <v>0</v>
      </c>
      <c r="W1699" s="364">
        <v>0</v>
      </c>
      <c r="X1699" s="372">
        <v>0</v>
      </c>
      <c r="Y1699" s="364">
        <v>0</v>
      </c>
      <c r="Z1699" s="123" t="s">
        <v>51</v>
      </c>
      <c r="AA1699" s="123" t="s">
        <v>5289</v>
      </c>
      <c r="AB1699" s="123" t="s">
        <v>5289</v>
      </c>
      <c r="AC1699" s="138"/>
      <c r="AD1699" s="138"/>
      <c r="AE1699" s="138"/>
      <c r="AF1699" s="278"/>
    </row>
    <row r="1700" spans="1:38" s="79" customFormat="1" ht="63.75">
      <c r="A1700" s="254">
        <v>18</v>
      </c>
      <c r="B1700" s="426" t="s">
        <v>1556</v>
      </c>
      <c r="C1700" s="426" t="s">
        <v>12191</v>
      </c>
      <c r="D1700" s="392" t="s">
        <v>12192</v>
      </c>
      <c r="E1700" s="364" t="s">
        <v>40</v>
      </c>
      <c r="F1700" s="364" t="s">
        <v>51</v>
      </c>
      <c r="G1700" s="458"/>
      <c r="H1700" s="458"/>
      <c r="I1700" s="458"/>
      <c r="J1700" s="458"/>
      <c r="K1700" s="458"/>
      <c r="L1700" s="622" t="s">
        <v>51</v>
      </c>
      <c r="M1700" s="202"/>
      <c r="N1700" s="138"/>
      <c r="O1700" s="364">
        <v>0</v>
      </c>
      <c r="P1700" s="364">
        <v>0</v>
      </c>
      <c r="Q1700" s="364">
        <v>0</v>
      </c>
      <c r="R1700" s="364">
        <v>0</v>
      </c>
      <c r="S1700" s="364">
        <v>0</v>
      </c>
      <c r="T1700" s="364">
        <v>0</v>
      </c>
      <c r="U1700" s="364">
        <v>0</v>
      </c>
      <c r="V1700" s="364">
        <v>0</v>
      </c>
      <c r="W1700" s="364">
        <v>0</v>
      </c>
      <c r="X1700" s="372">
        <v>221</v>
      </c>
      <c r="Y1700" s="364">
        <v>0</v>
      </c>
      <c r="Z1700" s="123" t="s">
        <v>51</v>
      </c>
      <c r="AA1700" s="123" t="s">
        <v>5289</v>
      </c>
      <c r="AB1700" s="123" t="s">
        <v>5289</v>
      </c>
      <c r="AC1700" s="138"/>
      <c r="AD1700" s="138"/>
      <c r="AE1700" s="138"/>
      <c r="AF1700" s="278"/>
      <c r="AG1700" s="113"/>
      <c r="AH1700" s="113"/>
      <c r="AI1700" s="113"/>
      <c r="AJ1700" s="113"/>
      <c r="AK1700" s="113"/>
      <c r="AL1700" s="113"/>
    </row>
    <row r="1701" spans="1:38" ht="63.75">
      <c r="A1701" s="254">
        <v>19</v>
      </c>
      <c r="B1701" s="426" t="s">
        <v>17589</v>
      </c>
      <c r="C1701" s="426" t="s">
        <v>12191</v>
      </c>
      <c r="D1701" s="392" t="s">
        <v>12192</v>
      </c>
      <c r="E1701" s="364" t="s">
        <v>40</v>
      </c>
      <c r="F1701" s="364" t="s">
        <v>51</v>
      </c>
      <c r="G1701" s="458"/>
      <c r="H1701" s="458"/>
      <c r="I1701" s="458"/>
      <c r="J1701" s="458"/>
      <c r="K1701" s="458"/>
      <c r="L1701" s="622" t="s">
        <v>51</v>
      </c>
      <c r="M1701" s="202"/>
      <c r="N1701" s="138"/>
      <c r="O1701" s="364">
        <v>0</v>
      </c>
      <c r="P1701" s="364">
        <v>0</v>
      </c>
      <c r="Q1701" s="364">
        <v>0</v>
      </c>
      <c r="R1701" s="364">
        <v>0</v>
      </c>
      <c r="S1701" s="364">
        <v>0</v>
      </c>
      <c r="T1701" s="364">
        <v>0</v>
      </c>
      <c r="U1701" s="364">
        <v>0</v>
      </c>
      <c r="V1701" s="364">
        <v>0</v>
      </c>
      <c r="W1701" s="364">
        <v>0</v>
      </c>
      <c r="X1701" s="372">
        <v>0</v>
      </c>
      <c r="Y1701" s="364">
        <v>0</v>
      </c>
      <c r="Z1701" s="123" t="s">
        <v>51</v>
      </c>
      <c r="AA1701" s="123" t="s">
        <v>5289</v>
      </c>
      <c r="AB1701" s="123" t="s">
        <v>5289</v>
      </c>
      <c r="AC1701" s="138"/>
      <c r="AD1701" s="138"/>
      <c r="AE1701" s="138"/>
      <c r="AF1701" s="278"/>
    </row>
    <row r="1702" spans="1:38" ht="63.75">
      <c r="A1702" s="254">
        <v>20</v>
      </c>
      <c r="B1702" s="426" t="s">
        <v>16499</v>
      </c>
      <c r="C1702" s="426" t="s">
        <v>12191</v>
      </c>
      <c r="D1702" s="392" t="s">
        <v>12192</v>
      </c>
      <c r="E1702" s="364" t="s">
        <v>40</v>
      </c>
      <c r="F1702" s="364" t="s">
        <v>51</v>
      </c>
      <c r="G1702" s="458"/>
      <c r="H1702" s="458"/>
      <c r="I1702" s="458"/>
      <c r="J1702" s="458"/>
      <c r="K1702" s="458"/>
      <c r="L1702" s="622" t="s">
        <v>51</v>
      </c>
      <c r="M1702" s="202"/>
      <c r="N1702" s="138"/>
      <c r="O1702" s="364">
        <v>0</v>
      </c>
      <c r="P1702" s="364">
        <v>0</v>
      </c>
      <c r="Q1702" s="364">
        <v>0</v>
      </c>
      <c r="R1702" s="364">
        <v>0</v>
      </c>
      <c r="S1702" s="364">
        <v>0</v>
      </c>
      <c r="T1702" s="364">
        <v>0</v>
      </c>
      <c r="U1702" s="364">
        <v>0</v>
      </c>
      <c r="V1702" s="364">
        <v>0</v>
      </c>
      <c r="W1702" s="364">
        <v>0</v>
      </c>
      <c r="X1702" s="372">
        <v>0</v>
      </c>
      <c r="Y1702" s="364">
        <v>0</v>
      </c>
      <c r="Z1702" s="123" t="s">
        <v>51</v>
      </c>
      <c r="AA1702" s="123" t="s">
        <v>5289</v>
      </c>
      <c r="AB1702" s="123" t="s">
        <v>5289</v>
      </c>
      <c r="AC1702" s="138"/>
      <c r="AD1702" s="138"/>
      <c r="AE1702" s="138"/>
      <c r="AF1702" s="278"/>
    </row>
    <row r="1703" spans="1:38" ht="63.75">
      <c r="A1703" s="254">
        <v>21</v>
      </c>
      <c r="B1703" s="426" t="s">
        <v>17590</v>
      </c>
      <c r="C1703" s="426" t="s">
        <v>12191</v>
      </c>
      <c r="D1703" s="392" t="s">
        <v>12192</v>
      </c>
      <c r="E1703" s="364" t="s">
        <v>40</v>
      </c>
      <c r="F1703" s="364" t="s">
        <v>51</v>
      </c>
      <c r="G1703" s="458"/>
      <c r="H1703" s="458"/>
      <c r="I1703" s="458"/>
      <c r="J1703" s="458"/>
      <c r="K1703" s="458"/>
      <c r="L1703" s="622" t="s">
        <v>51</v>
      </c>
      <c r="M1703" s="202"/>
      <c r="N1703" s="138"/>
      <c r="O1703" s="364">
        <v>0</v>
      </c>
      <c r="P1703" s="364">
        <v>0</v>
      </c>
      <c r="Q1703" s="364">
        <v>0</v>
      </c>
      <c r="R1703" s="364">
        <v>0</v>
      </c>
      <c r="S1703" s="364">
        <v>0</v>
      </c>
      <c r="T1703" s="364">
        <v>0</v>
      </c>
      <c r="U1703" s="364">
        <v>0</v>
      </c>
      <c r="V1703" s="364">
        <v>0</v>
      </c>
      <c r="W1703" s="364">
        <v>0</v>
      </c>
      <c r="X1703" s="372">
        <v>0</v>
      </c>
      <c r="Y1703" s="364">
        <v>0</v>
      </c>
      <c r="Z1703" s="123" t="s">
        <v>51</v>
      </c>
      <c r="AA1703" s="123" t="s">
        <v>5289</v>
      </c>
      <c r="AB1703" s="123" t="s">
        <v>5289</v>
      </c>
      <c r="AC1703" s="138"/>
      <c r="AD1703" s="138"/>
      <c r="AE1703" s="138"/>
      <c r="AF1703" s="278"/>
    </row>
    <row r="1704" spans="1:38" ht="63.75">
      <c r="A1704" s="254">
        <v>22</v>
      </c>
      <c r="B1704" s="426" t="s">
        <v>8576</v>
      </c>
      <c r="C1704" s="426" t="s">
        <v>12191</v>
      </c>
      <c r="D1704" s="392" t="s">
        <v>12192</v>
      </c>
      <c r="E1704" s="364" t="s">
        <v>40</v>
      </c>
      <c r="F1704" s="364" t="s">
        <v>51</v>
      </c>
      <c r="G1704" s="458"/>
      <c r="H1704" s="458"/>
      <c r="I1704" s="458"/>
      <c r="J1704" s="458"/>
      <c r="K1704" s="458"/>
      <c r="L1704" s="622" t="s">
        <v>51</v>
      </c>
      <c r="M1704" s="202"/>
      <c r="N1704" s="138"/>
      <c r="O1704" s="364">
        <v>0</v>
      </c>
      <c r="P1704" s="364">
        <v>0</v>
      </c>
      <c r="Q1704" s="364">
        <v>0</v>
      </c>
      <c r="R1704" s="364">
        <v>0</v>
      </c>
      <c r="S1704" s="364">
        <v>0</v>
      </c>
      <c r="T1704" s="364">
        <v>0</v>
      </c>
      <c r="U1704" s="364">
        <v>0</v>
      </c>
      <c r="V1704" s="364">
        <v>0</v>
      </c>
      <c r="W1704" s="364">
        <v>0</v>
      </c>
      <c r="X1704" s="372">
        <v>73</v>
      </c>
      <c r="Y1704" s="364">
        <v>0</v>
      </c>
      <c r="Z1704" s="123" t="s">
        <v>51</v>
      </c>
      <c r="AA1704" s="123" t="s">
        <v>5289</v>
      </c>
      <c r="AB1704" s="123" t="s">
        <v>5289</v>
      </c>
      <c r="AC1704" s="138"/>
      <c r="AD1704" s="138"/>
      <c r="AE1704" s="138"/>
      <c r="AF1704" s="278"/>
    </row>
    <row r="1705" spans="1:38" ht="63.75">
      <c r="A1705" s="254">
        <v>23</v>
      </c>
      <c r="B1705" s="426" t="s">
        <v>17591</v>
      </c>
      <c r="C1705" s="426" t="s">
        <v>12191</v>
      </c>
      <c r="D1705" s="392" t="s">
        <v>12192</v>
      </c>
      <c r="E1705" s="364" t="s">
        <v>40</v>
      </c>
      <c r="F1705" s="364" t="s">
        <v>51</v>
      </c>
      <c r="G1705" s="458"/>
      <c r="H1705" s="458"/>
      <c r="I1705" s="458"/>
      <c r="J1705" s="458"/>
      <c r="K1705" s="458"/>
      <c r="L1705" s="622" t="s">
        <v>51</v>
      </c>
      <c r="M1705" s="202"/>
      <c r="N1705" s="138"/>
      <c r="O1705" s="364">
        <v>0</v>
      </c>
      <c r="P1705" s="364">
        <v>0</v>
      </c>
      <c r="Q1705" s="364">
        <v>0</v>
      </c>
      <c r="R1705" s="364">
        <v>0</v>
      </c>
      <c r="S1705" s="364">
        <v>0</v>
      </c>
      <c r="T1705" s="364">
        <v>0</v>
      </c>
      <c r="U1705" s="364">
        <v>0</v>
      </c>
      <c r="V1705" s="364">
        <v>0</v>
      </c>
      <c r="W1705" s="364">
        <v>0</v>
      </c>
      <c r="X1705" s="372">
        <v>461</v>
      </c>
      <c r="Y1705" s="364">
        <v>0</v>
      </c>
      <c r="Z1705" s="123" t="s">
        <v>51</v>
      </c>
      <c r="AA1705" s="123" t="s">
        <v>5289</v>
      </c>
      <c r="AB1705" s="123" t="s">
        <v>5289</v>
      </c>
      <c r="AC1705" s="138"/>
      <c r="AD1705" s="138"/>
      <c r="AE1705" s="138"/>
      <c r="AF1705" s="278"/>
    </row>
    <row r="1706" spans="1:38" s="44" customFormat="1" ht="63.75">
      <c r="A1706" s="254">
        <v>24</v>
      </c>
      <c r="B1706" s="426" t="s">
        <v>17592</v>
      </c>
      <c r="C1706" s="426" t="s">
        <v>12191</v>
      </c>
      <c r="D1706" s="392" t="s">
        <v>12192</v>
      </c>
      <c r="E1706" s="364" t="s">
        <v>40</v>
      </c>
      <c r="F1706" s="364" t="s">
        <v>51</v>
      </c>
      <c r="G1706" s="458"/>
      <c r="H1706" s="458"/>
      <c r="I1706" s="458"/>
      <c r="J1706" s="458"/>
      <c r="K1706" s="458"/>
      <c r="L1706" s="622" t="s">
        <v>51</v>
      </c>
      <c r="M1706" s="202"/>
      <c r="N1706" s="138"/>
      <c r="O1706" s="364">
        <v>0</v>
      </c>
      <c r="P1706" s="364">
        <v>0</v>
      </c>
      <c r="Q1706" s="364">
        <v>0</v>
      </c>
      <c r="R1706" s="364">
        <v>0</v>
      </c>
      <c r="S1706" s="364">
        <v>0</v>
      </c>
      <c r="T1706" s="364">
        <v>0</v>
      </c>
      <c r="U1706" s="364">
        <v>0</v>
      </c>
      <c r="V1706" s="364">
        <v>0</v>
      </c>
      <c r="W1706" s="364">
        <v>0</v>
      </c>
      <c r="X1706" s="372">
        <v>522</v>
      </c>
      <c r="Y1706" s="364">
        <v>0</v>
      </c>
      <c r="Z1706" s="123" t="s">
        <v>51</v>
      </c>
      <c r="AA1706" s="123" t="s">
        <v>5289</v>
      </c>
      <c r="AB1706" s="123" t="s">
        <v>5289</v>
      </c>
      <c r="AC1706" s="138"/>
      <c r="AD1706" s="138"/>
      <c r="AE1706" s="138"/>
      <c r="AF1706" s="278"/>
      <c r="AG1706" s="107"/>
      <c r="AH1706" s="107"/>
      <c r="AI1706" s="107"/>
      <c r="AJ1706" s="107"/>
      <c r="AK1706" s="107"/>
      <c r="AL1706" s="107"/>
    </row>
    <row r="1707" spans="1:38" s="44" customFormat="1" ht="63.75">
      <c r="A1707" s="254">
        <v>25</v>
      </c>
      <c r="B1707" s="426" t="s">
        <v>17593</v>
      </c>
      <c r="C1707" s="426" t="s">
        <v>12191</v>
      </c>
      <c r="D1707" s="392" t="s">
        <v>12192</v>
      </c>
      <c r="E1707" s="364" t="s">
        <v>40</v>
      </c>
      <c r="F1707" s="364" t="s">
        <v>51</v>
      </c>
      <c r="G1707" s="458"/>
      <c r="H1707" s="458"/>
      <c r="I1707" s="458"/>
      <c r="J1707" s="458"/>
      <c r="K1707" s="458"/>
      <c r="L1707" s="622" t="s">
        <v>51</v>
      </c>
      <c r="M1707" s="202"/>
      <c r="N1707" s="138"/>
      <c r="O1707" s="364">
        <v>0</v>
      </c>
      <c r="P1707" s="364">
        <v>0</v>
      </c>
      <c r="Q1707" s="364">
        <v>0</v>
      </c>
      <c r="R1707" s="364">
        <v>0</v>
      </c>
      <c r="S1707" s="364">
        <v>0</v>
      </c>
      <c r="T1707" s="364">
        <v>0</v>
      </c>
      <c r="U1707" s="364">
        <v>0</v>
      </c>
      <c r="V1707" s="364">
        <v>0</v>
      </c>
      <c r="W1707" s="364">
        <v>0</v>
      </c>
      <c r="X1707" s="372">
        <v>39</v>
      </c>
      <c r="Y1707" s="364">
        <v>0</v>
      </c>
      <c r="Z1707" s="123" t="s">
        <v>51</v>
      </c>
      <c r="AA1707" s="123" t="s">
        <v>5289</v>
      </c>
      <c r="AB1707" s="123" t="s">
        <v>5289</v>
      </c>
      <c r="AC1707" s="138"/>
      <c r="AD1707" s="138"/>
      <c r="AE1707" s="138"/>
      <c r="AF1707" s="278"/>
      <c r="AG1707" s="107"/>
      <c r="AH1707" s="107"/>
      <c r="AI1707" s="107"/>
      <c r="AJ1707" s="107"/>
      <c r="AK1707" s="107"/>
      <c r="AL1707" s="107"/>
    </row>
    <row r="1708" spans="1:38" s="44" customFormat="1" ht="63.75">
      <c r="A1708" s="254">
        <v>26</v>
      </c>
      <c r="B1708" s="426" t="s">
        <v>17594</v>
      </c>
      <c r="C1708" s="426" t="s">
        <v>12191</v>
      </c>
      <c r="D1708" s="392" t="s">
        <v>12192</v>
      </c>
      <c r="E1708" s="364" t="s">
        <v>40</v>
      </c>
      <c r="F1708" s="364" t="s">
        <v>51</v>
      </c>
      <c r="G1708" s="458"/>
      <c r="H1708" s="458"/>
      <c r="I1708" s="458"/>
      <c r="J1708" s="458"/>
      <c r="K1708" s="458"/>
      <c r="L1708" s="622" t="s">
        <v>51</v>
      </c>
      <c r="M1708" s="202"/>
      <c r="N1708" s="138"/>
      <c r="O1708" s="364">
        <v>0</v>
      </c>
      <c r="P1708" s="364">
        <v>0</v>
      </c>
      <c r="Q1708" s="364">
        <v>0</v>
      </c>
      <c r="R1708" s="364">
        <v>0</v>
      </c>
      <c r="S1708" s="364">
        <v>0</v>
      </c>
      <c r="T1708" s="364">
        <v>0</v>
      </c>
      <c r="U1708" s="364">
        <v>0</v>
      </c>
      <c r="V1708" s="364">
        <v>0</v>
      </c>
      <c r="W1708" s="364">
        <v>0</v>
      </c>
      <c r="X1708" s="372">
        <v>64</v>
      </c>
      <c r="Y1708" s="364">
        <v>0</v>
      </c>
      <c r="Z1708" s="123" t="s">
        <v>51</v>
      </c>
      <c r="AA1708" s="123" t="s">
        <v>5289</v>
      </c>
      <c r="AB1708" s="123" t="s">
        <v>5289</v>
      </c>
      <c r="AC1708" s="138"/>
      <c r="AD1708" s="138"/>
      <c r="AE1708" s="138"/>
      <c r="AF1708" s="278"/>
      <c r="AG1708" s="107"/>
      <c r="AH1708" s="107"/>
      <c r="AI1708" s="107"/>
      <c r="AJ1708" s="107"/>
      <c r="AK1708" s="107"/>
      <c r="AL1708" s="107"/>
    </row>
    <row r="1709" spans="1:38" s="44" customFormat="1" ht="63.75">
      <c r="A1709" s="254">
        <v>27</v>
      </c>
      <c r="B1709" s="426" t="s">
        <v>17595</v>
      </c>
      <c r="C1709" s="426" t="s">
        <v>12191</v>
      </c>
      <c r="D1709" s="392" t="s">
        <v>12192</v>
      </c>
      <c r="E1709" s="364" t="s">
        <v>40</v>
      </c>
      <c r="F1709" s="364" t="s">
        <v>51</v>
      </c>
      <c r="G1709" s="458"/>
      <c r="H1709" s="458"/>
      <c r="I1709" s="458"/>
      <c r="J1709" s="458"/>
      <c r="K1709" s="458"/>
      <c r="L1709" s="622" t="s">
        <v>51</v>
      </c>
      <c r="M1709" s="202"/>
      <c r="N1709" s="138"/>
      <c r="O1709" s="364">
        <v>0</v>
      </c>
      <c r="P1709" s="364">
        <v>0</v>
      </c>
      <c r="Q1709" s="364">
        <v>0</v>
      </c>
      <c r="R1709" s="364">
        <v>0</v>
      </c>
      <c r="S1709" s="364">
        <v>0</v>
      </c>
      <c r="T1709" s="364">
        <v>0</v>
      </c>
      <c r="U1709" s="364">
        <v>0</v>
      </c>
      <c r="V1709" s="364">
        <v>0</v>
      </c>
      <c r="W1709" s="364">
        <v>0</v>
      </c>
      <c r="X1709" s="372">
        <v>0</v>
      </c>
      <c r="Y1709" s="364">
        <v>0</v>
      </c>
      <c r="Z1709" s="123" t="s">
        <v>51</v>
      </c>
      <c r="AA1709" s="123" t="s">
        <v>5289</v>
      </c>
      <c r="AB1709" s="123" t="s">
        <v>5289</v>
      </c>
      <c r="AC1709" s="779"/>
      <c r="AD1709" s="779"/>
      <c r="AE1709" s="779"/>
      <c r="AF1709" s="780"/>
      <c r="AG1709" s="107"/>
      <c r="AH1709" s="107"/>
      <c r="AI1709" s="107"/>
      <c r="AJ1709" s="107"/>
      <c r="AK1709" s="107"/>
      <c r="AL1709" s="107"/>
    </row>
    <row r="1710" spans="1:38" s="44" customFormat="1" ht="63.75">
      <c r="A1710" s="254">
        <v>28</v>
      </c>
      <c r="B1710" s="426" t="s">
        <v>17596</v>
      </c>
      <c r="C1710" s="426" t="s">
        <v>12191</v>
      </c>
      <c r="D1710" s="392" t="s">
        <v>12192</v>
      </c>
      <c r="E1710" s="364" t="s">
        <v>40</v>
      </c>
      <c r="F1710" s="364" t="s">
        <v>51</v>
      </c>
      <c r="G1710" s="458"/>
      <c r="H1710" s="458"/>
      <c r="I1710" s="458"/>
      <c r="J1710" s="458"/>
      <c r="K1710" s="458"/>
      <c r="L1710" s="622" t="s">
        <v>51</v>
      </c>
      <c r="M1710" s="202"/>
      <c r="N1710" s="138"/>
      <c r="O1710" s="364">
        <v>0</v>
      </c>
      <c r="P1710" s="364">
        <v>0</v>
      </c>
      <c r="Q1710" s="364">
        <v>0</v>
      </c>
      <c r="R1710" s="364">
        <v>0</v>
      </c>
      <c r="S1710" s="364">
        <v>0</v>
      </c>
      <c r="T1710" s="364">
        <v>0</v>
      </c>
      <c r="U1710" s="364">
        <v>0</v>
      </c>
      <c r="V1710" s="364">
        <v>0</v>
      </c>
      <c r="W1710" s="364">
        <v>0</v>
      </c>
      <c r="X1710" s="372">
        <v>0</v>
      </c>
      <c r="Y1710" s="364">
        <v>0</v>
      </c>
      <c r="Z1710" s="123" t="s">
        <v>51</v>
      </c>
      <c r="AA1710" s="123" t="s">
        <v>5289</v>
      </c>
      <c r="AB1710" s="123" t="s">
        <v>5289</v>
      </c>
      <c r="AC1710" s="779"/>
      <c r="AD1710" s="779"/>
      <c r="AE1710" s="779"/>
      <c r="AF1710" s="780"/>
      <c r="AG1710" s="107"/>
      <c r="AH1710" s="107"/>
      <c r="AI1710" s="107"/>
      <c r="AJ1710" s="107"/>
      <c r="AK1710" s="107"/>
      <c r="AL1710" s="107"/>
    </row>
    <row r="1711" spans="1:38" s="44" customFormat="1" ht="63.75">
      <c r="A1711" s="254">
        <v>29</v>
      </c>
      <c r="B1711" s="426" t="s">
        <v>17597</v>
      </c>
      <c r="C1711" s="426" t="s">
        <v>12191</v>
      </c>
      <c r="D1711" s="392" t="s">
        <v>12192</v>
      </c>
      <c r="E1711" s="364" t="s">
        <v>40</v>
      </c>
      <c r="F1711" s="364" t="s">
        <v>51</v>
      </c>
      <c r="G1711" s="458"/>
      <c r="H1711" s="458"/>
      <c r="I1711" s="458"/>
      <c r="J1711" s="458"/>
      <c r="K1711" s="458"/>
      <c r="L1711" s="622" t="s">
        <v>51</v>
      </c>
      <c r="M1711" s="202"/>
      <c r="N1711" s="138"/>
      <c r="O1711" s="364">
        <v>0</v>
      </c>
      <c r="P1711" s="364">
        <v>0</v>
      </c>
      <c r="Q1711" s="364">
        <v>0</v>
      </c>
      <c r="R1711" s="364">
        <v>0</v>
      </c>
      <c r="S1711" s="364">
        <v>0</v>
      </c>
      <c r="T1711" s="364">
        <v>0</v>
      </c>
      <c r="U1711" s="364">
        <v>0</v>
      </c>
      <c r="V1711" s="364">
        <v>0</v>
      </c>
      <c r="W1711" s="364">
        <v>0</v>
      </c>
      <c r="X1711" s="372">
        <v>0</v>
      </c>
      <c r="Y1711" s="364">
        <v>0</v>
      </c>
      <c r="Z1711" s="123" t="s">
        <v>51</v>
      </c>
      <c r="AA1711" s="123" t="s">
        <v>5289</v>
      </c>
      <c r="AB1711" s="123" t="s">
        <v>5289</v>
      </c>
      <c r="AC1711" s="779"/>
      <c r="AD1711" s="779"/>
      <c r="AE1711" s="779"/>
      <c r="AF1711" s="780"/>
      <c r="AG1711" s="107"/>
      <c r="AH1711" s="107"/>
      <c r="AI1711" s="107"/>
      <c r="AJ1711" s="107"/>
      <c r="AK1711" s="107"/>
      <c r="AL1711" s="107"/>
    </row>
    <row r="1712" spans="1:38" s="44" customFormat="1" ht="63.75">
      <c r="A1712" s="254">
        <v>30</v>
      </c>
      <c r="B1712" s="426" t="s">
        <v>17598</v>
      </c>
      <c r="C1712" s="426" t="s">
        <v>12191</v>
      </c>
      <c r="D1712" s="392" t="s">
        <v>12192</v>
      </c>
      <c r="E1712" s="364" t="s">
        <v>40</v>
      </c>
      <c r="F1712" s="364" t="s">
        <v>51</v>
      </c>
      <c r="G1712" s="458"/>
      <c r="H1712" s="458"/>
      <c r="I1712" s="458"/>
      <c r="J1712" s="458"/>
      <c r="K1712" s="458"/>
      <c r="L1712" s="622" t="s">
        <v>51</v>
      </c>
      <c r="M1712" s="202"/>
      <c r="N1712" s="138"/>
      <c r="O1712" s="364">
        <v>0</v>
      </c>
      <c r="P1712" s="364">
        <v>0</v>
      </c>
      <c r="Q1712" s="364">
        <v>0</v>
      </c>
      <c r="R1712" s="364">
        <v>0</v>
      </c>
      <c r="S1712" s="364">
        <v>0</v>
      </c>
      <c r="T1712" s="364">
        <v>0</v>
      </c>
      <c r="U1712" s="364">
        <v>0</v>
      </c>
      <c r="V1712" s="364">
        <v>0</v>
      </c>
      <c r="W1712" s="364">
        <v>0</v>
      </c>
      <c r="X1712" s="372">
        <v>0</v>
      </c>
      <c r="Y1712" s="364">
        <v>0</v>
      </c>
      <c r="Z1712" s="123" t="s">
        <v>51</v>
      </c>
      <c r="AA1712" s="123" t="s">
        <v>5289</v>
      </c>
      <c r="AB1712" s="123" t="s">
        <v>5289</v>
      </c>
      <c r="AC1712" s="779"/>
      <c r="AD1712" s="779"/>
      <c r="AE1712" s="779"/>
      <c r="AF1712" s="780"/>
      <c r="AG1712" s="107"/>
      <c r="AH1712" s="107"/>
      <c r="AI1712" s="107"/>
      <c r="AJ1712" s="107"/>
      <c r="AK1712" s="107"/>
      <c r="AL1712" s="107"/>
    </row>
    <row r="1713" spans="1:38" s="44" customFormat="1" ht="63.75">
      <c r="A1713" s="254">
        <v>31</v>
      </c>
      <c r="B1713" s="426" t="s">
        <v>17599</v>
      </c>
      <c r="C1713" s="426" t="s">
        <v>12191</v>
      </c>
      <c r="D1713" s="392" t="s">
        <v>12192</v>
      </c>
      <c r="E1713" s="364" t="s">
        <v>40</v>
      </c>
      <c r="F1713" s="364" t="s">
        <v>51</v>
      </c>
      <c r="G1713" s="458"/>
      <c r="H1713" s="458"/>
      <c r="I1713" s="458"/>
      <c r="J1713" s="458"/>
      <c r="K1713" s="458"/>
      <c r="L1713" s="364" t="s">
        <v>40</v>
      </c>
      <c r="M1713" s="377" t="s">
        <v>17603</v>
      </c>
      <c r="N1713" s="364">
        <v>0</v>
      </c>
      <c r="O1713" s="364">
        <v>0</v>
      </c>
      <c r="P1713" s="364">
        <v>0</v>
      </c>
      <c r="Q1713" s="364">
        <v>0</v>
      </c>
      <c r="R1713" s="364">
        <v>0</v>
      </c>
      <c r="S1713" s="364">
        <v>0</v>
      </c>
      <c r="T1713" s="364">
        <v>0</v>
      </c>
      <c r="U1713" s="364">
        <v>0</v>
      </c>
      <c r="V1713" s="364">
        <v>0</v>
      </c>
      <c r="W1713" s="364">
        <v>0</v>
      </c>
      <c r="X1713" s="372">
        <v>18</v>
      </c>
      <c r="Y1713" s="364">
        <v>0</v>
      </c>
      <c r="Z1713" s="123" t="s">
        <v>51</v>
      </c>
      <c r="AA1713" s="123" t="s">
        <v>5289</v>
      </c>
      <c r="AB1713" s="123" t="s">
        <v>5289</v>
      </c>
      <c r="AC1713" s="779"/>
      <c r="AD1713" s="779"/>
      <c r="AE1713" s="779"/>
      <c r="AF1713" s="780"/>
      <c r="AG1713" s="107"/>
      <c r="AH1713" s="107"/>
      <c r="AI1713" s="107"/>
      <c r="AJ1713" s="107"/>
      <c r="AK1713" s="107"/>
      <c r="AL1713" s="107"/>
    </row>
    <row r="1714" spans="1:38" s="44" customFormat="1" ht="63.75">
      <c r="A1714" s="254">
        <v>32</v>
      </c>
      <c r="B1714" s="1030" t="s">
        <v>12138</v>
      </c>
      <c r="C1714" s="426" t="s">
        <v>12191</v>
      </c>
      <c r="D1714" s="392" t="s">
        <v>12192</v>
      </c>
      <c r="E1714" s="364" t="s">
        <v>40</v>
      </c>
      <c r="F1714" s="364" t="s">
        <v>51</v>
      </c>
      <c r="G1714" s="458"/>
      <c r="H1714" s="458"/>
      <c r="I1714" s="458"/>
      <c r="J1714" s="458"/>
      <c r="K1714" s="458"/>
      <c r="L1714" s="622" t="s">
        <v>51</v>
      </c>
      <c r="M1714" s="202"/>
      <c r="N1714" s="138"/>
      <c r="O1714" s="364">
        <v>0</v>
      </c>
      <c r="P1714" s="364">
        <v>0</v>
      </c>
      <c r="Q1714" s="364">
        <v>0</v>
      </c>
      <c r="R1714" s="364">
        <v>0</v>
      </c>
      <c r="S1714" s="364">
        <v>0</v>
      </c>
      <c r="T1714" s="364">
        <v>0</v>
      </c>
      <c r="U1714" s="364">
        <v>0</v>
      </c>
      <c r="V1714" s="364">
        <v>0</v>
      </c>
      <c r="W1714" s="364">
        <v>0</v>
      </c>
      <c r="X1714" s="372">
        <v>19</v>
      </c>
      <c r="Y1714" s="364">
        <v>0</v>
      </c>
      <c r="Z1714" s="123" t="s">
        <v>51</v>
      </c>
      <c r="AA1714" s="123" t="s">
        <v>5289</v>
      </c>
      <c r="AB1714" s="123" t="s">
        <v>5289</v>
      </c>
      <c r="AC1714" s="779"/>
      <c r="AD1714" s="779"/>
      <c r="AE1714" s="779"/>
      <c r="AF1714" s="780"/>
      <c r="AG1714" s="107"/>
      <c r="AH1714" s="107"/>
      <c r="AI1714" s="107"/>
      <c r="AJ1714" s="107"/>
      <c r="AK1714" s="107"/>
      <c r="AL1714" s="107"/>
    </row>
    <row r="1715" spans="1:38" s="44" customFormat="1" ht="63.75">
      <c r="A1715" s="254">
        <v>33</v>
      </c>
      <c r="B1715" s="426" t="s">
        <v>17600</v>
      </c>
      <c r="C1715" s="426" t="s">
        <v>12191</v>
      </c>
      <c r="D1715" s="392" t="s">
        <v>12192</v>
      </c>
      <c r="E1715" s="364" t="s">
        <v>40</v>
      </c>
      <c r="F1715" s="364" t="s">
        <v>51</v>
      </c>
      <c r="G1715" s="458"/>
      <c r="H1715" s="458"/>
      <c r="I1715" s="458"/>
      <c r="J1715" s="458"/>
      <c r="K1715" s="458"/>
      <c r="L1715" s="622" t="s">
        <v>51</v>
      </c>
      <c r="M1715" s="202"/>
      <c r="N1715" s="138"/>
      <c r="O1715" s="364">
        <v>0</v>
      </c>
      <c r="P1715" s="364">
        <v>0</v>
      </c>
      <c r="Q1715" s="364">
        <v>0</v>
      </c>
      <c r="R1715" s="364">
        <v>0</v>
      </c>
      <c r="S1715" s="364">
        <v>0</v>
      </c>
      <c r="T1715" s="364">
        <v>0</v>
      </c>
      <c r="U1715" s="364">
        <v>0</v>
      </c>
      <c r="V1715" s="364">
        <v>0</v>
      </c>
      <c r="W1715" s="364">
        <v>0</v>
      </c>
      <c r="X1715" s="372">
        <v>17028</v>
      </c>
      <c r="Y1715" s="364">
        <v>0</v>
      </c>
      <c r="Z1715" s="123" t="s">
        <v>51</v>
      </c>
      <c r="AA1715" s="123" t="s">
        <v>5289</v>
      </c>
      <c r="AB1715" s="123" t="s">
        <v>5289</v>
      </c>
      <c r="AC1715" s="779"/>
      <c r="AD1715" s="779"/>
      <c r="AE1715" s="779"/>
      <c r="AF1715" s="780"/>
      <c r="AG1715" s="107"/>
      <c r="AH1715" s="107"/>
      <c r="AI1715" s="107"/>
      <c r="AJ1715" s="107"/>
      <c r="AK1715" s="107"/>
      <c r="AL1715" s="107"/>
    </row>
    <row r="1716" spans="1:38" s="44" customFormat="1" ht="51">
      <c r="A1716" s="254">
        <v>34</v>
      </c>
      <c r="B1716" s="426" t="s">
        <v>12138</v>
      </c>
      <c r="C1716" s="426" t="s">
        <v>12191</v>
      </c>
      <c r="D1716" s="407" t="s">
        <v>131</v>
      </c>
      <c r="E1716" s="372" t="s">
        <v>51</v>
      </c>
      <c r="F1716" s="372" t="s">
        <v>51</v>
      </c>
      <c r="G1716" s="501"/>
      <c r="H1716" s="501"/>
      <c r="I1716" s="501"/>
      <c r="J1716" s="501"/>
      <c r="K1716" s="501"/>
      <c r="L1716" s="622" t="s">
        <v>51</v>
      </c>
      <c r="M1716" s="276"/>
      <c r="N1716" s="272"/>
      <c r="O1716" s="364">
        <v>0</v>
      </c>
      <c r="P1716" s="364">
        <v>0</v>
      </c>
      <c r="Q1716" s="364">
        <v>0</v>
      </c>
      <c r="R1716" s="364">
        <v>0</v>
      </c>
      <c r="S1716" s="364">
        <v>0</v>
      </c>
      <c r="T1716" s="364">
        <v>0</v>
      </c>
      <c r="U1716" s="364">
        <v>0</v>
      </c>
      <c r="V1716" s="364">
        <v>0</v>
      </c>
      <c r="W1716" s="364">
        <v>0</v>
      </c>
      <c r="X1716" s="372">
        <v>29</v>
      </c>
      <c r="Y1716" s="364">
        <v>0</v>
      </c>
      <c r="Z1716" s="123" t="s">
        <v>51</v>
      </c>
      <c r="AA1716" s="123" t="s">
        <v>5289</v>
      </c>
      <c r="AB1716" s="123" t="s">
        <v>5289</v>
      </c>
      <c r="AC1716" s="779"/>
      <c r="AD1716" s="779"/>
      <c r="AE1716" s="779"/>
      <c r="AF1716" s="780"/>
      <c r="AG1716" s="107"/>
      <c r="AH1716" s="107"/>
      <c r="AI1716" s="107"/>
      <c r="AJ1716" s="107"/>
      <c r="AK1716" s="107"/>
      <c r="AL1716" s="107"/>
    </row>
    <row r="1717" spans="1:38" s="44" customFormat="1" ht="51">
      <c r="A1717" s="254">
        <v>35</v>
      </c>
      <c r="B1717" s="377" t="s">
        <v>20795</v>
      </c>
      <c r="C1717" s="377" t="s">
        <v>12191</v>
      </c>
      <c r="D1717" s="407" t="s">
        <v>131</v>
      </c>
      <c r="E1717" s="372" t="s">
        <v>51</v>
      </c>
      <c r="F1717" s="372" t="s">
        <v>51</v>
      </c>
      <c r="G1717" s="501"/>
      <c r="H1717" s="501"/>
      <c r="I1717" s="501"/>
      <c r="J1717" s="501"/>
      <c r="K1717" s="501"/>
      <c r="L1717" s="622" t="s">
        <v>51</v>
      </c>
      <c r="M1717" s="276"/>
      <c r="N1717" s="272"/>
      <c r="O1717" s="364">
        <v>0</v>
      </c>
      <c r="P1717" s="364">
        <v>0</v>
      </c>
      <c r="Q1717" s="364">
        <v>0</v>
      </c>
      <c r="R1717" s="364">
        <v>0</v>
      </c>
      <c r="S1717" s="364">
        <v>0</v>
      </c>
      <c r="T1717" s="364">
        <v>0</v>
      </c>
      <c r="U1717" s="364">
        <v>0</v>
      </c>
      <c r="V1717" s="364">
        <v>0</v>
      </c>
      <c r="W1717" s="364">
        <v>0</v>
      </c>
      <c r="X1717" s="372">
        <v>5</v>
      </c>
      <c r="Y1717" s="364">
        <v>0</v>
      </c>
      <c r="Z1717" s="123" t="s">
        <v>51</v>
      </c>
      <c r="AA1717" s="123" t="s">
        <v>5289</v>
      </c>
      <c r="AB1717" s="123" t="s">
        <v>5289</v>
      </c>
      <c r="AC1717" s="779"/>
      <c r="AD1717" s="779"/>
      <c r="AE1717" s="779"/>
      <c r="AF1717" s="780"/>
      <c r="AG1717" s="107"/>
      <c r="AH1717" s="107"/>
      <c r="AI1717" s="107"/>
      <c r="AJ1717" s="107"/>
      <c r="AK1717" s="107"/>
      <c r="AL1717" s="107"/>
    </row>
    <row r="1718" spans="1:38" s="11" customFormat="1" ht="15.75" customHeight="1" thickBot="1">
      <c r="A1718" s="256"/>
      <c r="B1718" s="625">
        <v>35</v>
      </c>
      <c r="C1718" s="625"/>
      <c r="D1718" s="625">
        <v>33</v>
      </c>
      <c r="E1718" s="625">
        <v>33</v>
      </c>
      <c r="F1718" s="625">
        <v>6</v>
      </c>
      <c r="G1718" s="625">
        <v>0</v>
      </c>
      <c r="H1718" s="625">
        <v>1</v>
      </c>
      <c r="I1718" s="625"/>
      <c r="J1718" s="625">
        <v>1</v>
      </c>
      <c r="K1718" s="625">
        <v>0</v>
      </c>
      <c r="L1718" s="625">
        <v>2</v>
      </c>
      <c r="M1718" s="199"/>
      <c r="N1718" s="625">
        <f t="shared" ref="N1718:O1718" si="499">SUM(N1683:N1717)</f>
        <v>0</v>
      </c>
      <c r="O1718" s="625">
        <f t="shared" si="499"/>
        <v>0</v>
      </c>
      <c r="P1718" s="625">
        <f t="shared" ref="P1718:Q1718" si="500">SUM(P1683:P1717)</f>
        <v>0</v>
      </c>
      <c r="Q1718" s="625">
        <f t="shared" si="500"/>
        <v>0</v>
      </c>
      <c r="R1718" s="625">
        <f t="shared" ref="R1718" si="501">SUM(R1683:R1717)</f>
        <v>0</v>
      </c>
      <c r="S1718" s="625">
        <f t="shared" ref="S1718" si="502">SUM(S1683:S1717)</f>
        <v>0</v>
      </c>
      <c r="T1718" s="625">
        <f t="shared" ref="T1718:U1718" si="503">SUM(T1683:T1717)</f>
        <v>0</v>
      </c>
      <c r="U1718" s="625">
        <f t="shared" si="503"/>
        <v>0</v>
      </c>
      <c r="V1718" s="625">
        <f t="shared" ref="V1718:W1718" si="504">SUM(V1683:V1717)</f>
        <v>0</v>
      </c>
      <c r="W1718" s="625">
        <f t="shared" si="504"/>
        <v>0</v>
      </c>
      <c r="X1718" s="625">
        <f t="shared" ref="X1718:Y1718" si="505">SUM(X1683:X1717)</f>
        <v>29016</v>
      </c>
      <c r="Y1718" s="625">
        <f t="shared" si="505"/>
        <v>0</v>
      </c>
      <c r="Z1718" s="625">
        <v>0</v>
      </c>
      <c r="AA1718" s="625">
        <v>1</v>
      </c>
      <c r="AB1718" s="625">
        <v>1</v>
      </c>
      <c r="AC1718" s="767"/>
      <c r="AD1718" s="767"/>
      <c r="AE1718" s="767"/>
      <c r="AF1718" s="768"/>
      <c r="AG1718" s="111"/>
      <c r="AH1718" s="111"/>
      <c r="AI1718" s="111"/>
      <c r="AJ1718" s="111"/>
      <c r="AK1718" s="111"/>
      <c r="AL1718" s="111"/>
    </row>
    <row r="1719" spans="1:38" ht="15.75" customHeight="1" thickBot="1">
      <c r="A1719" s="660" t="s">
        <v>370</v>
      </c>
      <c r="B1719" s="661"/>
      <c r="C1719" s="661"/>
      <c r="D1719" s="661"/>
      <c r="E1719" s="661"/>
      <c r="F1719" s="661"/>
      <c r="G1719" s="661"/>
      <c r="H1719" s="661"/>
      <c r="I1719" s="661"/>
      <c r="J1719" s="661"/>
      <c r="K1719" s="661"/>
      <c r="L1719" s="661"/>
      <c r="M1719" s="661"/>
      <c r="N1719" s="661"/>
      <c r="O1719" s="661"/>
      <c r="P1719" s="661"/>
      <c r="Q1719" s="661"/>
      <c r="R1719" s="661"/>
      <c r="S1719" s="661"/>
      <c r="T1719" s="661"/>
      <c r="U1719" s="661"/>
      <c r="V1719" s="661"/>
      <c r="W1719" s="661"/>
      <c r="X1719" s="661"/>
      <c r="Y1719" s="661"/>
      <c r="Z1719" s="661"/>
      <c r="AA1719" s="661"/>
      <c r="AB1719" s="661"/>
      <c r="AC1719" s="661"/>
      <c r="AD1719" s="661"/>
      <c r="AE1719" s="661"/>
      <c r="AF1719" s="662"/>
    </row>
    <row r="1720" spans="1:38" ht="316.5" customHeight="1">
      <c r="A1720" s="372">
        <v>1</v>
      </c>
      <c r="B1720" s="455" t="s">
        <v>17604</v>
      </c>
      <c r="C1720" s="375" t="s">
        <v>12154</v>
      </c>
      <c r="D1720" s="375" t="s">
        <v>17605</v>
      </c>
      <c r="E1720" s="372" t="s">
        <v>40</v>
      </c>
      <c r="F1720" s="372" t="s">
        <v>16683</v>
      </c>
      <c r="G1720" s="501"/>
      <c r="H1720" s="501"/>
      <c r="I1720" s="501"/>
      <c r="J1720" s="375" t="s">
        <v>15739</v>
      </c>
      <c r="K1720" s="372" t="s">
        <v>51</v>
      </c>
      <c r="L1720" s="123" t="s">
        <v>51</v>
      </c>
      <c r="M1720" s="276"/>
      <c r="N1720" s="272"/>
      <c r="O1720" s="372">
        <v>0</v>
      </c>
      <c r="P1720" s="372">
        <v>0</v>
      </c>
      <c r="Q1720" s="372">
        <v>0</v>
      </c>
      <c r="R1720" s="372">
        <v>0</v>
      </c>
      <c r="S1720" s="372">
        <v>0</v>
      </c>
      <c r="T1720" s="372">
        <v>0</v>
      </c>
      <c r="U1720" s="372">
        <v>0</v>
      </c>
      <c r="V1720" s="372">
        <v>0</v>
      </c>
      <c r="W1720" s="372">
        <v>0</v>
      </c>
      <c r="X1720" s="372">
        <v>132</v>
      </c>
      <c r="Y1720" s="372">
        <v>0</v>
      </c>
      <c r="Z1720" s="123" t="s">
        <v>51</v>
      </c>
      <c r="AA1720" s="375" t="s">
        <v>15740</v>
      </c>
      <c r="AB1720" s="375" t="s">
        <v>15741</v>
      </c>
      <c r="AC1720" s="272"/>
      <c r="AD1720" s="272"/>
      <c r="AE1720" s="272"/>
      <c r="AF1720" s="780"/>
    </row>
    <row r="1721" spans="1:38" ht="140.25">
      <c r="A1721" s="364">
        <v>2</v>
      </c>
      <c r="B1721" s="531" t="s">
        <v>17606</v>
      </c>
      <c r="C1721" s="392" t="s">
        <v>12154</v>
      </c>
      <c r="D1721" s="392" t="s">
        <v>17607</v>
      </c>
      <c r="E1721" s="364" t="s">
        <v>40</v>
      </c>
      <c r="F1721" s="458"/>
      <c r="G1721" s="458"/>
      <c r="H1721" s="458"/>
      <c r="I1721" s="458"/>
      <c r="J1721" s="458"/>
      <c r="K1721" s="458"/>
      <c r="L1721" s="622" t="s">
        <v>51</v>
      </c>
      <c r="M1721" s="202"/>
      <c r="N1721" s="138"/>
      <c r="O1721" s="364">
        <v>0</v>
      </c>
      <c r="P1721" s="364">
        <v>0</v>
      </c>
      <c r="Q1721" s="364">
        <v>0</v>
      </c>
      <c r="R1721" s="364">
        <v>0</v>
      </c>
      <c r="S1721" s="364">
        <v>0</v>
      </c>
      <c r="T1721" s="364">
        <v>0</v>
      </c>
      <c r="U1721" s="364">
        <v>0</v>
      </c>
      <c r="V1721" s="364">
        <v>0</v>
      </c>
      <c r="W1721" s="364">
        <v>0</v>
      </c>
      <c r="X1721" s="372">
        <v>293</v>
      </c>
      <c r="Y1721" s="364">
        <v>0</v>
      </c>
      <c r="Z1721" s="123" t="s">
        <v>51</v>
      </c>
      <c r="AA1721" s="123" t="s">
        <v>5289</v>
      </c>
      <c r="AB1721" s="123" t="s">
        <v>5289</v>
      </c>
      <c r="AC1721" s="138"/>
      <c r="AD1721" s="138"/>
      <c r="AE1721" s="138"/>
      <c r="AF1721" s="278"/>
    </row>
    <row r="1722" spans="1:38" ht="114.75">
      <c r="A1722" s="364">
        <v>3</v>
      </c>
      <c r="B1722" s="531" t="s">
        <v>17608</v>
      </c>
      <c r="C1722" s="392" t="s">
        <v>12154</v>
      </c>
      <c r="D1722" s="392" t="s">
        <v>17609</v>
      </c>
      <c r="E1722" s="364" t="s">
        <v>40</v>
      </c>
      <c r="F1722" s="458"/>
      <c r="G1722" s="458"/>
      <c r="H1722" s="458"/>
      <c r="I1722" s="458"/>
      <c r="J1722" s="458"/>
      <c r="K1722" s="458"/>
      <c r="L1722" s="622" t="s">
        <v>51</v>
      </c>
      <c r="M1722" s="202"/>
      <c r="N1722" s="138"/>
      <c r="O1722" s="364">
        <v>0</v>
      </c>
      <c r="P1722" s="364">
        <v>0</v>
      </c>
      <c r="Q1722" s="364">
        <v>0</v>
      </c>
      <c r="R1722" s="364">
        <v>0</v>
      </c>
      <c r="S1722" s="364">
        <v>0</v>
      </c>
      <c r="T1722" s="364">
        <v>0</v>
      </c>
      <c r="U1722" s="364">
        <v>0</v>
      </c>
      <c r="V1722" s="364">
        <v>0</v>
      </c>
      <c r="W1722" s="364">
        <v>0</v>
      </c>
      <c r="X1722" s="372">
        <v>44</v>
      </c>
      <c r="Y1722" s="364">
        <v>0</v>
      </c>
      <c r="Z1722" s="123" t="s">
        <v>51</v>
      </c>
      <c r="AA1722" s="123" t="s">
        <v>5289</v>
      </c>
      <c r="AB1722" s="123" t="s">
        <v>5289</v>
      </c>
      <c r="AC1722" s="138"/>
      <c r="AD1722" s="138"/>
      <c r="AE1722" s="138"/>
      <c r="AF1722" s="278"/>
    </row>
    <row r="1723" spans="1:38" ht="76.5">
      <c r="A1723" s="364">
        <v>4</v>
      </c>
      <c r="B1723" s="531" t="s">
        <v>17610</v>
      </c>
      <c r="C1723" s="392" t="s">
        <v>12154</v>
      </c>
      <c r="D1723" s="392" t="s">
        <v>17611</v>
      </c>
      <c r="E1723" s="364" t="s">
        <v>40</v>
      </c>
      <c r="F1723" s="458"/>
      <c r="G1723" s="458"/>
      <c r="H1723" s="458"/>
      <c r="I1723" s="458"/>
      <c r="J1723" s="458"/>
      <c r="K1723" s="458"/>
      <c r="L1723" s="622" t="s">
        <v>51</v>
      </c>
      <c r="M1723" s="202"/>
      <c r="N1723" s="138"/>
      <c r="O1723" s="364">
        <v>0</v>
      </c>
      <c r="P1723" s="364">
        <v>0</v>
      </c>
      <c r="Q1723" s="364">
        <v>0</v>
      </c>
      <c r="R1723" s="364">
        <v>0</v>
      </c>
      <c r="S1723" s="364">
        <v>0</v>
      </c>
      <c r="T1723" s="364">
        <v>0</v>
      </c>
      <c r="U1723" s="364">
        <v>0</v>
      </c>
      <c r="V1723" s="364">
        <v>0</v>
      </c>
      <c r="W1723" s="364">
        <v>0</v>
      </c>
      <c r="X1723" s="372">
        <v>108</v>
      </c>
      <c r="Y1723" s="364">
        <v>0</v>
      </c>
      <c r="Z1723" s="123" t="s">
        <v>51</v>
      </c>
      <c r="AA1723" s="123" t="s">
        <v>5289</v>
      </c>
      <c r="AB1723" s="123" t="s">
        <v>5289</v>
      </c>
      <c r="AC1723" s="138"/>
      <c r="AD1723" s="138"/>
      <c r="AE1723" s="138"/>
      <c r="AF1723" s="278"/>
    </row>
    <row r="1724" spans="1:38" s="44" customFormat="1" ht="63.75">
      <c r="A1724" s="364">
        <v>5</v>
      </c>
      <c r="B1724" s="426" t="s">
        <v>17612</v>
      </c>
      <c r="C1724" s="392" t="s">
        <v>12154</v>
      </c>
      <c r="D1724" s="392" t="s">
        <v>17613</v>
      </c>
      <c r="E1724" s="364" t="s">
        <v>40</v>
      </c>
      <c r="F1724" s="458"/>
      <c r="G1724" s="458"/>
      <c r="H1724" s="458"/>
      <c r="I1724" s="458"/>
      <c r="J1724" s="458"/>
      <c r="K1724" s="458"/>
      <c r="L1724" s="622" t="s">
        <v>51</v>
      </c>
      <c r="M1724" s="202"/>
      <c r="N1724" s="138"/>
      <c r="O1724" s="364">
        <v>0</v>
      </c>
      <c r="P1724" s="364">
        <v>0</v>
      </c>
      <c r="Q1724" s="364">
        <v>0</v>
      </c>
      <c r="R1724" s="364">
        <v>0</v>
      </c>
      <c r="S1724" s="364">
        <v>0</v>
      </c>
      <c r="T1724" s="364">
        <v>0</v>
      </c>
      <c r="U1724" s="364">
        <v>0</v>
      </c>
      <c r="V1724" s="364">
        <v>0</v>
      </c>
      <c r="W1724" s="364">
        <v>0</v>
      </c>
      <c r="X1724" s="372">
        <v>41</v>
      </c>
      <c r="Y1724" s="364">
        <v>0</v>
      </c>
      <c r="Z1724" s="123" t="s">
        <v>51</v>
      </c>
      <c r="AA1724" s="123" t="s">
        <v>5289</v>
      </c>
      <c r="AB1724" s="123" t="s">
        <v>5289</v>
      </c>
      <c r="AC1724" s="138"/>
      <c r="AD1724" s="138"/>
      <c r="AE1724" s="138"/>
      <c r="AF1724" s="278"/>
      <c r="AG1724" s="107"/>
      <c r="AH1724" s="107"/>
      <c r="AI1724" s="107"/>
      <c r="AJ1724" s="107"/>
      <c r="AK1724" s="107"/>
      <c r="AL1724" s="107"/>
    </row>
    <row r="1725" spans="1:38" s="44" customFormat="1" ht="76.5">
      <c r="A1725" s="364">
        <v>6</v>
      </c>
      <c r="B1725" s="426" t="s">
        <v>12155</v>
      </c>
      <c r="C1725" s="392" t="s">
        <v>12154</v>
      </c>
      <c r="D1725" s="392" t="s">
        <v>17614</v>
      </c>
      <c r="E1725" s="364" t="s">
        <v>40</v>
      </c>
      <c r="F1725" s="458"/>
      <c r="G1725" s="458"/>
      <c r="H1725" s="458"/>
      <c r="I1725" s="458"/>
      <c r="J1725" s="458"/>
      <c r="K1725" s="458"/>
      <c r="L1725" s="622" t="s">
        <v>51</v>
      </c>
      <c r="M1725" s="202"/>
      <c r="N1725" s="138"/>
      <c r="O1725" s="364">
        <v>0</v>
      </c>
      <c r="P1725" s="364">
        <v>0</v>
      </c>
      <c r="Q1725" s="364">
        <v>0</v>
      </c>
      <c r="R1725" s="364">
        <v>0</v>
      </c>
      <c r="S1725" s="364">
        <v>0</v>
      </c>
      <c r="T1725" s="364">
        <v>0</v>
      </c>
      <c r="U1725" s="364">
        <v>0</v>
      </c>
      <c r="V1725" s="364">
        <v>0</v>
      </c>
      <c r="W1725" s="364">
        <v>0</v>
      </c>
      <c r="X1725" s="372">
        <v>63</v>
      </c>
      <c r="Y1725" s="364">
        <v>0</v>
      </c>
      <c r="Z1725" s="123" t="s">
        <v>51</v>
      </c>
      <c r="AA1725" s="123" t="s">
        <v>5289</v>
      </c>
      <c r="AB1725" s="123" t="s">
        <v>5289</v>
      </c>
      <c r="AC1725" s="138"/>
      <c r="AD1725" s="138"/>
      <c r="AE1725" s="138"/>
      <c r="AF1725" s="278"/>
      <c r="AG1725" s="107"/>
      <c r="AH1725" s="107"/>
      <c r="AI1725" s="107"/>
      <c r="AJ1725" s="107"/>
      <c r="AK1725" s="107"/>
      <c r="AL1725" s="107"/>
    </row>
    <row r="1726" spans="1:38" s="44" customFormat="1" ht="127.5">
      <c r="A1726" s="364">
        <v>7</v>
      </c>
      <c r="B1726" s="426" t="s">
        <v>17615</v>
      </c>
      <c r="C1726" s="392" t="s">
        <v>12154</v>
      </c>
      <c r="D1726" s="392" t="s">
        <v>17616</v>
      </c>
      <c r="E1726" s="364" t="s">
        <v>40</v>
      </c>
      <c r="F1726" s="458"/>
      <c r="G1726" s="458"/>
      <c r="H1726" s="458"/>
      <c r="I1726" s="458"/>
      <c r="J1726" s="458"/>
      <c r="K1726" s="458"/>
      <c r="L1726" s="364" t="s">
        <v>40</v>
      </c>
      <c r="M1726" s="376" t="s">
        <v>16589</v>
      </c>
      <c r="N1726" s="364">
        <v>0</v>
      </c>
      <c r="O1726" s="364">
        <v>0</v>
      </c>
      <c r="P1726" s="364">
        <v>0</v>
      </c>
      <c r="Q1726" s="364">
        <v>0</v>
      </c>
      <c r="R1726" s="364">
        <v>0</v>
      </c>
      <c r="S1726" s="364">
        <v>0</v>
      </c>
      <c r="T1726" s="364">
        <v>0</v>
      </c>
      <c r="U1726" s="364">
        <v>0</v>
      </c>
      <c r="V1726" s="364">
        <v>0</v>
      </c>
      <c r="W1726" s="364">
        <v>0</v>
      </c>
      <c r="X1726" s="372">
        <v>5</v>
      </c>
      <c r="Y1726" s="364">
        <v>0</v>
      </c>
      <c r="Z1726" s="123" t="s">
        <v>51</v>
      </c>
      <c r="AA1726" s="123" t="s">
        <v>5289</v>
      </c>
      <c r="AB1726" s="123" t="s">
        <v>5289</v>
      </c>
      <c r="AC1726" s="138"/>
      <c r="AD1726" s="138"/>
      <c r="AE1726" s="138"/>
      <c r="AF1726" s="278"/>
      <c r="AG1726" s="107"/>
      <c r="AH1726" s="107"/>
      <c r="AI1726" s="107"/>
      <c r="AJ1726" s="107"/>
      <c r="AK1726" s="107"/>
      <c r="AL1726" s="107"/>
    </row>
    <row r="1727" spans="1:38" s="44" customFormat="1" ht="89.25">
      <c r="A1727" s="364">
        <v>8</v>
      </c>
      <c r="B1727" s="426" t="s">
        <v>17617</v>
      </c>
      <c r="C1727" s="392" t="s">
        <v>12154</v>
      </c>
      <c r="D1727" s="392" t="s">
        <v>17618</v>
      </c>
      <c r="E1727" s="364" t="s">
        <v>40</v>
      </c>
      <c r="F1727" s="458"/>
      <c r="G1727" s="458"/>
      <c r="H1727" s="458"/>
      <c r="I1727" s="458"/>
      <c r="J1727" s="458"/>
      <c r="K1727" s="458"/>
      <c r="L1727" s="622" t="s">
        <v>51</v>
      </c>
      <c r="M1727" s="202"/>
      <c r="N1727" s="138"/>
      <c r="O1727" s="364">
        <v>0</v>
      </c>
      <c r="P1727" s="364">
        <v>0</v>
      </c>
      <c r="Q1727" s="364">
        <v>0</v>
      </c>
      <c r="R1727" s="364">
        <v>0</v>
      </c>
      <c r="S1727" s="364">
        <v>0</v>
      </c>
      <c r="T1727" s="364">
        <v>0</v>
      </c>
      <c r="U1727" s="364">
        <v>0</v>
      </c>
      <c r="V1727" s="364">
        <v>0</v>
      </c>
      <c r="W1727" s="364">
        <v>0</v>
      </c>
      <c r="X1727" s="372">
        <v>18</v>
      </c>
      <c r="Y1727" s="364">
        <v>0</v>
      </c>
      <c r="Z1727" s="123" t="s">
        <v>51</v>
      </c>
      <c r="AA1727" s="123" t="s">
        <v>5289</v>
      </c>
      <c r="AB1727" s="123" t="s">
        <v>5289</v>
      </c>
      <c r="AC1727" s="138"/>
      <c r="AD1727" s="138"/>
      <c r="AE1727" s="138"/>
      <c r="AF1727" s="278"/>
      <c r="AG1727" s="107"/>
      <c r="AH1727" s="107"/>
      <c r="AI1727" s="107"/>
      <c r="AJ1727" s="107"/>
      <c r="AK1727" s="107"/>
      <c r="AL1727" s="107"/>
    </row>
    <row r="1728" spans="1:38" s="44" customFormat="1" ht="63.75">
      <c r="A1728" s="364">
        <v>9</v>
      </c>
      <c r="B1728" s="426" t="s">
        <v>1556</v>
      </c>
      <c r="C1728" s="392" t="s">
        <v>12154</v>
      </c>
      <c r="D1728" s="392" t="s">
        <v>17619</v>
      </c>
      <c r="E1728" s="364" t="s">
        <v>40</v>
      </c>
      <c r="F1728" s="458"/>
      <c r="G1728" s="458"/>
      <c r="H1728" s="458"/>
      <c r="I1728" s="458"/>
      <c r="J1728" s="458"/>
      <c r="K1728" s="458"/>
      <c r="L1728" s="622" t="s">
        <v>51</v>
      </c>
      <c r="M1728" s="202"/>
      <c r="N1728" s="138"/>
      <c r="O1728" s="364">
        <v>0</v>
      </c>
      <c r="P1728" s="364">
        <v>0</v>
      </c>
      <c r="Q1728" s="364">
        <v>0</v>
      </c>
      <c r="R1728" s="364">
        <v>0</v>
      </c>
      <c r="S1728" s="364">
        <v>0</v>
      </c>
      <c r="T1728" s="364">
        <v>0</v>
      </c>
      <c r="U1728" s="364">
        <v>0</v>
      </c>
      <c r="V1728" s="364">
        <v>0</v>
      </c>
      <c r="W1728" s="364">
        <v>0</v>
      </c>
      <c r="X1728" s="372">
        <v>77</v>
      </c>
      <c r="Y1728" s="364">
        <v>0</v>
      </c>
      <c r="Z1728" s="123" t="s">
        <v>51</v>
      </c>
      <c r="AA1728" s="123" t="s">
        <v>5289</v>
      </c>
      <c r="AB1728" s="123" t="s">
        <v>5289</v>
      </c>
      <c r="AC1728" s="138"/>
      <c r="AD1728" s="138"/>
      <c r="AE1728" s="138"/>
      <c r="AF1728" s="278"/>
      <c r="AG1728" s="107"/>
      <c r="AH1728" s="107"/>
      <c r="AI1728" s="107"/>
      <c r="AJ1728" s="107"/>
      <c r="AK1728" s="107"/>
      <c r="AL1728" s="107"/>
    </row>
    <row r="1729" spans="1:38" s="44" customFormat="1" ht="76.5">
      <c r="A1729" s="364">
        <v>10</v>
      </c>
      <c r="B1729" s="426" t="s">
        <v>12156</v>
      </c>
      <c r="C1729" s="392" t="s">
        <v>12154</v>
      </c>
      <c r="D1729" s="392" t="s">
        <v>17620</v>
      </c>
      <c r="E1729" s="364" t="s">
        <v>40</v>
      </c>
      <c r="F1729" s="458"/>
      <c r="G1729" s="458"/>
      <c r="H1729" s="458"/>
      <c r="I1729" s="458"/>
      <c r="J1729" s="458"/>
      <c r="K1729" s="458"/>
      <c r="L1729" s="622" t="s">
        <v>51</v>
      </c>
      <c r="M1729" s="202"/>
      <c r="N1729" s="138"/>
      <c r="O1729" s="364">
        <v>0</v>
      </c>
      <c r="P1729" s="364">
        <v>0</v>
      </c>
      <c r="Q1729" s="364">
        <v>0</v>
      </c>
      <c r="R1729" s="364">
        <v>0</v>
      </c>
      <c r="S1729" s="364">
        <v>0</v>
      </c>
      <c r="T1729" s="364">
        <v>0</v>
      </c>
      <c r="U1729" s="364">
        <v>0</v>
      </c>
      <c r="V1729" s="364">
        <v>0</v>
      </c>
      <c r="W1729" s="364">
        <v>0</v>
      </c>
      <c r="X1729" s="372">
        <v>292</v>
      </c>
      <c r="Y1729" s="364">
        <v>0</v>
      </c>
      <c r="Z1729" s="123" t="s">
        <v>51</v>
      </c>
      <c r="AA1729" s="123" t="s">
        <v>5289</v>
      </c>
      <c r="AB1729" s="123" t="s">
        <v>5289</v>
      </c>
      <c r="AC1729" s="138"/>
      <c r="AD1729" s="138"/>
      <c r="AE1729" s="138"/>
      <c r="AF1729" s="278"/>
      <c r="AG1729" s="107"/>
      <c r="AH1729" s="107"/>
      <c r="AI1729" s="107"/>
      <c r="AJ1729" s="107"/>
      <c r="AK1729" s="107"/>
      <c r="AL1729" s="107"/>
    </row>
    <row r="1730" spans="1:38" s="44" customFormat="1" ht="76.5">
      <c r="A1730" s="364">
        <v>11</v>
      </c>
      <c r="B1730" s="426" t="s">
        <v>17621</v>
      </c>
      <c r="C1730" s="392" t="s">
        <v>12154</v>
      </c>
      <c r="D1730" s="392" t="s">
        <v>17622</v>
      </c>
      <c r="E1730" s="364" t="s">
        <v>40</v>
      </c>
      <c r="F1730" s="458"/>
      <c r="G1730" s="458"/>
      <c r="H1730" s="458"/>
      <c r="I1730" s="458"/>
      <c r="J1730" s="458"/>
      <c r="K1730" s="458"/>
      <c r="L1730" s="364" t="s">
        <v>40</v>
      </c>
      <c r="M1730" s="377" t="s">
        <v>17603</v>
      </c>
      <c r="N1730" s="364">
        <v>0</v>
      </c>
      <c r="O1730" s="364">
        <v>0</v>
      </c>
      <c r="P1730" s="364">
        <v>0</v>
      </c>
      <c r="Q1730" s="364">
        <v>0</v>
      </c>
      <c r="R1730" s="364">
        <v>0</v>
      </c>
      <c r="S1730" s="364">
        <v>0</v>
      </c>
      <c r="T1730" s="364">
        <v>0</v>
      </c>
      <c r="U1730" s="364">
        <v>0</v>
      </c>
      <c r="V1730" s="364">
        <v>0</v>
      </c>
      <c r="W1730" s="364">
        <v>0</v>
      </c>
      <c r="X1730" s="372">
        <v>29</v>
      </c>
      <c r="Y1730" s="364">
        <v>0</v>
      </c>
      <c r="Z1730" s="123" t="s">
        <v>51</v>
      </c>
      <c r="AA1730" s="123" t="s">
        <v>5289</v>
      </c>
      <c r="AB1730" s="123" t="s">
        <v>5289</v>
      </c>
      <c r="AC1730" s="138"/>
      <c r="AD1730" s="138"/>
      <c r="AE1730" s="138"/>
      <c r="AF1730" s="278"/>
      <c r="AG1730" s="107"/>
      <c r="AH1730" s="107"/>
      <c r="AI1730" s="107"/>
      <c r="AJ1730" s="107"/>
      <c r="AK1730" s="107"/>
      <c r="AL1730" s="107"/>
    </row>
    <row r="1731" spans="1:38" s="44" customFormat="1" ht="63.75">
      <c r="A1731" s="364">
        <v>12</v>
      </c>
      <c r="B1731" s="426" t="s">
        <v>5411</v>
      </c>
      <c r="C1731" s="392" t="s">
        <v>12154</v>
      </c>
      <c r="D1731" s="392" t="s">
        <v>17623</v>
      </c>
      <c r="E1731" s="364" t="s">
        <v>40</v>
      </c>
      <c r="F1731" s="458"/>
      <c r="G1731" s="458"/>
      <c r="H1731" s="458"/>
      <c r="I1731" s="458"/>
      <c r="J1731" s="458"/>
      <c r="K1731" s="458"/>
      <c r="L1731" s="622" t="s">
        <v>51</v>
      </c>
      <c r="M1731" s="202"/>
      <c r="N1731" s="138"/>
      <c r="O1731" s="364">
        <v>0</v>
      </c>
      <c r="P1731" s="364">
        <v>0</v>
      </c>
      <c r="Q1731" s="364">
        <v>0</v>
      </c>
      <c r="R1731" s="364">
        <v>0</v>
      </c>
      <c r="S1731" s="364">
        <v>0</v>
      </c>
      <c r="T1731" s="364">
        <v>0</v>
      </c>
      <c r="U1731" s="364">
        <v>0</v>
      </c>
      <c r="V1731" s="364">
        <v>0</v>
      </c>
      <c r="W1731" s="364">
        <v>0</v>
      </c>
      <c r="X1731" s="372">
        <v>18</v>
      </c>
      <c r="Y1731" s="364">
        <v>0</v>
      </c>
      <c r="Z1731" s="123" t="s">
        <v>51</v>
      </c>
      <c r="AA1731" s="123" t="s">
        <v>5289</v>
      </c>
      <c r="AB1731" s="123" t="s">
        <v>5289</v>
      </c>
      <c r="AC1731" s="138"/>
      <c r="AD1731" s="138"/>
      <c r="AE1731" s="138"/>
      <c r="AF1731" s="278"/>
      <c r="AG1731" s="107"/>
      <c r="AH1731" s="107"/>
      <c r="AI1731" s="107"/>
      <c r="AJ1731" s="107"/>
      <c r="AK1731" s="107"/>
      <c r="AL1731" s="107"/>
    </row>
    <row r="1732" spans="1:38" s="44" customFormat="1" ht="63.75">
      <c r="A1732" s="364">
        <v>13</v>
      </c>
      <c r="B1732" s="426" t="s">
        <v>17624</v>
      </c>
      <c r="C1732" s="392" t="s">
        <v>12154</v>
      </c>
      <c r="D1732" s="392" t="s">
        <v>17625</v>
      </c>
      <c r="E1732" s="364" t="s">
        <v>40</v>
      </c>
      <c r="F1732" s="458"/>
      <c r="G1732" s="458"/>
      <c r="H1732" s="458"/>
      <c r="I1732" s="458"/>
      <c r="J1732" s="458"/>
      <c r="K1732" s="458"/>
      <c r="L1732" s="622" t="s">
        <v>51</v>
      </c>
      <c r="M1732" s="202"/>
      <c r="N1732" s="138"/>
      <c r="O1732" s="364">
        <v>0</v>
      </c>
      <c r="P1732" s="364">
        <v>0</v>
      </c>
      <c r="Q1732" s="364">
        <v>0</v>
      </c>
      <c r="R1732" s="364">
        <v>0</v>
      </c>
      <c r="S1732" s="364">
        <v>0</v>
      </c>
      <c r="T1732" s="364">
        <v>0</v>
      </c>
      <c r="U1732" s="364">
        <v>0</v>
      </c>
      <c r="V1732" s="364">
        <v>0</v>
      </c>
      <c r="W1732" s="364">
        <v>0</v>
      </c>
      <c r="X1732" s="372">
        <v>7</v>
      </c>
      <c r="Y1732" s="364">
        <v>0</v>
      </c>
      <c r="Z1732" s="123" t="s">
        <v>51</v>
      </c>
      <c r="AA1732" s="123" t="s">
        <v>5289</v>
      </c>
      <c r="AB1732" s="123" t="s">
        <v>5289</v>
      </c>
      <c r="AC1732" s="138"/>
      <c r="AD1732" s="138"/>
      <c r="AE1732" s="138"/>
      <c r="AF1732" s="278"/>
      <c r="AG1732" s="107"/>
      <c r="AH1732" s="107"/>
      <c r="AI1732" s="107"/>
      <c r="AJ1732" s="107"/>
      <c r="AK1732" s="107"/>
      <c r="AL1732" s="107"/>
    </row>
    <row r="1733" spans="1:38" s="44" customFormat="1" ht="76.5">
      <c r="A1733" s="364">
        <v>14</v>
      </c>
      <c r="B1733" s="426" t="s">
        <v>2385</v>
      </c>
      <c r="C1733" s="392" t="s">
        <v>12154</v>
      </c>
      <c r="D1733" s="392" t="s">
        <v>17626</v>
      </c>
      <c r="E1733" s="364" t="s">
        <v>40</v>
      </c>
      <c r="F1733" s="458"/>
      <c r="G1733" s="458"/>
      <c r="H1733" s="458"/>
      <c r="I1733" s="458"/>
      <c r="J1733" s="458"/>
      <c r="K1733" s="458"/>
      <c r="L1733" s="622" t="s">
        <v>51</v>
      </c>
      <c r="M1733" s="202"/>
      <c r="N1733" s="138"/>
      <c r="O1733" s="364">
        <v>0</v>
      </c>
      <c r="P1733" s="364">
        <v>0</v>
      </c>
      <c r="Q1733" s="364">
        <v>0</v>
      </c>
      <c r="R1733" s="364">
        <v>0</v>
      </c>
      <c r="S1733" s="364">
        <v>0</v>
      </c>
      <c r="T1733" s="364">
        <v>0</v>
      </c>
      <c r="U1733" s="364">
        <v>0</v>
      </c>
      <c r="V1733" s="364">
        <v>0</v>
      </c>
      <c r="W1733" s="364">
        <v>0</v>
      </c>
      <c r="X1733" s="372">
        <v>366</v>
      </c>
      <c r="Y1733" s="364">
        <v>0</v>
      </c>
      <c r="Z1733" s="123" t="s">
        <v>51</v>
      </c>
      <c r="AA1733" s="123" t="s">
        <v>5289</v>
      </c>
      <c r="AB1733" s="123" t="s">
        <v>5289</v>
      </c>
      <c r="AC1733" s="138"/>
      <c r="AD1733" s="138"/>
      <c r="AE1733" s="138"/>
      <c r="AF1733" s="278"/>
      <c r="AG1733" s="107"/>
      <c r="AH1733" s="107"/>
      <c r="AI1733" s="107"/>
      <c r="AJ1733" s="107"/>
      <c r="AK1733" s="107"/>
      <c r="AL1733" s="107"/>
    </row>
    <row r="1734" spans="1:38" s="44" customFormat="1" ht="76.5">
      <c r="A1734" s="364">
        <v>15</v>
      </c>
      <c r="B1734" s="426" t="s">
        <v>17627</v>
      </c>
      <c r="C1734" s="392" t="s">
        <v>12154</v>
      </c>
      <c r="D1734" s="392" t="s">
        <v>17628</v>
      </c>
      <c r="E1734" s="364" t="s">
        <v>40</v>
      </c>
      <c r="F1734" s="458"/>
      <c r="G1734" s="458"/>
      <c r="H1734" s="458"/>
      <c r="I1734" s="458"/>
      <c r="J1734" s="458"/>
      <c r="K1734" s="458"/>
      <c r="L1734" s="622" t="s">
        <v>51</v>
      </c>
      <c r="M1734" s="202"/>
      <c r="N1734" s="138"/>
      <c r="O1734" s="364">
        <v>0</v>
      </c>
      <c r="P1734" s="364">
        <v>0</v>
      </c>
      <c r="Q1734" s="364">
        <v>0</v>
      </c>
      <c r="R1734" s="364">
        <v>0</v>
      </c>
      <c r="S1734" s="364">
        <v>0</v>
      </c>
      <c r="T1734" s="364">
        <v>0</v>
      </c>
      <c r="U1734" s="364">
        <v>0</v>
      </c>
      <c r="V1734" s="364">
        <v>0</v>
      </c>
      <c r="W1734" s="364">
        <v>0</v>
      </c>
      <c r="X1734" s="372">
        <v>1032</v>
      </c>
      <c r="Y1734" s="364">
        <v>0</v>
      </c>
      <c r="Z1734" s="123" t="s">
        <v>51</v>
      </c>
      <c r="AA1734" s="123" t="s">
        <v>5289</v>
      </c>
      <c r="AB1734" s="123" t="s">
        <v>5289</v>
      </c>
      <c r="AC1734" s="138"/>
      <c r="AD1734" s="138"/>
      <c r="AE1734" s="138"/>
      <c r="AF1734" s="278"/>
      <c r="AG1734" s="107"/>
      <c r="AH1734" s="107"/>
      <c r="AI1734" s="107"/>
      <c r="AJ1734" s="107"/>
      <c r="AK1734" s="107"/>
      <c r="AL1734" s="107"/>
    </row>
    <row r="1735" spans="1:38" s="11" customFormat="1" ht="15.75" customHeight="1" thickBot="1">
      <c r="A1735" s="256"/>
      <c r="B1735" s="625">
        <v>15</v>
      </c>
      <c r="C1735" s="625"/>
      <c r="D1735" s="625">
        <v>15</v>
      </c>
      <c r="E1735" s="625">
        <v>15</v>
      </c>
      <c r="F1735" s="625"/>
      <c r="G1735" s="625"/>
      <c r="H1735" s="625">
        <v>0</v>
      </c>
      <c r="I1735" s="625"/>
      <c r="J1735" s="625">
        <v>1</v>
      </c>
      <c r="K1735" s="625">
        <v>0</v>
      </c>
      <c r="L1735" s="625">
        <v>2</v>
      </c>
      <c r="M1735" s="199"/>
      <c r="N1735" s="625">
        <f t="shared" ref="N1735:O1735" si="506">SUM(N1720:N1734)</f>
        <v>0</v>
      </c>
      <c r="O1735" s="625">
        <f t="shared" si="506"/>
        <v>0</v>
      </c>
      <c r="P1735" s="625">
        <f t="shared" ref="P1735:Q1735" si="507">SUM(P1720:P1734)</f>
        <v>0</v>
      </c>
      <c r="Q1735" s="625">
        <f t="shared" si="507"/>
        <v>0</v>
      </c>
      <c r="R1735" s="625">
        <f t="shared" ref="R1735" si="508">SUM(R1720:R1734)</f>
        <v>0</v>
      </c>
      <c r="S1735" s="625">
        <f t="shared" ref="S1735" si="509">SUM(S1720:S1734)</f>
        <v>0</v>
      </c>
      <c r="T1735" s="625">
        <f t="shared" ref="T1735:U1735" si="510">SUM(T1720:T1734)</f>
        <v>0</v>
      </c>
      <c r="U1735" s="625">
        <f t="shared" si="510"/>
        <v>0</v>
      </c>
      <c r="V1735" s="625">
        <f t="shared" ref="V1735:W1735" si="511">SUM(V1720:V1734)</f>
        <v>0</v>
      </c>
      <c r="W1735" s="625">
        <f t="shared" si="511"/>
        <v>0</v>
      </c>
      <c r="X1735" s="625">
        <f t="shared" ref="X1735:Y1735" si="512">SUM(X1720:X1734)</f>
        <v>2525</v>
      </c>
      <c r="Y1735" s="625">
        <f t="shared" si="512"/>
        <v>0</v>
      </c>
      <c r="Z1735" s="625">
        <v>0</v>
      </c>
      <c r="AA1735" s="625">
        <v>1</v>
      </c>
      <c r="AB1735" s="625">
        <v>1</v>
      </c>
      <c r="AC1735" s="767"/>
      <c r="AD1735" s="767"/>
      <c r="AE1735" s="767"/>
      <c r="AF1735" s="768"/>
      <c r="AG1735" s="111"/>
      <c r="AH1735" s="111"/>
      <c r="AI1735" s="111"/>
      <c r="AJ1735" s="111"/>
      <c r="AK1735" s="111"/>
      <c r="AL1735" s="111"/>
    </row>
    <row r="1736" spans="1:38" ht="15.75" customHeight="1" thickBot="1">
      <c r="A1736" s="660" t="s">
        <v>371</v>
      </c>
      <c r="B1736" s="661"/>
      <c r="C1736" s="661"/>
      <c r="D1736" s="661"/>
      <c r="E1736" s="661"/>
      <c r="F1736" s="661"/>
      <c r="G1736" s="661"/>
      <c r="H1736" s="661"/>
      <c r="I1736" s="661"/>
      <c r="J1736" s="661"/>
      <c r="K1736" s="661"/>
      <c r="L1736" s="661"/>
      <c r="M1736" s="661"/>
      <c r="N1736" s="661"/>
      <c r="O1736" s="661"/>
      <c r="P1736" s="661"/>
      <c r="Q1736" s="661"/>
      <c r="R1736" s="661"/>
      <c r="S1736" s="661"/>
      <c r="T1736" s="661"/>
      <c r="U1736" s="661"/>
      <c r="V1736" s="661"/>
      <c r="W1736" s="661"/>
      <c r="X1736" s="661"/>
      <c r="Y1736" s="661"/>
      <c r="Z1736" s="661"/>
      <c r="AA1736" s="661"/>
      <c r="AB1736" s="661"/>
      <c r="AC1736" s="661"/>
      <c r="AD1736" s="661"/>
      <c r="AE1736" s="661"/>
      <c r="AF1736" s="662"/>
    </row>
    <row r="1737" spans="1:38" ht="306">
      <c r="A1737" s="639">
        <v>1</v>
      </c>
      <c r="B1737" s="121" t="s">
        <v>12171</v>
      </c>
      <c r="C1737" s="121" t="s">
        <v>12172</v>
      </c>
      <c r="D1737" s="121" t="s">
        <v>12175</v>
      </c>
      <c r="E1737" s="123" t="s">
        <v>40</v>
      </c>
      <c r="F1737" s="123" t="s">
        <v>16683</v>
      </c>
      <c r="G1737" s="138"/>
      <c r="H1737" s="138"/>
      <c r="I1737" s="138"/>
      <c r="J1737" s="95" t="s">
        <v>15742</v>
      </c>
      <c r="K1737" s="123" t="s">
        <v>51</v>
      </c>
      <c r="L1737" s="123" t="s">
        <v>40</v>
      </c>
      <c r="M1737" s="375" t="s">
        <v>17503</v>
      </c>
      <c r="N1737" s="372">
        <v>0</v>
      </c>
      <c r="O1737" s="372">
        <v>0</v>
      </c>
      <c r="P1737" s="372">
        <v>0</v>
      </c>
      <c r="Q1737" s="372">
        <v>0</v>
      </c>
      <c r="R1737" s="372">
        <v>0</v>
      </c>
      <c r="S1737" s="372">
        <v>0</v>
      </c>
      <c r="T1737" s="372">
        <v>0</v>
      </c>
      <c r="U1737" s="372">
        <v>0</v>
      </c>
      <c r="V1737" s="372">
        <v>0</v>
      </c>
      <c r="W1737" s="372">
        <v>0</v>
      </c>
      <c r="X1737" s="372">
        <v>59</v>
      </c>
      <c r="Y1737" s="372">
        <v>0</v>
      </c>
      <c r="Z1737" s="123" t="s">
        <v>51</v>
      </c>
      <c r="AA1737" s="375" t="s">
        <v>15743</v>
      </c>
      <c r="AB1737" s="375" t="s">
        <v>15921</v>
      </c>
      <c r="AC1737" s="138"/>
      <c r="AD1737" s="138"/>
      <c r="AE1737" s="138"/>
      <c r="AF1737" s="278"/>
    </row>
    <row r="1738" spans="1:38" ht="76.5">
      <c r="A1738" s="639">
        <v>2</v>
      </c>
      <c r="B1738" s="121" t="s">
        <v>12879</v>
      </c>
      <c r="C1738" s="121" t="s">
        <v>12172</v>
      </c>
      <c r="D1738" s="121" t="s">
        <v>12176</v>
      </c>
      <c r="E1738" s="123" t="s">
        <v>40</v>
      </c>
      <c r="F1738" s="138"/>
      <c r="G1738" s="138"/>
      <c r="H1738" s="138"/>
      <c r="I1738" s="138"/>
      <c r="J1738" s="138"/>
      <c r="K1738" s="138"/>
      <c r="L1738" s="622" t="s">
        <v>51</v>
      </c>
      <c r="M1738" s="202"/>
      <c r="N1738" s="138"/>
      <c r="O1738" s="372">
        <v>0</v>
      </c>
      <c r="P1738" s="372">
        <v>0</v>
      </c>
      <c r="Q1738" s="372">
        <v>0</v>
      </c>
      <c r="R1738" s="372">
        <v>0</v>
      </c>
      <c r="S1738" s="372">
        <v>0</v>
      </c>
      <c r="T1738" s="372">
        <v>0</v>
      </c>
      <c r="U1738" s="372">
        <v>0</v>
      </c>
      <c r="V1738" s="372">
        <v>0</v>
      </c>
      <c r="W1738" s="372">
        <v>0</v>
      </c>
      <c r="X1738" s="372">
        <v>9</v>
      </c>
      <c r="Y1738" s="372">
        <v>0</v>
      </c>
      <c r="Z1738" s="123" t="s">
        <v>51</v>
      </c>
      <c r="AA1738" s="123" t="s">
        <v>5289</v>
      </c>
      <c r="AB1738" s="123" t="s">
        <v>5289</v>
      </c>
      <c r="AC1738" s="138"/>
      <c r="AD1738" s="138"/>
      <c r="AE1738" s="138"/>
      <c r="AF1738" s="278"/>
    </row>
    <row r="1739" spans="1:38" ht="76.5">
      <c r="A1739" s="639">
        <v>3</v>
      </c>
      <c r="B1739" s="121" t="s">
        <v>12880</v>
      </c>
      <c r="C1739" s="121" t="s">
        <v>12172</v>
      </c>
      <c r="D1739" s="121" t="s">
        <v>12177</v>
      </c>
      <c r="E1739" s="123" t="s">
        <v>40</v>
      </c>
      <c r="F1739" s="138"/>
      <c r="G1739" s="138"/>
      <c r="H1739" s="138"/>
      <c r="I1739" s="138"/>
      <c r="J1739" s="138"/>
      <c r="K1739" s="138"/>
      <c r="L1739" s="622" t="s">
        <v>51</v>
      </c>
      <c r="M1739" s="202"/>
      <c r="N1739" s="138"/>
      <c r="O1739" s="372">
        <v>0</v>
      </c>
      <c r="P1739" s="372">
        <v>0</v>
      </c>
      <c r="Q1739" s="372">
        <v>0</v>
      </c>
      <c r="R1739" s="372">
        <v>0</v>
      </c>
      <c r="S1739" s="372">
        <v>0</v>
      </c>
      <c r="T1739" s="372">
        <v>0</v>
      </c>
      <c r="U1739" s="372">
        <v>0</v>
      </c>
      <c r="V1739" s="372">
        <v>0</v>
      </c>
      <c r="W1739" s="372">
        <v>0</v>
      </c>
      <c r="X1739" s="372">
        <v>28</v>
      </c>
      <c r="Y1739" s="372">
        <v>0</v>
      </c>
      <c r="Z1739" s="123" t="s">
        <v>51</v>
      </c>
      <c r="AA1739" s="123" t="s">
        <v>5289</v>
      </c>
      <c r="AB1739" s="123" t="s">
        <v>5289</v>
      </c>
      <c r="AC1739" s="138"/>
      <c r="AD1739" s="138"/>
      <c r="AE1739" s="138"/>
      <c r="AF1739" s="278"/>
    </row>
    <row r="1740" spans="1:38" s="44" customFormat="1" ht="102" customHeight="1">
      <c r="A1740" s="639">
        <v>4</v>
      </c>
      <c r="B1740" s="121" t="s">
        <v>12881</v>
      </c>
      <c r="C1740" s="121" t="s">
        <v>12172</v>
      </c>
      <c r="D1740" s="121" t="s">
        <v>12178</v>
      </c>
      <c r="E1740" s="123" t="s">
        <v>40</v>
      </c>
      <c r="F1740" s="138"/>
      <c r="G1740" s="138"/>
      <c r="H1740" s="138"/>
      <c r="I1740" s="138"/>
      <c r="J1740" s="138"/>
      <c r="K1740" s="138"/>
      <c r="L1740" s="622" t="s">
        <v>51</v>
      </c>
      <c r="M1740" s="202"/>
      <c r="N1740" s="138"/>
      <c r="O1740" s="372">
        <v>0</v>
      </c>
      <c r="P1740" s="372">
        <v>0</v>
      </c>
      <c r="Q1740" s="372">
        <v>0</v>
      </c>
      <c r="R1740" s="372">
        <v>0</v>
      </c>
      <c r="S1740" s="372">
        <v>0</v>
      </c>
      <c r="T1740" s="372">
        <v>0</v>
      </c>
      <c r="U1740" s="372">
        <v>0</v>
      </c>
      <c r="V1740" s="372">
        <v>0</v>
      </c>
      <c r="W1740" s="372">
        <v>0</v>
      </c>
      <c r="X1740" s="372">
        <v>10</v>
      </c>
      <c r="Y1740" s="372">
        <v>0</v>
      </c>
      <c r="Z1740" s="123" t="s">
        <v>51</v>
      </c>
      <c r="AA1740" s="123" t="s">
        <v>5289</v>
      </c>
      <c r="AB1740" s="123" t="s">
        <v>5289</v>
      </c>
      <c r="AC1740" s="138"/>
      <c r="AD1740" s="138"/>
      <c r="AE1740" s="138"/>
      <c r="AF1740" s="278"/>
      <c r="AG1740" s="107"/>
      <c r="AH1740" s="107"/>
      <c r="AI1740" s="107"/>
      <c r="AJ1740" s="107"/>
      <c r="AK1740" s="107"/>
      <c r="AL1740" s="107"/>
    </row>
    <row r="1741" spans="1:38" s="44" customFormat="1" ht="63.75">
      <c r="A1741" s="639">
        <v>5</v>
      </c>
      <c r="B1741" s="121" t="s">
        <v>1556</v>
      </c>
      <c r="C1741" s="121" t="s">
        <v>12172</v>
      </c>
      <c r="D1741" s="121" t="s">
        <v>12179</v>
      </c>
      <c r="E1741" s="123" t="s">
        <v>40</v>
      </c>
      <c r="F1741" s="138"/>
      <c r="G1741" s="138"/>
      <c r="H1741" s="138"/>
      <c r="I1741" s="138"/>
      <c r="J1741" s="138"/>
      <c r="K1741" s="138"/>
      <c r="L1741" s="622" t="s">
        <v>51</v>
      </c>
      <c r="M1741" s="202"/>
      <c r="N1741" s="138"/>
      <c r="O1741" s="372">
        <v>0</v>
      </c>
      <c r="P1741" s="372">
        <v>0</v>
      </c>
      <c r="Q1741" s="372">
        <v>0</v>
      </c>
      <c r="R1741" s="372">
        <v>0</v>
      </c>
      <c r="S1741" s="372">
        <v>0</v>
      </c>
      <c r="T1741" s="372">
        <v>0</v>
      </c>
      <c r="U1741" s="372">
        <v>0</v>
      </c>
      <c r="V1741" s="372">
        <v>0</v>
      </c>
      <c r="W1741" s="372">
        <v>0</v>
      </c>
      <c r="X1741" s="372">
        <v>48</v>
      </c>
      <c r="Y1741" s="372">
        <v>0</v>
      </c>
      <c r="Z1741" s="123" t="s">
        <v>51</v>
      </c>
      <c r="AA1741" s="123" t="s">
        <v>5289</v>
      </c>
      <c r="AB1741" s="123" t="s">
        <v>5289</v>
      </c>
      <c r="AC1741" s="138"/>
      <c r="AD1741" s="138"/>
      <c r="AE1741" s="138"/>
      <c r="AF1741" s="278"/>
      <c r="AG1741" s="107"/>
      <c r="AH1741" s="107"/>
      <c r="AI1741" s="107"/>
      <c r="AJ1741" s="107"/>
      <c r="AK1741" s="107"/>
      <c r="AL1741" s="107"/>
    </row>
    <row r="1742" spans="1:38" s="44" customFormat="1" ht="76.5">
      <c r="A1742" s="639">
        <v>6</v>
      </c>
      <c r="B1742" s="121" t="s">
        <v>12882</v>
      </c>
      <c r="C1742" s="121" t="s">
        <v>12172</v>
      </c>
      <c r="D1742" s="121" t="s">
        <v>12180</v>
      </c>
      <c r="E1742" s="123" t="s">
        <v>40</v>
      </c>
      <c r="F1742" s="138"/>
      <c r="G1742" s="138"/>
      <c r="H1742" s="138"/>
      <c r="I1742" s="138"/>
      <c r="J1742" s="138"/>
      <c r="K1742" s="138"/>
      <c r="L1742" s="622" t="s">
        <v>51</v>
      </c>
      <c r="M1742" s="202"/>
      <c r="N1742" s="138"/>
      <c r="O1742" s="372">
        <v>0</v>
      </c>
      <c r="P1742" s="372">
        <v>0</v>
      </c>
      <c r="Q1742" s="372">
        <v>0</v>
      </c>
      <c r="R1742" s="372">
        <v>0</v>
      </c>
      <c r="S1742" s="372">
        <v>0</v>
      </c>
      <c r="T1742" s="372">
        <v>0</v>
      </c>
      <c r="U1742" s="372">
        <v>0</v>
      </c>
      <c r="V1742" s="372">
        <v>0</v>
      </c>
      <c r="W1742" s="372">
        <v>0</v>
      </c>
      <c r="X1742" s="372">
        <v>7</v>
      </c>
      <c r="Y1742" s="372">
        <v>0</v>
      </c>
      <c r="Z1742" s="123" t="s">
        <v>51</v>
      </c>
      <c r="AA1742" s="123" t="s">
        <v>5289</v>
      </c>
      <c r="AB1742" s="123" t="s">
        <v>5289</v>
      </c>
      <c r="AC1742" s="138"/>
      <c r="AD1742" s="138"/>
      <c r="AE1742" s="138"/>
      <c r="AF1742" s="278"/>
      <c r="AG1742" s="107"/>
      <c r="AH1742" s="107"/>
      <c r="AI1742" s="107"/>
      <c r="AJ1742" s="107"/>
      <c r="AK1742" s="107"/>
      <c r="AL1742" s="107"/>
    </row>
    <row r="1743" spans="1:38" ht="114.75">
      <c r="A1743" s="639">
        <v>7</v>
      </c>
      <c r="B1743" s="121" t="s">
        <v>12883</v>
      </c>
      <c r="C1743" s="121" t="s">
        <v>12172</v>
      </c>
      <c r="D1743" s="121" t="s">
        <v>12181</v>
      </c>
      <c r="E1743" s="123" t="s">
        <v>40</v>
      </c>
      <c r="F1743" s="138"/>
      <c r="G1743" s="138"/>
      <c r="H1743" s="138"/>
      <c r="I1743" s="138"/>
      <c r="J1743" s="138"/>
      <c r="K1743" s="138"/>
      <c r="L1743" s="622" t="s">
        <v>51</v>
      </c>
      <c r="M1743" s="202"/>
      <c r="N1743" s="138"/>
      <c r="O1743" s="372">
        <v>0</v>
      </c>
      <c r="P1743" s="372">
        <v>0</v>
      </c>
      <c r="Q1743" s="372">
        <v>0</v>
      </c>
      <c r="R1743" s="372">
        <v>0</v>
      </c>
      <c r="S1743" s="372">
        <v>0</v>
      </c>
      <c r="T1743" s="372">
        <v>0</v>
      </c>
      <c r="U1743" s="372">
        <v>0</v>
      </c>
      <c r="V1743" s="372">
        <v>0</v>
      </c>
      <c r="W1743" s="372">
        <v>0</v>
      </c>
      <c r="X1743" s="372">
        <v>6</v>
      </c>
      <c r="Y1743" s="372">
        <v>0</v>
      </c>
      <c r="Z1743" s="123" t="s">
        <v>51</v>
      </c>
      <c r="AA1743" s="123" t="s">
        <v>5289</v>
      </c>
      <c r="AB1743" s="123" t="s">
        <v>5289</v>
      </c>
      <c r="AC1743" s="138"/>
      <c r="AD1743" s="138"/>
      <c r="AE1743" s="138"/>
      <c r="AF1743" s="278"/>
    </row>
    <row r="1744" spans="1:38" ht="63.75">
      <c r="A1744" s="639">
        <v>8</v>
      </c>
      <c r="B1744" s="121" t="s">
        <v>12173</v>
      </c>
      <c r="C1744" s="121" t="s">
        <v>12172</v>
      </c>
      <c r="D1744" s="121" t="s">
        <v>12182</v>
      </c>
      <c r="E1744" s="123" t="s">
        <v>40</v>
      </c>
      <c r="F1744" s="138"/>
      <c r="G1744" s="138"/>
      <c r="H1744" s="138"/>
      <c r="I1744" s="138"/>
      <c r="J1744" s="138"/>
      <c r="K1744" s="138"/>
      <c r="L1744" s="622" t="s">
        <v>51</v>
      </c>
      <c r="M1744" s="202"/>
      <c r="N1744" s="138"/>
      <c r="O1744" s="372">
        <v>0</v>
      </c>
      <c r="P1744" s="372">
        <v>0</v>
      </c>
      <c r="Q1744" s="372">
        <v>0</v>
      </c>
      <c r="R1744" s="372">
        <v>0</v>
      </c>
      <c r="S1744" s="372">
        <v>0</v>
      </c>
      <c r="T1744" s="372">
        <v>0</v>
      </c>
      <c r="U1744" s="372">
        <v>0</v>
      </c>
      <c r="V1744" s="372">
        <v>0</v>
      </c>
      <c r="W1744" s="372">
        <v>0</v>
      </c>
      <c r="X1744" s="372">
        <v>7</v>
      </c>
      <c r="Y1744" s="372">
        <v>0</v>
      </c>
      <c r="Z1744" s="123" t="s">
        <v>51</v>
      </c>
      <c r="AA1744" s="123" t="s">
        <v>5289</v>
      </c>
      <c r="AB1744" s="123" t="s">
        <v>5289</v>
      </c>
      <c r="AC1744" s="138"/>
      <c r="AD1744" s="138"/>
      <c r="AE1744" s="138"/>
      <c r="AF1744" s="278"/>
    </row>
    <row r="1745" spans="1:38" ht="63.75">
      <c r="A1745" s="639">
        <v>9</v>
      </c>
      <c r="B1745" s="121" t="s">
        <v>5411</v>
      </c>
      <c r="C1745" s="121" t="s">
        <v>12172</v>
      </c>
      <c r="D1745" s="121" t="s">
        <v>12183</v>
      </c>
      <c r="E1745" s="123" t="s">
        <v>40</v>
      </c>
      <c r="F1745" s="138"/>
      <c r="G1745" s="138"/>
      <c r="H1745" s="138"/>
      <c r="I1745" s="138"/>
      <c r="J1745" s="138"/>
      <c r="K1745" s="138"/>
      <c r="L1745" s="622" t="s">
        <v>51</v>
      </c>
      <c r="M1745" s="202"/>
      <c r="N1745" s="138"/>
      <c r="O1745" s="372">
        <v>0</v>
      </c>
      <c r="P1745" s="372">
        <v>0</v>
      </c>
      <c r="Q1745" s="372">
        <v>0</v>
      </c>
      <c r="R1745" s="372">
        <v>0</v>
      </c>
      <c r="S1745" s="372">
        <v>0</v>
      </c>
      <c r="T1745" s="372">
        <v>0</v>
      </c>
      <c r="U1745" s="372">
        <v>0</v>
      </c>
      <c r="V1745" s="372">
        <v>0</v>
      </c>
      <c r="W1745" s="372">
        <v>0</v>
      </c>
      <c r="X1745" s="372">
        <v>3</v>
      </c>
      <c r="Y1745" s="372">
        <v>0</v>
      </c>
      <c r="Z1745" s="123" t="s">
        <v>51</v>
      </c>
      <c r="AA1745" s="123" t="s">
        <v>5289</v>
      </c>
      <c r="AB1745" s="123" t="s">
        <v>5289</v>
      </c>
      <c r="AC1745" s="138"/>
      <c r="AD1745" s="138"/>
      <c r="AE1745" s="138"/>
      <c r="AF1745" s="278"/>
    </row>
    <row r="1746" spans="1:38" ht="63.75">
      <c r="A1746" s="639">
        <v>10</v>
      </c>
      <c r="B1746" s="121" t="s">
        <v>12174</v>
      </c>
      <c r="C1746" s="121" t="s">
        <v>12172</v>
      </c>
      <c r="D1746" s="121" t="s">
        <v>12184</v>
      </c>
      <c r="E1746" s="123" t="s">
        <v>40</v>
      </c>
      <c r="F1746" s="138"/>
      <c r="G1746" s="138"/>
      <c r="H1746" s="138"/>
      <c r="I1746" s="138"/>
      <c r="J1746" s="138"/>
      <c r="K1746" s="138"/>
      <c r="L1746" s="622" t="s">
        <v>51</v>
      </c>
      <c r="M1746" s="202"/>
      <c r="N1746" s="138"/>
      <c r="O1746" s="372">
        <v>0</v>
      </c>
      <c r="P1746" s="372">
        <v>0</v>
      </c>
      <c r="Q1746" s="372">
        <v>0</v>
      </c>
      <c r="R1746" s="372">
        <v>0</v>
      </c>
      <c r="S1746" s="372">
        <v>0</v>
      </c>
      <c r="T1746" s="372">
        <v>0</v>
      </c>
      <c r="U1746" s="372">
        <v>0</v>
      </c>
      <c r="V1746" s="372">
        <v>0</v>
      </c>
      <c r="W1746" s="372">
        <v>0</v>
      </c>
      <c r="X1746" s="372">
        <v>71</v>
      </c>
      <c r="Y1746" s="372">
        <v>0</v>
      </c>
      <c r="Z1746" s="123" t="s">
        <v>51</v>
      </c>
      <c r="AA1746" s="123" t="s">
        <v>5289</v>
      </c>
      <c r="AB1746" s="123" t="s">
        <v>5289</v>
      </c>
      <c r="AC1746" s="138"/>
      <c r="AD1746" s="138"/>
      <c r="AE1746" s="138"/>
      <c r="AF1746" s="278"/>
    </row>
    <row r="1747" spans="1:38" ht="63.75">
      <c r="A1747" s="639">
        <v>11</v>
      </c>
      <c r="B1747" s="121" t="s">
        <v>4758</v>
      </c>
      <c r="C1747" s="121" t="s">
        <v>12172</v>
      </c>
      <c r="D1747" s="121" t="s">
        <v>12185</v>
      </c>
      <c r="E1747" s="123" t="s">
        <v>40</v>
      </c>
      <c r="F1747" s="138"/>
      <c r="G1747" s="138"/>
      <c r="H1747" s="138"/>
      <c r="I1747" s="138"/>
      <c r="J1747" s="138"/>
      <c r="K1747" s="138"/>
      <c r="L1747" s="622" t="s">
        <v>51</v>
      </c>
      <c r="M1747" s="202"/>
      <c r="N1747" s="138"/>
      <c r="O1747" s="372">
        <v>0</v>
      </c>
      <c r="P1747" s="372">
        <v>0</v>
      </c>
      <c r="Q1747" s="372">
        <v>0</v>
      </c>
      <c r="R1747" s="372">
        <v>0</v>
      </c>
      <c r="S1747" s="372">
        <v>0</v>
      </c>
      <c r="T1747" s="372">
        <v>0</v>
      </c>
      <c r="U1747" s="372">
        <v>0</v>
      </c>
      <c r="V1747" s="372">
        <v>0</v>
      </c>
      <c r="W1747" s="372">
        <v>0</v>
      </c>
      <c r="X1747" s="372">
        <v>36</v>
      </c>
      <c r="Y1747" s="372">
        <v>0</v>
      </c>
      <c r="Z1747" s="123" t="s">
        <v>51</v>
      </c>
      <c r="AA1747" s="123" t="s">
        <v>5289</v>
      </c>
      <c r="AB1747" s="123" t="s">
        <v>5289</v>
      </c>
      <c r="AC1747" s="138"/>
      <c r="AD1747" s="138"/>
      <c r="AE1747" s="138"/>
      <c r="AF1747" s="278"/>
    </row>
    <row r="1748" spans="1:38" ht="63.75">
      <c r="A1748" s="639">
        <v>12</v>
      </c>
      <c r="B1748" s="121" t="s">
        <v>12187</v>
      </c>
      <c r="C1748" s="121" t="s">
        <v>12172</v>
      </c>
      <c r="D1748" s="121" t="s">
        <v>12186</v>
      </c>
      <c r="E1748" s="123" t="s">
        <v>40</v>
      </c>
      <c r="F1748" s="138"/>
      <c r="G1748" s="138"/>
      <c r="H1748" s="138"/>
      <c r="I1748" s="138"/>
      <c r="J1748" s="138"/>
      <c r="K1748" s="138"/>
      <c r="L1748" s="622" t="s">
        <v>51</v>
      </c>
      <c r="M1748" s="202"/>
      <c r="N1748" s="138"/>
      <c r="O1748" s="372">
        <v>0</v>
      </c>
      <c r="P1748" s="372">
        <v>0</v>
      </c>
      <c r="Q1748" s="372">
        <v>0</v>
      </c>
      <c r="R1748" s="372">
        <v>0</v>
      </c>
      <c r="S1748" s="372">
        <v>0</v>
      </c>
      <c r="T1748" s="372">
        <v>0</v>
      </c>
      <c r="U1748" s="372">
        <v>0</v>
      </c>
      <c r="V1748" s="372">
        <v>0</v>
      </c>
      <c r="W1748" s="372">
        <v>0</v>
      </c>
      <c r="X1748" s="372">
        <v>56</v>
      </c>
      <c r="Y1748" s="372">
        <v>0</v>
      </c>
      <c r="Z1748" s="123" t="s">
        <v>51</v>
      </c>
      <c r="AA1748" s="123" t="s">
        <v>5289</v>
      </c>
      <c r="AB1748" s="123" t="s">
        <v>5289</v>
      </c>
      <c r="AC1748" s="138"/>
      <c r="AD1748" s="138"/>
      <c r="AE1748" s="138"/>
      <c r="AF1748" s="278"/>
    </row>
    <row r="1749" spans="1:38" s="11" customFormat="1" ht="15.75" customHeight="1" thickBot="1">
      <c r="A1749" s="256"/>
      <c r="B1749" s="625">
        <v>12</v>
      </c>
      <c r="C1749" s="625"/>
      <c r="D1749" s="625">
        <v>12</v>
      </c>
      <c r="E1749" s="625">
        <v>12</v>
      </c>
      <c r="F1749" s="625"/>
      <c r="G1749" s="625"/>
      <c r="H1749" s="625">
        <v>0</v>
      </c>
      <c r="I1749" s="625"/>
      <c r="J1749" s="625">
        <v>1</v>
      </c>
      <c r="K1749" s="625">
        <v>0</v>
      </c>
      <c r="L1749" s="625">
        <v>1</v>
      </c>
      <c r="M1749" s="199"/>
      <c r="N1749" s="625">
        <f t="shared" ref="N1749:O1749" si="513">SUM(N1737:N1748)</f>
        <v>0</v>
      </c>
      <c r="O1749" s="625">
        <f t="shared" si="513"/>
        <v>0</v>
      </c>
      <c r="P1749" s="625">
        <f t="shared" ref="P1749:Q1749" si="514">SUM(P1737:P1748)</f>
        <v>0</v>
      </c>
      <c r="Q1749" s="625">
        <f t="shared" si="514"/>
        <v>0</v>
      </c>
      <c r="R1749" s="625">
        <f t="shared" ref="R1749" si="515">SUM(R1737:R1748)</f>
        <v>0</v>
      </c>
      <c r="S1749" s="625">
        <f t="shared" ref="S1749" si="516">SUM(S1737:S1748)</f>
        <v>0</v>
      </c>
      <c r="T1749" s="625">
        <f t="shared" ref="T1749:U1749" si="517">SUM(T1737:T1748)</f>
        <v>0</v>
      </c>
      <c r="U1749" s="625">
        <f t="shared" si="517"/>
        <v>0</v>
      </c>
      <c r="V1749" s="625">
        <f t="shared" ref="V1749:W1749" si="518">SUM(V1737:V1748)</f>
        <v>0</v>
      </c>
      <c r="W1749" s="625">
        <f t="shared" si="518"/>
        <v>0</v>
      </c>
      <c r="X1749" s="625">
        <f t="shared" ref="X1749:Y1749" si="519">SUM(X1737:X1748)</f>
        <v>340</v>
      </c>
      <c r="Y1749" s="625">
        <f t="shared" si="519"/>
        <v>0</v>
      </c>
      <c r="Z1749" s="625">
        <v>0</v>
      </c>
      <c r="AA1749" s="625">
        <v>1</v>
      </c>
      <c r="AB1749" s="625">
        <v>1</v>
      </c>
      <c r="AC1749" s="767"/>
      <c r="AD1749" s="767"/>
      <c r="AE1749" s="767"/>
      <c r="AF1749" s="768"/>
      <c r="AG1749" s="111"/>
      <c r="AH1749" s="111"/>
      <c r="AI1749" s="111"/>
      <c r="AJ1749" s="111"/>
      <c r="AK1749" s="111"/>
      <c r="AL1749" s="111"/>
    </row>
    <row r="1750" spans="1:38" ht="15.75" customHeight="1" thickBot="1">
      <c r="A1750" s="660" t="s">
        <v>372</v>
      </c>
      <c r="B1750" s="661"/>
      <c r="C1750" s="661"/>
      <c r="D1750" s="661"/>
      <c r="E1750" s="661"/>
      <c r="F1750" s="661"/>
      <c r="G1750" s="661"/>
      <c r="H1750" s="661"/>
      <c r="I1750" s="661"/>
      <c r="J1750" s="661"/>
      <c r="K1750" s="661"/>
      <c r="L1750" s="661"/>
      <c r="M1750" s="661"/>
      <c r="N1750" s="661"/>
      <c r="O1750" s="661"/>
      <c r="P1750" s="661"/>
      <c r="Q1750" s="661"/>
      <c r="R1750" s="661"/>
      <c r="S1750" s="661"/>
      <c r="T1750" s="661"/>
      <c r="U1750" s="661"/>
      <c r="V1750" s="661"/>
      <c r="W1750" s="661"/>
      <c r="X1750" s="661"/>
      <c r="Y1750" s="661"/>
      <c r="Z1750" s="661"/>
      <c r="AA1750" s="661"/>
      <c r="AB1750" s="661"/>
      <c r="AC1750" s="661"/>
      <c r="AD1750" s="661"/>
      <c r="AE1750" s="661"/>
      <c r="AF1750" s="662"/>
    </row>
    <row r="1751" spans="1:38" ht="233.25" customHeight="1">
      <c r="A1751" s="639">
        <v>1</v>
      </c>
      <c r="B1751" s="68" t="s">
        <v>12455</v>
      </c>
      <c r="C1751" s="68" t="s">
        <v>12157</v>
      </c>
      <c r="D1751" s="68" t="s">
        <v>12464</v>
      </c>
      <c r="E1751" s="123" t="s">
        <v>40</v>
      </c>
      <c r="F1751" s="123" t="s">
        <v>16683</v>
      </c>
      <c r="G1751" s="138"/>
      <c r="H1751" s="138"/>
      <c r="I1751" s="138"/>
      <c r="J1751" s="95" t="s">
        <v>15744</v>
      </c>
      <c r="K1751" s="123" t="s">
        <v>51</v>
      </c>
      <c r="L1751" s="123" t="s">
        <v>51</v>
      </c>
      <c r="M1751" s="138"/>
      <c r="N1751" s="138"/>
      <c r="O1751" s="372">
        <v>0</v>
      </c>
      <c r="P1751" s="372">
        <v>0</v>
      </c>
      <c r="Q1751" s="372">
        <v>0</v>
      </c>
      <c r="R1751" s="372">
        <v>0</v>
      </c>
      <c r="S1751" s="372">
        <v>0</v>
      </c>
      <c r="T1751" s="372">
        <v>0</v>
      </c>
      <c r="U1751" s="372">
        <v>0</v>
      </c>
      <c r="V1751" s="372">
        <v>0</v>
      </c>
      <c r="W1751" s="372">
        <v>0</v>
      </c>
      <c r="X1751" s="372">
        <v>0</v>
      </c>
      <c r="Y1751" s="372">
        <v>0</v>
      </c>
      <c r="Z1751" s="123" t="s">
        <v>51</v>
      </c>
      <c r="AA1751" s="375" t="s">
        <v>15745</v>
      </c>
      <c r="AB1751" s="375" t="s">
        <v>15746</v>
      </c>
      <c r="AC1751" s="138"/>
      <c r="AD1751" s="138"/>
      <c r="AE1751" s="138"/>
      <c r="AF1751" s="278"/>
    </row>
    <row r="1752" spans="1:38" ht="89.25">
      <c r="A1752" s="639">
        <v>2</v>
      </c>
      <c r="B1752" s="121" t="s">
        <v>12456</v>
      </c>
      <c r="C1752" s="121" t="s">
        <v>12157</v>
      </c>
      <c r="D1752" s="121" t="s">
        <v>12468</v>
      </c>
      <c r="E1752" s="123" t="s">
        <v>40</v>
      </c>
      <c r="F1752" s="138"/>
      <c r="G1752" s="138"/>
      <c r="H1752" s="138"/>
      <c r="I1752" s="138"/>
      <c r="J1752" s="138"/>
      <c r="K1752" s="138"/>
      <c r="L1752" s="123" t="s">
        <v>51</v>
      </c>
      <c r="M1752" s="138"/>
      <c r="N1752" s="138"/>
      <c r="O1752" s="372">
        <v>0</v>
      </c>
      <c r="P1752" s="372">
        <v>0</v>
      </c>
      <c r="Q1752" s="372">
        <v>0</v>
      </c>
      <c r="R1752" s="372">
        <v>0</v>
      </c>
      <c r="S1752" s="372">
        <v>0</v>
      </c>
      <c r="T1752" s="372">
        <v>0</v>
      </c>
      <c r="U1752" s="372">
        <v>0</v>
      </c>
      <c r="V1752" s="372">
        <v>0</v>
      </c>
      <c r="W1752" s="372">
        <v>0</v>
      </c>
      <c r="X1752" s="372">
        <v>102</v>
      </c>
      <c r="Y1752" s="372">
        <v>0</v>
      </c>
      <c r="Z1752" s="123" t="s">
        <v>51</v>
      </c>
      <c r="AA1752" s="123" t="s">
        <v>5289</v>
      </c>
      <c r="AB1752" s="123" t="s">
        <v>5289</v>
      </c>
      <c r="AC1752" s="138"/>
      <c r="AD1752" s="138"/>
      <c r="AE1752" s="138"/>
      <c r="AF1752" s="278"/>
    </row>
    <row r="1753" spans="1:38" ht="89.25">
      <c r="A1753" s="639">
        <v>3</v>
      </c>
      <c r="B1753" s="121" t="s">
        <v>12457</v>
      </c>
      <c r="C1753" s="121" t="s">
        <v>12157</v>
      </c>
      <c r="D1753" s="121" t="s">
        <v>12463</v>
      </c>
      <c r="E1753" s="123" t="s">
        <v>40</v>
      </c>
      <c r="F1753" s="138"/>
      <c r="G1753" s="138"/>
      <c r="H1753" s="138"/>
      <c r="I1753" s="138"/>
      <c r="J1753" s="138"/>
      <c r="K1753" s="138"/>
      <c r="L1753" s="123" t="s">
        <v>51</v>
      </c>
      <c r="M1753" s="138"/>
      <c r="N1753" s="138"/>
      <c r="O1753" s="372">
        <v>0</v>
      </c>
      <c r="P1753" s="372">
        <v>0</v>
      </c>
      <c r="Q1753" s="372">
        <v>0</v>
      </c>
      <c r="R1753" s="372">
        <v>0</v>
      </c>
      <c r="S1753" s="372">
        <v>0</v>
      </c>
      <c r="T1753" s="372">
        <v>0</v>
      </c>
      <c r="U1753" s="372">
        <v>0</v>
      </c>
      <c r="V1753" s="372">
        <v>0</v>
      </c>
      <c r="W1753" s="372">
        <v>0</v>
      </c>
      <c r="X1753" s="372">
        <v>89</v>
      </c>
      <c r="Y1753" s="372">
        <v>0</v>
      </c>
      <c r="Z1753" s="123" t="s">
        <v>51</v>
      </c>
      <c r="AA1753" s="123" t="s">
        <v>5289</v>
      </c>
      <c r="AB1753" s="123" t="s">
        <v>5289</v>
      </c>
      <c r="AC1753" s="138"/>
      <c r="AD1753" s="138"/>
      <c r="AE1753" s="138"/>
      <c r="AF1753" s="278"/>
    </row>
    <row r="1754" spans="1:38" ht="76.5">
      <c r="A1754" s="639">
        <v>4</v>
      </c>
      <c r="B1754" s="121" t="s">
        <v>18077</v>
      </c>
      <c r="C1754" s="121" t="s">
        <v>12157</v>
      </c>
      <c r="D1754" s="121" t="s">
        <v>18078</v>
      </c>
      <c r="E1754" s="123" t="s">
        <v>40</v>
      </c>
      <c r="F1754" s="138"/>
      <c r="G1754" s="138"/>
      <c r="H1754" s="138"/>
      <c r="I1754" s="138"/>
      <c r="J1754" s="138"/>
      <c r="K1754" s="138"/>
      <c r="L1754" s="123" t="s">
        <v>51</v>
      </c>
      <c r="M1754" s="138"/>
      <c r="N1754" s="138"/>
      <c r="O1754" s="372">
        <v>0</v>
      </c>
      <c r="P1754" s="372">
        <v>0</v>
      </c>
      <c r="Q1754" s="372">
        <v>0</v>
      </c>
      <c r="R1754" s="372">
        <v>0</v>
      </c>
      <c r="S1754" s="372">
        <v>0</v>
      </c>
      <c r="T1754" s="372">
        <v>0</v>
      </c>
      <c r="U1754" s="372">
        <v>0</v>
      </c>
      <c r="V1754" s="372">
        <v>0</v>
      </c>
      <c r="W1754" s="372">
        <v>0</v>
      </c>
      <c r="X1754" s="372">
        <v>38</v>
      </c>
      <c r="Y1754" s="372">
        <v>0</v>
      </c>
      <c r="Z1754" s="123" t="s">
        <v>51</v>
      </c>
      <c r="AA1754" s="123" t="s">
        <v>5289</v>
      </c>
      <c r="AB1754" s="123" t="s">
        <v>5289</v>
      </c>
      <c r="AC1754" s="138"/>
      <c r="AD1754" s="138"/>
      <c r="AE1754" s="138"/>
      <c r="AF1754" s="278"/>
    </row>
    <row r="1755" spans="1:38" s="44" customFormat="1" ht="76.5">
      <c r="A1755" s="639">
        <v>5</v>
      </c>
      <c r="B1755" s="392" t="s">
        <v>17629</v>
      </c>
      <c r="C1755" s="392" t="s">
        <v>12157</v>
      </c>
      <c r="D1755" s="392" t="s">
        <v>12469</v>
      </c>
      <c r="E1755" s="123" t="s">
        <v>40</v>
      </c>
      <c r="F1755" s="138"/>
      <c r="G1755" s="138"/>
      <c r="H1755" s="138"/>
      <c r="I1755" s="138"/>
      <c r="J1755" s="138"/>
      <c r="K1755" s="138"/>
      <c r="L1755" s="123" t="s">
        <v>51</v>
      </c>
      <c r="M1755" s="138"/>
      <c r="N1755" s="138"/>
      <c r="O1755" s="372">
        <v>0</v>
      </c>
      <c r="P1755" s="372">
        <v>0</v>
      </c>
      <c r="Q1755" s="372">
        <v>0</v>
      </c>
      <c r="R1755" s="372">
        <v>0</v>
      </c>
      <c r="S1755" s="372">
        <v>0</v>
      </c>
      <c r="T1755" s="372">
        <v>0</v>
      </c>
      <c r="U1755" s="372">
        <v>0</v>
      </c>
      <c r="V1755" s="372">
        <v>0</v>
      </c>
      <c r="W1755" s="372">
        <v>0</v>
      </c>
      <c r="X1755" s="372">
        <v>35</v>
      </c>
      <c r="Y1755" s="372">
        <v>0</v>
      </c>
      <c r="Z1755" s="123" t="s">
        <v>51</v>
      </c>
      <c r="AA1755" s="123" t="s">
        <v>5289</v>
      </c>
      <c r="AB1755" s="123" t="s">
        <v>5289</v>
      </c>
      <c r="AC1755" s="138"/>
      <c r="AD1755" s="138"/>
      <c r="AE1755" s="138"/>
      <c r="AF1755" s="278"/>
      <c r="AG1755" s="107"/>
      <c r="AH1755" s="107"/>
      <c r="AI1755" s="107"/>
      <c r="AJ1755" s="107"/>
      <c r="AK1755" s="107"/>
      <c r="AL1755" s="107"/>
    </row>
    <row r="1756" spans="1:38" s="44" customFormat="1" ht="76.5">
      <c r="A1756" s="639">
        <v>6</v>
      </c>
      <c r="B1756" s="376" t="s">
        <v>12458</v>
      </c>
      <c r="C1756" s="376" t="s">
        <v>12157</v>
      </c>
      <c r="D1756" s="376" t="s">
        <v>12470</v>
      </c>
      <c r="E1756" s="123" t="s">
        <v>40</v>
      </c>
      <c r="F1756" s="138"/>
      <c r="G1756" s="138"/>
      <c r="H1756" s="138"/>
      <c r="I1756" s="138"/>
      <c r="J1756" s="138"/>
      <c r="K1756" s="138"/>
      <c r="L1756" s="123" t="s">
        <v>51</v>
      </c>
      <c r="M1756" s="138"/>
      <c r="N1756" s="138"/>
      <c r="O1756" s="372">
        <v>0</v>
      </c>
      <c r="P1756" s="372">
        <v>0</v>
      </c>
      <c r="Q1756" s="372">
        <v>0</v>
      </c>
      <c r="R1756" s="372">
        <v>0</v>
      </c>
      <c r="S1756" s="372">
        <v>0</v>
      </c>
      <c r="T1756" s="372">
        <v>0</v>
      </c>
      <c r="U1756" s="372">
        <v>0</v>
      </c>
      <c r="V1756" s="372">
        <v>0</v>
      </c>
      <c r="W1756" s="372">
        <v>0</v>
      </c>
      <c r="X1756" s="372">
        <v>4</v>
      </c>
      <c r="Y1756" s="372">
        <v>0</v>
      </c>
      <c r="Z1756" s="123" t="s">
        <v>51</v>
      </c>
      <c r="AA1756" s="123" t="s">
        <v>5289</v>
      </c>
      <c r="AB1756" s="123" t="s">
        <v>5289</v>
      </c>
      <c r="AC1756" s="138"/>
      <c r="AD1756" s="138"/>
      <c r="AE1756" s="138"/>
      <c r="AF1756" s="278"/>
      <c r="AG1756" s="107"/>
      <c r="AH1756" s="107"/>
      <c r="AI1756" s="107"/>
      <c r="AJ1756" s="107"/>
      <c r="AK1756" s="107"/>
      <c r="AL1756" s="107"/>
    </row>
    <row r="1757" spans="1:38" s="44" customFormat="1" ht="114.75">
      <c r="A1757" s="639">
        <v>7</v>
      </c>
      <c r="B1757" s="376" t="s">
        <v>18064</v>
      </c>
      <c r="C1757" s="376" t="s">
        <v>12157</v>
      </c>
      <c r="D1757" s="376" t="s">
        <v>12471</v>
      </c>
      <c r="E1757" s="123" t="s">
        <v>40</v>
      </c>
      <c r="F1757" s="138"/>
      <c r="G1757" s="138"/>
      <c r="H1757" s="138"/>
      <c r="I1757" s="138"/>
      <c r="J1757" s="138"/>
      <c r="K1757" s="138"/>
      <c r="L1757" s="123" t="s">
        <v>51</v>
      </c>
      <c r="M1757" s="138"/>
      <c r="N1757" s="138"/>
      <c r="O1757" s="372">
        <v>0</v>
      </c>
      <c r="P1757" s="372">
        <v>0</v>
      </c>
      <c r="Q1757" s="372">
        <v>0</v>
      </c>
      <c r="R1757" s="372">
        <v>0</v>
      </c>
      <c r="S1757" s="372">
        <v>0</v>
      </c>
      <c r="T1757" s="372">
        <v>0</v>
      </c>
      <c r="U1757" s="372">
        <v>0</v>
      </c>
      <c r="V1757" s="372">
        <v>0</v>
      </c>
      <c r="W1757" s="372">
        <v>0</v>
      </c>
      <c r="X1757" s="372">
        <v>18</v>
      </c>
      <c r="Y1757" s="372">
        <v>0</v>
      </c>
      <c r="Z1757" s="123" t="s">
        <v>51</v>
      </c>
      <c r="AA1757" s="123" t="s">
        <v>5289</v>
      </c>
      <c r="AB1757" s="123" t="s">
        <v>5289</v>
      </c>
      <c r="AC1757" s="138"/>
      <c r="AD1757" s="138"/>
      <c r="AE1757" s="138"/>
      <c r="AF1757" s="278"/>
      <c r="AG1757" s="107"/>
      <c r="AH1757" s="107"/>
      <c r="AI1757" s="107"/>
      <c r="AJ1757" s="107"/>
      <c r="AK1757" s="107"/>
      <c r="AL1757" s="107"/>
    </row>
    <row r="1758" spans="1:38" ht="76.5">
      <c r="A1758" s="639">
        <v>8</v>
      </c>
      <c r="B1758" s="376" t="s">
        <v>12459</v>
      </c>
      <c r="C1758" s="376" t="s">
        <v>12157</v>
      </c>
      <c r="D1758" s="376" t="s">
        <v>12472</v>
      </c>
      <c r="E1758" s="123" t="s">
        <v>40</v>
      </c>
      <c r="F1758" s="138"/>
      <c r="G1758" s="138"/>
      <c r="H1758" s="138"/>
      <c r="I1758" s="138"/>
      <c r="J1758" s="138"/>
      <c r="K1758" s="138"/>
      <c r="L1758" s="123" t="s">
        <v>51</v>
      </c>
      <c r="M1758" s="138"/>
      <c r="N1758" s="138"/>
      <c r="O1758" s="372">
        <v>0</v>
      </c>
      <c r="P1758" s="372">
        <v>0</v>
      </c>
      <c r="Q1758" s="372">
        <v>0</v>
      </c>
      <c r="R1758" s="372">
        <v>0</v>
      </c>
      <c r="S1758" s="372">
        <v>0</v>
      </c>
      <c r="T1758" s="372">
        <v>0</v>
      </c>
      <c r="U1758" s="372">
        <v>0</v>
      </c>
      <c r="V1758" s="372">
        <v>0</v>
      </c>
      <c r="W1758" s="372">
        <v>0</v>
      </c>
      <c r="X1758" s="372">
        <v>6</v>
      </c>
      <c r="Y1758" s="372">
        <v>0</v>
      </c>
      <c r="Z1758" s="123" t="s">
        <v>51</v>
      </c>
      <c r="AA1758" s="123" t="s">
        <v>5289</v>
      </c>
      <c r="AB1758" s="123" t="s">
        <v>5289</v>
      </c>
      <c r="AC1758" s="138"/>
      <c r="AD1758" s="138"/>
      <c r="AE1758" s="138"/>
      <c r="AF1758" s="278"/>
    </row>
    <row r="1759" spans="1:38" ht="102">
      <c r="A1759" s="639">
        <v>9</v>
      </c>
      <c r="B1759" s="376" t="s">
        <v>12460</v>
      </c>
      <c r="C1759" s="376" t="s">
        <v>12157</v>
      </c>
      <c r="D1759" s="376" t="s">
        <v>12473</v>
      </c>
      <c r="E1759" s="123" t="s">
        <v>40</v>
      </c>
      <c r="F1759" s="138"/>
      <c r="G1759" s="138"/>
      <c r="H1759" s="138"/>
      <c r="I1759" s="138"/>
      <c r="J1759" s="138"/>
      <c r="K1759" s="138"/>
      <c r="L1759" s="123" t="s">
        <v>51</v>
      </c>
      <c r="M1759" s="138"/>
      <c r="N1759" s="138"/>
      <c r="O1759" s="372">
        <v>0</v>
      </c>
      <c r="P1759" s="372">
        <v>0</v>
      </c>
      <c r="Q1759" s="372">
        <v>0</v>
      </c>
      <c r="R1759" s="372">
        <v>0</v>
      </c>
      <c r="S1759" s="372">
        <v>0</v>
      </c>
      <c r="T1759" s="372">
        <v>0</v>
      </c>
      <c r="U1759" s="372">
        <v>0</v>
      </c>
      <c r="V1759" s="372">
        <v>0</v>
      </c>
      <c r="W1759" s="372">
        <v>0</v>
      </c>
      <c r="X1759" s="372">
        <v>48</v>
      </c>
      <c r="Y1759" s="372">
        <v>0</v>
      </c>
      <c r="Z1759" s="123" t="s">
        <v>51</v>
      </c>
      <c r="AA1759" s="123" t="s">
        <v>5289</v>
      </c>
      <c r="AB1759" s="123" t="s">
        <v>5289</v>
      </c>
      <c r="AC1759" s="138"/>
      <c r="AD1759" s="138"/>
      <c r="AE1759" s="138"/>
      <c r="AF1759" s="278"/>
    </row>
    <row r="1760" spans="1:38" ht="89.25" customHeight="1">
      <c r="A1760" s="639">
        <v>10</v>
      </c>
      <c r="B1760" s="376" t="s">
        <v>18065</v>
      </c>
      <c r="C1760" s="376" t="s">
        <v>12157</v>
      </c>
      <c r="D1760" s="376" t="s">
        <v>12474</v>
      </c>
      <c r="E1760" s="123" t="s">
        <v>40</v>
      </c>
      <c r="F1760" s="138"/>
      <c r="G1760" s="138"/>
      <c r="H1760" s="138"/>
      <c r="I1760" s="138"/>
      <c r="J1760" s="138"/>
      <c r="K1760" s="138"/>
      <c r="L1760" s="123" t="s">
        <v>51</v>
      </c>
      <c r="M1760" s="138"/>
      <c r="N1760" s="138"/>
      <c r="O1760" s="372">
        <v>0</v>
      </c>
      <c r="P1760" s="372">
        <v>0</v>
      </c>
      <c r="Q1760" s="372">
        <v>0</v>
      </c>
      <c r="R1760" s="372">
        <v>0</v>
      </c>
      <c r="S1760" s="372">
        <v>0</v>
      </c>
      <c r="T1760" s="372">
        <v>0</v>
      </c>
      <c r="U1760" s="372">
        <v>0</v>
      </c>
      <c r="V1760" s="372">
        <v>0</v>
      </c>
      <c r="W1760" s="372">
        <v>0</v>
      </c>
      <c r="X1760" s="372">
        <v>1</v>
      </c>
      <c r="Y1760" s="372">
        <v>0</v>
      </c>
      <c r="Z1760" s="123" t="s">
        <v>51</v>
      </c>
      <c r="AA1760" s="123" t="s">
        <v>5289</v>
      </c>
      <c r="AB1760" s="123" t="s">
        <v>5289</v>
      </c>
      <c r="AC1760" s="138"/>
      <c r="AD1760" s="138"/>
      <c r="AE1760" s="138"/>
      <c r="AF1760" s="278"/>
    </row>
    <row r="1761" spans="1:38" ht="89.25">
      <c r="A1761" s="639">
        <v>11</v>
      </c>
      <c r="B1761" s="376" t="s">
        <v>12461</v>
      </c>
      <c r="C1761" s="376" t="s">
        <v>12157</v>
      </c>
      <c r="D1761" s="376" t="s">
        <v>12465</v>
      </c>
      <c r="E1761" s="123" t="s">
        <v>40</v>
      </c>
      <c r="F1761" s="138"/>
      <c r="G1761" s="138"/>
      <c r="H1761" s="138"/>
      <c r="I1761" s="138"/>
      <c r="J1761" s="138"/>
      <c r="K1761" s="138"/>
      <c r="L1761" s="123" t="s">
        <v>51</v>
      </c>
      <c r="M1761" s="138"/>
      <c r="N1761" s="138"/>
      <c r="O1761" s="372">
        <v>0</v>
      </c>
      <c r="P1761" s="372">
        <v>0</v>
      </c>
      <c r="Q1761" s="372">
        <v>0</v>
      </c>
      <c r="R1761" s="372">
        <v>0</v>
      </c>
      <c r="S1761" s="372">
        <v>0</v>
      </c>
      <c r="T1761" s="372">
        <v>0</v>
      </c>
      <c r="U1761" s="372">
        <v>0</v>
      </c>
      <c r="V1761" s="372">
        <v>0</v>
      </c>
      <c r="W1761" s="372">
        <v>0</v>
      </c>
      <c r="X1761" s="372">
        <v>152</v>
      </c>
      <c r="Y1761" s="372">
        <v>0</v>
      </c>
      <c r="Z1761" s="123" t="s">
        <v>51</v>
      </c>
      <c r="AA1761" s="123" t="s">
        <v>5289</v>
      </c>
      <c r="AB1761" s="123" t="s">
        <v>5289</v>
      </c>
      <c r="AC1761" s="138"/>
      <c r="AD1761" s="138"/>
      <c r="AE1761" s="138"/>
      <c r="AF1761" s="278"/>
    </row>
    <row r="1762" spans="1:38" ht="76.5">
      <c r="A1762" s="639">
        <v>12</v>
      </c>
      <c r="B1762" s="376" t="s">
        <v>12165</v>
      </c>
      <c r="C1762" s="376" t="s">
        <v>12157</v>
      </c>
      <c r="D1762" s="376" t="s">
        <v>12466</v>
      </c>
      <c r="E1762" s="123" t="s">
        <v>40</v>
      </c>
      <c r="F1762" s="138"/>
      <c r="G1762" s="138"/>
      <c r="H1762" s="138"/>
      <c r="I1762" s="138"/>
      <c r="J1762" s="138"/>
      <c r="K1762" s="138"/>
      <c r="L1762" s="123" t="s">
        <v>51</v>
      </c>
      <c r="M1762" s="138"/>
      <c r="N1762" s="138"/>
      <c r="O1762" s="372">
        <v>0</v>
      </c>
      <c r="P1762" s="372">
        <v>0</v>
      </c>
      <c r="Q1762" s="372">
        <v>0</v>
      </c>
      <c r="R1762" s="372">
        <v>0</v>
      </c>
      <c r="S1762" s="372">
        <v>0</v>
      </c>
      <c r="T1762" s="372">
        <v>0</v>
      </c>
      <c r="U1762" s="372">
        <v>0</v>
      </c>
      <c r="V1762" s="372">
        <v>0</v>
      </c>
      <c r="W1762" s="372">
        <v>0</v>
      </c>
      <c r="X1762" s="372">
        <v>32</v>
      </c>
      <c r="Y1762" s="372">
        <v>0</v>
      </c>
      <c r="Z1762" s="123" t="s">
        <v>51</v>
      </c>
      <c r="AA1762" s="123" t="s">
        <v>5289</v>
      </c>
      <c r="AB1762" s="123" t="s">
        <v>5289</v>
      </c>
      <c r="AC1762" s="138"/>
      <c r="AD1762" s="138"/>
      <c r="AE1762" s="138"/>
      <c r="AF1762" s="278"/>
    </row>
    <row r="1763" spans="1:38" ht="63.75">
      <c r="A1763" s="639">
        <v>13</v>
      </c>
      <c r="B1763" s="376" t="s">
        <v>12462</v>
      </c>
      <c r="C1763" s="376" t="s">
        <v>12157</v>
      </c>
      <c r="D1763" s="376" t="s">
        <v>12467</v>
      </c>
      <c r="E1763" s="123" t="s">
        <v>40</v>
      </c>
      <c r="F1763" s="138"/>
      <c r="G1763" s="138"/>
      <c r="H1763" s="138"/>
      <c r="I1763" s="138"/>
      <c r="J1763" s="138"/>
      <c r="K1763" s="138"/>
      <c r="L1763" s="123" t="s">
        <v>51</v>
      </c>
      <c r="M1763" s="138"/>
      <c r="N1763" s="138"/>
      <c r="O1763" s="372">
        <v>0</v>
      </c>
      <c r="P1763" s="372">
        <v>0</v>
      </c>
      <c r="Q1763" s="372">
        <v>0</v>
      </c>
      <c r="R1763" s="372">
        <v>0</v>
      </c>
      <c r="S1763" s="372">
        <v>0</v>
      </c>
      <c r="T1763" s="372">
        <v>0</v>
      </c>
      <c r="U1763" s="372">
        <v>0</v>
      </c>
      <c r="V1763" s="372">
        <v>0</v>
      </c>
      <c r="W1763" s="372">
        <v>0</v>
      </c>
      <c r="X1763" s="372">
        <v>78</v>
      </c>
      <c r="Y1763" s="372">
        <v>0</v>
      </c>
      <c r="Z1763" s="123" t="s">
        <v>51</v>
      </c>
      <c r="AA1763" s="123" t="s">
        <v>5289</v>
      </c>
      <c r="AB1763" s="123" t="s">
        <v>5289</v>
      </c>
      <c r="AC1763" s="138"/>
      <c r="AD1763" s="138"/>
      <c r="AE1763" s="138"/>
      <c r="AF1763" s="278"/>
    </row>
    <row r="1764" spans="1:38" ht="127.5">
      <c r="A1764" s="639">
        <v>14</v>
      </c>
      <c r="B1764" s="376" t="s">
        <v>18066</v>
      </c>
      <c r="C1764" s="376" t="s">
        <v>12157</v>
      </c>
      <c r="D1764" s="376" t="s">
        <v>18067</v>
      </c>
      <c r="E1764" s="123" t="s">
        <v>40</v>
      </c>
      <c r="F1764" s="138"/>
      <c r="G1764" s="138"/>
      <c r="H1764" s="138"/>
      <c r="I1764" s="138"/>
      <c r="J1764" s="138"/>
      <c r="K1764" s="138"/>
      <c r="L1764" s="123" t="s">
        <v>51</v>
      </c>
      <c r="M1764" s="138"/>
      <c r="N1764" s="138"/>
      <c r="O1764" s="372">
        <v>0</v>
      </c>
      <c r="P1764" s="372">
        <v>0</v>
      </c>
      <c r="Q1764" s="372">
        <v>0</v>
      </c>
      <c r="R1764" s="372">
        <v>0</v>
      </c>
      <c r="S1764" s="372">
        <v>0</v>
      </c>
      <c r="T1764" s="372">
        <v>0</v>
      </c>
      <c r="U1764" s="372">
        <v>0</v>
      </c>
      <c r="V1764" s="372">
        <v>0</v>
      </c>
      <c r="W1764" s="372">
        <v>0</v>
      </c>
      <c r="X1764" s="372">
        <v>0</v>
      </c>
      <c r="Y1764" s="372">
        <v>0</v>
      </c>
      <c r="Z1764" s="123" t="s">
        <v>51</v>
      </c>
      <c r="AA1764" s="123" t="s">
        <v>5289</v>
      </c>
      <c r="AB1764" s="123" t="s">
        <v>5289</v>
      </c>
      <c r="AC1764" s="138"/>
      <c r="AD1764" s="138"/>
      <c r="AE1764" s="138"/>
      <c r="AF1764" s="278"/>
    </row>
    <row r="1765" spans="1:38" ht="63.75">
      <c r="A1765" s="639">
        <v>15</v>
      </c>
      <c r="B1765" s="492" t="s">
        <v>707</v>
      </c>
      <c r="C1765" s="376" t="s">
        <v>12157</v>
      </c>
      <c r="D1765" s="376" t="s">
        <v>18068</v>
      </c>
      <c r="E1765" s="123" t="s">
        <v>40</v>
      </c>
      <c r="F1765" s="138"/>
      <c r="G1765" s="138"/>
      <c r="H1765" s="138"/>
      <c r="I1765" s="138"/>
      <c r="J1765" s="138"/>
      <c r="K1765" s="138"/>
      <c r="L1765" s="123" t="s">
        <v>51</v>
      </c>
      <c r="M1765" s="138"/>
      <c r="N1765" s="138"/>
      <c r="O1765" s="372">
        <v>0</v>
      </c>
      <c r="P1765" s="372">
        <v>0</v>
      </c>
      <c r="Q1765" s="372">
        <v>0</v>
      </c>
      <c r="R1765" s="372">
        <v>0</v>
      </c>
      <c r="S1765" s="372">
        <v>0</v>
      </c>
      <c r="T1765" s="372">
        <v>0</v>
      </c>
      <c r="U1765" s="372">
        <v>0</v>
      </c>
      <c r="V1765" s="372">
        <v>0</v>
      </c>
      <c r="W1765" s="372">
        <v>0</v>
      </c>
      <c r="X1765" s="372">
        <v>53</v>
      </c>
      <c r="Y1765" s="372">
        <v>0</v>
      </c>
      <c r="Z1765" s="123" t="s">
        <v>51</v>
      </c>
      <c r="AA1765" s="123" t="s">
        <v>5289</v>
      </c>
      <c r="AB1765" s="123" t="s">
        <v>5289</v>
      </c>
      <c r="AC1765" s="138"/>
      <c r="AD1765" s="138"/>
      <c r="AE1765" s="138"/>
      <c r="AF1765" s="278"/>
    </row>
    <row r="1766" spans="1:38" ht="76.5">
      <c r="A1766" s="639">
        <v>16</v>
      </c>
      <c r="B1766" s="493" t="s">
        <v>18069</v>
      </c>
      <c r="C1766" s="376" t="s">
        <v>12157</v>
      </c>
      <c r="D1766" s="376" t="s">
        <v>18070</v>
      </c>
      <c r="E1766" s="123" t="s">
        <v>40</v>
      </c>
      <c r="F1766" s="138"/>
      <c r="G1766" s="138"/>
      <c r="H1766" s="138"/>
      <c r="I1766" s="138"/>
      <c r="J1766" s="138"/>
      <c r="K1766" s="138"/>
      <c r="L1766" s="123" t="s">
        <v>51</v>
      </c>
      <c r="M1766" s="138"/>
      <c r="N1766" s="138"/>
      <c r="O1766" s="372">
        <v>0</v>
      </c>
      <c r="P1766" s="372">
        <v>0</v>
      </c>
      <c r="Q1766" s="372">
        <v>0</v>
      </c>
      <c r="R1766" s="372">
        <v>0</v>
      </c>
      <c r="S1766" s="372">
        <v>0</v>
      </c>
      <c r="T1766" s="372">
        <v>0</v>
      </c>
      <c r="U1766" s="372">
        <v>0</v>
      </c>
      <c r="V1766" s="372">
        <v>0</v>
      </c>
      <c r="W1766" s="372">
        <v>0</v>
      </c>
      <c r="X1766" s="372">
        <v>0</v>
      </c>
      <c r="Y1766" s="372">
        <v>0</v>
      </c>
      <c r="Z1766" s="123" t="s">
        <v>51</v>
      </c>
      <c r="AA1766" s="123" t="s">
        <v>5289</v>
      </c>
      <c r="AB1766" s="123" t="s">
        <v>5289</v>
      </c>
      <c r="AC1766" s="138"/>
      <c r="AD1766" s="138"/>
      <c r="AE1766" s="138"/>
      <c r="AF1766" s="278"/>
    </row>
    <row r="1767" spans="1:38" s="44" customFormat="1" ht="102">
      <c r="A1767" s="639">
        <v>17</v>
      </c>
      <c r="B1767" s="493" t="s">
        <v>18071</v>
      </c>
      <c r="C1767" s="376" t="s">
        <v>12157</v>
      </c>
      <c r="D1767" s="376" t="s">
        <v>18072</v>
      </c>
      <c r="E1767" s="123" t="s">
        <v>40</v>
      </c>
      <c r="F1767" s="272"/>
      <c r="G1767" s="272"/>
      <c r="H1767" s="272"/>
      <c r="I1767" s="272"/>
      <c r="J1767" s="272"/>
      <c r="K1767" s="272"/>
      <c r="L1767" s="123" t="s">
        <v>51</v>
      </c>
      <c r="M1767" s="272"/>
      <c r="N1767" s="272"/>
      <c r="O1767" s="372">
        <v>0</v>
      </c>
      <c r="P1767" s="372">
        <v>0</v>
      </c>
      <c r="Q1767" s="372">
        <v>0</v>
      </c>
      <c r="R1767" s="372">
        <v>0</v>
      </c>
      <c r="S1767" s="372">
        <v>0</v>
      </c>
      <c r="T1767" s="372">
        <v>0</v>
      </c>
      <c r="U1767" s="372">
        <v>0</v>
      </c>
      <c r="V1767" s="372">
        <v>0</v>
      </c>
      <c r="W1767" s="372">
        <v>0</v>
      </c>
      <c r="X1767" s="372">
        <v>8</v>
      </c>
      <c r="Y1767" s="372">
        <v>0</v>
      </c>
      <c r="Z1767" s="123" t="s">
        <v>51</v>
      </c>
      <c r="AA1767" s="123" t="s">
        <v>5289</v>
      </c>
      <c r="AB1767" s="123" t="s">
        <v>5289</v>
      </c>
      <c r="AC1767" s="779"/>
      <c r="AD1767" s="779"/>
      <c r="AE1767" s="779"/>
      <c r="AF1767" s="780"/>
      <c r="AG1767" s="107"/>
      <c r="AH1767" s="107"/>
      <c r="AI1767" s="107"/>
      <c r="AJ1767" s="107"/>
      <c r="AK1767" s="107"/>
      <c r="AL1767" s="107"/>
    </row>
    <row r="1768" spans="1:38" s="44" customFormat="1" ht="89.25">
      <c r="A1768" s="639">
        <v>18</v>
      </c>
      <c r="B1768" s="493" t="s">
        <v>18073</v>
      </c>
      <c r="C1768" s="376" t="s">
        <v>12157</v>
      </c>
      <c r="D1768" s="376" t="s">
        <v>18074</v>
      </c>
      <c r="E1768" s="123" t="s">
        <v>40</v>
      </c>
      <c r="F1768" s="272"/>
      <c r="G1768" s="272"/>
      <c r="H1768" s="272"/>
      <c r="I1768" s="272"/>
      <c r="J1768" s="272"/>
      <c r="K1768" s="272"/>
      <c r="L1768" s="123" t="s">
        <v>51</v>
      </c>
      <c r="M1768" s="272"/>
      <c r="N1768" s="272"/>
      <c r="O1768" s="372">
        <v>0</v>
      </c>
      <c r="P1768" s="372">
        <v>0</v>
      </c>
      <c r="Q1768" s="372">
        <v>0</v>
      </c>
      <c r="R1768" s="372">
        <v>0</v>
      </c>
      <c r="S1768" s="372">
        <v>0</v>
      </c>
      <c r="T1768" s="372">
        <v>0</v>
      </c>
      <c r="U1768" s="372">
        <v>0</v>
      </c>
      <c r="V1768" s="372">
        <v>0</v>
      </c>
      <c r="W1768" s="372">
        <v>0</v>
      </c>
      <c r="X1768" s="372">
        <v>5</v>
      </c>
      <c r="Y1768" s="372">
        <v>0</v>
      </c>
      <c r="Z1768" s="123" t="s">
        <v>51</v>
      </c>
      <c r="AA1768" s="123" t="s">
        <v>5289</v>
      </c>
      <c r="AB1768" s="123" t="s">
        <v>5289</v>
      </c>
      <c r="AC1768" s="779"/>
      <c r="AD1768" s="779"/>
      <c r="AE1768" s="779"/>
      <c r="AF1768" s="780"/>
      <c r="AG1768" s="107"/>
      <c r="AH1768" s="107"/>
      <c r="AI1768" s="107"/>
      <c r="AJ1768" s="107"/>
      <c r="AK1768" s="107"/>
      <c r="AL1768" s="107"/>
    </row>
    <row r="1769" spans="1:38" s="44" customFormat="1" ht="76.5">
      <c r="A1769" s="639">
        <v>19</v>
      </c>
      <c r="B1769" s="376" t="s">
        <v>18075</v>
      </c>
      <c r="C1769" s="376" t="s">
        <v>12157</v>
      </c>
      <c r="D1769" s="376" t="s">
        <v>18076</v>
      </c>
      <c r="E1769" s="123" t="s">
        <v>40</v>
      </c>
      <c r="F1769" s="272"/>
      <c r="G1769" s="272"/>
      <c r="H1769" s="272"/>
      <c r="I1769" s="272"/>
      <c r="J1769" s="272"/>
      <c r="K1769" s="272"/>
      <c r="L1769" s="123" t="s">
        <v>51</v>
      </c>
      <c r="M1769" s="272"/>
      <c r="N1769" s="272"/>
      <c r="O1769" s="372">
        <v>0</v>
      </c>
      <c r="P1769" s="372">
        <v>0</v>
      </c>
      <c r="Q1769" s="372">
        <v>0</v>
      </c>
      <c r="R1769" s="372">
        <v>0</v>
      </c>
      <c r="S1769" s="372">
        <v>0</v>
      </c>
      <c r="T1769" s="372">
        <v>0</v>
      </c>
      <c r="U1769" s="372">
        <v>0</v>
      </c>
      <c r="V1769" s="372">
        <v>0</v>
      </c>
      <c r="W1769" s="372">
        <v>0</v>
      </c>
      <c r="X1769" s="372">
        <v>5</v>
      </c>
      <c r="Y1769" s="372">
        <v>0</v>
      </c>
      <c r="Z1769" s="123" t="s">
        <v>51</v>
      </c>
      <c r="AA1769" s="123" t="s">
        <v>5289</v>
      </c>
      <c r="AB1769" s="123" t="s">
        <v>5289</v>
      </c>
      <c r="AC1769" s="779"/>
      <c r="AD1769" s="779"/>
      <c r="AE1769" s="779"/>
      <c r="AF1769" s="780"/>
      <c r="AG1769" s="107"/>
      <c r="AH1769" s="107"/>
      <c r="AI1769" s="107"/>
      <c r="AJ1769" s="107"/>
      <c r="AK1769" s="107"/>
      <c r="AL1769" s="107"/>
    </row>
    <row r="1770" spans="1:38" s="44" customFormat="1" ht="89.25">
      <c r="A1770" s="639">
        <v>20</v>
      </c>
      <c r="B1770" s="407" t="s">
        <v>20796</v>
      </c>
      <c r="C1770" s="376" t="s">
        <v>12157</v>
      </c>
      <c r="D1770" s="375" t="s">
        <v>131</v>
      </c>
      <c r="E1770" s="123" t="s">
        <v>51</v>
      </c>
      <c r="F1770" s="272"/>
      <c r="G1770" s="272"/>
      <c r="H1770" s="272"/>
      <c r="I1770" s="272"/>
      <c r="J1770" s="272"/>
      <c r="K1770" s="272"/>
      <c r="L1770" s="123" t="s">
        <v>51</v>
      </c>
      <c r="M1770" s="272"/>
      <c r="N1770" s="272"/>
      <c r="O1770" s="372">
        <v>0</v>
      </c>
      <c r="P1770" s="372">
        <v>0</v>
      </c>
      <c r="Q1770" s="372">
        <v>0</v>
      </c>
      <c r="R1770" s="372">
        <v>0</v>
      </c>
      <c r="S1770" s="372">
        <v>0</v>
      </c>
      <c r="T1770" s="372">
        <v>0</v>
      </c>
      <c r="U1770" s="372">
        <v>0</v>
      </c>
      <c r="V1770" s="372">
        <v>0</v>
      </c>
      <c r="W1770" s="372">
        <v>0</v>
      </c>
      <c r="X1770" s="372">
        <v>0</v>
      </c>
      <c r="Y1770" s="372">
        <v>0</v>
      </c>
      <c r="Z1770" s="123" t="s">
        <v>51</v>
      </c>
      <c r="AA1770" s="123" t="s">
        <v>5289</v>
      </c>
      <c r="AB1770" s="123" t="s">
        <v>5289</v>
      </c>
      <c r="AC1770" s="779"/>
      <c r="AD1770" s="779"/>
      <c r="AE1770" s="779"/>
      <c r="AF1770" s="780"/>
      <c r="AG1770" s="107"/>
      <c r="AH1770" s="107"/>
      <c r="AI1770" s="107"/>
      <c r="AJ1770" s="107"/>
      <c r="AK1770" s="107"/>
      <c r="AL1770" s="107"/>
    </row>
    <row r="1771" spans="1:38" s="11" customFormat="1" ht="15.75" customHeight="1" thickBot="1">
      <c r="A1771" s="256"/>
      <c r="B1771" s="625">
        <v>20</v>
      </c>
      <c r="C1771" s="625"/>
      <c r="D1771" s="625">
        <v>19</v>
      </c>
      <c r="E1771" s="625">
        <v>19</v>
      </c>
      <c r="F1771" s="625"/>
      <c r="G1771" s="625"/>
      <c r="H1771" s="625">
        <v>0</v>
      </c>
      <c r="I1771" s="625"/>
      <c r="J1771" s="625">
        <v>1</v>
      </c>
      <c r="K1771" s="625">
        <v>0</v>
      </c>
      <c r="L1771" s="625">
        <v>0</v>
      </c>
      <c r="M1771" s="199"/>
      <c r="N1771" s="625">
        <f t="shared" ref="N1771:O1771" si="520">SUM(N1751:N1770)</f>
        <v>0</v>
      </c>
      <c r="O1771" s="625">
        <f t="shared" si="520"/>
        <v>0</v>
      </c>
      <c r="P1771" s="625">
        <f t="shared" ref="P1771:Q1771" si="521">SUM(P1751:P1770)</f>
        <v>0</v>
      </c>
      <c r="Q1771" s="625">
        <f t="shared" si="521"/>
        <v>0</v>
      </c>
      <c r="R1771" s="625">
        <f t="shared" ref="R1771" si="522">SUM(R1751:R1770)</f>
        <v>0</v>
      </c>
      <c r="S1771" s="625">
        <f t="shared" ref="S1771" si="523">SUM(S1751:S1770)</f>
        <v>0</v>
      </c>
      <c r="T1771" s="625">
        <f t="shared" ref="T1771:U1771" si="524">SUM(T1751:T1770)</f>
        <v>0</v>
      </c>
      <c r="U1771" s="625">
        <f t="shared" si="524"/>
        <v>0</v>
      </c>
      <c r="V1771" s="625">
        <f t="shared" ref="V1771:W1771" si="525">SUM(V1751:V1770)</f>
        <v>0</v>
      </c>
      <c r="W1771" s="625">
        <f t="shared" si="525"/>
        <v>0</v>
      </c>
      <c r="X1771" s="625">
        <f t="shared" ref="X1771:Y1771" si="526">SUM(X1751:X1770)</f>
        <v>674</v>
      </c>
      <c r="Y1771" s="625">
        <f t="shared" si="526"/>
        <v>0</v>
      </c>
      <c r="Z1771" s="625">
        <v>0</v>
      </c>
      <c r="AA1771" s="625">
        <v>1</v>
      </c>
      <c r="AB1771" s="625">
        <v>1</v>
      </c>
      <c r="AC1771" s="767"/>
      <c r="AD1771" s="767"/>
      <c r="AE1771" s="767"/>
      <c r="AF1771" s="768"/>
      <c r="AG1771" s="111"/>
      <c r="AH1771" s="111"/>
      <c r="AI1771" s="111"/>
      <c r="AJ1771" s="111"/>
      <c r="AK1771" s="111"/>
      <c r="AL1771" s="111"/>
    </row>
    <row r="1772" spans="1:38" ht="15.75" customHeight="1" thickBot="1">
      <c r="A1772" s="660" t="s">
        <v>373</v>
      </c>
      <c r="B1772" s="661"/>
      <c r="C1772" s="661"/>
      <c r="D1772" s="661"/>
      <c r="E1772" s="661"/>
      <c r="F1772" s="661"/>
      <c r="G1772" s="661"/>
      <c r="H1772" s="661"/>
      <c r="I1772" s="661"/>
      <c r="J1772" s="661"/>
      <c r="K1772" s="661"/>
      <c r="L1772" s="661"/>
      <c r="M1772" s="661"/>
      <c r="N1772" s="661"/>
      <c r="O1772" s="661"/>
      <c r="P1772" s="661"/>
      <c r="Q1772" s="661"/>
      <c r="R1772" s="661"/>
      <c r="S1772" s="661"/>
      <c r="T1772" s="661"/>
      <c r="U1772" s="661"/>
      <c r="V1772" s="661"/>
      <c r="W1772" s="661"/>
      <c r="X1772" s="661"/>
      <c r="Y1772" s="661"/>
      <c r="Z1772" s="661"/>
      <c r="AA1772" s="661"/>
      <c r="AB1772" s="661"/>
      <c r="AC1772" s="661"/>
      <c r="AD1772" s="661"/>
      <c r="AE1772" s="661"/>
      <c r="AF1772" s="662"/>
    </row>
    <row r="1773" spans="1:38" ht="280.5">
      <c r="A1773" s="639">
        <v>1</v>
      </c>
      <c r="B1773" s="324" t="s">
        <v>12150</v>
      </c>
      <c r="C1773" s="324" t="s">
        <v>12188</v>
      </c>
      <c r="D1773" s="392" t="s">
        <v>15750</v>
      </c>
      <c r="E1773" s="123" t="s">
        <v>40</v>
      </c>
      <c r="F1773" s="123" t="s">
        <v>16683</v>
      </c>
      <c r="G1773" s="138"/>
      <c r="H1773" s="138"/>
      <c r="I1773" s="138"/>
      <c r="J1773" s="95" t="s">
        <v>15747</v>
      </c>
      <c r="K1773" s="123" t="s">
        <v>51</v>
      </c>
      <c r="L1773" s="123" t="s">
        <v>51</v>
      </c>
      <c r="M1773" s="138"/>
      <c r="N1773" s="138"/>
      <c r="O1773" s="372">
        <v>0</v>
      </c>
      <c r="P1773" s="372">
        <v>0</v>
      </c>
      <c r="Q1773" s="372">
        <v>0</v>
      </c>
      <c r="R1773" s="372">
        <v>0</v>
      </c>
      <c r="S1773" s="372">
        <v>0</v>
      </c>
      <c r="T1773" s="372">
        <v>0</v>
      </c>
      <c r="U1773" s="372">
        <v>0</v>
      </c>
      <c r="V1773" s="372">
        <v>0</v>
      </c>
      <c r="W1773" s="372">
        <v>0</v>
      </c>
      <c r="X1773" s="372">
        <v>2</v>
      </c>
      <c r="Y1773" s="372">
        <v>0</v>
      </c>
      <c r="Z1773" s="123" t="s">
        <v>51</v>
      </c>
      <c r="AA1773" s="375" t="s">
        <v>15748</v>
      </c>
      <c r="AB1773" s="375" t="s">
        <v>15749</v>
      </c>
      <c r="AC1773" s="138"/>
      <c r="AD1773" s="138"/>
      <c r="AE1773" s="138"/>
      <c r="AF1773" s="278"/>
    </row>
    <row r="1774" spans="1:38" ht="102">
      <c r="A1774" s="639">
        <v>2</v>
      </c>
      <c r="B1774" s="626" t="s">
        <v>2375</v>
      </c>
      <c r="C1774" s="626" t="s">
        <v>12188</v>
      </c>
      <c r="D1774" s="392" t="s">
        <v>15751</v>
      </c>
      <c r="E1774" s="123" t="s">
        <v>40</v>
      </c>
      <c r="F1774" s="138"/>
      <c r="G1774" s="138"/>
      <c r="H1774" s="138"/>
      <c r="I1774" s="138"/>
      <c r="J1774" s="138"/>
      <c r="K1774" s="138"/>
      <c r="L1774" s="123" t="s">
        <v>51</v>
      </c>
      <c r="M1774" s="138"/>
      <c r="N1774" s="138"/>
      <c r="O1774" s="372">
        <v>0</v>
      </c>
      <c r="P1774" s="372">
        <v>0</v>
      </c>
      <c r="Q1774" s="372">
        <v>0</v>
      </c>
      <c r="R1774" s="372">
        <v>0</v>
      </c>
      <c r="S1774" s="372">
        <v>0</v>
      </c>
      <c r="T1774" s="372">
        <v>0</v>
      </c>
      <c r="U1774" s="372">
        <v>0</v>
      </c>
      <c r="V1774" s="372">
        <v>0</v>
      </c>
      <c r="W1774" s="372">
        <v>0</v>
      </c>
      <c r="X1774" s="372">
        <v>6</v>
      </c>
      <c r="Y1774" s="372">
        <v>0</v>
      </c>
      <c r="Z1774" s="123" t="s">
        <v>51</v>
      </c>
      <c r="AA1774" s="123" t="s">
        <v>5289</v>
      </c>
      <c r="AB1774" s="123" t="s">
        <v>5289</v>
      </c>
      <c r="AC1774" s="138"/>
      <c r="AD1774" s="138"/>
      <c r="AE1774" s="138"/>
      <c r="AF1774" s="278"/>
    </row>
    <row r="1775" spans="1:38" ht="76.5">
      <c r="A1775" s="639">
        <v>3</v>
      </c>
      <c r="B1775" s="626" t="s">
        <v>12148</v>
      </c>
      <c r="C1775" s="626" t="s">
        <v>12188</v>
      </c>
      <c r="D1775" s="392" t="s">
        <v>15752</v>
      </c>
      <c r="E1775" s="123" t="s">
        <v>40</v>
      </c>
      <c r="F1775" s="138"/>
      <c r="G1775" s="138"/>
      <c r="H1775" s="138"/>
      <c r="I1775" s="138"/>
      <c r="J1775" s="138"/>
      <c r="K1775" s="138"/>
      <c r="L1775" s="123" t="s">
        <v>51</v>
      </c>
      <c r="M1775" s="138"/>
      <c r="N1775" s="138"/>
      <c r="O1775" s="372">
        <v>0</v>
      </c>
      <c r="P1775" s="372">
        <v>0</v>
      </c>
      <c r="Q1775" s="372">
        <v>0</v>
      </c>
      <c r="R1775" s="372">
        <v>0</v>
      </c>
      <c r="S1775" s="372">
        <v>0</v>
      </c>
      <c r="T1775" s="372">
        <v>0</v>
      </c>
      <c r="U1775" s="372">
        <v>0</v>
      </c>
      <c r="V1775" s="372">
        <v>0</v>
      </c>
      <c r="W1775" s="372">
        <v>0</v>
      </c>
      <c r="X1775" s="372">
        <v>98</v>
      </c>
      <c r="Y1775" s="372">
        <v>0</v>
      </c>
      <c r="Z1775" s="123" t="s">
        <v>51</v>
      </c>
      <c r="AA1775" s="123" t="s">
        <v>5289</v>
      </c>
      <c r="AB1775" s="123" t="s">
        <v>5289</v>
      </c>
      <c r="AC1775" s="138"/>
      <c r="AD1775" s="138"/>
      <c r="AE1775" s="138"/>
      <c r="AF1775" s="278"/>
    </row>
    <row r="1776" spans="1:38" ht="63.75">
      <c r="A1776" s="639">
        <v>4</v>
      </c>
      <c r="B1776" s="626" t="s">
        <v>12138</v>
      </c>
      <c r="C1776" s="626" t="s">
        <v>12188</v>
      </c>
      <c r="D1776" s="392" t="s">
        <v>15753</v>
      </c>
      <c r="E1776" s="123" t="s">
        <v>40</v>
      </c>
      <c r="F1776" s="138"/>
      <c r="G1776" s="138"/>
      <c r="H1776" s="138"/>
      <c r="I1776" s="138"/>
      <c r="J1776" s="138"/>
      <c r="K1776" s="138"/>
      <c r="L1776" s="123" t="s">
        <v>51</v>
      </c>
      <c r="M1776" s="138"/>
      <c r="N1776" s="138"/>
      <c r="O1776" s="372">
        <v>0</v>
      </c>
      <c r="P1776" s="372">
        <v>0</v>
      </c>
      <c r="Q1776" s="372">
        <v>0</v>
      </c>
      <c r="R1776" s="372">
        <v>0</v>
      </c>
      <c r="S1776" s="372">
        <v>0</v>
      </c>
      <c r="T1776" s="372">
        <v>0</v>
      </c>
      <c r="U1776" s="372">
        <v>0</v>
      </c>
      <c r="V1776" s="372">
        <v>0</v>
      </c>
      <c r="W1776" s="372">
        <v>0</v>
      </c>
      <c r="X1776" s="372">
        <v>18</v>
      </c>
      <c r="Y1776" s="372">
        <v>0</v>
      </c>
      <c r="Z1776" s="123" t="s">
        <v>51</v>
      </c>
      <c r="AA1776" s="123" t="s">
        <v>5289</v>
      </c>
      <c r="AB1776" s="123" t="s">
        <v>5289</v>
      </c>
      <c r="AC1776" s="138"/>
      <c r="AD1776" s="138"/>
      <c r="AE1776" s="138"/>
      <c r="AF1776" s="278"/>
    </row>
    <row r="1777" spans="1:38" ht="63.75">
      <c r="A1777" s="639">
        <v>5</v>
      </c>
      <c r="B1777" s="626" t="s">
        <v>3553</v>
      </c>
      <c r="C1777" s="626" t="s">
        <v>12188</v>
      </c>
      <c r="D1777" s="392" t="s">
        <v>15754</v>
      </c>
      <c r="E1777" s="123" t="s">
        <v>40</v>
      </c>
      <c r="F1777" s="138"/>
      <c r="G1777" s="138"/>
      <c r="H1777" s="138"/>
      <c r="I1777" s="138"/>
      <c r="J1777" s="138"/>
      <c r="K1777" s="138"/>
      <c r="L1777" s="123" t="s">
        <v>51</v>
      </c>
      <c r="M1777" s="138"/>
      <c r="N1777" s="138"/>
      <c r="O1777" s="372">
        <v>0</v>
      </c>
      <c r="P1777" s="372">
        <v>0</v>
      </c>
      <c r="Q1777" s="372">
        <v>0</v>
      </c>
      <c r="R1777" s="372">
        <v>0</v>
      </c>
      <c r="S1777" s="372">
        <v>0</v>
      </c>
      <c r="T1777" s="372">
        <v>0</v>
      </c>
      <c r="U1777" s="372">
        <v>0</v>
      </c>
      <c r="V1777" s="372">
        <v>0</v>
      </c>
      <c r="W1777" s="372">
        <v>0</v>
      </c>
      <c r="X1777" s="372">
        <v>1836</v>
      </c>
      <c r="Y1777" s="372">
        <v>0</v>
      </c>
      <c r="Z1777" s="123" t="s">
        <v>51</v>
      </c>
      <c r="AA1777" s="123" t="s">
        <v>5289</v>
      </c>
      <c r="AB1777" s="123" t="s">
        <v>5289</v>
      </c>
      <c r="AC1777" s="138"/>
      <c r="AD1777" s="138"/>
      <c r="AE1777" s="138"/>
      <c r="AF1777" s="278"/>
    </row>
    <row r="1778" spans="1:38" ht="76.5">
      <c r="A1778" s="639">
        <v>6</v>
      </c>
      <c r="B1778" s="626" t="s">
        <v>12170</v>
      </c>
      <c r="C1778" s="626" t="s">
        <v>12188</v>
      </c>
      <c r="D1778" s="392" t="s">
        <v>15755</v>
      </c>
      <c r="E1778" s="123" t="s">
        <v>40</v>
      </c>
      <c r="F1778" s="138"/>
      <c r="G1778" s="138"/>
      <c r="H1778" s="138"/>
      <c r="I1778" s="138"/>
      <c r="J1778" s="138"/>
      <c r="K1778" s="138"/>
      <c r="L1778" s="123" t="s">
        <v>51</v>
      </c>
      <c r="M1778" s="138"/>
      <c r="N1778" s="138"/>
      <c r="O1778" s="372">
        <v>0</v>
      </c>
      <c r="P1778" s="372">
        <v>0</v>
      </c>
      <c r="Q1778" s="372">
        <v>0</v>
      </c>
      <c r="R1778" s="372">
        <v>0</v>
      </c>
      <c r="S1778" s="372">
        <v>0</v>
      </c>
      <c r="T1778" s="372">
        <v>0</v>
      </c>
      <c r="U1778" s="372">
        <v>0</v>
      </c>
      <c r="V1778" s="372">
        <v>0</v>
      </c>
      <c r="W1778" s="372">
        <v>0</v>
      </c>
      <c r="X1778" s="372">
        <v>20</v>
      </c>
      <c r="Y1778" s="372">
        <v>0</v>
      </c>
      <c r="Z1778" s="123" t="s">
        <v>51</v>
      </c>
      <c r="AA1778" s="123" t="s">
        <v>5289</v>
      </c>
      <c r="AB1778" s="123" t="s">
        <v>5289</v>
      </c>
      <c r="AC1778" s="138"/>
      <c r="AD1778" s="138"/>
      <c r="AE1778" s="138"/>
      <c r="AF1778" s="278"/>
    </row>
    <row r="1779" spans="1:38" s="44" customFormat="1" ht="89.25">
      <c r="A1779" s="639">
        <v>7</v>
      </c>
      <c r="B1779" s="626" t="s">
        <v>12158</v>
      </c>
      <c r="C1779" s="626" t="s">
        <v>12188</v>
      </c>
      <c r="D1779" s="392" t="s">
        <v>15756</v>
      </c>
      <c r="E1779" s="123" t="s">
        <v>40</v>
      </c>
      <c r="F1779" s="138"/>
      <c r="G1779" s="138"/>
      <c r="H1779" s="138"/>
      <c r="I1779" s="138"/>
      <c r="J1779" s="138"/>
      <c r="K1779" s="138"/>
      <c r="L1779" s="123" t="s">
        <v>51</v>
      </c>
      <c r="M1779" s="138"/>
      <c r="N1779" s="138"/>
      <c r="O1779" s="372">
        <v>0</v>
      </c>
      <c r="P1779" s="372">
        <v>0</v>
      </c>
      <c r="Q1779" s="372">
        <v>0</v>
      </c>
      <c r="R1779" s="372">
        <v>0</v>
      </c>
      <c r="S1779" s="372">
        <v>0</v>
      </c>
      <c r="T1779" s="372">
        <v>0</v>
      </c>
      <c r="U1779" s="372">
        <v>0</v>
      </c>
      <c r="V1779" s="372">
        <v>0</v>
      </c>
      <c r="W1779" s="372">
        <v>0</v>
      </c>
      <c r="X1779" s="372">
        <v>64</v>
      </c>
      <c r="Y1779" s="372">
        <v>0</v>
      </c>
      <c r="Z1779" s="123" t="s">
        <v>51</v>
      </c>
      <c r="AA1779" s="123" t="s">
        <v>5289</v>
      </c>
      <c r="AB1779" s="123" t="s">
        <v>5289</v>
      </c>
      <c r="AC1779" s="138"/>
      <c r="AD1779" s="138"/>
      <c r="AE1779" s="138"/>
      <c r="AF1779" s="278"/>
      <c r="AG1779" s="107"/>
      <c r="AH1779" s="107"/>
      <c r="AI1779" s="107"/>
      <c r="AJ1779" s="107"/>
      <c r="AK1779" s="107"/>
      <c r="AL1779" s="107"/>
    </row>
    <row r="1780" spans="1:38" s="44" customFormat="1" ht="89.25">
      <c r="A1780" s="639">
        <v>8</v>
      </c>
      <c r="B1780" s="626" t="s">
        <v>12159</v>
      </c>
      <c r="C1780" s="626" t="s">
        <v>12188</v>
      </c>
      <c r="D1780" s="392" t="s">
        <v>15757</v>
      </c>
      <c r="E1780" s="123" t="s">
        <v>40</v>
      </c>
      <c r="F1780" s="138"/>
      <c r="G1780" s="138"/>
      <c r="H1780" s="138"/>
      <c r="I1780" s="138"/>
      <c r="J1780" s="138"/>
      <c r="K1780" s="138"/>
      <c r="L1780" s="123" t="s">
        <v>40</v>
      </c>
      <c r="M1780" s="375" t="s">
        <v>17504</v>
      </c>
      <c r="N1780" s="372">
        <v>0</v>
      </c>
      <c r="O1780" s="372">
        <v>0</v>
      </c>
      <c r="P1780" s="372">
        <v>0</v>
      </c>
      <c r="Q1780" s="372">
        <v>0</v>
      </c>
      <c r="R1780" s="372">
        <v>0</v>
      </c>
      <c r="S1780" s="372">
        <v>0</v>
      </c>
      <c r="T1780" s="372">
        <v>0</v>
      </c>
      <c r="U1780" s="372">
        <v>0</v>
      </c>
      <c r="V1780" s="372">
        <v>0</v>
      </c>
      <c r="W1780" s="372">
        <v>0</v>
      </c>
      <c r="X1780" s="372">
        <v>25</v>
      </c>
      <c r="Y1780" s="372">
        <v>0</v>
      </c>
      <c r="Z1780" s="123" t="s">
        <v>51</v>
      </c>
      <c r="AA1780" s="123" t="s">
        <v>5289</v>
      </c>
      <c r="AB1780" s="123" t="s">
        <v>5289</v>
      </c>
      <c r="AC1780" s="138"/>
      <c r="AD1780" s="138"/>
      <c r="AE1780" s="138"/>
      <c r="AF1780" s="278"/>
      <c r="AG1780" s="107"/>
      <c r="AH1780" s="107"/>
      <c r="AI1780" s="107"/>
      <c r="AJ1780" s="107"/>
      <c r="AK1780" s="107"/>
      <c r="AL1780" s="107"/>
    </row>
    <row r="1781" spans="1:38" s="44" customFormat="1" ht="63.75">
      <c r="A1781" s="639">
        <v>9</v>
      </c>
      <c r="B1781" s="626" t="s">
        <v>12160</v>
      </c>
      <c r="C1781" s="626" t="s">
        <v>12188</v>
      </c>
      <c r="D1781" s="392" t="s">
        <v>15758</v>
      </c>
      <c r="E1781" s="123" t="s">
        <v>40</v>
      </c>
      <c r="F1781" s="138"/>
      <c r="G1781" s="138"/>
      <c r="H1781" s="138"/>
      <c r="I1781" s="138"/>
      <c r="J1781" s="138"/>
      <c r="K1781" s="138"/>
      <c r="L1781" s="123" t="s">
        <v>51</v>
      </c>
      <c r="M1781" s="138"/>
      <c r="N1781" s="138"/>
      <c r="O1781" s="372">
        <v>0</v>
      </c>
      <c r="P1781" s="372">
        <v>0</v>
      </c>
      <c r="Q1781" s="372">
        <v>0</v>
      </c>
      <c r="R1781" s="372">
        <v>0</v>
      </c>
      <c r="S1781" s="372">
        <v>0</v>
      </c>
      <c r="T1781" s="372">
        <v>0</v>
      </c>
      <c r="U1781" s="372">
        <v>0</v>
      </c>
      <c r="V1781" s="372">
        <v>0</v>
      </c>
      <c r="W1781" s="372">
        <v>0</v>
      </c>
      <c r="X1781" s="372">
        <v>33</v>
      </c>
      <c r="Y1781" s="372">
        <v>0</v>
      </c>
      <c r="Z1781" s="123" t="s">
        <v>51</v>
      </c>
      <c r="AA1781" s="123" t="s">
        <v>5289</v>
      </c>
      <c r="AB1781" s="123" t="s">
        <v>5289</v>
      </c>
      <c r="AC1781" s="138"/>
      <c r="AD1781" s="138"/>
      <c r="AE1781" s="138"/>
      <c r="AF1781" s="278"/>
      <c r="AG1781" s="107"/>
      <c r="AH1781" s="107"/>
      <c r="AI1781" s="107"/>
      <c r="AJ1781" s="107"/>
      <c r="AK1781" s="107"/>
      <c r="AL1781" s="107"/>
    </row>
    <row r="1782" spans="1:38" s="44" customFormat="1" ht="76.5">
      <c r="A1782" s="639">
        <v>10</v>
      </c>
      <c r="B1782" s="626" t="s">
        <v>12161</v>
      </c>
      <c r="C1782" s="626" t="s">
        <v>12188</v>
      </c>
      <c r="D1782" s="392" t="s">
        <v>15759</v>
      </c>
      <c r="E1782" s="123" t="s">
        <v>40</v>
      </c>
      <c r="F1782" s="138"/>
      <c r="G1782" s="138"/>
      <c r="H1782" s="138"/>
      <c r="I1782" s="138"/>
      <c r="J1782" s="138"/>
      <c r="K1782" s="138"/>
      <c r="L1782" s="123" t="s">
        <v>51</v>
      </c>
      <c r="M1782" s="138"/>
      <c r="N1782" s="138"/>
      <c r="O1782" s="372">
        <v>0</v>
      </c>
      <c r="P1782" s="372">
        <v>0</v>
      </c>
      <c r="Q1782" s="372">
        <v>0</v>
      </c>
      <c r="R1782" s="372">
        <v>0</v>
      </c>
      <c r="S1782" s="372">
        <v>0</v>
      </c>
      <c r="T1782" s="372">
        <v>0</v>
      </c>
      <c r="U1782" s="372">
        <v>0</v>
      </c>
      <c r="V1782" s="372">
        <v>0</v>
      </c>
      <c r="W1782" s="372">
        <v>0</v>
      </c>
      <c r="X1782" s="372">
        <v>7</v>
      </c>
      <c r="Y1782" s="372">
        <v>0</v>
      </c>
      <c r="Z1782" s="123" t="s">
        <v>51</v>
      </c>
      <c r="AA1782" s="123" t="s">
        <v>5289</v>
      </c>
      <c r="AB1782" s="123" t="s">
        <v>5289</v>
      </c>
      <c r="AC1782" s="138"/>
      <c r="AD1782" s="138"/>
      <c r="AE1782" s="138"/>
      <c r="AF1782" s="278"/>
      <c r="AG1782" s="107"/>
      <c r="AH1782" s="107"/>
      <c r="AI1782" s="107"/>
      <c r="AJ1782" s="107"/>
      <c r="AK1782" s="107"/>
      <c r="AL1782" s="107"/>
    </row>
    <row r="1783" spans="1:38" ht="89.25">
      <c r="A1783" s="639">
        <v>11</v>
      </c>
      <c r="B1783" s="626" t="s">
        <v>12162</v>
      </c>
      <c r="C1783" s="626" t="s">
        <v>12188</v>
      </c>
      <c r="D1783" s="392" t="s">
        <v>15760</v>
      </c>
      <c r="E1783" s="123" t="s">
        <v>40</v>
      </c>
      <c r="F1783" s="138"/>
      <c r="G1783" s="138"/>
      <c r="H1783" s="138"/>
      <c r="I1783" s="138"/>
      <c r="J1783" s="138"/>
      <c r="K1783" s="138"/>
      <c r="L1783" s="123" t="s">
        <v>51</v>
      </c>
      <c r="M1783" s="138"/>
      <c r="N1783" s="138"/>
      <c r="O1783" s="372">
        <v>0</v>
      </c>
      <c r="P1783" s="372">
        <v>0</v>
      </c>
      <c r="Q1783" s="372">
        <v>0</v>
      </c>
      <c r="R1783" s="372">
        <v>0</v>
      </c>
      <c r="S1783" s="372">
        <v>0</v>
      </c>
      <c r="T1783" s="372">
        <v>0</v>
      </c>
      <c r="U1783" s="372">
        <v>0</v>
      </c>
      <c r="V1783" s="372">
        <v>0</v>
      </c>
      <c r="W1783" s="372">
        <v>0</v>
      </c>
      <c r="X1783" s="372">
        <v>0</v>
      </c>
      <c r="Y1783" s="372">
        <v>0</v>
      </c>
      <c r="Z1783" s="123" t="s">
        <v>51</v>
      </c>
      <c r="AA1783" s="123" t="s">
        <v>5289</v>
      </c>
      <c r="AB1783" s="123" t="s">
        <v>5289</v>
      </c>
      <c r="AC1783" s="138"/>
      <c r="AD1783" s="138"/>
      <c r="AE1783" s="138"/>
      <c r="AF1783" s="278"/>
    </row>
    <row r="1784" spans="1:38" ht="89.25">
      <c r="A1784" s="639">
        <v>12</v>
      </c>
      <c r="B1784" s="626" t="s">
        <v>12163</v>
      </c>
      <c r="C1784" s="626" t="s">
        <v>12188</v>
      </c>
      <c r="D1784" s="392" t="s">
        <v>15761</v>
      </c>
      <c r="E1784" s="123" t="s">
        <v>40</v>
      </c>
      <c r="F1784" s="138"/>
      <c r="G1784" s="138"/>
      <c r="H1784" s="138"/>
      <c r="I1784" s="138"/>
      <c r="J1784" s="138"/>
      <c r="K1784" s="138"/>
      <c r="L1784" s="123" t="s">
        <v>51</v>
      </c>
      <c r="M1784" s="138"/>
      <c r="N1784" s="138"/>
      <c r="O1784" s="372">
        <v>0</v>
      </c>
      <c r="P1784" s="372">
        <v>0</v>
      </c>
      <c r="Q1784" s="372">
        <v>0</v>
      </c>
      <c r="R1784" s="372">
        <v>0</v>
      </c>
      <c r="S1784" s="372">
        <v>0</v>
      </c>
      <c r="T1784" s="372">
        <v>0</v>
      </c>
      <c r="U1784" s="372">
        <v>0</v>
      </c>
      <c r="V1784" s="372">
        <v>0</v>
      </c>
      <c r="W1784" s="372">
        <v>0</v>
      </c>
      <c r="X1784" s="372">
        <v>0</v>
      </c>
      <c r="Y1784" s="372">
        <v>0</v>
      </c>
      <c r="Z1784" s="123" t="s">
        <v>51</v>
      </c>
      <c r="AA1784" s="123" t="s">
        <v>5289</v>
      </c>
      <c r="AB1784" s="123" t="s">
        <v>5289</v>
      </c>
      <c r="AC1784" s="138"/>
      <c r="AD1784" s="138"/>
      <c r="AE1784" s="138"/>
      <c r="AF1784" s="278"/>
    </row>
    <row r="1785" spans="1:38" ht="76.5">
      <c r="A1785" s="639">
        <v>13</v>
      </c>
      <c r="B1785" s="626" t="s">
        <v>12164</v>
      </c>
      <c r="C1785" s="626" t="s">
        <v>12188</v>
      </c>
      <c r="D1785" s="392" t="s">
        <v>15762</v>
      </c>
      <c r="E1785" s="123" t="s">
        <v>40</v>
      </c>
      <c r="F1785" s="138"/>
      <c r="G1785" s="138"/>
      <c r="H1785" s="138"/>
      <c r="I1785" s="138"/>
      <c r="J1785" s="138"/>
      <c r="K1785" s="138"/>
      <c r="L1785" s="123" t="s">
        <v>51</v>
      </c>
      <c r="M1785" s="138"/>
      <c r="N1785" s="138"/>
      <c r="O1785" s="372">
        <v>0</v>
      </c>
      <c r="P1785" s="372">
        <v>0</v>
      </c>
      <c r="Q1785" s="372">
        <v>0</v>
      </c>
      <c r="R1785" s="372">
        <v>0</v>
      </c>
      <c r="S1785" s="372">
        <v>0</v>
      </c>
      <c r="T1785" s="372">
        <v>0</v>
      </c>
      <c r="U1785" s="372">
        <v>0</v>
      </c>
      <c r="V1785" s="372">
        <v>0</v>
      </c>
      <c r="W1785" s="372">
        <v>0</v>
      </c>
      <c r="X1785" s="372">
        <v>3</v>
      </c>
      <c r="Y1785" s="372">
        <v>0</v>
      </c>
      <c r="Z1785" s="123" t="s">
        <v>51</v>
      </c>
      <c r="AA1785" s="123" t="s">
        <v>5289</v>
      </c>
      <c r="AB1785" s="123" t="s">
        <v>5289</v>
      </c>
      <c r="AC1785" s="138"/>
      <c r="AD1785" s="138"/>
      <c r="AE1785" s="138"/>
      <c r="AF1785" s="278"/>
    </row>
    <row r="1786" spans="1:38" ht="89.25">
      <c r="A1786" s="639">
        <v>14</v>
      </c>
      <c r="B1786" s="626" t="s">
        <v>11518</v>
      </c>
      <c r="C1786" s="626" t="s">
        <v>12188</v>
      </c>
      <c r="D1786" s="392" t="s">
        <v>15763</v>
      </c>
      <c r="E1786" s="123" t="s">
        <v>40</v>
      </c>
      <c r="F1786" s="138"/>
      <c r="G1786" s="138"/>
      <c r="H1786" s="138"/>
      <c r="I1786" s="138"/>
      <c r="J1786" s="138"/>
      <c r="K1786" s="138"/>
      <c r="L1786" s="123" t="s">
        <v>51</v>
      </c>
      <c r="M1786" s="138"/>
      <c r="N1786" s="138"/>
      <c r="O1786" s="372">
        <v>0</v>
      </c>
      <c r="P1786" s="372">
        <v>0</v>
      </c>
      <c r="Q1786" s="372">
        <v>0</v>
      </c>
      <c r="R1786" s="372">
        <v>0</v>
      </c>
      <c r="S1786" s="372">
        <v>0</v>
      </c>
      <c r="T1786" s="372">
        <v>0</v>
      </c>
      <c r="U1786" s="372">
        <v>0</v>
      </c>
      <c r="V1786" s="372">
        <v>0</v>
      </c>
      <c r="W1786" s="372">
        <v>0</v>
      </c>
      <c r="X1786" s="372">
        <v>182</v>
      </c>
      <c r="Y1786" s="372">
        <v>0</v>
      </c>
      <c r="Z1786" s="123" t="s">
        <v>51</v>
      </c>
      <c r="AA1786" s="123" t="s">
        <v>5289</v>
      </c>
      <c r="AB1786" s="123" t="s">
        <v>5289</v>
      </c>
      <c r="AC1786" s="138"/>
      <c r="AD1786" s="138"/>
      <c r="AE1786" s="138"/>
      <c r="AF1786" s="278"/>
    </row>
    <row r="1787" spans="1:38" ht="63.75">
      <c r="A1787" s="639">
        <v>15</v>
      </c>
      <c r="B1787" s="626" t="s">
        <v>1556</v>
      </c>
      <c r="C1787" s="626" t="s">
        <v>12188</v>
      </c>
      <c r="D1787" s="392" t="s">
        <v>15764</v>
      </c>
      <c r="E1787" s="123" t="s">
        <v>40</v>
      </c>
      <c r="F1787" s="138"/>
      <c r="G1787" s="138"/>
      <c r="H1787" s="138"/>
      <c r="I1787" s="138"/>
      <c r="J1787" s="138"/>
      <c r="K1787" s="138"/>
      <c r="L1787" s="123" t="s">
        <v>51</v>
      </c>
      <c r="M1787" s="138"/>
      <c r="N1787" s="138"/>
      <c r="O1787" s="372">
        <v>0</v>
      </c>
      <c r="P1787" s="372">
        <v>0</v>
      </c>
      <c r="Q1787" s="372">
        <v>0</v>
      </c>
      <c r="R1787" s="372">
        <v>0</v>
      </c>
      <c r="S1787" s="372">
        <v>0</v>
      </c>
      <c r="T1787" s="372">
        <v>0</v>
      </c>
      <c r="U1787" s="372">
        <v>0</v>
      </c>
      <c r="V1787" s="372">
        <v>0</v>
      </c>
      <c r="W1787" s="372">
        <v>0</v>
      </c>
      <c r="X1787" s="372">
        <v>19</v>
      </c>
      <c r="Y1787" s="372">
        <v>0</v>
      </c>
      <c r="Z1787" s="123" t="s">
        <v>51</v>
      </c>
      <c r="AA1787" s="123" t="s">
        <v>5289</v>
      </c>
      <c r="AB1787" s="123" t="s">
        <v>5289</v>
      </c>
      <c r="AC1787" s="138"/>
      <c r="AD1787" s="138"/>
      <c r="AE1787" s="138"/>
      <c r="AF1787" s="278"/>
    </row>
    <row r="1788" spans="1:38" ht="76.5">
      <c r="A1788" s="639">
        <v>16</v>
      </c>
      <c r="B1788" s="626" t="s">
        <v>12165</v>
      </c>
      <c r="C1788" s="626" t="s">
        <v>12188</v>
      </c>
      <c r="D1788" s="392" t="s">
        <v>15767</v>
      </c>
      <c r="E1788" s="123" t="s">
        <v>40</v>
      </c>
      <c r="F1788" s="138"/>
      <c r="G1788" s="138"/>
      <c r="H1788" s="138"/>
      <c r="I1788" s="138"/>
      <c r="J1788" s="138"/>
      <c r="K1788" s="138"/>
      <c r="L1788" s="123" t="s">
        <v>51</v>
      </c>
      <c r="M1788" s="138"/>
      <c r="N1788" s="138"/>
      <c r="O1788" s="372">
        <v>0</v>
      </c>
      <c r="P1788" s="372">
        <v>0</v>
      </c>
      <c r="Q1788" s="372">
        <v>0</v>
      </c>
      <c r="R1788" s="372">
        <v>0</v>
      </c>
      <c r="S1788" s="372">
        <v>0</v>
      </c>
      <c r="T1788" s="372">
        <v>0</v>
      </c>
      <c r="U1788" s="372">
        <v>0</v>
      </c>
      <c r="V1788" s="372">
        <v>0</v>
      </c>
      <c r="W1788" s="372">
        <v>0</v>
      </c>
      <c r="X1788" s="372">
        <v>44</v>
      </c>
      <c r="Y1788" s="372">
        <v>0</v>
      </c>
      <c r="Z1788" s="123" t="s">
        <v>51</v>
      </c>
      <c r="AA1788" s="123" t="s">
        <v>5289</v>
      </c>
      <c r="AB1788" s="123" t="s">
        <v>5289</v>
      </c>
      <c r="AC1788" s="138"/>
      <c r="AD1788" s="138"/>
      <c r="AE1788" s="138"/>
      <c r="AF1788" s="278"/>
    </row>
    <row r="1789" spans="1:38" ht="63.75">
      <c r="A1789" s="639">
        <v>17</v>
      </c>
      <c r="B1789" s="626" t="s">
        <v>12166</v>
      </c>
      <c r="C1789" s="626" t="s">
        <v>12188</v>
      </c>
      <c r="D1789" s="392" t="s">
        <v>15768</v>
      </c>
      <c r="E1789" s="123" t="s">
        <v>40</v>
      </c>
      <c r="F1789" s="138"/>
      <c r="G1789" s="138"/>
      <c r="H1789" s="138"/>
      <c r="I1789" s="138"/>
      <c r="J1789" s="138"/>
      <c r="K1789" s="138"/>
      <c r="L1789" s="123" t="s">
        <v>40</v>
      </c>
      <c r="M1789" s="375" t="s">
        <v>17505</v>
      </c>
      <c r="N1789" s="372">
        <v>0</v>
      </c>
      <c r="O1789" s="372">
        <v>0</v>
      </c>
      <c r="P1789" s="372">
        <v>0</v>
      </c>
      <c r="Q1789" s="372">
        <v>0</v>
      </c>
      <c r="R1789" s="372">
        <v>0</v>
      </c>
      <c r="S1789" s="372">
        <v>0</v>
      </c>
      <c r="T1789" s="372">
        <v>0</v>
      </c>
      <c r="U1789" s="372">
        <v>0</v>
      </c>
      <c r="V1789" s="372">
        <v>0</v>
      </c>
      <c r="W1789" s="372">
        <v>0</v>
      </c>
      <c r="X1789" s="372">
        <v>8</v>
      </c>
      <c r="Y1789" s="372">
        <v>0</v>
      </c>
      <c r="Z1789" s="123" t="s">
        <v>51</v>
      </c>
      <c r="AA1789" s="123" t="s">
        <v>5289</v>
      </c>
      <c r="AB1789" s="123" t="s">
        <v>5289</v>
      </c>
      <c r="AC1789" s="138"/>
      <c r="AD1789" s="138"/>
      <c r="AE1789" s="138"/>
      <c r="AF1789" s="278"/>
    </row>
    <row r="1790" spans="1:38" ht="76.5">
      <c r="A1790" s="639">
        <v>18</v>
      </c>
      <c r="B1790" s="626" t="s">
        <v>5419</v>
      </c>
      <c r="C1790" s="626" t="s">
        <v>12188</v>
      </c>
      <c r="D1790" s="392" t="s">
        <v>15769</v>
      </c>
      <c r="E1790" s="123" t="s">
        <v>40</v>
      </c>
      <c r="F1790" s="138"/>
      <c r="G1790" s="138"/>
      <c r="H1790" s="138"/>
      <c r="I1790" s="138"/>
      <c r="J1790" s="138"/>
      <c r="K1790" s="138"/>
      <c r="L1790" s="123" t="s">
        <v>51</v>
      </c>
      <c r="M1790" s="138"/>
      <c r="N1790" s="138"/>
      <c r="O1790" s="372">
        <v>0</v>
      </c>
      <c r="P1790" s="372">
        <v>0</v>
      </c>
      <c r="Q1790" s="372">
        <v>0</v>
      </c>
      <c r="R1790" s="372">
        <v>0</v>
      </c>
      <c r="S1790" s="372">
        <v>0</v>
      </c>
      <c r="T1790" s="372">
        <v>0</v>
      </c>
      <c r="U1790" s="372">
        <v>0</v>
      </c>
      <c r="V1790" s="372">
        <v>0</v>
      </c>
      <c r="W1790" s="372">
        <v>0</v>
      </c>
      <c r="X1790" s="372">
        <v>19</v>
      </c>
      <c r="Y1790" s="372">
        <v>0</v>
      </c>
      <c r="Z1790" s="123" t="s">
        <v>51</v>
      </c>
      <c r="AA1790" s="123" t="s">
        <v>5289</v>
      </c>
      <c r="AB1790" s="123" t="s">
        <v>5289</v>
      </c>
      <c r="AC1790" s="138"/>
      <c r="AD1790" s="138"/>
      <c r="AE1790" s="138"/>
      <c r="AF1790" s="278"/>
    </row>
    <row r="1791" spans="1:38" s="44" customFormat="1" ht="63.75">
      <c r="A1791" s="639">
        <v>19</v>
      </c>
      <c r="B1791" s="626" t="s">
        <v>5411</v>
      </c>
      <c r="C1791" s="626" t="s">
        <v>12188</v>
      </c>
      <c r="D1791" s="392" t="s">
        <v>15770</v>
      </c>
      <c r="E1791" s="123" t="s">
        <v>40</v>
      </c>
      <c r="F1791" s="138"/>
      <c r="G1791" s="138"/>
      <c r="H1791" s="138"/>
      <c r="I1791" s="138"/>
      <c r="J1791" s="138"/>
      <c r="K1791" s="138"/>
      <c r="L1791" s="123" t="s">
        <v>51</v>
      </c>
      <c r="M1791" s="138"/>
      <c r="N1791" s="138"/>
      <c r="O1791" s="372">
        <v>0</v>
      </c>
      <c r="P1791" s="372">
        <v>0</v>
      </c>
      <c r="Q1791" s="372">
        <v>0</v>
      </c>
      <c r="R1791" s="372">
        <v>0</v>
      </c>
      <c r="S1791" s="372">
        <v>0</v>
      </c>
      <c r="T1791" s="372">
        <v>0</v>
      </c>
      <c r="U1791" s="372">
        <v>0</v>
      </c>
      <c r="V1791" s="372">
        <v>0</v>
      </c>
      <c r="W1791" s="372">
        <v>0</v>
      </c>
      <c r="X1791" s="372">
        <v>8</v>
      </c>
      <c r="Y1791" s="372">
        <v>0</v>
      </c>
      <c r="Z1791" s="123" t="s">
        <v>51</v>
      </c>
      <c r="AA1791" s="123" t="s">
        <v>5289</v>
      </c>
      <c r="AB1791" s="123" t="s">
        <v>5289</v>
      </c>
      <c r="AC1791" s="138"/>
      <c r="AD1791" s="138"/>
      <c r="AE1791" s="138"/>
      <c r="AF1791" s="278"/>
      <c r="AG1791" s="107"/>
      <c r="AH1791" s="107"/>
      <c r="AI1791" s="107"/>
      <c r="AJ1791" s="107"/>
      <c r="AK1791" s="107"/>
      <c r="AL1791" s="107"/>
    </row>
    <row r="1792" spans="1:38" s="44" customFormat="1" ht="63.75">
      <c r="A1792" s="639">
        <v>20</v>
      </c>
      <c r="B1792" s="626" t="s">
        <v>12167</v>
      </c>
      <c r="C1792" s="626" t="s">
        <v>12188</v>
      </c>
      <c r="D1792" s="392" t="s">
        <v>15765</v>
      </c>
      <c r="E1792" s="123" t="s">
        <v>40</v>
      </c>
      <c r="F1792" s="138"/>
      <c r="G1792" s="138"/>
      <c r="H1792" s="138"/>
      <c r="I1792" s="138"/>
      <c r="J1792" s="138"/>
      <c r="K1792" s="138"/>
      <c r="L1792" s="123" t="s">
        <v>51</v>
      </c>
      <c r="M1792" s="138"/>
      <c r="N1792" s="138"/>
      <c r="O1792" s="372">
        <v>0</v>
      </c>
      <c r="P1792" s="372">
        <v>0</v>
      </c>
      <c r="Q1792" s="372">
        <v>0</v>
      </c>
      <c r="R1792" s="372">
        <v>0</v>
      </c>
      <c r="S1792" s="372">
        <v>0</v>
      </c>
      <c r="T1792" s="372">
        <v>0</v>
      </c>
      <c r="U1792" s="372">
        <v>0</v>
      </c>
      <c r="V1792" s="372">
        <v>0</v>
      </c>
      <c r="W1792" s="372">
        <v>0</v>
      </c>
      <c r="X1792" s="372">
        <v>4</v>
      </c>
      <c r="Y1792" s="372">
        <v>0</v>
      </c>
      <c r="Z1792" s="123" t="s">
        <v>51</v>
      </c>
      <c r="AA1792" s="123" t="s">
        <v>5289</v>
      </c>
      <c r="AB1792" s="123" t="s">
        <v>5289</v>
      </c>
      <c r="AC1792" s="138"/>
      <c r="AD1792" s="138"/>
      <c r="AE1792" s="138"/>
      <c r="AF1792" s="278"/>
      <c r="AG1792" s="107"/>
      <c r="AH1792" s="107"/>
      <c r="AI1792" s="107"/>
      <c r="AJ1792" s="107"/>
      <c r="AK1792" s="107"/>
      <c r="AL1792" s="107"/>
    </row>
    <row r="1793" spans="1:38" ht="63.75">
      <c r="A1793" s="639">
        <v>21</v>
      </c>
      <c r="B1793" s="626" t="s">
        <v>12168</v>
      </c>
      <c r="C1793" s="626" t="s">
        <v>12188</v>
      </c>
      <c r="D1793" s="392" t="s">
        <v>15766</v>
      </c>
      <c r="E1793" s="123" t="s">
        <v>40</v>
      </c>
      <c r="F1793" s="138"/>
      <c r="G1793" s="138"/>
      <c r="H1793" s="138"/>
      <c r="I1793" s="138"/>
      <c r="J1793" s="138"/>
      <c r="K1793" s="138"/>
      <c r="L1793" s="123" t="s">
        <v>40</v>
      </c>
      <c r="M1793" s="375" t="s">
        <v>17365</v>
      </c>
      <c r="N1793" s="372">
        <v>0</v>
      </c>
      <c r="O1793" s="372">
        <v>0</v>
      </c>
      <c r="P1793" s="372">
        <v>0</v>
      </c>
      <c r="Q1793" s="372">
        <v>0</v>
      </c>
      <c r="R1793" s="372">
        <v>0</v>
      </c>
      <c r="S1793" s="372">
        <v>0</v>
      </c>
      <c r="T1793" s="372">
        <v>0</v>
      </c>
      <c r="U1793" s="372">
        <v>0</v>
      </c>
      <c r="V1793" s="372">
        <v>0</v>
      </c>
      <c r="W1793" s="372">
        <v>0</v>
      </c>
      <c r="X1793" s="372">
        <v>33</v>
      </c>
      <c r="Y1793" s="372">
        <v>0</v>
      </c>
      <c r="Z1793" s="123" t="s">
        <v>51</v>
      </c>
      <c r="AA1793" s="123" t="s">
        <v>5289</v>
      </c>
      <c r="AB1793" s="123" t="s">
        <v>5289</v>
      </c>
      <c r="AC1793" s="138"/>
      <c r="AD1793" s="138"/>
      <c r="AE1793" s="138"/>
      <c r="AF1793" s="278"/>
    </row>
    <row r="1794" spans="1:38" ht="63.75">
      <c r="A1794" s="639">
        <v>22</v>
      </c>
      <c r="B1794" s="122" t="s">
        <v>12169</v>
      </c>
      <c r="C1794" s="122" t="s">
        <v>12188</v>
      </c>
      <c r="D1794" s="367" t="s">
        <v>17473</v>
      </c>
      <c r="E1794" s="123" t="s">
        <v>40</v>
      </c>
      <c r="F1794" s="138"/>
      <c r="G1794" s="138"/>
      <c r="H1794" s="138"/>
      <c r="I1794" s="138"/>
      <c r="J1794" s="138"/>
      <c r="K1794" s="138"/>
      <c r="L1794" s="123" t="s">
        <v>51</v>
      </c>
      <c r="M1794" s="138"/>
      <c r="N1794" s="138"/>
      <c r="O1794" s="372">
        <v>0</v>
      </c>
      <c r="P1794" s="372">
        <v>0</v>
      </c>
      <c r="Q1794" s="372">
        <v>0</v>
      </c>
      <c r="R1794" s="372">
        <v>0</v>
      </c>
      <c r="S1794" s="372">
        <v>0</v>
      </c>
      <c r="T1794" s="372">
        <v>0</v>
      </c>
      <c r="U1794" s="372">
        <v>0</v>
      </c>
      <c r="V1794" s="372">
        <v>0</v>
      </c>
      <c r="W1794" s="372">
        <v>0</v>
      </c>
      <c r="X1794" s="372">
        <v>52</v>
      </c>
      <c r="Y1794" s="372">
        <v>0</v>
      </c>
      <c r="Z1794" s="123" t="s">
        <v>51</v>
      </c>
      <c r="AA1794" s="123" t="s">
        <v>5289</v>
      </c>
      <c r="AB1794" s="123" t="s">
        <v>5289</v>
      </c>
      <c r="AC1794" s="138"/>
      <c r="AD1794" s="138"/>
      <c r="AE1794" s="138"/>
      <c r="AF1794" s="278"/>
    </row>
    <row r="1795" spans="1:38" s="11" customFormat="1" ht="15" customHeight="1">
      <c r="A1795" s="256"/>
      <c r="B1795" s="625">
        <v>22</v>
      </c>
      <c r="C1795" s="625"/>
      <c r="D1795" s="625">
        <v>22</v>
      </c>
      <c r="E1795" s="625">
        <v>22</v>
      </c>
      <c r="F1795" s="625"/>
      <c r="G1795" s="625"/>
      <c r="H1795" s="625">
        <v>0</v>
      </c>
      <c r="I1795" s="625"/>
      <c r="J1795" s="625">
        <v>1</v>
      </c>
      <c r="K1795" s="625">
        <v>0</v>
      </c>
      <c r="L1795" s="625">
        <v>3</v>
      </c>
      <c r="M1795" s="199"/>
      <c r="N1795" s="625">
        <f t="shared" ref="N1795:O1795" si="527">SUM(N1773:N1794)</f>
        <v>0</v>
      </c>
      <c r="O1795" s="625">
        <f t="shared" si="527"/>
        <v>0</v>
      </c>
      <c r="P1795" s="625">
        <f t="shared" ref="P1795:Q1795" si="528">SUM(P1773:P1794)</f>
        <v>0</v>
      </c>
      <c r="Q1795" s="625">
        <f t="shared" si="528"/>
        <v>0</v>
      </c>
      <c r="R1795" s="625">
        <f t="shared" ref="R1795" si="529">SUM(R1773:R1794)</f>
        <v>0</v>
      </c>
      <c r="S1795" s="625">
        <f t="shared" ref="S1795" si="530">SUM(S1773:S1794)</f>
        <v>0</v>
      </c>
      <c r="T1795" s="625">
        <f t="shared" ref="T1795:U1795" si="531">SUM(T1773:T1794)</f>
        <v>0</v>
      </c>
      <c r="U1795" s="625">
        <f t="shared" si="531"/>
        <v>0</v>
      </c>
      <c r="V1795" s="625">
        <f t="shared" ref="V1795:W1795" si="532">SUM(V1773:V1794)</f>
        <v>0</v>
      </c>
      <c r="W1795" s="625">
        <f t="shared" si="532"/>
        <v>0</v>
      </c>
      <c r="X1795" s="625">
        <f t="shared" ref="X1795:Y1795" si="533">SUM(X1773:X1794)</f>
        <v>2481</v>
      </c>
      <c r="Y1795" s="625">
        <f t="shared" si="533"/>
        <v>0</v>
      </c>
      <c r="Z1795" s="625">
        <v>0</v>
      </c>
      <c r="AA1795" s="625">
        <v>1</v>
      </c>
      <c r="AB1795" s="625">
        <v>1</v>
      </c>
      <c r="AC1795" s="767"/>
      <c r="AD1795" s="767"/>
      <c r="AE1795" s="767"/>
      <c r="AF1795" s="768"/>
      <c r="AG1795" s="111"/>
      <c r="AH1795" s="111"/>
      <c r="AI1795" s="111"/>
      <c r="AJ1795" s="111"/>
      <c r="AK1795" s="111"/>
      <c r="AL1795" s="111"/>
    </row>
    <row r="1796" spans="1:38" s="13" customFormat="1" ht="13.5" thickBot="1">
      <c r="A1796" s="243">
        <v>16</v>
      </c>
      <c r="B1796" s="243">
        <f>B1492+B1504+B1520+B1540+B1560+B1582+B1601+B1623+B1640+B1660+B1681+B1718+B1735+B1749+B1771+B1795</f>
        <v>324</v>
      </c>
      <c r="C1796" s="243"/>
      <c r="D1796" s="243">
        <f>D1492+D1504+D1520+D1540+D1560+D1582+D1601+D1623+D1640+D1660+D1681+D1718+D1735+D1749+D1771+D1795</f>
        <v>302</v>
      </c>
      <c r="E1796" s="243">
        <f>E1492+E1504+E1520+E1540+E1560+E1582+E1601+E1623+E1640+E1660+E1681+E1718+E1735+E1749+E1771+E1795</f>
        <v>302</v>
      </c>
      <c r="F1796" s="243">
        <f>F1492+F1504+F1520+F1540+F1560+F1582+F1601+F1623+F1640+F1660+F1681+F1718+F1735+F1749+F1771+F1795</f>
        <v>39</v>
      </c>
      <c r="G1796" s="243">
        <f>G1492+G1504+G1520+G1540+G1560+G1582+G1601+G1623+G1640+G1660+G1681+G1718+G1735+G1749+G1771+G1795</f>
        <v>0</v>
      </c>
      <c r="H1796" s="243">
        <f>H1492+H1504+H1520+H1540+H1560+H1582+H1601+H1623+H1640+H1660+H1681+H1718+H1735+H1749+H1771+H1795</f>
        <v>6</v>
      </c>
      <c r="I1796" s="243"/>
      <c r="J1796" s="243">
        <f>J1492+J1504+J1520+J1540+J1560+J1582+J1601+J1623+J1640+J1660+J1681+J1718+J1735+J1749+J1771+J1795</f>
        <v>16</v>
      </c>
      <c r="K1796" s="243">
        <f>K1492+K1504+K1520+K1540+K1560+K1582+K1601+K1623+K1640+K1660+K1681+K1718+K1735+K1749+K1771+K1795</f>
        <v>0</v>
      </c>
      <c r="L1796" s="243">
        <f>L1492+L1504+L1520+L1540+L1560+L1582+L1601+L1623+L1640+L1660+L1681+L1718+L1735+L1749+L1771+L1795</f>
        <v>60</v>
      </c>
      <c r="M1796" s="244"/>
      <c r="N1796" s="243">
        <f t="shared" ref="N1796:O1796" si="534">N1492+N1504+N1520+N1540+N1560+N1582+N1601+N1623+N1640+N1660+N1681+N1718+N1735+N1749+N1771+N1795</f>
        <v>0</v>
      </c>
      <c r="O1796" s="243">
        <f t="shared" si="534"/>
        <v>0</v>
      </c>
      <c r="P1796" s="243">
        <f t="shared" ref="P1796:Q1796" si="535">P1492+P1504+P1520+P1540+P1560+P1582+P1601+P1623+P1640+P1660+P1681+P1718+P1735+P1749+P1771+P1795</f>
        <v>0</v>
      </c>
      <c r="Q1796" s="243">
        <f t="shared" si="535"/>
        <v>0</v>
      </c>
      <c r="R1796" s="243">
        <f t="shared" ref="R1796" si="536">R1492+R1504+R1520+R1540+R1560+R1582+R1601+R1623+R1640+R1660+R1681+R1718+R1735+R1749+R1771+R1795</f>
        <v>0</v>
      </c>
      <c r="S1796" s="243">
        <f t="shared" ref="S1796:AB1796" si="537">S1492+S1504+S1520+S1540+S1560+S1582+S1601+S1623+S1640+S1660+S1681+S1718+S1735+S1749+S1771+S1795</f>
        <v>0</v>
      </c>
      <c r="T1796" s="243">
        <f t="shared" ref="T1796:U1796" si="538">T1492+T1504+T1520+T1540+T1560+T1582+T1601+T1623+T1640+T1660+T1681+T1718+T1735+T1749+T1771+T1795</f>
        <v>0</v>
      </c>
      <c r="U1796" s="243">
        <f t="shared" si="538"/>
        <v>0</v>
      </c>
      <c r="V1796" s="243">
        <f t="shared" ref="V1796:W1796" si="539">V1492+V1504+V1520+V1540+V1560+V1582+V1601+V1623+V1640+V1660+V1681+V1718+V1735+V1749+V1771+V1795</f>
        <v>0</v>
      </c>
      <c r="W1796" s="243">
        <f t="shared" si="539"/>
        <v>0</v>
      </c>
      <c r="X1796" s="243">
        <f t="shared" ref="X1796:Y1796" si="540">X1492+X1504+X1520+X1540+X1560+X1582+X1601+X1623+X1640+X1660+X1681+X1718+X1735+X1749+X1771+X1795</f>
        <v>83570</v>
      </c>
      <c r="Y1796" s="243">
        <f t="shared" si="540"/>
        <v>0</v>
      </c>
      <c r="Z1796" s="243">
        <f t="shared" si="537"/>
        <v>0</v>
      </c>
      <c r="AA1796" s="243">
        <f t="shared" si="537"/>
        <v>16</v>
      </c>
      <c r="AB1796" s="243">
        <f t="shared" si="537"/>
        <v>16</v>
      </c>
      <c r="AC1796" s="243"/>
      <c r="AD1796" s="243"/>
      <c r="AE1796" s="243"/>
      <c r="AF1796" s="243"/>
      <c r="AG1796" s="112"/>
      <c r="AH1796" s="112"/>
      <c r="AI1796" s="112"/>
      <c r="AJ1796" s="112"/>
      <c r="AK1796" s="112"/>
      <c r="AL1796" s="112"/>
    </row>
    <row r="1797" spans="1:38" ht="15.75" customHeight="1" thickBot="1">
      <c r="A1797" s="663" t="s">
        <v>39</v>
      </c>
      <c r="B1797" s="664"/>
      <c r="C1797" s="664"/>
      <c r="D1797" s="664"/>
      <c r="E1797" s="664"/>
      <c r="F1797" s="664"/>
      <c r="G1797" s="664"/>
      <c r="H1797" s="664"/>
      <c r="I1797" s="664"/>
      <c r="J1797" s="664"/>
      <c r="K1797" s="664"/>
      <c r="L1797" s="664"/>
      <c r="M1797" s="664"/>
      <c r="N1797" s="664"/>
      <c r="O1797" s="664"/>
      <c r="P1797" s="664"/>
      <c r="Q1797" s="664"/>
      <c r="R1797" s="664"/>
      <c r="S1797" s="664"/>
      <c r="T1797" s="664"/>
      <c r="U1797" s="664"/>
      <c r="V1797" s="664"/>
      <c r="W1797" s="664"/>
      <c r="X1797" s="664"/>
      <c r="Y1797" s="664"/>
      <c r="Z1797" s="664"/>
      <c r="AA1797" s="664"/>
      <c r="AB1797" s="664"/>
      <c r="AC1797" s="664"/>
      <c r="AD1797" s="664"/>
      <c r="AE1797" s="664"/>
      <c r="AF1797" s="665"/>
    </row>
    <row r="1798" spans="1:38" ht="140.25">
      <c r="A1798" s="639">
        <v>1</v>
      </c>
      <c r="B1798" s="3" t="s">
        <v>1884</v>
      </c>
      <c r="C1798" s="3" t="s">
        <v>1885</v>
      </c>
      <c r="D1798" s="3" t="s">
        <v>2822</v>
      </c>
      <c r="E1798" s="271" t="s">
        <v>40</v>
      </c>
      <c r="F1798" s="123" t="s">
        <v>15174</v>
      </c>
      <c r="G1798" s="123" t="s">
        <v>128</v>
      </c>
      <c r="H1798" s="123">
        <v>1</v>
      </c>
      <c r="I1798" s="120" t="s">
        <v>16485</v>
      </c>
      <c r="J1798" s="3" t="s">
        <v>1898</v>
      </c>
      <c r="K1798" s="3" t="s">
        <v>1886</v>
      </c>
      <c r="L1798" s="123" t="s">
        <v>101</v>
      </c>
      <c r="M1798" s="276"/>
      <c r="N1798" s="501"/>
      <c r="O1798" s="629">
        <v>0</v>
      </c>
      <c r="P1798" s="629">
        <v>0</v>
      </c>
      <c r="Q1798" s="629">
        <v>0</v>
      </c>
      <c r="R1798" s="629">
        <v>0</v>
      </c>
      <c r="S1798" s="629">
        <v>0</v>
      </c>
      <c r="T1798" s="629">
        <v>0</v>
      </c>
      <c r="U1798" s="629">
        <v>0</v>
      </c>
      <c r="V1798" s="629">
        <v>0</v>
      </c>
      <c r="W1798" s="629">
        <v>0</v>
      </c>
      <c r="X1798" s="371">
        <v>0</v>
      </c>
      <c r="Y1798" s="629">
        <v>0</v>
      </c>
      <c r="Z1798" s="123" t="s">
        <v>129</v>
      </c>
      <c r="AA1798" s="428" t="s">
        <v>16269</v>
      </c>
      <c r="AB1798" s="428" t="s">
        <v>16270</v>
      </c>
      <c r="AC1798" s="131" t="s">
        <v>18063</v>
      </c>
      <c r="AD1798" s="131" t="s">
        <v>1899</v>
      </c>
      <c r="AE1798" s="131" t="s">
        <v>1900</v>
      </c>
      <c r="AF1798" s="736" t="s">
        <v>1901</v>
      </c>
    </row>
    <row r="1799" spans="1:38" ht="140.25">
      <c r="A1799" s="639">
        <v>2</v>
      </c>
      <c r="B1799" s="122" t="s">
        <v>1888</v>
      </c>
      <c r="C1799" s="122" t="s">
        <v>1887</v>
      </c>
      <c r="D1799" s="122" t="s">
        <v>2823</v>
      </c>
      <c r="E1799" s="273" t="s">
        <v>40</v>
      </c>
      <c r="F1799" s="622" t="s">
        <v>15175</v>
      </c>
      <c r="G1799" s="622" t="s">
        <v>101</v>
      </c>
      <c r="H1799" s="622">
        <v>1</v>
      </c>
      <c r="I1799" s="623" t="s">
        <v>16485</v>
      </c>
      <c r="J1799" s="622" t="s">
        <v>5289</v>
      </c>
      <c r="K1799" s="122" t="s">
        <v>1889</v>
      </c>
      <c r="L1799" s="622" t="s">
        <v>101</v>
      </c>
      <c r="M1799" s="202"/>
      <c r="N1799" s="458"/>
      <c r="O1799" s="624">
        <v>0</v>
      </c>
      <c r="P1799" s="624">
        <v>0</v>
      </c>
      <c r="Q1799" s="624">
        <v>0</v>
      </c>
      <c r="R1799" s="624">
        <v>0</v>
      </c>
      <c r="S1799" s="624">
        <v>0</v>
      </c>
      <c r="T1799" s="624">
        <v>0</v>
      </c>
      <c r="U1799" s="624">
        <v>0</v>
      </c>
      <c r="V1799" s="624">
        <v>0</v>
      </c>
      <c r="W1799" s="624">
        <v>0</v>
      </c>
      <c r="X1799" s="366">
        <v>106</v>
      </c>
      <c r="Y1799" s="624">
        <v>9</v>
      </c>
      <c r="Z1799" s="622" t="s">
        <v>54</v>
      </c>
      <c r="AA1799" s="622" t="s">
        <v>5289</v>
      </c>
      <c r="AB1799" s="622" t="s">
        <v>5289</v>
      </c>
      <c r="AC1799" s="131" t="s">
        <v>5289</v>
      </c>
      <c r="AD1799" s="131" t="s">
        <v>5289</v>
      </c>
      <c r="AE1799" s="131" t="s">
        <v>5289</v>
      </c>
      <c r="AF1799" s="133" t="s">
        <v>5289</v>
      </c>
    </row>
    <row r="1800" spans="1:38" ht="114.75">
      <c r="A1800" s="639">
        <v>3</v>
      </c>
      <c r="B1800" s="122" t="s">
        <v>1890</v>
      </c>
      <c r="C1800" s="122" t="s">
        <v>1891</v>
      </c>
      <c r="D1800" s="122" t="s">
        <v>2824</v>
      </c>
      <c r="E1800" s="273" t="s">
        <v>40</v>
      </c>
      <c r="F1800" s="622" t="s">
        <v>101</v>
      </c>
      <c r="G1800" s="138"/>
      <c r="H1800" s="138"/>
      <c r="I1800" s="138"/>
      <c r="J1800" s="622" t="s">
        <v>5289</v>
      </c>
      <c r="K1800" s="122" t="s">
        <v>1892</v>
      </c>
      <c r="L1800" s="622" t="s">
        <v>101</v>
      </c>
      <c r="M1800" s="202"/>
      <c r="N1800" s="458"/>
      <c r="O1800" s="624">
        <v>0</v>
      </c>
      <c r="P1800" s="624">
        <v>0</v>
      </c>
      <c r="Q1800" s="624">
        <v>0</v>
      </c>
      <c r="R1800" s="624">
        <v>0</v>
      </c>
      <c r="S1800" s="624">
        <v>0</v>
      </c>
      <c r="T1800" s="624">
        <v>0</v>
      </c>
      <c r="U1800" s="624">
        <v>0</v>
      </c>
      <c r="V1800" s="624">
        <v>0</v>
      </c>
      <c r="W1800" s="624">
        <v>0</v>
      </c>
      <c r="X1800" s="364">
        <v>0</v>
      </c>
      <c r="Y1800" s="624">
        <v>0</v>
      </c>
      <c r="Z1800" s="622" t="s">
        <v>54</v>
      </c>
      <c r="AA1800" s="622" t="s">
        <v>5289</v>
      </c>
      <c r="AB1800" s="622" t="s">
        <v>5289</v>
      </c>
      <c r="AC1800" s="131" t="s">
        <v>5289</v>
      </c>
      <c r="AD1800" s="131" t="s">
        <v>5289</v>
      </c>
      <c r="AE1800" s="131" t="s">
        <v>5289</v>
      </c>
      <c r="AF1800" s="133" t="s">
        <v>5289</v>
      </c>
    </row>
    <row r="1801" spans="1:38" s="44" customFormat="1" ht="89.25">
      <c r="A1801" s="639">
        <v>4</v>
      </c>
      <c r="B1801" s="48" t="s">
        <v>18856</v>
      </c>
      <c r="C1801" s="626" t="s">
        <v>1891</v>
      </c>
      <c r="D1801" s="539" t="s">
        <v>19561</v>
      </c>
      <c r="E1801" s="61" t="s">
        <v>40</v>
      </c>
      <c r="F1801" s="622" t="s">
        <v>101</v>
      </c>
      <c r="G1801" s="138"/>
      <c r="H1801" s="138"/>
      <c r="I1801" s="138"/>
      <c r="J1801" s="138"/>
      <c r="K1801" s="138"/>
      <c r="L1801" s="622" t="s">
        <v>101</v>
      </c>
      <c r="M1801" s="202"/>
      <c r="N1801" s="458"/>
      <c r="O1801" s="624">
        <v>0</v>
      </c>
      <c r="P1801" s="624">
        <v>0</v>
      </c>
      <c r="Q1801" s="624">
        <v>0</v>
      </c>
      <c r="R1801" s="624">
        <v>0</v>
      </c>
      <c r="S1801" s="624">
        <v>0</v>
      </c>
      <c r="T1801" s="624">
        <v>0</v>
      </c>
      <c r="U1801" s="624">
        <v>0</v>
      </c>
      <c r="V1801" s="624">
        <v>0</v>
      </c>
      <c r="W1801" s="624">
        <v>0</v>
      </c>
      <c r="X1801" s="624">
        <v>0</v>
      </c>
      <c r="Y1801" s="624">
        <v>0</v>
      </c>
      <c r="Z1801" s="622" t="s">
        <v>51</v>
      </c>
      <c r="AA1801" s="622" t="s">
        <v>5289</v>
      </c>
      <c r="AB1801" s="622" t="s">
        <v>5289</v>
      </c>
      <c r="AC1801" s="131" t="s">
        <v>5289</v>
      </c>
      <c r="AD1801" s="131" t="s">
        <v>5289</v>
      </c>
      <c r="AE1801" s="131" t="s">
        <v>5289</v>
      </c>
      <c r="AF1801" s="133" t="s">
        <v>5289</v>
      </c>
      <c r="AG1801" s="107"/>
      <c r="AH1801" s="107"/>
      <c r="AI1801" s="107"/>
      <c r="AJ1801" s="107"/>
      <c r="AK1801" s="107"/>
      <c r="AL1801" s="107"/>
    </row>
    <row r="1802" spans="1:38" ht="89.25">
      <c r="A1802" s="639">
        <v>5</v>
      </c>
      <c r="B1802" s="122" t="s">
        <v>1893</v>
      </c>
      <c r="C1802" s="122" t="s">
        <v>1894</v>
      </c>
      <c r="D1802" s="122" t="s">
        <v>2825</v>
      </c>
      <c r="E1802" s="273" t="s">
        <v>40</v>
      </c>
      <c r="F1802" s="622" t="s">
        <v>101</v>
      </c>
      <c r="G1802" s="138"/>
      <c r="H1802" s="138"/>
      <c r="I1802" s="138"/>
      <c r="J1802" s="622" t="s">
        <v>5289</v>
      </c>
      <c r="K1802" s="122" t="s">
        <v>1892</v>
      </c>
      <c r="L1802" s="622" t="s">
        <v>101</v>
      </c>
      <c r="M1802" s="202"/>
      <c r="N1802" s="458"/>
      <c r="O1802" s="624">
        <v>0</v>
      </c>
      <c r="P1802" s="624">
        <v>0</v>
      </c>
      <c r="Q1802" s="624">
        <v>0</v>
      </c>
      <c r="R1802" s="624">
        <v>0</v>
      </c>
      <c r="S1802" s="624">
        <v>0</v>
      </c>
      <c r="T1802" s="624">
        <v>0</v>
      </c>
      <c r="U1802" s="624">
        <v>0</v>
      </c>
      <c r="V1802" s="624">
        <v>0</v>
      </c>
      <c r="W1802" s="624">
        <v>0</v>
      </c>
      <c r="X1802" s="364">
        <v>2</v>
      </c>
      <c r="Y1802" s="624">
        <v>0</v>
      </c>
      <c r="Z1802" s="622" t="s">
        <v>54</v>
      </c>
      <c r="AA1802" s="622" t="s">
        <v>5289</v>
      </c>
      <c r="AB1802" s="622" t="s">
        <v>5289</v>
      </c>
      <c r="AC1802" s="131" t="s">
        <v>5289</v>
      </c>
      <c r="AD1802" s="131" t="s">
        <v>5289</v>
      </c>
      <c r="AE1802" s="131" t="s">
        <v>5289</v>
      </c>
      <c r="AF1802" s="133" t="s">
        <v>5289</v>
      </c>
    </row>
    <row r="1803" spans="1:38" ht="140.25">
      <c r="A1803" s="639">
        <v>6</v>
      </c>
      <c r="B1803" s="122" t="s">
        <v>1895</v>
      </c>
      <c r="C1803" s="122" t="s">
        <v>1896</v>
      </c>
      <c r="D1803" s="122" t="s">
        <v>2826</v>
      </c>
      <c r="E1803" s="273" t="s">
        <v>40</v>
      </c>
      <c r="F1803" s="622" t="s">
        <v>15175</v>
      </c>
      <c r="G1803" s="622" t="s">
        <v>101</v>
      </c>
      <c r="H1803" s="622">
        <v>1</v>
      </c>
      <c r="I1803" s="623" t="s">
        <v>16485</v>
      </c>
      <c r="J1803" s="622" t="s">
        <v>5289</v>
      </c>
      <c r="K1803" s="122" t="s">
        <v>1897</v>
      </c>
      <c r="L1803" s="622" t="s">
        <v>54</v>
      </c>
      <c r="M1803" s="121" t="s">
        <v>13135</v>
      </c>
      <c r="N1803" s="364">
        <v>0</v>
      </c>
      <c r="O1803" s="624">
        <v>0</v>
      </c>
      <c r="P1803" s="624">
        <v>0</v>
      </c>
      <c r="Q1803" s="624">
        <v>0</v>
      </c>
      <c r="R1803" s="624">
        <v>0</v>
      </c>
      <c r="S1803" s="624">
        <v>0</v>
      </c>
      <c r="T1803" s="624">
        <v>0</v>
      </c>
      <c r="U1803" s="624">
        <v>0</v>
      </c>
      <c r="V1803" s="624">
        <v>0</v>
      </c>
      <c r="W1803" s="624">
        <v>0</v>
      </c>
      <c r="X1803" s="364">
        <v>2</v>
      </c>
      <c r="Y1803" s="624">
        <v>0</v>
      </c>
      <c r="Z1803" s="622" t="s">
        <v>54</v>
      </c>
      <c r="AA1803" s="622" t="s">
        <v>5289</v>
      </c>
      <c r="AB1803" s="622" t="s">
        <v>5289</v>
      </c>
      <c r="AC1803" s="131" t="s">
        <v>5289</v>
      </c>
      <c r="AD1803" s="131" t="s">
        <v>5289</v>
      </c>
      <c r="AE1803" s="131" t="s">
        <v>5289</v>
      </c>
      <c r="AF1803" s="133" t="s">
        <v>5289</v>
      </c>
    </row>
    <row r="1804" spans="1:38" s="44" customFormat="1" ht="216.75">
      <c r="A1804" s="639">
        <v>7</v>
      </c>
      <c r="B1804" s="392" t="s">
        <v>16271</v>
      </c>
      <c r="C1804" s="392" t="s">
        <v>16272</v>
      </c>
      <c r="D1804" s="781" t="s">
        <v>16467</v>
      </c>
      <c r="E1804" s="429" t="s">
        <v>40</v>
      </c>
      <c r="F1804" s="364" t="s">
        <v>101</v>
      </c>
      <c r="G1804" s="458"/>
      <c r="H1804" s="458"/>
      <c r="I1804" s="458"/>
      <c r="J1804" s="371" t="s">
        <v>128</v>
      </c>
      <c r="K1804" s="407" t="s">
        <v>16273</v>
      </c>
      <c r="L1804" s="366" t="s">
        <v>54</v>
      </c>
      <c r="M1804" s="407" t="s">
        <v>16274</v>
      </c>
      <c r="N1804" s="371">
        <v>0</v>
      </c>
      <c r="O1804" s="371">
        <v>0</v>
      </c>
      <c r="P1804" s="371">
        <v>0</v>
      </c>
      <c r="Q1804" s="371">
        <v>0</v>
      </c>
      <c r="R1804" s="371">
        <v>0</v>
      </c>
      <c r="S1804" s="371">
        <v>0</v>
      </c>
      <c r="T1804" s="371">
        <v>0</v>
      </c>
      <c r="U1804" s="371">
        <v>0</v>
      </c>
      <c r="V1804" s="371">
        <v>0</v>
      </c>
      <c r="W1804" s="371">
        <v>0</v>
      </c>
      <c r="X1804" s="364">
        <v>3</v>
      </c>
      <c r="Y1804" s="371">
        <v>0</v>
      </c>
      <c r="Z1804" s="371" t="s">
        <v>128</v>
      </c>
      <c r="AA1804" s="622" t="s">
        <v>5289</v>
      </c>
      <c r="AB1804" s="622" t="s">
        <v>5289</v>
      </c>
      <c r="AC1804" s="131" t="s">
        <v>5289</v>
      </c>
      <c r="AD1804" s="131" t="s">
        <v>5289</v>
      </c>
      <c r="AE1804" s="131" t="s">
        <v>5289</v>
      </c>
      <c r="AF1804" s="133" t="s">
        <v>5289</v>
      </c>
      <c r="AG1804" s="107"/>
      <c r="AH1804" s="107"/>
      <c r="AI1804" s="107"/>
      <c r="AJ1804" s="107"/>
      <c r="AK1804" s="107"/>
      <c r="AL1804" s="107"/>
    </row>
    <row r="1805" spans="1:38" s="11" customFormat="1" ht="15.75" customHeight="1" thickBot="1">
      <c r="A1805" s="256"/>
      <c r="B1805" s="625">
        <v>7</v>
      </c>
      <c r="C1805" s="625"/>
      <c r="D1805" s="625">
        <v>7</v>
      </c>
      <c r="E1805" s="625">
        <v>7</v>
      </c>
      <c r="F1805" s="625">
        <v>3</v>
      </c>
      <c r="G1805" s="625">
        <v>0</v>
      </c>
      <c r="H1805" s="625">
        <v>1</v>
      </c>
      <c r="I1805" s="625"/>
      <c r="J1805" s="625">
        <v>1</v>
      </c>
      <c r="K1805" s="625">
        <v>6</v>
      </c>
      <c r="L1805" s="625">
        <v>2</v>
      </c>
      <c r="M1805" s="199"/>
      <c r="N1805" s="625">
        <f t="shared" ref="N1805:O1805" si="541">SUM(N1798:N1804)</f>
        <v>0</v>
      </c>
      <c r="O1805" s="625">
        <f t="shared" si="541"/>
        <v>0</v>
      </c>
      <c r="P1805" s="625">
        <f t="shared" ref="P1805:Q1805" si="542">SUM(P1798:P1804)</f>
        <v>0</v>
      </c>
      <c r="Q1805" s="625">
        <f t="shared" si="542"/>
        <v>0</v>
      </c>
      <c r="R1805" s="625">
        <f t="shared" ref="R1805" si="543">SUM(R1798:R1804)</f>
        <v>0</v>
      </c>
      <c r="S1805" s="625">
        <f t="shared" ref="S1805" si="544">SUM(S1798:S1804)</f>
        <v>0</v>
      </c>
      <c r="T1805" s="625">
        <f t="shared" ref="T1805:U1805" si="545">SUM(T1798:T1804)</f>
        <v>0</v>
      </c>
      <c r="U1805" s="625">
        <f t="shared" si="545"/>
        <v>0</v>
      </c>
      <c r="V1805" s="625">
        <f t="shared" ref="V1805:W1805" si="546">SUM(V1798:V1804)</f>
        <v>0</v>
      </c>
      <c r="W1805" s="625">
        <f t="shared" si="546"/>
        <v>0</v>
      </c>
      <c r="X1805" s="625">
        <f t="shared" ref="X1805:Y1805" si="547">SUM(X1798:X1804)</f>
        <v>113</v>
      </c>
      <c r="Y1805" s="625">
        <f t="shared" si="547"/>
        <v>9</v>
      </c>
      <c r="Z1805" s="625">
        <v>9</v>
      </c>
      <c r="AA1805" s="625">
        <v>1</v>
      </c>
      <c r="AB1805" s="625">
        <v>1</v>
      </c>
      <c r="AC1805" s="767"/>
      <c r="AD1805" s="767"/>
      <c r="AE1805" s="767"/>
      <c r="AF1805" s="768"/>
      <c r="AG1805" s="111"/>
      <c r="AH1805" s="111"/>
      <c r="AI1805" s="111"/>
      <c r="AJ1805" s="111"/>
      <c r="AK1805" s="111"/>
      <c r="AL1805" s="111"/>
    </row>
    <row r="1806" spans="1:38" ht="15.75" customHeight="1" thickBot="1">
      <c r="A1806" s="660" t="s">
        <v>374</v>
      </c>
      <c r="B1806" s="661"/>
      <c r="C1806" s="661"/>
      <c r="D1806" s="661"/>
      <c r="E1806" s="661"/>
      <c r="F1806" s="661"/>
      <c r="G1806" s="661"/>
      <c r="H1806" s="661"/>
      <c r="I1806" s="661"/>
      <c r="J1806" s="661"/>
      <c r="K1806" s="661"/>
      <c r="L1806" s="661"/>
      <c r="M1806" s="661"/>
      <c r="N1806" s="661"/>
      <c r="O1806" s="661"/>
      <c r="P1806" s="661"/>
      <c r="Q1806" s="661"/>
      <c r="R1806" s="661"/>
      <c r="S1806" s="661"/>
      <c r="T1806" s="661"/>
      <c r="U1806" s="661"/>
      <c r="V1806" s="661"/>
      <c r="W1806" s="661"/>
      <c r="X1806" s="661"/>
      <c r="Y1806" s="661"/>
      <c r="Z1806" s="661"/>
      <c r="AA1806" s="661"/>
      <c r="AB1806" s="661"/>
      <c r="AC1806" s="661"/>
      <c r="AD1806" s="661"/>
      <c r="AE1806" s="661"/>
      <c r="AF1806" s="662"/>
    </row>
    <row r="1807" spans="1:38" ht="153">
      <c r="A1807" s="639">
        <v>1</v>
      </c>
      <c r="B1807" s="3" t="s">
        <v>1912</v>
      </c>
      <c r="C1807" s="3" t="s">
        <v>1902</v>
      </c>
      <c r="D1807" s="3" t="s">
        <v>1913</v>
      </c>
      <c r="E1807" s="629" t="s">
        <v>4685</v>
      </c>
      <c r="F1807" s="622" t="s">
        <v>51</v>
      </c>
      <c r="G1807" s="138"/>
      <c r="H1807" s="138"/>
      <c r="I1807" s="138"/>
      <c r="J1807" s="28" t="s">
        <v>18857</v>
      </c>
      <c r="K1807" s="629" t="s">
        <v>51</v>
      </c>
      <c r="L1807" s="123" t="s">
        <v>51</v>
      </c>
      <c r="M1807" s="202"/>
      <c r="N1807" s="138"/>
      <c r="O1807" s="123">
        <v>0</v>
      </c>
      <c r="P1807" s="123">
        <v>0</v>
      </c>
      <c r="Q1807" s="123">
        <v>0</v>
      </c>
      <c r="R1807" s="123">
        <v>0</v>
      </c>
      <c r="S1807" s="123">
        <v>0</v>
      </c>
      <c r="T1807" s="629">
        <v>0</v>
      </c>
      <c r="U1807" s="123">
        <v>0</v>
      </c>
      <c r="V1807" s="123">
        <v>0</v>
      </c>
      <c r="W1807" s="123">
        <v>0</v>
      </c>
      <c r="X1807" s="372">
        <v>263</v>
      </c>
      <c r="Y1807" s="123">
        <v>12</v>
      </c>
      <c r="Z1807" s="123" t="s">
        <v>54</v>
      </c>
      <c r="AA1807" s="29" t="s">
        <v>4689</v>
      </c>
      <c r="AB1807" s="235" t="s">
        <v>4849</v>
      </c>
      <c r="AC1807" s="131" t="s">
        <v>1927</v>
      </c>
      <c r="AD1807" s="131" t="s">
        <v>1928</v>
      </c>
      <c r="AE1807" s="131" t="s">
        <v>1929</v>
      </c>
      <c r="AF1807" s="782" t="s">
        <v>1930</v>
      </c>
    </row>
    <row r="1808" spans="1:38" ht="229.5" customHeight="1">
      <c r="A1808" s="639">
        <v>2</v>
      </c>
      <c r="B1808" s="122" t="s">
        <v>1926</v>
      </c>
      <c r="C1808" s="122" t="s">
        <v>1902</v>
      </c>
      <c r="D1808" s="122" t="s">
        <v>1914</v>
      </c>
      <c r="E1808" s="624" t="s">
        <v>11583</v>
      </c>
      <c r="F1808" s="123" t="s">
        <v>19012</v>
      </c>
      <c r="G1808" s="622" t="s">
        <v>51</v>
      </c>
      <c r="H1808" s="622">
        <v>3</v>
      </c>
      <c r="I1808" s="120" t="s">
        <v>16485</v>
      </c>
      <c r="J1808" s="138"/>
      <c r="K1808" s="138"/>
      <c r="L1808" s="622" t="s">
        <v>51</v>
      </c>
      <c r="M1808" s="202"/>
      <c r="N1808" s="138"/>
      <c r="O1808" s="622">
        <v>0</v>
      </c>
      <c r="P1808" s="622">
        <v>0</v>
      </c>
      <c r="Q1808" s="622">
        <v>0</v>
      </c>
      <c r="R1808" s="622">
        <v>0</v>
      </c>
      <c r="S1808" s="622">
        <v>0</v>
      </c>
      <c r="T1808" s="624">
        <v>0</v>
      </c>
      <c r="U1808" s="622">
        <v>0</v>
      </c>
      <c r="V1808" s="622">
        <v>0</v>
      </c>
      <c r="W1808" s="622">
        <v>0</v>
      </c>
      <c r="X1808" s="364">
        <v>0</v>
      </c>
      <c r="Y1808" s="622">
        <v>0</v>
      </c>
      <c r="Z1808" s="622" t="s">
        <v>54</v>
      </c>
      <c r="AA1808" s="622" t="s">
        <v>5289</v>
      </c>
      <c r="AB1808" s="622" t="s">
        <v>5289</v>
      </c>
      <c r="AC1808" s="131" t="s">
        <v>5289</v>
      </c>
      <c r="AD1808" s="131" t="s">
        <v>5289</v>
      </c>
      <c r="AE1808" s="131" t="s">
        <v>5289</v>
      </c>
      <c r="AF1808" s="133" t="s">
        <v>5289</v>
      </c>
    </row>
    <row r="1809" spans="1:38" ht="267.75">
      <c r="A1809" s="639">
        <v>3</v>
      </c>
      <c r="B1809" s="122" t="s">
        <v>1903</v>
      </c>
      <c r="C1809" s="122" t="s">
        <v>1902</v>
      </c>
      <c r="D1809" s="3" t="s">
        <v>1915</v>
      </c>
      <c r="E1809" s="624" t="s">
        <v>11584</v>
      </c>
      <c r="F1809" s="123" t="s">
        <v>19012</v>
      </c>
      <c r="G1809" s="622" t="s">
        <v>51</v>
      </c>
      <c r="H1809" s="622">
        <v>3</v>
      </c>
      <c r="I1809" s="120" t="s">
        <v>16485</v>
      </c>
      <c r="J1809" s="138"/>
      <c r="K1809" s="138"/>
      <c r="L1809" s="622" t="s">
        <v>51</v>
      </c>
      <c r="M1809" s="202"/>
      <c r="N1809" s="138"/>
      <c r="O1809" s="622">
        <v>0</v>
      </c>
      <c r="P1809" s="622">
        <v>0</v>
      </c>
      <c r="Q1809" s="622">
        <v>0</v>
      </c>
      <c r="R1809" s="622">
        <v>0</v>
      </c>
      <c r="S1809" s="622">
        <v>0</v>
      </c>
      <c r="T1809" s="624">
        <v>0</v>
      </c>
      <c r="U1809" s="622">
        <v>0</v>
      </c>
      <c r="V1809" s="622">
        <v>0</v>
      </c>
      <c r="W1809" s="622">
        <v>0</v>
      </c>
      <c r="X1809" s="364">
        <v>0</v>
      </c>
      <c r="Y1809" s="622">
        <v>0</v>
      </c>
      <c r="Z1809" s="622" t="s">
        <v>54</v>
      </c>
      <c r="AA1809" s="622" t="s">
        <v>5289</v>
      </c>
      <c r="AB1809" s="622" t="s">
        <v>5289</v>
      </c>
      <c r="AC1809" s="131" t="s">
        <v>5289</v>
      </c>
      <c r="AD1809" s="131" t="s">
        <v>5289</v>
      </c>
      <c r="AE1809" s="131" t="s">
        <v>5289</v>
      </c>
      <c r="AF1809" s="133" t="s">
        <v>5289</v>
      </c>
    </row>
    <row r="1810" spans="1:38" ht="76.5">
      <c r="A1810" s="639">
        <v>4</v>
      </c>
      <c r="B1810" s="122" t="s">
        <v>1904</v>
      </c>
      <c r="C1810" s="122" t="s">
        <v>1902</v>
      </c>
      <c r="D1810" s="270" t="s">
        <v>1916</v>
      </c>
      <c r="E1810" s="624" t="s">
        <v>54</v>
      </c>
      <c r="F1810" s="622" t="s">
        <v>51</v>
      </c>
      <c r="G1810" s="138"/>
      <c r="H1810" s="138"/>
      <c r="I1810" s="138"/>
      <c r="J1810" s="138"/>
      <c r="K1810" s="138"/>
      <c r="L1810" s="622" t="s">
        <v>51</v>
      </c>
      <c r="M1810" s="202"/>
      <c r="N1810" s="138"/>
      <c r="O1810" s="622">
        <v>0</v>
      </c>
      <c r="P1810" s="622">
        <v>0</v>
      </c>
      <c r="Q1810" s="622">
        <v>0</v>
      </c>
      <c r="R1810" s="622">
        <v>0</v>
      </c>
      <c r="S1810" s="622">
        <v>0</v>
      </c>
      <c r="T1810" s="624">
        <v>0</v>
      </c>
      <c r="U1810" s="622">
        <v>0</v>
      </c>
      <c r="V1810" s="622">
        <v>0</v>
      </c>
      <c r="W1810" s="622">
        <v>0</v>
      </c>
      <c r="X1810" s="364">
        <v>305</v>
      </c>
      <c r="Y1810" s="622">
        <v>31</v>
      </c>
      <c r="Z1810" s="622" t="s">
        <v>54</v>
      </c>
      <c r="AA1810" s="622" t="s">
        <v>5289</v>
      </c>
      <c r="AB1810" s="622" t="s">
        <v>5289</v>
      </c>
      <c r="AC1810" s="131" t="s">
        <v>5289</v>
      </c>
      <c r="AD1810" s="131" t="s">
        <v>5289</v>
      </c>
      <c r="AE1810" s="131" t="s">
        <v>5289</v>
      </c>
      <c r="AF1810" s="133" t="s">
        <v>5289</v>
      </c>
    </row>
    <row r="1811" spans="1:38" ht="89.25">
      <c r="A1811" s="639">
        <v>5</v>
      </c>
      <c r="B1811" s="122" t="s">
        <v>1905</v>
      </c>
      <c r="C1811" s="122" t="s">
        <v>1902</v>
      </c>
      <c r="D1811" s="270" t="s">
        <v>1917</v>
      </c>
      <c r="E1811" s="624" t="s">
        <v>54</v>
      </c>
      <c r="F1811" s="622" t="s">
        <v>51</v>
      </c>
      <c r="G1811" s="138"/>
      <c r="H1811" s="138"/>
      <c r="I1811" s="138"/>
      <c r="J1811" s="138"/>
      <c r="K1811" s="138"/>
      <c r="L1811" s="622" t="s">
        <v>51</v>
      </c>
      <c r="M1811" s="202"/>
      <c r="N1811" s="138"/>
      <c r="O1811" s="622">
        <v>0</v>
      </c>
      <c r="P1811" s="622">
        <v>0</v>
      </c>
      <c r="Q1811" s="622">
        <v>0</v>
      </c>
      <c r="R1811" s="622">
        <v>0</v>
      </c>
      <c r="S1811" s="622">
        <v>0</v>
      </c>
      <c r="T1811" s="624">
        <v>0</v>
      </c>
      <c r="U1811" s="622">
        <v>0</v>
      </c>
      <c r="V1811" s="622">
        <v>0</v>
      </c>
      <c r="W1811" s="622">
        <v>0</v>
      </c>
      <c r="X1811" s="364">
        <v>14</v>
      </c>
      <c r="Y1811" s="622">
        <v>0</v>
      </c>
      <c r="Z1811" s="622" t="s">
        <v>54</v>
      </c>
      <c r="AA1811" s="622" t="s">
        <v>5289</v>
      </c>
      <c r="AB1811" s="622" t="s">
        <v>5289</v>
      </c>
      <c r="AC1811" s="131" t="s">
        <v>5289</v>
      </c>
      <c r="AD1811" s="131" t="s">
        <v>5289</v>
      </c>
      <c r="AE1811" s="131" t="s">
        <v>5289</v>
      </c>
      <c r="AF1811" s="133" t="s">
        <v>5289</v>
      </c>
    </row>
    <row r="1812" spans="1:38" ht="76.5">
      <c r="A1812" s="639">
        <v>6</v>
      </c>
      <c r="B1812" s="626" t="s">
        <v>124</v>
      </c>
      <c r="C1812" s="122" t="s">
        <v>1902</v>
      </c>
      <c r="D1812" s="270" t="s">
        <v>1918</v>
      </c>
      <c r="E1812" s="624" t="s">
        <v>4686</v>
      </c>
      <c r="F1812" s="622" t="s">
        <v>51</v>
      </c>
      <c r="G1812" s="138"/>
      <c r="H1812" s="138"/>
      <c r="I1812" s="138"/>
      <c r="J1812" s="138"/>
      <c r="K1812" s="138"/>
      <c r="L1812" s="622" t="s">
        <v>51</v>
      </c>
      <c r="M1812" s="202"/>
      <c r="N1812" s="138"/>
      <c r="O1812" s="622">
        <v>0</v>
      </c>
      <c r="P1812" s="622">
        <v>0</v>
      </c>
      <c r="Q1812" s="622">
        <v>0</v>
      </c>
      <c r="R1812" s="622">
        <v>0</v>
      </c>
      <c r="S1812" s="622">
        <v>0</v>
      </c>
      <c r="T1812" s="624">
        <v>0</v>
      </c>
      <c r="U1812" s="622">
        <v>0</v>
      </c>
      <c r="V1812" s="622">
        <v>0</v>
      </c>
      <c r="W1812" s="622">
        <v>0</v>
      </c>
      <c r="X1812" s="364">
        <v>0</v>
      </c>
      <c r="Y1812" s="622">
        <v>0</v>
      </c>
      <c r="Z1812" s="622" t="s">
        <v>54</v>
      </c>
      <c r="AA1812" s="622" t="s">
        <v>5289</v>
      </c>
      <c r="AB1812" s="622" t="s">
        <v>5289</v>
      </c>
      <c r="AC1812" s="131" t="s">
        <v>5289</v>
      </c>
      <c r="AD1812" s="131" t="s">
        <v>5289</v>
      </c>
      <c r="AE1812" s="131" t="s">
        <v>5289</v>
      </c>
      <c r="AF1812" s="133" t="s">
        <v>5289</v>
      </c>
    </row>
    <row r="1813" spans="1:38" ht="114.75">
      <c r="A1813" s="639">
        <v>7</v>
      </c>
      <c r="B1813" s="122" t="s">
        <v>1523</v>
      </c>
      <c r="C1813" s="122" t="s">
        <v>1902</v>
      </c>
      <c r="D1813" s="122" t="s">
        <v>1919</v>
      </c>
      <c r="E1813" s="624" t="s">
        <v>40</v>
      </c>
      <c r="F1813" s="123" t="s">
        <v>19012</v>
      </c>
      <c r="G1813" s="622" t="s">
        <v>51</v>
      </c>
      <c r="H1813" s="622">
        <v>3</v>
      </c>
      <c r="I1813" s="120" t="s">
        <v>16485</v>
      </c>
      <c r="J1813" s="138"/>
      <c r="K1813" s="138"/>
      <c r="L1813" s="622" t="s">
        <v>51</v>
      </c>
      <c r="M1813" s="202"/>
      <c r="N1813" s="138"/>
      <c r="O1813" s="622">
        <v>0</v>
      </c>
      <c r="P1813" s="622">
        <v>0</v>
      </c>
      <c r="Q1813" s="622">
        <v>0</v>
      </c>
      <c r="R1813" s="622">
        <v>0</v>
      </c>
      <c r="S1813" s="622">
        <v>0</v>
      </c>
      <c r="T1813" s="624">
        <v>0</v>
      </c>
      <c r="U1813" s="622">
        <v>0</v>
      </c>
      <c r="V1813" s="622">
        <v>0</v>
      </c>
      <c r="W1813" s="622">
        <v>0</v>
      </c>
      <c r="X1813" s="364">
        <v>0</v>
      </c>
      <c r="Y1813" s="622">
        <v>0</v>
      </c>
      <c r="Z1813" s="622" t="s">
        <v>40</v>
      </c>
      <c r="AA1813" s="622" t="s">
        <v>5289</v>
      </c>
      <c r="AB1813" s="622" t="s">
        <v>5289</v>
      </c>
      <c r="AC1813" s="131" t="s">
        <v>5289</v>
      </c>
      <c r="AD1813" s="131" t="s">
        <v>5289</v>
      </c>
      <c r="AE1813" s="131" t="s">
        <v>5289</v>
      </c>
      <c r="AF1813" s="133" t="s">
        <v>5289</v>
      </c>
    </row>
    <row r="1814" spans="1:38" ht="102">
      <c r="A1814" s="639">
        <v>8</v>
      </c>
      <c r="B1814" s="122" t="s">
        <v>1906</v>
      </c>
      <c r="C1814" s="122" t="s">
        <v>1902</v>
      </c>
      <c r="D1814" s="270" t="s">
        <v>1920</v>
      </c>
      <c r="E1814" s="624" t="s">
        <v>40</v>
      </c>
      <c r="F1814" s="622" t="s">
        <v>51</v>
      </c>
      <c r="G1814" s="138"/>
      <c r="H1814" s="138"/>
      <c r="I1814" s="138"/>
      <c r="J1814" s="138"/>
      <c r="K1814" s="138"/>
      <c r="L1814" s="622" t="s">
        <v>51</v>
      </c>
      <c r="M1814" s="202"/>
      <c r="N1814" s="138"/>
      <c r="O1814" s="622">
        <v>0</v>
      </c>
      <c r="P1814" s="622">
        <v>0</v>
      </c>
      <c r="Q1814" s="622">
        <v>0</v>
      </c>
      <c r="R1814" s="622">
        <v>0</v>
      </c>
      <c r="S1814" s="622">
        <v>0</v>
      </c>
      <c r="T1814" s="624">
        <v>0</v>
      </c>
      <c r="U1814" s="622">
        <v>0</v>
      </c>
      <c r="V1814" s="622">
        <v>0</v>
      </c>
      <c r="W1814" s="622">
        <v>0</v>
      </c>
      <c r="X1814" s="364">
        <v>194</v>
      </c>
      <c r="Y1814" s="622">
        <v>12</v>
      </c>
      <c r="Z1814" s="622" t="s">
        <v>40</v>
      </c>
      <c r="AA1814" s="622" t="s">
        <v>5289</v>
      </c>
      <c r="AB1814" s="622" t="s">
        <v>5289</v>
      </c>
      <c r="AC1814" s="131" t="s">
        <v>5289</v>
      </c>
      <c r="AD1814" s="131" t="s">
        <v>5289</v>
      </c>
      <c r="AE1814" s="131" t="s">
        <v>5289</v>
      </c>
      <c r="AF1814" s="133" t="s">
        <v>5289</v>
      </c>
    </row>
    <row r="1815" spans="1:38" ht="76.5">
      <c r="A1815" s="639">
        <v>9</v>
      </c>
      <c r="B1815" s="122" t="s">
        <v>1907</v>
      </c>
      <c r="C1815" s="122" t="s">
        <v>1902</v>
      </c>
      <c r="D1815" s="270" t="s">
        <v>1921</v>
      </c>
      <c r="E1815" s="624" t="s">
        <v>40</v>
      </c>
      <c r="F1815" s="622" t="s">
        <v>51</v>
      </c>
      <c r="G1815" s="138"/>
      <c r="H1815" s="138"/>
      <c r="I1815" s="138"/>
      <c r="J1815" s="138"/>
      <c r="K1815" s="138"/>
      <c r="L1815" s="622" t="s">
        <v>51</v>
      </c>
      <c r="M1815" s="202"/>
      <c r="N1815" s="138"/>
      <c r="O1815" s="622">
        <v>0</v>
      </c>
      <c r="P1815" s="622">
        <v>0</v>
      </c>
      <c r="Q1815" s="622">
        <v>0</v>
      </c>
      <c r="R1815" s="622">
        <v>0</v>
      </c>
      <c r="S1815" s="622">
        <v>0</v>
      </c>
      <c r="T1815" s="624">
        <v>0</v>
      </c>
      <c r="U1815" s="622">
        <v>0</v>
      </c>
      <c r="V1815" s="622">
        <v>0</v>
      </c>
      <c r="W1815" s="622">
        <v>0</v>
      </c>
      <c r="X1815" s="364">
        <v>33</v>
      </c>
      <c r="Y1815" s="622">
        <v>3</v>
      </c>
      <c r="Z1815" s="622" t="s">
        <v>40</v>
      </c>
      <c r="AA1815" s="622" t="s">
        <v>5289</v>
      </c>
      <c r="AB1815" s="622" t="s">
        <v>5289</v>
      </c>
      <c r="AC1815" s="131" t="s">
        <v>5289</v>
      </c>
      <c r="AD1815" s="131" t="s">
        <v>5289</v>
      </c>
      <c r="AE1815" s="131" t="s">
        <v>5289</v>
      </c>
      <c r="AF1815" s="133" t="s">
        <v>5289</v>
      </c>
    </row>
    <row r="1816" spans="1:38" ht="63.75">
      <c r="A1816" s="639">
        <v>10</v>
      </c>
      <c r="B1816" s="122" t="s">
        <v>1908</v>
      </c>
      <c r="C1816" s="122" t="s">
        <v>1902</v>
      </c>
      <c r="D1816" s="270" t="s">
        <v>1922</v>
      </c>
      <c r="E1816" s="624" t="s">
        <v>40</v>
      </c>
      <c r="F1816" s="622" t="s">
        <v>51</v>
      </c>
      <c r="G1816" s="138"/>
      <c r="H1816" s="138"/>
      <c r="I1816" s="138"/>
      <c r="J1816" s="138"/>
      <c r="K1816" s="138"/>
      <c r="L1816" s="622" t="s">
        <v>51</v>
      </c>
      <c r="M1816" s="202"/>
      <c r="N1816" s="138"/>
      <c r="O1816" s="622">
        <v>0</v>
      </c>
      <c r="P1816" s="622">
        <v>0</v>
      </c>
      <c r="Q1816" s="622">
        <v>0</v>
      </c>
      <c r="R1816" s="622">
        <v>0</v>
      </c>
      <c r="S1816" s="622">
        <v>0</v>
      </c>
      <c r="T1816" s="624">
        <v>0</v>
      </c>
      <c r="U1816" s="622">
        <v>0</v>
      </c>
      <c r="V1816" s="622">
        <v>0</v>
      </c>
      <c r="W1816" s="622">
        <v>0</v>
      </c>
      <c r="X1816" s="364">
        <v>208</v>
      </c>
      <c r="Y1816" s="622">
        <v>15</v>
      </c>
      <c r="Z1816" s="622" t="s">
        <v>40</v>
      </c>
      <c r="AA1816" s="622" t="s">
        <v>5289</v>
      </c>
      <c r="AB1816" s="622" t="s">
        <v>5289</v>
      </c>
      <c r="AC1816" s="131" t="s">
        <v>5289</v>
      </c>
      <c r="AD1816" s="131" t="s">
        <v>5289</v>
      </c>
      <c r="AE1816" s="131" t="s">
        <v>5289</v>
      </c>
      <c r="AF1816" s="133" t="s">
        <v>5289</v>
      </c>
    </row>
    <row r="1817" spans="1:38" ht="242.25">
      <c r="A1817" s="639">
        <v>11</v>
      </c>
      <c r="B1817" s="122" t="s">
        <v>1909</v>
      </c>
      <c r="C1817" s="122" t="s">
        <v>1902</v>
      </c>
      <c r="D1817" s="270" t="s">
        <v>1923</v>
      </c>
      <c r="E1817" s="27" t="s">
        <v>4688</v>
      </c>
      <c r="F1817" s="622" t="s">
        <v>51</v>
      </c>
      <c r="G1817" s="138"/>
      <c r="H1817" s="138"/>
      <c r="I1817" s="138"/>
      <c r="J1817" s="138"/>
      <c r="K1817" s="138"/>
      <c r="L1817" s="622" t="s">
        <v>51</v>
      </c>
      <c r="M1817" s="202"/>
      <c r="N1817" s="138"/>
      <c r="O1817" s="622">
        <v>0</v>
      </c>
      <c r="P1817" s="622">
        <v>0</v>
      </c>
      <c r="Q1817" s="622">
        <v>0</v>
      </c>
      <c r="R1817" s="622">
        <v>0</v>
      </c>
      <c r="S1817" s="622">
        <v>0</v>
      </c>
      <c r="T1817" s="624">
        <v>0</v>
      </c>
      <c r="U1817" s="622">
        <v>0</v>
      </c>
      <c r="V1817" s="622">
        <v>0</v>
      </c>
      <c r="W1817" s="622">
        <v>0</v>
      </c>
      <c r="X1817" s="364">
        <v>338</v>
      </c>
      <c r="Y1817" s="622">
        <v>24</v>
      </c>
      <c r="Z1817" s="622" t="s">
        <v>40</v>
      </c>
      <c r="AA1817" s="622" t="s">
        <v>5289</v>
      </c>
      <c r="AB1817" s="622" t="s">
        <v>5289</v>
      </c>
      <c r="AC1817" s="131" t="s">
        <v>5289</v>
      </c>
      <c r="AD1817" s="131" t="s">
        <v>5289</v>
      </c>
      <c r="AE1817" s="131" t="s">
        <v>5289</v>
      </c>
      <c r="AF1817" s="133" t="s">
        <v>5289</v>
      </c>
    </row>
    <row r="1818" spans="1:38" ht="280.5">
      <c r="A1818" s="639">
        <v>12</v>
      </c>
      <c r="B1818" s="122" t="s">
        <v>1910</v>
      </c>
      <c r="C1818" s="122" t="s">
        <v>1902</v>
      </c>
      <c r="D1818" s="270" t="s">
        <v>1924</v>
      </c>
      <c r="E1818" s="27" t="s">
        <v>4687</v>
      </c>
      <c r="F1818" s="123" t="s">
        <v>19012</v>
      </c>
      <c r="G1818" s="622" t="s">
        <v>51</v>
      </c>
      <c r="H1818" s="622">
        <v>3</v>
      </c>
      <c r="I1818" s="120" t="s">
        <v>16485</v>
      </c>
      <c r="J1818" s="138"/>
      <c r="K1818" s="138"/>
      <c r="L1818" s="622" t="s">
        <v>51</v>
      </c>
      <c r="M1818" s="202"/>
      <c r="N1818" s="138"/>
      <c r="O1818" s="622">
        <v>0</v>
      </c>
      <c r="P1818" s="622">
        <v>0</v>
      </c>
      <c r="Q1818" s="622">
        <v>0</v>
      </c>
      <c r="R1818" s="622">
        <v>0</v>
      </c>
      <c r="S1818" s="622">
        <v>0</v>
      </c>
      <c r="T1818" s="624">
        <v>0</v>
      </c>
      <c r="U1818" s="622">
        <v>0</v>
      </c>
      <c r="V1818" s="622">
        <v>0</v>
      </c>
      <c r="W1818" s="622">
        <v>0</v>
      </c>
      <c r="X1818" s="364">
        <v>0</v>
      </c>
      <c r="Y1818" s="622">
        <v>0</v>
      </c>
      <c r="Z1818" s="622" t="s">
        <v>54</v>
      </c>
      <c r="AA1818" s="622" t="s">
        <v>5289</v>
      </c>
      <c r="AB1818" s="622" t="s">
        <v>5289</v>
      </c>
      <c r="AC1818" s="131" t="s">
        <v>5289</v>
      </c>
      <c r="AD1818" s="131" t="s">
        <v>5289</v>
      </c>
      <c r="AE1818" s="131" t="s">
        <v>5289</v>
      </c>
      <c r="AF1818" s="133" t="s">
        <v>5289</v>
      </c>
    </row>
    <row r="1819" spans="1:38" ht="63.75">
      <c r="A1819" s="639">
        <v>13</v>
      </c>
      <c r="B1819" s="6" t="s">
        <v>1911</v>
      </c>
      <c r="C1819" s="6" t="s">
        <v>1902</v>
      </c>
      <c r="D1819" s="274" t="s">
        <v>1925</v>
      </c>
      <c r="E1819" s="656" t="s">
        <v>40</v>
      </c>
      <c r="F1819" s="656" t="s">
        <v>51</v>
      </c>
      <c r="G1819" s="138"/>
      <c r="H1819" s="138"/>
      <c r="I1819" s="138"/>
      <c r="J1819" s="138"/>
      <c r="K1819" s="138"/>
      <c r="L1819" s="656" t="s">
        <v>51</v>
      </c>
      <c r="M1819" s="202"/>
      <c r="N1819" s="138"/>
      <c r="O1819" s="656">
        <v>0</v>
      </c>
      <c r="P1819" s="656">
        <v>0</v>
      </c>
      <c r="Q1819" s="656">
        <v>0</v>
      </c>
      <c r="R1819" s="656">
        <v>0</v>
      </c>
      <c r="S1819" s="656">
        <v>0</v>
      </c>
      <c r="T1819" s="634">
        <v>0</v>
      </c>
      <c r="U1819" s="656">
        <v>0</v>
      </c>
      <c r="V1819" s="656">
        <v>0</v>
      </c>
      <c r="W1819" s="656">
        <v>0</v>
      </c>
      <c r="X1819" s="373">
        <v>630</v>
      </c>
      <c r="Y1819" s="656">
        <v>62</v>
      </c>
      <c r="Z1819" s="656" t="s">
        <v>54</v>
      </c>
      <c r="AA1819" s="622" t="s">
        <v>5289</v>
      </c>
      <c r="AB1819" s="622" t="s">
        <v>5289</v>
      </c>
      <c r="AC1819" s="131" t="s">
        <v>5289</v>
      </c>
      <c r="AD1819" s="131" t="s">
        <v>5289</v>
      </c>
      <c r="AE1819" s="131" t="s">
        <v>5289</v>
      </c>
      <c r="AF1819" s="133" t="s">
        <v>5289</v>
      </c>
    </row>
    <row r="1820" spans="1:38" s="42" customFormat="1" ht="15.75" customHeight="1" thickBot="1">
      <c r="A1820" s="275"/>
      <c r="B1820" s="18">
        <v>13</v>
      </c>
      <c r="C1820" s="18"/>
      <c r="D1820" s="18">
        <v>13</v>
      </c>
      <c r="E1820" s="18">
        <v>13</v>
      </c>
      <c r="F1820" s="18">
        <v>4</v>
      </c>
      <c r="G1820" s="18">
        <v>0</v>
      </c>
      <c r="H1820" s="18">
        <v>1</v>
      </c>
      <c r="I1820" s="18"/>
      <c r="J1820" s="18">
        <v>1</v>
      </c>
      <c r="K1820" s="18">
        <v>0</v>
      </c>
      <c r="L1820" s="18">
        <v>0</v>
      </c>
      <c r="M1820" s="200"/>
      <c r="N1820" s="18">
        <v>0</v>
      </c>
      <c r="O1820" s="18">
        <f t="shared" ref="O1820" si="548">SUM(O1807:O1819)</f>
        <v>0</v>
      </c>
      <c r="P1820" s="18">
        <f t="shared" ref="P1820:Q1820" si="549">SUM(P1807:P1819)</f>
        <v>0</v>
      </c>
      <c r="Q1820" s="18">
        <f t="shared" si="549"/>
        <v>0</v>
      </c>
      <c r="R1820" s="18">
        <f t="shared" ref="R1820" si="550">SUM(R1807:R1819)</f>
        <v>0</v>
      </c>
      <c r="S1820" s="18">
        <f t="shared" ref="S1820" si="551">SUM(S1807:S1819)</f>
        <v>0</v>
      </c>
      <c r="T1820" s="18">
        <f t="shared" ref="T1820:U1820" si="552">SUM(T1807:T1819)</f>
        <v>0</v>
      </c>
      <c r="U1820" s="18">
        <f t="shared" si="552"/>
        <v>0</v>
      </c>
      <c r="V1820" s="18">
        <f t="shared" ref="V1820:W1820" si="553">SUM(V1807:V1819)</f>
        <v>0</v>
      </c>
      <c r="W1820" s="18">
        <f t="shared" si="553"/>
        <v>0</v>
      </c>
      <c r="X1820" s="18">
        <f t="shared" ref="X1820:Y1820" si="554">SUM(X1807:X1819)</f>
        <v>1985</v>
      </c>
      <c r="Y1820" s="18">
        <f t="shared" si="554"/>
        <v>159</v>
      </c>
      <c r="Z1820" s="18">
        <v>13</v>
      </c>
      <c r="AA1820" s="18">
        <v>1</v>
      </c>
      <c r="AB1820" s="18">
        <v>1</v>
      </c>
      <c r="AC1820" s="18"/>
      <c r="AD1820" s="18"/>
      <c r="AE1820" s="18"/>
      <c r="AF1820" s="18"/>
      <c r="AG1820" s="111"/>
      <c r="AH1820" s="111"/>
      <c r="AI1820" s="111"/>
      <c r="AJ1820" s="111"/>
      <c r="AK1820" s="111"/>
      <c r="AL1820" s="111"/>
    </row>
    <row r="1821" spans="1:38" ht="15.75" customHeight="1" thickBot="1">
      <c r="A1821" s="660" t="s">
        <v>375</v>
      </c>
      <c r="B1821" s="661"/>
      <c r="C1821" s="661"/>
      <c r="D1821" s="661"/>
      <c r="E1821" s="661"/>
      <c r="F1821" s="661"/>
      <c r="G1821" s="661"/>
      <c r="H1821" s="661"/>
      <c r="I1821" s="661"/>
      <c r="J1821" s="661"/>
      <c r="K1821" s="661"/>
      <c r="L1821" s="661"/>
      <c r="M1821" s="661"/>
      <c r="N1821" s="661"/>
      <c r="O1821" s="661"/>
      <c r="P1821" s="661"/>
      <c r="Q1821" s="661"/>
      <c r="R1821" s="661"/>
      <c r="S1821" s="661"/>
      <c r="T1821" s="661"/>
      <c r="U1821" s="661"/>
      <c r="V1821" s="661"/>
      <c r="W1821" s="661"/>
      <c r="X1821" s="661"/>
      <c r="Y1821" s="661"/>
      <c r="Z1821" s="661"/>
      <c r="AA1821" s="661"/>
      <c r="AB1821" s="661"/>
      <c r="AC1821" s="661"/>
      <c r="AD1821" s="661"/>
      <c r="AE1821" s="661"/>
      <c r="AF1821" s="662"/>
    </row>
    <row r="1822" spans="1:38" ht="293.25">
      <c r="A1822" s="639">
        <v>1</v>
      </c>
      <c r="B1822" s="3" t="s">
        <v>1931</v>
      </c>
      <c r="C1822" s="3" t="s">
        <v>1932</v>
      </c>
      <c r="D1822" s="3" t="s">
        <v>1933</v>
      </c>
      <c r="E1822" s="123" t="s">
        <v>12475</v>
      </c>
      <c r="F1822" s="123" t="s">
        <v>16683</v>
      </c>
      <c r="G1822" s="138"/>
      <c r="H1822" s="138"/>
      <c r="I1822" s="138"/>
      <c r="J1822" s="4" t="s">
        <v>1948</v>
      </c>
      <c r="K1822" s="640" t="s">
        <v>51</v>
      </c>
      <c r="L1822" s="123" t="s">
        <v>51</v>
      </c>
      <c r="M1822" s="202"/>
      <c r="N1822" s="138"/>
      <c r="O1822" s="629">
        <v>0</v>
      </c>
      <c r="P1822" s="629">
        <v>0</v>
      </c>
      <c r="Q1822" s="629">
        <v>0</v>
      </c>
      <c r="R1822" s="629">
        <v>0</v>
      </c>
      <c r="S1822" s="629">
        <v>0</v>
      </c>
      <c r="T1822" s="629">
        <v>0</v>
      </c>
      <c r="U1822" s="629">
        <v>0</v>
      </c>
      <c r="V1822" s="629">
        <v>0</v>
      </c>
      <c r="W1822" s="629">
        <v>0</v>
      </c>
      <c r="X1822" s="372">
        <v>307</v>
      </c>
      <c r="Y1822" s="372">
        <v>19</v>
      </c>
      <c r="Z1822" s="123" t="s">
        <v>40</v>
      </c>
      <c r="AA1822" s="235" t="s">
        <v>4850</v>
      </c>
      <c r="AB1822" s="4" t="s">
        <v>14314</v>
      </c>
      <c r="AC1822" s="152"/>
      <c r="AD1822" s="152"/>
      <c r="AE1822" s="152"/>
      <c r="AF1822" s="763"/>
    </row>
    <row r="1823" spans="1:38" ht="255">
      <c r="A1823" s="639">
        <v>2</v>
      </c>
      <c r="B1823" s="122" t="s">
        <v>1934</v>
      </c>
      <c r="C1823" s="122" t="s">
        <v>1932</v>
      </c>
      <c r="D1823" s="122" t="s">
        <v>1935</v>
      </c>
      <c r="E1823" s="366" t="s">
        <v>16275</v>
      </c>
      <c r="F1823" s="138"/>
      <c r="G1823" s="138"/>
      <c r="H1823" s="138"/>
      <c r="I1823" s="138"/>
      <c r="J1823" s="138"/>
      <c r="K1823" s="138"/>
      <c r="L1823" s="622" t="s">
        <v>51</v>
      </c>
      <c r="M1823" s="202"/>
      <c r="N1823" s="138"/>
      <c r="O1823" s="624">
        <v>0</v>
      </c>
      <c r="P1823" s="624">
        <v>0</v>
      </c>
      <c r="Q1823" s="624">
        <v>0</v>
      </c>
      <c r="R1823" s="624">
        <v>0</v>
      </c>
      <c r="S1823" s="624">
        <v>0</v>
      </c>
      <c r="T1823" s="624">
        <v>0</v>
      </c>
      <c r="U1823" s="624">
        <v>0</v>
      </c>
      <c r="V1823" s="624">
        <v>0</v>
      </c>
      <c r="W1823" s="624">
        <v>0</v>
      </c>
      <c r="X1823" s="366">
        <v>0</v>
      </c>
      <c r="Y1823" s="624">
        <v>0</v>
      </c>
      <c r="Z1823" s="622" t="s">
        <v>40</v>
      </c>
      <c r="AA1823" s="622" t="s">
        <v>5289</v>
      </c>
      <c r="AB1823" s="622" t="s">
        <v>5289</v>
      </c>
      <c r="AC1823" s="138"/>
      <c r="AD1823" s="138"/>
      <c r="AE1823" s="138"/>
      <c r="AF1823" s="278"/>
    </row>
    <row r="1824" spans="1:38" ht="280.5">
      <c r="A1824" s="639">
        <v>3</v>
      </c>
      <c r="B1824" s="122" t="s">
        <v>1936</v>
      </c>
      <c r="C1824" s="122" t="s">
        <v>1937</v>
      </c>
      <c r="D1824" s="122" t="s">
        <v>1938</v>
      </c>
      <c r="E1824" s="622" t="s">
        <v>12476</v>
      </c>
      <c r="F1824" s="138"/>
      <c r="G1824" s="138"/>
      <c r="H1824" s="138"/>
      <c r="I1824" s="138"/>
      <c r="J1824" s="138"/>
      <c r="K1824" s="138"/>
      <c r="L1824" s="622" t="s">
        <v>51</v>
      </c>
      <c r="M1824" s="202"/>
      <c r="N1824" s="138"/>
      <c r="O1824" s="624">
        <v>0</v>
      </c>
      <c r="P1824" s="624">
        <v>0</v>
      </c>
      <c r="Q1824" s="624">
        <v>0</v>
      </c>
      <c r="R1824" s="624">
        <v>0</v>
      </c>
      <c r="S1824" s="624">
        <v>0</v>
      </c>
      <c r="T1824" s="624">
        <v>0</v>
      </c>
      <c r="U1824" s="624">
        <v>0</v>
      </c>
      <c r="V1824" s="624">
        <v>0</v>
      </c>
      <c r="W1824" s="624">
        <v>0</v>
      </c>
      <c r="X1824" s="364">
        <v>123</v>
      </c>
      <c r="Y1824" s="624">
        <v>0</v>
      </c>
      <c r="Z1824" s="622" t="s">
        <v>40</v>
      </c>
      <c r="AA1824" s="622" t="s">
        <v>5289</v>
      </c>
      <c r="AB1824" s="622" t="s">
        <v>5289</v>
      </c>
      <c r="AC1824" s="138"/>
      <c r="AD1824" s="138"/>
      <c r="AE1824" s="138"/>
      <c r="AF1824" s="278"/>
    </row>
    <row r="1825" spans="1:38" ht="293.25">
      <c r="A1825" s="639">
        <v>4</v>
      </c>
      <c r="B1825" s="122" t="s">
        <v>1939</v>
      </c>
      <c r="C1825" s="122" t="s">
        <v>1937</v>
      </c>
      <c r="D1825" s="122" t="s">
        <v>1940</v>
      </c>
      <c r="E1825" s="622" t="s">
        <v>12477</v>
      </c>
      <c r="F1825" s="138"/>
      <c r="G1825" s="138"/>
      <c r="H1825" s="138"/>
      <c r="I1825" s="138"/>
      <c r="J1825" s="138"/>
      <c r="K1825" s="138"/>
      <c r="L1825" s="622" t="s">
        <v>51</v>
      </c>
      <c r="M1825" s="202"/>
      <c r="N1825" s="138"/>
      <c r="O1825" s="624">
        <v>0</v>
      </c>
      <c r="P1825" s="624">
        <v>0</v>
      </c>
      <c r="Q1825" s="624">
        <v>0</v>
      </c>
      <c r="R1825" s="624">
        <v>0</v>
      </c>
      <c r="S1825" s="624">
        <v>0</v>
      </c>
      <c r="T1825" s="624">
        <v>0</v>
      </c>
      <c r="U1825" s="624">
        <v>0</v>
      </c>
      <c r="V1825" s="624">
        <v>0</v>
      </c>
      <c r="W1825" s="624">
        <v>0</v>
      </c>
      <c r="X1825" s="366">
        <v>0</v>
      </c>
      <c r="Y1825" s="624">
        <v>0</v>
      </c>
      <c r="Z1825" s="622" t="s">
        <v>40</v>
      </c>
      <c r="AA1825" s="622" t="s">
        <v>5289</v>
      </c>
      <c r="AB1825" s="622" t="s">
        <v>5289</v>
      </c>
      <c r="AC1825" s="138"/>
      <c r="AD1825" s="138"/>
      <c r="AE1825" s="138"/>
      <c r="AF1825" s="278"/>
    </row>
    <row r="1826" spans="1:38" ht="280.5">
      <c r="A1826" s="639">
        <v>5</v>
      </c>
      <c r="B1826" s="122" t="s">
        <v>1701</v>
      </c>
      <c r="C1826" s="122" t="s">
        <v>1937</v>
      </c>
      <c r="D1826" s="122" t="s">
        <v>1941</v>
      </c>
      <c r="E1826" s="622" t="s">
        <v>12478</v>
      </c>
      <c r="F1826" s="138"/>
      <c r="G1826" s="138"/>
      <c r="H1826" s="138"/>
      <c r="I1826" s="138"/>
      <c r="J1826" s="138"/>
      <c r="K1826" s="138"/>
      <c r="L1826" s="622" t="s">
        <v>51</v>
      </c>
      <c r="M1826" s="202"/>
      <c r="N1826" s="138"/>
      <c r="O1826" s="624">
        <v>0</v>
      </c>
      <c r="P1826" s="624">
        <v>0</v>
      </c>
      <c r="Q1826" s="624">
        <v>0</v>
      </c>
      <c r="R1826" s="624">
        <v>0</v>
      </c>
      <c r="S1826" s="624">
        <v>0</v>
      </c>
      <c r="T1826" s="624">
        <v>0</v>
      </c>
      <c r="U1826" s="624">
        <v>0</v>
      </c>
      <c r="V1826" s="624">
        <v>0</v>
      </c>
      <c r="W1826" s="624">
        <v>0</v>
      </c>
      <c r="X1826" s="366">
        <v>0</v>
      </c>
      <c r="Y1826" s="624">
        <v>0</v>
      </c>
      <c r="Z1826" s="622" t="s">
        <v>40</v>
      </c>
      <c r="AA1826" s="622" t="s">
        <v>5289</v>
      </c>
      <c r="AB1826" s="622" t="s">
        <v>5289</v>
      </c>
      <c r="AC1826" s="138"/>
      <c r="AD1826" s="138"/>
      <c r="AE1826" s="138"/>
      <c r="AF1826" s="278"/>
    </row>
    <row r="1827" spans="1:38" ht="229.5">
      <c r="A1827" s="639">
        <v>6</v>
      </c>
      <c r="B1827" s="122" t="s">
        <v>1942</v>
      </c>
      <c r="C1827" s="122" t="s">
        <v>1943</v>
      </c>
      <c r="D1827" s="122" t="s">
        <v>1944</v>
      </c>
      <c r="E1827" s="366" t="s">
        <v>16276</v>
      </c>
      <c r="F1827" s="138"/>
      <c r="G1827" s="138"/>
      <c r="H1827" s="138"/>
      <c r="I1827" s="138"/>
      <c r="J1827" s="138"/>
      <c r="K1827" s="138"/>
      <c r="L1827" s="622" t="s">
        <v>51</v>
      </c>
      <c r="M1827" s="202"/>
      <c r="N1827" s="138"/>
      <c r="O1827" s="624">
        <v>0</v>
      </c>
      <c r="P1827" s="624">
        <v>0</v>
      </c>
      <c r="Q1827" s="624">
        <v>0</v>
      </c>
      <c r="R1827" s="624">
        <v>0</v>
      </c>
      <c r="S1827" s="624">
        <v>0</v>
      </c>
      <c r="T1827" s="624">
        <v>0</v>
      </c>
      <c r="U1827" s="624">
        <v>0</v>
      </c>
      <c r="V1827" s="624">
        <v>0</v>
      </c>
      <c r="W1827" s="624">
        <v>0</v>
      </c>
      <c r="X1827" s="364">
        <v>0</v>
      </c>
      <c r="Y1827" s="624">
        <v>0</v>
      </c>
      <c r="Z1827" s="622" t="s">
        <v>40</v>
      </c>
      <c r="AA1827" s="622" t="s">
        <v>5289</v>
      </c>
      <c r="AB1827" s="622" t="s">
        <v>5289</v>
      </c>
      <c r="AC1827" s="138"/>
      <c r="AD1827" s="138"/>
      <c r="AE1827" s="138"/>
      <c r="AF1827" s="278"/>
    </row>
    <row r="1828" spans="1:38" ht="357">
      <c r="A1828" s="639">
        <v>7</v>
      </c>
      <c r="B1828" s="504" t="s">
        <v>17572</v>
      </c>
      <c r="C1828" s="504" t="s">
        <v>17570</v>
      </c>
      <c r="D1828" s="504" t="s">
        <v>19177</v>
      </c>
      <c r="E1828" s="366" t="s">
        <v>17932</v>
      </c>
      <c r="F1828" s="138"/>
      <c r="G1828" s="138"/>
      <c r="H1828" s="138"/>
      <c r="I1828" s="138"/>
      <c r="J1828" s="138"/>
      <c r="K1828" s="138"/>
      <c r="L1828" s="622" t="s">
        <v>51</v>
      </c>
      <c r="M1828" s="202"/>
      <c r="N1828" s="138"/>
      <c r="O1828" s="624">
        <v>0</v>
      </c>
      <c r="P1828" s="624">
        <v>0</v>
      </c>
      <c r="Q1828" s="624">
        <v>0</v>
      </c>
      <c r="R1828" s="624">
        <v>0</v>
      </c>
      <c r="S1828" s="624">
        <v>0</v>
      </c>
      <c r="T1828" s="624">
        <v>0</v>
      </c>
      <c r="U1828" s="624">
        <v>0</v>
      </c>
      <c r="V1828" s="624">
        <v>0</v>
      </c>
      <c r="W1828" s="624">
        <v>0</v>
      </c>
      <c r="X1828" s="366">
        <v>0</v>
      </c>
      <c r="Y1828" s="624">
        <v>0</v>
      </c>
      <c r="Z1828" s="622" t="s">
        <v>40</v>
      </c>
      <c r="AA1828" s="622" t="s">
        <v>5289</v>
      </c>
      <c r="AB1828" s="622" t="s">
        <v>5289</v>
      </c>
      <c r="AC1828" s="138"/>
      <c r="AD1828" s="138"/>
      <c r="AE1828" s="138"/>
      <c r="AF1828" s="278"/>
    </row>
    <row r="1829" spans="1:38" s="44" customFormat="1" ht="318.75">
      <c r="A1829" s="254">
        <v>8</v>
      </c>
      <c r="B1829" s="392" t="s">
        <v>19178</v>
      </c>
      <c r="C1829" s="392" t="s">
        <v>17570</v>
      </c>
      <c r="D1829" s="392" t="s">
        <v>19490</v>
      </c>
      <c r="E1829" s="392" t="s">
        <v>19491</v>
      </c>
      <c r="F1829" s="138"/>
      <c r="G1829" s="138"/>
      <c r="H1829" s="138"/>
      <c r="I1829" s="138"/>
      <c r="J1829" s="138"/>
      <c r="K1829" s="138"/>
      <c r="L1829" s="622" t="s">
        <v>51</v>
      </c>
      <c r="M1829" s="202"/>
      <c r="N1829" s="138"/>
      <c r="O1829" s="624">
        <v>0</v>
      </c>
      <c r="P1829" s="624">
        <v>0</v>
      </c>
      <c r="Q1829" s="624">
        <v>0</v>
      </c>
      <c r="R1829" s="624">
        <v>0</v>
      </c>
      <c r="S1829" s="624">
        <v>0</v>
      </c>
      <c r="T1829" s="624">
        <v>0</v>
      </c>
      <c r="U1829" s="624">
        <v>0</v>
      </c>
      <c r="V1829" s="624">
        <v>0</v>
      </c>
      <c r="W1829" s="624">
        <v>0</v>
      </c>
      <c r="X1829" s="366">
        <v>0</v>
      </c>
      <c r="Y1829" s="624">
        <v>0</v>
      </c>
      <c r="Z1829" s="622" t="s">
        <v>51</v>
      </c>
      <c r="AA1829" s="622" t="s">
        <v>5289</v>
      </c>
      <c r="AB1829" s="622" t="s">
        <v>5289</v>
      </c>
      <c r="AC1829" s="138"/>
      <c r="AD1829" s="138"/>
      <c r="AE1829" s="138"/>
      <c r="AF1829" s="469"/>
      <c r="AG1829" s="107"/>
      <c r="AH1829" s="107"/>
      <c r="AI1829" s="107"/>
      <c r="AJ1829" s="107"/>
      <c r="AK1829" s="107"/>
      <c r="AL1829" s="107"/>
    </row>
    <row r="1830" spans="1:38" s="44" customFormat="1" ht="357">
      <c r="A1830" s="254">
        <v>9</v>
      </c>
      <c r="B1830" s="426" t="s">
        <v>17571</v>
      </c>
      <c r="C1830" s="426" t="s">
        <v>17570</v>
      </c>
      <c r="D1830" s="426" t="s">
        <v>19179</v>
      </c>
      <c r="E1830" s="366" t="s">
        <v>17932</v>
      </c>
      <c r="F1830" s="138"/>
      <c r="G1830" s="138"/>
      <c r="H1830" s="138"/>
      <c r="I1830" s="138"/>
      <c r="J1830" s="138"/>
      <c r="K1830" s="138"/>
      <c r="L1830" s="622" t="s">
        <v>51</v>
      </c>
      <c r="M1830" s="202"/>
      <c r="N1830" s="138"/>
      <c r="O1830" s="624">
        <v>0</v>
      </c>
      <c r="P1830" s="624">
        <v>0</v>
      </c>
      <c r="Q1830" s="624">
        <v>0</v>
      </c>
      <c r="R1830" s="624">
        <v>0</v>
      </c>
      <c r="S1830" s="624">
        <v>0</v>
      </c>
      <c r="T1830" s="624">
        <v>0</v>
      </c>
      <c r="U1830" s="624">
        <v>0</v>
      </c>
      <c r="V1830" s="624">
        <v>0</v>
      </c>
      <c r="W1830" s="624">
        <v>0</v>
      </c>
      <c r="X1830" s="366">
        <v>0</v>
      </c>
      <c r="Y1830" s="624">
        <v>0</v>
      </c>
      <c r="Z1830" s="622" t="s">
        <v>51</v>
      </c>
      <c r="AA1830" s="622" t="s">
        <v>5289</v>
      </c>
      <c r="AB1830" s="622" t="s">
        <v>5289</v>
      </c>
      <c r="AC1830" s="138"/>
      <c r="AD1830" s="138"/>
      <c r="AE1830" s="138"/>
      <c r="AF1830" s="469"/>
      <c r="AG1830" s="107"/>
      <c r="AH1830" s="107"/>
      <c r="AI1830" s="107"/>
      <c r="AJ1830" s="107"/>
      <c r="AK1830" s="107"/>
      <c r="AL1830" s="107"/>
    </row>
    <row r="1831" spans="1:38" s="44" customFormat="1" ht="255">
      <c r="A1831" s="254">
        <v>10</v>
      </c>
      <c r="B1831" s="426" t="s">
        <v>1945</v>
      </c>
      <c r="C1831" s="426" t="s">
        <v>1946</v>
      </c>
      <c r="D1831" s="426" t="s">
        <v>1947</v>
      </c>
      <c r="E1831" s="426" t="s">
        <v>19180</v>
      </c>
      <c r="F1831" s="138"/>
      <c r="G1831" s="138"/>
      <c r="H1831" s="138"/>
      <c r="I1831" s="138"/>
      <c r="J1831" s="138"/>
      <c r="K1831" s="138"/>
      <c r="L1831" s="622" t="s">
        <v>51</v>
      </c>
      <c r="M1831" s="202"/>
      <c r="N1831" s="138"/>
      <c r="O1831" s="624">
        <v>0</v>
      </c>
      <c r="P1831" s="624">
        <v>0</v>
      </c>
      <c r="Q1831" s="624">
        <v>0</v>
      </c>
      <c r="R1831" s="624">
        <v>0</v>
      </c>
      <c r="S1831" s="624">
        <v>0</v>
      </c>
      <c r="T1831" s="624">
        <v>0</v>
      </c>
      <c r="U1831" s="624">
        <v>0</v>
      </c>
      <c r="V1831" s="624">
        <v>0</v>
      </c>
      <c r="W1831" s="624">
        <v>0</v>
      </c>
      <c r="X1831" s="366">
        <v>0</v>
      </c>
      <c r="Y1831" s="624">
        <v>0</v>
      </c>
      <c r="Z1831" s="622" t="s">
        <v>51</v>
      </c>
      <c r="AA1831" s="622" t="s">
        <v>5289</v>
      </c>
      <c r="AB1831" s="622" t="s">
        <v>5289</v>
      </c>
      <c r="AC1831" s="138"/>
      <c r="AD1831" s="138"/>
      <c r="AE1831" s="138"/>
      <c r="AF1831" s="469"/>
      <c r="AG1831" s="107"/>
      <c r="AH1831" s="107"/>
      <c r="AI1831" s="107"/>
      <c r="AJ1831" s="107"/>
      <c r="AK1831" s="107"/>
      <c r="AL1831" s="107"/>
    </row>
    <row r="1832" spans="1:38" s="42" customFormat="1" ht="15.75" customHeight="1" thickBot="1">
      <c r="A1832" s="275"/>
      <c r="B1832" s="625">
        <v>10</v>
      </c>
      <c r="C1832" s="625"/>
      <c r="D1832" s="625">
        <v>10</v>
      </c>
      <c r="E1832" s="625">
        <v>10</v>
      </c>
      <c r="F1832" s="18"/>
      <c r="G1832" s="18"/>
      <c r="H1832" s="18">
        <v>0</v>
      </c>
      <c r="I1832" s="18"/>
      <c r="J1832" s="18">
        <v>1</v>
      </c>
      <c r="K1832" s="18">
        <v>0</v>
      </c>
      <c r="L1832" s="18">
        <v>0</v>
      </c>
      <c r="M1832" s="200"/>
      <c r="N1832" s="18">
        <v>0</v>
      </c>
      <c r="O1832" s="18">
        <f t="shared" ref="O1832" si="555">SUM(O1822:O1831)</f>
        <v>0</v>
      </c>
      <c r="P1832" s="18">
        <f t="shared" ref="P1832:Q1832" si="556">SUM(P1822:P1831)</f>
        <v>0</v>
      </c>
      <c r="Q1832" s="18">
        <f t="shared" si="556"/>
        <v>0</v>
      </c>
      <c r="R1832" s="18">
        <f t="shared" ref="R1832" si="557">SUM(R1822:R1831)</f>
        <v>0</v>
      </c>
      <c r="S1832" s="18">
        <f t="shared" ref="S1832" si="558">SUM(S1822:S1831)</f>
        <v>0</v>
      </c>
      <c r="T1832" s="18">
        <f t="shared" ref="T1832:U1832" si="559">SUM(T1822:T1831)</f>
        <v>0</v>
      </c>
      <c r="U1832" s="18">
        <f t="shared" si="559"/>
        <v>0</v>
      </c>
      <c r="V1832" s="18">
        <f t="shared" ref="V1832:W1832" si="560">SUM(V1822:V1831)</f>
        <v>0</v>
      </c>
      <c r="W1832" s="18">
        <f t="shared" si="560"/>
        <v>0</v>
      </c>
      <c r="X1832" s="18">
        <f t="shared" ref="X1832:Y1832" si="561">SUM(X1822:X1831)</f>
        <v>430</v>
      </c>
      <c r="Y1832" s="18">
        <f t="shared" si="561"/>
        <v>19</v>
      </c>
      <c r="Z1832" s="18">
        <v>7</v>
      </c>
      <c r="AA1832" s="18">
        <v>1</v>
      </c>
      <c r="AB1832" s="18">
        <v>1</v>
      </c>
      <c r="AC1832" s="18"/>
      <c r="AD1832" s="18"/>
      <c r="AE1832" s="18"/>
      <c r="AF1832" s="18"/>
      <c r="AG1832" s="111"/>
      <c r="AH1832" s="111"/>
      <c r="AI1832" s="111"/>
      <c r="AJ1832" s="111"/>
      <c r="AK1832" s="111"/>
      <c r="AL1832" s="111"/>
    </row>
    <row r="1833" spans="1:38" ht="15.75" customHeight="1" thickBot="1">
      <c r="A1833" s="660" t="s">
        <v>376</v>
      </c>
      <c r="B1833" s="661"/>
      <c r="C1833" s="661"/>
      <c r="D1833" s="661"/>
      <c r="E1833" s="661"/>
      <c r="F1833" s="661"/>
      <c r="G1833" s="661"/>
      <c r="H1833" s="661"/>
      <c r="I1833" s="661"/>
      <c r="J1833" s="661"/>
      <c r="K1833" s="661"/>
      <c r="L1833" s="661"/>
      <c r="M1833" s="661"/>
      <c r="N1833" s="661"/>
      <c r="O1833" s="661"/>
      <c r="P1833" s="661"/>
      <c r="Q1833" s="661"/>
      <c r="R1833" s="661"/>
      <c r="S1833" s="661"/>
      <c r="T1833" s="661"/>
      <c r="U1833" s="661"/>
      <c r="V1833" s="661"/>
      <c r="W1833" s="661"/>
      <c r="X1833" s="661"/>
      <c r="Y1833" s="661"/>
      <c r="Z1833" s="661"/>
      <c r="AA1833" s="661"/>
      <c r="AB1833" s="661"/>
      <c r="AC1833" s="661"/>
      <c r="AD1833" s="661"/>
      <c r="AE1833" s="661"/>
      <c r="AF1833" s="662"/>
    </row>
    <row r="1834" spans="1:38" ht="76.5">
      <c r="A1834" s="639">
        <v>1</v>
      </c>
      <c r="B1834" s="267" t="s">
        <v>1951</v>
      </c>
      <c r="C1834" s="267" t="s">
        <v>2087</v>
      </c>
      <c r="D1834" s="267" t="s">
        <v>2088</v>
      </c>
      <c r="E1834" s="629" t="s">
        <v>40</v>
      </c>
      <c r="F1834" s="123" t="s">
        <v>16683</v>
      </c>
      <c r="G1834" s="138"/>
      <c r="H1834" s="138"/>
      <c r="I1834" s="138"/>
      <c r="J1834" s="629" t="s">
        <v>1315</v>
      </c>
      <c r="K1834" s="629" t="s">
        <v>51</v>
      </c>
      <c r="L1834" s="629" t="s">
        <v>51</v>
      </c>
      <c r="M1834" s="202"/>
      <c r="N1834" s="138"/>
      <c r="O1834" s="123">
        <v>0</v>
      </c>
      <c r="P1834" s="123">
        <v>0</v>
      </c>
      <c r="Q1834" s="123">
        <v>0</v>
      </c>
      <c r="R1834" s="123">
        <v>0</v>
      </c>
      <c r="S1834" s="123">
        <v>0</v>
      </c>
      <c r="T1834" s="123">
        <v>0</v>
      </c>
      <c r="U1834" s="123">
        <v>0</v>
      </c>
      <c r="V1834" s="123">
        <v>0</v>
      </c>
      <c r="W1834" s="123">
        <v>0</v>
      </c>
      <c r="X1834" s="371">
        <v>2</v>
      </c>
      <c r="Y1834" s="123">
        <v>0</v>
      </c>
      <c r="Z1834" s="123" t="s">
        <v>101</v>
      </c>
      <c r="AA1834" s="629" t="s">
        <v>4690</v>
      </c>
      <c r="AB1834" s="629" t="s">
        <v>4690</v>
      </c>
      <c r="AC1834" s="131" t="s">
        <v>2094</v>
      </c>
      <c r="AD1834" s="131" t="s">
        <v>2095</v>
      </c>
      <c r="AE1834" s="131" t="s">
        <v>2096</v>
      </c>
      <c r="AF1834" s="782" t="s">
        <v>2097</v>
      </c>
    </row>
    <row r="1835" spans="1:38" ht="76.5">
      <c r="A1835" s="639">
        <v>2</v>
      </c>
      <c r="B1835" s="267" t="s">
        <v>1953</v>
      </c>
      <c r="C1835" s="267" t="s">
        <v>2087</v>
      </c>
      <c r="D1835" s="267" t="s">
        <v>2089</v>
      </c>
      <c r="E1835" s="624" t="s">
        <v>40</v>
      </c>
      <c r="F1835" s="138"/>
      <c r="G1835" s="138"/>
      <c r="H1835" s="138"/>
      <c r="I1835" s="138"/>
      <c r="J1835" s="138"/>
      <c r="K1835" s="138"/>
      <c r="L1835" s="624" t="s">
        <v>51</v>
      </c>
      <c r="M1835" s="202"/>
      <c r="N1835" s="138"/>
      <c r="O1835" s="123">
        <v>0</v>
      </c>
      <c r="P1835" s="123">
        <v>0</v>
      </c>
      <c r="Q1835" s="123">
        <v>0</v>
      </c>
      <c r="R1835" s="123">
        <v>0</v>
      </c>
      <c r="S1835" s="123">
        <v>0</v>
      </c>
      <c r="T1835" s="123">
        <v>0</v>
      </c>
      <c r="U1835" s="123">
        <v>0</v>
      </c>
      <c r="V1835" s="123">
        <v>0</v>
      </c>
      <c r="W1835" s="123">
        <v>0</v>
      </c>
      <c r="X1835" s="366">
        <v>170</v>
      </c>
      <c r="Y1835" s="123">
        <v>11</v>
      </c>
      <c r="Z1835" s="622" t="s">
        <v>101</v>
      </c>
      <c r="AA1835" s="138"/>
      <c r="AB1835" s="138"/>
      <c r="AC1835" s="131" t="s">
        <v>5289</v>
      </c>
      <c r="AD1835" s="131" t="s">
        <v>5289</v>
      </c>
      <c r="AE1835" s="131" t="s">
        <v>5289</v>
      </c>
      <c r="AF1835" s="133" t="s">
        <v>5289</v>
      </c>
    </row>
    <row r="1836" spans="1:38" ht="63.75">
      <c r="A1836" s="639">
        <v>3</v>
      </c>
      <c r="B1836" s="267" t="s">
        <v>121</v>
      </c>
      <c r="C1836" s="267" t="s">
        <v>2087</v>
      </c>
      <c r="D1836" s="267" t="s">
        <v>2090</v>
      </c>
      <c r="E1836" s="624" t="s">
        <v>40</v>
      </c>
      <c r="F1836" s="138"/>
      <c r="G1836" s="138"/>
      <c r="H1836" s="138"/>
      <c r="I1836" s="138"/>
      <c r="J1836" s="138"/>
      <c r="K1836" s="138"/>
      <c r="L1836" s="624" t="s">
        <v>51</v>
      </c>
      <c r="M1836" s="202"/>
      <c r="N1836" s="138"/>
      <c r="O1836" s="123">
        <v>0</v>
      </c>
      <c r="P1836" s="123">
        <v>0</v>
      </c>
      <c r="Q1836" s="123">
        <v>0</v>
      </c>
      <c r="R1836" s="123">
        <v>0</v>
      </c>
      <c r="S1836" s="123">
        <v>0</v>
      </c>
      <c r="T1836" s="123">
        <v>0</v>
      </c>
      <c r="U1836" s="123">
        <v>0</v>
      </c>
      <c r="V1836" s="123">
        <v>0</v>
      </c>
      <c r="W1836" s="123">
        <v>0</v>
      </c>
      <c r="X1836" s="366">
        <v>0</v>
      </c>
      <c r="Y1836" s="123">
        <v>0</v>
      </c>
      <c r="Z1836" s="622" t="s">
        <v>101</v>
      </c>
      <c r="AA1836" s="138"/>
      <c r="AB1836" s="138"/>
      <c r="AC1836" s="131" t="s">
        <v>5289</v>
      </c>
      <c r="AD1836" s="131" t="s">
        <v>5289</v>
      </c>
      <c r="AE1836" s="131" t="s">
        <v>5289</v>
      </c>
      <c r="AF1836" s="133" t="s">
        <v>5289</v>
      </c>
    </row>
    <row r="1837" spans="1:38" ht="76.5">
      <c r="A1837" s="639">
        <v>4</v>
      </c>
      <c r="B1837" s="267" t="s">
        <v>2040</v>
      </c>
      <c r="C1837" s="267" t="s">
        <v>2087</v>
      </c>
      <c r="D1837" s="267" t="s">
        <v>2091</v>
      </c>
      <c r="E1837" s="624" t="s">
        <v>40</v>
      </c>
      <c r="F1837" s="138"/>
      <c r="G1837" s="138"/>
      <c r="H1837" s="138"/>
      <c r="I1837" s="138"/>
      <c r="J1837" s="138"/>
      <c r="K1837" s="138"/>
      <c r="L1837" s="624" t="s">
        <v>51</v>
      </c>
      <c r="M1837" s="202"/>
      <c r="N1837" s="138"/>
      <c r="O1837" s="123">
        <v>0</v>
      </c>
      <c r="P1837" s="123">
        <v>0</v>
      </c>
      <c r="Q1837" s="123">
        <v>0</v>
      </c>
      <c r="R1837" s="123">
        <v>0</v>
      </c>
      <c r="S1837" s="123">
        <v>0</v>
      </c>
      <c r="T1837" s="123">
        <v>0</v>
      </c>
      <c r="U1837" s="123">
        <v>0</v>
      </c>
      <c r="V1837" s="123">
        <v>0</v>
      </c>
      <c r="W1837" s="123">
        <v>0</v>
      </c>
      <c r="X1837" s="366">
        <v>0</v>
      </c>
      <c r="Y1837" s="123">
        <v>0</v>
      </c>
      <c r="Z1837" s="622" t="s">
        <v>101</v>
      </c>
      <c r="AA1837" s="138"/>
      <c r="AB1837" s="138"/>
      <c r="AC1837" s="131" t="s">
        <v>5289</v>
      </c>
      <c r="AD1837" s="131" t="s">
        <v>5289</v>
      </c>
      <c r="AE1837" s="131" t="s">
        <v>5289</v>
      </c>
      <c r="AF1837" s="133" t="s">
        <v>5289</v>
      </c>
    </row>
    <row r="1838" spans="1:38" ht="63.75">
      <c r="A1838" s="639">
        <v>5</v>
      </c>
      <c r="B1838" s="267" t="s">
        <v>1701</v>
      </c>
      <c r="C1838" s="267" t="s">
        <v>2087</v>
      </c>
      <c r="D1838" s="267" t="s">
        <v>2092</v>
      </c>
      <c r="E1838" s="624" t="s">
        <v>40</v>
      </c>
      <c r="F1838" s="138"/>
      <c r="G1838" s="138"/>
      <c r="H1838" s="138"/>
      <c r="I1838" s="138"/>
      <c r="J1838" s="138"/>
      <c r="K1838" s="138"/>
      <c r="L1838" s="624" t="s">
        <v>51</v>
      </c>
      <c r="M1838" s="202"/>
      <c r="N1838" s="138"/>
      <c r="O1838" s="123">
        <v>0</v>
      </c>
      <c r="P1838" s="123">
        <v>0</v>
      </c>
      <c r="Q1838" s="123">
        <v>0</v>
      </c>
      <c r="R1838" s="123">
        <v>0</v>
      </c>
      <c r="S1838" s="123">
        <v>0</v>
      </c>
      <c r="T1838" s="123">
        <v>0</v>
      </c>
      <c r="U1838" s="123">
        <v>0</v>
      </c>
      <c r="V1838" s="123">
        <v>0</v>
      </c>
      <c r="W1838" s="123">
        <v>0</v>
      </c>
      <c r="X1838" s="366">
        <v>3</v>
      </c>
      <c r="Y1838" s="123">
        <v>0</v>
      </c>
      <c r="Z1838" s="622" t="s">
        <v>101</v>
      </c>
      <c r="AA1838" s="138"/>
      <c r="AB1838" s="138"/>
      <c r="AC1838" s="131" t="s">
        <v>5289</v>
      </c>
      <c r="AD1838" s="131" t="s">
        <v>5289</v>
      </c>
      <c r="AE1838" s="131" t="s">
        <v>5289</v>
      </c>
      <c r="AF1838" s="133" t="s">
        <v>5289</v>
      </c>
    </row>
    <row r="1839" spans="1:38" ht="89.25">
      <c r="A1839" s="639">
        <v>6</v>
      </c>
      <c r="B1839" s="267" t="s">
        <v>582</v>
      </c>
      <c r="C1839" s="267" t="s">
        <v>2087</v>
      </c>
      <c r="D1839" s="267" t="s">
        <v>2093</v>
      </c>
      <c r="E1839" s="624" t="s">
        <v>40</v>
      </c>
      <c r="F1839" s="138"/>
      <c r="G1839" s="138"/>
      <c r="H1839" s="138"/>
      <c r="I1839" s="138"/>
      <c r="J1839" s="138"/>
      <c r="K1839" s="138"/>
      <c r="L1839" s="624" t="s">
        <v>51</v>
      </c>
      <c r="M1839" s="202"/>
      <c r="N1839" s="138"/>
      <c r="O1839" s="123">
        <v>0</v>
      </c>
      <c r="P1839" s="123">
        <v>0</v>
      </c>
      <c r="Q1839" s="123">
        <v>0</v>
      </c>
      <c r="R1839" s="123">
        <v>0</v>
      </c>
      <c r="S1839" s="123">
        <v>0</v>
      </c>
      <c r="T1839" s="123">
        <v>0</v>
      </c>
      <c r="U1839" s="123">
        <v>0</v>
      </c>
      <c r="V1839" s="123">
        <v>0</v>
      </c>
      <c r="W1839" s="123">
        <v>0</v>
      </c>
      <c r="X1839" s="366">
        <v>0</v>
      </c>
      <c r="Y1839" s="123">
        <v>0</v>
      </c>
      <c r="Z1839" s="622" t="s">
        <v>101</v>
      </c>
      <c r="AA1839" s="138"/>
      <c r="AB1839" s="138"/>
      <c r="AC1839" s="131" t="s">
        <v>5289</v>
      </c>
      <c r="AD1839" s="131" t="s">
        <v>5289</v>
      </c>
      <c r="AE1839" s="131" t="s">
        <v>5289</v>
      </c>
      <c r="AF1839" s="133" t="s">
        <v>5289</v>
      </c>
    </row>
    <row r="1840" spans="1:38" s="44" customFormat="1" ht="89.25">
      <c r="A1840" s="639">
        <v>7</v>
      </c>
      <c r="B1840" s="572" t="s">
        <v>20622</v>
      </c>
      <c r="C1840" s="572" t="s">
        <v>2087</v>
      </c>
      <c r="D1840" s="572" t="s">
        <v>21413</v>
      </c>
      <c r="E1840" s="624" t="s">
        <v>40</v>
      </c>
      <c r="F1840" s="138"/>
      <c r="G1840" s="138"/>
      <c r="H1840" s="138"/>
      <c r="I1840" s="138"/>
      <c r="J1840" s="138"/>
      <c r="K1840" s="138"/>
      <c r="L1840" s="624"/>
      <c r="M1840" s="202"/>
      <c r="N1840" s="138"/>
      <c r="O1840" s="123">
        <v>0</v>
      </c>
      <c r="P1840" s="123">
        <v>0</v>
      </c>
      <c r="Q1840" s="123">
        <v>0</v>
      </c>
      <c r="R1840" s="123">
        <v>0</v>
      </c>
      <c r="S1840" s="123">
        <v>0</v>
      </c>
      <c r="T1840" s="123">
        <v>0</v>
      </c>
      <c r="U1840" s="123">
        <v>0</v>
      </c>
      <c r="V1840" s="123">
        <v>0</v>
      </c>
      <c r="W1840" s="123">
        <v>0</v>
      </c>
      <c r="X1840" s="366">
        <v>0</v>
      </c>
      <c r="Y1840" s="123">
        <v>0</v>
      </c>
      <c r="Z1840" s="622" t="s">
        <v>101</v>
      </c>
      <c r="AA1840" s="138"/>
      <c r="AB1840" s="138"/>
      <c r="AC1840" s="131" t="s">
        <v>5289</v>
      </c>
      <c r="AD1840" s="131" t="s">
        <v>5289</v>
      </c>
      <c r="AE1840" s="131" t="s">
        <v>5289</v>
      </c>
      <c r="AF1840" s="133" t="s">
        <v>5289</v>
      </c>
      <c r="AG1840" s="107"/>
      <c r="AH1840" s="107"/>
      <c r="AI1840" s="107"/>
      <c r="AJ1840" s="107"/>
      <c r="AK1840" s="107"/>
      <c r="AL1840" s="107"/>
    </row>
    <row r="1841" spans="1:38" s="44" customFormat="1" ht="102">
      <c r="A1841" s="639">
        <v>8</v>
      </c>
      <c r="B1841" s="572" t="s">
        <v>18385</v>
      </c>
      <c r="C1841" s="572" t="s">
        <v>2087</v>
      </c>
      <c r="D1841" s="572" t="s">
        <v>21414</v>
      </c>
      <c r="E1841" s="624" t="s">
        <v>40</v>
      </c>
      <c r="F1841" s="138"/>
      <c r="G1841" s="138"/>
      <c r="H1841" s="138"/>
      <c r="I1841" s="138"/>
      <c r="J1841" s="138"/>
      <c r="K1841" s="138"/>
      <c r="L1841" s="624"/>
      <c r="M1841" s="202"/>
      <c r="N1841" s="138"/>
      <c r="O1841" s="123">
        <v>0</v>
      </c>
      <c r="P1841" s="123">
        <v>0</v>
      </c>
      <c r="Q1841" s="123">
        <v>0</v>
      </c>
      <c r="R1841" s="123">
        <v>0</v>
      </c>
      <c r="S1841" s="123">
        <v>0</v>
      </c>
      <c r="T1841" s="123">
        <v>0</v>
      </c>
      <c r="U1841" s="123">
        <v>0</v>
      </c>
      <c r="V1841" s="123">
        <v>0</v>
      </c>
      <c r="W1841" s="123">
        <v>0</v>
      </c>
      <c r="X1841" s="366">
        <v>0</v>
      </c>
      <c r="Y1841" s="123">
        <v>0</v>
      </c>
      <c r="Z1841" s="622" t="s">
        <v>101</v>
      </c>
      <c r="AA1841" s="138"/>
      <c r="AB1841" s="138"/>
      <c r="AC1841" s="131" t="s">
        <v>5289</v>
      </c>
      <c r="AD1841" s="131" t="s">
        <v>5289</v>
      </c>
      <c r="AE1841" s="131" t="s">
        <v>5289</v>
      </c>
      <c r="AF1841" s="133" t="s">
        <v>5289</v>
      </c>
      <c r="AG1841" s="107"/>
      <c r="AH1841" s="107"/>
      <c r="AI1841" s="107"/>
      <c r="AJ1841" s="107"/>
      <c r="AK1841" s="107"/>
      <c r="AL1841" s="107"/>
    </row>
    <row r="1842" spans="1:38" s="44" customFormat="1" ht="102">
      <c r="A1842" s="639">
        <v>9</v>
      </c>
      <c r="B1842" s="572" t="s">
        <v>20623</v>
      </c>
      <c r="C1842" s="572" t="s">
        <v>2087</v>
      </c>
      <c r="D1842" s="572" t="s">
        <v>20624</v>
      </c>
      <c r="E1842" s="624" t="s">
        <v>40</v>
      </c>
      <c r="F1842" s="138"/>
      <c r="G1842" s="138"/>
      <c r="H1842" s="138"/>
      <c r="I1842" s="138"/>
      <c r="J1842" s="138"/>
      <c r="K1842" s="138"/>
      <c r="L1842" s="624"/>
      <c r="M1842" s="202"/>
      <c r="N1842" s="138"/>
      <c r="O1842" s="123">
        <v>0</v>
      </c>
      <c r="P1842" s="123">
        <v>0</v>
      </c>
      <c r="Q1842" s="123">
        <v>0</v>
      </c>
      <c r="R1842" s="123">
        <v>0</v>
      </c>
      <c r="S1842" s="123">
        <v>0</v>
      </c>
      <c r="T1842" s="123">
        <v>0</v>
      </c>
      <c r="U1842" s="123">
        <v>0</v>
      </c>
      <c r="V1842" s="123">
        <v>0</v>
      </c>
      <c r="W1842" s="123">
        <v>0</v>
      </c>
      <c r="X1842" s="366">
        <v>0</v>
      </c>
      <c r="Y1842" s="123">
        <v>0</v>
      </c>
      <c r="Z1842" s="622" t="s">
        <v>101</v>
      </c>
      <c r="AA1842" s="138"/>
      <c r="AB1842" s="138"/>
      <c r="AC1842" s="131" t="s">
        <v>5289</v>
      </c>
      <c r="AD1842" s="131" t="s">
        <v>5289</v>
      </c>
      <c r="AE1842" s="131" t="s">
        <v>5289</v>
      </c>
      <c r="AF1842" s="133" t="s">
        <v>5289</v>
      </c>
      <c r="AG1842" s="107"/>
      <c r="AH1842" s="107"/>
      <c r="AI1842" s="107"/>
      <c r="AJ1842" s="107"/>
      <c r="AK1842" s="107"/>
      <c r="AL1842" s="107"/>
    </row>
    <row r="1843" spans="1:38" s="44" customFormat="1" ht="89.25">
      <c r="A1843" s="639">
        <v>10</v>
      </c>
      <c r="B1843" s="572" t="s">
        <v>19182</v>
      </c>
      <c r="C1843" s="572" t="s">
        <v>2087</v>
      </c>
      <c r="D1843" s="572" t="s">
        <v>20625</v>
      </c>
      <c r="E1843" s="624" t="s">
        <v>40</v>
      </c>
      <c r="F1843" s="138"/>
      <c r="G1843" s="138"/>
      <c r="H1843" s="138"/>
      <c r="I1843" s="138"/>
      <c r="J1843" s="138"/>
      <c r="K1843" s="138"/>
      <c r="L1843" s="624"/>
      <c r="M1843" s="202"/>
      <c r="N1843" s="138"/>
      <c r="O1843" s="123">
        <v>0</v>
      </c>
      <c r="P1843" s="123">
        <v>0</v>
      </c>
      <c r="Q1843" s="123">
        <v>0</v>
      </c>
      <c r="R1843" s="123">
        <v>0</v>
      </c>
      <c r="S1843" s="123">
        <v>0</v>
      </c>
      <c r="T1843" s="123">
        <v>0</v>
      </c>
      <c r="U1843" s="123">
        <v>0</v>
      </c>
      <c r="V1843" s="123">
        <v>0</v>
      </c>
      <c r="W1843" s="123">
        <v>0</v>
      </c>
      <c r="X1843" s="366">
        <v>2</v>
      </c>
      <c r="Y1843" s="123">
        <v>0</v>
      </c>
      <c r="Z1843" s="622" t="s">
        <v>101</v>
      </c>
      <c r="AA1843" s="138"/>
      <c r="AB1843" s="138"/>
      <c r="AC1843" s="131" t="s">
        <v>5289</v>
      </c>
      <c r="AD1843" s="131" t="s">
        <v>5289</v>
      </c>
      <c r="AE1843" s="131" t="s">
        <v>5289</v>
      </c>
      <c r="AF1843" s="133" t="s">
        <v>5289</v>
      </c>
      <c r="AG1843" s="107"/>
      <c r="AH1843" s="107"/>
      <c r="AI1843" s="107"/>
      <c r="AJ1843" s="107"/>
      <c r="AK1843" s="107"/>
      <c r="AL1843" s="107"/>
    </row>
    <row r="1844" spans="1:38" s="44" customFormat="1" ht="63.75">
      <c r="A1844" s="639">
        <v>11</v>
      </c>
      <c r="B1844" s="572" t="s">
        <v>20626</v>
      </c>
      <c r="C1844" s="572" t="s">
        <v>2087</v>
      </c>
      <c r="D1844" s="572" t="s">
        <v>20627</v>
      </c>
      <c r="E1844" s="624" t="s">
        <v>40</v>
      </c>
      <c r="F1844" s="138"/>
      <c r="G1844" s="138"/>
      <c r="H1844" s="138"/>
      <c r="I1844" s="138"/>
      <c r="J1844" s="138"/>
      <c r="K1844" s="138"/>
      <c r="L1844" s="624"/>
      <c r="M1844" s="202"/>
      <c r="N1844" s="138"/>
      <c r="O1844" s="123">
        <v>0</v>
      </c>
      <c r="P1844" s="123">
        <v>0</v>
      </c>
      <c r="Q1844" s="123">
        <v>0</v>
      </c>
      <c r="R1844" s="123">
        <v>0</v>
      </c>
      <c r="S1844" s="123">
        <v>0</v>
      </c>
      <c r="T1844" s="123">
        <v>0</v>
      </c>
      <c r="U1844" s="123">
        <v>0</v>
      </c>
      <c r="V1844" s="123">
        <v>0</v>
      </c>
      <c r="W1844" s="123">
        <v>0</v>
      </c>
      <c r="X1844" s="366">
        <v>0</v>
      </c>
      <c r="Y1844" s="123">
        <v>0</v>
      </c>
      <c r="Z1844" s="622" t="s">
        <v>101</v>
      </c>
      <c r="AA1844" s="138"/>
      <c r="AB1844" s="138"/>
      <c r="AC1844" s="131" t="s">
        <v>5289</v>
      </c>
      <c r="AD1844" s="131" t="s">
        <v>5289</v>
      </c>
      <c r="AE1844" s="131" t="s">
        <v>5289</v>
      </c>
      <c r="AF1844" s="133" t="s">
        <v>5289</v>
      </c>
      <c r="AG1844" s="107"/>
      <c r="AH1844" s="107"/>
      <c r="AI1844" s="107"/>
      <c r="AJ1844" s="107"/>
      <c r="AK1844" s="107"/>
      <c r="AL1844" s="107"/>
    </row>
    <row r="1845" spans="1:38" s="44" customFormat="1" ht="114.75">
      <c r="A1845" s="639">
        <v>12</v>
      </c>
      <c r="B1845" s="572" t="s">
        <v>20628</v>
      </c>
      <c r="C1845" s="572" t="s">
        <v>2087</v>
      </c>
      <c r="D1845" s="572" t="s">
        <v>21415</v>
      </c>
      <c r="E1845" s="624" t="s">
        <v>40</v>
      </c>
      <c r="F1845" s="138"/>
      <c r="G1845" s="138"/>
      <c r="H1845" s="138"/>
      <c r="I1845" s="138"/>
      <c r="J1845" s="138"/>
      <c r="K1845" s="138"/>
      <c r="L1845" s="624"/>
      <c r="M1845" s="202"/>
      <c r="N1845" s="138"/>
      <c r="O1845" s="123">
        <v>0</v>
      </c>
      <c r="P1845" s="123">
        <v>0</v>
      </c>
      <c r="Q1845" s="123">
        <v>0</v>
      </c>
      <c r="R1845" s="123">
        <v>0</v>
      </c>
      <c r="S1845" s="123">
        <v>0</v>
      </c>
      <c r="T1845" s="123">
        <v>0</v>
      </c>
      <c r="U1845" s="123">
        <v>0</v>
      </c>
      <c r="V1845" s="123">
        <v>0</v>
      </c>
      <c r="W1845" s="123">
        <v>0</v>
      </c>
      <c r="X1845" s="366">
        <v>0</v>
      </c>
      <c r="Y1845" s="123">
        <v>0</v>
      </c>
      <c r="Z1845" s="622" t="s">
        <v>101</v>
      </c>
      <c r="AA1845" s="138"/>
      <c r="AB1845" s="138"/>
      <c r="AC1845" s="131" t="s">
        <v>5289</v>
      </c>
      <c r="AD1845" s="131" t="s">
        <v>5289</v>
      </c>
      <c r="AE1845" s="131" t="s">
        <v>5289</v>
      </c>
      <c r="AF1845" s="133" t="s">
        <v>5289</v>
      </c>
      <c r="AG1845" s="107"/>
      <c r="AH1845" s="107"/>
      <c r="AI1845" s="107"/>
      <c r="AJ1845" s="107"/>
      <c r="AK1845" s="107"/>
      <c r="AL1845" s="107"/>
    </row>
    <row r="1846" spans="1:38" s="42" customFormat="1" ht="15.75" customHeight="1" thickBot="1">
      <c r="A1846" s="275"/>
      <c r="B1846" s="18">
        <v>12</v>
      </c>
      <c r="C1846" s="18"/>
      <c r="D1846" s="18">
        <v>12</v>
      </c>
      <c r="E1846" s="18">
        <v>12</v>
      </c>
      <c r="F1846" s="18"/>
      <c r="G1846" s="18"/>
      <c r="H1846" s="18">
        <v>0</v>
      </c>
      <c r="I1846" s="18"/>
      <c r="J1846" s="18">
        <v>0</v>
      </c>
      <c r="K1846" s="18">
        <v>0</v>
      </c>
      <c r="L1846" s="18">
        <v>0</v>
      </c>
      <c r="M1846" s="200"/>
      <c r="N1846" s="18">
        <f t="shared" ref="N1846:O1846" si="562">SUM(N1834:N1845)</f>
        <v>0</v>
      </c>
      <c r="O1846" s="18">
        <f t="shared" si="562"/>
        <v>0</v>
      </c>
      <c r="P1846" s="18">
        <f t="shared" ref="P1846:Q1846" si="563">SUM(P1834:P1845)</f>
        <v>0</v>
      </c>
      <c r="Q1846" s="18">
        <f t="shared" si="563"/>
        <v>0</v>
      </c>
      <c r="R1846" s="18">
        <f t="shared" ref="R1846" si="564">SUM(R1834:R1845)</f>
        <v>0</v>
      </c>
      <c r="S1846" s="18">
        <f t="shared" ref="S1846" si="565">SUM(S1834:S1845)</f>
        <v>0</v>
      </c>
      <c r="T1846" s="18">
        <f t="shared" ref="T1846:U1846" si="566">SUM(T1834:T1845)</f>
        <v>0</v>
      </c>
      <c r="U1846" s="18">
        <f t="shared" si="566"/>
        <v>0</v>
      </c>
      <c r="V1846" s="18">
        <f t="shared" ref="V1846:W1846" si="567">SUM(V1834:V1845)</f>
        <v>0</v>
      </c>
      <c r="W1846" s="18">
        <f t="shared" si="567"/>
        <v>0</v>
      </c>
      <c r="X1846" s="18">
        <f t="shared" ref="X1846:Y1846" si="568">SUM(X1834:X1845)</f>
        <v>177</v>
      </c>
      <c r="Y1846" s="18">
        <f t="shared" si="568"/>
        <v>11</v>
      </c>
      <c r="Z1846" s="18">
        <v>0</v>
      </c>
      <c r="AA1846" s="18">
        <v>0</v>
      </c>
      <c r="AB1846" s="18">
        <v>0</v>
      </c>
      <c r="AC1846" s="18"/>
      <c r="AD1846" s="18"/>
      <c r="AE1846" s="18"/>
      <c r="AF1846" s="18"/>
      <c r="AG1846" s="111"/>
      <c r="AH1846" s="111"/>
      <c r="AI1846" s="111"/>
      <c r="AJ1846" s="111"/>
      <c r="AK1846" s="111"/>
      <c r="AL1846" s="111"/>
    </row>
    <row r="1847" spans="1:38" ht="15.75" customHeight="1" thickBot="1">
      <c r="A1847" s="660" t="s">
        <v>377</v>
      </c>
      <c r="B1847" s="661"/>
      <c r="C1847" s="661"/>
      <c r="D1847" s="661"/>
      <c r="E1847" s="661"/>
      <c r="F1847" s="661"/>
      <c r="G1847" s="661"/>
      <c r="H1847" s="661"/>
      <c r="I1847" s="661"/>
      <c r="J1847" s="661"/>
      <c r="K1847" s="661"/>
      <c r="L1847" s="661"/>
      <c r="M1847" s="661"/>
      <c r="N1847" s="661"/>
      <c r="O1847" s="661"/>
      <c r="P1847" s="661"/>
      <c r="Q1847" s="661"/>
      <c r="R1847" s="661"/>
      <c r="S1847" s="661"/>
      <c r="T1847" s="661"/>
      <c r="U1847" s="661"/>
      <c r="V1847" s="661"/>
      <c r="W1847" s="661"/>
      <c r="X1847" s="661"/>
      <c r="Y1847" s="661"/>
      <c r="Z1847" s="661"/>
      <c r="AA1847" s="661"/>
      <c r="AB1847" s="661"/>
      <c r="AC1847" s="661"/>
      <c r="AD1847" s="661"/>
      <c r="AE1847" s="661"/>
      <c r="AF1847" s="662"/>
    </row>
    <row r="1848" spans="1:38" ht="408">
      <c r="A1848" s="639">
        <v>1</v>
      </c>
      <c r="B1848" s="4" t="s">
        <v>2062</v>
      </c>
      <c r="C1848" s="4" t="s">
        <v>2063</v>
      </c>
      <c r="D1848" s="4" t="s">
        <v>2064</v>
      </c>
      <c r="E1848" s="123" t="s">
        <v>12479</v>
      </c>
      <c r="F1848" s="123" t="s">
        <v>51</v>
      </c>
      <c r="G1848" s="138"/>
      <c r="H1848" s="138"/>
      <c r="I1848" s="138"/>
      <c r="J1848" s="28" t="s">
        <v>2084</v>
      </c>
      <c r="K1848" s="783" t="s">
        <v>51</v>
      </c>
      <c r="L1848" s="629" t="s">
        <v>101</v>
      </c>
      <c r="M1848" s="202"/>
      <c r="N1848" s="138"/>
      <c r="O1848" s="123">
        <v>0</v>
      </c>
      <c r="P1848" s="123">
        <v>0</v>
      </c>
      <c r="Q1848" s="123">
        <v>0</v>
      </c>
      <c r="R1848" s="123">
        <v>0</v>
      </c>
      <c r="S1848" s="123">
        <v>0</v>
      </c>
      <c r="T1848" s="123">
        <v>0</v>
      </c>
      <c r="U1848" s="123">
        <v>0</v>
      </c>
      <c r="V1848" s="123">
        <v>0</v>
      </c>
      <c r="W1848" s="123">
        <v>0</v>
      </c>
      <c r="X1848" s="371">
        <v>234</v>
      </c>
      <c r="Y1848" s="371">
        <v>18</v>
      </c>
      <c r="Z1848" s="123" t="s">
        <v>40</v>
      </c>
      <c r="AA1848" s="4" t="s">
        <v>2085</v>
      </c>
      <c r="AB1848" s="4" t="s">
        <v>2086</v>
      </c>
      <c r="AC1848" s="131" t="s">
        <v>2081</v>
      </c>
      <c r="AD1848" s="131" t="s">
        <v>2082</v>
      </c>
      <c r="AE1848" s="131" t="s">
        <v>2083</v>
      </c>
      <c r="AF1848" s="133"/>
    </row>
    <row r="1849" spans="1:38" ht="306">
      <c r="A1849" s="639">
        <v>2</v>
      </c>
      <c r="B1849" s="121" t="s">
        <v>1201</v>
      </c>
      <c r="C1849" s="121" t="s">
        <v>2065</v>
      </c>
      <c r="D1849" s="121" t="s">
        <v>2066</v>
      </c>
      <c r="E1849" s="622" t="s">
        <v>7483</v>
      </c>
      <c r="F1849" s="123" t="s">
        <v>19012</v>
      </c>
      <c r="G1849" s="622" t="s">
        <v>51</v>
      </c>
      <c r="H1849" s="622">
        <v>3</v>
      </c>
      <c r="I1849" s="622" t="s">
        <v>18716</v>
      </c>
      <c r="J1849" s="138"/>
      <c r="K1849" s="138"/>
      <c r="L1849" s="622" t="s">
        <v>101</v>
      </c>
      <c r="M1849" s="202"/>
      <c r="N1849" s="138"/>
      <c r="O1849" s="123">
        <v>0</v>
      </c>
      <c r="P1849" s="123">
        <v>0</v>
      </c>
      <c r="Q1849" s="123">
        <v>0</v>
      </c>
      <c r="R1849" s="123">
        <v>0</v>
      </c>
      <c r="S1849" s="123">
        <v>0</v>
      </c>
      <c r="T1849" s="123">
        <v>0</v>
      </c>
      <c r="U1849" s="123">
        <v>0</v>
      </c>
      <c r="V1849" s="123">
        <v>0</v>
      </c>
      <c r="W1849" s="123">
        <v>0</v>
      </c>
      <c r="X1849" s="366">
        <v>0</v>
      </c>
      <c r="Y1849" s="629">
        <v>0</v>
      </c>
      <c r="Z1849" s="622" t="s">
        <v>40</v>
      </c>
      <c r="AA1849" s="622" t="s">
        <v>5289</v>
      </c>
      <c r="AB1849" s="622" t="s">
        <v>5289</v>
      </c>
      <c r="AC1849" s="131" t="s">
        <v>5289</v>
      </c>
      <c r="AD1849" s="131" t="s">
        <v>5289</v>
      </c>
      <c r="AE1849" s="131" t="s">
        <v>5289</v>
      </c>
      <c r="AF1849" s="133" t="s">
        <v>5289</v>
      </c>
    </row>
    <row r="1850" spans="1:38" ht="331.5" customHeight="1">
      <c r="A1850" s="639">
        <v>3</v>
      </c>
      <c r="B1850" s="121" t="s">
        <v>2067</v>
      </c>
      <c r="C1850" s="121" t="s">
        <v>2065</v>
      </c>
      <c r="D1850" s="121" t="s">
        <v>2068</v>
      </c>
      <c r="E1850" s="784" t="s">
        <v>12481</v>
      </c>
      <c r="F1850" s="622" t="s">
        <v>51</v>
      </c>
      <c r="G1850" s="138"/>
      <c r="H1850" s="138"/>
      <c r="I1850" s="138"/>
      <c r="J1850" s="138"/>
      <c r="K1850" s="138"/>
      <c r="L1850" s="622" t="s">
        <v>101</v>
      </c>
      <c r="M1850" s="202"/>
      <c r="N1850" s="138"/>
      <c r="O1850" s="123">
        <v>0</v>
      </c>
      <c r="P1850" s="123">
        <v>0</v>
      </c>
      <c r="Q1850" s="123">
        <v>0</v>
      </c>
      <c r="R1850" s="123">
        <v>0</v>
      </c>
      <c r="S1850" s="123">
        <v>0</v>
      </c>
      <c r="T1850" s="123">
        <v>0</v>
      </c>
      <c r="U1850" s="123">
        <v>0</v>
      </c>
      <c r="V1850" s="123">
        <v>0</v>
      </c>
      <c r="W1850" s="123">
        <v>0</v>
      </c>
      <c r="X1850" s="366">
        <v>781</v>
      </c>
      <c r="Y1850" s="629">
        <v>156</v>
      </c>
      <c r="Z1850" s="622" t="s">
        <v>40</v>
      </c>
      <c r="AA1850" s="622" t="s">
        <v>5289</v>
      </c>
      <c r="AB1850" s="622" t="s">
        <v>5289</v>
      </c>
      <c r="AC1850" s="131" t="s">
        <v>5289</v>
      </c>
      <c r="AD1850" s="131" t="s">
        <v>5289</v>
      </c>
      <c r="AE1850" s="131" t="s">
        <v>5289</v>
      </c>
      <c r="AF1850" s="133" t="s">
        <v>5289</v>
      </c>
    </row>
    <row r="1851" spans="1:38" ht="267.75">
      <c r="A1851" s="639">
        <v>4</v>
      </c>
      <c r="B1851" s="121" t="s">
        <v>2069</v>
      </c>
      <c r="C1851" s="121" t="s">
        <v>2065</v>
      </c>
      <c r="D1851" s="121" t="s">
        <v>8596</v>
      </c>
      <c r="E1851" s="622" t="s">
        <v>12482</v>
      </c>
      <c r="F1851" s="123" t="s">
        <v>19012</v>
      </c>
      <c r="G1851" s="622" t="s">
        <v>51</v>
      </c>
      <c r="H1851" s="622">
        <v>3</v>
      </c>
      <c r="I1851" s="622" t="s">
        <v>18716</v>
      </c>
      <c r="J1851" s="138"/>
      <c r="K1851" s="138"/>
      <c r="L1851" s="622" t="s">
        <v>101</v>
      </c>
      <c r="M1851" s="202"/>
      <c r="N1851" s="138"/>
      <c r="O1851" s="123">
        <v>0</v>
      </c>
      <c r="P1851" s="123">
        <v>0</v>
      </c>
      <c r="Q1851" s="123">
        <v>0</v>
      </c>
      <c r="R1851" s="123">
        <v>0</v>
      </c>
      <c r="S1851" s="123">
        <v>0</v>
      </c>
      <c r="T1851" s="123">
        <v>0</v>
      </c>
      <c r="U1851" s="123">
        <v>0</v>
      </c>
      <c r="V1851" s="123">
        <v>0</v>
      </c>
      <c r="W1851" s="123">
        <v>0</v>
      </c>
      <c r="X1851" s="366">
        <v>0</v>
      </c>
      <c r="Y1851" s="629">
        <v>0</v>
      </c>
      <c r="Z1851" s="622" t="s">
        <v>40</v>
      </c>
      <c r="AA1851" s="622" t="s">
        <v>5289</v>
      </c>
      <c r="AB1851" s="622" t="s">
        <v>5289</v>
      </c>
      <c r="AC1851" s="131" t="s">
        <v>5289</v>
      </c>
      <c r="AD1851" s="131" t="s">
        <v>5289</v>
      </c>
      <c r="AE1851" s="131" t="s">
        <v>5289</v>
      </c>
      <c r="AF1851" s="133" t="s">
        <v>5289</v>
      </c>
    </row>
    <row r="1852" spans="1:38" ht="331.5">
      <c r="A1852" s="639">
        <v>5</v>
      </c>
      <c r="B1852" s="121" t="s">
        <v>2070</v>
      </c>
      <c r="C1852" s="121" t="s">
        <v>2065</v>
      </c>
      <c r="D1852" s="121" t="s">
        <v>2071</v>
      </c>
      <c r="E1852" s="622" t="s">
        <v>12483</v>
      </c>
      <c r="F1852" s="622" t="s">
        <v>51</v>
      </c>
      <c r="G1852" s="138"/>
      <c r="H1852" s="138"/>
      <c r="I1852" s="138"/>
      <c r="J1852" s="138"/>
      <c r="K1852" s="138"/>
      <c r="L1852" s="622" t="s">
        <v>101</v>
      </c>
      <c r="M1852" s="202"/>
      <c r="N1852" s="138"/>
      <c r="O1852" s="123">
        <v>0</v>
      </c>
      <c r="P1852" s="123">
        <v>0</v>
      </c>
      <c r="Q1852" s="123">
        <v>0</v>
      </c>
      <c r="R1852" s="123">
        <v>0</v>
      </c>
      <c r="S1852" s="123">
        <v>0</v>
      </c>
      <c r="T1852" s="123">
        <v>0</v>
      </c>
      <c r="U1852" s="123">
        <v>0</v>
      </c>
      <c r="V1852" s="123">
        <v>0</v>
      </c>
      <c r="W1852" s="123">
        <v>0</v>
      </c>
      <c r="X1852" s="366">
        <v>1</v>
      </c>
      <c r="Y1852" s="629">
        <v>0</v>
      </c>
      <c r="Z1852" s="622" t="s">
        <v>40</v>
      </c>
      <c r="AA1852" s="622" t="s">
        <v>5289</v>
      </c>
      <c r="AB1852" s="622" t="s">
        <v>5289</v>
      </c>
      <c r="AC1852" s="131" t="s">
        <v>5289</v>
      </c>
      <c r="AD1852" s="131" t="s">
        <v>5289</v>
      </c>
      <c r="AE1852" s="131" t="s">
        <v>5289</v>
      </c>
      <c r="AF1852" s="133" t="s">
        <v>5289</v>
      </c>
    </row>
    <row r="1853" spans="1:38" ht="242.25">
      <c r="A1853" s="639">
        <v>6</v>
      </c>
      <c r="B1853" s="121" t="s">
        <v>1701</v>
      </c>
      <c r="C1853" s="121" t="s">
        <v>2065</v>
      </c>
      <c r="D1853" s="121" t="s">
        <v>2072</v>
      </c>
      <c r="E1853" s="25" t="s">
        <v>12484</v>
      </c>
      <c r="F1853" s="622" t="s">
        <v>51</v>
      </c>
      <c r="G1853" s="138"/>
      <c r="H1853" s="138"/>
      <c r="I1853" s="138"/>
      <c r="J1853" s="138"/>
      <c r="K1853" s="138"/>
      <c r="L1853" s="622" t="s">
        <v>101</v>
      </c>
      <c r="M1853" s="202"/>
      <c r="N1853" s="138"/>
      <c r="O1853" s="123">
        <v>0</v>
      </c>
      <c r="P1853" s="123">
        <v>0</v>
      </c>
      <c r="Q1853" s="123">
        <v>0</v>
      </c>
      <c r="R1853" s="123">
        <v>0</v>
      </c>
      <c r="S1853" s="123">
        <v>0</v>
      </c>
      <c r="T1853" s="123">
        <v>0</v>
      </c>
      <c r="U1853" s="123">
        <v>0</v>
      </c>
      <c r="V1853" s="123">
        <v>0</v>
      </c>
      <c r="W1853" s="123">
        <v>0</v>
      </c>
      <c r="X1853" s="366">
        <v>1</v>
      </c>
      <c r="Y1853" s="629">
        <v>0</v>
      </c>
      <c r="Z1853" s="622" t="s">
        <v>40</v>
      </c>
      <c r="AA1853" s="622" t="s">
        <v>5289</v>
      </c>
      <c r="AB1853" s="622" t="s">
        <v>5289</v>
      </c>
      <c r="AC1853" s="131" t="s">
        <v>5289</v>
      </c>
      <c r="AD1853" s="131" t="s">
        <v>5289</v>
      </c>
      <c r="AE1853" s="131" t="s">
        <v>5289</v>
      </c>
      <c r="AF1853" s="133" t="s">
        <v>5289</v>
      </c>
    </row>
    <row r="1854" spans="1:38" ht="408" customHeight="1">
      <c r="A1854" s="639">
        <v>7</v>
      </c>
      <c r="B1854" s="121" t="s">
        <v>2073</v>
      </c>
      <c r="C1854" s="121" t="s">
        <v>2065</v>
      </c>
      <c r="D1854" s="121" t="s">
        <v>2074</v>
      </c>
      <c r="E1854" s="622" t="s">
        <v>12485</v>
      </c>
      <c r="F1854" s="622" t="s">
        <v>51</v>
      </c>
      <c r="G1854" s="138"/>
      <c r="H1854" s="138"/>
      <c r="I1854" s="138"/>
      <c r="J1854" s="138"/>
      <c r="K1854" s="138"/>
      <c r="L1854" s="622" t="s">
        <v>101</v>
      </c>
      <c r="M1854" s="202"/>
      <c r="N1854" s="138"/>
      <c r="O1854" s="123">
        <v>0</v>
      </c>
      <c r="P1854" s="123">
        <v>0</v>
      </c>
      <c r="Q1854" s="123">
        <v>0</v>
      </c>
      <c r="R1854" s="123">
        <v>0</v>
      </c>
      <c r="S1854" s="123">
        <v>0</v>
      </c>
      <c r="T1854" s="123">
        <v>0</v>
      </c>
      <c r="U1854" s="123">
        <v>0</v>
      </c>
      <c r="V1854" s="123">
        <v>0</v>
      </c>
      <c r="W1854" s="123">
        <v>0</v>
      </c>
      <c r="X1854" s="366">
        <v>0</v>
      </c>
      <c r="Y1854" s="629">
        <v>0</v>
      </c>
      <c r="Z1854" s="622" t="s">
        <v>40</v>
      </c>
      <c r="AA1854" s="622" t="s">
        <v>5289</v>
      </c>
      <c r="AB1854" s="622" t="s">
        <v>5289</v>
      </c>
      <c r="AC1854" s="131" t="s">
        <v>5289</v>
      </c>
      <c r="AD1854" s="131" t="s">
        <v>5289</v>
      </c>
      <c r="AE1854" s="131" t="s">
        <v>5289</v>
      </c>
      <c r="AF1854" s="133" t="s">
        <v>5289</v>
      </c>
    </row>
    <row r="1855" spans="1:38" ht="382.5">
      <c r="A1855" s="639">
        <v>8</v>
      </c>
      <c r="B1855" s="121" t="s">
        <v>2075</v>
      </c>
      <c r="C1855" s="121" t="s">
        <v>2065</v>
      </c>
      <c r="D1855" s="121" t="s">
        <v>8597</v>
      </c>
      <c r="E1855" s="622" t="s">
        <v>12486</v>
      </c>
      <c r="F1855" s="123" t="s">
        <v>19012</v>
      </c>
      <c r="G1855" s="622" t="s">
        <v>51</v>
      </c>
      <c r="H1855" s="622">
        <v>3</v>
      </c>
      <c r="I1855" s="622" t="s">
        <v>18716</v>
      </c>
      <c r="J1855" s="138"/>
      <c r="K1855" s="138"/>
      <c r="L1855" s="622" t="s">
        <v>101</v>
      </c>
      <c r="M1855" s="202"/>
      <c r="N1855" s="138"/>
      <c r="O1855" s="123">
        <v>0</v>
      </c>
      <c r="P1855" s="123">
        <v>0</v>
      </c>
      <c r="Q1855" s="123">
        <v>0</v>
      </c>
      <c r="R1855" s="123">
        <v>0</v>
      </c>
      <c r="S1855" s="123">
        <v>0</v>
      </c>
      <c r="T1855" s="123">
        <v>0</v>
      </c>
      <c r="U1855" s="123">
        <v>0</v>
      </c>
      <c r="V1855" s="123">
        <v>0</v>
      </c>
      <c r="W1855" s="123">
        <v>0</v>
      </c>
      <c r="X1855" s="366">
        <v>1</v>
      </c>
      <c r="Y1855" s="629">
        <v>0</v>
      </c>
      <c r="Z1855" s="622" t="s">
        <v>40</v>
      </c>
      <c r="AA1855" s="622" t="s">
        <v>5289</v>
      </c>
      <c r="AB1855" s="622" t="s">
        <v>5289</v>
      </c>
      <c r="AC1855" s="131" t="s">
        <v>5289</v>
      </c>
      <c r="AD1855" s="131" t="s">
        <v>5289</v>
      </c>
      <c r="AE1855" s="131" t="s">
        <v>5289</v>
      </c>
      <c r="AF1855" s="133" t="s">
        <v>5289</v>
      </c>
    </row>
    <row r="1856" spans="1:38" ht="357" customHeight="1">
      <c r="A1856" s="639">
        <v>9</v>
      </c>
      <c r="B1856" s="121" t="s">
        <v>2076</v>
      </c>
      <c r="C1856" s="121" t="s">
        <v>2065</v>
      </c>
      <c r="D1856" s="121" t="s">
        <v>8598</v>
      </c>
      <c r="E1856" s="622" t="s">
        <v>12487</v>
      </c>
      <c r="F1856" s="622" t="s">
        <v>51</v>
      </c>
      <c r="G1856" s="138"/>
      <c r="H1856" s="138"/>
      <c r="I1856" s="138"/>
      <c r="J1856" s="138"/>
      <c r="K1856" s="138"/>
      <c r="L1856" s="622" t="s">
        <v>101</v>
      </c>
      <c r="M1856" s="202"/>
      <c r="N1856" s="138"/>
      <c r="O1856" s="123">
        <v>0</v>
      </c>
      <c r="P1856" s="123">
        <v>0</v>
      </c>
      <c r="Q1856" s="123">
        <v>0</v>
      </c>
      <c r="R1856" s="123">
        <v>0</v>
      </c>
      <c r="S1856" s="123">
        <v>0</v>
      </c>
      <c r="T1856" s="123">
        <v>0</v>
      </c>
      <c r="U1856" s="123">
        <v>0</v>
      </c>
      <c r="V1856" s="123">
        <v>0</v>
      </c>
      <c r="W1856" s="123">
        <v>0</v>
      </c>
      <c r="X1856" s="366">
        <v>0</v>
      </c>
      <c r="Y1856" s="629">
        <v>0</v>
      </c>
      <c r="Z1856" s="622" t="s">
        <v>40</v>
      </c>
      <c r="AA1856" s="622" t="s">
        <v>5289</v>
      </c>
      <c r="AB1856" s="622" t="s">
        <v>5289</v>
      </c>
      <c r="AC1856" s="131" t="s">
        <v>5289</v>
      </c>
      <c r="AD1856" s="131" t="s">
        <v>5289</v>
      </c>
      <c r="AE1856" s="131" t="s">
        <v>5289</v>
      </c>
      <c r="AF1856" s="133" t="s">
        <v>5289</v>
      </c>
    </row>
    <row r="1857" spans="1:38" ht="344.25" customHeight="1">
      <c r="A1857" s="639">
        <v>10</v>
      </c>
      <c r="B1857" s="121" t="s">
        <v>2077</v>
      </c>
      <c r="C1857" s="121" t="s">
        <v>2065</v>
      </c>
      <c r="D1857" s="121" t="s">
        <v>8599</v>
      </c>
      <c r="E1857" s="622" t="s">
        <v>12488</v>
      </c>
      <c r="F1857" s="622" t="s">
        <v>51</v>
      </c>
      <c r="G1857" s="138"/>
      <c r="H1857" s="138"/>
      <c r="I1857" s="138"/>
      <c r="J1857" s="138"/>
      <c r="K1857" s="138"/>
      <c r="L1857" s="622" t="s">
        <v>101</v>
      </c>
      <c r="M1857" s="202"/>
      <c r="N1857" s="138"/>
      <c r="O1857" s="123">
        <v>0</v>
      </c>
      <c r="P1857" s="123">
        <v>0</v>
      </c>
      <c r="Q1857" s="123">
        <v>0</v>
      </c>
      <c r="R1857" s="123">
        <v>0</v>
      </c>
      <c r="S1857" s="123">
        <v>0</v>
      </c>
      <c r="T1857" s="123">
        <v>0</v>
      </c>
      <c r="U1857" s="123">
        <v>0</v>
      </c>
      <c r="V1857" s="123">
        <v>0</v>
      </c>
      <c r="W1857" s="123">
        <v>0</v>
      </c>
      <c r="X1857" s="366">
        <v>28</v>
      </c>
      <c r="Y1857" s="629">
        <v>0</v>
      </c>
      <c r="Z1857" s="622" t="s">
        <v>40</v>
      </c>
      <c r="AA1857" s="622" t="s">
        <v>5289</v>
      </c>
      <c r="AB1857" s="622" t="s">
        <v>5289</v>
      </c>
      <c r="AC1857" s="131" t="s">
        <v>5289</v>
      </c>
      <c r="AD1857" s="131" t="s">
        <v>5289</v>
      </c>
      <c r="AE1857" s="131" t="s">
        <v>5289</v>
      </c>
      <c r="AF1857" s="133" t="s">
        <v>5289</v>
      </c>
    </row>
    <row r="1858" spans="1:38" ht="76.5">
      <c r="A1858" s="639">
        <v>11</v>
      </c>
      <c r="B1858" s="121" t="s">
        <v>2078</v>
      </c>
      <c r="C1858" s="121" t="s">
        <v>2065</v>
      </c>
      <c r="D1858" s="121" t="s">
        <v>8600</v>
      </c>
      <c r="E1858" s="622" t="s">
        <v>40</v>
      </c>
      <c r="F1858" s="622" t="s">
        <v>51</v>
      </c>
      <c r="G1858" s="138"/>
      <c r="H1858" s="138"/>
      <c r="I1858" s="138"/>
      <c r="J1858" s="138"/>
      <c r="K1858" s="138"/>
      <c r="L1858" s="622" t="s">
        <v>101</v>
      </c>
      <c r="M1858" s="202"/>
      <c r="N1858" s="138"/>
      <c r="O1858" s="123">
        <v>0</v>
      </c>
      <c r="P1858" s="123">
        <v>0</v>
      </c>
      <c r="Q1858" s="123">
        <v>0</v>
      </c>
      <c r="R1858" s="123">
        <v>0</v>
      </c>
      <c r="S1858" s="123">
        <v>0</v>
      </c>
      <c r="T1858" s="123">
        <v>0</v>
      </c>
      <c r="U1858" s="123">
        <v>0</v>
      </c>
      <c r="V1858" s="123">
        <v>0</v>
      </c>
      <c r="W1858" s="123">
        <v>0</v>
      </c>
      <c r="X1858" s="366">
        <v>0</v>
      </c>
      <c r="Y1858" s="629">
        <v>0</v>
      </c>
      <c r="Z1858" s="622" t="s">
        <v>40</v>
      </c>
      <c r="AA1858" s="622" t="s">
        <v>5289</v>
      </c>
      <c r="AB1858" s="622" t="s">
        <v>5289</v>
      </c>
      <c r="AC1858" s="131" t="s">
        <v>5289</v>
      </c>
      <c r="AD1858" s="131" t="s">
        <v>5289</v>
      </c>
      <c r="AE1858" s="131" t="s">
        <v>5289</v>
      </c>
      <c r="AF1858" s="133" t="s">
        <v>5289</v>
      </c>
    </row>
    <row r="1859" spans="1:38" ht="369.75" customHeight="1">
      <c r="A1859" s="639">
        <v>12</v>
      </c>
      <c r="B1859" s="121" t="s">
        <v>2079</v>
      </c>
      <c r="C1859" s="121" t="s">
        <v>2065</v>
      </c>
      <c r="D1859" s="121" t="s">
        <v>8601</v>
      </c>
      <c r="E1859" s="622" t="s">
        <v>7484</v>
      </c>
      <c r="F1859" s="622" t="s">
        <v>51</v>
      </c>
      <c r="G1859" s="138"/>
      <c r="H1859" s="138"/>
      <c r="I1859" s="138"/>
      <c r="J1859" s="138"/>
      <c r="K1859" s="138"/>
      <c r="L1859" s="622" t="s">
        <v>101</v>
      </c>
      <c r="M1859" s="202"/>
      <c r="N1859" s="138"/>
      <c r="O1859" s="123">
        <v>0</v>
      </c>
      <c r="P1859" s="123">
        <v>0</v>
      </c>
      <c r="Q1859" s="123">
        <v>0</v>
      </c>
      <c r="R1859" s="123">
        <v>0</v>
      </c>
      <c r="S1859" s="123">
        <v>0</v>
      </c>
      <c r="T1859" s="123">
        <v>0</v>
      </c>
      <c r="U1859" s="123">
        <v>0</v>
      </c>
      <c r="V1859" s="123">
        <v>0</v>
      </c>
      <c r="W1859" s="123">
        <v>0</v>
      </c>
      <c r="X1859" s="366">
        <v>0</v>
      </c>
      <c r="Y1859" s="629">
        <v>0</v>
      </c>
      <c r="Z1859" s="622" t="s">
        <v>40</v>
      </c>
      <c r="AA1859" s="622" t="s">
        <v>5289</v>
      </c>
      <c r="AB1859" s="622" t="s">
        <v>5289</v>
      </c>
      <c r="AC1859" s="131" t="s">
        <v>5289</v>
      </c>
      <c r="AD1859" s="131" t="s">
        <v>5289</v>
      </c>
      <c r="AE1859" s="131" t="s">
        <v>5289</v>
      </c>
      <c r="AF1859" s="133" t="s">
        <v>5289</v>
      </c>
    </row>
    <row r="1860" spans="1:38" ht="76.5">
      <c r="A1860" s="639">
        <v>13</v>
      </c>
      <c r="B1860" s="121" t="s">
        <v>2080</v>
      </c>
      <c r="C1860" s="121" t="s">
        <v>2065</v>
      </c>
      <c r="D1860" s="121" t="s">
        <v>8602</v>
      </c>
      <c r="E1860" s="622" t="s">
        <v>40</v>
      </c>
      <c r="F1860" s="622" t="s">
        <v>51</v>
      </c>
      <c r="G1860" s="138"/>
      <c r="H1860" s="138"/>
      <c r="I1860" s="138"/>
      <c r="J1860" s="138"/>
      <c r="K1860" s="138"/>
      <c r="L1860" s="622" t="s">
        <v>101</v>
      </c>
      <c r="M1860" s="202"/>
      <c r="N1860" s="138"/>
      <c r="O1860" s="123">
        <v>0</v>
      </c>
      <c r="P1860" s="123">
        <v>0</v>
      </c>
      <c r="Q1860" s="123">
        <v>0</v>
      </c>
      <c r="R1860" s="123">
        <v>0</v>
      </c>
      <c r="S1860" s="123">
        <v>0</v>
      </c>
      <c r="T1860" s="123">
        <v>0</v>
      </c>
      <c r="U1860" s="123">
        <v>0</v>
      </c>
      <c r="V1860" s="123">
        <v>0</v>
      </c>
      <c r="W1860" s="123">
        <v>0</v>
      </c>
      <c r="X1860" s="366">
        <v>37</v>
      </c>
      <c r="Y1860" s="629">
        <v>3</v>
      </c>
      <c r="Z1860" s="622" t="s">
        <v>40</v>
      </c>
      <c r="AA1860" s="622" t="s">
        <v>5289</v>
      </c>
      <c r="AB1860" s="622" t="s">
        <v>5289</v>
      </c>
      <c r="AC1860" s="131" t="s">
        <v>5289</v>
      </c>
      <c r="AD1860" s="131" t="s">
        <v>5289</v>
      </c>
      <c r="AE1860" s="131" t="s">
        <v>5289</v>
      </c>
      <c r="AF1860" s="133" t="s">
        <v>5289</v>
      </c>
    </row>
    <row r="1861" spans="1:38" ht="63.75">
      <c r="A1861" s="639">
        <v>14</v>
      </c>
      <c r="B1861" s="121" t="s">
        <v>16277</v>
      </c>
      <c r="C1861" s="121" t="s">
        <v>2065</v>
      </c>
      <c r="D1861" s="121" t="s">
        <v>8603</v>
      </c>
      <c r="E1861" s="622" t="s">
        <v>40</v>
      </c>
      <c r="F1861" s="622" t="s">
        <v>51</v>
      </c>
      <c r="G1861" s="138"/>
      <c r="H1861" s="138"/>
      <c r="I1861" s="138"/>
      <c r="J1861" s="138"/>
      <c r="K1861" s="138"/>
      <c r="L1861" s="622" t="s">
        <v>101</v>
      </c>
      <c r="M1861" s="202"/>
      <c r="N1861" s="138"/>
      <c r="O1861" s="123">
        <v>0</v>
      </c>
      <c r="P1861" s="123">
        <v>0</v>
      </c>
      <c r="Q1861" s="123">
        <v>0</v>
      </c>
      <c r="R1861" s="123">
        <v>0</v>
      </c>
      <c r="S1861" s="123">
        <v>0</v>
      </c>
      <c r="T1861" s="123">
        <v>0</v>
      </c>
      <c r="U1861" s="123">
        <v>0</v>
      </c>
      <c r="V1861" s="123">
        <v>0</v>
      </c>
      <c r="W1861" s="123">
        <v>0</v>
      </c>
      <c r="X1861" s="366">
        <v>269</v>
      </c>
      <c r="Y1861" s="629">
        <v>32</v>
      </c>
      <c r="Z1861" s="622" t="s">
        <v>40</v>
      </c>
      <c r="AA1861" s="622" t="s">
        <v>5289</v>
      </c>
      <c r="AB1861" s="622" t="s">
        <v>5289</v>
      </c>
      <c r="AC1861" s="131" t="s">
        <v>5289</v>
      </c>
      <c r="AD1861" s="131" t="s">
        <v>5289</v>
      </c>
      <c r="AE1861" s="131" t="s">
        <v>5289</v>
      </c>
      <c r="AF1861" s="133" t="s">
        <v>5289</v>
      </c>
    </row>
    <row r="1862" spans="1:38" s="44" customFormat="1" ht="114.75">
      <c r="A1862" s="639">
        <v>15</v>
      </c>
      <c r="B1862" s="627" t="s">
        <v>20032</v>
      </c>
      <c r="C1862" s="627" t="s">
        <v>2065</v>
      </c>
      <c r="D1862" s="627" t="s">
        <v>20033</v>
      </c>
      <c r="E1862" s="622" t="s">
        <v>40</v>
      </c>
      <c r="F1862" s="622" t="s">
        <v>51</v>
      </c>
      <c r="G1862" s="138"/>
      <c r="H1862" s="138"/>
      <c r="I1862" s="138"/>
      <c r="J1862" s="138"/>
      <c r="K1862" s="138"/>
      <c r="L1862" s="622" t="s">
        <v>101</v>
      </c>
      <c r="M1862" s="202"/>
      <c r="N1862" s="138"/>
      <c r="O1862" s="123">
        <v>0</v>
      </c>
      <c r="P1862" s="123">
        <v>0</v>
      </c>
      <c r="Q1862" s="123">
        <v>0</v>
      </c>
      <c r="R1862" s="123">
        <v>0</v>
      </c>
      <c r="S1862" s="123">
        <v>0</v>
      </c>
      <c r="T1862" s="123">
        <v>0</v>
      </c>
      <c r="U1862" s="123">
        <v>0</v>
      </c>
      <c r="V1862" s="123">
        <v>0</v>
      </c>
      <c r="W1862" s="123">
        <v>0</v>
      </c>
      <c r="X1862" s="366">
        <v>47</v>
      </c>
      <c r="Y1862" s="629">
        <v>0</v>
      </c>
      <c r="Z1862" s="622" t="s">
        <v>51</v>
      </c>
      <c r="AA1862" s="622" t="s">
        <v>5289</v>
      </c>
      <c r="AB1862" s="622" t="s">
        <v>5289</v>
      </c>
      <c r="AC1862" s="131" t="s">
        <v>5289</v>
      </c>
      <c r="AD1862" s="131" t="s">
        <v>5289</v>
      </c>
      <c r="AE1862" s="131" t="s">
        <v>5289</v>
      </c>
      <c r="AF1862" s="133" t="s">
        <v>5289</v>
      </c>
      <c r="AG1862" s="107"/>
      <c r="AH1862" s="107"/>
      <c r="AI1862" s="107"/>
      <c r="AJ1862" s="107"/>
      <c r="AK1862" s="107"/>
      <c r="AL1862" s="107"/>
    </row>
    <row r="1863" spans="1:38" s="44" customFormat="1" ht="63.75">
      <c r="A1863" s="639">
        <v>16</v>
      </c>
      <c r="B1863" s="627" t="s">
        <v>20034</v>
      </c>
      <c r="C1863" s="627" t="s">
        <v>2065</v>
      </c>
      <c r="D1863" s="627" t="s">
        <v>20035</v>
      </c>
      <c r="E1863" s="622" t="s">
        <v>40</v>
      </c>
      <c r="F1863" s="622" t="s">
        <v>51</v>
      </c>
      <c r="G1863" s="138"/>
      <c r="H1863" s="138"/>
      <c r="I1863" s="138"/>
      <c r="J1863" s="138"/>
      <c r="K1863" s="138"/>
      <c r="L1863" s="622" t="s">
        <v>101</v>
      </c>
      <c r="M1863" s="202"/>
      <c r="N1863" s="138"/>
      <c r="O1863" s="123">
        <v>0</v>
      </c>
      <c r="P1863" s="123">
        <v>0</v>
      </c>
      <c r="Q1863" s="123">
        <v>0</v>
      </c>
      <c r="R1863" s="123">
        <v>0</v>
      </c>
      <c r="S1863" s="123">
        <v>0</v>
      </c>
      <c r="T1863" s="123">
        <v>0</v>
      </c>
      <c r="U1863" s="123">
        <v>0</v>
      </c>
      <c r="V1863" s="123">
        <v>0</v>
      </c>
      <c r="W1863" s="123">
        <v>0</v>
      </c>
      <c r="X1863" s="366">
        <v>0</v>
      </c>
      <c r="Y1863" s="629">
        <v>0</v>
      </c>
      <c r="Z1863" s="622" t="s">
        <v>51</v>
      </c>
      <c r="AA1863" s="622" t="s">
        <v>5289</v>
      </c>
      <c r="AB1863" s="622" t="s">
        <v>5289</v>
      </c>
      <c r="AC1863" s="131" t="s">
        <v>5289</v>
      </c>
      <c r="AD1863" s="131" t="s">
        <v>5289</v>
      </c>
      <c r="AE1863" s="131" t="s">
        <v>5289</v>
      </c>
      <c r="AF1863" s="133" t="s">
        <v>5289</v>
      </c>
      <c r="AG1863" s="107"/>
      <c r="AH1863" s="107"/>
      <c r="AI1863" s="107"/>
      <c r="AJ1863" s="107"/>
      <c r="AK1863" s="107"/>
      <c r="AL1863" s="107"/>
    </row>
    <row r="1864" spans="1:38" s="44" customFormat="1" ht="127.5">
      <c r="A1864" s="639">
        <v>17</v>
      </c>
      <c r="B1864" s="627" t="s">
        <v>20036</v>
      </c>
      <c r="C1864" s="627" t="s">
        <v>2065</v>
      </c>
      <c r="D1864" s="627" t="s">
        <v>20037</v>
      </c>
      <c r="E1864" s="622" t="s">
        <v>40</v>
      </c>
      <c r="F1864" s="622" t="s">
        <v>51</v>
      </c>
      <c r="G1864" s="138"/>
      <c r="H1864" s="138"/>
      <c r="I1864" s="138"/>
      <c r="J1864" s="138"/>
      <c r="K1864" s="138"/>
      <c r="L1864" s="622" t="s">
        <v>101</v>
      </c>
      <c r="M1864" s="202"/>
      <c r="N1864" s="138"/>
      <c r="O1864" s="123">
        <v>0</v>
      </c>
      <c r="P1864" s="123">
        <v>0</v>
      </c>
      <c r="Q1864" s="123">
        <v>0</v>
      </c>
      <c r="R1864" s="123">
        <v>0</v>
      </c>
      <c r="S1864" s="123">
        <v>0</v>
      </c>
      <c r="T1864" s="123">
        <v>0</v>
      </c>
      <c r="U1864" s="123">
        <v>0</v>
      </c>
      <c r="V1864" s="123">
        <v>0</v>
      </c>
      <c r="W1864" s="123">
        <v>0</v>
      </c>
      <c r="X1864" s="366">
        <v>1</v>
      </c>
      <c r="Y1864" s="629">
        <v>0</v>
      </c>
      <c r="Z1864" s="622" t="s">
        <v>51</v>
      </c>
      <c r="AA1864" s="622" t="s">
        <v>5289</v>
      </c>
      <c r="AB1864" s="622" t="s">
        <v>5289</v>
      </c>
      <c r="AC1864" s="131" t="s">
        <v>5289</v>
      </c>
      <c r="AD1864" s="131" t="s">
        <v>5289</v>
      </c>
      <c r="AE1864" s="131" t="s">
        <v>5289</v>
      </c>
      <c r="AF1864" s="133" t="s">
        <v>5289</v>
      </c>
      <c r="AG1864" s="107"/>
      <c r="AH1864" s="107"/>
      <c r="AI1864" s="107"/>
      <c r="AJ1864" s="107"/>
      <c r="AK1864" s="107"/>
      <c r="AL1864" s="107"/>
    </row>
    <row r="1865" spans="1:38" s="44" customFormat="1" ht="114.75">
      <c r="A1865" s="639">
        <v>18</v>
      </c>
      <c r="B1865" s="627" t="s">
        <v>19475</v>
      </c>
      <c r="C1865" s="627" t="s">
        <v>2065</v>
      </c>
      <c r="D1865" s="627" t="s">
        <v>20038</v>
      </c>
      <c r="E1865" s="622" t="s">
        <v>40</v>
      </c>
      <c r="F1865" s="123" t="s">
        <v>19012</v>
      </c>
      <c r="G1865" s="622" t="s">
        <v>51</v>
      </c>
      <c r="H1865" s="622">
        <v>3</v>
      </c>
      <c r="I1865" s="622" t="s">
        <v>18716</v>
      </c>
      <c r="J1865" s="138"/>
      <c r="K1865" s="138"/>
      <c r="L1865" s="622" t="s">
        <v>101</v>
      </c>
      <c r="M1865" s="202"/>
      <c r="N1865" s="138"/>
      <c r="O1865" s="123">
        <v>0</v>
      </c>
      <c r="P1865" s="123">
        <v>0</v>
      </c>
      <c r="Q1865" s="123">
        <v>0</v>
      </c>
      <c r="R1865" s="123">
        <v>0</v>
      </c>
      <c r="S1865" s="123">
        <v>0</v>
      </c>
      <c r="T1865" s="123">
        <v>0</v>
      </c>
      <c r="U1865" s="123">
        <v>0</v>
      </c>
      <c r="V1865" s="123">
        <v>0</v>
      </c>
      <c r="W1865" s="123">
        <v>0</v>
      </c>
      <c r="X1865" s="366">
        <v>5</v>
      </c>
      <c r="Y1865" s="629">
        <v>0</v>
      </c>
      <c r="Z1865" s="622" t="s">
        <v>51</v>
      </c>
      <c r="AA1865" s="622" t="s">
        <v>5289</v>
      </c>
      <c r="AB1865" s="622" t="s">
        <v>5289</v>
      </c>
      <c r="AC1865" s="131" t="s">
        <v>5289</v>
      </c>
      <c r="AD1865" s="131" t="s">
        <v>5289</v>
      </c>
      <c r="AE1865" s="131" t="s">
        <v>5289</v>
      </c>
      <c r="AF1865" s="133" t="s">
        <v>5289</v>
      </c>
      <c r="AG1865" s="107"/>
      <c r="AH1865" s="107"/>
      <c r="AI1865" s="107"/>
      <c r="AJ1865" s="107"/>
      <c r="AK1865" s="107"/>
      <c r="AL1865" s="107"/>
    </row>
    <row r="1866" spans="1:38" s="44" customFormat="1" ht="63.75">
      <c r="A1866" s="639">
        <v>19</v>
      </c>
      <c r="B1866" s="627" t="s">
        <v>20039</v>
      </c>
      <c r="C1866" s="627" t="s">
        <v>2065</v>
      </c>
      <c r="D1866" s="627" t="s">
        <v>20040</v>
      </c>
      <c r="E1866" s="622" t="s">
        <v>40</v>
      </c>
      <c r="F1866" s="622" t="s">
        <v>51</v>
      </c>
      <c r="G1866" s="138"/>
      <c r="H1866" s="138"/>
      <c r="I1866" s="138"/>
      <c r="J1866" s="138"/>
      <c r="K1866" s="138"/>
      <c r="L1866" s="622" t="s">
        <v>101</v>
      </c>
      <c r="M1866" s="202"/>
      <c r="N1866" s="138"/>
      <c r="O1866" s="123">
        <v>0</v>
      </c>
      <c r="P1866" s="123">
        <v>0</v>
      </c>
      <c r="Q1866" s="123">
        <v>0</v>
      </c>
      <c r="R1866" s="123">
        <v>0</v>
      </c>
      <c r="S1866" s="123">
        <v>0</v>
      </c>
      <c r="T1866" s="123">
        <v>0</v>
      </c>
      <c r="U1866" s="123">
        <v>0</v>
      </c>
      <c r="V1866" s="123">
        <v>0</v>
      </c>
      <c r="W1866" s="123">
        <v>0</v>
      </c>
      <c r="X1866" s="366">
        <v>0</v>
      </c>
      <c r="Y1866" s="629">
        <v>0</v>
      </c>
      <c r="Z1866" s="622" t="s">
        <v>51</v>
      </c>
      <c r="AA1866" s="622" t="s">
        <v>5289</v>
      </c>
      <c r="AB1866" s="622" t="s">
        <v>5289</v>
      </c>
      <c r="AC1866" s="131" t="s">
        <v>5289</v>
      </c>
      <c r="AD1866" s="131" t="s">
        <v>5289</v>
      </c>
      <c r="AE1866" s="131" t="s">
        <v>5289</v>
      </c>
      <c r="AF1866" s="133" t="s">
        <v>5289</v>
      </c>
      <c r="AG1866" s="107"/>
      <c r="AH1866" s="107"/>
      <c r="AI1866" s="107"/>
      <c r="AJ1866" s="107"/>
      <c r="AK1866" s="107"/>
      <c r="AL1866" s="107"/>
    </row>
    <row r="1867" spans="1:38" s="44" customFormat="1" ht="114.75">
      <c r="A1867" s="639">
        <v>20</v>
      </c>
      <c r="B1867" s="627" t="s">
        <v>20041</v>
      </c>
      <c r="C1867" s="627" t="s">
        <v>2065</v>
      </c>
      <c r="D1867" s="627" t="s">
        <v>20042</v>
      </c>
      <c r="E1867" s="622" t="s">
        <v>40</v>
      </c>
      <c r="F1867" s="123" t="s">
        <v>19012</v>
      </c>
      <c r="G1867" s="622" t="s">
        <v>51</v>
      </c>
      <c r="H1867" s="622">
        <v>3</v>
      </c>
      <c r="I1867" s="622" t="s">
        <v>18716</v>
      </c>
      <c r="J1867" s="138"/>
      <c r="K1867" s="138"/>
      <c r="L1867" s="622" t="s">
        <v>101</v>
      </c>
      <c r="M1867" s="202"/>
      <c r="N1867" s="138"/>
      <c r="O1867" s="123">
        <v>0</v>
      </c>
      <c r="P1867" s="123">
        <v>0</v>
      </c>
      <c r="Q1867" s="123">
        <v>0</v>
      </c>
      <c r="R1867" s="123">
        <v>0</v>
      </c>
      <c r="S1867" s="123">
        <v>0</v>
      </c>
      <c r="T1867" s="123">
        <v>0</v>
      </c>
      <c r="U1867" s="123">
        <v>0</v>
      </c>
      <c r="V1867" s="123">
        <v>0</v>
      </c>
      <c r="W1867" s="123">
        <v>0</v>
      </c>
      <c r="X1867" s="366">
        <v>17</v>
      </c>
      <c r="Y1867" s="629">
        <v>3</v>
      </c>
      <c r="Z1867" s="622" t="s">
        <v>51</v>
      </c>
      <c r="AA1867" s="622" t="s">
        <v>5289</v>
      </c>
      <c r="AB1867" s="622" t="s">
        <v>5289</v>
      </c>
      <c r="AC1867" s="131" t="s">
        <v>5289</v>
      </c>
      <c r="AD1867" s="131" t="s">
        <v>5289</v>
      </c>
      <c r="AE1867" s="131" t="s">
        <v>5289</v>
      </c>
      <c r="AF1867" s="133" t="s">
        <v>5289</v>
      </c>
      <c r="AG1867" s="107"/>
      <c r="AH1867" s="107"/>
      <c r="AI1867" s="107"/>
      <c r="AJ1867" s="107"/>
      <c r="AK1867" s="107"/>
      <c r="AL1867" s="107"/>
    </row>
    <row r="1868" spans="1:38" s="44" customFormat="1" ht="114.75">
      <c r="A1868" s="639">
        <v>21</v>
      </c>
      <c r="B1868" s="627" t="s">
        <v>20043</v>
      </c>
      <c r="C1868" s="627" t="s">
        <v>2065</v>
      </c>
      <c r="D1868" s="627" t="s">
        <v>20044</v>
      </c>
      <c r="E1868" s="622" t="s">
        <v>40</v>
      </c>
      <c r="F1868" s="123" t="s">
        <v>19012</v>
      </c>
      <c r="G1868" s="622" t="s">
        <v>51</v>
      </c>
      <c r="H1868" s="622">
        <v>3</v>
      </c>
      <c r="I1868" s="622" t="s">
        <v>18716</v>
      </c>
      <c r="J1868" s="138"/>
      <c r="K1868" s="138"/>
      <c r="L1868" s="622" t="s">
        <v>101</v>
      </c>
      <c r="M1868" s="202"/>
      <c r="N1868" s="138"/>
      <c r="O1868" s="123">
        <v>0</v>
      </c>
      <c r="P1868" s="123">
        <v>0</v>
      </c>
      <c r="Q1868" s="123">
        <v>0</v>
      </c>
      <c r="R1868" s="123">
        <v>0</v>
      </c>
      <c r="S1868" s="123">
        <v>0</v>
      </c>
      <c r="T1868" s="123">
        <v>0</v>
      </c>
      <c r="U1868" s="123">
        <v>0</v>
      </c>
      <c r="V1868" s="123">
        <v>0</v>
      </c>
      <c r="W1868" s="123">
        <v>0</v>
      </c>
      <c r="X1868" s="366">
        <v>0</v>
      </c>
      <c r="Y1868" s="629">
        <v>0</v>
      </c>
      <c r="Z1868" s="622" t="s">
        <v>51</v>
      </c>
      <c r="AA1868" s="622" t="s">
        <v>5289</v>
      </c>
      <c r="AB1868" s="622" t="s">
        <v>5289</v>
      </c>
      <c r="AC1868" s="131" t="s">
        <v>5289</v>
      </c>
      <c r="AD1868" s="131" t="s">
        <v>5289</v>
      </c>
      <c r="AE1868" s="131" t="s">
        <v>5289</v>
      </c>
      <c r="AF1868" s="133" t="s">
        <v>5289</v>
      </c>
      <c r="AG1868" s="107"/>
      <c r="AH1868" s="107"/>
      <c r="AI1868" s="107"/>
      <c r="AJ1868" s="107"/>
      <c r="AK1868" s="107"/>
      <c r="AL1868" s="107"/>
    </row>
    <row r="1869" spans="1:38" s="44" customFormat="1" ht="63.75">
      <c r="A1869" s="639">
        <v>22</v>
      </c>
      <c r="B1869" s="426" t="s">
        <v>20045</v>
      </c>
      <c r="C1869" s="426" t="s">
        <v>2065</v>
      </c>
      <c r="D1869" s="426" t="s">
        <v>20046</v>
      </c>
      <c r="E1869" s="622" t="s">
        <v>40</v>
      </c>
      <c r="F1869" s="622" t="s">
        <v>51</v>
      </c>
      <c r="G1869" s="138"/>
      <c r="H1869" s="138"/>
      <c r="I1869" s="138"/>
      <c r="J1869" s="138"/>
      <c r="K1869" s="138"/>
      <c r="L1869" s="622" t="s">
        <v>101</v>
      </c>
      <c r="M1869" s="202"/>
      <c r="N1869" s="138"/>
      <c r="O1869" s="123">
        <v>0</v>
      </c>
      <c r="P1869" s="123">
        <v>0</v>
      </c>
      <c r="Q1869" s="123">
        <v>0</v>
      </c>
      <c r="R1869" s="123">
        <v>0</v>
      </c>
      <c r="S1869" s="123">
        <v>0</v>
      </c>
      <c r="T1869" s="123">
        <v>0</v>
      </c>
      <c r="U1869" s="123">
        <v>0</v>
      </c>
      <c r="V1869" s="123">
        <v>0</v>
      </c>
      <c r="W1869" s="123">
        <v>0</v>
      </c>
      <c r="X1869" s="366">
        <v>0</v>
      </c>
      <c r="Y1869" s="629">
        <v>0</v>
      </c>
      <c r="Z1869" s="622" t="s">
        <v>51</v>
      </c>
      <c r="AA1869" s="622" t="s">
        <v>5289</v>
      </c>
      <c r="AB1869" s="622" t="s">
        <v>5289</v>
      </c>
      <c r="AC1869" s="131" t="s">
        <v>5289</v>
      </c>
      <c r="AD1869" s="131" t="s">
        <v>5289</v>
      </c>
      <c r="AE1869" s="131" t="s">
        <v>5289</v>
      </c>
      <c r="AF1869" s="133" t="s">
        <v>5289</v>
      </c>
      <c r="AG1869" s="107"/>
      <c r="AH1869" s="107"/>
      <c r="AI1869" s="107"/>
      <c r="AJ1869" s="107"/>
      <c r="AK1869" s="107"/>
      <c r="AL1869" s="107"/>
    </row>
    <row r="1870" spans="1:38" s="44" customFormat="1" ht="89.25">
      <c r="A1870" s="639">
        <v>23</v>
      </c>
      <c r="B1870" s="426" t="s">
        <v>20629</v>
      </c>
      <c r="C1870" s="426" t="s">
        <v>2065</v>
      </c>
      <c r="D1870" s="426" t="s">
        <v>20630</v>
      </c>
      <c r="E1870" s="366" t="s">
        <v>40</v>
      </c>
      <c r="F1870" s="622" t="s">
        <v>51</v>
      </c>
      <c r="G1870" s="138"/>
      <c r="H1870" s="138"/>
      <c r="I1870" s="138"/>
      <c r="J1870" s="138"/>
      <c r="K1870" s="138"/>
      <c r="L1870" s="622" t="s">
        <v>101</v>
      </c>
      <c r="M1870" s="202"/>
      <c r="N1870" s="138"/>
      <c r="O1870" s="123">
        <v>0</v>
      </c>
      <c r="P1870" s="123">
        <v>0</v>
      </c>
      <c r="Q1870" s="123">
        <v>0</v>
      </c>
      <c r="R1870" s="123">
        <v>0</v>
      </c>
      <c r="S1870" s="123">
        <v>0</v>
      </c>
      <c r="T1870" s="123">
        <v>0</v>
      </c>
      <c r="U1870" s="123">
        <v>0</v>
      </c>
      <c r="V1870" s="123">
        <v>0</v>
      </c>
      <c r="W1870" s="123">
        <v>0</v>
      </c>
      <c r="X1870" s="366">
        <v>6</v>
      </c>
      <c r="Y1870" s="629">
        <v>0</v>
      </c>
      <c r="Z1870" s="622" t="s">
        <v>51</v>
      </c>
      <c r="AA1870" s="622" t="s">
        <v>5289</v>
      </c>
      <c r="AB1870" s="622" t="s">
        <v>5289</v>
      </c>
      <c r="AC1870" s="131" t="s">
        <v>5289</v>
      </c>
      <c r="AD1870" s="131" t="s">
        <v>5289</v>
      </c>
      <c r="AE1870" s="131" t="s">
        <v>5289</v>
      </c>
      <c r="AF1870" s="133" t="s">
        <v>5289</v>
      </c>
      <c r="AG1870" s="107"/>
      <c r="AH1870" s="107"/>
      <c r="AI1870" s="107"/>
      <c r="AJ1870" s="107"/>
      <c r="AK1870" s="107"/>
      <c r="AL1870" s="107"/>
    </row>
    <row r="1871" spans="1:38" s="44" customFormat="1" ht="51">
      <c r="A1871" s="639">
        <v>24</v>
      </c>
      <c r="B1871" s="426" t="s">
        <v>20626</v>
      </c>
      <c r="C1871" s="426" t="s">
        <v>2065</v>
      </c>
      <c r="D1871" s="426" t="s">
        <v>20631</v>
      </c>
      <c r="E1871" s="366" t="s">
        <v>129</v>
      </c>
      <c r="F1871" s="622" t="s">
        <v>51</v>
      </c>
      <c r="G1871" s="138"/>
      <c r="H1871" s="138"/>
      <c r="I1871" s="138"/>
      <c r="J1871" s="138"/>
      <c r="K1871" s="138"/>
      <c r="L1871" s="622" t="s">
        <v>101</v>
      </c>
      <c r="M1871" s="202"/>
      <c r="N1871" s="138"/>
      <c r="O1871" s="123">
        <v>0</v>
      </c>
      <c r="P1871" s="123">
        <v>0</v>
      </c>
      <c r="Q1871" s="123">
        <v>0</v>
      </c>
      <c r="R1871" s="123">
        <v>0</v>
      </c>
      <c r="S1871" s="123">
        <v>0</v>
      </c>
      <c r="T1871" s="123">
        <v>0</v>
      </c>
      <c r="U1871" s="123">
        <v>0</v>
      </c>
      <c r="V1871" s="123">
        <v>0</v>
      </c>
      <c r="W1871" s="123">
        <v>0</v>
      </c>
      <c r="X1871" s="366">
        <v>0</v>
      </c>
      <c r="Y1871" s="629">
        <v>0</v>
      </c>
      <c r="Z1871" s="622" t="s">
        <v>51</v>
      </c>
      <c r="AA1871" s="622" t="s">
        <v>5289</v>
      </c>
      <c r="AB1871" s="622" t="s">
        <v>5289</v>
      </c>
      <c r="AC1871" s="131" t="s">
        <v>5289</v>
      </c>
      <c r="AD1871" s="131" t="s">
        <v>5289</v>
      </c>
      <c r="AE1871" s="131" t="s">
        <v>5289</v>
      </c>
      <c r="AF1871" s="133" t="s">
        <v>5289</v>
      </c>
      <c r="AG1871" s="107"/>
      <c r="AH1871" s="107"/>
      <c r="AI1871" s="107"/>
      <c r="AJ1871" s="107"/>
      <c r="AK1871" s="107"/>
      <c r="AL1871" s="107"/>
    </row>
    <row r="1872" spans="1:38" s="42" customFormat="1" ht="15.75" customHeight="1" thickBot="1">
      <c r="A1872" s="275"/>
      <c r="B1872" s="18">
        <v>24</v>
      </c>
      <c r="C1872" s="18"/>
      <c r="D1872" s="18">
        <v>24</v>
      </c>
      <c r="E1872" s="18">
        <v>24</v>
      </c>
      <c r="F1872" s="18">
        <v>6</v>
      </c>
      <c r="G1872" s="18">
        <v>0</v>
      </c>
      <c r="H1872" s="18">
        <v>1</v>
      </c>
      <c r="I1872" s="18"/>
      <c r="J1872" s="18">
        <v>1</v>
      </c>
      <c r="K1872" s="18">
        <v>0</v>
      </c>
      <c r="L1872" s="18">
        <v>0</v>
      </c>
      <c r="M1872" s="200"/>
      <c r="N1872" s="18">
        <f t="shared" ref="N1872:O1872" si="569">SUM(N1848:N1871)</f>
        <v>0</v>
      </c>
      <c r="O1872" s="18">
        <f t="shared" si="569"/>
        <v>0</v>
      </c>
      <c r="P1872" s="18">
        <f t="shared" ref="P1872:Q1872" si="570">SUM(P1848:P1871)</f>
        <v>0</v>
      </c>
      <c r="Q1872" s="18">
        <f t="shared" si="570"/>
        <v>0</v>
      </c>
      <c r="R1872" s="18">
        <f t="shared" ref="R1872" si="571">SUM(R1848:R1871)</f>
        <v>0</v>
      </c>
      <c r="S1872" s="18">
        <f t="shared" ref="S1872" si="572">SUM(S1848:S1871)</f>
        <v>0</v>
      </c>
      <c r="T1872" s="18">
        <f t="shared" ref="T1872:U1872" si="573">SUM(T1848:T1871)</f>
        <v>0</v>
      </c>
      <c r="U1872" s="18">
        <f t="shared" si="573"/>
        <v>0</v>
      </c>
      <c r="V1872" s="18">
        <f t="shared" ref="V1872:W1872" si="574">SUM(V1848:V1871)</f>
        <v>0</v>
      </c>
      <c r="W1872" s="18">
        <f t="shared" si="574"/>
        <v>0</v>
      </c>
      <c r="X1872" s="18">
        <f t="shared" ref="X1872:Y1872" si="575">SUM(X1848:X1871)</f>
        <v>1428</v>
      </c>
      <c r="Y1872" s="18">
        <f t="shared" si="575"/>
        <v>212</v>
      </c>
      <c r="Z1872" s="18">
        <v>14</v>
      </c>
      <c r="AA1872" s="18">
        <v>1</v>
      </c>
      <c r="AB1872" s="18">
        <v>1</v>
      </c>
      <c r="AC1872" s="18"/>
      <c r="AD1872" s="18"/>
      <c r="AE1872" s="18"/>
      <c r="AF1872" s="18"/>
      <c r="AG1872" s="111"/>
      <c r="AH1872" s="111"/>
      <c r="AI1872" s="111"/>
      <c r="AJ1872" s="111"/>
      <c r="AK1872" s="111"/>
      <c r="AL1872" s="111"/>
    </row>
    <row r="1873" spans="1:38" ht="15.75" customHeight="1" thickBot="1">
      <c r="A1873" s="660" t="s">
        <v>378</v>
      </c>
      <c r="B1873" s="661"/>
      <c r="C1873" s="661"/>
      <c r="D1873" s="661"/>
      <c r="E1873" s="661"/>
      <c r="F1873" s="661"/>
      <c r="G1873" s="661"/>
      <c r="H1873" s="661"/>
      <c r="I1873" s="661"/>
      <c r="J1873" s="661"/>
      <c r="K1873" s="661"/>
      <c r="L1873" s="661"/>
      <c r="M1873" s="661"/>
      <c r="N1873" s="661"/>
      <c r="O1873" s="661"/>
      <c r="P1873" s="661"/>
      <c r="Q1873" s="661"/>
      <c r="R1873" s="661"/>
      <c r="S1873" s="661"/>
      <c r="T1873" s="661"/>
      <c r="U1873" s="661"/>
      <c r="V1873" s="661"/>
      <c r="W1873" s="661"/>
      <c r="X1873" s="661"/>
      <c r="Y1873" s="661"/>
      <c r="Z1873" s="661"/>
      <c r="AA1873" s="661"/>
      <c r="AB1873" s="661"/>
      <c r="AC1873" s="661"/>
      <c r="AD1873" s="661"/>
      <c r="AE1873" s="661"/>
      <c r="AF1873" s="662"/>
    </row>
    <row r="1874" spans="1:38" ht="267.75" customHeight="1">
      <c r="A1874" s="639">
        <v>1</v>
      </c>
      <c r="B1874" s="267" t="s">
        <v>1556</v>
      </c>
      <c r="C1874" s="267" t="s">
        <v>1949</v>
      </c>
      <c r="D1874" s="267" t="s">
        <v>1950</v>
      </c>
      <c r="E1874" s="371" t="s">
        <v>16278</v>
      </c>
      <c r="F1874" s="123" t="s">
        <v>16683</v>
      </c>
      <c r="G1874" s="138"/>
      <c r="H1874" s="138"/>
      <c r="I1874" s="138"/>
      <c r="J1874" s="28" t="s">
        <v>14754</v>
      </c>
      <c r="K1874" s="629" t="s">
        <v>51</v>
      </c>
      <c r="L1874" s="629" t="s">
        <v>128</v>
      </c>
      <c r="M1874" s="202"/>
      <c r="N1874" s="138"/>
      <c r="O1874" s="123">
        <v>0</v>
      </c>
      <c r="P1874" s="123">
        <v>0</v>
      </c>
      <c r="Q1874" s="123">
        <v>0</v>
      </c>
      <c r="R1874" s="123">
        <v>0</v>
      </c>
      <c r="S1874" s="123">
        <v>0</v>
      </c>
      <c r="T1874" s="123">
        <v>0</v>
      </c>
      <c r="U1874" s="123">
        <v>0</v>
      </c>
      <c r="V1874" s="123">
        <v>0</v>
      </c>
      <c r="W1874" s="123">
        <v>0</v>
      </c>
      <c r="X1874" s="371">
        <v>88</v>
      </c>
      <c r="Y1874" s="629">
        <v>13</v>
      </c>
      <c r="Z1874" s="123" t="s">
        <v>129</v>
      </c>
      <c r="AA1874" s="3" t="s">
        <v>1960</v>
      </c>
      <c r="AB1874" s="3" t="s">
        <v>1961</v>
      </c>
      <c r="AC1874" s="131" t="s">
        <v>1962</v>
      </c>
      <c r="AD1874" s="131" t="s">
        <v>1963</v>
      </c>
      <c r="AE1874" s="785" t="s">
        <v>1964</v>
      </c>
      <c r="AF1874" s="763"/>
    </row>
    <row r="1875" spans="1:38" ht="306">
      <c r="A1875" s="639">
        <v>2</v>
      </c>
      <c r="B1875" s="267" t="s">
        <v>1951</v>
      </c>
      <c r="C1875" s="267" t="s">
        <v>1949</v>
      </c>
      <c r="D1875" s="267" t="s">
        <v>1952</v>
      </c>
      <c r="E1875" s="27" t="s">
        <v>4691</v>
      </c>
      <c r="F1875" s="138"/>
      <c r="G1875" s="138"/>
      <c r="H1875" s="138"/>
      <c r="I1875" s="138"/>
      <c r="J1875" s="138"/>
      <c r="K1875" s="138"/>
      <c r="L1875" s="629" t="s">
        <v>128</v>
      </c>
      <c r="M1875" s="202"/>
      <c r="N1875" s="138"/>
      <c r="O1875" s="622">
        <v>0</v>
      </c>
      <c r="P1875" s="622">
        <v>0</v>
      </c>
      <c r="Q1875" s="622">
        <v>0</v>
      </c>
      <c r="R1875" s="622">
        <v>0</v>
      </c>
      <c r="S1875" s="622">
        <v>0</v>
      </c>
      <c r="T1875" s="622">
        <v>0</v>
      </c>
      <c r="U1875" s="622">
        <v>0</v>
      </c>
      <c r="V1875" s="622">
        <v>0</v>
      </c>
      <c r="W1875" s="622">
        <v>0</v>
      </c>
      <c r="X1875" s="366">
        <v>0</v>
      </c>
      <c r="Y1875" s="624">
        <v>0</v>
      </c>
      <c r="Z1875" s="622" t="s">
        <v>129</v>
      </c>
      <c r="AA1875" s="622" t="s">
        <v>5289</v>
      </c>
      <c r="AB1875" s="622" t="s">
        <v>5289</v>
      </c>
      <c r="AC1875" s="131" t="s">
        <v>5289</v>
      </c>
      <c r="AD1875" s="131" t="s">
        <v>5289</v>
      </c>
      <c r="AE1875" s="131" t="s">
        <v>5289</v>
      </c>
      <c r="AF1875" s="278"/>
    </row>
    <row r="1876" spans="1:38" ht="306">
      <c r="A1876" s="639">
        <v>3</v>
      </c>
      <c r="B1876" s="267" t="s">
        <v>1953</v>
      </c>
      <c r="C1876" s="267" t="s">
        <v>1949</v>
      </c>
      <c r="D1876" s="267" t="s">
        <v>1954</v>
      </c>
      <c r="E1876" s="624" t="s">
        <v>11585</v>
      </c>
      <c r="F1876" s="138"/>
      <c r="G1876" s="138"/>
      <c r="H1876" s="138"/>
      <c r="I1876" s="138"/>
      <c r="J1876" s="138"/>
      <c r="K1876" s="138"/>
      <c r="L1876" s="624" t="s">
        <v>128</v>
      </c>
      <c r="M1876" s="202"/>
      <c r="N1876" s="138"/>
      <c r="O1876" s="622">
        <v>0</v>
      </c>
      <c r="P1876" s="622">
        <v>0</v>
      </c>
      <c r="Q1876" s="622">
        <v>0</v>
      </c>
      <c r="R1876" s="622">
        <v>0</v>
      </c>
      <c r="S1876" s="622">
        <v>0</v>
      </c>
      <c r="T1876" s="622">
        <v>0</v>
      </c>
      <c r="U1876" s="622">
        <v>0</v>
      </c>
      <c r="V1876" s="622">
        <v>0</v>
      </c>
      <c r="W1876" s="622">
        <v>0</v>
      </c>
      <c r="X1876" s="366">
        <v>493</v>
      </c>
      <c r="Y1876" s="624">
        <v>85</v>
      </c>
      <c r="Z1876" s="622" t="s">
        <v>129</v>
      </c>
      <c r="AA1876" s="622" t="s">
        <v>5289</v>
      </c>
      <c r="AB1876" s="622" t="s">
        <v>5289</v>
      </c>
      <c r="AC1876" s="131" t="s">
        <v>5289</v>
      </c>
      <c r="AD1876" s="131" t="s">
        <v>5289</v>
      </c>
      <c r="AE1876" s="131" t="s">
        <v>5289</v>
      </c>
      <c r="AF1876" s="278"/>
    </row>
    <row r="1877" spans="1:38" ht="267.75">
      <c r="A1877" s="639">
        <v>4</v>
      </c>
      <c r="B1877" s="267" t="s">
        <v>121</v>
      </c>
      <c r="C1877" s="267" t="s">
        <v>1949</v>
      </c>
      <c r="D1877" s="267" t="s">
        <v>1955</v>
      </c>
      <c r="E1877" s="624" t="s">
        <v>11586</v>
      </c>
      <c r="F1877" s="138"/>
      <c r="G1877" s="138"/>
      <c r="H1877" s="138"/>
      <c r="I1877" s="138"/>
      <c r="J1877" s="138"/>
      <c r="K1877" s="138"/>
      <c r="L1877" s="624" t="s">
        <v>128</v>
      </c>
      <c r="M1877" s="202"/>
      <c r="N1877" s="138"/>
      <c r="O1877" s="622">
        <v>0</v>
      </c>
      <c r="P1877" s="622">
        <v>0</v>
      </c>
      <c r="Q1877" s="622">
        <v>0</v>
      </c>
      <c r="R1877" s="622">
        <v>0</v>
      </c>
      <c r="S1877" s="622">
        <v>0</v>
      </c>
      <c r="T1877" s="622">
        <v>0</v>
      </c>
      <c r="U1877" s="622">
        <v>0</v>
      </c>
      <c r="V1877" s="622">
        <v>0</v>
      </c>
      <c r="W1877" s="622">
        <v>0</v>
      </c>
      <c r="X1877" s="366">
        <v>0</v>
      </c>
      <c r="Y1877" s="624">
        <v>0</v>
      </c>
      <c r="Z1877" s="622" t="s">
        <v>129</v>
      </c>
      <c r="AA1877" s="622" t="s">
        <v>5289</v>
      </c>
      <c r="AB1877" s="622" t="s">
        <v>5289</v>
      </c>
      <c r="AC1877" s="131" t="s">
        <v>5289</v>
      </c>
      <c r="AD1877" s="131" t="s">
        <v>5289</v>
      </c>
      <c r="AE1877" s="131" t="s">
        <v>5289</v>
      </c>
      <c r="AF1877" s="278"/>
    </row>
    <row r="1878" spans="1:38" ht="369.75">
      <c r="A1878" s="639">
        <v>5</v>
      </c>
      <c r="B1878" s="267" t="s">
        <v>1956</v>
      </c>
      <c r="C1878" s="267" t="s">
        <v>1949</v>
      </c>
      <c r="D1878" s="267" t="s">
        <v>1957</v>
      </c>
      <c r="E1878" s="27" t="s">
        <v>4692</v>
      </c>
      <c r="F1878" s="138"/>
      <c r="G1878" s="138"/>
      <c r="H1878" s="138"/>
      <c r="I1878" s="138"/>
      <c r="J1878" s="138"/>
      <c r="K1878" s="138"/>
      <c r="L1878" s="624" t="s">
        <v>128</v>
      </c>
      <c r="M1878" s="202"/>
      <c r="N1878" s="138"/>
      <c r="O1878" s="622">
        <v>0</v>
      </c>
      <c r="P1878" s="622">
        <v>0</v>
      </c>
      <c r="Q1878" s="622">
        <v>0</v>
      </c>
      <c r="R1878" s="622">
        <v>0</v>
      </c>
      <c r="S1878" s="622">
        <v>0</v>
      </c>
      <c r="T1878" s="622">
        <v>0</v>
      </c>
      <c r="U1878" s="622">
        <v>0</v>
      </c>
      <c r="V1878" s="622">
        <v>0</v>
      </c>
      <c r="W1878" s="622">
        <v>0</v>
      </c>
      <c r="X1878" s="366">
        <v>0</v>
      </c>
      <c r="Y1878" s="624">
        <v>0</v>
      </c>
      <c r="Z1878" s="622" t="s">
        <v>129</v>
      </c>
      <c r="AA1878" s="622" t="s">
        <v>5289</v>
      </c>
      <c r="AB1878" s="622" t="s">
        <v>5289</v>
      </c>
      <c r="AC1878" s="131" t="s">
        <v>5289</v>
      </c>
      <c r="AD1878" s="131" t="s">
        <v>5289</v>
      </c>
      <c r="AE1878" s="131" t="s">
        <v>5289</v>
      </c>
      <c r="AF1878" s="278"/>
    </row>
    <row r="1879" spans="1:38" ht="267.75">
      <c r="A1879" s="639">
        <v>6</v>
      </c>
      <c r="B1879" s="267" t="s">
        <v>1701</v>
      </c>
      <c r="C1879" s="267" t="s">
        <v>1949</v>
      </c>
      <c r="D1879" s="267" t="s">
        <v>1958</v>
      </c>
      <c r="E1879" s="27" t="s">
        <v>4693</v>
      </c>
      <c r="F1879" s="138"/>
      <c r="G1879" s="138"/>
      <c r="H1879" s="138"/>
      <c r="I1879" s="138"/>
      <c r="J1879" s="138"/>
      <c r="K1879" s="138"/>
      <c r="L1879" s="624" t="s">
        <v>128</v>
      </c>
      <c r="M1879" s="202"/>
      <c r="N1879" s="138"/>
      <c r="O1879" s="622">
        <v>0</v>
      </c>
      <c r="P1879" s="622">
        <v>0</v>
      </c>
      <c r="Q1879" s="622">
        <v>0</v>
      </c>
      <c r="R1879" s="622">
        <v>0</v>
      </c>
      <c r="S1879" s="622">
        <v>0</v>
      </c>
      <c r="T1879" s="622">
        <v>0</v>
      </c>
      <c r="U1879" s="622">
        <v>0</v>
      </c>
      <c r="V1879" s="622">
        <v>0</v>
      </c>
      <c r="W1879" s="622">
        <v>0</v>
      </c>
      <c r="X1879" s="366">
        <v>8</v>
      </c>
      <c r="Y1879" s="624">
        <v>9</v>
      </c>
      <c r="Z1879" s="622" t="s">
        <v>129</v>
      </c>
      <c r="AA1879" s="622" t="s">
        <v>5289</v>
      </c>
      <c r="AB1879" s="622" t="s">
        <v>5289</v>
      </c>
      <c r="AC1879" s="131" t="s">
        <v>5289</v>
      </c>
      <c r="AD1879" s="131" t="s">
        <v>5289</v>
      </c>
      <c r="AE1879" s="131" t="s">
        <v>5289</v>
      </c>
      <c r="AF1879" s="278"/>
    </row>
    <row r="1880" spans="1:38" ht="255">
      <c r="A1880" s="639">
        <v>7</v>
      </c>
      <c r="B1880" s="267" t="s">
        <v>582</v>
      </c>
      <c r="C1880" s="267" t="s">
        <v>1949</v>
      </c>
      <c r="D1880" s="267" t="s">
        <v>1959</v>
      </c>
      <c r="E1880" s="371" t="s">
        <v>16279</v>
      </c>
      <c r="F1880" s="138"/>
      <c r="G1880" s="138"/>
      <c r="H1880" s="138"/>
      <c r="I1880" s="138"/>
      <c r="J1880" s="138"/>
      <c r="K1880" s="138"/>
      <c r="L1880" s="624" t="s">
        <v>128</v>
      </c>
      <c r="M1880" s="202"/>
      <c r="N1880" s="138"/>
      <c r="O1880" s="622">
        <v>0</v>
      </c>
      <c r="P1880" s="622">
        <v>0</v>
      </c>
      <c r="Q1880" s="622">
        <v>0</v>
      </c>
      <c r="R1880" s="622">
        <v>0</v>
      </c>
      <c r="S1880" s="622">
        <v>0</v>
      </c>
      <c r="T1880" s="622">
        <v>0</v>
      </c>
      <c r="U1880" s="622">
        <v>0</v>
      </c>
      <c r="V1880" s="622">
        <v>0</v>
      </c>
      <c r="W1880" s="622">
        <v>0</v>
      </c>
      <c r="X1880" s="366">
        <v>0</v>
      </c>
      <c r="Y1880" s="624">
        <v>0</v>
      </c>
      <c r="Z1880" s="622" t="s">
        <v>129</v>
      </c>
      <c r="AA1880" s="622" t="s">
        <v>5289</v>
      </c>
      <c r="AB1880" s="622" t="s">
        <v>5289</v>
      </c>
      <c r="AC1880" s="131" t="s">
        <v>5289</v>
      </c>
      <c r="AD1880" s="131" t="s">
        <v>5289</v>
      </c>
      <c r="AE1880" s="131" t="s">
        <v>5289</v>
      </c>
      <c r="AF1880" s="278"/>
    </row>
    <row r="1881" spans="1:38" s="44" customFormat="1" ht="114.75">
      <c r="A1881" s="639">
        <v>8</v>
      </c>
      <c r="B1881" s="426" t="s">
        <v>17343</v>
      </c>
      <c r="C1881" s="426" t="s">
        <v>1949</v>
      </c>
      <c r="D1881" s="426" t="s">
        <v>17344</v>
      </c>
      <c r="E1881" s="371" t="s">
        <v>129</v>
      </c>
      <c r="F1881" s="138"/>
      <c r="G1881" s="138"/>
      <c r="H1881" s="138"/>
      <c r="I1881" s="138"/>
      <c r="J1881" s="138"/>
      <c r="K1881" s="138"/>
      <c r="L1881" s="624" t="s">
        <v>128</v>
      </c>
      <c r="M1881" s="202"/>
      <c r="N1881" s="138"/>
      <c r="O1881" s="622">
        <v>0</v>
      </c>
      <c r="P1881" s="622">
        <v>0</v>
      </c>
      <c r="Q1881" s="622">
        <v>0</v>
      </c>
      <c r="R1881" s="622">
        <v>0</v>
      </c>
      <c r="S1881" s="622">
        <v>0</v>
      </c>
      <c r="T1881" s="622">
        <v>0</v>
      </c>
      <c r="U1881" s="622">
        <v>0</v>
      </c>
      <c r="V1881" s="622">
        <v>0</v>
      </c>
      <c r="W1881" s="622">
        <v>0</v>
      </c>
      <c r="X1881" s="366">
        <v>0</v>
      </c>
      <c r="Y1881" s="624">
        <v>0</v>
      </c>
      <c r="Z1881" s="622" t="s">
        <v>51</v>
      </c>
      <c r="AA1881" s="622" t="s">
        <v>5289</v>
      </c>
      <c r="AB1881" s="622" t="s">
        <v>5289</v>
      </c>
      <c r="AC1881" s="131" t="s">
        <v>5289</v>
      </c>
      <c r="AD1881" s="131" t="s">
        <v>5289</v>
      </c>
      <c r="AE1881" s="131" t="s">
        <v>5289</v>
      </c>
      <c r="AF1881" s="278"/>
      <c r="AG1881" s="107"/>
      <c r="AH1881" s="107"/>
      <c r="AI1881" s="107"/>
      <c r="AJ1881" s="107"/>
      <c r="AK1881" s="107"/>
      <c r="AL1881" s="107"/>
    </row>
    <row r="1882" spans="1:38" s="44" customFormat="1" ht="63.75">
      <c r="A1882" s="639">
        <v>9</v>
      </c>
      <c r="B1882" s="572" t="s">
        <v>20047</v>
      </c>
      <c r="C1882" s="572" t="s">
        <v>1949</v>
      </c>
      <c r="D1882" s="572" t="s">
        <v>20050</v>
      </c>
      <c r="E1882" s="371" t="s">
        <v>129</v>
      </c>
      <c r="F1882" s="138"/>
      <c r="G1882" s="138"/>
      <c r="H1882" s="138"/>
      <c r="I1882" s="138"/>
      <c r="J1882" s="138"/>
      <c r="K1882" s="138"/>
      <c r="L1882" s="624" t="s">
        <v>128</v>
      </c>
      <c r="M1882" s="202"/>
      <c r="N1882" s="138"/>
      <c r="O1882" s="622">
        <v>0</v>
      </c>
      <c r="P1882" s="622">
        <v>0</v>
      </c>
      <c r="Q1882" s="622">
        <v>0</v>
      </c>
      <c r="R1882" s="622">
        <v>0</v>
      </c>
      <c r="S1882" s="622">
        <v>0</v>
      </c>
      <c r="T1882" s="622">
        <v>0</v>
      </c>
      <c r="U1882" s="622">
        <v>0</v>
      </c>
      <c r="V1882" s="622">
        <v>0</v>
      </c>
      <c r="W1882" s="622">
        <v>0</v>
      </c>
      <c r="X1882" s="366">
        <v>0</v>
      </c>
      <c r="Y1882" s="624">
        <v>0</v>
      </c>
      <c r="Z1882" s="622" t="s">
        <v>51</v>
      </c>
      <c r="AA1882" s="622" t="s">
        <v>5289</v>
      </c>
      <c r="AB1882" s="622" t="s">
        <v>5289</v>
      </c>
      <c r="AC1882" s="131" t="s">
        <v>5289</v>
      </c>
      <c r="AD1882" s="131" t="s">
        <v>5289</v>
      </c>
      <c r="AE1882" s="131" t="s">
        <v>5289</v>
      </c>
      <c r="AF1882" s="469"/>
      <c r="AG1882" s="107"/>
      <c r="AH1882" s="107"/>
      <c r="AI1882" s="107"/>
      <c r="AJ1882" s="107"/>
      <c r="AK1882" s="107"/>
      <c r="AL1882" s="107"/>
    </row>
    <row r="1883" spans="1:38" s="44" customFormat="1" ht="89.25">
      <c r="A1883" s="639">
        <v>10</v>
      </c>
      <c r="B1883" s="572" t="s">
        <v>20048</v>
      </c>
      <c r="C1883" s="572" t="s">
        <v>1949</v>
      </c>
      <c r="D1883" s="572" t="s">
        <v>20051</v>
      </c>
      <c r="E1883" s="371" t="s">
        <v>129</v>
      </c>
      <c r="F1883" s="138"/>
      <c r="G1883" s="138"/>
      <c r="H1883" s="138"/>
      <c r="I1883" s="138"/>
      <c r="J1883" s="138"/>
      <c r="K1883" s="138"/>
      <c r="L1883" s="624" t="s">
        <v>128</v>
      </c>
      <c r="M1883" s="202"/>
      <c r="N1883" s="138"/>
      <c r="O1883" s="622">
        <v>0</v>
      </c>
      <c r="P1883" s="622">
        <v>0</v>
      </c>
      <c r="Q1883" s="622">
        <v>0</v>
      </c>
      <c r="R1883" s="622">
        <v>0</v>
      </c>
      <c r="S1883" s="622">
        <v>0</v>
      </c>
      <c r="T1883" s="622">
        <v>0</v>
      </c>
      <c r="U1883" s="622">
        <v>0</v>
      </c>
      <c r="V1883" s="622">
        <v>0</v>
      </c>
      <c r="W1883" s="622">
        <v>0</v>
      </c>
      <c r="X1883" s="366">
        <v>0</v>
      </c>
      <c r="Y1883" s="624">
        <v>0</v>
      </c>
      <c r="Z1883" s="622" t="s">
        <v>51</v>
      </c>
      <c r="AA1883" s="622" t="s">
        <v>5289</v>
      </c>
      <c r="AB1883" s="622" t="s">
        <v>5289</v>
      </c>
      <c r="AC1883" s="131" t="s">
        <v>5289</v>
      </c>
      <c r="AD1883" s="131" t="s">
        <v>5289</v>
      </c>
      <c r="AE1883" s="131" t="s">
        <v>5289</v>
      </c>
      <c r="AF1883" s="469"/>
      <c r="AG1883" s="107"/>
      <c r="AH1883" s="107"/>
      <c r="AI1883" s="107"/>
      <c r="AJ1883" s="107"/>
      <c r="AK1883" s="107"/>
      <c r="AL1883" s="107"/>
    </row>
    <row r="1884" spans="1:38" s="44" customFormat="1" ht="76.5">
      <c r="A1884" s="639">
        <v>11</v>
      </c>
      <c r="B1884" s="572" t="s">
        <v>20049</v>
      </c>
      <c r="C1884" s="572" t="s">
        <v>1949</v>
      </c>
      <c r="D1884" s="572" t="s">
        <v>20052</v>
      </c>
      <c r="E1884" s="371" t="s">
        <v>129</v>
      </c>
      <c r="F1884" s="138"/>
      <c r="G1884" s="138"/>
      <c r="H1884" s="138"/>
      <c r="I1884" s="138"/>
      <c r="J1884" s="138"/>
      <c r="K1884" s="138"/>
      <c r="L1884" s="624" t="s">
        <v>128</v>
      </c>
      <c r="M1884" s="202"/>
      <c r="N1884" s="138"/>
      <c r="O1884" s="622">
        <v>0</v>
      </c>
      <c r="P1884" s="622">
        <v>0</v>
      </c>
      <c r="Q1884" s="622">
        <v>0</v>
      </c>
      <c r="R1884" s="622">
        <v>0</v>
      </c>
      <c r="S1884" s="622">
        <v>0</v>
      </c>
      <c r="T1884" s="622">
        <v>0</v>
      </c>
      <c r="U1884" s="622">
        <v>0</v>
      </c>
      <c r="V1884" s="622">
        <v>0</v>
      </c>
      <c r="W1884" s="622">
        <v>0</v>
      </c>
      <c r="X1884" s="366">
        <v>0</v>
      </c>
      <c r="Y1884" s="624">
        <v>0</v>
      </c>
      <c r="Z1884" s="622" t="s">
        <v>51</v>
      </c>
      <c r="AA1884" s="622" t="s">
        <v>5289</v>
      </c>
      <c r="AB1884" s="622" t="s">
        <v>5289</v>
      </c>
      <c r="AC1884" s="131" t="s">
        <v>5289</v>
      </c>
      <c r="AD1884" s="131" t="s">
        <v>5289</v>
      </c>
      <c r="AE1884" s="131" t="s">
        <v>5289</v>
      </c>
      <c r="AF1884" s="469"/>
      <c r="AG1884" s="107"/>
      <c r="AH1884" s="107"/>
      <c r="AI1884" s="107"/>
      <c r="AJ1884" s="107"/>
      <c r="AK1884" s="107"/>
      <c r="AL1884" s="107"/>
    </row>
    <row r="1885" spans="1:38" s="44" customFormat="1" ht="63.75">
      <c r="A1885" s="639">
        <v>12</v>
      </c>
      <c r="B1885" s="572" t="s">
        <v>21643</v>
      </c>
      <c r="C1885" s="572" t="s">
        <v>1949</v>
      </c>
      <c r="D1885" s="572" t="s">
        <v>21645</v>
      </c>
      <c r="E1885" s="371" t="s">
        <v>129</v>
      </c>
      <c r="F1885" s="138"/>
      <c r="G1885" s="138"/>
      <c r="H1885" s="138"/>
      <c r="I1885" s="138"/>
      <c r="J1885" s="138"/>
      <c r="K1885" s="138"/>
      <c r="L1885" s="624" t="s">
        <v>128</v>
      </c>
      <c r="M1885" s="202"/>
      <c r="N1885" s="138"/>
      <c r="O1885" s="622">
        <v>0</v>
      </c>
      <c r="P1885" s="622">
        <v>0</v>
      </c>
      <c r="Q1885" s="622">
        <v>0</v>
      </c>
      <c r="R1885" s="622">
        <v>0</v>
      </c>
      <c r="S1885" s="622">
        <v>0</v>
      </c>
      <c r="T1885" s="622">
        <v>0</v>
      </c>
      <c r="U1885" s="622">
        <v>0</v>
      </c>
      <c r="V1885" s="622">
        <v>0</v>
      </c>
      <c r="W1885" s="622">
        <v>0</v>
      </c>
      <c r="X1885" s="366">
        <v>0</v>
      </c>
      <c r="Y1885" s="624">
        <v>0</v>
      </c>
      <c r="Z1885" s="622" t="s">
        <v>51</v>
      </c>
      <c r="AA1885" s="622" t="s">
        <v>5289</v>
      </c>
      <c r="AB1885" s="622" t="s">
        <v>5289</v>
      </c>
      <c r="AC1885" s="131" t="s">
        <v>5289</v>
      </c>
      <c r="AD1885" s="131" t="s">
        <v>5289</v>
      </c>
      <c r="AE1885" s="131" t="s">
        <v>5289</v>
      </c>
      <c r="AF1885" s="469"/>
      <c r="AG1885" s="107"/>
      <c r="AH1885" s="107"/>
      <c r="AI1885" s="107"/>
      <c r="AJ1885" s="107"/>
      <c r="AK1885" s="107"/>
      <c r="AL1885" s="107"/>
    </row>
    <row r="1886" spans="1:38" s="44" customFormat="1" ht="127.5">
      <c r="A1886" s="639">
        <v>13</v>
      </c>
      <c r="B1886" s="572" t="s">
        <v>21644</v>
      </c>
      <c r="C1886" s="572" t="s">
        <v>1949</v>
      </c>
      <c r="D1886" s="572" t="s">
        <v>21651</v>
      </c>
      <c r="E1886" s="371" t="s">
        <v>129</v>
      </c>
      <c r="F1886" s="138"/>
      <c r="G1886" s="138"/>
      <c r="H1886" s="138"/>
      <c r="I1886" s="138"/>
      <c r="J1886" s="138"/>
      <c r="K1886" s="138"/>
      <c r="L1886" s="624" t="s">
        <v>128</v>
      </c>
      <c r="M1886" s="202"/>
      <c r="N1886" s="138"/>
      <c r="O1886" s="622">
        <v>0</v>
      </c>
      <c r="P1886" s="622">
        <v>0</v>
      </c>
      <c r="Q1886" s="622">
        <v>0</v>
      </c>
      <c r="R1886" s="622">
        <v>0</v>
      </c>
      <c r="S1886" s="622">
        <v>0</v>
      </c>
      <c r="T1886" s="622">
        <v>0</v>
      </c>
      <c r="U1886" s="622">
        <v>0</v>
      </c>
      <c r="V1886" s="622">
        <v>0</v>
      </c>
      <c r="W1886" s="622">
        <v>0</v>
      </c>
      <c r="X1886" s="366">
        <v>0</v>
      </c>
      <c r="Y1886" s="622">
        <v>0</v>
      </c>
      <c r="Z1886" s="622" t="s">
        <v>51</v>
      </c>
      <c r="AA1886" s="622" t="s">
        <v>5289</v>
      </c>
      <c r="AB1886" s="622" t="s">
        <v>5289</v>
      </c>
      <c r="AC1886" s="131" t="s">
        <v>5289</v>
      </c>
      <c r="AD1886" s="131" t="s">
        <v>5289</v>
      </c>
      <c r="AE1886" s="131" t="s">
        <v>5289</v>
      </c>
      <c r="AF1886" s="469"/>
      <c r="AG1886" s="107"/>
      <c r="AH1886" s="107"/>
      <c r="AI1886" s="107"/>
      <c r="AJ1886" s="107"/>
      <c r="AK1886" s="107"/>
      <c r="AL1886" s="107"/>
    </row>
    <row r="1887" spans="1:38" s="44" customFormat="1" ht="63.75">
      <c r="A1887" s="639">
        <v>14</v>
      </c>
      <c r="B1887" s="572" t="s">
        <v>19475</v>
      </c>
      <c r="C1887" s="572" t="s">
        <v>1949</v>
      </c>
      <c r="D1887" s="572" t="s">
        <v>21646</v>
      </c>
      <c r="E1887" s="371" t="s">
        <v>129</v>
      </c>
      <c r="F1887" s="138"/>
      <c r="G1887" s="138"/>
      <c r="H1887" s="138"/>
      <c r="I1887" s="138"/>
      <c r="J1887" s="138"/>
      <c r="K1887" s="138"/>
      <c r="L1887" s="624" t="s">
        <v>128</v>
      </c>
      <c r="M1887" s="202"/>
      <c r="N1887" s="138"/>
      <c r="O1887" s="622">
        <v>0</v>
      </c>
      <c r="P1887" s="622">
        <v>0</v>
      </c>
      <c r="Q1887" s="622">
        <v>0</v>
      </c>
      <c r="R1887" s="622">
        <v>0</v>
      </c>
      <c r="S1887" s="622">
        <v>0</v>
      </c>
      <c r="T1887" s="622">
        <v>0</v>
      </c>
      <c r="U1887" s="622">
        <v>0</v>
      </c>
      <c r="V1887" s="622">
        <v>0</v>
      </c>
      <c r="W1887" s="622">
        <v>0</v>
      </c>
      <c r="X1887" s="366">
        <v>0</v>
      </c>
      <c r="Y1887" s="622">
        <v>0</v>
      </c>
      <c r="Z1887" s="622" t="s">
        <v>51</v>
      </c>
      <c r="AA1887" s="622" t="s">
        <v>5289</v>
      </c>
      <c r="AB1887" s="622" t="s">
        <v>5289</v>
      </c>
      <c r="AC1887" s="131" t="s">
        <v>5289</v>
      </c>
      <c r="AD1887" s="131" t="s">
        <v>5289</v>
      </c>
      <c r="AE1887" s="131" t="s">
        <v>5289</v>
      </c>
      <c r="AF1887" s="469"/>
      <c r="AG1887" s="107"/>
      <c r="AH1887" s="107"/>
      <c r="AI1887" s="107"/>
      <c r="AJ1887" s="107"/>
      <c r="AK1887" s="107"/>
      <c r="AL1887" s="107"/>
    </row>
    <row r="1888" spans="1:38" s="44" customFormat="1" ht="63.75">
      <c r="A1888" s="639">
        <v>15</v>
      </c>
      <c r="B1888" s="572" t="s">
        <v>20468</v>
      </c>
      <c r="C1888" s="572" t="s">
        <v>1949</v>
      </c>
      <c r="D1888" s="572" t="s">
        <v>21647</v>
      </c>
      <c r="E1888" s="371" t="s">
        <v>129</v>
      </c>
      <c r="F1888" s="138"/>
      <c r="G1888" s="138"/>
      <c r="H1888" s="138"/>
      <c r="I1888" s="138"/>
      <c r="J1888" s="138"/>
      <c r="K1888" s="138"/>
      <c r="L1888" s="624" t="s">
        <v>128</v>
      </c>
      <c r="M1888" s="202"/>
      <c r="N1888" s="138"/>
      <c r="O1888" s="622">
        <v>0</v>
      </c>
      <c r="P1888" s="622">
        <v>0</v>
      </c>
      <c r="Q1888" s="622">
        <v>0</v>
      </c>
      <c r="R1888" s="622">
        <v>0</v>
      </c>
      <c r="S1888" s="622">
        <v>0</v>
      </c>
      <c r="T1888" s="622">
        <v>0</v>
      </c>
      <c r="U1888" s="622">
        <v>0</v>
      </c>
      <c r="V1888" s="622">
        <v>0</v>
      </c>
      <c r="W1888" s="622">
        <v>0</v>
      </c>
      <c r="X1888" s="366">
        <v>0</v>
      </c>
      <c r="Y1888" s="622">
        <v>0</v>
      </c>
      <c r="Z1888" s="622" t="s">
        <v>51</v>
      </c>
      <c r="AA1888" s="622" t="s">
        <v>5289</v>
      </c>
      <c r="AB1888" s="622" t="s">
        <v>5289</v>
      </c>
      <c r="AC1888" s="131" t="s">
        <v>5289</v>
      </c>
      <c r="AD1888" s="131" t="s">
        <v>5289</v>
      </c>
      <c r="AE1888" s="131" t="s">
        <v>5289</v>
      </c>
      <c r="AF1888" s="469"/>
      <c r="AG1888" s="107"/>
      <c r="AH1888" s="107"/>
      <c r="AI1888" s="107"/>
      <c r="AJ1888" s="107"/>
      <c r="AK1888" s="107"/>
      <c r="AL1888" s="107"/>
    </row>
    <row r="1889" spans="1:38" s="44" customFormat="1" ht="63.75">
      <c r="A1889" s="639">
        <v>16</v>
      </c>
      <c r="B1889" s="572" t="s">
        <v>6319</v>
      </c>
      <c r="C1889" s="572" t="s">
        <v>1949</v>
      </c>
      <c r="D1889" s="572" t="s">
        <v>21648</v>
      </c>
      <c r="E1889" s="371" t="s">
        <v>129</v>
      </c>
      <c r="F1889" s="138"/>
      <c r="G1889" s="138"/>
      <c r="H1889" s="138"/>
      <c r="I1889" s="138"/>
      <c r="J1889" s="138"/>
      <c r="K1889" s="138"/>
      <c r="L1889" s="624" t="s">
        <v>128</v>
      </c>
      <c r="M1889" s="202"/>
      <c r="N1889" s="138"/>
      <c r="O1889" s="622">
        <v>0</v>
      </c>
      <c r="P1889" s="622">
        <v>0</v>
      </c>
      <c r="Q1889" s="622">
        <v>0</v>
      </c>
      <c r="R1889" s="622">
        <v>0</v>
      </c>
      <c r="S1889" s="622">
        <v>0</v>
      </c>
      <c r="T1889" s="622">
        <v>0</v>
      </c>
      <c r="U1889" s="622">
        <v>0</v>
      </c>
      <c r="V1889" s="622">
        <v>0</v>
      </c>
      <c r="W1889" s="622">
        <v>0</v>
      </c>
      <c r="X1889" s="366">
        <v>0</v>
      </c>
      <c r="Y1889" s="622">
        <v>0</v>
      </c>
      <c r="Z1889" s="622" t="s">
        <v>51</v>
      </c>
      <c r="AA1889" s="622" t="s">
        <v>5289</v>
      </c>
      <c r="AB1889" s="622" t="s">
        <v>5289</v>
      </c>
      <c r="AC1889" s="131" t="s">
        <v>5289</v>
      </c>
      <c r="AD1889" s="131" t="s">
        <v>5289</v>
      </c>
      <c r="AE1889" s="131" t="s">
        <v>5289</v>
      </c>
      <c r="AF1889" s="469"/>
      <c r="AG1889" s="107"/>
      <c r="AH1889" s="107"/>
      <c r="AI1889" s="107"/>
      <c r="AJ1889" s="107"/>
      <c r="AK1889" s="107"/>
      <c r="AL1889" s="107"/>
    </row>
    <row r="1890" spans="1:38" s="44" customFormat="1" ht="63.75">
      <c r="A1890" s="639">
        <v>17</v>
      </c>
      <c r="B1890" s="572" t="s">
        <v>20043</v>
      </c>
      <c r="C1890" s="572" t="s">
        <v>1949</v>
      </c>
      <c r="D1890" s="572" t="s">
        <v>21649</v>
      </c>
      <c r="E1890" s="371" t="s">
        <v>129</v>
      </c>
      <c r="F1890" s="138"/>
      <c r="G1890" s="138"/>
      <c r="H1890" s="138"/>
      <c r="I1890" s="138"/>
      <c r="J1890" s="138"/>
      <c r="K1890" s="138"/>
      <c r="L1890" s="624" t="s">
        <v>128</v>
      </c>
      <c r="M1890" s="202"/>
      <c r="N1890" s="138"/>
      <c r="O1890" s="622">
        <v>0</v>
      </c>
      <c r="P1890" s="622">
        <v>0</v>
      </c>
      <c r="Q1890" s="622">
        <v>0</v>
      </c>
      <c r="R1890" s="622">
        <v>0</v>
      </c>
      <c r="S1890" s="622">
        <v>0</v>
      </c>
      <c r="T1890" s="622">
        <v>0</v>
      </c>
      <c r="U1890" s="622">
        <v>0</v>
      </c>
      <c r="V1890" s="622">
        <v>0</v>
      </c>
      <c r="W1890" s="622">
        <v>0</v>
      </c>
      <c r="X1890" s="366">
        <v>0</v>
      </c>
      <c r="Y1890" s="622">
        <v>0</v>
      </c>
      <c r="Z1890" s="622" t="s">
        <v>51</v>
      </c>
      <c r="AA1890" s="622" t="s">
        <v>5289</v>
      </c>
      <c r="AB1890" s="622" t="s">
        <v>5289</v>
      </c>
      <c r="AC1890" s="131" t="s">
        <v>5289</v>
      </c>
      <c r="AD1890" s="131" t="s">
        <v>5289</v>
      </c>
      <c r="AE1890" s="131" t="s">
        <v>5289</v>
      </c>
      <c r="AF1890" s="469"/>
      <c r="AG1890" s="107"/>
      <c r="AH1890" s="107"/>
      <c r="AI1890" s="107"/>
      <c r="AJ1890" s="107"/>
      <c r="AK1890" s="107"/>
      <c r="AL1890" s="107"/>
    </row>
    <row r="1891" spans="1:38" s="44" customFormat="1" ht="63.75">
      <c r="A1891" s="639">
        <v>18</v>
      </c>
      <c r="B1891" s="572" t="s">
        <v>20469</v>
      </c>
      <c r="C1891" s="572" t="s">
        <v>1949</v>
      </c>
      <c r="D1891" s="572" t="s">
        <v>21650</v>
      </c>
      <c r="E1891" s="371" t="s">
        <v>129</v>
      </c>
      <c r="F1891" s="138"/>
      <c r="G1891" s="138"/>
      <c r="H1891" s="138"/>
      <c r="I1891" s="138"/>
      <c r="J1891" s="138"/>
      <c r="K1891" s="138"/>
      <c r="L1891" s="624" t="s">
        <v>128</v>
      </c>
      <c r="M1891" s="202"/>
      <c r="N1891" s="138"/>
      <c r="O1891" s="622">
        <v>0</v>
      </c>
      <c r="P1891" s="622">
        <v>0</v>
      </c>
      <c r="Q1891" s="622">
        <v>0</v>
      </c>
      <c r="R1891" s="622">
        <v>0</v>
      </c>
      <c r="S1891" s="622">
        <v>0</v>
      </c>
      <c r="T1891" s="622">
        <v>0</v>
      </c>
      <c r="U1891" s="622">
        <v>0</v>
      </c>
      <c r="V1891" s="622">
        <v>0</v>
      </c>
      <c r="W1891" s="622">
        <v>0</v>
      </c>
      <c r="X1891" s="366">
        <v>0</v>
      </c>
      <c r="Y1891" s="622">
        <v>0</v>
      </c>
      <c r="Z1891" s="622" t="s">
        <v>51</v>
      </c>
      <c r="AA1891" s="622" t="s">
        <v>5289</v>
      </c>
      <c r="AB1891" s="622" t="s">
        <v>5289</v>
      </c>
      <c r="AC1891" s="131" t="s">
        <v>5289</v>
      </c>
      <c r="AD1891" s="131" t="s">
        <v>5289</v>
      </c>
      <c r="AE1891" s="131" t="s">
        <v>5289</v>
      </c>
      <c r="AF1891" s="469"/>
      <c r="AG1891" s="107"/>
      <c r="AH1891" s="107"/>
      <c r="AI1891" s="107"/>
      <c r="AJ1891" s="107"/>
      <c r="AK1891" s="107"/>
      <c r="AL1891" s="107"/>
    </row>
    <row r="1892" spans="1:38" s="42" customFormat="1" ht="15.75" customHeight="1" thickBot="1">
      <c r="A1892" s="275"/>
      <c r="B1892" s="18">
        <v>18</v>
      </c>
      <c r="C1892" s="18"/>
      <c r="D1892" s="18">
        <v>18</v>
      </c>
      <c r="E1892" s="18">
        <v>18</v>
      </c>
      <c r="F1892" s="18"/>
      <c r="G1892" s="18"/>
      <c r="H1892" s="18">
        <v>0</v>
      </c>
      <c r="I1892" s="18"/>
      <c r="J1892" s="18">
        <v>1</v>
      </c>
      <c r="K1892" s="18">
        <v>0</v>
      </c>
      <c r="L1892" s="18">
        <v>0</v>
      </c>
      <c r="M1892" s="200"/>
      <c r="N1892" s="18">
        <f t="shared" ref="N1892:Y1892" si="576">SUM(N1874:N1891)</f>
        <v>0</v>
      </c>
      <c r="O1892" s="18">
        <f t="shared" si="576"/>
        <v>0</v>
      </c>
      <c r="P1892" s="18">
        <f t="shared" si="576"/>
        <v>0</v>
      </c>
      <c r="Q1892" s="18">
        <f t="shared" si="576"/>
        <v>0</v>
      </c>
      <c r="R1892" s="18">
        <f t="shared" si="576"/>
        <v>0</v>
      </c>
      <c r="S1892" s="18">
        <f t="shared" si="576"/>
        <v>0</v>
      </c>
      <c r="T1892" s="18">
        <f t="shared" si="576"/>
        <v>0</v>
      </c>
      <c r="U1892" s="18">
        <f t="shared" si="576"/>
        <v>0</v>
      </c>
      <c r="V1892" s="18">
        <f t="shared" si="576"/>
        <v>0</v>
      </c>
      <c r="W1892" s="18">
        <f t="shared" si="576"/>
        <v>0</v>
      </c>
      <c r="X1892" s="18">
        <f t="shared" si="576"/>
        <v>589</v>
      </c>
      <c r="Y1892" s="18">
        <f t="shared" si="576"/>
        <v>107</v>
      </c>
      <c r="Z1892" s="18">
        <v>7</v>
      </c>
      <c r="AA1892" s="18">
        <v>1</v>
      </c>
      <c r="AB1892" s="18">
        <v>1</v>
      </c>
      <c r="AC1892" s="18"/>
      <c r="AD1892" s="18"/>
      <c r="AE1892" s="18"/>
      <c r="AF1892" s="18"/>
      <c r="AG1892" s="111"/>
      <c r="AH1892" s="111"/>
      <c r="AI1892" s="111"/>
      <c r="AJ1892" s="111"/>
      <c r="AK1892" s="111"/>
      <c r="AL1892" s="111"/>
    </row>
    <row r="1893" spans="1:38" ht="15.75" customHeight="1" thickBot="1">
      <c r="A1893" s="660" t="s">
        <v>379</v>
      </c>
      <c r="B1893" s="661"/>
      <c r="C1893" s="661"/>
      <c r="D1893" s="661"/>
      <c r="E1893" s="661"/>
      <c r="F1893" s="661"/>
      <c r="G1893" s="661"/>
      <c r="H1893" s="661"/>
      <c r="I1893" s="661"/>
      <c r="J1893" s="661"/>
      <c r="K1893" s="661"/>
      <c r="L1893" s="661"/>
      <c r="M1893" s="661"/>
      <c r="N1893" s="661"/>
      <c r="O1893" s="661"/>
      <c r="P1893" s="661"/>
      <c r="Q1893" s="661"/>
      <c r="R1893" s="661"/>
      <c r="S1893" s="661"/>
      <c r="T1893" s="661"/>
      <c r="U1893" s="661"/>
      <c r="V1893" s="661"/>
      <c r="W1893" s="661"/>
      <c r="X1893" s="661"/>
      <c r="Y1893" s="661"/>
      <c r="Z1893" s="661"/>
      <c r="AA1893" s="661"/>
      <c r="AB1893" s="661"/>
      <c r="AC1893" s="661"/>
      <c r="AD1893" s="661"/>
      <c r="AE1893" s="661"/>
      <c r="AF1893" s="662"/>
    </row>
    <row r="1894" spans="1:38" ht="293.25">
      <c r="A1894" s="639">
        <v>1</v>
      </c>
      <c r="B1894" s="3" t="s">
        <v>1965</v>
      </c>
      <c r="C1894" s="3" t="s">
        <v>1966</v>
      </c>
      <c r="D1894" s="3" t="s">
        <v>1971</v>
      </c>
      <c r="E1894" s="123" t="s">
        <v>12501</v>
      </c>
      <c r="F1894" s="123" t="s">
        <v>16683</v>
      </c>
      <c r="G1894" s="138"/>
      <c r="H1894" s="138"/>
      <c r="I1894" s="138"/>
      <c r="J1894" s="28" t="s">
        <v>14751</v>
      </c>
      <c r="K1894" s="629" t="s">
        <v>51</v>
      </c>
      <c r="L1894" s="629" t="s">
        <v>101</v>
      </c>
      <c r="M1894" s="202"/>
      <c r="N1894" s="138"/>
      <c r="O1894" s="138"/>
      <c r="P1894" s="629">
        <v>0</v>
      </c>
      <c r="Q1894" s="629">
        <v>0</v>
      </c>
      <c r="R1894" s="629">
        <v>0</v>
      </c>
      <c r="S1894" s="629">
        <v>0</v>
      </c>
      <c r="T1894" s="629">
        <v>0</v>
      </c>
      <c r="U1894" s="629">
        <v>0</v>
      </c>
      <c r="V1894" s="629">
        <v>0</v>
      </c>
      <c r="W1894" s="629">
        <v>0</v>
      </c>
      <c r="X1894" s="372">
        <v>275</v>
      </c>
      <c r="Y1894" s="629">
        <v>0</v>
      </c>
      <c r="Z1894" s="123" t="s">
        <v>54</v>
      </c>
      <c r="AA1894" s="3" t="s">
        <v>1976</v>
      </c>
      <c r="AB1894" s="3" t="s">
        <v>1977</v>
      </c>
      <c r="AC1894" s="131" t="s">
        <v>1978</v>
      </c>
      <c r="AD1894" s="131" t="s">
        <v>1979</v>
      </c>
      <c r="AE1894" s="131" t="s">
        <v>1980</v>
      </c>
      <c r="AF1894" s="278"/>
    </row>
    <row r="1895" spans="1:38" ht="255">
      <c r="A1895" s="639">
        <v>2</v>
      </c>
      <c r="B1895" s="122" t="s">
        <v>1967</v>
      </c>
      <c r="C1895" s="3" t="s">
        <v>1966</v>
      </c>
      <c r="D1895" s="3" t="s">
        <v>1972</v>
      </c>
      <c r="E1895" s="123" t="s">
        <v>12502</v>
      </c>
      <c r="F1895" s="138"/>
      <c r="G1895" s="138"/>
      <c r="H1895" s="138"/>
      <c r="I1895" s="138"/>
      <c r="J1895" s="138"/>
      <c r="K1895" s="138"/>
      <c r="L1895" s="624" t="s">
        <v>101</v>
      </c>
      <c r="M1895" s="202"/>
      <c r="N1895" s="138"/>
      <c r="O1895" s="138"/>
      <c r="P1895" s="624">
        <v>0</v>
      </c>
      <c r="Q1895" s="624">
        <v>0</v>
      </c>
      <c r="R1895" s="624">
        <v>0</v>
      </c>
      <c r="S1895" s="624">
        <v>0</v>
      </c>
      <c r="T1895" s="624">
        <v>0</v>
      </c>
      <c r="U1895" s="624">
        <v>0</v>
      </c>
      <c r="V1895" s="624">
        <v>0</v>
      </c>
      <c r="W1895" s="624">
        <v>0</v>
      </c>
      <c r="X1895" s="366">
        <v>0</v>
      </c>
      <c r="Y1895" s="624">
        <v>0</v>
      </c>
      <c r="Z1895" s="622" t="s">
        <v>54</v>
      </c>
      <c r="AA1895" s="622" t="s">
        <v>5289</v>
      </c>
      <c r="AB1895" s="622" t="s">
        <v>5289</v>
      </c>
      <c r="AC1895" s="131" t="s">
        <v>5289</v>
      </c>
      <c r="AD1895" s="131" t="s">
        <v>5289</v>
      </c>
      <c r="AE1895" s="131" t="s">
        <v>5289</v>
      </c>
      <c r="AF1895" s="278"/>
    </row>
    <row r="1896" spans="1:38" ht="127.5">
      <c r="A1896" s="639">
        <v>3</v>
      </c>
      <c r="B1896" s="122" t="s">
        <v>1968</v>
      </c>
      <c r="C1896" s="3" t="s">
        <v>1966</v>
      </c>
      <c r="D1896" s="270" t="s">
        <v>1973</v>
      </c>
      <c r="E1896" s="622" t="s">
        <v>40</v>
      </c>
      <c r="F1896" s="138"/>
      <c r="G1896" s="138"/>
      <c r="H1896" s="138"/>
      <c r="I1896" s="138"/>
      <c r="J1896" s="138"/>
      <c r="K1896" s="138"/>
      <c r="L1896" s="624" t="s">
        <v>101</v>
      </c>
      <c r="M1896" s="202"/>
      <c r="N1896" s="138"/>
      <c r="O1896" s="138"/>
      <c r="P1896" s="624">
        <v>0</v>
      </c>
      <c r="Q1896" s="624">
        <v>0</v>
      </c>
      <c r="R1896" s="624">
        <v>0</v>
      </c>
      <c r="S1896" s="624">
        <v>0</v>
      </c>
      <c r="T1896" s="624">
        <v>0</v>
      </c>
      <c r="U1896" s="624">
        <v>0</v>
      </c>
      <c r="V1896" s="624">
        <v>0</v>
      </c>
      <c r="W1896" s="624">
        <v>0</v>
      </c>
      <c r="X1896" s="364">
        <v>0</v>
      </c>
      <c r="Y1896" s="624">
        <v>0</v>
      </c>
      <c r="Z1896" s="622" t="s">
        <v>54</v>
      </c>
      <c r="AA1896" s="622" t="s">
        <v>5289</v>
      </c>
      <c r="AB1896" s="622" t="s">
        <v>5289</v>
      </c>
      <c r="AC1896" s="131" t="s">
        <v>5289</v>
      </c>
      <c r="AD1896" s="131" t="s">
        <v>5289</v>
      </c>
      <c r="AE1896" s="131" t="s">
        <v>5289</v>
      </c>
      <c r="AF1896" s="278"/>
    </row>
    <row r="1897" spans="1:38" ht="242.25">
      <c r="A1897" s="639">
        <v>4</v>
      </c>
      <c r="B1897" s="122" t="s">
        <v>1969</v>
      </c>
      <c r="C1897" s="3" t="s">
        <v>1966</v>
      </c>
      <c r="D1897" s="270" t="s">
        <v>1974</v>
      </c>
      <c r="E1897" s="123" t="s">
        <v>12503</v>
      </c>
      <c r="F1897" s="138"/>
      <c r="G1897" s="138"/>
      <c r="H1897" s="138"/>
      <c r="I1897" s="138"/>
      <c r="J1897" s="138"/>
      <c r="K1897" s="138"/>
      <c r="L1897" s="624" t="s">
        <v>101</v>
      </c>
      <c r="M1897" s="202"/>
      <c r="N1897" s="138"/>
      <c r="O1897" s="138"/>
      <c r="P1897" s="624">
        <v>0</v>
      </c>
      <c r="Q1897" s="624">
        <v>0</v>
      </c>
      <c r="R1897" s="624">
        <v>0</v>
      </c>
      <c r="S1897" s="624">
        <v>0</v>
      </c>
      <c r="T1897" s="624">
        <v>0</v>
      </c>
      <c r="U1897" s="624">
        <v>0</v>
      </c>
      <c r="V1897" s="624">
        <v>0</v>
      </c>
      <c r="W1897" s="624">
        <v>0</v>
      </c>
      <c r="X1897" s="364">
        <v>87</v>
      </c>
      <c r="Y1897" s="624">
        <v>0</v>
      </c>
      <c r="Z1897" s="622" t="s">
        <v>54</v>
      </c>
      <c r="AA1897" s="622" t="s">
        <v>5289</v>
      </c>
      <c r="AB1897" s="622" t="s">
        <v>5289</v>
      </c>
      <c r="AC1897" s="131" t="s">
        <v>5289</v>
      </c>
      <c r="AD1897" s="131" t="s">
        <v>5289</v>
      </c>
      <c r="AE1897" s="131" t="s">
        <v>5289</v>
      </c>
      <c r="AF1897" s="278"/>
    </row>
    <row r="1898" spans="1:38" ht="267.75" customHeight="1">
      <c r="A1898" s="639">
        <v>5</v>
      </c>
      <c r="B1898" s="122" t="s">
        <v>1970</v>
      </c>
      <c r="C1898" s="3" t="s">
        <v>1966</v>
      </c>
      <c r="D1898" s="270" t="s">
        <v>1975</v>
      </c>
      <c r="E1898" s="123" t="s">
        <v>12504</v>
      </c>
      <c r="F1898" s="138"/>
      <c r="G1898" s="138"/>
      <c r="H1898" s="138"/>
      <c r="I1898" s="138"/>
      <c r="J1898" s="138"/>
      <c r="K1898" s="138"/>
      <c r="L1898" s="624" t="s">
        <v>101</v>
      </c>
      <c r="M1898" s="202"/>
      <c r="N1898" s="138"/>
      <c r="O1898" s="138"/>
      <c r="P1898" s="624">
        <v>0</v>
      </c>
      <c r="Q1898" s="624">
        <v>0</v>
      </c>
      <c r="R1898" s="624">
        <v>0</v>
      </c>
      <c r="S1898" s="624">
        <v>0</v>
      </c>
      <c r="T1898" s="624">
        <v>0</v>
      </c>
      <c r="U1898" s="624">
        <v>0</v>
      </c>
      <c r="V1898" s="624">
        <v>0</v>
      </c>
      <c r="W1898" s="624">
        <v>0</v>
      </c>
      <c r="X1898" s="364">
        <v>0</v>
      </c>
      <c r="Y1898" s="624">
        <v>0</v>
      </c>
      <c r="Z1898" s="622" t="s">
        <v>54</v>
      </c>
      <c r="AA1898" s="622" t="s">
        <v>5289</v>
      </c>
      <c r="AB1898" s="622" t="s">
        <v>5289</v>
      </c>
      <c r="AC1898" s="131" t="s">
        <v>5289</v>
      </c>
      <c r="AD1898" s="131" t="s">
        <v>5289</v>
      </c>
      <c r="AE1898" s="131" t="s">
        <v>5289</v>
      </c>
      <c r="AF1898" s="278"/>
    </row>
    <row r="1899" spans="1:38" s="44" customFormat="1" ht="50.25" customHeight="1">
      <c r="A1899" s="639">
        <v>6</v>
      </c>
      <c r="B1899" s="626" t="s">
        <v>21652</v>
      </c>
      <c r="C1899" s="29" t="s">
        <v>1966</v>
      </c>
      <c r="D1899" s="23" t="s">
        <v>21662</v>
      </c>
      <c r="E1899" s="629" t="s">
        <v>40</v>
      </c>
      <c r="F1899" s="138"/>
      <c r="G1899" s="138"/>
      <c r="H1899" s="138"/>
      <c r="I1899" s="138"/>
      <c r="J1899" s="138"/>
      <c r="K1899" s="138"/>
      <c r="L1899" s="624" t="s">
        <v>101</v>
      </c>
      <c r="M1899" s="202"/>
      <c r="N1899" s="138"/>
      <c r="O1899" s="138"/>
      <c r="P1899" s="624">
        <v>0</v>
      </c>
      <c r="Q1899" s="624">
        <v>0</v>
      </c>
      <c r="R1899" s="624">
        <v>0</v>
      </c>
      <c r="S1899" s="624">
        <v>0</v>
      </c>
      <c r="T1899" s="624">
        <v>0</v>
      </c>
      <c r="U1899" s="624">
        <v>0</v>
      </c>
      <c r="V1899" s="624">
        <v>0</v>
      </c>
      <c r="W1899" s="624">
        <v>0</v>
      </c>
      <c r="X1899" s="364">
        <v>0</v>
      </c>
      <c r="Y1899" s="624">
        <v>0</v>
      </c>
      <c r="Z1899" s="622" t="s">
        <v>51</v>
      </c>
      <c r="AA1899" s="622" t="s">
        <v>5289</v>
      </c>
      <c r="AB1899" s="622" t="s">
        <v>5289</v>
      </c>
      <c r="AC1899" s="131" t="s">
        <v>5289</v>
      </c>
      <c r="AD1899" s="131" t="s">
        <v>5289</v>
      </c>
      <c r="AE1899" s="131" t="s">
        <v>5289</v>
      </c>
      <c r="AF1899" s="469"/>
      <c r="AG1899" s="107"/>
      <c r="AH1899" s="107"/>
      <c r="AI1899" s="107"/>
      <c r="AJ1899" s="107"/>
      <c r="AK1899" s="107"/>
      <c r="AL1899" s="107"/>
    </row>
    <row r="1900" spans="1:38" s="44" customFormat="1" ht="50.25" customHeight="1">
      <c r="A1900" s="639">
        <v>7</v>
      </c>
      <c r="B1900" s="626" t="s">
        <v>21653</v>
      </c>
      <c r="C1900" s="29" t="s">
        <v>1966</v>
      </c>
      <c r="D1900" s="23" t="s">
        <v>21663</v>
      </c>
      <c r="E1900" s="629" t="s">
        <v>40</v>
      </c>
      <c r="F1900" s="138"/>
      <c r="G1900" s="138"/>
      <c r="H1900" s="138"/>
      <c r="I1900" s="138"/>
      <c r="J1900" s="138"/>
      <c r="K1900" s="138"/>
      <c r="L1900" s="624" t="s">
        <v>101</v>
      </c>
      <c r="M1900" s="202"/>
      <c r="N1900" s="138"/>
      <c r="O1900" s="138"/>
      <c r="P1900" s="624">
        <v>0</v>
      </c>
      <c r="Q1900" s="624">
        <v>0</v>
      </c>
      <c r="R1900" s="624">
        <v>0</v>
      </c>
      <c r="S1900" s="624">
        <v>0</v>
      </c>
      <c r="T1900" s="624">
        <v>0</v>
      </c>
      <c r="U1900" s="624">
        <v>0</v>
      </c>
      <c r="V1900" s="624">
        <v>0</v>
      </c>
      <c r="W1900" s="624">
        <v>0</v>
      </c>
      <c r="X1900" s="364">
        <v>0</v>
      </c>
      <c r="Y1900" s="624">
        <v>0</v>
      </c>
      <c r="Z1900" s="622" t="s">
        <v>51</v>
      </c>
      <c r="AA1900" s="622" t="s">
        <v>5289</v>
      </c>
      <c r="AB1900" s="622" t="s">
        <v>5289</v>
      </c>
      <c r="AC1900" s="131" t="s">
        <v>5289</v>
      </c>
      <c r="AD1900" s="131" t="s">
        <v>5289</v>
      </c>
      <c r="AE1900" s="131" t="s">
        <v>5289</v>
      </c>
      <c r="AF1900" s="469"/>
      <c r="AG1900" s="107"/>
      <c r="AH1900" s="107"/>
      <c r="AI1900" s="107"/>
      <c r="AJ1900" s="107"/>
      <c r="AK1900" s="107"/>
      <c r="AL1900" s="107"/>
    </row>
    <row r="1901" spans="1:38" s="44" customFormat="1" ht="50.25" customHeight="1">
      <c r="A1901" s="639">
        <v>8</v>
      </c>
      <c r="B1901" s="626" t="s">
        <v>21654</v>
      </c>
      <c r="C1901" s="29" t="s">
        <v>1966</v>
      </c>
      <c r="D1901" s="23" t="s">
        <v>21664</v>
      </c>
      <c r="E1901" s="629" t="s">
        <v>40</v>
      </c>
      <c r="F1901" s="138"/>
      <c r="G1901" s="138"/>
      <c r="H1901" s="138"/>
      <c r="I1901" s="138"/>
      <c r="J1901" s="138"/>
      <c r="K1901" s="138"/>
      <c r="L1901" s="624" t="s">
        <v>101</v>
      </c>
      <c r="M1901" s="202"/>
      <c r="N1901" s="138"/>
      <c r="O1901" s="138"/>
      <c r="P1901" s="624">
        <v>0</v>
      </c>
      <c r="Q1901" s="624">
        <v>0</v>
      </c>
      <c r="R1901" s="624">
        <v>0</v>
      </c>
      <c r="S1901" s="624">
        <v>0</v>
      </c>
      <c r="T1901" s="624">
        <v>0</v>
      </c>
      <c r="U1901" s="624">
        <v>0</v>
      </c>
      <c r="V1901" s="624">
        <v>0</v>
      </c>
      <c r="W1901" s="624">
        <v>0</v>
      </c>
      <c r="X1901" s="364">
        <v>0</v>
      </c>
      <c r="Y1901" s="624">
        <v>0</v>
      </c>
      <c r="Z1901" s="622" t="s">
        <v>51</v>
      </c>
      <c r="AA1901" s="622" t="s">
        <v>5289</v>
      </c>
      <c r="AB1901" s="622" t="s">
        <v>5289</v>
      </c>
      <c r="AC1901" s="131" t="s">
        <v>5289</v>
      </c>
      <c r="AD1901" s="131" t="s">
        <v>5289</v>
      </c>
      <c r="AE1901" s="131" t="s">
        <v>5289</v>
      </c>
      <c r="AF1901" s="469"/>
      <c r="AG1901" s="107"/>
      <c r="AH1901" s="107"/>
      <c r="AI1901" s="107"/>
      <c r="AJ1901" s="107"/>
      <c r="AK1901" s="107"/>
      <c r="AL1901" s="107"/>
    </row>
    <row r="1902" spans="1:38" s="44" customFormat="1" ht="50.25" customHeight="1">
      <c r="A1902" s="639">
        <v>9</v>
      </c>
      <c r="B1902" s="626" t="s">
        <v>21655</v>
      </c>
      <c r="C1902" s="29" t="s">
        <v>1966</v>
      </c>
      <c r="D1902" s="23" t="s">
        <v>21665</v>
      </c>
      <c r="E1902" s="629" t="s">
        <v>40</v>
      </c>
      <c r="F1902" s="138"/>
      <c r="G1902" s="138"/>
      <c r="H1902" s="138"/>
      <c r="I1902" s="138"/>
      <c r="J1902" s="138"/>
      <c r="K1902" s="138"/>
      <c r="L1902" s="624" t="s">
        <v>101</v>
      </c>
      <c r="M1902" s="202"/>
      <c r="N1902" s="138"/>
      <c r="O1902" s="138"/>
      <c r="P1902" s="624">
        <v>0</v>
      </c>
      <c r="Q1902" s="624">
        <v>0</v>
      </c>
      <c r="R1902" s="624">
        <v>0</v>
      </c>
      <c r="S1902" s="624">
        <v>0</v>
      </c>
      <c r="T1902" s="624">
        <v>0</v>
      </c>
      <c r="U1902" s="624">
        <v>0</v>
      </c>
      <c r="V1902" s="624">
        <v>0</v>
      </c>
      <c r="W1902" s="624">
        <v>0</v>
      </c>
      <c r="X1902" s="364">
        <v>0</v>
      </c>
      <c r="Y1902" s="624">
        <v>0</v>
      </c>
      <c r="Z1902" s="622" t="s">
        <v>51</v>
      </c>
      <c r="AA1902" s="622" t="s">
        <v>5289</v>
      </c>
      <c r="AB1902" s="622" t="s">
        <v>5289</v>
      </c>
      <c r="AC1902" s="131" t="s">
        <v>5289</v>
      </c>
      <c r="AD1902" s="131" t="s">
        <v>5289</v>
      </c>
      <c r="AE1902" s="131" t="s">
        <v>5289</v>
      </c>
      <c r="AF1902" s="469"/>
      <c r="AG1902" s="107"/>
      <c r="AH1902" s="107"/>
      <c r="AI1902" s="107"/>
      <c r="AJ1902" s="107"/>
      <c r="AK1902" s="107"/>
      <c r="AL1902" s="107"/>
    </row>
    <row r="1903" spans="1:38" s="44" customFormat="1" ht="50.25" customHeight="1">
      <c r="A1903" s="639">
        <v>10</v>
      </c>
      <c r="B1903" s="626" t="s">
        <v>21656</v>
      </c>
      <c r="C1903" s="29" t="s">
        <v>1966</v>
      </c>
      <c r="D1903" s="23" t="s">
        <v>21666</v>
      </c>
      <c r="E1903" s="629" t="s">
        <v>40</v>
      </c>
      <c r="F1903" s="138"/>
      <c r="G1903" s="138"/>
      <c r="H1903" s="138"/>
      <c r="I1903" s="138"/>
      <c r="J1903" s="138"/>
      <c r="K1903" s="138"/>
      <c r="L1903" s="624" t="s">
        <v>101</v>
      </c>
      <c r="M1903" s="202"/>
      <c r="N1903" s="138"/>
      <c r="O1903" s="138"/>
      <c r="P1903" s="624">
        <v>0</v>
      </c>
      <c r="Q1903" s="624">
        <v>0</v>
      </c>
      <c r="R1903" s="624">
        <v>0</v>
      </c>
      <c r="S1903" s="624">
        <v>0</v>
      </c>
      <c r="T1903" s="624">
        <v>0</v>
      </c>
      <c r="U1903" s="624">
        <v>0</v>
      </c>
      <c r="V1903" s="624">
        <v>0</v>
      </c>
      <c r="W1903" s="624">
        <v>0</v>
      </c>
      <c r="X1903" s="364">
        <v>0</v>
      </c>
      <c r="Y1903" s="624">
        <v>0</v>
      </c>
      <c r="Z1903" s="622" t="s">
        <v>51</v>
      </c>
      <c r="AA1903" s="622" t="s">
        <v>5289</v>
      </c>
      <c r="AB1903" s="622" t="s">
        <v>5289</v>
      </c>
      <c r="AC1903" s="131" t="s">
        <v>5289</v>
      </c>
      <c r="AD1903" s="131" t="s">
        <v>5289</v>
      </c>
      <c r="AE1903" s="131" t="s">
        <v>5289</v>
      </c>
      <c r="AF1903" s="469"/>
      <c r="AG1903" s="107"/>
      <c r="AH1903" s="107"/>
      <c r="AI1903" s="107"/>
      <c r="AJ1903" s="107"/>
      <c r="AK1903" s="107"/>
      <c r="AL1903" s="107"/>
    </row>
    <row r="1904" spans="1:38" s="44" customFormat="1" ht="50.25" customHeight="1">
      <c r="A1904" s="639">
        <v>11</v>
      </c>
      <c r="B1904" s="626" t="s">
        <v>21657</v>
      </c>
      <c r="C1904" s="29" t="s">
        <v>1966</v>
      </c>
      <c r="D1904" s="23" t="s">
        <v>21667</v>
      </c>
      <c r="E1904" s="629" t="s">
        <v>40</v>
      </c>
      <c r="F1904" s="138"/>
      <c r="G1904" s="138"/>
      <c r="H1904" s="138"/>
      <c r="I1904" s="138"/>
      <c r="J1904" s="138"/>
      <c r="K1904" s="138"/>
      <c r="L1904" s="624" t="s">
        <v>101</v>
      </c>
      <c r="M1904" s="202"/>
      <c r="N1904" s="138"/>
      <c r="O1904" s="138"/>
      <c r="P1904" s="624">
        <v>0</v>
      </c>
      <c r="Q1904" s="624">
        <v>0</v>
      </c>
      <c r="R1904" s="624">
        <v>0</v>
      </c>
      <c r="S1904" s="624">
        <v>0</v>
      </c>
      <c r="T1904" s="624">
        <v>0</v>
      </c>
      <c r="U1904" s="624">
        <v>0</v>
      </c>
      <c r="V1904" s="624">
        <v>0</v>
      </c>
      <c r="W1904" s="624">
        <v>0</v>
      </c>
      <c r="X1904" s="364">
        <v>0</v>
      </c>
      <c r="Y1904" s="624">
        <v>0</v>
      </c>
      <c r="Z1904" s="622" t="s">
        <v>51</v>
      </c>
      <c r="AA1904" s="622" t="s">
        <v>5289</v>
      </c>
      <c r="AB1904" s="622" t="s">
        <v>5289</v>
      </c>
      <c r="AC1904" s="131" t="s">
        <v>5289</v>
      </c>
      <c r="AD1904" s="131" t="s">
        <v>5289</v>
      </c>
      <c r="AE1904" s="131" t="s">
        <v>5289</v>
      </c>
      <c r="AF1904" s="469"/>
      <c r="AG1904" s="107"/>
      <c r="AH1904" s="107"/>
      <c r="AI1904" s="107"/>
      <c r="AJ1904" s="107"/>
      <c r="AK1904" s="107"/>
      <c r="AL1904" s="107"/>
    </row>
    <row r="1905" spans="1:38" s="44" customFormat="1" ht="50.25" customHeight="1">
      <c r="A1905" s="639">
        <v>12</v>
      </c>
      <c r="B1905" s="626" t="s">
        <v>21658</v>
      </c>
      <c r="C1905" s="29" t="s">
        <v>1966</v>
      </c>
      <c r="D1905" s="23" t="s">
        <v>21668</v>
      </c>
      <c r="E1905" s="629" t="s">
        <v>40</v>
      </c>
      <c r="F1905" s="138"/>
      <c r="G1905" s="138"/>
      <c r="H1905" s="138"/>
      <c r="I1905" s="138"/>
      <c r="J1905" s="138"/>
      <c r="K1905" s="138"/>
      <c r="L1905" s="624" t="s">
        <v>101</v>
      </c>
      <c r="M1905" s="202"/>
      <c r="N1905" s="138"/>
      <c r="O1905" s="138"/>
      <c r="P1905" s="624">
        <v>0</v>
      </c>
      <c r="Q1905" s="624">
        <v>0</v>
      </c>
      <c r="R1905" s="624">
        <v>0</v>
      </c>
      <c r="S1905" s="624">
        <v>0</v>
      </c>
      <c r="T1905" s="624">
        <v>0</v>
      </c>
      <c r="U1905" s="624">
        <v>0</v>
      </c>
      <c r="V1905" s="624">
        <v>0</v>
      </c>
      <c r="W1905" s="624">
        <v>0</v>
      </c>
      <c r="X1905" s="364">
        <v>0</v>
      </c>
      <c r="Y1905" s="624">
        <v>0</v>
      </c>
      <c r="Z1905" s="622" t="s">
        <v>51</v>
      </c>
      <c r="AA1905" s="622" t="s">
        <v>5289</v>
      </c>
      <c r="AB1905" s="622" t="s">
        <v>5289</v>
      </c>
      <c r="AC1905" s="131" t="s">
        <v>5289</v>
      </c>
      <c r="AD1905" s="131" t="s">
        <v>5289</v>
      </c>
      <c r="AE1905" s="131" t="s">
        <v>5289</v>
      </c>
      <c r="AF1905" s="469"/>
      <c r="AG1905" s="107"/>
      <c r="AH1905" s="107"/>
      <c r="AI1905" s="107"/>
      <c r="AJ1905" s="107"/>
      <c r="AK1905" s="107"/>
      <c r="AL1905" s="107"/>
    </row>
    <row r="1906" spans="1:38" s="44" customFormat="1" ht="50.25" customHeight="1">
      <c r="A1906" s="639">
        <v>13</v>
      </c>
      <c r="B1906" s="626" t="s">
        <v>21659</v>
      </c>
      <c r="C1906" s="29" t="s">
        <v>1966</v>
      </c>
      <c r="D1906" s="23" t="s">
        <v>21669</v>
      </c>
      <c r="E1906" s="629" t="s">
        <v>40</v>
      </c>
      <c r="F1906" s="138"/>
      <c r="G1906" s="138"/>
      <c r="H1906" s="138"/>
      <c r="I1906" s="138"/>
      <c r="J1906" s="138"/>
      <c r="K1906" s="138"/>
      <c r="L1906" s="624" t="s">
        <v>101</v>
      </c>
      <c r="M1906" s="202"/>
      <c r="N1906" s="138"/>
      <c r="O1906" s="138"/>
      <c r="P1906" s="624">
        <v>0</v>
      </c>
      <c r="Q1906" s="624">
        <v>0</v>
      </c>
      <c r="R1906" s="624">
        <v>0</v>
      </c>
      <c r="S1906" s="624">
        <v>0</v>
      </c>
      <c r="T1906" s="624">
        <v>0</v>
      </c>
      <c r="U1906" s="624">
        <v>0</v>
      </c>
      <c r="V1906" s="624">
        <v>0</v>
      </c>
      <c r="W1906" s="624">
        <v>0</v>
      </c>
      <c r="X1906" s="364">
        <v>0</v>
      </c>
      <c r="Y1906" s="624">
        <v>0</v>
      </c>
      <c r="Z1906" s="622" t="s">
        <v>51</v>
      </c>
      <c r="AA1906" s="622" t="s">
        <v>5289</v>
      </c>
      <c r="AB1906" s="622" t="s">
        <v>5289</v>
      </c>
      <c r="AC1906" s="131" t="s">
        <v>5289</v>
      </c>
      <c r="AD1906" s="131" t="s">
        <v>5289</v>
      </c>
      <c r="AE1906" s="131" t="s">
        <v>5289</v>
      </c>
      <c r="AF1906" s="469"/>
      <c r="AG1906" s="107"/>
      <c r="AH1906" s="107"/>
      <c r="AI1906" s="107"/>
      <c r="AJ1906" s="107"/>
      <c r="AK1906" s="107"/>
      <c r="AL1906" s="107"/>
    </row>
    <row r="1907" spans="1:38" s="44" customFormat="1" ht="50.25" customHeight="1">
      <c r="A1907" s="639">
        <v>14</v>
      </c>
      <c r="B1907" s="626" t="s">
        <v>21660</v>
      </c>
      <c r="C1907" s="29" t="s">
        <v>1966</v>
      </c>
      <c r="D1907" s="23" t="s">
        <v>21670</v>
      </c>
      <c r="E1907" s="629" t="s">
        <v>40</v>
      </c>
      <c r="F1907" s="138"/>
      <c r="G1907" s="138"/>
      <c r="H1907" s="138"/>
      <c r="I1907" s="138"/>
      <c r="J1907" s="138"/>
      <c r="K1907" s="138"/>
      <c r="L1907" s="624" t="s">
        <v>101</v>
      </c>
      <c r="M1907" s="202"/>
      <c r="N1907" s="138"/>
      <c r="O1907" s="138"/>
      <c r="P1907" s="624">
        <v>0</v>
      </c>
      <c r="Q1907" s="624">
        <v>0</v>
      </c>
      <c r="R1907" s="624">
        <v>0</v>
      </c>
      <c r="S1907" s="624">
        <v>0</v>
      </c>
      <c r="T1907" s="624">
        <v>0</v>
      </c>
      <c r="U1907" s="624">
        <v>0</v>
      </c>
      <c r="V1907" s="624">
        <v>0</v>
      </c>
      <c r="W1907" s="624">
        <v>0</v>
      </c>
      <c r="X1907" s="364">
        <v>0</v>
      </c>
      <c r="Y1907" s="624">
        <v>0</v>
      </c>
      <c r="Z1907" s="622" t="s">
        <v>51</v>
      </c>
      <c r="AA1907" s="622" t="s">
        <v>5289</v>
      </c>
      <c r="AB1907" s="622" t="s">
        <v>5289</v>
      </c>
      <c r="AC1907" s="131" t="s">
        <v>5289</v>
      </c>
      <c r="AD1907" s="131" t="s">
        <v>5289</v>
      </c>
      <c r="AE1907" s="131" t="s">
        <v>5289</v>
      </c>
      <c r="AF1907" s="469"/>
      <c r="AG1907" s="107"/>
      <c r="AH1907" s="107"/>
      <c r="AI1907" s="107"/>
      <c r="AJ1907" s="107"/>
      <c r="AK1907" s="107"/>
      <c r="AL1907" s="107"/>
    </row>
    <row r="1908" spans="1:38" s="44" customFormat="1" ht="50.25" customHeight="1">
      <c r="A1908" s="639">
        <v>15</v>
      </c>
      <c r="B1908" s="626" t="s">
        <v>21661</v>
      </c>
      <c r="C1908" s="29" t="s">
        <v>1966</v>
      </c>
      <c r="D1908" s="23" t="s">
        <v>21671</v>
      </c>
      <c r="E1908" s="629" t="s">
        <v>40</v>
      </c>
      <c r="F1908" s="138"/>
      <c r="G1908" s="138"/>
      <c r="H1908" s="138"/>
      <c r="I1908" s="138"/>
      <c r="J1908" s="138"/>
      <c r="K1908" s="138"/>
      <c r="L1908" s="624" t="s">
        <v>101</v>
      </c>
      <c r="M1908" s="202"/>
      <c r="N1908" s="138"/>
      <c r="O1908" s="138"/>
      <c r="P1908" s="624">
        <v>0</v>
      </c>
      <c r="Q1908" s="624">
        <v>0</v>
      </c>
      <c r="R1908" s="624">
        <v>0</v>
      </c>
      <c r="S1908" s="624">
        <v>0</v>
      </c>
      <c r="T1908" s="624">
        <v>0</v>
      </c>
      <c r="U1908" s="624">
        <v>0</v>
      </c>
      <c r="V1908" s="624">
        <v>0</v>
      </c>
      <c r="W1908" s="624">
        <v>0</v>
      </c>
      <c r="X1908" s="364">
        <v>0</v>
      </c>
      <c r="Y1908" s="624">
        <v>0</v>
      </c>
      <c r="Z1908" s="622" t="s">
        <v>51</v>
      </c>
      <c r="AA1908" s="622" t="s">
        <v>5289</v>
      </c>
      <c r="AB1908" s="622" t="s">
        <v>5289</v>
      </c>
      <c r="AC1908" s="131" t="s">
        <v>5289</v>
      </c>
      <c r="AD1908" s="131" t="s">
        <v>5289</v>
      </c>
      <c r="AE1908" s="131" t="s">
        <v>5289</v>
      </c>
      <c r="AF1908" s="469"/>
      <c r="AG1908" s="107"/>
      <c r="AH1908" s="107"/>
      <c r="AI1908" s="107"/>
      <c r="AJ1908" s="107"/>
      <c r="AK1908" s="107"/>
      <c r="AL1908" s="107"/>
    </row>
    <row r="1909" spans="1:38" s="42" customFormat="1" ht="15.75" customHeight="1" thickBot="1">
      <c r="A1909" s="275"/>
      <c r="B1909" s="18">
        <v>5</v>
      </c>
      <c r="C1909" s="18"/>
      <c r="D1909" s="18">
        <v>5</v>
      </c>
      <c r="E1909" s="18">
        <v>5</v>
      </c>
      <c r="F1909" s="18"/>
      <c r="G1909" s="18"/>
      <c r="H1909" s="18">
        <v>0</v>
      </c>
      <c r="I1909" s="18"/>
      <c r="J1909" s="18">
        <v>1</v>
      </c>
      <c r="K1909" s="18">
        <v>0</v>
      </c>
      <c r="L1909" s="18">
        <v>0</v>
      </c>
      <c r="M1909" s="200"/>
      <c r="N1909" s="18">
        <f t="shared" ref="N1909:Y1909" si="577">SUM(N1894:N1908)</f>
        <v>0</v>
      </c>
      <c r="O1909" s="18">
        <f t="shared" si="577"/>
        <v>0</v>
      </c>
      <c r="P1909" s="18">
        <f t="shared" si="577"/>
        <v>0</v>
      </c>
      <c r="Q1909" s="18">
        <f t="shared" si="577"/>
        <v>0</v>
      </c>
      <c r="R1909" s="18">
        <f t="shared" si="577"/>
        <v>0</v>
      </c>
      <c r="S1909" s="18">
        <f t="shared" si="577"/>
        <v>0</v>
      </c>
      <c r="T1909" s="18">
        <f t="shared" si="577"/>
        <v>0</v>
      </c>
      <c r="U1909" s="18">
        <f t="shared" si="577"/>
        <v>0</v>
      </c>
      <c r="V1909" s="18">
        <f t="shared" si="577"/>
        <v>0</v>
      </c>
      <c r="W1909" s="18">
        <f t="shared" si="577"/>
        <v>0</v>
      </c>
      <c r="X1909" s="18">
        <f t="shared" si="577"/>
        <v>362</v>
      </c>
      <c r="Y1909" s="18">
        <f t="shared" si="577"/>
        <v>0</v>
      </c>
      <c r="Z1909" s="18">
        <v>5</v>
      </c>
      <c r="AA1909" s="18">
        <v>1</v>
      </c>
      <c r="AB1909" s="18">
        <v>1</v>
      </c>
      <c r="AC1909" s="18"/>
      <c r="AD1909" s="18"/>
      <c r="AE1909" s="18"/>
      <c r="AF1909" s="18"/>
      <c r="AG1909" s="111"/>
      <c r="AH1909" s="111"/>
      <c r="AI1909" s="111"/>
      <c r="AJ1909" s="111"/>
      <c r="AK1909" s="111"/>
      <c r="AL1909" s="111"/>
    </row>
    <row r="1910" spans="1:38" ht="15.75" customHeight="1" thickBot="1">
      <c r="A1910" s="660" t="s">
        <v>380</v>
      </c>
      <c r="B1910" s="661"/>
      <c r="C1910" s="661"/>
      <c r="D1910" s="661"/>
      <c r="E1910" s="661"/>
      <c r="F1910" s="661"/>
      <c r="G1910" s="661"/>
      <c r="H1910" s="661"/>
      <c r="I1910" s="661"/>
      <c r="J1910" s="661"/>
      <c r="K1910" s="661"/>
      <c r="L1910" s="661"/>
      <c r="M1910" s="661"/>
      <c r="N1910" s="661"/>
      <c r="O1910" s="661"/>
      <c r="P1910" s="661"/>
      <c r="Q1910" s="661"/>
      <c r="R1910" s="661"/>
      <c r="S1910" s="661"/>
      <c r="T1910" s="661"/>
      <c r="U1910" s="661"/>
      <c r="V1910" s="661"/>
      <c r="W1910" s="661"/>
      <c r="X1910" s="661"/>
      <c r="Y1910" s="661"/>
      <c r="Z1910" s="661"/>
      <c r="AA1910" s="661"/>
      <c r="AB1910" s="661"/>
      <c r="AC1910" s="661"/>
      <c r="AD1910" s="661"/>
      <c r="AE1910" s="661"/>
      <c r="AF1910" s="662"/>
    </row>
    <row r="1911" spans="1:38" ht="293.25">
      <c r="A1911" s="639">
        <v>1</v>
      </c>
      <c r="B1911" s="3" t="s">
        <v>1981</v>
      </c>
      <c r="C1911" s="3" t="s">
        <v>1987</v>
      </c>
      <c r="D1911" s="267" t="s">
        <v>1988</v>
      </c>
      <c r="E1911" s="123" t="s">
        <v>12505</v>
      </c>
      <c r="F1911" s="123" t="s">
        <v>16683</v>
      </c>
      <c r="G1911" s="138"/>
      <c r="H1911" s="138"/>
      <c r="I1911" s="138"/>
      <c r="J1911" s="28" t="s">
        <v>14315</v>
      </c>
      <c r="K1911" s="629" t="s">
        <v>51</v>
      </c>
      <c r="L1911" s="629" t="s">
        <v>101</v>
      </c>
      <c r="M1911" s="202"/>
      <c r="N1911" s="138"/>
      <c r="O1911" s="629">
        <v>0</v>
      </c>
      <c r="P1911" s="629">
        <v>0</v>
      </c>
      <c r="Q1911" s="629">
        <v>0</v>
      </c>
      <c r="R1911" s="629">
        <v>0</v>
      </c>
      <c r="S1911" s="629">
        <v>0</v>
      </c>
      <c r="T1911" s="629">
        <v>0</v>
      </c>
      <c r="U1911" s="629">
        <v>0</v>
      </c>
      <c r="V1911" s="629">
        <v>0</v>
      </c>
      <c r="W1911" s="629">
        <v>0</v>
      </c>
      <c r="X1911" s="372">
        <v>0</v>
      </c>
      <c r="Y1911" s="629">
        <v>0</v>
      </c>
      <c r="Z1911" s="123" t="s">
        <v>54</v>
      </c>
      <c r="AA1911" s="3" t="s">
        <v>1999</v>
      </c>
      <c r="AB1911" s="3" t="s">
        <v>2000</v>
      </c>
      <c r="AC1911" s="131" t="s">
        <v>2001</v>
      </c>
      <c r="AD1911" s="131" t="s">
        <v>864</v>
      </c>
      <c r="AE1911" s="131" t="s">
        <v>2002</v>
      </c>
      <c r="AF1911" s="782" t="s">
        <v>2003</v>
      </c>
    </row>
    <row r="1912" spans="1:38" ht="318.75" customHeight="1">
      <c r="A1912" s="639">
        <v>2</v>
      </c>
      <c r="B1912" s="122" t="s">
        <v>1982</v>
      </c>
      <c r="C1912" s="3" t="s">
        <v>1987</v>
      </c>
      <c r="D1912" s="267" t="s">
        <v>1989</v>
      </c>
      <c r="E1912" s="622" t="s">
        <v>12506</v>
      </c>
      <c r="F1912" s="138"/>
      <c r="G1912" s="138"/>
      <c r="H1912" s="138"/>
      <c r="I1912" s="138"/>
      <c r="J1912" s="138"/>
      <c r="K1912" s="138"/>
      <c r="L1912" s="624" t="s">
        <v>101</v>
      </c>
      <c r="M1912" s="202"/>
      <c r="N1912" s="138"/>
      <c r="O1912" s="624">
        <v>0</v>
      </c>
      <c r="P1912" s="624">
        <v>0</v>
      </c>
      <c r="Q1912" s="624">
        <v>0</v>
      </c>
      <c r="R1912" s="624">
        <v>0</v>
      </c>
      <c r="S1912" s="624">
        <v>0</v>
      </c>
      <c r="T1912" s="624">
        <v>0</v>
      </c>
      <c r="U1912" s="624">
        <v>0</v>
      </c>
      <c r="V1912" s="624">
        <v>0</v>
      </c>
      <c r="W1912" s="624">
        <v>0</v>
      </c>
      <c r="X1912" s="364">
        <v>204</v>
      </c>
      <c r="Y1912" s="624">
        <v>27</v>
      </c>
      <c r="Z1912" s="622" t="s">
        <v>54</v>
      </c>
      <c r="AA1912" s="622" t="s">
        <v>5289</v>
      </c>
      <c r="AB1912" s="622" t="s">
        <v>5289</v>
      </c>
      <c r="AC1912" s="131" t="s">
        <v>5289</v>
      </c>
      <c r="AD1912" s="131" t="s">
        <v>5289</v>
      </c>
      <c r="AE1912" s="131" t="s">
        <v>5289</v>
      </c>
      <c r="AF1912" s="133" t="s">
        <v>5289</v>
      </c>
    </row>
    <row r="1913" spans="1:38" ht="76.5">
      <c r="A1913" s="639">
        <v>3</v>
      </c>
      <c r="B1913" s="122" t="s">
        <v>1983</v>
      </c>
      <c r="C1913" s="3" t="s">
        <v>1987</v>
      </c>
      <c r="D1913" s="267" t="s">
        <v>1990</v>
      </c>
      <c r="E1913" s="786" t="s">
        <v>40</v>
      </c>
      <c r="F1913" s="138"/>
      <c r="G1913" s="138"/>
      <c r="H1913" s="138"/>
      <c r="I1913" s="138"/>
      <c r="J1913" s="138"/>
      <c r="K1913" s="138"/>
      <c r="L1913" s="624" t="s">
        <v>101</v>
      </c>
      <c r="M1913" s="202"/>
      <c r="N1913" s="138"/>
      <c r="O1913" s="624">
        <v>0</v>
      </c>
      <c r="P1913" s="624">
        <v>0</v>
      </c>
      <c r="Q1913" s="624">
        <v>0</v>
      </c>
      <c r="R1913" s="624">
        <v>0</v>
      </c>
      <c r="S1913" s="624">
        <v>0</v>
      </c>
      <c r="T1913" s="624">
        <v>0</v>
      </c>
      <c r="U1913" s="624">
        <v>0</v>
      </c>
      <c r="V1913" s="624">
        <v>0</v>
      </c>
      <c r="W1913" s="624">
        <v>0</v>
      </c>
      <c r="X1913" s="364">
        <v>0</v>
      </c>
      <c r="Y1913" s="624">
        <v>0</v>
      </c>
      <c r="Z1913" s="622" t="s">
        <v>54</v>
      </c>
      <c r="AA1913" s="622" t="s">
        <v>5289</v>
      </c>
      <c r="AB1913" s="622" t="s">
        <v>5289</v>
      </c>
      <c r="AC1913" s="131" t="s">
        <v>5289</v>
      </c>
      <c r="AD1913" s="131" t="s">
        <v>5289</v>
      </c>
      <c r="AE1913" s="131" t="s">
        <v>5289</v>
      </c>
      <c r="AF1913" s="133" t="s">
        <v>5289</v>
      </c>
    </row>
    <row r="1914" spans="1:38" ht="280.5">
      <c r="A1914" s="639">
        <v>4</v>
      </c>
      <c r="B1914" s="122" t="s">
        <v>115</v>
      </c>
      <c r="C1914" s="3" t="s">
        <v>1987</v>
      </c>
      <c r="D1914" s="267" t="s">
        <v>1991</v>
      </c>
      <c r="E1914" s="622" t="s">
        <v>12507</v>
      </c>
      <c r="F1914" s="138"/>
      <c r="G1914" s="138"/>
      <c r="H1914" s="138"/>
      <c r="I1914" s="138"/>
      <c r="J1914" s="138"/>
      <c r="K1914" s="138"/>
      <c r="L1914" s="624" t="s">
        <v>101</v>
      </c>
      <c r="M1914" s="202"/>
      <c r="N1914" s="138"/>
      <c r="O1914" s="624">
        <v>0</v>
      </c>
      <c r="P1914" s="624">
        <v>0</v>
      </c>
      <c r="Q1914" s="624">
        <v>0</v>
      </c>
      <c r="R1914" s="624">
        <v>0</v>
      </c>
      <c r="S1914" s="624">
        <v>0</v>
      </c>
      <c r="T1914" s="624">
        <v>0</v>
      </c>
      <c r="U1914" s="624">
        <v>0</v>
      </c>
      <c r="V1914" s="624">
        <v>0</v>
      </c>
      <c r="W1914" s="624">
        <v>0</v>
      </c>
      <c r="X1914" s="364">
        <v>21</v>
      </c>
      <c r="Y1914" s="624">
        <v>0</v>
      </c>
      <c r="Z1914" s="622" t="s">
        <v>54</v>
      </c>
      <c r="AA1914" s="622" t="s">
        <v>5289</v>
      </c>
      <c r="AB1914" s="622" t="s">
        <v>5289</v>
      </c>
      <c r="AC1914" s="131" t="s">
        <v>5289</v>
      </c>
      <c r="AD1914" s="131" t="s">
        <v>5289</v>
      </c>
      <c r="AE1914" s="131" t="s">
        <v>5289</v>
      </c>
      <c r="AF1914" s="133" t="s">
        <v>5289</v>
      </c>
    </row>
    <row r="1915" spans="1:38" ht="331.5">
      <c r="A1915" s="622">
        <v>5</v>
      </c>
      <c r="B1915" s="122" t="s">
        <v>1984</v>
      </c>
      <c r="C1915" s="3" t="s">
        <v>1987</v>
      </c>
      <c r="D1915" s="267" t="s">
        <v>1992</v>
      </c>
      <c r="E1915" s="622" t="s">
        <v>1996</v>
      </c>
      <c r="F1915" s="138"/>
      <c r="G1915" s="138"/>
      <c r="H1915" s="138"/>
      <c r="I1915" s="138"/>
      <c r="J1915" s="138"/>
      <c r="K1915" s="138"/>
      <c r="L1915" s="624" t="s">
        <v>101</v>
      </c>
      <c r="M1915" s="202"/>
      <c r="N1915" s="138"/>
      <c r="O1915" s="624">
        <v>0</v>
      </c>
      <c r="P1915" s="624">
        <v>0</v>
      </c>
      <c r="Q1915" s="624">
        <v>0</v>
      </c>
      <c r="R1915" s="624">
        <v>0</v>
      </c>
      <c r="S1915" s="624">
        <v>0</v>
      </c>
      <c r="T1915" s="624">
        <v>0</v>
      </c>
      <c r="U1915" s="624">
        <v>0</v>
      </c>
      <c r="V1915" s="624">
        <v>0</v>
      </c>
      <c r="W1915" s="624">
        <v>0</v>
      </c>
      <c r="X1915" s="364">
        <v>362</v>
      </c>
      <c r="Y1915" s="624">
        <v>26</v>
      </c>
      <c r="Z1915" s="622" t="s">
        <v>54</v>
      </c>
      <c r="AA1915" s="622" t="s">
        <v>5289</v>
      </c>
      <c r="AB1915" s="622" t="s">
        <v>5289</v>
      </c>
      <c r="AC1915" s="131" t="s">
        <v>5289</v>
      </c>
      <c r="AD1915" s="131" t="s">
        <v>5289</v>
      </c>
      <c r="AE1915" s="131" t="s">
        <v>5289</v>
      </c>
      <c r="AF1915" s="133" t="s">
        <v>5289</v>
      </c>
    </row>
    <row r="1916" spans="1:38" ht="280.5">
      <c r="A1916" s="622">
        <v>6</v>
      </c>
      <c r="B1916" s="122" t="s">
        <v>1985</v>
      </c>
      <c r="C1916" s="3" t="s">
        <v>1987</v>
      </c>
      <c r="D1916" s="267" t="s">
        <v>1993</v>
      </c>
      <c r="E1916" s="622" t="s">
        <v>12508</v>
      </c>
      <c r="F1916" s="138"/>
      <c r="G1916" s="138"/>
      <c r="H1916" s="138"/>
      <c r="I1916" s="138"/>
      <c r="J1916" s="138"/>
      <c r="K1916" s="138"/>
      <c r="L1916" s="624" t="s">
        <v>101</v>
      </c>
      <c r="M1916" s="202"/>
      <c r="N1916" s="138"/>
      <c r="O1916" s="624">
        <v>0</v>
      </c>
      <c r="P1916" s="624">
        <v>0</v>
      </c>
      <c r="Q1916" s="624">
        <v>0</v>
      </c>
      <c r="R1916" s="624">
        <v>0</v>
      </c>
      <c r="S1916" s="624">
        <v>0</v>
      </c>
      <c r="T1916" s="624">
        <v>0</v>
      </c>
      <c r="U1916" s="624">
        <v>0</v>
      </c>
      <c r="V1916" s="624">
        <v>0</v>
      </c>
      <c r="W1916" s="624">
        <v>0</v>
      </c>
      <c r="X1916" s="364">
        <v>23</v>
      </c>
      <c r="Y1916" s="624">
        <v>1</v>
      </c>
      <c r="Z1916" s="622" t="s">
        <v>54</v>
      </c>
      <c r="AA1916" s="622" t="s">
        <v>5289</v>
      </c>
      <c r="AB1916" s="622" t="s">
        <v>5289</v>
      </c>
      <c r="AC1916" s="131" t="s">
        <v>5289</v>
      </c>
      <c r="AD1916" s="131" t="s">
        <v>5289</v>
      </c>
      <c r="AE1916" s="131" t="s">
        <v>5289</v>
      </c>
      <c r="AF1916" s="133" t="s">
        <v>5289</v>
      </c>
    </row>
    <row r="1917" spans="1:38" ht="331.5">
      <c r="A1917" s="622">
        <v>7</v>
      </c>
      <c r="B1917" s="787" t="s">
        <v>12489</v>
      </c>
      <c r="C1917" s="3" t="s">
        <v>1987</v>
      </c>
      <c r="D1917" s="122" t="s">
        <v>1994</v>
      </c>
      <c r="E1917" s="86" t="s">
        <v>1997</v>
      </c>
      <c r="F1917" s="138"/>
      <c r="G1917" s="138"/>
      <c r="H1917" s="138"/>
      <c r="I1917" s="138"/>
      <c r="J1917" s="138"/>
      <c r="K1917" s="138"/>
      <c r="L1917" s="624" t="s">
        <v>101</v>
      </c>
      <c r="M1917" s="202"/>
      <c r="N1917" s="138"/>
      <c r="O1917" s="624">
        <v>0</v>
      </c>
      <c r="P1917" s="624">
        <v>0</v>
      </c>
      <c r="Q1917" s="624">
        <v>0</v>
      </c>
      <c r="R1917" s="624">
        <v>0</v>
      </c>
      <c r="S1917" s="624">
        <v>0</v>
      </c>
      <c r="T1917" s="624">
        <v>0</v>
      </c>
      <c r="U1917" s="624">
        <v>0</v>
      </c>
      <c r="V1917" s="624">
        <v>0</v>
      </c>
      <c r="W1917" s="624">
        <v>0</v>
      </c>
      <c r="X1917" s="364">
        <v>0</v>
      </c>
      <c r="Y1917" s="624">
        <v>0</v>
      </c>
      <c r="Z1917" s="622" t="s">
        <v>54</v>
      </c>
      <c r="AA1917" s="622" t="s">
        <v>5289</v>
      </c>
      <c r="AB1917" s="622" t="s">
        <v>5289</v>
      </c>
      <c r="AC1917" s="131" t="s">
        <v>5289</v>
      </c>
      <c r="AD1917" s="131" t="s">
        <v>5289</v>
      </c>
      <c r="AE1917" s="131" t="s">
        <v>5289</v>
      </c>
      <c r="AF1917" s="133" t="s">
        <v>5289</v>
      </c>
    </row>
    <row r="1918" spans="1:38" ht="344.25">
      <c r="A1918" s="622">
        <v>8</v>
      </c>
      <c r="B1918" s="122" t="s">
        <v>1986</v>
      </c>
      <c r="C1918" s="3" t="s">
        <v>1987</v>
      </c>
      <c r="D1918" s="122" t="s">
        <v>1995</v>
      </c>
      <c r="E1918" s="622" t="s">
        <v>1998</v>
      </c>
      <c r="F1918" s="138"/>
      <c r="G1918" s="138"/>
      <c r="H1918" s="138"/>
      <c r="I1918" s="138"/>
      <c r="J1918" s="138"/>
      <c r="K1918" s="138"/>
      <c r="L1918" s="624" t="s">
        <v>101</v>
      </c>
      <c r="M1918" s="202"/>
      <c r="N1918" s="138"/>
      <c r="O1918" s="624">
        <v>0</v>
      </c>
      <c r="P1918" s="624">
        <v>0</v>
      </c>
      <c r="Q1918" s="624">
        <v>0</v>
      </c>
      <c r="R1918" s="624">
        <v>0</v>
      </c>
      <c r="S1918" s="624">
        <v>0</v>
      </c>
      <c r="T1918" s="624">
        <v>0</v>
      </c>
      <c r="U1918" s="624">
        <v>0</v>
      </c>
      <c r="V1918" s="624">
        <v>0</v>
      </c>
      <c r="W1918" s="624">
        <v>0</v>
      </c>
      <c r="X1918" s="364">
        <v>0</v>
      </c>
      <c r="Y1918" s="624">
        <v>0</v>
      </c>
      <c r="Z1918" s="622" t="s">
        <v>54</v>
      </c>
      <c r="AA1918" s="622" t="s">
        <v>5289</v>
      </c>
      <c r="AB1918" s="622" t="s">
        <v>5289</v>
      </c>
      <c r="AC1918" s="131" t="s">
        <v>5289</v>
      </c>
      <c r="AD1918" s="131" t="s">
        <v>5289</v>
      </c>
      <c r="AE1918" s="131" t="s">
        <v>5289</v>
      </c>
      <c r="AF1918" s="133" t="s">
        <v>5289</v>
      </c>
    </row>
    <row r="1919" spans="1:38" s="44" customFormat="1" ht="102">
      <c r="A1919" s="214">
        <v>9</v>
      </c>
      <c r="B1919" s="392" t="s">
        <v>17474</v>
      </c>
      <c r="C1919" s="407" t="s">
        <v>1987</v>
      </c>
      <c r="D1919" s="392" t="s">
        <v>17933</v>
      </c>
      <c r="E1919" s="395" t="s">
        <v>40</v>
      </c>
      <c r="F1919" s="138"/>
      <c r="G1919" s="138"/>
      <c r="H1919" s="138"/>
      <c r="I1919" s="138"/>
      <c r="J1919" s="138"/>
      <c r="K1919" s="138"/>
      <c r="L1919" s="624" t="s">
        <v>51</v>
      </c>
      <c r="M1919" s="202"/>
      <c r="N1919" s="138"/>
      <c r="O1919" s="624">
        <v>0</v>
      </c>
      <c r="P1919" s="624">
        <v>0</v>
      </c>
      <c r="Q1919" s="624">
        <v>0</v>
      </c>
      <c r="R1919" s="624">
        <v>0</v>
      </c>
      <c r="S1919" s="624">
        <v>0</v>
      </c>
      <c r="T1919" s="624">
        <v>0</v>
      </c>
      <c r="U1919" s="624">
        <v>0</v>
      </c>
      <c r="V1919" s="624">
        <v>0</v>
      </c>
      <c r="W1919" s="624">
        <v>0</v>
      </c>
      <c r="X1919" s="369">
        <v>0</v>
      </c>
      <c r="Y1919" s="624">
        <v>0</v>
      </c>
      <c r="Z1919" s="622" t="s">
        <v>51</v>
      </c>
      <c r="AA1919" s="622" t="s">
        <v>5289</v>
      </c>
      <c r="AB1919" s="622" t="s">
        <v>5289</v>
      </c>
      <c r="AC1919" s="131" t="s">
        <v>5289</v>
      </c>
      <c r="AD1919" s="131" t="s">
        <v>5289</v>
      </c>
      <c r="AE1919" s="131" t="s">
        <v>5289</v>
      </c>
      <c r="AF1919" s="133" t="s">
        <v>5289</v>
      </c>
      <c r="AG1919" s="107"/>
      <c r="AH1919" s="107"/>
      <c r="AI1919" s="107"/>
      <c r="AJ1919" s="107"/>
      <c r="AK1919" s="107"/>
      <c r="AL1919" s="107"/>
    </row>
    <row r="1920" spans="1:38" s="44" customFormat="1" ht="114.75">
      <c r="A1920" s="214">
        <v>10</v>
      </c>
      <c r="B1920" s="539" t="s">
        <v>17475</v>
      </c>
      <c r="C1920" s="407" t="s">
        <v>1987</v>
      </c>
      <c r="D1920" s="392" t="s">
        <v>17934</v>
      </c>
      <c r="E1920" s="366" t="s">
        <v>40</v>
      </c>
      <c r="F1920" s="138"/>
      <c r="G1920" s="138"/>
      <c r="H1920" s="138"/>
      <c r="I1920" s="138"/>
      <c r="J1920" s="138"/>
      <c r="K1920" s="138"/>
      <c r="L1920" s="624" t="s">
        <v>51</v>
      </c>
      <c r="M1920" s="202"/>
      <c r="N1920" s="138"/>
      <c r="O1920" s="624">
        <v>0</v>
      </c>
      <c r="P1920" s="624">
        <v>0</v>
      </c>
      <c r="Q1920" s="624">
        <v>0</v>
      </c>
      <c r="R1920" s="624">
        <v>0</v>
      </c>
      <c r="S1920" s="624">
        <v>0</v>
      </c>
      <c r="T1920" s="624">
        <v>0</v>
      </c>
      <c r="U1920" s="624">
        <v>0</v>
      </c>
      <c r="V1920" s="624">
        <v>0</v>
      </c>
      <c r="W1920" s="624">
        <v>0</v>
      </c>
      <c r="X1920" s="369">
        <v>0</v>
      </c>
      <c r="Y1920" s="624">
        <v>0</v>
      </c>
      <c r="Z1920" s="622" t="s">
        <v>51</v>
      </c>
      <c r="AA1920" s="622" t="s">
        <v>5289</v>
      </c>
      <c r="AB1920" s="622" t="s">
        <v>5289</v>
      </c>
      <c r="AC1920" s="131" t="s">
        <v>5289</v>
      </c>
      <c r="AD1920" s="131" t="s">
        <v>5289</v>
      </c>
      <c r="AE1920" s="131" t="s">
        <v>5289</v>
      </c>
      <c r="AF1920" s="133" t="s">
        <v>5289</v>
      </c>
      <c r="AG1920" s="107"/>
      <c r="AH1920" s="107"/>
      <c r="AI1920" s="107"/>
      <c r="AJ1920" s="107"/>
      <c r="AK1920" s="107"/>
      <c r="AL1920" s="107"/>
    </row>
    <row r="1921" spans="1:38" s="44" customFormat="1" ht="127.5">
      <c r="A1921" s="366">
        <v>11</v>
      </c>
      <c r="B1921" s="426" t="s">
        <v>18858</v>
      </c>
      <c r="C1921" s="392" t="s">
        <v>1987</v>
      </c>
      <c r="D1921" s="426" t="s">
        <v>19562</v>
      </c>
      <c r="E1921" s="366" t="s">
        <v>40</v>
      </c>
      <c r="F1921" s="138"/>
      <c r="G1921" s="138"/>
      <c r="H1921" s="138"/>
      <c r="I1921" s="138"/>
      <c r="J1921" s="138"/>
      <c r="K1921" s="138"/>
      <c r="L1921" s="624" t="s">
        <v>51</v>
      </c>
      <c r="M1921" s="202"/>
      <c r="N1921" s="138"/>
      <c r="O1921" s="624">
        <v>0</v>
      </c>
      <c r="P1921" s="624">
        <v>0</v>
      </c>
      <c r="Q1921" s="624">
        <v>0</v>
      </c>
      <c r="R1921" s="624">
        <v>0</v>
      </c>
      <c r="S1921" s="624">
        <v>0</v>
      </c>
      <c r="T1921" s="624">
        <v>0</v>
      </c>
      <c r="U1921" s="624">
        <v>0</v>
      </c>
      <c r="V1921" s="624">
        <v>0</v>
      </c>
      <c r="W1921" s="624">
        <v>0</v>
      </c>
      <c r="X1921" s="366">
        <v>75</v>
      </c>
      <c r="Y1921" s="624">
        <v>3</v>
      </c>
      <c r="Z1921" s="622" t="s">
        <v>51</v>
      </c>
      <c r="AA1921" s="622" t="s">
        <v>5289</v>
      </c>
      <c r="AB1921" s="622" t="s">
        <v>5289</v>
      </c>
      <c r="AC1921" s="131" t="s">
        <v>5289</v>
      </c>
      <c r="AD1921" s="131" t="s">
        <v>5289</v>
      </c>
      <c r="AE1921" s="131" t="s">
        <v>5289</v>
      </c>
      <c r="AF1921" s="133" t="s">
        <v>5289</v>
      </c>
      <c r="AG1921" s="107"/>
      <c r="AH1921" s="107"/>
      <c r="AI1921" s="107"/>
      <c r="AJ1921" s="107"/>
      <c r="AK1921" s="107"/>
      <c r="AL1921" s="107"/>
    </row>
    <row r="1922" spans="1:38" s="42" customFormat="1" ht="15.75" customHeight="1" thickBot="1">
      <c r="A1922" s="275"/>
      <c r="B1922" s="18">
        <v>11</v>
      </c>
      <c r="C1922" s="18"/>
      <c r="D1922" s="18">
        <v>11</v>
      </c>
      <c r="E1922" s="18">
        <v>11</v>
      </c>
      <c r="F1922" s="18"/>
      <c r="G1922" s="18"/>
      <c r="H1922" s="18">
        <v>0</v>
      </c>
      <c r="I1922" s="18"/>
      <c r="J1922" s="18">
        <v>1</v>
      </c>
      <c r="K1922" s="18">
        <v>0</v>
      </c>
      <c r="L1922" s="18">
        <v>0</v>
      </c>
      <c r="M1922" s="200"/>
      <c r="N1922" s="18">
        <f t="shared" ref="N1922:O1922" si="578">SUM(N1911:N1921)</f>
        <v>0</v>
      </c>
      <c r="O1922" s="18">
        <f t="shared" si="578"/>
        <v>0</v>
      </c>
      <c r="P1922" s="18">
        <f t="shared" ref="P1922:Q1922" si="579">SUM(P1911:P1921)</f>
        <v>0</v>
      </c>
      <c r="Q1922" s="18">
        <f t="shared" si="579"/>
        <v>0</v>
      </c>
      <c r="R1922" s="18">
        <f t="shared" ref="R1922" si="580">SUM(R1911:R1921)</f>
        <v>0</v>
      </c>
      <c r="S1922" s="18">
        <f t="shared" ref="S1922" si="581">SUM(S1911:S1921)</f>
        <v>0</v>
      </c>
      <c r="T1922" s="18">
        <f t="shared" ref="T1922:U1922" si="582">SUM(T1911:T1921)</f>
        <v>0</v>
      </c>
      <c r="U1922" s="18">
        <f t="shared" si="582"/>
        <v>0</v>
      </c>
      <c r="V1922" s="18">
        <f t="shared" ref="V1922:W1922" si="583">SUM(V1911:V1921)</f>
        <v>0</v>
      </c>
      <c r="W1922" s="18">
        <f t="shared" si="583"/>
        <v>0</v>
      </c>
      <c r="X1922" s="18">
        <f t="shared" ref="X1922:Y1922" si="584">SUM(X1911:X1921)</f>
        <v>685</v>
      </c>
      <c r="Y1922" s="18">
        <f t="shared" si="584"/>
        <v>57</v>
      </c>
      <c r="Z1922" s="18">
        <v>8</v>
      </c>
      <c r="AA1922" s="18">
        <v>1</v>
      </c>
      <c r="AB1922" s="18">
        <v>1</v>
      </c>
      <c r="AC1922" s="18"/>
      <c r="AD1922" s="18"/>
      <c r="AE1922" s="18"/>
      <c r="AF1922" s="18"/>
      <c r="AG1922" s="111"/>
      <c r="AH1922" s="111"/>
      <c r="AI1922" s="111"/>
      <c r="AJ1922" s="111"/>
      <c r="AK1922" s="111"/>
      <c r="AL1922" s="111"/>
    </row>
    <row r="1923" spans="1:38" ht="15.75" customHeight="1" thickBot="1">
      <c r="A1923" s="660" t="s">
        <v>381</v>
      </c>
      <c r="B1923" s="661"/>
      <c r="C1923" s="661"/>
      <c r="D1923" s="661"/>
      <c r="E1923" s="661"/>
      <c r="F1923" s="661"/>
      <c r="G1923" s="661"/>
      <c r="H1923" s="661"/>
      <c r="I1923" s="661"/>
      <c r="J1923" s="661"/>
      <c r="K1923" s="661"/>
      <c r="L1923" s="661"/>
      <c r="M1923" s="661"/>
      <c r="N1923" s="661"/>
      <c r="O1923" s="661"/>
      <c r="P1923" s="661"/>
      <c r="Q1923" s="661"/>
      <c r="R1923" s="661"/>
      <c r="S1923" s="661"/>
      <c r="T1923" s="661"/>
      <c r="U1923" s="661"/>
      <c r="V1923" s="661"/>
      <c r="W1923" s="661"/>
      <c r="X1923" s="661"/>
      <c r="Y1923" s="661"/>
      <c r="Z1923" s="661"/>
      <c r="AA1923" s="661"/>
      <c r="AB1923" s="661"/>
      <c r="AC1923" s="661"/>
      <c r="AD1923" s="661"/>
      <c r="AE1923" s="661"/>
      <c r="AF1923" s="662"/>
    </row>
    <row r="1924" spans="1:38" ht="267.75">
      <c r="A1924" s="639">
        <v>1</v>
      </c>
      <c r="B1924" s="122" t="s">
        <v>2005</v>
      </c>
      <c r="C1924" s="122" t="s">
        <v>2004</v>
      </c>
      <c r="D1924" s="122" t="s">
        <v>131</v>
      </c>
      <c r="E1924" s="622" t="s">
        <v>51</v>
      </c>
      <c r="F1924" s="622" t="s">
        <v>51</v>
      </c>
      <c r="G1924" s="138"/>
      <c r="H1924" s="138"/>
      <c r="I1924" s="138"/>
      <c r="J1924" s="121" t="s">
        <v>15176</v>
      </c>
      <c r="K1924" s="622" t="s">
        <v>51</v>
      </c>
      <c r="L1924" s="622" t="s">
        <v>51</v>
      </c>
      <c r="M1924" s="202"/>
      <c r="N1924" s="138"/>
      <c r="O1924" s="624">
        <v>0</v>
      </c>
      <c r="P1924" s="624">
        <v>0</v>
      </c>
      <c r="Q1924" s="624">
        <v>0</v>
      </c>
      <c r="R1924" s="624">
        <v>0</v>
      </c>
      <c r="S1924" s="624">
        <v>0</v>
      </c>
      <c r="T1924" s="622">
        <v>0</v>
      </c>
      <c r="U1924" s="624">
        <v>0</v>
      </c>
      <c r="V1924" s="622">
        <v>0</v>
      </c>
      <c r="W1924" s="624">
        <v>0</v>
      </c>
      <c r="X1924" s="364">
        <v>578</v>
      </c>
      <c r="Y1924" s="624">
        <v>56</v>
      </c>
      <c r="Z1924" s="622" t="s">
        <v>54</v>
      </c>
      <c r="AA1924" s="121" t="s">
        <v>2013</v>
      </c>
      <c r="AB1924" s="643" t="s">
        <v>1315</v>
      </c>
      <c r="AC1924" s="84" t="s">
        <v>2014</v>
      </c>
      <c r="AD1924" s="84" t="s">
        <v>2015</v>
      </c>
      <c r="AE1924" s="84">
        <v>89027678897</v>
      </c>
      <c r="AF1924" s="788" t="s">
        <v>2016</v>
      </c>
    </row>
    <row r="1925" spans="1:38" ht="51">
      <c r="A1925" s="639">
        <v>2</v>
      </c>
      <c r="B1925" s="122" t="s">
        <v>2006</v>
      </c>
      <c r="C1925" s="122" t="s">
        <v>2004</v>
      </c>
      <c r="D1925" s="122" t="s">
        <v>131</v>
      </c>
      <c r="E1925" s="622" t="s">
        <v>51</v>
      </c>
      <c r="F1925" s="622" t="s">
        <v>51</v>
      </c>
      <c r="G1925" s="138"/>
      <c r="H1925" s="138"/>
      <c r="I1925" s="138"/>
      <c r="J1925" s="138"/>
      <c r="K1925" s="138"/>
      <c r="L1925" s="622" t="s">
        <v>51</v>
      </c>
      <c r="M1925" s="202"/>
      <c r="N1925" s="138"/>
      <c r="O1925" s="624">
        <v>0</v>
      </c>
      <c r="P1925" s="624">
        <v>0</v>
      </c>
      <c r="Q1925" s="624">
        <v>0</v>
      </c>
      <c r="R1925" s="624">
        <v>0</v>
      </c>
      <c r="S1925" s="624">
        <v>0</v>
      </c>
      <c r="T1925" s="622">
        <v>0</v>
      </c>
      <c r="U1925" s="624">
        <v>0</v>
      </c>
      <c r="V1925" s="622">
        <v>0</v>
      </c>
      <c r="W1925" s="624">
        <v>0</v>
      </c>
      <c r="X1925" s="364">
        <v>0</v>
      </c>
      <c r="Y1925" s="624">
        <v>0</v>
      </c>
      <c r="Z1925" s="622" t="s">
        <v>54</v>
      </c>
      <c r="AA1925" s="622" t="s">
        <v>5289</v>
      </c>
      <c r="AB1925" s="138"/>
      <c r="AC1925" s="131" t="s">
        <v>5289</v>
      </c>
      <c r="AD1925" s="131" t="s">
        <v>5289</v>
      </c>
      <c r="AE1925" s="131" t="s">
        <v>5289</v>
      </c>
      <c r="AF1925" s="133" t="s">
        <v>5289</v>
      </c>
    </row>
    <row r="1926" spans="1:38" ht="114.75">
      <c r="A1926" s="639">
        <v>3</v>
      </c>
      <c r="B1926" s="122" t="s">
        <v>2007</v>
      </c>
      <c r="C1926" s="122" t="s">
        <v>2004</v>
      </c>
      <c r="D1926" s="122" t="s">
        <v>131</v>
      </c>
      <c r="E1926" s="622" t="s">
        <v>51</v>
      </c>
      <c r="F1926" s="123" t="s">
        <v>19012</v>
      </c>
      <c r="G1926" s="622" t="s">
        <v>51</v>
      </c>
      <c r="H1926" s="622">
        <v>3</v>
      </c>
      <c r="I1926" s="623" t="s">
        <v>16485</v>
      </c>
      <c r="J1926" s="138"/>
      <c r="K1926" s="138"/>
      <c r="L1926" s="622" t="s">
        <v>51</v>
      </c>
      <c r="M1926" s="202"/>
      <c r="N1926" s="138"/>
      <c r="O1926" s="624">
        <v>0</v>
      </c>
      <c r="P1926" s="624">
        <v>0</v>
      </c>
      <c r="Q1926" s="624">
        <v>0</v>
      </c>
      <c r="R1926" s="624">
        <v>0</v>
      </c>
      <c r="S1926" s="624">
        <v>0</v>
      </c>
      <c r="T1926" s="622">
        <v>0</v>
      </c>
      <c r="U1926" s="624">
        <v>0</v>
      </c>
      <c r="V1926" s="622">
        <v>0</v>
      </c>
      <c r="W1926" s="624">
        <v>0</v>
      </c>
      <c r="X1926" s="364">
        <v>0</v>
      </c>
      <c r="Y1926" s="624">
        <v>0</v>
      </c>
      <c r="Z1926" s="622" t="s">
        <v>54</v>
      </c>
      <c r="AA1926" s="622" t="s">
        <v>5289</v>
      </c>
      <c r="AB1926" s="138"/>
      <c r="AC1926" s="131" t="s">
        <v>5289</v>
      </c>
      <c r="AD1926" s="131" t="s">
        <v>5289</v>
      </c>
      <c r="AE1926" s="131" t="s">
        <v>5289</v>
      </c>
      <c r="AF1926" s="133" t="s">
        <v>5289</v>
      </c>
    </row>
    <row r="1927" spans="1:38" ht="38.25" customHeight="1">
      <c r="A1927" s="639">
        <v>4</v>
      </c>
      <c r="B1927" s="122" t="s">
        <v>115</v>
      </c>
      <c r="C1927" s="122" t="s">
        <v>2004</v>
      </c>
      <c r="D1927" s="122" t="s">
        <v>131</v>
      </c>
      <c r="E1927" s="622" t="s">
        <v>51</v>
      </c>
      <c r="F1927" s="622" t="s">
        <v>51</v>
      </c>
      <c r="G1927" s="138"/>
      <c r="H1927" s="138"/>
      <c r="I1927" s="138"/>
      <c r="J1927" s="138"/>
      <c r="K1927" s="138"/>
      <c r="L1927" s="622" t="s">
        <v>51</v>
      </c>
      <c r="M1927" s="202"/>
      <c r="N1927" s="138"/>
      <c r="O1927" s="624">
        <v>0</v>
      </c>
      <c r="P1927" s="624">
        <v>0</v>
      </c>
      <c r="Q1927" s="624">
        <v>0</v>
      </c>
      <c r="R1927" s="624">
        <v>0</v>
      </c>
      <c r="S1927" s="624">
        <v>0</v>
      </c>
      <c r="T1927" s="622">
        <v>0</v>
      </c>
      <c r="U1927" s="624">
        <v>0</v>
      </c>
      <c r="V1927" s="622">
        <v>0</v>
      </c>
      <c r="W1927" s="624">
        <v>0</v>
      </c>
      <c r="X1927" s="364">
        <v>23</v>
      </c>
      <c r="Y1927" s="624">
        <v>2</v>
      </c>
      <c r="Z1927" s="622" t="s">
        <v>54</v>
      </c>
      <c r="AA1927" s="622" t="s">
        <v>5289</v>
      </c>
      <c r="AB1927" s="138"/>
      <c r="AC1927" s="131" t="s">
        <v>5289</v>
      </c>
      <c r="AD1927" s="131" t="s">
        <v>5289</v>
      </c>
      <c r="AE1927" s="131" t="s">
        <v>5289</v>
      </c>
      <c r="AF1927" s="133" t="s">
        <v>5289</v>
      </c>
    </row>
    <row r="1928" spans="1:38" ht="114.75">
      <c r="A1928" s="639">
        <v>5</v>
      </c>
      <c r="B1928" s="122" t="s">
        <v>2008</v>
      </c>
      <c r="C1928" s="122" t="s">
        <v>2004</v>
      </c>
      <c r="D1928" s="122" t="s">
        <v>131</v>
      </c>
      <c r="E1928" s="622" t="s">
        <v>51</v>
      </c>
      <c r="F1928" s="123" t="s">
        <v>19012</v>
      </c>
      <c r="G1928" s="622" t="s">
        <v>51</v>
      </c>
      <c r="H1928" s="622">
        <v>3</v>
      </c>
      <c r="I1928" s="623" t="s">
        <v>16485</v>
      </c>
      <c r="J1928" s="138"/>
      <c r="K1928" s="138"/>
      <c r="L1928" s="622" t="s">
        <v>40</v>
      </c>
      <c r="M1928" s="24" t="s">
        <v>19188</v>
      </c>
      <c r="N1928" s="624">
        <v>0</v>
      </c>
      <c r="O1928" s="624">
        <v>0</v>
      </c>
      <c r="P1928" s="624">
        <v>0</v>
      </c>
      <c r="Q1928" s="624">
        <v>0</v>
      </c>
      <c r="R1928" s="624">
        <v>0</v>
      </c>
      <c r="S1928" s="624">
        <v>0</v>
      </c>
      <c r="T1928" s="622">
        <v>0</v>
      </c>
      <c r="U1928" s="624">
        <v>0</v>
      </c>
      <c r="V1928" s="622">
        <v>0</v>
      </c>
      <c r="W1928" s="624">
        <v>0</v>
      </c>
      <c r="X1928" s="364">
        <v>4</v>
      </c>
      <c r="Y1928" s="624">
        <v>0</v>
      </c>
      <c r="Z1928" s="622" t="s">
        <v>54</v>
      </c>
      <c r="AA1928" s="622" t="s">
        <v>5289</v>
      </c>
      <c r="AB1928" s="138"/>
      <c r="AC1928" s="131" t="s">
        <v>5289</v>
      </c>
      <c r="AD1928" s="131" t="s">
        <v>5289</v>
      </c>
      <c r="AE1928" s="131" t="s">
        <v>5289</v>
      </c>
      <c r="AF1928" s="133" t="s">
        <v>5289</v>
      </c>
    </row>
    <row r="1929" spans="1:38" ht="38.25" customHeight="1">
      <c r="A1929" s="639">
        <v>6</v>
      </c>
      <c r="B1929" s="122" t="s">
        <v>2009</v>
      </c>
      <c r="C1929" s="122" t="s">
        <v>2004</v>
      </c>
      <c r="D1929" s="122" t="s">
        <v>131</v>
      </c>
      <c r="E1929" s="622" t="s">
        <v>51</v>
      </c>
      <c r="F1929" s="622" t="s">
        <v>51</v>
      </c>
      <c r="G1929" s="138"/>
      <c r="H1929" s="138"/>
      <c r="I1929" s="138"/>
      <c r="J1929" s="138"/>
      <c r="K1929" s="138"/>
      <c r="L1929" s="622" t="s">
        <v>51</v>
      </c>
      <c r="M1929" s="202"/>
      <c r="N1929" s="138"/>
      <c r="O1929" s="624">
        <v>0</v>
      </c>
      <c r="P1929" s="624">
        <v>0</v>
      </c>
      <c r="Q1929" s="624">
        <v>0</v>
      </c>
      <c r="R1929" s="624">
        <v>0</v>
      </c>
      <c r="S1929" s="624">
        <v>0</v>
      </c>
      <c r="T1929" s="622">
        <v>0</v>
      </c>
      <c r="U1929" s="624">
        <v>0</v>
      </c>
      <c r="V1929" s="622">
        <v>0</v>
      </c>
      <c r="W1929" s="624">
        <v>0</v>
      </c>
      <c r="X1929" s="364">
        <v>2</v>
      </c>
      <c r="Y1929" s="624">
        <v>0</v>
      </c>
      <c r="Z1929" s="622" t="s">
        <v>54</v>
      </c>
      <c r="AA1929" s="622" t="s">
        <v>5289</v>
      </c>
      <c r="AB1929" s="138"/>
      <c r="AC1929" s="131" t="s">
        <v>5289</v>
      </c>
      <c r="AD1929" s="131" t="s">
        <v>5289</v>
      </c>
      <c r="AE1929" s="131" t="s">
        <v>5289</v>
      </c>
      <c r="AF1929" s="133" t="s">
        <v>5289</v>
      </c>
    </row>
    <row r="1930" spans="1:38" ht="165.75">
      <c r="A1930" s="639">
        <v>7</v>
      </c>
      <c r="B1930" s="122" t="s">
        <v>2010</v>
      </c>
      <c r="C1930" s="122" t="s">
        <v>2004</v>
      </c>
      <c r="D1930" s="122" t="s">
        <v>2827</v>
      </c>
      <c r="E1930" s="622" t="s">
        <v>40</v>
      </c>
      <c r="F1930" s="123" t="s">
        <v>19012</v>
      </c>
      <c r="G1930" s="622" t="s">
        <v>51</v>
      </c>
      <c r="H1930" s="622">
        <v>3</v>
      </c>
      <c r="I1930" s="623" t="s">
        <v>16485</v>
      </c>
      <c r="J1930" s="138"/>
      <c r="K1930" s="138"/>
      <c r="L1930" s="622" t="s">
        <v>40</v>
      </c>
      <c r="M1930" s="24" t="s">
        <v>14316</v>
      </c>
      <c r="N1930" s="624">
        <v>0</v>
      </c>
      <c r="O1930" s="624">
        <v>0</v>
      </c>
      <c r="P1930" s="624">
        <v>0</v>
      </c>
      <c r="Q1930" s="624">
        <v>0</v>
      </c>
      <c r="R1930" s="624">
        <v>0</v>
      </c>
      <c r="S1930" s="624">
        <v>0</v>
      </c>
      <c r="T1930" s="622">
        <v>0</v>
      </c>
      <c r="U1930" s="624">
        <v>0</v>
      </c>
      <c r="V1930" s="622">
        <v>0</v>
      </c>
      <c r="W1930" s="624">
        <v>0</v>
      </c>
      <c r="X1930" s="364">
        <v>0</v>
      </c>
      <c r="Y1930" s="624">
        <v>0</v>
      </c>
      <c r="Z1930" s="622" t="s">
        <v>54</v>
      </c>
      <c r="AA1930" s="622" t="s">
        <v>5289</v>
      </c>
      <c r="AB1930" s="138"/>
      <c r="AC1930" s="131" t="s">
        <v>5289</v>
      </c>
      <c r="AD1930" s="131" t="s">
        <v>5289</v>
      </c>
      <c r="AE1930" s="131" t="s">
        <v>5289</v>
      </c>
      <c r="AF1930" s="133" t="s">
        <v>5289</v>
      </c>
    </row>
    <row r="1931" spans="1:38" s="44" customFormat="1" ht="63.75">
      <c r="A1931" s="639">
        <v>8</v>
      </c>
      <c r="B1931" s="426" t="s">
        <v>1701</v>
      </c>
      <c r="C1931" s="426" t="s">
        <v>2004</v>
      </c>
      <c r="D1931" s="426" t="s">
        <v>17935</v>
      </c>
      <c r="E1931" s="622" t="s">
        <v>40</v>
      </c>
      <c r="F1931" s="622" t="s">
        <v>51</v>
      </c>
      <c r="G1931" s="138"/>
      <c r="H1931" s="138"/>
      <c r="I1931" s="138"/>
      <c r="J1931" s="138"/>
      <c r="K1931" s="138"/>
      <c r="L1931" s="622" t="s">
        <v>51</v>
      </c>
      <c r="M1931" s="202"/>
      <c r="N1931" s="138"/>
      <c r="O1931" s="366">
        <v>0</v>
      </c>
      <c r="P1931" s="366">
        <v>0</v>
      </c>
      <c r="Q1931" s="366">
        <v>0</v>
      </c>
      <c r="R1931" s="366">
        <v>0</v>
      </c>
      <c r="S1931" s="366">
        <v>0</v>
      </c>
      <c r="T1931" s="366">
        <v>0</v>
      </c>
      <c r="U1931" s="366">
        <v>0</v>
      </c>
      <c r="V1931" s="622">
        <v>0</v>
      </c>
      <c r="W1931" s="366">
        <v>0</v>
      </c>
      <c r="X1931" s="364">
        <v>4</v>
      </c>
      <c r="Y1931" s="366">
        <v>0</v>
      </c>
      <c r="Z1931" s="622" t="s">
        <v>51</v>
      </c>
      <c r="AA1931" s="622" t="s">
        <v>5289</v>
      </c>
      <c r="AB1931" s="138"/>
      <c r="AC1931" s="131"/>
      <c r="AD1931" s="131"/>
      <c r="AE1931" s="131"/>
      <c r="AF1931" s="133"/>
      <c r="AG1931" s="107"/>
      <c r="AH1931" s="107"/>
      <c r="AI1931" s="107"/>
      <c r="AJ1931" s="107"/>
      <c r="AK1931" s="107"/>
      <c r="AL1931" s="107"/>
    </row>
    <row r="1932" spans="1:38" s="44" customFormat="1" ht="114.75">
      <c r="A1932" s="639">
        <v>9</v>
      </c>
      <c r="B1932" s="426" t="s">
        <v>17345</v>
      </c>
      <c r="C1932" s="426" t="s">
        <v>2004</v>
      </c>
      <c r="D1932" s="426" t="s">
        <v>17399</v>
      </c>
      <c r="E1932" s="622" t="s">
        <v>40</v>
      </c>
      <c r="F1932" s="622" t="s">
        <v>51</v>
      </c>
      <c r="G1932" s="138"/>
      <c r="H1932" s="138"/>
      <c r="I1932" s="138"/>
      <c r="J1932" s="138"/>
      <c r="K1932" s="138"/>
      <c r="L1932" s="622" t="s">
        <v>51</v>
      </c>
      <c r="M1932" s="202"/>
      <c r="N1932" s="138"/>
      <c r="O1932" s="624">
        <v>0</v>
      </c>
      <c r="P1932" s="624">
        <v>0</v>
      </c>
      <c r="Q1932" s="624">
        <v>0</v>
      </c>
      <c r="R1932" s="624">
        <v>0</v>
      </c>
      <c r="S1932" s="624">
        <v>0</v>
      </c>
      <c r="T1932" s="622">
        <v>0</v>
      </c>
      <c r="U1932" s="624">
        <v>0</v>
      </c>
      <c r="V1932" s="622">
        <v>0</v>
      </c>
      <c r="W1932" s="624">
        <v>0</v>
      </c>
      <c r="X1932" s="366">
        <v>0</v>
      </c>
      <c r="Y1932" s="624">
        <v>0</v>
      </c>
      <c r="Z1932" s="622" t="s">
        <v>51</v>
      </c>
      <c r="AA1932" s="622" t="s">
        <v>5289</v>
      </c>
      <c r="AB1932" s="138"/>
      <c r="AC1932" s="131" t="s">
        <v>5289</v>
      </c>
      <c r="AD1932" s="131" t="s">
        <v>5289</v>
      </c>
      <c r="AE1932" s="131" t="s">
        <v>5289</v>
      </c>
      <c r="AF1932" s="133" t="s">
        <v>5289</v>
      </c>
      <c r="AG1932" s="107"/>
      <c r="AH1932" s="107"/>
      <c r="AI1932" s="107"/>
      <c r="AJ1932" s="107"/>
      <c r="AK1932" s="107"/>
      <c r="AL1932" s="107"/>
    </row>
    <row r="1933" spans="1:38" ht="196.5" customHeight="1">
      <c r="A1933" s="639">
        <v>10</v>
      </c>
      <c r="B1933" s="122" t="s">
        <v>2012</v>
      </c>
      <c r="C1933" s="122" t="s">
        <v>2004</v>
      </c>
      <c r="D1933" s="122" t="s">
        <v>2011</v>
      </c>
      <c r="E1933" s="622" t="s">
        <v>40</v>
      </c>
      <c r="F1933" s="123" t="s">
        <v>19012</v>
      </c>
      <c r="G1933" s="622" t="s">
        <v>51</v>
      </c>
      <c r="H1933" s="622">
        <v>3</v>
      </c>
      <c r="I1933" s="623" t="s">
        <v>16485</v>
      </c>
      <c r="J1933" s="138"/>
      <c r="K1933" s="138"/>
      <c r="L1933" s="622" t="s">
        <v>40</v>
      </c>
      <c r="M1933" s="24" t="s">
        <v>19189</v>
      </c>
      <c r="N1933" s="624">
        <v>0</v>
      </c>
      <c r="O1933" s="624">
        <v>0</v>
      </c>
      <c r="P1933" s="624">
        <v>0</v>
      </c>
      <c r="Q1933" s="624">
        <v>0</v>
      </c>
      <c r="R1933" s="624">
        <v>0</v>
      </c>
      <c r="S1933" s="624">
        <v>0</v>
      </c>
      <c r="T1933" s="622">
        <v>0</v>
      </c>
      <c r="U1933" s="624">
        <v>0</v>
      </c>
      <c r="V1933" s="622">
        <v>0</v>
      </c>
      <c r="W1933" s="624">
        <v>0</v>
      </c>
      <c r="X1933" s="364">
        <v>1</v>
      </c>
      <c r="Y1933" s="624">
        <v>0</v>
      </c>
      <c r="Z1933" s="622" t="s">
        <v>54</v>
      </c>
      <c r="AA1933" s="622" t="s">
        <v>5289</v>
      </c>
      <c r="AB1933" s="138"/>
      <c r="AC1933" s="131" t="s">
        <v>5289</v>
      </c>
      <c r="AD1933" s="131" t="s">
        <v>5289</v>
      </c>
      <c r="AE1933" s="131" t="s">
        <v>5289</v>
      </c>
      <c r="AF1933" s="133" t="s">
        <v>5289</v>
      </c>
    </row>
    <row r="1934" spans="1:38" s="44" customFormat="1" ht="154.5" customHeight="1">
      <c r="A1934" s="639">
        <v>11</v>
      </c>
      <c r="B1934" s="626" t="s">
        <v>2387</v>
      </c>
      <c r="C1934" s="626" t="s">
        <v>2004</v>
      </c>
      <c r="D1934" s="626" t="s">
        <v>19492</v>
      </c>
      <c r="E1934" s="624" t="s">
        <v>40</v>
      </c>
      <c r="F1934" s="622" t="s">
        <v>51</v>
      </c>
      <c r="G1934" s="138"/>
      <c r="H1934" s="138"/>
      <c r="I1934" s="138"/>
      <c r="J1934" s="138"/>
      <c r="K1934" s="138"/>
      <c r="L1934" s="622" t="s">
        <v>51</v>
      </c>
      <c r="M1934" s="202"/>
      <c r="N1934" s="138"/>
      <c r="O1934" s="624">
        <v>0</v>
      </c>
      <c r="P1934" s="624">
        <v>0</v>
      </c>
      <c r="Q1934" s="624">
        <v>0</v>
      </c>
      <c r="R1934" s="624">
        <v>0</v>
      </c>
      <c r="S1934" s="624">
        <v>0</v>
      </c>
      <c r="T1934" s="624">
        <v>1</v>
      </c>
      <c r="U1934" s="624">
        <v>0</v>
      </c>
      <c r="V1934" s="624">
        <v>0</v>
      </c>
      <c r="W1934" s="624">
        <v>0</v>
      </c>
      <c r="X1934" s="366">
        <v>0</v>
      </c>
      <c r="Y1934" s="624">
        <v>0</v>
      </c>
      <c r="Z1934" s="624" t="s">
        <v>54</v>
      </c>
      <c r="AA1934" s="622" t="s">
        <v>5289</v>
      </c>
      <c r="AB1934" s="138"/>
      <c r="AC1934" s="131" t="s">
        <v>5289</v>
      </c>
      <c r="AD1934" s="131" t="s">
        <v>5289</v>
      </c>
      <c r="AE1934" s="131" t="s">
        <v>5289</v>
      </c>
      <c r="AF1934" s="133" t="s">
        <v>5289</v>
      </c>
      <c r="AG1934" s="107"/>
      <c r="AH1934" s="107"/>
      <c r="AI1934" s="107"/>
      <c r="AJ1934" s="107"/>
      <c r="AK1934" s="107"/>
      <c r="AL1934" s="107"/>
    </row>
    <row r="1935" spans="1:38" s="44" customFormat="1" ht="154.5" customHeight="1">
      <c r="A1935" s="639">
        <v>12</v>
      </c>
      <c r="B1935" s="626" t="s">
        <v>19094</v>
      </c>
      <c r="C1935" s="626" t="s">
        <v>2004</v>
      </c>
      <c r="D1935" s="626" t="s">
        <v>19493</v>
      </c>
      <c r="E1935" s="624" t="s">
        <v>40</v>
      </c>
      <c r="F1935" s="123" t="s">
        <v>19012</v>
      </c>
      <c r="G1935" s="622" t="s">
        <v>51</v>
      </c>
      <c r="H1935" s="622">
        <v>3</v>
      </c>
      <c r="I1935" s="623" t="s">
        <v>16485</v>
      </c>
      <c r="J1935" s="138"/>
      <c r="K1935" s="138"/>
      <c r="L1935" s="622" t="s">
        <v>51</v>
      </c>
      <c r="M1935" s="202"/>
      <c r="N1935" s="138"/>
      <c r="O1935" s="624">
        <v>0</v>
      </c>
      <c r="P1935" s="624">
        <v>0</v>
      </c>
      <c r="Q1935" s="624">
        <v>0</v>
      </c>
      <c r="R1935" s="624">
        <v>0</v>
      </c>
      <c r="S1935" s="624">
        <v>0</v>
      </c>
      <c r="T1935" s="624">
        <v>1</v>
      </c>
      <c r="U1935" s="624">
        <v>0</v>
      </c>
      <c r="V1935" s="624">
        <v>0</v>
      </c>
      <c r="W1935" s="624">
        <v>0</v>
      </c>
      <c r="X1935" s="366">
        <v>0</v>
      </c>
      <c r="Y1935" s="624">
        <v>0</v>
      </c>
      <c r="Z1935" s="624" t="s">
        <v>54</v>
      </c>
      <c r="AA1935" s="622" t="s">
        <v>5289</v>
      </c>
      <c r="AB1935" s="138"/>
      <c r="AC1935" s="131" t="s">
        <v>5289</v>
      </c>
      <c r="AD1935" s="131" t="s">
        <v>5289</v>
      </c>
      <c r="AE1935" s="131" t="s">
        <v>5289</v>
      </c>
      <c r="AF1935" s="133" t="s">
        <v>5289</v>
      </c>
      <c r="AG1935" s="107"/>
      <c r="AH1935" s="107"/>
      <c r="AI1935" s="107"/>
      <c r="AJ1935" s="107"/>
      <c r="AK1935" s="107"/>
      <c r="AL1935" s="107"/>
    </row>
    <row r="1936" spans="1:38" s="44" customFormat="1" ht="154.5" customHeight="1">
      <c r="A1936" s="639">
        <v>13</v>
      </c>
      <c r="B1936" s="626" t="s">
        <v>19095</v>
      </c>
      <c r="C1936" s="626" t="s">
        <v>2004</v>
      </c>
      <c r="D1936" s="626" t="s">
        <v>19494</v>
      </c>
      <c r="E1936" s="624" t="s">
        <v>40</v>
      </c>
      <c r="F1936" s="123" t="s">
        <v>19012</v>
      </c>
      <c r="G1936" s="622" t="s">
        <v>51</v>
      </c>
      <c r="H1936" s="622">
        <v>3</v>
      </c>
      <c r="I1936" s="623" t="s">
        <v>16485</v>
      </c>
      <c r="J1936" s="138"/>
      <c r="K1936" s="138"/>
      <c r="L1936" s="622" t="s">
        <v>51</v>
      </c>
      <c r="M1936" s="202"/>
      <c r="N1936" s="138"/>
      <c r="O1936" s="624">
        <v>0</v>
      </c>
      <c r="P1936" s="624">
        <v>0</v>
      </c>
      <c r="Q1936" s="624">
        <v>0</v>
      </c>
      <c r="R1936" s="624">
        <v>0</v>
      </c>
      <c r="S1936" s="624">
        <v>0</v>
      </c>
      <c r="T1936" s="624">
        <v>0</v>
      </c>
      <c r="U1936" s="624">
        <v>0</v>
      </c>
      <c r="V1936" s="624">
        <v>0</v>
      </c>
      <c r="W1936" s="624">
        <v>0</v>
      </c>
      <c r="X1936" s="366">
        <v>0</v>
      </c>
      <c r="Y1936" s="624">
        <v>0</v>
      </c>
      <c r="Z1936" s="624" t="s">
        <v>54</v>
      </c>
      <c r="AA1936" s="622" t="s">
        <v>5289</v>
      </c>
      <c r="AB1936" s="138"/>
      <c r="AC1936" s="131" t="s">
        <v>5289</v>
      </c>
      <c r="AD1936" s="131" t="s">
        <v>5289</v>
      </c>
      <c r="AE1936" s="131" t="s">
        <v>5289</v>
      </c>
      <c r="AF1936" s="133" t="s">
        <v>5289</v>
      </c>
      <c r="AG1936" s="107"/>
      <c r="AH1936" s="107"/>
      <c r="AI1936" s="107"/>
      <c r="AJ1936" s="107"/>
      <c r="AK1936" s="107"/>
      <c r="AL1936" s="107"/>
    </row>
    <row r="1937" spans="1:38" s="44" customFormat="1" ht="192.75" customHeight="1">
      <c r="A1937" s="639">
        <v>14</v>
      </c>
      <c r="B1937" s="626" t="s">
        <v>18385</v>
      </c>
      <c r="C1937" s="626" t="s">
        <v>2004</v>
      </c>
      <c r="D1937" s="626" t="s">
        <v>19495</v>
      </c>
      <c r="E1937" s="624" t="s">
        <v>40</v>
      </c>
      <c r="F1937" s="123" t="s">
        <v>19012</v>
      </c>
      <c r="G1937" s="622" t="s">
        <v>51</v>
      </c>
      <c r="H1937" s="622">
        <v>3</v>
      </c>
      <c r="I1937" s="623" t="s">
        <v>16485</v>
      </c>
      <c r="J1937" s="138"/>
      <c r="K1937" s="138"/>
      <c r="L1937" s="624" t="s">
        <v>40</v>
      </c>
      <c r="M1937" s="24" t="s">
        <v>19185</v>
      </c>
      <c r="N1937" s="624">
        <v>0</v>
      </c>
      <c r="O1937" s="624">
        <v>0</v>
      </c>
      <c r="P1937" s="624">
        <v>0</v>
      </c>
      <c r="Q1937" s="624">
        <v>0</v>
      </c>
      <c r="R1937" s="624">
        <v>0</v>
      </c>
      <c r="S1937" s="624">
        <v>0</v>
      </c>
      <c r="T1937" s="624">
        <v>1</v>
      </c>
      <c r="U1937" s="624">
        <v>0</v>
      </c>
      <c r="V1937" s="624">
        <v>0</v>
      </c>
      <c r="W1937" s="624">
        <v>0</v>
      </c>
      <c r="X1937" s="366">
        <v>0</v>
      </c>
      <c r="Y1937" s="624">
        <v>0</v>
      </c>
      <c r="Z1937" s="624" t="s">
        <v>54</v>
      </c>
      <c r="AA1937" s="622" t="s">
        <v>5289</v>
      </c>
      <c r="AB1937" s="138"/>
      <c r="AC1937" s="131" t="s">
        <v>5289</v>
      </c>
      <c r="AD1937" s="131" t="s">
        <v>5289</v>
      </c>
      <c r="AE1937" s="131" t="s">
        <v>5289</v>
      </c>
      <c r="AF1937" s="133" t="s">
        <v>5289</v>
      </c>
      <c r="AG1937" s="107"/>
      <c r="AH1937" s="107"/>
      <c r="AI1937" s="107"/>
      <c r="AJ1937" s="107"/>
      <c r="AK1937" s="107"/>
      <c r="AL1937" s="107"/>
    </row>
    <row r="1938" spans="1:38" s="44" customFormat="1" ht="106.5" customHeight="1">
      <c r="A1938" s="639">
        <v>15</v>
      </c>
      <c r="B1938" s="626" t="s">
        <v>19181</v>
      </c>
      <c r="C1938" s="626" t="s">
        <v>2004</v>
      </c>
      <c r="D1938" s="626" t="s">
        <v>19563</v>
      </c>
      <c r="E1938" s="624" t="s">
        <v>40</v>
      </c>
      <c r="F1938" s="622" t="s">
        <v>51</v>
      </c>
      <c r="G1938" s="138"/>
      <c r="H1938" s="138"/>
      <c r="I1938" s="138"/>
      <c r="J1938" s="138"/>
      <c r="K1938" s="138"/>
      <c r="L1938" s="624" t="s">
        <v>40</v>
      </c>
      <c r="M1938" s="24" t="s">
        <v>19186</v>
      </c>
      <c r="N1938" s="624">
        <v>0</v>
      </c>
      <c r="O1938" s="624">
        <v>0</v>
      </c>
      <c r="P1938" s="624">
        <v>0</v>
      </c>
      <c r="Q1938" s="624">
        <v>0</v>
      </c>
      <c r="R1938" s="624">
        <v>0</v>
      </c>
      <c r="S1938" s="624">
        <v>0</v>
      </c>
      <c r="T1938" s="624">
        <v>1</v>
      </c>
      <c r="U1938" s="624">
        <v>0</v>
      </c>
      <c r="V1938" s="624">
        <v>0</v>
      </c>
      <c r="W1938" s="624">
        <v>0</v>
      </c>
      <c r="X1938" s="366">
        <v>46</v>
      </c>
      <c r="Y1938" s="624">
        <v>0</v>
      </c>
      <c r="Z1938" s="624" t="s">
        <v>51</v>
      </c>
      <c r="AA1938" s="622" t="s">
        <v>5289</v>
      </c>
      <c r="AB1938" s="138"/>
      <c r="AC1938" s="131" t="s">
        <v>5289</v>
      </c>
      <c r="AD1938" s="131" t="s">
        <v>5289</v>
      </c>
      <c r="AE1938" s="131" t="s">
        <v>5289</v>
      </c>
      <c r="AF1938" s="133" t="s">
        <v>5289</v>
      </c>
      <c r="AG1938" s="107"/>
      <c r="AH1938" s="107"/>
      <c r="AI1938" s="107"/>
      <c r="AJ1938" s="107"/>
      <c r="AK1938" s="107"/>
      <c r="AL1938" s="107"/>
    </row>
    <row r="1939" spans="1:38" s="44" customFormat="1" ht="106.5" customHeight="1">
      <c r="A1939" s="639">
        <v>16</v>
      </c>
      <c r="B1939" s="626" t="s">
        <v>19182</v>
      </c>
      <c r="C1939" s="626" t="s">
        <v>2004</v>
      </c>
      <c r="D1939" s="626" t="s">
        <v>19564</v>
      </c>
      <c r="E1939" s="624" t="s">
        <v>40</v>
      </c>
      <c r="F1939" s="622" t="s">
        <v>51</v>
      </c>
      <c r="G1939" s="138"/>
      <c r="H1939" s="138"/>
      <c r="I1939" s="138"/>
      <c r="J1939" s="138"/>
      <c r="K1939" s="138"/>
      <c r="L1939" s="624" t="s">
        <v>40</v>
      </c>
      <c r="M1939" s="24" t="s">
        <v>13050</v>
      </c>
      <c r="N1939" s="624">
        <v>0</v>
      </c>
      <c r="O1939" s="624">
        <v>0</v>
      </c>
      <c r="P1939" s="624">
        <v>0</v>
      </c>
      <c r="Q1939" s="624">
        <v>0</v>
      </c>
      <c r="R1939" s="624">
        <v>0</v>
      </c>
      <c r="S1939" s="624">
        <v>0</v>
      </c>
      <c r="T1939" s="624">
        <v>1</v>
      </c>
      <c r="U1939" s="624">
        <v>0</v>
      </c>
      <c r="V1939" s="624">
        <v>0</v>
      </c>
      <c r="W1939" s="624">
        <v>0</v>
      </c>
      <c r="X1939" s="366">
        <v>4</v>
      </c>
      <c r="Y1939" s="624">
        <v>0</v>
      </c>
      <c r="Z1939" s="624" t="s">
        <v>51</v>
      </c>
      <c r="AA1939" s="622" t="s">
        <v>5289</v>
      </c>
      <c r="AB1939" s="138"/>
      <c r="AC1939" s="131" t="s">
        <v>5289</v>
      </c>
      <c r="AD1939" s="131" t="s">
        <v>5289</v>
      </c>
      <c r="AE1939" s="131" t="s">
        <v>5289</v>
      </c>
      <c r="AF1939" s="133" t="s">
        <v>5289</v>
      </c>
      <c r="AG1939" s="107"/>
      <c r="AH1939" s="107"/>
      <c r="AI1939" s="107"/>
      <c r="AJ1939" s="107"/>
      <c r="AK1939" s="107"/>
      <c r="AL1939" s="107"/>
    </row>
    <row r="1940" spans="1:38" s="44" customFormat="1" ht="106.5" customHeight="1">
      <c r="A1940" s="639">
        <v>17</v>
      </c>
      <c r="B1940" s="626" t="s">
        <v>19183</v>
      </c>
      <c r="C1940" s="626" t="s">
        <v>2004</v>
      </c>
      <c r="D1940" s="626" t="s">
        <v>19565</v>
      </c>
      <c r="E1940" s="624" t="s">
        <v>40</v>
      </c>
      <c r="F1940" s="622" t="s">
        <v>51</v>
      </c>
      <c r="G1940" s="138"/>
      <c r="H1940" s="138"/>
      <c r="I1940" s="138"/>
      <c r="J1940" s="138"/>
      <c r="K1940" s="138"/>
      <c r="L1940" s="624" t="s">
        <v>40</v>
      </c>
      <c r="M1940" s="24" t="s">
        <v>19187</v>
      </c>
      <c r="N1940" s="624">
        <v>0</v>
      </c>
      <c r="O1940" s="624">
        <v>0</v>
      </c>
      <c r="P1940" s="624">
        <v>0</v>
      </c>
      <c r="Q1940" s="624">
        <v>0</v>
      </c>
      <c r="R1940" s="624">
        <v>0</v>
      </c>
      <c r="S1940" s="624">
        <v>0</v>
      </c>
      <c r="T1940" s="624">
        <v>1</v>
      </c>
      <c r="U1940" s="624">
        <v>0</v>
      </c>
      <c r="V1940" s="624">
        <v>0</v>
      </c>
      <c r="W1940" s="624">
        <v>0</v>
      </c>
      <c r="X1940" s="366">
        <v>17</v>
      </c>
      <c r="Y1940" s="624">
        <v>0</v>
      </c>
      <c r="Z1940" s="624" t="s">
        <v>51</v>
      </c>
      <c r="AA1940" s="622" t="s">
        <v>5289</v>
      </c>
      <c r="AB1940" s="138"/>
      <c r="AC1940" s="131" t="s">
        <v>5289</v>
      </c>
      <c r="AD1940" s="131" t="s">
        <v>5289</v>
      </c>
      <c r="AE1940" s="131" t="s">
        <v>5289</v>
      </c>
      <c r="AF1940" s="133" t="s">
        <v>5289</v>
      </c>
      <c r="AG1940" s="107"/>
      <c r="AH1940" s="107"/>
      <c r="AI1940" s="107"/>
      <c r="AJ1940" s="107"/>
      <c r="AK1940" s="107"/>
      <c r="AL1940" s="107"/>
    </row>
    <row r="1941" spans="1:38" s="44" customFormat="1" ht="106.5" customHeight="1">
      <c r="A1941" s="639">
        <v>18</v>
      </c>
      <c r="B1941" s="626" t="s">
        <v>19184</v>
      </c>
      <c r="C1941" s="626" t="s">
        <v>2004</v>
      </c>
      <c r="D1941" s="626" t="s">
        <v>19566</v>
      </c>
      <c r="E1941" s="624" t="s">
        <v>40</v>
      </c>
      <c r="F1941" s="123" t="s">
        <v>19012</v>
      </c>
      <c r="G1941" s="622" t="s">
        <v>51</v>
      </c>
      <c r="H1941" s="622">
        <v>3</v>
      </c>
      <c r="I1941" s="623" t="s">
        <v>16485</v>
      </c>
      <c r="J1941" s="138"/>
      <c r="K1941" s="138"/>
      <c r="L1941" s="622" t="s">
        <v>51</v>
      </c>
      <c r="M1941" s="202"/>
      <c r="N1941" s="138"/>
      <c r="O1941" s="624">
        <v>0</v>
      </c>
      <c r="P1941" s="624">
        <v>0</v>
      </c>
      <c r="Q1941" s="624">
        <v>0</v>
      </c>
      <c r="R1941" s="624">
        <v>0</v>
      </c>
      <c r="S1941" s="624">
        <v>0</v>
      </c>
      <c r="T1941" s="624">
        <v>1</v>
      </c>
      <c r="U1941" s="624">
        <v>0</v>
      </c>
      <c r="V1941" s="624">
        <v>0</v>
      </c>
      <c r="W1941" s="624">
        <v>0</v>
      </c>
      <c r="X1941" s="366">
        <v>17</v>
      </c>
      <c r="Y1941" s="624">
        <v>0</v>
      </c>
      <c r="Z1941" s="624" t="s">
        <v>51</v>
      </c>
      <c r="AA1941" s="622" t="s">
        <v>5289</v>
      </c>
      <c r="AB1941" s="138"/>
      <c r="AC1941" s="131" t="s">
        <v>5289</v>
      </c>
      <c r="AD1941" s="131" t="s">
        <v>5289</v>
      </c>
      <c r="AE1941" s="131" t="s">
        <v>5289</v>
      </c>
      <c r="AF1941" s="133" t="s">
        <v>5289</v>
      </c>
      <c r="AG1941" s="107"/>
      <c r="AH1941" s="107"/>
      <c r="AI1941" s="107"/>
      <c r="AJ1941" s="107"/>
      <c r="AK1941" s="107"/>
      <c r="AL1941" s="107"/>
    </row>
    <row r="1942" spans="1:38" s="42" customFormat="1" ht="15.75" customHeight="1" thickBot="1">
      <c r="A1942" s="275"/>
      <c r="B1942" s="18">
        <v>18</v>
      </c>
      <c r="C1942" s="18"/>
      <c r="D1942" s="18">
        <v>18</v>
      </c>
      <c r="E1942" s="18">
        <v>18</v>
      </c>
      <c r="F1942" s="18">
        <v>8</v>
      </c>
      <c r="G1942" s="18">
        <v>0</v>
      </c>
      <c r="H1942" s="18">
        <v>1</v>
      </c>
      <c r="I1942" s="18"/>
      <c r="J1942" s="18">
        <v>1</v>
      </c>
      <c r="K1942" s="18">
        <v>0</v>
      </c>
      <c r="L1942" s="18">
        <v>7</v>
      </c>
      <c r="M1942" s="200"/>
      <c r="N1942" s="18">
        <f t="shared" ref="N1942:O1942" si="585">SUM(N1924:N1941)</f>
        <v>0</v>
      </c>
      <c r="O1942" s="18">
        <f t="shared" si="585"/>
        <v>0</v>
      </c>
      <c r="P1942" s="18">
        <f t="shared" ref="P1942:Q1942" si="586">SUM(P1924:P1941)</f>
        <v>0</v>
      </c>
      <c r="Q1942" s="18">
        <f t="shared" si="586"/>
        <v>0</v>
      </c>
      <c r="R1942" s="18">
        <f t="shared" ref="R1942" si="587">SUM(R1924:R1941)</f>
        <v>0</v>
      </c>
      <c r="S1942" s="18">
        <f t="shared" ref="S1942" si="588">SUM(S1924:S1941)</f>
        <v>0</v>
      </c>
      <c r="T1942" s="18">
        <f t="shared" ref="T1942:U1942" si="589">SUM(T1924:T1941)</f>
        <v>7</v>
      </c>
      <c r="U1942" s="18">
        <f t="shared" si="589"/>
        <v>0</v>
      </c>
      <c r="V1942" s="18">
        <f t="shared" ref="V1942:W1942" si="590">SUM(V1924:V1941)</f>
        <v>0</v>
      </c>
      <c r="W1942" s="18">
        <f t="shared" si="590"/>
        <v>0</v>
      </c>
      <c r="X1942" s="18">
        <f t="shared" ref="X1942:Y1942" si="591">SUM(X1924:X1941)</f>
        <v>696</v>
      </c>
      <c r="Y1942" s="18">
        <f t="shared" si="591"/>
        <v>58</v>
      </c>
      <c r="Z1942" s="18">
        <v>8</v>
      </c>
      <c r="AA1942" s="18">
        <v>1</v>
      </c>
      <c r="AB1942" s="18">
        <v>0</v>
      </c>
      <c r="AC1942" s="18"/>
      <c r="AD1942" s="18"/>
      <c r="AE1942" s="18"/>
      <c r="AF1942" s="18"/>
      <c r="AG1942" s="111"/>
      <c r="AH1942" s="111"/>
      <c r="AI1942" s="111"/>
      <c r="AJ1942" s="111"/>
      <c r="AK1942" s="111"/>
      <c r="AL1942" s="111"/>
    </row>
    <row r="1943" spans="1:38" ht="15.75" customHeight="1" thickBot="1">
      <c r="A1943" s="660" t="s">
        <v>382</v>
      </c>
      <c r="B1943" s="661"/>
      <c r="C1943" s="661"/>
      <c r="D1943" s="661"/>
      <c r="E1943" s="661"/>
      <c r="F1943" s="661"/>
      <c r="G1943" s="661"/>
      <c r="H1943" s="661"/>
      <c r="I1943" s="661"/>
      <c r="J1943" s="661"/>
      <c r="K1943" s="661"/>
      <c r="L1943" s="661"/>
      <c r="M1943" s="661"/>
      <c r="N1943" s="661"/>
      <c r="O1943" s="661"/>
      <c r="P1943" s="661"/>
      <c r="Q1943" s="661"/>
      <c r="R1943" s="661"/>
      <c r="S1943" s="661"/>
      <c r="T1943" s="661"/>
      <c r="U1943" s="661"/>
      <c r="V1943" s="661"/>
      <c r="W1943" s="661"/>
      <c r="X1943" s="661"/>
      <c r="Y1943" s="661"/>
      <c r="Z1943" s="661"/>
      <c r="AA1943" s="661"/>
      <c r="AB1943" s="661"/>
      <c r="AC1943" s="661"/>
      <c r="AD1943" s="661"/>
      <c r="AE1943" s="661"/>
      <c r="AF1943" s="662"/>
    </row>
    <row r="1944" spans="1:38" ht="267.75">
      <c r="A1944" s="639">
        <v>1</v>
      </c>
      <c r="B1944" s="3" t="s">
        <v>2098</v>
      </c>
      <c r="C1944" s="3" t="s">
        <v>2099</v>
      </c>
      <c r="D1944" s="3" t="s">
        <v>2106</v>
      </c>
      <c r="E1944" s="123" t="s">
        <v>40</v>
      </c>
      <c r="F1944" s="123" t="s">
        <v>16683</v>
      </c>
      <c r="G1944" s="138"/>
      <c r="H1944" s="138"/>
      <c r="I1944" s="138"/>
      <c r="J1944" s="627" t="s">
        <v>18859</v>
      </c>
      <c r="K1944" s="629" t="s">
        <v>101</v>
      </c>
      <c r="L1944" s="123" t="s">
        <v>101</v>
      </c>
      <c r="M1944" s="276"/>
      <c r="N1944" s="272"/>
      <c r="O1944" s="629">
        <v>0</v>
      </c>
      <c r="P1944" s="629">
        <v>0</v>
      </c>
      <c r="Q1944" s="629">
        <v>0</v>
      </c>
      <c r="R1944" s="629">
        <v>0</v>
      </c>
      <c r="S1944" s="629">
        <v>0</v>
      </c>
      <c r="T1944" s="123">
        <v>0</v>
      </c>
      <c r="U1944" s="629">
        <v>0</v>
      </c>
      <c r="V1944" s="123">
        <v>0</v>
      </c>
      <c r="W1944" s="629">
        <v>0</v>
      </c>
      <c r="X1944" s="372">
        <v>569</v>
      </c>
      <c r="Y1944" s="629">
        <v>86</v>
      </c>
      <c r="Z1944" s="123" t="s">
        <v>54</v>
      </c>
      <c r="AA1944" s="29" t="s">
        <v>5712</v>
      </c>
      <c r="AB1944" s="3" t="s">
        <v>2114</v>
      </c>
      <c r="AC1944" s="272"/>
      <c r="AD1944" s="272"/>
      <c r="AE1944" s="272"/>
      <c r="AF1944" s="277"/>
    </row>
    <row r="1945" spans="1:38" ht="51">
      <c r="A1945" s="639">
        <v>2</v>
      </c>
      <c r="B1945" s="122" t="s">
        <v>2100</v>
      </c>
      <c r="C1945" s="3" t="s">
        <v>2099</v>
      </c>
      <c r="D1945" s="122" t="s">
        <v>2107</v>
      </c>
      <c r="E1945" s="622" t="s">
        <v>40</v>
      </c>
      <c r="F1945" s="138"/>
      <c r="G1945" s="138"/>
      <c r="H1945" s="138"/>
      <c r="I1945" s="138"/>
      <c r="J1945" s="138"/>
      <c r="K1945" s="138"/>
      <c r="L1945" s="622" t="s">
        <v>101</v>
      </c>
      <c r="M1945" s="202"/>
      <c r="N1945" s="138"/>
      <c r="O1945" s="624">
        <v>0</v>
      </c>
      <c r="P1945" s="624">
        <v>0</v>
      </c>
      <c r="Q1945" s="624">
        <v>0</v>
      </c>
      <c r="R1945" s="624">
        <v>0</v>
      </c>
      <c r="S1945" s="624">
        <v>0</v>
      </c>
      <c r="T1945" s="622">
        <v>0</v>
      </c>
      <c r="U1945" s="624">
        <v>0</v>
      </c>
      <c r="V1945" s="622">
        <v>0</v>
      </c>
      <c r="W1945" s="624">
        <v>0</v>
      </c>
      <c r="X1945" s="364">
        <v>0</v>
      </c>
      <c r="Y1945" s="624">
        <v>0</v>
      </c>
      <c r="Z1945" s="622" t="s">
        <v>54</v>
      </c>
      <c r="AA1945" s="123" t="s">
        <v>5289</v>
      </c>
      <c r="AB1945" s="622" t="s">
        <v>5289</v>
      </c>
      <c r="AC1945" s="138"/>
      <c r="AD1945" s="138"/>
      <c r="AE1945" s="138"/>
      <c r="AF1945" s="278"/>
    </row>
    <row r="1946" spans="1:38" ht="76.5">
      <c r="A1946" s="639">
        <v>3</v>
      </c>
      <c r="B1946" s="122" t="s">
        <v>2101</v>
      </c>
      <c r="C1946" s="122" t="s">
        <v>2099</v>
      </c>
      <c r="D1946" s="122" t="s">
        <v>2108</v>
      </c>
      <c r="E1946" s="622" t="s">
        <v>40</v>
      </c>
      <c r="F1946" s="138"/>
      <c r="G1946" s="138"/>
      <c r="H1946" s="138"/>
      <c r="I1946" s="138"/>
      <c r="J1946" s="138"/>
      <c r="K1946" s="138"/>
      <c r="L1946" s="622" t="s">
        <v>101</v>
      </c>
      <c r="M1946" s="202"/>
      <c r="N1946" s="138"/>
      <c r="O1946" s="624">
        <v>0</v>
      </c>
      <c r="P1946" s="624">
        <v>0</v>
      </c>
      <c r="Q1946" s="624">
        <v>0</v>
      </c>
      <c r="R1946" s="624">
        <v>0</v>
      </c>
      <c r="S1946" s="624">
        <v>0</v>
      </c>
      <c r="T1946" s="622">
        <v>0</v>
      </c>
      <c r="U1946" s="624">
        <v>0</v>
      </c>
      <c r="V1946" s="622">
        <v>0</v>
      </c>
      <c r="W1946" s="624">
        <v>0</v>
      </c>
      <c r="X1946" s="364">
        <v>0</v>
      </c>
      <c r="Y1946" s="624">
        <v>0</v>
      </c>
      <c r="Z1946" s="622" t="s">
        <v>54</v>
      </c>
      <c r="AA1946" s="123" t="s">
        <v>5289</v>
      </c>
      <c r="AB1946" s="622" t="s">
        <v>5289</v>
      </c>
      <c r="AC1946" s="138"/>
      <c r="AD1946" s="138"/>
      <c r="AE1946" s="138"/>
      <c r="AF1946" s="278"/>
    </row>
    <row r="1947" spans="1:38" s="47" customFormat="1" ht="242.25">
      <c r="A1947" s="259">
        <v>4</v>
      </c>
      <c r="B1947" s="122" t="s">
        <v>1701</v>
      </c>
      <c r="C1947" s="122" t="s">
        <v>2099</v>
      </c>
      <c r="D1947" s="122" t="s">
        <v>15645</v>
      </c>
      <c r="E1947" s="622" t="s">
        <v>15646</v>
      </c>
      <c r="F1947" s="138"/>
      <c r="G1947" s="138"/>
      <c r="H1947" s="138"/>
      <c r="I1947" s="138"/>
      <c r="J1947" s="138"/>
      <c r="K1947" s="138"/>
      <c r="L1947" s="622" t="s">
        <v>101</v>
      </c>
      <c r="M1947" s="202"/>
      <c r="N1947" s="138"/>
      <c r="O1947" s="624">
        <v>0</v>
      </c>
      <c r="P1947" s="624">
        <v>0</v>
      </c>
      <c r="Q1947" s="624">
        <v>0</v>
      </c>
      <c r="R1947" s="624">
        <v>0</v>
      </c>
      <c r="S1947" s="624">
        <v>0</v>
      </c>
      <c r="T1947" s="622">
        <v>0</v>
      </c>
      <c r="U1947" s="624">
        <v>0</v>
      </c>
      <c r="V1947" s="622">
        <v>0</v>
      </c>
      <c r="W1947" s="624">
        <v>0</v>
      </c>
      <c r="X1947" s="364">
        <v>11</v>
      </c>
      <c r="Y1947" s="624">
        <v>0</v>
      </c>
      <c r="Z1947" s="622" t="s">
        <v>40</v>
      </c>
      <c r="AA1947" s="123" t="s">
        <v>5289</v>
      </c>
      <c r="AB1947" s="622" t="s">
        <v>5289</v>
      </c>
      <c r="AC1947" s="138"/>
      <c r="AD1947" s="138"/>
      <c r="AE1947" s="138"/>
      <c r="AF1947" s="278"/>
      <c r="AG1947" s="87"/>
      <c r="AH1947" s="87"/>
      <c r="AI1947" s="87"/>
      <c r="AJ1947" s="87"/>
      <c r="AK1947" s="87"/>
      <c r="AL1947" s="87"/>
    </row>
    <row r="1948" spans="1:38" ht="51">
      <c r="A1948" s="639">
        <v>5</v>
      </c>
      <c r="B1948" s="122" t="s">
        <v>2102</v>
      </c>
      <c r="C1948" s="122" t="s">
        <v>2099</v>
      </c>
      <c r="D1948" s="122" t="s">
        <v>2109</v>
      </c>
      <c r="E1948" s="622" t="s">
        <v>40</v>
      </c>
      <c r="F1948" s="138"/>
      <c r="G1948" s="138"/>
      <c r="H1948" s="138"/>
      <c r="I1948" s="138"/>
      <c r="J1948" s="138"/>
      <c r="K1948" s="138"/>
      <c r="L1948" s="622" t="s">
        <v>101</v>
      </c>
      <c r="M1948" s="202"/>
      <c r="N1948" s="138"/>
      <c r="O1948" s="624">
        <v>0</v>
      </c>
      <c r="P1948" s="624">
        <v>0</v>
      </c>
      <c r="Q1948" s="624">
        <v>0</v>
      </c>
      <c r="R1948" s="624">
        <v>0</v>
      </c>
      <c r="S1948" s="624">
        <v>0</v>
      </c>
      <c r="T1948" s="622">
        <v>0</v>
      </c>
      <c r="U1948" s="624">
        <v>0</v>
      </c>
      <c r="V1948" s="622">
        <v>0</v>
      </c>
      <c r="W1948" s="624">
        <v>0</v>
      </c>
      <c r="X1948" s="364">
        <v>8</v>
      </c>
      <c r="Y1948" s="624">
        <v>1</v>
      </c>
      <c r="Z1948" s="622" t="s">
        <v>40</v>
      </c>
      <c r="AA1948" s="123" t="s">
        <v>5289</v>
      </c>
      <c r="AB1948" s="622" t="s">
        <v>5289</v>
      </c>
      <c r="AC1948" s="138"/>
      <c r="AD1948" s="138"/>
      <c r="AE1948" s="138"/>
      <c r="AF1948" s="278"/>
    </row>
    <row r="1949" spans="1:38" ht="63.75">
      <c r="A1949" s="639">
        <v>6</v>
      </c>
      <c r="B1949" s="122" t="s">
        <v>2103</v>
      </c>
      <c r="C1949" s="122" t="s">
        <v>2099</v>
      </c>
      <c r="D1949" s="122" t="s">
        <v>2110</v>
      </c>
      <c r="E1949" s="622" t="s">
        <v>51</v>
      </c>
      <c r="F1949" s="138"/>
      <c r="G1949" s="138"/>
      <c r="H1949" s="138"/>
      <c r="I1949" s="138"/>
      <c r="J1949" s="138"/>
      <c r="K1949" s="138"/>
      <c r="L1949" s="622" t="s">
        <v>101</v>
      </c>
      <c r="M1949" s="202"/>
      <c r="N1949" s="138"/>
      <c r="O1949" s="624">
        <v>0</v>
      </c>
      <c r="P1949" s="624">
        <v>0</v>
      </c>
      <c r="Q1949" s="624">
        <v>0</v>
      </c>
      <c r="R1949" s="624">
        <v>0</v>
      </c>
      <c r="S1949" s="624">
        <v>0</v>
      </c>
      <c r="T1949" s="622">
        <v>0</v>
      </c>
      <c r="U1949" s="624">
        <v>0</v>
      </c>
      <c r="V1949" s="622">
        <v>0</v>
      </c>
      <c r="W1949" s="624">
        <v>0</v>
      </c>
      <c r="X1949" s="366">
        <v>0</v>
      </c>
      <c r="Y1949" s="624">
        <v>0</v>
      </c>
      <c r="Z1949" s="622" t="s">
        <v>54</v>
      </c>
      <c r="AA1949" s="123" t="s">
        <v>5289</v>
      </c>
      <c r="AB1949" s="622" t="s">
        <v>5289</v>
      </c>
      <c r="AC1949" s="138"/>
      <c r="AD1949" s="138"/>
      <c r="AE1949" s="138"/>
      <c r="AF1949" s="278"/>
    </row>
    <row r="1950" spans="1:38" ht="76.5">
      <c r="A1950" s="639">
        <v>7</v>
      </c>
      <c r="B1950" s="122" t="s">
        <v>2104</v>
      </c>
      <c r="C1950" s="122" t="s">
        <v>2099</v>
      </c>
      <c r="D1950" s="122" t="s">
        <v>2111</v>
      </c>
      <c r="E1950" s="622" t="s">
        <v>40</v>
      </c>
      <c r="F1950" s="138"/>
      <c r="G1950" s="138"/>
      <c r="H1950" s="138"/>
      <c r="I1950" s="138"/>
      <c r="J1950" s="138"/>
      <c r="K1950" s="138"/>
      <c r="L1950" s="622" t="s">
        <v>101</v>
      </c>
      <c r="M1950" s="202"/>
      <c r="N1950" s="138"/>
      <c r="O1950" s="624">
        <v>0</v>
      </c>
      <c r="P1950" s="624">
        <v>0</v>
      </c>
      <c r="Q1950" s="624">
        <v>0</v>
      </c>
      <c r="R1950" s="624">
        <v>0</v>
      </c>
      <c r="S1950" s="624">
        <v>0</v>
      </c>
      <c r="T1950" s="622">
        <v>0</v>
      </c>
      <c r="U1950" s="624">
        <v>0</v>
      </c>
      <c r="V1950" s="622">
        <v>0</v>
      </c>
      <c r="W1950" s="624">
        <v>0</v>
      </c>
      <c r="X1950" s="364">
        <v>0</v>
      </c>
      <c r="Y1950" s="624">
        <v>0</v>
      </c>
      <c r="Z1950" s="622" t="s">
        <v>40</v>
      </c>
      <c r="AA1950" s="123" t="s">
        <v>5289</v>
      </c>
      <c r="AB1950" s="622" t="s">
        <v>5289</v>
      </c>
      <c r="AC1950" s="138"/>
      <c r="AD1950" s="138"/>
      <c r="AE1950" s="138"/>
      <c r="AF1950" s="278"/>
    </row>
    <row r="1951" spans="1:38" ht="229.5">
      <c r="A1951" s="639">
        <v>8</v>
      </c>
      <c r="B1951" s="122" t="s">
        <v>121</v>
      </c>
      <c r="C1951" s="122" t="s">
        <v>2099</v>
      </c>
      <c r="D1951" s="122" t="s">
        <v>15647</v>
      </c>
      <c r="E1951" s="622" t="s">
        <v>15648</v>
      </c>
      <c r="F1951" s="138"/>
      <c r="G1951" s="138"/>
      <c r="H1951" s="138"/>
      <c r="I1951" s="138"/>
      <c r="J1951" s="138"/>
      <c r="K1951" s="138"/>
      <c r="L1951" s="622" t="s">
        <v>101</v>
      </c>
      <c r="M1951" s="202"/>
      <c r="N1951" s="138"/>
      <c r="O1951" s="624">
        <v>0</v>
      </c>
      <c r="P1951" s="624">
        <v>0</v>
      </c>
      <c r="Q1951" s="624">
        <v>0</v>
      </c>
      <c r="R1951" s="624">
        <v>0</v>
      </c>
      <c r="S1951" s="624">
        <v>0</v>
      </c>
      <c r="T1951" s="622">
        <v>0</v>
      </c>
      <c r="U1951" s="624">
        <v>0</v>
      </c>
      <c r="V1951" s="622">
        <v>0</v>
      </c>
      <c r="W1951" s="624">
        <v>0</v>
      </c>
      <c r="X1951" s="364">
        <v>25</v>
      </c>
      <c r="Y1951" s="624">
        <v>5</v>
      </c>
      <c r="Z1951" s="622" t="s">
        <v>40</v>
      </c>
      <c r="AA1951" s="123" t="s">
        <v>5289</v>
      </c>
      <c r="AB1951" s="622" t="s">
        <v>5289</v>
      </c>
      <c r="AC1951" s="138"/>
      <c r="AD1951" s="138"/>
      <c r="AE1951" s="138"/>
      <c r="AF1951" s="278"/>
    </row>
    <row r="1952" spans="1:38" ht="76.5">
      <c r="A1952" s="639">
        <v>9</v>
      </c>
      <c r="B1952" s="23" t="s">
        <v>2105</v>
      </c>
      <c r="C1952" s="626" t="s">
        <v>2099</v>
      </c>
      <c r="D1952" s="23" t="s">
        <v>2112</v>
      </c>
      <c r="E1952" s="622" t="s">
        <v>40</v>
      </c>
      <c r="F1952" s="138"/>
      <c r="G1952" s="138"/>
      <c r="H1952" s="138"/>
      <c r="I1952" s="138"/>
      <c r="J1952" s="138"/>
      <c r="K1952" s="138"/>
      <c r="L1952" s="622" t="s">
        <v>101</v>
      </c>
      <c r="M1952" s="202"/>
      <c r="N1952" s="138"/>
      <c r="O1952" s="624">
        <v>0</v>
      </c>
      <c r="P1952" s="624">
        <v>0</v>
      </c>
      <c r="Q1952" s="624">
        <v>0</v>
      </c>
      <c r="R1952" s="624">
        <v>0</v>
      </c>
      <c r="S1952" s="624">
        <v>0</v>
      </c>
      <c r="T1952" s="624">
        <v>0</v>
      </c>
      <c r="U1952" s="624">
        <v>0</v>
      </c>
      <c r="V1952" s="624">
        <v>0</v>
      </c>
      <c r="W1952" s="624">
        <v>0</v>
      </c>
      <c r="X1952" s="364">
        <v>0</v>
      </c>
      <c r="Y1952" s="624">
        <v>0</v>
      </c>
      <c r="Z1952" s="622" t="s">
        <v>40</v>
      </c>
      <c r="AA1952" s="123" t="s">
        <v>5289</v>
      </c>
      <c r="AB1952" s="622" t="s">
        <v>5289</v>
      </c>
      <c r="AC1952" s="138"/>
      <c r="AD1952" s="138"/>
      <c r="AE1952" s="138"/>
      <c r="AF1952" s="278"/>
    </row>
    <row r="1953" spans="1:38" s="47" customFormat="1" ht="63.75">
      <c r="A1953" s="639">
        <v>10</v>
      </c>
      <c r="B1953" s="626" t="s">
        <v>1909</v>
      </c>
      <c r="C1953" s="626" t="s">
        <v>2099</v>
      </c>
      <c r="D1953" s="626" t="s">
        <v>2113</v>
      </c>
      <c r="E1953" s="622" t="s">
        <v>40</v>
      </c>
      <c r="F1953" s="138"/>
      <c r="G1953" s="138"/>
      <c r="H1953" s="138"/>
      <c r="I1953" s="138"/>
      <c r="J1953" s="138"/>
      <c r="K1953" s="138"/>
      <c r="L1953" s="622" t="s">
        <v>101</v>
      </c>
      <c r="M1953" s="202"/>
      <c r="N1953" s="138"/>
      <c r="O1953" s="624">
        <v>0</v>
      </c>
      <c r="P1953" s="624">
        <v>0</v>
      </c>
      <c r="Q1953" s="624">
        <v>0</v>
      </c>
      <c r="R1953" s="624">
        <v>0</v>
      </c>
      <c r="S1953" s="624">
        <v>0</v>
      </c>
      <c r="T1953" s="622">
        <v>0</v>
      </c>
      <c r="U1953" s="624">
        <v>0</v>
      </c>
      <c r="V1953" s="624">
        <v>0</v>
      </c>
      <c r="W1953" s="624">
        <v>0</v>
      </c>
      <c r="X1953" s="364">
        <v>365</v>
      </c>
      <c r="Y1953" s="624">
        <v>20</v>
      </c>
      <c r="Z1953" s="622" t="s">
        <v>40</v>
      </c>
      <c r="AA1953" s="123" t="s">
        <v>5289</v>
      </c>
      <c r="AB1953" s="622" t="s">
        <v>5289</v>
      </c>
      <c r="AC1953" s="138"/>
      <c r="AD1953" s="138"/>
      <c r="AE1953" s="138"/>
      <c r="AF1953" s="278"/>
      <c r="AG1953" s="87"/>
      <c r="AH1953" s="87"/>
      <c r="AI1953" s="87"/>
      <c r="AJ1953" s="87"/>
      <c r="AK1953" s="87"/>
      <c r="AL1953" s="87"/>
    </row>
    <row r="1954" spans="1:38" s="47" customFormat="1" ht="63.75">
      <c r="A1954" s="639">
        <v>11</v>
      </c>
      <c r="B1954" s="626" t="s">
        <v>1297</v>
      </c>
      <c r="C1954" s="626" t="s">
        <v>2099</v>
      </c>
      <c r="D1954" s="626" t="s">
        <v>19096</v>
      </c>
      <c r="E1954" s="624" t="s">
        <v>40</v>
      </c>
      <c r="F1954" s="138"/>
      <c r="G1954" s="138"/>
      <c r="H1954" s="138"/>
      <c r="I1954" s="138"/>
      <c r="J1954" s="138"/>
      <c r="K1954" s="138"/>
      <c r="L1954" s="622" t="s">
        <v>101</v>
      </c>
      <c r="M1954" s="202"/>
      <c r="N1954" s="138"/>
      <c r="O1954" s="624">
        <v>0</v>
      </c>
      <c r="P1954" s="624">
        <v>0</v>
      </c>
      <c r="Q1954" s="624">
        <v>0</v>
      </c>
      <c r="R1954" s="624">
        <v>0</v>
      </c>
      <c r="S1954" s="624">
        <v>0</v>
      </c>
      <c r="T1954" s="622">
        <v>0</v>
      </c>
      <c r="U1954" s="624">
        <v>0</v>
      </c>
      <c r="V1954" s="624">
        <v>0</v>
      </c>
      <c r="W1954" s="624">
        <v>0</v>
      </c>
      <c r="X1954" s="366">
        <v>0</v>
      </c>
      <c r="Y1954" s="624">
        <v>0</v>
      </c>
      <c r="Z1954" s="622" t="s">
        <v>51</v>
      </c>
      <c r="AA1954" s="123" t="s">
        <v>5289</v>
      </c>
      <c r="AB1954" s="622" t="s">
        <v>5289</v>
      </c>
      <c r="AC1954" s="138"/>
      <c r="AD1954" s="138"/>
      <c r="AE1954" s="138"/>
      <c r="AF1954" s="469"/>
      <c r="AG1954" s="87"/>
      <c r="AH1954" s="87"/>
      <c r="AI1954" s="87"/>
      <c r="AJ1954" s="87"/>
      <c r="AK1954" s="87"/>
      <c r="AL1954" s="87"/>
    </row>
    <row r="1955" spans="1:38" s="47" customFormat="1" ht="89.25">
      <c r="A1955" s="639">
        <v>12</v>
      </c>
      <c r="B1955" s="426" t="s">
        <v>17573</v>
      </c>
      <c r="C1955" s="426" t="s">
        <v>2099</v>
      </c>
      <c r="D1955" s="426" t="s">
        <v>17574</v>
      </c>
      <c r="E1955" s="366" t="s">
        <v>129</v>
      </c>
      <c r="F1955" s="138"/>
      <c r="G1955" s="138"/>
      <c r="H1955" s="138"/>
      <c r="I1955" s="138"/>
      <c r="J1955" s="138"/>
      <c r="K1955" s="138"/>
      <c r="L1955" s="622" t="s">
        <v>101</v>
      </c>
      <c r="M1955" s="202"/>
      <c r="N1955" s="138"/>
      <c r="O1955" s="624">
        <v>0</v>
      </c>
      <c r="P1955" s="624">
        <v>0</v>
      </c>
      <c r="Q1955" s="624">
        <v>0</v>
      </c>
      <c r="R1955" s="624">
        <v>0</v>
      </c>
      <c r="S1955" s="624">
        <v>0</v>
      </c>
      <c r="T1955" s="622">
        <v>0</v>
      </c>
      <c r="U1955" s="624">
        <v>0</v>
      </c>
      <c r="V1955" s="624">
        <v>0</v>
      </c>
      <c r="W1955" s="624">
        <v>0</v>
      </c>
      <c r="X1955" s="366">
        <v>0</v>
      </c>
      <c r="Y1955" s="624">
        <v>0</v>
      </c>
      <c r="Z1955" s="622" t="s">
        <v>51</v>
      </c>
      <c r="AA1955" s="123" t="s">
        <v>5289</v>
      </c>
      <c r="AB1955" s="622" t="s">
        <v>5289</v>
      </c>
      <c r="AC1955" s="138"/>
      <c r="AD1955" s="138"/>
      <c r="AE1955" s="138"/>
      <c r="AF1955" s="469"/>
      <c r="AG1955" s="87"/>
      <c r="AH1955" s="87"/>
      <c r="AI1955" s="87"/>
      <c r="AJ1955" s="87"/>
      <c r="AK1955" s="87"/>
      <c r="AL1955" s="87"/>
    </row>
    <row r="1956" spans="1:38" s="47" customFormat="1" ht="90" thickBot="1">
      <c r="A1956" s="639">
        <v>13</v>
      </c>
      <c r="B1956" s="496" t="s">
        <v>1556</v>
      </c>
      <c r="C1956" s="496" t="s">
        <v>2099</v>
      </c>
      <c r="D1956" s="377" t="s">
        <v>18165</v>
      </c>
      <c r="E1956" s="366" t="s">
        <v>129</v>
      </c>
      <c r="F1956" s="138"/>
      <c r="G1956" s="138"/>
      <c r="H1956" s="138"/>
      <c r="I1956" s="138"/>
      <c r="J1956" s="138"/>
      <c r="K1956" s="138"/>
      <c r="L1956" s="622" t="s">
        <v>101</v>
      </c>
      <c r="M1956" s="202"/>
      <c r="N1956" s="138"/>
      <c r="O1956" s="366">
        <v>0</v>
      </c>
      <c r="P1956" s="366">
        <v>0</v>
      </c>
      <c r="Q1956" s="366">
        <v>0</v>
      </c>
      <c r="R1956" s="366">
        <v>0</v>
      </c>
      <c r="S1956" s="366">
        <v>0</v>
      </c>
      <c r="T1956" s="366">
        <v>0</v>
      </c>
      <c r="U1956" s="366">
        <v>0</v>
      </c>
      <c r="V1956" s="366">
        <v>0</v>
      </c>
      <c r="W1956" s="366">
        <v>0</v>
      </c>
      <c r="X1956" s="366">
        <v>240</v>
      </c>
      <c r="Y1956" s="366">
        <v>14</v>
      </c>
      <c r="Z1956" s="622" t="s">
        <v>51</v>
      </c>
      <c r="AA1956" s="123" t="s">
        <v>5289</v>
      </c>
      <c r="AB1956" s="622" t="s">
        <v>5289</v>
      </c>
      <c r="AC1956" s="138"/>
      <c r="AD1956" s="138"/>
      <c r="AE1956" s="138"/>
      <c r="AF1956" s="469"/>
      <c r="AG1956" s="87"/>
      <c r="AH1956" s="87"/>
      <c r="AI1956" s="87"/>
      <c r="AJ1956" s="87"/>
      <c r="AK1956" s="87"/>
      <c r="AL1956" s="87"/>
    </row>
    <row r="1957" spans="1:38" s="42" customFormat="1" ht="15.75" customHeight="1" thickBot="1">
      <c r="A1957" s="275"/>
      <c r="B1957" s="18">
        <v>13</v>
      </c>
      <c r="C1957" s="18"/>
      <c r="D1957" s="18">
        <v>13</v>
      </c>
      <c r="E1957" s="18">
        <v>13</v>
      </c>
      <c r="F1957" s="18"/>
      <c r="G1957" s="18"/>
      <c r="H1957" s="18">
        <v>0</v>
      </c>
      <c r="I1957" s="18"/>
      <c r="J1957" s="18">
        <v>1</v>
      </c>
      <c r="K1957" s="18">
        <v>0</v>
      </c>
      <c r="L1957" s="18">
        <v>0</v>
      </c>
      <c r="M1957" s="200"/>
      <c r="N1957" s="18">
        <f t="shared" ref="N1957:O1957" si="592">SUM(N1944:N1956)</f>
        <v>0</v>
      </c>
      <c r="O1957" s="18">
        <f t="shared" si="592"/>
        <v>0</v>
      </c>
      <c r="P1957" s="18">
        <f t="shared" ref="P1957:Q1957" si="593">SUM(P1944:P1956)</f>
        <v>0</v>
      </c>
      <c r="Q1957" s="18">
        <f t="shared" si="593"/>
        <v>0</v>
      </c>
      <c r="R1957" s="18">
        <f t="shared" ref="R1957" si="594">SUM(R1944:R1956)</f>
        <v>0</v>
      </c>
      <c r="S1957" s="18">
        <f t="shared" ref="S1957" si="595">SUM(S1944:S1956)</f>
        <v>0</v>
      </c>
      <c r="T1957" s="18">
        <f t="shared" ref="T1957:U1957" si="596">SUM(T1944:T1956)</f>
        <v>0</v>
      </c>
      <c r="U1957" s="18">
        <f t="shared" si="596"/>
        <v>0</v>
      </c>
      <c r="V1957" s="18">
        <f t="shared" ref="V1957:W1957" si="597">SUM(V1944:V1956)</f>
        <v>0</v>
      </c>
      <c r="W1957" s="18">
        <f t="shared" si="597"/>
        <v>0</v>
      </c>
      <c r="X1957" s="18">
        <f t="shared" ref="X1957:Y1957" si="598">SUM(X1944:X1956)</f>
        <v>1218</v>
      </c>
      <c r="Y1957" s="18">
        <f t="shared" si="598"/>
        <v>126</v>
      </c>
      <c r="Z1957" s="18">
        <v>10</v>
      </c>
      <c r="AA1957" s="18">
        <v>1</v>
      </c>
      <c r="AB1957" s="18">
        <v>1</v>
      </c>
      <c r="AC1957" s="18"/>
      <c r="AD1957" s="18"/>
      <c r="AE1957" s="18"/>
      <c r="AF1957" s="18"/>
      <c r="AG1957" s="111"/>
      <c r="AH1957" s="111"/>
      <c r="AI1957" s="111"/>
      <c r="AJ1957" s="111"/>
      <c r="AK1957" s="111"/>
      <c r="AL1957" s="111"/>
    </row>
    <row r="1958" spans="1:38" ht="15.75" customHeight="1" thickBot="1">
      <c r="A1958" s="660" t="s">
        <v>383</v>
      </c>
      <c r="B1958" s="661"/>
      <c r="C1958" s="661"/>
      <c r="D1958" s="661"/>
      <c r="E1958" s="661"/>
      <c r="F1958" s="661"/>
      <c r="G1958" s="661"/>
      <c r="H1958" s="661"/>
      <c r="I1958" s="661"/>
      <c r="J1958" s="661"/>
      <c r="K1958" s="661"/>
      <c r="L1958" s="661"/>
      <c r="M1958" s="661"/>
      <c r="N1958" s="661"/>
      <c r="O1958" s="661"/>
      <c r="P1958" s="661"/>
      <c r="Q1958" s="661"/>
      <c r="R1958" s="661"/>
      <c r="S1958" s="661"/>
      <c r="T1958" s="661"/>
      <c r="U1958" s="661"/>
      <c r="V1958" s="661"/>
      <c r="W1958" s="661"/>
      <c r="X1958" s="661"/>
      <c r="Y1958" s="661"/>
      <c r="Z1958" s="661"/>
      <c r="AA1958" s="661"/>
      <c r="AB1958" s="661"/>
      <c r="AC1958" s="661"/>
      <c r="AD1958" s="661"/>
      <c r="AE1958" s="661"/>
      <c r="AF1958" s="662"/>
    </row>
    <row r="1959" spans="1:38" ht="178.5">
      <c r="A1959" s="639">
        <v>1</v>
      </c>
      <c r="B1959" s="4" t="s">
        <v>2017</v>
      </c>
      <c r="C1959" s="4" t="s">
        <v>2031</v>
      </c>
      <c r="D1959" s="4" t="s">
        <v>2018</v>
      </c>
      <c r="E1959" s="123" t="s">
        <v>12492</v>
      </c>
      <c r="F1959" s="123" t="s">
        <v>16683</v>
      </c>
      <c r="G1959" s="138"/>
      <c r="H1959" s="138"/>
      <c r="I1959" s="138"/>
      <c r="J1959" s="138"/>
      <c r="K1959" s="138"/>
      <c r="L1959" s="123" t="s">
        <v>51</v>
      </c>
      <c r="M1959" s="202"/>
      <c r="N1959" s="138"/>
      <c r="O1959" s="138"/>
      <c r="P1959" s="123">
        <v>0</v>
      </c>
      <c r="Q1959" s="123">
        <v>0</v>
      </c>
      <c r="R1959" s="123">
        <v>0</v>
      </c>
      <c r="S1959" s="123">
        <v>0</v>
      </c>
      <c r="T1959" s="123">
        <v>0</v>
      </c>
      <c r="U1959" s="123">
        <v>0</v>
      </c>
      <c r="V1959" s="123">
        <v>0</v>
      </c>
      <c r="W1959" s="123">
        <v>0</v>
      </c>
      <c r="X1959" s="372">
        <v>64</v>
      </c>
      <c r="Y1959" s="123">
        <v>1</v>
      </c>
      <c r="Z1959" s="123" t="s">
        <v>40</v>
      </c>
      <c r="AA1959" s="3" t="s">
        <v>2033</v>
      </c>
      <c r="AB1959" s="3" t="s">
        <v>2019</v>
      </c>
      <c r="AC1959" s="131" t="s">
        <v>2020</v>
      </c>
      <c r="AD1959" s="131" t="s">
        <v>2021</v>
      </c>
      <c r="AE1959" s="131" t="s">
        <v>2022</v>
      </c>
      <c r="AF1959" s="782" t="s">
        <v>2023</v>
      </c>
    </row>
    <row r="1960" spans="1:38" ht="280.5">
      <c r="A1960" s="639">
        <v>2</v>
      </c>
      <c r="B1960" s="121" t="s">
        <v>2024</v>
      </c>
      <c r="C1960" s="4" t="s">
        <v>2031</v>
      </c>
      <c r="D1960" s="121" t="s">
        <v>2025</v>
      </c>
      <c r="E1960" s="622" t="s">
        <v>12493</v>
      </c>
      <c r="F1960" s="138"/>
      <c r="G1960" s="138"/>
      <c r="H1960" s="138"/>
      <c r="I1960" s="138"/>
      <c r="J1960" s="3" t="s">
        <v>2032</v>
      </c>
      <c r="K1960" s="122" t="s">
        <v>2026</v>
      </c>
      <c r="L1960" s="622" t="s">
        <v>40</v>
      </c>
      <c r="M1960" s="121" t="s">
        <v>13014</v>
      </c>
      <c r="N1960" s="624">
        <v>0</v>
      </c>
      <c r="O1960" s="622">
        <v>0</v>
      </c>
      <c r="P1960" s="622">
        <v>0</v>
      </c>
      <c r="Q1960" s="622">
        <v>0</v>
      </c>
      <c r="R1960" s="622">
        <v>0</v>
      </c>
      <c r="S1960" s="622">
        <v>0</v>
      </c>
      <c r="T1960" s="622">
        <v>0</v>
      </c>
      <c r="U1960" s="622">
        <v>0</v>
      </c>
      <c r="V1960" s="622">
        <v>0</v>
      </c>
      <c r="W1960" s="622">
        <v>0</v>
      </c>
      <c r="X1960" s="364">
        <v>0</v>
      </c>
      <c r="Y1960" s="622">
        <v>0</v>
      </c>
      <c r="Z1960" s="622" t="s">
        <v>40</v>
      </c>
      <c r="AA1960" s="622" t="s">
        <v>5289</v>
      </c>
      <c r="AB1960" s="622" t="s">
        <v>5289</v>
      </c>
      <c r="AC1960" s="340" t="s">
        <v>5289</v>
      </c>
      <c r="AD1960" s="340" t="s">
        <v>5289</v>
      </c>
      <c r="AE1960" s="340" t="s">
        <v>5289</v>
      </c>
      <c r="AF1960" s="165" t="s">
        <v>5289</v>
      </c>
    </row>
    <row r="1961" spans="1:38" ht="178.5">
      <c r="A1961" s="639">
        <v>3</v>
      </c>
      <c r="B1961" s="121" t="s">
        <v>2027</v>
      </c>
      <c r="C1961" s="4" t="s">
        <v>2031</v>
      </c>
      <c r="D1961" s="121" t="s">
        <v>2028</v>
      </c>
      <c r="E1961" s="622" t="s">
        <v>12491</v>
      </c>
      <c r="F1961" s="138"/>
      <c r="G1961" s="138"/>
      <c r="H1961" s="138"/>
      <c r="I1961" s="138"/>
      <c r="J1961" s="138"/>
      <c r="K1961" s="138"/>
      <c r="L1961" s="622" t="s">
        <v>51</v>
      </c>
      <c r="M1961" s="202"/>
      <c r="N1961" s="138"/>
      <c r="O1961" s="138"/>
      <c r="P1961" s="622">
        <v>0</v>
      </c>
      <c r="Q1961" s="622">
        <v>0</v>
      </c>
      <c r="R1961" s="622">
        <v>0</v>
      </c>
      <c r="S1961" s="622">
        <v>0</v>
      </c>
      <c r="T1961" s="622">
        <v>0</v>
      </c>
      <c r="U1961" s="622">
        <v>0</v>
      </c>
      <c r="V1961" s="622">
        <v>0</v>
      </c>
      <c r="W1961" s="622">
        <v>0</v>
      </c>
      <c r="X1961" s="364">
        <v>508</v>
      </c>
      <c r="Y1961" s="622">
        <v>35</v>
      </c>
      <c r="Z1961" s="622" t="s">
        <v>40</v>
      </c>
      <c r="AA1961" s="622" t="s">
        <v>5289</v>
      </c>
      <c r="AB1961" s="622" t="s">
        <v>5289</v>
      </c>
      <c r="AC1961" s="340" t="s">
        <v>5289</v>
      </c>
      <c r="AD1961" s="340" t="s">
        <v>5289</v>
      </c>
      <c r="AE1961" s="340" t="s">
        <v>5289</v>
      </c>
      <c r="AF1961" s="165" t="s">
        <v>5289</v>
      </c>
    </row>
    <row r="1962" spans="1:38" ht="178.5">
      <c r="A1962" s="639">
        <v>4</v>
      </c>
      <c r="B1962" s="121" t="s">
        <v>2029</v>
      </c>
      <c r="C1962" s="4" t="s">
        <v>2031</v>
      </c>
      <c r="D1962" s="121" t="s">
        <v>2030</v>
      </c>
      <c r="E1962" s="622" t="s">
        <v>12490</v>
      </c>
      <c r="F1962" s="138"/>
      <c r="G1962" s="138"/>
      <c r="H1962" s="138"/>
      <c r="I1962" s="138"/>
      <c r="J1962" s="138"/>
      <c r="K1962" s="138"/>
      <c r="L1962" s="622" t="s">
        <v>51</v>
      </c>
      <c r="M1962" s="202"/>
      <c r="N1962" s="138"/>
      <c r="O1962" s="138"/>
      <c r="P1962" s="622">
        <v>0</v>
      </c>
      <c r="Q1962" s="622">
        <v>0</v>
      </c>
      <c r="R1962" s="622">
        <v>0</v>
      </c>
      <c r="S1962" s="622">
        <v>0</v>
      </c>
      <c r="T1962" s="622">
        <v>0</v>
      </c>
      <c r="U1962" s="622">
        <v>0</v>
      </c>
      <c r="V1962" s="622">
        <v>0</v>
      </c>
      <c r="W1962" s="622">
        <v>0</v>
      </c>
      <c r="X1962" s="364">
        <v>12</v>
      </c>
      <c r="Y1962" s="622">
        <v>2</v>
      </c>
      <c r="Z1962" s="622" t="s">
        <v>40</v>
      </c>
      <c r="AA1962" s="622" t="s">
        <v>5289</v>
      </c>
      <c r="AB1962" s="622" t="s">
        <v>5289</v>
      </c>
      <c r="AC1962" s="340" t="s">
        <v>5289</v>
      </c>
      <c r="AD1962" s="340" t="s">
        <v>5289</v>
      </c>
      <c r="AE1962" s="340" t="s">
        <v>5289</v>
      </c>
      <c r="AF1962" s="165" t="s">
        <v>5289</v>
      </c>
    </row>
    <row r="1963" spans="1:38" s="44" customFormat="1" ht="89.25">
      <c r="A1963" s="639">
        <v>5</v>
      </c>
      <c r="B1963" s="426" t="s">
        <v>17476</v>
      </c>
      <c r="C1963" s="407" t="s">
        <v>2031</v>
      </c>
      <c r="D1963" s="426" t="s">
        <v>17478</v>
      </c>
      <c r="E1963" s="366" t="s">
        <v>17477</v>
      </c>
      <c r="F1963" s="138"/>
      <c r="G1963" s="138"/>
      <c r="H1963" s="138"/>
      <c r="I1963" s="138"/>
      <c r="J1963" s="138"/>
      <c r="K1963" s="138"/>
      <c r="L1963" s="622" t="s">
        <v>51</v>
      </c>
      <c r="M1963" s="202"/>
      <c r="N1963" s="138"/>
      <c r="O1963" s="138"/>
      <c r="P1963" s="622">
        <v>0</v>
      </c>
      <c r="Q1963" s="622">
        <v>0</v>
      </c>
      <c r="R1963" s="622">
        <v>0</v>
      </c>
      <c r="S1963" s="622">
        <v>0</v>
      </c>
      <c r="T1963" s="622">
        <v>0</v>
      </c>
      <c r="U1963" s="622">
        <v>0</v>
      </c>
      <c r="V1963" s="622">
        <v>0</v>
      </c>
      <c r="W1963" s="622">
        <v>0</v>
      </c>
      <c r="X1963" s="369">
        <v>0</v>
      </c>
      <c r="Y1963" s="622">
        <v>0</v>
      </c>
      <c r="Z1963" s="622" t="s">
        <v>51</v>
      </c>
      <c r="AA1963" s="622" t="s">
        <v>5289</v>
      </c>
      <c r="AB1963" s="622" t="s">
        <v>5289</v>
      </c>
      <c r="AC1963" s="340" t="s">
        <v>5289</v>
      </c>
      <c r="AD1963" s="340" t="s">
        <v>5289</v>
      </c>
      <c r="AE1963" s="340" t="s">
        <v>5289</v>
      </c>
      <c r="AF1963" s="165" t="s">
        <v>5289</v>
      </c>
      <c r="AG1963" s="107"/>
      <c r="AH1963" s="107"/>
      <c r="AI1963" s="107"/>
      <c r="AJ1963" s="107"/>
      <c r="AK1963" s="107"/>
      <c r="AL1963" s="107"/>
    </row>
    <row r="1964" spans="1:38" s="44" customFormat="1" ht="89.25">
      <c r="A1964" s="639">
        <v>6</v>
      </c>
      <c r="B1964" s="789" t="s">
        <v>19190</v>
      </c>
      <c r="C1964" s="426" t="s">
        <v>2031</v>
      </c>
      <c r="D1964" s="789" t="s">
        <v>19191</v>
      </c>
      <c r="E1964" s="366" t="s">
        <v>17477</v>
      </c>
      <c r="F1964" s="138"/>
      <c r="G1964" s="138"/>
      <c r="H1964" s="138"/>
      <c r="I1964" s="138"/>
      <c r="J1964" s="138"/>
      <c r="K1964" s="138"/>
      <c r="L1964" s="622" t="s">
        <v>51</v>
      </c>
      <c r="M1964" s="202"/>
      <c r="N1964" s="138"/>
      <c r="O1964" s="138"/>
      <c r="P1964" s="622">
        <v>0</v>
      </c>
      <c r="Q1964" s="622">
        <v>0</v>
      </c>
      <c r="R1964" s="622">
        <v>0</v>
      </c>
      <c r="S1964" s="622">
        <v>0</v>
      </c>
      <c r="T1964" s="622">
        <v>0</v>
      </c>
      <c r="U1964" s="622">
        <v>0</v>
      </c>
      <c r="V1964" s="622">
        <v>0</v>
      </c>
      <c r="W1964" s="622">
        <v>0</v>
      </c>
      <c r="X1964" s="366">
        <v>0</v>
      </c>
      <c r="Y1964" s="622">
        <v>0</v>
      </c>
      <c r="Z1964" s="622" t="s">
        <v>51</v>
      </c>
      <c r="AA1964" s="622" t="s">
        <v>5289</v>
      </c>
      <c r="AB1964" s="622" t="s">
        <v>5289</v>
      </c>
      <c r="AC1964" s="340" t="s">
        <v>5289</v>
      </c>
      <c r="AD1964" s="340" t="s">
        <v>5289</v>
      </c>
      <c r="AE1964" s="340" t="s">
        <v>5289</v>
      </c>
      <c r="AF1964" s="165" t="s">
        <v>5289</v>
      </c>
      <c r="AG1964" s="107"/>
      <c r="AH1964" s="107"/>
      <c r="AI1964" s="107"/>
      <c r="AJ1964" s="107"/>
      <c r="AK1964" s="107"/>
      <c r="AL1964" s="107"/>
    </row>
    <row r="1965" spans="1:38" s="44" customFormat="1" ht="76.5">
      <c r="A1965" s="639">
        <v>7</v>
      </c>
      <c r="B1965" s="426" t="s">
        <v>21673</v>
      </c>
      <c r="C1965" s="426" t="s">
        <v>2031</v>
      </c>
      <c r="D1965" s="426" t="s">
        <v>21678</v>
      </c>
      <c r="E1965" s="366" t="s">
        <v>17477</v>
      </c>
      <c r="F1965" s="138"/>
      <c r="G1965" s="138"/>
      <c r="H1965" s="138"/>
      <c r="I1965" s="138"/>
      <c r="J1965" s="138"/>
      <c r="K1965" s="138"/>
      <c r="L1965" s="622" t="s">
        <v>51</v>
      </c>
      <c r="M1965" s="202"/>
      <c r="N1965" s="138"/>
      <c r="O1965" s="138"/>
      <c r="P1965" s="622">
        <v>0</v>
      </c>
      <c r="Q1965" s="622">
        <v>0</v>
      </c>
      <c r="R1965" s="622">
        <v>0</v>
      </c>
      <c r="S1965" s="622">
        <v>0</v>
      </c>
      <c r="T1965" s="622">
        <v>0</v>
      </c>
      <c r="U1965" s="622">
        <v>0</v>
      </c>
      <c r="V1965" s="622">
        <v>0</v>
      </c>
      <c r="W1965" s="622">
        <v>0</v>
      </c>
      <c r="X1965" s="366">
        <v>0</v>
      </c>
      <c r="Y1965" s="622">
        <v>0</v>
      </c>
      <c r="Z1965" s="622" t="s">
        <v>51</v>
      </c>
      <c r="AA1965" s="622" t="s">
        <v>5289</v>
      </c>
      <c r="AB1965" s="622" t="s">
        <v>5289</v>
      </c>
      <c r="AC1965" s="340" t="s">
        <v>5289</v>
      </c>
      <c r="AD1965" s="340" t="s">
        <v>5289</v>
      </c>
      <c r="AE1965" s="340" t="s">
        <v>5289</v>
      </c>
      <c r="AF1965" s="165" t="s">
        <v>5289</v>
      </c>
      <c r="AG1965" s="107"/>
      <c r="AH1965" s="107"/>
      <c r="AI1965" s="107"/>
      <c r="AJ1965" s="107"/>
      <c r="AK1965" s="107"/>
      <c r="AL1965" s="107"/>
    </row>
    <row r="1966" spans="1:38" s="44" customFormat="1" ht="89.25">
      <c r="A1966" s="639">
        <v>8</v>
      </c>
      <c r="B1966" s="426" t="s">
        <v>21674</v>
      </c>
      <c r="C1966" s="426" t="s">
        <v>2031</v>
      </c>
      <c r="D1966" s="426" t="s">
        <v>21679</v>
      </c>
      <c r="E1966" s="366" t="s">
        <v>17477</v>
      </c>
      <c r="F1966" s="138"/>
      <c r="G1966" s="138"/>
      <c r="H1966" s="138"/>
      <c r="I1966" s="138"/>
      <c r="J1966" s="138"/>
      <c r="K1966" s="138"/>
      <c r="L1966" s="622" t="s">
        <v>51</v>
      </c>
      <c r="M1966" s="202"/>
      <c r="N1966" s="138"/>
      <c r="O1966" s="138"/>
      <c r="P1966" s="622">
        <v>0</v>
      </c>
      <c r="Q1966" s="622">
        <v>0</v>
      </c>
      <c r="R1966" s="622">
        <v>0</v>
      </c>
      <c r="S1966" s="622">
        <v>0</v>
      </c>
      <c r="T1966" s="622">
        <v>0</v>
      </c>
      <c r="U1966" s="622">
        <v>0</v>
      </c>
      <c r="V1966" s="622">
        <v>0</v>
      </c>
      <c r="W1966" s="622">
        <v>0</v>
      </c>
      <c r="X1966" s="366">
        <v>0</v>
      </c>
      <c r="Y1966" s="622">
        <v>0</v>
      </c>
      <c r="Z1966" s="622" t="s">
        <v>51</v>
      </c>
      <c r="AA1966" s="622" t="s">
        <v>5289</v>
      </c>
      <c r="AB1966" s="622" t="s">
        <v>5289</v>
      </c>
      <c r="AC1966" s="340" t="s">
        <v>5289</v>
      </c>
      <c r="AD1966" s="340" t="s">
        <v>5289</v>
      </c>
      <c r="AE1966" s="340" t="s">
        <v>5289</v>
      </c>
      <c r="AF1966" s="165" t="s">
        <v>5289</v>
      </c>
      <c r="AG1966" s="107"/>
      <c r="AH1966" s="107"/>
      <c r="AI1966" s="107"/>
      <c r="AJ1966" s="107"/>
      <c r="AK1966" s="107"/>
      <c r="AL1966" s="107"/>
    </row>
    <row r="1967" spans="1:38" s="44" customFormat="1" ht="76.5">
      <c r="A1967" s="639">
        <v>9</v>
      </c>
      <c r="B1967" s="426" t="s">
        <v>21675</v>
      </c>
      <c r="C1967" s="426" t="s">
        <v>2031</v>
      </c>
      <c r="D1967" s="426" t="s">
        <v>21680</v>
      </c>
      <c r="E1967" s="366" t="s">
        <v>17477</v>
      </c>
      <c r="F1967" s="138"/>
      <c r="G1967" s="138"/>
      <c r="H1967" s="138"/>
      <c r="I1967" s="138"/>
      <c r="J1967" s="138"/>
      <c r="K1967" s="138"/>
      <c r="L1967" s="622" t="s">
        <v>51</v>
      </c>
      <c r="M1967" s="202"/>
      <c r="N1967" s="138"/>
      <c r="O1967" s="138"/>
      <c r="P1967" s="622">
        <v>0</v>
      </c>
      <c r="Q1967" s="622">
        <v>0</v>
      </c>
      <c r="R1967" s="622">
        <v>0</v>
      </c>
      <c r="S1967" s="622">
        <v>0</v>
      </c>
      <c r="T1967" s="622">
        <v>0</v>
      </c>
      <c r="U1967" s="622">
        <v>0</v>
      </c>
      <c r="V1967" s="622">
        <v>0</v>
      </c>
      <c r="W1967" s="622">
        <v>0</v>
      </c>
      <c r="X1967" s="366">
        <v>0</v>
      </c>
      <c r="Y1967" s="622">
        <v>0</v>
      </c>
      <c r="Z1967" s="622" t="s">
        <v>51</v>
      </c>
      <c r="AA1967" s="622" t="s">
        <v>5289</v>
      </c>
      <c r="AB1967" s="622" t="s">
        <v>5289</v>
      </c>
      <c r="AC1967" s="340" t="s">
        <v>5289</v>
      </c>
      <c r="AD1967" s="340" t="s">
        <v>5289</v>
      </c>
      <c r="AE1967" s="340" t="s">
        <v>5289</v>
      </c>
      <c r="AF1967" s="165" t="s">
        <v>5289</v>
      </c>
      <c r="AG1967" s="107"/>
      <c r="AH1967" s="107"/>
      <c r="AI1967" s="107"/>
      <c r="AJ1967" s="107"/>
      <c r="AK1967" s="107"/>
      <c r="AL1967" s="107"/>
    </row>
    <row r="1968" spans="1:38" s="44" customFormat="1" ht="127.5">
      <c r="A1968" s="639">
        <v>10</v>
      </c>
      <c r="B1968" s="426" t="s">
        <v>21676</v>
      </c>
      <c r="C1968" s="426" t="s">
        <v>2031</v>
      </c>
      <c r="D1968" s="426" t="s">
        <v>21681</v>
      </c>
      <c r="E1968" s="366" t="s">
        <v>17477</v>
      </c>
      <c r="F1968" s="138"/>
      <c r="G1968" s="138"/>
      <c r="H1968" s="138"/>
      <c r="I1968" s="138"/>
      <c r="J1968" s="138"/>
      <c r="K1968" s="138"/>
      <c r="L1968" s="622" t="s">
        <v>51</v>
      </c>
      <c r="M1968" s="202"/>
      <c r="N1968" s="138"/>
      <c r="O1968" s="138"/>
      <c r="P1968" s="622">
        <v>0</v>
      </c>
      <c r="Q1968" s="622">
        <v>0</v>
      </c>
      <c r="R1968" s="622">
        <v>0</v>
      </c>
      <c r="S1968" s="622">
        <v>0</v>
      </c>
      <c r="T1968" s="622">
        <v>0</v>
      </c>
      <c r="U1968" s="622">
        <v>0</v>
      </c>
      <c r="V1968" s="622">
        <v>0</v>
      </c>
      <c r="W1968" s="622">
        <v>0</v>
      </c>
      <c r="X1968" s="366">
        <v>0</v>
      </c>
      <c r="Y1968" s="622">
        <v>0</v>
      </c>
      <c r="Z1968" s="622" t="s">
        <v>51</v>
      </c>
      <c r="AA1968" s="622" t="s">
        <v>5289</v>
      </c>
      <c r="AB1968" s="622" t="s">
        <v>5289</v>
      </c>
      <c r="AC1968" s="340" t="s">
        <v>5289</v>
      </c>
      <c r="AD1968" s="340" t="s">
        <v>5289</v>
      </c>
      <c r="AE1968" s="340" t="s">
        <v>5289</v>
      </c>
      <c r="AF1968" s="165" t="s">
        <v>5289</v>
      </c>
      <c r="AG1968" s="107"/>
      <c r="AH1968" s="107"/>
      <c r="AI1968" s="107"/>
      <c r="AJ1968" s="107"/>
      <c r="AK1968" s="107"/>
      <c r="AL1968" s="107"/>
    </row>
    <row r="1969" spans="1:38" s="44" customFormat="1" ht="63.75">
      <c r="A1969" s="639">
        <v>11</v>
      </c>
      <c r="B1969" s="426" t="s">
        <v>21642</v>
      </c>
      <c r="C1969" s="426" t="s">
        <v>2031</v>
      </c>
      <c r="D1969" s="426" t="s">
        <v>21682</v>
      </c>
      <c r="E1969" s="366" t="s">
        <v>17477</v>
      </c>
      <c r="F1969" s="138"/>
      <c r="G1969" s="138"/>
      <c r="H1969" s="138"/>
      <c r="I1969" s="138"/>
      <c r="J1969" s="138"/>
      <c r="K1969" s="138"/>
      <c r="L1969" s="622" t="s">
        <v>51</v>
      </c>
      <c r="M1969" s="202"/>
      <c r="N1969" s="138"/>
      <c r="O1969" s="138"/>
      <c r="P1969" s="622">
        <v>0</v>
      </c>
      <c r="Q1969" s="622">
        <v>0</v>
      </c>
      <c r="R1969" s="622">
        <v>0</v>
      </c>
      <c r="S1969" s="622">
        <v>0</v>
      </c>
      <c r="T1969" s="622">
        <v>0</v>
      </c>
      <c r="U1969" s="622">
        <v>0</v>
      </c>
      <c r="V1969" s="622">
        <v>0</v>
      </c>
      <c r="W1969" s="622">
        <v>0</v>
      </c>
      <c r="X1969" s="366">
        <v>0</v>
      </c>
      <c r="Y1969" s="622">
        <v>0</v>
      </c>
      <c r="Z1969" s="622" t="s">
        <v>51</v>
      </c>
      <c r="AA1969" s="622" t="s">
        <v>5289</v>
      </c>
      <c r="AB1969" s="622" t="s">
        <v>5289</v>
      </c>
      <c r="AC1969" s="340" t="s">
        <v>5289</v>
      </c>
      <c r="AD1969" s="340" t="s">
        <v>5289</v>
      </c>
      <c r="AE1969" s="340" t="s">
        <v>5289</v>
      </c>
      <c r="AF1969" s="165" t="s">
        <v>5289</v>
      </c>
      <c r="AG1969" s="107"/>
      <c r="AH1969" s="107"/>
      <c r="AI1969" s="107"/>
      <c r="AJ1969" s="107"/>
      <c r="AK1969" s="107"/>
      <c r="AL1969" s="107"/>
    </row>
    <row r="1970" spans="1:38" s="44" customFormat="1" ht="63.75">
      <c r="A1970" s="639">
        <v>12</v>
      </c>
      <c r="B1970" s="790" t="s">
        <v>21677</v>
      </c>
      <c r="C1970" s="426" t="s">
        <v>2031</v>
      </c>
      <c r="D1970" s="426" t="s">
        <v>21683</v>
      </c>
      <c r="E1970" s="366" t="s">
        <v>17477</v>
      </c>
      <c r="F1970" s="138"/>
      <c r="G1970" s="138"/>
      <c r="H1970" s="138"/>
      <c r="I1970" s="138"/>
      <c r="J1970" s="138"/>
      <c r="K1970" s="138"/>
      <c r="L1970" s="622" t="s">
        <v>51</v>
      </c>
      <c r="M1970" s="202"/>
      <c r="N1970" s="138"/>
      <c r="O1970" s="138"/>
      <c r="P1970" s="622">
        <v>0</v>
      </c>
      <c r="Q1970" s="622">
        <v>0</v>
      </c>
      <c r="R1970" s="622">
        <v>0</v>
      </c>
      <c r="S1970" s="622">
        <v>0</v>
      </c>
      <c r="T1970" s="622">
        <v>0</v>
      </c>
      <c r="U1970" s="622">
        <v>0</v>
      </c>
      <c r="V1970" s="622">
        <v>0</v>
      </c>
      <c r="W1970" s="622">
        <v>0</v>
      </c>
      <c r="X1970" s="366">
        <v>0</v>
      </c>
      <c r="Y1970" s="622">
        <v>0</v>
      </c>
      <c r="Z1970" s="622" t="s">
        <v>51</v>
      </c>
      <c r="AA1970" s="622" t="s">
        <v>5289</v>
      </c>
      <c r="AB1970" s="622" t="s">
        <v>5289</v>
      </c>
      <c r="AC1970" s="340" t="s">
        <v>5289</v>
      </c>
      <c r="AD1970" s="340" t="s">
        <v>5289</v>
      </c>
      <c r="AE1970" s="340" t="s">
        <v>5289</v>
      </c>
      <c r="AF1970" s="165" t="s">
        <v>5289</v>
      </c>
      <c r="AG1970" s="107"/>
      <c r="AH1970" s="107"/>
      <c r="AI1970" s="107"/>
      <c r="AJ1970" s="107"/>
      <c r="AK1970" s="107"/>
      <c r="AL1970" s="107"/>
    </row>
    <row r="1971" spans="1:38" s="42" customFormat="1" ht="15.75" customHeight="1" thickBot="1">
      <c r="A1971" s="275"/>
      <c r="B1971" s="18">
        <v>12</v>
      </c>
      <c r="C1971" s="18"/>
      <c r="D1971" s="18">
        <v>12</v>
      </c>
      <c r="E1971" s="18">
        <v>12</v>
      </c>
      <c r="F1971" s="18"/>
      <c r="G1971" s="18"/>
      <c r="H1971" s="18">
        <v>0</v>
      </c>
      <c r="I1971" s="18"/>
      <c r="J1971" s="18">
        <v>1</v>
      </c>
      <c r="K1971" s="18">
        <v>1</v>
      </c>
      <c r="L1971" s="18">
        <v>1</v>
      </c>
      <c r="M1971" s="200"/>
      <c r="N1971" s="18">
        <f t="shared" ref="N1971:Y1971" si="599">SUM(N1959:N1970)</f>
        <v>0</v>
      </c>
      <c r="O1971" s="18">
        <f t="shared" si="599"/>
        <v>0</v>
      </c>
      <c r="P1971" s="18">
        <f t="shared" si="599"/>
        <v>0</v>
      </c>
      <c r="Q1971" s="18">
        <f t="shared" si="599"/>
        <v>0</v>
      </c>
      <c r="R1971" s="18">
        <f t="shared" si="599"/>
        <v>0</v>
      </c>
      <c r="S1971" s="18">
        <f t="shared" si="599"/>
        <v>0</v>
      </c>
      <c r="T1971" s="18">
        <f t="shared" si="599"/>
        <v>0</v>
      </c>
      <c r="U1971" s="18">
        <f t="shared" si="599"/>
        <v>0</v>
      </c>
      <c r="V1971" s="18">
        <f t="shared" si="599"/>
        <v>0</v>
      </c>
      <c r="W1971" s="18">
        <f t="shared" si="599"/>
        <v>0</v>
      </c>
      <c r="X1971" s="18">
        <f t="shared" si="599"/>
        <v>584</v>
      </c>
      <c r="Y1971" s="18">
        <f t="shared" si="599"/>
        <v>38</v>
      </c>
      <c r="Z1971" s="18">
        <v>4</v>
      </c>
      <c r="AA1971" s="18">
        <v>1</v>
      </c>
      <c r="AB1971" s="18">
        <v>1</v>
      </c>
      <c r="AC1971" s="18"/>
      <c r="AD1971" s="18"/>
      <c r="AE1971" s="18"/>
      <c r="AF1971" s="18"/>
      <c r="AG1971" s="111"/>
      <c r="AH1971" s="111"/>
      <c r="AI1971" s="111"/>
      <c r="AJ1971" s="111"/>
      <c r="AK1971" s="111"/>
      <c r="AL1971" s="111"/>
    </row>
    <row r="1972" spans="1:38" ht="15.75" customHeight="1" thickBot="1">
      <c r="A1972" s="660" t="s">
        <v>384</v>
      </c>
      <c r="B1972" s="661"/>
      <c r="C1972" s="661"/>
      <c r="D1972" s="661"/>
      <c r="E1972" s="661"/>
      <c r="F1972" s="661"/>
      <c r="G1972" s="661"/>
      <c r="H1972" s="661"/>
      <c r="I1972" s="661"/>
      <c r="J1972" s="661"/>
      <c r="K1972" s="661"/>
      <c r="L1972" s="661"/>
      <c r="M1972" s="661"/>
      <c r="N1972" s="661"/>
      <c r="O1972" s="661"/>
      <c r="P1972" s="661"/>
      <c r="Q1972" s="661"/>
      <c r="R1972" s="661"/>
      <c r="S1972" s="661"/>
      <c r="T1972" s="661"/>
      <c r="U1972" s="661"/>
      <c r="V1972" s="661"/>
      <c r="W1972" s="661"/>
      <c r="X1972" s="661"/>
      <c r="Y1972" s="661"/>
      <c r="Z1972" s="661"/>
      <c r="AA1972" s="661"/>
      <c r="AB1972" s="661"/>
      <c r="AC1972" s="661"/>
      <c r="AD1972" s="661"/>
      <c r="AE1972" s="661"/>
      <c r="AF1972" s="662"/>
    </row>
    <row r="1973" spans="1:38" ht="318.75">
      <c r="A1973" s="639">
        <v>1</v>
      </c>
      <c r="B1973" s="4" t="s">
        <v>2034</v>
      </c>
      <c r="C1973" s="4" t="s">
        <v>2035</v>
      </c>
      <c r="D1973" s="4" t="s">
        <v>2043</v>
      </c>
      <c r="E1973" s="279" t="s">
        <v>12509</v>
      </c>
      <c r="F1973" s="123" t="s">
        <v>19012</v>
      </c>
      <c r="G1973" s="123" t="s">
        <v>51</v>
      </c>
      <c r="H1973" s="622">
        <v>3</v>
      </c>
      <c r="I1973" s="120" t="s">
        <v>16485</v>
      </c>
      <c r="J1973" s="28" t="s">
        <v>14752</v>
      </c>
      <c r="K1973" s="629" t="s">
        <v>51</v>
      </c>
      <c r="L1973" s="123" t="s">
        <v>101</v>
      </c>
      <c r="M1973" s="202"/>
      <c r="N1973" s="138"/>
      <c r="O1973" s="123">
        <v>0</v>
      </c>
      <c r="P1973" s="123">
        <v>0</v>
      </c>
      <c r="Q1973" s="123">
        <v>0</v>
      </c>
      <c r="R1973" s="123">
        <v>0</v>
      </c>
      <c r="S1973" s="123">
        <v>0</v>
      </c>
      <c r="T1973" s="123">
        <v>0</v>
      </c>
      <c r="U1973" s="123">
        <v>0</v>
      </c>
      <c r="V1973" s="123">
        <v>0</v>
      </c>
      <c r="W1973" s="123">
        <v>0</v>
      </c>
      <c r="X1973" s="372">
        <v>2</v>
      </c>
      <c r="Y1973" s="123">
        <v>0</v>
      </c>
      <c r="Z1973" s="123" t="s">
        <v>54</v>
      </c>
      <c r="AA1973" s="4" t="s">
        <v>2050</v>
      </c>
      <c r="AB1973" s="4" t="s">
        <v>2051</v>
      </c>
      <c r="AC1973" s="131" t="s">
        <v>2036</v>
      </c>
      <c r="AD1973" s="131" t="s">
        <v>2037</v>
      </c>
      <c r="AE1973" s="131" t="s">
        <v>2038</v>
      </c>
      <c r="AF1973" s="278"/>
    </row>
    <row r="1974" spans="1:38" ht="331.5">
      <c r="A1974" s="639">
        <v>2</v>
      </c>
      <c r="B1974" s="121" t="s">
        <v>2039</v>
      </c>
      <c r="C1974" s="4" t="s">
        <v>2035</v>
      </c>
      <c r="D1974" s="267" t="s">
        <v>2044</v>
      </c>
      <c r="E1974" s="123" t="s">
        <v>12510</v>
      </c>
      <c r="F1974" s="622" t="s">
        <v>51</v>
      </c>
      <c r="G1974" s="138"/>
      <c r="H1974" s="138"/>
      <c r="I1974" s="138"/>
      <c r="J1974" s="138"/>
      <c r="K1974" s="138"/>
      <c r="L1974" s="622" t="s">
        <v>101</v>
      </c>
      <c r="M1974" s="202"/>
      <c r="N1974" s="138"/>
      <c r="O1974" s="622">
        <v>0</v>
      </c>
      <c r="P1974" s="622">
        <v>0</v>
      </c>
      <c r="Q1974" s="622">
        <v>0</v>
      </c>
      <c r="R1974" s="622">
        <v>0</v>
      </c>
      <c r="S1974" s="622">
        <v>0</v>
      </c>
      <c r="T1974" s="622">
        <v>0</v>
      </c>
      <c r="U1974" s="622">
        <v>0</v>
      </c>
      <c r="V1974" s="622">
        <v>0</v>
      </c>
      <c r="W1974" s="622">
        <v>0</v>
      </c>
      <c r="X1974" s="364">
        <v>1098</v>
      </c>
      <c r="Y1974" s="622">
        <v>87</v>
      </c>
      <c r="Z1974" s="622" t="s">
        <v>54</v>
      </c>
      <c r="AA1974" s="622" t="s">
        <v>5289</v>
      </c>
      <c r="AB1974" s="622" t="s">
        <v>5289</v>
      </c>
      <c r="AC1974" s="340" t="s">
        <v>5289</v>
      </c>
      <c r="AD1974" s="340" t="s">
        <v>5289</v>
      </c>
      <c r="AE1974" s="340" t="s">
        <v>5289</v>
      </c>
      <c r="AF1974" s="278"/>
    </row>
    <row r="1975" spans="1:38" ht="293.25">
      <c r="A1975" s="639">
        <v>3</v>
      </c>
      <c r="B1975" s="121" t="s">
        <v>121</v>
      </c>
      <c r="C1975" s="4" t="s">
        <v>2035</v>
      </c>
      <c r="D1975" s="267" t="s">
        <v>2045</v>
      </c>
      <c r="E1975" s="123" t="s">
        <v>12511</v>
      </c>
      <c r="F1975" s="622" t="s">
        <v>19012</v>
      </c>
      <c r="G1975" s="622" t="s">
        <v>51</v>
      </c>
      <c r="H1975" s="622">
        <v>3</v>
      </c>
      <c r="I1975" s="120" t="s">
        <v>16485</v>
      </c>
      <c r="J1975" s="138"/>
      <c r="K1975" s="138"/>
      <c r="L1975" s="622" t="s">
        <v>51</v>
      </c>
      <c r="M1975" s="202"/>
      <c r="N1975" s="138"/>
      <c r="O1975" s="622">
        <v>0</v>
      </c>
      <c r="P1975" s="622">
        <v>0</v>
      </c>
      <c r="Q1975" s="622">
        <v>0</v>
      </c>
      <c r="R1975" s="622">
        <v>0</v>
      </c>
      <c r="S1975" s="622">
        <v>0</v>
      </c>
      <c r="T1975" s="622">
        <v>0</v>
      </c>
      <c r="U1975" s="622">
        <v>0</v>
      </c>
      <c r="V1975" s="622">
        <v>0</v>
      </c>
      <c r="W1975" s="622">
        <v>0</v>
      </c>
      <c r="X1975" s="364">
        <v>8</v>
      </c>
      <c r="Y1975" s="622">
        <v>0</v>
      </c>
      <c r="Z1975" s="622" t="s">
        <v>54</v>
      </c>
      <c r="AA1975" s="622" t="s">
        <v>5289</v>
      </c>
      <c r="AB1975" s="622" t="s">
        <v>5289</v>
      </c>
      <c r="AC1975" s="340" t="s">
        <v>5289</v>
      </c>
      <c r="AD1975" s="340" t="s">
        <v>5289</v>
      </c>
      <c r="AE1975" s="340" t="s">
        <v>5289</v>
      </c>
      <c r="AF1975" s="278"/>
    </row>
    <row r="1976" spans="1:38" ht="344.25">
      <c r="A1976" s="639">
        <v>4</v>
      </c>
      <c r="B1976" s="121" t="s">
        <v>2040</v>
      </c>
      <c r="C1976" s="4" t="s">
        <v>2035</v>
      </c>
      <c r="D1976" s="267" t="s">
        <v>2046</v>
      </c>
      <c r="E1976" s="123" t="s">
        <v>12512</v>
      </c>
      <c r="F1976" s="622" t="s">
        <v>51</v>
      </c>
      <c r="G1976" s="138"/>
      <c r="H1976" s="138"/>
      <c r="I1976" s="138"/>
      <c r="J1976" s="138"/>
      <c r="K1976" s="138"/>
      <c r="L1976" s="622" t="s">
        <v>54</v>
      </c>
      <c r="M1976" s="121" t="s">
        <v>13136</v>
      </c>
      <c r="N1976" s="622">
        <v>0</v>
      </c>
      <c r="O1976" s="622">
        <v>0</v>
      </c>
      <c r="P1976" s="622">
        <v>0</v>
      </c>
      <c r="Q1976" s="622">
        <v>0</v>
      </c>
      <c r="R1976" s="622">
        <v>0</v>
      </c>
      <c r="S1976" s="622">
        <v>0</v>
      </c>
      <c r="T1976" s="622">
        <v>0</v>
      </c>
      <c r="U1976" s="622">
        <v>0</v>
      </c>
      <c r="V1976" s="622">
        <v>0</v>
      </c>
      <c r="W1976" s="622">
        <v>0</v>
      </c>
      <c r="X1976" s="364">
        <v>0</v>
      </c>
      <c r="Y1976" s="622">
        <v>0</v>
      </c>
      <c r="Z1976" s="622" t="s">
        <v>54</v>
      </c>
      <c r="AA1976" s="622" t="s">
        <v>5289</v>
      </c>
      <c r="AB1976" s="622" t="s">
        <v>5289</v>
      </c>
      <c r="AC1976" s="340" t="s">
        <v>5289</v>
      </c>
      <c r="AD1976" s="340" t="s">
        <v>5289</v>
      </c>
      <c r="AE1976" s="340" t="s">
        <v>5289</v>
      </c>
      <c r="AF1976" s="278"/>
    </row>
    <row r="1977" spans="1:38" ht="293.25">
      <c r="A1977" s="639">
        <v>5</v>
      </c>
      <c r="B1977" s="121" t="s">
        <v>1701</v>
      </c>
      <c r="C1977" s="4" t="s">
        <v>2035</v>
      </c>
      <c r="D1977" s="267" t="s">
        <v>2047</v>
      </c>
      <c r="E1977" s="123" t="s">
        <v>12513</v>
      </c>
      <c r="F1977" s="622" t="s">
        <v>51</v>
      </c>
      <c r="G1977" s="138"/>
      <c r="H1977" s="138"/>
      <c r="I1977" s="138"/>
      <c r="J1977" s="138"/>
      <c r="K1977" s="138"/>
      <c r="L1977" s="622" t="s">
        <v>51</v>
      </c>
      <c r="M1977" s="202"/>
      <c r="N1977" s="138"/>
      <c r="O1977" s="622">
        <v>0</v>
      </c>
      <c r="P1977" s="622">
        <v>0</v>
      </c>
      <c r="Q1977" s="622">
        <v>0</v>
      </c>
      <c r="R1977" s="622">
        <v>0</v>
      </c>
      <c r="S1977" s="622">
        <v>0</v>
      </c>
      <c r="T1977" s="622">
        <v>0</v>
      </c>
      <c r="U1977" s="622">
        <v>0</v>
      </c>
      <c r="V1977" s="622">
        <v>0</v>
      </c>
      <c r="W1977" s="622">
        <v>0</v>
      </c>
      <c r="X1977" s="364">
        <v>0</v>
      </c>
      <c r="Y1977" s="622">
        <v>0</v>
      </c>
      <c r="Z1977" s="622" t="s">
        <v>54</v>
      </c>
      <c r="AA1977" s="622" t="s">
        <v>5289</v>
      </c>
      <c r="AB1977" s="622" t="s">
        <v>5289</v>
      </c>
      <c r="AC1977" s="340" t="s">
        <v>5289</v>
      </c>
      <c r="AD1977" s="340" t="s">
        <v>5289</v>
      </c>
      <c r="AE1977" s="340" t="s">
        <v>5289</v>
      </c>
      <c r="AF1977" s="278"/>
    </row>
    <row r="1978" spans="1:38" ht="369.75">
      <c r="A1978" s="639">
        <v>6</v>
      </c>
      <c r="B1978" s="121" t="s">
        <v>2042</v>
      </c>
      <c r="C1978" s="4" t="s">
        <v>2035</v>
      </c>
      <c r="D1978" s="267" t="s">
        <v>2048</v>
      </c>
      <c r="E1978" s="123" t="s">
        <v>12514</v>
      </c>
      <c r="F1978" s="622" t="s">
        <v>51</v>
      </c>
      <c r="G1978" s="138"/>
      <c r="H1978" s="138"/>
      <c r="I1978" s="138"/>
      <c r="J1978" s="138"/>
      <c r="K1978" s="138"/>
      <c r="L1978" s="622" t="s">
        <v>51</v>
      </c>
      <c r="M1978" s="202"/>
      <c r="N1978" s="138"/>
      <c r="O1978" s="622">
        <v>0</v>
      </c>
      <c r="P1978" s="622">
        <v>0</v>
      </c>
      <c r="Q1978" s="622">
        <v>0</v>
      </c>
      <c r="R1978" s="622">
        <v>0</v>
      </c>
      <c r="S1978" s="622">
        <v>0</v>
      </c>
      <c r="T1978" s="622">
        <v>0</v>
      </c>
      <c r="U1978" s="622">
        <v>0</v>
      </c>
      <c r="V1978" s="622">
        <v>0</v>
      </c>
      <c r="W1978" s="622">
        <v>0</v>
      </c>
      <c r="X1978" s="364">
        <v>0</v>
      </c>
      <c r="Y1978" s="622">
        <v>0</v>
      </c>
      <c r="Z1978" s="622" t="s">
        <v>54</v>
      </c>
      <c r="AA1978" s="622" t="s">
        <v>5289</v>
      </c>
      <c r="AB1978" s="622" t="s">
        <v>5289</v>
      </c>
      <c r="AC1978" s="340" t="s">
        <v>5289</v>
      </c>
      <c r="AD1978" s="340" t="s">
        <v>5289</v>
      </c>
      <c r="AE1978" s="340" t="s">
        <v>5289</v>
      </c>
      <c r="AF1978" s="278"/>
    </row>
    <row r="1979" spans="1:38" ht="331.5">
      <c r="A1979" s="639">
        <v>7</v>
      </c>
      <c r="B1979" s="121" t="s">
        <v>2041</v>
      </c>
      <c r="C1979" s="4" t="s">
        <v>2035</v>
      </c>
      <c r="D1979" s="267" t="s">
        <v>2049</v>
      </c>
      <c r="E1979" s="366" t="s">
        <v>16280</v>
      </c>
      <c r="F1979" s="622" t="s">
        <v>19012</v>
      </c>
      <c r="G1979" s="622" t="s">
        <v>51</v>
      </c>
      <c r="H1979" s="622">
        <v>3</v>
      </c>
      <c r="I1979" s="120" t="s">
        <v>16485</v>
      </c>
      <c r="J1979" s="138"/>
      <c r="K1979" s="138"/>
      <c r="L1979" s="622" t="s">
        <v>101</v>
      </c>
      <c r="M1979" s="202"/>
      <c r="N1979" s="138"/>
      <c r="O1979" s="622">
        <v>0</v>
      </c>
      <c r="P1979" s="622">
        <v>0</v>
      </c>
      <c r="Q1979" s="622">
        <v>0</v>
      </c>
      <c r="R1979" s="622">
        <v>0</v>
      </c>
      <c r="S1979" s="622">
        <v>0</v>
      </c>
      <c r="T1979" s="622">
        <v>0</v>
      </c>
      <c r="U1979" s="622">
        <v>0</v>
      </c>
      <c r="V1979" s="622">
        <v>0</v>
      </c>
      <c r="W1979" s="622">
        <v>0</v>
      </c>
      <c r="X1979" s="364">
        <v>0</v>
      </c>
      <c r="Y1979" s="622">
        <v>0</v>
      </c>
      <c r="Z1979" s="622" t="s">
        <v>54</v>
      </c>
      <c r="AA1979" s="622" t="s">
        <v>5289</v>
      </c>
      <c r="AB1979" s="622" t="s">
        <v>5289</v>
      </c>
      <c r="AC1979" s="340" t="s">
        <v>5289</v>
      </c>
      <c r="AD1979" s="340" t="s">
        <v>5289</v>
      </c>
      <c r="AE1979" s="340" t="s">
        <v>5289</v>
      </c>
      <c r="AF1979" s="278"/>
    </row>
    <row r="1980" spans="1:38" s="44" customFormat="1" ht="114.75">
      <c r="A1980" s="639">
        <v>8</v>
      </c>
      <c r="B1980" s="392" t="s">
        <v>18860</v>
      </c>
      <c r="C1980" s="627" t="s">
        <v>2035</v>
      </c>
      <c r="D1980" s="392" t="s">
        <v>18862</v>
      </c>
      <c r="E1980" s="624" t="s">
        <v>129</v>
      </c>
      <c r="F1980" s="622" t="s">
        <v>51</v>
      </c>
      <c r="G1980" s="138"/>
      <c r="H1980" s="138"/>
      <c r="I1980" s="138"/>
      <c r="J1980" s="138"/>
      <c r="K1980" s="138"/>
      <c r="L1980" s="622" t="s">
        <v>101</v>
      </c>
      <c r="M1980" s="202"/>
      <c r="N1980" s="138"/>
      <c r="O1980" s="622">
        <v>0</v>
      </c>
      <c r="P1980" s="622">
        <v>0</v>
      </c>
      <c r="Q1980" s="622">
        <v>0</v>
      </c>
      <c r="R1980" s="622">
        <v>0</v>
      </c>
      <c r="S1980" s="622">
        <v>0</v>
      </c>
      <c r="T1980" s="622">
        <v>0</v>
      </c>
      <c r="U1980" s="622">
        <v>0</v>
      </c>
      <c r="V1980" s="622">
        <v>0</v>
      </c>
      <c r="W1980" s="622">
        <v>0</v>
      </c>
      <c r="X1980" s="366">
        <v>0</v>
      </c>
      <c r="Y1980" s="622">
        <v>0</v>
      </c>
      <c r="Z1980" s="622" t="s">
        <v>51</v>
      </c>
      <c r="AA1980" s="622" t="s">
        <v>5289</v>
      </c>
      <c r="AB1980" s="622" t="s">
        <v>5289</v>
      </c>
      <c r="AC1980" s="340" t="s">
        <v>5289</v>
      </c>
      <c r="AD1980" s="340" t="s">
        <v>5289</v>
      </c>
      <c r="AE1980" s="340" t="s">
        <v>5289</v>
      </c>
      <c r="AF1980" s="469"/>
      <c r="AG1980" s="107"/>
      <c r="AH1980" s="107"/>
      <c r="AI1980" s="107"/>
      <c r="AJ1980" s="107"/>
      <c r="AK1980" s="107"/>
      <c r="AL1980" s="107"/>
    </row>
    <row r="1981" spans="1:38" s="44" customFormat="1" ht="89.25">
      <c r="A1981" s="639">
        <v>9</v>
      </c>
      <c r="B1981" s="392" t="s">
        <v>18861</v>
      </c>
      <c r="C1981" s="627" t="s">
        <v>2035</v>
      </c>
      <c r="D1981" s="392" t="s">
        <v>18863</v>
      </c>
      <c r="E1981" s="366" t="s">
        <v>129</v>
      </c>
      <c r="F1981" s="622" t="s">
        <v>51</v>
      </c>
      <c r="G1981" s="138"/>
      <c r="H1981" s="138"/>
      <c r="I1981" s="138"/>
      <c r="J1981" s="138"/>
      <c r="K1981" s="138"/>
      <c r="L1981" s="622" t="s">
        <v>101</v>
      </c>
      <c r="M1981" s="202"/>
      <c r="N1981" s="138"/>
      <c r="O1981" s="622">
        <v>0</v>
      </c>
      <c r="P1981" s="622">
        <v>0</v>
      </c>
      <c r="Q1981" s="622">
        <v>0</v>
      </c>
      <c r="R1981" s="622">
        <v>0</v>
      </c>
      <c r="S1981" s="622">
        <v>0</v>
      </c>
      <c r="T1981" s="622">
        <v>0</v>
      </c>
      <c r="U1981" s="622">
        <v>0</v>
      </c>
      <c r="V1981" s="622">
        <v>0</v>
      </c>
      <c r="W1981" s="622">
        <v>0</v>
      </c>
      <c r="X1981" s="366">
        <v>180</v>
      </c>
      <c r="Y1981" s="622">
        <v>5</v>
      </c>
      <c r="Z1981" s="622" t="s">
        <v>51</v>
      </c>
      <c r="AA1981" s="622" t="s">
        <v>5289</v>
      </c>
      <c r="AB1981" s="622" t="s">
        <v>5289</v>
      </c>
      <c r="AC1981" s="340" t="s">
        <v>5289</v>
      </c>
      <c r="AD1981" s="340" t="s">
        <v>5289</v>
      </c>
      <c r="AE1981" s="340" t="s">
        <v>5289</v>
      </c>
      <c r="AF1981" s="469"/>
      <c r="AG1981" s="107"/>
      <c r="AH1981" s="107"/>
      <c r="AI1981" s="107"/>
      <c r="AJ1981" s="107"/>
      <c r="AK1981" s="107"/>
      <c r="AL1981" s="107"/>
    </row>
    <row r="1982" spans="1:38" s="44" customFormat="1" ht="89.25">
      <c r="A1982" s="639">
        <v>10</v>
      </c>
      <c r="B1982" s="392" t="s">
        <v>20053</v>
      </c>
      <c r="C1982" s="627" t="s">
        <v>2035</v>
      </c>
      <c r="D1982" s="426" t="s">
        <v>20058</v>
      </c>
      <c r="E1982" s="366" t="s">
        <v>54</v>
      </c>
      <c r="F1982" s="622" t="s">
        <v>51</v>
      </c>
      <c r="G1982" s="138"/>
      <c r="H1982" s="138"/>
      <c r="I1982" s="138"/>
      <c r="J1982" s="138"/>
      <c r="K1982" s="138"/>
      <c r="L1982" s="622" t="s">
        <v>101</v>
      </c>
      <c r="M1982" s="202"/>
      <c r="N1982" s="138"/>
      <c r="O1982" s="622">
        <v>0</v>
      </c>
      <c r="P1982" s="622">
        <v>0</v>
      </c>
      <c r="Q1982" s="622">
        <v>0</v>
      </c>
      <c r="R1982" s="622">
        <v>0</v>
      </c>
      <c r="S1982" s="622">
        <v>0</v>
      </c>
      <c r="T1982" s="622">
        <v>0</v>
      </c>
      <c r="U1982" s="622">
        <v>0</v>
      </c>
      <c r="V1982" s="622">
        <v>0</v>
      </c>
      <c r="W1982" s="622">
        <v>0</v>
      </c>
      <c r="X1982" s="369">
        <v>13</v>
      </c>
      <c r="Y1982" s="622">
        <v>0</v>
      </c>
      <c r="Z1982" s="622" t="s">
        <v>51</v>
      </c>
      <c r="AA1982" s="622" t="s">
        <v>5289</v>
      </c>
      <c r="AB1982" s="622" t="s">
        <v>5289</v>
      </c>
      <c r="AC1982" s="340" t="s">
        <v>5289</v>
      </c>
      <c r="AD1982" s="340" t="s">
        <v>5289</v>
      </c>
      <c r="AE1982" s="340" t="s">
        <v>5289</v>
      </c>
      <c r="AF1982" s="469"/>
      <c r="AG1982" s="107"/>
      <c r="AH1982" s="107"/>
      <c r="AI1982" s="107"/>
      <c r="AJ1982" s="107"/>
      <c r="AK1982" s="107"/>
      <c r="AL1982" s="107"/>
    </row>
    <row r="1983" spans="1:38" s="44" customFormat="1" ht="89.25">
      <c r="A1983" s="639">
        <v>11</v>
      </c>
      <c r="B1983" s="392" t="s">
        <v>20054</v>
      </c>
      <c r="C1983" s="627" t="s">
        <v>2035</v>
      </c>
      <c r="D1983" s="426" t="s">
        <v>20059</v>
      </c>
      <c r="E1983" s="624" t="s">
        <v>54</v>
      </c>
      <c r="F1983" s="622" t="s">
        <v>51</v>
      </c>
      <c r="G1983" s="138"/>
      <c r="H1983" s="138"/>
      <c r="I1983" s="138"/>
      <c r="J1983" s="138"/>
      <c r="K1983" s="138"/>
      <c r="L1983" s="622" t="s">
        <v>101</v>
      </c>
      <c r="M1983" s="202"/>
      <c r="N1983" s="138"/>
      <c r="O1983" s="622">
        <v>0</v>
      </c>
      <c r="P1983" s="622">
        <v>0</v>
      </c>
      <c r="Q1983" s="622">
        <v>0</v>
      </c>
      <c r="R1983" s="622">
        <v>0</v>
      </c>
      <c r="S1983" s="622">
        <v>0</v>
      </c>
      <c r="T1983" s="622">
        <v>0</v>
      </c>
      <c r="U1983" s="622">
        <v>0</v>
      </c>
      <c r="V1983" s="622">
        <v>0</v>
      </c>
      <c r="W1983" s="622">
        <v>0</v>
      </c>
      <c r="X1983" s="369">
        <v>3</v>
      </c>
      <c r="Y1983" s="622">
        <v>0</v>
      </c>
      <c r="Z1983" s="622" t="s">
        <v>51</v>
      </c>
      <c r="AA1983" s="622" t="s">
        <v>5289</v>
      </c>
      <c r="AB1983" s="622" t="s">
        <v>5289</v>
      </c>
      <c r="AC1983" s="340" t="s">
        <v>5289</v>
      </c>
      <c r="AD1983" s="340" t="s">
        <v>5289</v>
      </c>
      <c r="AE1983" s="340" t="s">
        <v>5289</v>
      </c>
      <c r="AF1983" s="469"/>
      <c r="AG1983" s="107"/>
      <c r="AH1983" s="107"/>
      <c r="AI1983" s="107"/>
      <c r="AJ1983" s="107"/>
      <c r="AK1983" s="107"/>
      <c r="AL1983" s="107"/>
    </row>
    <row r="1984" spans="1:38" s="44" customFormat="1" ht="89.25">
      <c r="A1984" s="639">
        <v>12</v>
      </c>
      <c r="B1984" s="392" t="s">
        <v>20055</v>
      </c>
      <c r="C1984" s="627" t="s">
        <v>2035</v>
      </c>
      <c r="D1984" s="426" t="s">
        <v>20060</v>
      </c>
      <c r="E1984" s="624" t="s">
        <v>54</v>
      </c>
      <c r="F1984" s="622" t="s">
        <v>51</v>
      </c>
      <c r="G1984" s="138"/>
      <c r="H1984" s="138"/>
      <c r="I1984" s="138"/>
      <c r="J1984" s="138"/>
      <c r="K1984" s="138"/>
      <c r="L1984" s="622" t="s">
        <v>101</v>
      </c>
      <c r="M1984" s="202"/>
      <c r="N1984" s="138"/>
      <c r="O1984" s="622">
        <v>0</v>
      </c>
      <c r="P1984" s="622">
        <v>0</v>
      </c>
      <c r="Q1984" s="622">
        <v>0</v>
      </c>
      <c r="R1984" s="622">
        <v>0</v>
      </c>
      <c r="S1984" s="622">
        <v>0</v>
      </c>
      <c r="T1984" s="622">
        <v>0</v>
      </c>
      <c r="U1984" s="622">
        <v>0</v>
      </c>
      <c r="V1984" s="622">
        <v>0</v>
      </c>
      <c r="W1984" s="622">
        <v>0</v>
      </c>
      <c r="X1984" s="369">
        <v>0</v>
      </c>
      <c r="Y1984" s="622">
        <v>0</v>
      </c>
      <c r="Z1984" s="622" t="s">
        <v>51</v>
      </c>
      <c r="AA1984" s="622" t="s">
        <v>5289</v>
      </c>
      <c r="AB1984" s="622" t="s">
        <v>5289</v>
      </c>
      <c r="AC1984" s="340" t="s">
        <v>5289</v>
      </c>
      <c r="AD1984" s="340" t="s">
        <v>5289</v>
      </c>
      <c r="AE1984" s="340" t="s">
        <v>5289</v>
      </c>
      <c r="AF1984" s="469"/>
      <c r="AG1984" s="107"/>
      <c r="AH1984" s="107"/>
      <c r="AI1984" s="107"/>
      <c r="AJ1984" s="107"/>
      <c r="AK1984" s="107"/>
      <c r="AL1984" s="107"/>
    </row>
    <row r="1985" spans="1:38" s="44" customFormat="1" ht="89.25">
      <c r="A1985" s="639">
        <v>13</v>
      </c>
      <c r="B1985" s="392" t="s">
        <v>20056</v>
      </c>
      <c r="C1985" s="426" t="s">
        <v>2035</v>
      </c>
      <c r="D1985" s="426" t="s">
        <v>20061</v>
      </c>
      <c r="E1985" s="366" t="s">
        <v>54</v>
      </c>
      <c r="F1985" s="622" t="s">
        <v>51</v>
      </c>
      <c r="G1985" s="138"/>
      <c r="H1985" s="138"/>
      <c r="I1985" s="138"/>
      <c r="J1985" s="138"/>
      <c r="K1985" s="138"/>
      <c r="L1985" s="622" t="s">
        <v>101</v>
      </c>
      <c r="M1985" s="202"/>
      <c r="N1985" s="138"/>
      <c r="O1985" s="622">
        <v>0</v>
      </c>
      <c r="P1985" s="622">
        <v>0</v>
      </c>
      <c r="Q1985" s="622">
        <v>0</v>
      </c>
      <c r="R1985" s="622">
        <v>0</v>
      </c>
      <c r="S1985" s="622">
        <v>0</v>
      </c>
      <c r="T1985" s="622">
        <v>0</v>
      </c>
      <c r="U1985" s="622">
        <v>0</v>
      </c>
      <c r="V1985" s="622">
        <v>0</v>
      </c>
      <c r="W1985" s="622">
        <v>0</v>
      </c>
      <c r="X1985" s="369">
        <v>0</v>
      </c>
      <c r="Y1985" s="622">
        <v>0</v>
      </c>
      <c r="Z1985" s="622" t="s">
        <v>51</v>
      </c>
      <c r="AA1985" s="622" t="s">
        <v>5289</v>
      </c>
      <c r="AB1985" s="622" t="s">
        <v>5289</v>
      </c>
      <c r="AC1985" s="340" t="s">
        <v>5289</v>
      </c>
      <c r="AD1985" s="340" t="s">
        <v>5289</v>
      </c>
      <c r="AE1985" s="340" t="s">
        <v>5289</v>
      </c>
      <c r="AF1985" s="469"/>
      <c r="AG1985" s="107"/>
      <c r="AH1985" s="107"/>
      <c r="AI1985" s="107"/>
      <c r="AJ1985" s="107"/>
      <c r="AK1985" s="107"/>
      <c r="AL1985" s="107"/>
    </row>
    <row r="1986" spans="1:38" s="44" customFormat="1" ht="89.25">
      <c r="A1986" s="639">
        <v>14</v>
      </c>
      <c r="B1986" s="392" t="s">
        <v>20057</v>
      </c>
      <c r="C1986" s="426" t="s">
        <v>2035</v>
      </c>
      <c r="D1986" s="426" t="s">
        <v>20062</v>
      </c>
      <c r="E1986" s="366" t="s">
        <v>54</v>
      </c>
      <c r="F1986" s="622" t="s">
        <v>51</v>
      </c>
      <c r="G1986" s="138"/>
      <c r="H1986" s="138"/>
      <c r="I1986" s="138"/>
      <c r="J1986" s="138"/>
      <c r="K1986" s="138"/>
      <c r="L1986" s="622" t="s">
        <v>101</v>
      </c>
      <c r="M1986" s="202"/>
      <c r="N1986" s="138"/>
      <c r="O1986" s="622">
        <v>0</v>
      </c>
      <c r="P1986" s="622">
        <v>0</v>
      </c>
      <c r="Q1986" s="622">
        <v>0</v>
      </c>
      <c r="R1986" s="622">
        <v>0</v>
      </c>
      <c r="S1986" s="622">
        <v>0</v>
      </c>
      <c r="T1986" s="622">
        <v>0</v>
      </c>
      <c r="U1986" s="622">
        <v>0</v>
      </c>
      <c r="V1986" s="622">
        <v>0</v>
      </c>
      <c r="W1986" s="622">
        <v>0</v>
      </c>
      <c r="X1986" s="366">
        <v>1</v>
      </c>
      <c r="Y1986" s="622">
        <v>0</v>
      </c>
      <c r="Z1986" s="622" t="s">
        <v>51</v>
      </c>
      <c r="AA1986" s="622" t="s">
        <v>5289</v>
      </c>
      <c r="AB1986" s="622" t="s">
        <v>5289</v>
      </c>
      <c r="AC1986" s="340" t="s">
        <v>5289</v>
      </c>
      <c r="AD1986" s="340" t="s">
        <v>5289</v>
      </c>
      <c r="AE1986" s="340" t="s">
        <v>5289</v>
      </c>
      <c r="AF1986" s="469"/>
      <c r="AG1986" s="107"/>
      <c r="AH1986" s="107"/>
      <c r="AI1986" s="107"/>
      <c r="AJ1986" s="107"/>
      <c r="AK1986" s="107"/>
      <c r="AL1986" s="107"/>
    </row>
    <row r="1987" spans="1:38" s="42" customFormat="1" ht="15.75" customHeight="1" thickBot="1">
      <c r="A1987" s="275"/>
      <c r="B1987" s="18">
        <v>14</v>
      </c>
      <c r="C1987" s="18"/>
      <c r="D1987" s="18">
        <v>14</v>
      </c>
      <c r="E1987" s="18">
        <v>14</v>
      </c>
      <c r="F1987" s="18">
        <v>3</v>
      </c>
      <c r="G1987" s="18">
        <v>0</v>
      </c>
      <c r="H1987" s="18">
        <v>1</v>
      </c>
      <c r="I1987" s="18"/>
      <c r="J1987" s="18">
        <v>1</v>
      </c>
      <c r="K1987" s="18">
        <v>0</v>
      </c>
      <c r="L1987" s="18">
        <v>1</v>
      </c>
      <c r="M1987" s="200"/>
      <c r="N1987" s="18">
        <f t="shared" ref="N1987:O1987" si="600">SUM(N1973:N1986)</f>
        <v>0</v>
      </c>
      <c r="O1987" s="18">
        <f t="shared" si="600"/>
        <v>0</v>
      </c>
      <c r="P1987" s="18">
        <f t="shared" ref="P1987:Q1987" si="601">SUM(P1973:P1986)</f>
        <v>0</v>
      </c>
      <c r="Q1987" s="18">
        <f t="shared" si="601"/>
        <v>0</v>
      </c>
      <c r="R1987" s="18">
        <f t="shared" ref="R1987" si="602">SUM(R1973:R1986)</f>
        <v>0</v>
      </c>
      <c r="S1987" s="18">
        <f t="shared" ref="S1987" si="603">SUM(S1973:S1986)</f>
        <v>0</v>
      </c>
      <c r="T1987" s="18">
        <f t="shared" ref="T1987:U1987" si="604">SUM(T1973:T1986)</f>
        <v>0</v>
      </c>
      <c r="U1987" s="18">
        <f t="shared" si="604"/>
        <v>0</v>
      </c>
      <c r="V1987" s="18">
        <f t="shared" ref="V1987:W1987" si="605">SUM(V1973:V1986)</f>
        <v>0</v>
      </c>
      <c r="W1987" s="18">
        <f t="shared" si="605"/>
        <v>0</v>
      </c>
      <c r="X1987" s="18">
        <f t="shared" ref="X1987:Y1987" si="606">SUM(X1973:X1986)</f>
        <v>1305</v>
      </c>
      <c r="Y1987" s="18">
        <f t="shared" si="606"/>
        <v>92</v>
      </c>
      <c r="Z1987" s="18">
        <v>7</v>
      </c>
      <c r="AA1987" s="18">
        <v>1</v>
      </c>
      <c r="AB1987" s="18">
        <v>1</v>
      </c>
      <c r="AC1987" s="18"/>
      <c r="AD1987" s="18"/>
      <c r="AE1987" s="18"/>
      <c r="AF1987" s="18"/>
      <c r="AG1987" s="111"/>
      <c r="AH1987" s="111"/>
      <c r="AI1987" s="111"/>
      <c r="AJ1987" s="111"/>
      <c r="AK1987" s="111"/>
      <c r="AL1987" s="111"/>
    </row>
    <row r="1988" spans="1:38" ht="15.75" customHeight="1" thickBot="1">
      <c r="A1988" s="666" t="s">
        <v>385</v>
      </c>
      <c r="B1988" s="667"/>
      <c r="C1988" s="667"/>
      <c r="D1988" s="667"/>
      <c r="E1988" s="667"/>
      <c r="F1988" s="667"/>
      <c r="G1988" s="667"/>
      <c r="H1988" s="667"/>
      <c r="I1988" s="667"/>
      <c r="J1988" s="667"/>
      <c r="K1988" s="667"/>
      <c r="L1988" s="667"/>
      <c r="M1988" s="667"/>
      <c r="N1988" s="667"/>
      <c r="O1988" s="667"/>
      <c r="P1988" s="667"/>
      <c r="Q1988" s="667"/>
      <c r="R1988" s="667"/>
      <c r="S1988" s="667"/>
      <c r="T1988" s="667"/>
      <c r="U1988" s="667"/>
      <c r="V1988" s="667"/>
      <c r="W1988" s="667"/>
      <c r="X1988" s="667"/>
      <c r="Y1988" s="667"/>
      <c r="Z1988" s="667"/>
      <c r="AA1988" s="667"/>
      <c r="AB1988" s="667"/>
      <c r="AC1988" s="667"/>
      <c r="AD1988" s="667"/>
      <c r="AE1988" s="667"/>
      <c r="AF1988" s="668"/>
    </row>
    <row r="1989" spans="1:38" ht="280.5" customHeight="1">
      <c r="A1989" s="639">
        <v>1</v>
      </c>
      <c r="B1989" s="267" t="s">
        <v>1951</v>
      </c>
      <c r="C1989" s="267" t="s">
        <v>2052</v>
      </c>
      <c r="D1989" s="280" t="s">
        <v>2054</v>
      </c>
      <c r="E1989" s="622" t="s">
        <v>16468</v>
      </c>
      <c r="F1989" s="123" t="s">
        <v>16683</v>
      </c>
      <c r="G1989" s="138"/>
      <c r="H1989" s="138"/>
      <c r="I1989" s="138"/>
      <c r="J1989" s="627" t="s">
        <v>14753</v>
      </c>
      <c r="K1989" s="633" t="s">
        <v>51</v>
      </c>
      <c r="L1989" s="633" t="s">
        <v>51</v>
      </c>
      <c r="M1989" s="202"/>
      <c r="N1989" s="138"/>
      <c r="O1989" s="622">
        <v>0</v>
      </c>
      <c r="P1989" s="622">
        <v>0</v>
      </c>
      <c r="Q1989" s="622">
        <v>0</v>
      </c>
      <c r="R1989" s="622">
        <v>0</v>
      </c>
      <c r="S1989" s="622">
        <v>0</v>
      </c>
      <c r="T1989" s="622">
        <v>0</v>
      </c>
      <c r="U1989" s="622">
        <v>0</v>
      </c>
      <c r="V1989" s="622">
        <v>0</v>
      </c>
      <c r="W1989" s="622">
        <v>0</v>
      </c>
      <c r="X1989" s="364">
        <v>0</v>
      </c>
      <c r="Y1989" s="622">
        <v>1</v>
      </c>
      <c r="Z1989" s="154" t="s">
        <v>40</v>
      </c>
      <c r="AA1989" s="154" t="s">
        <v>1315</v>
      </c>
      <c r="AB1989" s="154" t="s">
        <v>1315</v>
      </c>
      <c r="AC1989" s="340" t="s">
        <v>2060</v>
      </c>
      <c r="AD1989" s="131" t="s">
        <v>2061</v>
      </c>
      <c r="AE1989" s="131">
        <v>89500529164</v>
      </c>
      <c r="AF1989" s="763"/>
    </row>
    <row r="1990" spans="1:38" ht="306">
      <c r="A1990" s="639">
        <v>2</v>
      </c>
      <c r="B1990" s="267" t="s">
        <v>2053</v>
      </c>
      <c r="C1990" s="267" t="s">
        <v>2052</v>
      </c>
      <c r="D1990" s="280" t="s">
        <v>2055</v>
      </c>
      <c r="E1990" s="622" t="s">
        <v>12316</v>
      </c>
      <c r="F1990" s="138"/>
      <c r="G1990" s="138"/>
      <c r="H1990" s="138"/>
      <c r="I1990" s="138"/>
      <c r="J1990" s="138"/>
      <c r="K1990" s="138"/>
      <c r="L1990" s="154" t="s">
        <v>51</v>
      </c>
      <c r="M1990" s="202"/>
      <c r="N1990" s="138"/>
      <c r="O1990" s="622">
        <v>0</v>
      </c>
      <c r="P1990" s="622">
        <v>0</v>
      </c>
      <c r="Q1990" s="622">
        <v>0</v>
      </c>
      <c r="R1990" s="622">
        <v>0</v>
      </c>
      <c r="S1990" s="622">
        <v>0</v>
      </c>
      <c r="T1990" s="622">
        <v>0</v>
      </c>
      <c r="U1990" s="622">
        <v>0</v>
      </c>
      <c r="V1990" s="622">
        <v>0</v>
      </c>
      <c r="W1990" s="622">
        <v>0</v>
      </c>
      <c r="X1990" s="622">
        <v>361</v>
      </c>
      <c r="Y1990" s="622">
        <v>10</v>
      </c>
      <c r="Z1990" s="154" t="s">
        <v>40</v>
      </c>
      <c r="AA1990" s="138"/>
      <c r="AB1990" s="138"/>
      <c r="AC1990" s="131" t="s">
        <v>5289</v>
      </c>
      <c r="AD1990" s="131" t="s">
        <v>5289</v>
      </c>
      <c r="AE1990" s="131" t="s">
        <v>5289</v>
      </c>
      <c r="AF1990" s="278"/>
    </row>
    <row r="1991" spans="1:38" ht="267.75">
      <c r="A1991" s="639">
        <v>3</v>
      </c>
      <c r="B1991" s="267" t="s">
        <v>121</v>
      </c>
      <c r="C1991" s="267" t="s">
        <v>2052</v>
      </c>
      <c r="D1991" s="280" t="s">
        <v>2056</v>
      </c>
      <c r="E1991" s="622" t="s">
        <v>12317</v>
      </c>
      <c r="F1991" s="138"/>
      <c r="G1991" s="138"/>
      <c r="H1991" s="138"/>
      <c r="I1991" s="138"/>
      <c r="J1991" s="138"/>
      <c r="K1991" s="138"/>
      <c r="L1991" s="154" t="s">
        <v>51</v>
      </c>
      <c r="M1991" s="202"/>
      <c r="N1991" s="138"/>
      <c r="O1991" s="622">
        <v>0</v>
      </c>
      <c r="P1991" s="622">
        <v>0</v>
      </c>
      <c r="Q1991" s="622">
        <v>0</v>
      </c>
      <c r="R1991" s="622">
        <v>0</v>
      </c>
      <c r="S1991" s="622">
        <v>0</v>
      </c>
      <c r="T1991" s="622">
        <v>0</v>
      </c>
      <c r="U1991" s="622">
        <v>0</v>
      </c>
      <c r="V1991" s="622">
        <v>0</v>
      </c>
      <c r="W1991" s="622">
        <v>0</v>
      </c>
      <c r="X1991" s="622">
        <v>36</v>
      </c>
      <c r="Y1991" s="622">
        <v>0</v>
      </c>
      <c r="Z1991" s="154" t="s">
        <v>40</v>
      </c>
      <c r="AA1991" s="138"/>
      <c r="AB1991" s="138"/>
      <c r="AC1991" s="131" t="s">
        <v>5289</v>
      </c>
      <c r="AD1991" s="131" t="s">
        <v>5289</v>
      </c>
      <c r="AE1991" s="131" t="s">
        <v>5289</v>
      </c>
      <c r="AF1991" s="278"/>
    </row>
    <row r="1992" spans="1:38" ht="318.75">
      <c r="A1992" s="639">
        <v>4</v>
      </c>
      <c r="B1992" s="267" t="s">
        <v>2040</v>
      </c>
      <c r="C1992" s="267" t="s">
        <v>2052</v>
      </c>
      <c r="D1992" s="280" t="s">
        <v>2057</v>
      </c>
      <c r="E1992" s="622" t="s">
        <v>12318</v>
      </c>
      <c r="F1992" s="138"/>
      <c r="G1992" s="138"/>
      <c r="H1992" s="138"/>
      <c r="I1992" s="138"/>
      <c r="J1992" s="138"/>
      <c r="K1992" s="138"/>
      <c r="L1992" s="154" t="s">
        <v>51</v>
      </c>
      <c r="M1992" s="202"/>
      <c r="N1992" s="138"/>
      <c r="O1992" s="622">
        <v>0</v>
      </c>
      <c r="P1992" s="622">
        <v>0</v>
      </c>
      <c r="Q1992" s="622">
        <v>0</v>
      </c>
      <c r="R1992" s="622">
        <v>0</v>
      </c>
      <c r="S1992" s="622">
        <v>0</v>
      </c>
      <c r="T1992" s="622">
        <v>0</v>
      </c>
      <c r="U1992" s="622">
        <v>0</v>
      </c>
      <c r="V1992" s="622">
        <v>0</v>
      </c>
      <c r="W1992" s="622">
        <v>0</v>
      </c>
      <c r="X1992" s="622">
        <v>0</v>
      </c>
      <c r="Y1992" s="622">
        <v>0</v>
      </c>
      <c r="Z1992" s="154" t="s">
        <v>40</v>
      </c>
      <c r="AA1992" s="138"/>
      <c r="AB1992" s="138"/>
      <c r="AC1992" s="131" t="s">
        <v>5289</v>
      </c>
      <c r="AD1992" s="131" t="s">
        <v>5289</v>
      </c>
      <c r="AE1992" s="131" t="s">
        <v>5289</v>
      </c>
      <c r="AF1992" s="278"/>
    </row>
    <row r="1993" spans="1:38" ht="216.75">
      <c r="A1993" s="639">
        <v>5</v>
      </c>
      <c r="B1993" s="267" t="s">
        <v>1701</v>
      </c>
      <c r="C1993" s="267" t="s">
        <v>2052</v>
      </c>
      <c r="D1993" s="280" t="s">
        <v>2058</v>
      </c>
      <c r="E1993" s="622" t="s">
        <v>16469</v>
      </c>
      <c r="F1993" s="138"/>
      <c r="G1993" s="138"/>
      <c r="H1993" s="138"/>
      <c r="I1993" s="138"/>
      <c r="J1993" s="138"/>
      <c r="K1993" s="138"/>
      <c r="L1993" s="154" t="s">
        <v>51</v>
      </c>
      <c r="M1993" s="202"/>
      <c r="N1993" s="138"/>
      <c r="O1993" s="622">
        <v>0</v>
      </c>
      <c r="P1993" s="622">
        <v>0</v>
      </c>
      <c r="Q1993" s="622">
        <v>0</v>
      </c>
      <c r="R1993" s="622">
        <v>0</v>
      </c>
      <c r="S1993" s="622">
        <v>0</v>
      </c>
      <c r="T1993" s="622">
        <v>0</v>
      </c>
      <c r="U1993" s="622">
        <v>0</v>
      </c>
      <c r="V1993" s="622">
        <v>0</v>
      </c>
      <c r="W1993" s="622">
        <v>0</v>
      </c>
      <c r="X1993" s="622">
        <v>4</v>
      </c>
      <c r="Y1993" s="622">
        <v>0</v>
      </c>
      <c r="Z1993" s="154" t="s">
        <v>40</v>
      </c>
      <c r="AA1993" s="138"/>
      <c r="AB1993" s="138"/>
      <c r="AC1993" s="131" t="s">
        <v>5289</v>
      </c>
      <c r="AD1993" s="131" t="s">
        <v>5289</v>
      </c>
      <c r="AE1993" s="131" t="s">
        <v>5289</v>
      </c>
      <c r="AF1993" s="278"/>
    </row>
    <row r="1994" spans="1:38" ht="331.5">
      <c r="A1994" s="639">
        <v>6</v>
      </c>
      <c r="B1994" s="267" t="s">
        <v>582</v>
      </c>
      <c r="C1994" s="267" t="s">
        <v>2052</v>
      </c>
      <c r="D1994" s="280" t="s">
        <v>2059</v>
      </c>
      <c r="E1994" s="622" t="s">
        <v>12515</v>
      </c>
      <c r="F1994" s="138"/>
      <c r="G1994" s="138"/>
      <c r="H1994" s="138"/>
      <c r="I1994" s="138"/>
      <c r="J1994" s="138"/>
      <c r="K1994" s="138"/>
      <c r="L1994" s="154" t="s">
        <v>51</v>
      </c>
      <c r="M1994" s="202"/>
      <c r="N1994" s="138"/>
      <c r="O1994" s="622">
        <v>0</v>
      </c>
      <c r="P1994" s="622">
        <v>0</v>
      </c>
      <c r="Q1994" s="622">
        <v>0</v>
      </c>
      <c r="R1994" s="622">
        <v>0</v>
      </c>
      <c r="S1994" s="622">
        <v>0</v>
      </c>
      <c r="T1994" s="622">
        <v>0</v>
      </c>
      <c r="U1994" s="622">
        <v>0</v>
      </c>
      <c r="V1994" s="622">
        <v>0</v>
      </c>
      <c r="W1994" s="622">
        <v>0</v>
      </c>
      <c r="X1994" s="364">
        <v>0</v>
      </c>
      <c r="Y1994" s="622">
        <v>0</v>
      </c>
      <c r="Z1994" s="154" t="s">
        <v>40</v>
      </c>
      <c r="AA1994" s="138"/>
      <c r="AB1994" s="138"/>
      <c r="AC1994" s="131" t="s">
        <v>5289</v>
      </c>
      <c r="AD1994" s="131" t="s">
        <v>5289</v>
      </c>
      <c r="AE1994" s="131" t="s">
        <v>5289</v>
      </c>
      <c r="AF1994" s="278"/>
    </row>
    <row r="1995" spans="1:38" s="42" customFormat="1" ht="15" customHeight="1">
      <c r="A1995" s="275"/>
      <c r="B1995" s="18">
        <v>6</v>
      </c>
      <c r="C1995" s="18"/>
      <c r="D1995" s="18">
        <v>6</v>
      </c>
      <c r="E1995" s="625">
        <v>6</v>
      </c>
      <c r="F1995" s="625"/>
      <c r="G1995" s="625"/>
      <c r="H1995" s="625">
        <v>0</v>
      </c>
      <c r="I1995" s="625"/>
      <c r="J1995" s="625">
        <v>1</v>
      </c>
      <c r="K1995" s="625">
        <v>0</v>
      </c>
      <c r="L1995" s="625">
        <v>0</v>
      </c>
      <c r="M1995" s="199"/>
      <c r="N1995" s="625">
        <v>0</v>
      </c>
      <c r="O1995" s="625">
        <f t="shared" ref="O1995" si="607">SUM(O1989:O1994)</f>
        <v>0</v>
      </c>
      <c r="P1995" s="625">
        <f t="shared" ref="P1995:Q1995" si="608">SUM(P1989:P1994)</f>
        <v>0</v>
      </c>
      <c r="Q1995" s="625">
        <f t="shared" si="608"/>
        <v>0</v>
      </c>
      <c r="R1995" s="625">
        <f t="shared" ref="R1995" si="609">SUM(R1989:R1994)</f>
        <v>0</v>
      </c>
      <c r="S1995" s="625">
        <f t="shared" ref="S1995" si="610">SUM(S1989:S1994)</f>
        <v>0</v>
      </c>
      <c r="T1995" s="625">
        <f t="shared" ref="T1995:U1995" si="611">SUM(T1989:T1994)</f>
        <v>0</v>
      </c>
      <c r="U1995" s="625">
        <f t="shared" si="611"/>
        <v>0</v>
      </c>
      <c r="V1995" s="625">
        <f t="shared" ref="V1995:W1995" si="612">SUM(V1989:V1994)</f>
        <v>0</v>
      </c>
      <c r="W1995" s="625">
        <f t="shared" si="612"/>
        <v>0</v>
      </c>
      <c r="X1995" s="625">
        <f t="shared" ref="X1995:Y1995" si="613">SUM(X1989:X1994)</f>
        <v>401</v>
      </c>
      <c r="Y1995" s="625">
        <f t="shared" si="613"/>
        <v>11</v>
      </c>
      <c r="Z1995" s="625">
        <v>6</v>
      </c>
      <c r="AA1995" s="625">
        <v>0</v>
      </c>
      <c r="AB1995" s="625">
        <v>0</v>
      </c>
      <c r="AC1995" s="18"/>
      <c r="AD1995" s="18"/>
      <c r="AE1995" s="18"/>
      <c r="AF1995" s="18"/>
      <c r="AG1995" s="111"/>
      <c r="AH1995" s="111"/>
      <c r="AI1995" s="111"/>
      <c r="AJ1995" s="111"/>
      <c r="AK1995" s="111"/>
      <c r="AL1995" s="111"/>
    </row>
    <row r="1996" spans="1:38" s="13" customFormat="1" ht="13.5" thickBot="1">
      <c r="A1996" s="243">
        <v>13</v>
      </c>
      <c r="B1996" s="243">
        <f>B1805+B1820+B1832+B1846+B1872+B1892+B1909+B1922+B1942+B1957+B1971+B1987+B1995</f>
        <v>163</v>
      </c>
      <c r="C1996" s="243"/>
      <c r="D1996" s="243">
        <f>D1805+D1820+D1832+D1846+D1872+D1892+D1909+D1922+D1942+D1957+D1971+D1987+D1995</f>
        <v>163</v>
      </c>
      <c r="E1996" s="243">
        <f>E1805+E1820+E1832+E1846+E1872+E1892+E1909+E1922+E1942+E1957+E1971+E1987+E1995</f>
        <v>163</v>
      </c>
      <c r="F1996" s="243">
        <f>F1805+F1820+F1832+F1846+F1872+F1892+F1909+F1922+F1942+F1957+F1971+F1987+F1995</f>
        <v>24</v>
      </c>
      <c r="G1996" s="243">
        <f>G1805+G1820+G1832+G1846+G1872+G1892+G1909+G1922+G1942+G1957+G1971+G1987+G1995</f>
        <v>0</v>
      </c>
      <c r="H1996" s="243">
        <f>H1805+H1820+H1832+H1846+H1872+H1892+H1909+H1922+H1942+H1957+H1971+H1987+H1995</f>
        <v>5</v>
      </c>
      <c r="I1996" s="243"/>
      <c r="J1996" s="243">
        <f>J1805+J1820+J1832+J1846+J1872+J1892+J1909+J1922+J1942+J1957+J1971+J1987+J1995</f>
        <v>12</v>
      </c>
      <c r="K1996" s="243">
        <f>K1805+K1820+K1832+K1846+K1872+K1892+K1909+K1922+K1942+K1957+K1971+K1987+K1995</f>
        <v>7</v>
      </c>
      <c r="L1996" s="243">
        <f>L1805+L1820+L1832+L1846+L1872+L1892+L1909+L1922+L1942+L1957+L1971+L1987+L1995</f>
        <v>11</v>
      </c>
      <c r="M1996" s="244"/>
      <c r="N1996" s="243">
        <f t="shared" ref="N1996:AB1996" si="614">N1805+N1820+N1832+N1846+N1872+N1892+N1909+N1922+N1942+N1957+N1971+N1987+N1995</f>
        <v>0</v>
      </c>
      <c r="O1996" s="243">
        <f t="shared" si="614"/>
        <v>0</v>
      </c>
      <c r="P1996" s="243">
        <f t="shared" si="614"/>
        <v>0</v>
      </c>
      <c r="Q1996" s="243">
        <f t="shared" si="614"/>
        <v>0</v>
      </c>
      <c r="R1996" s="243">
        <f t="shared" si="614"/>
        <v>0</v>
      </c>
      <c r="S1996" s="243">
        <f t="shared" si="614"/>
        <v>0</v>
      </c>
      <c r="T1996" s="243">
        <f t="shared" si="614"/>
        <v>7</v>
      </c>
      <c r="U1996" s="243">
        <f t="shared" si="614"/>
        <v>0</v>
      </c>
      <c r="V1996" s="243">
        <f t="shared" si="614"/>
        <v>0</v>
      </c>
      <c r="W1996" s="243">
        <f t="shared" si="614"/>
        <v>0</v>
      </c>
      <c r="X1996" s="243">
        <f t="shared" si="614"/>
        <v>9973</v>
      </c>
      <c r="Y1996" s="243">
        <f t="shared" si="614"/>
        <v>899</v>
      </c>
      <c r="Z1996" s="243">
        <f t="shared" si="614"/>
        <v>98</v>
      </c>
      <c r="AA1996" s="243">
        <f t="shared" si="614"/>
        <v>11</v>
      </c>
      <c r="AB1996" s="243">
        <f t="shared" si="614"/>
        <v>10</v>
      </c>
      <c r="AC1996" s="243"/>
      <c r="AD1996" s="243"/>
      <c r="AE1996" s="243"/>
      <c r="AF1996" s="243"/>
      <c r="AG1996" s="112"/>
      <c r="AH1996" s="112"/>
      <c r="AI1996" s="112"/>
      <c r="AJ1996" s="112"/>
      <c r="AK1996" s="112"/>
      <c r="AL1996" s="112"/>
    </row>
    <row r="1997" spans="1:38" ht="15.75" customHeight="1" thickBot="1">
      <c r="A1997" s="663" t="s">
        <v>172</v>
      </c>
      <c r="B1997" s="664"/>
      <c r="C1997" s="664"/>
      <c r="D1997" s="664"/>
      <c r="E1997" s="664"/>
      <c r="F1997" s="664"/>
      <c r="G1997" s="664"/>
      <c r="H1997" s="664"/>
      <c r="I1997" s="664"/>
      <c r="J1997" s="664"/>
      <c r="K1997" s="664"/>
      <c r="L1997" s="664"/>
      <c r="M1997" s="664"/>
      <c r="N1997" s="664"/>
      <c r="O1997" s="664"/>
      <c r="P1997" s="664"/>
      <c r="Q1997" s="664"/>
      <c r="R1997" s="664"/>
      <c r="S1997" s="664"/>
      <c r="T1997" s="664"/>
      <c r="U1997" s="664"/>
      <c r="V1997" s="664"/>
      <c r="W1997" s="664"/>
      <c r="X1997" s="664"/>
      <c r="Y1997" s="664"/>
      <c r="Z1997" s="664"/>
      <c r="AA1997" s="664"/>
      <c r="AB1997" s="664"/>
      <c r="AC1997" s="664"/>
      <c r="AD1997" s="664"/>
      <c r="AE1997" s="664"/>
      <c r="AF1997" s="665"/>
    </row>
    <row r="1998" spans="1:38" ht="409.5">
      <c r="A1998" s="639">
        <v>1</v>
      </c>
      <c r="B1998" s="627" t="s">
        <v>3935</v>
      </c>
      <c r="C1998" s="627" t="s">
        <v>509</v>
      </c>
      <c r="D1998" s="627" t="s">
        <v>3936</v>
      </c>
      <c r="E1998" s="624" t="s">
        <v>4002</v>
      </c>
      <c r="F1998" s="624" t="s">
        <v>4002</v>
      </c>
      <c r="G1998" s="138"/>
      <c r="H1998" s="138"/>
      <c r="I1998" s="138"/>
      <c r="J1998" s="138"/>
      <c r="K1998" s="138"/>
      <c r="L1998" s="154" t="s">
        <v>3937</v>
      </c>
      <c r="M1998" s="202"/>
      <c r="N1998" s="791"/>
      <c r="O1998" s="624">
        <v>0</v>
      </c>
      <c r="P1998" s="624">
        <v>0</v>
      </c>
      <c r="Q1998" s="624">
        <v>0</v>
      </c>
      <c r="R1998" s="624">
        <v>0</v>
      </c>
      <c r="S1998" s="624">
        <v>0</v>
      </c>
      <c r="T1998" s="624">
        <v>0</v>
      </c>
      <c r="U1998" s="624">
        <v>0</v>
      </c>
      <c r="V1998" s="624">
        <v>0</v>
      </c>
      <c r="W1998" s="624">
        <v>0</v>
      </c>
      <c r="X1998" s="366">
        <v>0</v>
      </c>
      <c r="Y1998" s="624">
        <v>0</v>
      </c>
      <c r="Z1998" s="154" t="s">
        <v>40</v>
      </c>
      <c r="AA1998" s="68" t="s">
        <v>4008</v>
      </c>
      <c r="AB1998" s="68" t="s">
        <v>3938</v>
      </c>
      <c r="AC1998" s="159" t="s">
        <v>3939</v>
      </c>
      <c r="AD1998" s="159" t="s">
        <v>3940</v>
      </c>
      <c r="AE1998" s="159" t="s">
        <v>20356</v>
      </c>
      <c r="AF1998" s="725" t="s">
        <v>3941</v>
      </c>
    </row>
    <row r="1999" spans="1:38" ht="357">
      <c r="A1999" s="639">
        <v>2</v>
      </c>
      <c r="B1999" s="627" t="s">
        <v>3942</v>
      </c>
      <c r="C1999" s="627" t="s">
        <v>3552</v>
      </c>
      <c r="D1999" s="627" t="s">
        <v>3986</v>
      </c>
      <c r="E1999" s="624" t="s">
        <v>3943</v>
      </c>
      <c r="F1999" s="154" t="s">
        <v>51</v>
      </c>
      <c r="G1999" s="138"/>
      <c r="H1999" s="138"/>
      <c r="I1999" s="138"/>
      <c r="J1999" s="138"/>
      <c r="K1999" s="138"/>
      <c r="L1999" s="154" t="s">
        <v>3937</v>
      </c>
      <c r="M1999" s="202"/>
      <c r="N1999" s="791"/>
      <c r="O1999" s="624">
        <v>0</v>
      </c>
      <c r="P1999" s="624">
        <v>0</v>
      </c>
      <c r="Q1999" s="624">
        <v>0</v>
      </c>
      <c r="R1999" s="624">
        <v>0</v>
      </c>
      <c r="S1999" s="624">
        <v>0</v>
      </c>
      <c r="T1999" s="624">
        <v>0</v>
      </c>
      <c r="U1999" s="624">
        <v>0</v>
      </c>
      <c r="V1999" s="624">
        <v>0</v>
      </c>
      <c r="W1999" s="624">
        <v>0</v>
      </c>
      <c r="X1999" s="366">
        <v>0</v>
      </c>
      <c r="Y1999" s="624">
        <v>0</v>
      </c>
      <c r="Z1999" s="154" t="s">
        <v>40</v>
      </c>
      <c r="AA1999" s="622" t="s">
        <v>5289</v>
      </c>
      <c r="AB1999" s="622" t="s">
        <v>5289</v>
      </c>
      <c r="AC1999" s="84" t="s">
        <v>5289</v>
      </c>
      <c r="AD1999" s="84" t="s">
        <v>5289</v>
      </c>
      <c r="AE1999" s="84" t="s">
        <v>5289</v>
      </c>
      <c r="AF1999" s="165" t="s">
        <v>5289</v>
      </c>
    </row>
    <row r="2000" spans="1:38" s="44" customFormat="1" ht="369.75">
      <c r="A2000" s="639">
        <v>3</v>
      </c>
      <c r="B2000" s="627" t="s">
        <v>3944</v>
      </c>
      <c r="C2000" s="627" t="s">
        <v>509</v>
      </c>
      <c r="D2000" s="627" t="s">
        <v>3987</v>
      </c>
      <c r="E2000" s="624" t="s">
        <v>3945</v>
      </c>
      <c r="F2000" s="154" t="s">
        <v>51</v>
      </c>
      <c r="G2000" s="138"/>
      <c r="H2000" s="138"/>
      <c r="I2000" s="138"/>
      <c r="J2000" s="138"/>
      <c r="K2000" s="138"/>
      <c r="L2000" s="154" t="s">
        <v>3937</v>
      </c>
      <c r="M2000" s="202"/>
      <c r="N2000" s="791"/>
      <c r="O2000" s="624">
        <v>0</v>
      </c>
      <c r="P2000" s="624">
        <v>0</v>
      </c>
      <c r="Q2000" s="624">
        <v>0</v>
      </c>
      <c r="R2000" s="624">
        <v>0</v>
      </c>
      <c r="S2000" s="624">
        <v>0</v>
      </c>
      <c r="T2000" s="624">
        <v>0</v>
      </c>
      <c r="U2000" s="624">
        <v>0</v>
      </c>
      <c r="V2000" s="624">
        <v>0</v>
      </c>
      <c r="W2000" s="624">
        <v>0</v>
      </c>
      <c r="X2000" s="366">
        <v>2044</v>
      </c>
      <c r="Y2000" s="624">
        <v>0</v>
      </c>
      <c r="Z2000" s="154" t="s">
        <v>40</v>
      </c>
      <c r="AA2000" s="622" t="s">
        <v>5289</v>
      </c>
      <c r="AB2000" s="622" t="s">
        <v>5289</v>
      </c>
      <c r="AC2000" s="84" t="s">
        <v>5289</v>
      </c>
      <c r="AD2000" s="84" t="s">
        <v>5289</v>
      </c>
      <c r="AE2000" s="84" t="s">
        <v>5289</v>
      </c>
      <c r="AF2000" s="165" t="s">
        <v>5289</v>
      </c>
      <c r="AG2000" s="107"/>
      <c r="AH2000" s="107"/>
      <c r="AI2000" s="107"/>
      <c r="AJ2000" s="107"/>
      <c r="AK2000" s="107"/>
      <c r="AL2000" s="107"/>
    </row>
    <row r="2001" spans="1:38" s="44" customFormat="1" ht="395.25">
      <c r="A2001" s="639">
        <v>4</v>
      </c>
      <c r="B2001" s="627" t="s">
        <v>3946</v>
      </c>
      <c r="C2001" s="627" t="s">
        <v>509</v>
      </c>
      <c r="D2001" s="627" t="s">
        <v>3988</v>
      </c>
      <c r="E2001" s="624" t="s">
        <v>3947</v>
      </c>
      <c r="F2001" s="154" t="s">
        <v>51</v>
      </c>
      <c r="G2001" s="138"/>
      <c r="H2001" s="138"/>
      <c r="I2001" s="138"/>
      <c r="J2001" s="138"/>
      <c r="K2001" s="138"/>
      <c r="L2001" s="154" t="s">
        <v>3937</v>
      </c>
      <c r="M2001" s="202"/>
      <c r="N2001" s="791"/>
      <c r="O2001" s="624">
        <v>0</v>
      </c>
      <c r="P2001" s="624">
        <v>0</v>
      </c>
      <c r="Q2001" s="624">
        <v>0</v>
      </c>
      <c r="R2001" s="624">
        <v>0</v>
      </c>
      <c r="S2001" s="624">
        <v>0</v>
      </c>
      <c r="T2001" s="624">
        <v>0</v>
      </c>
      <c r="U2001" s="624">
        <v>0</v>
      </c>
      <c r="V2001" s="624">
        <v>0</v>
      </c>
      <c r="W2001" s="624">
        <v>0</v>
      </c>
      <c r="X2001" s="366">
        <v>0</v>
      </c>
      <c r="Y2001" s="624">
        <v>0</v>
      </c>
      <c r="Z2001" s="154" t="s">
        <v>3937</v>
      </c>
      <c r="AA2001" s="622" t="s">
        <v>5289</v>
      </c>
      <c r="AB2001" s="622" t="s">
        <v>5289</v>
      </c>
      <c r="AC2001" s="84" t="s">
        <v>5289</v>
      </c>
      <c r="AD2001" s="84" t="s">
        <v>5289</v>
      </c>
      <c r="AE2001" s="84" t="s">
        <v>5289</v>
      </c>
      <c r="AF2001" s="165" t="s">
        <v>5289</v>
      </c>
      <c r="AG2001" s="107"/>
      <c r="AH2001" s="107"/>
      <c r="AI2001" s="107"/>
      <c r="AJ2001" s="107"/>
      <c r="AK2001" s="107"/>
      <c r="AL2001" s="107"/>
    </row>
    <row r="2002" spans="1:38" s="44" customFormat="1" ht="318.75" customHeight="1">
      <c r="A2002" s="639">
        <v>5</v>
      </c>
      <c r="B2002" s="627" t="s">
        <v>3948</v>
      </c>
      <c r="C2002" s="627" t="s">
        <v>509</v>
      </c>
      <c r="D2002" s="627" t="s">
        <v>3989</v>
      </c>
      <c r="E2002" s="624" t="s">
        <v>3949</v>
      </c>
      <c r="F2002" s="154" t="s">
        <v>51</v>
      </c>
      <c r="G2002" s="138"/>
      <c r="H2002" s="138"/>
      <c r="I2002" s="138"/>
      <c r="J2002" s="138"/>
      <c r="K2002" s="138"/>
      <c r="L2002" s="154" t="s">
        <v>3937</v>
      </c>
      <c r="M2002" s="202"/>
      <c r="N2002" s="791"/>
      <c r="O2002" s="624">
        <v>0</v>
      </c>
      <c r="P2002" s="624">
        <v>0</v>
      </c>
      <c r="Q2002" s="624">
        <v>0</v>
      </c>
      <c r="R2002" s="624">
        <v>0</v>
      </c>
      <c r="S2002" s="624">
        <v>0</v>
      </c>
      <c r="T2002" s="624">
        <v>0</v>
      </c>
      <c r="U2002" s="624">
        <v>0</v>
      </c>
      <c r="V2002" s="624">
        <v>0</v>
      </c>
      <c r="W2002" s="624">
        <v>0</v>
      </c>
      <c r="X2002" s="366">
        <v>0</v>
      </c>
      <c r="Y2002" s="624">
        <v>0</v>
      </c>
      <c r="Z2002" s="154" t="s">
        <v>3937</v>
      </c>
      <c r="AA2002" s="622" t="s">
        <v>5289</v>
      </c>
      <c r="AB2002" s="622" t="s">
        <v>5289</v>
      </c>
      <c r="AC2002" s="84" t="s">
        <v>5289</v>
      </c>
      <c r="AD2002" s="84" t="s">
        <v>5289</v>
      </c>
      <c r="AE2002" s="84" t="s">
        <v>5289</v>
      </c>
      <c r="AF2002" s="165" t="s">
        <v>5289</v>
      </c>
      <c r="AG2002" s="107"/>
      <c r="AH2002" s="107"/>
      <c r="AI2002" s="107"/>
      <c r="AJ2002" s="107"/>
      <c r="AK2002" s="107"/>
      <c r="AL2002" s="107"/>
    </row>
    <row r="2003" spans="1:38" s="44" customFormat="1" ht="306" customHeight="1">
      <c r="A2003" s="639">
        <v>6</v>
      </c>
      <c r="B2003" s="627" t="s">
        <v>3950</v>
      </c>
      <c r="C2003" s="627" t="s">
        <v>509</v>
      </c>
      <c r="D2003" s="627" t="s">
        <v>3990</v>
      </c>
      <c r="E2003" s="624" t="s">
        <v>4003</v>
      </c>
      <c r="F2003" s="154" t="s">
        <v>51</v>
      </c>
      <c r="G2003" s="138"/>
      <c r="H2003" s="138"/>
      <c r="I2003" s="138"/>
      <c r="J2003" s="138"/>
      <c r="K2003" s="138"/>
      <c r="L2003" s="154" t="s">
        <v>3937</v>
      </c>
      <c r="M2003" s="202"/>
      <c r="N2003" s="791"/>
      <c r="O2003" s="624">
        <v>0</v>
      </c>
      <c r="P2003" s="624">
        <v>0</v>
      </c>
      <c r="Q2003" s="624">
        <v>0</v>
      </c>
      <c r="R2003" s="624">
        <v>0</v>
      </c>
      <c r="S2003" s="624">
        <v>0</v>
      </c>
      <c r="T2003" s="624">
        <v>0</v>
      </c>
      <c r="U2003" s="624">
        <v>0</v>
      </c>
      <c r="V2003" s="624">
        <v>0</v>
      </c>
      <c r="W2003" s="624">
        <v>0</v>
      </c>
      <c r="X2003" s="366">
        <v>200</v>
      </c>
      <c r="Y2003" s="624">
        <v>0</v>
      </c>
      <c r="Z2003" s="154" t="s">
        <v>40</v>
      </c>
      <c r="AA2003" s="622" t="s">
        <v>5289</v>
      </c>
      <c r="AB2003" s="622" t="s">
        <v>5289</v>
      </c>
      <c r="AC2003" s="84" t="s">
        <v>5289</v>
      </c>
      <c r="AD2003" s="84" t="s">
        <v>5289</v>
      </c>
      <c r="AE2003" s="84" t="s">
        <v>5289</v>
      </c>
      <c r="AF2003" s="165" t="s">
        <v>5289</v>
      </c>
      <c r="AG2003" s="107"/>
      <c r="AH2003" s="107"/>
      <c r="AI2003" s="107"/>
      <c r="AJ2003" s="107"/>
      <c r="AK2003" s="107"/>
      <c r="AL2003" s="107"/>
    </row>
    <row r="2004" spans="1:38" s="44" customFormat="1" ht="153">
      <c r="A2004" s="639">
        <v>7</v>
      </c>
      <c r="B2004" s="627" t="s">
        <v>18175</v>
      </c>
      <c r="C2004" s="627" t="s">
        <v>3951</v>
      </c>
      <c r="D2004" s="627" t="s">
        <v>20219</v>
      </c>
      <c r="E2004" s="624" t="s">
        <v>40</v>
      </c>
      <c r="F2004" s="154" t="s">
        <v>51</v>
      </c>
      <c r="G2004" s="138"/>
      <c r="H2004" s="138"/>
      <c r="I2004" s="138"/>
      <c r="J2004" s="138"/>
      <c r="K2004" s="138"/>
      <c r="L2004" s="154" t="s">
        <v>40</v>
      </c>
      <c r="M2004" s="627" t="s">
        <v>20221</v>
      </c>
      <c r="N2004" s="369">
        <v>0</v>
      </c>
      <c r="O2004" s="624">
        <v>0</v>
      </c>
      <c r="P2004" s="624">
        <v>0</v>
      </c>
      <c r="Q2004" s="624">
        <v>0</v>
      </c>
      <c r="R2004" s="624">
        <v>0</v>
      </c>
      <c r="S2004" s="624">
        <v>0</v>
      </c>
      <c r="T2004" s="624">
        <v>0</v>
      </c>
      <c r="U2004" s="624">
        <v>0</v>
      </c>
      <c r="V2004" s="624">
        <v>0</v>
      </c>
      <c r="W2004" s="624">
        <v>0</v>
      </c>
      <c r="X2004" s="366">
        <v>5</v>
      </c>
      <c r="Y2004" s="624">
        <v>0</v>
      </c>
      <c r="Z2004" s="154" t="s">
        <v>3937</v>
      </c>
      <c r="AA2004" s="622" t="s">
        <v>5289</v>
      </c>
      <c r="AB2004" s="622" t="s">
        <v>5289</v>
      </c>
      <c r="AC2004" s="84" t="s">
        <v>5289</v>
      </c>
      <c r="AD2004" s="84" t="s">
        <v>5289</v>
      </c>
      <c r="AE2004" s="84" t="s">
        <v>5289</v>
      </c>
      <c r="AF2004" s="165" t="s">
        <v>5289</v>
      </c>
      <c r="AG2004" s="107"/>
      <c r="AH2004" s="107"/>
      <c r="AI2004" s="107"/>
      <c r="AJ2004" s="107"/>
      <c r="AK2004" s="107"/>
      <c r="AL2004" s="107"/>
    </row>
    <row r="2005" spans="1:38" s="44" customFormat="1" ht="293.25">
      <c r="A2005" s="639">
        <v>8</v>
      </c>
      <c r="B2005" s="627" t="s">
        <v>3952</v>
      </c>
      <c r="C2005" s="627" t="s">
        <v>3953</v>
      </c>
      <c r="D2005" s="627" t="s">
        <v>20220</v>
      </c>
      <c r="E2005" s="624" t="s">
        <v>3954</v>
      </c>
      <c r="F2005" s="154" t="s">
        <v>51</v>
      </c>
      <c r="G2005" s="138"/>
      <c r="H2005" s="138"/>
      <c r="I2005" s="138"/>
      <c r="J2005" s="138"/>
      <c r="K2005" s="138"/>
      <c r="L2005" s="154" t="s">
        <v>40</v>
      </c>
      <c r="M2005" s="627" t="s">
        <v>20222</v>
      </c>
      <c r="N2005" s="369">
        <v>0</v>
      </c>
      <c r="O2005" s="624">
        <v>0</v>
      </c>
      <c r="P2005" s="624">
        <v>0</v>
      </c>
      <c r="Q2005" s="624">
        <v>0</v>
      </c>
      <c r="R2005" s="624">
        <v>0</v>
      </c>
      <c r="S2005" s="624">
        <v>0</v>
      </c>
      <c r="T2005" s="624">
        <v>0</v>
      </c>
      <c r="U2005" s="624">
        <v>0</v>
      </c>
      <c r="V2005" s="624">
        <v>0</v>
      </c>
      <c r="W2005" s="624">
        <v>0</v>
      </c>
      <c r="X2005" s="366">
        <v>1</v>
      </c>
      <c r="Y2005" s="624">
        <v>0</v>
      </c>
      <c r="Z2005" s="154" t="s">
        <v>40</v>
      </c>
      <c r="AA2005" s="622" t="s">
        <v>5289</v>
      </c>
      <c r="AB2005" s="622" t="s">
        <v>5289</v>
      </c>
      <c r="AC2005" s="84" t="s">
        <v>5289</v>
      </c>
      <c r="AD2005" s="84" t="s">
        <v>5289</v>
      </c>
      <c r="AE2005" s="84" t="s">
        <v>5289</v>
      </c>
      <c r="AF2005" s="165" t="s">
        <v>5289</v>
      </c>
      <c r="AG2005" s="107"/>
      <c r="AH2005" s="107"/>
      <c r="AI2005" s="107"/>
      <c r="AJ2005" s="107"/>
      <c r="AK2005" s="107"/>
      <c r="AL2005" s="107"/>
    </row>
    <row r="2006" spans="1:38" s="44" customFormat="1" ht="382.5" customHeight="1">
      <c r="A2006" s="639">
        <v>9</v>
      </c>
      <c r="B2006" s="627" t="s">
        <v>3955</v>
      </c>
      <c r="C2006" s="627" t="s">
        <v>515</v>
      </c>
      <c r="D2006" s="627" t="s">
        <v>3991</v>
      </c>
      <c r="E2006" s="624" t="s">
        <v>15713</v>
      </c>
      <c r="F2006" s="631" t="s">
        <v>14317</v>
      </c>
      <c r="G2006" s="631" t="s">
        <v>15714</v>
      </c>
      <c r="H2006" s="622">
        <v>1</v>
      </c>
      <c r="I2006" s="622" t="s">
        <v>1169</v>
      </c>
      <c r="J2006" s="138"/>
      <c r="K2006" s="138"/>
      <c r="L2006" s="154" t="s">
        <v>40</v>
      </c>
      <c r="M2006" s="121" t="s">
        <v>13138</v>
      </c>
      <c r="N2006" s="369">
        <v>0</v>
      </c>
      <c r="O2006" s="624">
        <v>0</v>
      </c>
      <c r="P2006" s="624">
        <v>0</v>
      </c>
      <c r="Q2006" s="624">
        <v>0</v>
      </c>
      <c r="R2006" s="624">
        <v>0</v>
      </c>
      <c r="S2006" s="624">
        <v>0</v>
      </c>
      <c r="T2006" s="624">
        <v>0</v>
      </c>
      <c r="U2006" s="624">
        <v>0</v>
      </c>
      <c r="V2006" s="624">
        <v>0</v>
      </c>
      <c r="W2006" s="624">
        <v>0</v>
      </c>
      <c r="X2006" s="366">
        <v>3395</v>
      </c>
      <c r="Y2006" s="624">
        <v>0</v>
      </c>
      <c r="Z2006" s="154" t="s">
        <v>40</v>
      </c>
      <c r="AA2006" s="622" t="s">
        <v>5289</v>
      </c>
      <c r="AB2006" s="622" t="s">
        <v>5289</v>
      </c>
      <c r="AC2006" s="84" t="s">
        <v>5289</v>
      </c>
      <c r="AD2006" s="84" t="s">
        <v>5289</v>
      </c>
      <c r="AE2006" s="84" t="s">
        <v>5289</v>
      </c>
      <c r="AF2006" s="165" t="s">
        <v>5289</v>
      </c>
      <c r="AG2006" s="107"/>
      <c r="AH2006" s="107"/>
      <c r="AI2006" s="107"/>
      <c r="AJ2006" s="107"/>
      <c r="AK2006" s="107"/>
      <c r="AL2006" s="107"/>
    </row>
    <row r="2007" spans="1:38" s="44" customFormat="1" ht="306">
      <c r="A2007" s="639">
        <v>10</v>
      </c>
      <c r="B2007" s="627" t="s">
        <v>4969</v>
      </c>
      <c r="C2007" s="627" t="s">
        <v>3956</v>
      </c>
      <c r="D2007" s="627" t="s">
        <v>4970</v>
      </c>
      <c r="E2007" s="624" t="s">
        <v>3957</v>
      </c>
      <c r="F2007" s="154" t="s">
        <v>51</v>
      </c>
      <c r="G2007" s="138"/>
      <c r="H2007" s="138"/>
      <c r="I2007" s="138"/>
      <c r="J2007" s="627" t="s">
        <v>8604</v>
      </c>
      <c r="K2007" s="624" t="s">
        <v>3958</v>
      </c>
      <c r="L2007" s="154" t="s">
        <v>40</v>
      </c>
      <c r="M2007" s="121" t="s">
        <v>13139</v>
      </c>
      <c r="N2007" s="369">
        <v>0</v>
      </c>
      <c r="O2007" s="624">
        <v>0</v>
      </c>
      <c r="P2007" s="624">
        <v>0</v>
      </c>
      <c r="Q2007" s="624">
        <v>0</v>
      </c>
      <c r="R2007" s="624">
        <v>0</v>
      </c>
      <c r="S2007" s="624">
        <v>0</v>
      </c>
      <c r="T2007" s="624">
        <v>0</v>
      </c>
      <c r="U2007" s="624">
        <v>0</v>
      </c>
      <c r="V2007" s="624">
        <v>0</v>
      </c>
      <c r="W2007" s="624">
        <v>0</v>
      </c>
      <c r="X2007" s="366">
        <v>22</v>
      </c>
      <c r="Y2007" s="624">
        <v>0</v>
      </c>
      <c r="Z2007" s="154" t="s">
        <v>40</v>
      </c>
      <c r="AA2007" s="622" t="s">
        <v>5289</v>
      </c>
      <c r="AB2007" s="622" t="s">
        <v>5289</v>
      </c>
      <c r="AC2007" s="84" t="s">
        <v>5289</v>
      </c>
      <c r="AD2007" s="84" t="s">
        <v>5289</v>
      </c>
      <c r="AE2007" s="84" t="s">
        <v>5289</v>
      </c>
      <c r="AF2007" s="165" t="s">
        <v>5289</v>
      </c>
      <c r="AG2007" s="107"/>
      <c r="AH2007" s="107"/>
      <c r="AI2007" s="107"/>
      <c r="AJ2007" s="107"/>
      <c r="AK2007" s="107"/>
      <c r="AL2007" s="107"/>
    </row>
    <row r="2008" spans="1:38" s="44" customFormat="1" ht="331.5" customHeight="1">
      <c r="A2008" s="639">
        <v>11</v>
      </c>
      <c r="B2008" s="627" t="s">
        <v>20223</v>
      </c>
      <c r="C2008" s="627" t="s">
        <v>19193</v>
      </c>
      <c r="D2008" s="627" t="s">
        <v>20224</v>
      </c>
      <c r="E2008" s="624" t="s">
        <v>40</v>
      </c>
      <c r="F2008" s="631" t="s">
        <v>14317</v>
      </c>
      <c r="G2008" s="624" t="s">
        <v>40</v>
      </c>
      <c r="H2008" s="622">
        <v>1</v>
      </c>
      <c r="I2008" s="622" t="s">
        <v>1169</v>
      </c>
      <c r="J2008" s="138"/>
      <c r="K2008" s="138"/>
      <c r="L2008" s="154" t="s">
        <v>3937</v>
      </c>
      <c r="M2008" s="627" t="s">
        <v>20227</v>
      </c>
      <c r="N2008" s="791"/>
      <c r="O2008" s="624">
        <v>0</v>
      </c>
      <c r="P2008" s="624">
        <v>0</v>
      </c>
      <c r="Q2008" s="624">
        <v>0</v>
      </c>
      <c r="R2008" s="624">
        <v>0</v>
      </c>
      <c r="S2008" s="624">
        <v>0</v>
      </c>
      <c r="T2008" s="624">
        <v>0</v>
      </c>
      <c r="U2008" s="624">
        <v>0</v>
      </c>
      <c r="V2008" s="624">
        <v>0</v>
      </c>
      <c r="W2008" s="624">
        <v>0</v>
      </c>
      <c r="X2008" s="366">
        <v>672</v>
      </c>
      <c r="Y2008" s="624">
        <v>0</v>
      </c>
      <c r="Z2008" s="154" t="s">
        <v>40</v>
      </c>
      <c r="AA2008" s="622" t="s">
        <v>5289</v>
      </c>
      <c r="AB2008" s="622" t="s">
        <v>5289</v>
      </c>
      <c r="AC2008" s="84" t="s">
        <v>5289</v>
      </c>
      <c r="AD2008" s="84" t="s">
        <v>5289</v>
      </c>
      <c r="AE2008" s="84" t="s">
        <v>5289</v>
      </c>
      <c r="AF2008" s="165" t="s">
        <v>5289</v>
      </c>
      <c r="AG2008" s="107"/>
      <c r="AH2008" s="107"/>
      <c r="AI2008" s="107"/>
      <c r="AJ2008" s="107"/>
      <c r="AK2008" s="107"/>
      <c r="AL2008" s="107"/>
    </row>
    <row r="2009" spans="1:38" s="44" customFormat="1" ht="165.75">
      <c r="A2009" s="639">
        <v>12</v>
      </c>
      <c r="B2009" s="627" t="s">
        <v>20225</v>
      </c>
      <c r="C2009" s="627" t="s">
        <v>19193</v>
      </c>
      <c r="D2009" s="627" t="s">
        <v>20226</v>
      </c>
      <c r="E2009" s="624" t="s">
        <v>40</v>
      </c>
      <c r="F2009" s="631" t="s">
        <v>14317</v>
      </c>
      <c r="G2009" s="624" t="s">
        <v>40</v>
      </c>
      <c r="H2009" s="622">
        <v>1</v>
      </c>
      <c r="I2009" s="622" t="s">
        <v>1169</v>
      </c>
      <c r="J2009" s="622" t="s">
        <v>6688</v>
      </c>
      <c r="K2009" s="624" t="s">
        <v>3960</v>
      </c>
      <c r="L2009" s="154" t="s">
        <v>40</v>
      </c>
      <c r="M2009" s="627" t="s">
        <v>20228</v>
      </c>
      <c r="N2009" s="369">
        <v>0</v>
      </c>
      <c r="O2009" s="624">
        <v>0</v>
      </c>
      <c r="P2009" s="624">
        <v>0</v>
      </c>
      <c r="Q2009" s="624">
        <v>0</v>
      </c>
      <c r="R2009" s="624">
        <v>0</v>
      </c>
      <c r="S2009" s="624">
        <v>0</v>
      </c>
      <c r="T2009" s="624">
        <v>0</v>
      </c>
      <c r="U2009" s="624">
        <v>0</v>
      </c>
      <c r="V2009" s="624">
        <v>0</v>
      </c>
      <c r="W2009" s="624">
        <v>0</v>
      </c>
      <c r="X2009" s="366">
        <v>2</v>
      </c>
      <c r="Y2009" s="624">
        <v>0</v>
      </c>
      <c r="Z2009" s="154" t="s">
        <v>40</v>
      </c>
      <c r="AA2009" s="622" t="s">
        <v>5289</v>
      </c>
      <c r="AB2009" s="622" t="s">
        <v>5289</v>
      </c>
      <c r="AC2009" s="84" t="s">
        <v>5289</v>
      </c>
      <c r="AD2009" s="84" t="s">
        <v>5289</v>
      </c>
      <c r="AE2009" s="84" t="s">
        <v>5289</v>
      </c>
      <c r="AF2009" s="165" t="s">
        <v>5289</v>
      </c>
      <c r="AG2009" s="107"/>
      <c r="AH2009" s="107"/>
      <c r="AI2009" s="107"/>
      <c r="AJ2009" s="107"/>
      <c r="AK2009" s="107"/>
      <c r="AL2009" s="107"/>
    </row>
    <row r="2010" spans="1:38" s="44" customFormat="1" ht="306" customHeight="1">
      <c r="A2010" s="639">
        <v>13</v>
      </c>
      <c r="B2010" s="627" t="s">
        <v>3961</v>
      </c>
      <c r="C2010" s="645" t="s">
        <v>19193</v>
      </c>
      <c r="D2010" s="627" t="s">
        <v>3992</v>
      </c>
      <c r="E2010" s="624" t="s">
        <v>14331</v>
      </c>
      <c r="F2010" s="631" t="s">
        <v>14317</v>
      </c>
      <c r="G2010" s="624" t="s">
        <v>14318</v>
      </c>
      <c r="H2010" s="622">
        <v>1</v>
      </c>
      <c r="I2010" s="622" t="s">
        <v>1169</v>
      </c>
      <c r="J2010" s="138"/>
      <c r="K2010" s="138"/>
      <c r="L2010" s="154" t="s">
        <v>3937</v>
      </c>
      <c r="M2010" s="202"/>
      <c r="N2010" s="792"/>
      <c r="O2010" s="624">
        <v>0</v>
      </c>
      <c r="P2010" s="624">
        <v>1</v>
      </c>
      <c r="Q2010" s="624">
        <v>0</v>
      </c>
      <c r="R2010" s="624">
        <v>0</v>
      </c>
      <c r="S2010" s="624">
        <v>0</v>
      </c>
      <c r="T2010" s="624">
        <v>0</v>
      </c>
      <c r="U2010" s="624">
        <v>0</v>
      </c>
      <c r="V2010" s="624">
        <v>0</v>
      </c>
      <c r="W2010" s="624">
        <v>0</v>
      </c>
      <c r="X2010" s="366">
        <v>1</v>
      </c>
      <c r="Y2010" s="624">
        <v>0</v>
      </c>
      <c r="Z2010" s="154" t="s">
        <v>51</v>
      </c>
      <c r="AA2010" s="622" t="s">
        <v>5289</v>
      </c>
      <c r="AB2010" s="622" t="s">
        <v>5289</v>
      </c>
      <c r="AC2010" s="84" t="s">
        <v>5289</v>
      </c>
      <c r="AD2010" s="84" t="s">
        <v>5289</v>
      </c>
      <c r="AE2010" s="84" t="s">
        <v>5289</v>
      </c>
      <c r="AF2010" s="165" t="s">
        <v>5289</v>
      </c>
      <c r="AG2010" s="107"/>
      <c r="AH2010" s="107"/>
      <c r="AI2010" s="107"/>
      <c r="AJ2010" s="107"/>
      <c r="AK2010" s="107"/>
      <c r="AL2010" s="107"/>
    </row>
    <row r="2011" spans="1:38" s="44" customFormat="1" ht="382.5">
      <c r="A2011" s="639">
        <v>14</v>
      </c>
      <c r="B2011" s="627" t="s">
        <v>3964</v>
      </c>
      <c r="C2011" s="645" t="s">
        <v>19192</v>
      </c>
      <c r="D2011" s="627" t="s">
        <v>3993</v>
      </c>
      <c r="E2011" s="624" t="s">
        <v>4004</v>
      </c>
      <c r="F2011" s="631" t="s">
        <v>14317</v>
      </c>
      <c r="G2011" s="624" t="s">
        <v>14319</v>
      </c>
      <c r="H2011" s="622">
        <v>1</v>
      </c>
      <c r="I2011" s="622" t="s">
        <v>1169</v>
      </c>
      <c r="J2011" s="138"/>
      <c r="K2011" s="138"/>
      <c r="L2011" s="154" t="s">
        <v>40</v>
      </c>
      <c r="M2011" s="121" t="s">
        <v>13140</v>
      </c>
      <c r="N2011" s="793">
        <v>2</v>
      </c>
      <c r="O2011" s="624">
        <v>0</v>
      </c>
      <c r="P2011" s="624">
        <v>0</v>
      </c>
      <c r="Q2011" s="624">
        <v>0</v>
      </c>
      <c r="R2011" s="624">
        <v>0</v>
      </c>
      <c r="S2011" s="624">
        <v>0</v>
      </c>
      <c r="T2011" s="624">
        <v>0</v>
      </c>
      <c r="U2011" s="624">
        <v>0</v>
      </c>
      <c r="V2011" s="624">
        <v>0</v>
      </c>
      <c r="W2011" s="624">
        <v>0</v>
      </c>
      <c r="X2011" s="366">
        <v>9</v>
      </c>
      <c r="Y2011" s="624">
        <v>0</v>
      </c>
      <c r="Z2011" s="154" t="s">
        <v>40</v>
      </c>
      <c r="AA2011" s="622" t="s">
        <v>5289</v>
      </c>
      <c r="AB2011" s="622" t="s">
        <v>5289</v>
      </c>
      <c r="AC2011" s="84" t="s">
        <v>5289</v>
      </c>
      <c r="AD2011" s="84" t="s">
        <v>5289</v>
      </c>
      <c r="AE2011" s="84" t="s">
        <v>5289</v>
      </c>
      <c r="AF2011" s="165" t="s">
        <v>5289</v>
      </c>
      <c r="AG2011" s="107"/>
      <c r="AH2011" s="107"/>
      <c r="AI2011" s="107"/>
      <c r="AJ2011" s="107"/>
      <c r="AK2011" s="107"/>
      <c r="AL2011" s="107"/>
    </row>
    <row r="2012" spans="1:38" s="44" customFormat="1" ht="165.75">
      <c r="A2012" s="639">
        <v>15</v>
      </c>
      <c r="B2012" s="627" t="s">
        <v>20797</v>
      </c>
      <c r="C2012" s="624" t="s">
        <v>19192</v>
      </c>
      <c r="D2012" s="627" t="s">
        <v>20798</v>
      </c>
      <c r="E2012" s="624" t="s">
        <v>40</v>
      </c>
      <c r="F2012" s="631" t="s">
        <v>14317</v>
      </c>
      <c r="G2012" s="624" t="s">
        <v>20799</v>
      </c>
      <c r="H2012" s="624">
        <v>1</v>
      </c>
      <c r="I2012" s="624" t="s">
        <v>1169</v>
      </c>
      <c r="J2012" s="138"/>
      <c r="K2012" s="138"/>
      <c r="L2012" s="633" t="s">
        <v>40</v>
      </c>
      <c r="M2012" s="627" t="s">
        <v>13027</v>
      </c>
      <c r="N2012" s="794">
        <v>0</v>
      </c>
      <c r="O2012" s="624">
        <v>0</v>
      </c>
      <c r="P2012" s="624">
        <v>0</v>
      </c>
      <c r="Q2012" s="624">
        <v>0</v>
      </c>
      <c r="R2012" s="624">
        <v>0</v>
      </c>
      <c r="S2012" s="624">
        <v>0</v>
      </c>
      <c r="T2012" s="624">
        <v>0</v>
      </c>
      <c r="U2012" s="624">
        <v>0</v>
      </c>
      <c r="V2012" s="624">
        <v>0</v>
      </c>
      <c r="W2012" s="624">
        <v>0</v>
      </c>
      <c r="X2012" s="366">
        <v>0</v>
      </c>
      <c r="Y2012" s="624">
        <v>0</v>
      </c>
      <c r="Z2012" s="633" t="s">
        <v>40</v>
      </c>
      <c r="AA2012" s="622"/>
      <c r="AB2012" s="622"/>
      <c r="AC2012" s="84"/>
      <c r="AD2012" s="84"/>
      <c r="AE2012" s="84"/>
      <c r="AF2012" s="165"/>
      <c r="AG2012" s="107"/>
      <c r="AH2012" s="107"/>
      <c r="AI2012" s="107"/>
      <c r="AJ2012" s="107"/>
      <c r="AK2012" s="107"/>
      <c r="AL2012" s="107"/>
    </row>
    <row r="2013" spans="1:38" s="44" customFormat="1" ht="382.5">
      <c r="A2013" s="639">
        <v>16</v>
      </c>
      <c r="B2013" s="627" t="s">
        <v>3965</v>
      </c>
      <c r="C2013" s="645" t="s">
        <v>19192</v>
      </c>
      <c r="D2013" s="627" t="s">
        <v>3994</v>
      </c>
      <c r="E2013" s="624" t="s">
        <v>4005</v>
      </c>
      <c r="F2013" s="631" t="s">
        <v>14317</v>
      </c>
      <c r="G2013" s="624" t="s">
        <v>14320</v>
      </c>
      <c r="H2013" s="622">
        <v>1</v>
      </c>
      <c r="I2013" s="622" t="s">
        <v>1169</v>
      </c>
      <c r="J2013" s="622" t="s">
        <v>6688</v>
      </c>
      <c r="K2013" s="624" t="s">
        <v>1142</v>
      </c>
      <c r="L2013" s="154" t="s">
        <v>40</v>
      </c>
      <c r="M2013" s="121" t="s">
        <v>13141</v>
      </c>
      <c r="N2013" s="794">
        <v>472</v>
      </c>
      <c r="O2013" s="624">
        <v>0</v>
      </c>
      <c r="P2013" s="366">
        <v>2</v>
      </c>
      <c r="Q2013" s="624">
        <v>0</v>
      </c>
      <c r="R2013" s="624">
        <v>6</v>
      </c>
      <c r="S2013" s="624">
        <v>0</v>
      </c>
      <c r="T2013" s="624">
        <v>0</v>
      </c>
      <c r="U2013" s="624">
        <v>0</v>
      </c>
      <c r="V2013" s="624">
        <v>0</v>
      </c>
      <c r="W2013" s="624">
        <v>0</v>
      </c>
      <c r="X2013" s="366">
        <v>1156</v>
      </c>
      <c r="Y2013" s="624">
        <v>0</v>
      </c>
      <c r="Z2013" s="154" t="s">
        <v>3937</v>
      </c>
      <c r="AA2013" s="622" t="s">
        <v>5289</v>
      </c>
      <c r="AB2013" s="622" t="s">
        <v>5289</v>
      </c>
      <c r="AC2013" s="84" t="s">
        <v>5289</v>
      </c>
      <c r="AD2013" s="84" t="s">
        <v>5289</v>
      </c>
      <c r="AE2013" s="84" t="s">
        <v>5289</v>
      </c>
      <c r="AF2013" s="165" t="s">
        <v>5289</v>
      </c>
      <c r="AG2013" s="107"/>
      <c r="AH2013" s="107"/>
      <c r="AI2013" s="107"/>
      <c r="AJ2013" s="107"/>
      <c r="AK2013" s="107"/>
      <c r="AL2013" s="107"/>
    </row>
    <row r="2014" spans="1:38" s="44" customFormat="1" ht="344.25" customHeight="1">
      <c r="A2014" s="639">
        <v>17</v>
      </c>
      <c r="B2014" s="627" t="s">
        <v>3966</v>
      </c>
      <c r="C2014" s="645" t="s">
        <v>19192</v>
      </c>
      <c r="D2014" s="627" t="s">
        <v>3995</v>
      </c>
      <c r="E2014" s="624" t="s">
        <v>4006</v>
      </c>
      <c r="F2014" s="631" t="s">
        <v>14317</v>
      </c>
      <c r="G2014" s="624" t="s">
        <v>14321</v>
      </c>
      <c r="H2014" s="622">
        <v>1</v>
      </c>
      <c r="I2014" s="622" t="s">
        <v>1169</v>
      </c>
      <c r="J2014" s="138"/>
      <c r="K2014" s="138"/>
      <c r="L2014" s="154" t="s">
        <v>40</v>
      </c>
      <c r="M2014" s="627" t="s">
        <v>21865</v>
      </c>
      <c r="N2014" s="794">
        <v>823</v>
      </c>
      <c r="O2014" s="624">
        <v>0</v>
      </c>
      <c r="P2014" s="624">
        <v>0</v>
      </c>
      <c r="Q2014" s="624">
        <v>0</v>
      </c>
      <c r="R2014" s="624">
        <v>0</v>
      </c>
      <c r="S2014" s="624">
        <v>0</v>
      </c>
      <c r="T2014" s="624">
        <v>0</v>
      </c>
      <c r="U2014" s="624">
        <v>0</v>
      </c>
      <c r="V2014" s="624">
        <v>0</v>
      </c>
      <c r="W2014" s="624">
        <v>0</v>
      </c>
      <c r="X2014" s="366">
        <v>588</v>
      </c>
      <c r="Y2014" s="624">
        <v>0</v>
      </c>
      <c r="Z2014" s="154" t="s">
        <v>40</v>
      </c>
      <c r="AA2014" s="622" t="s">
        <v>5289</v>
      </c>
      <c r="AB2014" s="622" t="s">
        <v>5289</v>
      </c>
      <c r="AC2014" s="84" t="s">
        <v>5289</v>
      </c>
      <c r="AD2014" s="84" t="s">
        <v>5289</v>
      </c>
      <c r="AE2014" s="84" t="s">
        <v>5289</v>
      </c>
      <c r="AF2014" s="165" t="s">
        <v>5289</v>
      </c>
      <c r="AG2014" s="107"/>
      <c r="AH2014" s="107"/>
      <c r="AI2014" s="107"/>
      <c r="AJ2014" s="107"/>
      <c r="AK2014" s="107"/>
      <c r="AL2014" s="107"/>
    </row>
    <row r="2015" spans="1:38" s="44" customFormat="1" ht="395.25">
      <c r="A2015" s="639">
        <v>18</v>
      </c>
      <c r="B2015" s="627" t="s">
        <v>3968</v>
      </c>
      <c r="C2015" s="645" t="s">
        <v>19192</v>
      </c>
      <c r="D2015" s="627" t="s">
        <v>3996</v>
      </c>
      <c r="E2015" s="624" t="s">
        <v>4007</v>
      </c>
      <c r="F2015" s="631" t="s">
        <v>14317</v>
      </c>
      <c r="G2015" s="624" t="s">
        <v>14322</v>
      </c>
      <c r="H2015" s="622">
        <v>1</v>
      </c>
      <c r="I2015" s="622" t="s">
        <v>1169</v>
      </c>
      <c r="J2015" s="138"/>
      <c r="K2015" s="138"/>
      <c r="L2015" s="154" t="s">
        <v>40</v>
      </c>
      <c r="M2015" s="121" t="s">
        <v>13142</v>
      </c>
      <c r="N2015" s="794">
        <v>160</v>
      </c>
      <c r="O2015" s="624">
        <v>0</v>
      </c>
      <c r="P2015" s="624">
        <v>0</v>
      </c>
      <c r="Q2015" s="624">
        <v>0</v>
      </c>
      <c r="R2015" s="624">
        <v>0</v>
      </c>
      <c r="S2015" s="624">
        <v>0</v>
      </c>
      <c r="T2015" s="624">
        <v>0</v>
      </c>
      <c r="U2015" s="624">
        <v>0</v>
      </c>
      <c r="V2015" s="624">
        <v>0</v>
      </c>
      <c r="W2015" s="624">
        <v>0</v>
      </c>
      <c r="X2015" s="795">
        <v>125</v>
      </c>
      <c r="Y2015" s="624">
        <v>0</v>
      </c>
      <c r="Z2015" s="154" t="s">
        <v>3937</v>
      </c>
      <c r="AA2015" s="622" t="s">
        <v>5289</v>
      </c>
      <c r="AB2015" s="622" t="s">
        <v>5289</v>
      </c>
      <c r="AC2015" s="84" t="s">
        <v>5289</v>
      </c>
      <c r="AD2015" s="84" t="s">
        <v>5289</v>
      </c>
      <c r="AE2015" s="84" t="s">
        <v>5289</v>
      </c>
      <c r="AF2015" s="165" t="s">
        <v>5289</v>
      </c>
      <c r="AG2015" s="107"/>
      <c r="AH2015" s="107"/>
      <c r="AI2015" s="107"/>
      <c r="AJ2015" s="107"/>
      <c r="AK2015" s="107"/>
      <c r="AL2015" s="107"/>
    </row>
    <row r="2016" spans="1:38" s="44" customFormat="1" ht="165.75">
      <c r="A2016" s="639">
        <v>19</v>
      </c>
      <c r="B2016" s="627" t="s">
        <v>3969</v>
      </c>
      <c r="C2016" s="645" t="s">
        <v>19192</v>
      </c>
      <c r="D2016" s="627" t="s">
        <v>3997</v>
      </c>
      <c r="E2016" s="624" t="s">
        <v>40</v>
      </c>
      <c r="F2016" s="631" t="s">
        <v>14317</v>
      </c>
      <c r="G2016" s="624" t="s">
        <v>14323</v>
      </c>
      <c r="H2016" s="622">
        <v>1</v>
      </c>
      <c r="I2016" s="622" t="s">
        <v>1169</v>
      </c>
      <c r="J2016" s="622" t="s">
        <v>6688</v>
      </c>
      <c r="K2016" s="624" t="s">
        <v>3963</v>
      </c>
      <c r="L2016" s="154" t="s">
        <v>40</v>
      </c>
      <c r="M2016" s="121" t="s">
        <v>13143</v>
      </c>
      <c r="N2016" s="366">
        <v>122</v>
      </c>
      <c r="O2016" s="624">
        <v>0</v>
      </c>
      <c r="P2016" s="624">
        <v>5</v>
      </c>
      <c r="Q2016" s="624">
        <v>0</v>
      </c>
      <c r="R2016" s="624">
        <v>0</v>
      </c>
      <c r="S2016" s="624">
        <v>0</v>
      </c>
      <c r="T2016" s="624">
        <v>0</v>
      </c>
      <c r="U2016" s="624">
        <v>0</v>
      </c>
      <c r="V2016" s="624">
        <v>0</v>
      </c>
      <c r="W2016" s="624">
        <v>0</v>
      </c>
      <c r="X2016" s="795">
        <v>595</v>
      </c>
      <c r="Y2016" s="624">
        <v>0</v>
      </c>
      <c r="Z2016" s="154" t="s">
        <v>40</v>
      </c>
      <c r="AA2016" s="622" t="s">
        <v>5289</v>
      </c>
      <c r="AB2016" s="622" t="s">
        <v>5289</v>
      </c>
      <c r="AC2016" s="84" t="s">
        <v>5289</v>
      </c>
      <c r="AD2016" s="84" t="s">
        <v>5289</v>
      </c>
      <c r="AE2016" s="84" t="s">
        <v>5289</v>
      </c>
      <c r="AF2016" s="165" t="s">
        <v>5289</v>
      </c>
      <c r="AG2016" s="107"/>
      <c r="AH2016" s="107"/>
      <c r="AI2016" s="107"/>
      <c r="AJ2016" s="107"/>
      <c r="AK2016" s="107"/>
      <c r="AL2016" s="107"/>
    </row>
    <row r="2017" spans="1:38" s="44" customFormat="1" ht="255">
      <c r="A2017" s="639">
        <v>20</v>
      </c>
      <c r="B2017" s="627" t="s">
        <v>3970</v>
      </c>
      <c r="C2017" s="645" t="s">
        <v>19192</v>
      </c>
      <c r="D2017" s="627" t="s">
        <v>4971</v>
      </c>
      <c r="E2017" s="624" t="s">
        <v>40</v>
      </c>
      <c r="F2017" s="631" t="s">
        <v>14317</v>
      </c>
      <c r="G2017" s="624" t="s">
        <v>14323</v>
      </c>
      <c r="H2017" s="622">
        <v>1</v>
      </c>
      <c r="I2017" s="622" t="s">
        <v>1169</v>
      </c>
      <c r="J2017" s="622" t="s">
        <v>6688</v>
      </c>
      <c r="K2017" s="624" t="s">
        <v>966</v>
      </c>
      <c r="L2017" s="154" t="s">
        <v>40</v>
      </c>
      <c r="M2017" s="121" t="s">
        <v>15240</v>
      </c>
      <c r="N2017" s="794">
        <v>2</v>
      </c>
      <c r="O2017" s="624">
        <v>0</v>
      </c>
      <c r="P2017" s="624">
        <v>0</v>
      </c>
      <c r="Q2017" s="624">
        <v>0</v>
      </c>
      <c r="R2017" s="624">
        <v>0</v>
      </c>
      <c r="S2017" s="624">
        <v>0</v>
      </c>
      <c r="T2017" s="624">
        <v>0</v>
      </c>
      <c r="U2017" s="624">
        <v>0</v>
      </c>
      <c r="V2017" s="624">
        <v>0</v>
      </c>
      <c r="W2017" s="624">
        <v>0</v>
      </c>
      <c r="X2017" s="366">
        <v>7</v>
      </c>
      <c r="Y2017" s="624">
        <v>0</v>
      </c>
      <c r="Z2017" s="154" t="s">
        <v>40</v>
      </c>
      <c r="AA2017" s="622" t="s">
        <v>5289</v>
      </c>
      <c r="AB2017" s="622" t="s">
        <v>5289</v>
      </c>
      <c r="AC2017" s="84" t="s">
        <v>5289</v>
      </c>
      <c r="AD2017" s="84" t="s">
        <v>5289</v>
      </c>
      <c r="AE2017" s="84" t="s">
        <v>5289</v>
      </c>
      <c r="AF2017" s="165" t="s">
        <v>5289</v>
      </c>
      <c r="AG2017" s="107"/>
      <c r="AH2017" s="107"/>
      <c r="AI2017" s="107"/>
      <c r="AJ2017" s="107"/>
      <c r="AK2017" s="107"/>
      <c r="AL2017" s="107"/>
    </row>
    <row r="2018" spans="1:38" s="44" customFormat="1" ht="306">
      <c r="A2018" s="639">
        <v>21</v>
      </c>
      <c r="B2018" s="627" t="s">
        <v>618</v>
      </c>
      <c r="C2018" s="627" t="s">
        <v>19192</v>
      </c>
      <c r="D2018" s="627" t="s">
        <v>19194</v>
      </c>
      <c r="E2018" s="624" t="s">
        <v>9590</v>
      </c>
      <c r="F2018" s="631" t="s">
        <v>14317</v>
      </c>
      <c r="G2018" s="631" t="s">
        <v>14324</v>
      </c>
      <c r="H2018" s="622">
        <v>1</v>
      </c>
      <c r="I2018" s="622" t="s">
        <v>1169</v>
      </c>
      <c r="J2018" s="622" t="s">
        <v>6688</v>
      </c>
      <c r="K2018" s="624" t="s">
        <v>3971</v>
      </c>
      <c r="L2018" s="154" t="s">
        <v>40</v>
      </c>
      <c r="M2018" s="121" t="s">
        <v>21866</v>
      </c>
      <c r="N2018" s="796">
        <v>0</v>
      </c>
      <c r="O2018" s="624">
        <v>0</v>
      </c>
      <c r="P2018" s="624">
        <v>0</v>
      </c>
      <c r="Q2018" s="624">
        <v>0</v>
      </c>
      <c r="R2018" s="624">
        <v>0</v>
      </c>
      <c r="S2018" s="624">
        <v>0</v>
      </c>
      <c r="T2018" s="624">
        <v>0</v>
      </c>
      <c r="U2018" s="624">
        <v>0</v>
      </c>
      <c r="V2018" s="624">
        <v>0</v>
      </c>
      <c r="W2018" s="624">
        <v>0</v>
      </c>
      <c r="X2018" s="366">
        <v>14</v>
      </c>
      <c r="Y2018" s="624">
        <v>0</v>
      </c>
      <c r="Z2018" s="154" t="s">
        <v>40</v>
      </c>
      <c r="AA2018" s="622" t="s">
        <v>5289</v>
      </c>
      <c r="AB2018" s="622" t="s">
        <v>5289</v>
      </c>
      <c r="AC2018" s="84" t="s">
        <v>5289</v>
      </c>
      <c r="AD2018" s="84" t="s">
        <v>5289</v>
      </c>
      <c r="AE2018" s="84" t="s">
        <v>5289</v>
      </c>
      <c r="AF2018" s="165" t="s">
        <v>5289</v>
      </c>
      <c r="AG2018" s="107"/>
      <c r="AH2018" s="107"/>
      <c r="AI2018" s="107"/>
      <c r="AJ2018" s="107"/>
      <c r="AK2018" s="107"/>
      <c r="AL2018" s="107"/>
    </row>
    <row r="2019" spans="1:38" s="44" customFormat="1" ht="280.5">
      <c r="A2019" s="639">
        <v>22</v>
      </c>
      <c r="B2019" s="627" t="s">
        <v>3972</v>
      </c>
      <c r="C2019" s="627" t="s">
        <v>19192</v>
      </c>
      <c r="D2019" s="627" t="s">
        <v>19195</v>
      </c>
      <c r="E2019" s="624" t="s">
        <v>3973</v>
      </c>
      <c r="F2019" s="631" t="s">
        <v>14317</v>
      </c>
      <c r="G2019" s="631" t="s">
        <v>14325</v>
      </c>
      <c r="H2019" s="622">
        <v>1</v>
      </c>
      <c r="I2019" s="622" t="s">
        <v>1169</v>
      </c>
      <c r="J2019" s="622" t="s">
        <v>6688</v>
      </c>
      <c r="K2019" s="624" t="s">
        <v>3974</v>
      </c>
      <c r="L2019" s="154" t="s">
        <v>40</v>
      </c>
      <c r="M2019" s="121" t="s">
        <v>13638</v>
      </c>
      <c r="N2019" s="399">
        <v>0</v>
      </c>
      <c r="O2019" s="624">
        <v>0</v>
      </c>
      <c r="P2019" s="624">
        <v>0</v>
      </c>
      <c r="Q2019" s="624">
        <v>0</v>
      </c>
      <c r="R2019" s="624">
        <v>0</v>
      </c>
      <c r="S2019" s="624">
        <v>0</v>
      </c>
      <c r="T2019" s="624">
        <v>0</v>
      </c>
      <c r="U2019" s="624">
        <v>0</v>
      </c>
      <c r="V2019" s="624">
        <v>0</v>
      </c>
      <c r="W2019" s="624">
        <v>0</v>
      </c>
      <c r="X2019" s="366">
        <v>5</v>
      </c>
      <c r="Y2019" s="624">
        <v>0</v>
      </c>
      <c r="Z2019" s="154" t="s">
        <v>40</v>
      </c>
      <c r="AA2019" s="622" t="s">
        <v>5289</v>
      </c>
      <c r="AB2019" s="622" t="s">
        <v>5289</v>
      </c>
      <c r="AC2019" s="84" t="s">
        <v>5289</v>
      </c>
      <c r="AD2019" s="84" t="s">
        <v>5289</v>
      </c>
      <c r="AE2019" s="84" t="s">
        <v>5289</v>
      </c>
      <c r="AF2019" s="165" t="s">
        <v>5289</v>
      </c>
      <c r="AG2019" s="107"/>
      <c r="AH2019" s="107"/>
      <c r="AI2019" s="107"/>
      <c r="AJ2019" s="107"/>
      <c r="AK2019" s="107"/>
      <c r="AL2019" s="107"/>
    </row>
    <row r="2020" spans="1:38" s="44" customFormat="1" ht="293.25">
      <c r="A2020" s="639">
        <v>23</v>
      </c>
      <c r="B2020" s="627" t="s">
        <v>123</v>
      </c>
      <c r="C2020" s="627" t="s">
        <v>19192</v>
      </c>
      <c r="D2020" s="627" t="s">
        <v>19196</v>
      </c>
      <c r="E2020" s="624" t="s">
        <v>3975</v>
      </c>
      <c r="F2020" s="631" t="s">
        <v>14317</v>
      </c>
      <c r="G2020" s="631" t="s">
        <v>14325</v>
      </c>
      <c r="H2020" s="622">
        <v>1</v>
      </c>
      <c r="I2020" s="622" t="s">
        <v>1169</v>
      </c>
      <c r="J2020" s="622" t="s">
        <v>6688</v>
      </c>
      <c r="K2020" s="624" t="s">
        <v>3976</v>
      </c>
      <c r="L2020" s="154" t="s">
        <v>40</v>
      </c>
      <c r="M2020" s="121" t="s">
        <v>13144</v>
      </c>
      <c r="N2020" s="399">
        <v>0</v>
      </c>
      <c r="O2020" s="624">
        <v>0</v>
      </c>
      <c r="P2020" s="624">
        <v>0</v>
      </c>
      <c r="Q2020" s="624">
        <v>0</v>
      </c>
      <c r="R2020" s="624">
        <v>0</v>
      </c>
      <c r="S2020" s="624">
        <v>0</v>
      </c>
      <c r="T2020" s="624">
        <v>0</v>
      </c>
      <c r="U2020" s="624">
        <v>0</v>
      </c>
      <c r="V2020" s="624">
        <v>0</v>
      </c>
      <c r="W2020" s="624">
        <v>0</v>
      </c>
      <c r="X2020" s="366">
        <v>0</v>
      </c>
      <c r="Y2020" s="624">
        <v>0</v>
      </c>
      <c r="Z2020" s="154" t="s">
        <v>40</v>
      </c>
      <c r="AA2020" s="622" t="s">
        <v>5289</v>
      </c>
      <c r="AB2020" s="622" t="s">
        <v>5289</v>
      </c>
      <c r="AC2020" s="84" t="s">
        <v>5289</v>
      </c>
      <c r="AD2020" s="84" t="s">
        <v>5289</v>
      </c>
      <c r="AE2020" s="84" t="s">
        <v>5289</v>
      </c>
      <c r="AF2020" s="165" t="s">
        <v>5289</v>
      </c>
      <c r="AG2020" s="107"/>
      <c r="AH2020" s="107"/>
      <c r="AI2020" s="107"/>
      <c r="AJ2020" s="107"/>
      <c r="AK2020" s="107"/>
      <c r="AL2020" s="107"/>
    </row>
    <row r="2021" spans="1:38" s="44" customFormat="1" ht="331.5">
      <c r="A2021" s="639">
        <v>24</v>
      </c>
      <c r="B2021" s="627" t="s">
        <v>142</v>
      </c>
      <c r="C2021" s="627" t="s">
        <v>19192</v>
      </c>
      <c r="D2021" s="627" t="s">
        <v>19197</v>
      </c>
      <c r="E2021" s="624" t="s">
        <v>3977</v>
      </c>
      <c r="F2021" s="631" t="s">
        <v>14317</v>
      </c>
      <c r="G2021" s="631" t="s">
        <v>14326</v>
      </c>
      <c r="H2021" s="622">
        <v>1</v>
      </c>
      <c r="I2021" s="622" t="s">
        <v>1169</v>
      </c>
      <c r="J2021" s="622" t="s">
        <v>6688</v>
      </c>
      <c r="K2021" s="624" t="s">
        <v>3978</v>
      </c>
      <c r="L2021" s="154" t="s">
        <v>40</v>
      </c>
      <c r="M2021" s="121" t="s">
        <v>13145</v>
      </c>
      <c r="N2021" s="399">
        <v>0</v>
      </c>
      <c r="O2021" s="624">
        <v>0</v>
      </c>
      <c r="P2021" s="624">
        <v>0</v>
      </c>
      <c r="Q2021" s="624">
        <v>0</v>
      </c>
      <c r="R2021" s="624">
        <v>0</v>
      </c>
      <c r="S2021" s="624">
        <v>0</v>
      </c>
      <c r="T2021" s="624">
        <v>0</v>
      </c>
      <c r="U2021" s="624">
        <v>0</v>
      </c>
      <c r="V2021" s="624">
        <v>0</v>
      </c>
      <c r="W2021" s="624">
        <v>0</v>
      </c>
      <c r="X2021" s="366">
        <v>0</v>
      </c>
      <c r="Y2021" s="624">
        <v>0</v>
      </c>
      <c r="Z2021" s="154" t="s">
        <v>40</v>
      </c>
      <c r="AA2021" s="622" t="s">
        <v>5289</v>
      </c>
      <c r="AB2021" s="622" t="s">
        <v>5289</v>
      </c>
      <c r="AC2021" s="84" t="s">
        <v>5289</v>
      </c>
      <c r="AD2021" s="84" t="s">
        <v>5289</v>
      </c>
      <c r="AE2021" s="84" t="s">
        <v>5289</v>
      </c>
      <c r="AF2021" s="165" t="s">
        <v>5289</v>
      </c>
      <c r="AG2021" s="107"/>
      <c r="AH2021" s="107"/>
      <c r="AI2021" s="107"/>
      <c r="AJ2021" s="107"/>
      <c r="AK2021" s="107"/>
      <c r="AL2021" s="107"/>
    </row>
    <row r="2022" spans="1:38" s="44" customFormat="1" ht="344.25">
      <c r="A2022" s="639">
        <v>25</v>
      </c>
      <c r="B2022" s="627" t="s">
        <v>582</v>
      </c>
      <c r="C2022" s="627" t="s">
        <v>19192</v>
      </c>
      <c r="D2022" s="627" t="s">
        <v>19198</v>
      </c>
      <c r="E2022" s="624" t="s">
        <v>3979</v>
      </c>
      <c r="F2022" s="631" t="s">
        <v>14317</v>
      </c>
      <c r="G2022" s="631" t="s">
        <v>14327</v>
      </c>
      <c r="H2022" s="622">
        <v>1</v>
      </c>
      <c r="I2022" s="622" t="s">
        <v>1169</v>
      </c>
      <c r="J2022" s="622" t="s">
        <v>6688</v>
      </c>
      <c r="K2022" s="624" t="s">
        <v>3978</v>
      </c>
      <c r="L2022" s="154" t="s">
        <v>40</v>
      </c>
      <c r="M2022" s="121" t="s">
        <v>13145</v>
      </c>
      <c r="N2022" s="399">
        <v>0</v>
      </c>
      <c r="O2022" s="624">
        <v>0</v>
      </c>
      <c r="P2022" s="624">
        <v>0</v>
      </c>
      <c r="Q2022" s="624">
        <v>0</v>
      </c>
      <c r="R2022" s="624">
        <v>0</v>
      </c>
      <c r="S2022" s="624">
        <v>0</v>
      </c>
      <c r="T2022" s="624">
        <v>0</v>
      </c>
      <c r="U2022" s="624">
        <v>0</v>
      </c>
      <c r="V2022" s="624">
        <v>0</v>
      </c>
      <c r="W2022" s="624">
        <v>0</v>
      </c>
      <c r="X2022" s="366">
        <v>1</v>
      </c>
      <c r="Y2022" s="624">
        <v>0</v>
      </c>
      <c r="Z2022" s="154" t="s">
        <v>40</v>
      </c>
      <c r="AA2022" s="622" t="s">
        <v>5289</v>
      </c>
      <c r="AB2022" s="622" t="s">
        <v>5289</v>
      </c>
      <c r="AC2022" s="84" t="s">
        <v>5289</v>
      </c>
      <c r="AD2022" s="84" t="s">
        <v>5289</v>
      </c>
      <c r="AE2022" s="84" t="s">
        <v>5289</v>
      </c>
      <c r="AF2022" s="165" t="s">
        <v>5289</v>
      </c>
      <c r="AG2022" s="107"/>
      <c r="AH2022" s="107"/>
      <c r="AI2022" s="107"/>
      <c r="AJ2022" s="107"/>
      <c r="AK2022" s="107"/>
      <c r="AL2022" s="107"/>
    </row>
    <row r="2023" spans="1:38" s="44" customFormat="1" ht="331.5">
      <c r="A2023" s="639">
        <v>26</v>
      </c>
      <c r="B2023" s="627" t="s">
        <v>3240</v>
      </c>
      <c r="C2023" s="645" t="s">
        <v>19192</v>
      </c>
      <c r="D2023" s="627" t="s">
        <v>3998</v>
      </c>
      <c r="E2023" s="624" t="s">
        <v>9591</v>
      </c>
      <c r="F2023" s="631" t="s">
        <v>14317</v>
      </c>
      <c r="G2023" s="631" t="s">
        <v>14325</v>
      </c>
      <c r="H2023" s="622">
        <v>1</v>
      </c>
      <c r="I2023" s="622" t="s">
        <v>1169</v>
      </c>
      <c r="J2023" s="138"/>
      <c r="K2023" s="138"/>
      <c r="L2023" s="154" t="s">
        <v>3937</v>
      </c>
      <c r="M2023" s="202"/>
      <c r="N2023" s="791"/>
      <c r="O2023" s="624">
        <v>0</v>
      </c>
      <c r="P2023" s="624">
        <v>0</v>
      </c>
      <c r="Q2023" s="624">
        <v>0</v>
      </c>
      <c r="R2023" s="624">
        <v>0</v>
      </c>
      <c r="S2023" s="624">
        <v>0</v>
      </c>
      <c r="T2023" s="624">
        <v>0</v>
      </c>
      <c r="U2023" s="624">
        <v>0</v>
      </c>
      <c r="V2023" s="624">
        <v>0</v>
      </c>
      <c r="W2023" s="624">
        <v>0</v>
      </c>
      <c r="X2023" s="366">
        <v>16</v>
      </c>
      <c r="Y2023" s="624">
        <v>0</v>
      </c>
      <c r="Z2023" s="154" t="s">
        <v>40</v>
      </c>
      <c r="AA2023" s="622" t="s">
        <v>5289</v>
      </c>
      <c r="AB2023" s="622" t="s">
        <v>5289</v>
      </c>
      <c r="AC2023" s="84" t="s">
        <v>5289</v>
      </c>
      <c r="AD2023" s="84" t="s">
        <v>5289</v>
      </c>
      <c r="AE2023" s="84" t="s">
        <v>5289</v>
      </c>
      <c r="AF2023" s="165" t="s">
        <v>5289</v>
      </c>
      <c r="AG2023" s="107"/>
      <c r="AH2023" s="107"/>
      <c r="AI2023" s="107"/>
      <c r="AJ2023" s="107"/>
      <c r="AK2023" s="107"/>
      <c r="AL2023" s="107"/>
    </row>
    <row r="2024" spans="1:38" s="44" customFormat="1" ht="357">
      <c r="A2024" s="639">
        <v>27</v>
      </c>
      <c r="B2024" s="627" t="s">
        <v>3980</v>
      </c>
      <c r="C2024" s="645" t="s">
        <v>19192</v>
      </c>
      <c r="D2024" s="627" t="s">
        <v>3999</v>
      </c>
      <c r="E2024" s="624" t="s">
        <v>9592</v>
      </c>
      <c r="F2024" s="631" t="s">
        <v>14317</v>
      </c>
      <c r="G2024" s="631" t="s">
        <v>14328</v>
      </c>
      <c r="H2024" s="622">
        <v>1</v>
      </c>
      <c r="I2024" s="622" t="s">
        <v>1169</v>
      </c>
      <c r="J2024" s="622" t="s">
        <v>6688</v>
      </c>
      <c r="K2024" s="624" t="s">
        <v>3981</v>
      </c>
      <c r="L2024" s="154" t="s">
        <v>40</v>
      </c>
      <c r="M2024" s="121" t="s">
        <v>21867</v>
      </c>
      <c r="N2024" s="399">
        <v>0</v>
      </c>
      <c r="O2024" s="624">
        <v>0</v>
      </c>
      <c r="P2024" s="624">
        <v>0</v>
      </c>
      <c r="Q2024" s="624">
        <v>0</v>
      </c>
      <c r="R2024" s="624">
        <v>0</v>
      </c>
      <c r="S2024" s="624">
        <v>0</v>
      </c>
      <c r="T2024" s="624">
        <v>0</v>
      </c>
      <c r="U2024" s="624">
        <v>0</v>
      </c>
      <c r="V2024" s="624">
        <v>0</v>
      </c>
      <c r="W2024" s="624">
        <v>0</v>
      </c>
      <c r="X2024" s="366">
        <v>2</v>
      </c>
      <c r="Y2024" s="624">
        <v>0</v>
      </c>
      <c r="Z2024" s="154" t="s">
        <v>40</v>
      </c>
      <c r="AA2024" s="622" t="s">
        <v>5289</v>
      </c>
      <c r="AB2024" s="622" t="s">
        <v>5289</v>
      </c>
      <c r="AC2024" s="84" t="s">
        <v>5289</v>
      </c>
      <c r="AD2024" s="84" t="s">
        <v>5289</v>
      </c>
      <c r="AE2024" s="84" t="s">
        <v>5289</v>
      </c>
      <c r="AF2024" s="165" t="s">
        <v>5289</v>
      </c>
      <c r="AG2024" s="107"/>
      <c r="AH2024" s="107"/>
      <c r="AI2024" s="107"/>
      <c r="AJ2024" s="107"/>
      <c r="AK2024" s="107"/>
      <c r="AL2024" s="107"/>
    </row>
    <row r="2025" spans="1:38" ht="408">
      <c r="A2025" s="639">
        <v>28</v>
      </c>
      <c r="B2025" s="627" t="s">
        <v>3982</v>
      </c>
      <c r="C2025" s="627" t="s">
        <v>3959</v>
      </c>
      <c r="D2025" s="627" t="s">
        <v>19199</v>
      </c>
      <c r="E2025" s="624" t="s">
        <v>3983</v>
      </c>
      <c r="F2025" s="631" t="s">
        <v>14317</v>
      </c>
      <c r="G2025" s="631" t="s">
        <v>14327</v>
      </c>
      <c r="H2025" s="622">
        <v>1</v>
      </c>
      <c r="I2025" s="622" t="s">
        <v>1169</v>
      </c>
      <c r="J2025" s="138"/>
      <c r="K2025" s="138"/>
      <c r="L2025" s="154" t="s">
        <v>3937</v>
      </c>
      <c r="M2025" s="202"/>
      <c r="N2025" s="791"/>
      <c r="O2025" s="624">
        <v>0</v>
      </c>
      <c r="P2025" s="624">
        <v>0</v>
      </c>
      <c r="Q2025" s="624">
        <v>0</v>
      </c>
      <c r="R2025" s="624">
        <v>0</v>
      </c>
      <c r="S2025" s="624">
        <v>0</v>
      </c>
      <c r="T2025" s="624">
        <v>0</v>
      </c>
      <c r="U2025" s="624">
        <v>0</v>
      </c>
      <c r="V2025" s="624">
        <v>0</v>
      </c>
      <c r="W2025" s="624">
        <v>0</v>
      </c>
      <c r="X2025" s="366">
        <v>3</v>
      </c>
      <c r="Y2025" s="624">
        <v>0</v>
      </c>
      <c r="Z2025" s="154" t="s">
        <v>40</v>
      </c>
      <c r="AA2025" s="622" t="s">
        <v>5289</v>
      </c>
      <c r="AB2025" s="622" t="s">
        <v>5289</v>
      </c>
      <c r="AC2025" s="84" t="s">
        <v>5289</v>
      </c>
      <c r="AD2025" s="84" t="s">
        <v>5289</v>
      </c>
      <c r="AE2025" s="84" t="s">
        <v>5289</v>
      </c>
      <c r="AF2025" s="165" t="s">
        <v>5289</v>
      </c>
    </row>
    <row r="2026" spans="1:38" ht="165.75">
      <c r="A2026" s="639">
        <v>29</v>
      </c>
      <c r="B2026" s="627" t="s">
        <v>20229</v>
      </c>
      <c r="C2026" s="627" t="s">
        <v>19193</v>
      </c>
      <c r="D2026" s="627" t="s">
        <v>20230</v>
      </c>
      <c r="E2026" s="624" t="s">
        <v>40</v>
      </c>
      <c r="F2026" s="154" t="s">
        <v>51</v>
      </c>
      <c r="G2026" s="138"/>
      <c r="H2026" s="138"/>
      <c r="I2026" s="138"/>
      <c r="J2026" s="138"/>
      <c r="K2026" s="138"/>
      <c r="L2026" s="154" t="s">
        <v>40</v>
      </c>
      <c r="M2026" s="627" t="s">
        <v>20231</v>
      </c>
      <c r="N2026" s="366">
        <v>0</v>
      </c>
      <c r="O2026" s="624">
        <v>0</v>
      </c>
      <c r="P2026" s="624">
        <v>0</v>
      </c>
      <c r="Q2026" s="624">
        <v>0</v>
      </c>
      <c r="R2026" s="624">
        <v>0</v>
      </c>
      <c r="S2026" s="624">
        <v>0</v>
      </c>
      <c r="T2026" s="624">
        <v>0</v>
      </c>
      <c r="U2026" s="624">
        <v>0</v>
      </c>
      <c r="V2026" s="624">
        <v>0</v>
      </c>
      <c r="W2026" s="624">
        <v>0</v>
      </c>
      <c r="X2026" s="366">
        <v>5</v>
      </c>
      <c r="Y2026" s="624">
        <v>0</v>
      </c>
      <c r="Z2026" s="154" t="s">
        <v>3937</v>
      </c>
      <c r="AA2026" s="622" t="s">
        <v>5289</v>
      </c>
      <c r="AB2026" s="622" t="s">
        <v>5289</v>
      </c>
      <c r="AC2026" s="84" t="s">
        <v>5289</v>
      </c>
      <c r="AD2026" s="84" t="s">
        <v>5289</v>
      </c>
      <c r="AE2026" s="84" t="s">
        <v>5289</v>
      </c>
      <c r="AF2026" s="165" t="s">
        <v>5289</v>
      </c>
    </row>
    <row r="2027" spans="1:38" ht="306">
      <c r="A2027" s="639">
        <v>30</v>
      </c>
      <c r="B2027" s="627" t="s">
        <v>3984</v>
      </c>
      <c r="C2027" s="645" t="s">
        <v>19193</v>
      </c>
      <c r="D2027" s="627" t="s">
        <v>4000</v>
      </c>
      <c r="E2027" s="631" t="s">
        <v>14332</v>
      </c>
      <c r="F2027" s="631" t="s">
        <v>14317</v>
      </c>
      <c r="G2027" s="631" t="s">
        <v>14329</v>
      </c>
      <c r="H2027" s="622">
        <v>1</v>
      </c>
      <c r="I2027" s="622" t="s">
        <v>1169</v>
      </c>
      <c r="J2027" s="138"/>
      <c r="K2027" s="138"/>
      <c r="L2027" s="154" t="s">
        <v>40</v>
      </c>
      <c r="M2027" s="121" t="s">
        <v>13027</v>
      </c>
      <c r="N2027" s="366">
        <v>0</v>
      </c>
      <c r="O2027" s="624">
        <v>0</v>
      </c>
      <c r="P2027" s="624">
        <v>0</v>
      </c>
      <c r="Q2027" s="624">
        <v>0</v>
      </c>
      <c r="R2027" s="624">
        <v>0</v>
      </c>
      <c r="S2027" s="624">
        <v>0</v>
      </c>
      <c r="T2027" s="624">
        <v>0</v>
      </c>
      <c r="U2027" s="624">
        <v>0</v>
      </c>
      <c r="V2027" s="624">
        <v>0</v>
      </c>
      <c r="W2027" s="624">
        <v>0</v>
      </c>
      <c r="X2027" s="366">
        <v>1</v>
      </c>
      <c r="Y2027" s="624">
        <v>0</v>
      </c>
      <c r="Z2027" s="154" t="s">
        <v>40</v>
      </c>
      <c r="AA2027" s="622" t="s">
        <v>5289</v>
      </c>
      <c r="AB2027" s="622" t="s">
        <v>5289</v>
      </c>
      <c r="AC2027" s="84" t="s">
        <v>5289</v>
      </c>
      <c r="AD2027" s="84" t="s">
        <v>5289</v>
      </c>
      <c r="AE2027" s="84" t="s">
        <v>5289</v>
      </c>
      <c r="AF2027" s="165" t="s">
        <v>5289</v>
      </c>
    </row>
    <row r="2028" spans="1:38" ht="331.5">
      <c r="A2028" s="639">
        <v>31</v>
      </c>
      <c r="B2028" s="121" t="s">
        <v>3985</v>
      </c>
      <c r="C2028" s="645" t="s">
        <v>19193</v>
      </c>
      <c r="D2028" s="627" t="s">
        <v>4001</v>
      </c>
      <c r="E2028" s="631" t="s">
        <v>14333</v>
      </c>
      <c r="F2028" s="631" t="s">
        <v>14317</v>
      </c>
      <c r="G2028" s="631" t="s">
        <v>14330</v>
      </c>
      <c r="H2028" s="622">
        <v>1</v>
      </c>
      <c r="I2028" s="622" t="s">
        <v>1169</v>
      </c>
      <c r="J2028" s="138"/>
      <c r="K2028" s="138"/>
      <c r="L2028" s="154" t="s">
        <v>40</v>
      </c>
      <c r="M2028" s="121" t="s">
        <v>13027</v>
      </c>
      <c r="N2028" s="366">
        <v>2</v>
      </c>
      <c r="O2028" s="624">
        <v>0</v>
      </c>
      <c r="P2028" s="624">
        <v>0</v>
      </c>
      <c r="Q2028" s="624">
        <v>0</v>
      </c>
      <c r="R2028" s="624">
        <v>0</v>
      </c>
      <c r="S2028" s="624">
        <v>0</v>
      </c>
      <c r="T2028" s="624">
        <v>0</v>
      </c>
      <c r="U2028" s="624">
        <v>0</v>
      </c>
      <c r="V2028" s="624">
        <v>0</v>
      </c>
      <c r="W2028" s="624">
        <v>0</v>
      </c>
      <c r="X2028" s="366">
        <v>0</v>
      </c>
      <c r="Y2028" s="624">
        <v>0</v>
      </c>
      <c r="Z2028" s="154" t="s">
        <v>40</v>
      </c>
      <c r="AA2028" s="622" t="s">
        <v>5289</v>
      </c>
      <c r="AB2028" s="622" t="s">
        <v>5289</v>
      </c>
      <c r="AC2028" s="84" t="s">
        <v>5289</v>
      </c>
      <c r="AD2028" s="84" t="s">
        <v>5289</v>
      </c>
      <c r="AE2028" s="84" t="s">
        <v>5289</v>
      </c>
      <c r="AF2028" s="165" t="s">
        <v>5289</v>
      </c>
    </row>
    <row r="2029" spans="1:38" ht="165.75" customHeight="1">
      <c r="A2029" s="639">
        <v>32</v>
      </c>
      <c r="B2029" s="627" t="s">
        <v>3210</v>
      </c>
      <c r="C2029" s="645" t="s">
        <v>19193</v>
      </c>
      <c r="D2029" s="24" t="s">
        <v>14759</v>
      </c>
      <c r="E2029" s="624" t="s">
        <v>40</v>
      </c>
      <c r="F2029" s="631" t="s">
        <v>14317</v>
      </c>
      <c r="G2029" s="154" t="s">
        <v>51</v>
      </c>
      <c r="H2029" s="622">
        <v>1</v>
      </c>
      <c r="I2029" s="622" t="s">
        <v>1169</v>
      </c>
      <c r="J2029" s="138"/>
      <c r="K2029" s="138"/>
      <c r="L2029" s="633" t="s">
        <v>40</v>
      </c>
      <c r="M2029" s="627" t="s">
        <v>13014</v>
      </c>
      <c r="N2029" s="366">
        <v>1080</v>
      </c>
      <c r="O2029" s="624">
        <v>0</v>
      </c>
      <c r="P2029" s="624">
        <v>0</v>
      </c>
      <c r="Q2029" s="624">
        <v>0</v>
      </c>
      <c r="R2029" s="624">
        <v>0</v>
      </c>
      <c r="S2029" s="624">
        <v>0</v>
      </c>
      <c r="T2029" s="624">
        <v>0</v>
      </c>
      <c r="U2029" s="624">
        <v>0</v>
      </c>
      <c r="V2029" s="624">
        <v>0</v>
      </c>
      <c r="W2029" s="624">
        <v>0</v>
      </c>
      <c r="X2029" s="366">
        <v>196</v>
      </c>
      <c r="Y2029" s="624">
        <v>0</v>
      </c>
      <c r="Z2029" s="154" t="s">
        <v>40</v>
      </c>
      <c r="AA2029" s="622" t="s">
        <v>5289</v>
      </c>
      <c r="AB2029" s="622" t="s">
        <v>5289</v>
      </c>
      <c r="AC2029" s="84" t="s">
        <v>5289</v>
      </c>
      <c r="AD2029" s="84" t="s">
        <v>5289</v>
      </c>
      <c r="AE2029" s="84" t="s">
        <v>5289</v>
      </c>
      <c r="AF2029" s="165" t="s">
        <v>5289</v>
      </c>
    </row>
    <row r="2030" spans="1:38" s="42" customFormat="1" ht="15.75" customHeight="1" thickBot="1">
      <c r="A2030" s="275"/>
      <c r="B2030" s="18">
        <v>32</v>
      </c>
      <c r="C2030" s="18"/>
      <c r="D2030" s="18">
        <v>32</v>
      </c>
      <c r="E2030" s="625">
        <v>32</v>
      </c>
      <c r="F2030" s="625">
        <v>21</v>
      </c>
      <c r="G2030" s="625">
        <v>21</v>
      </c>
      <c r="H2030" s="625">
        <v>1</v>
      </c>
      <c r="I2030" s="625"/>
      <c r="J2030" s="625">
        <v>1</v>
      </c>
      <c r="K2030" s="625">
        <v>11</v>
      </c>
      <c r="L2030" s="625">
        <v>21</v>
      </c>
      <c r="M2030" s="199"/>
      <c r="N2030" s="625">
        <f t="shared" ref="N2030:O2030" si="615">SUM(N1998:N2029)</f>
        <v>2663</v>
      </c>
      <c r="O2030" s="625">
        <f t="shared" si="615"/>
        <v>0</v>
      </c>
      <c r="P2030" s="625">
        <f t="shared" ref="P2030:Q2030" si="616">SUM(P1998:P2029)</f>
        <v>8</v>
      </c>
      <c r="Q2030" s="625">
        <f t="shared" si="616"/>
        <v>0</v>
      </c>
      <c r="R2030" s="625">
        <f t="shared" ref="R2030" si="617">SUM(R1998:R2029)</f>
        <v>6</v>
      </c>
      <c r="S2030" s="625">
        <f t="shared" ref="S2030" si="618">SUM(S1998:S2029)</f>
        <v>0</v>
      </c>
      <c r="T2030" s="625">
        <f t="shared" ref="T2030:U2030" si="619">SUM(T1998:T2029)</f>
        <v>0</v>
      </c>
      <c r="U2030" s="625">
        <f t="shared" si="619"/>
        <v>0</v>
      </c>
      <c r="V2030" s="625">
        <f t="shared" ref="V2030:W2030" si="620">SUM(V1998:V2029)</f>
        <v>0</v>
      </c>
      <c r="W2030" s="625">
        <f t="shared" si="620"/>
        <v>0</v>
      </c>
      <c r="X2030" s="625">
        <f t="shared" ref="X2030:Y2030" si="621">SUM(X1998:X2029)</f>
        <v>9065</v>
      </c>
      <c r="Y2030" s="625">
        <f t="shared" si="621"/>
        <v>0</v>
      </c>
      <c r="Z2030" s="625">
        <v>26</v>
      </c>
      <c r="AA2030" s="625">
        <v>1</v>
      </c>
      <c r="AB2030" s="625">
        <v>1</v>
      </c>
      <c r="AC2030" s="18"/>
      <c r="AD2030" s="18"/>
      <c r="AE2030" s="18"/>
      <c r="AF2030" s="18"/>
      <c r="AG2030" s="111"/>
      <c r="AH2030" s="111"/>
      <c r="AI2030" s="111"/>
      <c r="AJ2030" s="111"/>
      <c r="AK2030" s="111"/>
      <c r="AL2030" s="111"/>
    </row>
    <row r="2031" spans="1:38" ht="15.75" customHeight="1" thickBot="1">
      <c r="A2031" s="660" t="s">
        <v>409</v>
      </c>
      <c r="B2031" s="661"/>
      <c r="C2031" s="661"/>
      <c r="D2031" s="661"/>
      <c r="E2031" s="661"/>
      <c r="F2031" s="661"/>
      <c r="G2031" s="661"/>
      <c r="H2031" s="661"/>
      <c r="I2031" s="661"/>
      <c r="J2031" s="661"/>
      <c r="K2031" s="661"/>
      <c r="L2031" s="661"/>
      <c r="M2031" s="661"/>
      <c r="N2031" s="661"/>
      <c r="O2031" s="661"/>
      <c r="P2031" s="661"/>
      <c r="Q2031" s="661"/>
      <c r="R2031" s="661"/>
      <c r="S2031" s="661"/>
      <c r="T2031" s="661"/>
      <c r="U2031" s="661"/>
      <c r="V2031" s="661"/>
      <c r="W2031" s="661"/>
      <c r="X2031" s="661"/>
      <c r="Y2031" s="661"/>
      <c r="Z2031" s="661"/>
      <c r="AA2031" s="661"/>
      <c r="AB2031" s="661"/>
      <c r="AC2031" s="661"/>
      <c r="AD2031" s="661"/>
      <c r="AE2031" s="661"/>
      <c r="AF2031" s="662"/>
    </row>
    <row r="2032" spans="1:38" ht="242.25">
      <c r="A2032" s="639">
        <v>1</v>
      </c>
      <c r="B2032" s="121" t="s">
        <v>4009</v>
      </c>
      <c r="C2032" s="627" t="s">
        <v>4034</v>
      </c>
      <c r="D2032" s="121" t="s">
        <v>4871</v>
      </c>
      <c r="E2032" s="123" t="s">
        <v>4041</v>
      </c>
      <c r="F2032" s="622" t="s">
        <v>4972</v>
      </c>
      <c r="G2032" s="629" t="s">
        <v>14334</v>
      </c>
      <c r="H2032" s="622">
        <v>3</v>
      </c>
      <c r="I2032" s="623" t="s">
        <v>18721</v>
      </c>
      <c r="J2032" s="121" t="s">
        <v>4010</v>
      </c>
      <c r="K2032" s="622" t="s">
        <v>4011</v>
      </c>
      <c r="L2032" s="622" t="s">
        <v>51</v>
      </c>
      <c r="M2032" s="202"/>
      <c r="N2032" s="797"/>
      <c r="O2032" s="624">
        <v>0</v>
      </c>
      <c r="P2032" s="624">
        <v>0</v>
      </c>
      <c r="Q2032" s="624">
        <v>0</v>
      </c>
      <c r="R2032" s="624">
        <v>0</v>
      </c>
      <c r="S2032" s="624">
        <v>0</v>
      </c>
      <c r="T2032" s="624">
        <v>0</v>
      </c>
      <c r="U2032" s="624">
        <v>0</v>
      </c>
      <c r="V2032" s="624">
        <v>0</v>
      </c>
      <c r="W2032" s="624">
        <v>0</v>
      </c>
      <c r="X2032" s="366">
        <v>3</v>
      </c>
      <c r="Y2032" s="624">
        <v>0</v>
      </c>
      <c r="Z2032" s="366" t="s">
        <v>40</v>
      </c>
      <c r="AA2032" s="121" t="s">
        <v>4012</v>
      </c>
      <c r="AB2032" s="626" t="s">
        <v>6887</v>
      </c>
      <c r="AC2032" s="159" t="s">
        <v>4013</v>
      </c>
      <c r="AD2032" s="159" t="s">
        <v>4014</v>
      </c>
      <c r="AE2032" s="159" t="s">
        <v>4015</v>
      </c>
      <c r="AF2032" s="282" t="s">
        <v>4016</v>
      </c>
    </row>
    <row r="2033" spans="1:38" ht="229.5">
      <c r="A2033" s="639">
        <v>2</v>
      </c>
      <c r="B2033" s="121" t="s">
        <v>4017</v>
      </c>
      <c r="C2033" s="627" t="s">
        <v>4034</v>
      </c>
      <c r="D2033" s="4" t="s">
        <v>4973</v>
      </c>
      <c r="E2033" s="123" t="s">
        <v>4041</v>
      </c>
      <c r="F2033" s="622" t="s">
        <v>4972</v>
      </c>
      <c r="G2033" s="629" t="s">
        <v>14335</v>
      </c>
      <c r="H2033" s="622">
        <v>3</v>
      </c>
      <c r="I2033" s="623" t="s">
        <v>18721</v>
      </c>
      <c r="J2033" s="622" t="s">
        <v>5289</v>
      </c>
      <c r="K2033" s="123" t="s">
        <v>4011</v>
      </c>
      <c r="L2033" s="622" t="s">
        <v>51</v>
      </c>
      <c r="M2033" s="202"/>
      <c r="N2033" s="797"/>
      <c r="O2033" s="629">
        <v>0</v>
      </c>
      <c r="P2033" s="629">
        <v>0</v>
      </c>
      <c r="Q2033" s="629">
        <v>0</v>
      </c>
      <c r="R2033" s="629">
        <v>0</v>
      </c>
      <c r="S2033" s="629">
        <v>0</v>
      </c>
      <c r="T2033" s="629">
        <v>0</v>
      </c>
      <c r="U2033" s="629">
        <v>0</v>
      </c>
      <c r="V2033" s="629">
        <v>0</v>
      </c>
      <c r="W2033" s="629">
        <v>0</v>
      </c>
      <c r="X2033" s="366">
        <v>166</v>
      </c>
      <c r="Y2033" s="629">
        <v>0</v>
      </c>
      <c r="Z2033" s="366" t="s">
        <v>40</v>
      </c>
      <c r="AA2033" s="622" t="s">
        <v>5289</v>
      </c>
      <c r="AB2033" s="622" t="s">
        <v>5289</v>
      </c>
      <c r="AC2033" s="340" t="s">
        <v>5289</v>
      </c>
      <c r="AD2033" s="340" t="s">
        <v>5289</v>
      </c>
      <c r="AE2033" s="340" t="s">
        <v>5289</v>
      </c>
      <c r="AF2033" s="165" t="s">
        <v>5289</v>
      </c>
    </row>
    <row r="2034" spans="1:38" ht="229.5">
      <c r="A2034" s="639">
        <v>3</v>
      </c>
      <c r="B2034" s="121" t="s">
        <v>4018</v>
      </c>
      <c r="C2034" s="627" t="s">
        <v>4034</v>
      </c>
      <c r="D2034" s="4" t="s">
        <v>4974</v>
      </c>
      <c r="E2034" s="123" t="s">
        <v>4041</v>
      </c>
      <c r="F2034" s="622" t="s">
        <v>4972</v>
      </c>
      <c r="G2034" s="629" t="s">
        <v>14336</v>
      </c>
      <c r="H2034" s="622">
        <v>3</v>
      </c>
      <c r="I2034" s="623" t="s">
        <v>18721</v>
      </c>
      <c r="J2034" s="622" t="s">
        <v>5289</v>
      </c>
      <c r="K2034" s="123" t="s">
        <v>4011</v>
      </c>
      <c r="L2034" s="622" t="s">
        <v>51</v>
      </c>
      <c r="M2034" s="202"/>
      <c r="N2034" s="797"/>
      <c r="O2034" s="629">
        <v>0</v>
      </c>
      <c r="P2034" s="629">
        <v>0</v>
      </c>
      <c r="Q2034" s="629">
        <v>0</v>
      </c>
      <c r="R2034" s="629">
        <v>0</v>
      </c>
      <c r="S2034" s="629">
        <v>0</v>
      </c>
      <c r="T2034" s="629">
        <v>0</v>
      </c>
      <c r="U2034" s="629">
        <v>0</v>
      </c>
      <c r="V2034" s="629">
        <v>0</v>
      </c>
      <c r="W2034" s="629">
        <v>0</v>
      </c>
      <c r="X2034" s="366">
        <v>71</v>
      </c>
      <c r="Y2034" s="629">
        <v>0</v>
      </c>
      <c r="Z2034" s="366" t="s">
        <v>40</v>
      </c>
      <c r="AA2034" s="622" t="s">
        <v>5289</v>
      </c>
      <c r="AB2034" s="622" t="s">
        <v>5289</v>
      </c>
      <c r="AC2034" s="340" t="s">
        <v>5289</v>
      </c>
      <c r="AD2034" s="340" t="s">
        <v>5289</v>
      </c>
      <c r="AE2034" s="340" t="s">
        <v>5289</v>
      </c>
      <c r="AF2034" s="165" t="s">
        <v>5289</v>
      </c>
    </row>
    <row r="2035" spans="1:38" ht="229.5">
      <c r="A2035" s="639">
        <v>4</v>
      </c>
      <c r="B2035" s="121" t="s">
        <v>4019</v>
      </c>
      <c r="C2035" s="627" t="s">
        <v>4034</v>
      </c>
      <c r="D2035" s="4" t="s">
        <v>4975</v>
      </c>
      <c r="E2035" s="123" t="s">
        <v>4041</v>
      </c>
      <c r="F2035" s="622" t="s">
        <v>51</v>
      </c>
      <c r="G2035" s="138"/>
      <c r="H2035" s="138"/>
      <c r="I2035" s="138"/>
      <c r="J2035" s="622" t="s">
        <v>5289</v>
      </c>
      <c r="K2035" s="123" t="s">
        <v>4020</v>
      </c>
      <c r="L2035" s="622" t="s">
        <v>51</v>
      </c>
      <c r="M2035" s="202"/>
      <c r="N2035" s="797"/>
      <c r="O2035" s="629">
        <v>0</v>
      </c>
      <c r="P2035" s="629">
        <v>0</v>
      </c>
      <c r="Q2035" s="629">
        <v>0</v>
      </c>
      <c r="R2035" s="629">
        <v>0</v>
      </c>
      <c r="S2035" s="629">
        <v>0</v>
      </c>
      <c r="T2035" s="629">
        <v>0</v>
      </c>
      <c r="U2035" s="629">
        <v>0</v>
      </c>
      <c r="V2035" s="629">
        <v>0</v>
      </c>
      <c r="W2035" s="629">
        <v>0</v>
      </c>
      <c r="X2035" s="366">
        <v>10</v>
      </c>
      <c r="Y2035" s="629">
        <v>0</v>
      </c>
      <c r="Z2035" s="366" t="s">
        <v>40</v>
      </c>
      <c r="AA2035" s="622" t="s">
        <v>5289</v>
      </c>
      <c r="AB2035" s="622" t="s">
        <v>5289</v>
      </c>
      <c r="AC2035" s="340" t="s">
        <v>5289</v>
      </c>
      <c r="AD2035" s="340" t="s">
        <v>5289</v>
      </c>
      <c r="AE2035" s="340" t="s">
        <v>5289</v>
      </c>
      <c r="AF2035" s="165" t="s">
        <v>5289</v>
      </c>
    </row>
    <row r="2036" spans="1:38" s="44" customFormat="1" ht="229.5">
      <c r="A2036" s="639">
        <v>5</v>
      </c>
      <c r="B2036" s="121" t="s">
        <v>1556</v>
      </c>
      <c r="C2036" s="627" t="s">
        <v>4034</v>
      </c>
      <c r="D2036" s="4" t="s">
        <v>4976</v>
      </c>
      <c r="E2036" s="123" t="s">
        <v>4041</v>
      </c>
      <c r="F2036" s="622" t="s">
        <v>51</v>
      </c>
      <c r="G2036" s="138"/>
      <c r="H2036" s="138"/>
      <c r="I2036" s="138"/>
      <c r="J2036" s="622" t="s">
        <v>5289</v>
      </c>
      <c r="K2036" s="123" t="s">
        <v>4011</v>
      </c>
      <c r="L2036" s="622" t="s">
        <v>51</v>
      </c>
      <c r="M2036" s="202"/>
      <c r="N2036" s="797"/>
      <c r="O2036" s="629">
        <v>0</v>
      </c>
      <c r="P2036" s="629">
        <v>0</v>
      </c>
      <c r="Q2036" s="629">
        <v>0</v>
      </c>
      <c r="R2036" s="629">
        <v>0</v>
      </c>
      <c r="S2036" s="629">
        <v>0</v>
      </c>
      <c r="T2036" s="629">
        <v>0</v>
      </c>
      <c r="U2036" s="629">
        <v>0</v>
      </c>
      <c r="V2036" s="629">
        <v>0</v>
      </c>
      <c r="W2036" s="629">
        <v>0</v>
      </c>
      <c r="X2036" s="366">
        <v>267</v>
      </c>
      <c r="Y2036" s="629">
        <v>0</v>
      </c>
      <c r="Z2036" s="366" t="s">
        <v>40</v>
      </c>
      <c r="AA2036" s="622" t="s">
        <v>5289</v>
      </c>
      <c r="AB2036" s="622" t="s">
        <v>5289</v>
      </c>
      <c r="AC2036" s="340" t="s">
        <v>5289</v>
      </c>
      <c r="AD2036" s="340" t="s">
        <v>5289</v>
      </c>
      <c r="AE2036" s="340" t="s">
        <v>5289</v>
      </c>
      <c r="AF2036" s="165" t="s">
        <v>5289</v>
      </c>
      <c r="AG2036" s="107"/>
      <c r="AH2036" s="107"/>
      <c r="AI2036" s="107"/>
      <c r="AJ2036" s="107"/>
      <c r="AK2036" s="107"/>
      <c r="AL2036" s="107"/>
    </row>
    <row r="2037" spans="1:38" s="44" customFormat="1" ht="229.5">
      <c r="A2037" s="639">
        <v>6</v>
      </c>
      <c r="B2037" s="121" t="s">
        <v>4021</v>
      </c>
      <c r="C2037" s="627" t="s">
        <v>4034</v>
      </c>
      <c r="D2037" s="4" t="s">
        <v>4977</v>
      </c>
      <c r="E2037" s="123" t="s">
        <v>4041</v>
      </c>
      <c r="F2037" s="622" t="s">
        <v>51</v>
      </c>
      <c r="G2037" s="138"/>
      <c r="H2037" s="138"/>
      <c r="I2037" s="138"/>
      <c r="J2037" s="622" t="s">
        <v>5289</v>
      </c>
      <c r="K2037" s="123" t="s">
        <v>4022</v>
      </c>
      <c r="L2037" s="622" t="s">
        <v>40</v>
      </c>
      <c r="M2037" s="121" t="s">
        <v>13146</v>
      </c>
      <c r="N2037" s="369">
        <v>0</v>
      </c>
      <c r="O2037" s="629">
        <v>0</v>
      </c>
      <c r="P2037" s="629">
        <v>0</v>
      </c>
      <c r="Q2037" s="629">
        <v>0</v>
      </c>
      <c r="R2037" s="629">
        <v>0</v>
      </c>
      <c r="S2037" s="629">
        <v>0</v>
      </c>
      <c r="T2037" s="629">
        <v>0</v>
      </c>
      <c r="U2037" s="629">
        <v>0</v>
      </c>
      <c r="V2037" s="629">
        <v>0</v>
      </c>
      <c r="W2037" s="629">
        <v>0</v>
      </c>
      <c r="X2037" s="366">
        <v>0</v>
      </c>
      <c r="Y2037" s="629">
        <v>0</v>
      </c>
      <c r="Z2037" s="366" t="s">
        <v>40</v>
      </c>
      <c r="AA2037" s="622" t="s">
        <v>5289</v>
      </c>
      <c r="AB2037" s="622" t="s">
        <v>5289</v>
      </c>
      <c r="AC2037" s="340" t="s">
        <v>5289</v>
      </c>
      <c r="AD2037" s="340" t="s">
        <v>5289</v>
      </c>
      <c r="AE2037" s="340" t="s">
        <v>5289</v>
      </c>
      <c r="AF2037" s="165" t="s">
        <v>5289</v>
      </c>
      <c r="AG2037" s="107"/>
      <c r="AH2037" s="107"/>
      <c r="AI2037" s="107"/>
      <c r="AJ2037" s="107"/>
      <c r="AK2037" s="107"/>
      <c r="AL2037" s="107"/>
    </row>
    <row r="2038" spans="1:38" s="44" customFormat="1" ht="229.5">
      <c r="A2038" s="639">
        <v>7</v>
      </c>
      <c r="B2038" s="121" t="s">
        <v>1201</v>
      </c>
      <c r="C2038" s="627" t="s">
        <v>4034</v>
      </c>
      <c r="D2038" s="4" t="s">
        <v>4978</v>
      </c>
      <c r="E2038" s="123" t="s">
        <v>4041</v>
      </c>
      <c r="F2038" s="622" t="s">
        <v>4972</v>
      </c>
      <c r="G2038" s="371" t="s">
        <v>15856</v>
      </c>
      <c r="H2038" s="622">
        <v>3</v>
      </c>
      <c r="I2038" s="623" t="s">
        <v>18721</v>
      </c>
      <c r="J2038" s="622" t="s">
        <v>5289</v>
      </c>
      <c r="K2038" s="123" t="s">
        <v>4023</v>
      </c>
      <c r="L2038" s="622" t="s">
        <v>40</v>
      </c>
      <c r="M2038" s="121" t="s">
        <v>21868</v>
      </c>
      <c r="N2038" s="369">
        <v>170</v>
      </c>
      <c r="O2038" s="629">
        <v>0</v>
      </c>
      <c r="P2038" s="629">
        <v>0</v>
      </c>
      <c r="Q2038" s="629">
        <v>0</v>
      </c>
      <c r="R2038" s="629">
        <v>0</v>
      </c>
      <c r="S2038" s="629">
        <v>0</v>
      </c>
      <c r="T2038" s="629">
        <v>0</v>
      </c>
      <c r="U2038" s="629">
        <v>0</v>
      </c>
      <c r="V2038" s="629">
        <v>0</v>
      </c>
      <c r="W2038" s="629">
        <v>0</v>
      </c>
      <c r="X2038" s="366">
        <v>170</v>
      </c>
      <c r="Y2038" s="629">
        <v>0</v>
      </c>
      <c r="Z2038" s="366" t="s">
        <v>40</v>
      </c>
      <c r="AA2038" s="622" t="s">
        <v>5289</v>
      </c>
      <c r="AB2038" s="622" t="s">
        <v>5289</v>
      </c>
      <c r="AC2038" s="340" t="s">
        <v>5289</v>
      </c>
      <c r="AD2038" s="340" t="s">
        <v>5289</v>
      </c>
      <c r="AE2038" s="340" t="s">
        <v>5289</v>
      </c>
      <c r="AF2038" s="165" t="s">
        <v>5289</v>
      </c>
      <c r="AG2038" s="107"/>
      <c r="AH2038" s="107"/>
      <c r="AI2038" s="107"/>
      <c r="AJ2038" s="107"/>
      <c r="AK2038" s="107"/>
      <c r="AL2038" s="107"/>
    </row>
    <row r="2039" spans="1:38" s="44" customFormat="1" ht="229.5">
      <c r="A2039" s="639">
        <v>8</v>
      </c>
      <c r="B2039" s="121" t="s">
        <v>4024</v>
      </c>
      <c r="C2039" s="627" t="s">
        <v>4034</v>
      </c>
      <c r="D2039" s="4" t="s">
        <v>4979</v>
      </c>
      <c r="E2039" s="123" t="s">
        <v>4041</v>
      </c>
      <c r="F2039" s="622" t="s">
        <v>4972</v>
      </c>
      <c r="G2039" s="371" t="s">
        <v>15857</v>
      </c>
      <c r="H2039" s="622">
        <v>3</v>
      </c>
      <c r="I2039" s="623" t="s">
        <v>18721</v>
      </c>
      <c r="J2039" s="622" t="s">
        <v>5289</v>
      </c>
      <c r="K2039" s="123" t="s">
        <v>4025</v>
      </c>
      <c r="L2039" s="622" t="s">
        <v>40</v>
      </c>
      <c r="M2039" s="121" t="s">
        <v>13147</v>
      </c>
      <c r="N2039" s="369">
        <v>170</v>
      </c>
      <c r="O2039" s="629">
        <v>0</v>
      </c>
      <c r="P2039" s="629">
        <v>0</v>
      </c>
      <c r="Q2039" s="629">
        <v>0</v>
      </c>
      <c r="R2039" s="629">
        <v>0</v>
      </c>
      <c r="S2039" s="629">
        <v>0</v>
      </c>
      <c r="T2039" s="629">
        <v>0</v>
      </c>
      <c r="U2039" s="629">
        <v>0</v>
      </c>
      <c r="V2039" s="629">
        <v>0</v>
      </c>
      <c r="W2039" s="629">
        <v>0</v>
      </c>
      <c r="X2039" s="366">
        <v>416</v>
      </c>
      <c r="Y2039" s="629">
        <v>0</v>
      </c>
      <c r="Z2039" s="366" t="s">
        <v>54</v>
      </c>
      <c r="AA2039" s="622" t="s">
        <v>5289</v>
      </c>
      <c r="AB2039" s="622" t="s">
        <v>5289</v>
      </c>
      <c r="AC2039" s="340" t="s">
        <v>5289</v>
      </c>
      <c r="AD2039" s="340" t="s">
        <v>5289</v>
      </c>
      <c r="AE2039" s="340" t="s">
        <v>5289</v>
      </c>
      <c r="AF2039" s="165" t="s">
        <v>5289</v>
      </c>
      <c r="AG2039" s="107"/>
      <c r="AH2039" s="107"/>
      <c r="AI2039" s="107"/>
      <c r="AJ2039" s="107"/>
      <c r="AK2039" s="107"/>
      <c r="AL2039" s="107"/>
    </row>
    <row r="2040" spans="1:38" s="44" customFormat="1" ht="229.5">
      <c r="A2040" s="639">
        <v>9</v>
      </c>
      <c r="B2040" s="121" t="s">
        <v>4026</v>
      </c>
      <c r="C2040" s="627" t="s">
        <v>4034</v>
      </c>
      <c r="D2040" s="4" t="s">
        <v>4872</v>
      </c>
      <c r="E2040" s="123" t="s">
        <v>4041</v>
      </c>
      <c r="F2040" s="622" t="s">
        <v>4972</v>
      </c>
      <c r="G2040" s="371" t="s">
        <v>15857</v>
      </c>
      <c r="H2040" s="622">
        <v>3</v>
      </c>
      <c r="I2040" s="623" t="s">
        <v>18721</v>
      </c>
      <c r="J2040" s="622" t="s">
        <v>5289</v>
      </c>
      <c r="K2040" s="123" t="s">
        <v>4027</v>
      </c>
      <c r="L2040" s="622" t="s">
        <v>51</v>
      </c>
      <c r="M2040" s="202"/>
      <c r="N2040" s="743"/>
      <c r="O2040" s="629">
        <v>0</v>
      </c>
      <c r="P2040" s="629">
        <v>0</v>
      </c>
      <c r="Q2040" s="629">
        <v>0</v>
      </c>
      <c r="R2040" s="629">
        <v>0</v>
      </c>
      <c r="S2040" s="629">
        <v>0</v>
      </c>
      <c r="T2040" s="629">
        <v>0</v>
      </c>
      <c r="U2040" s="629">
        <v>0</v>
      </c>
      <c r="V2040" s="629">
        <v>0</v>
      </c>
      <c r="W2040" s="629">
        <v>0</v>
      </c>
      <c r="X2040" s="366">
        <v>77</v>
      </c>
      <c r="Y2040" s="629">
        <v>0</v>
      </c>
      <c r="Z2040" s="366" t="s">
        <v>54</v>
      </c>
      <c r="AA2040" s="622" t="s">
        <v>5289</v>
      </c>
      <c r="AB2040" s="622" t="s">
        <v>5289</v>
      </c>
      <c r="AC2040" s="340" t="s">
        <v>5289</v>
      </c>
      <c r="AD2040" s="340" t="s">
        <v>5289</v>
      </c>
      <c r="AE2040" s="340" t="s">
        <v>5289</v>
      </c>
      <c r="AF2040" s="165" t="s">
        <v>5289</v>
      </c>
      <c r="AG2040" s="107"/>
      <c r="AH2040" s="107"/>
      <c r="AI2040" s="107"/>
      <c r="AJ2040" s="107"/>
      <c r="AK2040" s="107"/>
      <c r="AL2040" s="107"/>
    </row>
    <row r="2041" spans="1:38" s="44" customFormat="1" ht="229.5">
      <c r="A2041" s="639">
        <v>10</v>
      </c>
      <c r="B2041" s="121" t="s">
        <v>4028</v>
      </c>
      <c r="C2041" s="627" t="s">
        <v>4034</v>
      </c>
      <c r="D2041" s="4" t="s">
        <v>4873</v>
      </c>
      <c r="E2041" s="123" t="s">
        <v>4041</v>
      </c>
      <c r="F2041" s="622" t="s">
        <v>4972</v>
      </c>
      <c r="G2041" s="371" t="s">
        <v>15857</v>
      </c>
      <c r="H2041" s="622">
        <v>3</v>
      </c>
      <c r="I2041" s="623" t="s">
        <v>18721</v>
      </c>
      <c r="J2041" s="622" t="s">
        <v>5289</v>
      </c>
      <c r="K2041" s="123" t="s">
        <v>4027</v>
      </c>
      <c r="L2041" s="622" t="s">
        <v>51</v>
      </c>
      <c r="M2041" s="202"/>
      <c r="N2041" s="743"/>
      <c r="O2041" s="629">
        <v>0</v>
      </c>
      <c r="P2041" s="629">
        <v>0</v>
      </c>
      <c r="Q2041" s="629">
        <v>0</v>
      </c>
      <c r="R2041" s="629">
        <v>0</v>
      </c>
      <c r="S2041" s="629">
        <v>0</v>
      </c>
      <c r="T2041" s="629">
        <v>0</v>
      </c>
      <c r="U2041" s="629">
        <v>0</v>
      </c>
      <c r="V2041" s="629">
        <v>0</v>
      </c>
      <c r="W2041" s="629">
        <v>0</v>
      </c>
      <c r="X2041" s="366">
        <v>528</v>
      </c>
      <c r="Y2041" s="629">
        <v>0</v>
      </c>
      <c r="Z2041" s="366" t="s">
        <v>40</v>
      </c>
      <c r="AA2041" s="622" t="s">
        <v>5289</v>
      </c>
      <c r="AB2041" s="622" t="s">
        <v>5289</v>
      </c>
      <c r="AC2041" s="340" t="s">
        <v>5289</v>
      </c>
      <c r="AD2041" s="340" t="s">
        <v>5289</v>
      </c>
      <c r="AE2041" s="340" t="s">
        <v>5289</v>
      </c>
      <c r="AF2041" s="165" t="s">
        <v>5289</v>
      </c>
      <c r="AG2041" s="107"/>
      <c r="AH2041" s="107"/>
      <c r="AI2041" s="107"/>
      <c r="AJ2041" s="107"/>
      <c r="AK2041" s="107"/>
      <c r="AL2041" s="107"/>
    </row>
    <row r="2042" spans="1:38" s="44" customFormat="1" ht="229.5">
      <c r="A2042" s="639">
        <v>11</v>
      </c>
      <c r="B2042" s="121" t="s">
        <v>4029</v>
      </c>
      <c r="C2042" s="627" t="s">
        <v>4034</v>
      </c>
      <c r="D2042" s="4" t="s">
        <v>4980</v>
      </c>
      <c r="E2042" s="123" t="s">
        <v>4041</v>
      </c>
      <c r="F2042" s="622" t="s">
        <v>51</v>
      </c>
      <c r="G2042" s="138"/>
      <c r="H2042" s="138"/>
      <c r="I2042" s="138"/>
      <c r="J2042" s="622" t="s">
        <v>5289</v>
      </c>
      <c r="K2042" s="123" t="s">
        <v>4030</v>
      </c>
      <c r="L2042" s="622" t="s">
        <v>40</v>
      </c>
      <c r="M2042" s="121" t="s">
        <v>13148</v>
      </c>
      <c r="N2042" s="369">
        <v>149</v>
      </c>
      <c r="O2042" s="629">
        <v>0</v>
      </c>
      <c r="P2042" s="629">
        <v>0</v>
      </c>
      <c r="Q2042" s="629">
        <v>0</v>
      </c>
      <c r="R2042" s="629">
        <v>0</v>
      </c>
      <c r="S2042" s="629">
        <v>0</v>
      </c>
      <c r="T2042" s="629">
        <v>0</v>
      </c>
      <c r="U2042" s="629">
        <v>0</v>
      </c>
      <c r="V2042" s="629">
        <v>0</v>
      </c>
      <c r="W2042" s="629">
        <v>0</v>
      </c>
      <c r="X2042" s="366">
        <v>493</v>
      </c>
      <c r="Y2042" s="629">
        <v>0</v>
      </c>
      <c r="Z2042" s="366" t="s">
        <v>54</v>
      </c>
      <c r="AA2042" s="622" t="s">
        <v>5289</v>
      </c>
      <c r="AB2042" s="622" t="s">
        <v>5289</v>
      </c>
      <c r="AC2042" s="340" t="s">
        <v>5289</v>
      </c>
      <c r="AD2042" s="340" t="s">
        <v>5289</v>
      </c>
      <c r="AE2042" s="340" t="s">
        <v>5289</v>
      </c>
      <c r="AF2042" s="165" t="s">
        <v>5289</v>
      </c>
      <c r="AG2042" s="107"/>
      <c r="AH2042" s="107"/>
      <c r="AI2042" s="107"/>
      <c r="AJ2042" s="107"/>
      <c r="AK2042" s="107"/>
      <c r="AL2042" s="107"/>
    </row>
    <row r="2043" spans="1:38" ht="229.5">
      <c r="A2043" s="639">
        <v>12</v>
      </c>
      <c r="B2043" s="121" t="s">
        <v>4031</v>
      </c>
      <c r="C2043" s="627" t="s">
        <v>4034</v>
      </c>
      <c r="D2043" s="4" t="s">
        <v>4981</v>
      </c>
      <c r="E2043" s="123" t="s">
        <v>4041</v>
      </c>
      <c r="F2043" s="622" t="s">
        <v>51</v>
      </c>
      <c r="G2043" s="138"/>
      <c r="H2043" s="138"/>
      <c r="I2043" s="138"/>
      <c r="J2043" s="622" t="s">
        <v>5289</v>
      </c>
      <c r="K2043" s="123" t="s">
        <v>4030</v>
      </c>
      <c r="L2043" s="622" t="s">
        <v>40</v>
      </c>
      <c r="M2043" s="121" t="s">
        <v>13149</v>
      </c>
      <c r="N2043" s="369">
        <v>0</v>
      </c>
      <c r="O2043" s="629">
        <v>0</v>
      </c>
      <c r="P2043" s="629">
        <v>0</v>
      </c>
      <c r="Q2043" s="629">
        <v>0</v>
      </c>
      <c r="R2043" s="629">
        <v>0</v>
      </c>
      <c r="S2043" s="629">
        <v>0</v>
      </c>
      <c r="T2043" s="629">
        <v>0</v>
      </c>
      <c r="U2043" s="629">
        <v>0</v>
      </c>
      <c r="V2043" s="629">
        <v>0</v>
      </c>
      <c r="W2043" s="629">
        <v>0</v>
      </c>
      <c r="X2043" s="366">
        <v>0</v>
      </c>
      <c r="Y2043" s="629">
        <v>0</v>
      </c>
      <c r="Z2043" s="657" t="s">
        <v>40</v>
      </c>
      <c r="AA2043" s="622" t="s">
        <v>5289</v>
      </c>
      <c r="AB2043" s="622" t="s">
        <v>5289</v>
      </c>
      <c r="AC2043" s="340" t="s">
        <v>5289</v>
      </c>
      <c r="AD2043" s="340" t="s">
        <v>5289</v>
      </c>
      <c r="AE2043" s="340" t="s">
        <v>5289</v>
      </c>
      <c r="AF2043" s="165" t="s">
        <v>5289</v>
      </c>
    </row>
    <row r="2044" spans="1:38" ht="229.5">
      <c r="A2044" s="639">
        <v>13</v>
      </c>
      <c r="B2044" s="121" t="s">
        <v>4032</v>
      </c>
      <c r="C2044" s="627" t="s">
        <v>4034</v>
      </c>
      <c r="D2044" s="4" t="s">
        <v>4982</v>
      </c>
      <c r="E2044" s="123" t="s">
        <v>4041</v>
      </c>
      <c r="F2044" s="622" t="s">
        <v>51</v>
      </c>
      <c r="G2044" s="138"/>
      <c r="H2044" s="138"/>
      <c r="I2044" s="138"/>
      <c r="J2044" s="622" t="s">
        <v>5289</v>
      </c>
      <c r="K2044" s="123" t="s">
        <v>4033</v>
      </c>
      <c r="L2044" s="656" t="s">
        <v>40</v>
      </c>
      <c r="M2044" s="121" t="s">
        <v>21869</v>
      </c>
      <c r="N2044" s="515">
        <v>170</v>
      </c>
      <c r="O2044" s="629">
        <v>0</v>
      </c>
      <c r="P2044" s="629">
        <v>0</v>
      </c>
      <c r="Q2044" s="629">
        <v>0</v>
      </c>
      <c r="R2044" s="629">
        <v>0</v>
      </c>
      <c r="S2044" s="629">
        <v>0</v>
      </c>
      <c r="T2044" s="629">
        <v>0</v>
      </c>
      <c r="U2044" s="629">
        <v>0</v>
      </c>
      <c r="V2044" s="629">
        <v>0</v>
      </c>
      <c r="W2044" s="629">
        <v>0</v>
      </c>
      <c r="X2044" s="657">
        <v>170</v>
      </c>
      <c r="Y2044" s="629">
        <v>0</v>
      </c>
      <c r="Z2044" s="657" t="s">
        <v>40</v>
      </c>
      <c r="AA2044" s="622" t="s">
        <v>5289</v>
      </c>
      <c r="AB2044" s="622" t="s">
        <v>5289</v>
      </c>
      <c r="AC2044" s="340" t="s">
        <v>5289</v>
      </c>
      <c r="AD2044" s="340" t="s">
        <v>5289</v>
      </c>
      <c r="AE2044" s="340" t="s">
        <v>5289</v>
      </c>
      <c r="AF2044" s="165" t="s">
        <v>5289</v>
      </c>
    </row>
    <row r="2045" spans="1:38" ht="293.25">
      <c r="A2045" s="639">
        <v>14</v>
      </c>
      <c r="B2045" s="121" t="s">
        <v>4039</v>
      </c>
      <c r="C2045" s="4" t="s">
        <v>4037</v>
      </c>
      <c r="D2045" s="4" t="s">
        <v>4983</v>
      </c>
      <c r="E2045" s="624" t="s">
        <v>3975</v>
      </c>
      <c r="F2045" s="622" t="s">
        <v>4972</v>
      </c>
      <c r="G2045" s="622" t="s">
        <v>51</v>
      </c>
      <c r="H2045" s="622">
        <v>3</v>
      </c>
      <c r="I2045" s="623" t="s">
        <v>18721</v>
      </c>
      <c r="J2045" s="138"/>
      <c r="K2045" s="138"/>
      <c r="L2045" s="656" t="s">
        <v>51</v>
      </c>
      <c r="M2045" s="138"/>
      <c r="N2045" s="138"/>
      <c r="O2045" s="138"/>
      <c r="P2045" s="138"/>
      <c r="Q2045" s="138"/>
      <c r="R2045" s="138"/>
      <c r="S2045" s="138"/>
      <c r="T2045" s="138"/>
      <c r="U2045" s="138"/>
      <c r="V2045" s="138"/>
      <c r="W2045" s="138"/>
      <c r="X2045" s="138"/>
      <c r="Y2045" s="138"/>
      <c r="Z2045" s="622" t="s">
        <v>51</v>
      </c>
      <c r="AA2045" s="622" t="s">
        <v>5289</v>
      </c>
      <c r="AB2045" s="622" t="s">
        <v>5289</v>
      </c>
      <c r="AC2045" s="340" t="s">
        <v>5289</v>
      </c>
      <c r="AD2045" s="340" t="s">
        <v>5289</v>
      </c>
      <c r="AE2045" s="340" t="s">
        <v>5289</v>
      </c>
      <c r="AF2045" s="165" t="s">
        <v>5289</v>
      </c>
    </row>
    <row r="2046" spans="1:38" ht="306">
      <c r="A2046" s="639">
        <v>15</v>
      </c>
      <c r="B2046" s="121" t="s">
        <v>4038</v>
      </c>
      <c r="C2046" s="4" t="s">
        <v>4037</v>
      </c>
      <c r="D2046" s="4" t="s">
        <v>4984</v>
      </c>
      <c r="E2046" s="624" t="s">
        <v>9593</v>
      </c>
      <c r="F2046" s="622" t="s">
        <v>4972</v>
      </c>
      <c r="G2046" s="622" t="s">
        <v>51</v>
      </c>
      <c r="H2046" s="622">
        <v>3</v>
      </c>
      <c r="I2046" s="623" t="s">
        <v>18721</v>
      </c>
      <c r="J2046" s="138"/>
      <c r="K2046" s="138"/>
      <c r="L2046" s="656" t="s">
        <v>51</v>
      </c>
      <c r="M2046" s="138"/>
      <c r="N2046" s="138"/>
      <c r="O2046" s="138"/>
      <c r="P2046" s="138"/>
      <c r="Q2046" s="138"/>
      <c r="R2046" s="138"/>
      <c r="S2046" s="138"/>
      <c r="T2046" s="138"/>
      <c r="U2046" s="138"/>
      <c r="V2046" s="138"/>
      <c r="W2046" s="138"/>
      <c r="X2046" s="138"/>
      <c r="Y2046" s="138"/>
      <c r="Z2046" s="622" t="s">
        <v>51</v>
      </c>
      <c r="AA2046" s="622" t="s">
        <v>5289</v>
      </c>
      <c r="AB2046" s="622" t="s">
        <v>5289</v>
      </c>
      <c r="AC2046" s="340" t="s">
        <v>5289</v>
      </c>
      <c r="AD2046" s="340" t="s">
        <v>5289</v>
      </c>
      <c r="AE2046" s="340" t="s">
        <v>5289</v>
      </c>
      <c r="AF2046" s="165" t="s">
        <v>5289</v>
      </c>
    </row>
    <row r="2047" spans="1:38" ht="344.25">
      <c r="A2047" s="639">
        <v>16</v>
      </c>
      <c r="B2047" s="121" t="s">
        <v>4040</v>
      </c>
      <c r="C2047" s="4" t="s">
        <v>4037</v>
      </c>
      <c r="D2047" s="4" t="s">
        <v>4985</v>
      </c>
      <c r="E2047" s="624" t="s">
        <v>3979</v>
      </c>
      <c r="F2047" s="622" t="s">
        <v>4972</v>
      </c>
      <c r="G2047" s="622" t="s">
        <v>51</v>
      </c>
      <c r="H2047" s="622">
        <v>3</v>
      </c>
      <c r="I2047" s="623" t="s">
        <v>18721</v>
      </c>
      <c r="J2047" s="138"/>
      <c r="K2047" s="138"/>
      <c r="L2047" s="656" t="s">
        <v>51</v>
      </c>
      <c r="M2047" s="138"/>
      <c r="N2047" s="138"/>
      <c r="O2047" s="138"/>
      <c r="P2047" s="138"/>
      <c r="Q2047" s="138"/>
      <c r="R2047" s="138"/>
      <c r="S2047" s="138"/>
      <c r="T2047" s="138"/>
      <c r="U2047" s="138"/>
      <c r="V2047" s="138"/>
      <c r="W2047" s="138"/>
      <c r="X2047" s="138"/>
      <c r="Y2047" s="138"/>
      <c r="Z2047" s="622"/>
      <c r="AA2047" s="622" t="s">
        <v>5289</v>
      </c>
      <c r="AB2047" s="622" t="s">
        <v>5289</v>
      </c>
      <c r="AC2047" s="340" t="s">
        <v>5289</v>
      </c>
      <c r="AD2047" s="340" t="s">
        <v>5289</v>
      </c>
      <c r="AE2047" s="340" t="s">
        <v>5289</v>
      </c>
      <c r="AF2047" s="165" t="s">
        <v>5289</v>
      </c>
    </row>
    <row r="2048" spans="1:38" ht="331.5">
      <c r="A2048" s="655">
        <v>17</v>
      </c>
      <c r="B2048" s="31" t="s">
        <v>4035</v>
      </c>
      <c r="C2048" s="4" t="s">
        <v>4037</v>
      </c>
      <c r="D2048" s="81" t="s">
        <v>4986</v>
      </c>
      <c r="E2048" s="634" t="s">
        <v>3977</v>
      </c>
      <c r="F2048" s="656" t="s">
        <v>4972</v>
      </c>
      <c r="G2048" s="656" t="s">
        <v>51</v>
      </c>
      <c r="H2048" s="622">
        <v>3</v>
      </c>
      <c r="I2048" s="623" t="s">
        <v>18721</v>
      </c>
      <c r="J2048" s="138"/>
      <c r="K2048" s="138"/>
      <c r="L2048" s="656" t="s">
        <v>51</v>
      </c>
      <c r="M2048" s="138"/>
      <c r="N2048" s="138"/>
      <c r="O2048" s="138"/>
      <c r="P2048" s="138"/>
      <c r="Q2048" s="138"/>
      <c r="R2048" s="138"/>
      <c r="S2048" s="138"/>
      <c r="T2048" s="138"/>
      <c r="U2048" s="138"/>
      <c r="V2048" s="138"/>
      <c r="W2048" s="138"/>
      <c r="X2048" s="138"/>
      <c r="Y2048" s="138"/>
      <c r="Z2048" s="656" t="s">
        <v>51</v>
      </c>
      <c r="AA2048" s="622" t="s">
        <v>5289</v>
      </c>
      <c r="AB2048" s="622" t="s">
        <v>5289</v>
      </c>
      <c r="AC2048" s="340" t="s">
        <v>5289</v>
      </c>
      <c r="AD2048" s="340" t="s">
        <v>5289</v>
      </c>
      <c r="AE2048" s="340" t="s">
        <v>5289</v>
      </c>
      <c r="AF2048" s="165" t="s">
        <v>5289</v>
      </c>
    </row>
    <row r="2049" spans="1:38" s="174" customFormat="1" ht="280.5">
      <c r="A2049" s="624">
        <v>18</v>
      </c>
      <c r="B2049" s="121" t="s">
        <v>4036</v>
      </c>
      <c r="C2049" s="4" t="s">
        <v>4037</v>
      </c>
      <c r="D2049" s="121" t="s">
        <v>4987</v>
      </c>
      <c r="E2049" s="624" t="s">
        <v>3973</v>
      </c>
      <c r="F2049" s="622" t="s">
        <v>4972</v>
      </c>
      <c r="G2049" s="622" t="s">
        <v>51</v>
      </c>
      <c r="H2049" s="622">
        <v>3</v>
      </c>
      <c r="I2049" s="623" t="s">
        <v>18721</v>
      </c>
      <c r="J2049" s="138"/>
      <c r="K2049" s="138"/>
      <c r="L2049" s="656" t="s">
        <v>51</v>
      </c>
      <c r="M2049" s="138"/>
      <c r="N2049" s="138"/>
      <c r="O2049" s="138"/>
      <c r="P2049" s="138"/>
      <c r="Q2049" s="138"/>
      <c r="R2049" s="138"/>
      <c r="S2049" s="138"/>
      <c r="T2049" s="138"/>
      <c r="U2049" s="138"/>
      <c r="V2049" s="138"/>
      <c r="W2049" s="138"/>
      <c r="X2049" s="138"/>
      <c r="Y2049" s="138"/>
      <c r="Z2049" s="622" t="s">
        <v>51</v>
      </c>
      <c r="AA2049" s="622" t="s">
        <v>5289</v>
      </c>
      <c r="AB2049" s="622" t="s">
        <v>5289</v>
      </c>
      <c r="AC2049" s="340" t="s">
        <v>5289</v>
      </c>
      <c r="AD2049" s="340" t="s">
        <v>5289</v>
      </c>
      <c r="AE2049" s="340" t="s">
        <v>5289</v>
      </c>
      <c r="AF2049" s="165" t="s">
        <v>5289</v>
      </c>
      <c r="AG2049" s="107"/>
      <c r="AH2049" s="107"/>
      <c r="AI2049" s="107"/>
      <c r="AJ2049" s="107"/>
      <c r="AK2049" s="107"/>
      <c r="AL2049" s="107"/>
    </row>
    <row r="2050" spans="1:38" s="174" customFormat="1" ht="165.75">
      <c r="A2050" s="465">
        <v>19</v>
      </c>
      <c r="B2050" s="392" t="s">
        <v>19032</v>
      </c>
      <c r="C2050" s="392" t="s">
        <v>4034</v>
      </c>
      <c r="D2050" s="392" t="s">
        <v>19567</v>
      </c>
      <c r="E2050" s="369" t="s">
        <v>40</v>
      </c>
      <c r="F2050" s="369" t="s">
        <v>51</v>
      </c>
      <c r="G2050" s="798"/>
      <c r="H2050" s="798"/>
      <c r="I2050" s="798"/>
      <c r="J2050" s="138"/>
      <c r="K2050" s="138"/>
      <c r="L2050" s="369" t="s">
        <v>40</v>
      </c>
      <c r="M2050" s="367" t="s">
        <v>19202</v>
      </c>
      <c r="N2050" s="551">
        <v>401</v>
      </c>
      <c r="O2050" s="542">
        <v>0</v>
      </c>
      <c r="P2050" s="542">
        <v>0</v>
      </c>
      <c r="Q2050" s="542">
        <v>0</v>
      </c>
      <c r="R2050" s="542">
        <v>0</v>
      </c>
      <c r="S2050" s="542">
        <v>0</v>
      </c>
      <c r="T2050" s="542">
        <v>0</v>
      </c>
      <c r="U2050" s="542">
        <v>0</v>
      </c>
      <c r="V2050" s="542">
        <v>0</v>
      </c>
      <c r="W2050" s="542">
        <v>0</v>
      </c>
      <c r="X2050" s="551">
        <v>266</v>
      </c>
      <c r="Y2050" s="542">
        <v>0</v>
      </c>
      <c r="Z2050" s="622" t="s">
        <v>51</v>
      </c>
      <c r="AA2050" s="622" t="s">
        <v>5289</v>
      </c>
      <c r="AB2050" s="622" t="s">
        <v>5289</v>
      </c>
      <c r="AC2050" s="340" t="s">
        <v>5289</v>
      </c>
      <c r="AD2050" s="340" t="s">
        <v>5289</v>
      </c>
      <c r="AE2050" s="340" t="s">
        <v>5289</v>
      </c>
      <c r="AF2050" s="165" t="s">
        <v>5289</v>
      </c>
      <c r="AG2050" s="107"/>
      <c r="AH2050" s="107"/>
      <c r="AI2050" s="107"/>
      <c r="AJ2050" s="107"/>
      <c r="AK2050" s="107"/>
      <c r="AL2050" s="107"/>
    </row>
    <row r="2051" spans="1:38" s="174" customFormat="1" ht="102">
      <c r="A2051" s="465">
        <v>20</v>
      </c>
      <c r="B2051" s="392" t="s">
        <v>19033</v>
      </c>
      <c r="C2051" s="392" t="s">
        <v>4034</v>
      </c>
      <c r="D2051" s="392" t="s">
        <v>19496</v>
      </c>
      <c r="E2051" s="369" t="s">
        <v>40</v>
      </c>
      <c r="F2051" s="369" t="s">
        <v>51</v>
      </c>
      <c r="G2051" s="798"/>
      <c r="H2051" s="798"/>
      <c r="I2051" s="798"/>
      <c r="J2051" s="138"/>
      <c r="K2051" s="138"/>
      <c r="L2051" s="515" t="s">
        <v>40</v>
      </c>
      <c r="M2051" s="367" t="s">
        <v>18698</v>
      </c>
      <c r="N2051" s="551">
        <v>88</v>
      </c>
      <c r="O2051" s="542">
        <v>0</v>
      </c>
      <c r="P2051" s="542">
        <v>0</v>
      </c>
      <c r="Q2051" s="542">
        <v>0</v>
      </c>
      <c r="R2051" s="542">
        <v>0</v>
      </c>
      <c r="S2051" s="542">
        <v>0</v>
      </c>
      <c r="T2051" s="542">
        <v>0</v>
      </c>
      <c r="U2051" s="542">
        <v>0</v>
      </c>
      <c r="V2051" s="542">
        <v>0</v>
      </c>
      <c r="W2051" s="542">
        <v>0</v>
      </c>
      <c r="X2051" s="551">
        <v>88</v>
      </c>
      <c r="Y2051" s="542">
        <v>0</v>
      </c>
      <c r="Z2051" s="622" t="s">
        <v>51</v>
      </c>
      <c r="AA2051" s="622" t="s">
        <v>5289</v>
      </c>
      <c r="AB2051" s="622" t="s">
        <v>5289</v>
      </c>
      <c r="AC2051" s="340" t="s">
        <v>5289</v>
      </c>
      <c r="AD2051" s="340" t="s">
        <v>5289</v>
      </c>
      <c r="AE2051" s="340" t="s">
        <v>5289</v>
      </c>
      <c r="AF2051" s="165" t="s">
        <v>5289</v>
      </c>
      <c r="AG2051" s="107"/>
      <c r="AH2051" s="107"/>
      <c r="AI2051" s="107"/>
      <c r="AJ2051" s="107"/>
      <c r="AK2051" s="107"/>
      <c r="AL2051" s="107"/>
    </row>
    <row r="2052" spans="1:38" s="174" customFormat="1" ht="127.5">
      <c r="A2052" s="465">
        <v>21</v>
      </c>
      <c r="B2052" s="392" t="s">
        <v>19200</v>
      </c>
      <c r="C2052" s="392" t="s">
        <v>4034</v>
      </c>
      <c r="D2052" s="392" t="s">
        <v>19568</v>
      </c>
      <c r="E2052" s="366" t="s">
        <v>40</v>
      </c>
      <c r="F2052" s="369" t="s">
        <v>51</v>
      </c>
      <c r="G2052" s="799"/>
      <c r="H2052" s="799"/>
      <c r="I2052" s="799"/>
      <c r="J2052" s="272"/>
      <c r="K2052" s="272"/>
      <c r="L2052" s="366" t="s">
        <v>40</v>
      </c>
      <c r="M2052" s="392" t="s">
        <v>19203</v>
      </c>
      <c r="N2052" s="596">
        <v>0</v>
      </c>
      <c r="O2052" s="551">
        <v>0</v>
      </c>
      <c r="P2052" s="551">
        <v>0</v>
      </c>
      <c r="Q2052" s="551">
        <v>0</v>
      </c>
      <c r="R2052" s="551">
        <v>0</v>
      </c>
      <c r="S2052" s="551">
        <v>0</v>
      </c>
      <c r="T2052" s="551">
        <v>0</v>
      </c>
      <c r="U2052" s="551">
        <v>0</v>
      </c>
      <c r="V2052" s="551">
        <v>0</v>
      </c>
      <c r="W2052" s="551">
        <v>0</v>
      </c>
      <c r="X2052" s="551">
        <v>0</v>
      </c>
      <c r="Y2052" s="551">
        <v>0</v>
      </c>
      <c r="Z2052" s="622" t="s">
        <v>51</v>
      </c>
      <c r="AA2052" s="622" t="s">
        <v>5289</v>
      </c>
      <c r="AB2052" s="622" t="s">
        <v>5289</v>
      </c>
      <c r="AC2052" s="340" t="s">
        <v>5289</v>
      </c>
      <c r="AD2052" s="340" t="s">
        <v>5289</v>
      </c>
      <c r="AE2052" s="340" t="s">
        <v>5289</v>
      </c>
      <c r="AF2052" s="165" t="s">
        <v>5289</v>
      </c>
      <c r="AG2052" s="107"/>
      <c r="AH2052" s="107"/>
      <c r="AI2052" s="107"/>
      <c r="AJ2052" s="107"/>
      <c r="AK2052" s="107"/>
      <c r="AL2052" s="107"/>
    </row>
    <row r="2053" spans="1:38" s="174" customFormat="1" ht="127.5">
      <c r="A2053" s="465">
        <v>22</v>
      </c>
      <c r="B2053" s="392" t="s">
        <v>19201</v>
      </c>
      <c r="C2053" s="392" t="s">
        <v>4034</v>
      </c>
      <c r="D2053" s="392" t="s">
        <v>19569</v>
      </c>
      <c r="E2053" s="366" t="s">
        <v>40</v>
      </c>
      <c r="F2053" s="369" t="s">
        <v>51</v>
      </c>
      <c r="G2053" s="799"/>
      <c r="H2053" s="799"/>
      <c r="I2053" s="799"/>
      <c r="J2053" s="272"/>
      <c r="K2053" s="272"/>
      <c r="L2053" s="366" t="s">
        <v>51</v>
      </c>
      <c r="M2053" s="272"/>
      <c r="N2053" s="272"/>
      <c r="O2053" s="551">
        <v>0</v>
      </c>
      <c r="P2053" s="551">
        <v>0</v>
      </c>
      <c r="Q2053" s="551">
        <v>0</v>
      </c>
      <c r="R2053" s="551">
        <v>0</v>
      </c>
      <c r="S2053" s="551">
        <v>0</v>
      </c>
      <c r="T2053" s="551">
        <v>0</v>
      </c>
      <c r="U2053" s="551">
        <v>0</v>
      </c>
      <c r="V2053" s="484">
        <v>0</v>
      </c>
      <c r="W2053" s="551">
        <v>0</v>
      </c>
      <c r="X2053" s="551">
        <v>21</v>
      </c>
      <c r="Y2053" s="551">
        <v>0</v>
      </c>
      <c r="Z2053" s="622" t="s">
        <v>51</v>
      </c>
      <c r="AA2053" s="622" t="s">
        <v>5289</v>
      </c>
      <c r="AB2053" s="622" t="s">
        <v>5289</v>
      </c>
      <c r="AC2053" s="340" t="s">
        <v>5289</v>
      </c>
      <c r="AD2053" s="340" t="s">
        <v>5289</v>
      </c>
      <c r="AE2053" s="340" t="s">
        <v>5289</v>
      </c>
      <c r="AF2053" s="165" t="s">
        <v>5289</v>
      </c>
      <c r="AG2053" s="107"/>
      <c r="AH2053" s="107"/>
      <c r="AI2053" s="107"/>
      <c r="AJ2053" s="107"/>
      <c r="AK2053" s="107"/>
      <c r="AL2053" s="107"/>
    </row>
    <row r="2054" spans="1:38" s="174" customFormat="1" ht="153">
      <c r="A2054" s="465">
        <v>23</v>
      </c>
      <c r="B2054" s="392" t="s">
        <v>19570</v>
      </c>
      <c r="C2054" s="392" t="s">
        <v>4034</v>
      </c>
      <c r="D2054" s="392" t="s">
        <v>19497</v>
      </c>
      <c r="E2054" s="366" t="s">
        <v>40</v>
      </c>
      <c r="F2054" s="369" t="s">
        <v>51</v>
      </c>
      <c r="G2054" s="799"/>
      <c r="H2054" s="799"/>
      <c r="I2054" s="799"/>
      <c r="J2054" s="272"/>
      <c r="K2054" s="272"/>
      <c r="L2054" s="366" t="s">
        <v>40</v>
      </c>
      <c r="M2054" s="392" t="s">
        <v>19204</v>
      </c>
      <c r="N2054" s="551">
        <v>287</v>
      </c>
      <c r="O2054" s="551">
        <v>0</v>
      </c>
      <c r="P2054" s="551">
        <v>0</v>
      </c>
      <c r="Q2054" s="551">
        <v>0</v>
      </c>
      <c r="R2054" s="551">
        <v>0</v>
      </c>
      <c r="S2054" s="551">
        <v>0</v>
      </c>
      <c r="T2054" s="551">
        <v>0</v>
      </c>
      <c r="U2054" s="551">
        <v>0</v>
      </c>
      <c r="V2054" s="484">
        <v>0</v>
      </c>
      <c r="W2054" s="551">
        <v>0</v>
      </c>
      <c r="X2054" s="551">
        <v>287</v>
      </c>
      <c r="Y2054" s="551">
        <v>0</v>
      </c>
      <c r="Z2054" s="622" t="s">
        <v>51</v>
      </c>
      <c r="AA2054" s="622" t="s">
        <v>5289</v>
      </c>
      <c r="AB2054" s="622" t="s">
        <v>5289</v>
      </c>
      <c r="AC2054" s="340" t="s">
        <v>5289</v>
      </c>
      <c r="AD2054" s="340" t="s">
        <v>5289</v>
      </c>
      <c r="AE2054" s="340" t="s">
        <v>5289</v>
      </c>
      <c r="AF2054" s="165" t="s">
        <v>5289</v>
      </c>
      <c r="AG2054" s="107"/>
      <c r="AH2054" s="107"/>
      <c r="AI2054" s="107"/>
      <c r="AJ2054" s="107"/>
      <c r="AK2054" s="107"/>
      <c r="AL2054" s="107"/>
    </row>
    <row r="2055" spans="1:38" s="42" customFormat="1" ht="15.75" customHeight="1">
      <c r="A2055" s="275"/>
      <c r="B2055" s="18">
        <v>16</v>
      </c>
      <c r="C2055" s="18"/>
      <c r="D2055" s="18">
        <v>16</v>
      </c>
      <c r="E2055" s="625">
        <v>16</v>
      </c>
      <c r="F2055" s="625">
        <v>11</v>
      </c>
      <c r="G2055" s="625">
        <v>7</v>
      </c>
      <c r="H2055" s="625">
        <v>1</v>
      </c>
      <c r="I2055" s="625"/>
      <c r="J2055" s="625">
        <v>1</v>
      </c>
      <c r="K2055" s="625">
        <v>12</v>
      </c>
      <c r="L2055" s="18">
        <v>8</v>
      </c>
      <c r="M2055" s="199"/>
      <c r="N2055" s="625">
        <f t="shared" ref="N2055:O2055" si="622">SUM(N2032:N2054)</f>
        <v>1435</v>
      </c>
      <c r="O2055" s="625">
        <f t="shared" si="622"/>
        <v>0</v>
      </c>
      <c r="P2055" s="625">
        <f t="shared" ref="P2055:Q2055" si="623">SUM(P2032:P2054)</f>
        <v>0</v>
      </c>
      <c r="Q2055" s="625">
        <f t="shared" si="623"/>
        <v>0</v>
      </c>
      <c r="R2055" s="625">
        <f t="shared" ref="R2055" si="624">SUM(R2032:R2054)</f>
        <v>0</v>
      </c>
      <c r="S2055" s="625">
        <f t="shared" ref="S2055" si="625">SUM(S2032:S2054)</f>
        <v>0</v>
      </c>
      <c r="T2055" s="625">
        <f t="shared" ref="T2055:U2055" si="626">SUM(T2032:T2054)</f>
        <v>0</v>
      </c>
      <c r="U2055" s="625">
        <f t="shared" si="626"/>
        <v>0</v>
      </c>
      <c r="V2055" s="625">
        <f t="shared" ref="V2055:W2055" si="627">SUM(V2032:V2054)</f>
        <v>0</v>
      </c>
      <c r="W2055" s="625">
        <f t="shared" si="627"/>
        <v>0</v>
      </c>
      <c r="X2055" s="625">
        <f t="shared" ref="X2055:Y2055" si="628">SUM(X2032:X2054)</f>
        <v>3033</v>
      </c>
      <c r="Y2055" s="625">
        <f t="shared" si="628"/>
        <v>0</v>
      </c>
      <c r="Z2055" s="625">
        <v>13</v>
      </c>
      <c r="AA2055" s="625">
        <v>1</v>
      </c>
      <c r="AB2055" s="625">
        <v>1</v>
      </c>
      <c r="AC2055" s="18"/>
      <c r="AD2055" s="18"/>
      <c r="AE2055" s="18"/>
      <c r="AF2055" s="18"/>
      <c r="AG2055" s="111"/>
      <c r="AH2055" s="111"/>
      <c r="AI2055" s="111"/>
      <c r="AJ2055" s="111"/>
      <c r="AK2055" s="111"/>
      <c r="AL2055" s="111"/>
    </row>
    <row r="2056" spans="1:38" ht="15.75" customHeight="1" thickBot="1">
      <c r="A2056" s="669" t="s">
        <v>410</v>
      </c>
      <c r="B2056" s="670"/>
      <c r="C2056" s="670"/>
      <c r="D2056" s="670"/>
      <c r="E2056" s="670"/>
      <c r="F2056" s="670"/>
      <c r="G2056" s="670"/>
      <c r="H2056" s="670"/>
      <c r="I2056" s="670"/>
      <c r="J2056" s="670"/>
      <c r="K2056" s="670"/>
      <c r="L2056" s="670"/>
      <c r="M2056" s="670"/>
      <c r="N2056" s="670"/>
      <c r="O2056" s="670"/>
      <c r="P2056" s="670"/>
      <c r="Q2056" s="670"/>
      <c r="R2056" s="670"/>
      <c r="S2056" s="670"/>
      <c r="T2056" s="670"/>
      <c r="U2056" s="670"/>
      <c r="V2056" s="670"/>
      <c r="W2056" s="670"/>
      <c r="X2056" s="670"/>
      <c r="Y2056" s="670"/>
      <c r="Z2056" s="670"/>
      <c r="AA2056" s="670"/>
      <c r="AB2056" s="670"/>
      <c r="AC2056" s="670"/>
      <c r="AD2056" s="670"/>
      <c r="AE2056" s="670"/>
      <c r="AF2056" s="671"/>
    </row>
    <row r="2057" spans="1:38" ht="165.75">
      <c r="A2057" s="639">
        <v>1</v>
      </c>
      <c r="B2057" s="4" t="s">
        <v>4042</v>
      </c>
      <c r="C2057" s="4" t="s">
        <v>4043</v>
      </c>
      <c r="D2057" s="4" t="s">
        <v>4044</v>
      </c>
      <c r="E2057" s="73" t="s">
        <v>4070</v>
      </c>
      <c r="F2057" s="624" t="s">
        <v>14337</v>
      </c>
      <c r="G2057" s="123" t="s">
        <v>1690</v>
      </c>
      <c r="H2057" s="622">
        <v>3</v>
      </c>
      <c r="I2057" s="623" t="s">
        <v>18721</v>
      </c>
      <c r="J2057" s="138"/>
      <c r="K2057" s="138"/>
      <c r="L2057" s="123" t="s">
        <v>51</v>
      </c>
      <c r="M2057" s="202"/>
      <c r="N2057" s="202"/>
      <c r="O2057" s="629">
        <v>0</v>
      </c>
      <c r="P2057" s="629">
        <v>0</v>
      </c>
      <c r="Q2057" s="629">
        <v>0</v>
      </c>
      <c r="R2057" s="629">
        <v>0</v>
      </c>
      <c r="S2057" s="629">
        <v>0</v>
      </c>
      <c r="T2057" s="629">
        <v>0</v>
      </c>
      <c r="U2057" s="629">
        <v>0</v>
      </c>
      <c r="V2057" s="629">
        <v>0</v>
      </c>
      <c r="W2057" s="629">
        <v>0</v>
      </c>
      <c r="X2057" s="624">
        <v>0</v>
      </c>
      <c r="Y2057" s="629">
        <v>0</v>
      </c>
      <c r="Z2057" s="123" t="s">
        <v>51</v>
      </c>
      <c r="AA2057" s="4" t="s">
        <v>4046</v>
      </c>
      <c r="AB2057" s="4" t="s">
        <v>4047</v>
      </c>
      <c r="AC2057" s="138"/>
      <c r="AD2057" s="152"/>
      <c r="AE2057" s="152"/>
      <c r="AF2057" s="763"/>
    </row>
    <row r="2058" spans="1:38" ht="153.75" customHeight="1">
      <c r="A2058" s="639">
        <v>2</v>
      </c>
      <c r="B2058" s="121" t="s">
        <v>4048</v>
      </c>
      <c r="C2058" s="121" t="s">
        <v>4049</v>
      </c>
      <c r="D2058" s="121" t="s">
        <v>4050</v>
      </c>
      <c r="E2058" s="86" t="s">
        <v>4071</v>
      </c>
      <c r="F2058" s="624" t="s">
        <v>14337</v>
      </c>
      <c r="G2058" s="123" t="s">
        <v>1690</v>
      </c>
      <c r="H2058" s="622">
        <v>3</v>
      </c>
      <c r="I2058" s="623" t="s">
        <v>18721</v>
      </c>
      <c r="J2058" s="138"/>
      <c r="K2058" s="138"/>
      <c r="L2058" s="622" t="s">
        <v>40</v>
      </c>
      <c r="M2058" s="121" t="s">
        <v>13014</v>
      </c>
      <c r="N2058" s="629">
        <v>0</v>
      </c>
      <c r="O2058" s="629">
        <v>0</v>
      </c>
      <c r="P2058" s="629">
        <v>0</v>
      </c>
      <c r="Q2058" s="629">
        <v>0</v>
      </c>
      <c r="R2058" s="629">
        <v>0</v>
      </c>
      <c r="S2058" s="629">
        <v>0</v>
      </c>
      <c r="T2058" s="629">
        <v>0</v>
      </c>
      <c r="U2058" s="629">
        <v>0</v>
      </c>
      <c r="V2058" s="629">
        <v>0</v>
      </c>
      <c r="W2058" s="629">
        <v>0</v>
      </c>
      <c r="X2058" s="624">
        <v>26</v>
      </c>
      <c r="Y2058" s="629">
        <v>0</v>
      </c>
      <c r="Z2058" s="123" t="s">
        <v>51</v>
      </c>
      <c r="AA2058" s="622" t="s">
        <v>5289</v>
      </c>
      <c r="AB2058" s="622" t="s">
        <v>5289</v>
      </c>
      <c r="AC2058" s="138"/>
      <c r="AD2058" s="138"/>
      <c r="AE2058" s="138"/>
      <c r="AF2058" s="278"/>
    </row>
    <row r="2059" spans="1:38" ht="165.75">
      <c r="A2059" s="639">
        <v>3</v>
      </c>
      <c r="B2059" s="121" t="s">
        <v>1139</v>
      </c>
      <c r="C2059" s="121" t="s">
        <v>4049</v>
      </c>
      <c r="D2059" s="121" t="s">
        <v>4051</v>
      </c>
      <c r="E2059" s="86" t="s">
        <v>4072</v>
      </c>
      <c r="F2059" s="624" t="s">
        <v>14337</v>
      </c>
      <c r="G2059" s="123" t="s">
        <v>1690</v>
      </c>
      <c r="H2059" s="622">
        <v>3</v>
      </c>
      <c r="I2059" s="623" t="s">
        <v>18721</v>
      </c>
      <c r="J2059" s="138"/>
      <c r="K2059" s="138"/>
      <c r="L2059" s="622" t="s">
        <v>40</v>
      </c>
      <c r="M2059" s="121" t="s">
        <v>13014</v>
      </c>
      <c r="N2059" s="629">
        <v>0</v>
      </c>
      <c r="O2059" s="629">
        <v>0</v>
      </c>
      <c r="P2059" s="629">
        <v>0</v>
      </c>
      <c r="Q2059" s="629">
        <v>0</v>
      </c>
      <c r="R2059" s="629">
        <v>0</v>
      </c>
      <c r="S2059" s="629">
        <v>0</v>
      </c>
      <c r="T2059" s="629">
        <v>0</v>
      </c>
      <c r="U2059" s="629">
        <v>0</v>
      </c>
      <c r="V2059" s="629">
        <v>0</v>
      </c>
      <c r="W2059" s="629">
        <v>0</v>
      </c>
      <c r="X2059" s="624">
        <v>24</v>
      </c>
      <c r="Y2059" s="629">
        <v>0</v>
      </c>
      <c r="Z2059" s="123" t="s">
        <v>51</v>
      </c>
      <c r="AA2059" s="622" t="s">
        <v>5289</v>
      </c>
      <c r="AB2059" s="622" t="s">
        <v>5289</v>
      </c>
      <c r="AC2059" s="138"/>
      <c r="AD2059" s="138"/>
      <c r="AE2059" s="138"/>
      <c r="AF2059" s="278"/>
    </row>
    <row r="2060" spans="1:38" ht="165.75">
      <c r="A2060" s="639">
        <v>4</v>
      </c>
      <c r="B2060" s="121" t="s">
        <v>123</v>
      </c>
      <c r="C2060" s="121" t="s">
        <v>4049</v>
      </c>
      <c r="D2060" s="121" t="s">
        <v>4052</v>
      </c>
      <c r="E2060" s="86" t="s">
        <v>4073</v>
      </c>
      <c r="F2060" s="624" t="s">
        <v>14337</v>
      </c>
      <c r="G2060" s="123" t="s">
        <v>1690</v>
      </c>
      <c r="H2060" s="622">
        <v>3</v>
      </c>
      <c r="I2060" s="623" t="s">
        <v>18721</v>
      </c>
      <c r="J2060" s="138"/>
      <c r="K2060" s="138"/>
      <c r="L2060" s="622" t="s">
        <v>51</v>
      </c>
      <c r="M2060" s="202"/>
      <c r="N2060" s="202"/>
      <c r="O2060" s="629">
        <v>0</v>
      </c>
      <c r="P2060" s="629">
        <v>0</v>
      </c>
      <c r="Q2060" s="629">
        <v>0</v>
      </c>
      <c r="R2060" s="629">
        <v>0</v>
      </c>
      <c r="S2060" s="629">
        <v>0</v>
      </c>
      <c r="T2060" s="629">
        <v>0</v>
      </c>
      <c r="U2060" s="629">
        <v>0</v>
      </c>
      <c r="V2060" s="629">
        <v>0</v>
      </c>
      <c r="W2060" s="629">
        <v>0</v>
      </c>
      <c r="X2060" s="624">
        <v>9</v>
      </c>
      <c r="Y2060" s="629">
        <v>0</v>
      </c>
      <c r="Z2060" s="123" t="s">
        <v>51</v>
      </c>
      <c r="AA2060" s="622" t="s">
        <v>5289</v>
      </c>
      <c r="AB2060" s="622" t="s">
        <v>5289</v>
      </c>
      <c r="AC2060" s="138"/>
      <c r="AD2060" s="138"/>
      <c r="AE2060" s="138"/>
      <c r="AF2060" s="278"/>
    </row>
    <row r="2061" spans="1:38" ht="165.75">
      <c r="A2061" s="639">
        <v>5</v>
      </c>
      <c r="B2061" s="121" t="s">
        <v>4053</v>
      </c>
      <c r="C2061" s="121" t="s">
        <v>4049</v>
      </c>
      <c r="D2061" s="121" t="s">
        <v>4054</v>
      </c>
      <c r="E2061" s="86" t="s">
        <v>4074</v>
      </c>
      <c r="F2061" s="624" t="s">
        <v>14337</v>
      </c>
      <c r="G2061" s="123" t="s">
        <v>1690</v>
      </c>
      <c r="H2061" s="622">
        <v>3</v>
      </c>
      <c r="I2061" s="623" t="s">
        <v>18721</v>
      </c>
      <c r="J2061" s="138"/>
      <c r="K2061" s="138"/>
      <c r="L2061" s="622" t="s">
        <v>51</v>
      </c>
      <c r="M2061" s="202"/>
      <c r="N2061" s="202"/>
      <c r="O2061" s="629">
        <v>0</v>
      </c>
      <c r="P2061" s="629">
        <v>0</v>
      </c>
      <c r="Q2061" s="629">
        <v>0</v>
      </c>
      <c r="R2061" s="629">
        <v>0</v>
      </c>
      <c r="S2061" s="629">
        <v>0</v>
      </c>
      <c r="T2061" s="629">
        <v>0</v>
      </c>
      <c r="U2061" s="629">
        <v>0</v>
      </c>
      <c r="V2061" s="629">
        <v>0</v>
      </c>
      <c r="W2061" s="629">
        <v>0</v>
      </c>
      <c r="X2061" s="624">
        <v>0</v>
      </c>
      <c r="Y2061" s="629">
        <v>0</v>
      </c>
      <c r="Z2061" s="123" t="s">
        <v>51</v>
      </c>
      <c r="AA2061" s="622" t="s">
        <v>5289</v>
      </c>
      <c r="AB2061" s="622" t="s">
        <v>5289</v>
      </c>
      <c r="AC2061" s="138"/>
      <c r="AD2061" s="138"/>
      <c r="AE2061" s="138"/>
      <c r="AF2061" s="278"/>
    </row>
    <row r="2062" spans="1:38" ht="165.75">
      <c r="A2062" s="639">
        <v>6</v>
      </c>
      <c r="B2062" s="121" t="s">
        <v>1275</v>
      </c>
      <c r="C2062" s="121" t="s">
        <v>4049</v>
      </c>
      <c r="D2062" s="121" t="s">
        <v>4055</v>
      </c>
      <c r="E2062" s="86" t="s">
        <v>4075</v>
      </c>
      <c r="F2062" s="624" t="s">
        <v>14337</v>
      </c>
      <c r="G2062" s="123" t="s">
        <v>1690</v>
      </c>
      <c r="H2062" s="622">
        <v>3</v>
      </c>
      <c r="I2062" s="623" t="s">
        <v>18721</v>
      </c>
      <c r="J2062" s="138"/>
      <c r="K2062" s="138"/>
      <c r="L2062" s="622" t="s">
        <v>51</v>
      </c>
      <c r="M2062" s="202"/>
      <c r="N2062" s="202"/>
      <c r="O2062" s="629">
        <v>0</v>
      </c>
      <c r="P2062" s="629">
        <v>0</v>
      </c>
      <c r="Q2062" s="629">
        <v>0</v>
      </c>
      <c r="R2062" s="629">
        <v>0</v>
      </c>
      <c r="S2062" s="629">
        <v>0</v>
      </c>
      <c r="T2062" s="629">
        <v>0</v>
      </c>
      <c r="U2062" s="629">
        <v>0</v>
      </c>
      <c r="V2062" s="629">
        <v>0</v>
      </c>
      <c r="W2062" s="629">
        <v>0</v>
      </c>
      <c r="X2062" s="624">
        <v>19</v>
      </c>
      <c r="Y2062" s="629">
        <v>0</v>
      </c>
      <c r="Z2062" s="123" t="s">
        <v>51</v>
      </c>
      <c r="AA2062" s="622" t="s">
        <v>5289</v>
      </c>
      <c r="AB2062" s="622" t="s">
        <v>5289</v>
      </c>
      <c r="AC2062" s="138"/>
      <c r="AD2062" s="138"/>
      <c r="AE2062" s="138"/>
      <c r="AF2062" s="278"/>
    </row>
    <row r="2063" spans="1:38" ht="242.25">
      <c r="A2063" s="639">
        <v>7</v>
      </c>
      <c r="B2063" s="121" t="s">
        <v>4056</v>
      </c>
      <c r="C2063" s="121" t="s">
        <v>4049</v>
      </c>
      <c r="D2063" s="121" t="s">
        <v>4057</v>
      </c>
      <c r="E2063" s="86" t="s">
        <v>4076</v>
      </c>
      <c r="F2063" s="624" t="s">
        <v>14337</v>
      </c>
      <c r="G2063" s="123" t="s">
        <v>1690</v>
      </c>
      <c r="H2063" s="622">
        <v>3</v>
      </c>
      <c r="I2063" s="623" t="s">
        <v>18721</v>
      </c>
      <c r="J2063" s="4" t="s">
        <v>4045</v>
      </c>
      <c r="K2063" s="626" t="s">
        <v>6888</v>
      </c>
      <c r="L2063" s="622" t="s">
        <v>51</v>
      </c>
      <c r="M2063" s="202"/>
      <c r="N2063" s="202"/>
      <c r="O2063" s="629">
        <v>0</v>
      </c>
      <c r="P2063" s="629">
        <v>0</v>
      </c>
      <c r="Q2063" s="629">
        <v>0</v>
      </c>
      <c r="R2063" s="629">
        <v>0</v>
      </c>
      <c r="S2063" s="629">
        <v>0</v>
      </c>
      <c r="T2063" s="629">
        <v>0</v>
      </c>
      <c r="U2063" s="629">
        <v>0</v>
      </c>
      <c r="V2063" s="629">
        <v>0</v>
      </c>
      <c r="W2063" s="629">
        <v>0</v>
      </c>
      <c r="X2063" s="624">
        <v>16</v>
      </c>
      <c r="Y2063" s="629">
        <v>0</v>
      </c>
      <c r="Z2063" s="123" t="s">
        <v>51</v>
      </c>
      <c r="AA2063" s="622" t="s">
        <v>5289</v>
      </c>
      <c r="AB2063" s="622" t="s">
        <v>5289</v>
      </c>
      <c r="AC2063" s="138"/>
      <c r="AD2063" s="138"/>
      <c r="AE2063" s="138"/>
      <c r="AF2063" s="278"/>
    </row>
    <row r="2064" spans="1:38" ht="165.75">
      <c r="A2064" s="639">
        <v>8</v>
      </c>
      <c r="B2064" s="121" t="s">
        <v>4058</v>
      </c>
      <c r="C2064" s="121" t="s">
        <v>4059</v>
      </c>
      <c r="D2064" s="121" t="s">
        <v>4060</v>
      </c>
      <c r="E2064" s="86" t="s">
        <v>4077</v>
      </c>
      <c r="F2064" s="624" t="s">
        <v>51</v>
      </c>
      <c r="G2064" s="138"/>
      <c r="H2064" s="138"/>
      <c r="I2064" s="138"/>
      <c r="J2064" s="138"/>
      <c r="K2064" s="138"/>
      <c r="L2064" s="622" t="s">
        <v>51</v>
      </c>
      <c r="M2064" s="202"/>
      <c r="N2064" s="202"/>
      <c r="O2064" s="629">
        <v>0</v>
      </c>
      <c r="P2064" s="629">
        <v>0</v>
      </c>
      <c r="Q2064" s="629">
        <v>0</v>
      </c>
      <c r="R2064" s="629">
        <v>0</v>
      </c>
      <c r="S2064" s="629">
        <v>0</v>
      </c>
      <c r="T2064" s="629">
        <v>0</v>
      </c>
      <c r="U2064" s="629">
        <v>0</v>
      </c>
      <c r="V2064" s="629">
        <v>0</v>
      </c>
      <c r="W2064" s="629">
        <v>0</v>
      </c>
      <c r="X2064" s="624">
        <v>865</v>
      </c>
      <c r="Y2064" s="629">
        <v>0</v>
      </c>
      <c r="Z2064" s="123" t="s">
        <v>51</v>
      </c>
      <c r="AA2064" s="622" t="s">
        <v>5289</v>
      </c>
      <c r="AB2064" s="622" t="s">
        <v>5289</v>
      </c>
      <c r="AC2064" s="138"/>
      <c r="AD2064" s="138"/>
      <c r="AE2064" s="138"/>
      <c r="AF2064" s="278"/>
    </row>
    <row r="2065" spans="1:38" ht="165.75">
      <c r="A2065" s="639">
        <v>9</v>
      </c>
      <c r="B2065" s="121" t="s">
        <v>4061</v>
      </c>
      <c r="C2065" s="121" t="s">
        <v>4043</v>
      </c>
      <c r="D2065" s="121" t="s">
        <v>4062</v>
      </c>
      <c r="E2065" s="86" t="s">
        <v>4078</v>
      </c>
      <c r="F2065" s="624" t="s">
        <v>51</v>
      </c>
      <c r="G2065" s="138"/>
      <c r="H2065" s="138"/>
      <c r="I2065" s="138"/>
      <c r="J2065" s="138"/>
      <c r="K2065" s="138"/>
      <c r="L2065" s="622" t="s">
        <v>51</v>
      </c>
      <c r="M2065" s="202"/>
      <c r="N2065" s="202"/>
      <c r="O2065" s="629">
        <v>0</v>
      </c>
      <c r="P2065" s="629">
        <v>0</v>
      </c>
      <c r="Q2065" s="629">
        <v>0</v>
      </c>
      <c r="R2065" s="629">
        <v>0</v>
      </c>
      <c r="S2065" s="629">
        <v>0</v>
      </c>
      <c r="T2065" s="629">
        <v>0</v>
      </c>
      <c r="U2065" s="629">
        <v>0</v>
      </c>
      <c r="V2065" s="629">
        <v>0</v>
      </c>
      <c r="W2065" s="629">
        <v>0</v>
      </c>
      <c r="X2065" s="624">
        <v>229</v>
      </c>
      <c r="Y2065" s="629">
        <v>0</v>
      </c>
      <c r="Z2065" s="123" t="s">
        <v>51</v>
      </c>
      <c r="AA2065" s="622" t="s">
        <v>5289</v>
      </c>
      <c r="AB2065" s="622" t="s">
        <v>5289</v>
      </c>
      <c r="AC2065" s="138"/>
      <c r="AD2065" s="138"/>
      <c r="AE2065" s="138"/>
      <c r="AF2065" s="278"/>
    </row>
    <row r="2066" spans="1:38" ht="165.75">
      <c r="A2066" s="639">
        <v>10</v>
      </c>
      <c r="B2066" s="121" t="s">
        <v>4063</v>
      </c>
      <c r="C2066" s="121" t="s">
        <v>4043</v>
      </c>
      <c r="D2066" s="121" t="s">
        <v>4064</v>
      </c>
      <c r="E2066" s="86" t="s">
        <v>4079</v>
      </c>
      <c r="F2066" s="624" t="s">
        <v>51</v>
      </c>
      <c r="G2066" s="138"/>
      <c r="H2066" s="138"/>
      <c r="I2066" s="138"/>
      <c r="J2066" s="622" t="s">
        <v>5742</v>
      </c>
      <c r="K2066" s="626" t="s">
        <v>4684</v>
      </c>
      <c r="L2066" s="622" t="s">
        <v>51</v>
      </c>
      <c r="M2066" s="202"/>
      <c r="N2066" s="202"/>
      <c r="O2066" s="629">
        <v>0</v>
      </c>
      <c r="P2066" s="629">
        <v>0</v>
      </c>
      <c r="Q2066" s="629">
        <v>0</v>
      </c>
      <c r="R2066" s="629">
        <v>0</v>
      </c>
      <c r="S2066" s="629">
        <v>0</v>
      </c>
      <c r="T2066" s="629">
        <v>0</v>
      </c>
      <c r="U2066" s="629">
        <v>0</v>
      </c>
      <c r="V2066" s="629">
        <v>0</v>
      </c>
      <c r="W2066" s="629">
        <v>0</v>
      </c>
      <c r="X2066" s="624">
        <v>0</v>
      </c>
      <c r="Y2066" s="629">
        <v>0</v>
      </c>
      <c r="Z2066" s="123" t="s">
        <v>51</v>
      </c>
      <c r="AA2066" s="622" t="s">
        <v>5289</v>
      </c>
      <c r="AB2066" s="622" t="s">
        <v>5289</v>
      </c>
      <c r="AC2066" s="138"/>
      <c r="AD2066" s="138"/>
      <c r="AE2066" s="138"/>
      <c r="AF2066" s="278"/>
    </row>
    <row r="2067" spans="1:38" ht="153.75" customHeight="1">
      <c r="A2067" s="639">
        <v>11</v>
      </c>
      <c r="B2067" s="121" t="s">
        <v>1058</v>
      </c>
      <c r="C2067" s="121" t="s">
        <v>4049</v>
      </c>
      <c r="D2067" s="121" t="s">
        <v>4065</v>
      </c>
      <c r="E2067" s="86" t="s">
        <v>4080</v>
      </c>
      <c r="F2067" s="624" t="s">
        <v>14337</v>
      </c>
      <c r="G2067" s="123" t="s">
        <v>1690</v>
      </c>
      <c r="H2067" s="622">
        <v>3</v>
      </c>
      <c r="I2067" s="623" t="s">
        <v>18721</v>
      </c>
      <c r="J2067" s="622" t="s">
        <v>5742</v>
      </c>
      <c r="K2067" s="626" t="s">
        <v>4684</v>
      </c>
      <c r="L2067" s="622" t="s">
        <v>51</v>
      </c>
      <c r="M2067" s="202"/>
      <c r="N2067" s="202"/>
      <c r="O2067" s="629">
        <v>0</v>
      </c>
      <c r="P2067" s="629">
        <v>0</v>
      </c>
      <c r="Q2067" s="629">
        <v>0</v>
      </c>
      <c r="R2067" s="629">
        <v>0</v>
      </c>
      <c r="S2067" s="629">
        <v>0</v>
      </c>
      <c r="T2067" s="629">
        <v>0</v>
      </c>
      <c r="U2067" s="629">
        <v>0</v>
      </c>
      <c r="V2067" s="629">
        <v>0</v>
      </c>
      <c r="W2067" s="629">
        <v>0</v>
      </c>
      <c r="X2067" s="624">
        <v>11</v>
      </c>
      <c r="Y2067" s="629">
        <v>0</v>
      </c>
      <c r="Z2067" s="123" t="s">
        <v>51</v>
      </c>
      <c r="AA2067" s="622" t="s">
        <v>5289</v>
      </c>
      <c r="AB2067" s="622" t="s">
        <v>5289</v>
      </c>
      <c r="AC2067" s="138"/>
      <c r="AD2067" s="138"/>
      <c r="AE2067" s="138"/>
      <c r="AF2067" s="278"/>
    </row>
    <row r="2068" spans="1:38" ht="165.75">
      <c r="A2068" s="639">
        <v>12</v>
      </c>
      <c r="B2068" s="121" t="s">
        <v>522</v>
      </c>
      <c r="C2068" s="121" t="s">
        <v>4066</v>
      </c>
      <c r="D2068" s="121" t="s">
        <v>4067</v>
      </c>
      <c r="E2068" s="86" t="s">
        <v>4081</v>
      </c>
      <c r="F2068" s="624" t="s">
        <v>51</v>
      </c>
      <c r="G2068" s="138"/>
      <c r="H2068" s="138"/>
      <c r="I2068" s="138"/>
      <c r="J2068" s="622" t="s">
        <v>5742</v>
      </c>
      <c r="K2068" s="626" t="s">
        <v>6889</v>
      </c>
      <c r="L2068" s="622" t="s">
        <v>51</v>
      </c>
      <c r="M2068" s="202"/>
      <c r="N2068" s="202"/>
      <c r="O2068" s="629">
        <v>0</v>
      </c>
      <c r="P2068" s="629">
        <v>0</v>
      </c>
      <c r="Q2068" s="629">
        <v>0</v>
      </c>
      <c r="R2068" s="629">
        <v>0</v>
      </c>
      <c r="S2068" s="629">
        <v>0</v>
      </c>
      <c r="T2068" s="629">
        <v>0</v>
      </c>
      <c r="U2068" s="629">
        <v>0</v>
      </c>
      <c r="V2068" s="629">
        <v>0</v>
      </c>
      <c r="W2068" s="629">
        <v>0</v>
      </c>
      <c r="X2068" s="624">
        <v>0</v>
      </c>
      <c r="Y2068" s="629">
        <v>0</v>
      </c>
      <c r="Z2068" s="123" t="s">
        <v>51</v>
      </c>
      <c r="AA2068" s="622" t="s">
        <v>5289</v>
      </c>
      <c r="AB2068" s="622" t="s">
        <v>5289</v>
      </c>
      <c r="AC2068" s="138"/>
      <c r="AD2068" s="138"/>
      <c r="AE2068" s="138"/>
      <c r="AF2068" s="278"/>
    </row>
    <row r="2069" spans="1:38" ht="165.75">
      <c r="A2069" s="639">
        <v>13</v>
      </c>
      <c r="B2069" s="121" t="s">
        <v>4068</v>
      </c>
      <c r="C2069" s="121" t="s">
        <v>4049</v>
      </c>
      <c r="D2069" s="121" t="s">
        <v>4069</v>
      </c>
      <c r="E2069" s="86" t="s">
        <v>4082</v>
      </c>
      <c r="F2069" s="624" t="s">
        <v>51</v>
      </c>
      <c r="G2069" s="138"/>
      <c r="H2069" s="138"/>
      <c r="I2069" s="138"/>
      <c r="J2069" s="138"/>
      <c r="K2069" s="138"/>
      <c r="L2069" s="622" t="s">
        <v>51</v>
      </c>
      <c r="M2069" s="202"/>
      <c r="N2069" s="202"/>
      <c r="O2069" s="629">
        <v>0</v>
      </c>
      <c r="P2069" s="629">
        <v>0</v>
      </c>
      <c r="Q2069" s="629">
        <v>0</v>
      </c>
      <c r="R2069" s="629">
        <v>0</v>
      </c>
      <c r="S2069" s="629">
        <v>0</v>
      </c>
      <c r="T2069" s="629">
        <v>0</v>
      </c>
      <c r="U2069" s="629">
        <v>0</v>
      </c>
      <c r="V2069" s="629">
        <v>0</v>
      </c>
      <c r="W2069" s="629">
        <v>0</v>
      </c>
      <c r="X2069" s="624">
        <v>0</v>
      </c>
      <c r="Y2069" s="629">
        <v>0</v>
      </c>
      <c r="Z2069" s="123" t="s">
        <v>51</v>
      </c>
      <c r="AA2069" s="622" t="s">
        <v>5289</v>
      </c>
      <c r="AB2069" s="622" t="s">
        <v>5289</v>
      </c>
      <c r="AC2069" s="138"/>
      <c r="AD2069" s="138"/>
      <c r="AE2069" s="138"/>
      <c r="AF2069" s="278"/>
    </row>
    <row r="2070" spans="1:38" s="44" customFormat="1" ht="102">
      <c r="A2070" s="639">
        <v>14</v>
      </c>
      <c r="B2070" s="627" t="s">
        <v>19205</v>
      </c>
      <c r="C2070" s="627" t="s">
        <v>4049</v>
      </c>
      <c r="D2070" s="627" t="s">
        <v>131</v>
      </c>
      <c r="E2070" s="123" t="s">
        <v>51</v>
      </c>
      <c r="F2070" s="624" t="s">
        <v>51</v>
      </c>
      <c r="G2070" s="272"/>
      <c r="H2070" s="272"/>
      <c r="I2070" s="272"/>
      <c r="J2070" s="272"/>
      <c r="K2070" s="272"/>
      <c r="L2070" s="622" t="s">
        <v>51</v>
      </c>
      <c r="M2070" s="276"/>
      <c r="N2070" s="276"/>
      <c r="O2070" s="629">
        <v>0</v>
      </c>
      <c r="P2070" s="629">
        <v>0</v>
      </c>
      <c r="Q2070" s="629">
        <v>0</v>
      </c>
      <c r="R2070" s="629">
        <v>0</v>
      </c>
      <c r="S2070" s="629">
        <v>0</v>
      </c>
      <c r="T2070" s="629">
        <v>0</v>
      </c>
      <c r="U2070" s="629">
        <v>0</v>
      </c>
      <c r="V2070" s="629">
        <v>0</v>
      </c>
      <c r="W2070" s="629">
        <v>0</v>
      </c>
      <c r="X2070" s="629">
        <v>55</v>
      </c>
      <c r="Y2070" s="629">
        <v>0</v>
      </c>
      <c r="Z2070" s="123" t="s">
        <v>51</v>
      </c>
      <c r="AA2070" s="622" t="s">
        <v>5289</v>
      </c>
      <c r="AB2070" s="622" t="s">
        <v>5289</v>
      </c>
      <c r="AC2070" s="138"/>
      <c r="AD2070" s="138"/>
      <c r="AE2070" s="138"/>
      <c r="AF2070" s="469"/>
      <c r="AG2070" s="107"/>
      <c r="AH2070" s="107"/>
      <c r="AI2070" s="107"/>
      <c r="AJ2070" s="107"/>
      <c r="AK2070" s="107"/>
      <c r="AL2070" s="107"/>
    </row>
    <row r="2071" spans="1:38" s="44" customFormat="1" ht="89.25">
      <c r="A2071" s="639">
        <v>15</v>
      </c>
      <c r="B2071" s="627" t="s">
        <v>19206</v>
      </c>
      <c r="C2071" s="627" t="s">
        <v>4049</v>
      </c>
      <c r="D2071" s="627" t="s">
        <v>131</v>
      </c>
      <c r="E2071" s="123" t="s">
        <v>51</v>
      </c>
      <c r="F2071" s="624" t="s">
        <v>51</v>
      </c>
      <c r="G2071" s="272"/>
      <c r="H2071" s="272"/>
      <c r="I2071" s="272"/>
      <c r="J2071" s="272"/>
      <c r="K2071" s="272"/>
      <c r="L2071" s="622" t="s">
        <v>51</v>
      </c>
      <c r="M2071" s="276"/>
      <c r="N2071" s="276"/>
      <c r="O2071" s="629">
        <v>0</v>
      </c>
      <c r="P2071" s="629">
        <v>0</v>
      </c>
      <c r="Q2071" s="629">
        <v>0</v>
      </c>
      <c r="R2071" s="629">
        <v>0</v>
      </c>
      <c r="S2071" s="629">
        <v>0</v>
      </c>
      <c r="T2071" s="629">
        <v>0</v>
      </c>
      <c r="U2071" s="629">
        <v>0</v>
      </c>
      <c r="V2071" s="629">
        <v>0</v>
      </c>
      <c r="W2071" s="629">
        <v>0</v>
      </c>
      <c r="X2071" s="624">
        <v>0</v>
      </c>
      <c r="Y2071" s="629">
        <v>0</v>
      </c>
      <c r="Z2071" s="123" t="s">
        <v>51</v>
      </c>
      <c r="AA2071" s="622" t="s">
        <v>5289</v>
      </c>
      <c r="AB2071" s="622" t="s">
        <v>5289</v>
      </c>
      <c r="AC2071" s="138"/>
      <c r="AD2071" s="138"/>
      <c r="AE2071" s="138"/>
      <c r="AF2071" s="469"/>
      <c r="AG2071" s="107"/>
      <c r="AH2071" s="107"/>
      <c r="AI2071" s="107"/>
      <c r="AJ2071" s="107"/>
      <c r="AK2071" s="107"/>
      <c r="AL2071" s="107"/>
    </row>
    <row r="2072" spans="1:38" s="44" customFormat="1" ht="89.25">
      <c r="A2072" s="639">
        <v>16</v>
      </c>
      <c r="B2072" s="627" t="s">
        <v>19207</v>
      </c>
      <c r="C2072" s="627" t="s">
        <v>4049</v>
      </c>
      <c r="D2072" s="627" t="s">
        <v>131</v>
      </c>
      <c r="E2072" s="123" t="s">
        <v>51</v>
      </c>
      <c r="F2072" s="624" t="s">
        <v>51</v>
      </c>
      <c r="G2072" s="272"/>
      <c r="H2072" s="272"/>
      <c r="I2072" s="272"/>
      <c r="J2072" s="272"/>
      <c r="K2072" s="272"/>
      <c r="L2072" s="622" t="s">
        <v>51</v>
      </c>
      <c r="M2072" s="276"/>
      <c r="N2072" s="276"/>
      <c r="O2072" s="629">
        <v>0</v>
      </c>
      <c r="P2072" s="629">
        <v>0</v>
      </c>
      <c r="Q2072" s="629">
        <v>0</v>
      </c>
      <c r="R2072" s="629">
        <v>0</v>
      </c>
      <c r="S2072" s="629">
        <v>0</v>
      </c>
      <c r="T2072" s="629">
        <v>0</v>
      </c>
      <c r="U2072" s="629">
        <v>0</v>
      </c>
      <c r="V2072" s="629">
        <v>0</v>
      </c>
      <c r="W2072" s="629">
        <v>0</v>
      </c>
      <c r="X2072" s="624">
        <v>23</v>
      </c>
      <c r="Y2072" s="629">
        <v>0</v>
      </c>
      <c r="Z2072" s="123" t="s">
        <v>51</v>
      </c>
      <c r="AA2072" s="622" t="s">
        <v>5289</v>
      </c>
      <c r="AB2072" s="622" t="s">
        <v>5289</v>
      </c>
      <c r="AC2072" s="138"/>
      <c r="AD2072" s="138"/>
      <c r="AE2072" s="138"/>
      <c r="AF2072" s="469"/>
      <c r="AG2072" s="107"/>
      <c r="AH2072" s="107"/>
      <c r="AI2072" s="107"/>
      <c r="AJ2072" s="107"/>
      <c r="AK2072" s="107"/>
      <c r="AL2072" s="107"/>
    </row>
    <row r="2073" spans="1:38" s="44" customFormat="1" ht="89.25">
      <c r="A2073" s="639">
        <v>17</v>
      </c>
      <c r="B2073" s="627" t="s">
        <v>19208</v>
      </c>
      <c r="C2073" s="627" t="s">
        <v>4049</v>
      </c>
      <c r="D2073" s="627" t="s">
        <v>131</v>
      </c>
      <c r="E2073" s="123" t="s">
        <v>51</v>
      </c>
      <c r="F2073" s="624" t="s">
        <v>51</v>
      </c>
      <c r="G2073" s="272"/>
      <c r="H2073" s="272"/>
      <c r="I2073" s="272"/>
      <c r="J2073" s="272"/>
      <c r="K2073" s="272"/>
      <c r="L2073" s="622" t="s">
        <v>51</v>
      </c>
      <c r="M2073" s="276"/>
      <c r="N2073" s="276"/>
      <c r="O2073" s="629">
        <v>0</v>
      </c>
      <c r="P2073" s="629">
        <v>0</v>
      </c>
      <c r="Q2073" s="629">
        <v>0</v>
      </c>
      <c r="R2073" s="629">
        <v>0</v>
      </c>
      <c r="S2073" s="629">
        <v>0</v>
      </c>
      <c r="T2073" s="629">
        <v>0</v>
      </c>
      <c r="U2073" s="629">
        <v>0</v>
      </c>
      <c r="V2073" s="629">
        <v>0</v>
      </c>
      <c r="W2073" s="629">
        <v>0</v>
      </c>
      <c r="X2073" s="624">
        <v>4</v>
      </c>
      <c r="Y2073" s="629">
        <v>0</v>
      </c>
      <c r="Z2073" s="123" t="s">
        <v>51</v>
      </c>
      <c r="AA2073" s="622" t="s">
        <v>5289</v>
      </c>
      <c r="AB2073" s="622" t="s">
        <v>5289</v>
      </c>
      <c r="AC2073" s="138"/>
      <c r="AD2073" s="138"/>
      <c r="AE2073" s="138"/>
      <c r="AF2073" s="469"/>
      <c r="AG2073" s="107"/>
      <c r="AH2073" s="107"/>
      <c r="AI2073" s="107"/>
      <c r="AJ2073" s="107"/>
      <c r="AK2073" s="107"/>
      <c r="AL2073" s="107"/>
    </row>
    <row r="2074" spans="1:38" s="44" customFormat="1" ht="89.25">
      <c r="A2074" s="639">
        <v>18</v>
      </c>
      <c r="B2074" s="627" t="s">
        <v>19209</v>
      </c>
      <c r="C2074" s="627" t="s">
        <v>4049</v>
      </c>
      <c r="D2074" s="627" t="s">
        <v>131</v>
      </c>
      <c r="E2074" s="123" t="s">
        <v>51</v>
      </c>
      <c r="F2074" s="624" t="s">
        <v>51</v>
      </c>
      <c r="G2074" s="272"/>
      <c r="H2074" s="272"/>
      <c r="I2074" s="272"/>
      <c r="J2074" s="272"/>
      <c r="K2074" s="272"/>
      <c r="L2074" s="622" t="s">
        <v>51</v>
      </c>
      <c r="M2074" s="276"/>
      <c r="N2074" s="276"/>
      <c r="O2074" s="629">
        <v>0</v>
      </c>
      <c r="P2074" s="629">
        <v>0</v>
      </c>
      <c r="Q2074" s="629">
        <v>0</v>
      </c>
      <c r="R2074" s="629">
        <v>0</v>
      </c>
      <c r="S2074" s="629">
        <v>0</v>
      </c>
      <c r="T2074" s="629">
        <v>0</v>
      </c>
      <c r="U2074" s="629">
        <v>0</v>
      </c>
      <c r="V2074" s="629">
        <v>0</v>
      </c>
      <c r="W2074" s="629">
        <v>0</v>
      </c>
      <c r="X2074" s="624">
        <v>90</v>
      </c>
      <c r="Y2074" s="629">
        <v>0</v>
      </c>
      <c r="Z2074" s="123" t="s">
        <v>51</v>
      </c>
      <c r="AA2074" s="622" t="s">
        <v>5289</v>
      </c>
      <c r="AB2074" s="622" t="s">
        <v>5289</v>
      </c>
      <c r="AC2074" s="138"/>
      <c r="AD2074" s="138"/>
      <c r="AE2074" s="138"/>
      <c r="AF2074" s="469"/>
      <c r="AG2074" s="107"/>
      <c r="AH2074" s="107"/>
      <c r="AI2074" s="107"/>
      <c r="AJ2074" s="107"/>
      <c r="AK2074" s="107"/>
      <c r="AL2074" s="107"/>
    </row>
    <row r="2075" spans="1:38" s="42" customFormat="1" ht="15.75" customHeight="1" thickBot="1">
      <c r="A2075" s="275"/>
      <c r="B2075" s="18">
        <v>18</v>
      </c>
      <c r="C2075" s="18"/>
      <c r="D2075" s="18">
        <v>13</v>
      </c>
      <c r="E2075" s="625">
        <v>13</v>
      </c>
      <c r="F2075" s="625">
        <v>8</v>
      </c>
      <c r="G2075" s="625">
        <v>0</v>
      </c>
      <c r="H2075" s="625">
        <v>1</v>
      </c>
      <c r="I2075" s="625"/>
      <c r="J2075" s="625">
        <v>1</v>
      </c>
      <c r="K2075" s="625"/>
      <c r="L2075" s="625">
        <v>2</v>
      </c>
      <c r="M2075" s="199"/>
      <c r="N2075" s="625">
        <f t="shared" ref="N2075:O2075" si="629">SUM(N2057:N2074)</f>
        <v>0</v>
      </c>
      <c r="O2075" s="625">
        <f t="shared" si="629"/>
        <v>0</v>
      </c>
      <c r="P2075" s="625">
        <f t="shared" ref="P2075:Q2075" si="630">SUM(P2057:P2074)</f>
        <v>0</v>
      </c>
      <c r="Q2075" s="625">
        <f t="shared" si="630"/>
        <v>0</v>
      </c>
      <c r="R2075" s="625">
        <f t="shared" ref="R2075" si="631">SUM(R2057:R2074)</f>
        <v>0</v>
      </c>
      <c r="S2075" s="625">
        <f t="shared" ref="S2075" si="632">SUM(S2057:S2074)</f>
        <v>0</v>
      </c>
      <c r="T2075" s="625">
        <f t="shared" ref="T2075:U2075" si="633">SUM(T2057:T2074)</f>
        <v>0</v>
      </c>
      <c r="U2075" s="625">
        <f t="shared" si="633"/>
        <v>0</v>
      </c>
      <c r="V2075" s="625">
        <f t="shared" ref="V2075:W2075" si="634">SUM(V2057:V2074)</f>
        <v>0</v>
      </c>
      <c r="W2075" s="625">
        <f t="shared" si="634"/>
        <v>0</v>
      </c>
      <c r="X2075" s="625">
        <f t="shared" ref="X2075:Y2075" si="635">SUM(X2057:X2074)</f>
        <v>1371</v>
      </c>
      <c r="Y2075" s="625">
        <f t="shared" si="635"/>
        <v>0</v>
      </c>
      <c r="Z2075" s="625">
        <v>0</v>
      </c>
      <c r="AA2075" s="625">
        <v>1</v>
      </c>
      <c r="AB2075" s="625">
        <v>1</v>
      </c>
      <c r="AC2075" s="18"/>
      <c r="AD2075" s="18"/>
      <c r="AE2075" s="18"/>
      <c r="AF2075" s="18"/>
      <c r="AG2075" s="111"/>
      <c r="AH2075" s="111"/>
      <c r="AI2075" s="111"/>
      <c r="AJ2075" s="111"/>
      <c r="AK2075" s="111"/>
      <c r="AL2075" s="111"/>
    </row>
    <row r="2076" spans="1:38" ht="15.75" customHeight="1" thickBot="1">
      <c r="A2076" s="660" t="s">
        <v>411</v>
      </c>
      <c r="B2076" s="661"/>
      <c r="C2076" s="661"/>
      <c r="D2076" s="661"/>
      <c r="E2076" s="661"/>
      <c r="F2076" s="661"/>
      <c r="G2076" s="661"/>
      <c r="H2076" s="661"/>
      <c r="I2076" s="661"/>
      <c r="J2076" s="661"/>
      <c r="K2076" s="661"/>
      <c r="L2076" s="661"/>
      <c r="M2076" s="661"/>
      <c r="N2076" s="661"/>
      <c r="O2076" s="661"/>
      <c r="P2076" s="661"/>
      <c r="Q2076" s="661"/>
      <c r="R2076" s="661"/>
      <c r="S2076" s="661"/>
      <c r="T2076" s="661"/>
      <c r="U2076" s="661"/>
      <c r="V2076" s="661"/>
      <c r="W2076" s="661"/>
      <c r="X2076" s="661"/>
      <c r="Y2076" s="661"/>
      <c r="Z2076" s="661"/>
      <c r="AA2076" s="661"/>
      <c r="AB2076" s="661"/>
      <c r="AC2076" s="661"/>
      <c r="AD2076" s="661"/>
      <c r="AE2076" s="661"/>
      <c r="AF2076" s="662"/>
    </row>
    <row r="2077" spans="1:38" ht="191.25">
      <c r="A2077" s="639">
        <v>1</v>
      </c>
      <c r="B2077" s="627" t="s">
        <v>1196</v>
      </c>
      <c r="C2077" s="627" t="s">
        <v>4083</v>
      </c>
      <c r="D2077" s="627" t="s">
        <v>4095</v>
      </c>
      <c r="E2077" s="123" t="s">
        <v>4106</v>
      </c>
      <c r="F2077" s="622" t="s">
        <v>51</v>
      </c>
      <c r="G2077" s="138"/>
      <c r="H2077" s="138"/>
      <c r="I2077" s="138"/>
      <c r="J2077" s="138"/>
      <c r="K2077" s="138"/>
      <c r="L2077" s="123" t="s">
        <v>51</v>
      </c>
      <c r="M2077" s="202"/>
      <c r="N2077" s="202"/>
      <c r="O2077" s="629">
        <v>0</v>
      </c>
      <c r="P2077" s="629">
        <v>0</v>
      </c>
      <c r="Q2077" s="629">
        <v>0</v>
      </c>
      <c r="R2077" s="629">
        <v>0</v>
      </c>
      <c r="S2077" s="629">
        <v>0</v>
      </c>
      <c r="T2077" s="629">
        <v>0</v>
      </c>
      <c r="U2077" s="629">
        <v>0</v>
      </c>
      <c r="V2077" s="629">
        <v>0</v>
      </c>
      <c r="W2077" s="629">
        <v>0</v>
      </c>
      <c r="X2077" s="371">
        <v>1</v>
      </c>
      <c r="Y2077" s="629">
        <v>0</v>
      </c>
      <c r="Z2077" s="123" t="s">
        <v>51</v>
      </c>
      <c r="AA2077" s="4" t="s">
        <v>4108</v>
      </c>
      <c r="AB2077" s="4" t="s">
        <v>4109</v>
      </c>
      <c r="AC2077" s="131" t="s">
        <v>4084</v>
      </c>
      <c r="AD2077" s="131" t="s">
        <v>4085</v>
      </c>
      <c r="AE2077" s="131" t="s">
        <v>4086</v>
      </c>
      <c r="AF2077" s="782" t="s">
        <v>4087</v>
      </c>
    </row>
    <row r="2078" spans="1:38" ht="153">
      <c r="A2078" s="639">
        <v>2</v>
      </c>
      <c r="B2078" s="627" t="s">
        <v>4058</v>
      </c>
      <c r="C2078" s="627" t="s">
        <v>4096</v>
      </c>
      <c r="D2078" s="627" t="s">
        <v>4097</v>
      </c>
      <c r="E2078" s="123" t="s">
        <v>4106</v>
      </c>
      <c r="F2078" s="622" t="s">
        <v>51</v>
      </c>
      <c r="G2078" s="138"/>
      <c r="H2078" s="138"/>
      <c r="I2078" s="138"/>
      <c r="J2078" s="138"/>
      <c r="K2078" s="138"/>
      <c r="L2078" s="622" t="s">
        <v>51</v>
      </c>
      <c r="M2078" s="202"/>
      <c r="N2078" s="202"/>
      <c r="O2078" s="624">
        <v>0</v>
      </c>
      <c r="P2078" s="624">
        <v>0</v>
      </c>
      <c r="Q2078" s="624">
        <v>0</v>
      </c>
      <c r="R2078" s="624">
        <v>0</v>
      </c>
      <c r="S2078" s="624">
        <v>0</v>
      </c>
      <c r="T2078" s="624">
        <v>0</v>
      </c>
      <c r="U2078" s="624">
        <v>0</v>
      </c>
      <c r="V2078" s="624">
        <v>0</v>
      </c>
      <c r="W2078" s="624">
        <v>0</v>
      </c>
      <c r="X2078" s="624">
        <v>865</v>
      </c>
      <c r="Y2078" s="624">
        <v>0</v>
      </c>
      <c r="Z2078" s="622" t="s">
        <v>51</v>
      </c>
      <c r="AA2078" s="622" t="s">
        <v>5289</v>
      </c>
      <c r="AB2078" s="622" t="s">
        <v>5289</v>
      </c>
      <c r="AC2078" s="340" t="s">
        <v>5289</v>
      </c>
      <c r="AD2078" s="340" t="s">
        <v>5289</v>
      </c>
      <c r="AE2078" s="340" t="s">
        <v>5289</v>
      </c>
      <c r="AF2078" s="165" t="s">
        <v>5289</v>
      </c>
    </row>
    <row r="2079" spans="1:38" ht="140.25">
      <c r="A2079" s="639">
        <v>3</v>
      </c>
      <c r="B2079" s="627" t="s">
        <v>4061</v>
      </c>
      <c r="C2079" s="627" t="s">
        <v>4083</v>
      </c>
      <c r="D2079" s="627" t="s">
        <v>4098</v>
      </c>
      <c r="E2079" s="123" t="s">
        <v>4106</v>
      </c>
      <c r="F2079" s="622" t="s">
        <v>51</v>
      </c>
      <c r="G2079" s="138"/>
      <c r="H2079" s="138"/>
      <c r="I2079" s="138"/>
      <c r="J2079" s="138"/>
      <c r="K2079" s="138"/>
      <c r="L2079" s="622" t="s">
        <v>51</v>
      </c>
      <c r="M2079" s="202"/>
      <c r="N2079" s="202"/>
      <c r="O2079" s="624">
        <v>0</v>
      </c>
      <c r="P2079" s="624">
        <v>0</v>
      </c>
      <c r="Q2079" s="624">
        <v>0</v>
      </c>
      <c r="R2079" s="624">
        <v>0</v>
      </c>
      <c r="S2079" s="624">
        <v>0</v>
      </c>
      <c r="T2079" s="624">
        <v>0</v>
      </c>
      <c r="U2079" s="624">
        <v>0</v>
      </c>
      <c r="V2079" s="624">
        <v>0</v>
      </c>
      <c r="W2079" s="624">
        <v>0</v>
      </c>
      <c r="X2079" s="624">
        <v>294</v>
      </c>
      <c r="Y2079" s="624">
        <v>0</v>
      </c>
      <c r="Z2079" s="622" t="s">
        <v>51</v>
      </c>
      <c r="AA2079" s="622" t="s">
        <v>5289</v>
      </c>
      <c r="AB2079" s="622" t="s">
        <v>5289</v>
      </c>
      <c r="AC2079" s="340" t="s">
        <v>5289</v>
      </c>
      <c r="AD2079" s="340" t="s">
        <v>5289</v>
      </c>
      <c r="AE2079" s="340" t="s">
        <v>5289</v>
      </c>
      <c r="AF2079" s="165" t="s">
        <v>5289</v>
      </c>
    </row>
    <row r="2080" spans="1:38" ht="229.5">
      <c r="A2080" s="639">
        <v>4</v>
      </c>
      <c r="B2080" s="627" t="s">
        <v>4088</v>
      </c>
      <c r="C2080" s="627" t="s">
        <v>4083</v>
      </c>
      <c r="D2080" s="627" t="s">
        <v>4099</v>
      </c>
      <c r="E2080" s="123" t="s">
        <v>4106</v>
      </c>
      <c r="F2080" s="622" t="s">
        <v>51</v>
      </c>
      <c r="G2080" s="138"/>
      <c r="H2080" s="138"/>
      <c r="I2080" s="138"/>
      <c r="J2080" s="4" t="s">
        <v>4107</v>
      </c>
      <c r="K2080" s="622" t="s">
        <v>4089</v>
      </c>
      <c r="L2080" s="622" t="s">
        <v>51</v>
      </c>
      <c r="M2080" s="202"/>
      <c r="N2080" s="202"/>
      <c r="O2080" s="624">
        <v>0</v>
      </c>
      <c r="P2080" s="624">
        <v>0</v>
      </c>
      <c r="Q2080" s="624">
        <v>0</v>
      </c>
      <c r="R2080" s="624">
        <v>0</v>
      </c>
      <c r="S2080" s="624">
        <v>0</v>
      </c>
      <c r="T2080" s="624">
        <v>0</v>
      </c>
      <c r="U2080" s="624">
        <v>0</v>
      </c>
      <c r="V2080" s="624">
        <v>0</v>
      </c>
      <c r="W2080" s="624">
        <v>0</v>
      </c>
      <c r="X2080" s="366">
        <v>0</v>
      </c>
      <c r="Y2080" s="624">
        <v>0</v>
      </c>
      <c r="Z2080" s="622" t="s">
        <v>51</v>
      </c>
      <c r="AA2080" s="622" t="s">
        <v>5289</v>
      </c>
      <c r="AB2080" s="622" t="s">
        <v>5289</v>
      </c>
      <c r="AC2080" s="340" t="s">
        <v>5289</v>
      </c>
      <c r="AD2080" s="340" t="s">
        <v>5289</v>
      </c>
      <c r="AE2080" s="340" t="s">
        <v>5289</v>
      </c>
      <c r="AF2080" s="165" t="s">
        <v>5289</v>
      </c>
    </row>
    <row r="2081" spans="1:38" ht="140.25">
      <c r="A2081" s="639">
        <v>5</v>
      </c>
      <c r="B2081" s="627" t="s">
        <v>1275</v>
      </c>
      <c r="C2081" s="627" t="s">
        <v>4090</v>
      </c>
      <c r="D2081" s="627" t="s">
        <v>4100</v>
      </c>
      <c r="E2081" s="123" t="s">
        <v>4106</v>
      </c>
      <c r="F2081" s="622" t="s">
        <v>19099</v>
      </c>
      <c r="G2081" s="622" t="s">
        <v>51</v>
      </c>
      <c r="H2081" s="622">
        <v>3</v>
      </c>
      <c r="I2081" s="623" t="s">
        <v>18721</v>
      </c>
      <c r="J2081" s="138"/>
      <c r="K2081" s="138"/>
      <c r="L2081" s="622" t="s">
        <v>40</v>
      </c>
      <c r="M2081" s="121" t="s">
        <v>21870</v>
      </c>
      <c r="N2081" s="624">
        <v>0</v>
      </c>
      <c r="O2081" s="624">
        <v>0</v>
      </c>
      <c r="P2081" s="624">
        <v>0</v>
      </c>
      <c r="Q2081" s="624">
        <v>0</v>
      </c>
      <c r="R2081" s="624">
        <v>0</v>
      </c>
      <c r="S2081" s="624">
        <v>0</v>
      </c>
      <c r="T2081" s="624">
        <v>0</v>
      </c>
      <c r="U2081" s="624">
        <v>0</v>
      </c>
      <c r="V2081" s="624">
        <v>0</v>
      </c>
      <c r="W2081" s="624">
        <v>0</v>
      </c>
      <c r="X2081" s="624">
        <v>62</v>
      </c>
      <c r="Y2081" s="624">
        <v>0</v>
      </c>
      <c r="Z2081" s="622" t="s">
        <v>51</v>
      </c>
      <c r="AA2081" s="622" t="s">
        <v>5289</v>
      </c>
      <c r="AB2081" s="622" t="s">
        <v>5289</v>
      </c>
      <c r="AC2081" s="340" t="s">
        <v>5289</v>
      </c>
      <c r="AD2081" s="340" t="s">
        <v>5289</v>
      </c>
      <c r="AE2081" s="340" t="s">
        <v>5289</v>
      </c>
      <c r="AF2081" s="165" t="s">
        <v>5289</v>
      </c>
    </row>
    <row r="2082" spans="1:38" ht="140.25">
      <c r="A2082" s="639">
        <v>6</v>
      </c>
      <c r="B2082" s="627" t="s">
        <v>4091</v>
      </c>
      <c r="C2082" s="627" t="s">
        <v>4090</v>
      </c>
      <c r="D2082" s="627" t="s">
        <v>4101</v>
      </c>
      <c r="E2082" s="123" t="s">
        <v>4106</v>
      </c>
      <c r="F2082" s="622" t="s">
        <v>51</v>
      </c>
      <c r="G2082" s="138"/>
      <c r="H2082" s="138"/>
      <c r="I2082" s="138"/>
      <c r="J2082" s="138"/>
      <c r="K2082" s="138"/>
      <c r="L2082" s="622" t="s">
        <v>51</v>
      </c>
      <c r="M2082" s="202"/>
      <c r="N2082" s="202"/>
      <c r="O2082" s="624">
        <v>0</v>
      </c>
      <c r="P2082" s="624">
        <v>0</v>
      </c>
      <c r="Q2082" s="624">
        <v>0</v>
      </c>
      <c r="R2082" s="624">
        <v>0</v>
      </c>
      <c r="S2082" s="624">
        <v>0</v>
      </c>
      <c r="T2082" s="624">
        <v>0</v>
      </c>
      <c r="U2082" s="624">
        <v>0</v>
      </c>
      <c r="V2082" s="624">
        <v>0</v>
      </c>
      <c r="W2082" s="624">
        <v>0</v>
      </c>
      <c r="X2082" s="624">
        <v>39</v>
      </c>
      <c r="Y2082" s="624">
        <v>0</v>
      </c>
      <c r="Z2082" s="622" t="s">
        <v>51</v>
      </c>
      <c r="AA2082" s="622" t="s">
        <v>5289</v>
      </c>
      <c r="AB2082" s="622" t="s">
        <v>5289</v>
      </c>
      <c r="AC2082" s="340" t="s">
        <v>5289</v>
      </c>
      <c r="AD2082" s="340" t="s">
        <v>5289</v>
      </c>
      <c r="AE2082" s="340" t="s">
        <v>5289</v>
      </c>
      <c r="AF2082" s="165" t="s">
        <v>5289</v>
      </c>
    </row>
    <row r="2083" spans="1:38" ht="140.25">
      <c r="A2083" s="639">
        <v>7</v>
      </c>
      <c r="B2083" s="627" t="s">
        <v>4092</v>
      </c>
      <c r="C2083" s="627" t="s">
        <v>4090</v>
      </c>
      <c r="D2083" s="627" t="s">
        <v>4102</v>
      </c>
      <c r="E2083" s="123" t="s">
        <v>4106</v>
      </c>
      <c r="F2083" s="622" t="s">
        <v>19099</v>
      </c>
      <c r="G2083" s="622" t="s">
        <v>51</v>
      </c>
      <c r="H2083" s="622">
        <v>3</v>
      </c>
      <c r="I2083" s="623" t="s">
        <v>18721</v>
      </c>
      <c r="J2083" s="138"/>
      <c r="K2083" s="138"/>
      <c r="L2083" s="622" t="s">
        <v>40</v>
      </c>
      <c r="M2083" s="627" t="s">
        <v>13150</v>
      </c>
      <c r="N2083" s="624">
        <v>0</v>
      </c>
      <c r="O2083" s="624">
        <v>0</v>
      </c>
      <c r="P2083" s="624">
        <v>0</v>
      </c>
      <c r="Q2083" s="624">
        <v>0</v>
      </c>
      <c r="R2083" s="624">
        <v>0</v>
      </c>
      <c r="S2083" s="624">
        <v>0</v>
      </c>
      <c r="T2083" s="624">
        <v>0</v>
      </c>
      <c r="U2083" s="624">
        <v>0</v>
      </c>
      <c r="V2083" s="624">
        <v>0</v>
      </c>
      <c r="W2083" s="624">
        <v>0</v>
      </c>
      <c r="X2083" s="366">
        <v>1</v>
      </c>
      <c r="Y2083" s="624">
        <v>0</v>
      </c>
      <c r="Z2083" s="622" t="s">
        <v>51</v>
      </c>
      <c r="AA2083" s="622" t="s">
        <v>5289</v>
      </c>
      <c r="AB2083" s="622" t="s">
        <v>5289</v>
      </c>
      <c r="AC2083" s="340" t="s">
        <v>5289</v>
      </c>
      <c r="AD2083" s="340" t="s">
        <v>5289</v>
      </c>
      <c r="AE2083" s="340" t="s">
        <v>5289</v>
      </c>
      <c r="AF2083" s="165" t="s">
        <v>5289</v>
      </c>
    </row>
    <row r="2084" spans="1:38" ht="140.25">
      <c r="A2084" s="639">
        <v>8</v>
      </c>
      <c r="B2084" s="627" t="s">
        <v>1201</v>
      </c>
      <c r="C2084" s="627" t="s">
        <v>4090</v>
      </c>
      <c r="D2084" s="627" t="s">
        <v>4103</v>
      </c>
      <c r="E2084" s="123" t="s">
        <v>4106</v>
      </c>
      <c r="F2084" s="622" t="s">
        <v>19099</v>
      </c>
      <c r="G2084" s="622" t="s">
        <v>51</v>
      </c>
      <c r="H2084" s="622">
        <v>3</v>
      </c>
      <c r="I2084" s="623" t="s">
        <v>18721</v>
      </c>
      <c r="J2084" s="138"/>
      <c r="K2084" s="138"/>
      <c r="L2084" s="622" t="s">
        <v>40</v>
      </c>
      <c r="M2084" s="121" t="s">
        <v>13151</v>
      </c>
      <c r="N2084" s="624">
        <v>0</v>
      </c>
      <c r="O2084" s="624">
        <v>0</v>
      </c>
      <c r="P2084" s="624">
        <v>0</v>
      </c>
      <c r="Q2084" s="624">
        <v>0</v>
      </c>
      <c r="R2084" s="624">
        <v>0</v>
      </c>
      <c r="S2084" s="624">
        <v>0</v>
      </c>
      <c r="T2084" s="624">
        <v>0</v>
      </c>
      <c r="U2084" s="624">
        <v>0</v>
      </c>
      <c r="V2084" s="624">
        <v>0</v>
      </c>
      <c r="W2084" s="624">
        <v>0</v>
      </c>
      <c r="X2084" s="366">
        <v>3</v>
      </c>
      <c r="Y2084" s="624">
        <v>0</v>
      </c>
      <c r="Z2084" s="622" t="s">
        <v>51</v>
      </c>
      <c r="AA2084" s="622" t="s">
        <v>5289</v>
      </c>
      <c r="AB2084" s="622" t="s">
        <v>5289</v>
      </c>
      <c r="AC2084" s="340" t="s">
        <v>5289</v>
      </c>
      <c r="AD2084" s="340" t="s">
        <v>5289</v>
      </c>
      <c r="AE2084" s="340" t="s">
        <v>5289</v>
      </c>
      <c r="AF2084" s="165" t="s">
        <v>5289</v>
      </c>
    </row>
    <row r="2085" spans="1:38" ht="140.25">
      <c r="A2085" s="639">
        <v>9</v>
      </c>
      <c r="B2085" s="627" t="s">
        <v>125</v>
      </c>
      <c r="C2085" s="627" t="s">
        <v>4090</v>
      </c>
      <c r="D2085" s="627" t="s">
        <v>4104</v>
      </c>
      <c r="E2085" s="123" t="s">
        <v>4106</v>
      </c>
      <c r="F2085" s="622" t="s">
        <v>19099</v>
      </c>
      <c r="G2085" s="622" t="s">
        <v>51</v>
      </c>
      <c r="H2085" s="622">
        <v>3</v>
      </c>
      <c r="I2085" s="623" t="s">
        <v>18721</v>
      </c>
      <c r="J2085" s="138"/>
      <c r="K2085" s="138"/>
      <c r="L2085" s="622" t="s">
        <v>51</v>
      </c>
      <c r="M2085" s="202"/>
      <c r="N2085" s="202"/>
      <c r="O2085" s="624">
        <v>0</v>
      </c>
      <c r="P2085" s="624">
        <v>0</v>
      </c>
      <c r="Q2085" s="624">
        <v>0</v>
      </c>
      <c r="R2085" s="624">
        <v>0</v>
      </c>
      <c r="S2085" s="624">
        <v>0</v>
      </c>
      <c r="T2085" s="624">
        <v>0</v>
      </c>
      <c r="U2085" s="624">
        <v>0</v>
      </c>
      <c r="V2085" s="624">
        <v>0</v>
      </c>
      <c r="W2085" s="624">
        <v>0</v>
      </c>
      <c r="X2085" s="366">
        <v>0</v>
      </c>
      <c r="Y2085" s="624">
        <v>0</v>
      </c>
      <c r="Z2085" s="622" t="s">
        <v>51</v>
      </c>
      <c r="AA2085" s="622" t="s">
        <v>5289</v>
      </c>
      <c r="AB2085" s="622" t="s">
        <v>5289</v>
      </c>
      <c r="AC2085" s="340" t="s">
        <v>5289</v>
      </c>
      <c r="AD2085" s="340" t="s">
        <v>5289</v>
      </c>
      <c r="AE2085" s="340" t="s">
        <v>5289</v>
      </c>
      <c r="AF2085" s="165" t="s">
        <v>5289</v>
      </c>
    </row>
    <row r="2086" spans="1:38" ht="204">
      <c r="A2086" s="639">
        <v>10</v>
      </c>
      <c r="B2086" s="627" t="s">
        <v>522</v>
      </c>
      <c r="C2086" s="627" t="s">
        <v>4093</v>
      </c>
      <c r="D2086" s="627" t="s">
        <v>4105</v>
      </c>
      <c r="E2086" s="123" t="s">
        <v>4106</v>
      </c>
      <c r="F2086" s="622" t="s">
        <v>51</v>
      </c>
      <c r="G2086" s="138"/>
      <c r="H2086" s="138"/>
      <c r="I2086" s="138"/>
      <c r="J2086" s="622" t="s">
        <v>5328</v>
      </c>
      <c r="K2086" s="622" t="s">
        <v>4094</v>
      </c>
      <c r="L2086" s="622" t="s">
        <v>40</v>
      </c>
      <c r="M2086" s="121" t="s">
        <v>13152</v>
      </c>
      <c r="N2086" s="624">
        <v>0</v>
      </c>
      <c r="O2086" s="624">
        <v>0</v>
      </c>
      <c r="P2086" s="624">
        <v>0</v>
      </c>
      <c r="Q2086" s="624">
        <v>0</v>
      </c>
      <c r="R2086" s="624">
        <v>0</v>
      </c>
      <c r="S2086" s="624">
        <v>0</v>
      </c>
      <c r="T2086" s="624">
        <v>0</v>
      </c>
      <c r="U2086" s="624">
        <v>0</v>
      </c>
      <c r="V2086" s="624">
        <v>0</v>
      </c>
      <c r="W2086" s="624">
        <v>0</v>
      </c>
      <c r="X2086" s="366">
        <v>0</v>
      </c>
      <c r="Y2086" s="624">
        <v>0</v>
      </c>
      <c r="Z2086" s="622" t="s">
        <v>51</v>
      </c>
      <c r="AA2086" s="622" t="s">
        <v>5289</v>
      </c>
      <c r="AB2086" s="622" t="s">
        <v>5289</v>
      </c>
      <c r="AC2086" s="340" t="s">
        <v>5289</v>
      </c>
      <c r="AD2086" s="340" t="s">
        <v>5289</v>
      </c>
      <c r="AE2086" s="340" t="s">
        <v>5289</v>
      </c>
      <c r="AF2086" s="165" t="s">
        <v>5289</v>
      </c>
    </row>
    <row r="2087" spans="1:38" s="44" customFormat="1" ht="306">
      <c r="A2087" s="639">
        <v>11</v>
      </c>
      <c r="B2087" s="626" t="s">
        <v>618</v>
      </c>
      <c r="C2087" s="626" t="s">
        <v>14338</v>
      </c>
      <c r="D2087" s="627" t="s">
        <v>4984</v>
      </c>
      <c r="E2087" s="624" t="s">
        <v>9593</v>
      </c>
      <c r="F2087" s="272"/>
      <c r="G2087" s="272"/>
      <c r="H2087" s="272"/>
      <c r="I2087" s="272"/>
      <c r="J2087" s="138"/>
      <c r="K2087" s="138"/>
      <c r="L2087" s="656" t="s">
        <v>51</v>
      </c>
      <c r="M2087" s="138"/>
      <c r="N2087" s="138"/>
      <c r="O2087" s="138"/>
      <c r="P2087" s="138"/>
      <c r="Q2087" s="138"/>
      <c r="R2087" s="138"/>
      <c r="S2087" s="138"/>
      <c r="T2087" s="138"/>
      <c r="U2087" s="138"/>
      <c r="V2087" s="138"/>
      <c r="W2087" s="138"/>
      <c r="X2087" s="138"/>
      <c r="Y2087" s="138"/>
      <c r="Z2087" s="622" t="s">
        <v>51</v>
      </c>
      <c r="AA2087" s="622" t="s">
        <v>5289</v>
      </c>
      <c r="AB2087" s="622" t="s">
        <v>5289</v>
      </c>
      <c r="AC2087" s="340" t="s">
        <v>5289</v>
      </c>
      <c r="AD2087" s="340" t="s">
        <v>5289</v>
      </c>
      <c r="AE2087" s="340" t="s">
        <v>5289</v>
      </c>
      <c r="AF2087" s="165" t="s">
        <v>5289</v>
      </c>
      <c r="AG2087" s="107"/>
      <c r="AH2087" s="107"/>
      <c r="AI2087" s="107"/>
      <c r="AJ2087" s="107"/>
      <c r="AK2087" s="107"/>
      <c r="AL2087" s="107"/>
    </row>
    <row r="2088" spans="1:38" s="44" customFormat="1" ht="306">
      <c r="A2088" s="639">
        <v>12</v>
      </c>
      <c r="B2088" s="626" t="s">
        <v>3972</v>
      </c>
      <c r="C2088" s="626" t="s">
        <v>14338</v>
      </c>
      <c r="D2088" s="627" t="s">
        <v>4987</v>
      </c>
      <c r="E2088" s="624" t="s">
        <v>9593</v>
      </c>
      <c r="F2088" s="272"/>
      <c r="G2088" s="272"/>
      <c r="H2088" s="272"/>
      <c r="I2088" s="272"/>
      <c r="J2088" s="138"/>
      <c r="K2088" s="138"/>
      <c r="L2088" s="656" t="s">
        <v>51</v>
      </c>
      <c r="M2088" s="138"/>
      <c r="N2088" s="138"/>
      <c r="O2088" s="138"/>
      <c r="P2088" s="138"/>
      <c r="Q2088" s="138"/>
      <c r="R2088" s="138"/>
      <c r="S2088" s="138"/>
      <c r="T2088" s="138"/>
      <c r="U2088" s="138"/>
      <c r="V2088" s="138"/>
      <c r="W2088" s="138"/>
      <c r="X2088" s="138"/>
      <c r="Y2088" s="138"/>
      <c r="Z2088" s="622" t="s">
        <v>51</v>
      </c>
      <c r="AA2088" s="622" t="s">
        <v>5289</v>
      </c>
      <c r="AB2088" s="622" t="s">
        <v>5289</v>
      </c>
      <c r="AC2088" s="340" t="s">
        <v>5289</v>
      </c>
      <c r="AD2088" s="340" t="s">
        <v>5289</v>
      </c>
      <c r="AE2088" s="340" t="s">
        <v>5289</v>
      </c>
      <c r="AF2088" s="165" t="s">
        <v>5289</v>
      </c>
      <c r="AG2088" s="107"/>
      <c r="AH2088" s="107"/>
      <c r="AI2088" s="107"/>
      <c r="AJ2088" s="107"/>
      <c r="AK2088" s="107"/>
      <c r="AL2088" s="107"/>
    </row>
    <row r="2089" spans="1:38" s="44" customFormat="1" ht="293.25">
      <c r="A2089" s="639">
        <v>13</v>
      </c>
      <c r="B2089" s="626" t="s">
        <v>123</v>
      </c>
      <c r="C2089" s="626" t="s">
        <v>14338</v>
      </c>
      <c r="D2089" s="627" t="s">
        <v>4983</v>
      </c>
      <c r="E2089" s="624" t="s">
        <v>3975</v>
      </c>
      <c r="F2089" s="272"/>
      <c r="G2089" s="272"/>
      <c r="H2089" s="272"/>
      <c r="I2089" s="272"/>
      <c r="J2089" s="138"/>
      <c r="K2089" s="138"/>
      <c r="L2089" s="656" t="s">
        <v>51</v>
      </c>
      <c r="M2089" s="138"/>
      <c r="N2089" s="138"/>
      <c r="O2089" s="138"/>
      <c r="P2089" s="138"/>
      <c r="Q2089" s="138"/>
      <c r="R2089" s="138"/>
      <c r="S2089" s="138"/>
      <c r="T2089" s="138"/>
      <c r="U2089" s="138"/>
      <c r="V2089" s="138"/>
      <c r="W2089" s="138"/>
      <c r="X2089" s="138"/>
      <c r="Y2089" s="138"/>
      <c r="Z2089" s="622"/>
      <c r="AA2089" s="622" t="s">
        <v>5289</v>
      </c>
      <c r="AB2089" s="622" t="s">
        <v>5289</v>
      </c>
      <c r="AC2089" s="340" t="s">
        <v>5289</v>
      </c>
      <c r="AD2089" s="340" t="s">
        <v>5289</v>
      </c>
      <c r="AE2089" s="340" t="s">
        <v>5289</v>
      </c>
      <c r="AF2089" s="165" t="s">
        <v>5289</v>
      </c>
      <c r="AG2089" s="107"/>
      <c r="AH2089" s="107"/>
      <c r="AI2089" s="107"/>
      <c r="AJ2089" s="107"/>
      <c r="AK2089" s="107"/>
      <c r="AL2089" s="107"/>
    </row>
    <row r="2090" spans="1:38" s="44" customFormat="1" ht="331.5">
      <c r="A2090" s="639">
        <v>14</v>
      </c>
      <c r="B2090" s="626" t="s">
        <v>142</v>
      </c>
      <c r="C2090" s="626" t="s">
        <v>14338</v>
      </c>
      <c r="D2090" s="627" t="s">
        <v>4986</v>
      </c>
      <c r="E2090" s="634" t="s">
        <v>3977</v>
      </c>
      <c r="F2090" s="272"/>
      <c r="G2090" s="272"/>
      <c r="H2090" s="272"/>
      <c r="I2090" s="272"/>
      <c r="J2090" s="138"/>
      <c r="K2090" s="138"/>
      <c r="L2090" s="656" t="s">
        <v>51</v>
      </c>
      <c r="M2090" s="138"/>
      <c r="N2090" s="138"/>
      <c r="O2090" s="138"/>
      <c r="P2090" s="138"/>
      <c r="Q2090" s="138"/>
      <c r="R2090" s="138"/>
      <c r="S2090" s="138"/>
      <c r="T2090" s="138"/>
      <c r="U2090" s="138"/>
      <c r="V2090" s="138"/>
      <c r="W2090" s="138"/>
      <c r="X2090" s="138"/>
      <c r="Y2090" s="138"/>
      <c r="Z2090" s="656" t="s">
        <v>51</v>
      </c>
      <c r="AA2090" s="622" t="s">
        <v>5289</v>
      </c>
      <c r="AB2090" s="622" t="s">
        <v>5289</v>
      </c>
      <c r="AC2090" s="340" t="s">
        <v>5289</v>
      </c>
      <c r="AD2090" s="340" t="s">
        <v>5289</v>
      </c>
      <c r="AE2090" s="340" t="s">
        <v>5289</v>
      </c>
      <c r="AF2090" s="165" t="s">
        <v>5289</v>
      </c>
      <c r="AG2090" s="107"/>
      <c r="AH2090" s="107"/>
      <c r="AI2090" s="107"/>
      <c r="AJ2090" s="107"/>
      <c r="AK2090" s="107"/>
      <c r="AL2090" s="107"/>
    </row>
    <row r="2091" spans="1:38" s="44" customFormat="1" ht="344.25">
      <c r="A2091" s="639">
        <v>15</v>
      </c>
      <c r="B2091" s="626" t="s">
        <v>582</v>
      </c>
      <c r="C2091" s="626" t="s">
        <v>14338</v>
      </c>
      <c r="D2091" s="627" t="s">
        <v>4985</v>
      </c>
      <c r="E2091" s="624" t="s">
        <v>3979</v>
      </c>
      <c r="F2091" s="272"/>
      <c r="G2091" s="272"/>
      <c r="H2091" s="272"/>
      <c r="I2091" s="272"/>
      <c r="J2091" s="138"/>
      <c r="K2091" s="138"/>
      <c r="L2091" s="656" t="s">
        <v>51</v>
      </c>
      <c r="M2091" s="138"/>
      <c r="N2091" s="138"/>
      <c r="O2091" s="138"/>
      <c r="P2091" s="138"/>
      <c r="Q2091" s="138"/>
      <c r="R2091" s="138"/>
      <c r="S2091" s="138"/>
      <c r="T2091" s="138"/>
      <c r="U2091" s="138"/>
      <c r="V2091" s="138"/>
      <c r="W2091" s="138"/>
      <c r="X2091" s="138"/>
      <c r="Y2091" s="138"/>
      <c r="Z2091" s="622" t="s">
        <v>51</v>
      </c>
      <c r="AA2091" s="622" t="s">
        <v>5289</v>
      </c>
      <c r="AB2091" s="622" t="s">
        <v>5289</v>
      </c>
      <c r="AC2091" s="340" t="s">
        <v>5289</v>
      </c>
      <c r="AD2091" s="340" t="s">
        <v>5289</v>
      </c>
      <c r="AE2091" s="340" t="s">
        <v>5289</v>
      </c>
      <c r="AF2091" s="165" t="s">
        <v>5289</v>
      </c>
      <c r="AG2091" s="107"/>
      <c r="AH2091" s="107"/>
      <c r="AI2091" s="107"/>
      <c r="AJ2091" s="107"/>
      <c r="AK2091" s="107"/>
      <c r="AL2091" s="107"/>
    </row>
    <row r="2092" spans="1:38" s="44" customFormat="1" ht="153">
      <c r="A2092" s="639">
        <v>16</v>
      </c>
      <c r="B2092" s="29" t="s">
        <v>3982</v>
      </c>
      <c r="C2092" s="29" t="s">
        <v>4090</v>
      </c>
      <c r="D2092" s="28" t="s">
        <v>19571</v>
      </c>
      <c r="E2092" s="629" t="s">
        <v>54</v>
      </c>
      <c r="F2092" s="622" t="s">
        <v>51</v>
      </c>
      <c r="G2092" s="138"/>
      <c r="H2092" s="138"/>
      <c r="I2092" s="138"/>
      <c r="J2092" s="272"/>
      <c r="K2092" s="272"/>
      <c r="L2092" s="622" t="s">
        <v>51</v>
      </c>
      <c r="M2092" s="202"/>
      <c r="N2092" s="202"/>
      <c r="O2092" s="624">
        <v>0</v>
      </c>
      <c r="P2092" s="624">
        <v>0</v>
      </c>
      <c r="Q2092" s="624">
        <v>0</v>
      </c>
      <c r="R2092" s="624">
        <v>0</v>
      </c>
      <c r="S2092" s="624">
        <v>0</v>
      </c>
      <c r="T2092" s="624">
        <v>0</v>
      </c>
      <c r="U2092" s="624">
        <v>0</v>
      </c>
      <c r="V2092" s="624">
        <v>0</v>
      </c>
      <c r="W2092" s="624">
        <v>0</v>
      </c>
      <c r="X2092" s="366">
        <v>0</v>
      </c>
      <c r="Y2092" s="624">
        <v>0</v>
      </c>
      <c r="Z2092" s="622" t="s">
        <v>51</v>
      </c>
      <c r="AA2092" s="622" t="s">
        <v>5289</v>
      </c>
      <c r="AB2092" s="622" t="s">
        <v>5289</v>
      </c>
      <c r="AC2092" s="340" t="s">
        <v>5289</v>
      </c>
      <c r="AD2092" s="340" t="s">
        <v>5289</v>
      </c>
      <c r="AE2092" s="340" t="s">
        <v>5289</v>
      </c>
      <c r="AF2092" s="165" t="s">
        <v>5289</v>
      </c>
      <c r="AG2092" s="107"/>
      <c r="AH2092" s="107"/>
      <c r="AI2092" s="107"/>
      <c r="AJ2092" s="107"/>
      <c r="AK2092" s="107"/>
      <c r="AL2092" s="107"/>
    </row>
    <row r="2093" spans="1:38" s="44" customFormat="1" ht="127.5">
      <c r="A2093" s="639">
        <v>17</v>
      </c>
      <c r="B2093" s="29" t="s">
        <v>19210</v>
      </c>
      <c r="C2093" s="29" t="s">
        <v>4090</v>
      </c>
      <c r="D2093" s="28" t="s">
        <v>19572</v>
      </c>
      <c r="E2093" s="629" t="s">
        <v>54</v>
      </c>
      <c r="F2093" s="622" t="s">
        <v>51</v>
      </c>
      <c r="G2093" s="138"/>
      <c r="H2093" s="138"/>
      <c r="I2093" s="138"/>
      <c r="J2093" s="272"/>
      <c r="K2093" s="272"/>
      <c r="L2093" s="622" t="s">
        <v>51</v>
      </c>
      <c r="M2093" s="202"/>
      <c r="N2093" s="202"/>
      <c r="O2093" s="624">
        <v>0</v>
      </c>
      <c r="P2093" s="624">
        <v>0</v>
      </c>
      <c r="Q2093" s="624">
        <v>0</v>
      </c>
      <c r="R2093" s="624">
        <v>0</v>
      </c>
      <c r="S2093" s="624">
        <v>0</v>
      </c>
      <c r="T2093" s="624">
        <v>0</v>
      </c>
      <c r="U2093" s="624">
        <v>0</v>
      </c>
      <c r="V2093" s="624">
        <v>0</v>
      </c>
      <c r="W2093" s="624">
        <v>0</v>
      </c>
      <c r="X2093" s="629">
        <v>0</v>
      </c>
      <c r="Y2093" s="624">
        <v>0</v>
      </c>
      <c r="Z2093" s="622" t="s">
        <v>51</v>
      </c>
      <c r="AA2093" s="622" t="s">
        <v>5289</v>
      </c>
      <c r="AB2093" s="622" t="s">
        <v>5289</v>
      </c>
      <c r="AC2093" s="340" t="s">
        <v>5289</v>
      </c>
      <c r="AD2093" s="340" t="s">
        <v>5289</v>
      </c>
      <c r="AE2093" s="340" t="s">
        <v>5289</v>
      </c>
      <c r="AF2093" s="165" t="s">
        <v>5289</v>
      </c>
      <c r="AG2093" s="107"/>
      <c r="AH2093" s="107"/>
      <c r="AI2093" s="107"/>
      <c r="AJ2093" s="107"/>
      <c r="AK2093" s="107"/>
      <c r="AL2093" s="107"/>
    </row>
    <row r="2094" spans="1:38" s="44" customFormat="1" ht="102">
      <c r="A2094" s="639">
        <v>18</v>
      </c>
      <c r="B2094" s="29" t="s">
        <v>19211</v>
      </c>
      <c r="C2094" s="29" t="s">
        <v>4090</v>
      </c>
      <c r="D2094" s="28" t="s">
        <v>19573</v>
      </c>
      <c r="E2094" s="629" t="s">
        <v>54</v>
      </c>
      <c r="F2094" s="622" t="s">
        <v>51</v>
      </c>
      <c r="G2094" s="138"/>
      <c r="H2094" s="138"/>
      <c r="I2094" s="138"/>
      <c r="J2094" s="272"/>
      <c r="K2094" s="272"/>
      <c r="L2094" s="622" t="s">
        <v>51</v>
      </c>
      <c r="M2094" s="202"/>
      <c r="N2094" s="202"/>
      <c r="O2094" s="624">
        <v>0</v>
      </c>
      <c r="P2094" s="624">
        <v>0</v>
      </c>
      <c r="Q2094" s="624">
        <v>0</v>
      </c>
      <c r="R2094" s="624">
        <v>0</v>
      </c>
      <c r="S2094" s="624">
        <v>0</v>
      </c>
      <c r="T2094" s="624">
        <v>0</v>
      </c>
      <c r="U2094" s="624">
        <v>0</v>
      </c>
      <c r="V2094" s="624">
        <v>0</v>
      </c>
      <c r="W2094" s="624">
        <v>0</v>
      </c>
      <c r="X2094" s="629">
        <v>0</v>
      </c>
      <c r="Y2094" s="624">
        <v>0</v>
      </c>
      <c r="Z2094" s="622" t="s">
        <v>51</v>
      </c>
      <c r="AA2094" s="622" t="s">
        <v>5289</v>
      </c>
      <c r="AB2094" s="622" t="s">
        <v>5289</v>
      </c>
      <c r="AC2094" s="340" t="s">
        <v>5289</v>
      </c>
      <c r="AD2094" s="340" t="s">
        <v>5289</v>
      </c>
      <c r="AE2094" s="340" t="s">
        <v>5289</v>
      </c>
      <c r="AF2094" s="165" t="s">
        <v>5289</v>
      </c>
      <c r="AG2094" s="107"/>
      <c r="AH2094" s="107"/>
      <c r="AI2094" s="107"/>
      <c r="AJ2094" s="107"/>
      <c r="AK2094" s="107"/>
      <c r="AL2094" s="107"/>
    </row>
    <row r="2095" spans="1:38" s="44" customFormat="1" ht="127.5">
      <c r="A2095" s="639">
        <v>19</v>
      </c>
      <c r="B2095" s="29" t="s">
        <v>19212</v>
      </c>
      <c r="C2095" s="29" t="s">
        <v>4090</v>
      </c>
      <c r="D2095" s="28" t="s">
        <v>19574</v>
      </c>
      <c r="E2095" s="629" t="s">
        <v>54</v>
      </c>
      <c r="F2095" s="622" t="s">
        <v>51</v>
      </c>
      <c r="G2095" s="138"/>
      <c r="H2095" s="138"/>
      <c r="I2095" s="138"/>
      <c r="J2095" s="272"/>
      <c r="K2095" s="272"/>
      <c r="L2095" s="622" t="s">
        <v>51</v>
      </c>
      <c r="M2095" s="202"/>
      <c r="N2095" s="202"/>
      <c r="O2095" s="624">
        <v>0</v>
      </c>
      <c r="P2095" s="624">
        <v>0</v>
      </c>
      <c r="Q2095" s="624">
        <v>0</v>
      </c>
      <c r="R2095" s="624">
        <v>0</v>
      </c>
      <c r="S2095" s="624">
        <v>0</v>
      </c>
      <c r="T2095" s="624">
        <v>0</v>
      </c>
      <c r="U2095" s="624">
        <v>0</v>
      </c>
      <c r="V2095" s="624">
        <v>0</v>
      </c>
      <c r="W2095" s="624">
        <v>0</v>
      </c>
      <c r="X2095" s="629">
        <v>11</v>
      </c>
      <c r="Y2095" s="624">
        <v>0</v>
      </c>
      <c r="Z2095" s="622" t="s">
        <v>51</v>
      </c>
      <c r="AA2095" s="622" t="s">
        <v>5289</v>
      </c>
      <c r="AB2095" s="622" t="s">
        <v>5289</v>
      </c>
      <c r="AC2095" s="340" t="s">
        <v>5289</v>
      </c>
      <c r="AD2095" s="340" t="s">
        <v>5289</v>
      </c>
      <c r="AE2095" s="340" t="s">
        <v>5289</v>
      </c>
      <c r="AF2095" s="165" t="s">
        <v>5289</v>
      </c>
      <c r="AG2095" s="107"/>
      <c r="AH2095" s="107"/>
      <c r="AI2095" s="107"/>
      <c r="AJ2095" s="107"/>
      <c r="AK2095" s="107"/>
      <c r="AL2095" s="107"/>
    </row>
    <row r="2096" spans="1:38" s="44" customFormat="1" ht="114.75">
      <c r="A2096" s="639">
        <v>20</v>
      </c>
      <c r="B2096" s="29" t="s">
        <v>19213</v>
      </c>
      <c r="C2096" s="29" t="s">
        <v>4090</v>
      </c>
      <c r="D2096" s="28" t="s">
        <v>19575</v>
      </c>
      <c r="E2096" s="629" t="s">
        <v>54</v>
      </c>
      <c r="F2096" s="622" t="s">
        <v>51</v>
      </c>
      <c r="G2096" s="138"/>
      <c r="H2096" s="138"/>
      <c r="I2096" s="138"/>
      <c r="J2096" s="272"/>
      <c r="K2096" s="272"/>
      <c r="L2096" s="622" t="s">
        <v>51</v>
      </c>
      <c r="M2096" s="202"/>
      <c r="N2096" s="202"/>
      <c r="O2096" s="624">
        <v>0</v>
      </c>
      <c r="P2096" s="624">
        <v>0</v>
      </c>
      <c r="Q2096" s="624">
        <v>0</v>
      </c>
      <c r="R2096" s="624">
        <v>0</v>
      </c>
      <c r="S2096" s="624">
        <v>0</v>
      </c>
      <c r="T2096" s="624">
        <v>0</v>
      </c>
      <c r="U2096" s="624">
        <v>0</v>
      </c>
      <c r="V2096" s="624">
        <v>0</v>
      </c>
      <c r="W2096" s="624">
        <v>0</v>
      </c>
      <c r="X2096" s="629">
        <v>7</v>
      </c>
      <c r="Y2096" s="624">
        <v>0</v>
      </c>
      <c r="Z2096" s="622" t="s">
        <v>51</v>
      </c>
      <c r="AA2096" s="622" t="s">
        <v>5289</v>
      </c>
      <c r="AB2096" s="622" t="s">
        <v>5289</v>
      </c>
      <c r="AC2096" s="340" t="s">
        <v>5289</v>
      </c>
      <c r="AD2096" s="340" t="s">
        <v>5289</v>
      </c>
      <c r="AE2096" s="340" t="s">
        <v>5289</v>
      </c>
      <c r="AF2096" s="165" t="s">
        <v>5289</v>
      </c>
      <c r="AG2096" s="107"/>
      <c r="AH2096" s="107"/>
      <c r="AI2096" s="107"/>
      <c r="AJ2096" s="107"/>
      <c r="AK2096" s="107"/>
      <c r="AL2096" s="107"/>
    </row>
    <row r="2097" spans="1:38" s="44" customFormat="1" ht="114.75">
      <c r="A2097" s="639">
        <v>21</v>
      </c>
      <c r="B2097" s="29" t="s">
        <v>19214</v>
      </c>
      <c r="C2097" s="29" t="s">
        <v>4090</v>
      </c>
      <c r="D2097" s="28" t="s">
        <v>19576</v>
      </c>
      <c r="E2097" s="629" t="s">
        <v>54</v>
      </c>
      <c r="F2097" s="622" t="s">
        <v>51</v>
      </c>
      <c r="G2097" s="138"/>
      <c r="H2097" s="138"/>
      <c r="I2097" s="138"/>
      <c r="J2097" s="272"/>
      <c r="K2097" s="272"/>
      <c r="L2097" s="622" t="s">
        <v>51</v>
      </c>
      <c r="M2097" s="202"/>
      <c r="N2097" s="202"/>
      <c r="O2097" s="624">
        <v>0</v>
      </c>
      <c r="P2097" s="624">
        <v>0</v>
      </c>
      <c r="Q2097" s="624">
        <v>0</v>
      </c>
      <c r="R2097" s="624">
        <v>0</v>
      </c>
      <c r="S2097" s="624">
        <v>0</v>
      </c>
      <c r="T2097" s="624">
        <v>0</v>
      </c>
      <c r="U2097" s="624">
        <v>0</v>
      </c>
      <c r="V2097" s="624">
        <v>0</v>
      </c>
      <c r="W2097" s="624">
        <v>0</v>
      </c>
      <c r="X2097" s="629">
        <v>1</v>
      </c>
      <c r="Y2097" s="624">
        <v>0</v>
      </c>
      <c r="Z2097" s="622" t="s">
        <v>51</v>
      </c>
      <c r="AA2097" s="622" t="s">
        <v>5289</v>
      </c>
      <c r="AB2097" s="622" t="s">
        <v>5289</v>
      </c>
      <c r="AC2097" s="340" t="s">
        <v>5289</v>
      </c>
      <c r="AD2097" s="340" t="s">
        <v>5289</v>
      </c>
      <c r="AE2097" s="340" t="s">
        <v>5289</v>
      </c>
      <c r="AF2097" s="165" t="s">
        <v>5289</v>
      </c>
      <c r="AG2097" s="107"/>
      <c r="AH2097" s="107"/>
      <c r="AI2097" s="107"/>
      <c r="AJ2097" s="107"/>
      <c r="AK2097" s="107"/>
      <c r="AL2097" s="107"/>
    </row>
    <row r="2098" spans="1:38" s="42" customFormat="1" ht="15.75" customHeight="1" thickBot="1">
      <c r="A2098" s="275"/>
      <c r="B2098" s="625">
        <v>16</v>
      </c>
      <c r="C2098" s="625"/>
      <c r="D2098" s="625">
        <v>16</v>
      </c>
      <c r="E2098" s="625">
        <v>16</v>
      </c>
      <c r="F2098" s="625">
        <v>4</v>
      </c>
      <c r="G2098" s="625">
        <v>0</v>
      </c>
      <c r="H2098" s="625">
        <v>1</v>
      </c>
      <c r="I2098" s="625"/>
      <c r="J2098" s="625">
        <v>1</v>
      </c>
      <c r="K2098" s="625">
        <v>2</v>
      </c>
      <c r="L2098" s="625">
        <v>4</v>
      </c>
      <c r="M2098" s="199"/>
      <c r="N2098" s="625">
        <f t="shared" ref="N2098:O2098" si="636">SUM(N2077:N2097)</f>
        <v>0</v>
      </c>
      <c r="O2098" s="625">
        <f t="shared" si="636"/>
        <v>0</v>
      </c>
      <c r="P2098" s="625">
        <f t="shared" ref="P2098:Q2098" si="637">SUM(P2077:P2097)</f>
        <v>0</v>
      </c>
      <c r="Q2098" s="625">
        <f t="shared" si="637"/>
        <v>0</v>
      </c>
      <c r="R2098" s="625">
        <f t="shared" ref="R2098" si="638">SUM(R2077:R2097)</f>
        <v>0</v>
      </c>
      <c r="S2098" s="625">
        <f t="shared" ref="S2098" si="639">SUM(S2077:S2097)</f>
        <v>0</v>
      </c>
      <c r="T2098" s="625">
        <f t="shared" ref="T2098:U2098" si="640">SUM(T2077:T2097)</f>
        <v>0</v>
      </c>
      <c r="U2098" s="625">
        <f t="shared" si="640"/>
        <v>0</v>
      </c>
      <c r="V2098" s="625">
        <f t="shared" ref="V2098:W2098" si="641">SUM(V2077:V2097)</f>
        <v>0</v>
      </c>
      <c r="W2098" s="625">
        <f t="shared" si="641"/>
        <v>0</v>
      </c>
      <c r="X2098" s="625">
        <f t="shared" ref="X2098:Y2098" si="642">SUM(X2077:X2097)</f>
        <v>1284</v>
      </c>
      <c r="Y2098" s="625">
        <f t="shared" si="642"/>
        <v>0</v>
      </c>
      <c r="Z2098" s="625">
        <v>0</v>
      </c>
      <c r="AA2098" s="625">
        <v>1</v>
      </c>
      <c r="AB2098" s="625">
        <v>1</v>
      </c>
      <c r="AC2098" s="18"/>
      <c r="AD2098" s="18"/>
      <c r="AE2098" s="18"/>
      <c r="AF2098" s="18"/>
      <c r="AG2098" s="111"/>
      <c r="AH2098" s="111"/>
      <c r="AI2098" s="111"/>
      <c r="AJ2098" s="111"/>
      <c r="AK2098" s="111"/>
      <c r="AL2098" s="111"/>
    </row>
    <row r="2099" spans="1:38" ht="15.75" customHeight="1" thickBot="1">
      <c r="A2099" s="660" t="s">
        <v>412</v>
      </c>
      <c r="B2099" s="661"/>
      <c r="C2099" s="661"/>
      <c r="D2099" s="661"/>
      <c r="E2099" s="661"/>
      <c r="F2099" s="661"/>
      <c r="G2099" s="661"/>
      <c r="H2099" s="661"/>
      <c r="I2099" s="661"/>
      <c r="J2099" s="661"/>
      <c r="K2099" s="661"/>
      <c r="L2099" s="661"/>
      <c r="M2099" s="661"/>
      <c r="N2099" s="661"/>
      <c r="O2099" s="661"/>
      <c r="P2099" s="661"/>
      <c r="Q2099" s="661"/>
      <c r="R2099" s="661"/>
      <c r="S2099" s="661"/>
      <c r="T2099" s="661"/>
      <c r="U2099" s="661"/>
      <c r="V2099" s="661"/>
      <c r="W2099" s="661"/>
      <c r="X2099" s="661"/>
      <c r="Y2099" s="661"/>
      <c r="Z2099" s="661"/>
      <c r="AA2099" s="661"/>
      <c r="AB2099" s="661"/>
      <c r="AC2099" s="661"/>
      <c r="AD2099" s="661"/>
      <c r="AE2099" s="661"/>
      <c r="AF2099" s="662"/>
    </row>
    <row r="2100" spans="1:38" ht="165.75">
      <c r="A2100" s="639">
        <v>1</v>
      </c>
      <c r="B2100" s="4" t="s">
        <v>4130</v>
      </c>
      <c r="C2100" s="4" t="s">
        <v>4138</v>
      </c>
      <c r="D2100" s="4" t="s">
        <v>4874</v>
      </c>
      <c r="E2100" s="73" t="s">
        <v>4139</v>
      </c>
      <c r="F2100" s="629" t="s">
        <v>14716</v>
      </c>
      <c r="G2100" s="123" t="s">
        <v>54</v>
      </c>
      <c r="H2100" s="622">
        <v>3</v>
      </c>
      <c r="I2100" s="623" t="s">
        <v>18721</v>
      </c>
      <c r="J2100" s="4" t="s">
        <v>4110</v>
      </c>
      <c r="K2100" s="123" t="s">
        <v>4111</v>
      </c>
      <c r="L2100" s="123" t="s">
        <v>51</v>
      </c>
      <c r="M2100" s="202"/>
      <c r="N2100" s="202"/>
      <c r="O2100" s="629">
        <v>0</v>
      </c>
      <c r="P2100" s="629">
        <v>0</v>
      </c>
      <c r="Q2100" s="629">
        <v>0</v>
      </c>
      <c r="R2100" s="629">
        <v>0</v>
      </c>
      <c r="S2100" s="629">
        <v>0</v>
      </c>
      <c r="T2100" s="629">
        <v>0</v>
      </c>
      <c r="U2100" s="629">
        <v>0</v>
      </c>
      <c r="V2100" s="629">
        <v>0</v>
      </c>
      <c r="W2100" s="629">
        <v>0</v>
      </c>
      <c r="X2100" s="371">
        <v>60</v>
      </c>
      <c r="Y2100" s="629">
        <v>0</v>
      </c>
      <c r="Z2100" s="123" t="s">
        <v>101</v>
      </c>
      <c r="AA2100" s="4" t="s">
        <v>4152</v>
      </c>
      <c r="AB2100" s="4" t="s">
        <v>4153</v>
      </c>
      <c r="AC2100" s="131" t="s">
        <v>4112</v>
      </c>
      <c r="AD2100" s="131" t="s">
        <v>4113</v>
      </c>
      <c r="AE2100" s="131" t="s">
        <v>4114</v>
      </c>
      <c r="AF2100" s="782" t="s">
        <v>4115</v>
      </c>
    </row>
    <row r="2101" spans="1:38" ht="102">
      <c r="A2101" s="639">
        <v>2</v>
      </c>
      <c r="B2101" s="121" t="s">
        <v>121</v>
      </c>
      <c r="C2101" s="4" t="s">
        <v>4138</v>
      </c>
      <c r="D2101" s="121" t="s">
        <v>4140</v>
      </c>
      <c r="E2101" s="73" t="s">
        <v>4139</v>
      </c>
      <c r="F2101" s="622" t="s">
        <v>101</v>
      </c>
      <c r="G2101" s="138"/>
      <c r="H2101" s="138"/>
      <c r="I2101" s="138"/>
      <c r="J2101" s="622" t="s">
        <v>5289</v>
      </c>
      <c r="K2101" s="622" t="s">
        <v>4116</v>
      </c>
      <c r="L2101" s="622" t="s">
        <v>40</v>
      </c>
      <c r="M2101" s="121" t="s">
        <v>13153</v>
      </c>
      <c r="N2101" s="369">
        <v>0</v>
      </c>
      <c r="O2101" s="624">
        <v>0</v>
      </c>
      <c r="P2101" s="624">
        <v>0</v>
      </c>
      <c r="Q2101" s="624">
        <v>0</v>
      </c>
      <c r="R2101" s="624">
        <v>0</v>
      </c>
      <c r="S2101" s="624">
        <v>0</v>
      </c>
      <c r="T2101" s="624">
        <v>0</v>
      </c>
      <c r="U2101" s="624">
        <v>0</v>
      </c>
      <c r="V2101" s="624">
        <v>0</v>
      </c>
      <c r="W2101" s="624">
        <v>0</v>
      </c>
      <c r="X2101" s="366">
        <v>32</v>
      </c>
      <c r="Y2101" s="624">
        <v>0</v>
      </c>
      <c r="Z2101" s="622" t="s">
        <v>101</v>
      </c>
      <c r="AA2101" s="622" t="s">
        <v>5289</v>
      </c>
      <c r="AB2101" s="622" t="s">
        <v>5289</v>
      </c>
      <c r="AC2101" s="340" t="s">
        <v>5289</v>
      </c>
      <c r="AD2101" s="340" t="s">
        <v>5289</v>
      </c>
      <c r="AE2101" s="340" t="s">
        <v>5289</v>
      </c>
      <c r="AF2101" s="128" t="s">
        <v>5289</v>
      </c>
    </row>
    <row r="2102" spans="1:38" ht="204">
      <c r="A2102" s="639">
        <v>3</v>
      </c>
      <c r="B2102" s="121" t="s">
        <v>1139</v>
      </c>
      <c r="C2102" s="4" t="s">
        <v>4138</v>
      </c>
      <c r="D2102" s="121" t="s">
        <v>4141</v>
      </c>
      <c r="E2102" s="73" t="s">
        <v>4139</v>
      </c>
      <c r="F2102" s="629" t="s">
        <v>14716</v>
      </c>
      <c r="G2102" s="622" t="s">
        <v>54</v>
      </c>
      <c r="H2102" s="622">
        <v>3</v>
      </c>
      <c r="I2102" s="623" t="s">
        <v>18721</v>
      </c>
      <c r="J2102" s="622" t="s">
        <v>5289</v>
      </c>
      <c r="K2102" s="622" t="s">
        <v>4117</v>
      </c>
      <c r="L2102" s="622" t="s">
        <v>40</v>
      </c>
      <c r="M2102" s="121" t="s">
        <v>13154</v>
      </c>
      <c r="N2102" s="369">
        <v>0</v>
      </c>
      <c r="O2102" s="624">
        <v>0</v>
      </c>
      <c r="P2102" s="624">
        <v>0</v>
      </c>
      <c r="Q2102" s="624">
        <v>0</v>
      </c>
      <c r="R2102" s="624">
        <v>0</v>
      </c>
      <c r="S2102" s="624">
        <v>0</v>
      </c>
      <c r="T2102" s="624">
        <v>0</v>
      </c>
      <c r="U2102" s="624">
        <v>0</v>
      </c>
      <c r="V2102" s="624">
        <v>0</v>
      </c>
      <c r="W2102" s="624">
        <v>0</v>
      </c>
      <c r="X2102" s="366">
        <v>13</v>
      </c>
      <c r="Y2102" s="624">
        <v>0</v>
      </c>
      <c r="Z2102" s="622" t="s">
        <v>101</v>
      </c>
      <c r="AA2102" s="622" t="s">
        <v>5289</v>
      </c>
      <c r="AB2102" s="622" t="s">
        <v>5289</v>
      </c>
      <c r="AC2102" s="340" t="s">
        <v>5289</v>
      </c>
      <c r="AD2102" s="340" t="s">
        <v>5289</v>
      </c>
      <c r="AE2102" s="340" t="s">
        <v>5289</v>
      </c>
      <c r="AF2102" s="128" t="s">
        <v>5289</v>
      </c>
    </row>
    <row r="2103" spans="1:38" ht="165.75">
      <c r="A2103" s="639">
        <v>4</v>
      </c>
      <c r="B2103" s="121" t="s">
        <v>4118</v>
      </c>
      <c r="C2103" s="4" t="s">
        <v>4138</v>
      </c>
      <c r="D2103" s="121" t="s">
        <v>4142</v>
      </c>
      <c r="E2103" s="73" t="s">
        <v>4139</v>
      </c>
      <c r="F2103" s="629" t="s">
        <v>14716</v>
      </c>
      <c r="G2103" s="622" t="s">
        <v>54</v>
      </c>
      <c r="H2103" s="622">
        <v>3</v>
      </c>
      <c r="I2103" s="623" t="s">
        <v>18721</v>
      </c>
      <c r="J2103" s="622" t="s">
        <v>5289</v>
      </c>
      <c r="K2103" s="622" t="s">
        <v>4119</v>
      </c>
      <c r="L2103" s="622" t="s">
        <v>51</v>
      </c>
      <c r="M2103" s="202"/>
      <c r="N2103" s="791"/>
      <c r="O2103" s="624">
        <v>0</v>
      </c>
      <c r="P2103" s="624">
        <v>0</v>
      </c>
      <c r="Q2103" s="624">
        <v>0</v>
      </c>
      <c r="R2103" s="624">
        <v>0</v>
      </c>
      <c r="S2103" s="624">
        <v>0</v>
      </c>
      <c r="T2103" s="624">
        <v>0</v>
      </c>
      <c r="U2103" s="624">
        <v>0</v>
      </c>
      <c r="V2103" s="624">
        <v>0</v>
      </c>
      <c r="W2103" s="624">
        <v>0</v>
      </c>
      <c r="X2103" s="366">
        <v>1</v>
      </c>
      <c r="Y2103" s="624">
        <v>0</v>
      </c>
      <c r="Z2103" s="622" t="s">
        <v>101</v>
      </c>
      <c r="AA2103" s="622" t="s">
        <v>5289</v>
      </c>
      <c r="AB2103" s="622" t="s">
        <v>5289</v>
      </c>
      <c r="AC2103" s="340" t="s">
        <v>5289</v>
      </c>
      <c r="AD2103" s="340" t="s">
        <v>5289</v>
      </c>
      <c r="AE2103" s="340" t="s">
        <v>5289</v>
      </c>
      <c r="AF2103" s="128" t="s">
        <v>5289</v>
      </c>
    </row>
    <row r="2104" spans="1:38" ht="102">
      <c r="A2104" s="639">
        <v>5</v>
      </c>
      <c r="B2104" s="121" t="s">
        <v>4120</v>
      </c>
      <c r="C2104" s="4" t="s">
        <v>4138</v>
      </c>
      <c r="D2104" s="121" t="s">
        <v>4151</v>
      </c>
      <c r="E2104" s="73" t="s">
        <v>4139</v>
      </c>
      <c r="F2104" s="622" t="s">
        <v>101</v>
      </c>
      <c r="G2104" s="138"/>
      <c r="H2104" s="138"/>
      <c r="I2104" s="138"/>
      <c r="J2104" s="622" t="s">
        <v>5289</v>
      </c>
      <c r="K2104" s="622" t="s">
        <v>4121</v>
      </c>
      <c r="L2104" s="622" t="s">
        <v>51</v>
      </c>
      <c r="M2104" s="202"/>
      <c r="N2104" s="791"/>
      <c r="O2104" s="624">
        <v>0</v>
      </c>
      <c r="P2104" s="624">
        <v>0</v>
      </c>
      <c r="Q2104" s="624">
        <v>0</v>
      </c>
      <c r="R2104" s="624">
        <v>0</v>
      </c>
      <c r="S2104" s="624">
        <v>0</v>
      </c>
      <c r="T2104" s="624">
        <v>0</v>
      </c>
      <c r="U2104" s="624">
        <v>0</v>
      </c>
      <c r="V2104" s="624">
        <v>0</v>
      </c>
      <c r="W2104" s="624">
        <v>0</v>
      </c>
      <c r="X2104" s="366">
        <v>5</v>
      </c>
      <c r="Y2104" s="624">
        <v>0</v>
      </c>
      <c r="Z2104" s="622" t="s">
        <v>101</v>
      </c>
      <c r="AA2104" s="622" t="s">
        <v>5289</v>
      </c>
      <c r="AB2104" s="622" t="s">
        <v>5289</v>
      </c>
      <c r="AC2104" s="340" t="s">
        <v>5289</v>
      </c>
      <c r="AD2104" s="340" t="s">
        <v>5289</v>
      </c>
      <c r="AE2104" s="340" t="s">
        <v>5289</v>
      </c>
      <c r="AF2104" s="128" t="s">
        <v>5289</v>
      </c>
    </row>
    <row r="2105" spans="1:38" ht="165.75">
      <c r="A2105" s="639">
        <v>6</v>
      </c>
      <c r="B2105" s="121" t="s">
        <v>4131</v>
      </c>
      <c r="C2105" s="4" t="s">
        <v>4138</v>
      </c>
      <c r="D2105" s="121" t="s">
        <v>4143</v>
      </c>
      <c r="E2105" s="73" t="s">
        <v>4139</v>
      </c>
      <c r="F2105" s="629" t="s">
        <v>14716</v>
      </c>
      <c r="G2105" s="622" t="s">
        <v>54</v>
      </c>
      <c r="H2105" s="622">
        <v>3</v>
      </c>
      <c r="I2105" s="623" t="s">
        <v>18721</v>
      </c>
      <c r="J2105" s="622" t="s">
        <v>5289</v>
      </c>
      <c r="K2105" s="622" t="s">
        <v>4122</v>
      </c>
      <c r="L2105" s="622" t="s">
        <v>40</v>
      </c>
      <c r="M2105" s="122" t="s">
        <v>14339</v>
      </c>
      <c r="N2105" s="369">
        <v>0</v>
      </c>
      <c r="O2105" s="624">
        <v>0</v>
      </c>
      <c r="P2105" s="624">
        <v>0</v>
      </c>
      <c r="Q2105" s="624">
        <v>0</v>
      </c>
      <c r="R2105" s="624">
        <v>0</v>
      </c>
      <c r="S2105" s="624">
        <v>0</v>
      </c>
      <c r="T2105" s="624">
        <v>0</v>
      </c>
      <c r="U2105" s="624">
        <v>0</v>
      </c>
      <c r="V2105" s="624">
        <v>0</v>
      </c>
      <c r="W2105" s="624">
        <v>0</v>
      </c>
      <c r="X2105" s="366">
        <v>0</v>
      </c>
      <c r="Y2105" s="624">
        <v>0</v>
      </c>
      <c r="Z2105" s="622" t="s">
        <v>101</v>
      </c>
      <c r="AA2105" s="622" t="s">
        <v>5289</v>
      </c>
      <c r="AB2105" s="622" t="s">
        <v>5289</v>
      </c>
      <c r="AC2105" s="340" t="s">
        <v>5289</v>
      </c>
      <c r="AD2105" s="340" t="s">
        <v>5289</v>
      </c>
      <c r="AE2105" s="340" t="s">
        <v>5289</v>
      </c>
      <c r="AF2105" s="128" t="s">
        <v>5289</v>
      </c>
    </row>
    <row r="2106" spans="1:38" ht="165.75">
      <c r="A2106" s="639">
        <v>7</v>
      </c>
      <c r="B2106" s="121" t="s">
        <v>4132</v>
      </c>
      <c r="C2106" s="4" t="s">
        <v>4138</v>
      </c>
      <c r="D2106" s="121" t="s">
        <v>4144</v>
      </c>
      <c r="E2106" s="73" t="s">
        <v>4139</v>
      </c>
      <c r="F2106" s="629" t="s">
        <v>14716</v>
      </c>
      <c r="G2106" s="622" t="s">
        <v>54</v>
      </c>
      <c r="H2106" s="622">
        <v>3</v>
      </c>
      <c r="I2106" s="623" t="s">
        <v>18721</v>
      </c>
      <c r="J2106" s="622" t="s">
        <v>5289</v>
      </c>
      <c r="K2106" s="622" t="s">
        <v>4123</v>
      </c>
      <c r="L2106" s="622" t="s">
        <v>40</v>
      </c>
      <c r="M2106" s="121" t="s">
        <v>13155</v>
      </c>
      <c r="N2106" s="369">
        <v>0</v>
      </c>
      <c r="O2106" s="624">
        <v>0</v>
      </c>
      <c r="P2106" s="624">
        <v>0</v>
      </c>
      <c r="Q2106" s="624">
        <v>0</v>
      </c>
      <c r="R2106" s="624">
        <v>0</v>
      </c>
      <c r="S2106" s="624">
        <v>0</v>
      </c>
      <c r="T2106" s="624">
        <v>0</v>
      </c>
      <c r="U2106" s="624">
        <v>0</v>
      </c>
      <c r="V2106" s="624">
        <v>0</v>
      </c>
      <c r="W2106" s="624">
        <v>0</v>
      </c>
      <c r="X2106" s="366">
        <v>0</v>
      </c>
      <c r="Y2106" s="624">
        <v>0</v>
      </c>
      <c r="Z2106" s="622" t="s">
        <v>101</v>
      </c>
      <c r="AA2106" s="622" t="s">
        <v>5289</v>
      </c>
      <c r="AB2106" s="622" t="s">
        <v>5289</v>
      </c>
      <c r="AC2106" s="340" t="s">
        <v>5289</v>
      </c>
      <c r="AD2106" s="340" t="s">
        <v>5289</v>
      </c>
      <c r="AE2106" s="340" t="s">
        <v>5289</v>
      </c>
      <c r="AF2106" s="128" t="s">
        <v>5289</v>
      </c>
    </row>
    <row r="2107" spans="1:38" ht="242.25">
      <c r="A2107" s="639">
        <v>8</v>
      </c>
      <c r="B2107" s="121" t="s">
        <v>4133</v>
      </c>
      <c r="C2107" s="4" t="s">
        <v>4138</v>
      </c>
      <c r="D2107" s="121" t="s">
        <v>4145</v>
      </c>
      <c r="E2107" s="73" t="s">
        <v>4139</v>
      </c>
      <c r="F2107" s="629" t="s">
        <v>14716</v>
      </c>
      <c r="G2107" s="622" t="s">
        <v>54</v>
      </c>
      <c r="H2107" s="622">
        <v>3</v>
      </c>
      <c r="I2107" s="623" t="s">
        <v>18721</v>
      </c>
      <c r="J2107" s="622" t="s">
        <v>5289</v>
      </c>
      <c r="K2107" s="622" t="s">
        <v>4124</v>
      </c>
      <c r="L2107" s="622" t="s">
        <v>40</v>
      </c>
      <c r="M2107" s="121" t="s">
        <v>13156</v>
      </c>
      <c r="N2107" s="369">
        <v>0</v>
      </c>
      <c r="O2107" s="624">
        <v>0</v>
      </c>
      <c r="P2107" s="624">
        <v>0</v>
      </c>
      <c r="Q2107" s="624">
        <v>0</v>
      </c>
      <c r="R2107" s="624">
        <v>0</v>
      </c>
      <c r="S2107" s="624">
        <v>0</v>
      </c>
      <c r="T2107" s="624">
        <v>0</v>
      </c>
      <c r="U2107" s="624">
        <v>0</v>
      </c>
      <c r="V2107" s="624">
        <v>0</v>
      </c>
      <c r="W2107" s="624">
        <v>0</v>
      </c>
      <c r="X2107" s="366">
        <v>3</v>
      </c>
      <c r="Y2107" s="624">
        <v>0</v>
      </c>
      <c r="Z2107" s="622" t="s">
        <v>101</v>
      </c>
      <c r="AA2107" s="622" t="s">
        <v>5289</v>
      </c>
      <c r="AB2107" s="622" t="s">
        <v>5289</v>
      </c>
      <c r="AC2107" s="340" t="s">
        <v>5289</v>
      </c>
      <c r="AD2107" s="340" t="s">
        <v>5289</v>
      </c>
      <c r="AE2107" s="340" t="s">
        <v>5289</v>
      </c>
      <c r="AF2107" s="128" t="s">
        <v>5289</v>
      </c>
    </row>
    <row r="2108" spans="1:38" ht="102">
      <c r="A2108" s="639">
        <v>9</v>
      </c>
      <c r="B2108" s="121" t="s">
        <v>4134</v>
      </c>
      <c r="C2108" s="4" t="s">
        <v>4138</v>
      </c>
      <c r="D2108" s="121" t="s">
        <v>4146</v>
      </c>
      <c r="E2108" s="73" t="s">
        <v>4139</v>
      </c>
      <c r="F2108" s="622" t="s">
        <v>51</v>
      </c>
      <c r="G2108" s="138"/>
      <c r="H2108" s="138"/>
      <c r="I2108" s="138"/>
      <c r="J2108" s="622" t="s">
        <v>5289</v>
      </c>
      <c r="K2108" s="622" t="s">
        <v>4125</v>
      </c>
      <c r="L2108" s="622" t="s">
        <v>51</v>
      </c>
      <c r="M2108" s="202"/>
      <c r="N2108" s="791"/>
      <c r="O2108" s="624">
        <v>0</v>
      </c>
      <c r="P2108" s="624">
        <v>0</v>
      </c>
      <c r="Q2108" s="624">
        <v>0</v>
      </c>
      <c r="R2108" s="624">
        <v>0</v>
      </c>
      <c r="S2108" s="624">
        <v>0</v>
      </c>
      <c r="T2108" s="624">
        <v>0</v>
      </c>
      <c r="U2108" s="624">
        <v>0</v>
      </c>
      <c r="V2108" s="624">
        <v>0</v>
      </c>
      <c r="W2108" s="624">
        <v>0</v>
      </c>
      <c r="X2108" s="366">
        <v>0</v>
      </c>
      <c r="Y2108" s="624">
        <v>0</v>
      </c>
      <c r="Z2108" s="622" t="s">
        <v>101</v>
      </c>
      <c r="AA2108" s="622" t="s">
        <v>5289</v>
      </c>
      <c r="AB2108" s="622" t="s">
        <v>5289</v>
      </c>
      <c r="AC2108" s="340" t="s">
        <v>5289</v>
      </c>
      <c r="AD2108" s="340" t="s">
        <v>5289</v>
      </c>
      <c r="AE2108" s="340" t="s">
        <v>5289</v>
      </c>
      <c r="AF2108" s="128" t="s">
        <v>5289</v>
      </c>
    </row>
    <row r="2109" spans="1:38" ht="102">
      <c r="A2109" s="639">
        <v>10</v>
      </c>
      <c r="B2109" s="121" t="s">
        <v>4135</v>
      </c>
      <c r="C2109" s="4" t="s">
        <v>4138</v>
      </c>
      <c r="D2109" s="121" t="s">
        <v>4146</v>
      </c>
      <c r="E2109" s="73" t="s">
        <v>4139</v>
      </c>
      <c r="F2109" s="622" t="s">
        <v>51</v>
      </c>
      <c r="G2109" s="138"/>
      <c r="H2109" s="138"/>
      <c r="I2109" s="138"/>
      <c r="J2109" s="622" t="s">
        <v>5289</v>
      </c>
      <c r="K2109" s="622" t="s">
        <v>4126</v>
      </c>
      <c r="L2109" s="622" t="s">
        <v>51</v>
      </c>
      <c r="M2109" s="202"/>
      <c r="N2109" s="791"/>
      <c r="O2109" s="624">
        <v>0</v>
      </c>
      <c r="P2109" s="624">
        <v>0</v>
      </c>
      <c r="Q2109" s="624">
        <v>0</v>
      </c>
      <c r="R2109" s="624">
        <v>0</v>
      </c>
      <c r="S2109" s="624">
        <v>0</v>
      </c>
      <c r="T2109" s="624">
        <v>0</v>
      </c>
      <c r="U2109" s="624">
        <v>0</v>
      </c>
      <c r="V2109" s="624">
        <v>0</v>
      </c>
      <c r="W2109" s="624">
        <v>0</v>
      </c>
      <c r="X2109" s="366">
        <v>0</v>
      </c>
      <c r="Y2109" s="624">
        <v>0</v>
      </c>
      <c r="Z2109" s="622" t="s">
        <v>101</v>
      </c>
      <c r="AA2109" s="622" t="s">
        <v>5289</v>
      </c>
      <c r="AB2109" s="622" t="s">
        <v>5289</v>
      </c>
      <c r="AC2109" s="340" t="s">
        <v>5289</v>
      </c>
      <c r="AD2109" s="340" t="s">
        <v>5289</v>
      </c>
      <c r="AE2109" s="340" t="s">
        <v>5289</v>
      </c>
      <c r="AF2109" s="128" t="s">
        <v>5289</v>
      </c>
    </row>
    <row r="2110" spans="1:38" ht="102">
      <c r="A2110" s="639">
        <v>11</v>
      </c>
      <c r="B2110" s="121" t="s">
        <v>4136</v>
      </c>
      <c r="C2110" s="4" t="s">
        <v>4138</v>
      </c>
      <c r="D2110" s="121" t="s">
        <v>4147</v>
      </c>
      <c r="E2110" s="73" t="s">
        <v>4139</v>
      </c>
      <c r="F2110" s="622" t="s">
        <v>51</v>
      </c>
      <c r="G2110" s="138"/>
      <c r="H2110" s="138"/>
      <c r="I2110" s="138"/>
      <c r="J2110" s="622" t="s">
        <v>5289</v>
      </c>
      <c r="K2110" s="622" t="s">
        <v>4127</v>
      </c>
      <c r="L2110" s="622" t="s">
        <v>51</v>
      </c>
      <c r="M2110" s="202"/>
      <c r="N2110" s="791"/>
      <c r="O2110" s="624">
        <v>0</v>
      </c>
      <c r="P2110" s="624">
        <v>0</v>
      </c>
      <c r="Q2110" s="624">
        <v>0</v>
      </c>
      <c r="R2110" s="624">
        <v>0</v>
      </c>
      <c r="S2110" s="624">
        <v>0</v>
      </c>
      <c r="T2110" s="624">
        <v>0</v>
      </c>
      <c r="U2110" s="624">
        <v>0</v>
      </c>
      <c r="V2110" s="624">
        <v>0</v>
      </c>
      <c r="W2110" s="624">
        <v>0</v>
      </c>
      <c r="X2110" s="366">
        <v>0</v>
      </c>
      <c r="Y2110" s="624">
        <v>0</v>
      </c>
      <c r="Z2110" s="622" t="s">
        <v>101</v>
      </c>
      <c r="AA2110" s="622" t="s">
        <v>5289</v>
      </c>
      <c r="AB2110" s="622" t="s">
        <v>5289</v>
      </c>
      <c r="AC2110" s="340" t="s">
        <v>5289</v>
      </c>
      <c r="AD2110" s="340" t="s">
        <v>5289</v>
      </c>
      <c r="AE2110" s="340" t="s">
        <v>5289</v>
      </c>
      <c r="AF2110" s="128" t="s">
        <v>5289</v>
      </c>
    </row>
    <row r="2111" spans="1:38" ht="191.25">
      <c r="A2111" s="639">
        <v>12</v>
      </c>
      <c r="B2111" s="121" t="s">
        <v>1696</v>
      </c>
      <c r="C2111" s="4" t="s">
        <v>4138</v>
      </c>
      <c r="D2111" s="121" t="s">
        <v>4150</v>
      </c>
      <c r="E2111" s="73" t="s">
        <v>4139</v>
      </c>
      <c r="F2111" s="656" t="s">
        <v>51</v>
      </c>
      <c r="G2111" s="138"/>
      <c r="H2111" s="138"/>
      <c r="I2111" s="138"/>
      <c r="J2111" s="622" t="s">
        <v>5289</v>
      </c>
      <c r="K2111" s="622" t="s">
        <v>4128</v>
      </c>
      <c r="L2111" s="622" t="s">
        <v>40</v>
      </c>
      <c r="M2111" s="121" t="s">
        <v>21871</v>
      </c>
      <c r="N2111" s="369">
        <v>0</v>
      </c>
      <c r="O2111" s="624">
        <v>0</v>
      </c>
      <c r="P2111" s="624">
        <v>0</v>
      </c>
      <c r="Q2111" s="624">
        <v>0</v>
      </c>
      <c r="R2111" s="624">
        <v>0</v>
      </c>
      <c r="S2111" s="624">
        <v>0</v>
      </c>
      <c r="T2111" s="624">
        <v>0</v>
      </c>
      <c r="U2111" s="624">
        <v>0</v>
      </c>
      <c r="V2111" s="624">
        <v>0</v>
      </c>
      <c r="W2111" s="624">
        <v>0</v>
      </c>
      <c r="X2111" s="366">
        <v>6</v>
      </c>
      <c r="Y2111" s="624">
        <v>0</v>
      </c>
      <c r="Z2111" s="622" t="s">
        <v>101</v>
      </c>
      <c r="AA2111" s="622" t="s">
        <v>5289</v>
      </c>
      <c r="AB2111" s="622" t="s">
        <v>5289</v>
      </c>
      <c r="AC2111" s="340" t="s">
        <v>5289</v>
      </c>
      <c r="AD2111" s="340" t="s">
        <v>5289</v>
      </c>
      <c r="AE2111" s="340" t="s">
        <v>5289</v>
      </c>
      <c r="AF2111" s="128" t="s">
        <v>5289</v>
      </c>
    </row>
    <row r="2112" spans="1:38" ht="102">
      <c r="A2112" s="639">
        <v>13</v>
      </c>
      <c r="B2112" s="31" t="s">
        <v>4137</v>
      </c>
      <c r="C2112" s="4" t="s">
        <v>4138</v>
      </c>
      <c r="D2112" s="121" t="s">
        <v>4148</v>
      </c>
      <c r="E2112" s="73" t="s">
        <v>4139</v>
      </c>
      <c r="F2112" s="656" t="s">
        <v>51</v>
      </c>
      <c r="G2112" s="138"/>
      <c r="H2112" s="138"/>
      <c r="I2112" s="138"/>
      <c r="J2112" s="622" t="s">
        <v>5289</v>
      </c>
      <c r="K2112" s="656" t="s">
        <v>4129</v>
      </c>
      <c r="L2112" s="656" t="s">
        <v>51</v>
      </c>
      <c r="M2112" s="202"/>
      <c r="N2112" s="202"/>
      <c r="O2112" s="634">
        <v>0</v>
      </c>
      <c r="P2112" s="634">
        <v>0</v>
      </c>
      <c r="Q2112" s="634">
        <v>0</v>
      </c>
      <c r="R2112" s="634">
        <v>0</v>
      </c>
      <c r="S2112" s="634">
        <v>0</v>
      </c>
      <c r="T2112" s="624">
        <v>0</v>
      </c>
      <c r="U2112" s="634">
        <v>0</v>
      </c>
      <c r="V2112" s="634">
        <v>0</v>
      </c>
      <c r="W2112" s="634">
        <v>0</v>
      </c>
      <c r="X2112" s="366">
        <v>5</v>
      </c>
      <c r="Y2112" s="634">
        <v>0</v>
      </c>
      <c r="Z2112" s="656" t="s">
        <v>101</v>
      </c>
      <c r="AA2112" s="622" t="s">
        <v>5289</v>
      </c>
      <c r="AB2112" s="622" t="s">
        <v>5289</v>
      </c>
      <c r="AC2112" s="340" t="s">
        <v>5289</v>
      </c>
      <c r="AD2112" s="340" t="s">
        <v>5289</v>
      </c>
      <c r="AE2112" s="340" t="s">
        <v>5289</v>
      </c>
      <c r="AF2112" s="128" t="s">
        <v>5289</v>
      </c>
    </row>
    <row r="2113" spans="1:38" s="174" customFormat="1" ht="102">
      <c r="A2113" s="639">
        <v>14</v>
      </c>
      <c r="B2113" s="121" t="s">
        <v>1556</v>
      </c>
      <c r="C2113" s="4" t="s">
        <v>4138</v>
      </c>
      <c r="D2113" s="121" t="s">
        <v>4149</v>
      </c>
      <c r="E2113" s="73" t="s">
        <v>4139</v>
      </c>
      <c r="F2113" s="622" t="s">
        <v>51</v>
      </c>
      <c r="G2113" s="138"/>
      <c r="H2113" s="138"/>
      <c r="I2113" s="138"/>
      <c r="J2113" s="138"/>
      <c r="K2113" s="138"/>
      <c r="L2113" s="622" t="s">
        <v>51</v>
      </c>
      <c r="M2113" s="202"/>
      <c r="N2113" s="138"/>
      <c r="O2113" s="624">
        <v>0</v>
      </c>
      <c r="P2113" s="624">
        <v>0</v>
      </c>
      <c r="Q2113" s="624">
        <v>0</v>
      </c>
      <c r="R2113" s="624">
        <v>0</v>
      </c>
      <c r="S2113" s="624">
        <v>0</v>
      </c>
      <c r="T2113" s="624">
        <v>0</v>
      </c>
      <c r="U2113" s="624">
        <v>0</v>
      </c>
      <c r="V2113" s="624">
        <v>0</v>
      </c>
      <c r="W2113" s="624">
        <v>0</v>
      </c>
      <c r="X2113" s="657">
        <v>91</v>
      </c>
      <c r="Y2113" s="624">
        <v>0</v>
      </c>
      <c r="Z2113" s="622" t="s">
        <v>101</v>
      </c>
      <c r="AA2113" s="622" t="s">
        <v>5289</v>
      </c>
      <c r="AB2113" s="622" t="s">
        <v>5289</v>
      </c>
      <c r="AC2113" s="340" t="s">
        <v>5289</v>
      </c>
      <c r="AD2113" s="340" t="s">
        <v>5289</v>
      </c>
      <c r="AE2113" s="340" t="s">
        <v>5289</v>
      </c>
      <c r="AF2113" s="128" t="s">
        <v>5289</v>
      </c>
      <c r="AG2113" s="107"/>
      <c r="AH2113" s="107"/>
      <c r="AI2113" s="107"/>
      <c r="AJ2113" s="107"/>
      <c r="AK2113" s="107"/>
      <c r="AL2113" s="107"/>
    </row>
    <row r="2114" spans="1:38" s="46" customFormat="1" ht="89.25">
      <c r="A2114" s="639">
        <v>15</v>
      </c>
      <c r="B2114" s="28" t="s">
        <v>19215</v>
      </c>
      <c r="C2114" s="28" t="s">
        <v>4138</v>
      </c>
      <c r="D2114" s="28" t="s">
        <v>19577</v>
      </c>
      <c r="E2114" s="73" t="s">
        <v>54</v>
      </c>
      <c r="F2114" s="622" t="s">
        <v>51</v>
      </c>
      <c r="G2114" s="272"/>
      <c r="H2114" s="272"/>
      <c r="I2114" s="272"/>
      <c r="J2114" s="272"/>
      <c r="K2114" s="272"/>
      <c r="L2114" s="622" t="s">
        <v>51</v>
      </c>
      <c r="M2114" s="276"/>
      <c r="N2114" s="272"/>
      <c r="O2114" s="624">
        <v>0</v>
      </c>
      <c r="P2114" s="624">
        <v>0</v>
      </c>
      <c r="Q2114" s="624">
        <v>0</v>
      </c>
      <c r="R2114" s="624">
        <v>0</v>
      </c>
      <c r="S2114" s="624">
        <v>0</v>
      </c>
      <c r="T2114" s="624">
        <v>0</v>
      </c>
      <c r="U2114" s="624">
        <v>0</v>
      </c>
      <c r="V2114" s="624">
        <v>0</v>
      </c>
      <c r="W2114" s="624">
        <v>0</v>
      </c>
      <c r="X2114" s="366">
        <v>1</v>
      </c>
      <c r="Y2114" s="624">
        <v>0</v>
      </c>
      <c r="Z2114" s="622" t="s">
        <v>101</v>
      </c>
      <c r="AA2114" s="622" t="s">
        <v>5289</v>
      </c>
      <c r="AB2114" s="622" t="s">
        <v>5289</v>
      </c>
      <c r="AC2114" s="340" t="s">
        <v>5289</v>
      </c>
      <c r="AD2114" s="340" t="s">
        <v>5289</v>
      </c>
      <c r="AE2114" s="340" t="s">
        <v>5289</v>
      </c>
      <c r="AF2114" s="128" t="s">
        <v>5289</v>
      </c>
      <c r="AG2114" s="107"/>
      <c r="AH2114" s="107"/>
      <c r="AI2114" s="107"/>
      <c r="AJ2114" s="107"/>
      <c r="AK2114" s="107"/>
      <c r="AL2114" s="107"/>
    </row>
    <row r="2115" spans="1:38" s="46" customFormat="1" ht="76.5">
      <c r="A2115" s="639">
        <v>16</v>
      </c>
      <c r="B2115" s="28" t="s">
        <v>19216</v>
      </c>
      <c r="C2115" s="28" t="s">
        <v>4138</v>
      </c>
      <c r="D2115" s="28" t="s">
        <v>19578</v>
      </c>
      <c r="E2115" s="73" t="s">
        <v>54</v>
      </c>
      <c r="F2115" s="622" t="s">
        <v>51</v>
      </c>
      <c r="G2115" s="272"/>
      <c r="H2115" s="272"/>
      <c r="I2115" s="272"/>
      <c r="J2115" s="272"/>
      <c r="K2115" s="272"/>
      <c r="L2115" s="622" t="s">
        <v>51</v>
      </c>
      <c r="M2115" s="276"/>
      <c r="N2115" s="272"/>
      <c r="O2115" s="624">
        <v>0</v>
      </c>
      <c r="P2115" s="624">
        <v>0</v>
      </c>
      <c r="Q2115" s="624">
        <v>0</v>
      </c>
      <c r="R2115" s="624">
        <v>0</v>
      </c>
      <c r="S2115" s="624">
        <v>0</v>
      </c>
      <c r="T2115" s="624">
        <v>0</v>
      </c>
      <c r="U2115" s="624">
        <v>0</v>
      </c>
      <c r="V2115" s="624">
        <v>0</v>
      </c>
      <c r="W2115" s="624">
        <v>0</v>
      </c>
      <c r="X2115" s="366">
        <v>0</v>
      </c>
      <c r="Y2115" s="624">
        <v>0</v>
      </c>
      <c r="Z2115" s="622" t="s">
        <v>101</v>
      </c>
      <c r="AA2115" s="622" t="s">
        <v>5289</v>
      </c>
      <c r="AB2115" s="622" t="s">
        <v>5289</v>
      </c>
      <c r="AC2115" s="340" t="s">
        <v>5289</v>
      </c>
      <c r="AD2115" s="340" t="s">
        <v>5289</v>
      </c>
      <c r="AE2115" s="340" t="s">
        <v>5289</v>
      </c>
      <c r="AF2115" s="128" t="s">
        <v>5289</v>
      </c>
      <c r="AG2115" s="107"/>
      <c r="AH2115" s="107"/>
      <c r="AI2115" s="107"/>
      <c r="AJ2115" s="107"/>
      <c r="AK2115" s="107"/>
      <c r="AL2115" s="107"/>
    </row>
    <row r="2116" spans="1:38" s="46" customFormat="1" ht="127.5">
      <c r="A2116" s="639">
        <v>17</v>
      </c>
      <c r="B2116" s="28" t="s">
        <v>19217</v>
      </c>
      <c r="C2116" s="28" t="s">
        <v>4138</v>
      </c>
      <c r="D2116" s="28" t="s">
        <v>19579</v>
      </c>
      <c r="E2116" s="73" t="s">
        <v>54</v>
      </c>
      <c r="F2116" s="622" t="s">
        <v>51</v>
      </c>
      <c r="G2116" s="272"/>
      <c r="H2116" s="272"/>
      <c r="I2116" s="272"/>
      <c r="J2116" s="272"/>
      <c r="K2116" s="272"/>
      <c r="L2116" s="622" t="s">
        <v>51</v>
      </c>
      <c r="M2116" s="276"/>
      <c r="N2116" s="272"/>
      <c r="O2116" s="624">
        <v>0</v>
      </c>
      <c r="P2116" s="624">
        <v>0</v>
      </c>
      <c r="Q2116" s="624">
        <v>0</v>
      </c>
      <c r="R2116" s="624">
        <v>0</v>
      </c>
      <c r="S2116" s="624">
        <v>0</v>
      </c>
      <c r="T2116" s="624">
        <v>0</v>
      </c>
      <c r="U2116" s="624">
        <v>0</v>
      </c>
      <c r="V2116" s="624">
        <v>0</v>
      </c>
      <c r="W2116" s="624">
        <v>0</v>
      </c>
      <c r="X2116" s="366">
        <v>2</v>
      </c>
      <c r="Y2116" s="624">
        <v>0</v>
      </c>
      <c r="Z2116" s="622" t="s">
        <v>101</v>
      </c>
      <c r="AA2116" s="622" t="s">
        <v>5289</v>
      </c>
      <c r="AB2116" s="622" t="s">
        <v>5289</v>
      </c>
      <c r="AC2116" s="340" t="s">
        <v>5289</v>
      </c>
      <c r="AD2116" s="340" t="s">
        <v>5289</v>
      </c>
      <c r="AE2116" s="340" t="s">
        <v>5289</v>
      </c>
      <c r="AF2116" s="128" t="s">
        <v>5289</v>
      </c>
      <c r="AG2116" s="107"/>
      <c r="AH2116" s="107"/>
      <c r="AI2116" s="107"/>
      <c r="AJ2116" s="107"/>
      <c r="AK2116" s="107"/>
      <c r="AL2116" s="107"/>
    </row>
    <row r="2117" spans="1:38" s="88" customFormat="1" ht="15.75" customHeight="1" thickBot="1">
      <c r="A2117" s="256"/>
      <c r="B2117" s="625">
        <v>17</v>
      </c>
      <c r="C2117" s="625"/>
      <c r="D2117" s="625">
        <v>17</v>
      </c>
      <c r="E2117" s="625">
        <v>17</v>
      </c>
      <c r="F2117" s="625">
        <v>6</v>
      </c>
      <c r="G2117" s="625">
        <v>6</v>
      </c>
      <c r="H2117" s="625">
        <v>1</v>
      </c>
      <c r="I2117" s="625"/>
      <c r="J2117" s="625">
        <v>1</v>
      </c>
      <c r="K2117" s="625">
        <v>13</v>
      </c>
      <c r="L2117" s="625">
        <v>7</v>
      </c>
      <c r="M2117" s="199"/>
      <c r="N2117" s="625">
        <f t="shared" ref="N2117:O2117" si="643">SUM(N2100:N2116)</f>
        <v>0</v>
      </c>
      <c r="O2117" s="625">
        <f t="shared" si="643"/>
        <v>0</v>
      </c>
      <c r="P2117" s="625">
        <f t="shared" ref="P2117:Q2117" si="644">SUM(P2100:P2116)</f>
        <v>0</v>
      </c>
      <c r="Q2117" s="625">
        <f t="shared" si="644"/>
        <v>0</v>
      </c>
      <c r="R2117" s="625">
        <f t="shared" ref="R2117" si="645">SUM(R2100:R2116)</f>
        <v>0</v>
      </c>
      <c r="S2117" s="625">
        <f t="shared" ref="S2117" si="646">SUM(S2100:S2116)</f>
        <v>0</v>
      </c>
      <c r="T2117" s="625">
        <f t="shared" ref="T2117:U2117" si="647">SUM(T2100:T2116)</f>
        <v>0</v>
      </c>
      <c r="U2117" s="625">
        <f t="shared" si="647"/>
        <v>0</v>
      </c>
      <c r="V2117" s="625">
        <f t="shared" ref="V2117:W2117" si="648">SUM(V2100:V2116)</f>
        <v>0</v>
      </c>
      <c r="W2117" s="625">
        <f t="shared" si="648"/>
        <v>0</v>
      </c>
      <c r="X2117" s="625">
        <f t="shared" ref="X2117:Y2117" si="649">SUM(X2100:X2116)</f>
        <v>219</v>
      </c>
      <c r="Y2117" s="625">
        <f t="shared" si="649"/>
        <v>0</v>
      </c>
      <c r="Z2117" s="625">
        <v>0</v>
      </c>
      <c r="AA2117" s="625">
        <v>1</v>
      </c>
      <c r="AB2117" s="625">
        <v>1</v>
      </c>
      <c r="AC2117" s="625"/>
      <c r="AD2117" s="625"/>
      <c r="AE2117" s="625"/>
      <c r="AF2117" s="625"/>
      <c r="AG2117" s="111"/>
      <c r="AH2117" s="111"/>
      <c r="AI2117" s="111"/>
      <c r="AJ2117" s="111"/>
      <c r="AK2117" s="111"/>
      <c r="AL2117" s="111"/>
    </row>
    <row r="2118" spans="1:38" ht="15.75" customHeight="1" thickBot="1">
      <c r="A2118" s="660" t="s">
        <v>405</v>
      </c>
      <c r="B2118" s="661"/>
      <c r="C2118" s="661"/>
      <c r="D2118" s="661"/>
      <c r="E2118" s="661"/>
      <c r="F2118" s="661"/>
      <c r="G2118" s="661"/>
      <c r="H2118" s="661"/>
      <c r="I2118" s="661"/>
      <c r="J2118" s="661"/>
      <c r="K2118" s="661"/>
      <c r="L2118" s="661"/>
      <c r="M2118" s="661"/>
      <c r="N2118" s="661"/>
      <c r="O2118" s="661"/>
      <c r="P2118" s="661"/>
      <c r="Q2118" s="661"/>
      <c r="R2118" s="661"/>
      <c r="S2118" s="661"/>
      <c r="T2118" s="661"/>
      <c r="U2118" s="661"/>
      <c r="V2118" s="661"/>
      <c r="W2118" s="661"/>
      <c r="X2118" s="661"/>
      <c r="Y2118" s="661"/>
      <c r="Z2118" s="661"/>
      <c r="AA2118" s="661"/>
      <c r="AB2118" s="661"/>
      <c r="AC2118" s="661"/>
      <c r="AD2118" s="661"/>
      <c r="AE2118" s="661"/>
      <c r="AF2118" s="662"/>
    </row>
    <row r="2119" spans="1:38" ht="293.25">
      <c r="A2119" s="639">
        <v>1</v>
      </c>
      <c r="B2119" s="4" t="s">
        <v>4154</v>
      </c>
      <c r="C2119" s="4" t="s">
        <v>4155</v>
      </c>
      <c r="D2119" s="4" t="s">
        <v>4156</v>
      </c>
      <c r="E2119" s="622" t="s">
        <v>12516</v>
      </c>
      <c r="F2119" s="123" t="s">
        <v>101</v>
      </c>
      <c r="G2119" s="138"/>
      <c r="H2119" s="138"/>
      <c r="I2119" s="138"/>
      <c r="J2119" s="95" t="s">
        <v>15858</v>
      </c>
      <c r="K2119" s="123" t="s">
        <v>4157</v>
      </c>
      <c r="L2119" s="123" t="s">
        <v>51</v>
      </c>
      <c r="M2119" s="202"/>
      <c r="N2119" s="138"/>
      <c r="O2119" s="629">
        <v>0</v>
      </c>
      <c r="P2119" s="629">
        <v>0</v>
      </c>
      <c r="Q2119" s="629">
        <v>0</v>
      </c>
      <c r="R2119" s="629">
        <v>0</v>
      </c>
      <c r="S2119" s="629">
        <v>0</v>
      </c>
      <c r="T2119" s="629">
        <v>0</v>
      </c>
      <c r="U2119" s="629">
        <v>0</v>
      </c>
      <c r="V2119" s="629">
        <v>0</v>
      </c>
      <c r="W2119" s="629">
        <v>0</v>
      </c>
      <c r="X2119" s="800">
        <v>0</v>
      </c>
      <c r="Y2119" s="629">
        <v>0</v>
      </c>
      <c r="Z2119" s="366" t="s">
        <v>40</v>
      </c>
      <c r="AA2119" s="4" t="s">
        <v>4158</v>
      </c>
      <c r="AB2119" s="4" t="s">
        <v>4159</v>
      </c>
      <c r="AC2119" s="159" t="s">
        <v>4178</v>
      </c>
      <c r="AD2119" s="159" t="s">
        <v>2015</v>
      </c>
      <c r="AE2119" s="159" t="s">
        <v>4179</v>
      </c>
      <c r="AF2119" s="282" t="s">
        <v>4180</v>
      </c>
    </row>
    <row r="2120" spans="1:38" ht="369.75">
      <c r="A2120" s="639">
        <v>2</v>
      </c>
      <c r="B2120" s="121" t="s">
        <v>1058</v>
      </c>
      <c r="C2120" s="4" t="s">
        <v>4155</v>
      </c>
      <c r="D2120" s="121" t="s">
        <v>4181</v>
      </c>
      <c r="E2120" s="622" t="s">
        <v>12517</v>
      </c>
      <c r="F2120" s="624" t="s">
        <v>14340</v>
      </c>
      <c r="G2120" s="123" t="s">
        <v>101</v>
      </c>
      <c r="H2120" s="622">
        <v>3</v>
      </c>
      <c r="I2120" s="623" t="s">
        <v>18722</v>
      </c>
      <c r="J2120" s="123" t="s">
        <v>5289</v>
      </c>
      <c r="K2120" s="123" t="s">
        <v>4160</v>
      </c>
      <c r="L2120" s="622" t="s">
        <v>40</v>
      </c>
      <c r="M2120" s="121" t="s">
        <v>13157</v>
      </c>
      <c r="N2120" s="643">
        <v>2</v>
      </c>
      <c r="O2120" s="624">
        <v>0</v>
      </c>
      <c r="P2120" s="624">
        <v>0</v>
      </c>
      <c r="Q2120" s="624">
        <v>0</v>
      </c>
      <c r="R2120" s="624">
        <v>0</v>
      </c>
      <c r="S2120" s="624">
        <v>0</v>
      </c>
      <c r="T2120" s="624">
        <v>0</v>
      </c>
      <c r="U2120" s="624">
        <v>0</v>
      </c>
      <c r="V2120" s="624">
        <v>0</v>
      </c>
      <c r="W2120" s="624">
        <v>0</v>
      </c>
      <c r="X2120" s="801">
        <v>38</v>
      </c>
      <c r="Y2120" s="624">
        <v>0</v>
      </c>
      <c r="Z2120" s="366" t="s">
        <v>40</v>
      </c>
      <c r="AA2120" s="123" t="s">
        <v>5289</v>
      </c>
      <c r="AB2120" s="123" t="s">
        <v>5289</v>
      </c>
      <c r="AC2120" s="131" t="s">
        <v>5289</v>
      </c>
      <c r="AD2120" s="131" t="s">
        <v>5289</v>
      </c>
      <c r="AE2120" s="131" t="s">
        <v>5289</v>
      </c>
      <c r="AF2120" s="133" t="s">
        <v>5289</v>
      </c>
    </row>
    <row r="2121" spans="1:38" ht="89.25">
      <c r="A2121" s="639">
        <v>3</v>
      </c>
      <c r="B2121" s="121" t="s">
        <v>17957</v>
      </c>
      <c r="C2121" s="121" t="s">
        <v>4161</v>
      </c>
      <c r="D2121" s="121" t="s">
        <v>17842</v>
      </c>
      <c r="E2121" s="622" t="s">
        <v>40</v>
      </c>
      <c r="F2121" s="123" t="s">
        <v>101</v>
      </c>
      <c r="G2121" s="138"/>
      <c r="H2121" s="138"/>
      <c r="I2121" s="138"/>
      <c r="J2121" s="123" t="s">
        <v>5289</v>
      </c>
      <c r="K2121" s="123" t="s">
        <v>4162</v>
      </c>
      <c r="L2121" s="622" t="s">
        <v>40</v>
      </c>
      <c r="M2121" s="121" t="s">
        <v>13158</v>
      </c>
      <c r="N2121" s="643">
        <v>0</v>
      </c>
      <c r="O2121" s="624">
        <v>0</v>
      </c>
      <c r="P2121" s="624">
        <v>0</v>
      </c>
      <c r="Q2121" s="624">
        <v>0</v>
      </c>
      <c r="R2121" s="624">
        <v>0</v>
      </c>
      <c r="S2121" s="624">
        <v>0</v>
      </c>
      <c r="T2121" s="624">
        <v>0</v>
      </c>
      <c r="U2121" s="624">
        <v>0</v>
      </c>
      <c r="V2121" s="624">
        <v>0</v>
      </c>
      <c r="W2121" s="624">
        <v>0</v>
      </c>
      <c r="X2121" s="801">
        <v>17</v>
      </c>
      <c r="Y2121" s="624">
        <v>0</v>
      </c>
      <c r="Z2121" s="366" t="s">
        <v>40</v>
      </c>
      <c r="AA2121" s="123" t="s">
        <v>5289</v>
      </c>
      <c r="AB2121" s="123" t="s">
        <v>5289</v>
      </c>
      <c r="AC2121" s="131" t="s">
        <v>5289</v>
      </c>
      <c r="AD2121" s="131" t="s">
        <v>5289</v>
      </c>
      <c r="AE2121" s="131" t="s">
        <v>5289</v>
      </c>
      <c r="AF2121" s="133" t="s">
        <v>5289</v>
      </c>
    </row>
    <row r="2122" spans="1:38" ht="331.5">
      <c r="A2122" s="639">
        <v>4</v>
      </c>
      <c r="B2122" s="121" t="s">
        <v>4163</v>
      </c>
      <c r="C2122" s="4" t="s">
        <v>4155</v>
      </c>
      <c r="D2122" s="121" t="s">
        <v>4164</v>
      </c>
      <c r="E2122" s="622" t="s">
        <v>12518</v>
      </c>
      <c r="F2122" s="123" t="s">
        <v>101</v>
      </c>
      <c r="G2122" s="138"/>
      <c r="H2122" s="138"/>
      <c r="I2122" s="138"/>
      <c r="J2122" s="123" t="s">
        <v>5289</v>
      </c>
      <c r="K2122" s="123" t="s">
        <v>4165</v>
      </c>
      <c r="L2122" s="622" t="s">
        <v>40</v>
      </c>
      <c r="M2122" s="121" t="s">
        <v>13159</v>
      </c>
      <c r="N2122" s="643">
        <v>0</v>
      </c>
      <c r="O2122" s="624">
        <v>0</v>
      </c>
      <c r="P2122" s="624">
        <v>0</v>
      </c>
      <c r="Q2122" s="624">
        <v>0</v>
      </c>
      <c r="R2122" s="624">
        <v>0</v>
      </c>
      <c r="S2122" s="624">
        <v>0</v>
      </c>
      <c r="T2122" s="624">
        <v>0</v>
      </c>
      <c r="U2122" s="624">
        <v>0</v>
      </c>
      <c r="V2122" s="624">
        <v>0</v>
      </c>
      <c r="W2122" s="624">
        <v>0</v>
      </c>
      <c r="X2122" s="801">
        <v>51</v>
      </c>
      <c r="Y2122" s="624">
        <v>0</v>
      </c>
      <c r="Z2122" s="366" t="s">
        <v>40</v>
      </c>
      <c r="AA2122" s="123" t="s">
        <v>5289</v>
      </c>
      <c r="AB2122" s="123" t="s">
        <v>5289</v>
      </c>
      <c r="AC2122" s="131" t="s">
        <v>5289</v>
      </c>
      <c r="AD2122" s="131" t="s">
        <v>5289</v>
      </c>
      <c r="AE2122" s="131" t="s">
        <v>5289</v>
      </c>
      <c r="AF2122" s="133" t="s">
        <v>5289</v>
      </c>
    </row>
    <row r="2123" spans="1:38" ht="229.5">
      <c r="A2123" s="639">
        <v>5</v>
      </c>
      <c r="B2123" s="121" t="s">
        <v>4166</v>
      </c>
      <c r="C2123" s="4" t="s">
        <v>4155</v>
      </c>
      <c r="D2123" s="121" t="s">
        <v>4167</v>
      </c>
      <c r="E2123" s="622" t="s">
        <v>12519</v>
      </c>
      <c r="F2123" s="123" t="s">
        <v>101</v>
      </c>
      <c r="G2123" s="138"/>
      <c r="H2123" s="138"/>
      <c r="I2123" s="138"/>
      <c r="J2123" s="123" t="s">
        <v>5289</v>
      </c>
      <c r="K2123" s="123" t="s">
        <v>4168</v>
      </c>
      <c r="L2123" s="622" t="s">
        <v>51</v>
      </c>
      <c r="M2123" s="202"/>
      <c r="N2123" s="138"/>
      <c r="O2123" s="624">
        <v>0</v>
      </c>
      <c r="P2123" s="624">
        <v>0</v>
      </c>
      <c r="Q2123" s="624">
        <v>0</v>
      </c>
      <c r="R2123" s="624">
        <v>0</v>
      </c>
      <c r="S2123" s="624">
        <v>0</v>
      </c>
      <c r="T2123" s="624">
        <v>0</v>
      </c>
      <c r="U2123" s="624">
        <v>0</v>
      </c>
      <c r="V2123" s="624">
        <v>0</v>
      </c>
      <c r="W2123" s="624">
        <v>0</v>
      </c>
      <c r="X2123" s="801">
        <v>0</v>
      </c>
      <c r="Y2123" s="624">
        <v>0</v>
      </c>
      <c r="Z2123" s="366" t="s">
        <v>54</v>
      </c>
      <c r="AA2123" s="123" t="s">
        <v>5289</v>
      </c>
      <c r="AB2123" s="123" t="s">
        <v>5289</v>
      </c>
      <c r="AC2123" s="131" t="s">
        <v>5289</v>
      </c>
      <c r="AD2123" s="131" t="s">
        <v>5289</v>
      </c>
      <c r="AE2123" s="131" t="s">
        <v>5289</v>
      </c>
      <c r="AF2123" s="133" t="s">
        <v>5289</v>
      </c>
    </row>
    <row r="2124" spans="1:38" ht="267.75">
      <c r="A2124" s="639">
        <v>6</v>
      </c>
      <c r="B2124" s="121" t="s">
        <v>4169</v>
      </c>
      <c r="C2124" s="4" t="s">
        <v>4155</v>
      </c>
      <c r="D2124" s="121" t="s">
        <v>4170</v>
      </c>
      <c r="E2124" s="622" t="s">
        <v>12520</v>
      </c>
      <c r="F2124" s="123" t="s">
        <v>101</v>
      </c>
      <c r="G2124" s="138"/>
      <c r="H2124" s="138"/>
      <c r="I2124" s="138"/>
      <c r="J2124" s="123" t="s">
        <v>5289</v>
      </c>
      <c r="K2124" s="123" t="s">
        <v>4171</v>
      </c>
      <c r="L2124" s="622" t="s">
        <v>51</v>
      </c>
      <c r="M2124" s="202"/>
      <c r="N2124" s="138"/>
      <c r="O2124" s="624">
        <v>0</v>
      </c>
      <c r="P2124" s="624">
        <v>0</v>
      </c>
      <c r="Q2124" s="624">
        <v>0</v>
      </c>
      <c r="R2124" s="624">
        <v>0</v>
      </c>
      <c r="S2124" s="624">
        <v>0</v>
      </c>
      <c r="T2124" s="624">
        <v>0</v>
      </c>
      <c r="U2124" s="624">
        <v>0</v>
      </c>
      <c r="V2124" s="624">
        <v>0</v>
      </c>
      <c r="W2124" s="624">
        <v>0</v>
      </c>
      <c r="X2124" s="801">
        <v>404</v>
      </c>
      <c r="Y2124" s="624">
        <v>0</v>
      </c>
      <c r="Z2124" s="366" t="s">
        <v>40</v>
      </c>
      <c r="AA2124" s="123" t="s">
        <v>5289</v>
      </c>
      <c r="AB2124" s="123" t="s">
        <v>5289</v>
      </c>
      <c r="AC2124" s="131" t="s">
        <v>5289</v>
      </c>
      <c r="AD2124" s="131" t="s">
        <v>5289</v>
      </c>
      <c r="AE2124" s="131" t="s">
        <v>5289</v>
      </c>
      <c r="AF2124" s="133" t="s">
        <v>5289</v>
      </c>
    </row>
    <row r="2125" spans="1:38" ht="229.5">
      <c r="A2125" s="639">
        <v>7</v>
      </c>
      <c r="B2125" s="121" t="s">
        <v>4172</v>
      </c>
      <c r="C2125" s="4" t="s">
        <v>4155</v>
      </c>
      <c r="D2125" s="121" t="s">
        <v>4173</v>
      </c>
      <c r="E2125" s="622" t="s">
        <v>12521</v>
      </c>
      <c r="F2125" s="123" t="s">
        <v>101</v>
      </c>
      <c r="G2125" s="138"/>
      <c r="H2125" s="138"/>
      <c r="I2125" s="138"/>
      <c r="J2125" s="123" t="s">
        <v>5289</v>
      </c>
      <c r="K2125" s="123" t="s">
        <v>4174</v>
      </c>
      <c r="L2125" s="622" t="s">
        <v>51</v>
      </c>
      <c r="M2125" s="202"/>
      <c r="N2125" s="138"/>
      <c r="O2125" s="624">
        <v>0</v>
      </c>
      <c r="P2125" s="624">
        <v>0</v>
      </c>
      <c r="Q2125" s="624">
        <v>0</v>
      </c>
      <c r="R2125" s="624">
        <v>0</v>
      </c>
      <c r="S2125" s="624">
        <v>0</v>
      </c>
      <c r="T2125" s="624">
        <v>0</v>
      </c>
      <c r="U2125" s="624">
        <v>0</v>
      </c>
      <c r="V2125" s="624">
        <v>0</v>
      </c>
      <c r="W2125" s="624">
        <v>0</v>
      </c>
      <c r="X2125" s="801">
        <v>0</v>
      </c>
      <c r="Y2125" s="624">
        <v>0</v>
      </c>
      <c r="Z2125" s="366" t="s">
        <v>101</v>
      </c>
      <c r="AA2125" s="123" t="s">
        <v>5289</v>
      </c>
      <c r="AB2125" s="123" t="s">
        <v>5289</v>
      </c>
      <c r="AC2125" s="131" t="s">
        <v>5289</v>
      </c>
      <c r="AD2125" s="131" t="s">
        <v>5289</v>
      </c>
      <c r="AE2125" s="131" t="s">
        <v>5289</v>
      </c>
      <c r="AF2125" s="133" t="s">
        <v>5289</v>
      </c>
    </row>
    <row r="2126" spans="1:38" ht="242.25">
      <c r="A2126" s="639">
        <v>8</v>
      </c>
      <c r="B2126" s="121" t="s">
        <v>4175</v>
      </c>
      <c r="C2126" s="4" t="s">
        <v>4155</v>
      </c>
      <c r="D2126" s="121" t="s">
        <v>4176</v>
      </c>
      <c r="E2126" s="622" t="s">
        <v>12522</v>
      </c>
      <c r="F2126" s="123" t="s">
        <v>101</v>
      </c>
      <c r="G2126" s="138"/>
      <c r="H2126" s="138"/>
      <c r="I2126" s="138"/>
      <c r="J2126" s="123" t="s">
        <v>5289</v>
      </c>
      <c r="K2126" s="123" t="s">
        <v>4174</v>
      </c>
      <c r="L2126" s="622" t="s">
        <v>51</v>
      </c>
      <c r="M2126" s="202"/>
      <c r="N2126" s="138"/>
      <c r="O2126" s="624">
        <v>0</v>
      </c>
      <c r="P2126" s="624">
        <v>0</v>
      </c>
      <c r="Q2126" s="624">
        <v>0</v>
      </c>
      <c r="R2126" s="624">
        <v>0</v>
      </c>
      <c r="S2126" s="624">
        <v>0</v>
      </c>
      <c r="T2126" s="624">
        <v>0</v>
      </c>
      <c r="U2126" s="624">
        <v>0</v>
      </c>
      <c r="V2126" s="624">
        <v>0</v>
      </c>
      <c r="W2126" s="624">
        <v>0</v>
      </c>
      <c r="X2126" s="801">
        <v>1270</v>
      </c>
      <c r="Y2126" s="624">
        <v>0</v>
      </c>
      <c r="Z2126" s="366" t="s">
        <v>101</v>
      </c>
      <c r="AA2126" s="123" t="s">
        <v>5289</v>
      </c>
      <c r="AB2126" s="123" t="s">
        <v>5289</v>
      </c>
      <c r="AC2126" s="131" t="s">
        <v>5289</v>
      </c>
      <c r="AD2126" s="131" t="s">
        <v>5289</v>
      </c>
      <c r="AE2126" s="131" t="s">
        <v>5289</v>
      </c>
      <c r="AF2126" s="133" t="s">
        <v>5289</v>
      </c>
    </row>
    <row r="2127" spans="1:38" ht="165.75">
      <c r="A2127" s="639">
        <v>10</v>
      </c>
      <c r="B2127" s="121" t="s">
        <v>4182</v>
      </c>
      <c r="C2127" s="121" t="s">
        <v>4037</v>
      </c>
      <c r="D2127" s="121" t="s">
        <v>13011</v>
      </c>
      <c r="E2127" s="622" t="s">
        <v>13011</v>
      </c>
      <c r="F2127" s="624" t="s">
        <v>14340</v>
      </c>
      <c r="G2127" s="123" t="s">
        <v>101</v>
      </c>
      <c r="H2127" s="622">
        <v>3</v>
      </c>
      <c r="I2127" s="623" t="s">
        <v>18722</v>
      </c>
      <c r="J2127" s="138"/>
      <c r="K2127" s="138"/>
      <c r="L2127" s="622" t="s">
        <v>51</v>
      </c>
      <c r="M2127" s="202"/>
      <c r="N2127" s="138"/>
      <c r="O2127" s="138"/>
      <c r="P2127" s="138"/>
      <c r="Q2127" s="138"/>
      <c r="R2127" s="138"/>
      <c r="S2127" s="138"/>
      <c r="T2127" s="138"/>
      <c r="U2127" s="138"/>
      <c r="V2127" s="138"/>
      <c r="W2127" s="138"/>
      <c r="X2127" s="189"/>
      <c r="Y2127" s="138"/>
      <c r="Z2127" s="622" t="s">
        <v>51</v>
      </c>
      <c r="AA2127" s="123" t="s">
        <v>5289</v>
      </c>
      <c r="AB2127" s="123" t="s">
        <v>5289</v>
      </c>
      <c r="AC2127" s="131" t="s">
        <v>5289</v>
      </c>
      <c r="AD2127" s="131" t="s">
        <v>5289</v>
      </c>
      <c r="AE2127" s="131" t="s">
        <v>5289</v>
      </c>
      <c r="AF2127" s="133" t="s">
        <v>5289</v>
      </c>
    </row>
    <row r="2128" spans="1:38" ht="165.75">
      <c r="A2128" s="639">
        <v>11</v>
      </c>
      <c r="B2128" s="121" t="s">
        <v>4183</v>
      </c>
      <c r="C2128" s="121" t="s">
        <v>4037</v>
      </c>
      <c r="D2128" s="121" t="s">
        <v>13011</v>
      </c>
      <c r="E2128" s="622" t="s">
        <v>13011</v>
      </c>
      <c r="F2128" s="624" t="s">
        <v>14340</v>
      </c>
      <c r="G2128" s="123" t="s">
        <v>101</v>
      </c>
      <c r="H2128" s="622">
        <v>3</v>
      </c>
      <c r="I2128" s="623" t="s">
        <v>18722</v>
      </c>
      <c r="J2128" s="138"/>
      <c r="K2128" s="138"/>
      <c r="L2128" s="622" t="s">
        <v>51</v>
      </c>
      <c r="M2128" s="202"/>
      <c r="N2128" s="138"/>
      <c r="O2128" s="138"/>
      <c r="P2128" s="138"/>
      <c r="Q2128" s="138"/>
      <c r="R2128" s="138"/>
      <c r="S2128" s="138"/>
      <c r="T2128" s="138"/>
      <c r="U2128" s="138"/>
      <c r="V2128" s="138"/>
      <c r="W2128" s="138"/>
      <c r="X2128" s="189"/>
      <c r="Y2128" s="138"/>
      <c r="Z2128" s="622" t="s">
        <v>51</v>
      </c>
      <c r="AA2128" s="123" t="s">
        <v>5289</v>
      </c>
      <c r="AB2128" s="123" t="s">
        <v>5289</v>
      </c>
      <c r="AC2128" s="131" t="s">
        <v>5289</v>
      </c>
      <c r="AD2128" s="131" t="s">
        <v>5289</v>
      </c>
      <c r="AE2128" s="131" t="s">
        <v>5289</v>
      </c>
      <c r="AF2128" s="133" t="s">
        <v>5289</v>
      </c>
    </row>
    <row r="2129" spans="1:38" ht="89.25">
      <c r="A2129" s="639">
        <v>12</v>
      </c>
      <c r="B2129" s="121" t="s">
        <v>4184</v>
      </c>
      <c r="C2129" s="121" t="s">
        <v>4037</v>
      </c>
      <c r="D2129" s="121" t="s">
        <v>13011</v>
      </c>
      <c r="E2129" s="622" t="s">
        <v>13011</v>
      </c>
      <c r="F2129" s="123" t="s">
        <v>101</v>
      </c>
      <c r="G2129" s="138"/>
      <c r="H2129" s="138"/>
      <c r="I2129" s="138"/>
      <c r="J2129" s="138"/>
      <c r="K2129" s="138"/>
      <c r="L2129" s="622" t="s">
        <v>51</v>
      </c>
      <c r="M2129" s="202"/>
      <c r="N2129" s="138"/>
      <c r="O2129" s="138"/>
      <c r="P2129" s="138"/>
      <c r="Q2129" s="138"/>
      <c r="R2129" s="138"/>
      <c r="S2129" s="138"/>
      <c r="T2129" s="138"/>
      <c r="U2129" s="138"/>
      <c r="V2129" s="138"/>
      <c r="W2129" s="138"/>
      <c r="X2129" s="189"/>
      <c r="Y2129" s="138"/>
      <c r="Z2129" s="622" t="s">
        <v>51</v>
      </c>
      <c r="AA2129" s="123" t="s">
        <v>5289</v>
      </c>
      <c r="AB2129" s="123" t="s">
        <v>5289</v>
      </c>
      <c r="AC2129" s="131" t="s">
        <v>5289</v>
      </c>
      <c r="AD2129" s="131" t="s">
        <v>5289</v>
      </c>
      <c r="AE2129" s="131" t="s">
        <v>5289</v>
      </c>
      <c r="AF2129" s="133" t="s">
        <v>5289</v>
      </c>
    </row>
    <row r="2130" spans="1:38" ht="165.75">
      <c r="A2130" s="639">
        <v>13</v>
      </c>
      <c r="B2130" s="121" t="s">
        <v>4185</v>
      </c>
      <c r="C2130" s="121" t="s">
        <v>4037</v>
      </c>
      <c r="D2130" s="121" t="s">
        <v>13011</v>
      </c>
      <c r="E2130" s="622" t="s">
        <v>13011</v>
      </c>
      <c r="F2130" s="624" t="s">
        <v>14340</v>
      </c>
      <c r="G2130" s="123" t="s">
        <v>101</v>
      </c>
      <c r="H2130" s="622">
        <v>3</v>
      </c>
      <c r="I2130" s="623" t="s">
        <v>18722</v>
      </c>
      <c r="J2130" s="138"/>
      <c r="K2130" s="138"/>
      <c r="L2130" s="622" t="s">
        <v>51</v>
      </c>
      <c r="M2130" s="202"/>
      <c r="N2130" s="138"/>
      <c r="O2130" s="138"/>
      <c r="P2130" s="138"/>
      <c r="Q2130" s="138"/>
      <c r="R2130" s="138"/>
      <c r="S2130" s="138"/>
      <c r="T2130" s="138"/>
      <c r="U2130" s="138"/>
      <c r="V2130" s="138"/>
      <c r="W2130" s="138"/>
      <c r="X2130" s="189"/>
      <c r="Y2130" s="138"/>
      <c r="Z2130" s="622" t="s">
        <v>51</v>
      </c>
      <c r="AA2130" s="123" t="s">
        <v>5289</v>
      </c>
      <c r="AB2130" s="123" t="s">
        <v>5289</v>
      </c>
      <c r="AC2130" s="131" t="s">
        <v>5289</v>
      </c>
      <c r="AD2130" s="131" t="s">
        <v>5289</v>
      </c>
      <c r="AE2130" s="131" t="s">
        <v>5289</v>
      </c>
      <c r="AF2130" s="133" t="s">
        <v>5289</v>
      </c>
    </row>
    <row r="2131" spans="1:38" ht="165.75">
      <c r="A2131" s="639">
        <v>14</v>
      </c>
      <c r="B2131" s="121" t="s">
        <v>13010</v>
      </c>
      <c r="C2131" s="121" t="s">
        <v>4037</v>
      </c>
      <c r="D2131" s="121" t="s">
        <v>13011</v>
      </c>
      <c r="E2131" s="622" t="s">
        <v>13011</v>
      </c>
      <c r="F2131" s="624" t="s">
        <v>14340</v>
      </c>
      <c r="G2131" s="123" t="s">
        <v>101</v>
      </c>
      <c r="H2131" s="622">
        <v>3</v>
      </c>
      <c r="I2131" s="623" t="s">
        <v>18722</v>
      </c>
      <c r="J2131" s="138"/>
      <c r="K2131" s="138"/>
      <c r="L2131" s="622" t="s">
        <v>51</v>
      </c>
      <c r="M2131" s="202"/>
      <c r="N2131" s="138"/>
      <c r="O2131" s="138"/>
      <c r="P2131" s="138"/>
      <c r="Q2131" s="138"/>
      <c r="R2131" s="138"/>
      <c r="S2131" s="138"/>
      <c r="T2131" s="138"/>
      <c r="U2131" s="138"/>
      <c r="V2131" s="138"/>
      <c r="W2131" s="138"/>
      <c r="X2131" s="189"/>
      <c r="Y2131" s="138"/>
      <c r="Z2131" s="622" t="s">
        <v>51</v>
      </c>
      <c r="AA2131" s="123" t="s">
        <v>5289</v>
      </c>
      <c r="AB2131" s="123" t="s">
        <v>5289</v>
      </c>
      <c r="AC2131" s="131" t="s">
        <v>5289</v>
      </c>
      <c r="AD2131" s="131" t="s">
        <v>5289</v>
      </c>
      <c r="AE2131" s="131" t="s">
        <v>5289</v>
      </c>
      <c r="AF2131" s="133" t="s">
        <v>5289</v>
      </c>
    </row>
    <row r="2132" spans="1:38" s="44" customFormat="1" ht="76.5">
      <c r="A2132" s="639">
        <v>15</v>
      </c>
      <c r="B2132" s="28" t="s">
        <v>4024</v>
      </c>
      <c r="C2132" s="28" t="s">
        <v>4155</v>
      </c>
      <c r="D2132" s="28" t="s">
        <v>16284</v>
      </c>
      <c r="E2132" s="624" t="s">
        <v>16281</v>
      </c>
      <c r="F2132" s="123" t="s">
        <v>101</v>
      </c>
      <c r="G2132" s="138"/>
      <c r="H2132" s="138"/>
      <c r="I2132" s="138"/>
      <c r="J2132" s="272"/>
      <c r="K2132" s="272"/>
      <c r="L2132" s="622" t="s">
        <v>51</v>
      </c>
      <c r="M2132" s="276"/>
      <c r="N2132" s="138"/>
      <c r="O2132" s="570">
        <v>0</v>
      </c>
      <c r="P2132" s="570">
        <v>0</v>
      </c>
      <c r="Q2132" s="570">
        <v>0</v>
      </c>
      <c r="R2132" s="570">
        <v>0</v>
      </c>
      <c r="S2132" s="570">
        <v>0</v>
      </c>
      <c r="T2132" s="570">
        <v>0</v>
      </c>
      <c r="U2132" s="570">
        <v>0</v>
      </c>
      <c r="V2132" s="570">
        <v>0</v>
      </c>
      <c r="W2132" s="570">
        <v>0</v>
      </c>
      <c r="X2132" s="802"/>
      <c r="Y2132" s="570">
        <v>0</v>
      </c>
      <c r="Z2132" s="624" t="s">
        <v>40</v>
      </c>
      <c r="AA2132" s="123" t="s">
        <v>5289</v>
      </c>
      <c r="AB2132" s="123" t="s">
        <v>5289</v>
      </c>
      <c r="AC2132" s="131" t="s">
        <v>5289</v>
      </c>
      <c r="AD2132" s="131" t="s">
        <v>5289</v>
      </c>
      <c r="AE2132" s="131" t="s">
        <v>5289</v>
      </c>
      <c r="AF2132" s="133" t="s">
        <v>5289</v>
      </c>
      <c r="AG2132" s="107"/>
      <c r="AH2132" s="107"/>
      <c r="AI2132" s="107"/>
      <c r="AJ2132" s="107"/>
      <c r="AK2132" s="107"/>
      <c r="AL2132" s="107"/>
    </row>
    <row r="2133" spans="1:38" s="44" customFormat="1" ht="76.5">
      <c r="A2133" s="639">
        <v>16</v>
      </c>
      <c r="B2133" s="28" t="s">
        <v>4241</v>
      </c>
      <c r="C2133" s="28" t="s">
        <v>4155</v>
      </c>
      <c r="D2133" s="28" t="s">
        <v>16285</v>
      </c>
      <c r="E2133" s="624" t="s">
        <v>16281</v>
      </c>
      <c r="F2133" s="123" t="s">
        <v>101</v>
      </c>
      <c r="G2133" s="138"/>
      <c r="H2133" s="138"/>
      <c r="I2133" s="138"/>
      <c r="J2133" s="272"/>
      <c r="K2133" s="272"/>
      <c r="L2133" s="622" t="s">
        <v>51</v>
      </c>
      <c r="M2133" s="276"/>
      <c r="N2133" s="138"/>
      <c r="O2133" s="570">
        <v>0</v>
      </c>
      <c r="P2133" s="570">
        <v>0</v>
      </c>
      <c r="Q2133" s="570">
        <v>0</v>
      </c>
      <c r="R2133" s="570">
        <v>0</v>
      </c>
      <c r="S2133" s="570">
        <v>0</v>
      </c>
      <c r="T2133" s="570">
        <v>0</v>
      </c>
      <c r="U2133" s="570">
        <v>0</v>
      </c>
      <c r="V2133" s="570">
        <v>0</v>
      </c>
      <c r="W2133" s="570">
        <v>0</v>
      </c>
      <c r="X2133" s="802">
        <v>20</v>
      </c>
      <c r="Y2133" s="570">
        <v>0</v>
      </c>
      <c r="Z2133" s="624" t="s">
        <v>40</v>
      </c>
      <c r="AA2133" s="123" t="s">
        <v>5289</v>
      </c>
      <c r="AB2133" s="123" t="s">
        <v>5289</v>
      </c>
      <c r="AC2133" s="131" t="s">
        <v>5289</v>
      </c>
      <c r="AD2133" s="131" t="s">
        <v>5289</v>
      </c>
      <c r="AE2133" s="131" t="s">
        <v>5289</v>
      </c>
      <c r="AF2133" s="133" t="s">
        <v>5289</v>
      </c>
      <c r="AG2133" s="107"/>
      <c r="AH2133" s="107"/>
      <c r="AI2133" s="107"/>
      <c r="AJ2133" s="107"/>
      <c r="AK2133" s="107"/>
      <c r="AL2133" s="107"/>
    </row>
    <row r="2134" spans="1:38" s="44" customFormat="1" ht="127.5">
      <c r="A2134" s="639">
        <v>17</v>
      </c>
      <c r="B2134" s="28" t="s">
        <v>16282</v>
      </c>
      <c r="C2134" s="28" t="s">
        <v>4155</v>
      </c>
      <c r="D2134" s="28" t="s">
        <v>16286</v>
      </c>
      <c r="E2134" s="624" t="s">
        <v>16281</v>
      </c>
      <c r="F2134" s="123" t="s">
        <v>101</v>
      </c>
      <c r="G2134" s="138"/>
      <c r="H2134" s="138"/>
      <c r="I2134" s="138"/>
      <c r="J2134" s="272"/>
      <c r="K2134" s="272"/>
      <c r="L2134" s="622" t="s">
        <v>51</v>
      </c>
      <c r="M2134" s="276"/>
      <c r="N2134" s="138"/>
      <c r="O2134" s="570">
        <v>0</v>
      </c>
      <c r="P2134" s="570">
        <v>0</v>
      </c>
      <c r="Q2134" s="570">
        <v>0</v>
      </c>
      <c r="R2134" s="570">
        <v>0</v>
      </c>
      <c r="S2134" s="570">
        <v>0</v>
      </c>
      <c r="T2134" s="570">
        <v>0</v>
      </c>
      <c r="U2134" s="570">
        <v>0</v>
      </c>
      <c r="V2134" s="570">
        <v>0</v>
      </c>
      <c r="W2134" s="570">
        <v>0</v>
      </c>
      <c r="X2134" s="802">
        <v>22</v>
      </c>
      <c r="Y2134" s="570">
        <v>0</v>
      </c>
      <c r="Z2134" s="624" t="s">
        <v>40</v>
      </c>
      <c r="AA2134" s="123" t="s">
        <v>5289</v>
      </c>
      <c r="AB2134" s="123" t="s">
        <v>5289</v>
      </c>
      <c r="AC2134" s="131" t="s">
        <v>5289</v>
      </c>
      <c r="AD2134" s="131" t="s">
        <v>5289</v>
      </c>
      <c r="AE2134" s="131" t="s">
        <v>5289</v>
      </c>
      <c r="AF2134" s="133" t="s">
        <v>5289</v>
      </c>
      <c r="AG2134" s="107"/>
      <c r="AH2134" s="107"/>
      <c r="AI2134" s="107"/>
      <c r="AJ2134" s="107"/>
      <c r="AK2134" s="107"/>
      <c r="AL2134" s="107"/>
    </row>
    <row r="2135" spans="1:38" s="44" customFormat="1" ht="102">
      <c r="A2135" s="639">
        <v>18</v>
      </c>
      <c r="B2135" s="28" t="s">
        <v>16283</v>
      </c>
      <c r="C2135" s="28" t="s">
        <v>4155</v>
      </c>
      <c r="D2135" s="479" t="s">
        <v>17843</v>
      </c>
      <c r="E2135" s="629" t="s">
        <v>40</v>
      </c>
      <c r="F2135" s="123" t="s">
        <v>101</v>
      </c>
      <c r="G2135" s="138"/>
      <c r="H2135" s="138"/>
      <c r="I2135" s="138"/>
      <c r="J2135" s="272"/>
      <c r="K2135" s="272"/>
      <c r="L2135" s="622" t="s">
        <v>51</v>
      </c>
      <c r="M2135" s="276"/>
      <c r="N2135" s="138"/>
      <c r="O2135" s="570">
        <v>0</v>
      </c>
      <c r="P2135" s="570">
        <v>0</v>
      </c>
      <c r="Q2135" s="570">
        <v>0</v>
      </c>
      <c r="R2135" s="570">
        <v>0</v>
      </c>
      <c r="S2135" s="570">
        <v>0</v>
      </c>
      <c r="T2135" s="570">
        <v>0</v>
      </c>
      <c r="U2135" s="570">
        <v>0</v>
      </c>
      <c r="V2135" s="570">
        <v>0</v>
      </c>
      <c r="W2135" s="570">
        <v>0</v>
      </c>
      <c r="X2135" s="802">
        <v>2</v>
      </c>
      <c r="Y2135" s="570">
        <v>0</v>
      </c>
      <c r="Z2135" s="624" t="s">
        <v>51</v>
      </c>
      <c r="AA2135" s="123" t="s">
        <v>5289</v>
      </c>
      <c r="AB2135" s="123" t="s">
        <v>5289</v>
      </c>
      <c r="AC2135" s="131" t="s">
        <v>5289</v>
      </c>
      <c r="AD2135" s="131" t="s">
        <v>5289</v>
      </c>
      <c r="AE2135" s="131" t="s">
        <v>5289</v>
      </c>
      <c r="AF2135" s="133" t="s">
        <v>5289</v>
      </c>
      <c r="AG2135" s="107"/>
      <c r="AH2135" s="107"/>
      <c r="AI2135" s="107"/>
      <c r="AJ2135" s="107"/>
      <c r="AK2135" s="107"/>
      <c r="AL2135" s="107"/>
    </row>
    <row r="2136" spans="1:38" s="44" customFormat="1" ht="76.5">
      <c r="A2136" s="639">
        <v>19</v>
      </c>
      <c r="B2136" s="28" t="s">
        <v>19034</v>
      </c>
      <c r="C2136" s="28" t="s">
        <v>4155</v>
      </c>
      <c r="D2136" s="479" t="s">
        <v>131</v>
      </c>
      <c r="E2136" s="629" t="s">
        <v>51</v>
      </c>
      <c r="F2136" s="123" t="s">
        <v>101</v>
      </c>
      <c r="G2136" s="272"/>
      <c r="H2136" s="272"/>
      <c r="I2136" s="272"/>
      <c r="J2136" s="272"/>
      <c r="K2136" s="272"/>
      <c r="L2136" s="622" t="s">
        <v>51</v>
      </c>
      <c r="M2136" s="276"/>
      <c r="N2136" s="272"/>
      <c r="O2136" s="570">
        <v>0</v>
      </c>
      <c r="P2136" s="570">
        <v>0</v>
      </c>
      <c r="Q2136" s="570">
        <v>0</v>
      </c>
      <c r="R2136" s="570">
        <v>0</v>
      </c>
      <c r="S2136" s="570">
        <v>0</v>
      </c>
      <c r="T2136" s="570">
        <v>0</v>
      </c>
      <c r="U2136" s="570">
        <v>0</v>
      </c>
      <c r="V2136" s="570">
        <v>0</v>
      </c>
      <c r="W2136" s="570">
        <v>0</v>
      </c>
      <c r="X2136" s="802">
        <v>0</v>
      </c>
      <c r="Y2136" s="570">
        <v>0</v>
      </c>
      <c r="Z2136" s="629" t="s">
        <v>51</v>
      </c>
      <c r="AA2136" s="123" t="s">
        <v>5289</v>
      </c>
      <c r="AB2136" s="123" t="s">
        <v>5289</v>
      </c>
      <c r="AC2136" s="131" t="s">
        <v>5289</v>
      </c>
      <c r="AD2136" s="131" t="s">
        <v>5289</v>
      </c>
      <c r="AE2136" s="131" t="s">
        <v>5289</v>
      </c>
      <c r="AF2136" s="133" t="s">
        <v>5289</v>
      </c>
      <c r="AG2136" s="107"/>
      <c r="AH2136" s="107"/>
      <c r="AI2136" s="107"/>
      <c r="AJ2136" s="107"/>
      <c r="AK2136" s="107"/>
      <c r="AL2136" s="107"/>
    </row>
    <row r="2137" spans="1:38" s="44" customFormat="1" ht="76.5">
      <c r="A2137" s="639">
        <v>20</v>
      </c>
      <c r="B2137" s="28" t="s">
        <v>19035</v>
      </c>
      <c r="C2137" s="28" t="s">
        <v>4155</v>
      </c>
      <c r="D2137" s="479" t="s">
        <v>131</v>
      </c>
      <c r="E2137" s="629" t="s">
        <v>51</v>
      </c>
      <c r="F2137" s="123" t="s">
        <v>101</v>
      </c>
      <c r="G2137" s="272"/>
      <c r="H2137" s="272"/>
      <c r="I2137" s="272"/>
      <c r="J2137" s="272"/>
      <c r="K2137" s="272"/>
      <c r="L2137" s="622" t="s">
        <v>51</v>
      </c>
      <c r="M2137" s="276"/>
      <c r="N2137" s="272"/>
      <c r="O2137" s="570">
        <v>0</v>
      </c>
      <c r="P2137" s="570">
        <v>0</v>
      </c>
      <c r="Q2137" s="570">
        <v>0</v>
      </c>
      <c r="R2137" s="570">
        <v>0</v>
      </c>
      <c r="S2137" s="570">
        <v>0</v>
      </c>
      <c r="T2137" s="570">
        <v>0</v>
      </c>
      <c r="U2137" s="570">
        <v>0</v>
      </c>
      <c r="V2137" s="570">
        <v>0</v>
      </c>
      <c r="W2137" s="570">
        <v>0</v>
      </c>
      <c r="X2137" s="802">
        <v>18</v>
      </c>
      <c r="Y2137" s="570">
        <v>0</v>
      </c>
      <c r="Z2137" s="629" t="s">
        <v>51</v>
      </c>
      <c r="AA2137" s="123" t="s">
        <v>5289</v>
      </c>
      <c r="AB2137" s="123" t="s">
        <v>5289</v>
      </c>
      <c r="AC2137" s="131" t="s">
        <v>5289</v>
      </c>
      <c r="AD2137" s="131" t="s">
        <v>5289</v>
      </c>
      <c r="AE2137" s="131" t="s">
        <v>5289</v>
      </c>
      <c r="AF2137" s="133" t="s">
        <v>5289</v>
      </c>
      <c r="AG2137" s="107"/>
      <c r="AH2137" s="107"/>
      <c r="AI2137" s="107"/>
      <c r="AJ2137" s="107"/>
      <c r="AK2137" s="107"/>
      <c r="AL2137" s="107"/>
    </row>
    <row r="2138" spans="1:38" s="44" customFormat="1" ht="102">
      <c r="A2138" s="639">
        <v>21</v>
      </c>
      <c r="B2138" s="28" t="s">
        <v>19036</v>
      </c>
      <c r="C2138" s="28" t="s">
        <v>4155</v>
      </c>
      <c r="D2138" s="479" t="s">
        <v>131</v>
      </c>
      <c r="E2138" s="629" t="s">
        <v>51</v>
      </c>
      <c r="F2138" s="123" t="s">
        <v>101</v>
      </c>
      <c r="G2138" s="272"/>
      <c r="H2138" s="272"/>
      <c r="I2138" s="272"/>
      <c r="J2138" s="272"/>
      <c r="K2138" s="272"/>
      <c r="L2138" s="622" t="s">
        <v>51</v>
      </c>
      <c r="M2138" s="276"/>
      <c r="N2138" s="272"/>
      <c r="O2138" s="570">
        <v>0</v>
      </c>
      <c r="P2138" s="570">
        <v>0</v>
      </c>
      <c r="Q2138" s="570">
        <v>0</v>
      </c>
      <c r="R2138" s="570">
        <v>0</v>
      </c>
      <c r="S2138" s="570">
        <v>0</v>
      </c>
      <c r="T2138" s="570">
        <v>0</v>
      </c>
      <c r="U2138" s="570">
        <v>0</v>
      </c>
      <c r="V2138" s="570">
        <v>0</v>
      </c>
      <c r="W2138" s="570">
        <v>0</v>
      </c>
      <c r="X2138" s="802">
        <v>3</v>
      </c>
      <c r="Y2138" s="570">
        <v>0</v>
      </c>
      <c r="Z2138" s="629" t="s">
        <v>51</v>
      </c>
      <c r="AA2138" s="123" t="s">
        <v>5289</v>
      </c>
      <c r="AB2138" s="123" t="s">
        <v>5289</v>
      </c>
      <c r="AC2138" s="131" t="s">
        <v>5289</v>
      </c>
      <c r="AD2138" s="131" t="s">
        <v>5289</v>
      </c>
      <c r="AE2138" s="131" t="s">
        <v>5289</v>
      </c>
      <c r="AF2138" s="133" t="s">
        <v>5289</v>
      </c>
      <c r="AG2138" s="107"/>
      <c r="AH2138" s="107"/>
      <c r="AI2138" s="107"/>
      <c r="AJ2138" s="107"/>
      <c r="AK2138" s="107"/>
      <c r="AL2138" s="107"/>
    </row>
    <row r="2139" spans="1:38" s="44" customFormat="1" ht="76.5">
      <c r="A2139" s="639">
        <v>22</v>
      </c>
      <c r="B2139" s="28" t="s">
        <v>579</v>
      </c>
      <c r="C2139" s="28" t="s">
        <v>4155</v>
      </c>
      <c r="D2139" s="479" t="s">
        <v>131</v>
      </c>
      <c r="E2139" s="629" t="s">
        <v>51</v>
      </c>
      <c r="F2139" s="123" t="s">
        <v>101</v>
      </c>
      <c r="G2139" s="272"/>
      <c r="H2139" s="272"/>
      <c r="I2139" s="272"/>
      <c r="J2139" s="272"/>
      <c r="K2139" s="272"/>
      <c r="L2139" s="622" t="s">
        <v>51</v>
      </c>
      <c r="M2139" s="276"/>
      <c r="N2139" s="272"/>
      <c r="O2139" s="570">
        <v>0</v>
      </c>
      <c r="P2139" s="570">
        <v>0</v>
      </c>
      <c r="Q2139" s="570">
        <v>0</v>
      </c>
      <c r="R2139" s="570">
        <v>0</v>
      </c>
      <c r="S2139" s="570">
        <v>0</v>
      </c>
      <c r="T2139" s="570">
        <v>0</v>
      </c>
      <c r="U2139" s="570">
        <v>0</v>
      </c>
      <c r="V2139" s="570">
        <v>0</v>
      </c>
      <c r="W2139" s="570">
        <v>0</v>
      </c>
      <c r="X2139" s="802">
        <v>1</v>
      </c>
      <c r="Y2139" s="570">
        <v>0</v>
      </c>
      <c r="Z2139" s="629" t="s">
        <v>51</v>
      </c>
      <c r="AA2139" s="123" t="s">
        <v>5289</v>
      </c>
      <c r="AB2139" s="123" t="s">
        <v>5289</v>
      </c>
      <c r="AC2139" s="131" t="s">
        <v>5289</v>
      </c>
      <c r="AD2139" s="131" t="s">
        <v>5289</v>
      </c>
      <c r="AE2139" s="131" t="s">
        <v>5289</v>
      </c>
      <c r="AF2139" s="133" t="s">
        <v>5289</v>
      </c>
      <c r="AG2139" s="107"/>
      <c r="AH2139" s="107"/>
      <c r="AI2139" s="107"/>
      <c r="AJ2139" s="107"/>
      <c r="AK2139" s="107"/>
      <c r="AL2139" s="107"/>
    </row>
    <row r="2140" spans="1:38" s="44" customFormat="1" ht="76.5">
      <c r="A2140" s="639">
        <v>23</v>
      </c>
      <c r="B2140" s="28" t="s">
        <v>19037</v>
      </c>
      <c r="C2140" s="28" t="s">
        <v>4155</v>
      </c>
      <c r="D2140" s="479" t="s">
        <v>131</v>
      </c>
      <c r="E2140" s="629" t="s">
        <v>51</v>
      </c>
      <c r="F2140" s="123" t="s">
        <v>101</v>
      </c>
      <c r="G2140" s="272"/>
      <c r="H2140" s="272"/>
      <c r="I2140" s="272"/>
      <c r="J2140" s="272"/>
      <c r="K2140" s="272"/>
      <c r="L2140" s="622" t="s">
        <v>51</v>
      </c>
      <c r="M2140" s="276"/>
      <c r="N2140" s="272"/>
      <c r="O2140" s="570">
        <v>0</v>
      </c>
      <c r="P2140" s="570">
        <v>0</v>
      </c>
      <c r="Q2140" s="570">
        <v>0</v>
      </c>
      <c r="R2140" s="570">
        <v>0</v>
      </c>
      <c r="S2140" s="570">
        <v>0</v>
      </c>
      <c r="T2140" s="570">
        <v>0</v>
      </c>
      <c r="U2140" s="570">
        <v>0</v>
      </c>
      <c r="V2140" s="570">
        <v>0</v>
      </c>
      <c r="W2140" s="570">
        <v>0</v>
      </c>
      <c r="X2140" s="802">
        <v>0</v>
      </c>
      <c r="Y2140" s="570">
        <v>0</v>
      </c>
      <c r="Z2140" s="629" t="s">
        <v>51</v>
      </c>
      <c r="AA2140" s="123" t="s">
        <v>5289</v>
      </c>
      <c r="AB2140" s="123" t="s">
        <v>5289</v>
      </c>
      <c r="AC2140" s="131" t="s">
        <v>5289</v>
      </c>
      <c r="AD2140" s="131" t="s">
        <v>5289</v>
      </c>
      <c r="AE2140" s="131" t="s">
        <v>5289</v>
      </c>
      <c r="AF2140" s="133" t="s">
        <v>5289</v>
      </c>
      <c r="AG2140" s="107"/>
      <c r="AH2140" s="107"/>
      <c r="AI2140" s="107"/>
      <c r="AJ2140" s="107"/>
      <c r="AK2140" s="107"/>
      <c r="AL2140" s="107"/>
    </row>
    <row r="2141" spans="1:38" s="44" customFormat="1" ht="76.5">
      <c r="A2141" s="639">
        <v>24</v>
      </c>
      <c r="B2141" s="28" t="s">
        <v>19038</v>
      </c>
      <c r="C2141" s="28" t="s">
        <v>4155</v>
      </c>
      <c r="D2141" s="479" t="s">
        <v>131</v>
      </c>
      <c r="E2141" s="629" t="s">
        <v>51</v>
      </c>
      <c r="F2141" s="123" t="s">
        <v>101</v>
      </c>
      <c r="G2141" s="272"/>
      <c r="H2141" s="272"/>
      <c r="I2141" s="272"/>
      <c r="J2141" s="272"/>
      <c r="K2141" s="272"/>
      <c r="L2141" s="622" t="s">
        <v>51</v>
      </c>
      <c r="M2141" s="276"/>
      <c r="N2141" s="272"/>
      <c r="O2141" s="570">
        <v>0</v>
      </c>
      <c r="P2141" s="570">
        <v>0</v>
      </c>
      <c r="Q2141" s="570">
        <v>0</v>
      </c>
      <c r="R2141" s="570">
        <v>0</v>
      </c>
      <c r="S2141" s="570">
        <v>0</v>
      </c>
      <c r="T2141" s="570">
        <v>0</v>
      </c>
      <c r="U2141" s="570">
        <v>0</v>
      </c>
      <c r="V2141" s="570">
        <v>0</v>
      </c>
      <c r="W2141" s="570">
        <v>0</v>
      </c>
      <c r="X2141" s="802">
        <v>14</v>
      </c>
      <c r="Y2141" s="570">
        <v>0</v>
      </c>
      <c r="Z2141" s="629" t="s">
        <v>51</v>
      </c>
      <c r="AA2141" s="123" t="s">
        <v>5289</v>
      </c>
      <c r="AB2141" s="123" t="s">
        <v>5289</v>
      </c>
      <c r="AC2141" s="131" t="s">
        <v>5289</v>
      </c>
      <c r="AD2141" s="131" t="s">
        <v>5289</v>
      </c>
      <c r="AE2141" s="131" t="s">
        <v>5289</v>
      </c>
      <c r="AF2141" s="133" t="s">
        <v>5289</v>
      </c>
      <c r="AG2141" s="107"/>
      <c r="AH2141" s="107"/>
      <c r="AI2141" s="107"/>
      <c r="AJ2141" s="107"/>
      <c r="AK2141" s="107"/>
      <c r="AL2141" s="107"/>
    </row>
    <row r="2142" spans="1:38" s="44" customFormat="1" ht="76.5">
      <c r="A2142" s="639">
        <v>25</v>
      </c>
      <c r="B2142" s="28" t="s">
        <v>19039</v>
      </c>
      <c r="C2142" s="28" t="s">
        <v>4155</v>
      </c>
      <c r="D2142" s="479" t="s">
        <v>131</v>
      </c>
      <c r="E2142" s="629" t="s">
        <v>51</v>
      </c>
      <c r="F2142" s="123" t="s">
        <v>101</v>
      </c>
      <c r="G2142" s="272"/>
      <c r="H2142" s="272"/>
      <c r="I2142" s="272"/>
      <c r="J2142" s="272"/>
      <c r="K2142" s="272"/>
      <c r="L2142" s="622" t="s">
        <v>51</v>
      </c>
      <c r="M2142" s="276"/>
      <c r="N2142" s="272"/>
      <c r="O2142" s="570">
        <v>0</v>
      </c>
      <c r="P2142" s="570">
        <v>0</v>
      </c>
      <c r="Q2142" s="570">
        <v>0</v>
      </c>
      <c r="R2142" s="570">
        <v>0</v>
      </c>
      <c r="S2142" s="570">
        <v>0</v>
      </c>
      <c r="T2142" s="570">
        <v>0</v>
      </c>
      <c r="U2142" s="570">
        <v>0</v>
      </c>
      <c r="V2142" s="570">
        <v>0</v>
      </c>
      <c r="W2142" s="570">
        <v>0</v>
      </c>
      <c r="X2142" s="802">
        <v>0</v>
      </c>
      <c r="Y2142" s="570">
        <v>0</v>
      </c>
      <c r="Z2142" s="629" t="s">
        <v>51</v>
      </c>
      <c r="AA2142" s="123" t="s">
        <v>5289</v>
      </c>
      <c r="AB2142" s="123" t="s">
        <v>5289</v>
      </c>
      <c r="AC2142" s="131" t="s">
        <v>5289</v>
      </c>
      <c r="AD2142" s="131" t="s">
        <v>5289</v>
      </c>
      <c r="AE2142" s="131" t="s">
        <v>5289</v>
      </c>
      <c r="AF2142" s="133" t="s">
        <v>5289</v>
      </c>
      <c r="AG2142" s="107"/>
      <c r="AH2142" s="107"/>
      <c r="AI2142" s="107"/>
      <c r="AJ2142" s="107"/>
      <c r="AK2142" s="107"/>
      <c r="AL2142" s="107"/>
    </row>
    <row r="2143" spans="1:38" s="44" customFormat="1" ht="89.25">
      <c r="A2143" s="639">
        <v>26</v>
      </c>
      <c r="B2143" s="28" t="s">
        <v>19040</v>
      </c>
      <c r="C2143" s="28" t="s">
        <v>4155</v>
      </c>
      <c r="D2143" s="479" t="s">
        <v>131</v>
      </c>
      <c r="E2143" s="629" t="s">
        <v>51</v>
      </c>
      <c r="F2143" s="123" t="s">
        <v>101</v>
      </c>
      <c r="G2143" s="272"/>
      <c r="H2143" s="272"/>
      <c r="I2143" s="272"/>
      <c r="J2143" s="272"/>
      <c r="K2143" s="272"/>
      <c r="L2143" s="622" t="s">
        <v>51</v>
      </c>
      <c r="M2143" s="276"/>
      <c r="N2143" s="272"/>
      <c r="O2143" s="570">
        <v>0</v>
      </c>
      <c r="P2143" s="570">
        <v>0</v>
      </c>
      <c r="Q2143" s="570">
        <v>0</v>
      </c>
      <c r="R2143" s="570">
        <v>0</v>
      </c>
      <c r="S2143" s="570">
        <v>0</v>
      </c>
      <c r="T2143" s="570">
        <v>0</v>
      </c>
      <c r="U2143" s="570">
        <v>0</v>
      </c>
      <c r="V2143" s="570">
        <v>0</v>
      </c>
      <c r="W2143" s="570">
        <v>0</v>
      </c>
      <c r="X2143" s="802">
        <v>0</v>
      </c>
      <c r="Y2143" s="570">
        <v>0</v>
      </c>
      <c r="Z2143" s="629" t="s">
        <v>51</v>
      </c>
      <c r="AA2143" s="123" t="s">
        <v>5289</v>
      </c>
      <c r="AB2143" s="123" t="s">
        <v>5289</v>
      </c>
      <c r="AC2143" s="131" t="s">
        <v>5289</v>
      </c>
      <c r="AD2143" s="131" t="s">
        <v>5289</v>
      </c>
      <c r="AE2143" s="131" t="s">
        <v>5289</v>
      </c>
      <c r="AF2143" s="133" t="s">
        <v>5289</v>
      </c>
      <c r="AG2143" s="107"/>
      <c r="AH2143" s="107"/>
      <c r="AI2143" s="107"/>
      <c r="AJ2143" s="107"/>
      <c r="AK2143" s="107"/>
      <c r="AL2143" s="107"/>
    </row>
    <row r="2144" spans="1:38" s="88" customFormat="1" ht="15.75" customHeight="1" thickBot="1">
      <c r="A2144" s="256"/>
      <c r="B2144" s="625">
        <v>20</v>
      </c>
      <c r="C2144" s="625"/>
      <c r="D2144" s="625">
        <v>12</v>
      </c>
      <c r="E2144" s="625">
        <v>12</v>
      </c>
      <c r="F2144" s="625">
        <v>5</v>
      </c>
      <c r="G2144" s="625">
        <v>0</v>
      </c>
      <c r="H2144" s="625">
        <v>1</v>
      </c>
      <c r="I2144" s="625"/>
      <c r="J2144" s="625">
        <v>1</v>
      </c>
      <c r="K2144" s="625">
        <v>8</v>
      </c>
      <c r="L2144" s="625">
        <v>3</v>
      </c>
      <c r="M2144" s="199"/>
      <c r="N2144" s="625">
        <f t="shared" ref="N2144:O2144" si="650">SUM(N2119:N2143)</f>
        <v>2</v>
      </c>
      <c r="O2144" s="625">
        <f t="shared" si="650"/>
        <v>0</v>
      </c>
      <c r="P2144" s="625">
        <f t="shared" ref="P2144:Q2144" si="651">SUM(P2119:P2143)</f>
        <v>0</v>
      </c>
      <c r="Q2144" s="625">
        <f t="shared" si="651"/>
        <v>0</v>
      </c>
      <c r="R2144" s="625">
        <f t="shared" ref="R2144" si="652">SUM(R2119:R2143)</f>
        <v>0</v>
      </c>
      <c r="S2144" s="625">
        <f t="shared" ref="S2144" si="653">SUM(S2119:S2143)</f>
        <v>0</v>
      </c>
      <c r="T2144" s="625">
        <f t="shared" ref="T2144:U2144" si="654">SUM(T2119:T2143)</f>
        <v>0</v>
      </c>
      <c r="U2144" s="625">
        <f t="shared" si="654"/>
        <v>0</v>
      </c>
      <c r="V2144" s="625">
        <f t="shared" ref="V2144:W2144" si="655">SUM(V2119:V2143)</f>
        <v>0</v>
      </c>
      <c r="W2144" s="625">
        <f t="shared" si="655"/>
        <v>0</v>
      </c>
      <c r="X2144" s="625">
        <f t="shared" ref="X2144:Y2144" si="656">SUM(X2119:X2143)</f>
        <v>1860</v>
      </c>
      <c r="Y2144" s="625">
        <f t="shared" si="656"/>
        <v>0</v>
      </c>
      <c r="Z2144" s="625">
        <v>9</v>
      </c>
      <c r="AA2144" s="625">
        <v>1</v>
      </c>
      <c r="AB2144" s="625">
        <v>1</v>
      </c>
      <c r="AC2144" s="625"/>
      <c r="AD2144" s="625"/>
      <c r="AE2144" s="625"/>
      <c r="AF2144" s="625"/>
      <c r="AG2144" s="111"/>
      <c r="AH2144" s="111"/>
      <c r="AI2144" s="111"/>
      <c r="AJ2144" s="111"/>
      <c r="AK2144" s="111"/>
      <c r="AL2144" s="111"/>
    </row>
    <row r="2145" spans="1:38" s="44" customFormat="1" ht="15.75" customHeight="1" thickBot="1">
      <c r="A2145" s="660" t="s">
        <v>413</v>
      </c>
      <c r="B2145" s="661"/>
      <c r="C2145" s="661"/>
      <c r="D2145" s="661"/>
      <c r="E2145" s="661"/>
      <c r="F2145" s="661"/>
      <c r="G2145" s="661"/>
      <c r="H2145" s="661"/>
      <c r="I2145" s="661"/>
      <c r="J2145" s="661"/>
      <c r="K2145" s="661"/>
      <c r="L2145" s="661"/>
      <c r="M2145" s="661"/>
      <c r="N2145" s="661"/>
      <c r="O2145" s="661"/>
      <c r="P2145" s="661"/>
      <c r="Q2145" s="661"/>
      <c r="R2145" s="661"/>
      <c r="S2145" s="661"/>
      <c r="T2145" s="661"/>
      <c r="U2145" s="661"/>
      <c r="V2145" s="661"/>
      <c r="W2145" s="661"/>
      <c r="X2145" s="661"/>
      <c r="Y2145" s="661"/>
      <c r="Z2145" s="661"/>
      <c r="AA2145" s="661"/>
      <c r="AB2145" s="661"/>
      <c r="AC2145" s="661"/>
      <c r="AD2145" s="661"/>
      <c r="AE2145" s="661"/>
      <c r="AF2145" s="662"/>
      <c r="AG2145" s="107"/>
      <c r="AH2145" s="107"/>
      <c r="AI2145" s="107"/>
      <c r="AJ2145" s="107"/>
      <c r="AK2145" s="107"/>
      <c r="AL2145" s="107"/>
    </row>
    <row r="2146" spans="1:38" s="44" customFormat="1" ht="127.5">
      <c r="A2146" s="639">
        <v>1</v>
      </c>
      <c r="B2146" s="4" t="s">
        <v>1556</v>
      </c>
      <c r="C2146" s="4" t="s">
        <v>4199</v>
      </c>
      <c r="D2146" s="4" t="s">
        <v>4200</v>
      </c>
      <c r="E2146" s="5" t="s">
        <v>40</v>
      </c>
      <c r="F2146" s="5" t="s">
        <v>51</v>
      </c>
      <c r="G2146" s="138"/>
      <c r="H2146" s="138"/>
      <c r="I2146" s="138"/>
      <c r="J2146" s="138"/>
      <c r="K2146" s="138"/>
      <c r="L2146" s="5" t="s">
        <v>51</v>
      </c>
      <c r="M2146" s="202"/>
      <c r="N2146" s="138"/>
      <c r="O2146" s="438">
        <v>0</v>
      </c>
      <c r="P2146" s="438">
        <v>0</v>
      </c>
      <c r="Q2146" s="438">
        <v>0</v>
      </c>
      <c r="R2146" s="438">
        <v>0</v>
      </c>
      <c r="S2146" s="438">
        <v>0</v>
      </c>
      <c r="T2146" s="438">
        <v>0</v>
      </c>
      <c r="U2146" s="438">
        <v>0</v>
      </c>
      <c r="V2146" s="438">
        <v>0</v>
      </c>
      <c r="W2146" s="438">
        <v>0</v>
      </c>
      <c r="X2146" s="803">
        <v>78</v>
      </c>
      <c r="Y2146" s="438">
        <v>0</v>
      </c>
      <c r="Z2146" s="5" t="s">
        <v>51</v>
      </c>
      <c r="AA2146" s="95" t="s">
        <v>4187</v>
      </c>
      <c r="AB2146" s="36" t="s">
        <v>4188</v>
      </c>
      <c r="AC2146" s="804" t="s">
        <v>4189</v>
      </c>
      <c r="AD2146" s="804" t="s">
        <v>4190</v>
      </c>
      <c r="AE2146" s="804" t="s">
        <v>4191</v>
      </c>
      <c r="AF2146" s="805" t="s">
        <v>4192</v>
      </c>
      <c r="AG2146" s="107"/>
      <c r="AH2146" s="107"/>
      <c r="AI2146" s="107"/>
      <c r="AJ2146" s="107"/>
      <c r="AK2146" s="107"/>
      <c r="AL2146" s="107"/>
    </row>
    <row r="2147" spans="1:38" s="44" customFormat="1" ht="229.5">
      <c r="A2147" s="639">
        <v>2</v>
      </c>
      <c r="B2147" s="121" t="s">
        <v>121</v>
      </c>
      <c r="C2147" s="121" t="s">
        <v>4193</v>
      </c>
      <c r="D2147" s="4" t="s">
        <v>4200</v>
      </c>
      <c r="E2147" s="14" t="s">
        <v>40</v>
      </c>
      <c r="F2147" s="14" t="s">
        <v>51</v>
      </c>
      <c r="G2147" s="138"/>
      <c r="H2147" s="138"/>
      <c r="I2147" s="138"/>
      <c r="J2147" s="95" t="s">
        <v>4186</v>
      </c>
      <c r="K2147" s="14" t="s">
        <v>4194</v>
      </c>
      <c r="L2147" s="14" t="s">
        <v>40</v>
      </c>
      <c r="M2147" s="208" t="s">
        <v>13161</v>
      </c>
      <c r="N2147" s="438">
        <v>0</v>
      </c>
      <c r="O2147" s="438">
        <v>0</v>
      </c>
      <c r="P2147" s="438">
        <v>0</v>
      </c>
      <c r="Q2147" s="438">
        <v>0</v>
      </c>
      <c r="R2147" s="438">
        <v>0</v>
      </c>
      <c r="S2147" s="438">
        <v>0</v>
      </c>
      <c r="T2147" s="438">
        <v>0</v>
      </c>
      <c r="U2147" s="438">
        <v>0</v>
      </c>
      <c r="V2147" s="438">
        <v>0</v>
      </c>
      <c r="W2147" s="438">
        <v>0</v>
      </c>
      <c r="X2147" s="393">
        <v>32</v>
      </c>
      <c r="Y2147" s="438">
        <v>0</v>
      </c>
      <c r="Z2147" s="14" t="s">
        <v>51</v>
      </c>
      <c r="AA2147" s="14" t="s">
        <v>5289</v>
      </c>
      <c r="AB2147" s="14" t="s">
        <v>5289</v>
      </c>
      <c r="AC2147" s="806" t="s">
        <v>5289</v>
      </c>
      <c r="AD2147" s="806" t="s">
        <v>5289</v>
      </c>
      <c r="AE2147" s="806" t="s">
        <v>5289</v>
      </c>
      <c r="AF2147" s="807" t="s">
        <v>5289</v>
      </c>
      <c r="AG2147" s="107"/>
      <c r="AH2147" s="107"/>
      <c r="AI2147" s="107"/>
      <c r="AJ2147" s="107"/>
      <c r="AK2147" s="107"/>
      <c r="AL2147" s="107"/>
    </row>
    <row r="2148" spans="1:38" s="44" customFormat="1" ht="89.25">
      <c r="A2148" s="639">
        <v>3</v>
      </c>
      <c r="B2148" s="121" t="s">
        <v>1139</v>
      </c>
      <c r="C2148" s="121" t="s">
        <v>4193</v>
      </c>
      <c r="D2148" s="4" t="s">
        <v>4200</v>
      </c>
      <c r="E2148" s="14" t="s">
        <v>40</v>
      </c>
      <c r="F2148" s="14" t="s">
        <v>51</v>
      </c>
      <c r="G2148" s="138"/>
      <c r="H2148" s="138"/>
      <c r="I2148" s="138"/>
      <c r="J2148" s="14" t="s">
        <v>5394</v>
      </c>
      <c r="K2148" s="14" t="s">
        <v>4194</v>
      </c>
      <c r="L2148" s="14" t="s">
        <v>40</v>
      </c>
      <c r="M2148" s="208" t="s">
        <v>13161</v>
      </c>
      <c r="N2148" s="438">
        <v>0</v>
      </c>
      <c r="O2148" s="438">
        <v>0</v>
      </c>
      <c r="P2148" s="438">
        <v>0</v>
      </c>
      <c r="Q2148" s="438">
        <v>0</v>
      </c>
      <c r="R2148" s="438">
        <v>0</v>
      </c>
      <c r="S2148" s="438">
        <v>0</v>
      </c>
      <c r="T2148" s="438">
        <v>0</v>
      </c>
      <c r="U2148" s="438">
        <v>0</v>
      </c>
      <c r="V2148" s="438">
        <v>0</v>
      </c>
      <c r="W2148" s="438">
        <v>0</v>
      </c>
      <c r="X2148" s="393">
        <v>6</v>
      </c>
      <c r="Y2148" s="438">
        <v>0</v>
      </c>
      <c r="Z2148" s="14" t="s">
        <v>51</v>
      </c>
      <c r="AA2148" s="14" t="s">
        <v>5289</v>
      </c>
      <c r="AB2148" s="14" t="s">
        <v>5289</v>
      </c>
      <c r="AC2148" s="806" t="s">
        <v>5289</v>
      </c>
      <c r="AD2148" s="806" t="s">
        <v>5289</v>
      </c>
      <c r="AE2148" s="806" t="s">
        <v>5289</v>
      </c>
      <c r="AF2148" s="807" t="s">
        <v>5289</v>
      </c>
      <c r="AG2148" s="107"/>
      <c r="AH2148" s="107"/>
      <c r="AI2148" s="107"/>
      <c r="AJ2148" s="107"/>
      <c r="AK2148" s="107"/>
      <c r="AL2148" s="107"/>
    </row>
    <row r="2149" spans="1:38" s="44" customFormat="1" ht="153">
      <c r="A2149" s="639">
        <v>4</v>
      </c>
      <c r="B2149" s="121" t="s">
        <v>4133</v>
      </c>
      <c r="C2149" s="121" t="s">
        <v>4193</v>
      </c>
      <c r="D2149" s="4" t="s">
        <v>4200</v>
      </c>
      <c r="E2149" s="14" t="s">
        <v>40</v>
      </c>
      <c r="F2149" s="61" t="s">
        <v>14717</v>
      </c>
      <c r="G2149" s="14" t="s">
        <v>51</v>
      </c>
      <c r="H2149" s="622">
        <v>3</v>
      </c>
      <c r="I2149" s="623" t="s">
        <v>18721</v>
      </c>
      <c r="J2149" s="14" t="s">
        <v>5394</v>
      </c>
      <c r="K2149" s="14" t="s">
        <v>4195</v>
      </c>
      <c r="L2149" s="14" t="s">
        <v>40</v>
      </c>
      <c r="M2149" s="208" t="s">
        <v>13161</v>
      </c>
      <c r="N2149" s="438">
        <v>0</v>
      </c>
      <c r="O2149" s="438">
        <v>0</v>
      </c>
      <c r="P2149" s="438">
        <v>0</v>
      </c>
      <c r="Q2149" s="438">
        <v>0</v>
      </c>
      <c r="R2149" s="438">
        <v>0</v>
      </c>
      <c r="S2149" s="438">
        <v>0</v>
      </c>
      <c r="T2149" s="438">
        <v>0</v>
      </c>
      <c r="U2149" s="438">
        <v>0</v>
      </c>
      <c r="V2149" s="438">
        <v>0</v>
      </c>
      <c r="W2149" s="438">
        <v>0</v>
      </c>
      <c r="X2149" s="393">
        <v>2</v>
      </c>
      <c r="Y2149" s="438">
        <v>0</v>
      </c>
      <c r="Z2149" s="14" t="s">
        <v>51</v>
      </c>
      <c r="AA2149" s="14" t="s">
        <v>5289</v>
      </c>
      <c r="AB2149" s="14" t="s">
        <v>5289</v>
      </c>
      <c r="AC2149" s="806" t="s">
        <v>5289</v>
      </c>
      <c r="AD2149" s="806" t="s">
        <v>5289</v>
      </c>
      <c r="AE2149" s="806" t="s">
        <v>5289</v>
      </c>
      <c r="AF2149" s="807" t="s">
        <v>5289</v>
      </c>
      <c r="AG2149" s="107"/>
      <c r="AH2149" s="107"/>
      <c r="AI2149" s="107"/>
      <c r="AJ2149" s="107"/>
      <c r="AK2149" s="107"/>
      <c r="AL2149" s="107"/>
    </row>
    <row r="2150" spans="1:38" s="44" customFormat="1" ht="153">
      <c r="A2150" s="639">
        <v>5</v>
      </c>
      <c r="B2150" s="121" t="s">
        <v>4196</v>
      </c>
      <c r="C2150" s="121" t="s">
        <v>4193</v>
      </c>
      <c r="D2150" s="4" t="s">
        <v>4200</v>
      </c>
      <c r="E2150" s="14" t="s">
        <v>40</v>
      </c>
      <c r="F2150" s="61" t="s">
        <v>14717</v>
      </c>
      <c r="G2150" s="14" t="s">
        <v>51</v>
      </c>
      <c r="H2150" s="622">
        <v>3</v>
      </c>
      <c r="I2150" s="623" t="s">
        <v>18721</v>
      </c>
      <c r="J2150" s="14" t="s">
        <v>5394</v>
      </c>
      <c r="K2150" s="14" t="s">
        <v>4194</v>
      </c>
      <c r="L2150" s="14" t="s">
        <v>40</v>
      </c>
      <c r="M2150" s="208" t="s">
        <v>13161</v>
      </c>
      <c r="N2150" s="438">
        <v>0</v>
      </c>
      <c r="O2150" s="438">
        <v>0</v>
      </c>
      <c r="P2150" s="438">
        <v>0</v>
      </c>
      <c r="Q2150" s="438">
        <v>0</v>
      </c>
      <c r="R2150" s="438">
        <v>0</v>
      </c>
      <c r="S2150" s="438">
        <v>0</v>
      </c>
      <c r="T2150" s="438">
        <v>0</v>
      </c>
      <c r="U2150" s="438">
        <v>0</v>
      </c>
      <c r="V2150" s="438">
        <v>0</v>
      </c>
      <c r="W2150" s="438">
        <v>0</v>
      </c>
      <c r="X2150" s="393">
        <v>2</v>
      </c>
      <c r="Y2150" s="438">
        <v>0</v>
      </c>
      <c r="Z2150" s="14" t="s">
        <v>51</v>
      </c>
      <c r="AA2150" s="14" t="s">
        <v>5289</v>
      </c>
      <c r="AB2150" s="14" t="s">
        <v>5289</v>
      </c>
      <c r="AC2150" s="806" t="s">
        <v>5289</v>
      </c>
      <c r="AD2150" s="806" t="s">
        <v>5289</v>
      </c>
      <c r="AE2150" s="806" t="s">
        <v>5289</v>
      </c>
      <c r="AF2150" s="807" t="s">
        <v>5289</v>
      </c>
      <c r="AG2150" s="107"/>
      <c r="AH2150" s="107"/>
      <c r="AI2150" s="107"/>
      <c r="AJ2150" s="107"/>
      <c r="AK2150" s="107"/>
      <c r="AL2150" s="107"/>
    </row>
    <row r="2151" spans="1:38" s="44" customFormat="1" ht="153">
      <c r="A2151" s="639">
        <v>6</v>
      </c>
      <c r="B2151" s="121" t="s">
        <v>4131</v>
      </c>
      <c r="C2151" s="121" t="s">
        <v>4193</v>
      </c>
      <c r="D2151" s="4" t="s">
        <v>4200</v>
      </c>
      <c r="E2151" s="14" t="s">
        <v>40</v>
      </c>
      <c r="F2151" s="61" t="s">
        <v>14717</v>
      </c>
      <c r="G2151" s="14" t="s">
        <v>51</v>
      </c>
      <c r="H2151" s="622">
        <v>3</v>
      </c>
      <c r="I2151" s="623" t="s">
        <v>18721</v>
      </c>
      <c r="J2151" s="14" t="s">
        <v>5394</v>
      </c>
      <c r="K2151" s="14" t="s">
        <v>4197</v>
      </c>
      <c r="L2151" s="14" t="s">
        <v>40</v>
      </c>
      <c r="M2151" s="208" t="s">
        <v>13161</v>
      </c>
      <c r="N2151" s="438">
        <v>0</v>
      </c>
      <c r="O2151" s="438">
        <v>0</v>
      </c>
      <c r="P2151" s="438">
        <v>0</v>
      </c>
      <c r="Q2151" s="438">
        <v>0</v>
      </c>
      <c r="R2151" s="438">
        <v>0</v>
      </c>
      <c r="S2151" s="438">
        <v>0</v>
      </c>
      <c r="T2151" s="438">
        <v>0</v>
      </c>
      <c r="U2151" s="438">
        <v>0</v>
      </c>
      <c r="V2151" s="438">
        <v>0</v>
      </c>
      <c r="W2151" s="438">
        <v>0</v>
      </c>
      <c r="X2151" s="393">
        <v>0</v>
      </c>
      <c r="Y2151" s="438">
        <v>0</v>
      </c>
      <c r="Z2151" s="14" t="s">
        <v>51</v>
      </c>
      <c r="AA2151" s="14" t="s">
        <v>5289</v>
      </c>
      <c r="AB2151" s="14" t="s">
        <v>5289</v>
      </c>
      <c r="AC2151" s="806" t="s">
        <v>5289</v>
      </c>
      <c r="AD2151" s="806" t="s">
        <v>5289</v>
      </c>
      <c r="AE2151" s="806" t="s">
        <v>5289</v>
      </c>
      <c r="AF2151" s="807" t="s">
        <v>5289</v>
      </c>
      <c r="AG2151" s="107"/>
      <c r="AH2151" s="107"/>
      <c r="AI2151" s="107"/>
      <c r="AJ2151" s="107"/>
      <c r="AK2151" s="107"/>
      <c r="AL2151" s="107"/>
    </row>
    <row r="2152" spans="1:38" ht="153">
      <c r="A2152" s="639">
        <v>7</v>
      </c>
      <c r="B2152" s="121" t="s">
        <v>1201</v>
      </c>
      <c r="C2152" s="121" t="s">
        <v>4193</v>
      </c>
      <c r="D2152" s="4" t="s">
        <v>4200</v>
      </c>
      <c r="E2152" s="14" t="s">
        <v>40</v>
      </c>
      <c r="F2152" s="61" t="s">
        <v>14717</v>
      </c>
      <c r="G2152" s="14" t="s">
        <v>51</v>
      </c>
      <c r="H2152" s="622">
        <v>3</v>
      </c>
      <c r="I2152" s="623" t="s">
        <v>18721</v>
      </c>
      <c r="J2152" s="14" t="s">
        <v>5394</v>
      </c>
      <c r="K2152" s="14" t="s">
        <v>4198</v>
      </c>
      <c r="L2152" s="14" t="s">
        <v>40</v>
      </c>
      <c r="M2152" s="208" t="s">
        <v>13161</v>
      </c>
      <c r="N2152" s="438">
        <v>0</v>
      </c>
      <c r="O2152" s="438">
        <v>0</v>
      </c>
      <c r="P2152" s="438">
        <v>0</v>
      </c>
      <c r="Q2152" s="438">
        <v>0</v>
      </c>
      <c r="R2152" s="438">
        <v>0</v>
      </c>
      <c r="S2152" s="438">
        <v>0</v>
      </c>
      <c r="T2152" s="438">
        <v>0</v>
      </c>
      <c r="U2152" s="438">
        <v>0</v>
      </c>
      <c r="V2152" s="438">
        <v>0</v>
      </c>
      <c r="W2152" s="438">
        <v>0</v>
      </c>
      <c r="X2152" s="393">
        <v>8</v>
      </c>
      <c r="Y2152" s="438">
        <v>0</v>
      </c>
      <c r="Z2152" s="14" t="s">
        <v>51</v>
      </c>
      <c r="AA2152" s="14" t="s">
        <v>5289</v>
      </c>
      <c r="AB2152" s="14" t="s">
        <v>5289</v>
      </c>
      <c r="AC2152" s="806" t="s">
        <v>5289</v>
      </c>
      <c r="AD2152" s="806" t="s">
        <v>5289</v>
      </c>
      <c r="AE2152" s="806" t="s">
        <v>5289</v>
      </c>
      <c r="AF2152" s="807" t="s">
        <v>5289</v>
      </c>
    </row>
    <row r="2153" spans="1:38" s="88" customFormat="1" ht="15.75" customHeight="1" thickBot="1">
      <c r="A2153" s="256"/>
      <c r="B2153" s="625">
        <v>7</v>
      </c>
      <c r="C2153" s="625"/>
      <c r="D2153" s="625">
        <v>7</v>
      </c>
      <c r="E2153" s="625">
        <v>7</v>
      </c>
      <c r="F2153" s="625">
        <v>4</v>
      </c>
      <c r="G2153" s="625">
        <v>0</v>
      </c>
      <c r="H2153" s="625">
        <v>1</v>
      </c>
      <c r="I2153" s="625"/>
      <c r="J2153" s="625">
        <v>1</v>
      </c>
      <c r="K2153" s="625">
        <v>6</v>
      </c>
      <c r="L2153" s="625">
        <v>6</v>
      </c>
      <c r="M2153" s="199"/>
      <c r="N2153" s="625">
        <f t="shared" ref="N2153:O2153" si="657">SUM(N2146:N2152)</f>
        <v>0</v>
      </c>
      <c r="O2153" s="625">
        <f t="shared" si="657"/>
        <v>0</v>
      </c>
      <c r="P2153" s="625">
        <f t="shared" ref="P2153:Q2153" si="658">SUM(P2146:P2152)</f>
        <v>0</v>
      </c>
      <c r="Q2153" s="625">
        <f t="shared" si="658"/>
        <v>0</v>
      </c>
      <c r="R2153" s="625">
        <f t="shared" ref="R2153" si="659">SUM(R2146:R2152)</f>
        <v>0</v>
      </c>
      <c r="S2153" s="625">
        <f t="shared" ref="S2153" si="660">SUM(S2146:S2152)</f>
        <v>0</v>
      </c>
      <c r="T2153" s="625">
        <f t="shared" ref="T2153:U2153" si="661">SUM(T2146:T2152)</f>
        <v>0</v>
      </c>
      <c r="U2153" s="625">
        <f t="shared" si="661"/>
        <v>0</v>
      </c>
      <c r="V2153" s="625">
        <f t="shared" ref="V2153:W2153" si="662">SUM(V2146:V2152)</f>
        <v>0</v>
      </c>
      <c r="W2153" s="625">
        <f t="shared" si="662"/>
        <v>0</v>
      </c>
      <c r="X2153" s="625">
        <f t="shared" ref="X2153:Y2153" si="663">SUM(X2146:X2152)</f>
        <v>128</v>
      </c>
      <c r="Y2153" s="625">
        <f t="shared" si="663"/>
        <v>0</v>
      </c>
      <c r="Z2153" s="625">
        <v>0</v>
      </c>
      <c r="AA2153" s="625">
        <v>1</v>
      </c>
      <c r="AB2153" s="625">
        <v>1</v>
      </c>
      <c r="AC2153" s="625"/>
      <c r="AD2153" s="625"/>
      <c r="AE2153" s="625"/>
      <c r="AF2153" s="625"/>
      <c r="AG2153" s="111"/>
      <c r="AH2153" s="111"/>
      <c r="AI2153" s="111"/>
      <c r="AJ2153" s="111"/>
      <c r="AK2153" s="111"/>
      <c r="AL2153" s="111"/>
    </row>
    <row r="2154" spans="1:38" ht="15.75" customHeight="1" thickBot="1">
      <c r="A2154" s="660" t="s">
        <v>414</v>
      </c>
      <c r="B2154" s="661"/>
      <c r="C2154" s="661"/>
      <c r="D2154" s="661"/>
      <c r="E2154" s="661"/>
      <c r="F2154" s="661"/>
      <c r="G2154" s="661"/>
      <c r="H2154" s="661"/>
      <c r="I2154" s="661"/>
      <c r="J2154" s="661"/>
      <c r="K2154" s="661"/>
      <c r="L2154" s="661"/>
      <c r="M2154" s="661"/>
      <c r="N2154" s="661"/>
      <c r="O2154" s="661"/>
      <c r="P2154" s="661"/>
      <c r="Q2154" s="661"/>
      <c r="R2154" s="661"/>
      <c r="S2154" s="661"/>
      <c r="T2154" s="661"/>
      <c r="U2154" s="661"/>
      <c r="V2154" s="661"/>
      <c r="W2154" s="661"/>
      <c r="X2154" s="661"/>
      <c r="Y2154" s="661"/>
      <c r="Z2154" s="661"/>
      <c r="AA2154" s="661"/>
      <c r="AB2154" s="661"/>
      <c r="AC2154" s="661"/>
      <c r="AD2154" s="661"/>
      <c r="AE2154" s="661"/>
      <c r="AF2154" s="662"/>
    </row>
    <row r="2155" spans="1:38" ht="242.25">
      <c r="A2155" s="639">
        <v>1</v>
      </c>
      <c r="B2155" s="4" t="s">
        <v>4166</v>
      </c>
      <c r="C2155" s="4" t="s">
        <v>4243</v>
      </c>
      <c r="D2155" s="81" t="s">
        <v>4219</v>
      </c>
      <c r="E2155" s="37" t="s">
        <v>4201</v>
      </c>
      <c r="F2155" s="622" t="s">
        <v>19079</v>
      </c>
      <c r="G2155" s="14" t="s">
        <v>51</v>
      </c>
      <c r="H2155" s="622">
        <v>3</v>
      </c>
      <c r="I2155" s="623" t="s">
        <v>18721</v>
      </c>
      <c r="J2155" s="138"/>
      <c r="K2155" s="138"/>
      <c r="L2155" s="123" t="s">
        <v>51</v>
      </c>
      <c r="M2155" s="202"/>
      <c r="N2155" s="138"/>
      <c r="O2155" s="629">
        <v>0</v>
      </c>
      <c r="P2155" s="629">
        <v>0</v>
      </c>
      <c r="Q2155" s="629">
        <v>0</v>
      </c>
      <c r="R2155" s="629">
        <v>0</v>
      </c>
      <c r="S2155" s="629">
        <v>0</v>
      </c>
      <c r="T2155" s="629">
        <v>0</v>
      </c>
      <c r="U2155" s="629">
        <v>0</v>
      </c>
      <c r="V2155" s="629">
        <v>0</v>
      </c>
      <c r="W2155" s="629">
        <v>0</v>
      </c>
      <c r="X2155" s="629">
        <v>230</v>
      </c>
      <c r="Y2155" s="629">
        <v>0</v>
      </c>
      <c r="Z2155" s="629" t="s">
        <v>51</v>
      </c>
      <c r="AA2155" s="4" t="s">
        <v>4202</v>
      </c>
      <c r="AB2155" s="4" t="s">
        <v>4203</v>
      </c>
      <c r="AC2155" s="131" t="s">
        <v>4215</v>
      </c>
      <c r="AD2155" s="131" t="s">
        <v>4216</v>
      </c>
      <c r="AE2155" s="131" t="s">
        <v>4217</v>
      </c>
      <c r="AF2155" s="782" t="s">
        <v>4218</v>
      </c>
    </row>
    <row r="2156" spans="1:38" ht="229.5">
      <c r="A2156" s="639">
        <v>2</v>
      </c>
      <c r="B2156" s="121" t="s">
        <v>4234</v>
      </c>
      <c r="C2156" s="4" t="s">
        <v>4243</v>
      </c>
      <c r="D2156" s="31" t="s">
        <v>4220</v>
      </c>
      <c r="E2156" s="37" t="s">
        <v>4204</v>
      </c>
      <c r="F2156" s="622" t="s">
        <v>19079</v>
      </c>
      <c r="G2156" s="14" t="s">
        <v>51</v>
      </c>
      <c r="H2156" s="622">
        <v>3</v>
      </c>
      <c r="I2156" s="623" t="s">
        <v>18721</v>
      </c>
      <c r="J2156" s="4" t="s">
        <v>4244</v>
      </c>
      <c r="K2156" s="622" t="s">
        <v>4205</v>
      </c>
      <c r="L2156" s="622" t="s">
        <v>40</v>
      </c>
      <c r="M2156" s="121" t="s">
        <v>13014</v>
      </c>
      <c r="N2156" s="624">
        <v>0</v>
      </c>
      <c r="O2156" s="624">
        <v>0</v>
      </c>
      <c r="P2156" s="624">
        <v>0</v>
      </c>
      <c r="Q2156" s="624">
        <v>0</v>
      </c>
      <c r="R2156" s="624">
        <v>0</v>
      </c>
      <c r="S2156" s="624">
        <v>0</v>
      </c>
      <c r="T2156" s="624">
        <v>0</v>
      </c>
      <c r="U2156" s="624">
        <v>0</v>
      </c>
      <c r="V2156" s="624">
        <v>0</v>
      </c>
      <c r="W2156" s="624">
        <v>0</v>
      </c>
      <c r="X2156" s="624">
        <v>74</v>
      </c>
      <c r="Y2156" s="624">
        <v>0</v>
      </c>
      <c r="Z2156" s="624" t="s">
        <v>51</v>
      </c>
      <c r="AA2156" s="622" t="s">
        <v>5289</v>
      </c>
      <c r="AB2156" s="622" t="s">
        <v>5289</v>
      </c>
      <c r="AC2156" s="131" t="s">
        <v>5289</v>
      </c>
      <c r="AD2156" s="131" t="s">
        <v>5289</v>
      </c>
      <c r="AE2156" s="131" t="s">
        <v>5289</v>
      </c>
      <c r="AF2156" s="133" t="s">
        <v>5289</v>
      </c>
    </row>
    <row r="2157" spans="1:38" ht="114.75">
      <c r="A2157" s="639">
        <v>3</v>
      </c>
      <c r="B2157" s="121" t="s">
        <v>1139</v>
      </c>
      <c r="C2157" s="4" t="s">
        <v>4243</v>
      </c>
      <c r="D2157" s="31" t="s">
        <v>4221</v>
      </c>
      <c r="E2157" s="622" t="s">
        <v>40</v>
      </c>
      <c r="F2157" s="622" t="s">
        <v>19079</v>
      </c>
      <c r="G2157" s="14" t="s">
        <v>51</v>
      </c>
      <c r="H2157" s="622">
        <v>3</v>
      </c>
      <c r="I2157" s="623" t="s">
        <v>18721</v>
      </c>
      <c r="J2157" s="138"/>
      <c r="K2157" s="138"/>
      <c r="L2157" s="622" t="s">
        <v>40</v>
      </c>
      <c r="M2157" s="121" t="s">
        <v>13014</v>
      </c>
      <c r="N2157" s="624">
        <v>0</v>
      </c>
      <c r="O2157" s="624">
        <v>0</v>
      </c>
      <c r="P2157" s="624">
        <v>0</v>
      </c>
      <c r="Q2157" s="624">
        <v>0</v>
      </c>
      <c r="R2157" s="624">
        <v>0</v>
      </c>
      <c r="S2157" s="624">
        <v>0</v>
      </c>
      <c r="T2157" s="624">
        <v>0</v>
      </c>
      <c r="U2157" s="624">
        <v>0</v>
      </c>
      <c r="V2157" s="624">
        <v>0</v>
      </c>
      <c r="W2157" s="624">
        <v>0</v>
      </c>
      <c r="X2157" s="624">
        <v>74</v>
      </c>
      <c r="Y2157" s="624">
        <v>0</v>
      </c>
      <c r="Z2157" s="624" t="s">
        <v>51</v>
      </c>
      <c r="AA2157" s="622" t="s">
        <v>5289</v>
      </c>
      <c r="AB2157" s="622" t="s">
        <v>5289</v>
      </c>
      <c r="AC2157" s="131" t="s">
        <v>5289</v>
      </c>
      <c r="AD2157" s="131" t="s">
        <v>5289</v>
      </c>
      <c r="AE2157" s="131" t="s">
        <v>5289</v>
      </c>
      <c r="AF2157" s="133" t="s">
        <v>5289</v>
      </c>
    </row>
    <row r="2158" spans="1:38" ht="191.25">
      <c r="A2158" s="639">
        <v>4</v>
      </c>
      <c r="B2158" s="121" t="s">
        <v>4235</v>
      </c>
      <c r="C2158" s="4" t="s">
        <v>4243</v>
      </c>
      <c r="D2158" s="31" t="s">
        <v>4222</v>
      </c>
      <c r="E2158" s="37" t="s">
        <v>4204</v>
      </c>
      <c r="F2158" s="622" t="s">
        <v>19079</v>
      </c>
      <c r="G2158" s="14" t="s">
        <v>51</v>
      </c>
      <c r="H2158" s="622">
        <v>3</v>
      </c>
      <c r="I2158" s="623" t="s">
        <v>18721</v>
      </c>
      <c r="J2158" s="622" t="s">
        <v>5394</v>
      </c>
      <c r="K2158" s="622" t="s">
        <v>4206</v>
      </c>
      <c r="L2158" s="622" t="s">
        <v>40</v>
      </c>
      <c r="M2158" s="121" t="s">
        <v>13014</v>
      </c>
      <c r="N2158" s="624">
        <v>0</v>
      </c>
      <c r="O2158" s="624">
        <v>0</v>
      </c>
      <c r="P2158" s="624">
        <v>0</v>
      </c>
      <c r="Q2158" s="624">
        <v>0</v>
      </c>
      <c r="R2158" s="624">
        <v>0</v>
      </c>
      <c r="S2158" s="624">
        <v>0</v>
      </c>
      <c r="T2158" s="624">
        <v>0</v>
      </c>
      <c r="U2158" s="624">
        <v>0</v>
      </c>
      <c r="V2158" s="624">
        <v>0</v>
      </c>
      <c r="W2158" s="624">
        <v>0</v>
      </c>
      <c r="X2158" s="629">
        <v>2</v>
      </c>
      <c r="Y2158" s="624">
        <v>0</v>
      </c>
      <c r="Z2158" s="624" t="s">
        <v>40</v>
      </c>
      <c r="AA2158" s="622" t="s">
        <v>5289</v>
      </c>
      <c r="AB2158" s="622" t="s">
        <v>5289</v>
      </c>
      <c r="AC2158" s="131" t="s">
        <v>5289</v>
      </c>
      <c r="AD2158" s="131" t="s">
        <v>5289</v>
      </c>
      <c r="AE2158" s="131" t="s">
        <v>5289</v>
      </c>
      <c r="AF2158" s="133" t="s">
        <v>5289</v>
      </c>
    </row>
    <row r="2159" spans="1:38" ht="255">
      <c r="A2159" s="639">
        <v>5</v>
      </c>
      <c r="B2159" s="121" t="s">
        <v>142</v>
      </c>
      <c r="C2159" s="4" t="s">
        <v>4243</v>
      </c>
      <c r="D2159" s="31" t="s">
        <v>4223</v>
      </c>
      <c r="E2159" s="37" t="s">
        <v>4207</v>
      </c>
      <c r="F2159" s="622" t="s">
        <v>19079</v>
      </c>
      <c r="G2159" s="14" t="s">
        <v>51</v>
      </c>
      <c r="H2159" s="622">
        <v>3</v>
      </c>
      <c r="I2159" s="623" t="s">
        <v>18721</v>
      </c>
      <c r="J2159" s="622" t="s">
        <v>5394</v>
      </c>
      <c r="K2159" s="622" t="s">
        <v>4208</v>
      </c>
      <c r="L2159" s="622" t="s">
        <v>40</v>
      </c>
      <c r="M2159" s="121" t="s">
        <v>13014</v>
      </c>
      <c r="N2159" s="624">
        <v>0</v>
      </c>
      <c r="O2159" s="624">
        <v>0</v>
      </c>
      <c r="P2159" s="624">
        <v>0</v>
      </c>
      <c r="Q2159" s="624">
        <v>0</v>
      </c>
      <c r="R2159" s="624">
        <v>0</v>
      </c>
      <c r="S2159" s="624">
        <v>0</v>
      </c>
      <c r="T2159" s="624">
        <v>0</v>
      </c>
      <c r="U2159" s="624">
        <v>0</v>
      </c>
      <c r="V2159" s="624">
        <v>0</v>
      </c>
      <c r="W2159" s="624">
        <v>0</v>
      </c>
      <c r="X2159" s="624">
        <v>0</v>
      </c>
      <c r="Y2159" s="624">
        <v>0</v>
      </c>
      <c r="Z2159" s="629" t="s">
        <v>51</v>
      </c>
      <c r="AA2159" s="622" t="s">
        <v>5289</v>
      </c>
      <c r="AB2159" s="622" t="s">
        <v>5289</v>
      </c>
      <c r="AC2159" s="131" t="s">
        <v>5289</v>
      </c>
      <c r="AD2159" s="131" t="s">
        <v>5289</v>
      </c>
      <c r="AE2159" s="131" t="s">
        <v>5289</v>
      </c>
      <c r="AF2159" s="133" t="s">
        <v>5289</v>
      </c>
    </row>
    <row r="2160" spans="1:38" ht="114.75">
      <c r="A2160" s="639">
        <v>6</v>
      </c>
      <c r="B2160" s="121" t="s">
        <v>121</v>
      </c>
      <c r="C2160" s="4" t="s">
        <v>4243</v>
      </c>
      <c r="D2160" s="31" t="s">
        <v>4224</v>
      </c>
      <c r="E2160" s="622" t="s">
        <v>40</v>
      </c>
      <c r="F2160" s="622" t="s">
        <v>19079</v>
      </c>
      <c r="G2160" s="14" t="s">
        <v>51</v>
      </c>
      <c r="H2160" s="622">
        <v>3</v>
      </c>
      <c r="I2160" s="623" t="s">
        <v>18721</v>
      </c>
      <c r="J2160" s="138"/>
      <c r="K2160" s="138"/>
      <c r="L2160" s="622" t="s">
        <v>40</v>
      </c>
      <c r="M2160" s="121" t="s">
        <v>13162</v>
      </c>
      <c r="N2160" s="624">
        <v>0</v>
      </c>
      <c r="O2160" s="624">
        <v>0</v>
      </c>
      <c r="P2160" s="624">
        <v>0</v>
      </c>
      <c r="Q2160" s="624">
        <v>0</v>
      </c>
      <c r="R2160" s="624">
        <v>0</v>
      </c>
      <c r="S2160" s="624">
        <v>0</v>
      </c>
      <c r="T2160" s="624">
        <v>0</v>
      </c>
      <c r="U2160" s="624">
        <v>0</v>
      </c>
      <c r="V2160" s="624">
        <v>0</v>
      </c>
      <c r="W2160" s="624">
        <v>0</v>
      </c>
      <c r="X2160" s="624">
        <v>380</v>
      </c>
      <c r="Y2160" s="624">
        <v>0</v>
      </c>
      <c r="Z2160" s="629" t="s">
        <v>51</v>
      </c>
      <c r="AA2160" s="622" t="s">
        <v>5289</v>
      </c>
      <c r="AB2160" s="622" t="s">
        <v>5289</v>
      </c>
      <c r="AC2160" s="131" t="s">
        <v>5289</v>
      </c>
      <c r="AD2160" s="131" t="s">
        <v>5289</v>
      </c>
      <c r="AE2160" s="131" t="s">
        <v>5289</v>
      </c>
      <c r="AF2160" s="133" t="s">
        <v>5289</v>
      </c>
    </row>
    <row r="2161" spans="1:38" ht="89.25">
      <c r="A2161" s="639">
        <v>7</v>
      </c>
      <c r="B2161" s="121" t="s">
        <v>4172</v>
      </c>
      <c r="C2161" s="4" t="s">
        <v>4243</v>
      </c>
      <c r="D2161" s="31" t="s">
        <v>4225</v>
      </c>
      <c r="E2161" s="622" t="s">
        <v>40</v>
      </c>
      <c r="F2161" s="14" t="s">
        <v>51</v>
      </c>
      <c r="G2161" s="138"/>
      <c r="H2161" s="138"/>
      <c r="I2161" s="138"/>
      <c r="J2161" s="622" t="s">
        <v>5394</v>
      </c>
      <c r="K2161" s="622" t="s">
        <v>4209</v>
      </c>
      <c r="L2161" s="622" t="s">
        <v>40</v>
      </c>
      <c r="M2161" s="121" t="s">
        <v>21872</v>
      </c>
      <c r="N2161" s="624">
        <v>0</v>
      </c>
      <c r="O2161" s="624">
        <v>0</v>
      </c>
      <c r="P2161" s="624">
        <v>0</v>
      </c>
      <c r="Q2161" s="624">
        <v>0</v>
      </c>
      <c r="R2161" s="624">
        <v>0</v>
      </c>
      <c r="S2161" s="624">
        <v>0</v>
      </c>
      <c r="T2161" s="624">
        <v>0</v>
      </c>
      <c r="U2161" s="624">
        <v>0</v>
      </c>
      <c r="V2161" s="624">
        <v>0</v>
      </c>
      <c r="W2161" s="624">
        <v>0</v>
      </c>
      <c r="X2161" s="624">
        <v>32</v>
      </c>
      <c r="Y2161" s="624">
        <v>0</v>
      </c>
      <c r="Z2161" s="629" t="s">
        <v>51</v>
      </c>
      <c r="AA2161" s="622" t="s">
        <v>5289</v>
      </c>
      <c r="AB2161" s="622" t="s">
        <v>5289</v>
      </c>
      <c r="AC2161" s="131" t="s">
        <v>5289</v>
      </c>
      <c r="AD2161" s="131" t="s">
        <v>5289</v>
      </c>
      <c r="AE2161" s="131" t="s">
        <v>5289</v>
      </c>
      <c r="AF2161" s="133" t="s">
        <v>5289</v>
      </c>
    </row>
    <row r="2162" spans="1:38" ht="76.5">
      <c r="A2162" s="639">
        <v>8</v>
      </c>
      <c r="B2162" s="121" t="s">
        <v>4236</v>
      </c>
      <c r="C2162" s="4" t="s">
        <v>4243</v>
      </c>
      <c r="D2162" s="31" t="s">
        <v>4226</v>
      </c>
      <c r="E2162" s="622" t="s">
        <v>40</v>
      </c>
      <c r="F2162" s="14" t="s">
        <v>51</v>
      </c>
      <c r="G2162" s="138"/>
      <c r="H2162" s="138"/>
      <c r="I2162" s="138"/>
      <c r="J2162" s="138"/>
      <c r="K2162" s="138"/>
      <c r="L2162" s="622" t="s">
        <v>51</v>
      </c>
      <c r="M2162" s="202"/>
      <c r="N2162" s="138"/>
      <c r="O2162" s="624">
        <v>0</v>
      </c>
      <c r="P2162" s="624">
        <v>0</v>
      </c>
      <c r="Q2162" s="624">
        <v>0</v>
      </c>
      <c r="R2162" s="624">
        <v>0</v>
      </c>
      <c r="S2162" s="624">
        <v>0</v>
      </c>
      <c r="T2162" s="624">
        <v>0</v>
      </c>
      <c r="U2162" s="624">
        <v>0</v>
      </c>
      <c r="V2162" s="624">
        <v>0</v>
      </c>
      <c r="W2162" s="624">
        <v>0</v>
      </c>
      <c r="X2162" s="624">
        <v>610</v>
      </c>
      <c r="Y2162" s="624">
        <v>0</v>
      </c>
      <c r="Z2162" s="629" t="s">
        <v>51</v>
      </c>
      <c r="AA2162" s="622" t="s">
        <v>5289</v>
      </c>
      <c r="AB2162" s="622" t="s">
        <v>5289</v>
      </c>
      <c r="AC2162" s="131" t="s">
        <v>5289</v>
      </c>
      <c r="AD2162" s="131" t="s">
        <v>5289</v>
      </c>
      <c r="AE2162" s="131" t="s">
        <v>5289</v>
      </c>
      <c r="AF2162" s="133" t="s">
        <v>5289</v>
      </c>
    </row>
    <row r="2163" spans="1:38" s="44" customFormat="1" ht="63.75">
      <c r="A2163" s="639">
        <v>9</v>
      </c>
      <c r="B2163" s="121" t="s">
        <v>4237</v>
      </c>
      <c r="C2163" s="4" t="s">
        <v>4243</v>
      </c>
      <c r="D2163" s="31" t="s">
        <v>4227</v>
      </c>
      <c r="E2163" s="622" t="s">
        <v>40</v>
      </c>
      <c r="F2163" s="14" t="s">
        <v>51</v>
      </c>
      <c r="G2163" s="138"/>
      <c r="H2163" s="138"/>
      <c r="I2163" s="138"/>
      <c r="J2163" s="138"/>
      <c r="K2163" s="138"/>
      <c r="L2163" s="622" t="s">
        <v>51</v>
      </c>
      <c r="M2163" s="202"/>
      <c r="N2163" s="138"/>
      <c r="O2163" s="624">
        <v>0</v>
      </c>
      <c r="P2163" s="624">
        <v>0</v>
      </c>
      <c r="Q2163" s="624">
        <v>0</v>
      </c>
      <c r="R2163" s="624">
        <v>0</v>
      </c>
      <c r="S2163" s="624">
        <v>0</v>
      </c>
      <c r="T2163" s="624">
        <v>0</v>
      </c>
      <c r="U2163" s="624">
        <v>0</v>
      </c>
      <c r="V2163" s="624">
        <v>0</v>
      </c>
      <c r="W2163" s="624">
        <v>0</v>
      </c>
      <c r="X2163" s="624">
        <v>0</v>
      </c>
      <c r="Y2163" s="624">
        <v>0</v>
      </c>
      <c r="Z2163" s="629" t="s">
        <v>51</v>
      </c>
      <c r="AA2163" s="622" t="s">
        <v>5289</v>
      </c>
      <c r="AB2163" s="622" t="s">
        <v>5289</v>
      </c>
      <c r="AC2163" s="131" t="s">
        <v>5289</v>
      </c>
      <c r="AD2163" s="131" t="s">
        <v>5289</v>
      </c>
      <c r="AE2163" s="131" t="s">
        <v>5289</v>
      </c>
      <c r="AF2163" s="133" t="s">
        <v>5289</v>
      </c>
      <c r="AG2163" s="107"/>
      <c r="AH2163" s="107"/>
      <c r="AI2163" s="107"/>
      <c r="AJ2163" s="107"/>
      <c r="AK2163" s="107"/>
      <c r="AL2163" s="107"/>
    </row>
    <row r="2164" spans="1:38" s="44" customFormat="1" ht="114.75">
      <c r="A2164" s="639">
        <v>10</v>
      </c>
      <c r="B2164" s="121" t="s">
        <v>4238</v>
      </c>
      <c r="C2164" s="4" t="s">
        <v>4243</v>
      </c>
      <c r="D2164" s="31" t="s">
        <v>4228</v>
      </c>
      <c r="E2164" s="622" t="s">
        <v>40</v>
      </c>
      <c r="F2164" s="622" t="s">
        <v>19079</v>
      </c>
      <c r="G2164" s="14" t="s">
        <v>51</v>
      </c>
      <c r="H2164" s="622">
        <v>3</v>
      </c>
      <c r="I2164" s="623" t="s">
        <v>18721</v>
      </c>
      <c r="J2164" s="622" t="s">
        <v>5394</v>
      </c>
      <c r="K2164" s="622" t="s">
        <v>4210</v>
      </c>
      <c r="L2164" s="622" t="s">
        <v>51</v>
      </c>
      <c r="M2164" s="202"/>
      <c r="N2164" s="138"/>
      <c r="O2164" s="624">
        <v>0</v>
      </c>
      <c r="P2164" s="624">
        <v>0</v>
      </c>
      <c r="Q2164" s="624">
        <v>0</v>
      </c>
      <c r="R2164" s="624">
        <v>0</v>
      </c>
      <c r="S2164" s="624">
        <v>0</v>
      </c>
      <c r="T2164" s="624">
        <v>0</v>
      </c>
      <c r="U2164" s="624">
        <v>0</v>
      </c>
      <c r="V2164" s="624">
        <v>0</v>
      </c>
      <c r="W2164" s="624">
        <v>0</v>
      </c>
      <c r="X2164" s="624">
        <v>0</v>
      </c>
      <c r="Y2164" s="624">
        <v>0</v>
      </c>
      <c r="Z2164" s="629" t="s">
        <v>51</v>
      </c>
      <c r="AA2164" s="622" t="s">
        <v>5289</v>
      </c>
      <c r="AB2164" s="622" t="s">
        <v>5289</v>
      </c>
      <c r="AC2164" s="131" t="s">
        <v>5289</v>
      </c>
      <c r="AD2164" s="131" t="s">
        <v>5289</v>
      </c>
      <c r="AE2164" s="131" t="s">
        <v>5289</v>
      </c>
      <c r="AF2164" s="133" t="s">
        <v>5289</v>
      </c>
      <c r="AG2164" s="107"/>
      <c r="AH2164" s="107"/>
      <c r="AI2164" s="107"/>
      <c r="AJ2164" s="107"/>
      <c r="AK2164" s="107"/>
      <c r="AL2164" s="107"/>
    </row>
    <row r="2165" spans="1:38" s="44" customFormat="1" ht="89.25">
      <c r="A2165" s="639">
        <v>11</v>
      </c>
      <c r="B2165" s="121" t="s">
        <v>4239</v>
      </c>
      <c r="C2165" s="121" t="s">
        <v>4211</v>
      </c>
      <c r="D2165" s="31" t="s">
        <v>4212</v>
      </c>
      <c r="E2165" s="622" t="s">
        <v>40</v>
      </c>
      <c r="F2165" s="14" t="s">
        <v>51</v>
      </c>
      <c r="G2165" s="138"/>
      <c r="H2165" s="138"/>
      <c r="I2165" s="138"/>
      <c r="J2165" s="138"/>
      <c r="K2165" s="138"/>
      <c r="L2165" s="622" t="s">
        <v>51</v>
      </c>
      <c r="M2165" s="202"/>
      <c r="N2165" s="138"/>
      <c r="O2165" s="624">
        <v>0</v>
      </c>
      <c r="P2165" s="624">
        <v>0</v>
      </c>
      <c r="Q2165" s="624">
        <v>0</v>
      </c>
      <c r="R2165" s="624">
        <v>0</v>
      </c>
      <c r="S2165" s="624">
        <v>0</v>
      </c>
      <c r="T2165" s="624">
        <v>0</v>
      </c>
      <c r="U2165" s="624">
        <v>0</v>
      </c>
      <c r="V2165" s="624">
        <v>0</v>
      </c>
      <c r="W2165" s="624">
        <v>0</v>
      </c>
      <c r="X2165" s="624">
        <v>0</v>
      </c>
      <c r="Y2165" s="624">
        <v>0</v>
      </c>
      <c r="Z2165" s="629" t="s">
        <v>51</v>
      </c>
      <c r="AA2165" s="622" t="s">
        <v>5289</v>
      </c>
      <c r="AB2165" s="622" t="s">
        <v>5289</v>
      </c>
      <c r="AC2165" s="131" t="s">
        <v>5289</v>
      </c>
      <c r="AD2165" s="131" t="s">
        <v>5289</v>
      </c>
      <c r="AE2165" s="131" t="s">
        <v>5289</v>
      </c>
      <c r="AF2165" s="133" t="s">
        <v>5289</v>
      </c>
      <c r="AG2165" s="107"/>
      <c r="AH2165" s="107"/>
      <c r="AI2165" s="107"/>
      <c r="AJ2165" s="107"/>
      <c r="AK2165" s="107"/>
      <c r="AL2165" s="107"/>
    </row>
    <row r="2166" spans="1:38" s="44" customFormat="1" ht="89.25">
      <c r="A2166" s="639">
        <v>12</v>
      </c>
      <c r="B2166" s="121" t="s">
        <v>4240</v>
      </c>
      <c r="C2166" s="4" t="s">
        <v>4243</v>
      </c>
      <c r="D2166" s="31" t="s">
        <v>4229</v>
      </c>
      <c r="E2166" s="622" t="s">
        <v>40</v>
      </c>
      <c r="F2166" s="14" t="s">
        <v>51</v>
      </c>
      <c r="G2166" s="138"/>
      <c r="H2166" s="138"/>
      <c r="I2166" s="138"/>
      <c r="J2166" s="138"/>
      <c r="K2166" s="138"/>
      <c r="L2166" s="622" t="s">
        <v>51</v>
      </c>
      <c r="M2166" s="202"/>
      <c r="N2166" s="138"/>
      <c r="O2166" s="624">
        <v>0</v>
      </c>
      <c r="P2166" s="624">
        <v>0</v>
      </c>
      <c r="Q2166" s="624">
        <v>0</v>
      </c>
      <c r="R2166" s="624">
        <v>0</v>
      </c>
      <c r="S2166" s="624">
        <v>0</v>
      </c>
      <c r="T2166" s="624">
        <v>0</v>
      </c>
      <c r="U2166" s="624">
        <v>0</v>
      </c>
      <c r="V2166" s="624">
        <v>0</v>
      </c>
      <c r="W2166" s="624">
        <v>0</v>
      </c>
      <c r="X2166" s="624">
        <v>0</v>
      </c>
      <c r="Y2166" s="624">
        <v>0</v>
      </c>
      <c r="Z2166" s="629" t="s">
        <v>51</v>
      </c>
      <c r="AA2166" s="622" t="s">
        <v>5289</v>
      </c>
      <c r="AB2166" s="622" t="s">
        <v>5289</v>
      </c>
      <c r="AC2166" s="131" t="s">
        <v>5289</v>
      </c>
      <c r="AD2166" s="131" t="s">
        <v>5289</v>
      </c>
      <c r="AE2166" s="131" t="s">
        <v>5289</v>
      </c>
      <c r="AF2166" s="133" t="s">
        <v>5289</v>
      </c>
      <c r="AG2166" s="107"/>
      <c r="AH2166" s="107"/>
      <c r="AI2166" s="107"/>
      <c r="AJ2166" s="107"/>
      <c r="AK2166" s="107"/>
      <c r="AL2166" s="107"/>
    </row>
    <row r="2167" spans="1:38" s="44" customFormat="1" ht="89.25">
      <c r="A2167" s="639">
        <v>13</v>
      </c>
      <c r="B2167" s="121" t="s">
        <v>951</v>
      </c>
      <c r="C2167" s="4" t="s">
        <v>4213</v>
      </c>
      <c r="D2167" s="31" t="s">
        <v>4230</v>
      </c>
      <c r="E2167" s="622" t="s">
        <v>40</v>
      </c>
      <c r="F2167" s="14" t="s">
        <v>51</v>
      </c>
      <c r="G2167" s="138"/>
      <c r="H2167" s="138"/>
      <c r="I2167" s="138"/>
      <c r="J2167" s="622" t="s">
        <v>5394</v>
      </c>
      <c r="K2167" s="622" t="s">
        <v>4214</v>
      </c>
      <c r="L2167" s="622" t="s">
        <v>40</v>
      </c>
      <c r="M2167" s="121" t="s">
        <v>21872</v>
      </c>
      <c r="N2167" s="624">
        <v>0</v>
      </c>
      <c r="O2167" s="624">
        <v>0</v>
      </c>
      <c r="P2167" s="624">
        <v>0</v>
      </c>
      <c r="Q2167" s="624">
        <v>0</v>
      </c>
      <c r="R2167" s="624">
        <v>0</v>
      </c>
      <c r="S2167" s="624">
        <v>0</v>
      </c>
      <c r="T2167" s="624">
        <v>0</v>
      </c>
      <c r="U2167" s="624">
        <v>0</v>
      </c>
      <c r="V2167" s="624">
        <v>0</v>
      </c>
      <c r="W2167" s="624">
        <v>0</v>
      </c>
      <c r="X2167" s="624">
        <v>0</v>
      </c>
      <c r="Y2167" s="624">
        <v>0</v>
      </c>
      <c r="Z2167" s="629" t="s">
        <v>51</v>
      </c>
      <c r="AA2167" s="622" t="s">
        <v>5289</v>
      </c>
      <c r="AB2167" s="622" t="s">
        <v>5289</v>
      </c>
      <c r="AC2167" s="131" t="s">
        <v>5289</v>
      </c>
      <c r="AD2167" s="131" t="s">
        <v>5289</v>
      </c>
      <c r="AE2167" s="131" t="s">
        <v>5289</v>
      </c>
      <c r="AF2167" s="133" t="s">
        <v>5289</v>
      </c>
      <c r="AG2167" s="107"/>
      <c r="AH2167" s="107"/>
      <c r="AI2167" s="107"/>
      <c r="AJ2167" s="107"/>
      <c r="AK2167" s="107"/>
      <c r="AL2167" s="107"/>
    </row>
    <row r="2168" spans="1:38" ht="89.25">
      <c r="A2168" s="639">
        <v>14</v>
      </c>
      <c r="B2168" s="121" t="s">
        <v>4024</v>
      </c>
      <c r="C2168" s="4" t="s">
        <v>4243</v>
      </c>
      <c r="D2168" s="121" t="s">
        <v>4231</v>
      </c>
      <c r="E2168" s="622" t="s">
        <v>40</v>
      </c>
      <c r="F2168" s="14" t="s">
        <v>51</v>
      </c>
      <c r="G2168" s="138"/>
      <c r="H2168" s="138"/>
      <c r="I2168" s="138"/>
      <c r="J2168" s="138"/>
      <c r="K2168" s="138"/>
      <c r="L2168" s="622" t="s">
        <v>51</v>
      </c>
      <c r="M2168" s="202"/>
      <c r="N2168" s="138"/>
      <c r="O2168" s="624">
        <v>0</v>
      </c>
      <c r="P2168" s="624">
        <v>0</v>
      </c>
      <c r="Q2168" s="624">
        <v>0</v>
      </c>
      <c r="R2168" s="624">
        <v>0</v>
      </c>
      <c r="S2168" s="624">
        <v>0</v>
      </c>
      <c r="T2168" s="624">
        <v>0</v>
      </c>
      <c r="U2168" s="624">
        <v>0</v>
      </c>
      <c r="V2168" s="624">
        <v>0</v>
      </c>
      <c r="W2168" s="624">
        <v>0</v>
      </c>
      <c r="X2168" s="634">
        <v>32</v>
      </c>
      <c r="Y2168" s="624">
        <v>0</v>
      </c>
      <c r="Z2168" s="624" t="s">
        <v>51</v>
      </c>
      <c r="AA2168" s="622" t="s">
        <v>5289</v>
      </c>
      <c r="AB2168" s="622" t="s">
        <v>5289</v>
      </c>
      <c r="AC2168" s="131" t="s">
        <v>5289</v>
      </c>
      <c r="AD2168" s="131" t="s">
        <v>5289</v>
      </c>
      <c r="AE2168" s="131" t="s">
        <v>5289</v>
      </c>
      <c r="AF2168" s="133" t="s">
        <v>5289</v>
      </c>
    </row>
    <row r="2169" spans="1:38" ht="63.75">
      <c r="A2169" s="639">
        <v>15</v>
      </c>
      <c r="B2169" s="121" t="s">
        <v>4241</v>
      </c>
      <c r="C2169" s="4" t="s">
        <v>4243</v>
      </c>
      <c r="D2169" s="121" t="s">
        <v>4232</v>
      </c>
      <c r="E2169" s="622" t="s">
        <v>40</v>
      </c>
      <c r="F2169" s="14" t="s">
        <v>51</v>
      </c>
      <c r="G2169" s="138"/>
      <c r="H2169" s="138"/>
      <c r="I2169" s="138"/>
      <c r="J2169" s="138"/>
      <c r="K2169" s="138"/>
      <c r="L2169" s="622" t="s">
        <v>51</v>
      </c>
      <c r="M2169" s="202"/>
      <c r="N2169" s="138"/>
      <c r="O2169" s="624">
        <v>0</v>
      </c>
      <c r="P2169" s="624">
        <v>0</v>
      </c>
      <c r="Q2169" s="624">
        <v>0</v>
      </c>
      <c r="R2169" s="624">
        <v>0</v>
      </c>
      <c r="S2169" s="624">
        <v>0</v>
      </c>
      <c r="T2169" s="624">
        <v>0</v>
      </c>
      <c r="U2169" s="624">
        <v>0</v>
      </c>
      <c r="V2169" s="624">
        <v>0</v>
      </c>
      <c r="W2169" s="624">
        <v>0</v>
      </c>
      <c r="X2169" s="634">
        <v>0</v>
      </c>
      <c r="Y2169" s="624">
        <v>0</v>
      </c>
      <c r="Z2169" s="624" t="s">
        <v>51</v>
      </c>
      <c r="AA2169" s="622" t="s">
        <v>5289</v>
      </c>
      <c r="AB2169" s="622" t="s">
        <v>5289</v>
      </c>
      <c r="AC2169" s="131" t="s">
        <v>5289</v>
      </c>
      <c r="AD2169" s="131" t="s">
        <v>5289</v>
      </c>
      <c r="AE2169" s="131" t="s">
        <v>5289</v>
      </c>
      <c r="AF2169" s="133" t="s">
        <v>5289</v>
      </c>
    </row>
    <row r="2170" spans="1:38" ht="160.5" customHeight="1">
      <c r="A2170" s="639">
        <v>16</v>
      </c>
      <c r="B2170" s="121" t="s">
        <v>4242</v>
      </c>
      <c r="C2170" s="121" t="s">
        <v>4213</v>
      </c>
      <c r="D2170" s="121" t="s">
        <v>4233</v>
      </c>
      <c r="E2170" s="622" t="s">
        <v>40</v>
      </c>
      <c r="F2170" s="622" t="s">
        <v>19079</v>
      </c>
      <c r="G2170" s="14" t="s">
        <v>51</v>
      </c>
      <c r="H2170" s="622">
        <v>3</v>
      </c>
      <c r="I2170" s="623" t="s">
        <v>18721</v>
      </c>
      <c r="J2170" s="138"/>
      <c r="K2170" s="138"/>
      <c r="L2170" s="622" t="s">
        <v>51</v>
      </c>
      <c r="M2170" s="202"/>
      <c r="N2170" s="138"/>
      <c r="O2170" s="624">
        <v>0</v>
      </c>
      <c r="P2170" s="624">
        <v>0</v>
      </c>
      <c r="Q2170" s="624">
        <v>0</v>
      </c>
      <c r="R2170" s="624">
        <v>0</v>
      </c>
      <c r="S2170" s="624">
        <v>0</v>
      </c>
      <c r="T2170" s="624">
        <v>0</v>
      </c>
      <c r="U2170" s="624">
        <v>0</v>
      </c>
      <c r="V2170" s="624">
        <v>0</v>
      </c>
      <c r="W2170" s="624">
        <v>0</v>
      </c>
      <c r="X2170" s="634">
        <v>2</v>
      </c>
      <c r="Y2170" s="624">
        <v>0</v>
      </c>
      <c r="Z2170" s="624" t="s">
        <v>51</v>
      </c>
      <c r="AA2170" s="622" t="s">
        <v>5289</v>
      </c>
      <c r="AB2170" s="622" t="s">
        <v>5289</v>
      </c>
      <c r="AC2170" s="131" t="s">
        <v>5289</v>
      </c>
      <c r="AD2170" s="131" t="s">
        <v>5289</v>
      </c>
      <c r="AE2170" s="131" t="s">
        <v>5289</v>
      </c>
      <c r="AF2170" s="133" t="s">
        <v>5289</v>
      </c>
    </row>
    <row r="2171" spans="1:38" s="44" customFormat="1" ht="114.75">
      <c r="A2171" s="639">
        <v>17</v>
      </c>
      <c r="B2171" s="627" t="s">
        <v>3982</v>
      </c>
      <c r="C2171" s="627" t="s">
        <v>4213</v>
      </c>
      <c r="D2171" s="627" t="s">
        <v>19580</v>
      </c>
      <c r="E2171" s="624" t="s">
        <v>40</v>
      </c>
      <c r="F2171" s="14" t="s">
        <v>51</v>
      </c>
      <c r="G2171" s="138"/>
      <c r="H2171" s="138"/>
      <c r="I2171" s="138"/>
      <c r="J2171" s="138"/>
      <c r="K2171" s="138"/>
      <c r="L2171" s="622" t="s">
        <v>51</v>
      </c>
      <c r="M2171" s="202"/>
      <c r="N2171" s="138"/>
      <c r="O2171" s="624">
        <v>0</v>
      </c>
      <c r="P2171" s="624">
        <v>0</v>
      </c>
      <c r="Q2171" s="624">
        <v>0</v>
      </c>
      <c r="R2171" s="624">
        <v>0</v>
      </c>
      <c r="S2171" s="624">
        <v>0</v>
      </c>
      <c r="T2171" s="624">
        <v>0</v>
      </c>
      <c r="U2171" s="624">
        <v>0</v>
      </c>
      <c r="V2171" s="624">
        <v>0</v>
      </c>
      <c r="W2171" s="624">
        <v>0</v>
      </c>
      <c r="X2171" s="634">
        <v>8</v>
      </c>
      <c r="Y2171" s="624">
        <v>0</v>
      </c>
      <c r="Z2171" s="624" t="s">
        <v>51</v>
      </c>
      <c r="AA2171" s="622" t="s">
        <v>5289</v>
      </c>
      <c r="AB2171" s="622" t="s">
        <v>5289</v>
      </c>
      <c r="AC2171" s="131" t="s">
        <v>5289</v>
      </c>
      <c r="AD2171" s="131" t="s">
        <v>5289</v>
      </c>
      <c r="AE2171" s="131" t="s">
        <v>5289</v>
      </c>
      <c r="AF2171" s="133" t="s">
        <v>5289</v>
      </c>
      <c r="AG2171" s="107"/>
      <c r="AH2171" s="107"/>
      <c r="AI2171" s="107"/>
      <c r="AJ2171" s="107"/>
      <c r="AK2171" s="107"/>
      <c r="AL2171" s="107"/>
    </row>
    <row r="2172" spans="1:38" s="44" customFormat="1" ht="89.25">
      <c r="A2172" s="639">
        <v>18</v>
      </c>
      <c r="B2172" s="627" t="s">
        <v>19218</v>
      </c>
      <c r="C2172" s="627" t="s">
        <v>4213</v>
      </c>
      <c r="D2172" s="627" t="s">
        <v>131</v>
      </c>
      <c r="E2172" s="624" t="s">
        <v>51</v>
      </c>
      <c r="F2172" s="14" t="s">
        <v>51</v>
      </c>
      <c r="G2172" s="138"/>
      <c r="H2172" s="138"/>
      <c r="I2172" s="138"/>
      <c r="J2172" s="138"/>
      <c r="K2172" s="138"/>
      <c r="L2172" s="622" t="s">
        <v>51</v>
      </c>
      <c r="M2172" s="202"/>
      <c r="N2172" s="138"/>
      <c r="O2172" s="624">
        <v>0</v>
      </c>
      <c r="P2172" s="624">
        <v>0</v>
      </c>
      <c r="Q2172" s="624">
        <v>0</v>
      </c>
      <c r="R2172" s="624">
        <v>0</v>
      </c>
      <c r="S2172" s="624">
        <v>0</v>
      </c>
      <c r="T2172" s="624">
        <v>0</v>
      </c>
      <c r="U2172" s="624">
        <v>0</v>
      </c>
      <c r="V2172" s="624">
        <v>0</v>
      </c>
      <c r="W2172" s="624">
        <v>0</v>
      </c>
      <c r="X2172" s="634">
        <v>431</v>
      </c>
      <c r="Y2172" s="624">
        <v>0</v>
      </c>
      <c r="Z2172" s="624" t="s">
        <v>51</v>
      </c>
      <c r="AA2172" s="622" t="s">
        <v>5289</v>
      </c>
      <c r="AB2172" s="622" t="s">
        <v>5289</v>
      </c>
      <c r="AC2172" s="131" t="s">
        <v>5289</v>
      </c>
      <c r="AD2172" s="131" t="s">
        <v>5289</v>
      </c>
      <c r="AE2172" s="131" t="s">
        <v>5289</v>
      </c>
      <c r="AF2172" s="133" t="s">
        <v>5289</v>
      </c>
      <c r="AG2172" s="107"/>
      <c r="AH2172" s="107"/>
      <c r="AI2172" s="107"/>
      <c r="AJ2172" s="107"/>
      <c r="AK2172" s="107"/>
      <c r="AL2172" s="107"/>
    </row>
    <row r="2173" spans="1:38" s="44" customFormat="1" ht="76.5">
      <c r="A2173" s="639">
        <v>19</v>
      </c>
      <c r="B2173" s="627" t="s">
        <v>19219</v>
      </c>
      <c r="C2173" s="627" t="s">
        <v>4213</v>
      </c>
      <c r="D2173" s="627" t="s">
        <v>131</v>
      </c>
      <c r="E2173" s="624" t="s">
        <v>51</v>
      </c>
      <c r="F2173" s="14" t="s">
        <v>51</v>
      </c>
      <c r="G2173" s="138"/>
      <c r="H2173" s="138"/>
      <c r="I2173" s="138"/>
      <c r="J2173" s="138"/>
      <c r="K2173" s="138"/>
      <c r="L2173" s="622" t="s">
        <v>51</v>
      </c>
      <c r="M2173" s="202"/>
      <c r="N2173" s="138"/>
      <c r="O2173" s="624">
        <v>0</v>
      </c>
      <c r="P2173" s="624">
        <v>0</v>
      </c>
      <c r="Q2173" s="624">
        <v>0</v>
      </c>
      <c r="R2173" s="624">
        <v>0</v>
      </c>
      <c r="S2173" s="624">
        <v>0</v>
      </c>
      <c r="T2173" s="624">
        <v>0</v>
      </c>
      <c r="U2173" s="624">
        <v>0</v>
      </c>
      <c r="V2173" s="624">
        <v>0</v>
      </c>
      <c r="W2173" s="624">
        <v>0</v>
      </c>
      <c r="X2173" s="634">
        <v>6</v>
      </c>
      <c r="Y2173" s="624">
        <v>0</v>
      </c>
      <c r="Z2173" s="624" t="s">
        <v>51</v>
      </c>
      <c r="AA2173" s="622" t="s">
        <v>5289</v>
      </c>
      <c r="AB2173" s="622" t="s">
        <v>5289</v>
      </c>
      <c r="AC2173" s="131" t="s">
        <v>5289</v>
      </c>
      <c r="AD2173" s="131" t="s">
        <v>5289</v>
      </c>
      <c r="AE2173" s="131" t="s">
        <v>5289</v>
      </c>
      <c r="AF2173" s="133" t="s">
        <v>5289</v>
      </c>
      <c r="AG2173" s="107"/>
      <c r="AH2173" s="107"/>
      <c r="AI2173" s="107"/>
      <c r="AJ2173" s="107"/>
      <c r="AK2173" s="107"/>
      <c r="AL2173" s="107"/>
    </row>
    <row r="2174" spans="1:38" s="44" customFormat="1" ht="51">
      <c r="A2174" s="639">
        <v>20</v>
      </c>
      <c r="B2174" s="627" t="s">
        <v>19220</v>
      </c>
      <c r="C2174" s="28" t="s">
        <v>4213</v>
      </c>
      <c r="D2174" s="627" t="s">
        <v>131</v>
      </c>
      <c r="E2174" s="624" t="s">
        <v>51</v>
      </c>
      <c r="F2174" s="14" t="s">
        <v>51</v>
      </c>
      <c r="G2174" s="138"/>
      <c r="H2174" s="138"/>
      <c r="I2174" s="138"/>
      <c r="J2174" s="138"/>
      <c r="K2174" s="138"/>
      <c r="L2174" s="622" t="s">
        <v>51</v>
      </c>
      <c r="M2174" s="202"/>
      <c r="N2174" s="138"/>
      <c r="O2174" s="624">
        <v>0</v>
      </c>
      <c r="P2174" s="624">
        <v>0</v>
      </c>
      <c r="Q2174" s="624">
        <v>0</v>
      </c>
      <c r="R2174" s="624">
        <v>0</v>
      </c>
      <c r="S2174" s="624">
        <v>0</v>
      </c>
      <c r="T2174" s="624">
        <v>0</v>
      </c>
      <c r="U2174" s="624">
        <v>0</v>
      </c>
      <c r="V2174" s="624">
        <v>0</v>
      </c>
      <c r="W2174" s="624">
        <v>0</v>
      </c>
      <c r="X2174" s="624">
        <v>0</v>
      </c>
      <c r="Y2174" s="624">
        <v>0</v>
      </c>
      <c r="Z2174" s="624" t="s">
        <v>51</v>
      </c>
      <c r="AA2174" s="622" t="s">
        <v>5289</v>
      </c>
      <c r="AB2174" s="622" t="s">
        <v>5289</v>
      </c>
      <c r="AC2174" s="131" t="s">
        <v>5289</v>
      </c>
      <c r="AD2174" s="131" t="s">
        <v>5289</v>
      </c>
      <c r="AE2174" s="131" t="s">
        <v>5289</v>
      </c>
      <c r="AF2174" s="133" t="s">
        <v>5289</v>
      </c>
      <c r="AG2174" s="107"/>
      <c r="AH2174" s="107"/>
      <c r="AI2174" s="107"/>
      <c r="AJ2174" s="107"/>
      <c r="AK2174" s="107"/>
      <c r="AL2174" s="107"/>
    </row>
    <row r="2175" spans="1:38" s="44" customFormat="1" ht="76.5">
      <c r="A2175" s="639">
        <v>21</v>
      </c>
      <c r="B2175" s="627" t="s">
        <v>579</v>
      </c>
      <c r="C2175" s="433" t="s">
        <v>4243</v>
      </c>
      <c r="D2175" s="635" t="s">
        <v>19221</v>
      </c>
      <c r="E2175" s="552" t="s">
        <v>40</v>
      </c>
      <c r="F2175" s="14" t="s">
        <v>51</v>
      </c>
      <c r="G2175" s="138"/>
      <c r="H2175" s="138"/>
      <c r="I2175" s="138"/>
      <c r="J2175" s="138"/>
      <c r="K2175" s="138"/>
      <c r="L2175" s="622" t="s">
        <v>51</v>
      </c>
      <c r="M2175" s="202"/>
      <c r="N2175" s="138"/>
      <c r="O2175" s="624">
        <v>0</v>
      </c>
      <c r="P2175" s="624">
        <v>0</v>
      </c>
      <c r="Q2175" s="624">
        <v>0</v>
      </c>
      <c r="R2175" s="624">
        <v>0</v>
      </c>
      <c r="S2175" s="624">
        <v>0</v>
      </c>
      <c r="T2175" s="624">
        <v>0</v>
      </c>
      <c r="U2175" s="624">
        <v>0</v>
      </c>
      <c r="V2175" s="624">
        <v>0</v>
      </c>
      <c r="W2175" s="624">
        <v>0</v>
      </c>
      <c r="X2175" s="634">
        <v>254</v>
      </c>
      <c r="Y2175" s="624">
        <v>0</v>
      </c>
      <c r="Z2175" s="624" t="s">
        <v>51</v>
      </c>
      <c r="AA2175" s="622" t="s">
        <v>5289</v>
      </c>
      <c r="AB2175" s="622" t="s">
        <v>5289</v>
      </c>
      <c r="AC2175" s="131" t="s">
        <v>5289</v>
      </c>
      <c r="AD2175" s="131" t="s">
        <v>5289</v>
      </c>
      <c r="AE2175" s="131" t="s">
        <v>5289</v>
      </c>
      <c r="AF2175" s="133" t="s">
        <v>5289</v>
      </c>
      <c r="AG2175" s="107"/>
      <c r="AH2175" s="107"/>
      <c r="AI2175" s="107"/>
      <c r="AJ2175" s="107"/>
      <c r="AK2175" s="107"/>
      <c r="AL2175" s="107"/>
    </row>
    <row r="2176" spans="1:38" s="88" customFormat="1" ht="15.75" customHeight="1" thickBot="1">
      <c r="A2176" s="12"/>
      <c r="B2176" s="12">
        <v>16</v>
      </c>
      <c r="C2176" s="215"/>
      <c r="D2176" s="215">
        <v>16</v>
      </c>
      <c r="E2176" s="215">
        <v>16</v>
      </c>
      <c r="F2176" s="12">
        <v>8</v>
      </c>
      <c r="G2176" s="12">
        <v>0</v>
      </c>
      <c r="H2176" s="12">
        <v>1</v>
      </c>
      <c r="I2176" s="12"/>
      <c r="J2176" s="12">
        <v>1</v>
      </c>
      <c r="K2176" s="12">
        <v>6</v>
      </c>
      <c r="L2176" s="12">
        <v>7</v>
      </c>
      <c r="M2176" s="201"/>
      <c r="N2176" s="12">
        <f t="shared" ref="N2176:O2176" si="664">SUM(N2155:N2175)</f>
        <v>0</v>
      </c>
      <c r="O2176" s="12">
        <f t="shared" si="664"/>
        <v>0</v>
      </c>
      <c r="P2176" s="12">
        <f t="shared" ref="P2176:Q2176" si="665">SUM(P2155:P2175)</f>
        <v>0</v>
      </c>
      <c r="Q2176" s="12">
        <f t="shared" si="665"/>
        <v>0</v>
      </c>
      <c r="R2176" s="12">
        <f t="shared" ref="R2176" si="666">SUM(R2155:R2175)</f>
        <v>0</v>
      </c>
      <c r="S2176" s="12">
        <f t="shared" ref="S2176" si="667">SUM(S2155:S2175)</f>
        <v>0</v>
      </c>
      <c r="T2176" s="12">
        <f t="shared" ref="T2176:U2176" si="668">SUM(T2155:T2175)</f>
        <v>0</v>
      </c>
      <c r="U2176" s="12">
        <f t="shared" si="668"/>
        <v>0</v>
      </c>
      <c r="V2176" s="12">
        <f t="shared" ref="V2176:W2176" si="669">SUM(V2155:V2175)</f>
        <v>0</v>
      </c>
      <c r="W2176" s="12">
        <f t="shared" si="669"/>
        <v>0</v>
      </c>
      <c r="X2176" s="12">
        <f t="shared" ref="X2176:Y2176" si="670">SUM(X2155:X2175)</f>
        <v>2135</v>
      </c>
      <c r="Y2176" s="12">
        <f t="shared" si="670"/>
        <v>0</v>
      </c>
      <c r="Z2176" s="12">
        <v>1</v>
      </c>
      <c r="AA2176" s="12">
        <v>1</v>
      </c>
      <c r="AB2176" s="12">
        <v>1</v>
      </c>
      <c r="AC2176" s="12"/>
      <c r="AD2176" s="12"/>
      <c r="AE2176" s="12"/>
      <c r="AF2176" s="12"/>
      <c r="AG2176" s="111"/>
      <c r="AH2176" s="111"/>
      <c r="AI2176" s="111"/>
      <c r="AJ2176" s="111"/>
      <c r="AK2176" s="111"/>
      <c r="AL2176" s="111"/>
    </row>
    <row r="2177" spans="1:38" ht="15.75" customHeight="1" thickBot="1">
      <c r="A2177" s="660" t="s">
        <v>415</v>
      </c>
      <c r="B2177" s="661"/>
      <c r="C2177" s="661"/>
      <c r="D2177" s="661"/>
      <c r="E2177" s="661"/>
      <c r="F2177" s="661"/>
      <c r="G2177" s="661"/>
      <c r="H2177" s="661"/>
      <c r="I2177" s="661"/>
      <c r="J2177" s="661"/>
      <c r="K2177" s="661"/>
      <c r="L2177" s="661"/>
      <c r="M2177" s="661"/>
      <c r="N2177" s="661"/>
      <c r="O2177" s="661"/>
      <c r="P2177" s="661"/>
      <c r="Q2177" s="661"/>
      <c r="R2177" s="661"/>
      <c r="S2177" s="661"/>
      <c r="T2177" s="661"/>
      <c r="U2177" s="661"/>
      <c r="V2177" s="661"/>
      <c r="W2177" s="661"/>
      <c r="X2177" s="661"/>
      <c r="Y2177" s="661"/>
      <c r="Z2177" s="661"/>
      <c r="AA2177" s="661"/>
      <c r="AB2177" s="661"/>
      <c r="AC2177" s="661"/>
      <c r="AD2177" s="661"/>
      <c r="AE2177" s="661"/>
      <c r="AF2177" s="662"/>
    </row>
    <row r="2178" spans="1:38" ht="280.5">
      <c r="A2178" s="266">
        <v>1</v>
      </c>
      <c r="B2178" s="68" t="s">
        <v>4289</v>
      </c>
      <c r="C2178" s="68" t="s">
        <v>4299</v>
      </c>
      <c r="D2178" s="68" t="s">
        <v>4988</v>
      </c>
      <c r="E2178" s="70" t="s">
        <v>4989</v>
      </c>
      <c r="F2178" s="224" t="s">
        <v>14341</v>
      </c>
      <c r="G2178" s="90" t="s">
        <v>51</v>
      </c>
      <c r="H2178" s="622">
        <v>3</v>
      </c>
      <c r="I2178" s="623" t="s">
        <v>16485</v>
      </c>
      <c r="J2178" s="138"/>
      <c r="K2178" s="138"/>
      <c r="L2178" s="90" t="s">
        <v>51</v>
      </c>
      <c r="M2178" s="202"/>
      <c r="N2178" s="138"/>
      <c r="O2178" s="118">
        <v>0</v>
      </c>
      <c r="P2178" s="118">
        <v>0</v>
      </c>
      <c r="Q2178" s="118">
        <v>0</v>
      </c>
      <c r="R2178" s="118">
        <v>0</v>
      </c>
      <c r="S2178" s="118">
        <v>0</v>
      </c>
      <c r="T2178" s="118">
        <v>0</v>
      </c>
      <c r="U2178" s="118">
        <v>0</v>
      </c>
      <c r="V2178" s="118">
        <v>0</v>
      </c>
      <c r="W2178" s="118">
        <v>0</v>
      </c>
      <c r="X2178" s="118">
        <v>21</v>
      </c>
      <c r="Y2178" s="118">
        <v>0</v>
      </c>
      <c r="Z2178" s="119" t="s">
        <v>51</v>
      </c>
      <c r="AA2178" s="92" t="s">
        <v>4301</v>
      </c>
      <c r="AB2178" s="68" t="s">
        <v>4302</v>
      </c>
      <c r="AC2178" s="159" t="s">
        <v>4290</v>
      </c>
      <c r="AD2178" s="159" t="s">
        <v>4291</v>
      </c>
      <c r="AE2178" s="159" t="s">
        <v>4292</v>
      </c>
      <c r="AF2178" s="282" t="s">
        <v>4293</v>
      </c>
    </row>
    <row r="2179" spans="1:38" ht="369.75">
      <c r="A2179" s="621">
        <v>2</v>
      </c>
      <c r="B2179" s="121" t="s">
        <v>1523</v>
      </c>
      <c r="C2179" s="121" t="s">
        <v>4299</v>
      </c>
      <c r="D2179" s="121" t="s">
        <v>4990</v>
      </c>
      <c r="E2179" s="25" t="s">
        <v>4991</v>
      </c>
      <c r="F2179" s="437" t="s">
        <v>14342</v>
      </c>
      <c r="G2179" s="622" t="s">
        <v>51</v>
      </c>
      <c r="H2179" s="622">
        <v>3</v>
      </c>
      <c r="I2179" s="623" t="s">
        <v>16485</v>
      </c>
      <c r="J2179" s="138"/>
      <c r="K2179" s="138"/>
      <c r="L2179" s="622" t="s">
        <v>51</v>
      </c>
      <c r="M2179" s="202"/>
      <c r="N2179" s="138"/>
      <c r="O2179" s="624">
        <v>0</v>
      </c>
      <c r="P2179" s="624">
        <v>0</v>
      </c>
      <c r="Q2179" s="624">
        <v>0</v>
      </c>
      <c r="R2179" s="624">
        <v>0</v>
      </c>
      <c r="S2179" s="624">
        <v>0</v>
      </c>
      <c r="T2179" s="624">
        <v>0</v>
      </c>
      <c r="U2179" s="624">
        <v>0</v>
      </c>
      <c r="V2179" s="624">
        <v>0</v>
      </c>
      <c r="W2179" s="624">
        <v>0</v>
      </c>
      <c r="X2179" s="624">
        <v>4</v>
      </c>
      <c r="Y2179" s="624">
        <v>0</v>
      </c>
      <c r="Z2179" s="622" t="s">
        <v>51</v>
      </c>
      <c r="AA2179" s="622" t="s">
        <v>5289</v>
      </c>
      <c r="AB2179" s="622" t="s">
        <v>5289</v>
      </c>
      <c r="AC2179" s="84" t="s">
        <v>5289</v>
      </c>
      <c r="AD2179" s="84" t="s">
        <v>5289</v>
      </c>
      <c r="AE2179" s="84" t="s">
        <v>5289</v>
      </c>
      <c r="AF2179" s="128" t="s">
        <v>5289</v>
      </c>
    </row>
    <row r="2180" spans="1:38" ht="331.5">
      <c r="A2180" s="621">
        <v>3</v>
      </c>
      <c r="B2180" s="121" t="s">
        <v>4294</v>
      </c>
      <c r="C2180" s="121" t="s">
        <v>4299</v>
      </c>
      <c r="D2180" s="121" t="s">
        <v>4992</v>
      </c>
      <c r="E2180" s="25" t="s">
        <v>4993</v>
      </c>
      <c r="F2180" s="437" t="s">
        <v>14342</v>
      </c>
      <c r="G2180" s="622" t="s">
        <v>51</v>
      </c>
      <c r="H2180" s="622">
        <v>3</v>
      </c>
      <c r="I2180" s="623" t="s">
        <v>16485</v>
      </c>
      <c r="J2180" s="138"/>
      <c r="K2180" s="138"/>
      <c r="L2180" s="622" t="s">
        <v>51</v>
      </c>
      <c r="M2180" s="202"/>
      <c r="N2180" s="138"/>
      <c r="O2180" s="624">
        <v>0</v>
      </c>
      <c r="P2180" s="624">
        <v>0</v>
      </c>
      <c r="Q2180" s="624">
        <v>0</v>
      </c>
      <c r="R2180" s="624">
        <v>0</v>
      </c>
      <c r="S2180" s="624">
        <v>0</v>
      </c>
      <c r="T2180" s="624">
        <v>0</v>
      </c>
      <c r="U2180" s="624">
        <v>0</v>
      </c>
      <c r="V2180" s="624">
        <v>0</v>
      </c>
      <c r="W2180" s="624">
        <v>0</v>
      </c>
      <c r="X2180" s="624">
        <v>11</v>
      </c>
      <c r="Y2180" s="624">
        <v>0</v>
      </c>
      <c r="Z2180" s="622" t="s">
        <v>51</v>
      </c>
      <c r="AA2180" s="622" t="s">
        <v>5289</v>
      </c>
      <c r="AB2180" s="622" t="s">
        <v>5289</v>
      </c>
      <c r="AC2180" s="84" t="s">
        <v>5289</v>
      </c>
      <c r="AD2180" s="84" t="s">
        <v>5289</v>
      </c>
      <c r="AE2180" s="84" t="s">
        <v>5289</v>
      </c>
      <c r="AF2180" s="128" t="s">
        <v>5289</v>
      </c>
    </row>
    <row r="2181" spans="1:38" ht="382.5">
      <c r="A2181" s="621">
        <v>4</v>
      </c>
      <c r="B2181" s="121" t="s">
        <v>4240</v>
      </c>
      <c r="C2181" s="121" t="s">
        <v>4299</v>
      </c>
      <c r="D2181" s="121" t="s">
        <v>4994</v>
      </c>
      <c r="E2181" s="25" t="s">
        <v>4995</v>
      </c>
      <c r="F2181" s="437" t="s">
        <v>14342</v>
      </c>
      <c r="G2181" s="622" t="s">
        <v>51</v>
      </c>
      <c r="H2181" s="622">
        <v>3</v>
      </c>
      <c r="I2181" s="623" t="s">
        <v>16485</v>
      </c>
      <c r="J2181" s="138"/>
      <c r="K2181" s="138"/>
      <c r="L2181" s="622" t="s">
        <v>51</v>
      </c>
      <c r="M2181" s="202"/>
      <c r="N2181" s="138"/>
      <c r="O2181" s="624">
        <v>0</v>
      </c>
      <c r="P2181" s="624">
        <v>0</v>
      </c>
      <c r="Q2181" s="624">
        <v>0</v>
      </c>
      <c r="R2181" s="624">
        <v>0</v>
      </c>
      <c r="S2181" s="624">
        <v>0</v>
      </c>
      <c r="T2181" s="624">
        <v>0</v>
      </c>
      <c r="U2181" s="624">
        <v>0</v>
      </c>
      <c r="V2181" s="624">
        <v>0</v>
      </c>
      <c r="W2181" s="624">
        <v>0</v>
      </c>
      <c r="X2181" s="624">
        <v>215</v>
      </c>
      <c r="Y2181" s="624">
        <v>0</v>
      </c>
      <c r="Z2181" s="622" t="s">
        <v>51</v>
      </c>
      <c r="AA2181" s="622" t="s">
        <v>5289</v>
      </c>
      <c r="AB2181" s="622" t="s">
        <v>5289</v>
      </c>
      <c r="AC2181" s="84" t="s">
        <v>5289</v>
      </c>
      <c r="AD2181" s="84" t="s">
        <v>5289</v>
      </c>
      <c r="AE2181" s="84" t="s">
        <v>5289</v>
      </c>
      <c r="AF2181" s="128" t="s">
        <v>5289</v>
      </c>
    </row>
    <row r="2182" spans="1:38" ht="331.5">
      <c r="A2182" s="621">
        <v>5</v>
      </c>
      <c r="B2182" s="121" t="s">
        <v>4295</v>
      </c>
      <c r="C2182" s="121" t="s">
        <v>4299</v>
      </c>
      <c r="D2182" s="121" t="s">
        <v>4996</v>
      </c>
      <c r="E2182" s="25" t="s">
        <v>4997</v>
      </c>
      <c r="F2182" s="437" t="s">
        <v>14342</v>
      </c>
      <c r="G2182" s="622" t="s">
        <v>51</v>
      </c>
      <c r="H2182" s="622">
        <v>3</v>
      </c>
      <c r="I2182" s="623" t="s">
        <v>16485</v>
      </c>
      <c r="J2182" s="138"/>
      <c r="K2182" s="138"/>
      <c r="L2182" s="14" t="s">
        <v>51</v>
      </c>
      <c r="M2182" s="202"/>
      <c r="N2182" s="138"/>
      <c r="O2182" s="624">
        <v>0</v>
      </c>
      <c r="P2182" s="624">
        <v>0</v>
      </c>
      <c r="Q2182" s="624">
        <v>0</v>
      </c>
      <c r="R2182" s="624">
        <v>0</v>
      </c>
      <c r="S2182" s="624">
        <v>0</v>
      </c>
      <c r="T2182" s="624">
        <v>0</v>
      </c>
      <c r="U2182" s="624">
        <v>0</v>
      </c>
      <c r="V2182" s="624">
        <v>0</v>
      </c>
      <c r="W2182" s="624">
        <v>0</v>
      </c>
      <c r="X2182" s="624">
        <v>760</v>
      </c>
      <c r="Y2182" s="624">
        <v>0</v>
      </c>
      <c r="Z2182" s="622" t="s">
        <v>51</v>
      </c>
      <c r="AA2182" s="622" t="s">
        <v>5289</v>
      </c>
      <c r="AB2182" s="622" t="s">
        <v>5289</v>
      </c>
      <c r="AC2182" s="84" t="s">
        <v>5289</v>
      </c>
      <c r="AD2182" s="84" t="s">
        <v>5289</v>
      </c>
      <c r="AE2182" s="84" t="s">
        <v>5289</v>
      </c>
      <c r="AF2182" s="128" t="s">
        <v>5289</v>
      </c>
    </row>
    <row r="2183" spans="1:38" ht="369.75">
      <c r="A2183" s="621">
        <v>6</v>
      </c>
      <c r="B2183" s="208" t="s">
        <v>4296</v>
      </c>
      <c r="C2183" s="121" t="s">
        <v>4299</v>
      </c>
      <c r="D2183" s="121" t="s">
        <v>4998</v>
      </c>
      <c r="E2183" s="25" t="s">
        <v>4999</v>
      </c>
      <c r="F2183" s="437" t="s">
        <v>14342</v>
      </c>
      <c r="G2183" s="622" t="s">
        <v>51</v>
      </c>
      <c r="H2183" s="622">
        <v>3</v>
      </c>
      <c r="I2183" s="623" t="s">
        <v>16485</v>
      </c>
      <c r="J2183" s="22" t="s">
        <v>4300</v>
      </c>
      <c r="K2183" s="622" t="s">
        <v>4297</v>
      </c>
      <c r="L2183" s="14" t="s">
        <v>54</v>
      </c>
      <c r="M2183" s="24" t="s">
        <v>21873</v>
      </c>
      <c r="N2183" s="624">
        <v>0</v>
      </c>
      <c r="O2183" s="624">
        <v>0</v>
      </c>
      <c r="P2183" s="624">
        <v>0</v>
      </c>
      <c r="Q2183" s="624">
        <v>0</v>
      </c>
      <c r="R2183" s="624">
        <v>0</v>
      </c>
      <c r="S2183" s="624">
        <v>0</v>
      </c>
      <c r="T2183" s="624">
        <v>0</v>
      </c>
      <c r="U2183" s="624">
        <v>0</v>
      </c>
      <c r="V2183" s="624">
        <v>0</v>
      </c>
      <c r="W2183" s="624">
        <v>0</v>
      </c>
      <c r="X2183" s="624">
        <v>130</v>
      </c>
      <c r="Y2183" s="624">
        <v>0</v>
      </c>
      <c r="Z2183" s="622" t="s">
        <v>51</v>
      </c>
      <c r="AA2183" s="622" t="s">
        <v>5289</v>
      </c>
      <c r="AB2183" s="622" t="s">
        <v>5289</v>
      </c>
      <c r="AC2183" s="84" t="s">
        <v>5289</v>
      </c>
      <c r="AD2183" s="84" t="s">
        <v>5289</v>
      </c>
      <c r="AE2183" s="84" t="s">
        <v>5289</v>
      </c>
      <c r="AF2183" s="128" t="s">
        <v>5289</v>
      </c>
    </row>
    <row r="2184" spans="1:38" ht="331.5">
      <c r="A2184" s="621">
        <v>7</v>
      </c>
      <c r="B2184" s="4" t="s">
        <v>4298</v>
      </c>
      <c r="C2184" s="4" t="s">
        <v>4299</v>
      </c>
      <c r="D2184" s="121" t="s">
        <v>5000</v>
      </c>
      <c r="E2184" s="25" t="s">
        <v>5001</v>
      </c>
      <c r="F2184" s="622" t="s">
        <v>51</v>
      </c>
      <c r="G2184" s="138"/>
      <c r="H2184" s="272"/>
      <c r="I2184" s="272"/>
      <c r="J2184" s="272"/>
      <c r="K2184" s="272"/>
      <c r="L2184" s="123" t="s">
        <v>51</v>
      </c>
      <c r="M2184" s="276"/>
      <c r="N2184" s="138"/>
      <c r="O2184" s="624">
        <v>0</v>
      </c>
      <c r="P2184" s="624">
        <v>0</v>
      </c>
      <c r="Q2184" s="624">
        <v>0</v>
      </c>
      <c r="R2184" s="624">
        <v>0</v>
      </c>
      <c r="S2184" s="624">
        <v>0</v>
      </c>
      <c r="T2184" s="624">
        <v>0</v>
      </c>
      <c r="U2184" s="624">
        <v>0</v>
      </c>
      <c r="V2184" s="624">
        <v>0</v>
      </c>
      <c r="W2184" s="624">
        <v>0</v>
      </c>
      <c r="X2184" s="624">
        <v>9</v>
      </c>
      <c r="Y2184" s="624">
        <v>0</v>
      </c>
      <c r="Z2184" s="622" t="s">
        <v>51</v>
      </c>
      <c r="AA2184" s="622" t="s">
        <v>5289</v>
      </c>
      <c r="AB2184" s="622" t="s">
        <v>5289</v>
      </c>
      <c r="AC2184" s="84" t="s">
        <v>5289</v>
      </c>
      <c r="AD2184" s="84" t="s">
        <v>5289</v>
      </c>
      <c r="AE2184" s="84" t="s">
        <v>5289</v>
      </c>
      <c r="AF2184" s="128" t="s">
        <v>5289</v>
      </c>
    </row>
    <row r="2185" spans="1:38" s="44" customFormat="1" ht="89.25">
      <c r="A2185" s="639">
        <v>8</v>
      </c>
      <c r="B2185" s="626" t="s">
        <v>618</v>
      </c>
      <c r="C2185" s="4" t="s">
        <v>4299</v>
      </c>
      <c r="D2185" s="29" t="s">
        <v>19498</v>
      </c>
      <c r="E2185" s="624" t="s">
        <v>40</v>
      </c>
      <c r="F2185" s="622" t="s">
        <v>51</v>
      </c>
      <c r="G2185" s="272"/>
      <c r="H2185" s="272"/>
      <c r="I2185" s="272"/>
      <c r="J2185" s="272"/>
      <c r="K2185" s="272"/>
      <c r="L2185" s="123" t="s">
        <v>51</v>
      </c>
      <c r="M2185" s="276"/>
      <c r="N2185" s="272"/>
      <c r="O2185" s="570">
        <v>0</v>
      </c>
      <c r="P2185" s="570">
        <v>0</v>
      </c>
      <c r="Q2185" s="570">
        <v>0</v>
      </c>
      <c r="R2185" s="570">
        <v>0</v>
      </c>
      <c r="S2185" s="570">
        <v>0</v>
      </c>
      <c r="T2185" s="570">
        <v>1</v>
      </c>
      <c r="U2185" s="570">
        <v>0</v>
      </c>
      <c r="V2185" s="570">
        <v>0</v>
      </c>
      <c r="W2185" s="570">
        <v>0</v>
      </c>
      <c r="X2185" s="629">
        <v>58</v>
      </c>
      <c r="Y2185" s="570">
        <v>0</v>
      </c>
      <c r="Z2185" s="123" t="s">
        <v>51</v>
      </c>
      <c r="AA2185" s="622" t="s">
        <v>5289</v>
      </c>
      <c r="AB2185" s="622" t="s">
        <v>5289</v>
      </c>
      <c r="AC2185" s="84" t="s">
        <v>5289</v>
      </c>
      <c r="AD2185" s="84" t="s">
        <v>5289</v>
      </c>
      <c r="AE2185" s="84" t="s">
        <v>5289</v>
      </c>
      <c r="AF2185" s="128" t="s">
        <v>5289</v>
      </c>
      <c r="AG2185" s="107"/>
      <c r="AH2185" s="107"/>
      <c r="AI2185" s="107"/>
      <c r="AJ2185" s="107"/>
      <c r="AK2185" s="107"/>
      <c r="AL2185" s="107"/>
    </row>
    <row r="2186" spans="1:38" s="44" customFormat="1" ht="102">
      <c r="A2186" s="639">
        <v>9</v>
      </c>
      <c r="B2186" s="626" t="s">
        <v>14039</v>
      </c>
      <c r="C2186" s="4" t="s">
        <v>4299</v>
      </c>
      <c r="D2186" s="29" t="s">
        <v>19581</v>
      </c>
      <c r="E2186" s="624" t="s">
        <v>40</v>
      </c>
      <c r="F2186" s="622" t="s">
        <v>51</v>
      </c>
      <c r="G2186" s="272"/>
      <c r="H2186" s="272"/>
      <c r="I2186" s="272"/>
      <c r="J2186" s="272"/>
      <c r="K2186" s="272"/>
      <c r="L2186" s="123" t="s">
        <v>51</v>
      </c>
      <c r="M2186" s="276"/>
      <c r="N2186" s="272"/>
      <c r="O2186" s="570">
        <v>0</v>
      </c>
      <c r="P2186" s="570">
        <v>0</v>
      </c>
      <c r="Q2186" s="570">
        <v>0</v>
      </c>
      <c r="R2186" s="570">
        <v>0</v>
      </c>
      <c r="S2186" s="570">
        <v>0</v>
      </c>
      <c r="T2186" s="570">
        <v>1</v>
      </c>
      <c r="U2186" s="570">
        <v>0</v>
      </c>
      <c r="V2186" s="570">
        <v>0</v>
      </c>
      <c r="W2186" s="570">
        <v>0</v>
      </c>
      <c r="X2186" s="629">
        <v>0</v>
      </c>
      <c r="Y2186" s="570">
        <v>0</v>
      </c>
      <c r="Z2186" s="123" t="s">
        <v>51</v>
      </c>
      <c r="AA2186" s="622" t="s">
        <v>5289</v>
      </c>
      <c r="AB2186" s="622" t="s">
        <v>5289</v>
      </c>
      <c r="AC2186" s="84" t="s">
        <v>5289</v>
      </c>
      <c r="AD2186" s="84" t="s">
        <v>5289</v>
      </c>
      <c r="AE2186" s="84" t="s">
        <v>5289</v>
      </c>
      <c r="AF2186" s="128" t="s">
        <v>5289</v>
      </c>
      <c r="AG2186" s="107"/>
      <c r="AH2186" s="107"/>
      <c r="AI2186" s="107"/>
      <c r="AJ2186" s="107"/>
      <c r="AK2186" s="107"/>
      <c r="AL2186" s="107"/>
    </row>
    <row r="2187" spans="1:38" s="44" customFormat="1" ht="102">
      <c r="A2187" s="639">
        <v>10</v>
      </c>
      <c r="B2187" s="626" t="s">
        <v>14040</v>
      </c>
      <c r="C2187" s="4" t="s">
        <v>4299</v>
      </c>
      <c r="D2187" s="626" t="s">
        <v>19582</v>
      </c>
      <c r="E2187" s="624" t="s">
        <v>40</v>
      </c>
      <c r="F2187" s="622" t="s">
        <v>51</v>
      </c>
      <c r="G2187" s="272"/>
      <c r="H2187" s="272"/>
      <c r="I2187" s="272"/>
      <c r="J2187" s="272"/>
      <c r="K2187" s="272"/>
      <c r="L2187" s="123" t="s">
        <v>51</v>
      </c>
      <c r="M2187" s="276"/>
      <c r="N2187" s="272"/>
      <c r="O2187" s="570">
        <v>0</v>
      </c>
      <c r="P2187" s="570">
        <v>0</v>
      </c>
      <c r="Q2187" s="570">
        <v>0</v>
      </c>
      <c r="R2187" s="570">
        <v>0</v>
      </c>
      <c r="S2187" s="570">
        <v>0</v>
      </c>
      <c r="T2187" s="570">
        <v>1</v>
      </c>
      <c r="U2187" s="570">
        <v>0</v>
      </c>
      <c r="V2187" s="570">
        <v>0</v>
      </c>
      <c r="W2187" s="570">
        <v>0</v>
      </c>
      <c r="X2187" s="629">
        <v>42</v>
      </c>
      <c r="Y2187" s="570">
        <v>0</v>
      </c>
      <c r="Z2187" s="123" t="s">
        <v>51</v>
      </c>
      <c r="AA2187" s="622" t="s">
        <v>5289</v>
      </c>
      <c r="AB2187" s="622" t="s">
        <v>5289</v>
      </c>
      <c r="AC2187" s="84" t="s">
        <v>5289</v>
      </c>
      <c r="AD2187" s="84" t="s">
        <v>5289</v>
      </c>
      <c r="AE2187" s="84" t="s">
        <v>5289</v>
      </c>
      <c r="AF2187" s="128" t="s">
        <v>5289</v>
      </c>
      <c r="AG2187" s="107"/>
      <c r="AH2187" s="107"/>
      <c r="AI2187" s="107"/>
      <c r="AJ2187" s="107"/>
      <c r="AK2187" s="107"/>
      <c r="AL2187" s="107"/>
    </row>
    <row r="2188" spans="1:38" s="44" customFormat="1" ht="102">
      <c r="A2188" s="639">
        <v>11</v>
      </c>
      <c r="B2188" s="626" t="s">
        <v>14041</v>
      </c>
      <c r="C2188" s="4" t="s">
        <v>4299</v>
      </c>
      <c r="D2188" s="29" t="s">
        <v>19583</v>
      </c>
      <c r="E2188" s="624" t="s">
        <v>40</v>
      </c>
      <c r="F2188" s="622" t="s">
        <v>51</v>
      </c>
      <c r="G2188" s="272"/>
      <c r="H2188" s="272"/>
      <c r="I2188" s="272"/>
      <c r="J2188" s="272"/>
      <c r="K2188" s="272"/>
      <c r="L2188" s="123" t="s">
        <v>51</v>
      </c>
      <c r="M2188" s="276"/>
      <c r="N2188" s="272"/>
      <c r="O2188" s="570">
        <v>0</v>
      </c>
      <c r="P2188" s="570">
        <v>0</v>
      </c>
      <c r="Q2188" s="570">
        <v>0</v>
      </c>
      <c r="R2188" s="570">
        <v>0</v>
      </c>
      <c r="S2188" s="570">
        <v>0</v>
      </c>
      <c r="T2188" s="570">
        <v>1</v>
      </c>
      <c r="U2188" s="570">
        <v>0</v>
      </c>
      <c r="V2188" s="570">
        <v>0</v>
      </c>
      <c r="W2188" s="570">
        <v>0</v>
      </c>
      <c r="X2188" s="629">
        <v>0</v>
      </c>
      <c r="Y2188" s="570">
        <v>0</v>
      </c>
      <c r="Z2188" s="123" t="s">
        <v>51</v>
      </c>
      <c r="AA2188" s="622" t="s">
        <v>5289</v>
      </c>
      <c r="AB2188" s="622" t="s">
        <v>5289</v>
      </c>
      <c r="AC2188" s="84" t="s">
        <v>5289</v>
      </c>
      <c r="AD2188" s="84" t="s">
        <v>5289</v>
      </c>
      <c r="AE2188" s="84" t="s">
        <v>5289</v>
      </c>
      <c r="AF2188" s="128" t="s">
        <v>5289</v>
      </c>
      <c r="AG2188" s="107"/>
      <c r="AH2188" s="107"/>
      <c r="AI2188" s="107"/>
      <c r="AJ2188" s="107"/>
      <c r="AK2188" s="107"/>
      <c r="AL2188" s="107"/>
    </row>
    <row r="2189" spans="1:38" s="44" customFormat="1" ht="114.75">
      <c r="A2189" s="639">
        <v>12</v>
      </c>
      <c r="B2189" s="29" t="s">
        <v>3982</v>
      </c>
      <c r="C2189" s="627" t="s">
        <v>4299</v>
      </c>
      <c r="D2189" s="29" t="s">
        <v>19584</v>
      </c>
      <c r="E2189" s="629" t="s">
        <v>40</v>
      </c>
      <c r="F2189" s="123" t="s">
        <v>51</v>
      </c>
      <c r="G2189" s="272"/>
      <c r="H2189" s="272"/>
      <c r="I2189" s="272"/>
      <c r="J2189" s="272"/>
      <c r="K2189" s="272"/>
      <c r="L2189" s="123" t="s">
        <v>51</v>
      </c>
      <c r="M2189" s="276"/>
      <c r="N2189" s="272"/>
      <c r="O2189" s="570">
        <v>0</v>
      </c>
      <c r="P2189" s="570">
        <v>0</v>
      </c>
      <c r="Q2189" s="570">
        <v>0</v>
      </c>
      <c r="R2189" s="570">
        <v>0</v>
      </c>
      <c r="S2189" s="570">
        <v>0</v>
      </c>
      <c r="T2189" s="570">
        <v>1</v>
      </c>
      <c r="U2189" s="570">
        <v>0</v>
      </c>
      <c r="V2189" s="570">
        <v>0</v>
      </c>
      <c r="W2189" s="570">
        <v>0</v>
      </c>
      <c r="X2189" s="629">
        <v>7</v>
      </c>
      <c r="Y2189" s="570">
        <v>0</v>
      </c>
      <c r="Z2189" s="123" t="s">
        <v>51</v>
      </c>
      <c r="AA2189" s="622" t="s">
        <v>5289</v>
      </c>
      <c r="AB2189" s="622" t="s">
        <v>5289</v>
      </c>
      <c r="AC2189" s="84" t="s">
        <v>5289</v>
      </c>
      <c r="AD2189" s="84" t="s">
        <v>5289</v>
      </c>
      <c r="AE2189" s="84" t="s">
        <v>5289</v>
      </c>
      <c r="AF2189" s="128" t="s">
        <v>5289</v>
      </c>
      <c r="AG2189" s="107"/>
      <c r="AH2189" s="107"/>
      <c r="AI2189" s="107"/>
      <c r="AJ2189" s="107"/>
      <c r="AK2189" s="107"/>
      <c r="AL2189" s="107"/>
    </row>
    <row r="2190" spans="1:38" s="44" customFormat="1" ht="114.75">
      <c r="A2190" s="639">
        <v>13</v>
      </c>
      <c r="B2190" s="376" t="s">
        <v>20800</v>
      </c>
      <c r="C2190" s="375" t="s">
        <v>4299</v>
      </c>
      <c r="D2190" s="559" t="s">
        <v>21416</v>
      </c>
      <c r="E2190" s="405" t="s">
        <v>40</v>
      </c>
      <c r="F2190" s="123" t="s">
        <v>51</v>
      </c>
      <c r="G2190" s="272"/>
      <c r="H2190" s="272"/>
      <c r="I2190" s="272"/>
      <c r="J2190" s="272"/>
      <c r="K2190" s="272"/>
      <c r="L2190" s="123" t="s">
        <v>51</v>
      </c>
      <c r="M2190" s="276"/>
      <c r="N2190" s="272"/>
      <c r="O2190" s="629">
        <v>0</v>
      </c>
      <c r="P2190" s="629">
        <v>0</v>
      </c>
      <c r="Q2190" s="629">
        <v>0</v>
      </c>
      <c r="R2190" s="629">
        <v>0</v>
      </c>
      <c r="S2190" s="629">
        <v>0</v>
      </c>
      <c r="T2190" s="629">
        <v>0</v>
      </c>
      <c r="U2190" s="629">
        <v>0</v>
      </c>
      <c r="V2190" s="629">
        <v>0</v>
      </c>
      <c r="W2190" s="629">
        <v>0</v>
      </c>
      <c r="X2190" s="629">
        <v>209</v>
      </c>
      <c r="Y2190" s="629">
        <v>0</v>
      </c>
      <c r="Z2190" s="123" t="s">
        <v>51</v>
      </c>
      <c r="AA2190" s="622" t="s">
        <v>5289</v>
      </c>
      <c r="AB2190" s="622" t="s">
        <v>5289</v>
      </c>
      <c r="AC2190" s="84" t="s">
        <v>5289</v>
      </c>
      <c r="AD2190" s="84" t="s">
        <v>5289</v>
      </c>
      <c r="AE2190" s="84" t="s">
        <v>5289</v>
      </c>
      <c r="AF2190" s="128" t="s">
        <v>5289</v>
      </c>
      <c r="AG2190" s="107"/>
      <c r="AH2190" s="107"/>
      <c r="AI2190" s="107"/>
      <c r="AJ2190" s="107"/>
      <c r="AK2190" s="107"/>
      <c r="AL2190" s="107"/>
    </row>
    <row r="2191" spans="1:38" s="44" customFormat="1" ht="114.75">
      <c r="A2191" s="639">
        <v>14</v>
      </c>
      <c r="B2191" s="376" t="s">
        <v>20801</v>
      </c>
      <c r="C2191" s="375" t="s">
        <v>4299</v>
      </c>
      <c r="D2191" s="376" t="s">
        <v>21417</v>
      </c>
      <c r="E2191" s="405" t="s">
        <v>40</v>
      </c>
      <c r="F2191" s="123" t="s">
        <v>51</v>
      </c>
      <c r="G2191" s="272"/>
      <c r="H2191" s="272"/>
      <c r="I2191" s="272"/>
      <c r="J2191" s="272"/>
      <c r="K2191" s="272"/>
      <c r="L2191" s="123" t="s">
        <v>51</v>
      </c>
      <c r="M2191" s="276"/>
      <c r="N2191" s="272"/>
      <c r="O2191" s="629">
        <v>0</v>
      </c>
      <c r="P2191" s="629">
        <v>0</v>
      </c>
      <c r="Q2191" s="629">
        <v>0</v>
      </c>
      <c r="R2191" s="629">
        <v>0</v>
      </c>
      <c r="S2191" s="629">
        <v>0</v>
      </c>
      <c r="T2191" s="629">
        <v>0</v>
      </c>
      <c r="U2191" s="629">
        <v>0</v>
      </c>
      <c r="V2191" s="629">
        <v>0</v>
      </c>
      <c r="W2191" s="629">
        <v>0</v>
      </c>
      <c r="X2191" s="629">
        <v>431</v>
      </c>
      <c r="Y2191" s="629">
        <v>0</v>
      </c>
      <c r="Z2191" s="123" t="s">
        <v>51</v>
      </c>
      <c r="AA2191" s="622" t="s">
        <v>5289</v>
      </c>
      <c r="AB2191" s="622" t="s">
        <v>5289</v>
      </c>
      <c r="AC2191" s="84" t="s">
        <v>5289</v>
      </c>
      <c r="AD2191" s="84" t="s">
        <v>5289</v>
      </c>
      <c r="AE2191" s="84" t="s">
        <v>5289</v>
      </c>
      <c r="AF2191" s="128" t="s">
        <v>5289</v>
      </c>
      <c r="AG2191" s="107"/>
      <c r="AH2191" s="107"/>
      <c r="AI2191" s="107"/>
      <c r="AJ2191" s="107"/>
      <c r="AK2191" s="107"/>
      <c r="AL2191" s="107"/>
    </row>
    <row r="2192" spans="1:38" s="88" customFormat="1" ht="15.75" customHeight="1" thickBot="1">
      <c r="A2192" s="256"/>
      <c r="B2192" s="625">
        <v>14</v>
      </c>
      <c r="C2192" s="625"/>
      <c r="D2192" s="625">
        <v>14</v>
      </c>
      <c r="E2192" s="625">
        <v>14</v>
      </c>
      <c r="F2192" s="625">
        <v>6</v>
      </c>
      <c r="G2192" s="625">
        <v>0</v>
      </c>
      <c r="H2192" s="625">
        <v>1</v>
      </c>
      <c r="I2192" s="625"/>
      <c r="J2192" s="625">
        <v>1</v>
      </c>
      <c r="K2192" s="625">
        <v>1</v>
      </c>
      <c r="L2192" s="625">
        <v>1</v>
      </c>
      <c r="M2192" s="199"/>
      <c r="N2192" s="625">
        <f t="shared" ref="N2192:O2192" si="671">SUM(N2178:N2191)</f>
        <v>0</v>
      </c>
      <c r="O2192" s="625">
        <f t="shared" si="671"/>
        <v>0</v>
      </c>
      <c r="P2192" s="625">
        <f t="shared" ref="P2192:Q2192" si="672">SUM(P2178:P2191)</f>
        <v>0</v>
      </c>
      <c r="Q2192" s="625">
        <f t="shared" si="672"/>
        <v>0</v>
      </c>
      <c r="R2192" s="625">
        <f t="shared" ref="R2192" si="673">SUM(R2178:R2191)</f>
        <v>0</v>
      </c>
      <c r="S2192" s="625">
        <f t="shared" ref="S2192" si="674">SUM(S2178:S2191)</f>
        <v>0</v>
      </c>
      <c r="T2192" s="625">
        <f t="shared" ref="T2192:U2192" si="675">SUM(T2178:T2191)</f>
        <v>5</v>
      </c>
      <c r="U2192" s="625">
        <f t="shared" si="675"/>
        <v>0</v>
      </c>
      <c r="V2192" s="625">
        <f t="shared" ref="V2192:W2192" si="676">SUM(V2178:V2191)</f>
        <v>0</v>
      </c>
      <c r="W2192" s="625">
        <f t="shared" si="676"/>
        <v>0</v>
      </c>
      <c r="X2192" s="625">
        <f t="shared" ref="X2192:Y2192" si="677">SUM(X2178:X2191)</f>
        <v>1897</v>
      </c>
      <c r="Y2192" s="625">
        <f t="shared" si="677"/>
        <v>0</v>
      </c>
      <c r="Z2192" s="625">
        <v>0</v>
      </c>
      <c r="AA2192" s="625">
        <v>1</v>
      </c>
      <c r="AB2192" s="625">
        <v>1</v>
      </c>
      <c r="AC2192" s="625"/>
      <c r="AD2192" s="625"/>
      <c r="AE2192" s="625"/>
      <c r="AF2192" s="625"/>
      <c r="AG2192" s="111"/>
      <c r="AH2192" s="111"/>
      <c r="AI2192" s="111"/>
      <c r="AJ2192" s="111"/>
      <c r="AK2192" s="111"/>
      <c r="AL2192" s="111"/>
    </row>
    <row r="2193" spans="1:38" ht="15.75" customHeight="1" thickBot="1">
      <c r="A2193" s="660" t="s">
        <v>416</v>
      </c>
      <c r="B2193" s="661"/>
      <c r="C2193" s="661"/>
      <c r="D2193" s="661"/>
      <c r="E2193" s="661"/>
      <c r="F2193" s="661"/>
      <c r="G2193" s="661"/>
      <c r="H2193" s="661"/>
      <c r="I2193" s="661"/>
      <c r="J2193" s="661"/>
      <c r="K2193" s="661"/>
      <c r="L2193" s="661"/>
      <c r="M2193" s="661"/>
      <c r="N2193" s="661"/>
      <c r="O2193" s="661"/>
      <c r="P2193" s="661"/>
      <c r="Q2193" s="661"/>
      <c r="R2193" s="661"/>
      <c r="S2193" s="661"/>
      <c r="T2193" s="661"/>
      <c r="U2193" s="661"/>
      <c r="V2193" s="661"/>
      <c r="W2193" s="661"/>
      <c r="X2193" s="661"/>
      <c r="Y2193" s="661"/>
      <c r="Z2193" s="661"/>
      <c r="AA2193" s="661"/>
      <c r="AB2193" s="661"/>
      <c r="AC2193" s="661"/>
      <c r="AD2193" s="661"/>
      <c r="AE2193" s="661"/>
      <c r="AF2193" s="662"/>
    </row>
    <row r="2194" spans="1:38" ht="331.5">
      <c r="A2194" s="639">
        <v>1</v>
      </c>
      <c r="B2194" s="68" t="s">
        <v>4282</v>
      </c>
      <c r="C2194" s="68" t="s">
        <v>4262</v>
      </c>
      <c r="D2194" s="52" t="s">
        <v>4266</v>
      </c>
      <c r="E2194" s="119" t="s">
        <v>8309</v>
      </c>
      <c r="F2194" s="225" t="s">
        <v>14343</v>
      </c>
      <c r="G2194" s="808" t="s">
        <v>51</v>
      </c>
      <c r="H2194" s="622">
        <v>3</v>
      </c>
      <c r="I2194" s="623" t="s">
        <v>16485</v>
      </c>
      <c r="J2194" s="152"/>
      <c r="K2194" s="152"/>
      <c r="L2194" s="808" t="s">
        <v>40</v>
      </c>
      <c r="M2194" s="68" t="s">
        <v>13163</v>
      </c>
      <c r="N2194" s="118">
        <v>0</v>
      </c>
      <c r="O2194" s="118">
        <v>0</v>
      </c>
      <c r="P2194" s="118">
        <v>0</v>
      </c>
      <c r="Q2194" s="118">
        <v>0</v>
      </c>
      <c r="R2194" s="118">
        <v>0</v>
      </c>
      <c r="S2194" s="118">
        <v>0</v>
      </c>
      <c r="T2194" s="118">
        <v>0</v>
      </c>
      <c r="U2194" s="118">
        <v>0</v>
      </c>
      <c r="V2194" s="118">
        <v>0</v>
      </c>
      <c r="W2194" s="118">
        <v>0</v>
      </c>
      <c r="X2194" s="118">
        <v>80</v>
      </c>
      <c r="Y2194" s="118">
        <v>0</v>
      </c>
      <c r="Z2194" s="809" t="s">
        <v>40</v>
      </c>
      <c r="AA2194" s="68" t="s">
        <v>4245</v>
      </c>
      <c r="AB2194" s="68" t="s">
        <v>4246</v>
      </c>
      <c r="AC2194" s="131" t="s">
        <v>4285</v>
      </c>
      <c r="AD2194" s="131" t="s">
        <v>4286</v>
      </c>
      <c r="AE2194" s="131" t="s">
        <v>4287</v>
      </c>
      <c r="AF2194" s="782" t="s">
        <v>4288</v>
      </c>
    </row>
    <row r="2195" spans="1:38" ht="331.5">
      <c r="A2195" s="639">
        <v>2</v>
      </c>
      <c r="B2195" s="121" t="s">
        <v>4283</v>
      </c>
      <c r="C2195" s="121" t="s">
        <v>4262</v>
      </c>
      <c r="D2195" s="627" t="s">
        <v>4267</v>
      </c>
      <c r="E2195" s="622" t="s">
        <v>8310</v>
      </c>
      <c r="F2195" s="225" t="s">
        <v>14343</v>
      </c>
      <c r="G2195" s="154" t="s">
        <v>51</v>
      </c>
      <c r="H2195" s="622">
        <v>3</v>
      </c>
      <c r="I2195" s="623" t="s">
        <v>16485</v>
      </c>
      <c r="J2195" s="121" t="s">
        <v>4284</v>
      </c>
      <c r="K2195" s="622" t="s">
        <v>4247</v>
      </c>
      <c r="L2195" s="154" t="s">
        <v>40</v>
      </c>
      <c r="M2195" s="121" t="s">
        <v>13163</v>
      </c>
      <c r="N2195" s="624">
        <v>0</v>
      </c>
      <c r="O2195" s="624">
        <v>0</v>
      </c>
      <c r="P2195" s="624">
        <v>0</v>
      </c>
      <c r="Q2195" s="624">
        <v>0</v>
      </c>
      <c r="R2195" s="624">
        <v>0</v>
      </c>
      <c r="S2195" s="624">
        <v>0</v>
      </c>
      <c r="T2195" s="624">
        <v>0</v>
      </c>
      <c r="U2195" s="624">
        <v>0</v>
      </c>
      <c r="V2195" s="624">
        <v>0</v>
      </c>
      <c r="W2195" s="624">
        <v>0</v>
      </c>
      <c r="X2195" s="624">
        <v>33</v>
      </c>
      <c r="Y2195" s="624">
        <v>0</v>
      </c>
      <c r="Z2195" s="809" t="s">
        <v>40</v>
      </c>
      <c r="AA2195" s="622" t="s">
        <v>5289</v>
      </c>
      <c r="AB2195" s="622" t="s">
        <v>5289</v>
      </c>
      <c r="AC2195" s="131" t="s">
        <v>5289</v>
      </c>
      <c r="AD2195" s="131" t="s">
        <v>5289</v>
      </c>
      <c r="AE2195" s="131" t="s">
        <v>5289</v>
      </c>
      <c r="AF2195" s="133" t="s">
        <v>5289</v>
      </c>
    </row>
    <row r="2196" spans="1:38" ht="331.5">
      <c r="A2196" s="639">
        <v>3</v>
      </c>
      <c r="B2196" s="121" t="s">
        <v>618</v>
      </c>
      <c r="C2196" s="121" t="s">
        <v>4262</v>
      </c>
      <c r="D2196" s="627" t="s">
        <v>4268</v>
      </c>
      <c r="E2196" s="622" t="s">
        <v>8311</v>
      </c>
      <c r="F2196" s="154" t="s">
        <v>51</v>
      </c>
      <c r="G2196" s="138"/>
      <c r="H2196" s="138"/>
      <c r="I2196" s="138"/>
      <c r="J2196" s="622" t="s">
        <v>5394</v>
      </c>
      <c r="K2196" s="622" t="s">
        <v>4248</v>
      </c>
      <c r="L2196" s="154" t="s">
        <v>40</v>
      </c>
      <c r="M2196" s="121" t="s">
        <v>13164</v>
      </c>
      <c r="N2196" s="624">
        <v>0</v>
      </c>
      <c r="O2196" s="624">
        <v>0</v>
      </c>
      <c r="P2196" s="624">
        <v>0</v>
      </c>
      <c r="Q2196" s="624">
        <v>0</v>
      </c>
      <c r="R2196" s="624">
        <v>0</v>
      </c>
      <c r="S2196" s="624">
        <v>0</v>
      </c>
      <c r="T2196" s="624">
        <v>0</v>
      </c>
      <c r="U2196" s="624">
        <v>0</v>
      </c>
      <c r="V2196" s="624">
        <v>0</v>
      </c>
      <c r="W2196" s="624">
        <v>0</v>
      </c>
      <c r="X2196" s="624">
        <v>84</v>
      </c>
      <c r="Y2196" s="624">
        <v>0</v>
      </c>
      <c r="Z2196" s="809" t="s">
        <v>40</v>
      </c>
      <c r="AA2196" s="622" t="s">
        <v>5289</v>
      </c>
      <c r="AB2196" s="622" t="s">
        <v>5289</v>
      </c>
      <c r="AC2196" s="131" t="s">
        <v>5289</v>
      </c>
      <c r="AD2196" s="131" t="s">
        <v>5289</v>
      </c>
      <c r="AE2196" s="131" t="s">
        <v>5289</v>
      </c>
      <c r="AF2196" s="133" t="s">
        <v>5289</v>
      </c>
    </row>
    <row r="2197" spans="1:38" ht="331.5">
      <c r="A2197" s="639">
        <v>4</v>
      </c>
      <c r="B2197" s="121" t="s">
        <v>4249</v>
      </c>
      <c r="C2197" s="121" t="s">
        <v>4262</v>
      </c>
      <c r="D2197" s="627" t="s">
        <v>4269</v>
      </c>
      <c r="E2197" s="622" t="s">
        <v>8312</v>
      </c>
      <c r="F2197" s="225" t="s">
        <v>14343</v>
      </c>
      <c r="G2197" s="154" t="s">
        <v>51</v>
      </c>
      <c r="H2197" s="622">
        <v>3</v>
      </c>
      <c r="I2197" s="623" t="s">
        <v>16485</v>
      </c>
      <c r="J2197" s="622" t="s">
        <v>5394</v>
      </c>
      <c r="K2197" s="622" t="s">
        <v>4248</v>
      </c>
      <c r="L2197" s="154" t="s">
        <v>40</v>
      </c>
      <c r="M2197" s="121" t="s">
        <v>13165</v>
      </c>
      <c r="N2197" s="624">
        <v>0</v>
      </c>
      <c r="O2197" s="624">
        <v>0</v>
      </c>
      <c r="P2197" s="624">
        <v>0</v>
      </c>
      <c r="Q2197" s="624">
        <v>0</v>
      </c>
      <c r="R2197" s="624">
        <v>0</v>
      </c>
      <c r="S2197" s="624">
        <v>0</v>
      </c>
      <c r="T2197" s="624">
        <v>0</v>
      </c>
      <c r="U2197" s="624">
        <v>0</v>
      </c>
      <c r="V2197" s="624">
        <v>0</v>
      </c>
      <c r="W2197" s="624">
        <v>0</v>
      </c>
      <c r="X2197" s="624">
        <v>78</v>
      </c>
      <c r="Y2197" s="624">
        <v>0</v>
      </c>
      <c r="Z2197" s="809" t="s">
        <v>40</v>
      </c>
      <c r="AA2197" s="622" t="s">
        <v>5289</v>
      </c>
      <c r="AB2197" s="622" t="s">
        <v>5289</v>
      </c>
      <c r="AC2197" s="131" t="s">
        <v>5289</v>
      </c>
      <c r="AD2197" s="131" t="s">
        <v>5289</v>
      </c>
      <c r="AE2197" s="131" t="s">
        <v>5289</v>
      </c>
      <c r="AF2197" s="133" t="s">
        <v>5289</v>
      </c>
    </row>
    <row r="2198" spans="1:38" ht="331.5">
      <c r="A2198" s="639">
        <v>5</v>
      </c>
      <c r="B2198" s="121" t="s">
        <v>4250</v>
      </c>
      <c r="C2198" s="121" t="s">
        <v>4262</v>
      </c>
      <c r="D2198" s="627" t="s">
        <v>4270</v>
      </c>
      <c r="E2198" s="622" t="s">
        <v>8313</v>
      </c>
      <c r="F2198" s="225" t="s">
        <v>14343</v>
      </c>
      <c r="G2198" s="154" t="s">
        <v>51</v>
      </c>
      <c r="H2198" s="622">
        <v>3</v>
      </c>
      <c r="I2198" s="623" t="s">
        <v>16485</v>
      </c>
      <c r="J2198" s="138"/>
      <c r="K2198" s="138"/>
      <c r="L2198" s="154" t="s">
        <v>40</v>
      </c>
      <c r="M2198" s="121" t="s">
        <v>13165</v>
      </c>
      <c r="N2198" s="624">
        <v>0</v>
      </c>
      <c r="O2198" s="624">
        <v>0</v>
      </c>
      <c r="P2198" s="624">
        <v>0</v>
      </c>
      <c r="Q2198" s="624">
        <v>0</v>
      </c>
      <c r="R2198" s="624">
        <v>0</v>
      </c>
      <c r="S2198" s="624">
        <v>0</v>
      </c>
      <c r="T2198" s="624">
        <v>0</v>
      </c>
      <c r="U2198" s="624">
        <v>0</v>
      </c>
      <c r="V2198" s="624">
        <v>0</v>
      </c>
      <c r="W2198" s="624">
        <v>0</v>
      </c>
      <c r="X2198" s="624">
        <v>11</v>
      </c>
      <c r="Y2198" s="624">
        <v>0</v>
      </c>
      <c r="Z2198" s="809" t="s">
        <v>40</v>
      </c>
      <c r="AA2198" s="622" t="s">
        <v>5289</v>
      </c>
      <c r="AB2198" s="622" t="s">
        <v>5289</v>
      </c>
      <c r="AC2198" s="131" t="s">
        <v>5289</v>
      </c>
      <c r="AD2198" s="131" t="s">
        <v>5289</v>
      </c>
      <c r="AE2198" s="131" t="s">
        <v>5289</v>
      </c>
      <c r="AF2198" s="133" t="s">
        <v>5289</v>
      </c>
    </row>
    <row r="2199" spans="1:38" ht="331.5">
      <c r="A2199" s="639">
        <v>6</v>
      </c>
      <c r="B2199" s="121" t="s">
        <v>13012</v>
      </c>
      <c r="C2199" s="121" t="s">
        <v>4262</v>
      </c>
      <c r="D2199" s="627" t="s">
        <v>4271</v>
      </c>
      <c r="E2199" s="622" t="s">
        <v>8314</v>
      </c>
      <c r="F2199" s="810" t="s">
        <v>51</v>
      </c>
      <c r="G2199" s="138"/>
      <c r="H2199" s="138"/>
      <c r="I2199" s="138"/>
      <c r="J2199" s="138"/>
      <c r="K2199" s="138"/>
      <c r="L2199" s="622" t="s">
        <v>51</v>
      </c>
      <c r="M2199" s="202"/>
      <c r="N2199" s="138"/>
      <c r="O2199" s="624">
        <v>0</v>
      </c>
      <c r="P2199" s="624">
        <v>0</v>
      </c>
      <c r="Q2199" s="624">
        <v>0</v>
      </c>
      <c r="R2199" s="624">
        <v>0</v>
      </c>
      <c r="S2199" s="624">
        <v>0</v>
      </c>
      <c r="T2199" s="624">
        <v>0</v>
      </c>
      <c r="U2199" s="624">
        <v>0</v>
      </c>
      <c r="V2199" s="624">
        <v>0</v>
      </c>
      <c r="W2199" s="624">
        <v>0</v>
      </c>
      <c r="X2199" s="624">
        <v>3</v>
      </c>
      <c r="Y2199" s="624">
        <v>0</v>
      </c>
      <c r="Z2199" s="809" t="s">
        <v>40</v>
      </c>
      <c r="AA2199" s="622" t="s">
        <v>5289</v>
      </c>
      <c r="AB2199" s="622" t="s">
        <v>5289</v>
      </c>
      <c r="AC2199" s="131" t="s">
        <v>5289</v>
      </c>
      <c r="AD2199" s="131" t="s">
        <v>5289</v>
      </c>
      <c r="AE2199" s="131" t="s">
        <v>5289</v>
      </c>
      <c r="AF2199" s="133" t="s">
        <v>5289</v>
      </c>
    </row>
    <row r="2200" spans="1:38" s="44" customFormat="1" ht="331.5">
      <c r="A2200" s="639">
        <v>7</v>
      </c>
      <c r="B2200" s="121" t="s">
        <v>1425</v>
      </c>
      <c r="C2200" s="121" t="s">
        <v>4262</v>
      </c>
      <c r="D2200" s="627" t="s">
        <v>4272</v>
      </c>
      <c r="E2200" s="622" t="s">
        <v>8315</v>
      </c>
      <c r="F2200" s="810" t="s">
        <v>51</v>
      </c>
      <c r="G2200" s="138"/>
      <c r="H2200" s="138"/>
      <c r="I2200" s="138"/>
      <c r="J2200" s="138"/>
      <c r="K2200" s="138"/>
      <c r="L2200" s="622" t="s">
        <v>51</v>
      </c>
      <c r="M2200" s="202"/>
      <c r="N2200" s="138"/>
      <c r="O2200" s="624">
        <v>0</v>
      </c>
      <c r="P2200" s="624">
        <v>0</v>
      </c>
      <c r="Q2200" s="624">
        <v>0</v>
      </c>
      <c r="R2200" s="624">
        <v>0</v>
      </c>
      <c r="S2200" s="624">
        <v>0</v>
      </c>
      <c r="T2200" s="624">
        <v>0</v>
      </c>
      <c r="U2200" s="624">
        <v>0</v>
      </c>
      <c r="V2200" s="624">
        <v>0</v>
      </c>
      <c r="W2200" s="624">
        <v>0</v>
      </c>
      <c r="X2200" s="624">
        <v>0</v>
      </c>
      <c r="Y2200" s="624">
        <v>0</v>
      </c>
      <c r="Z2200" s="809" t="s">
        <v>40</v>
      </c>
      <c r="AA2200" s="622" t="s">
        <v>5289</v>
      </c>
      <c r="AB2200" s="622" t="s">
        <v>5289</v>
      </c>
      <c r="AC2200" s="131" t="s">
        <v>5289</v>
      </c>
      <c r="AD2200" s="131" t="s">
        <v>5289</v>
      </c>
      <c r="AE2200" s="131" t="s">
        <v>5289</v>
      </c>
      <c r="AF2200" s="133" t="s">
        <v>5289</v>
      </c>
      <c r="AG2200" s="107"/>
      <c r="AH2200" s="107"/>
      <c r="AI2200" s="107"/>
      <c r="AJ2200" s="107"/>
      <c r="AK2200" s="107"/>
      <c r="AL2200" s="107"/>
    </row>
    <row r="2201" spans="1:38" s="44" customFormat="1" ht="331.5">
      <c r="A2201" s="639">
        <v>8</v>
      </c>
      <c r="B2201" s="121" t="s">
        <v>4251</v>
      </c>
      <c r="C2201" s="121" t="s">
        <v>4262</v>
      </c>
      <c r="D2201" s="627" t="s">
        <v>4273</v>
      </c>
      <c r="E2201" s="622" t="s">
        <v>8312</v>
      </c>
      <c r="F2201" s="810" t="s">
        <v>51</v>
      </c>
      <c r="G2201" s="138"/>
      <c r="H2201" s="138"/>
      <c r="I2201" s="138"/>
      <c r="J2201" s="138"/>
      <c r="K2201" s="138"/>
      <c r="L2201" s="622" t="s">
        <v>51</v>
      </c>
      <c r="M2201" s="202"/>
      <c r="N2201" s="202"/>
      <c r="O2201" s="624">
        <v>0</v>
      </c>
      <c r="P2201" s="624">
        <v>0</v>
      </c>
      <c r="Q2201" s="624">
        <v>0</v>
      </c>
      <c r="R2201" s="624">
        <v>0</v>
      </c>
      <c r="S2201" s="624">
        <v>0</v>
      </c>
      <c r="T2201" s="624">
        <v>0</v>
      </c>
      <c r="U2201" s="624">
        <v>0</v>
      </c>
      <c r="V2201" s="624">
        <v>0</v>
      </c>
      <c r="W2201" s="624">
        <v>0</v>
      </c>
      <c r="X2201" s="624">
        <v>6</v>
      </c>
      <c r="Y2201" s="624">
        <v>0</v>
      </c>
      <c r="Z2201" s="809" t="s">
        <v>40</v>
      </c>
      <c r="AA2201" s="622" t="s">
        <v>5289</v>
      </c>
      <c r="AB2201" s="622" t="s">
        <v>5289</v>
      </c>
      <c r="AC2201" s="131" t="s">
        <v>5289</v>
      </c>
      <c r="AD2201" s="131" t="s">
        <v>5289</v>
      </c>
      <c r="AE2201" s="131" t="s">
        <v>5289</v>
      </c>
      <c r="AF2201" s="133" t="s">
        <v>5289</v>
      </c>
      <c r="AG2201" s="107"/>
      <c r="AH2201" s="107"/>
      <c r="AI2201" s="107"/>
      <c r="AJ2201" s="107"/>
      <c r="AK2201" s="107"/>
      <c r="AL2201" s="107"/>
    </row>
    <row r="2202" spans="1:38" s="44" customFormat="1" ht="331.5">
      <c r="A2202" s="639">
        <v>9</v>
      </c>
      <c r="B2202" s="121" t="s">
        <v>4252</v>
      </c>
      <c r="C2202" s="121" t="s">
        <v>4262</v>
      </c>
      <c r="D2202" s="627" t="s">
        <v>4274</v>
      </c>
      <c r="E2202" s="622" t="s">
        <v>8316</v>
      </c>
      <c r="F2202" s="810" t="s">
        <v>51</v>
      </c>
      <c r="G2202" s="138"/>
      <c r="H2202" s="138"/>
      <c r="I2202" s="138"/>
      <c r="J2202" s="622" t="s">
        <v>5394</v>
      </c>
      <c r="K2202" s="622" t="s">
        <v>4248</v>
      </c>
      <c r="L2202" s="154" t="s">
        <v>40</v>
      </c>
      <c r="M2202" s="121" t="s">
        <v>13166</v>
      </c>
      <c r="N2202" s="624">
        <v>0</v>
      </c>
      <c r="O2202" s="624">
        <v>0</v>
      </c>
      <c r="P2202" s="624">
        <v>0</v>
      </c>
      <c r="Q2202" s="624">
        <v>0</v>
      </c>
      <c r="R2202" s="624">
        <v>0</v>
      </c>
      <c r="S2202" s="624">
        <v>0</v>
      </c>
      <c r="T2202" s="624">
        <v>0</v>
      </c>
      <c r="U2202" s="624">
        <v>0</v>
      </c>
      <c r="V2202" s="624">
        <v>0</v>
      </c>
      <c r="W2202" s="624">
        <v>0</v>
      </c>
      <c r="X2202" s="624">
        <v>300</v>
      </c>
      <c r="Y2202" s="624">
        <v>0</v>
      </c>
      <c r="Z2202" s="809" t="s">
        <v>40</v>
      </c>
      <c r="AA2202" s="622" t="s">
        <v>5289</v>
      </c>
      <c r="AB2202" s="622" t="s">
        <v>5289</v>
      </c>
      <c r="AC2202" s="131" t="s">
        <v>5289</v>
      </c>
      <c r="AD2202" s="131" t="s">
        <v>5289</v>
      </c>
      <c r="AE2202" s="131" t="s">
        <v>5289</v>
      </c>
      <c r="AF2202" s="133" t="s">
        <v>5289</v>
      </c>
      <c r="AG2202" s="107"/>
      <c r="AH2202" s="107"/>
      <c r="AI2202" s="107"/>
      <c r="AJ2202" s="107"/>
      <c r="AK2202" s="107"/>
      <c r="AL2202" s="107"/>
    </row>
    <row r="2203" spans="1:38" ht="331.5">
      <c r="A2203" s="639">
        <v>10</v>
      </c>
      <c r="B2203" s="121" t="s">
        <v>4253</v>
      </c>
      <c r="C2203" s="121" t="s">
        <v>4262</v>
      </c>
      <c r="D2203" s="627" t="s">
        <v>4275</v>
      </c>
      <c r="E2203" s="622" t="s">
        <v>8317</v>
      </c>
      <c r="F2203" s="810" t="s">
        <v>51</v>
      </c>
      <c r="G2203" s="138"/>
      <c r="H2203" s="138"/>
      <c r="I2203" s="138"/>
      <c r="J2203" s="138"/>
      <c r="K2203" s="138"/>
      <c r="L2203" s="622" t="s">
        <v>51</v>
      </c>
      <c r="M2203" s="202"/>
      <c r="N2203" s="202"/>
      <c r="O2203" s="624">
        <v>0</v>
      </c>
      <c r="P2203" s="624">
        <v>0</v>
      </c>
      <c r="Q2203" s="624">
        <v>0</v>
      </c>
      <c r="R2203" s="624">
        <v>0</v>
      </c>
      <c r="S2203" s="624">
        <v>0</v>
      </c>
      <c r="T2203" s="624">
        <v>0</v>
      </c>
      <c r="U2203" s="624">
        <v>0</v>
      </c>
      <c r="V2203" s="624">
        <v>0</v>
      </c>
      <c r="W2203" s="624">
        <v>0</v>
      </c>
      <c r="X2203" s="624">
        <v>4</v>
      </c>
      <c r="Y2203" s="624">
        <v>0</v>
      </c>
      <c r="Z2203" s="809" t="s">
        <v>40</v>
      </c>
      <c r="AA2203" s="622" t="s">
        <v>5289</v>
      </c>
      <c r="AB2203" s="622" t="s">
        <v>5289</v>
      </c>
      <c r="AC2203" s="131" t="s">
        <v>5289</v>
      </c>
      <c r="AD2203" s="131" t="s">
        <v>5289</v>
      </c>
      <c r="AE2203" s="131" t="s">
        <v>5289</v>
      </c>
      <c r="AF2203" s="133" t="s">
        <v>5289</v>
      </c>
    </row>
    <row r="2204" spans="1:38" ht="331.5">
      <c r="A2204" s="639">
        <v>11</v>
      </c>
      <c r="B2204" s="121" t="s">
        <v>4254</v>
      </c>
      <c r="C2204" s="121" t="s">
        <v>4262</v>
      </c>
      <c r="D2204" s="627" t="s">
        <v>4276</v>
      </c>
      <c r="E2204" s="622" t="s">
        <v>8313</v>
      </c>
      <c r="F2204" s="810" t="s">
        <v>51</v>
      </c>
      <c r="G2204" s="138"/>
      <c r="H2204" s="138"/>
      <c r="I2204" s="138"/>
      <c r="J2204" s="138"/>
      <c r="K2204" s="138"/>
      <c r="L2204" s="622" t="s">
        <v>51</v>
      </c>
      <c r="M2204" s="202"/>
      <c r="N2204" s="202"/>
      <c r="O2204" s="624">
        <v>0</v>
      </c>
      <c r="P2204" s="624">
        <v>0</v>
      </c>
      <c r="Q2204" s="624">
        <v>0</v>
      </c>
      <c r="R2204" s="624">
        <v>0</v>
      </c>
      <c r="S2204" s="624">
        <v>0</v>
      </c>
      <c r="T2204" s="624">
        <v>0</v>
      </c>
      <c r="U2204" s="624">
        <v>0</v>
      </c>
      <c r="V2204" s="624">
        <v>0</v>
      </c>
      <c r="W2204" s="624">
        <v>0</v>
      </c>
      <c r="X2204" s="624">
        <v>66</v>
      </c>
      <c r="Y2204" s="624">
        <v>0</v>
      </c>
      <c r="Z2204" s="809" t="s">
        <v>40</v>
      </c>
      <c r="AA2204" s="622" t="s">
        <v>5289</v>
      </c>
      <c r="AB2204" s="622" t="s">
        <v>5289</v>
      </c>
      <c r="AC2204" s="131" t="s">
        <v>5289</v>
      </c>
      <c r="AD2204" s="131" t="s">
        <v>5289</v>
      </c>
      <c r="AE2204" s="131" t="s">
        <v>5289</v>
      </c>
      <c r="AF2204" s="133" t="s">
        <v>5289</v>
      </c>
    </row>
    <row r="2205" spans="1:38" ht="331.5">
      <c r="A2205" s="639">
        <v>12</v>
      </c>
      <c r="B2205" s="627" t="s">
        <v>4255</v>
      </c>
      <c r="C2205" s="627" t="s">
        <v>4262</v>
      </c>
      <c r="D2205" s="627" t="s">
        <v>4277</v>
      </c>
      <c r="E2205" s="622" t="s">
        <v>8317</v>
      </c>
      <c r="F2205" s="225" t="s">
        <v>14343</v>
      </c>
      <c r="G2205" s="138"/>
      <c r="H2205" s="138"/>
      <c r="I2205" s="138"/>
      <c r="J2205" s="138"/>
      <c r="K2205" s="138"/>
      <c r="L2205" s="622" t="s">
        <v>51</v>
      </c>
      <c r="M2205" s="202"/>
      <c r="N2205" s="202"/>
      <c r="O2205" s="624">
        <v>0</v>
      </c>
      <c r="P2205" s="624">
        <v>0</v>
      </c>
      <c r="Q2205" s="624">
        <v>0</v>
      </c>
      <c r="R2205" s="624">
        <v>0</v>
      </c>
      <c r="S2205" s="624">
        <v>0</v>
      </c>
      <c r="T2205" s="624">
        <v>0</v>
      </c>
      <c r="U2205" s="624">
        <v>0</v>
      </c>
      <c r="V2205" s="624">
        <v>0</v>
      </c>
      <c r="W2205" s="624">
        <v>0</v>
      </c>
      <c r="X2205" s="624">
        <v>4</v>
      </c>
      <c r="Y2205" s="624">
        <v>0</v>
      </c>
      <c r="Z2205" s="809" t="s">
        <v>40</v>
      </c>
      <c r="AA2205" s="622" t="s">
        <v>5289</v>
      </c>
      <c r="AB2205" s="622" t="s">
        <v>5289</v>
      </c>
      <c r="AC2205" s="131" t="s">
        <v>5289</v>
      </c>
      <c r="AD2205" s="131" t="s">
        <v>5289</v>
      </c>
      <c r="AE2205" s="131" t="s">
        <v>5289</v>
      </c>
      <c r="AF2205" s="133" t="s">
        <v>5289</v>
      </c>
    </row>
    <row r="2206" spans="1:38" ht="331.5">
      <c r="A2206" s="639">
        <v>13</v>
      </c>
      <c r="B2206" s="627" t="s">
        <v>4256</v>
      </c>
      <c r="C2206" s="627" t="s">
        <v>4263</v>
      </c>
      <c r="D2206" s="627" t="s">
        <v>4278</v>
      </c>
      <c r="E2206" s="622" t="s">
        <v>8318</v>
      </c>
      <c r="F2206" s="810" t="s">
        <v>51</v>
      </c>
      <c r="G2206" s="138"/>
      <c r="H2206" s="138"/>
      <c r="I2206" s="138"/>
      <c r="J2206" s="138"/>
      <c r="K2206" s="138"/>
      <c r="L2206" s="622" t="s">
        <v>51</v>
      </c>
      <c r="M2206" s="202"/>
      <c r="N2206" s="202"/>
      <c r="O2206" s="624">
        <v>0</v>
      </c>
      <c r="P2206" s="624">
        <v>0</v>
      </c>
      <c r="Q2206" s="624">
        <v>0</v>
      </c>
      <c r="R2206" s="624">
        <v>0</v>
      </c>
      <c r="S2206" s="624">
        <v>0</v>
      </c>
      <c r="T2206" s="624">
        <v>0</v>
      </c>
      <c r="U2206" s="624">
        <v>0</v>
      </c>
      <c r="V2206" s="624">
        <v>0</v>
      </c>
      <c r="W2206" s="624">
        <v>0</v>
      </c>
      <c r="X2206" s="624">
        <v>0</v>
      </c>
      <c r="Y2206" s="624">
        <v>0</v>
      </c>
      <c r="Z2206" s="809" t="s">
        <v>40</v>
      </c>
      <c r="AA2206" s="622" t="s">
        <v>5289</v>
      </c>
      <c r="AB2206" s="622" t="s">
        <v>5289</v>
      </c>
      <c r="AC2206" s="131" t="s">
        <v>5289</v>
      </c>
      <c r="AD2206" s="131" t="s">
        <v>5289</v>
      </c>
      <c r="AE2206" s="131" t="s">
        <v>5289</v>
      </c>
      <c r="AF2206" s="133" t="s">
        <v>5289</v>
      </c>
    </row>
    <row r="2207" spans="1:38" ht="331.5">
      <c r="A2207" s="639">
        <v>14</v>
      </c>
      <c r="B2207" s="627" t="s">
        <v>4257</v>
      </c>
      <c r="C2207" s="627" t="s">
        <v>4261</v>
      </c>
      <c r="D2207" s="627" t="s">
        <v>4279</v>
      </c>
      <c r="E2207" s="622" t="s">
        <v>8319</v>
      </c>
      <c r="F2207" s="225" t="s">
        <v>14343</v>
      </c>
      <c r="G2207" s="138"/>
      <c r="H2207" s="138"/>
      <c r="I2207" s="138"/>
      <c r="J2207" s="138"/>
      <c r="K2207" s="138"/>
      <c r="L2207" s="622" t="s">
        <v>51</v>
      </c>
      <c r="M2207" s="202"/>
      <c r="N2207" s="202"/>
      <c r="O2207" s="624">
        <v>0</v>
      </c>
      <c r="P2207" s="624">
        <v>0</v>
      </c>
      <c r="Q2207" s="624">
        <v>0</v>
      </c>
      <c r="R2207" s="624">
        <v>0</v>
      </c>
      <c r="S2207" s="624">
        <v>0</v>
      </c>
      <c r="T2207" s="624">
        <v>0</v>
      </c>
      <c r="U2207" s="624">
        <v>0</v>
      </c>
      <c r="V2207" s="624">
        <v>0</v>
      </c>
      <c r="W2207" s="624">
        <v>0</v>
      </c>
      <c r="X2207" s="624">
        <v>29</v>
      </c>
      <c r="Y2207" s="624">
        <v>0</v>
      </c>
      <c r="Z2207" s="809" t="s">
        <v>40</v>
      </c>
      <c r="AA2207" s="622" t="s">
        <v>5289</v>
      </c>
      <c r="AB2207" s="622" t="s">
        <v>5289</v>
      </c>
      <c r="AC2207" s="131" t="s">
        <v>5289</v>
      </c>
      <c r="AD2207" s="131" t="s">
        <v>5289</v>
      </c>
      <c r="AE2207" s="131" t="s">
        <v>5289</v>
      </c>
      <c r="AF2207" s="133" t="s">
        <v>5289</v>
      </c>
    </row>
    <row r="2208" spans="1:38" ht="331.5">
      <c r="A2208" s="639">
        <v>15</v>
      </c>
      <c r="B2208" s="121" t="s">
        <v>4258</v>
      </c>
      <c r="C2208" s="121" t="s">
        <v>4264</v>
      </c>
      <c r="D2208" s="627" t="s">
        <v>4280</v>
      </c>
      <c r="E2208" s="622" t="s">
        <v>8313</v>
      </c>
      <c r="F2208" s="225" t="s">
        <v>14343</v>
      </c>
      <c r="G2208" s="138"/>
      <c r="H2208" s="138"/>
      <c r="I2208" s="138"/>
      <c r="J2208" s="138"/>
      <c r="K2208" s="138"/>
      <c r="L2208" s="622" t="s">
        <v>51</v>
      </c>
      <c r="M2208" s="202"/>
      <c r="N2208" s="202"/>
      <c r="O2208" s="624">
        <v>0</v>
      </c>
      <c r="P2208" s="624">
        <v>0</v>
      </c>
      <c r="Q2208" s="624">
        <v>0</v>
      </c>
      <c r="R2208" s="624">
        <v>0</v>
      </c>
      <c r="S2208" s="624">
        <v>0</v>
      </c>
      <c r="T2208" s="624">
        <v>0</v>
      </c>
      <c r="U2208" s="624">
        <v>0</v>
      </c>
      <c r="V2208" s="624">
        <v>0</v>
      </c>
      <c r="W2208" s="624">
        <v>0</v>
      </c>
      <c r="X2208" s="624">
        <v>198</v>
      </c>
      <c r="Y2208" s="624">
        <v>0</v>
      </c>
      <c r="Z2208" s="809" t="s">
        <v>40</v>
      </c>
      <c r="AA2208" s="622" t="s">
        <v>5289</v>
      </c>
      <c r="AB2208" s="622" t="s">
        <v>5289</v>
      </c>
      <c r="AC2208" s="131" t="s">
        <v>5289</v>
      </c>
      <c r="AD2208" s="131" t="s">
        <v>5289</v>
      </c>
      <c r="AE2208" s="131" t="s">
        <v>5289</v>
      </c>
      <c r="AF2208" s="133" t="s">
        <v>5289</v>
      </c>
    </row>
    <row r="2209" spans="1:38" ht="331.5">
      <c r="A2209" s="639">
        <v>16</v>
      </c>
      <c r="B2209" s="31" t="s">
        <v>4259</v>
      </c>
      <c r="C2209" s="31" t="s">
        <v>4265</v>
      </c>
      <c r="D2209" s="635" t="s">
        <v>4281</v>
      </c>
      <c r="E2209" s="653" t="s">
        <v>8319</v>
      </c>
      <c r="F2209" s="575" t="s">
        <v>14343</v>
      </c>
      <c r="G2209" s="811" t="s">
        <v>51</v>
      </c>
      <c r="H2209" s="656">
        <v>3</v>
      </c>
      <c r="I2209" s="576" t="s">
        <v>16485</v>
      </c>
      <c r="J2209" s="503"/>
      <c r="K2209" s="503"/>
      <c r="L2209" s="811" t="s">
        <v>40</v>
      </c>
      <c r="M2209" s="31" t="s">
        <v>13014</v>
      </c>
      <c r="N2209" s="636">
        <v>0</v>
      </c>
      <c r="O2209" s="634">
        <v>0</v>
      </c>
      <c r="P2209" s="634">
        <v>0</v>
      </c>
      <c r="Q2209" s="634">
        <v>0</v>
      </c>
      <c r="R2209" s="634">
        <v>0</v>
      </c>
      <c r="S2209" s="634">
        <v>0</v>
      </c>
      <c r="T2209" s="634">
        <v>0</v>
      </c>
      <c r="U2209" s="634">
        <v>0</v>
      </c>
      <c r="V2209" s="634">
        <v>0</v>
      </c>
      <c r="W2209" s="634">
        <v>0</v>
      </c>
      <c r="X2209" s="634">
        <v>40</v>
      </c>
      <c r="Y2209" s="634">
        <v>0</v>
      </c>
      <c r="Z2209" s="812" t="s">
        <v>40</v>
      </c>
      <c r="AA2209" s="656" t="s">
        <v>5289</v>
      </c>
      <c r="AB2209" s="622" t="s">
        <v>5289</v>
      </c>
      <c r="AC2209" s="131" t="s">
        <v>5289</v>
      </c>
      <c r="AD2209" s="131" t="s">
        <v>5289</v>
      </c>
      <c r="AE2209" s="131" t="s">
        <v>5289</v>
      </c>
      <c r="AF2209" s="133" t="s">
        <v>5289</v>
      </c>
    </row>
    <row r="2210" spans="1:38" s="44" customFormat="1" ht="102">
      <c r="A2210" s="639">
        <v>17</v>
      </c>
      <c r="B2210" s="645" t="s">
        <v>20232</v>
      </c>
      <c r="C2210" s="645" t="s">
        <v>20233</v>
      </c>
      <c r="D2210" s="627" t="s">
        <v>131</v>
      </c>
      <c r="E2210" s="622" t="s">
        <v>51</v>
      </c>
      <c r="F2210" s="810" t="s">
        <v>51</v>
      </c>
      <c r="G2210" s="138"/>
      <c r="H2210" s="138"/>
      <c r="I2210" s="138"/>
      <c r="J2210" s="138"/>
      <c r="K2210" s="138"/>
      <c r="L2210" s="810" t="s">
        <v>51</v>
      </c>
      <c r="M2210" s="138"/>
      <c r="N2210" s="138"/>
      <c r="O2210" s="634">
        <v>0</v>
      </c>
      <c r="P2210" s="634">
        <v>0</v>
      </c>
      <c r="Q2210" s="634">
        <v>0</v>
      </c>
      <c r="R2210" s="634">
        <v>0</v>
      </c>
      <c r="S2210" s="634">
        <v>0</v>
      </c>
      <c r="T2210" s="634">
        <v>0</v>
      </c>
      <c r="U2210" s="634">
        <v>0</v>
      </c>
      <c r="V2210" s="634">
        <v>0</v>
      </c>
      <c r="W2210" s="634">
        <v>0</v>
      </c>
      <c r="X2210" s="624">
        <v>584</v>
      </c>
      <c r="Y2210" s="634">
        <v>0</v>
      </c>
      <c r="Z2210" s="813" t="s">
        <v>51</v>
      </c>
      <c r="AA2210" s="656" t="s">
        <v>5289</v>
      </c>
      <c r="AB2210" s="622" t="s">
        <v>5289</v>
      </c>
      <c r="AC2210" s="131" t="s">
        <v>5289</v>
      </c>
      <c r="AD2210" s="131" t="s">
        <v>5289</v>
      </c>
      <c r="AE2210" s="131" t="s">
        <v>5289</v>
      </c>
      <c r="AF2210" s="133" t="s">
        <v>5289</v>
      </c>
      <c r="AG2210" s="107"/>
      <c r="AH2210" s="107"/>
      <c r="AI2210" s="107"/>
      <c r="AJ2210" s="107"/>
      <c r="AK2210" s="107"/>
      <c r="AL2210" s="107"/>
    </row>
    <row r="2211" spans="1:38" s="44" customFormat="1" ht="76.5">
      <c r="A2211" s="639">
        <v>18</v>
      </c>
      <c r="B2211" s="645" t="s">
        <v>20234</v>
      </c>
      <c r="C2211" s="645" t="s">
        <v>20233</v>
      </c>
      <c r="D2211" s="627" t="s">
        <v>131</v>
      </c>
      <c r="E2211" s="622" t="s">
        <v>51</v>
      </c>
      <c r="F2211" s="810" t="s">
        <v>51</v>
      </c>
      <c r="G2211" s="138"/>
      <c r="H2211" s="138"/>
      <c r="I2211" s="138"/>
      <c r="J2211" s="138"/>
      <c r="K2211" s="138"/>
      <c r="L2211" s="810" t="s">
        <v>51</v>
      </c>
      <c r="M2211" s="138"/>
      <c r="N2211" s="138"/>
      <c r="O2211" s="634">
        <v>0</v>
      </c>
      <c r="P2211" s="634">
        <v>0</v>
      </c>
      <c r="Q2211" s="634">
        <v>0</v>
      </c>
      <c r="R2211" s="634">
        <v>0</v>
      </c>
      <c r="S2211" s="634">
        <v>0</v>
      </c>
      <c r="T2211" s="634">
        <v>0</v>
      </c>
      <c r="U2211" s="634">
        <v>0</v>
      </c>
      <c r="V2211" s="634">
        <v>0</v>
      </c>
      <c r="W2211" s="634">
        <v>0</v>
      </c>
      <c r="X2211" s="624">
        <v>60</v>
      </c>
      <c r="Y2211" s="634">
        <v>0</v>
      </c>
      <c r="Z2211" s="813" t="s">
        <v>51</v>
      </c>
      <c r="AA2211" s="656" t="s">
        <v>5289</v>
      </c>
      <c r="AB2211" s="622" t="s">
        <v>5289</v>
      </c>
      <c r="AC2211" s="131" t="s">
        <v>5289</v>
      </c>
      <c r="AD2211" s="131" t="s">
        <v>5289</v>
      </c>
      <c r="AE2211" s="131" t="s">
        <v>5289</v>
      </c>
      <c r="AF2211" s="133" t="s">
        <v>5289</v>
      </c>
      <c r="AG2211" s="107"/>
      <c r="AH2211" s="107"/>
      <c r="AI2211" s="107"/>
      <c r="AJ2211" s="107"/>
      <c r="AK2211" s="107"/>
      <c r="AL2211" s="107"/>
    </row>
    <row r="2212" spans="1:38" s="44" customFormat="1" ht="76.5">
      <c r="A2212" s="639">
        <v>19</v>
      </c>
      <c r="B2212" s="645" t="s">
        <v>20235</v>
      </c>
      <c r="C2212" s="645" t="s">
        <v>20233</v>
      </c>
      <c r="D2212" s="627" t="s">
        <v>131</v>
      </c>
      <c r="E2212" s="622" t="s">
        <v>51</v>
      </c>
      <c r="F2212" s="810" t="s">
        <v>51</v>
      </c>
      <c r="G2212" s="138"/>
      <c r="H2212" s="138"/>
      <c r="I2212" s="138"/>
      <c r="J2212" s="138"/>
      <c r="K2212" s="138"/>
      <c r="L2212" s="810" t="s">
        <v>51</v>
      </c>
      <c r="M2212" s="138"/>
      <c r="N2212" s="138"/>
      <c r="O2212" s="634">
        <v>0</v>
      </c>
      <c r="P2212" s="634">
        <v>0</v>
      </c>
      <c r="Q2212" s="634">
        <v>0</v>
      </c>
      <c r="R2212" s="634">
        <v>0</v>
      </c>
      <c r="S2212" s="634">
        <v>0</v>
      </c>
      <c r="T2212" s="634">
        <v>0</v>
      </c>
      <c r="U2212" s="634">
        <v>0</v>
      </c>
      <c r="V2212" s="634">
        <v>0</v>
      </c>
      <c r="W2212" s="634">
        <v>0</v>
      </c>
      <c r="X2212" s="624">
        <v>8</v>
      </c>
      <c r="Y2212" s="634">
        <v>0</v>
      </c>
      <c r="Z2212" s="813" t="s">
        <v>51</v>
      </c>
      <c r="AA2212" s="656" t="s">
        <v>5289</v>
      </c>
      <c r="AB2212" s="622" t="s">
        <v>5289</v>
      </c>
      <c r="AC2212" s="131" t="s">
        <v>5289</v>
      </c>
      <c r="AD2212" s="131" t="s">
        <v>5289</v>
      </c>
      <c r="AE2212" s="131" t="s">
        <v>5289</v>
      </c>
      <c r="AF2212" s="133" t="s">
        <v>5289</v>
      </c>
      <c r="AG2212" s="107"/>
      <c r="AH2212" s="107"/>
      <c r="AI2212" s="107"/>
      <c r="AJ2212" s="107"/>
      <c r="AK2212" s="107"/>
      <c r="AL2212" s="107"/>
    </row>
    <row r="2213" spans="1:38" s="44" customFormat="1" ht="102">
      <c r="A2213" s="639">
        <v>20</v>
      </c>
      <c r="B2213" s="645" t="s">
        <v>20232</v>
      </c>
      <c r="C2213" s="645" t="s">
        <v>20233</v>
      </c>
      <c r="D2213" s="627" t="s">
        <v>131</v>
      </c>
      <c r="E2213" s="622" t="s">
        <v>51</v>
      </c>
      <c r="F2213" s="810" t="s">
        <v>51</v>
      </c>
      <c r="G2213" s="138"/>
      <c r="H2213" s="138"/>
      <c r="I2213" s="138"/>
      <c r="J2213" s="138"/>
      <c r="K2213" s="138"/>
      <c r="L2213" s="810" t="s">
        <v>51</v>
      </c>
      <c r="M2213" s="138"/>
      <c r="N2213" s="138"/>
      <c r="O2213" s="634">
        <v>0</v>
      </c>
      <c r="P2213" s="634">
        <v>0</v>
      </c>
      <c r="Q2213" s="634">
        <v>0</v>
      </c>
      <c r="R2213" s="634">
        <v>0</v>
      </c>
      <c r="S2213" s="634">
        <v>0</v>
      </c>
      <c r="T2213" s="634">
        <v>0</v>
      </c>
      <c r="U2213" s="634">
        <v>0</v>
      </c>
      <c r="V2213" s="634">
        <v>0</v>
      </c>
      <c r="W2213" s="634">
        <v>0</v>
      </c>
      <c r="X2213" s="624">
        <v>141</v>
      </c>
      <c r="Y2213" s="634">
        <v>0</v>
      </c>
      <c r="Z2213" s="813" t="s">
        <v>51</v>
      </c>
      <c r="AA2213" s="656" t="s">
        <v>5289</v>
      </c>
      <c r="AB2213" s="622" t="s">
        <v>5289</v>
      </c>
      <c r="AC2213" s="131" t="s">
        <v>5289</v>
      </c>
      <c r="AD2213" s="131" t="s">
        <v>5289</v>
      </c>
      <c r="AE2213" s="131" t="s">
        <v>5289</v>
      </c>
      <c r="AF2213" s="133" t="s">
        <v>5289</v>
      </c>
      <c r="AG2213" s="107"/>
      <c r="AH2213" s="107"/>
      <c r="AI2213" s="107"/>
      <c r="AJ2213" s="107"/>
      <c r="AK2213" s="107"/>
      <c r="AL2213" s="107"/>
    </row>
    <row r="2214" spans="1:38" s="88" customFormat="1" ht="15.75" customHeight="1" thickBot="1">
      <c r="A2214" s="256"/>
      <c r="B2214" s="625">
        <v>20</v>
      </c>
      <c r="C2214" s="625"/>
      <c r="D2214" s="625">
        <v>16</v>
      </c>
      <c r="E2214" s="625">
        <v>16</v>
      </c>
      <c r="F2214" s="625">
        <v>8</v>
      </c>
      <c r="G2214" s="625">
        <v>0</v>
      </c>
      <c r="H2214" s="625">
        <v>1</v>
      </c>
      <c r="I2214" s="625"/>
      <c r="J2214" s="625">
        <v>1</v>
      </c>
      <c r="K2214" s="625">
        <v>4</v>
      </c>
      <c r="L2214" s="625">
        <v>7</v>
      </c>
      <c r="M2214" s="199"/>
      <c r="N2214" s="625">
        <f t="shared" ref="N2214:O2214" si="678">SUM(N2194:N2213)</f>
        <v>0</v>
      </c>
      <c r="O2214" s="625">
        <f t="shared" si="678"/>
        <v>0</v>
      </c>
      <c r="P2214" s="625">
        <f t="shared" ref="P2214:Q2214" si="679">SUM(P2194:P2213)</f>
        <v>0</v>
      </c>
      <c r="Q2214" s="625">
        <f t="shared" si="679"/>
        <v>0</v>
      </c>
      <c r="R2214" s="625">
        <f t="shared" ref="R2214" si="680">SUM(R2194:R2213)</f>
        <v>0</v>
      </c>
      <c r="S2214" s="625">
        <f t="shared" ref="S2214" si="681">SUM(S2194:S2213)</f>
        <v>0</v>
      </c>
      <c r="T2214" s="625">
        <f t="shared" ref="T2214:U2214" si="682">SUM(T2194:T2213)</f>
        <v>0</v>
      </c>
      <c r="U2214" s="625">
        <f t="shared" si="682"/>
        <v>0</v>
      </c>
      <c r="V2214" s="625">
        <f t="shared" ref="V2214:W2214" si="683">SUM(V2194:V2213)</f>
        <v>0</v>
      </c>
      <c r="W2214" s="625">
        <f t="shared" si="683"/>
        <v>0</v>
      </c>
      <c r="X2214" s="625">
        <f t="shared" ref="X2214:Y2214" si="684">SUM(X2194:X2213)</f>
        <v>1729</v>
      </c>
      <c r="Y2214" s="625">
        <f t="shared" si="684"/>
        <v>0</v>
      </c>
      <c r="Z2214" s="625">
        <v>14</v>
      </c>
      <c r="AA2214" s="625">
        <v>1</v>
      </c>
      <c r="AB2214" s="625">
        <v>1</v>
      </c>
      <c r="AC2214" s="625"/>
      <c r="AD2214" s="625"/>
      <c r="AE2214" s="625"/>
      <c r="AF2214" s="625"/>
      <c r="AG2214" s="111"/>
      <c r="AH2214" s="111"/>
      <c r="AI2214" s="111"/>
      <c r="AJ2214" s="111"/>
      <c r="AK2214" s="111"/>
      <c r="AL2214" s="111"/>
    </row>
    <row r="2215" spans="1:38" ht="15.75" customHeight="1" thickBot="1">
      <c r="A2215" s="660" t="s">
        <v>417</v>
      </c>
      <c r="B2215" s="661"/>
      <c r="C2215" s="661"/>
      <c r="D2215" s="661"/>
      <c r="E2215" s="661"/>
      <c r="F2215" s="661"/>
      <c r="G2215" s="661"/>
      <c r="H2215" s="661"/>
      <c r="I2215" s="661"/>
      <c r="J2215" s="661"/>
      <c r="K2215" s="661"/>
      <c r="L2215" s="661"/>
      <c r="M2215" s="661"/>
      <c r="N2215" s="661"/>
      <c r="O2215" s="661"/>
      <c r="P2215" s="661"/>
      <c r="Q2215" s="661"/>
      <c r="R2215" s="661"/>
      <c r="S2215" s="661"/>
      <c r="T2215" s="661"/>
      <c r="U2215" s="661"/>
      <c r="V2215" s="661"/>
      <c r="W2215" s="661"/>
      <c r="X2215" s="661"/>
      <c r="Y2215" s="661"/>
      <c r="Z2215" s="661"/>
      <c r="AA2215" s="661"/>
      <c r="AB2215" s="661"/>
      <c r="AC2215" s="661"/>
      <c r="AD2215" s="661"/>
      <c r="AE2215" s="661"/>
      <c r="AF2215" s="662"/>
    </row>
    <row r="2216" spans="1:38" ht="153">
      <c r="A2216" s="639">
        <v>1</v>
      </c>
      <c r="B2216" s="121" t="s">
        <v>4303</v>
      </c>
      <c r="C2216" s="121" t="s">
        <v>4327</v>
      </c>
      <c r="D2216" s="121" t="s">
        <v>4304</v>
      </c>
      <c r="E2216" s="622" t="s">
        <v>54</v>
      </c>
      <c r="F2216" s="622" t="s">
        <v>51</v>
      </c>
      <c r="G2216" s="138"/>
      <c r="H2216" s="138"/>
      <c r="I2216" s="138"/>
      <c r="J2216" s="138"/>
      <c r="K2216" s="138"/>
      <c r="L2216" s="622" t="s">
        <v>1690</v>
      </c>
      <c r="M2216" s="202"/>
      <c r="N2216" s="138"/>
      <c r="O2216" s="622">
        <v>0</v>
      </c>
      <c r="P2216" s="622">
        <v>0</v>
      </c>
      <c r="Q2216" s="622">
        <v>0</v>
      </c>
      <c r="R2216" s="622">
        <v>0</v>
      </c>
      <c r="S2216" s="622">
        <v>0</v>
      </c>
      <c r="T2216" s="622">
        <v>0</v>
      </c>
      <c r="U2216" s="622">
        <v>0</v>
      </c>
      <c r="V2216" s="622">
        <v>0</v>
      </c>
      <c r="W2216" s="622">
        <v>0</v>
      </c>
      <c r="X2216" s="624">
        <v>0</v>
      </c>
      <c r="Y2216" s="622">
        <v>0</v>
      </c>
      <c r="Z2216" s="622" t="s">
        <v>101</v>
      </c>
      <c r="AA2216" s="121" t="s">
        <v>4328</v>
      </c>
      <c r="AB2216" s="121" t="s">
        <v>4329</v>
      </c>
      <c r="AC2216" s="84" t="s">
        <v>4330</v>
      </c>
      <c r="AD2216" s="84" t="s">
        <v>4331</v>
      </c>
      <c r="AE2216" s="84" t="s">
        <v>4332</v>
      </c>
      <c r="AF2216" s="814" t="s">
        <v>4333</v>
      </c>
    </row>
    <row r="2217" spans="1:38" ht="63.75">
      <c r="A2217" s="639">
        <v>2</v>
      </c>
      <c r="B2217" s="121" t="s">
        <v>4241</v>
      </c>
      <c r="C2217" s="121" t="s">
        <v>4327</v>
      </c>
      <c r="D2217" s="121" t="s">
        <v>4305</v>
      </c>
      <c r="E2217" s="622" t="s">
        <v>40</v>
      </c>
      <c r="F2217" s="622" t="s">
        <v>51</v>
      </c>
      <c r="G2217" s="138"/>
      <c r="H2217" s="138"/>
      <c r="I2217" s="138"/>
      <c r="J2217" s="138"/>
      <c r="K2217" s="138"/>
      <c r="L2217" s="622" t="s">
        <v>1690</v>
      </c>
      <c r="M2217" s="202"/>
      <c r="N2217" s="138"/>
      <c r="O2217" s="622">
        <v>0</v>
      </c>
      <c r="P2217" s="622">
        <v>0</v>
      </c>
      <c r="Q2217" s="622">
        <v>0</v>
      </c>
      <c r="R2217" s="622">
        <v>0</v>
      </c>
      <c r="S2217" s="622">
        <v>0</v>
      </c>
      <c r="T2217" s="622">
        <v>0</v>
      </c>
      <c r="U2217" s="622">
        <v>0</v>
      </c>
      <c r="V2217" s="622">
        <v>0</v>
      </c>
      <c r="W2217" s="622">
        <v>0</v>
      </c>
      <c r="X2217" s="624">
        <v>1</v>
      </c>
      <c r="Y2217" s="622">
        <v>0</v>
      </c>
      <c r="Z2217" s="622" t="s">
        <v>101</v>
      </c>
      <c r="AA2217" s="622" t="s">
        <v>5289</v>
      </c>
      <c r="AB2217" s="622" t="s">
        <v>5289</v>
      </c>
      <c r="AC2217" s="131" t="s">
        <v>5289</v>
      </c>
      <c r="AD2217" s="131" t="s">
        <v>5289</v>
      </c>
      <c r="AE2217" s="131" t="s">
        <v>5289</v>
      </c>
      <c r="AF2217" s="133" t="s">
        <v>5289</v>
      </c>
    </row>
    <row r="2218" spans="1:38" ht="344.25">
      <c r="A2218" s="639">
        <v>3</v>
      </c>
      <c r="B2218" s="121" t="s">
        <v>4132</v>
      </c>
      <c r="C2218" s="121" t="s">
        <v>4327</v>
      </c>
      <c r="D2218" s="121" t="s">
        <v>4306</v>
      </c>
      <c r="E2218" s="622" t="s">
        <v>40</v>
      </c>
      <c r="F2218" s="624" t="s">
        <v>14344</v>
      </c>
      <c r="G2218" s="624" t="s">
        <v>14718</v>
      </c>
      <c r="H2218" s="622">
        <v>3</v>
      </c>
      <c r="I2218" s="623" t="s">
        <v>16671</v>
      </c>
      <c r="J2218" s="121" t="s">
        <v>10933</v>
      </c>
      <c r="K2218" s="622" t="s">
        <v>4307</v>
      </c>
      <c r="L2218" s="622" t="s">
        <v>1690</v>
      </c>
      <c r="M2218" s="202"/>
      <c r="N2218" s="138"/>
      <c r="O2218" s="622">
        <v>0</v>
      </c>
      <c r="P2218" s="622">
        <v>0</v>
      </c>
      <c r="Q2218" s="622">
        <v>0</v>
      </c>
      <c r="R2218" s="622">
        <v>0</v>
      </c>
      <c r="S2218" s="622">
        <v>0</v>
      </c>
      <c r="T2218" s="622">
        <v>0</v>
      </c>
      <c r="U2218" s="622">
        <v>0</v>
      </c>
      <c r="V2218" s="622">
        <v>0</v>
      </c>
      <c r="W2218" s="622">
        <v>0</v>
      </c>
      <c r="X2218" s="624">
        <v>0</v>
      </c>
      <c r="Y2218" s="622">
        <v>0</v>
      </c>
      <c r="Z2218" s="622" t="s">
        <v>101</v>
      </c>
      <c r="AA2218" s="622" t="s">
        <v>5289</v>
      </c>
      <c r="AB2218" s="622" t="s">
        <v>5289</v>
      </c>
      <c r="AC2218" s="131" t="s">
        <v>5289</v>
      </c>
      <c r="AD2218" s="131" t="s">
        <v>5289</v>
      </c>
      <c r="AE2218" s="131" t="s">
        <v>5289</v>
      </c>
      <c r="AF2218" s="133" t="s">
        <v>5289</v>
      </c>
    </row>
    <row r="2219" spans="1:38" ht="165.75">
      <c r="A2219" s="639">
        <v>4</v>
      </c>
      <c r="B2219" s="121" t="s">
        <v>4024</v>
      </c>
      <c r="C2219" s="121" t="s">
        <v>4327</v>
      </c>
      <c r="D2219" s="121" t="s">
        <v>4308</v>
      </c>
      <c r="E2219" s="622" t="s">
        <v>40</v>
      </c>
      <c r="F2219" s="622" t="s">
        <v>51</v>
      </c>
      <c r="G2219" s="138"/>
      <c r="H2219" s="138"/>
      <c r="I2219" s="138"/>
      <c r="J2219" s="622" t="s">
        <v>5725</v>
      </c>
      <c r="K2219" s="622" t="s">
        <v>4309</v>
      </c>
      <c r="L2219" s="622" t="s">
        <v>1690</v>
      </c>
      <c r="M2219" s="202"/>
      <c r="N2219" s="138"/>
      <c r="O2219" s="622">
        <v>0</v>
      </c>
      <c r="P2219" s="622">
        <v>0</v>
      </c>
      <c r="Q2219" s="622">
        <v>0</v>
      </c>
      <c r="R2219" s="622">
        <v>0</v>
      </c>
      <c r="S2219" s="622">
        <v>0</v>
      </c>
      <c r="T2219" s="622">
        <v>0</v>
      </c>
      <c r="U2219" s="622">
        <v>0</v>
      </c>
      <c r="V2219" s="622">
        <v>0</v>
      </c>
      <c r="W2219" s="622">
        <v>0</v>
      </c>
      <c r="X2219" s="624">
        <v>0</v>
      </c>
      <c r="Y2219" s="622">
        <v>0</v>
      </c>
      <c r="Z2219" s="622" t="s">
        <v>101</v>
      </c>
      <c r="AA2219" s="622" t="s">
        <v>5289</v>
      </c>
      <c r="AB2219" s="622" t="s">
        <v>5289</v>
      </c>
      <c r="AC2219" s="131" t="s">
        <v>5289</v>
      </c>
      <c r="AD2219" s="131" t="s">
        <v>5289</v>
      </c>
      <c r="AE2219" s="131" t="s">
        <v>5289</v>
      </c>
      <c r="AF2219" s="133" t="s">
        <v>5289</v>
      </c>
    </row>
    <row r="2220" spans="1:38" ht="127.5">
      <c r="A2220" s="639">
        <v>5</v>
      </c>
      <c r="B2220" s="121" t="s">
        <v>4310</v>
      </c>
      <c r="C2220" s="121" t="s">
        <v>4327</v>
      </c>
      <c r="D2220" s="121" t="s">
        <v>4311</v>
      </c>
      <c r="E2220" s="622" t="s">
        <v>40</v>
      </c>
      <c r="F2220" s="622" t="s">
        <v>51</v>
      </c>
      <c r="G2220" s="138"/>
      <c r="H2220" s="138"/>
      <c r="I2220" s="138"/>
      <c r="J2220" s="138"/>
      <c r="K2220" s="138"/>
      <c r="L2220" s="622" t="s">
        <v>1690</v>
      </c>
      <c r="M2220" s="202"/>
      <c r="N2220" s="138"/>
      <c r="O2220" s="622">
        <v>0</v>
      </c>
      <c r="P2220" s="622">
        <v>0</v>
      </c>
      <c r="Q2220" s="622">
        <v>0</v>
      </c>
      <c r="R2220" s="622">
        <v>0</v>
      </c>
      <c r="S2220" s="622">
        <v>0</v>
      </c>
      <c r="T2220" s="622">
        <v>0</v>
      </c>
      <c r="U2220" s="622">
        <v>0</v>
      </c>
      <c r="V2220" s="622">
        <v>0</v>
      </c>
      <c r="W2220" s="622">
        <v>0</v>
      </c>
      <c r="X2220" s="624">
        <v>281</v>
      </c>
      <c r="Y2220" s="622">
        <v>0</v>
      </c>
      <c r="Z2220" s="622" t="s">
        <v>101</v>
      </c>
      <c r="AA2220" s="622" t="s">
        <v>5289</v>
      </c>
      <c r="AB2220" s="622" t="s">
        <v>5289</v>
      </c>
      <c r="AC2220" s="131" t="s">
        <v>5289</v>
      </c>
      <c r="AD2220" s="131" t="s">
        <v>5289</v>
      </c>
      <c r="AE2220" s="131" t="s">
        <v>5289</v>
      </c>
      <c r="AF2220" s="133" t="s">
        <v>5289</v>
      </c>
    </row>
    <row r="2221" spans="1:38" ht="178.5">
      <c r="A2221" s="639">
        <v>6</v>
      </c>
      <c r="B2221" s="121" t="s">
        <v>4312</v>
      </c>
      <c r="C2221" s="121" t="s">
        <v>4327</v>
      </c>
      <c r="D2221" s="121" t="s">
        <v>4313</v>
      </c>
      <c r="E2221" s="622" t="s">
        <v>40</v>
      </c>
      <c r="F2221" s="622" t="s">
        <v>51</v>
      </c>
      <c r="G2221" s="138"/>
      <c r="H2221" s="138"/>
      <c r="I2221" s="138"/>
      <c r="J2221" s="622" t="s">
        <v>5725</v>
      </c>
      <c r="K2221" s="622" t="s">
        <v>4314</v>
      </c>
      <c r="L2221" s="622" t="s">
        <v>1690</v>
      </c>
      <c r="M2221" s="202"/>
      <c r="N2221" s="138"/>
      <c r="O2221" s="622">
        <v>0</v>
      </c>
      <c r="P2221" s="622">
        <v>0</v>
      </c>
      <c r="Q2221" s="622">
        <v>0</v>
      </c>
      <c r="R2221" s="622">
        <v>0</v>
      </c>
      <c r="S2221" s="622">
        <v>0</v>
      </c>
      <c r="T2221" s="622">
        <v>0</v>
      </c>
      <c r="U2221" s="622">
        <v>0</v>
      </c>
      <c r="V2221" s="622">
        <v>0</v>
      </c>
      <c r="W2221" s="622">
        <v>0</v>
      </c>
      <c r="X2221" s="624">
        <v>0</v>
      </c>
      <c r="Y2221" s="622">
        <v>0</v>
      </c>
      <c r="Z2221" s="622" t="s">
        <v>101</v>
      </c>
      <c r="AA2221" s="622" t="s">
        <v>5289</v>
      </c>
      <c r="AB2221" s="622" t="s">
        <v>5289</v>
      </c>
      <c r="AC2221" s="131" t="s">
        <v>5289</v>
      </c>
      <c r="AD2221" s="131" t="s">
        <v>5289</v>
      </c>
      <c r="AE2221" s="131" t="s">
        <v>5289</v>
      </c>
      <c r="AF2221" s="133" t="s">
        <v>5289</v>
      </c>
    </row>
    <row r="2222" spans="1:38" ht="63.75">
      <c r="A2222" s="639">
        <v>7</v>
      </c>
      <c r="B2222" s="121" t="s">
        <v>4315</v>
      </c>
      <c r="C2222" s="121" t="s">
        <v>4327</v>
      </c>
      <c r="D2222" s="121" t="s">
        <v>4316</v>
      </c>
      <c r="E2222" s="622" t="s">
        <v>40</v>
      </c>
      <c r="F2222" s="622" t="s">
        <v>51</v>
      </c>
      <c r="G2222" s="138"/>
      <c r="H2222" s="138"/>
      <c r="I2222" s="138"/>
      <c r="J2222" s="138"/>
      <c r="K2222" s="138"/>
      <c r="L2222" s="622" t="s">
        <v>1690</v>
      </c>
      <c r="M2222" s="202"/>
      <c r="N2222" s="138"/>
      <c r="O2222" s="622">
        <v>0</v>
      </c>
      <c r="P2222" s="622">
        <v>0</v>
      </c>
      <c r="Q2222" s="622">
        <v>0</v>
      </c>
      <c r="R2222" s="622">
        <v>0</v>
      </c>
      <c r="S2222" s="622">
        <v>0</v>
      </c>
      <c r="T2222" s="622">
        <v>0</v>
      </c>
      <c r="U2222" s="622">
        <v>0</v>
      </c>
      <c r="V2222" s="622">
        <v>0</v>
      </c>
      <c r="W2222" s="622">
        <v>0</v>
      </c>
      <c r="X2222" s="624">
        <v>7</v>
      </c>
      <c r="Y2222" s="622">
        <v>0</v>
      </c>
      <c r="Z2222" s="622" t="s">
        <v>101</v>
      </c>
      <c r="AA2222" s="622" t="s">
        <v>5289</v>
      </c>
      <c r="AB2222" s="622" t="s">
        <v>5289</v>
      </c>
      <c r="AC2222" s="131" t="s">
        <v>5289</v>
      </c>
      <c r="AD2222" s="131" t="s">
        <v>5289</v>
      </c>
      <c r="AE2222" s="131" t="s">
        <v>5289</v>
      </c>
      <c r="AF2222" s="133" t="s">
        <v>5289</v>
      </c>
    </row>
    <row r="2223" spans="1:38" ht="178.5">
      <c r="A2223" s="639">
        <v>8</v>
      </c>
      <c r="B2223" s="121" t="s">
        <v>4317</v>
      </c>
      <c r="C2223" s="121" t="s">
        <v>4327</v>
      </c>
      <c r="D2223" s="121" t="s">
        <v>4318</v>
      </c>
      <c r="E2223" s="622" t="s">
        <v>40</v>
      </c>
      <c r="F2223" s="622" t="s">
        <v>51</v>
      </c>
      <c r="G2223" s="138"/>
      <c r="H2223" s="138"/>
      <c r="I2223" s="138"/>
      <c r="J2223" s="622" t="s">
        <v>5725</v>
      </c>
      <c r="K2223" s="622" t="s">
        <v>4319</v>
      </c>
      <c r="L2223" s="622" t="s">
        <v>1690</v>
      </c>
      <c r="M2223" s="202"/>
      <c r="N2223" s="138"/>
      <c r="O2223" s="622">
        <v>0</v>
      </c>
      <c r="P2223" s="622">
        <v>0</v>
      </c>
      <c r="Q2223" s="622">
        <v>0</v>
      </c>
      <c r="R2223" s="622">
        <v>0</v>
      </c>
      <c r="S2223" s="622">
        <v>0</v>
      </c>
      <c r="T2223" s="622">
        <v>0</v>
      </c>
      <c r="U2223" s="622">
        <v>0</v>
      </c>
      <c r="V2223" s="622">
        <v>0</v>
      </c>
      <c r="W2223" s="622">
        <v>0</v>
      </c>
      <c r="X2223" s="624">
        <v>0</v>
      </c>
      <c r="Y2223" s="622">
        <v>0</v>
      </c>
      <c r="Z2223" s="622" t="s">
        <v>101</v>
      </c>
      <c r="AA2223" s="622" t="s">
        <v>5289</v>
      </c>
      <c r="AB2223" s="622" t="s">
        <v>5289</v>
      </c>
      <c r="AC2223" s="131" t="s">
        <v>5289</v>
      </c>
      <c r="AD2223" s="131" t="s">
        <v>5289</v>
      </c>
      <c r="AE2223" s="131" t="s">
        <v>5289</v>
      </c>
      <c r="AF2223" s="133" t="s">
        <v>5289</v>
      </c>
    </row>
    <row r="2224" spans="1:38" ht="178.5">
      <c r="A2224" s="639">
        <v>9</v>
      </c>
      <c r="B2224" s="121" t="s">
        <v>1139</v>
      </c>
      <c r="C2224" s="121" t="s">
        <v>4327</v>
      </c>
      <c r="D2224" s="121" t="s">
        <v>4320</v>
      </c>
      <c r="E2224" s="622" t="s">
        <v>40</v>
      </c>
      <c r="F2224" s="622" t="s">
        <v>51</v>
      </c>
      <c r="G2224" s="138"/>
      <c r="H2224" s="138"/>
      <c r="I2224" s="138"/>
      <c r="J2224" s="622" t="s">
        <v>5725</v>
      </c>
      <c r="K2224" s="622" t="s">
        <v>4321</v>
      </c>
      <c r="L2224" s="622" t="s">
        <v>1690</v>
      </c>
      <c r="M2224" s="202"/>
      <c r="N2224" s="138"/>
      <c r="O2224" s="622">
        <v>0</v>
      </c>
      <c r="P2224" s="622">
        <v>0</v>
      </c>
      <c r="Q2224" s="622">
        <v>0</v>
      </c>
      <c r="R2224" s="622">
        <v>0</v>
      </c>
      <c r="S2224" s="622">
        <v>0</v>
      </c>
      <c r="T2224" s="622">
        <v>0</v>
      </c>
      <c r="U2224" s="622">
        <v>0</v>
      </c>
      <c r="V2224" s="622">
        <v>0</v>
      </c>
      <c r="W2224" s="622">
        <v>0</v>
      </c>
      <c r="X2224" s="624">
        <v>18</v>
      </c>
      <c r="Y2224" s="622">
        <v>0</v>
      </c>
      <c r="Z2224" s="622" t="s">
        <v>101</v>
      </c>
      <c r="AA2224" s="622" t="s">
        <v>5289</v>
      </c>
      <c r="AB2224" s="622" t="s">
        <v>5289</v>
      </c>
      <c r="AC2224" s="131" t="s">
        <v>5289</v>
      </c>
      <c r="AD2224" s="131" t="s">
        <v>5289</v>
      </c>
      <c r="AE2224" s="131" t="s">
        <v>5289</v>
      </c>
      <c r="AF2224" s="133" t="s">
        <v>5289</v>
      </c>
    </row>
    <row r="2225" spans="1:38" ht="280.5">
      <c r="A2225" s="639">
        <v>10</v>
      </c>
      <c r="B2225" s="121" t="s">
        <v>4322</v>
      </c>
      <c r="C2225" s="121" t="s">
        <v>4327</v>
      </c>
      <c r="D2225" s="121" t="s">
        <v>4323</v>
      </c>
      <c r="E2225" s="622" t="s">
        <v>40</v>
      </c>
      <c r="F2225" s="624" t="s">
        <v>14344</v>
      </c>
      <c r="G2225" s="624" t="s">
        <v>14719</v>
      </c>
      <c r="H2225" s="622">
        <v>3</v>
      </c>
      <c r="I2225" s="623" t="s">
        <v>16671</v>
      </c>
      <c r="J2225" s="622" t="s">
        <v>5725</v>
      </c>
      <c r="K2225" s="622" t="s">
        <v>4324</v>
      </c>
      <c r="L2225" s="622" t="s">
        <v>2223</v>
      </c>
      <c r="M2225" s="121" t="s">
        <v>13167</v>
      </c>
      <c r="N2225" s="622">
        <v>0</v>
      </c>
      <c r="O2225" s="622">
        <v>0</v>
      </c>
      <c r="P2225" s="622">
        <v>0</v>
      </c>
      <c r="Q2225" s="622">
        <v>0</v>
      </c>
      <c r="R2225" s="622">
        <v>0</v>
      </c>
      <c r="S2225" s="622">
        <v>0</v>
      </c>
      <c r="T2225" s="622">
        <v>0</v>
      </c>
      <c r="U2225" s="622">
        <v>0</v>
      </c>
      <c r="V2225" s="622">
        <v>0</v>
      </c>
      <c r="W2225" s="622">
        <v>0</v>
      </c>
      <c r="X2225" s="624">
        <v>5</v>
      </c>
      <c r="Y2225" s="622">
        <v>0</v>
      </c>
      <c r="Z2225" s="622" t="s">
        <v>101</v>
      </c>
      <c r="AA2225" s="622" t="s">
        <v>5289</v>
      </c>
      <c r="AB2225" s="622" t="s">
        <v>5289</v>
      </c>
      <c r="AC2225" s="131" t="s">
        <v>5289</v>
      </c>
      <c r="AD2225" s="131" t="s">
        <v>5289</v>
      </c>
      <c r="AE2225" s="131" t="s">
        <v>5289</v>
      </c>
      <c r="AF2225" s="133" t="s">
        <v>5289</v>
      </c>
    </row>
    <row r="2226" spans="1:38" ht="63.75">
      <c r="A2226" s="639">
        <v>11</v>
      </c>
      <c r="B2226" s="121" t="s">
        <v>4325</v>
      </c>
      <c r="C2226" s="121" t="s">
        <v>4327</v>
      </c>
      <c r="D2226" s="121" t="s">
        <v>4326</v>
      </c>
      <c r="E2226" s="622" t="str">
        <f>+E2216</f>
        <v xml:space="preserve"> +</v>
      </c>
      <c r="F2226" s="622" t="s">
        <v>51</v>
      </c>
      <c r="G2226" s="138"/>
      <c r="H2226" s="138"/>
      <c r="I2226" s="138"/>
      <c r="J2226" s="138"/>
      <c r="K2226" s="138"/>
      <c r="L2226" s="622" t="s">
        <v>1690</v>
      </c>
      <c r="M2226" s="202"/>
      <c r="N2226" s="138"/>
      <c r="O2226" s="622">
        <v>0</v>
      </c>
      <c r="P2226" s="622">
        <v>0</v>
      </c>
      <c r="Q2226" s="622">
        <v>0</v>
      </c>
      <c r="R2226" s="622">
        <v>0</v>
      </c>
      <c r="S2226" s="622">
        <v>0</v>
      </c>
      <c r="T2226" s="622">
        <v>0</v>
      </c>
      <c r="U2226" s="622">
        <v>0</v>
      </c>
      <c r="V2226" s="622">
        <v>0</v>
      </c>
      <c r="W2226" s="622">
        <v>0</v>
      </c>
      <c r="X2226" s="624">
        <v>0</v>
      </c>
      <c r="Y2226" s="622">
        <v>0</v>
      </c>
      <c r="Z2226" s="622" t="s">
        <v>101</v>
      </c>
      <c r="AA2226" s="622" t="s">
        <v>5289</v>
      </c>
      <c r="AB2226" s="622" t="s">
        <v>5289</v>
      </c>
      <c r="AC2226" s="131" t="s">
        <v>5289</v>
      </c>
      <c r="AD2226" s="131" t="s">
        <v>5289</v>
      </c>
      <c r="AE2226" s="131" t="s">
        <v>5289</v>
      </c>
      <c r="AF2226" s="133" t="s">
        <v>5289</v>
      </c>
    </row>
    <row r="2227" spans="1:38" s="44" customFormat="1" ht="102">
      <c r="A2227" s="639">
        <v>12</v>
      </c>
      <c r="B2227" s="209" t="s">
        <v>19222</v>
      </c>
      <c r="C2227" s="121" t="s">
        <v>4327</v>
      </c>
      <c r="D2227" s="4" t="s">
        <v>131</v>
      </c>
      <c r="E2227" s="123" t="s">
        <v>51</v>
      </c>
      <c r="F2227" s="622" t="s">
        <v>51</v>
      </c>
      <c r="G2227" s="272"/>
      <c r="H2227" s="272"/>
      <c r="I2227" s="272"/>
      <c r="J2227" s="272"/>
      <c r="K2227" s="272"/>
      <c r="L2227" s="622" t="s">
        <v>1690</v>
      </c>
      <c r="M2227" s="276"/>
      <c r="N2227" s="272"/>
      <c r="O2227" s="622">
        <v>0</v>
      </c>
      <c r="P2227" s="622">
        <v>0</v>
      </c>
      <c r="Q2227" s="622">
        <v>0</v>
      </c>
      <c r="R2227" s="622">
        <v>0</v>
      </c>
      <c r="S2227" s="622">
        <v>0</v>
      </c>
      <c r="T2227" s="622">
        <v>0</v>
      </c>
      <c r="U2227" s="622">
        <v>0</v>
      </c>
      <c r="V2227" s="622">
        <v>0</v>
      </c>
      <c r="W2227" s="622">
        <v>0</v>
      </c>
      <c r="X2227" s="629">
        <v>38</v>
      </c>
      <c r="Y2227" s="622">
        <v>0</v>
      </c>
      <c r="Z2227" s="622" t="s">
        <v>101</v>
      </c>
      <c r="AA2227" s="622" t="s">
        <v>5289</v>
      </c>
      <c r="AB2227" s="622" t="s">
        <v>5289</v>
      </c>
      <c r="AC2227" s="131" t="s">
        <v>5289</v>
      </c>
      <c r="AD2227" s="131" t="s">
        <v>5289</v>
      </c>
      <c r="AE2227" s="131" t="s">
        <v>5289</v>
      </c>
      <c r="AF2227" s="133" t="s">
        <v>5289</v>
      </c>
      <c r="AG2227" s="107"/>
      <c r="AH2227" s="107"/>
      <c r="AI2227" s="107"/>
      <c r="AJ2227" s="107"/>
      <c r="AK2227" s="107"/>
      <c r="AL2227" s="107"/>
    </row>
    <row r="2228" spans="1:38" s="44" customFormat="1" ht="51">
      <c r="A2228" s="639">
        <v>13</v>
      </c>
      <c r="B2228" s="209" t="s">
        <v>19223</v>
      </c>
      <c r="C2228" s="121" t="s">
        <v>4327</v>
      </c>
      <c r="D2228" s="4" t="s">
        <v>131</v>
      </c>
      <c r="E2228" s="123" t="s">
        <v>51</v>
      </c>
      <c r="F2228" s="622" t="s">
        <v>51</v>
      </c>
      <c r="G2228" s="272"/>
      <c r="H2228" s="272"/>
      <c r="I2228" s="272"/>
      <c r="J2228" s="272"/>
      <c r="K2228" s="272"/>
      <c r="L2228" s="622" t="s">
        <v>1690</v>
      </c>
      <c r="M2228" s="276"/>
      <c r="N2228" s="272"/>
      <c r="O2228" s="622">
        <v>0</v>
      </c>
      <c r="P2228" s="622">
        <v>0</v>
      </c>
      <c r="Q2228" s="622">
        <v>0</v>
      </c>
      <c r="R2228" s="622">
        <v>0</v>
      </c>
      <c r="S2228" s="622">
        <v>0</v>
      </c>
      <c r="T2228" s="622">
        <v>0</v>
      </c>
      <c r="U2228" s="622">
        <v>0</v>
      </c>
      <c r="V2228" s="622">
        <v>0</v>
      </c>
      <c r="W2228" s="622">
        <v>0</v>
      </c>
      <c r="X2228" s="629">
        <v>3</v>
      </c>
      <c r="Y2228" s="622">
        <v>0</v>
      </c>
      <c r="Z2228" s="622" t="s">
        <v>101</v>
      </c>
      <c r="AA2228" s="622" t="s">
        <v>5289</v>
      </c>
      <c r="AB2228" s="622" t="s">
        <v>5289</v>
      </c>
      <c r="AC2228" s="131" t="s">
        <v>5289</v>
      </c>
      <c r="AD2228" s="131" t="s">
        <v>5289</v>
      </c>
      <c r="AE2228" s="131" t="s">
        <v>5289</v>
      </c>
      <c r="AF2228" s="133" t="s">
        <v>5289</v>
      </c>
      <c r="AG2228" s="107"/>
      <c r="AH2228" s="107"/>
      <c r="AI2228" s="107"/>
      <c r="AJ2228" s="107"/>
      <c r="AK2228" s="107"/>
      <c r="AL2228" s="107"/>
    </row>
    <row r="2229" spans="1:38" s="44" customFormat="1" ht="63.75">
      <c r="A2229" s="639">
        <v>14</v>
      </c>
      <c r="B2229" s="209" t="s">
        <v>19224</v>
      </c>
      <c r="C2229" s="121" t="s">
        <v>4327</v>
      </c>
      <c r="D2229" s="4" t="s">
        <v>131</v>
      </c>
      <c r="E2229" s="123" t="s">
        <v>51</v>
      </c>
      <c r="F2229" s="622" t="s">
        <v>51</v>
      </c>
      <c r="G2229" s="272"/>
      <c r="H2229" s="272"/>
      <c r="I2229" s="272"/>
      <c r="J2229" s="272"/>
      <c r="K2229" s="272"/>
      <c r="L2229" s="622" t="s">
        <v>1690</v>
      </c>
      <c r="M2229" s="276"/>
      <c r="N2229" s="272"/>
      <c r="O2229" s="622">
        <v>0</v>
      </c>
      <c r="P2229" s="622">
        <v>0</v>
      </c>
      <c r="Q2229" s="622">
        <v>0</v>
      </c>
      <c r="R2229" s="622">
        <v>0</v>
      </c>
      <c r="S2229" s="622">
        <v>0</v>
      </c>
      <c r="T2229" s="622">
        <v>0</v>
      </c>
      <c r="U2229" s="622">
        <v>0</v>
      </c>
      <c r="V2229" s="622">
        <v>0</v>
      </c>
      <c r="W2229" s="622">
        <v>0</v>
      </c>
      <c r="X2229" s="629">
        <v>27</v>
      </c>
      <c r="Y2229" s="622">
        <v>0</v>
      </c>
      <c r="Z2229" s="622" t="s">
        <v>101</v>
      </c>
      <c r="AA2229" s="622" t="s">
        <v>5289</v>
      </c>
      <c r="AB2229" s="622" t="s">
        <v>5289</v>
      </c>
      <c r="AC2229" s="131" t="s">
        <v>5289</v>
      </c>
      <c r="AD2229" s="131" t="s">
        <v>5289</v>
      </c>
      <c r="AE2229" s="131" t="s">
        <v>5289</v>
      </c>
      <c r="AF2229" s="133" t="s">
        <v>5289</v>
      </c>
      <c r="AG2229" s="107"/>
      <c r="AH2229" s="107"/>
      <c r="AI2229" s="107"/>
      <c r="AJ2229" s="107"/>
      <c r="AK2229" s="107"/>
      <c r="AL2229" s="107"/>
    </row>
    <row r="2230" spans="1:38" s="88" customFormat="1" ht="15.75" customHeight="1" thickBot="1">
      <c r="A2230" s="256"/>
      <c r="B2230" s="625">
        <v>14</v>
      </c>
      <c r="C2230" s="625"/>
      <c r="D2230" s="625">
        <v>11</v>
      </c>
      <c r="E2230" s="625">
        <v>11</v>
      </c>
      <c r="F2230" s="625">
        <v>2</v>
      </c>
      <c r="G2230" s="625">
        <v>2</v>
      </c>
      <c r="H2230" s="625">
        <v>1</v>
      </c>
      <c r="I2230" s="625"/>
      <c r="J2230" s="625">
        <v>1</v>
      </c>
      <c r="K2230" s="625">
        <v>6</v>
      </c>
      <c r="L2230" s="625">
        <v>1</v>
      </c>
      <c r="M2230" s="199"/>
      <c r="N2230" s="625">
        <f t="shared" ref="N2230:O2230" si="685">SUM(N2216:N2229)</f>
        <v>0</v>
      </c>
      <c r="O2230" s="625">
        <f t="shared" si="685"/>
        <v>0</v>
      </c>
      <c r="P2230" s="625">
        <f t="shared" ref="P2230:Q2230" si="686">SUM(P2216:P2229)</f>
        <v>0</v>
      </c>
      <c r="Q2230" s="625">
        <f t="shared" si="686"/>
        <v>0</v>
      </c>
      <c r="R2230" s="625">
        <f t="shared" ref="R2230" si="687">SUM(R2216:R2229)</f>
        <v>0</v>
      </c>
      <c r="S2230" s="625">
        <f t="shared" ref="S2230" si="688">SUM(S2216:S2229)</f>
        <v>0</v>
      </c>
      <c r="T2230" s="625">
        <f t="shared" ref="T2230:U2230" si="689">SUM(T2216:T2229)</f>
        <v>0</v>
      </c>
      <c r="U2230" s="625">
        <f t="shared" si="689"/>
        <v>0</v>
      </c>
      <c r="V2230" s="625">
        <f t="shared" ref="V2230:W2230" si="690">SUM(V2216:V2229)</f>
        <v>0</v>
      </c>
      <c r="W2230" s="625">
        <f t="shared" si="690"/>
        <v>0</v>
      </c>
      <c r="X2230" s="625">
        <f t="shared" ref="X2230:Y2230" si="691">SUM(X2216:X2229)</f>
        <v>380</v>
      </c>
      <c r="Y2230" s="625">
        <f t="shared" si="691"/>
        <v>0</v>
      </c>
      <c r="Z2230" s="625">
        <v>0</v>
      </c>
      <c r="AA2230" s="625">
        <v>1</v>
      </c>
      <c r="AB2230" s="625">
        <v>1</v>
      </c>
      <c r="AC2230" s="625"/>
      <c r="AD2230" s="625"/>
      <c r="AE2230" s="625"/>
      <c r="AF2230" s="625"/>
      <c r="AG2230" s="111"/>
      <c r="AH2230" s="111"/>
      <c r="AI2230" s="111"/>
      <c r="AJ2230" s="111"/>
      <c r="AK2230" s="111"/>
      <c r="AL2230" s="111"/>
    </row>
    <row r="2231" spans="1:38" ht="15.75" customHeight="1" thickBot="1">
      <c r="A2231" s="660" t="s">
        <v>418</v>
      </c>
      <c r="B2231" s="661"/>
      <c r="C2231" s="661"/>
      <c r="D2231" s="661"/>
      <c r="E2231" s="661"/>
      <c r="F2231" s="661"/>
      <c r="G2231" s="661"/>
      <c r="H2231" s="661"/>
      <c r="I2231" s="661"/>
      <c r="J2231" s="661"/>
      <c r="K2231" s="661"/>
      <c r="L2231" s="661"/>
      <c r="M2231" s="661"/>
      <c r="N2231" s="661"/>
      <c r="O2231" s="661"/>
      <c r="P2231" s="661"/>
      <c r="Q2231" s="661"/>
      <c r="R2231" s="661"/>
      <c r="S2231" s="661"/>
      <c r="T2231" s="661"/>
      <c r="U2231" s="661"/>
      <c r="V2231" s="661"/>
      <c r="W2231" s="661"/>
      <c r="X2231" s="661"/>
      <c r="Y2231" s="661"/>
      <c r="Z2231" s="661"/>
      <c r="AA2231" s="661"/>
      <c r="AB2231" s="661"/>
      <c r="AC2231" s="661"/>
      <c r="AD2231" s="661"/>
      <c r="AE2231" s="661"/>
      <c r="AF2231" s="662"/>
    </row>
    <row r="2232" spans="1:38" ht="242.25">
      <c r="A2232" s="639">
        <v>1</v>
      </c>
      <c r="B2232" s="68" t="s">
        <v>4334</v>
      </c>
      <c r="C2232" s="250" t="s">
        <v>4349</v>
      </c>
      <c r="D2232" s="250" t="s">
        <v>4350</v>
      </c>
      <c r="E2232" s="652" t="s">
        <v>4366</v>
      </c>
      <c r="F2232" s="119" t="s">
        <v>1690</v>
      </c>
      <c r="G2232" s="138"/>
      <c r="H2232" s="138"/>
      <c r="I2232" s="138"/>
      <c r="J2232" s="68" t="s">
        <v>6689</v>
      </c>
      <c r="K2232" s="119" t="s">
        <v>8605</v>
      </c>
      <c r="L2232" s="119" t="s">
        <v>1690</v>
      </c>
      <c r="M2232" s="202"/>
      <c r="N2232" s="202"/>
      <c r="O2232" s="118">
        <v>0</v>
      </c>
      <c r="P2232" s="118">
        <v>0</v>
      </c>
      <c r="Q2232" s="118">
        <v>0</v>
      </c>
      <c r="R2232" s="118">
        <v>0</v>
      </c>
      <c r="S2232" s="118">
        <v>0</v>
      </c>
      <c r="T2232" s="118">
        <v>0</v>
      </c>
      <c r="U2232" s="118">
        <v>0</v>
      </c>
      <c r="V2232" s="118">
        <v>0</v>
      </c>
      <c r="W2232" s="118">
        <v>0</v>
      </c>
      <c r="X2232" s="371">
        <v>0</v>
      </c>
      <c r="Y2232" s="118">
        <v>0</v>
      </c>
      <c r="Z2232" s="119" t="s">
        <v>1690</v>
      </c>
      <c r="AA2232" s="68" t="s">
        <v>6690</v>
      </c>
      <c r="AB2232" s="68" t="s">
        <v>21874</v>
      </c>
      <c r="AC2232" s="159" t="s">
        <v>4335</v>
      </c>
      <c r="AD2232" s="159" t="s">
        <v>4336</v>
      </c>
      <c r="AE2232" s="159" t="s">
        <v>4337</v>
      </c>
      <c r="AF2232" s="282" t="s">
        <v>4338</v>
      </c>
      <c r="AG2232" s="1"/>
      <c r="AH2232" s="1"/>
      <c r="AI2232" s="1"/>
      <c r="AJ2232" s="1"/>
      <c r="AK2232" s="1"/>
      <c r="AL2232" s="1"/>
    </row>
    <row r="2233" spans="1:38" ht="114.75">
      <c r="A2233" s="639">
        <v>2</v>
      </c>
      <c r="B2233" s="121" t="s">
        <v>4339</v>
      </c>
      <c r="C2233" s="121" t="s">
        <v>4349</v>
      </c>
      <c r="D2233" s="121" t="s">
        <v>4354</v>
      </c>
      <c r="E2233" s="622" t="s">
        <v>4366</v>
      </c>
      <c r="F2233" s="624" t="s">
        <v>14345</v>
      </c>
      <c r="G2233" s="622" t="s">
        <v>1690</v>
      </c>
      <c r="H2233" s="622">
        <v>3</v>
      </c>
      <c r="I2233" s="623" t="s">
        <v>18722</v>
      </c>
      <c r="J2233" s="138"/>
      <c r="K2233" s="138"/>
      <c r="L2233" s="622" t="s">
        <v>1690</v>
      </c>
      <c r="M2233" s="202"/>
      <c r="N2233" s="202"/>
      <c r="O2233" s="624">
        <v>0</v>
      </c>
      <c r="P2233" s="624">
        <v>0</v>
      </c>
      <c r="Q2233" s="624">
        <v>0</v>
      </c>
      <c r="R2233" s="624">
        <v>0</v>
      </c>
      <c r="S2233" s="624">
        <v>0</v>
      </c>
      <c r="T2233" s="624">
        <v>0</v>
      </c>
      <c r="U2233" s="624">
        <v>0</v>
      </c>
      <c r="V2233" s="624">
        <v>0</v>
      </c>
      <c r="W2233" s="624">
        <v>0</v>
      </c>
      <c r="X2233" s="366">
        <v>39</v>
      </c>
      <c r="Y2233" s="624">
        <v>0</v>
      </c>
      <c r="Z2233" s="622" t="s">
        <v>1690</v>
      </c>
      <c r="AA2233" s="622" t="s">
        <v>5289</v>
      </c>
      <c r="AB2233" s="622" t="s">
        <v>5289</v>
      </c>
      <c r="AC2233" s="84" t="s">
        <v>5289</v>
      </c>
      <c r="AD2233" s="84" t="s">
        <v>5289</v>
      </c>
      <c r="AE2233" s="84" t="s">
        <v>5289</v>
      </c>
      <c r="AF2233" s="165" t="s">
        <v>5289</v>
      </c>
      <c r="AG2233" s="1"/>
      <c r="AH2233" s="1"/>
      <c r="AI2233" s="1"/>
      <c r="AJ2233" s="1"/>
      <c r="AK2233" s="1"/>
      <c r="AL2233" s="1"/>
    </row>
    <row r="2234" spans="1:38" ht="114.75">
      <c r="A2234" s="639">
        <v>3</v>
      </c>
      <c r="B2234" s="31" t="s">
        <v>4340</v>
      </c>
      <c r="C2234" s="81" t="s">
        <v>4349</v>
      </c>
      <c r="D2234" s="81" t="s">
        <v>4355</v>
      </c>
      <c r="E2234" s="653" t="s">
        <v>4366</v>
      </c>
      <c r="F2234" s="624" t="s">
        <v>14345</v>
      </c>
      <c r="G2234" s="622" t="s">
        <v>1690</v>
      </c>
      <c r="H2234" s="622">
        <v>3</v>
      </c>
      <c r="I2234" s="623" t="s">
        <v>18722</v>
      </c>
      <c r="J2234" s="138"/>
      <c r="K2234" s="138"/>
      <c r="L2234" s="622" t="s">
        <v>1690</v>
      </c>
      <c r="M2234" s="202"/>
      <c r="N2234" s="202"/>
      <c r="O2234" s="624">
        <v>0</v>
      </c>
      <c r="P2234" s="624">
        <v>0</v>
      </c>
      <c r="Q2234" s="624">
        <v>0</v>
      </c>
      <c r="R2234" s="624">
        <v>0</v>
      </c>
      <c r="S2234" s="624">
        <v>0</v>
      </c>
      <c r="T2234" s="624">
        <v>0</v>
      </c>
      <c r="U2234" s="624">
        <v>0</v>
      </c>
      <c r="V2234" s="624">
        <v>0</v>
      </c>
      <c r="W2234" s="624">
        <v>0</v>
      </c>
      <c r="X2234" s="366">
        <v>4</v>
      </c>
      <c r="Y2234" s="624">
        <v>0</v>
      </c>
      <c r="Z2234" s="622" t="s">
        <v>1690</v>
      </c>
      <c r="AA2234" s="622" t="s">
        <v>5289</v>
      </c>
      <c r="AB2234" s="622" t="s">
        <v>5289</v>
      </c>
      <c r="AC2234" s="84" t="s">
        <v>5289</v>
      </c>
      <c r="AD2234" s="84" t="s">
        <v>5289</v>
      </c>
      <c r="AE2234" s="84" t="s">
        <v>5289</v>
      </c>
      <c r="AF2234" s="165" t="s">
        <v>5289</v>
      </c>
      <c r="AG2234" s="1"/>
      <c r="AH2234" s="1"/>
      <c r="AI2234" s="1"/>
      <c r="AJ2234" s="1"/>
      <c r="AK2234" s="1"/>
      <c r="AL2234" s="1"/>
    </row>
    <row r="2235" spans="1:38" ht="114.75">
      <c r="A2235" s="639">
        <v>4</v>
      </c>
      <c r="B2235" s="121" t="s">
        <v>4341</v>
      </c>
      <c r="C2235" s="121" t="s">
        <v>4349</v>
      </c>
      <c r="D2235" s="121" t="s">
        <v>4356</v>
      </c>
      <c r="E2235" s="622" t="s">
        <v>4366</v>
      </c>
      <c r="F2235" s="622" t="s">
        <v>1690</v>
      </c>
      <c r="G2235" s="138"/>
      <c r="H2235" s="138"/>
      <c r="I2235" s="138"/>
      <c r="J2235" s="622" t="s">
        <v>5289</v>
      </c>
      <c r="K2235" s="622" t="s">
        <v>8606</v>
      </c>
      <c r="L2235" s="622" t="s">
        <v>1690</v>
      </c>
      <c r="M2235" s="202"/>
      <c r="N2235" s="202"/>
      <c r="O2235" s="624">
        <v>0</v>
      </c>
      <c r="P2235" s="624">
        <v>0</v>
      </c>
      <c r="Q2235" s="624">
        <v>0</v>
      </c>
      <c r="R2235" s="624">
        <v>0</v>
      </c>
      <c r="S2235" s="624">
        <v>0</v>
      </c>
      <c r="T2235" s="624">
        <v>0</v>
      </c>
      <c r="U2235" s="624">
        <v>0</v>
      </c>
      <c r="V2235" s="624">
        <v>0</v>
      </c>
      <c r="W2235" s="624">
        <v>0</v>
      </c>
      <c r="X2235" s="366">
        <v>188</v>
      </c>
      <c r="Y2235" s="624">
        <v>0</v>
      </c>
      <c r="Z2235" s="622" t="s">
        <v>1690</v>
      </c>
      <c r="AA2235" s="622" t="s">
        <v>5289</v>
      </c>
      <c r="AB2235" s="622" t="s">
        <v>5289</v>
      </c>
      <c r="AC2235" s="84" t="s">
        <v>5289</v>
      </c>
      <c r="AD2235" s="84" t="s">
        <v>5289</v>
      </c>
      <c r="AE2235" s="84" t="s">
        <v>5289</v>
      </c>
      <c r="AF2235" s="165" t="s">
        <v>5289</v>
      </c>
      <c r="AG2235" s="1"/>
      <c r="AH2235" s="1"/>
      <c r="AI2235" s="1"/>
      <c r="AJ2235" s="1"/>
      <c r="AK2235" s="1"/>
      <c r="AL2235" s="1"/>
    </row>
    <row r="2236" spans="1:38" ht="127.5">
      <c r="A2236" s="639">
        <v>5</v>
      </c>
      <c r="B2236" s="121" t="s">
        <v>1842</v>
      </c>
      <c r="C2236" s="121" t="s">
        <v>4349</v>
      </c>
      <c r="D2236" s="121" t="s">
        <v>4357</v>
      </c>
      <c r="E2236" s="622" t="s">
        <v>4366</v>
      </c>
      <c r="F2236" s="624" t="s">
        <v>14345</v>
      </c>
      <c r="G2236" s="622" t="s">
        <v>1690</v>
      </c>
      <c r="H2236" s="622">
        <v>3</v>
      </c>
      <c r="I2236" s="623" t="s">
        <v>18722</v>
      </c>
      <c r="J2236" s="622" t="s">
        <v>5289</v>
      </c>
      <c r="K2236" s="622" t="s">
        <v>8607</v>
      </c>
      <c r="L2236" s="622" t="s">
        <v>2223</v>
      </c>
      <c r="M2236" s="627" t="s">
        <v>21875</v>
      </c>
      <c r="N2236" s="624">
        <v>0</v>
      </c>
      <c r="O2236" s="624">
        <v>0</v>
      </c>
      <c r="P2236" s="624">
        <v>0</v>
      </c>
      <c r="Q2236" s="624">
        <v>0</v>
      </c>
      <c r="R2236" s="624">
        <v>0</v>
      </c>
      <c r="S2236" s="624">
        <v>0</v>
      </c>
      <c r="T2236" s="624">
        <v>0</v>
      </c>
      <c r="U2236" s="624">
        <v>0</v>
      </c>
      <c r="V2236" s="624">
        <v>0</v>
      </c>
      <c r="W2236" s="624">
        <v>0</v>
      </c>
      <c r="X2236" s="366">
        <v>10</v>
      </c>
      <c r="Y2236" s="624">
        <v>0</v>
      </c>
      <c r="Z2236" s="622" t="s">
        <v>1690</v>
      </c>
      <c r="AA2236" s="622" t="s">
        <v>5289</v>
      </c>
      <c r="AB2236" s="622" t="s">
        <v>5289</v>
      </c>
      <c r="AC2236" s="84" t="s">
        <v>5289</v>
      </c>
      <c r="AD2236" s="84" t="s">
        <v>5289</v>
      </c>
      <c r="AE2236" s="84" t="s">
        <v>5289</v>
      </c>
      <c r="AF2236" s="165" t="s">
        <v>5289</v>
      </c>
      <c r="AG2236" s="1"/>
      <c r="AH2236" s="1"/>
      <c r="AI2236" s="1"/>
      <c r="AJ2236" s="1"/>
      <c r="AK2236" s="1"/>
      <c r="AL2236" s="1"/>
    </row>
    <row r="2237" spans="1:38" ht="114.75">
      <c r="A2237" s="639">
        <v>6</v>
      </c>
      <c r="B2237" s="121" t="s">
        <v>4342</v>
      </c>
      <c r="C2237" s="121" t="s">
        <v>4349</v>
      </c>
      <c r="D2237" s="121" t="s">
        <v>4358</v>
      </c>
      <c r="E2237" s="622" t="s">
        <v>4366</v>
      </c>
      <c r="F2237" s="622" t="s">
        <v>1690</v>
      </c>
      <c r="G2237" s="138"/>
      <c r="H2237" s="138"/>
      <c r="I2237" s="138"/>
      <c r="J2237" s="138"/>
      <c r="K2237" s="138"/>
      <c r="L2237" s="622" t="s">
        <v>1690</v>
      </c>
      <c r="M2237" s="202"/>
      <c r="N2237" s="202"/>
      <c r="O2237" s="624">
        <v>0</v>
      </c>
      <c r="P2237" s="624">
        <v>0</v>
      </c>
      <c r="Q2237" s="624">
        <v>0</v>
      </c>
      <c r="R2237" s="624">
        <v>0</v>
      </c>
      <c r="S2237" s="624">
        <v>0</v>
      </c>
      <c r="T2237" s="624">
        <v>0</v>
      </c>
      <c r="U2237" s="624">
        <v>0</v>
      </c>
      <c r="V2237" s="624">
        <v>0</v>
      </c>
      <c r="W2237" s="624">
        <v>0</v>
      </c>
      <c r="X2237" s="366">
        <v>1</v>
      </c>
      <c r="Y2237" s="624">
        <v>0</v>
      </c>
      <c r="Z2237" s="622" t="s">
        <v>1690</v>
      </c>
      <c r="AA2237" s="622" t="s">
        <v>5289</v>
      </c>
      <c r="AB2237" s="622" t="s">
        <v>5289</v>
      </c>
      <c r="AC2237" s="84" t="s">
        <v>5289</v>
      </c>
      <c r="AD2237" s="84" t="s">
        <v>5289</v>
      </c>
      <c r="AE2237" s="84" t="s">
        <v>5289</v>
      </c>
      <c r="AF2237" s="165" t="s">
        <v>5289</v>
      </c>
      <c r="AG2237" s="1"/>
      <c r="AH2237" s="1"/>
      <c r="AI2237" s="1"/>
      <c r="AJ2237" s="1"/>
      <c r="AK2237" s="1"/>
      <c r="AL2237" s="1"/>
    </row>
    <row r="2238" spans="1:38" ht="114.75">
      <c r="A2238" s="639">
        <v>7</v>
      </c>
      <c r="B2238" s="121" t="s">
        <v>2387</v>
      </c>
      <c r="C2238" s="121" t="s">
        <v>4349</v>
      </c>
      <c r="D2238" s="121" t="s">
        <v>4359</v>
      </c>
      <c r="E2238" s="622" t="s">
        <v>4366</v>
      </c>
      <c r="F2238" s="622" t="s">
        <v>1690</v>
      </c>
      <c r="G2238" s="138"/>
      <c r="H2238" s="138"/>
      <c r="I2238" s="138"/>
      <c r="J2238" s="622" t="s">
        <v>5289</v>
      </c>
      <c r="K2238" s="622" t="s">
        <v>8608</v>
      </c>
      <c r="L2238" s="622" t="s">
        <v>1690</v>
      </c>
      <c r="M2238" s="202"/>
      <c r="N2238" s="202"/>
      <c r="O2238" s="624">
        <v>0</v>
      </c>
      <c r="P2238" s="624">
        <v>0</v>
      </c>
      <c r="Q2238" s="624">
        <v>0</v>
      </c>
      <c r="R2238" s="624">
        <v>0</v>
      </c>
      <c r="S2238" s="624">
        <v>0</v>
      </c>
      <c r="T2238" s="624">
        <v>0</v>
      </c>
      <c r="U2238" s="624">
        <v>0</v>
      </c>
      <c r="V2238" s="624">
        <v>0</v>
      </c>
      <c r="W2238" s="624">
        <v>0</v>
      </c>
      <c r="X2238" s="366">
        <v>0</v>
      </c>
      <c r="Y2238" s="624">
        <v>0</v>
      </c>
      <c r="Z2238" s="622" t="s">
        <v>1690</v>
      </c>
      <c r="AA2238" s="622" t="s">
        <v>5289</v>
      </c>
      <c r="AB2238" s="622" t="s">
        <v>5289</v>
      </c>
      <c r="AC2238" s="84" t="s">
        <v>5289</v>
      </c>
      <c r="AD2238" s="84" t="s">
        <v>5289</v>
      </c>
      <c r="AE2238" s="84" t="s">
        <v>5289</v>
      </c>
      <c r="AF2238" s="165" t="s">
        <v>5289</v>
      </c>
      <c r="AG2238" s="1"/>
      <c r="AH2238" s="1"/>
      <c r="AI2238" s="1"/>
      <c r="AJ2238" s="1"/>
      <c r="AK2238" s="1"/>
      <c r="AL2238" s="1"/>
    </row>
    <row r="2239" spans="1:38" ht="102">
      <c r="A2239" s="639">
        <v>8</v>
      </c>
      <c r="B2239" s="121" t="s">
        <v>4343</v>
      </c>
      <c r="C2239" s="121" t="s">
        <v>4349</v>
      </c>
      <c r="D2239" s="121" t="s">
        <v>4360</v>
      </c>
      <c r="E2239" s="622" t="s">
        <v>51</v>
      </c>
      <c r="F2239" s="656" t="s">
        <v>1690</v>
      </c>
      <c r="G2239" s="138"/>
      <c r="H2239" s="138"/>
      <c r="I2239" s="138"/>
      <c r="J2239" s="138"/>
      <c r="K2239" s="138"/>
      <c r="L2239" s="622" t="s">
        <v>2223</v>
      </c>
      <c r="M2239" s="121" t="s">
        <v>13168</v>
      </c>
      <c r="N2239" s="624">
        <v>0</v>
      </c>
      <c r="O2239" s="624">
        <v>0</v>
      </c>
      <c r="P2239" s="624">
        <v>0</v>
      </c>
      <c r="Q2239" s="624">
        <v>0</v>
      </c>
      <c r="R2239" s="624">
        <v>0</v>
      </c>
      <c r="S2239" s="624">
        <v>0</v>
      </c>
      <c r="T2239" s="624">
        <v>0</v>
      </c>
      <c r="U2239" s="624">
        <v>0</v>
      </c>
      <c r="V2239" s="624">
        <v>0</v>
      </c>
      <c r="W2239" s="624">
        <v>0</v>
      </c>
      <c r="X2239" s="366">
        <v>33</v>
      </c>
      <c r="Y2239" s="624">
        <v>0</v>
      </c>
      <c r="Z2239" s="622" t="s">
        <v>1690</v>
      </c>
      <c r="AA2239" s="622" t="s">
        <v>5289</v>
      </c>
      <c r="AB2239" s="622" t="s">
        <v>5289</v>
      </c>
      <c r="AC2239" s="84" t="s">
        <v>5289</v>
      </c>
      <c r="AD2239" s="84" t="s">
        <v>5289</v>
      </c>
      <c r="AE2239" s="84" t="s">
        <v>5289</v>
      </c>
      <c r="AF2239" s="165" t="s">
        <v>5289</v>
      </c>
      <c r="AG2239" s="1"/>
      <c r="AH2239" s="1"/>
      <c r="AI2239" s="1"/>
      <c r="AJ2239" s="1"/>
      <c r="AK2239" s="1"/>
      <c r="AL2239" s="1"/>
    </row>
    <row r="2240" spans="1:38" ht="114.75">
      <c r="A2240" s="639">
        <v>9</v>
      </c>
      <c r="B2240" s="121" t="s">
        <v>4344</v>
      </c>
      <c r="C2240" s="121" t="s">
        <v>4349</v>
      </c>
      <c r="D2240" s="121" t="s">
        <v>4361</v>
      </c>
      <c r="E2240" s="622" t="s">
        <v>4366</v>
      </c>
      <c r="F2240" s="622" t="s">
        <v>1690</v>
      </c>
      <c r="G2240" s="138"/>
      <c r="H2240" s="138"/>
      <c r="I2240" s="138"/>
      <c r="J2240" s="622" t="s">
        <v>5289</v>
      </c>
      <c r="K2240" s="622" t="s">
        <v>8609</v>
      </c>
      <c r="L2240" s="622" t="s">
        <v>1690</v>
      </c>
      <c r="M2240" s="202"/>
      <c r="N2240" s="202"/>
      <c r="O2240" s="624">
        <v>0</v>
      </c>
      <c r="P2240" s="624">
        <v>0</v>
      </c>
      <c r="Q2240" s="624">
        <v>0</v>
      </c>
      <c r="R2240" s="624">
        <v>0</v>
      </c>
      <c r="S2240" s="624">
        <v>0</v>
      </c>
      <c r="T2240" s="624">
        <v>0</v>
      </c>
      <c r="U2240" s="624">
        <v>0</v>
      </c>
      <c r="V2240" s="624">
        <v>0</v>
      </c>
      <c r="W2240" s="624">
        <v>0</v>
      </c>
      <c r="X2240" s="366">
        <v>0</v>
      </c>
      <c r="Y2240" s="624">
        <v>0</v>
      </c>
      <c r="Z2240" s="622" t="s">
        <v>1690</v>
      </c>
      <c r="AA2240" s="622" t="s">
        <v>5289</v>
      </c>
      <c r="AB2240" s="622" t="s">
        <v>5289</v>
      </c>
      <c r="AC2240" s="84" t="s">
        <v>5289</v>
      </c>
      <c r="AD2240" s="84" t="s">
        <v>5289</v>
      </c>
      <c r="AE2240" s="84" t="s">
        <v>5289</v>
      </c>
      <c r="AF2240" s="165" t="s">
        <v>5289</v>
      </c>
      <c r="AG2240" s="1"/>
      <c r="AH2240" s="1"/>
      <c r="AI2240" s="1"/>
      <c r="AJ2240" s="1"/>
      <c r="AK2240" s="1"/>
      <c r="AL2240" s="1"/>
    </row>
    <row r="2241" spans="1:38" ht="114.75">
      <c r="A2241" s="639">
        <v>10</v>
      </c>
      <c r="B2241" s="121" t="s">
        <v>2168</v>
      </c>
      <c r="C2241" s="121" t="s">
        <v>4349</v>
      </c>
      <c r="D2241" s="121" t="s">
        <v>4362</v>
      </c>
      <c r="E2241" s="622" t="s">
        <v>4366</v>
      </c>
      <c r="F2241" s="622" t="s">
        <v>1690</v>
      </c>
      <c r="G2241" s="138"/>
      <c r="H2241" s="138"/>
      <c r="I2241" s="138"/>
      <c r="J2241" s="622" t="s">
        <v>5289</v>
      </c>
      <c r="K2241" s="622" t="s">
        <v>8610</v>
      </c>
      <c r="L2241" s="622" t="s">
        <v>1690</v>
      </c>
      <c r="M2241" s="202"/>
      <c r="N2241" s="202"/>
      <c r="O2241" s="624">
        <v>0</v>
      </c>
      <c r="P2241" s="624">
        <v>0</v>
      </c>
      <c r="Q2241" s="624">
        <v>0</v>
      </c>
      <c r="R2241" s="624">
        <v>0</v>
      </c>
      <c r="S2241" s="624">
        <v>0</v>
      </c>
      <c r="T2241" s="624">
        <v>0</v>
      </c>
      <c r="U2241" s="624">
        <v>0</v>
      </c>
      <c r="V2241" s="624">
        <v>0</v>
      </c>
      <c r="W2241" s="624">
        <v>0</v>
      </c>
      <c r="X2241" s="366">
        <v>0</v>
      </c>
      <c r="Y2241" s="624">
        <v>0</v>
      </c>
      <c r="Z2241" s="622" t="s">
        <v>1690</v>
      </c>
      <c r="AA2241" s="622" t="s">
        <v>5289</v>
      </c>
      <c r="AB2241" s="622" t="s">
        <v>5289</v>
      </c>
      <c r="AC2241" s="84" t="s">
        <v>5289</v>
      </c>
      <c r="AD2241" s="84" t="s">
        <v>5289</v>
      </c>
      <c r="AE2241" s="84" t="s">
        <v>5289</v>
      </c>
      <c r="AF2241" s="165" t="s">
        <v>5289</v>
      </c>
      <c r="AG2241" s="1"/>
      <c r="AH2241" s="1"/>
      <c r="AI2241" s="1"/>
      <c r="AJ2241" s="1"/>
      <c r="AK2241" s="1"/>
      <c r="AL2241" s="1"/>
    </row>
    <row r="2242" spans="1:38" ht="114.75">
      <c r="A2242" s="639">
        <v>11</v>
      </c>
      <c r="B2242" s="121" t="s">
        <v>4345</v>
      </c>
      <c r="C2242" s="121" t="s">
        <v>4349</v>
      </c>
      <c r="D2242" s="121" t="s">
        <v>4363</v>
      </c>
      <c r="E2242" s="622" t="s">
        <v>4366</v>
      </c>
      <c r="F2242" s="622" t="s">
        <v>1690</v>
      </c>
      <c r="G2242" s="138"/>
      <c r="H2242" s="138"/>
      <c r="I2242" s="138"/>
      <c r="J2242" s="622" t="s">
        <v>5289</v>
      </c>
      <c r="K2242" s="622" t="s">
        <v>8610</v>
      </c>
      <c r="L2242" s="622" t="s">
        <v>1690</v>
      </c>
      <c r="M2242" s="202"/>
      <c r="N2242" s="202"/>
      <c r="O2242" s="624">
        <v>0</v>
      </c>
      <c r="P2242" s="624">
        <v>0</v>
      </c>
      <c r="Q2242" s="624">
        <v>0</v>
      </c>
      <c r="R2242" s="624">
        <v>0</v>
      </c>
      <c r="S2242" s="624">
        <v>0</v>
      </c>
      <c r="T2242" s="624">
        <v>0</v>
      </c>
      <c r="U2242" s="624">
        <v>0</v>
      </c>
      <c r="V2242" s="624">
        <v>0</v>
      </c>
      <c r="W2242" s="624">
        <v>0</v>
      </c>
      <c r="X2242" s="366">
        <v>24</v>
      </c>
      <c r="Y2242" s="624">
        <v>0</v>
      </c>
      <c r="Z2242" s="622" t="s">
        <v>1690</v>
      </c>
      <c r="AA2242" s="622" t="s">
        <v>5289</v>
      </c>
      <c r="AB2242" s="622" t="s">
        <v>5289</v>
      </c>
      <c r="AC2242" s="84" t="s">
        <v>5289</v>
      </c>
      <c r="AD2242" s="84" t="s">
        <v>5289</v>
      </c>
      <c r="AE2242" s="84" t="s">
        <v>5289</v>
      </c>
      <c r="AF2242" s="165" t="s">
        <v>5289</v>
      </c>
      <c r="AG2242" s="1"/>
      <c r="AH2242" s="1"/>
      <c r="AI2242" s="1"/>
      <c r="AJ2242" s="1"/>
      <c r="AK2242" s="1"/>
      <c r="AL2242" s="1"/>
    </row>
    <row r="2243" spans="1:38" ht="114.75">
      <c r="A2243" s="639">
        <v>12</v>
      </c>
      <c r="B2243" s="121" t="s">
        <v>4346</v>
      </c>
      <c r="C2243" s="121" t="s">
        <v>4349</v>
      </c>
      <c r="D2243" s="121" t="s">
        <v>4364</v>
      </c>
      <c r="E2243" s="622" t="s">
        <v>4366</v>
      </c>
      <c r="F2243" s="622" t="s">
        <v>1690</v>
      </c>
      <c r="G2243" s="138"/>
      <c r="H2243" s="138"/>
      <c r="I2243" s="138"/>
      <c r="J2243" s="622" t="s">
        <v>5289</v>
      </c>
      <c r="K2243" s="622" t="s">
        <v>8611</v>
      </c>
      <c r="L2243" s="622" t="s">
        <v>40</v>
      </c>
      <c r="M2243" s="121" t="s">
        <v>13169</v>
      </c>
      <c r="N2243" s="624">
        <v>0</v>
      </c>
      <c r="O2243" s="624">
        <v>0</v>
      </c>
      <c r="P2243" s="624">
        <v>0</v>
      </c>
      <c r="Q2243" s="624">
        <v>0</v>
      </c>
      <c r="R2243" s="624">
        <v>0</v>
      </c>
      <c r="S2243" s="624">
        <v>0</v>
      </c>
      <c r="T2243" s="624">
        <v>0</v>
      </c>
      <c r="U2243" s="624">
        <v>0</v>
      </c>
      <c r="V2243" s="624">
        <v>0</v>
      </c>
      <c r="W2243" s="624">
        <v>0</v>
      </c>
      <c r="X2243" s="366">
        <v>0</v>
      </c>
      <c r="Y2243" s="624">
        <v>0</v>
      </c>
      <c r="Z2243" s="622" t="s">
        <v>1690</v>
      </c>
      <c r="AA2243" s="622" t="s">
        <v>5289</v>
      </c>
      <c r="AB2243" s="622" t="s">
        <v>5289</v>
      </c>
      <c r="AC2243" s="84" t="s">
        <v>5289</v>
      </c>
      <c r="AD2243" s="84" t="s">
        <v>5289</v>
      </c>
      <c r="AE2243" s="84" t="s">
        <v>5289</v>
      </c>
      <c r="AF2243" s="165" t="s">
        <v>5289</v>
      </c>
      <c r="AG2243" s="1"/>
      <c r="AH2243" s="1"/>
      <c r="AI2243" s="1"/>
      <c r="AJ2243" s="1"/>
      <c r="AK2243" s="1"/>
      <c r="AL2243" s="1"/>
    </row>
    <row r="2244" spans="1:38" ht="76.5">
      <c r="A2244" s="639">
        <v>13</v>
      </c>
      <c r="B2244" s="121" t="s">
        <v>4347</v>
      </c>
      <c r="C2244" s="121" t="s">
        <v>4349</v>
      </c>
      <c r="D2244" s="121" t="s">
        <v>4365</v>
      </c>
      <c r="E2244" s="622" t="s">
        <v>2223</v>
      </c>
      <c r="F2244" s="622" t="s">
        <v>1690</v>
      </c>
      <c r="G2244" s="138"/>
      <c r="H2244" s="138"/>
      <c r="I2244" s="138"/>
      <c r="J2244" s="138"/>
      <c r="K2244" s="138"/>
      <c r="L2244" s="622" t="s">
        <v>1690</v>
      </c>
      <c r="M2244" s="202"/>
      <c r="N2244" s="202"/>
      <c r="O2244" s="624">
        <v>0</v>
      </c>
      <c r="P2244" s="624">
        <v>0</v>
      </c>
      <c r="Q2244" s="624">
        <v>0</v>
      </c>
      <c r="R2244" s="624">
        <v>0</v>
      </c>
      <c r="S2244" s="624">
        <v>0</v>
      </c>
      <c r="T2244" s="624">
        <v>0</v>
      </c>
      <c r="U2244" s="624">
        <v>0</v>
      </c>
      <c r="V2244" s="624">
        <v>0</v>
      </c>
      <c r="W2244" s="624">
        <v>0</v>
      </c>
      <c r="X2244" s="366">
        <v>28</v>
      </c>
      <c r="Y2244" s="624">
        <v>0</v>
      </c>
      <c r="Z2244" s="622" t="s">
        <v>1690</v>
      </c>
      <c r="AA2244" s="622" t="s">
        <v>5289</v>
      </c>
      <c r="AB2244" s="622" t="s">
        <v>5289</v>
      </c>
      <c r="AC2244" s="84" t="s">
        <v>5289</v>
      </c>
      <c r="AD2244" s="84" t="s">
        <v>5289</v>
      </c>
      <c r="AE2244" s="84" t="s">
        <v>5289</v>
      </c>
      <c r="AF2244" s="165" t="s">
        <v>5289</v>
      </c>
      <c r="AG2244" s="1"/>
      <c r="AH2244" s="1"/>
      <c r="AI2244" s="1"/>
      <c r="AJ2244" s="1"/>
      <c r="AK2244" s="1"/>
      <c r="AL2244" s="1"/>
    </row>
    <row r="2245" spans="1:38" ht="114.75">
      <c r="A2245" s="639">
        <v>14</v>
      </c>
      <c r="B2245" s="121" t="s">
        <v>4241</v>
      </c>
      <c r="C2245" s="121" t="s">
        <v>4349</v>
      </c>
      <c r="D2245" s="121" t="s">
        <v>4351</v>
      </c>
      <c r="E2245" s="622" t="s">
        <v>4366</v>
      </c>
      <c r="F2245" s="622" t="s">
        <v>1690</v>
      </c>
      <c r="G2245" s="138"/>
      <c r="H2245" s="138"/>
      <c r="I2245" s="138"/>
      <c r="J2245" s="138"/>
      <c r="K2245" s="138"/>
      <c r="L2245" s="622" t="s">
        <v>1690</v>
      </c>
      <c r="M2245" s="202"/>
      <c r="N2245" s="202"/>
      <c r="O2245" s="624">
        <v>0</v>
      </c>
      <c r="P2245" s="624">
        <v>0</v>
      </c>
      <c r="Q2245" s="624">
        <v>0</v>
      </c>
      <c r="R2245" s="624">
        <v>0</v>
      </c>
      <c r="S2245" s="624">
        <v>0</v>
      </c>
      <c r="T2245" s="624">
        <v>0</v>
      </c>
      <c r="U2245" s="624">
        <v>0</v>
      </c>
      <c r="V2245" s="624">
        <v>0</v>
      </c>
      <c r="W2245" s="624">
        <v>0</v>
      </c>
      <c r="X2245" s="366">
        <v>25</v>
      </c>
      <c r="Y2245" s="624">
        <v>0</v>
      </c>
      <c r="Z2245" s="622" t="s">
        <v>1690</v>
      </c>
      <c r="AA2245" s="622" t="s">
        <v>5289</v>
      </c>
      <c r="AB2245" s="622" t="s">
        <v>5289</v>
      </c>
      <c r="AC2245" s="84" t="s">
        <v>5289</v>
      </c>
      <c r="AD2245" s="84" t="s">
        <v>5289</v>
      </c>
      <c r="AE2245" s="84" t="s">
        <v>5289</v>
      </c>
      <c r="AF2245" s="165" t="s">
        <v>5289</v>
      </c>
      <c r="AG2245" s="1"/>
      <c r="AH2245" s="1"/>
      <c r="AI2245" s="1"/>
      <c r="AJ2245" s="1"/>
      <c r="AK2245" s="1"/>
      <c r="AL2245" s="1"/>
    </row>
    <row r="2246" spans="1:38" ht="102">
      <c r="A2246" s="639">
        <v>15</v>
      </c>
      <c r="B2246" s="121" t="s">
        <v>4348</v>
      </c>
      <c r="C2246" s="121" t="s">
        <v>4349</v>
      </c>
      <c r="D2246" s="121" t="s">
        <v>4353</v>
      </c>
      <c r="E2246" s="622" t="s">
        <v>2223</v>
      </c>
      <c r="F2246" s="622" t="s">
        <v>1690</v>
      </c>
      <c r="G2246" s="138"/>
      <c r="H2246" s="138"/>
      <c r="I2246" s="138"/>
      <c r="J2246" s="622" t="s">
        <v>5289</v>
      </c>
      <c r="K2246" s="622" t="s">
        <v>8612</v>
      </c>
      <c r="L2246" s="622" t="s">
        <v>1690</v>
      </c>
      <c r="M2246" s="202"/>
      <c r="N2246" s="202"/>
      <c r="O2246" s="624">
        <v>0</v>
      </c>
      <c r="P2246" s="624">
        <v>0</v>
      </c>
      <c r="Q2246" s="624">
        <v>0</v>
      </c>
      <c r="R2246" s="624">
        <v>0</v>
      </c>
      <c r="S2246" s="624">
        <v>0</v>
      </c>
      <c r="T2246" s="624">
        <v>0</v>
      </c>
      <c r="U2246" s="624">
        <v>0</v>
      </c>
      <c r="V2246" s="624">
        <v>0</v>
      </c>
      <c r="W2246" s="624">
        <v>0</v>
      </c>
      <c r="X2246" s="366">
        <v>0</v>
      </c>
      <c r="Y2246" s="624">
        <v>0</v>
      </c>
      <c r="Z2246" s="622" t="s">
        <v>1690</v>
      </c>
      <c r="AA2246" s="622" t="s">
        <v>5289</v>
      </c>
      <c r="AB2246" s="622" t="s">
        <v>5289</v>
      </c>
      <c r="AC2246" s="84" t="s">
        <v>5289</v>
      </c>
      <c r="AD2246" s="84" t="s">
        <v>5289</v>
      </c>
      <c r="AE2246" s="84" t="s">
        <v>5289</v>
      </c>
      <c r="AF2246" s="165" t="s">
        <v>5289</v>
      </c>
      <c r="AG2246" s="1"/>
      <c r="AH2246" s="1"/>
      <c r="AI2246" s="1"/>
      <c r="AJ2246" s="1"/>
      <c r="AK2246" s="1"/>
      <c r="AL2246" s="1"/>
    </row>
    <row r="2247" spans="1:38" ht="114.75">
      <c r="A2247" s="639">
        <v>16</v>
      </c>
      <c r="B2247" s="121" t="s">
        <v>4303</v>
      </c>
      <c r="C2247" s="121" t="s">
        <v>4349</v>
      </c>
      <c r="D2247" s="121" t="s">
        <v>4352</v>
      </c>
      <c r="E2247" s="622" t="s">
        <v>4366</v>
      </c>
      <c r="F2247" s="622" t="s">
        <v>1690</v>
      </c>
      <c r="G2247" s="138"/>
      <c r="H2247" s="138"/>
      <c r="I2247" s="138"/>
      <c r="J2247" s="138"/>
      <c r="K2247" s="138"/>
      <c r="L2247" s="622" t="s">
        <v>1690</v>
      </c>
      <c r="M2247" s="202"/>
      <c r="N2247" s="202"/>
      <c r="O2247" s="624">
        <v>0</v>
      </c>
      <c r="P2247" s="624">
        <v>0</v>
      </c>
      <c r="Q2247" s="624">
        <v>0</v>
      </c>
      <c r="R2247" s="624">
        <v>0</v>
      </c>
      <c r="S2247" s="624">
        <v>0</v>
      </c>
      <c r="T2247" s="624">
        <v>0</v>
      </c>
      <c r="U2247" s="624">
        <v>0</v>
      </c>
      <c r="V2247" s="624">
        <v>0</v>
      </c>
      <c r="W2247" s="624">
        <v>0</v>
      </c>
      <c r="X2247" s="366">
        <v>39</v>
      </c>
      <c r="Y2247" s="624">
        <v>0</v>
      </c>
      <c r="Z2247" s="622" t="s">
        <v>1690</v>
      </c>
      <c r="AA2247" s="622" t="s">
        <v>5289</v>
      </c>
      <c r="AB2247" s="622" t="s">
        <v>5289</v>
      </c>
      <c r="AC2247" s="84" t="s">
        <v>5289</v>
      </c>
      <c r="AD2247" s="84" t="s">
        <v>5289</v>
      </c>
      <c r="AE2247" s="84" t="s">
        <v>5289</v>
      </c>
      <c r="AF2247" s="165" t="s">
        <v>5289</v>
      </c>
      <c r="AG2247" s="1"/>
      <c r="AH2247" s="1"/>
      <c r="AI2247" s="1"/>
      <c r="AJ2247" s="1"/>
      <c r="AK2247" s="1"/>
      <c r="AL2247" s="1"/>
    </row>
    <row r="2248" spans="1:38" s="44" customFormat="1" ht="102">
      <c r="A2248" s="639">
        <v>17</v>
      </c>
      <c r="B2248" s="627" t="s">
        <v>14760</v>
      </c>
      <c r="C2248" s="627" t="s">
        <v>4349</v>
      </c>
      <c r="D2248" s="627" t="s">
        <v>14761</v>
      </c>
      <c r="E2248" s="622" t="s">
        <v>2223</v>
      </c>
      <c r="F2248" s="123" t="s">
        <v>51</v>
      </c>
      <c r="G2248" s="272"/>
      <c r="H2248" s="272"/>
      <c r="I2248" s="272"/>
      <c r="J2248" s="622" t="s">
        <v>5289</v>
      </c>
      <c r="K2248" s="122" t="s">
        <v>14767</v>
      </c>
      <c r="L2248" s="123" t="s">
        <v>51</v>
      </c>
      <c r="M2248" s="276"/>
      <c r="N2248" s="276"/>
      <c r="O2248" s="624">
        <v>0</v>
      </c>
      <c r="P2248" s="624">
        <v>0</v>
      </c>
      <c r="Q2248" s="624">
        <v>0</v>
      </c>
      <c r="R2248" s="624">
        <v>0</v>
      </c>
      <c r="S2248" s="624">
        <v>0</v>
      </c>
      <c r="T2248" s="624">
        <v>0</v>
      </c>
      <c r="U2248" s="624">
        <v>0</v>
      </c>
      <c r="V2248" s="624">
        <v>0</v>
      </c>
      <c r="W2248" s="624">
        <v>0</v>
      </c>
      <c r="X2248" s="371">
        <v>3</v>
      </c>
      <c r="Y2248" s="624">
        <v>0</v>
      </c>
      <c r="Z2248" s="622" t="s">
        <v>1690</v>
      </c>
      <c r="AA2248" s="622" t="s">
        <v>5289</v>
      </c>
      <c r="AB2248" s="622" t="s">
        <v>5289</v>
      </c>
      <c r="AC2248" s="84" t="s">
        <v>5289</v>
      </c>
      <c r="AD2248" s="84" t="s">
        <v>5289</v>
      </c>
      <c r="AE2248" s="84" t="s">
        <v>5289</v>
      </c>
      <c r="AF2248" s="165" t="s">
        <v>5289</v>
      </c>
      <c r="AG2248" s="107"/>
      <c r="AH2248" s="107"/>
      <c r="AI2248" s="107"/>
      <c r="AJ2248" s="107"/>
      <c r="AK2248" s="107"/>
      <c r="AL2248" s="107"/>
    </row>
    <row r="2249" spans="1:38" s="44" customFormat="1" ht="102">
      <c r="A2249" s="639">
        <v>18</v>
      </c>
      <c r="B2249" s="627" t="s">
        <v>14762</v>
      </c>
      <c r="C2249" s="627" t="s">
        <v>4349</v>
      </c>
      <c r="D2249" s="627" t="s">
        <v>14763</v>
      </c>
      <c r="E2249" s="622" t="s">
        <v>2223</v>
      </c>
      <c r="F2249" s="123" t="s">
        <v>51</v>
      </c>
      <c r="G2249" s="272"/>
      <c r="H2249" s="272"/>
      <c r="I2249" s="272"/>
      <c r="J2249" s="622" t="s">
        <v>5289</v>
      </c>
      <c r="K2249" s="122" t="s">
        <v>14768</v>
      </c>
      <c r="L2249" s="123" t="s">
        <v>51</v>
      </c>
      <c r="M2249" s="276"/>
      <c r="N2249" s="276"/>
      <c r="O2249" s="624">
        <v>0</v>
      </c>
      <c r="P2249" s="624">
        <v>0</v>
      </c>
      <c r="Q2249" s="624">
        <v>0</v>
      </c>
      <c r="R2249" s="624">
        <v>0</v>
      </c>
      <c r="S2249" s="624">
        <v>0</v>
      </c>
      <c r="T2249" s="624">
        <v>0</v>
      </c>
      <c r="U2249" s="624">
        <v>0</v>
      </c>
      <c r="V2249" s="624">
        <v>0</v>
      </c>
      <c r="W2249" s="624">
        <v>0</v>
      </c>
      <c r="X2249" s="371">
        <v>0</v>
      </c>
      <c r="Y2249" s="624">
        <v>0</v>
      </c>
      <c r="Z2249" s="622" t="s">
        <v>1690</v>
      </c>
      <c r="AA2249" s="622" t="s">
        <v>5289</v>
      </c>
      <c r="AB2249" s="622" t="s">
        <v>5289</v>
      </c>
      <c r="AC2249" s="84" t="s">
        <v>5289</v>
      </c>
      <c r="AD2249" s="84" t="s">
        <v>5289</v>
      </c>
      <c r="AE2249" s="84" t="s">
        <v>5289</v>
      </c>
      <c r="AF2249" s="165" t="s">
        <v>5289</v>
      </c>
      <c r="AG2249" s="107"/>
      <c r="AH2249" s="107"/>
      <c r="AI2249" s="107"/>
      <c r="AJ2249" s="107"/>
      <c r="AK2249" s="107"/>
      <c r="AL2249" s="107"/>
    </row>
    <row r="2250" spans="1:38" s="44" customFormat="1" ht="102">
      <c r="A2250" s="639">
        <v>19</v>
      </c>
      <c r="B2250" s="627" t="s">
        <v>14764</v>
      </c>
      <c r="C2250" s="627" t="s">
        <v>4349</v>
      </c>
      <c r="D2250" s="627" t="s">
        <v>20236</v>
      </c>
      <c r="E2250" s="622" t="s">
        <v>2223</v>
      </c>
      <c r="F2250" s="123" t="s">
        <v>51</v>
      </c>
      <c r="G2250" s="272"/>
      <c r="H2250" s="272"/>
      <c r="I2250" s="272"/>
      <c r="J2250" s="622" t="s">
        <v>5289</v>
      </c>
      <c r="K2250" s="122" t="s">
        <v>14769</v>
      </c>
      <c r="L2250" s="123" t="s">
        <v>51</v>
      </c>
      <c r="M2250" s="276"/>
      <c r="N2250" s="276"/>
      <c r="O2250" s="624">
        <v>0</v>
      </c>
      <c r="P2250" s="624">
        <v>0</v>
      </c>
      <c r="Q2250" s="624">
        <v>0</v>
      </c>
      <c r="R2250" s="624">
        <v>0</v>
      </c>
      <c r="S2250" s="624">
        <v>0</v>
      </c>
      <c r="T2250" s="624">
        <v>0</v>
      </c>
      <c r="U2250" s="624">
        <v>0</v>
      </c>
      <c r="V2250" s="624">
        <v>0</v>
      </c>
      <c r="W2250" s="624">
        <v>0</v>
      </c>
      <c r="X2250" s="371">
        <v>0</v>
      </c>
      <c r="Y2250" s="624">
        <v>0</v>
      </c>
      <c r="Z2250" s="622" t="s">
        <v>1690</v>
      </c>
      <c r="AA2250" s="622" t="s">
        <v>5289</v>
      </c>
      <c r="AB2250" s="622" t="s">
        <v>5289</v>
      </c>
      <c r="AC2250" s="84" t="s">
        <v>5289</v>
      </c>
      <c r="AD2250" s="84" t="s">
        <v>5289</v>
      </c>
      <c r="AE2250" s="84" t="s">
        <v>5289</v>
      </c>
      <c r="AF2250" s="165" t="s">
        <v>5289</v>
      </c>
      <c r="AG2250" s="107"/>
      <c r="AH2250" s="107"/>
      <c r="AI2250" s="107"/>
      <c r="AJ2250" s="107"/>
      <c r="AK2250" s="107"/>
      <c r="AL2250" s="107"/>
    </row>
    <row r="2251" spans="1:38" s="44" customFormat="1" ht="102">
      <c r="A2251" s="639">
        <v>20</v>
      </c>
      <c r="B2251" s="627" t="s">
        <v>14765</v>
      </c>
      <c r="C2251" s="627" t="s">
        <v>4349</v>
      </c>
      <c r="D2251" s="627" t="s">
        <v>20240</v>
      </c>
      <c r="E2251" s="622" t="s">
        <v>2223</v>
      </c>
      <c r="F2251" s="123" t="s">
        <v>51</v>
      </c>
      <c r="G2251" s="272"/>
      <c r="H2251" s="272"/>
      <c r="I2251" s="272"/>
      <c r="J2251" s="622" t="s">
        <v>5289</v>
      </c>
      <c r="K2251" s="122" t="s">
        <v>14770</v>
      </c>
      <c r="L2251" s="123" t="s">
        <v>51</v>
      </c>
      <c r="M2251" s="276"/>
      <c r="N2251" s="276"/>
      <c r="O2251" s="624">
        <v>0</v>
      </c>
      <c r="P2251" s="624">
        <v>0</v>
      </c>
      <c r="Q2251" s="624">
        <v>0</v>
      </c>
      <c r="R2251" s="624">
        <v>0</v>
      </c>
      <c r="S2251" s="624">
        <v>0</v>
      </c>
      <c r="T2251" s="624">
        <v>0</v>
      </c>
      <c r="U2251" s="624">
        <v>0</v>
      </c>
      <c r="V2251" s="624">
        <v>0</v>
      </c>
      <c r="W2251" s="624">
        <v>0</v>
      </c>
      <c r="X2251" s="371">
        <v>0</v>
      </c>
      <c r="Y2251" s="624">
        <v>0</v>
      </c>
      <c r="Z2251" s="622" t="s">
        <v>1690</v>
      </c>
      <c r="AA2251" s="622" t="s">
        <v>5289</v>
      </c>
      <c r="AB2251" s="622" t="s">
        <v>5289</v>
      </c>
      <c r="AC2251" s="84" t="s">
        <v>5289</v>
      </c>
      <c r="AD2251" s="84" t="s">
        <v>5289</v>
      </c>
      <c r="AE2251" s="84" t="s">
        <v>5289</v>
      </c>
      <c r="AF2251" s="165" t="s">
        <v>5289</v>
      </c>
      <c r="AG2251" s="107"/>
      <c r="AH2251" s="107"/>
      <c r="AI2251" s="107"/>
      <c r="AJ2251" s="107"/>
      <c r="AK2251" s="107"/>
      <c r="AL2251" s="107"/>
    </row>
    <row r="2252" spans="1:38" s="44" customFormat="1" ht="102">
      <c r="A2252" s="639">
        <v>21</v>
      </c>
      <c r="B2252" s="28" t="s">
        <v>14766</v>
      </c>
      <c r="C2252" s="627" t="s">
        <v>4349</v>
      </c>
      <c r="D2252" s="626" t="s">
        <v>20241</v>
      </c>
      <c r="E2252" s="622" t="s">
        <v>2223</v>
      </c>
      <c r="F2252" s="123" t="s">
        <v>51</v>
      </c>
      <c r="G2252" s="272"/>
      <c r="H2252" s="272"/>
      <c r="I2252" s="272"/>
      <c r="J2252" s="622" t="s">
        <v>5289</v>
      </c>
      <c r="K2252" s="122" t="s">
        <v>14771</v>
      </c>
      <c r="L2252" s="123" t="s">
        <v>51</v>
      </c>
      <c r="M2252" s="276"/>
      <c r="N2252" s="276"/>
      <c r="O2252" s="624">
        <v>0</v>
      </c>
      <c r="P2252" s="624">
        <v>0</v>
      </c>
      <c r="Q2252" s="624">
        <v>0</v>
      </c>
      <c r="R2252" s="624">
        <v>0</v>
      </c>
      <c r="S2252" s="624">
        <v>0</v>
      </c>
      <c r="T2252" s="624">
        <v>0</v>
      </c>
      <c r="U2252" s="624">
        <v>0</v>
      </c>
      <c r="V2252" s="624">
        <v>0</v>
      </c>
      <c r="W2252" s="624">
        <v>0</v>
      </c>
      <c r="X2252" s="371">
        <v>13</v>
      </c>
      <c r="Y2252" s="624">
        <v>0</v>
      </c>
      <c r="Z2252" s="622" t="s">
        <v>1690</v>
      </c>
      <c r="AA2252" s="622" t="s">
        <v>5289</v>
      </c>
      <c r="AB2252" s="622" t="s">
        <v>5289</v>
      </c>
      <c r="AC2252" s="84" t="s">
        <v>5289</v>
      </c>
      <c r="AD2252" s="84" t="s">
        <v>5289</v>
      </c>
      <c r="AE2252" s="84" t="s">
        <v>5289</v>
      </c>
      <c r="AF2252" s="165" t="s">
        <v>5289</v>
      </c>
      <c r="AG2252" s="107"/>
      <c r="AH2252" s="107"/>
      <c r="AI2252" s="107"/>
      <c r="AJ2252" s="107"/>
      <c r="AK2252" s="107"/>
      <c r="AL2252" s="107"/>
    </row>
    <row r="2253" spans="1:38" s="44" customFormat="1" ht="102">
      <c r="A2253" s="639">
        <v>22</v>
      </c>
      <c r="B2253" s="28" t="s">
        <v>1139</v>
      </c>
      <c r="C2253" s="28" t="s">
        <v>4349</v>
      </c>
      <c r="D2253" s="28" t="s">
        <v>20242</v>
      </c>
      <c r="E2253" s="622" t="s">
        <v>2223</v>
      </c>
      <c r="F2253" s="123" t="s">
        <v>51</v>
      </c>
      <c r="G2253" s="272"/>
      <c r="H2253" s="272"/>
      <c r="I2253" s="272"/>
      <c r="J2253" s="656" t="s">
        <v>5289</v>
      </c>
      <c r="K2253" s="6" t="s">
        <v>14772</v>
      </c>
      <c r="L2253" s="653" t="s">
        <v>40</v>
      </c>
      <c r="M2253" s="6" t="s">
        <v>14773</v>
      </c>
      <c r="N2253" s="624">
        <v>0</v>
      </c>
      <c r="O2253" s="624">
        <v>0</v>
      </c>
      <c r="P2253" s="624">
        <v>0</v>
      </c>
      <c r="Q2253" s="624">
        <v>0</v>
      </c>
      <c r="R2253" s="624">
        <v>0</v>
      </c>
      <c r="S2253" s="624">
        <v>0</v>
      </c>
      <c r="T2253" s="624">
        <v>0</v>
      </c>
      <c r="U2253" s="624">
        <v>0</v>
      </c>
      <c r="V2253" s="624">
        <v>0</v>
      </c>
      <c r="W2253" s="624">
        <v>0</v>
      </c>
      <c r="X2253" s="371">
        <v>22</v>
      </c>
      <c r="Y2253" s="624">
        <v>0</v>
      </c>
      <c r="Z2253" s="622" t="s">
        <v>1690</v>
      </c>
      <c r="AA2253" s="622" t="s">
        <v>5289</v>
      </c>
      <c r="AB2253" s="622" t="s">
        <v>5289</v>
      </c>
      <c r="AC2253" s="84" t="s">
        <v>5289</v>
      </c>
      <c r="AD2253" s="84" t="s">
        <v>5289</v>
      </c>
      <c r="AE2253" s="84" t="s">
        <v>5289</v>
      </c>
      <c r="AF2253" s="165" t="s">
        <v>5289</v>
      </c>
      <c r="AG2253" s="107"/>
      <c r="AH2253" s="107"/>
      <c r="AI2253" s="107"/>
      <c r="AJ2253" s="107"/>
      <c r="AK2253" s="107"/>
      <c r="AL2253" s="107"/>
    </row>
    <row r="2254" spans="1:38" s="44" customFormat="1" ht="114.75">
      <c r="A2254" s="639">
        <v>23</v>
      </c>
      <c r="B2254" s="28" t="s">
        <v>3962</v>
      </c>
      <c r="C2254" s="28" t="s">
        <v>4349</v>
      </c>
      <c r="D2254" s="28" t="s">
        <v>20237</v>
      </c>
      <c r="E2254" s="622" t="s">
        <v>2223</v>
      </c>
      <c r="F2254" s="123" t="s">
        <v>51</v>
      </c>
      <c r="G2254" s="272"/>
      <c r="H2254" s="272"/>
      <c r="I2254" s="272"/>
      <c r="J2254" s="624" t="s">
        <v>5289</v>
      </c>
      <c r="K2254" s="626" t="s">
        <v>19043</v>
      </c>
      <c r="L2254" s="624" t="s">
        <v>129</v>
      </c>
      <c r="M2254" s="626" t="s">
        <v>19044</v>
      </c>
      <c r="N2254" s="624">
        <v>0</v>
      </c>
      <c r="O2254" s="624">
        <v>0</v>
      </c>
      <c r="P2254" s="624">
        <v>0</v>
      </c>
      <c r="Q2254" s="624">
        <v>0</v>
      </c>
      <c r="R2254" s="624">
        <v>0</v>
      </c>
      <c r="S2254" s="624">
        <v>0</v>
      </c>
      <c r="T2254" s="624">
        <v>0</v>
      </c>
      <c r="U2254" s="624">
        <v>0</v>
      </c>
      <c r="V2254" s="624">
        <v>0</v>
      </c>
      <c r="W2254" s="624">
        <v>0</v>
      </c>
      <c r="X2254" s="371">
        <v>5</v>
      </c>
      <c r="Y2254" s="624">
        <v>0</v>
      </c>
      <c r="Z2254" s="622" t="s">
        <v>1690</v>
      </c>
      <c r="AA2254" s="622" t="s">
        <v>5289</v>
      </c>
      <c r="AB2254" s="622" t="s">
        <v>5289</v>
      </c>
      <c r="AC2254" s="84" t="s">
        <v>5289</v>
      </c>
      <c r="AD2254" s="84" t="s">
        <v>5289</v>
      </c>
      <c r="AE2254" s="84" t="s">
        <v>5289</v>
      </c>
      <c r="AF2254" s="165" t="s">
        <v>5289</v>
      </c>
      <c r="AG2254" s="107"/>
      <c r="AH2254" s="107"/>
      <c r="AI2254" s="107"/>
      <c r="AJ2254" s="107"/>
      <c r="AK2254" s="107"/>
      <c r="AL2254" s="107"/>
    </row>
    <row r="2255" spans="1:38" s="44" customFormat="1" ht="102">
      <c r="A2255" s="639">
        <v>24</v>
      </c>
      <c r="B2255" s="28" t="s">
        <v>19041</v>
      </c>
      <c r="C2255" s="28" t="s">
        <v>4349</v>
      </c>
      <c r="D2255" s="28" t="s">
        <v>20238</v>
      </c>
      <c r="E2255" s="622" t="s">
        <v>2223</v>
      </c>
      <c r="F2255" s="123" t="s">
        <v>51</v>
      </c>
      <c r="G2255" s="272"/>
      <c r="H2255" s="272"/>
      <c r="I2255" s="272"/>
      <c r="J2255" s="624" t="s">
        <v>5289</v>
      </c>
      <c r="K2255" s="626" t="s">
        <v>19045</v>
      </c>
      <c r="L2255" s="624" t="s">
        <v>2214</v>
      </c>
      <c r="M2255" s="626" t="s">
        <v>13327</v>
      </c>
      <c r="N2255" s="624">
        <v>0</v>
      </c>
      <c r="O2255" s="624">
        <v>0</v>
      </c>
      <c r="P2255" s="624">
        <v>0</v>
      </c>
      <c r="Q2255" s="624">
        <v>0</v>
      </c>
      <c r="R2255" s="624">
        <v>0</v>
      </c>
      <c r="S2255" s="624">
        <v>0</v>
      </c>
      <c r="T2255" s="624">
        <v>0</v>
      </c>
      <c r="U2255" s="624">
        <v>0</v>
      </c>
      <c r="V2255" s="624">
        <v>0</v>
      </c>
      <c r="W2255" s="624">
        <v>0</v>
      </c>
      <c r="X2255" s="371">
        <v>2</v>
      </c>
      <c r="Y2255" s="624">
        <v>0</v>
      </c>
      <c r="Z2255" s="622" t="s">
        <v>1690</v>
      </c>
      <c r="AA2255" s="622" t="s">
        <v>5289</v>
      </c>
      <c r="AB2255" s="622" t="s">
        <v>5289</v>
      </c>
      <c r="AC2255" s="84" t="s">
        <v>5289</v>
      </c>
      <c r="AD2255" s="84" t="s">
        <v>5289</v>
      </c>
      <c r="AE2255" s="84" t="s">
        <v>5289</v>
      </c>
      <c r="AF2255" s="165" t="s">
        <v>5289</v>
      </c>
      <c r="AG2255" s="107"/>
      <c r="AH2255" s="107"/>
      <c r="AI2255" s="107"/>
      <c r="AJ2255" s="107"/>
      <c r="AK2255" s="107"/>
      <c r="AL2255" s="107"/>
    </row>
    <row r="2256" spans="1:38" s="44" customFormat="1" ht="127.5">
      <c r="A2256" s="639">
        <v>25</v>
      </c>
      <c r="B2256" s="28" t="s">
        <v>19042</v>
      </c>
      <c r="C2256" s="28" t="s">
        <v>4349</v>
      </c>
      <c r="D2256" s="28" t="s">
        <v>20239</v>
      </c>
      <c r="E2256" s="622" t="s">
        <v>2223</v>
      </c>
      <c r="F2256" s="123" t="s">
        <v>51</v>
      </c>
      <c r="G2256" s="272"/>
      <c r="H2256" s="272"/>
      <c r="I2256" s="272"/>
      <c r="J2256" s="624" t="s">
        <v>5289</v>
      </c>
      <c r="K2256" s="626" t="s">
        <v>19046</v>
      </c>
      <c r="L2256" s="624" t="s">
        <v>2214</v>
      </c>
      <c r="M2256" s="626" t="s">
        <v>19047</v>
      </c>
      <c r="N2256" s="624">
        <v>0</v>
      </c>
      <c r="O2256" s="624">
        <v>0</v>
      </c>
      <c r="P2256" s="624">
        <v>0</v>
      </c>
      <c r="Q2256" s="624">
        <v>0</v>
      </c>
      <c r="R2256" s="624">
        <v>0</v>
      </c>
      <c r="S2256" s="624">
        <v>0</v>
      </c>
      <c r="T2256" s="624">
        <v>0</v>
      </c>
      <c r="U2256" s="624">
        <v>0</v>
      </c>
      <c r="V2256" s="624">
        <v>0</v>
      </c>
      <c r="W2256" s="624">
        <v>0</v>
      </c>
      <c r="X2256" s="371">
        <v>1</v>
      </c>
      <c r="Y2256" s="624">
        <v>0</v>
      </c>
      <c r="Z2256" s="622" t="s">
        <v>1690</v>
      </c>
      <c r="AA2256" s="622" t="s">
        <v>5289</v>
      </c>
      <c r="AB2256" s="622" t="s">
        <v>5289</v>
      </c>
      <c r="AC2256" s="84" t="s">
        <v>5289</v>
      </c>
      <c r="AD2256" s="84" t="s">
        <v>5289</v>
      </c>
      <c r="AE2256" s="84" t="s">
        <v>5289</v>
      </c>
      <c r="AF2256" s="165" t="s">
        <v>5289</v>
      </c>
      <c r="AG2256" s="107"/>
      <c r="AH2256" s="107"/>
      <c r="AI2256" s="107"/>
      <c r="AJ2256" s="107"/>
      <c r="AK2256" s="107"/>
      <c r="AL2256" s="107"/>
    </row>
    <row r="2257" spans="1:38" s="44" customFormat="1" ht="89.25">
      <c r="A2257" s="639">
        <v>26</v>
      </c>
      <c r="B2257" s="28" t="s">
        <v>19225</v>
      </c>
      <c r="C2257" s="28" t="s">
        <v>19226</v>
      </c>
      <c r="D2257" s="28" t="s">
        <v>19227</v>
      </c>
      <c r="E2257" s="622" t="s">
        <v>2223</v>
      </c>
      <c r="F2257" s="123" t="s">
        <v>51</v>
      </c>
      <c r="G2257" s="272"/>
      <c r="H2257" s="272"/>
      <c r="I2257" s="272"/>
      <c r="J2257" s="624" t="s">
        <v>5289</v>
      </c>
      <c r="K2257" s="626" t="s">
        <v>19228</v>
      </c>
      <c r="L2257" s="123" t="s">
        <v>51</v>
      </c>
      <c r="M2257" s="276"/>
      <c r="N2257" s="276"/>
      <c r="O2257" s="624">
        <v>0</v>
      </c>
      <c r="P2257" s="624">
        <v>0</v>
      </c>
      <c r="Q2257" s="624">
        <v>0</v>
      </c>
      <c r="R2257" s="624">
        <v>0</v>
      </c>
      <c r="S2257" s="624">
        <v>0</v>
      </c>
      <c r="T2257" s="624">
        <v>0</v>
      </c>
      <c r="U2257" s="624">
        <v>0</v>
      </c>
      <c r="V2257" s="624">
        <v>0</v>
      </c>
      <c r="W2257" s="624">
        <v>0</v>
      </c>
      <c r="X2257" s="371">
        <v>0</v>
      </c>
      <c r="Y2257" s="624">
        <v>0</v>
      </c>
      <c r="Z2257" s="622" t="s">
        <v>1690</v>
      </c>
      <c r="AA2257" s="622" t="s">
        <v>5289</v>
      </c>
      <c r="AB2257" s="622" t="s">
        <v>5289</v>
      </c>
      <c r="AC2257" s="84" t="s">
        <v>5289</v>
      </c>
      <c r="AD2257" s="84" t="s">
        <v>5289</v>
      </c>
      <c r="AE2257" s="84" t="s">
        <v>5289</v>
      </c>
      <c r="AF2257" s="165" t="s">
        <v>5289</v>
      </c>
      <c r="AG2257" s="107"/>
      <c r="AH2257" s="107"/>
      <c r="AI2257" s="107"/>
      <c r="AJ2257" s="107"/>
      <c r="AK2257" s="107"/>
      <c r="AL2257" s="107"/>
    </row>
    <row r="2258" spans="1:38" s="88" customFormat="1" ht="15.75" customHeight="1" thickBot="1">
      <c r="A2258" s="256"/>
      <c r="B2258" s="625">
        <v>26</v>
      </c>
      <c r="C2258" s="625"/>
      <c r="D2258" s="625">
        <v>26</v>
      </c>
      <c r="E2258" s="625">
        <v>26</v>
      </c>
      <c r="F2258" s="625">
        <v>3</v>
      </c>
      <c r="G2258" s="625">
        <v>0</v>
      </c>
      <c r="H2258" s="625">
        <v>1</v>
      </c>
      <c r="I2258" s="625"/>
      <c r="J2258" s="625">
        <v>1</v>
      </c>
      <c r="K2258" s="625">
        <v>19</v>
      </c>
      <c r="L2258" s="625">
        <v>7</v>
      </c>
      <c r="M2258" s="199"/>
      <c r="N2258" s="625">
        <f t="shared" ref="N2258:O2258" si="692">SUM(N2232:N2257)</f>
        <v>0</v>
      </c>
      <c r="O2258" s="625">
        <f t="shared" si="692"/>
        <v>0</v>
      </c>
      <c r="P2258" s="625">
        <f t="shared" ref="P2258:Q2258" si="693">SUM(P2232:P2257)</f>
        <v>0</v>
      </c>
      <c r="Q2258" s="625">
        <f t="shared" si="693"/>
        <v>0</v>
      </c>
      <c r="R2258" s="625">
        <f t="shared" ref="R2258" si="694">SUM(R2232:R2257)</f>
        <v>0</v>
      </c>
      <c r="S2258" s="625">
        <f t="shared" ref="S2258" si="695">SUM(S2232:S2257)</f>
        <v>0</v>
      </c>
      <c r="T2258" s="625">
        <f t="shared" ref="T2258:U2258" si="696">SUM(T2232:T2257)</f>
        <v>0</v>
      </c>
      <c r="U2258" s="625">
        <f t="shared" si="696"/>
        <v>0</v>
      </c>
      <c r="V2258" s="625">
        <f t="shared" ref="V2258:W2258" si="697">SUM(V2232:V2257)</f>
        <v>0</v>
      </c>
      <c r="W2258" s="625">
        <f t="shared" si="697"/>
        <v>0</v>
      </c>
      <c r="X2258" s="625">
        <f t="shared" ref="X2258:Y2258" si="698">SUM(X2232:X2257)</f>
        <v>437</v>
      </c>
      <c r="Y2258" s="625">
        <f t="shared" si="698"/>
        <v>0</v>
      </c>
      <c r="Z2258" s="625">
        <v>0</v>
      </c>
      <c r="AA2258" s="625">
        <v>1</v>
      </c>
      <c r="AB2258" s="625">
        <v>1</v>
      </c>
      <c r="AC2258" s="625"/>
      <c r="AD2258" s="625"/>
      <c r="AE2258" s="625"/>
      <c r="AF2258" s="625"/>
      <c r="AG2258" s="111"/>
      <c r="AH2258" s="111"/>
      <c r="AI2258" s="111"/>
      <c r="AJ2258" s="111"/>
      <c r="AK2258" s="111"/>
      <c r="AL2258" s="111"/>
    </row>
    <row r="2259" spans="1:38" s="93" customFormat="1" ht="15.75" customHeight="1" thickBot="1">
      <c r="A2259" s="660" t="s">
        <v>419</v>
      </c>
      <c r="B2259" s="661"/>
      <c r="C2259" s="661"/>
      <c r="D2259" s="661"/>
      <c r="E2259" s="661"/>
      <c r="F2259" s="661"/>
      <c r="G2259" s="661"/>
      <c r="H2259" s="661"/>
      <c r="I2259" s="661"/>
      <c r="J2259" s="661"/>
      <c r="K2259" s="661"/>
      <c r="L2259" s="661"/>
      <c r="M2259" s="661"/>
      <c r="N2259" s="661"/>
      <c r="O2259" s="661"/>
      <c r="P2259" s="661"/>
      <c r="Q2259" s="661"/>
      <c r="R2259" s="661"/>
      <c r="S2259" s="661"/>
      <c r="T2259" s="661"/>
      <c r="U2259" s="661"/>
      <c r="V2259" s="661"/>
      <c r="W2259" s="661"/>
      <c r="X2259" s="661"/>
      <c r="Y2259" s="661"/>
      <c r="Z2259" s="661"/>
      <c r="AA2259" s="661"/>
      <c r="AB2259" s="661"/>
      <c r="AC2259" s="661"/>
      <c r="AD2259" s="661"/>
      <c r="AE2259" s="661"/>
      <c r="AF2259" s="662"/>
      <c r="AG2259" s="107"/>
      <c r="AH2259" s="107"/>
      <c r="AI2259" s="107"/>
      <c r="AJ2259" s="107"/>
      <c r="AK2259" s="107"/>
      <c r="AL2259" s="107"/>
    </row>
    <row r="2260" spans="1:38" ht="153">
      <c r="A2260" s="639">
        <v>1</v>
      </c>
      <c r="B2260" s="367" t="s">
        <v>18295</v>
      </c>
      <c r="C2260" s="367" t="s">
        <v>4367</v>
      </c>
      <c r="D2260" s="367" t="s">
        <v>18079</v>
      </c>
      <c r="E2260" s="369" t="s">
        <v>40</v>
      </c>
      <c r="F2260" s="369" t="s">
        <v>51</v>
      </c>
      <c r="G2260" s="798"/>
      <c r="H2260" s="798"/>
      <c r="I2260" s="798"/>
      <c r="J2260" s="798"/>
      <c r="K2260" s="798"/>
      <c r="L2260" s="369" t="s">
        <v>40</v>
      </c>
      <c r="M2260" s="367" t="s">
        <v>18086</v>
      </c>
      <c r="N2260" s="542">
        <v>0</v>
      </c>
      <c r="O2260" s="369">
        <v>0</v>
      </c>
      <c r="P2260" s="369">
        <v>0</v>
      </c>
      <c r="Q2260" s="369">
        <v>0</v>
      </c>
      <c r="R2260" s="369">
        <v>0</v>
      </c>
      <c r="S2260" s="369">
        <v>0</v>
      </c>
      <c r="T2260" s="369">
        <v>0</v>
      </c>
      <c r="U2260" s="369">
        <v>0</v>
      </c>
      <c r="V2260" s="369">
        <v>0</v>
      </c>
      <c r="W2260" s="369">
        <v>0</v>
      </c>
      <c r="X2260" s="624">
        <v>0</v>
      </c>
      <c r="Y2260" s="369">
        <v>0</v>
      </c>
      <c r="Z2260" s="369" t="s">
        <v>54</v>
      </c>
      <c r="AA2260" s="4" t="s">
        <v>4368</v>
      </c>
      <c r="AB2260" s="4" t="s">
        <v>4369</v>
      </c>
      <c r="AC2260" s="340" t="s">
        <v>4381</v>
      </c>
      <c r="AD2260" s="340" t="s">
        <v>4382</v>
      </c>
      <c r="AE2260" s="340" t="s">
        <v>4383</v>
      </c>
      <c r="AF2260" s="815" t="s">
        <v>4384</v>
      </c>
    </row>
    <row r="2261" spans="1:38" ht="178.5">
      <c r="A2261" s="639">
        <v>2</v>
      </c>
      <c r="B2261" s="367" t="s">
        <v>18296</v>
      </c>
      <c r="C2261" s="367" t="s">
        <v>4367</v>
      </c>
      <c r="D2261" s="367" t="s">
        <v>18080</v>
      </c>
      <c r="E2261" s="369" t="s">
        <v>40</v>
      </c>
      <c r="F2261" s="369" t="s">
        <v>51</v>
      </c>
      <c r="G2261" s="798"/>
      <c r="H2261" s="798"/>
      <c r="I2261" s="798"/>
      <c r="J2261" s="409" t="s">
        <v>18297</v>
      </c>
      <c r="K2261" s="369" t="s">
        <v>18298</v>
      </c>
      <c r="L2261" s="369" t="s">
        <v>40</v>
      </c>
      <c r="M2261" s="367" t="s">
        <v>18087</v>
      </c>
      <c r="N2261" s="369">
        <v>27</v>
      </c>
      <c r="O2261" s="369">
        <v>0</v>
      </c>
      <c r="P2261" s="369">
        <v>0</v>
      </c>
      <c r="Q2261" s="369">
        <v>0</v>
      </c>
      <c r="R2261" s="369">
        <v>0</v>
      </c>
      <c r="S2261" s="369">
        <v>0</v>
      </c>
      <c r="T2261" s="369">
        <v>0</v>
      </c>
      <c r="U2261" s="369">
        <v>0</v>
      </c>
      <c r="V2261" s="369">
        <v>0</v>
      </c>
      <c r="W2261" s="369">
        <v>0</v>
      </c>
      <c r="X2261" s="624">
        <v>18</v>
      </c>
      <c r="Y2261" s="369">
        <v>0</v>
      </c>
      <c r="Z2261" s="409" t="s">
        <v>51</v>
      </c>
      <c r="AA2261" s="622" t="s">
        <v>5289</v>
      </c>
      <c r="AB2261" s="622" t="s">
        <v>5289</v>
      </c>
      <c r="AC2261" s="131" t="s">
        <v>5289</v>
      </c>
      <c r="AD2261" s="131" t="s">
        <v>5289</v>
      </c>
      <c r="AE2261" s="131" t="s">
        <v>5289</v>
      </c>
      <c r="AF2261" s="133" t="s">
        <v>5289</v>
      </c>
    </row>
    <row r="2262" spans="1:38" ht="216.75">
      <c r="A2262" s="639">
        <v>3</v>
      </c>
      <c r="B2262" s="367" t="s">
        <v>18299</v>
      </c>
      <c r="C2262" s="367" t="s">
        <v>4367</v>
      </c>
      <c r="D2262" s="367" t="s">
        <v>18081</v>
      </c>
      <c r="E2262" s="369" t="s">
        <v>40</v>
      </c>
      <c r="F2262" s="369" t="s">
        <v>18300</v>
      </c>
      <c r="G2262" s="369" t="s">
        <v>40</v>
      </c>
      <c r="H2262" s="369">
        <v>3</v>
      </c>
      <c r="I2262" s="516" t="s">
        <v>18723</v>
      </c>
      <c r="J2262" s="369" t="s">
        <v>5394</v>
      </c>
      <c r="K2262" s="369" t="s">
        <v>119</v>
      </c>
      <c r="L2262" s="369" t="s">
        <v>54</v>
      </c>
      <c r="M2262" s="367" t="s">
        <v>18088</v>
      </c>
      <c r="N2262" s="369">
        <v>0</v>
      </c>
      <c r="O2262" s="369">
        <v>0</v>
      </c>
      <c r="P2262" s="369">
        <v>0</v>
      </c>
      <c r="Q2262" s="369">
        <v>0</v>
      </c>
      <c r="R2262" s="369">
        <v>0</v>
      </c>
      <c r="S2262" s="369">
        <v>0</v>
      </c>
      <c r="T2262" s="369">
        <v>0</v>
      </c>
      <c r="U2262" s="369">
        <v>0</v>
      </c>
      <c r="V2262" s="369">
        <v>0</v>
      </c>
      <c r="W2262" s="369">
        <v>0</v>
      </c>
      <c r="X2262" s="624">
        <v>59</v>
      </c>
      <c r="Y2262" s="369">
        <v>0</v>
      </c>
      <c r="Z2262" s="409" t="s">
        <v>51</v>
      </c>
      <c r="AA2262" s="622" t="s">
        <v>5289</v>
      </c>
      <c r="AB2262" s="622" t="s">
        <v>5289</v>
      </c>
      <c r="AC2262" s="131" t="s">
        <v>5289</v>
      </c>
      <c r="AD2262" s="131" t="s">
        <v>5289</v>
      </c>
      <c r="AE2262" s="131" t="s">
        <v>5289</v>
      </c>
      <c r="AF2262" s="133" t="s">
        <v>5289</v>
      </c>
    </row>
    <row r="2263" spans="1:38" ht="293.25">
      <c r="A2263" s="639">
        <v>4</v>
      </c>
      <c r="B2263" s="367" t="s">
        <v>18301</v>
      </c>
      <c r="C2263" s="367" t="s">
        <v>4367</v>
      </c>
      <c r="D2263" s="367" t="s">
        <v>18082</v>
      </c>
      <c r="E2263" s="369" t="s">
        <v>40</v>
      </c>
      <c r="F2263" s="369" t="s">
        <v>18300</v>
      </c>
      <c r="G2263" s="369" t="s">
        <v>40</v>
      </c>
      <c r="H2263" s="369">
        <v>3</v>
      </c>
      <c r="I2263" s="516" t="s">
        <v>18723</v>
      </c>
      <c r="J2263" s="369" t="s">
        <v>5394</v>
      </c>
      <c r="K2263" s="369" t="s">
        <v>18302</v>
      </c>
      <c r="L2263" s="369" t="s">
        <v>54</v>
      </c>
      <c r="M2263" s="367" t="s">
        <v>18089</v>
      </c>
      <c r="N2263" s="542">
        <v>0</v>
      </c>
      <c r="O2263" s="369">
        <v>0</v>
      </c>
      <c r="P2263" s="369">
        <v>0</v>
      </c>
      <c r="Q2263" s="369">
        <v>0</v>
      </c>
      <c r="R2263" s="369">
        <v>0</v>
      </c>
      <c r="S2263" s="369">
        <v>0</v>
      </c>
      <c r="T2263" s="369">
        <v>0</v>
      </c>
      <c r="U2263" s="369">
        <v>0</v>
      </c>
      <c r="V2263" s="369">
        <v>0</v>
      </c>
      <c r="W2263" s="369">
        <v>0</v>
      </c>
      <c r="X2263" s="624">
        <v>49</v>
      </c>
      <c r="Y2263" s="369">
        <v>0</v>
      </c>
      <c r="Z2263" s="369" t="s">
        <v>54</v>
      </c>
      <c r="AA2263" s="622" t="s">
        <v>5289</v>
      </c>
      <c r="AB2263" s="622" t="s">
        <v>5289</v>
      </c>
      <c r="AC2263" s="131" t="s">
        <v>5289</v>
      </c>
      <c r="AD2263" s="131" t="s">
        <v>5289</v>
      </c>
      <c r="AE2263" s="131" t="s">
        <v>5289</v>
      </c>
      <c r="AF2263" s="133" t="s">
        <v>5289</v>
      </c>
    </row>
    <row r="2264" spans="1:38" ht="315" customHeight="1">
      <c r="A2264" s="639">
        <v>5</v>
      </c>
      <c r="B2264" s="367" t="s">
        <v>18303</v>
      </c>
      <c r="C2264" s="367" t="s">
        <v>4367</v>
      </c>
      <c r="D2264" s="367" t="s">
        <v>18083</v>
      </c>
      <c r="E2264" s="369" t="s">
        <v>40</v>
      </c>
      <c r="F2264" s="369" t="s">
        <v>18300</v>
      </c>
      <c r="G2264" s="369" t="s">
        <v>40</v>
      </c>
      <c r="H2264" s="369">
        <v>3</v>
      </c>
      <c r="I2264" s="516" t="s">
        <v>18723</v>
      </c>
      <c r="J2264" s="369" t="s">
        <v>5394</v>
      </c>
      <c r="K2264" s="369" t="s">
        <v>966</v>
      </c>
      <c r="L2264" s="369" t="s">
        <v>54</v>
      </c>
      <c r="M2264" s="367" t="s">
        <v>18090</v>
      </c>
      <c r="N2264" s="369">
        <v>0</v>
      </c>
      <c r="O2264" s="369">
        <v>0</v>
      </c>
      <c r="P2264" s="369">
        <v>0</v>
      </c>
      <c r="Q2264" s="369">
        <v>0</v>
      </c>
      <c r="R2264" s="369">
        <v>0</v>
      </c>
      <c r="S2264" s="369">
        <v>0</v>
      </c>
      <c r="T2264" s="369">
        <v>0</v>
      </c>
      <c r="U2264" s="369">
        <v>0</v>
      </c>
      <c r="V2264" s="369">
        <v>0</v>
      </c>
      <c r="W2264" s="369">
        <v>0</v>
      </c>
      <c r="X2264" s="624">
        <v>8</v>
      </c>
      <c r="Y2264" s="369">
        <v>0</v>
      </c>
      <c r="Z2264" s="369" t="s">
        <v>54</v>
      </c>
      <c r="AA2264" s="622" t="s">
        <v>5289</v>
      </c>
      <c r="AB2264" s="622" t="s">
        <v>5289</v>
      </c>
      <c r="AC2264" s="131" t="s">
        <v>5289</v>
      </c>
      <c r="AD2264" s="131" t="s">
        <v>5289</v>
      </c>
      <c r="AE2264" s="131" t="s">
        <v>5289</v>
      </c>
      <c r="AF2264" s="133" t="s">
        <v>5289</v>
      </c>
    </row>
    <row r="2265" spans="1:38" s="44" customFormat="1" ht="178.5">
      <c r="A2265" s="639">
        <v>6</v>
      </c>
      <c r="B2265" s="367" t="s">
        <v>18304</v>
      </c>
      <c r="C2265" s="367" t="s">
        <v>4367</v>
      </c>
      <c r="D2265" s="367" t="s">
        <v>18305</v>
      </c>
      <c r="E2265" s="369" t="s">
        <v>40</v>
      </c>
      <c r="F2265" s="369" t="s">
        <v>18300</v>
      </c>
      <c r="G2265" s="369" t="s">
        <v>40</v>
      </c>
      <c r="H2265" s="369">
        <v>3</v>
      </c>
      <c r="I2265" s="516" t="s">
        <v>18723</v>
      </c>
      <c r="J2265" s="369" t="s">
        <v>5394</v>
      </c>
      <c r="K2265" s="369" t="s">
        <v>119</v>
      </c>
      <c r="L2265" s="369" t="s">
        <v>54</v>
      </c>
      <c r="M2265" s="367" t="s">
        <v>18306</v>
      </c>
      <c r="N2265" s="369">
        <v>0</v>
      </c>
      <c r="O2265" s="369">
        <v>0</v>
      </c>
      <c r="P2265" s="369">
        <v>0</v>
      </c>
      <c r="Q2265" s="369">
        <v>0</v>
      </c>
      <c r="R2265" s="369">
        <v>0</v>
      </c>
      <c r="S2265" s="369">
        <v>0</v>
      </c>
      <c r="T2265" s="369">
        <v>0</v>
      </c>
      <c r="U2265" s="369">
        <v>0</v>
      </c>
      <c r="V2265" s="369">
        <v>0</v>
      </c>
      <c r="W2265" s="369">
        <v>0</v>
      </c>
      <c r="X2265" s="624">
        <v>1</v>
      </c>
      <c r="Y2265" s="369">
        <v>0</v>
      </c>
      <c r="Z2265" s="369" t="s">
        <v>54</v>
      </c>
      <c r="AA2265" s="622" t="s">
        <v>5289</v>
      </c>
      <c r="AB2265" s="622" t="s">
        <v>5289</v>
      </c>
      <c r="AC2265" s="131" t="s">
        <v>5289</v>
      </c>
      <c r="AD2265" s="131" t="s">
        <v>5289</v>
      </c>
      <c r="AE2265" s="131" t="s">
        <v>5289</v>
      </c>
      <c r="AF2265" s="133" t="s">
        <v>5289</v>
      </c>
      <c r="AG2265" s="107"/>
      <c r="AH2265" s="107"/>
      <c r="AI2265" s="107"/>
      <c r="AJ2265" s="107"/>
      <c r="AK2265" s="107"/>
      <c r="AL2265" s="107"/>
    </row>
    <row r="2266" spans="1:38" s="44" customFormat="1" ht="165.75">
      <c r="A2266" s="639">
        <v>7</v>
      </c>
      <c r="B2266" s="367" t="s">
        <v>18307</v>
      </c>
      <c r="C2266" s="367" t="s">
        <v>4367</v>
      </c>
      <c r="D2266" s="367" t="s">
        <v>18308</v>
      </c>
      <c r="E2266" s="369" t="s">
        <v>40</v>
      </c>
      <c r="F2266" s="369" t="s">
        <v>18300</v>
      </c>
      <c r="G2266" s="369" t="s">
        <v>40</v>
      </c>
      <c r="H2266" s="369">
        <v>3</v>
      </c>
      <c r="I2266" s="516" t="s">
        <v>18723</v>
      </c>
      <c r="J2266" s="798"/>
      <c r="K2266" s="798"/>
      <c r="L2266" s="369" t="s">
        <v>54</v>
      </c>
      <c r="M2266" s="367" t="s">
        <v>18309</v>
      </c>
      <c r="N2266" s="369">
        <v>0</v>
      </c>
      <c r="O2266" s="369">
        <v>0</v>
      </c>
      <c r="P2266" s="369">
        <v>0</v>
      </c>
      <c r="Q2266" s="369">
        <v>0</v>
      </c>
      <c r="R2266" s="369">
        <v>0</v>
      </c>
      <c r="S2266" s="369">
        <v>0</v>
      </c>
      <c r="T2266" s="369">
        <v>0</v>
      </c>
      <c r="U2266" s="369">
        <v>0</v>
      </c>
      <c r="V2266" s="369">
        <v>0</v>
      </c>
      <c r="W2266" s="369">
        <v>0</v>
      </c>
      <c r="X2266" s="624">
        <v>1</v>
      </c>
      <c r="Y2266" s="369">
        <v>0</v>
      </c>
      <c r="Z2266" s="369" t="s">
        <v>54</v>
      </c>
      <c r="AA2266" s="622" t="s">
        <v>5289</v>
      </c>
      <c r="AB2266" s="622" t="s">
        <v>5289</v>
      </c>
      <c r="AC2266" s="131" t="s">
        <v>5289</v>
      </c>
      <c r="AD2266" s="131" t="s">
        <v>5289</v>
      </c>
      <c r="AE2266" s="131" t="s">
        <v>5289</v>
      </c>
      <c r="AF2266" s="133" t="s">
        <v>5289</v>
      </c>
      <c r="AG2266" s="107"/>
      <c r="AH2266" s="107"/>
      <c r="AI2266" s="107"/>
      <c r="AJ2266" s="107"/>
      <c r="AK2266" s="107"/>
      <c r="AL2266" s="107"/>
    </row>
    <row r="2267" spans="1:38" s="44" customFormat="1" ht="357">
      <c r="A2267" s="639">
        <v>8</v>
      </c>
      <c r="B2267" s="367" t="s">
        <v>3982</v>
      </c>
      <c r="C2267" s="367" t="s">
        <v>4367</v>
      </c>
      <c r="D2267" s="367" t="s">
        <v>5002</v>
      </c>
      <c r="E2267" s="369" t="s">
        <v>18323</v>
      </c>
      <c r="F2267" s="369" t="s">
        <v>51</v>
      </c>
      <c r="G2267" s="798"/>
      <c r="H2267" s="798"/>
      <c r="I2267" s="798"/>
      <c r="J2267" s="369" t="s">
        <v>5394</v>
      </c>
      <c r="K2267" s="369" t="s">
        <v>4370</v>
      </c>
      <c r="L2267" s="369" t="s">
        <v>51</v>
      </c>
      <c r="M2267" s="797"/>
      <c r="N2267" s="797"/>
      <c r="O2267" s="369">
        <v>0</v>
      </c>
      <c r="P2267" s="369">
        <v>0</v>
      </c>
      <c r="Q2267" s="369">
        <v>0</v>
      </c>
      <c r="R2267" s="369">
        <v>0</v>
      </c>
      <c r="S2267" s="369">
        <v>0</v>
      </c>
      <c r="T2267" s="369">
        <v>0</v>
      </c>
      <c r="U2267" s="369">
        <v>0</v>
      </c>
      <c r="V2267" s="369">
        <v>0</v>
      </c>
      <c r="W2267" s="369">
        <v>0</v>
      </c>
      <c r="X2267" s="624">
        <v>7</v>
      </c>
      <c r="Y2267" s="369">
        <v>0</v>
      </c>
      <c r="Z2267" s="369" t="s">
        <v>54</v>
      </c>
      <c r="AA2267" s="622" t="s">
        <v>5289</v>
      </c>
      <c r="AB2267" s="622" t="s">
        <v>5289</v>
      </c>
      <c r="AC2267" s="131" t="s">
        <v>5289</v>
      </c>
      <c r="AD2267" s="131" t="s">
        <v>5289</v>
      </c>
      <c r="AE2267" s="131" t="s">
        <v>5289</v>
      </c>
      <c r="AF2267" s="133" t="s">
        <v>5289</v>
      </c>
      <c r="AG2267" s="107"/>
      <c r="AH2267" s="107"/>
      <c r="AI2267" s="107"/>
      <c r="AJ2267" s="107"/>
      <c r="AK2267" s="107"/>
      <c r="AL2267" s="107"/>
    </row>
    <row r="2268" spans="1:38" s="44" customFormat="1" ht="357">
      <c r="A2268" s="639">
        <v>9</v>
      </c>
      <c r="B2268" s="367" t="s">
        <v>4371</v>
      </c>
      <c r="C2268" s="367" t="s">
        <v>4380</v>
      </c>
      <c r="D2268" s="367" t="s">
        <v>5003</v>
      </c>
      <c r="E2268" s="369" t="s">
        <v>18324</v>
      </c>
      <c r="F2268" s="369" t="s">
        <v>18300</v>
      </c>
      <c r="G2268" s="369" t="s">
        <v>18326</v>
      </c>
      <c r="H2268" s="369">
        <v>3</v>
      </c>
      <c r="I2268" s="516" t="s">
        <v>18723</v>
      </c>
      <c r="J2268" s="369" t="s">
        <v>5394</v>
      </c>
      <c r="K2268" s="369" t="s">
        <v>4370</v>
      </c>
      <c r="L2268" s="369" t="s">
        <v>51</v>
      </c>
      <c r="M2268" s="797"/>
      <c r="N2268" s="797"/>
      <c r="O2268" s="369">
        <v>0</v>
      </c>
      <c r="P2268" s="369">
        <v>0</v>
      </c>
      <c r="Q2268" s="369">
        <v>0</v>
      </c>
      <c r="R2268" s="369">
        <v>0</v>
      </c>
      <c r="S2268" s="369">
        <v>0</v>
      </c>
      <c r="T2268" s="369">
        <v>0</v>
      </c>
      <c r="U2268" s="369">
        <v>0</v>
      </c>
      <c r="V2268" s="369">
        <v>0</v>
      </c>
      <c r="W2268" s="369">
        <v>0</v>
      </c>
      <c r="X2268" s="624">
        <v>2715</v>
      </c>
      <c r="Y2268" s="369">
        <v>0</v>
      </c>
      <c r="Z2268" s="369" t="s">
        <v>54</v>
      </c>
      <c r="AA2268" s="622" t="s">
        <v>5289</v>
      </c>
      <c r="AB2268" s="622" t="s">
        <v>5289</v>
      </c>
      <c r="AC2268" s="131" t="s">
        <v>5289</v>
      </c>
      <c r="AD2268" s="131" t="s">
        <v>5289</v>
      </c>
      <c r="AE2268" s="131" t="s">
        <v>5289</v>
      </c>
      <c r="AF2268" s="133" t="s">
        <v>5289</v>
      </c>
      <c r="AG2268" s="107"/>
      <c r="AH2268" s="107"/>
      <c r="AI2268" s="107"/>
      <c r="AJ2268" s="107"/>
      <c r="AK2268" s="107"/>
      <c r="AL2268" s="107"/>
    </row>
    <row r="2269" spans="1:38" s="44" customFormat="1" ht="357">
      <c r="A2269" s="639">
        <v>10</v>
      </c>
      <c r="B2269" s="367" t="s">
        <v>4372</v>
      </c>
      <c r="C2269" s="367" t="s">
        <v>4380</v>
      </c>
      <c r="D2269" s="367" t="s">
        <v>5004</v>
      </c>
      <c r="E2269" s="369" t="s">
        <v>18324</v>
      </c>
      <c r="F2269" s="369" t="s">
        <v>51</v>
      </c>
      <c r="G2269" s="369" t="s">
        <v>18326</v>
      </c>
      <c r="H2269" s="369">
        <v>3</v>
      </c>
      <c r="I2269" s="516" t="s">
        <v>18723</v>
      </c>
      <c r="J2269" s="369" t="s">
        <v>5394</v>
      </c>
      <c r="K2269" s="369" t="s">
        <v>4370</v>
      </c>
      <c r="L2269" s="369" t="s">
        <v>51</v>
      </c>
      <c r="M2269" s="797"/>
      <c r="N2269" s="797"/>
      <c r="O2269" s="369">
        <v>0</v>
      </c>
      <c r="P2269" s="369">
        <v>0</v>
      </c>
      <c r="Q2269" s="369">
        <v>0</v>
      </c>
      <c r="R2269" s="369">
        <v>0</v>
      </c>
      <c r="S2269" s="369">
        <v>0</v>
      </c>
      <c r="T2269" s="369">
        <v>0</v>
      </c>
      <c r="U2269" s="369">
        <v>0</v>
      </c>
      <c r="V2269" s="369">
        <v>0</v>
      </c>
      <c r="W2269" s="369">
        <v>0</v>
      </c>
      <c r="X2269" s="624">
        <v>167</v>
      </c>
      <c r="Y2269" s="369">
        <v>0</v>
      </c>
      <c r="Z2269" s="369" t="s">
        <v>54</v>
      </c>
      <c r="AA2269" s="622" t="s">
        <v>5289</v>
      </c>
      <c r="AB2269" s="622" t="s">
        <v>5289</v>
      </c>
      <c r="AC2269" s="131" t="s">
        <v>5289</v>
      </c>
      <c r="AD2269" s="131" t="s">
        <v>5289</v>
      </c>
      <c r="AE2269" s="131" t="s">
        <v>5289</v>
      </c>
      <c r="AF2269" s="133" t="s">
        <v>5289</v>
      </c>
      <c r="AG2269" s="107"/>
      <c r="AH2269" s="107"/>
      <c r="AI2269" s="107"/>
      <c r="AJ2269" s="107"/>
      <c r="AK2269" s="107"/>
      <c r="AL2269" s="107"/>
    </row>
    <row r="2270" spans="1:38" s="44" customFormat="1" ht="306">
      <c r="A2270" s="639">
        <v>11</v>
      </c>
      <c r="B2270" s="367" t="s">
        <v>18310</v>
      </c>
      <c r="C2270" s="367" t="s">
        <v>4367</v>
      </c>
      <c r="D2270" s="367" t="s">
        <v>18084</v>
      </c>
      <c r="E2270" s="369" t="s">
        <v>40</v>
      </c>
      <c r="F2270" s="369" t="s">
        <v>18300</v>
      </c>
      <c r="G2270" s="369" t="s">
        <v>40</v>
      </c>
      <c r="H2270" s="369">
        <v>3</v>
      </c>
      <c r="I2270" s="516" t="s">
        <v>18723</v>
      </c>
      <c r="J2270" s="369" t="s">
        <v>5394</v>
      </c>
      <c r="K2270" s="369" t="s">
        <v>2376</v>
      </c>
      <c r="L2270" s="369" t="s">
        <v>54</v>
      </c>
      <c r="M2270" s="367" t="s">
        <v>18091</v>
      </c>
      <c r="N2270" s="366">
        <v>99</v>
      </c>
      <c r="O2270" s="369">
        <v>0</v>
      </c>
      <c r="P2270" s="369">
        <v>0</v>
      </c>
      <c r="Q2270" s="369">
        <v>0</v>
      </c>
      <c r="R2270" s="369">
        <v>0</v>
      </c>
      <c r="S2270" s="369">
        <v>0</v>
      </c>
      <c r="T2270" s="369">
        <v>0</v>
      </c>
      <c r="U2270" s="369">
        <v>0</v>
      </c>
      <c r="V2270" s="369">
        <v>0</v>
      </c>
      <c r="W2270" s="369">
        <v>0</v>
      </c>
      <c r="X2270" s="624">
        <v>19</v>
      </c>
      <c r="Y2270" s="369">
        <v>0</v>
      </c>
      <c r="Z2270" s="369" t="s">
        <v>54</v>
      </c>
      <c r="AA2270" s="622" t="s">
        <v>5289</v>
      </c>
      <c r="AB2270" s="622" t="s">
        <v>5289</v>
      </c>
      <c r="AC2270" s="131" t="s">
        <v>5289</v>
      </c>
      <c r="AD2270" s="131" t="s">
        <v>5289</v>
      </c>
      <c r="AE2270" s="131" t="s">
        <v>5289</v>
      </c>
      <c r="AF2270" s="133" t="s">
        <v>5289</v>
      </c>
      <c r="AG2270" s="107"/>
      <c r="AH2270" s="107"/>
      <c r="AI2270" s="107"/>
      <c r="AJ2270" s="107"/>
      <c r="AK2270" s="107"/>
      <c r="AL2270" s="107"/>
    </row>
    <row r="2271" spans="1:38" s="44" customFormat="1" ht="89.25">
      <c r="A2271" s="639">
        <v>12</v>
      </c>
      <c r="B2271" s="367" t="s">
        <v>125</v>
      </c>
      <c r="C2271" s="367" t="s">
        <v>4367</v>
      </c>
      <c r="D2271" s="367" t="s">
        <v>18311</v>
      </c>
      <c r="E2271" s="369" t="s">
        <v>40</v>
      </c>
      <c r="F2271" s="515" t="s">
        <v>51</v>
      </c>
      <c r="G2271" s="798"/>
      <c r="H2271" s="798"/>
      <c r="I2271" s="798"/>
      <c r="J2271" s="798"/>
      <c r="K2271" s="798"/>
      <c r="L2271" s="369" t="s">
        <v>51</v>
      </c>
      <c r="M2271" s="797"/>
      <c r="N2271" s="797"/>
      <c r="O2271" s="369">
        <v>0</v>
      </c>
      <c r="P2271" s="369">
        <v>0</v>
      </c>
      <c r="Q2271" s="369">
        <v>0</v>
      </c>
      <c r="R2271" s="369">
        <v>0</v>
      </c>
      <c r="S2271" s="369">
        <v>0</v>
      </c>
      <c r="T2271" s="369">
        <v>0</v>
      </c>
      <c r="U2271" s="369">
        <v>0</v>
      </c>
      <c r="V2271" s="369">
        <v>0</v>
      </c>
      <c r="W2271" s="369">
        <v>0</v>
      </c>
      <c r="X2271" s="624">
        <v>16</v>
      </c>
      <c r="Y2271" s="369">
        <v>0</v>
      </c>
      <c r="Z2271" s="369" t="s">
        <v>54</v>
      </c>
      <c r="AA2271" s="622" t="s">
        <v>5289</v>
      </c>
      <c r="AB2271" s="622" t="s">
        <v>5289</v>
      </c>
      <c r="AC2271" s="131" t="s">
        <v>5289</v>
      </c>
      <c r="AD2271" s="131" t="s">
        <v>5289</v>
      </c>
      <c r="AE2271" s="131" t="s">
        <v>5289</v>
      </c>
      <c r="AF2271" s="133" t="s">
        <v>5289</v>
      </c>
      <c r="AG2271" s="107"/>
      <c r="AH2271" s="107"/>
      <c r="AI2271" s="107"/>
      <c r="AJ2271" s="107"/>
      <c r="AK2271" s="107"/>
      <c r="AL2271" s="107"/>
    </row>
    <row r="2272" spans="1:38" s="44" customFormat="1" ht="357">
      <c r="A2272" s="639">
        <v>13</v>
      </c>
      <c r="B2272" s="367" t="s">
        <v>4310</v>
      </c>
      <c r="C2272" s="367" t="s">
        <v>4367</v>
      </c>
      <c r="D2272" s="367" t="s">
        <v>5005</v>
      </c>
      <c r="E2272" s="369" t="s">
        <v>18324</v>
      </c>
      <c r="F2272" s="515" t="s">
        <v>51</v>
      </c>
      <c r="G2272" s="798"/>
      <c r="H2272" s="798"/>
      <c r="I2272" s="798"/>
      <c r="J2272" s="369" t="s">
        <v>5394</v>
      </c>
      <c r="K2272" s="369" t="s">
        <v>4373</v>
      </c>
      <c r="L2272" s="369" t="s">
        <v>54</v>
      </c>
      <c r="M2272" s="367" t="s">
        <v>13170</v>
      </c>
      <c r="N2272" s="369">
        <v>0</v>
      </c>
      <c r="O2272" s="369">
        <v>0</v>
      </c>
      <c r="P2272" s="369">
        <v>0</v>
      </c>
      <c r="Q2272" s="369">
        <v>0</v>
      </c>
      <c r="R2272" s="369">
        <v>0</v>
      </c>
      <c r="S2272" s="369">
        <v>0</v>
      </c>
      <c r="T2272" s="369">
        <v>0</v>
      </c>
      <c r="U2272" s="369">
        <v>0</v>
      </c>
      <c r="V2272" s="369">
        <v>0</v>
      </c>
      <c r="W2272" s="369">
        <v>0</v>
      </c>
      <c r="X2272" s="624">
        <v>245</v>
      </c>
      <c r="Y2272" s="369">
        <v>0</v>
      </c>
      <c r="Z2272" s="369" t="s">
        <v>54</v>
      </c>
      <c r="AA2272" s="622" t="s">
        <v>5289</v>
      </c>
      <c r="AB2272" s="622" t="s">
        <v>5289</v>
      </c>
      <c r="AC2272" s="131" t="s">
        <v>5289</v>
      </c>
      <c r="AD2272" s="131" t="s">
        <v>5289</v>
      </c>
      <c r="AE2272" s="131" t="s">
        <v>5289</v>
      </c>
      <c r="AF2272" s="133" t="s">
        <v>5289</v>
      </c>
      <c r="AG2272" s="107"/>
      <c r="AH2272" s="107"/>
      <c r="AI2272" s="107"/>
      <c r="AJ2272" s="107"/>
      <c r="AK2272" s="107"/>
      <c r="AL2272" s="107"/>
    </row>
    <row r="2273" spans="1:38" s="44" customFormat="1" ht="357">
      <c r="A2273" s="639">
        <v>14</v>
      </c>
      <c r="B2273" s="367" t="s">
        <v>4346</v>
      </c>
      <c r="C2273" s="367" t="s">
        <v>4367</v>
      </c>
      <c r="D2273" s="367" t="s">
        <v>5006</v>
      </c>
      <c r="E2273" s="369" t="s">
        <v>18325</v>
      </c>
      <c r="F2273" s="515" t="s">
        <v>51</v>
      </c>
      <c r="G2273" s="798"/>
      <c r="H2273" s="798"/>
      <c r="I2273" s="798"/>
      <c r="J2273" s="798"/>
      <c r="K2273" s="798"/>
      <c r="L2273" s="369" t="s">
        <v>54</v>
      </c>
      <c r="M2273" s="367" t="s">
        <v>13171</v>
      </c>
      <c r="N2273" s="369">
        <v>0</v>
      </c>
      <c r="O2273" s="369">
        <v>0</v>
      </c>
      <c r="P2273" s="369">
        <v>0</v>
      </c>
      <c r="Q2273" s="369">
        <v>0</v>
      </c>
      <c r="R2273" s="369">
        <v>0</v>
      </c>
      <c r="S2273" s="369">
        <v>0</v>
      </c>
      <c r="T2273" s="369">
        <v>0</v>
      </c>
      <c r="U2273" s="369">
        <v>0</v>
      </c>
      <c r="V2273" s="369">
        <v>0</v>
      </c>
      <c r="W2273" s="369">
        <v>0</v>
      </c>
      <c r="X2273" s="624">
        <v>6</v>
      </c>
      <c r="Y2273" s="369">
        <v>0</v>
      </c>
      <c r="Z2273" s="409" t="s">
        <v>51</v>
      </c>
      <c r="AA2273" s="622" t="s">
        <v>5289</v>
      </c>
      <c r="AB2273" s="622" t="s">
        <v>5289</v>
      </c>
      <c r="AC2273" s="131" t="s">
        <v>5289</v>
      </c>
      <c r="AD2273" s="131" t="s">
        <v>5289</v>
      </c>
      <c r="AE2273" s="131" t="s">
        <v>5289</v>
      </c>
      <c r="AF2273" s="133" t="s">
        <v>5289</v>
      </c>
      <c r="AG2273" s="107"/>
      <c r="AH2273" s="107"/>
      <c r="AI2273" s="107"/>
      <c r="AJ2273" s="107"/>
      <c r="AK2273" s="107"/>
      <c r="AL2273" s="107"/>
    </row>
    <row r="2274" spans="1:38" ht="357">
      <c r="A2274" s="639">
        <v>15</v>
      </c>
      <c r="B2274" s="367" t="s">
        <v>4241</v>
      </c>
      <c r="C2274" s="367" t="s">
        <v>4374</v>
      </c>
      <c r="D2274" s="367" t="s">
        <v>5007</v>
      </c>
      <c r="E2274" s="369" t="s">
        <v>18324</v>
      </c>
      <c r="F2274" s="515" t="s">
        <v>51</v>
      </c>
      <c r="G2274" s="798"/>
      <c r="H2274" s="798"/>
      <c r="I2274" s="798"/>
      <c r="J2274" s="369" t="s">
        <v>5394</v>
      </c>
      <c r="K2274" s="369" t="s">
        <v>4370</v>
      </c>
      <c r="L2274" s="369" t="s">
        <v>51</v>
      </c>
      <c r="M2274" s="797"/>
      <c r="N2274" s="797"/>
      <c r="O2274" s="369">
        <v>0</v>
      </c>
      <c r="P2274" s="369">
        <v>0</v>
      </c>
      <c r="Q2274" s="369">
        <v>0</v>
      </c>
      <c r="R2274" s="369">
        <v>0</v>
      </c>
      <c r="S2274" s="369">
        <v>0</v>
      </c>
      <c r="T2274" s="369">
        <v>0</v>
      </c>
      <c r="U2274" s="369">
        <v>0</v>
      </c>
      <c r="V2274" s="369">
        <v>0</v>
      </c>
      <c r="W2274" s="369">
        <v>0</v>
      </c>
      <c r="X2274" s="624">
        <v>35</v>
      </c>
      <c r="Y2274" s="369">
        <v>0</v>
      </c>
      <c r="Z2274" s="369" t="s">
        <v>54</v>
      </c>
      <c r="AA2274" s="622" t="s">
        <v>5289</v>
      </c>
      <c r="AB2274" s="622" t="s">
        <v>5289</v>
      </c>
      <c r="AC2274" s="131" t="s">
        <v>5289</v>
      </c>
      <c r="AD2274" s="131" t="s">
        <v>5289</v>
      </c>
      <c r="AE2274" s="131" t="s">
        <v>5289</v>
      </c>
      <c r="AF2274" s="133" t="s">
        <v>5289</v>
      </c>
    </row>
    <row r="2275" spans="1:38" ht="178.5">
      <c r="A2275" s="639">
        <v>16</v>
      </c>
      <c r="B2275" s="367" t="s">
        <v>18312</v>
      </c>
      <c r="C2275" s="367" t="s">
        <v>4367</v>
      </c>
      <c r="D2275" s="367" t="s">
        <v>18313</v>
      </c>
      <c r="E2275" s="369" t="s">
        <v>40</v>
      </c>
      <c r="F2275" s="369" t="s">
        <v>18300</v>
      </c>
      <c r="G2275" s="369" t="s">
        <v>40</v>
      </c>
      <c r="H2275" s="369">
        <v>3</v>
      </c>
      <c r="I2275" s="516" t="s">
        <v>18723</v>
      </c>
      <c r="J2275" s="369" t="s">
        <v>5394</v>
      </c>
      <c r="K2275" s="369" t="s">
        <v>18314</v>
      </c>
      <c r="L2275" s="369" t="s">
        <v>54</v>
      </c>
      <c r="M2275" s="367" t="s">
        <v>18315</v>
      </c>
      <c r="N2275" s="369">
        <v>0</v>
      </c>
      <c r="O2275" s="369">
        <v>0</v>
      </c>
      <c r="P2275" s="369">
        <v>0</v>
      </c>
      <c r="Q2275" s="369">
        <v>0</v>
      </c>
      <c r="R2275" s="369">
        <v>0</v>
      </c>
      <c r="S2275" s="369">
        <v>0</v>
      </c>
      <c r="T2275" s="369">
        <v>0</v>
      </c>
      <c r="U2275" s="369">
        <v>0</v>
      </c>
      <c r="V2275" s="369">
        <v>0</v>
      </c>
      <c r="W2275" s="369">
        <v>0</v>
      </c>
      <c r="X2275" s="624">
        <v>0</v>
      </c>
      <c r="Y2275" s="369">
        <v>0</v>
      </c>
      <c r="Z2275" s="369" t="s">
        <v>54</v>
      </c>
      <c r="AA2275" s="622" t="s">
        <v>5289</v>
      </c>
      <c r="AB2275" s="622" t="s">
        <v>5289</v>
      </c>
      <c r="AC2275" s="131" t="s">
        <v>5289</v>
      </c>
      <c r="AD2275" s="131" t="s">
        <v>5289</v>
      </c>
      <c r="AE2275" s="131" t="s">
        <v>5289</v>
      </c>
      <c r="AF2275" s="133" t="s">
        <v>5289</v>
      </c>
    </row>
    <row r="2276" spans="1:38" ht="357">
      <c r="A2276" s="639">
        <v>17</v>
      </c>
      <c r="B2276" s="367" t="s">
        <v>4375</v>
      </c>
      <c r="C2276" s="367" t="s">
        <v>4367</v>
      </c>
      <c r="D2276" s="367" t="s">
        <v>5008</v>
      </c>
      <c r="E2276" s="369" t="s">
        <v>18324</v>
      </c>
      <c r="F2276" s="515" t="s">
        <v>51</v>
      </c>
      <c r="G2276" s="798"/>
      <c r="H2276" s="798"/>
      <c r="I2276" s="798"/>
      <c r="J2276" s="798"/>
      <c r="K2276" s="798"/>
      <c r="L2276" s="369" t="s">
        <v>54</v>
      </c>
      <c r="M2276" s="367" t="s">
        <v>13173</v>
      </c>
      <c r="N2276" s="369">
        <v>0</v>
      </c>
      <c r="O2276" s="369">
        <v>0</v>
      </c>
      <c r="P2276" s="369">
        <v>0</v>
      </c>
      <c r="Q2276" s="369">
        <v>0</v>
      </c>
      <c r="R2276" s="369">
        <v>0</v>
      </c>
      <c r="S2276" s="369">
        <v>0</v>
      </c>
      <c r="T2276" s="369">
        <v>0</v>
      </c>
      <c r="U2276" s="369">
        <v>0</v>
      </c>
      <c r="V2276" s="369">
        <v>0</v>
      </c>
      <c r="W2276" s="369">
        <v>0</v>
      </c>
      <c r="X2276" s="624">
        <v>12</v>
      </c>
      <c r="Y2276" s="369">
        <v>0</v>
      </c>
      <c r="Z2276" s="409" t="s">
        <v>51</v>
      </c>
      <c r="AA2276" s="622" t="s">
        <v>5289</v>
      </c>
      <c r="AB2276" s="622" t="s">
        <v>5289</v>
      </c>
      <c r="AC2276" s="131" t="s">
        <v>5289</v>
      </c>
      <c r="AD2276" s="131" t="s">
        <v>5289</v>
      </c>
      <c r="AE2276" s="131" t="s">
        <v>5289</v>
      </c>
      <c r="AF2276" s="133" t="s">
        <v>5289</v>
      </c>
    </row>
    <row r="2277" spans="1:38" ht="191.25">
      <c r="A2277" s="639">
        <v>18</v>
      </c>
      <c r="B2277" s="367" t="s">
        <v>18316</v>
      </c>
      <c r="C2277" s="367" t="s">
        <v>4376</v>
      </c>
      <c r="D2277" s="367" t="s">
        <v>18085</v>
      </c>
      <c r="E2277" s="369" t="s">
        <v>40</v>
      </c>
      <c r="F2277" s="369" t="s">
        <v>18300</v>
      </c>
      <c r="G2277" s="369" t="s">
        <v>40</v>
      </c>
      <c r="H2277" s="369">
        <v>3</v>
      </c>
      <c r="I2277" s="516" t="s">
        <v>18723</v>
      </c>
      <c r="J2277" s="798"/>
      <c r="K2277" s="798"/>
      <c r="L2277" s="369" t="s">
        <v>54</v>
      </c>
      <c r="M2277" s="367" t="s">
        <v>19585</v>
      </c>
      <c r="N2277" s="369">
        <v>0</v>
      </c>
      <c r="O2277" s="369">
        <v>0</v>
      </c>
      <c r="P2277" s="369">
        <v>0</v>
      </c>
      <c r="Q2277" s="369">
        <v>0</v>
      </c>
      <c r="R2277" s="369">
        <v>0</v>
      </c>
      <c r="S2277" s="369">
        <v>0</v>
      </c>
      <c r="T2277" s="369">
        <v>0</v>
      </c>
      <c r="U2277" s="369">
        <v>0</v>
      </c>
      <c r="V2277" s="369">
        <v>0</v>
      </c>
      <c r="W2277" s="369">
        <v>0</v>
      </c>
      <c r="X2277" s="624">
        <v>1</v>
      </c>
      <c r="Y2277" s="369">
        <v>0</v>
      </c>
      <c r="Z2277" s="369" t="s">
        <v>54</v>
      </c>
      <c r="AA2277" s="622" t="s">
        <v>5289</v>
      </c>
      <c r="AB2277" s="622" t="s">
        <v>5289</v>
      </c>
      <c r="AC2277" s="131" t="s">
        <v>5289</v>
      </c>
      <c r="AD2277" s="131" t="s">
        <v>5289</v>
      </c>
      <c r="AE2277" s="131" t="s">
        <v>5289</v>
      </c>
      <c r="AF2277" s="133" t="s">
        <v>5289</v>
      </c>
    </row>
    <row r="2278" spans="1:38" ht="357">
      <c r="A2278" s="639">
        <v>19</v>
      </c>
      <c r="B2278" s="367" t="s">
        <v>4377</v>
      </c>
      <c r="C2278" s="367" t="s">
        <v>4374</v>
      </c>
      <c r="D2278" s="367" t="s">
        <v>5009</v>
      </c>
      <c r="E2278" s="369" t="s">
        <v>18323</v>
      </c>
      <c r="F2278" s="515" t="s">
        <v>51</v>
      </c>
      <c r="G2278" s="798"/>
      <c r="H2278" s="798"/>
      <c r="I2278" s="798"/>
      <c r="J2278" s="369" t="s">
        <v>5394</v>
      </c>
      <c r="K2278" s="369" t="s">
        <v>4378</v>
      </c>
      <c r="L2278" s="369" t="s">
        <v>51</v>
      </c>
      <c r="M2278" s="797"/>
      <c r="N2278" s="797"/>
      <c r="O2278" s="369">
        <v>0</v>
      </c>
      <c r="P2278" s="369">
        <v>0</v>
      </c>
      <c r="Q2278" s="369">
        <v>0</v>
      </c>
      <c r="R2278" s="369">
        <v>0</v>
      </c>
      <c r="S2278" s="369">
        <v>0</v>
      </c>
      <c r="T2278" s="369">
        <v>0</v>
      </c>
      <c r="U2278" s="369">
        <v>0</v>
      </c>
      <c r="V2278" s="369">
        <v>0</v>
      </c>
      <c r="W2278" s="369">
        <v>0</v>
      </c>
      <c r="X2278" s="624">
        <v>415</v>
      </c>
      <c r="Y2278" s="369">
        <v>0</v>
      </c>
      <c r="Z2278" s="369" t="s">
        <v>54</v>
      </c>
      <c r="AA2278" s="622" t="s">
        <v>5289</v>
      </c>
      <c r="AB2278" s="622" t="s">
        <v>5289</v>
      </c>
      <c r="AC2278" s="131" t="s">
        <v>5289</v>
      </c>
      <c r="AD2278" s="131" t="s">
        <v>5289</v>
      </c>
      <c r="AE2278" s="131" t="s">
        <v>5289</v>
      </c>
      <c r="AF2278" s="133" t="s">
        <v>5289</v>
      </c>
    </row>
    <row r="2279" spans="1:38" ht="357">
      <c r="A2279" s="639">
        <v>20</v>
      </c>
      <c r="B2279" s="367" t="s">
        <v>113</v>
      </c>
      <c r="C2279" s="367" t="s">
        <v>4374</v>
      </c>
      <c r="D2279" s="367" t="s">
        <v>5010</v>
      </c>
      <c r="E2279" s="369" t="s">
        <v>18324</v>
      </c>
      <c r="F2279" s="515" t="s">
        <v>51</v>
      </c>
      <c r="G2279" s="798"/>
      <c r="H2279" s="798"/>
      <c r="I2279" s="798"/>
      <c r="J2279" s="369" t="s">
        <v>5394</v>
      </c>
      <c r="K2279" s="369" t="s">
        <v>4378</v>
      </c>
      <c r="L2279" s="369" t="s">
        <v>51</v>
      </c>
      <c r="M2279" s="797"/>
      <c r="N2279" s="797"/>
      <c r="O2279" s="369">
        <v>0</v>
      </c>
      <c r="P2279" s="369">
        <v>0</v>
      </c>
      <c r="Q2279" s="369">
        <v>0</v>
      </c>
      <c r="R2279" s="369">
        <v>0</v>
      </c>
      <c r="S2279" s="369">
        <v>0</v>
      </c>
      <c r="T2279" s="369">
        <v>0</v>
      </c>
      <c r="U2279" s="369">
        <v>0</v>
      </c>
      <c r="V2279" s="369">
        <v>0</v>
      </c>
      <c r="W2279" s="369">
        <v>0</v>
      </c>
      <c r="X2279" s="624">
        <v>8</v>
      </c>
      <c r="Y2279" s="369">
        <v>0</v>
      </c>
      <c r="Z2279" s="369" t="s">
        <v>54</v>
      </c>
      <c r="AA2279" s="622" t="s">
        <v>5289</v>
      </c>
      <c r="AB2279" s="622" t="s">
        <v>5289</v>
      </c>
      <c r="AC2279" s="131" t="s">
        <v>5289</v>
      </c>
      <c r="AD2279" s="131" t="s">
        <v>5289</v>
      </c>
      <c r="AE2279" s="131" t="s">
        <v>5289</v>
      </c>
      <c r="AF2279" s="133" t="s">
        <v>5289</v>
      </c>
    </row>
    <row r="2280" spans="1:38" ht="357">
      <c r="A2280" s="639">
        <v>21</v>
      </c>
      <c r="B2280" s="367" t="s">
        <v>4379</v>
      </c>
      <c r="C2280" s="367" t="s">
        <v>4374</v>
      </c>
      <c r="D2280" s="367" t="s">
        <v>5011</v>
      </c>
      <c r="E2280" s="369" t="s">
        <v>18324</v>
      </c>
      <c r="F2280" s="515" t="s">
        <v>51</v>
      </c>
      <c r="G2280" s="798"/>
      <c r="H2280" s="798"/>
      <c r="I2280" s="798"/>
      <c r="J2280" s="798"/>
      <c r="K2280" s="798"/>
      <c r="L2280" s="369" t="s">
        <v>54</v>
      </c>
      <c r="M2280" s="367" t="s">
        <v>13174</v>
      </c>
      <c r="N2280" s="369">
        <v>0</v>
      </c>
      <c r="O2280" s="369">
        <v>0</v>
      </c>
      <c r="P2280" s="369">
        <v>0</v>
      </c>
      <c r="Q2280" s="369">
        <v>0</v>
      </c>
      <c r="R2280" s="369">
        <v>0</v>
      </c>
      <c r="S2280" s="369">
        <v>0</v>
      </c>
      <c r="T2280" s="369">
        <v>0</v>
      </c>
      <c r="U2280" s="369">
        <v>0</v>
      </c>
      <c r="V2280" s="369">
        <v>0</v>
      </c>
      <c r="W2280" s="369">
        <v>0</v>
      </c>
      <c r="X2280" s="624">
        <v>0</v>
      </c>
      <c r="Y2280" s="369">
        <v>0</v>
      </c>
      <c r="Z2280" s="369" t="s">
        <v>54</v>
      </c>
      <c r="AA2280" s="622" t="s">
        <v>5289</v>
      </c>
      <c r="AB2280" s="622" t="s">
        <v>5289</v>
      </c>
      <c r="AC2280" s="131" t="s">
        <v>5289</v>
      </c>
      <c r="AD2280" s="131" t="s">
        <v>5289</v>
      </c>
      <c r="AE2280" s="131" t="s">
        <v>5289</v>
      </c>
      <c r="AF2280" s="133" t="s">
        <v>5289</v>
      </c>
    </row>
    <row r="2281" spans="1:38" ht="89.25">
      <c r="A2281" s="639">
        <v>22</v>
      </c>
      <c r="B2281" s="367" t="s">
        <v>18317</v>
      </c>
      <c r="C2281" s="367" t="s">
        <v>4367</v>
      </c>
      <c r="D2281" s="367" t="s">
        <v>14774</v>
      </c>
      <c r="E2281" s="369" t="s">
        <v>40</v>
      </c>
      <c r="F2281" s="515" t="s">
        <v>51</v>
      </c>
      <c r="G2281" s="798"/>
      <c r="H2281" s="798"/>
      <c r="I2281" s="798"/>
      <c r="J2281" s="798"/>
      <c r="K2281" s="798"/>
      <c r="L2281" s="369" t="s">
        <v>54</v>
      </c>
      <c r="M2281" s="367" t="s">
        <v>18318</v>
      </c>
      <c r="N2281" s="542">
        <v>0</v>
      </c>
      <c r="O2281" s="369">
        <v>0</v>
      </c>
      <c r="P2281" s="369">
        <v>0</v>
      </c>
      <c r="Q2281" s="369">
        <v>0</v>
      </c>
      <c r="R2281" s="369">
        <v>0</v>
      </c>
      <c r="S2281" s="369">
        <v>0</v>
      </c>
      <c r="T2281" s="369">
        <v>0</v>
      </c>
      <c r="U2281" s="369">
        <v>0</v>
      </c>
      <c r="V2281" s="369">
        <v>0</v>
      </c>
      <c r="W2281" s="369">
        <v>0</v>
      </c>
      <c r="X2281" s="624">
        <v>99</v>
      </c>
      <c r="Y2281" s="369">
        <v>0</v>
      </c>
      <c r="Z2281" s="409" t="s">
        <v>51</v>
      </c>
      <c r="AA2281" s="622" t="s">
        <v>5289</v>
      </c>
      <c r="AB2281" s="622" t="s">
        <v>5289</v>
      </c>
      <c r="AC2281" s="131" t="s">
        <v>5289</v>
      </c>
      <c r="AD2281" s="131" t="s">
        <v>5289</v>
      </c>
      <c r="AE2281" s="131" t="s">
        <v>5289</v>
      </c>
      <c r="AF2281" s="133" t="s">
        <v>5289</v>
      </c>
    </row>
    <row r="2282" spans="1:38" ht="165.75">
      <c r="A2282" s="639">
        <v>23</v>
      </c>
      <c r="B2282" s="517" t="s">
        <v>14042</v>
      </c>
      <c r="C2282" s="543" t="s">
        <v>4367</v>
      </c>
      <c r="D2282" s="367" t="s">
        <v>15241</v>
      </c>
      <c r="E2282" s="369" t="s">
        <v>40</v>
      </c>
      <c r="F2282" s="369" t="s">
        <v>18300</v>
      </c>
      <c r="G2282" s="369" t="s">
        <v>40</v>
      </c>
      <c r="H2282" s="369">
        <v>3</v>
      </c>
      <c r="I2282" s="516" t="s">
        <v>18723</v>
      </c>
      <c r="J2282" s="798"/>
      <c r="K2282" s="798"/>
      <c r="L2282" s="369" t="s">
        <v>54</v>
      </c>
      <c r="M2282" s="517" t="s">
        <v>18319</v>
      </c>
      <c r="N2282" s="515">
        <v>0</v>
      </c>
      <c r="O2282" s="515">
        <v>0</v>
      </c>
      <c r="P2282" s="515">
        <v>0</v>
      </c>
      <c r="Q2282" s="515">
        <v>0</v>
      </c>
      <c r="R2282" s="515">
        <v>0</v>
      </c>
      <c r="S2282" s="515">
        <v>0</v>
      </c>
      <c r="T2282" s="515">
        <v>0</v>
      </c>
      <c r="U2282" s="515">
        <v>0</v>
      </c>
      <c r="V2282" s="515">
        <v>0</v>
      </c>
      <c r="W2282" s="515">
        <v>0</v>
      </c>
      <c r="X2282" s="624">
        <v>42</v>
      </c>
      <c r="Y2282" s="515">
        <v>0</v>
      </c>
      <c r="Z2282" s="515" t="s">
        <v>51</v>
      </c>
      <c r="AA2282" s="622" t="s">
        <v>5289</v>
      </c>
      <c r="AB2282" s="622" t="s">
        <v>5289</v>
      </c>
      <c r="AC2282" s="131" t="s">
        <v>5289</v>
      </c>
      <c r="AD2282" s="131" t="s">
        <v>5289</v>
      </c>
      <c r="AE2282" s="131" t="s">
        <v>5289</v>
      </c>
      <c r="AF2282" s="133" t="s">
        <v>5289</v>
      </c>
    </row>
    <row r="2283" spans="1:38" ht="89.25">
      <c r="A2283" s="639">
        <v>24</v>
      </c>
      <c r="B2283" s="475" t="s">
        <v>18043</v>
      </c>
      <c r="C2283" s="543" t="s">
        <v>4367</v>
      </c>
      <c r="D2283" s="367" t="s">
        <v>18320</v>
      </c>
      <c r="E2283" s="369" t="s">
        <v>40</v>
      </c>
      <c r="F2283" s="515" t="s">
        <v>51</v>
      </c>
      <c r="G2283" s="798"/>
      <c r="H2283" s="798"/>
      <c r="I2283" s="798"/>
      <c r="J2283" s="798"/>
      <c r="K2283" s="798"/>
      <c r="L2283" s="798"/>
      <c r="M2283" s="798"/>
      <c r="N2283" s="798"/>
      <c r="O2283" s="515">
        <v>0</v>
      </c>
      <c r="P2283" s="515">
        <v>0</v>
      </c>
      <c r="Q2283" s="515">
        <v>0</v>
      </c>
      <c r="R2283" s="515">
        <v>0</v>
      </c>
      <c r="S2283" s="515">
        <v>0</v>
      </c>
      <c r="T2283" s="369">
        <v>0</v>
      </c>
      <c r="U2283" s="515">
        <v>0</v>
      </c>
      <c r="V2283" s="515">
        <v>0</v>
      </c>
      <c r="W2283" s="515">
        <v>0</v>
      </c>
      <c r="X2283" s="624">
        <v>0</v>
      </c>
      <c r="Y2283" s="515">
        <v>0</v>
      </c>
      <c r="Z2283" s="515" t="s">
        <v>51</v>
      </c>
      <c r="AA2283" s="622" t="s">
        <v>5289</v>
      </c>
      <c r="AB2283" s="622" t="s">
        <v>5289</v>
      </c>
      <c r="AC2283" s="131" t="s">
        <v>5289</v>
      </c>
      <c r="AD2283" s="131" t="s">
        <v>5289</v>
      </c>
      <c r="AE2283" s="131" t="s">
        <v>5289</v>
      </c>
      <c r="AF2283" s="133" t="s">
        <v>5289</v>
      </c>
    </row>
    <row r="2284" spans="1:38" ht="89.25">
      <c r="A2284" s="639">
        <v>25</v>
      </c>
      <c r="B2284" s="475" t="s">
        <v>17980</v>
      </c>
      <c r="C2284" s="367" t="s">
        <v>4367</v>
      </c>
      <c r="D2284" s="367" t="s">
        <v>18321</v>
      </c>
      <c r="E2284" s="369" t="s">
        <v>40</v>
      </c>
      <c r="F2284" s="515" t="s">
        <v>51</v>
      </c>
      <c r="G2284" s="798"/>
      <c r="H2284" s="798"/>
      <c r="I2284" s="798"/>
      <c r="J2284" s="798"/>
      <c r="K2284" s="798"/>
      <c r="L2284" s="798"/>
      <c r="M2284" s="798"/>
      <c r="N2284" s="798"/>
      <c r="O2284" s="515">
        <v>0</v>
      </c>
      <c r="P2284" s="515">
        <v>0</v>
      </c>
      <c r="Q2284" s="515">
        <v>0</v>
      </c>
      <c r="R2284" s="515">
        <v>0</v>
      </c>
      <c r="S2284" s="515">
        <v>0</v>
      </c>
      <c r="T2284" s="369">
        <v>0</v>
      </c>
      <c r="U2284" s="515">
        <v>0</v>
      </c>
      <c r="V2284" s="515">
        <v>0</v>
      </c>
      <c r="W2284" s="515">
        <v>0</v>
      </c>
      <c r="X2284" s="624">
        <v>0</v>
      </c>
      <c r="Y2284" s="515">
        <v>0</v>
      </c>
      <c r="Z2284" s="515" t="s">
        <v>51</v>
      </c>
      <c r="AA2284" s="622" t="s">
        <v>5289</v>
      </c>
      <c r="AB2284" s="622" t="s">
        <v>5289</v>
      </c>
      <c r="AC2284" s="131" t="s">
        <v>5289</v>
      </c>
      <c r="AD2284" s="131" t="s">
        <v>5289</v>
      </c>
      <c r="AE2284" s="131" t="s">
        <v>5289</v>
      </c>
      <c r="AF2284" s="133" t="s">
        <v>5289</v>
      </c>
    </row>
    <row r="2285" spans="1:38" s="44" customFormat="1" ht="76.5">
      <c r="A2285" s="639">
        <v>26</v>
      </c>
      <c r="B2285" s="475" t="s">
        <v>17876</v>
      </c>
      <c r="C2285" s="367" t="s">
        <v>4367</v>
      </c>
      <c r="D2285" s="367" t="s">
        <v>18322</v>
      </c>
      <c r="E2285" s="369" t="s">
        <v>40</v>
      </c>
      <c r="F2285" s="515" t="s">
        <v>51</v>
      </c>
      <c r="G2285" s="798"/>
      <c r="H2285" s="798"/>
      <c r="I2285" s="798"/>
      <c r="J2285" s="798"/>
      <c r="K2285" s="798"/>
      <c r="L2285" s="798"/>
      <c r="M2285" s="798"/>
      <c r="N2285" s="798"/>
      <c r="O2285" s="515">
        <v>0</v>
      </c>
      <c r="P2285" s="515">
        <v>0</v>
      </c>
      <c r="Q2285" s="515">
        <v>0</v>
      </c>
      <c r="R2285" s="515">
        <v>0</v>
      </c>
      <c r="S2285" s="515">
        <v>0</v>
      </c>
      <c r="T2285" s="369">
        <v>0</v>
      </c>
      <c r="U2285" s="515">
        <v>0</v>
      </c>
      <c r="V2285" s="515">
        <v>0</v>
      </c>
      <c r="W2285" s="515">
        <v>0</v>
      </c>
      <c r="X2285" s="624">
        <v>0</v>
      </c>
      <c r="Y2285" s="515">
        <v>0</v>
      </c>
      <c r="Z2285" s="515" t="s">
        <v>51</v>
      </c>
      <c r="AA2285" s="622" t="s">
        <v>5289</v>
      </c>
      <c r="AB2285" s="622" t="s">
        <v>5289</v>
      </c>
      <c r="AC2285" s="131" t="s">
        <v>5289</v>
      </c>
      <c r="AD2285" s="131" t="s">
        <v>5289</v>
      </c>
      <c r="AE2285" s="131" t="s">
        <v>5289</v>
      </c>
      <c r="AF2285" s="133" t="s">
        <v>5289</v>
      </c>
      <c r="AG2285" s="107"/>
      <c r="AH2285" s="107"/>
      <c r="AI2285" s="107"/>
      <c r="AJ2285" s="107"/>
      <c r="AK2285" s="107"/>
      <c r="AL2285" s="107"/>
    </row>
    <row r="2286" spans="1:38" s="44" customFormat="1" ht="76.5">
      <c r="A2286" s="639">
        <v>27</v>
      </c>
      <c r="B2286" s="475" t="s">
        <v>19048</v>
      </c>
      <c r="C2286" s="367" t="s">
        <v>4367</v>
      </c>
      <c r="D2286" s="367" t="s">
        <v>131</v>
      </c>
      <c r="E2286" s="369" t="s">
        <v>51</v>
      </c>
      <c r="F2286" s="515"/>
      <c r="G2286" s="798"/>
      <c r="H2286" s="798"/>
      <c r="I2286" s="798"/>
      <c r="J2286" s="798"/>
      <c r="K2286" s="798"/>
      <c r="L2286" s="798"/>
      <c r="M2286" s="798"/>
      <c r="N2286" s="798"/>
      <c r="O2286" s="515">
        <v>0</v>
      </c>
      <c r="P2286" s="515">
        <v>0</v>
      </c>
      <c r="Q2286" s="515">
        <v>0</v>
      </c>
      <c r="R2286" s="515">
        <v>0</v>
      </c>
      <c r="S2286" s="515">
        <v>0</v>
      </c>
      <c r="T2286" s="369">
        <v>0</v>
      </c>
      <c r="U2286" s="515">
        <v>0</v>
      </c>
      <c r="V2286" s="515">
        <v>0</v>
      </c>
      <c r="W2286" s="515">
        <v>0</v>
      </c>
      <c r="X2286" s="624">
        <v>80</v>
      </c>
      <c r="Y2286" s="515">
        <v>0</v>
      </c>
      <c r="Z2286" s="515" t="s">
        <v>51</v>
      </c>
      <c r="AA2286" s="622" t="s">
        <v>5289</v>
      </c>
      <c r="AB2286" s="622" t="s">
        <v>5289</v>
      </c>
      <c r="AC2286" s="131" t="s">
        <v>5289</v>
      </c>
      <c r="AD2286" s="131" t="s">
        <v>5289</v>
      </c>
      <c r="AE2286" s="131" t="s">
        <v>5289</v>
      </c>
      <c r="AF2286" s="133" t="s">
        <v>5289</v>
      </c>
      <c r="AG2286" s="107"/>
      <c r="AH2286" s="107"/>
      <c r="AI2286" s="107"/>
      <c r="AJ2286" s="107"/>
      <c r="AK2286" s="107"/>
      <c r="AL2286" s="107"/>
    </row>
    <row r="2287" spans="1:38" s="44" customFormat="1" ht="76.5">
      <c r="A2287" s="639">
        <v>28</v>
      </c>
      <c r="B2287" s="475" t="s">
        <v>19049</v>
      </c>
      <c r="C2287" s="367" t="s">
        <v>4367</v>
      </c>
      <c r="D2287" s="367" t="s">
        <v>131</v>
      </c>
      <c r="E2287" s="369" t="s">
        <v>51</v>
      </c>
      <c r="F2287" s="515"/>
      <c r="G2287" s="798"/>
      <c r="H2287" s="798"/>
      <c r="I2287" s="798"/>
      <c r="J2287" s="798"/>
      <c r="K2287" s="798"/>
      <c r="L2287" s="798"/>
      <c r="M2287" s="798"/>
      <c r="N2287" s="798"/>
      <c r="O2287" s="515">
        <v>0</v>
      </c>
      <c r="P2287" s="515">
        <v>0</v>
      </c>
      <c r="Q2287" s="515">
        <v>0</v>
      </c>
      <c r="R2287" s="515">
        <v>0</v>
      </c>
      <c r="S2287" s="515">
        <v>0</v>
      </c>
      <c r="T2287" s="369">
        <v>0</v>
      </c>
      <c r="U2287" s="515">
        <v>0</v>
      </c>
      <c r="V2287" s="515">
        <v>0</v>
      </c>
      <c r="W2287" s="515">
        <v>0</v>
      </c>
      <c r="X2287" s="624">
        <v>9</v>
      </c>
      <c r="Y2287" s="515">
        <v>0</v>
      </c>
      <c r="Z2287" s="515" t="s">
        <v>51</v>
      </c>
      <c r="AA2287" s="622" t="s">
        <v>5289</v>
      </c>
      <c r="AB2287" s="622" t="s">
        <v>5289</v>
      </c>
      <c r="AC2287" s="131" t="s">
        <v>5289</v>
      </c>
      <c r="AD2287" s="131" t="s">
        <v>5289</v>
      </c>
      <c r="AE2287" s="131" t="s">
        <v>5289</v>
      </c>
      <c r="AF2287" s="133" t="s">
        <v>5289</v>
      </c>
      <c r="AG2287" s="107"/>
      <c r="AH2287" s="107"/>
      <c r="AI2287" s="107"/>
      <c r="AJ2287" s="107"/>
      <c r="AK2287" s="107"/>
      <c r="AL2287" s="107"/>
    </row>
    <row r="2288" spans="1:38" s="44" customFormat="1" ht="76.5">
      <c r="A2288" s="639">
        <v>29</v>
      </c>
      <c r="B2288" s="475" t="s">
        <v>19050</v>
      </c>
      <c r="C2288" s="367" t="s">
        <v>4367</v>
      </c>
      <c r="D2288" s="367" t="s">
        <v>131</v>
      </c>
      <c r="E2288" s="369" t="s">
        <v>51</v>
      </c>
      <c r="F2288" s="515"/>
      <c r="G2288" s="798"/>
      <c r="H2288" s="798"/>
      <c r="I2288" s="798"/>
      <c r="J2288" s="798"/>
      <c r="K2288" s="798"/>
      <c r="L2288" s="798"/>
      <c r="M2288" s="798"/>
      <c r="N2288" s="798"/>
      <c r="O2288" s="515">
        <v>0</v>
      </c>
      <c r="P2288" s="515">
        <v>0</v>
      </c>
      <c r="Q2288" s="515">
        <v>0</v>
      </c>
      <c r="R2288" s="515">
        <v>0</v>
      </c>
      <c r="S2288" s="515">
        <v>0</v>
      </c>
      <c r="T2288" s="369">
        <v>0</v>
      </c>
      <c r="U2288" s="515">
        <v>0</v>
      </c>
      <c r="V2288" s="515">
        <v>0</v>
      </c>
      <c r="W2288" s="515">
        <v>0</v>
      </c>
      <c r="X2288" s="624">
        <v>99</v>
      </c>
      <c r="Y2288" s="515">
        <v>0</v>
      </c>
      <c r="Z2288" s="515" t="s">
        <v>51</v>
      </c>
      <c r="AA2288" s="622" t="s">
        <v>5289</v>
      </c>
      <c r="AB2288" s="622" t="s">
        <v>5289</v>
      </c>
      <c r="AC2288" s="131" t="s">
        <v>5289</v>
      </c>
      <c r="AD2288" s="131" t="s">
        <v>5289</v>
      </c>
      <c r="AE2288" s="131" t="s">
        <v>5289</v>
      </c>
      <c r="AF2288" s="133" t="s">
        <v>5289</v>
      </c>
      <c r="AG2288" s="107"/>
      <c r="AH2288" s="107"/>
      <c r="AI2288" s="107"/>
      <c r="AJ2288" s="107"/>
      <c r="AK2288" s="107"/>
      <c r="AL2288" s="107"/>
    </row>
    <row r="2289" spans="1:38" s="44" customFormat="1" ht="102">
      <c r="A2289" s="639">
        <v>30</v>
      </c>
      <c r="B2289" s="475" t="s">
        <v>19051</v>
      </c>
      <c r="C2289" s="367" t="s">
        <v>4367</v>
      </c>
      <c r="D2289" s="367" t="s">
        <v>131</v>
      </c>
      <c r="E2289" s="369" t="s">
        <v>51</v>
      </c>
      <c r="F2289" s="515"/>
      <c r="G2289" s="798"/>
      <c r="H2289" s="798"/>
      <c r="I2289" s="798"/>
      <c r="J2289" s="798"/>
      <c r="K2289" s="798"/>
      <c r="L2289" s="798"/>
      <c r="M2289" s="798"/>
      <c r="N2289" s="798"/>
      <c r="O2289" s="515">
        <v>0</v>
      </c>
      <c r="P2289" s="515">
        <v>0</v>
      </c>
      <c r="Q2289" s="515">
        <v>0</v>
      </c>
      <c r="R2289" s="515">
        <v>0</v>
      </c>
      <c r="S2289" s="515">
        <v>0</v>
      </c>
      <c r="T2289" s="369">
        <v>0</v>
      </c>
      <c r="U2289" s="515">
        <v>0</v>
      </c>
      <c r="V2289" s="515">
        <v>0</v>
      </c>
      <c r="W2289" s="515">
        <v>0</v>
      </c>
      <c r="X2289" s="624">
        <v>42</v>
      </c>
      <c r="Y2289" s="515">
        <v>0</v>
      </c>
      <c r="Z2289" s="515" t="s">
        <v>51</v>
      </c>
      <c r="AA2289" s="622" t="s">
        <v>5289</v>
      </c>
      <c r="AB2289" s="622" t="s">
        <v>5289</v>
      </c>
      <c r="AC2289" s="131" t="s">
        <v>5289</v>
      </c>
      <c r="AD2289" s="131" t="s">
        <v>5289</v>
      </c>
      <c r="AE2289" s="131" t="s">
        <v>5289</v>
      </c>
      <c r="AF2289" s="133" t="s">
        <v>5289</v>
      </c>
      <c r="AG2289" s="107"/>
      <c r="AH2289" s="107"/>
      <c r="AI2289" s="107"/>
      <c r="AJ2289" s="107"/>
      <c r="AK2289" s="107"/>
      <c r="AL2289" s="107"/>
    </row>
    <row r="2290" spans="1:38" s="42" customFormat="1" ht="15.75" customHeight="1">
      <c r="A2290" s="18"/>
      <c r="B2290" s="18">
        <v>30</v>
      </c>
      <c r="C2290" s="18"/>
      <c r="D2290" s="18">
        <v>26</v>
      </c>
      <c r="E2290" s="18">
        <v>26</v>
      </c>
      <c r="F2290" s="18">
        <v>11</v>
      </c>
      <c r="G2290" s="18">
        <v>11</v>
      </c>
      <c r="H2290" s="18">
        <v>1</v>
      </c>
      <c r="I2290" s="18"/>
      <c r="J2290" s="18">
        <v>1</v>
      </c>
      <c r="K2290" s="18">
        <v>14</v>
      </c>
      <c r="L2290" s="18">
        <v>17</v>
      </c>
      <c r="M2290" s="200"/>
      <c r="N2290" s="18">
        <f t="shared" ref="N2290:O2290" si="699">SUM(N2260:N2289)</f>
        <v>126</v>
      </c>
      <c r="O2290" s="18">
        <f t="shared" si="699"/>
        <v>0</v>
      </c>
      <c r="P2290" s="18">
        <f t="shared" ref="P2290:Q2290" si="700">SUM(P2260:P2289)</f>
        <v>0</v>
      </c>
      <c r="Q2290" s="18">
        <f t="shared" si="700"/>
        <v>0</v>
      </c>
      <c r="R2290" s="18">
        <f t="shared" ref="R2290" si="701">SUM(R2260:R2289)</f>
        <v>0</v>
      </c>
      <c r="S2290" s="18">
        <f t="shared" ref="S2290" si="702">SUM(S2260:S2289)</f>
        <v>0</v>
      </c>
      <c r="T2290" s="18">
        <f t="shared" ref="T2290:U2290" si="703">SUM(T2260:T2289)</f>
        <v>0</v>
      </c>
      <c r="U2290" s="18">
        <f t="shared" si="703"/>
        <v>0</v>
      </c>
      <c r="V2290" s="18">
        <f t="shared" ref="V2290:W2290" si="704">SUM(V2260:V2289)</f>
        <v>0</v>
      </c>
      <c r="W2290" s="18">
        <f t="shared" si="704"/>
        <v>0</v>
      </c>
      <c r="X2290" s="18">
        <f t="shared" ref="X2290:Y2290" si="705">SUM(X2260:X2289)</f>
        <v>4153</v>
      </c>
      <c r="Y2290" s="18">
        <f t="shared" si="705"/>
        <v>0</v>
      </c>
      <c r="Z2290" s="18">
        <v>17</v>
      </c>
      <c r="AA2290" s="18">
        <v>1</v>
      </c>
      <c r="AB2290" s="18">
        <v>1</v>
      </c>
      <c r="AC2290" s="18"/>
      <c r="AD2290" s="18"/>
      <c r="AE2290" s="18"/>
      <c r="AF2290" s="18"/>
    </row>
    <row r="2291" spans="1:38" ht="15.75" customHeight="1">
      <c r="A2291" s="692" t="s">
        <v>420</v>
      </c>
      <c r="B2291" s="693"/>
      <c r="C2291" s="693"/>
      <c r="D2291" s="693"/>
      <c r="E2291" s="693"/>
      <c r="F2291" s="693"/>
      <c r="G2291" s="693"/>
      <c r="H2291" s="693"/>
      <c r="I2291" s="693"/>
      <c r="J2291" s="693"/>
      <c r="K2291" s="693"/>
      <c r="L2291" s="693"/>
      <c r="M2291" s="693"/>
      <c r="N2291" s="693"/>
      <c r="O2291" s="693"/>
      <c r="P2291" s="693"/>
      <c r="Q2291" s="693"/>
      <c r="R2291" s="693"/>
      <c r="S2291" s="693"/>
      <c r="T2291" s="693"/>
      <c r="U2291" s="693"/>
      <c r="V2291" s="693"/>
      <c r="W2291" s="693"/>
      <c r="X2291" s="693"/>
      <c r="Y2291" s="693"/>
      <c r="Z2291" s="693"/>
      <c r="AA2291" s="693"/>
      <c r="AB2291" s="693"/>
      <c r="AC2291" s="693"/>
      <c r="AD2291" s="693"/>
      <c r="AE2291" s="693"/>
      <c r="AF2291" s="694"/>
    </row>
    <row r="2292" spans="1:38" ht="255">
      <c r="A2292" s="639">
        <v>1</v>
      </c>
      <c r="B2292" s="121" t="s">
        <v>4385</v>
      </c>
      <c r="C2292" s="121" t="s">
        <v>4260</v>
      </c>
      <c r="D2292" s="121" t="s">
        <v>4386</v>
      </c>
      <c r="E2292" s="622" t="s">
        <v>4415</v>
      </c>
      <c r="F2292" s="624" t="s">
        <v>14043</v>
      </c>
      <c r="G2292" s="622" t="s">
        <v>51</v>
      </c>
      <c r="H2292" s="622">
        <v>3</v>
      </c>
      <c r="I2292" s="623" t="s">
        <v>18722</v>
      </c>
      <c r="J2292" s="121" t="s">
        <v>6691</v>
      </c>
      <c r="K2292" s="622" t="s">
        <v>51</v>
      </c>
      <c r="L2292" s="622" t="s">
        <v>101</v>
      </c>
      <c r="M2292" s="202"/>
      <c r="N2292" s="272"/>
      <c r="O2292" s="624">
        <v>0</v>
      </c>
      <c r="P2292" s="624">
        <v>0</v>
      </c>
      <c r="Q2292" s="624">
        <v>0</v>
      </c>
      <c r="R2292" s="624">
        <v>0</v>
      </c>
      <c r="S2292" s="624">
        <v>0</v>
      </c>
      <c r="T2292" s="624">
        <v>0</v>
      </c>
      <c r="U2292" s="624">
        <v>0</v>
      </c>
      <c r="V2292" s="624">
        <v>0</v>
      </c>
      <c r="W2292" s="624">
        <v>0</v>
      </c>
      <c r="X2292" s="366">
        <v>0</v>
      </c>
      <c r="Y2292" s="624">
        <v>0</v>
      </c>
      <c r="Z2292" s="622" t="s">
        <v>2223</v>
      </c>
      <c r="AA2292" s="121" t="s">
        <v>4431</v>
      </c>
      <c r="AB2292" s="121" t="s">
        <v>4430</v>
      </c>
      <c r="AC2292" s="84" t="s">
        <v>4387</v>
      </c>
      <c r="AD2292" s="84" t="s">
        <v>4388</v>
      </c>
      <c r="AE2292" s="84" t="s">
        <v>4389</v>
      </c>
      <c r="AF2292" s="815" t="s">
        <v>4390</v>
      </c>
    </row>
    <row r="2293" spans="1:38" ht="229.5">
      <c r="A2293" s="639">
        <v>2</v>
      </c>
      <c r="B2293" s="121" t="s">
        <v>4391</v>
      </c>
      <c r="C2293" s="121" t="s">
        <v>4260</v>
      </c>
      <c r="D2293" s="121" t="s">
        <v>4392</v>
      </c>
      <c r="E2293" s="622" t="s">
        <v>4416</v>
      </c>
      <c r="F2293" s="624" t="s">
        <v>14043</v>
      </c>
      <c r="G2293" s="622" t="s">
        <v>51</v>
      </c>
      <c r="H2293" s="622">
        <v>3</v>
      </c>
      <c r="I2293" s="623" t="s">
        <v>18722</v>
      </c>
      <c r="J2293" s="138"/>
      <c r="K2293" s="138"/>
      <c r="L2293" s="622" t="s">
        <v>40</v>
      </c>
      <c r="M2293" s="121" t="s">
        <v>13175</v>
      </c>
      <c r="N2293" s="624">
        <v>0</v>
      </c>
      <c r="O2293" s="624">
        <v>0</v>
      </c>
      <c r="P2293" s="624">
        <v>0</v>
      </c>
      <c r="Q2293" s="624">
        <v>0</v>
      </c>
      <c r="R2293" s="624">
        <v>0</v>
      </c>
      <c r="S2293" s="624">
        <v>0</v>
      </c>
      <c r="T2293" s="624">
        <v>0</v>
      </c>
      <c r="U2293" s="624">
        <v>0</v>
      </c>
      <c r="V2293" s="624">
        <v>0</v>
      </c>
      <c r="W2293" s="624">
        <v>0</v>
      </c>
      <c r="X2293" s="366">
        <v>32</v>
      </c>
      <c r="Y2293" s="624">
        <v>0</v>
      </c>
      <c r="Z2293" s="622" t="s">
        <v>54</v>
      </c>
      <c r="AA2293" s="622" t="s">
        <v>5289</v>
      </c>
      <c r="AB2293" s="622" t="s">
        <v>5289</v>
      </c>
      <c r="AC2293" s="84" t="s">
        <v>5289</v>
      </c>
      <c r="AD2293" s="84" t="s">
        <v>5289</v>
      </c>
      <c r="AE2293" s="84" t="s">
        <v>5289</v>
      </c>
      <c r="AF2293" s="165" t="s">
        <v>5289</v>
      </c>
    </row>
    <row r="2294" spans="1:38" ht="216.75">
      <c r="A2294" s="639">
        <v>3</v>
      </c>
      <c r="B2294" s="121" t="s">
        <v>2381</v>
      </c>
      <c r="C2294" s="121" t="s">
        <v>4260</v>
      </c>
      <c r="D2294" s="121" t="s">
        <v>4393</v>
      </c>
      <c r="E2294" s="622" t="s">
        <v>4417</v>
      </c>
      <c r="F2294" s="624" t="s">
        <v>14043</v>
      </c>
      <c r="G2294" s="622" t="s">
        <v>51</v>
      </c>
      <c r="H2294" s="622">
        <v>3</v>
      </c>
      <c r="I2294" s="623" t="s">
        <v>18722</v>
      </c>
      <c r="J2294" s="138"/>
      <c r="K2294" s="138"/>
      <c r="L2294" s="622" t="s">
        <v>40</v>
      </c>
      <c r="M2294" s="121" t="s">
        <v>13175</v>
      </c>
      <c r="N2294" s="624">
        <v>0</v>
      </c>
      <c r="O2294" s="624">
        <v>0</v>
      </c>
      <c r="P2294" s="624">
        <v>0</v>
      </c>
      <c r="Q2294" s="624">
        <v>0</v>
      </c>
      <c r="R2294" s="624">
        <v>0</v>
      </c>
      <c r="S2294" s="624">
        <v>0</v>
      </c>
      <c r="T2294" s="624">
        <v>0</v>
      </c>
      <c r="U2294" s="624">
        <v>0</v>
      </c>
      <c r="V2294" s="624">
        <v>0</v>
      </c>
      <c r="W2294" s="624">
        <v>0</v>
      </c>
      <c r="X2294" s="366">
        <v>11</v>
      </c>
      <c r="Y2294" s="624">
        <v>0</v>
      </c>
      <c r="Z2294" s="622" t="s">
        <v>54</v>
      </c>
      <c r="AA2294" s="622" t="s">
        <v>5289</v>
      </c>
      <c r="AB2294" s="622" t="s">
        <v>5289</v>
      </c>
      <c r="AC2294" s="84" t="s">
        <v>5289</v>
      </c>
      <c r="AD2294" s="84" t="s">
        <v>5289</v>
      </c>
      <c r="AE2294" s="84" t="s">
        <v>5289</v>
      </c>
      <c r="AF2294" s="165" t="s">
        <v>5289</v>
      </c>
    </row>
    <row r="2295" spans="1:38" ht="229.5">
      <c r="A2295" s="639">
        <v>4</v>
      </c>
      <c r="B2295" s="121" t="s">
        <v>4394</v>
      </c>
      <c r="C2295" s="121" t="s">
        <v>4260</v>
      </c>
      <c r="D2295" s="121" t="s">
        <v>4395</v>
      </c>
      <c r="E2295" s="622" t="s">
        <v>4418</v>
      </c>
      <c r="F2295" s="624" t="s">
        <v>14043</v>
      </c>
      <c r="G2295" s="622" t="s">
        <v>51</v>
      </c>
      <c r="H2295" s="622">
        <v>3</v>
      </c>
      <c r="I2295" s="623" t="s">
        <v>18722</v>
      </c>
      <c r="J2295" s="138"/>
      <c r="K2295" s="138"/>
      <c r="L2295" s="622" t="s">
        <v>2223</v>
      </c>
      <c r="M2295" s="121" t="s">
        <v>13639</v>
      </c>
      <c r="N2295" s="624">
        <v>0</v>
      </c>
      <c r="O2295" s="624">
        <v>0</v>
      </c>
      <c r="P2295" s="624">
        <v>0</v>
      </c>
      <c r="Q2295" s="624">
        <v>0</v>
      </c>
      <c r="R2295" s="624">
        <v>0</v>
      </c>
      <c r="S2295" s="624">
        <v>0</v>
      </c>
      <c r="T2295" s="624">
        <v>0</v>
      </c>
      <c r="U2295" s="624">
        <v>0</v>
      </c>
      <c r="V2295" s="624">
        <v>0</v>
      </c>
      <c r="W2295" s="624">
        <v>0</v>
      </c>
      <c r="X2295" s="366">
        <v>0</v>
      </c>
      <c r="Y2295" s="624">
        <v>0</v>
      </c>
      <c r="Z2295" s="622" t="s">
        <v>54</v>
      </c>
      <c r="AA2295" s="622" t="s">
        <v>5289</v>
      </c>
      <c r="AB2295" s="622" t="s">
        <v>5289</v>
      </c>
      <c r="AC2295" s="84" t="s">
        <v>5289</v>
      </c>
      <c r="AD2295" s="84" t="s">
        <v>5289</v>
      </c>
      <c r="AE2295" s="84" t="s">
        <v>5289</v>
      </c>
      <c r="AF2295" s="165" t="s">
        <v>5289</v>
      </c>
    </row>
    <row r="2296" spans="1:38" ht="267.75">
      <c r="A2296" s="639">
        <v>5</v>
      </c>
      <c r="B2296" s="121" t="s">
        <v>142</v>
      </c>
      <c r="C2296" s="121" t="s">
        <v>4260</v>
      </c>
      <c r="D2296" s="121" t="s">
        <v>4409</v>
      </c>
      <c r="E2296" s="622" t="s">
        <v>4419</v>
      </c>
      <c r="F2296" s="624" t="s">
        <v>14043</v>
      </c>
      <c r="G2296" s="622" t="s">
        <v>51</v>
      </c>
      <c r="H2296" s="622">
        <v>3</v>
      </c>
      <c r="I2296" s="623" t="s">
        <v>18722</v>
      </c>
      <c r="J2296" s="138"/>
      <c r="K2296" s="138"/>
      <c r="L2296" s="622" t="s">
        <v>54</v>
      </c>
      <c r="M2296" s="121" t="s">
        <v>13176</v>
      </c>
      <c r="N2296" s="624">
        <v>0</v>
      </c>
      <c r="O2296" s="624">
        <v>0</v>
      </c>
      <c r="P2296" s="624">
        <v>0</v>
      </c>
      <c r="Q2296" s="624">
        <v>0</v>
      </c>
      <c r="R2296" s="624">
        <v>0</v>
      </c>
      <c r="S2296" s="624">
        <v>0</v>
      </c>
      <c r="T2296" s="624">
        <v>0</v>
      </c>
      <c r="U2296" s="624">
        <v>0</v>
      </c>
      <c r="V2296" s="624">
        <v>0</v>
      </c>
      <c r="W2296" s="624">
        <v>0</v>
      </c>
      <c r="X2296" s="366">
        <v>0</v>
      </c>
      <c r="Y2296" s="624">
        <v>0</v>
      </c>
      <c r="Z2296" s="622" t="s">
        <v>54</v>
      </c>
      <c r="AA2296" s="622" t="s">
        <v>5289</v>
      </c>
      <c r="AB2296" s="622" t="s">
        <v>5289</v>
      </c>
      <c r="AC2296" s="84" t="s">
        <v>5289</v>
      </c>
      <c r="AD2296" s="84" t="s">
        <v>5289</v>
      </c>
      <c r="AE2296" s="84" t="s">
        <v>5289</v>
      </c>
      <c r="AF2296" s="165" t="s">
        <v>5289</v>
      </c>
    </row>
    <row r="2297" spans="1:38" ht="267.75">
      <c r="A2297" s="639">
        <v>6</v>
      </c>
      <c r="B2297" s="121" t="s">
        <v>4396</v>
      </c>
      <c r="C2297" s="121" t="s">
        <v>4260</v>
      </c>
      <c r="D2297" s="121" t="s">
        <v>4410</v>
      </c>
      <c r="E2297" s="622" t="s">
        <v>4420</v>
      </c>
      <c r="F2297" s="624" t="s">
        <v>14043</v>
      </c>
      <c r="G2297" s="622" t="s">
        <v>51</v>
      </c>
      <c r="H2297" s="622">
        <v>3</v>
      </c>
      <c r="I2297" s="623" t="s">
        <v>18722</v>
      </c>
      <c r="J2297" s="138"/>
      <c r="K2297" s="138"/>
      <c r="L2297" s="622" t="s">
        <v>54</v>
      </c>
      <c r="M2297" s="121" t="s">
        <v>13176</v>
      </c>
      <c r="N2297" s="624">
        <v>0</v>
      </c>
      <c r="O2297" s="624">
        <v>0</v>
      </c>
      <c r="P2297" s="624">
        <v>0</v>
      </c>
      <c r="Q2297" s="624">
        <v>0</v>
      </c>
      <c r="R2297" s="624">
        <v>0</v>
      </c>
      <c r="S2297" s="624">
        <v>0</v>
      </c>
      <c r="T2297" s="624">
        <v>0</v>
      </c>
      <c r="U2297" s="624">
        <v>0</v>
      </c>
      <c r="V2297" s="624">
        <v>0</v>
      </c>
      <c r="W2297" s="624">
        <v>0</v>
      </c>
      <c r="X2297" s="366">
        <v>0</v>
      </c>
      <c r="Y2297" s="624">
        <v>0</v>
      </c>
      <c r="Z2297" s="622" t="s">
        <v>54</v>
      </c>
      <c r="AA2297" s="622" t="s">
        <v>5289</v>
      </c>
      <c r="AB2297" s="622" t="s">
        <v>5289</v>
      </c>
      <c r="AC2297" s="84" t="s">
        <v>5289</v>
      </c>
      <c r="AD2297" s="84" t="s">
        <v>5289</v>
      </c>
      <c r="AE2297" s="84" t="s">
        <v>5289</v>
      </c>
      <c r="AF2297" s="165" t="s">
        <v>5289</v>
      </c>
    </row>
    <row r="2298" spans="1:38" ht="242.25">
      <c r="A2298" s="639">
        <v>7</v>
      </c>
      <c r="B2298" s="121" t="s">
        <v>15159</v>
      </c>
      <c r="C2298" s="121" t="s">
        <v>4260</v>
      </c>
      <c r="D2298" s="121" t="s">
        <v>4397</v>
      </c>
      <c r="E2298" s="622" t="s">
        <v>4421</v>
      </c>
      <c r="F2298" s="622" t="s">
        <v>51</v>
      </c>
      <c r="G2298" s="138"/>
      <c r="H2298" s="138"/>
      <c r="I2298" s="138"/>
      <c r="J2298" s="138"/>
      <c r="K2298" s="138"/>
      <c r="L2298" s="622" t="s">
        <v>101</v>
      </c>
      <c r="M2298" s="202"/>
      <c r="N2298" s="272"/>
      <c r="O2298" s="624">
        <v>0</v>
      </c>
      <c r="P2298" s="624">
        <v>0</v>
      </c>
      <c r="Q2298" s="624">
        <v>0</v>
      </c>
      <c r="R2298" s="624">
        <v>0</v>
      </c>
      <c r="S2298" s="624">
        <v>0</v>
      </c>
      <c r="T2298" s="624">
        <v>0</v>
      </c>
      <c r="U2298" s="624">
        <v>0</v>
      </c>
      <c r="V2298" s="624">
        <v>0</v>
      </c>
      <c r="W2298" s="624">
        <v>0</v>
      </c>
      <c r="X2298" s="366">
        <v>59</v>
      </c>
      <c r="Y2298" s="624">
        <v>0</v>
      </c>
      <c r="Z2298" s="622" t="s">
        <v>54</v>
      </c>
      <c r="AA2298" s="622" t="s">
        <v>5289</v>
      </c>
      <c r="AB2298" s="622" t="s">
        <v>5289</v>
      </c>
      <c r="AC2298" s="84" t="s">
        <v>5289</v>
      </c>
      <c r="AD2298" s="84" t="s">
        <v>5289</v>
      </c>
      <c r="AE2298" s="84" t="s">
        <v>5289</v>
      </c>
      <c r="AF2298" s="165" t="s">
        <v>5289</v>
      </c>
    </row>
    <row r="2299" spans="1:38" ht="242.25">
      <c r="A2299" s="639">
        <v>8</v>
      </c>
      <c r="B2299" s="121" t="s">
        <v>1058</v>
      </c>
      <c r="C2299" s="121" t="s">
        <v>4260</v>
      </c>
      <c r="D2299" s="121" t="s">
        <v>4411</v>
      </c>
      <c r="E2299" s="622" t="s">
        <v>4422</v>
      </c>
      <c r="F2299" s="624" t="s">
        <v>14043</v>
      </c>
      <c r="G2299" s="622" t="s">
        <v>51</v>
      </c>
      <c r="H2299" s="622">
        <v>3</v>
      </c>
      <c r="I2299" s="623" t="s">
        <v>18722</v>
      </c>
      <c r="J2299" s="138"/>
      <c r="K2299" s="138"/>
      <c r="L2299" s="622" t="s">
        <v>54</v>
      </c>
      <c r="M2299" s="121" t="s">
        <v>13177</v>
      </c>
      <c r="N2299" s="366">
        <v>52</v>
      </c>
      <c r="O2299" s="624">
        <v>0</v>
      </c>
      <c r="P2299" s="624">
        <v>0</v>
      </c>
      <c r="Q2299" s="624">
        <v>0</v>
      </c>
      <c r="R2299" s="624">
        <v>0</v>
      </c>
      <c r="S2299" s="624">
        <v>0</v>
      </c>
      <c r="T2299" s="624">
        <v>0</v>
      </c>
      <c r="U2299" s="624">
        <v>0</v>
      </c>
      <c r="V2299" s="624">
        <v>0</v>
      </c>
      <c r="W2299" s="624">
        <v>0</v>
      </c>
      <c r="X2299" s="366">
        <v>14</v>
      </c>
      <c r="Y2299" s="624">
        <v>0</v>
      </c>
      <c r="Z2299" s="622" t="s">
        <v>54</v>
      </c>
      <c r="AA2299" s="622" t="s">
        <v>5289</v>
      </c>
      <c r="AB2299" s="622" t="s">
        <v>5289</v>
      </c>
      <c r="AC2299" s="84" t="s">
        <v>5289</v>
      </c>
      <c r="AD2299" s="84" t="s">
        <v>5289</v>
      </c>
      <c r="AE2299" s="84" t="s">
        <v>5289</v>
      </c>
      <c r="AF2299" s="165" t="s">
        <v>5289</v>
      </c>
    </row>
    <row r="2300" spans="1:38" ht="255">
      <c r="A2300" s="639">
        <v>9</v>
      </c>
      <c r="B2300" s="121" t="s">
        <v>4398</v>
      </c>
      <c r="C2300" s="121" t="s">
        <v>4260</v>
      </c>
      <c r="D2300" s="121" t="s">
        <v>4399</v>
      </c>
      <c r="E2300" s="622" t="s">
        <v>4423</v>
      </c>
      <c r="F2300" s="622" t="s">
        <v>51</v>
      </c>
      <c r="G2300" s="138"/>
      <c r="H2300" s="138"/>
      <c r="I2300" s="138"/>
      <c r="J2300" s="138"/>
      <c r="K2300" s="138"/>
      <c r="L2300" s="622" t="s">
        <v>101</v>
      </c>
      <c r="M2300" s="202"/>
      <c r="N2300" s="272"/>
      <c r="O2300" s="624">
        <v>0</v>
      </c>
      <c r="P2300" s="624">
        <v>0</v>
      </c>
      <c r="Q2300" s="624">
        <v>0</v>
      </c>
      <c r="R2300" s="624">
        <v>0</v>
      </c>
      <c r="S2300" s="624">
        <v>0</v>
      </c>
      <c r="T2300" s="624">
        <v>0</v>
      </c>
      <c r="U2300" s="624">
        <v>0</v>
      </c>
      <c r="V2300" s="624">
        <v>0</v>
      </c>
      <c r="W2300" s="624">
        <v>0</v>
      </c>
      <c r="X2300" s="366">
        <v>0</v>
      </c>
      <c r="Y2300" s="624">
        <v>0</v>
      </c>
      <c r="Z2300" s="622" t="s">
        <v>54</v>
      </c>
      <c r="AA2300" s="622" t="s">
        <v>5289</v>
      </c>
      <c r="AB2300" s="622" t="s">
        <v>5289</v>
      </c>
      <c r="AC2300" s="84" t="s">
        <v>5289</v>
      </c>
      <c r="AD2300" s="84" t="s">
        <v>5289</v>
      </c>
      <c r="AE2300" s="84" t="s">
        <v>5289</v>
      </c>
      <c r="AF2300" s="165" t="s">
        <v>5289</v>
      </c>
    </row>
    <row r="2301" spans="1:38" ht="204">
      <c r="A2301" s="639">
        <v>10</v>
      </c>
      <c r="B2301" s="121" t="s">
        <v>121</v>
      </c>
      <c r="C2301" s="121" t="s">
        <v>4260</v>
      </c>
      <c r="D2301" s="121" t="s">
        <v>4412</v>
      </c>
      <c r="E2301" s="622" t="s">
        <v>4424</v>
      </c>
      <c r="F2301" s="622" t="s">
        <v>51</v>
      </c>
      <c r="G2301" s="138"/>
      <c r="H2301" s="138"/>
      <c r="I2301" s="138"/>
      <c r="J2301" s="138"/>
      <c r="K2301" s="138"/>
      <c r="L2301" s="622" t="s">
        <v>54</v>
      </c>
      <c r="M2301" s="121" t="s">
        <v>13178</v>
      </c>
      <c r="N2301" s="624">
        <v>0</v>
      </c>
      <c r="O2301" s="624">
        <v>0</v>
      </c>
      <c r="P2301" s="624">
        <v>0</v>
      </c>
      <c r="Q2301" s="624">
        <v>0</v>
      </c>
      <c r="R2301" s="624">
        <v>0</v>
      </c>
      <c r="S2301" s="624">
        <v>0</v>
      </c>
      <c r="T2301" s="624">
        <v>0</v>
      </c>
      <c r="U2301" s="624">
        <v>0</v>
      </c>
      <c r="V2301" s="624">
        <v>0</v>
      </c>
      <c r="W2301" s="624">
        <v>0</v>
      </c>
      <c r="X2301" s="366">
        <v>69</v>
      </c>
      <c r="Y2301" s="624">
        <v>0</v>
      </c>
      <c r="Z2301" s="622" t="s">
        <v>54</v>
      </c>
      <c r="AA2301" s="622" t="s">
        <v>5289</v>
      </c>
      <c r="AB2301" s="622" t="s">
        <v>5289</v>
      </c>
      <c r="AC2301" s="84" t="s">
        <v>5289</v>
      </c>
      <c r="AD2301" s="84" t="s">
        <v>5289</v>
      </c>
      <c r="AE2301" s="84" t="s">
        <v>5289</v>
      </c>
      <c r="AF2301" s="165" t="s">
        <v>5289</v>
      </c>
    </row>
    <row r="2302" spans="1:38" ht="280.5">
      <c r="A2302" s="639">
        <v>11</v>
      </c>
      <c r="B2302" s="121" t="s">
        <v>4400</v>
      </c>
      <c r="C2302" s="121" t="s">
        <v>4260</v>
      </c>
      <c r="D2302" s="121" t="s">
        <v>4401</v>
      </c>
      <c r="E2302" s="622" t="s">
        <v>4425</v>
      </c>
      <c r="F2302" s="622" t="s">
        <v>51</v>
      </c>
      <c r="G2302" s="138"/>
      <c r="H2302" s="138"/>
      <c r="I2302" s="138"/>
      <c r="J2302" s="138"/>
      <c r="K2302" s="138"/>
      <c r="L2302" s="622" t="s">
        <v>54</v>
      </c>
      <c r="M2302" s="121" t="s">
        <v>13179</v>
      </c>
      <c r="N2302" s="624">
        <v>0</v>
      </c>
      <c r="O2302" s="624">
        <v>0</v>
      </c>
      <c r="P2302" s="624">
        <v>0</v>
      </c>
      <c r="Q2302" s="624">
        <v>0</v>
      </c>
      <c r="R2302" s="624">
        <v>0</v>
      </c>
      <c r="S2302" s="624">
        <v>0</v>
      </c>
      <c r="T2302" s="624">
        <v>0</v>
      </c>
      <c r="U2302" s="624">
        <v>0</v>
      </c>
      <c r="V2302" s="624">
        <v>0</v>
      </c>
      <c r="W2302" s="624">
        <v>0</v>
      </c>
      <c r="X2302" s="366">
        <v>1</v>
      </c>
      <c r="Y2302" s="624">
        <v>0</v>
      </c>
      <c r="Z2302" s="622" t="s">
        <v>54</v>
      </c>
      <c r="AA2302" s="622" t="s">
        <v>5289</v>
      </c>
      <c r="AB2302" s="622" t="s">
        <v>5289</v>
      </c>
      <c r="AC2302" s="84" t="s">
        <v>5289</v>
      </c>
      <c r="AD2302" s="84" t="s">
        <v>5289</v>
      </c>
      <c r="AE2302" s="84" t="s">
        <v>5289</v>
      </c>
      <c r="AF2302" s="165" t="s">
        <v>5289</v>
      </c>
    </row>
    <row r="2303" spans="1:38" ht="255">
      <c r="A2303" s="639">
        <v>12</v>
      </c>
      <c r="B2303" s="121" t="s">
        <v>17458</v>
      </c>
      <c r="C2303" s="121" t="s">
        <v>4260</v>
      </c>
      <c r="D2303" s="121" t="s">
        <v>4402</v>
      </c>
      <c r="E2303" s="622" t="s">
        <v>4426</v>
      </c>
      <c r="F2303" s="622" t="s">
        <v>51</v>
      </c>
      <c r="G2303" s="138"/>
      <c r="H2303" s="138"/>
      <c r="I2303" s="138"/>
      <c r="J2303" s="138"/>
      <c r="K2303" s="138"/>
      <c r="L2303" s="622" t="s">
        <v>101</v>
      </c>
      <c r="M2303" s="202"/>
      <c r="N2303" s="272"/>
      <c r="O2303" s="624">
        <v>0</v>
      </c>
      <c r="P2303" s="624">
        <v>0</v>
      </c>
      <c r="Q2303" s="624">
        <v>0</v>
      </c>
      <c r="R2303" s="624">
        <v>0</v>
      </c>
      <c r="S2303" s="624">
        <v>0</v>
      </c>
      <c r="T2303" s="624">
        <v>0</v>
      </c>
      <c r="U2303" s="624">
        <v>0</v>
      </c>
      <c r="V2303" s="624">
        <v>0</v>
      </c>
      <c r="W2303" s="624">
        <v>0</v>
      </c>
      <c r="X2303" s="366">
        <v>3</v>
      </c>
      <c r="Y2303" s="624">
        <v>0</v>
      </c>
      <c r="Z2303" s="622" t="s">
        <v>54</v>
      </c>
      <c r="AA2303" s="622" t="s">
        <v>5289</v>
      </c>
      <c r="AB2303" s="622" t="s">
        <v>5289</v>
      </c>
      <c r="AC2303" s="84" t="s">
        <v>5289</v>
      </c>
      <c r="AD2303" s="84" t="s">
        <v>5289</v>
      </c>
      <c r="AE2303" s="84" t="s">
        <v>5289</v>
      </c>
      <c r="AF2303" s="165" t="s">
        <v>5289</v>
      </c>
    </row>
    <row r="2304" spans="1:38" ht="216.75">
      <c r="A2304" s="639">
        <v>13</v>
      </c>
      <c r="B2304" s="121" t="s">
        <v>1204</v>
      </c>
      <c r="C2304" s="121" t="s">
        <v>4260</v>
      </c>
      <c r="D2304" s="121" t="s">
        <v>4403</v>
      </c>
      <c r="E2304" s="622" t="s">
        <v>4427</v>
      </c>
      <c r="F2304" s="622" t="s">
        <v>51</v>
      </c>
      <c r="G2304" s="138"/>
      <c r="H2304" s="138"/>
      <c r="I2304" s="138"/>
      <c r="J2304" s="138"/>
      <c r="K2304" s="138"/>
      <c r="L2304" s="622" t="s">
        <v>54</v>
      </c>
      <c r="M2304" s="121" t="s">
        <v>13179</v>
      </c>
      <c r="N2304" s="624">
        <v>0</v>
      </c>
      <c r="O2304" s="624">
        <v>0</v>
      </c>
      <c r="P2304" s="624">
        <v>0</v>
      </c>
      <c r="Q2304" s="624">
        <v>0</v>
      </c>
      <c r="R2304" s="624">
        <v>0</v>
      </c>
      <c r="S2304" s="624">
        <v>0</v>
      </c>
      <c r="T2304" s="624">
        <v>0</v>
      </c>
      <c r="U2304" s="624">
        <v>0</v>
      </c>
      <c r="V2304" s="624">
        <v>0</v>
      </c>
      <c r="W2304" s="624">
        <v>0</v>
      </c>
      <c r="X2304" s="366">
        <v>4</v>
      </c>
      <c r="Y2304" s="624">
        <v>0</v>
      </c>
      <c r="Z2304" s="622" t="s">
        <v>54</v>
      </c>
      <c r="AA2304" s="622" t="s">
        <v>5289</v>
      </c>
      <c r="AB2304" s="622" t="s">
        <v>5289</v>
      </c>
      <c r="AC2304" s="84" t="s">
        <v>5289</v>
      </c>
      <c r="AD2304" s="84" t="s">
        <v>5289</v>
      </c>
      <c r="AE2304" s="84" t="s">
        <v>5289</v>
      </c>
      <c r="AF2304" s="165" t="s">
        <v>5289</v>
      </c>
    </row>
    <row r="2305" spans="1:38" ht="229.5">
      <c r="A2305" s="639">
        <v>14</v>
      </c>
      <c r="B2305" s="121" t="s">
        <v>4404</v>
      </c>
      <c r="C2305" s="121" t="s">
        <v>4093</v>
      </c>
      <c r="D2305" s="121" t="s">
        <v>4405</v>
      </c>
      <c r="E2305" s="622" t="s">
        <v>4428</v>
      </c>
      <c r="F2305" s="622" t="s">
        <v>51</v>
      </c>
      <c r="G2305" s="138"/>
      <c r="H2305" s="138"/>
      <c r="I2305" s="138"/>
      <c r="J2305" s="138"/>
      <c r="K2305" s="138"/>
      <c r="L2305" s="622" t="s">
        <v>54</v>
      </c>
      <c r="M2305" s="121" t="s">
        <v>13158</v>
      </c>
      <c r="N2305" s="624">
        <v>0</v>
      </c>
      <c r="O2305" s="624">
        <v>0</v>
      </c>
      <c r="P2305" s="624">
        <v>0</v>
      </c>
      <c r="Q2305" s="624">
        <v>0</v>
      </c>
      <c r="R2305" s="624">
        <v>0</v>
      </c>
      <c r="S2305" s="624">
        <v>0</v>
      </c>
      <c r="T2305" s="624">
        <v>0</v>
      </c>
      <c r="U2305" s="624">
        <v>0</v>
      </c>
      <c r="V2305" s="624">
        <v>0</v>
      </c>
      <c r="W2305" s="624">
        <v>0</v>
      </c>
      <c r="X2305" s="366">
        <v>0</v>
      </c>
      <c r="Y2305" s="624">
        <v>0</v>
      </c>
      <c r="Z2305" s="622" t="s">
        <v>54</v>
      </c>
      <c r="AA2305" s="622" t="s">
        <v>5289</v>
      </c>
      <c r="AB2305" s="622" t="s">
        <v>5289</v>
      </c>
      <c r="AC2305" s="84" t="s">
        <v>5289</v>
      </c>
      <c r="AD2305" s="84" t="s">
        <v>5289</v>
      </c>
      <c r="AE2305" s="84" t="s">
        <v>5289</v>
      </c>
      <c r="AF2305" s="165" t="s">
        <v>5289</v>
      </c>
    </row>
    <row r="2306" spans="1:38" ht="216.75">
      <c r="A2306" s="622">
        <v>15</v>
      </c>
      <c r="B2306" s="121" t="s">
        <v>4315</v>
      </c>
      <c r="C2306" s="121" t="s">
        <v>4260</v>
      </c>
      <c r="D2306" s="121" t="s">
        <v>4406</v>
      </c>
      <c r="E2306" s="622" t="s">
        <v>4429</v>
      </c>
      <c r="F2306" s="622" t="s">
        <v>51</v>
      </c>
      <c r="G2306" s="138"/>
      <c r="H2306" s="138"/>
      <c r="I2306" s="138"/>
      <c r="J2306" s="138"/>
      <c r="K2306" s="138"/>
      <c r="L2306" s="622" t="s">
        <v>101</v>
      </c>
      <c r="M2306" s="202"/>
      <c r="N2306" s="272"/>
      <c r="O2306" s="624">
        <v>0</v>
      </c>
      <c r="P2306" s="624">
        <v>0</v>
      </c>
      <c r="Q2306" s="624">
        <v>0</v>
      </c>
      <c r="R2306" s="624">
        <v>0</v>
      </c>
      <c r="S2306" s="624">
        <v>0</v>
      </c>
      <c r="T2306" s="624">
        <v>0</v>
      </c>
      <c r="U2306" s="624">
        <v>0</v>
      </c>
      <c r="V2306" s="624">
        <v>0</v>
      </c>
      <c r="W2306" s="624">
        <v>0</v>
      </c>
      <c r="X2306" s="366">
        <v>1</v>
      </c>
      <c r="Y2306" s="624">
        <v>0</v>
      </c>
      <c r="Z2306" s="622" t="s">
        <v>54</v>
      </c>
      <c r="AA2306" s="622" t="s">
        <v>5289</v>
      </c>
      <c r="AB2306" s="622" t="s">
        <v>5289</v>
      </c>
      <c r="AC2306" s="84" t="s">
        <v>5289</v>
      </c>
      <c r="AD2306" s="84" t="s">
        <v>5289</v>
      </c>
      <c r="AE2306" s="84" t="s">
        <v>5289</v>
      </c>
      <c r="AF2306" s="165" t="s">
        <v>5289</v>
      </c>
    </row>
    <row r="2307" spans="1:38" ht="280.5">
      <c r="A2307" s="622">
        <v>16</v>
      </c>
      <c r="B2307" s="31" t="s">
        <v>4407</v>
      </c>
      <c r="C2307" s="31" t="s">
        <v>4413</v>
      </c>
      <c r="D2307" s="31" t="s">
        <v>4408</v>
      </c>
      <c r="E2307" s="656" t="s">
        <v>4414</v>
      </c>
      <c r="F2307" s="622" t="s">
        <v>51</v>
      </c>
      <c r="G2307" s="138"/>
      <c r="H2307" s="138"/>
      <c r="I2307" s="138"/>
      <c r="J2307" s="138"/>
      <c r="K2307" s="138"/>
      <c r="L2307" s="656" t="s">
        <v>101</v>
      </c>
      <c r="M2307" s="202"/>
      <c r="N2307" s="272"/>
      <c r="O2307" s="634">
        <v>0</v>
      </c>
      <c r="P2307" s="634">
        <v>0</v>
      </c>
      <c r="Q2307" s="634">
        <v>0</v>
      </c>
      <c r="R2307" s="634">
        <v>0</v>
      </c>
      <c r="S2307" s="634">
        <v>0</v>
      </c>
      <c r="T2307" s="634">
        <v>0</v>
      </c>
      <c r="U2307" s="634">
        <v>0</v>
      </c>
      <c r="V2307" s="634">
        <v>0</v>
      </c>
      <c r="W2307" s="634">
        <v>0</v>
      </c>
      <c r="X2307" s="657">
        <v>310</v>
      </c>
      <c r="Y2307" s="634">
        <v>0</v>
      </c>
      <c r="Z2307" s="656" t="s">
        <v>54</v>
      </c>
      <c r="AA2307" s="622" t="s">
        <v>5289</v>
      </c>
      <c r="AB2307" s="622" t="s">
        <v>5289</v>
      </c>
      <c r="AC2307" s="84" t="s">
        <v>5289</v>
      </c>
      <c r="AD2307" s="84" t="s">
        <v>5289</v>
      </c>
      <c r="AE2307" s="84" t="s">
        <v>5289</v>
      </c>
      <c r="AF2307" s="165" t="s">
        <v>5289</v>
      </c>
    </row>
    <row r="2308" spans="1:38" s="44" customFormat="1" ht="76.5">
      <c r="A2308" s="622">
        <v>17</v>
      </c>
      <c r="B2308" s="410" t="s">
        <v>19229</v>
      </c>
      <c r="C2308" s="410" t="s">
        <v>4260</v>
      </c>
      <c r="D2308" s="410" t="s">
        <v>19234</v>
      </c>
      <c r="E2308" s="656" t="s">
        <v>40</v>
      </c>
      <c r="F2308" s="622" t="s">
        <v>51</v>
      </c>
      <c r="G2308" s="138"/>
      <c r="H2308" s="138"/>
      <c r="I2308" s="138"/>
      <c r="J2308" s="138"/>
      <c r="K2308" s="138"/>
      <c r="L2308" s="366" t="s">
        <v>54</v>
      </c>
      <c r="M2308" s="392" t="s">
        <v>19239</v>
      </c>
      <c r="N2308" s="484">
        <v>72</v>
      </c>
      <c r="O2308" s="484">
        <v>0</v>
      </c>
      <c r="P2308" s="484">
        <v>0</v>
      </c>
      <c r="Q2308" s="484">
        <v>0</v>
      </c>
      <c r="R2308" s="484">
        <v>0</v>
      </c>
      <c r="S2308" s="484">
        <v>0</v>
      </c>
      <c r="T2308" s="657">
        <v>1</v>
      </c>
      <c r="U2308" s="484">
        <v>0</v>
      </c>
      <c r="V2308" s="657">
        <v>0</v>
      </c>
      <c r="W2308" s="484">
        <v>0</v>
      </c>
      <c r="X2308" s="657">
        <v>75</v>
      </c>
      <c r="Y2308" s="484">
        <v>0</v>
      </c>
      <c r="Z2308" s="656" t="s">
        <v>51</v>
      </c>
      <c r="AA2308" s="622" t="s">
        <v>5289</v>
      </c>
      <c r="AB2308" s="622" t="s">
        <v>5289</v>
      </c>
      <c r="AC2308" s="84" t="s">
        <v>5289</v>
      </c>
      <c r="AD2308" s="84" t="s">
        <v>5289</v>
      </c>
      <c r="AE2308" s="84" t="s">
        <v>5289</v>
      </c>
      <c r="AF2308" s="165" t="s">
        <v>5289</v>
      </c>
      <c r="AG2308" s="107"/>
      <c r="AH2308" s="107"/>
      <c r="AI2308" s="107"/>
      <c r="AJ2308" s="107"/>
      <c r="AK2308" s="107"/>
      <c r="AL2308" s="107"/>
    </row>
    <row r="2309" spans="1:38" s="44" customFormat="1" ht="89.25">
      <c r="A2309" s="622">
        <v>18</v>
      </c>
      <c r="B2309" s="410" t="s">
        <v>19230</v>
      </c>
      <c r="C2309" s="410" t="s">
        <v>4260</v>
      </c>
      <c r="D2309" s="410" t="s">
        <v>19235</v>
      </c>
      <c r="E2309" s="656" t="s">
        <v>40</v>
      </c>
      <c r="F2309" s="622" t="s">
        <v>51</v>
      </c>
      <c r="G2309" s="138"/>
      <c r="H2309" s="138"/>
      <c r="I2309" s="138"/>
      <c r="J2309" s="138"/>
      <c r="K2309" s="138"/>
      <c r="L2309" s="366" t="s">
        <v>54</v>
      </c>
      <c r="M2309" s="392" t="s">
        <v>19240</v>
      </c>
      <c r="N2309" s="484">
        <v>0</v>
      </c>
      <c r="O2309" s="484">
        <v>0</v>
      </c>
      <c r="P2309" s="484">
        <v>0</v>
      </c>
      <c r="Q2309" s="484">
        <v>0</v>
      </c>
      <c r="R2309" s="484">
        <v>0</v>
      </c>
      <c r="S2309" s="484">
        <v>0</v>
      </c>
      <c r="T2309" s="657">
        <v>1</v>
      </c>
      <c r="U2309" s="484">
        <v>0</v>
      </c>
      <c r="V2309" s="657">
        <v>0</v>
      </c>
      <c r="W2309" s="484">
        <v>0</v>
      </c>
      <c r="X2309" s="657">
        <v>25</v>
      </c>
      <c r="Y2309" s="484">
        <v>0</v>
      </c>
      <c r="Z2309" s="656" t="s">
        <v>51</v>
      </c>
      <c r="AA2309" s="622" t="s">
        <v>5289</v>
      </c>
      <c r="AB2309" s="622" t="s">
        <v>5289</v>
      </c>
      <c r="AC2309" s="84" t="s">
        <v>5289</v>
      </c>
      <c r="AD2309" s="84" t="s">
        <v>5289</v>
      </c>
      <c r="AE2309" s="84" t="s">
        <v>5289</v>
      </c>
      <c r="AF2309" s="165" t="s">
        <v>5289</v>
      </c>
      <c r="AG2309" s="107"/>
      <c r="AH2309" s="107"/>
      <c r="AI2309" s="107"/>
      <c r="AJ2309" s="107"/>
      <c r="AK2309" s="107"/>
      <c r="AL2309" s="107"/>
    </row>
    <row r="2310" spans="1:38" s="44" customFormat="1" ht="63.75">
      <c r="A2310" s="622">
        <v>19</v>
      </c>
      <c r="B2310" s="410" t="s">
        <v>19231</v>
      </c>
      <c r="C2310" s="410" t="s">
        <v>4260</v>
      </c>
      <c r="D2310" s="410" t="s">
        <v>19236</v>
      </c>
      <c r="E2310" s="656" t="s">
        <v>40</v>
      </c>
      <c r="F2310" s="622" t="s">
        <v>51</v>
      </c>
      <c r="G2310" s="138"/>
      <c r="H2310" s="138"/>
      <c r="I2310" s="138"/>
      <c r="J2310" s="138"/>
      <c r="K2310" s="138"/>
      <c r="L2310" s="366" t="s">
        <v>54</v>
      </c>
      <c r="M2310" s="392" t="s">
        <v>19241</v>
      </c>
      <c r="N2310" s="484">
        <v>0</v>
      </c>
      <c r="O2310" s="484">
        <v>0</v>
      </c>
      <c r="P2310" s="484">
        <v>0</v>
      </c>
      <c r="Q2310" s="484">
        <v>0</v>
      </c>
      <c r="R2310" s="484">
        <v>0</v>
      </c>
      <c r="S2310" s="484">
        <v>0</v>
      </c>
      <c r="T2310" s="657">
        <v>1</v>
      </c>
      <c r="U2310" s="484">
        <v>0</v>
      </c>
      <c r="V2310" s="657">
        <v>0</v>
      </c>
      <c r="W2310" s="484">
        <v>0</v>
      </c>
      <c r="X2310" s="657">
        <v>50</v>
      </c>
      <c r="Y2310" s="484">
        <v>0</v>
      </c>
      <c r="Z2310" s="656" t="s">
        <v>51</v>
      </c>
      <c r="AA2310" s="622" t="s">
        <v>5289</v>
      </c>
      <c r="AB2310" s="622" t="s">
        <v>5289</v>
      </c>
      <c r="AC2310" s="84" t="s">
        <v>5289</v>
      </c>
      <c r="AD2310" s="84" t="s">
        <v>5289</v>
      </c>
      <c r="AE2310" s="84" t="s">
        <v>5289</v>
      </c>
      <c r="AF2310" s="165" t="s">
        <v>5289</v>
      </c>
      <c r="AG2310" s="107"/>
      <c r="AH2310" s="107"/>
      <c r="AI2310" s="107"/>
      <c r="AJ2310" s="107"/>
      <c r="AK2310" s="107"/>
      <c r="AL2310" s="107"/>
    </row>
    <row r="2311" spans="1:38" s="44" customFormat="1" ht="102">
      <c r="A2311" s="622">
        <v>20</v>
      </c>
      <c r="B2311" s="410" t="s">
        <v>19232</v>
      </c>
      <c r="C2311" s="410" t="s">
        <v>4260</v>
      </c>
      <c r="D2311" s="410" t="s">
        <v>19237</v>
      </c>
      <c r="E2311" s="656" t="s">
        <v>40</v>
      </c>
      <c r="F2311" s="622" t="s">
        <v>51</v>
      </c>
      <c r="G2311" s="138"/>
      <c r="H2311" s="138"/>
      <c r="I2311" s="138"/>
      <c r="J2311" s="138"/>
      <c r="K2311" s="138"/>
      <c r="L2311" s="366" t="s">
        <v>54</v>
      </c>
      <c r="M2311" s="392" t="s">
        <v>19242</v>
      </c>
      <c r="N2311" s="484">
        <v>0</v>
      </c>
      <c r="O2311" s="484">
        <v>0</v>
      </c>
      <c r="P2311" s="484">
        <v>0</v>
      </c>
      <c r="Q2311" s="484">
        <v>0</v>
      </c>
      <c r="R2311" s="484">
        <v>0</v>
      </c>
      <c r="S2311" s="484">
        <v>0</v>
      </c>
      <c r="T2311" s="657">
        <v>1</v>
      </c>
      <c r="U2311" s="484">
        <v>0</v>
      </c>
      <c r="V2311" s="657">
        <v>0</v>
      </c>
      <c r="W2311" s="484">
        <v>0</v>
      </c>
      <c r="X2311" s="657">
        <v>0</v>
      </c>
      <c r="Y2311" s="484">
        <v>0</v>
      </c>
      <c r="Z2311" s="656" t="s">
        <v>51</v>
      </c>
      <c r="AA2311" s="622" t="s">
        <v>5289</v>
      </c>
      <c r="AB2311" s="622" t="s">
        <v>5289</v>
      </c>
      <c r="AC2311" s="84" t="s">
        <v>5289</v>
      </c>
      <c r="AD2311" s="84" t="s">
        <v>5289</v>
      </c>
      <c r="AE2311" s="84" t="s">
        <v>5289</v>
      </c>
      <c r="AF2311" s="165" t="s">
        <v>5289</v>
      </c>
      <c r="AG2311" s="107"/>
      <c r="AH2311" s="107"/>
      <c r="AI2311" s="107"/>
      <c r="AJ2311" s="107"/>
      <c r="AK2311" s="107"/>
      <c r="AL2311" s="107"/>
    </row>
    <row r="2312" spans="1:38" s="44" customFormat="1" ht="114.75">
      <c r="A2312" s="622">
        <v>21</v>
      </c>
      <c r="B2312" s="410" t="s">
        <v>19233</v>
      </c>
      <c r="C2312" s="410" t="s">
        <v>4260</v>
      </c>
      <c r="D2312" s="410" t="s">
        <v>19238</v>
      </c>
      <c r="E2312" s="656" t="s">
        <v>40</v>
      </c>
      <c r="F2312" s="622" t="s">
        <v>51</v>
      </c>
      <c r="G2312" s="138"/>
      <c r="H2312" s="138"/>
      <c r="I2312" s="138"/>
      <c r="J2312" s="138"/>
      <c r="K2312" s="138"/>
      <c r="L2312" s="366" t="s">
        <v>54</v>
      </c>
      <c r="M2312" s="392" t="s">
        <v>19243</v>
      </c>
      <c r="N2312" s="484">
        <v>0</v>
      </c>
      <c r="O2312" s="484">
        <v>0</v>
      </c>
      <c r="P2312" s="484">
        <v>0</v>
      </c>
      <c r="Q2312" s="484">
        <v>0</v>
      </c>
      <c r="R2312" s="484">
        <v>0</v>
      </c>
      <c r="S2312" s="484">
        <v>0</v>
      </c>
      <c r="T2312" s="657">
        <v>1</v>
      </c>
      <c r="U2312" s="484">
        <v>0</v>
      </c>
      <c r="V2312" s="657">
        <v>0</v>
      </c>
      <c r="W2312" s="484">
        <v>0</v>
      </c>
      <c r="X2312" s="657">
        <v>0</v>
      </c>
      <c r="Y2312" s="484">
        <v>0</v>
      </c>
      <c r="Z2312" s="656" t="s">
        <v>51</v>
      </c>
      <c r="AA2312" s="622" t="s">
        <v>5289</v>
      </c>
      <c r="AB2312" s="622" t="s">
        <v>5289</v>
      </c>
      <c r="AC2312" s="84" t="s">
        <v>5289</v>
      </c>
      <c r="AD2312" s="84" t="s">
        <v>5289</v>
      </c>
      <c r="AE2312" s="84" t="s">
        <v>5289</v>
      </c>
      <c r="AF2312" s="165" t="s">
        <v>5289</v>
      </c>
      <c r="AG2312" s="107"/>
      <c r="AH2312" s="107"/>
      <c r="AI2312" s="107"/>
      <c r="AJ2312" s="107"/>
      <c r="AK2312" s="107"/>
      <c r="AL2312" s="107"/>
    </row>
    <row r="2313" spans="1:38" s="44" customFormat="1" ht="51">
      <c r="A2313" s="622">
        <v>22</v>
      </c>
      <c r="B2313" s="410" t="s">
        <v>20243</v>
      </c>
      <c r="C2313" s="410" t="s">
        <v>4260</v>
      </c>
      <c r="D2313" s="410" t="s">
        <v>131</v>
      </c>
      <c r="E2313" s="656" t="s">
        <v>51</v>
      </c>
      <c r="F2313" s="622" t="s">
        <v>51</v>
      </c>
      <c r="G2313" s="138"/>
      <c r="H2313" s="138"/>
      <c r="I2313" s="138"/>
      <c r="J2313" s="138"/>
      <c r="K2313" s="138"/>
      <c r="L2313" s="366" t="s">
        <v>51</v>
      </c>
      <c r="M2313" s="138"/>
      <c r="N2313" s="138"/>
      <c r="O2313" s="484">
        <v>0</v>
      </c>
      <c r="P2313" s="484">
        <v>0</v>
      </c>
      <c r="Q2313" s="484">
        <v>0</v>
      </c>
      <c r="R2313" s="484">
        <v>0</v>
      </c>
      <c r="S2313" s="484">
        <v>0</v>
      </c>
      <c r="T2313" s="657">
        <v>1</v>
      </c>
      <c r="U2313" s="484">
        <v>0</v>
      </c>
      <c r="V2313" s="657">
        <v>0</v>
      </c>
      <c r="W2313" s="484">
        <v>0</v>
      </c>
      <c r="X2313" s="657">
        <v>2</v>
      </c>
      <c r="Y2313" s="484">
        <v>0</v>
      </c>
      <c r="Z2313" s="656" t="s">
        <v>51</v>
      </c>
      <c r="AA2313" s="622" t="s">
        <v>5289</v>
      </c>
      <c r="AB2313" s="622" t="s">
        <v>5289</v>
      </c>
      <c r="AC2313" s="84" t="s">
        <v>5289</v>
      </c>
      <c r="AD2313" s="84" t="s">
        <v>5289</v>
      </c>
      <c r="AE2313" s="84" t="s">
        <v>5289</v>
      </c>
      <c r="AF2313" s="165" t="s">
        <v>5289</v>
      </c>
      <c r="AG2313" s="107"/>
      <c r="AH2313" s="107"/>
      <c r="AI2313" s="107"/>
      <c r="AJ2313" s="107"/>
      <c r="AK2313" s="107"/>
      <c r="AL2313" s="107"/>
    </row>
    <row r="2314" spans="1:38" s="42" customFormat="1" ht="15.75" customHeight="1" thickBot="1">
      <c r="A2314" s="18"/>
      <c r="B2314" s="18">
        <v>21</v>
      </c>
      <c r="C2314" s="18"/>
      <c r="D2314" s="18">
        <v>21</v>
      </c>
      <c r="E2314" s="18">
        <v>21</v>
      </c>
      <c r="F2314" s="18">
        <v>7</v>
      </c>
      <c r="G2314" s="18">
        <v>0</v>
      </c>
      <c r="H2314" s="18">
        <v>1</v>
      </c>
      <c r="I2314" s="18"/>
      <c r="J2314" s="18">
        <v>1</v>
      </c>
      <c r="K2314" s="18">
        <v>0</v>
      </c>
      <c r="L2314" s="18">
        <v>10</v>
      </c>
      <c r="M2314" s="200"/>
      <c r="N2314" s="18">
        <f t="shared" ref="N2314:O2314" si="706">SUM(N2292:N2313)</f>
        <v>124</v>
      </c>
      <c r="O2314" s="18">
        <f t="shared" si="706"/>
        <v>0</v>
      </c>
      <c r="P2314" s="18">
        <f t="shared" ref="P2314:Q2314" si="707">SUM(P2292:P2313)</f>
        <v>0</v>
      </c>
      <c r="Q2314" s="18">
        <f t="shared" si="707"/>
        <v>0</v>
      </c>
      <c r="R2314" s="18">
        <f t="shared" ref="R2314" si="708">SUM(R2292:R2313)</f>
        <v>0</v>
      </c>
      <c r="S2314" s="18">
        <f t="shared" ref="S2314" si="709">SUM(S2292:S2313)</f>
        <v>0</v>
      </c>
      <c r="T2314" s="18">
        <f t="shared" ref="T2314:U2314" si="710">SUM(T2292:T2313)</f>
        <v>6</v>
      </c>
      <c r="U2314" s="18">
        <f t="shared" si="710"/>
        <v>0</v>
      </c>
      <c r="V2314" s="18">
        <f t="shared" ref="V2314:W2314" si="711">SUM(V2292:V2313)</f>
        <v>0</v>
      </c>
      <c r="W2314" s="18">
        <f t="shared" si="711"/>
        <v>0</v>
      </c>
      <c r="X2314" s="18">
        <f>SUM(X2292:X2313)</f>
        <v>656</v>
      </c>
      <c r="Y2314" s="18">
        <f t="shared" ref="Y2314" si="712">SUM(Y2292:Y2313)</f>
        <v>0</v>
      </c>
      <c r="Z2314" s="18">
        <v>16</v>
      </c>
      <c r="AA2314" s="18">
        <v>1</v>
      </c>
      <c r="AB2314" s="18">
        <v>1</v>
      </c>
      <c r="AC2314" s="18"/>
      <c r="AD2314" s="18"/>
      <c r="AE2314" s="18"/>
      <c r="AF2314" s="18"/>
      <c r="AG2314" s="111"/>
      <c r="AH2314" s="111"/>
      <c r="AI2314" s="111"/>
      <c r="AJ2314" s="111"/>
      <c r="AK2314" s="111"/>
      <c r="AL2314" s="111"/>
    </row>
    <row r="2315" spans="1:38" ht="15.75" customHeight="1" thickBot="1">
      <c r="A2315" s="660" t="s">
        <v>421</v>
      </c>
      <c r="B2315" s="661"/>
      <c r="C2315" s="661"/>
      <c r="D2315" s="661"/>
      <c r="E2315" s="661"/>
      <c r="F2315" s="661"/>
      <c r="G2315" s="661"/>
      <c r="H2315" s="661"/>
      <c r="I2315" s="661"/>
      <c r="J2315" s="661"/>
      <c r="K2315" s="661"/>
      <c r="L2315" s="661"/>
      <c r="M2315" s="661"/>
      <c r="N2315" s="661"/>
      <c r="O2315" s="661"/>
      <c r="P2315" s="661"/>
      <c r="Q2315" s="661"/>
      <c r="R2315" s="661"/>
      <c r="S2315" s="661"/>
      <c r="T2315" s="661"/>
      <c r="U2315" s="661"/>
      <c r="V2315" s="661"/>
      <c r="W2315" s="661"/>
      <c r="X2315" s="661"/>
      <c r="Y2315" s="661"/>
      <c r="Z2315" s="661"/>
      <c r="AA2315" s="661"/>
      <c r="AB2315" s="661"/>
      <c r="AC2315" s="661"/>
      <c r="AD2315" s="661"/>
      <c r="AE2315" s="661"/>
      <c r="AF2315" s="662"/>
    </row>
    <row r="2316" spans="1:38" ht="165.75">
      <c r="A2316" s="639">
        <v>1</v>
      </c>
      <c r="B2316" s="68" t="s">
        <v>4447</v>
      </c>
      <c r="C2316" s="68" t="s">
        <v>4260</v>
      </c>
      <c r="D2316" s="91" t="s">
        <v>5012</v>
      </c>
      <c r="E2316" s="94" t="s">
        <v>4450</v>
      </c>
      <c r="F2316" s="118" t="s">
        <v>51</v>
      </c>
      <c r="G2316" s="138"/>
      <c r="H2316" s="138"/>
      <c r="I2316" s="138"/>
      <c r="J2316" s="138"/>
      <c r="K2316" s="138"/>
      <c r="L2316" s="118" t="s">
        <v>51</v>
      </c>
      <c r="M2316" s="202"/>
      <c r="N2316" s="138"/>
      <c r="O2316" s="118">
        <v>0</v>
      </c>
      <c r="P2316" s="118">
        <v>0</v>
      </c>
      <c r="Q2316" s="118">
        <v>0</v>
      </c>
      <c r="R2316" s="118">
        <v>0</v>
      </c>
      <c r="S2316" s="118">
        <v>0</v>
      </c>
      <c r="T2316" s="118">
        <v>0</v>
      </c>
      <c r="U2316" s="118">
        <v>0</v>
      </c>
      <c r="V2316" s="118">
        <v>0</v>
      </c>
      <c r="W2316" s="118">
        <v>0</v>
      </c>
      <c r="X2316" s="118">
        <v>47</v>
      </c>
      <c r="Y2316" s="118">
        <v>0</v>
      </c>
      <c r="Z2316" s="119" t="s">
        <v>51</v>
      </c>
      <c r="AA2316" s="68" t="s">
        <v>4466</v>
      </c>
      <c r="AB2316" s="68" t="s">
        <v>4467</v>
      </c>
      <c r="AC2316" s="131" t="s">
        <v>4468</v>
      </c>
      <c r="AD2316" s="131" t="s">
        <v>4291</v>
      </c>
      <c r="AE2316" s="131" t="s">
        <v>4469</v>
      </c>
      <c r="AF2316" s="782" t="s">
        <v>4470</v>
      </c>
    </row>
    <row r="2317" spans="1:38" ht="204">
      <c r="A2317" s="639">
        <v>2</v>
      </c>
      <c r="B2317" s="121" t="s">
        <v>4432</v>
      </c>
      <c r="C2317" s="121" t="s">
        <v>4260</v>
      </c>
      <c r="D2317" s="22" t="s">
        <v>5013</v>
      </c>
      <c r="E2317" s="86" t="s">
        <v>4451</v>
      </c>
      <c r="F2317" s="624" t="s">
        <v>14044</v>
      </c>
      <c r="G2317" s="622" t="s">
        <v>101</v>
      </c>
      <c r="H2317" s="622">
        <v>3</v>
      </c>
      <c r="I2317" s="623" t="s">
        <v>18720</v>
      </c>
      <c r="J2317" s="138"/>
      <c r="K2317" s="138"/>
      <c r="L2317" s="622" t="s">
        <v>51</v>
      </c>
      <c r="M2317" s="202"/>
      <c r="N2317" s="138"/>
      <c r="O2317" s="624">
        <v>0</v>
      </c>
      <c r="P2317" s="624">
        <v>0</v>
      </c>
      <c r="Q2317" s="624">
        <v>0</v>
      </c>
      <c r="R2317" s="624">
        <v>0</v>
      </c>
      <c r="S2317" s="624">
        <v>0</v>
      </c>
      <c r="T2317" s="624">
        <v>0</v>
      </c>
      <c r="U2317" s="624">
        <v>0</v>
      </c>
      <c r="V2317" s="624">
        <v>0</v>
      </c>
      <c r="W2317" s="624">
        <v>0</v>
      </c>
      <c r="X2317" s="624">
        <v>36</v>
      </c>
      <c r="Y2317" s="624">
        <v>0</v>
      </c>
      <c r="Z2317" s="622" t="s">
        <v>51</v>
      </c>
      <c r="AA2317" s="622" t="s">
        <v>5289</v>
      </c>
      <c r="AB2317" s="622" t="s">
        <v>5289</v>
      </c>
      <c r="AC2317" s="131" t="s">
        <v>5289</v>
      </c>
      <c r="AD2317" s="131" t="s">
        <v>5289</v>
      </c>
      <c r="AE2317" s="131" t="s">
        <v>5289</v>
      </c>
      <c r="AF2317" s="133" t="s">
        <v>5289</v>
      </c>
    </row>
    <row r="2318" spans="1:38" ht="204">
      <c r="A2318" s="639">
        <v>3</v>
      </c>
      <c r="B2318" s="121" t="s">
        <v>4433</v>
      </c>
      <c r="C2318" s="121" t="s">
        <v>4260</v>
      </c>
      <c r="D2318" s="22" t="s">
        <v>5014</v>
      </c>
      <c r="E2318" s="86" t="s">
        <v>4452</v>
      </c>
      <c r="F2318" s="624" t="s">
        <v>14044</v>
      </c>
      <c r="G2318" s="622" t="s">
        <v>101</v>
      </c>
      <c r="H2318" s="622">
        <v>3</v>
      </c>
      <c r="I2318" s="623" t="s">
        <v>18720</v>
      </c>
      <c r="J2318" s="138"/>
      <c r="K2318" s="138"/>
      <c r="L2318" s="622" t="s">
        <v>51</v>
      </c>
      <c r="M2318" s="202"/>
      <c r="N2318" s="138"/>
      <c r="O2318" s="624">
        <v>0</v>
      </c>
      <c r="P2318" s="624">
        <v>0</v>
      </c>
      <c r="Q2318" s="624">
        <v>0</v>
      </c>
      <c r="R2318" s="624">
        <v>0</v>
      </c>
      <c r="S2318" s="624">
        <v>0</v>
      </c>
      <c r="T2318" s="624">
        <v>0</v>
      </c>
      <c r="U2318" s="624">
        <v>0</v>
      </c>
      <c r="V2318" s="624">
        <v>0</v>
      </c>
      <c r="W2318" s="624">
        <v>0</v>
      </c>
      <c r="X2318" s="624">
        <v>356</v>
      </c>
      <c r="Y2318" s="624">
        <v>0</v>
      </c>
      <c r="Z2318" s="622" t="s">
        <v>51</v>
      </c>
      <c r="AA2318" s="622" t="s">
        <v>5289</v>
      </c>
      <c r="AB2318" s="622" t="s">
        <v>5289</v>
      </c>
      <c r="AC2318" s="131" t="s">
        <v>5289</v>
      </c>
      <c r="AD2318" s="131" t="s">
        <v>5289</v>
      </c>
      <c r="AE2318" s="131" t="s">
        <v>5289</v>
      </c>
      <c r="AF2318" s="133" t="s">
        <v>5289</v>
      </c>
    </row>
    <row r="2319" spans="1:38" ht="229.5">
      <c r="A2319" s="639">
        <v>4</v>
      </c>
      <c r="B2319" s="121" t="s">
        <v>4434</v>
      </c>
      <c r="C2319" s="121" t="s">
        <v>4260</v>
      </c>
      <c r="D2319" s="121" t="s">
        <v>5015</v>
      </c>
      <c r="E2319" s="86" t="s">
        <v>4453</v>
      </c>
      <c r="F2319" s="624" t="s">
        <v>14044</v>
      </c>
      <c r="G2319" s="622" t="s">
        <v>101</v>
      </c>
      <c r="H2319" s="622">
        <v>3</v>
      </c>
      <c r="I2319" s="623" t="s">
        <v>18720</v>
      </c>
      <c r="J2319" s="138"/>
      <c r="K2319" s="138"/>
      <c r="L2319" s="622" t="s">
        <v>51</v>
      </c>
      <c r="M2319" s="202"/>
      <c r="N2319" s="138"/>
      <c r="O2319" s="624">
        <v>0</v>
      </c>
      <c r="P2319" s="624">
        <v>0</v>
      </c>
      <c r="Q2319" s="624">
        <v>0</v>
      </c>
      <c r="R2319" s="624">
        <v>0</v>
      </c>
      <c r="S2319" s="624">
        <v>0</v>
      </c>
      <c r="T2319" s="624">
        <v>0</v>
      </c>
      <c r="U2319" s="624">
        <v>0</v>
      </c>
      <c r="V2319" s="624">
        <v>0</v>
      </c>
      <c r="W2319" s="624">
        <v>0</v>
      </c>
      <c r="X2319" s="624">
        <v>84</v>
      </c>
      <c r="Y2319" s="624">
        <v>0</v>
      </c>
      <c r="Z2319" s="622" t="s">
        <v>51</v>
      </c>
      <c r="AA2319" s="622" t="s">
        <v>5289</v>
      </c>
      <c r="AB2319" s="622" t="s">
        <v>5289</v>
      </c>
      <c r="AC2319" s="131" t="s">
        <v>5289</v>
      </c>
      <c r="AD2319" s="131" t="s">
        <v>5289</v>
      </c>
      <c r="AE2319" s="131" t="s">
        <v>5289</v>
      </c>
      <c r="AF2319" s="133" t="s">
        <v>5289</v>
      </c>
    </row>
    <row r="2320" spans="1:38" ht="229.5">
      <c r="A2320" s="639">
        <v>5</v>
      </c>
      <c r="B2320" s="121" t="s">
        <v>4435</v>
      </c>
      <c r="C2320" s="121" t="s">
        <v>4260</v>
      </c>
      <c r="D2320" s="121" t="s">
        <v>5016</v>
      </c>
      <c r="E2320" s="86" t="s">
        <v>4454</v>
      </c>
      <c r="F2320" s="622" t="s">
        <v>51</v>
      </c>
      <c r="G2320" s="138"/>
      <c r="H2320" s="138"/>
      <c r="I2320" s="138"/>
      <c r="J2320" s="138"/>
      <c r="K2320" s="138"/>
      <c r="L2320" s="622" t="s">
        <v>51</v>
      </c>
      <c r="M2320" s="202"/>
      <c r="N2320" s="138"/>
      <c r="O2320" s="624">
        <v>0</v>
      </c>
      <c r="P2320" s="624">
        <v>0</v>
      </c>
      <c r="Q2320" s="624">
        <v>0</v>
      </c>
      <c r="R2320" s="624">
        <v>0</v>
      </c>
      <c r="S2320" s="624">
        <v>0</v>
      </c>
      <c r="T2320" s="624">
        <v>0</v>
      </c>
      <c r="U2320" s="624">
        <v>0</v>
      </c>
      <c r="V2320" s="624">
        <v>0</v>
      </c>
      <c r="W2320" s="624">
        <v>0</v>
      </c>
      <c r="X2320" s="624">
        <v>0</v>
      </c>
      <c r="Y2320" s="624">
        <v>0</v>
      </c>
      <c r="Z2320" s="622" t="s">
        <v>51</v>
      </c>
      <c r="AA2320" s="622" t="s">
        <v>5289</v>
      </c>
      <c r="AB2320" s="622" t="s">
        <v>5289</v>
      </c>
      <c r="AC2320" s="131" t="s">
        <v>5289</v>
      </c>
      <c r="AD2320" s="131" t="s">
        <v>5289</v>
      </c>
      <c r="AE2320" s="131" t="s">
        <v>5289</v>
      </c>
      <c r="AF2320" s="133" t="s">
        <v>5289</v>
      </c>
    </row>
    <row r="2321" spans="1:38" ht="255">
      <c r="A2321" s="639">
        <v>6</v>
      </c>
      <c r="B2321" s="121" t="s">
        <v>4436</v>
      </c>
      <c r="C2321" s="121" t="s">
        <v>4448</v>
      </c>
      <c r="D2321" s="121" t="s">
        <v>5017</v>
      </c>
      <c r="E2321" s="86" t="s">
        <v>4455</v>
      </c>
      <c r="F2321" s="624" t="s">
        <v>51</v>
      </c>
      <c r="G2321" s="138"/>
      <c r="H2321" s="138"/>
      <c r="I2321" s="138"/>
      <c r="J2321" s="121" t="s">
        <v>4465</v>
      </c>
      <c r="K2321" s="622" t="s">
        <v>4437</v>
      </c>
      <c r="L2321" s="622" t="s">
        <v>51</v>
      </c>
      <c r="M2321" s="202"/>
      <c r="N2321" s="138"/>
      <c r="O2321" s="624">
        <v>0</v>
      </c>
      <c r="P2321" s="624">
        <v>0</v>
      </c>
      <c r="Q2321" s="624">
        <v>0</v>
      </c>
      <c r="R2321" s="624">
        <v>0</v>
      </c>
      <c r="S2321" s="624">
        <v>0</v>
      </c>
      <c r="T2321" s="624">
        <v>0</v>
      </c>
      <c r="U2321" s="624">
        <v>0</v>
      </c>
      <c r="V2321" s="624">
        <v>0</v>
      </c>
      <c r="W2321" s="624">
        <v>0</v>
      </c>
      <c r="X2321" s="624">
        <v>384</v>
      </c>
      <c r="Y2321" s="624">
        <v>0</v>
      </c>
      <c r="Z2321" s="622" t="s">
        <v>51</v>
      </c>
      <c r="AA2321" s="622" t="s">
        <v>5289</v>
      </c>
      <c r="AB2321" s="622" t="s">
        <v>5289</v>
      </c>
      <c r="AC2321" s="131" t="s">
        <v>5289</v>
      </c>
      <c r="AD2321" s="131" t="s">
        <v>5289</v>
      </c>
      <c r="AE2321" s="131" t="s">
        <v>5289</v>
      </c>
      <c r="AF2321" s="133" t="s">
        <v>5289</v>
      </c>
    </row>
    <row r="2322" spans="1:38" ht="229.5">
      <c r="A2322" s="639">
        <v>7</v>
      </c>
      <c r="B2322" s="121" t="s">
        <v>4438</v>
      </c>
      <c r="C2322" s="121" t="s">
        <v>4260</v>
      </c>
      <c r="D2322" s="121" t="s">
        <v>5018</v>
      </c>
      <c r="E2322" s="86" t="s">
        <v>4456</v>
      </c>
      <c r="F2322" s="622" t="s">
        <v>51</v>
      </c>
      <c r="G2322" s="138"/>
      <c r="H2322" s="138"/>
      <c r="I2322" s="138"/>
      <c r="J2322" s="138"/>
      <c r="K2322" s="138"/>
      <c r="L2322" s="622" t="s">
        <v>51</v>
      </c>
      <c r="M2322" s="202"/>
      <c r="N2322" s="138"/>
      <c r="O2322" s="624">
        <v>0</v>
      </c>
      <c r="P2322" s="624">
        <v>0</v>
      </c>
      <c r="Q2322" s="624">
        <v>0</v>
      </c>
      <c r="R2322" s="624">
        <v>0</v>
      </c>
      <c r="S2322" s="624">
        <v>0</v>
      </c>
      <c r="T2322" s="624">
        <v>0</v>
      </c>
      <c r="U2322" s="624">
        <v>0</v>
      </c>
      <c r="V2322" s="624">
        <v>0</v>
      </c>
      <c r="W2322" s="624">
        <v>0</v>
      </c>
      <c r="X2322" s="624">
        <v>0</v>
      </c>
      <c r="Y2322" s="624">
        <v>0</v>
      </c>
      <c r="Z2322" s="622" t="s">
        <v>51</v>
      </c>
      <c r="AA2322" s="622" t="s">
        <v>5289</v>
      </c>
      <c r="AB2322" s="622" t="s">
        <v>5289</v>
      </c>
      <c r="AC2322" s="131" t="s">
        <v>5289</v>
      </c>
      <c r="AD2322" s="131" t="s">
        <v>5289</v>
      </c>
      <c r="AE2322" s="131" t="s">
        <v>5289</v>
      </c>
      <c r="AF2322" s="133" t="s">
        <v>5289</v>
      </c>
    </row>
    <row r="2323" spans="1:38" ht="204">
      <c r="A2323" s="639">
        <v>8</v>
      </c>
      <c r="B2323" s="121" t="s">
        <v>4439</v>
      </c>
      <c r="C2323" s="121" t="s">
        <v>4211</v>
      </c>
      <c r="D2323" s="121" t="s">
        <v>5019</v>
      </c>
      <c r="E2323" s="86" t="s">
        <v>4457</v>
      </c>
      <c r="F2323" s="622" t="s">
        <v>51</v>
      </c>
      <c r="G2323" s="138"/>
      <c r="H2323" s="138"/>
      <c r="I2323" s="138"/>
      <c r="J2323" s="138"/>
      <c r="K2323" s="138"/>
      <c r="L2323" s="622" t="s">
        <v>54</v>
      </c>
      <c r="M2323" s="121" t="s">
        <v>13137</v>
      </c>
      <c r="N2323" s="624">
        <v>0</v>
      </c>
      <c r="O2323" s="624">
        <v>0</v>
      </c>
      <c r="P2323" s="624">
        <v>0</v>
      </c>
      <c r="Q2323" s="624">
        <v>0</v>
      </c>
      <c r="R2323" s="624">
        <v>0</v>
      </c>
      <c r="S2323" s="624">
        <v>0</v>
      </c>
      <c r="T2323" s="624">
        <v>0</v>
      </c>
      <c r="U2323" s="624">
        <v>0</v>
      </c>
      <c r="V2323" s="624">
        <v>0</v>
      </c>
      <c r="W2323" s="624">
        <v>0</v>
      </c>
      <c r="X2323" s="624">
        <v>0</v>
      </c>
      <c r="Y2323" s="624">
        <v>0</v>
      </c>
      <c r="Z2323" s="622" t="s">
        <v>51</v>
      </c>
      <c r="AA2323" s="622" t="s">
        <v>5289</v>
      </c>
      <c r="AB2323" s="622" t="s">
        <v>5289</v>
      </c>
      <c r="AC2323" s="131" t="s">
        <v>5289</v>
      </c>
      <c r="AD2323" s="131" t="s">
        <v>5289</v>
      </c>
      <c r="AE2323" s="131" t="s">
        <v>5289</v>
      </c>
      <c r="AF2323" s="133" t="s">
        <v>5289</v>
      </c>
    </row>
    <row r="2324" spans="1:38" ht="409.5" customHeight="1">
      <c r="A2324" s="639">
        <v>9</v>
      </c>
      <c r="B2324" s="121" t="s">
        <v>4440</v>
      </c>
      <c r="C2324" s="121" t="s">
        <v>4260</v>
      </c>
      <c r="D2324" s="22" t="s">
        <v>5020</v>
      </c>
      <c r="E2324" s="86" t="s">
        <v>4458</v>
      </c>
      <c r="F2324" s="624" t="s">
        <v>14044</v>
      </c>
      <c r="G2324" s="622" t="s">
        <v>101</v>
      </c>
      <c r="H2324" s="622">
        <v>3</v>
      </c>
      <c r="I2324" s="623" t="s">
        <v>18720</v>
      </c>
      <c r="J2324" s="138"/>
      <c r="K2324" s="138"/>
      <c r="L2324" s="622" t="s">
        <v>54</v>
      </c>
      <c r="M2324" s="627" t="s">
        <v>21876</v>
      </c>
      <c r="N2324" s="624">
        <v>0</v>
      </c>
      <c r="O2324" s="624">
        <v>0</v>
      </c>
      <c r="P2324" s="624">
        <v>0</v>
      </c>
      <c r="Q2324" s="624">
        <v>0</v>
      </c>
      <c r="R2324" s="624">
        <v>0</v>
      </c>
      <c r="S2324" s="624">
        <v>0</v>
      </c>
      <c r="T2324" s="624">
        <v>0</v>
      </c>
      <c r="U2324" s="624">
        <v>0</v>
      </c>
      <c r="V2324" s="624">
        <v>0</v>
      </c>
      <c r="W2324" s="624">
        <v>0</v>
      </c>
      <c r="X2324" s="624">
        <v>16</v>
      </c>
      <c r="Y2324" s="624">
        <v>0</v>
      </c>
      <c r="Z2324" s="622" t="s">
        <v>51</v>
      </c>
      <c r="AA2324" s="622" t="s">
        <v>5289</v>
      </c>
      <c r="AB2324" s="622" t="s">
        <v>5289</v>
      </c>
      <c r="AC2324" s="131" t="s">
        <v>5289</v>
      </c>
      <c r="AD2324" s="131" t="s">
        <v>5289</v>
      </c>
      <c r="AE2324" s="131" t="s">
        <v>5289</v>
      </c>
      <c r="AF2324" s="133" t="s">
        <v>5289</v>
      </c>
    </row>
    <row r="2325" spans="1:38" ht="216.75">
      <c r="A2325" s="639">
        <v>10</v>
      </c>
      <c r="B2325" s="121" t="s">
        <v>4441</v>
      </c>
      <c r="C2325" s="121" t="s">
        <v>4260</v>
      </c>
      <c r="D2325" s="22" t="s">
        <v>5021</v>
      </c>
      <c r="E2325" s="86" t="s">
        <v>4459</v>
      </c>
      <c r="F2325" s="622" t="s">
        <v>51</v>
      </c>
      <c r="G2325" s="138"/>
      <c r="H2325" s="138"/>
      <c r="I2325" s="138"/>
      <c r="J2325" s="138"/>
      <c r="K2325" s="138"/>
      <c r="L2325" s="622" t="s">
        <v>54</v>
      </c>
      <c r="M2325" s="627" t="s">
        <v>14346</v>
      </c>
      <c r="N2325" s="624">
        <v>0</v>
      </c>
      <c r="O2325" s="624">
        <v>0</v>
      </c>
      <c r="P2325" s="624">
        <v>0</v>
      </c>
      <c r="Q2325" s="624">
        <v>0</v>
      </c>
      <c r="R2325" s="624">
        <v>0</v>
      </c>
      <c r="S2325" s="624">
        <v>0</v>
      </c>
      <c r="T2325" s="624">
        <v>0</v>
      </c>
      <c r="U2325" s="624">
        <v>0</v>
      </c>
      <c r="V2325" s="624">
        <v>0</v>
      </c>
      <c r="W2325" s="624">
        <v>0</v>
      </c>
      <c r="X2325" s="624">
        <v>4</v>
      </c>
      <c r="Y2325" s="624">
        <v>0</v>
      </c>
      <c r="Z2325" s="622" t="s">
        <v>51</v>
      </c>
      <c r="AA2325" s="622" t="s">
        <v>5289</v>
      </c>
      <c r="AB2325" s="622" t="s">
        <v>5289</v>
      </c>
      <c r="AC2325" s="131" t="s">
        <v>5289</v>
      </c>
      <c r="AD2325" s="131" t="s">
        <v>5289</v>
      </c>
      <c r="AE2325" s="131" t="s">
        <v>5289</v>
      </c>
      <c r="AF2325" s="133" t="s">
        <v>5289</v>
      </c>
    </row>
    <row r="2326" spans="1:38" ht="280.5">
      <c r="A2326" s="639">
        <v>11</v>
      </c>
      <c r="B2326" s="121" t="s">
        <v>4442</v>
      </c>
      <c r="C2326" s="121" t="s">
        <v>4260</v>
      </c>
      <c r="D2326" s="22" t="s">
        <v>5022</v>
      </c>
      <c r="E2326" s="86" t="s">
        <v>4460</v>
      </c>
      <c r="F2326" s="622" t="s">
        <v>51</v>
      </c>
      <c r="G2326" s="138"/>
      <c r="H2326" s="138"/>
      <c r="I2326" s="138"/>
      <c r="J2326" s="138"/>
      <c r="K2326" s="138"/>
      <c r="L2326" s="622" t="s">
        <v>40</v>
      </c>
      <c r="M2326" s="627" t="s">
        <v>13014</v>
      </c>
      <c r="N2326" s="624">
        <v>0</v>
      </c>
      <c r="O2326" s="624">
        <v>0</v>
      </c>
      <c r="P2326" s="624">
        <v>0</v>
      </c>
      <c r="Q2326" s="624">
        <v>0</v>
      </c>
      <c r="R2326" s="624">
        <v>0</v>
      </c>
      <c r="S2326" s="624">
        <v>0</v>
      </c>
      <c r="T2326" s="624">
        <v>0</v>
      </c>
      <c r="U2326" s="624">
        <v>0</v>
      </c>
      <c r="V2326" s="624">
        <v>0</v>
      </c>
      <c r="W2326" s="624">
        <v>0</v>
      </c>
      <c r="X2326" s="624">
        <v>4</v>
      </c>
      <c r="Y2326" s="624">
        <v>0</v>
      </c>
      <c r="Z2326" s="622" t="s">
        <v>51</v>
      </c>
      <c r="AA2326" s="622" t="s">
        <v>5289</v>
      </c>
      <c r="AB2326" s="622" t="s">
        <v>5289</v>
      </c>
      <c r="AC2326" s="131" t="s">
        <v>5289</v>
      </c>
      <c r="AD2326" s="131" t="s">
        <v>5289</v>
      </c>
      <c r="AE2326" s="131" t="s">
        <v>5289</v>
      </c>
      <c r="AF2326" s="133" t="s">
        <v>5289</v>
      </c>
    </row>
    <row r="2327" spans="1:38" ht="357">
      <c r="A2327" s="639">
        <v>12</v>
      </c>
      <c r="B2327" s="121" t="s">
        <v>4443</v>
      </c>
      <c r="C2327" s="121" t="s">
        <v>4448</v>
      </c>
      <c r="D2327" s="22" t="s">
        <v>5023</v>
      </c>
      <c r="E2327" s="86" t="s">
        <v>4461</v>
      </c>
      <c r="F2327" s="622" t="s">
        <v>51</v>
      </c>
      <c r="G2327" s="138"/>
      <c r="H2327" s="138"/>
      <c r="I2327" s="138"/>
      <c r="J2327" s="138"/>
      <c r="K2327" s="138"/>
      <c r="L2327" s="622" t="s">
        <v>40</v>
      </c>
      <c r="M2327" s="121" t="s">
        <v>13180</v>
      </c>
      <c r="N2327" s="624">
        <v>0</v>
      </c>
      <c r="O2327" s="624">
        <v>0</v>
      </c>
      <c r="P2327" s="624">
        <v>0</v>
      </c>
      <c r="Q2327" s="624">
        <v>0</v>
      </c>
      <c r="R2327" s="624">
        <v>0</v>
      </c>
      <c r="S2327" s="624">
        <v>0</v>
      </c>
      <c r="T2327" s="624">
        <v>0</v>
      </c>
      <c r="U2327" s="624">
        <v>0</v>
      </c>
      <c r="V2327" s="624">
        <v>0</v>
      </c>
      <c r="W2327" s="624">
        <v>0</v>
      </c>
      <c r="X2327" s="624">
        <v>184</v>
      </c>
      <c r="Y2327" s="624">
        <v>0</v>
      </c>
      <c r="Z2327" s="622" t="s">
        <v>51</v>
      </c>
      <c r="AA2327" s="622" t="s">
        <v>5289</v>
      </c>
      <c r="AB2327" s="622" t="s">
        <v>5289</v>
      </c>
      <c r="AC2327" s="131" t="s">
        <v>5289</v>
      </c>
      <c r="AD2327" s="131" t="s">
        <v>5289</v>
      </c>
      <c r="AE2327" s="131" t="s">
        <v>5289</v>
      </c>
      <c r="AF2327" s="133" t="s">
        <v>5289</v>
      </c>
    </row>
    <row r="2328" spans="1:38" ht="280.5">
      <c r="A2328" s="639">
        <v>13</v>
      </c>
      <c r="B2328" s="121" t="s">
        <v>13181</v>
      </c>
      <c r="C2328" s="121" t="s">
        <v>4448</v>
      </c>
      <c r="D2328" s="22" t="s">
        <v>4449</v>
      </c>
      <c r="E2328" s="86" t="s">
        <v>4462</v>
      </c>
      <c r="F2328" s="622" t="s">
        <v>51</v>
      </c>
      <c r="G2328" s="138"/>
      <c r="H2328" s="138"/>
      <c r="I2328" s="138"/>
      <c r="J2328" s="138"/>
      <c r="K2328" s="138"/>
      <c r="L2328" s="622" t="s">
        <v>51</v>
      </c>
      <c r="M2328" s="202"/>
      <c r="N2328" s="138"/>
      <c r="O2328" s="624">
        <v>0</v>
      </c>
      <c r="P2328" s="624">
        <v>0</v>
      </c>
      <c r="Q2328" s="624">
        <v>0</v>
      </c>
      <c r="R2328" s="624">
        <v>0</v>
      </c>
      <c r="S2328" s="624">
        <v>0</v>
      </c>
      <c r="T2328" s="624">
        <v>0</v>
      </c>
      <c r="U2328" s="624">
        <v>0</v>
      </c>
      <c r="V2328" s="624">
        <v>0</v>
      </c>
      <c r="W2328" s="624">
        <v>0</v>
      </c>
      <c r="X2328" s="624">
        <v>77</v>
      </c>
      <c r="Y2328" s="624">
        <v>0</v>
      </c>
      <c r="Z2328" s="622" t="s">
        <v>51</v>
      </c>
      <c r="AA2328" s="622" t="s">
        <v>5289</v>
      </c>
      <c r="AB2328" s="622" t="s">
        <v>5289</v>
      </c>
      <c r="AC2328" s="131" t="s">
        <v>5289</v>
      </c>
      <c r="AD2328" s="131" t="s">
        <v>5289</v>
      </c>
      <c r="AE2328" s="131" t="s">
        <v>5289</v>
      </c>
      <c r="AF2328" s="133" t="s">
        <v>5289</v>
      </c>
    </row>
    <row r="2329" spans="1:38" ht="191.25">
      <c r="A2329" s="639">
        <v>14</v>
      </c>
      <c r="B2329" s="121" t="s">
        <v>4379</v>
      </c>
      <c r="C2329" s="121" t="s">
        <v>4260</v>
      </c>
      <c r="D2329" s="22" t="s">
        <v>5024</v>
      </c>
      <c r="E2329" s="86" t="s">
        <v>4463</v>
      </c>
      <c r="F2329" s="622" t="s">
        <v>51</v>
      </c>
      <c r="G2329" s="138"/>
      <c r="H2329" s="138"/>
      <c r="I2329" s="138"/>
      <c r="J2329" s="138"/>
      <c r="K2329" s="138"/>
      <c r="L2329" s="622" t="s">
        <v>51</v>
      </c>
      <c r="M2329" s="202"/>
      <c r="N2329" s="138"/>
      <c r="O2329" s="624">
        <v>0</v>
      </c>
      <c r="P2329" s="624">
        <v>0</v>
      </c>
      <c r="Q2329" s="624">
        <v>0</v>
      </c>
      <c r="R2329" s="624">
        <v>0</v>
      </c>
      <c r="S2329" s="624">
        <v>0</v>
      </c>
      <c r="T2329" s="624">
        <v>0</v>
      </c>
      <c r="U2329" s="624">
        <v>0</v>
      </c>
      <c r="V2329" s="624">
        <v>0</v>
      </c>
      <c r="W2329" s="624">
        <v>0</v>
      </c>
      <c r="X2329" s="624">
        <v>0</v>
      </c>
      <c r="Y2329" s="624">
        <v>0</v>
      </c>
      <c r="Z2329" s="622" t="s">
        <v>51</v>
      </c>
      <c r="AA2329" s="622" t="s">
        <v>5289</v>
      </c>
      <c r="AB2329" s="622" t="s">
        <v>5289</v>
      </c>
      <c r="AC2329" s="131" t="s">
        <v>5289</v>
      </c>
      <c r="AD2329" s="131" t="s">
        <v>5289</v>
      </c>
      <c r="AE2329" s="131" t="s">
        <v>5289</v>
      </c>
      <c r="AF2329" s="133" t="s">
        <v>5289</v>
      </c>
    </row>
    <row r="2330" spans="1:38" ht="191.25">
      <c r="A2330" s="639">
        <v>16</v>
      </c>
      <c r="B2330" s="121" t="s">
        <v>4446</v>
      </c>
      <c r="C2330" s="121" t="s">
        <v>4260</v>
      </c>
      <c r="D2330" s="22" t="s">
        <v>5025</v>
      </c>
      <c r="E2330" s="86" t="s">
        <v>4464</v>
      </c>
      <c r="F2330" s="624" t="s">
        <v>14044</v>
      </c>
      <c r="G2330" s="622" t="s">
        <v>101</v>
      </c>
      <c r="H2330" s="622">
        <v>3</v>
      </c>
      <c r="I2330" s="623" t="s">
        <v>18720</v>
      </c>
      <c r="J2330" s="138"/>
      <c r="K2330" s="138"/>
      <c r="L2330" s="622" t="s">
        <v>51</v>
      </c>
      <c r="M2330" s="202"/>
      <c r="N2330" s="138"/>
      <c r="O2330" s="624">
        <v>0</v>
      </c>
      <c r="P2330" s="624">
        <v>0</v>
      </c>
      <c r="Q2330" s="624">
        <v>0</v>
      </c>
      <c r="R2330" s="624">
        <v>0</v>
      </c>
      <c r="S2330" s="624">
        <v>0</v>
      </c>
      <c r="T2330" s="624">
        <v>0</v>
      </c>
      <c r="U2330" s="624">
        <v>0</v>
      </c>
      <c r="V2330" s="624">
        <v>0</v>
      </c>
      <c r="W2330" s="624">
        <v>0</v>
      </c>
      <c r="X2330" s="624">
        <v>214</v>
      </c>
      <c r="Y2330" s="624">
        <v>0</v>
      </c>
      <c r="Z2330" s="622" t="s">
        <v>51</v>
      </c>
      <c r="AA2330" s="622" t="s">
        <v>5289</v>
      </c>
      <c r="AB2330" s="622" t="s">
        <v>5289</v>
      </c>
      <c r="AC2330" s="131" t="s">
        <v>5289</v>
      </c>
      <c r="AD2330" s="131" t="s">
        <v>5289</v>
      </c>
      <c r="AE2330" s="131" t="s">
        <v>5289</v>
      </c>
      <c r="AF2330" s="133" t="s">
        <v>5289</v>
      </c>
    </row>
    <row r="2331" spans="1:38" s="44" customFormat="1" ht="306">
      <c r="A2331" s="281">
        <v>17</v>
      </c>
      <c r="B2331" s="626" t="s">
        <v>618</v>
      </c>
      <c r="C2331" s="626" t="s">
        <v>14338</v>
      </c>
      <c r="D2331" s="627" t="s">
        <v>4984</v>
      </c>
      <c r="E2331" s="624" t="s">
        <v>9593</v>
      </c>
      <c r="F2331" s="272"/>
      <c r="G2331" s="272"/>
      <c r="H2331" s="272"/>
      <c r="I2331" s="272"/>
      <c r="J2331" s="138"/>
      <c r="K2331" s="138"/>
      <c r="L2331" s="656" t="s">
        <v>51</v>
      </c>
      <c r="M2331" s="138"/>
      <c r="N2331" s="138"/>
      <c r="O2331" s="138"/>
      <c r="P2331" s="138"/>
      <c r="Q2331" s="138"/>
      <c r="R2331" s="138"/>
      <c r="S2331" s="138"/>
      <c r="T2331" s="138"/>
      <c r="U2331" s="138"/>
      <c r="V2331" s="138"/>
      <c r="W2331" s="138"/>
      <c r="X2331" s="138"/>
      <c r="Y2331" s="138"/>
      <c r="Z2331" s="622" t="s">
        <v>51</v>
      </c>
      <c r="AA2331" s="622" t="s">
        <v>5289</v>
      </c>
      <c r="AB2331" s="622" t="s">
        <v>5289</v>
      </c>
      <c r="AC2331" s="340" t="s">
        <v>5289</v>
      </c>
      <c r="AD2331" s="340" t="s">
        <v>5289</v>
      </c>
      <c r="AE2331" s="340" t="s">
        <v>5289</v>
      </c>
      <c r="AF2331" s="165" t="s">
        <v>5289</v>
      </c>
      <c r="AG2331" s="107"/>
      <c r="AH2331" s="107"/>
      <c r="AI2331" s="107"/>
      <c r="AJ2331" s="107"/>
      <c r="AK2331" s="107"/>
      <c r="AL2331" s="107"/>
    </row>
    <row r="2332" spans="1:38" s="44" customFormat="1" ht="306">
      <c r="A2332" s="281">
        <v>18</v>
      </c>
      <c r="B2332" s="626" t="s">
        <v>3972</v>
      </c>
      <c r="C2332" s="626" t="s">
        <v>14338</v>
      </c>
      <c r="D2332" s="627" t="s">
        <v>4987</v>
      </c>
      <c r="E2332" s="624" t="s">
        <v>9593</v>
      </c>
      <c r="F2332" s="272"/>
      <c r="G2332" s="272"/>
      <c r="H2332" s="272"/>
      <c r="I2332" s="272"/>
      <c r="J2332" s="138"/>
      <c r="K2332" s="138"/>
      <c r="L2332" s="656" t="s">
        <v>51</v>
      </c>
      <c r="M2332" s="138"/>
      <c r="N2332" s="138"/>
      <c r="O2332" s="138"/>
      <c r="P2332" s="138"/>
      <c r="Q2332" s="138"/>
      <c r="R2332" s="138"/>
      <c r="S2332" s="138"/>
      <c r="T2332" s="138"/>
      <c r="U2332" s="138"/>
      <c r="V2332" s="138"/>
      <c r="W2332" s="138"/>
      <c r="X2332" s="138"/>
      <c r="Y2332" s="138"/>
      <c r="Z2332" s="622" t="s">
        <v>51</v>
      </c>
      <c r="AA2332" s="622" t="s">
        <v>5289</v>
      </c>
      <c r="AB2332" s="622" t="s">
        <v>5289</v>
      </c>
      <c r="AC2332" s="340" t="s">
        <v>5289</v>
      </c>
      <c r="AD2332" s="340" t="s">
        <v>5289</v>
      </c>
      <c r="AE2332" s="340" t="s">
        <v>5289</v>
      </c>
      <c r="AF2332" s="165" t="s">
        <v>5289</v>
      </c>
      <c r="AG2332" s="107"/>
      <c r="AH2332" s="107"/>
      <c r="AI2332" s="107"/>
      <c r="AJ2332" s="107"/>
      <c r="AK2332" s="107"/>
      <c r="AL2332" s="107"/>
    </row>
    <row r="2333" spans="1:38" s="44" customFormat="1" ht="293.25">
      <c r="A2333" s="281">
        <v>19</v>
      </c>
      <c r="B2333" s="626" t="s">
        <v>123</v>
      </c>
      <c r="C2333" s="626" t="s">
        <v>14338</v>
      </c>
      <c r="D2333" s="627" t="s">
        <v>4983</v>
      </c>
      <c r="E2333" s="624" t="s">
        <v>3975</v>
      </c>
      <c r="F2333" s="272"/>
      <c r="G2333" s="272"/>
      <c r="H2333" s="272"/>
      <c r="I2333" s="272"/>
      <c r="J2333" s="138"/>
      <c r="K2333" s="138"/>
      <c r="L2333" s="656" t="s">
        <v>51</v>
      </c>
      <c r="M2333" s="138"/>
      <c r="N2333" s="138"/>
      <c r="O2333" s="138"/>
      <c r="P2333" s="138"/>
      <c r="Q2333" s="138"/>
      <c r="R2333" s="138"/>
      <c r="S2333" s="138"/>
      <c r="T2333" s="138"/>
      <c r="U2333" s="138"/>
      <c r="V2333" s="138"/>
      <c r="W2333" s="138"/>
      <c r="X2333" s="138"/>
      <c r="Y2333" s="138"/>
      <c r="Z2333" s="622"/>
      <c r="AA2333" s="622" t="s">
        <v>5289</v>
      </c>
      <c r="AB2333" s="622" t="s">
        <v>5289</v>
      </c>
      <c r="AC2333" s="340" t="s">
        <v>5289</v>
      </c>
      <c r="AD2333" s="340" t="s">
        <v>5289</v>
      </c>
      <c r="AE2333" s="340" t="s">
        <v>5289</v>
      </c>
      <c r="AF2333" s="165" t="s">
        <v>5289</v>
      </c>
      <c r="AG2333" s="107"/>
      <c r="AH2333" s="107"/>
      <c r="AI2333" s="107"/>
      <c r="AJ2333" s="107"/>
      <c r="AK2333" s="107"/>
      <c r="AL2333" s="107"/>
    </row>
    <row r="2334" spans="1:38" s="44" customFormat="1" ht="331.5">
      <c r="A2334" s="281">
        <v>20</v>
      </c>
      <c r="B2334" s="626" t="s">
        <v>142</v>
      </c>
      <c r="C2334" s="626" t="s">
        <v>14338</v>
      </c>
      <c r="D2334" s="627" t="s">
        <v>4986</v>
      </c>
      <c r="E2334" s="634" t="s">
        <v>3977</v>
      </c>
      <c r="F2334" s="272"/>
      <c r="G2334" s="272"/>
      <c r="H2334" s="272"/>
      <c r="I2334" s="272"/>
      <c r="J2334" s="138"/>
      <c r="K2334" s="138"/>
      <c r="L2334" s="656" t="s">
        <v>51</v>
      </c>
      <c r="M2334" s="138"/>
      <c r="N2334" s="138"/>
      <c r="O2334" s="138"/>
      <c r="P2334" s="138"/>
      <c r="Q2334" s="138"/>
      <c r="R2334" s="138"/>
      <c r="S2334" s="138"/>
      <c r="T2334" s="138"/>
      <c r="U2334" s="138"/>
      <c r="V2334" s="138"/>
      <c r="W2334" s="138"/>
      <c r="X2334" s="138"/>
      <c r="Y2334" s="138"/>
      <c r="Z2334" s="656" t="s">
        <v>51</v>
      </c>
      <c r="AA2334" s="622" t="s">
        <v>5289</v>
      </c>
      <c r="AB2334" s="622" t="s">
        <v>5289</v>
      </c>
      <c r="AC2334" s="340" t="s">
        <v>5289</v>
      </c>
      <c r="AD2334" s="340" t="s">
        <v>5289</v>
      </c>
      <c r="AE2334" s="340" t="s">
        <v>5289</v>
      </c>
      <c r="AF2334" s="165" t="s">
        <v>5289</v>
      </c>
      <c r="AG2334" s="107"/>
      <c r="AH2334" s="107"/>
      <c r="AI2334" s="107"/>
      <c r="AJ2334" s="107"/>
      <c r="AK2334" s="107"/>
      <c r="AL2334" s="107"/>
    </row>
    <row r="2335" spans="1:38" s="44" customFormat="1" ht="344.25">
      <c r="A2335" s="281">
        <v>21</v>
      </c>
      <c r="B2335" s="626" t="s">
        <v>582</v>
      </c>
      <c r="C2335" s="626" t="s">
        <v>14338</v>
      </c>
      <c r="D2335" s="627" t="s">
        <v>4985</v>
      </c>
      <c r="E2335" s="624" t="s">
        <v>3979</v>
      </c>
      <c r="F2335" s="272"/>
      <c r="G2335" s="272"/>
      <c r="H2335" s="272"/>
      <c r="I2335" s="272"/>
      <c r="J2335" s="138"/>
      <c r="K2335" s="138"/>
      <c r="L2335" s="656" t="s">
        <v>51</v>
      </c>
      <c r="M2335" s="138"/>
      <c r="N2335" s="138"/>
      <c r="O2335" s="138"/>
      <c r="P2335" s="138"/>
      <c r="Q2335" s="138"/>
      <c r="R2335" s="138"/>
      <c r="S2335" s="138"/>
      <c r="T2335" s="138"/>
      <c r="U2335" s="138"/>
      <c r="V2335" s="138"/>
      <c r="W2335" s="138"/>
      <c r="X2335" s="138"/>
      <c r="Y2335" s="138"/>
      <c r="Z2335" s="622" t="s">
        <v>51</v>
      </c>
      <c r="AA2335" s="622" t="s">
        <v>5289</v>
      </c>
      <c r="AB2335" s="622" t="s">
        <v>5289</v>
      </c>
      <c r="AC2335" s="340" t="s">
        <v>5289</v>
      </c>
      <c r="AD2335" s="340" t="s">
        <v>5289</v>
      </c>
      <c r="AE2335" s="340" t="s">
        <v>5289</v>
      </c>
      <c r="AF2335" s="165" t="s">
        <v>5289</v>
      </c>
      <c r="AG2335" s="107"/>
      <c r="AH2335" s="107"/>
      <c r="AI2335" s="107"/>
      <c r="AJ2335" s="107"/>
      <c r="AK2335" s="107"/>
      <c r="AL2335" s="107"/>
    </row>
    <row r="2336" spans="1:38" s="44" customFormat="1" ht="89.25">
      <c r="A2336" s="281">
        <v>22</v>
      </c>
      <c r="B2336" s="626" t="s">
        <v>582</v>
      </c>
      <c r="C2336" s="626" t="s">
        <v>4260</v>
      </c>
      <c r="D2336" s="627" t="s">
        <v>19244</v>
      </c>
      <c r="E2336" s="624" t="s">
        <v>54</v>
      </c>
      <c r="F2336" s="622" t="s">
        <v>51</v>
      </c>
      <c r="G2336" s="138"/>
      <c r="H2336" s="138"/>
      <c r="I2336" s="138"/>
      <c r="J2336" s="138"/>
      <c r="K2336" s="138"/>
      <c r="L2336" s="656" t="s">
        <v>51</v>
      </c>
      <c r="M2336" s="138"/>
      <c r="N2336" s="138"/>
      <c r="O2336" s="633">
        <v>0</v>
      </c>
      <c r="P2336" s="633">
        <v>0</v>
      </c>
      <c r="Q2336" s="633">
        <v>0</v>
      </c>
      <c r="R2336" s="633">
        <v>0</v>
      </c>
      <c r="S2336" s="633">
        <v>0</v>
      </c>
      <c r="T2336" s="633">
        <v>1</v>
      </c>
      <c r="U2336" s="633">
        <v>0</v>
      </c>
      <c r="V2336" s="633">
        <v>0</v>
      </c>
      <c r="W2336" s="633">
        <v>0</v>
      </c>
      <c r="X2336" s="634">
        <v>1</v>
      </c>
      <c r="Y2336" s="633">
        <v>0</v>
      </c>
      <c r="Z2336" s="622" t="s">
        <v>51</v>
      </c>
      <c r="AA2336" s="622" t="s">
        <v>5289</v>
      </c>
      <c r="AB2336" s="622" t="s">
        <v>5289</v>
      </c>
      <c r="AC2336" s="340" t="s">
        <v>5289</v>
      </c>
      <c r="AD2336" s="340" t="s">
        <v>5289</v>
      </c>
      <c r="AE2336" s="340" t="s">
        <v>5289</v>
      </c>
      <c r="AF2336" s="165" t="s">
        <v>5289</v>
      </c>
      <c r="AG2336" s="107"/>
      <c r="AH2336" s="107"/>
      <c r="AI2336" s="107"/>
      <c r="AJ2336" s="107"/>
      <c r="AK2336" s="107"/>
      <c r="AL2336" s="107"/>
    </row>
    <row r="2337" spans="1:38" s="44" customFormat="1" ht="102">
      <c r="A2337" s="281">
        <v>23</v>
      </c>
      <c r="B2337" s="60" t="s">
        <v>19253</v>
      </c>
      <c r="C2337" s="626" t="s">
        <v>4260</v>
      </c>
      <c r="D2337" s="122" t="s">
        <v>19245</v>
      </c>
      <c r="E2337" s="465" t="s">
        <v>54</v>
      </c>
      <c r="F2337" s="622" t="s">
        <v>51</v>
      </c>
      <c r="G2337" s="138"/>
      <c r="H2337" s="138"/>
      <c r="I2337" s="138"/>
      <c r="J2337" s="138"/>
      <c r="K2337" s="138"/>
      <c r="L2337" s="656" t="s">
        <v>51</v>
      </c>
      <c r="M2337" s="138"/>
      <c r="N2337" s="138"/>
      <c r="O2337" s="633">
        <v>0</v>
      </c>
      <c r="P2337" s="633">
        <v>0</v>
      </c>
      <c r="Q2337" s="633">
        <v>0</v>
      </c>
      <c r="R2337" s="633">
        <v>0</v>
      </c>
      <c r="S2337" s="633">
        <v>0</v>
      </c>
      <c r="T2337" s="633">
        <v>1</v>
      </c>
      <c r="U2337" s="633">
        <v>0</v>
      </c>
      <c r="V2337" s="633">
        <v>0</v>
      </c>
      <c r="W2337" s="633">
        <v>0</v>
      </c>
      <c r="X2337" s="624">
        <v>0</v>
      </c>
      <c r="Y2337" s="633">
        <v>0</v>
      </c>
      <c r="Z2337" s="622" t="s">
        <v>51</v>
      </c>
      <c r="AA2337" s="622" t="s">
        <v>5289</v>
      </c>
      <c r="AB2337" s="622" t="s">
        <v>5289</v>
      </c>
      <c r="AC2337" s="340" t="s">
        <v>5289</v>
      </c>
      <c r="AD2337" s="340" t="s">
        <v>5289</v>
      </c>
      <c r="AE2337" s="340" t="s">
        <v>5289</v>
      </c>
      <c r="AF2337" s="165" t="s">
        <v>5289</v>
      </c>
      <c r="AG2337" s="107"/>
      <c r="AH2337" s="107"/>
      <c r="AI2337" s="107"/>
      <c r="AJ2337" s="107"/>
      <c r="AK2337" s="107"/>
      <c r="AL2337" s="107"/>
    </row>
    <row r="2338" spans="1:38" s="44" customFormat="1" ht="63.75">
      <c r="A2338" s="281">
        <v>24</v>
      </c>
      <c r="B2338" s="626" t="s">
        <v>3952</v>
      </c>
      <c r="C2338" s="626" t="s">
        <v>4260</v>
      </c>
      <c r="D2338" s="122" t="s">
        <v>19246</v>
      </c>
      <c r="E2338" s="465" t="s">
        <v>54</v>
      </c>
      <c r="F2338" s="622" t="s">
        <v>51</v>
      </c>
      <c r="G2338" s="138"/>
      <c r="H2338" s="138"/>
      <c r="I2338" s="138"/>
      <c r="J2338" s="138"/>
      <c r="K2338" s="138"/>
      <c r="L2338" s="656" t="s">
        <v>51</v>
      </c>
      <c r="M2338" s="138"/>
      <c r="N2338" s="138"/>
      <c r="O2338" s="633">
        <v>0</v>
      </c>
      <c r="P2338" s="633">
        <v>0</v>
      </c>
      <c r="Q2338" s="633">
        <v>0</v>
      </c>
      <c r="R2338" s="633">
        <v>0</v>
      </c>
      <c r="S2338" s="633">
        <v>0</v>
      </c>
      <c r="T2338" s="633">
        <v>1</v>
      </c>
      <c r="U2338" s="633">
        <v>0</v>
      </c>
      <c r="V2338" s="633">
        <v>0</v>
      </c>
      <c r="W2338" s="633">
        <v>0</v>
      </c>
      <c r="X2338" s="624">
        <v>0</v>
      </c>
      <c r="Y2338" s="633">
        <v>0</v>
      </c>
      <c r="Z2338" s="622" t="s">
        <v>51</v>
      </c>
      <c r="AA2338" s="622" t="s">
        <v>5289</v>
      </c>
      <c r="AB2338" s="622" t="s">
        <v>5289</v>
      </c>
      <c r="AC2338" s="340" t="s">
        <v>5289</v>
      </c>
      <c r="AD2338" s="340" t="s">
        <v>5289</v>
      </c>
      <c r="AE2338" s="340" t="s">
        <v>5289</v>
      </c>
      <c r="AF2338" s="165" t="s">
        <v>5289</v>
      </c>
      <c r="AG2338" s="107"/>
      <c r="AH2338" s="107"/>
      <c r="AI2338" s="107"/>
      <c r="AJ2338" s="107"/>
      <c r="AK2338" s="107"/>
      <c r="AL2338" s="107"/>
    </row>
    <row r="2339" spans="1:38" s="44" customFormat="1" ht="89.25">
      <c r="A2339" s="281">
        <v>25</v>
      </c>
      <c r="B2339" s="626" t="s">
        <v>5626</v>
      </c>
      <c r="C2339" s="626" t="s">
        <v>4260</v>
      </c>
      <c r="D2339" s="122" t="s">
        <v>19247</v>
      </c>
      <c r="E2339" s="465" t="s">
        <v>54</v>
      </c>
      <c r="F2339" s="622" t="s">
        <v>51</v>
      </c>
      <c r="G2339" s="138"/>
      <c r="H2339" s="138"/>
      <c r="I2339" s="138"/>
      <c r="J2339" s="138"/>
      <c r="K2339" s="138"/>
      <c r="L2339" s="656" t="s">
        <v>51</v>
      </c>
      <c r="M2339" s="138"/>
      <c r="N2339" s="138"/>
      <c r="O2339" s="633">
        <v>0</v>
      </c>
      <c r="P2339" s="633">
        <v>0</v>
      </c>
      <c r="Q2339" s="633">
        <v>0</v>
      </c>
      <c r="R2339" s="633">
        <v>0</v>
      </c>
      <c r="S2339" s="633">
        <v>0</v>
      </c>
      <c r="T2339" s="633">
        <v>1</v>
      </c>
      <c r="U2339" s="633">
        <v>0</v>
      </c>
      <c r="V2339" s="633">
        <v>0</v>
      </c>
      <c r="W2339" s="633">
        <v>0</v>
      </c>
      <c r="X2339" s="624">
        <v>0</v>
      </c>
      <c r="Y2339" s="633">
        <v>0</v>
      </c>
      <c r="Z2339" s="622" t="s">
        <v>51</v>
      </c>
      <c r="AA2339" s="622" t="s">
        <v>5289</v>
      </c>
      <c r="AB2339" s="622" t="s">
        <v>5289</v>
      </c>
      <c r="AC2339" s="340" t="s">
        <v>5289</v>
      </c>
      <c r="AD2339" s="340" t="s">
        <v>5289</v>
      </c>
      <c r="AE2339" s="340" t="s">
        <v>5289</v>
      </c>
      <c r="AF2339" s="165" t="s">
        <v>5289</v>
      </c>
      <c r="AG2339" s="107"/>
      <c r="AH2339" s="107"/>
      <c r="AI2339" s="107"/>
      <c r="AJ2339" s="107"/>
      <c r="AK2339" s="107"/>
      <c r="AL2339" s="107"/>
    </row>
    <row r="2340" spans="1:38" s="44" customFormat="1" ht="114.75">
      <c r="A2340" s="281">
        <v>26</v>
      </c>
      <c r="B2340" s="626" t="s">
        <v>19254</v>
      </c>
      <c r="C2340" s="626" t="s">
        <v>4260</v>
      </c>
      <c r="D2340" s="122" t="s">
        <v>19248</v>
      </c>
      <c r="E2340" s="465" t="s">
        <v>54</v>
      </c>
      <c r="F2340" s="622" t="s">
        <v>51</v>
      </c>
      <c r="G2340" s="138"/>
      <c r="H2340" s="138"/>
      <c r="I2340" s="138"/>
      <c r="J2340" s="138"/>
      <c r="K2340" s="138"/>
      <c r="L2340" s="656" t="s">
        <v>51</v>
      </c>
      <c r="M2340" s="138"/>
      <c r="N2340" s="138"/>
      <c r="O2340" s="633">
        <v>0</v>
      </c>
      <c r="P2340" s="633">
        <v>0</v>
      </c>
      <c r="Q2340" s="633">
        <v>0</v>
      </c>
      <c r="R2340" s="633">
        <v>0</v>
      </c>
      <c r="S2340" s="633">
        <v>0</v>
      </c>
      <c r="T2340" s="633">
        <v>1</v>
      </c>
      <c r="U2340" s="633">
        <v>0</v>
      </c>
      <c r="V2340" s="633">
        <v>0</v>
      </c>
      <c r="W2340" s="633">
        <v>0</v>
      </c>
      <c r="X2340" s="624">
        <v>0</v>
      </c>
      <c r="Y2340" s="633">
        <v>0</v>
      </c>
      <c r="Z2340" s="622" t="s">
        <v>51</v>
      </c>
      <c r="AA2340" s="622" t="s">
        <v>5289</v>
      </c>
      <c r="AB2340" s="622" t="s">
        <v>5289</v>
      </c>
      <c r="AC2340" s="340" t="s">
        <v>5289</v>
      </c>
      <c r="AD2340" s="340" t="s">
        <v>5289</v>
      </c>
      <c r="AE2340" s="340" t="s">
        <v>5289</v>
      </c>
      <c r="AF2340" s="165" t="s">
        <v>5289</v>
      </c>
      <c r="AG2340" s="107"/>
      <c r="AH2340" s="107"/>
      <c r="AI2340" s="107"/>
      <c r="AJ2340" s="107"/>
      <c r="AK2340" s="107"/>
      <c r="AL2340" s="107"/>
    </row>
    <row r="2341" spans="1:38" s="44" customFormat="1" ht="114.75">
      <c r="A2341" s="281">
        <v>27</v>
      </c>
      <c r="B2341" s="626" t="s">
        <v>19255</v>
      </c>
      <c r="C2341" s="626" t="s">
        <v>4260</v>
      </c>
      <c r="D2341" s="122" t="s">
        <v>19249</v>
      </c>
      <c r="E2341" s="465" t="s">
        <v>54</v>
      </c>
      <c r="F2341" s="622" t="s">
        <v>51</v>
      </c>
      <c r="G2341" s="138"/>
      <c r="H2341" s="138"/>
      <c r="I2341" s="138"/>
      <c r="J2341" s="138"/>
      <c r="K2341" s="138"/>
      <c r="L2341" s="656" t="s">
        <v>51</v>
      </c>
      <c r="M2341" s="138"/>
      <c r="N2341" s="138"/>
      <c r="O2341" s="633">
        <v>0</v>
      </c>
      <c r="P2341" s="633">
        <v>0</v>
      </c>
      <c r="Q2341" s="633">
        <v>0</v>
      </c>
      <c r="R2341" s="633">
        <v>0</v>
      </c>
      <c r="S2341" s="633">
        <v>0</v>
      </c>
      <c r="T2341" s="633">
        <v>1</v>
      </c>
      <c r="U2341" s="633">
        <v>0</v>
      </c>
      <c r="V2341" s="633">
        <v>0</v>
      </c>
      <c r="W2341" s="633">
        <v>0</v>
      </c>
      <c r="X2341" s="624">
        <v>0</v>
      </c>
      <c r="Y2341" s="633">
        <v>0</v>
      </c>
      <c r="Z2341" s="622" t="s">
        <v>51</v>
      </c>
      <c r="AA2341" s="622" t="s">
        <v>5289</v>
      </c>
      <c r="AB2341" s="622" t="s">
        <v>5289</v>
      </c>
      <c r="AC2341" s="340" t="s">
        <v>5289</v>
      </c>
      <c r="AD2341" s="340" t="s">
        <v>5289</v>
      </c>
      <c r="AE2341" s="340" t="s">
        <v>5289</v>
      </c>
      <c r="AF2341" s="165" t="s">
        <v>5289</v>
      </c>
      <c r="AG2341" s="107"/>
      <c r="AH2341" s="107"/>
      <c r="AI2341" s="107"/>
      <c r="AJ2341" s="107"/>
      <c r="AK2341" s="107"/>
      <c r="AL2341" s="107"/>
    </row>
    <row r="2342" spans="1:38" s="44" customFormat="1" ht="89.25">
      <c r="A2342" s="281">
        <v>28</v>
      </c>
      <c r="B2342" s="626" t="s">
        <v>19182</v>
      </c>
      <c r="C2342" s="626" t="s">
        <v>4260</v>
      </c>
      <c r="D2342" s="122" t="s">
        <v>19250</v>
      </c>
      <c r="E2342" s="465" t="s">
        <v>54</v>
      </c>
      <c r="F2342" s="622" t="s">
        <v>51</v>
      </c>
      <c r="G2342" s="138"/>
      <c r="H2342" s="138"/>
      <c r="I2342" s="138"/>
      <c r="J2342" s="138"/>
      <c r="K2342" s="138"/>
      <c r="L2342" s="656" t="s">
        <v>51</v>
      </c>
      <c r="M2342" s="138"/>
      <c r="N2342" s="138"/>
      <c r="O2342" s="633">
        <v>0</v>
      </c>
      <c r="P2342" s="633">
        <v>0</v>
      </c>
      <c r="Q2342" s="633">
        <v>0</v>
      </c>
      <c r="R2342" s="633">
        <v>0</v>
      </c>
      <c r="S2342" s="633">
        <v>0</v>
      </c>
      <c r="T2342" s="633">
        <v>1</v>
      </c>
      <c r="U2342" s="633">
        <v>0</v>
      </c>
      <c r="V2342" s="633">
        <v>0</v>
      </c>
      <c r="W2342" s="633">
        <v>0</v>
      </c>
      <c r="X2342" s="624">
        <v>8</v>
      </c>
      <c r="Y2342" s="633">
        <v>0</v>
      </c>
      <c r="Z2342" s="622" t="s">
        <v>51</v>
      </c>
      <c r="AA2342" s="622" t="s">
        <v>5289</v>
      </c>
      <c r="AB2342" s="622" t="s">
        <v>5289</v>
      </c>
      <c r="AC2342" s="340" t="s">
        <v>5289</v>
      </c>
      <c r="AD2342" s="340" t="s">
        <v>5289</v>
      </c>
      <c r="AE2342" s="340" t="s">
        <v>5289</v>
      </c>
      <c r="AF2342" s="165" t="s">
        <v>5289</v>
      </c>
      <c r="AG2342" s="107"/>
      <c r="AH2342" s="107"/>
      <c r="AI2342" s="107"/>
      <c r="AJ2342" s="107"/>
      <c r="AK2342" s="107"/>
      <c r="AL2342" s="107"/>
    </row>
    <row r="2343" spans="1:38" s="44" customFormat="1" ht="127.5">
      <c r="A2343" s="281">
        <v>29</v>
      </c>
      <c r="B2343" s="626" t="s">
        <v>19256</v>
      </c>
      <c r="C2343" s="626" t="s">
        <v>4260</v>
      </c>
      <c r="D2343" s="122" t="s">
        <v>19251</v>
      </c>
      <c r="E2343" s="465" t="s">
        <v>54</v>
      </c>
      <c r="F2343" s="622" t="s">
        <v>51</v>
      </c>
      <c r="G2343" s="138"/>
      <c r="H2343" s="138"/>
      <c r="I2343" s="138"/>
      <c r="J2343" s="138"/>
      <c r="K2343" s="138"/>
      <c r="L2343" s="656" t="s">
        <v>51</v>
      </c>
      <c r="M2343" s="138"/>
      <c r="N2343" s="138"/>
      <c r="O2343" s="633">
        <v>0</v>
      </c>
      <c r="P2343" s="633">
        <v>0</v>
      </c>
      <c r="Q2343" s="633">
        <v>0</v>
      </c>
      <c r="R2343" s="633">
        <v>0</v>
      </c>
      <c r="S2343" s="633">
        <v>0</v>
      </c>
      <c r="T2343" s="633">
        <v>1</v>
      </c>
      <c r="U2343" s="633">
        <v>0</v>
      </c>
      <c r="V2343" s="633">
        <v>0</v>
      </c>
      <c r="W2343" s="633">
        <v>0</v>
      </c>
      <c r="X2343" s="624">
        <v>5</v>
      </c>
      <c r="Y2343" s="633">
        <v>0</v>
      </c>
      <c r="Z2343" s="622" t="s">
        <v>51</v>
      </c>
      <c r="AA2343" s="622" t="s">
        <v>5289</v>
      </c>
      <c r="AB2343" s="622" t="s">
        <v>5289</v>
      </c>
      <c r="AC2343" s="340" t="s">
        <v>5289</v>
      </c>
      <c r="AD2343" s="340" t="s">
        <v>5289</v>
      </c>
      <c r="AE2343" s="340" t="s">
        <v>5289</v>
      </c>
      <c r="AF2343" s="165" t="s">
        <v>5289</v>
      </c>
      <c r="AG2343" s="107"/>
      <c r="AH2343" s="107"/>
      <c r="AI2343" s="107"/>
      <c r="AJ2343" s="107"/>
      <c r="AK2343" s="107"/>
      <c r="AL2343" s="107"/>
    </row>
    <row r="2344" spans="1:38" s="44" customFormat="1" ht="89.25">
      <c r="A2344" s="281">
        <v>30</v>
      </c>
      <c r="B2344" s="60" t="s">
        <v>19257</v>
      </c>
      <c r="C2344" s="626" t="s">
        <v>4260</v>
      </c>
      <c r="D2344" s="122" t="s">
        <v>19252</v>
      </c>
      <c r="E2344" s="465" t="s">
        <v>54</v>
      </c>
      <c r="F2344" s="622" t="s">
        <v>51</v>
      </c>
      <c r="G2344" s="138"/>
      <c r="H2344" s="138"/>
      <c r="I2344" s="138"/>
      <c r="J2344" s="138"/>
      <c r="K2344" s="138"/>
      <c r="L2344" s="656" t="s">
        <v>51</v>
      </c>
      <c r="M2344" s="138"/>
      <c r="N2344" s="138"/>
      <c r="O2344" s="633">
        <v>0</v>
      </c>
      <c r="P2344" s="633">
        <v>0</v>
      </c>
      <c r="Q2344" s="633">
        <v>0</v>
      </c>
      <c r="R2344" s="633">
        <v>0</v>
      </c>
      <c r="S2344" s="633">
        <v>0</v>
      </c>
      <c r="T2344" s="633">
        <v>0</v>
      </c>
      <c r="U2344" s="633">
        <v>0</v>
      </c>
      <c r="V2344" s="633">
        <v>0</v>
      </c>
      <c r="W2344" s="633">
        <v>0</v>
      </c>
      <c r="X2344" s="624">
        <v>11</v>
      </c>
      <c r="Y2344" s="633">
        <v>0</v>
      </c>
      <c r="Z2344" s="622" t="s">
        <v>51</v>
      </c>
      <c r="AA2344" s="622" t="s">
        <v>5289</v>
      </c>
      <c r="AB2344" s="622" t="s">
        <v>5289</v>
      </c>
      <c r="AC2344" s="340" t="s">
        <v>5289</v>
      </c>
      <c r="AD2344" s="340" t="s">
        <v>5289</v>
      </c>
      <c r="AE2344" s="340" t="s">
        <v>5289</v>
      </c>
      <c r="AF2344" s="165" t="s">
        <v>5289</v>
      </c>
      <c r="AG2344" s="107"/>
      <c r="AH2344" s="107"/>
      <c r="AI2344" s="107"/>
      <c r="AJ2344" s="107"/>
      <c r="AK2344" s="107"/>
      <c r="AL2344" s="107"/>
    </row>
    <row r="2345" spans="1:38" s="42" customFormat="1" ht="15.75" customHeight="1" thickBot="1">
      <c r="A2345" s="18"/>
      <c r="B2345" s="18">
        <v>24</v>
      </c>
      <c r="C2345" s="18"/>
      <c r="D2345" s="18">
        <v>24</v>
      </c>
      <c r="E2345" s="18">
        <v>24</v>
      </c>
      <c r="F2345" s="18">
        <v>5</v>
      </c>
      <c r="G2345" s="18">
        <v>0</v>
      </c>
      <c r="H2345" s="18">
        <v>1</v>
      </c>
      <c r="I2345" s="18"/>
      <c r="J2345" s="18">
        <v>1</v>
      </c>
      <c r="K2345" s="18">
        <v>2</v>
      </c>
      <c r="L2345" s="18">
        <v>4</v>
      </c>
      <c r="M2345" s="200"/>
      <c r="N2345" s="18">
        <f t="shared" ref="N2345:O2345" si="713">SUM(N2316:N2330)</f>
        <v>0</v>
      </c>
      <c r="O2345" s="18">
        <f t="shared" si="713"/>
        <v>0</v>
      </c>
      <c r="P2345" s="18">
        <f t="shared" ref="P2345:Q2345" si="714">SUM(P2316:P2330)</f>
        <v>0</v>
      </c>
      <c r="Q2345" s="18">
        <f t="shared" si="714"/>
        <v>0</v>
      </c>
      <c r="R2345" s="18">
        <f t="shared" ref="R2345" si="715">SUM(R2316:R2330)</f>
        <v>0</v>
      </c>
      <c r="S2345" s="18">
        <f t="shared" ref="S2345" si="716">SUM(S2316:S2330)</f>
        <v>0</v>
      </c>
      <c r="T2345" s="18">
        <f t="shared" ref="T2345:U2345" si="717">SUM(T2316:T2330)</f>
        <v>0</v>
      </c>
      <c r="U2345" s="18">
        <f t="shared" si="717"/>
        <v>0</v>
      </c>
      <c r="V2345" s="18">
        <f t="shared" ref="V2345:W2345" si="718">SUM(V2316:V2330)</f>
        <v>0</v>
      </c>
      <c r="W2345" s="18">
        <f t="shared" si="718"/>
        <v>0</v>
      </c>
      <c r="X2345" s="18">
        <f t="shared" ref="X2345:Y2345" si="719">SUM(X2316:X2330)</f>
        <v>1406</v>
      </c>
      <c r="Y2345" s="18">
        <f t="shared" si="719"/>
        <v>0</v>
      </c>
      <c r="Z2345" s="18">
        <v>0</v>
      </c>
      <c r="AA2345" s="18">
        <v>1</v>
      </c>
      <c r="AB2345" s="18">
        <v>1</v>
      </c>
      <c r="AC2345" s="18"/>
      <c r="AD2345" s="18"/>
      <c r="AE2345" s="18"/>
      <c r="AF2345" s="18"/>
      <c r="AG2345" s="111"/>
      <c r="AH2345" s="111"/>
      <c r="AI2345" s="111"/>
      <c r="AJ2345" s="111"/>
      <c r="AK2345" s="111"/>
      <c r="AL2345" s="111"/>
    </row>
    <row r="2346" spans="1:38" ht="15.75" customHeight="1" thickBot="1">
      <c r="A2346" s="660" t="s">
        <v>422</v>
      </c>
      <c r="B2346" s="661"/>
      <c r="C2346" s="661"/>
      <c r="D2346" s="661"/>
      <c r="E2346" s="661"/>
      <c r="F2346" s="661"/>
      <c r="G2346" s="661"/>
      <c r="H2346" s="661"/>
      <c r="I2346" s="661"/>
      <c r="J2346" s="661"/>
      <c r="K2346" s="661"/>
      <c r="L2346" s="661"/>
      <c r="M2346" s="661"/>
      <c r="N2346" s="661"/>
      <c r="O2346" s="661"/>
      <c r="P2346" s="661"/>
      <c r="Q2346" s="661"/>
      <c r="R2346" s="661"/>
      <c r="S2346" s="661"/>
      <c r="T2346" s="661"/>
      <c r="U2346" s="661"/>
      <c r="V2346" s="661"/>
      <c r="W2346" s="661"/>
      <c r="X2346" s="661"/>
      <c r="Y2346" s="661"/>
      <c r="Z2346" s="661"/>
      <c r="AA2346" s="661"/>
      <c r="AB2346" s="661"/>
      <c r="AC2346" s="661"/>
      <c r="AD2346" s="661"/>
      <c r="AE2346" s="661"/>
      <c r="AF2346" s="662"/>
    </row>
    <row r="2347" spans="1:38" ht="216.75">
      <c r="A2347" s="639">
        <v>1</v>
      </c>
      <c r="B2347" s="4" t="s">
        <v>4471</v>
      </c>
      <c r="C2347" s="4" t="s">
        <v>4472</v>
      </c>
      <c r="D2347" s="4" t="s">
        <v>4491</v>
      </c>
      <c r="E2347" s="123" t="s">
        <v>40</v>
      </c>
      <c r="F2347" s="629" t="s">
        <v>14045</v>
      </c>
      <c r="G2347" s="123" t="s">
        <v>51</v>
      </c>
      <c r="H2347" s="622">
        <v>3</v>
      </c>
      <c r="I2347" s="623" t="s">
        <v>18722</v>
      </c>
      <c r="J2347" s="4" t="s">
        <v>4473</v>
      </c>
      <c r="K2347" s="123" t="s">
        <v>4504</v>
      </c>
      <c r="L2347" s="123" t="s">
        <v>40</v>
      </c>
      <c r="M2347" s="28" t="s">
        <v>13014</v>
      </c>
      <c r="N2347" s="629">
        <v>0</v>
      </c>
      <c r="O2347" s="629">
        <v>0</v>
      </c>
      <c r="P2347" s="629">
        <v>0</v>
      </c>
      <c r="Q2347" s="629">
        <v>0</v>
      </c>
      <c r="R2347" s="629">
        <v>0</v>
      </c>
      <c r="S2347" s="629">
        <v>0</v>
      </c>
      <c r="T2347" s="629">
        <v>0</v>
      </c>
      <c r="U2347" s="629">
        <v>0</v>
      </c>
      <c r="V2347" s="629">
        <v>0</v>
      </c>
      <c r="W2347" s="629">
        <v>0</v>
      </c>
      <c r="X2347" s="371">
        <v>15</v>
      </c>
      <c r="Y2347" s="629">
        <v>0</v>
      </c>
      <c r="Z2347" s="123" t="s">
        <v>51</v>
      </c>
      <c r="AA2347" s="4" t="s">
        <v>4511</v>
      </c>
      <c r="AB2347" s="4" t="s">
        <v>4512</v>
      </c>
      <c r="AC2347" s="131" t="s">
        <v>4474</v>
      </c>
      <c r="AD2347" s="131" t="s">
        <v>4475</v>
      </c>
      <c r="AE2347" s="131" t="s">
        <v>4476</v>
      </c>
      <c r="AF2347" s="782" t="s">
        <v>4477</v>
      </c>
    </row>
    <row r="2348" spans="1:38" ht="165.75">
      <c r="A2348" s="639">
        <v>2</v>
      </c>
      <c r="B2348" s="121" t="s">
        <v>4478</v>
      </c>
      <c r="C2348" s="121" t="s">
        <v>4472</v>
      </c>
      <c r="D2348" s="121" t="s">
        <v>4492</v>
      </c>
      <c r="E2348" s="622" t="s">
        <v>40</v>
      </c>
      <c r="F2348" s="629" t="s">
        <v>14045</v>
      </c>
      <c r="G2348" s="123" t="s">
        <v>51</v>
      </c>
      <c r="H2348" s="622">
        <v>3</v>
      </c>
      <c r="I2348" s="623" t="s">
        <v>18722</v>
      </c>
      <c r="J2348" s="138"/>
      <c r="K2348" s="138"/>
      <c r="L2348" s="622" t="s">
        <v>51</v>
      </c>
      <c r="M2348" s="202"/>
      <c r="N2348" s="138"/>
      <c r="O2348" s="624">
        <v>0</v>
      </c>
      <c r="P2348" s="624">
        <v>0</v>
      </c>
      <c r="Q2348" s="624">
        <v>0</v>
      </c>
      <c r="R2348" s="624">
        <v>0</v>
      </c>
      <c r="S2348" s="624">
        <v>0</v>
      </c>
      <c r="T2348" s="629">
        <v>0</v>
      </c>
      <c r="U2348" s="624">
        <v>0</v>
      </c>
      <c r="V2348" s="629">
        <v>0</v>
      </c>
      <c r="W2348" s="624">
        <v>0</v>
      </c>
      <c r="X2348" s="366">
        <v>5</v>
      </c>
      <c r="Y2348" s="624">
        <v>0</v>
      </c>
      <c r="Z2348" s="622" t="s">
        <v>51</v>
      </c>
      <c r="AA2348" s="622" t="s">
        <v>5289</v>
      </c>
      <c r="AB2348" s="622" t="s">
        <v>5289</v>
      </c>
      <c r="AC2348" s="340" t="s">
        <v>5289</v>
      </c>
      <c r="AD2348" s="340" t="s">
        <v>5289</v>
      </c>
      <c r="AE2348" s="340" t="s">
        <v>5289</v>
      </c>
      <c r="AF2348" s="165" t="s">
        <v>5289</v>
      </c>
    </row>
    <row r="2349" spans="1:38" ht="165.75">
      <c r="A2349" s="639">
        <v>3</v>
      </c>
      <c r="B2349" s="121" t="s">
        <v>4479</v>
      </c>
      <c r="C2349" s="121" t="s">
        <v>4472</v>
      </c>
      <c r="D2349" s="4" t="s">
        <v>4493</v>
      </c>
      <c r="E2349" s="622" t="s">
        <v>40</v>
      </c>
      <c r="F2349" s="629" t="s">
        <v>14045</v>
      </c>
      <c r="G2349" s="123" t="s">
        <v>51</v>
      </c>
      <c r="H2349" s="622">
        <v>3</v>
      </c>
      <c r="I2349" s="623" t="s">
        <v>18722</v>
      </c>
      <c r="J2349" s="622" t="s">
        <v>5289</v>
      </c>
      <c r="K2349" s="123" t="s">
        <v>4505</v>
      </c>
      <c r="L2349" s="622" t="s">
        <v>40</v>
      </c>
      <c r="M2349" s="627" t="s">
        <v>13182</v>
      </c>
      <c r="N2349" s="624">
        <v>0</v>
      </c>
      <c r="O2349" s="624">
        <v>0</v>
      </c>
      <c r="P2349" s="624">
        <v>0</v>
      </c>
      <c r="Q2349" s="624">
        <v>0</v>
      </c>
      <c r="R2349" s="624">
        <v>0</v>
      </c>
      <c r="S2349" s="624">
        <v>0</v>
      </c>
      <c r="T2349" s="629">
        <v>0</v>
      </c>
      <c r="U2349" s="624">
        <v>0</v>
      </c>
      <c r="V2349" s="629">
        <v>0</v>
      </c>
      <c r="W2349" s="624">
        <v>0</v>
      </c>
      <c r="X2349" s="366">
        <v>6</v>
      </c>
      <c r="Y2349" s="624">
        <v>0</v>
      </c>
      <c r="Z2349" s="86" t="s">
        <v>4480</v>
      </c>
      <c r="AA2349" s="622" t="s">
        <v>5289</v>
      </c>
      <c r="AB2349" s="622" t="s">
        <v>5289</v>
      </c>
      <c r="AC2349" s="340" t="s">
        <v>5289</v>
      </c>
      <c r="AD2349" s="340" t="s">
        <v>5289</v>
      </c>
      <c r="AE2349" s="340" t="s">
        <v>5289</v>
      </c>
      <c r="AF2349" s="165" t="s">
        <v>5289</v>
      </c>
    </row>
    <row r="2350" spans="1:38" ht="127.5">
      <c r="A2350" s="639">
        <v>4</v>
      </c>
      <c r="B2350" s="121" t="s">
        <v>4481</v>
      </c>
      <c r="C2350" s="121" t="s">
        <v>4482</v>
      </c>
      <c r="D2350" s="4" t="s">
        <v>4494</v>
      </c>
      <c r="E2350" s="622" t="s">
        <v>40</v>
      </c>
      <c r="F2350" s="622" t="s">
        <v>51</v>
      </c>
      <c r="G2350" s="138"/>
      <c r="H2350" s="138"/>
      <c r="I2350" s="138"/>
      <c r="J2350" s="622" t="s">
        <v>5289</v>
      </c>
      <c r="K2350" s="123" t="s">
        <v>4506</v>
      </c>
      <c r="L2350" s="622" t="s">
        <v>51</v>
      </c>
      <c r="M2350" s="202"/>
      <c r="N2350" s="138"/>
      <c r="O2350" s="624">
        <v>0</v>
      </c>
      <c r="P2350" s="624">
        <v>0</v>
      </c>
      <c r="Q2350" s="624">
        <v>0</v>
      </c>
      <c r="R2350" s="624">
        <v>0</v>
      </c>
      <c r="S2350" s="624">
        <v>0</v>
      </c>
      <c r="T2350" s="629">
        <v>0</v>
      </c>
      <c r="U2350" s="624">
        <v>0</v>
      </c>
      <c r="V2350" s="629">
        <v>0</v>
      </c>
      <c r="W2350" s="624">
        <v>0</v>
      </c>
      <c r="X2350" s="366">
        <v>63</v>
      </c>
      <c r="Y2350" s="624">
        <v>0</v>
      </c>
      <c r="Z2350" s="622" t="s">
        <v>51</v>
      </c>
      <c r="AA2350" s="622" t="s">
        <v>5289</v>
      </c>
      <c r="AB2350" s="622" t="s">
        <v>5289</v>
      </c>
      <c r="AC2350" s="340" t="s">
        <v>5289</v>
      </c>
      <c r="AD2350" s="340" t="s">
        <v>5289</v>
      </c>
      <c r="AE2350" s="340" t="s">
        <v>5289</v>
      </c>
      <c r="AF2350" s="165" t="s">
        <v>5289</v>
      </c>
    </row>
    <row r="2351" spans="1:38" ht="280.5">
      <c r="A2351" s="639">
        <v>5</v>
      </c>
      <c r="B2351" s="121" t="s">
        <v>4483</v>
      </c>
      <c r="C2351" s="121" t="s">
        <v>4472</v>
      </c>
      <c r="D2351" s="4" t="s">
        <v>4495</v>
      </c>
      <c r="E2351" s="622" t="s">
        <v>4484</v>
      </c>
      <c r="F2351" s="629" t="s">
        <v>14045</v>
      </c>
      <c r="G2351" s="123" t="s">
        <v>51</v>
      </c>
      <c r="H2351" s="622">
        <v>3</v>
      </c>
      <c r="I2351" s="623" t="s">
        <v>18722</v>
      </c>
      <c r="J2351" s="622" t="s">
        <v>5289</v>
      </c>
      <c r="K2351" s="623" t="s">
        <v>4507</v>
      </c>
      <c r="L2351" s="622" t="s">
        <v>40</v>
      </c>
      <c r="M2351" s="121" t="s">
        <v>13014</v>
      </c>
      <c r="N2351" s="624">
        <v>0</v>
      </c>
      <c r="O2351" s="624">
        <v>0</v>
      </c>
      <c r="P2351" s="624">
        <v>0</v>
      </c>
      <c r="Q2351" s="624">
        <v>0</v>
      </c>
      <c r="R2351" s="624">
        <v>0</v>
      </c>
      <c r="S2351" s="624">
        <v>0</v>
      </c>
      <c r="T2351" s="629">
        <v>0</v>
      </c>
      <c r="U2351" s="624">
        <v>0</v>
      </c>
      <c r="V2351" s="629">
        <v>0</v>
      </c>
      <c r="W2351" s="624">
        <v>0</v>
      </c>
      <c r="X2351" s="366">
        <v>0</v>
      </c>
      <c r="Y2351" s="624">
        <v>0</v>
      </c>
      <c r="Z2351" s="622" t="s">
        <v>51</v>
      </c>
      <c r="AA2351" s="622" t="s">
        <v>5289</v>
      </c>
      <c r="AB2351" s="622" t="s">
        <v>5289</v>
      </c>
      <c r="AC2351" s="340" t="s">
        <v>5289</v>
      </c>
      <c r="AD2351" s="340" t="s">
        <v>5289</v>
      </c>
      <c r="AE2351" s="340" t="s">
        <v>5289</v>
      </c>
      <c r="AF2351" s="165" t="s">
        <v>5289</v>
      </c>
    </row>
    <row r="2352" spans="1:38" ht="165.75">
      <c r="A2352" s="639">
        <v>6</v>
      </c>
      <c r="B2352" s="121" t="s">
        <v>747</v>
      </c>
      <c r="C2352" s="121" t="s">
        <v>4472</v>
      </c>
      <c r="D2352" s="4" t="s">
        <v>15586</v>
      </c>
      <c r="E2352" s="622" t="s">
        <v>40</v>
      </c>
      <c r="F2352" s="629" t="s">
        <v>14045</v>
      </c>
      <c r="G2352" s="123" t="s">
        <v>51</v>
      </c>
      <c r="H2352" s="622">
        <v>3</v>
      </c>
      <c r="I2352" s="623" t="s">
        <v>18722</v>
      </c>
      <c r="J2352" s="138"/>
      <c r="K2352" s="138"/>
      <c r="L2352" s="622" t="s">
        <v>51</v>
      </c>
      <c r="M2352" s="202"/>
      <c r="N2352" s="138"/>
      <c r="O2352" s="624">
        <v>0</v>
      </c>
      <c r="P2352" s="624">
        <v>0</v>
      </c>
      <c r="Q2352" s="624">
        <v>0</v>
      </c>
      <c r="R2352" s="624">
        <v>0</v>
      </c>
      <c r="S2352" s="624">
        <v>0</v>
      </c>
      <c r="T2352" s="629">
        <v>0</v>
      </c>
      <c r="U2352" s="624">
        <v>0</v>
      </c>
      <c r="V2352" s="629">
        <v>0</v>
      </c>
      <c r="W2352" s="624">
        <v>0</v>
      </c>
      <c r="X2352" s="366">
        <v>1</v>
      </c>
      <c r="Y2352" s="624">
        <v>0</v>
      </c>
      <c r="Z2352" s="622" t="s">
        <v>51</v>
      </c>
      <c r="AA2352" s="622" t="s">
        <v>5289</v>
      </c>
      <c r="AB2352" s="622" t="s">
        <v>5289</v>
      </c>
      <c r="AC2352" s="340" t="s">
        <v>5289</v>
      </c>
      <c r="AD2352" s="340" t="s">
        <v>5289</v>
      </c>
      <c r="AE2352" s="340" t="s">
        <v>5289</v>
      </c>
      <c r="AF2352" s="165" t="s">
        <v>5289</v>
      </c>
    </row>
    <row r="2353" spans="1:38" ht="165.75">
      <c r="A2353" s="639">
        <v>7</v>
      </c>
      <c r="B2353" s="121" t="s">
        <v>2381</v>
      </c>
      <c r="C2353" s="121" t="s">
        <v>4472</v>
      </c>
      <c r="D2353" s="121" t="s">
        <v>4496</v>
      </c>
      <c r="E2353" s="622" t="s">
        <v>40</v>
      </c>
      <c r="F2353" s="629" t="s">
        <v>14045</v>
      </c>
      <c r="G2353" s="123" t="s">
        <v>51</v>
      </c>
      <c r="H2353" s="622">
        <v>3</v>
      </c>
      <c r="I2353" s="623" t="s">
        <v>18722</v>
      </c>
      <c r="J2353" s="138"/>
      <c r="K2353" s="138"/>
      <c r="L2353" s="622" t="s">
        <v>40</v>
      </c>
      <c r="M2353" s="121" t="s">
        <v>13172</v>
      </c>
      <c r="N2353" s="624">
        <v>0</v>
      </c>
      <c r="O2353" s="624">
        <v>0</v>
      </c>
      <c r="P2353" s="624">
        <v>0</v>
      </c>
      <c r="Q2353" s="624">
        <v>0</v>
      </c>
      <c r="R2353" s="624">
        <v>0</v>
      </c>
      <c r="S2353" s="624">
        <v>0</v>
      </c>
      <c r="T2353" s="629">
        <v>0</v>
      </c>
      <c r="U2353" s="624">
        <v>0</v>
      </c>
      <c r="V2353" s="629">
        <v>0</v>
      </c>
      <c r="W2353" s="624">
        <v>0</v>
      </c>
      <c r="X2353" s="366">
        <v>3</v>
      </c>
      <c r="Y2353" s="624">
        <v>0</v>
      </c>
      <c r="Z2353" s="622" t="s">
        <v>51</v>
      </c>
      <c r="AA2353" s="622" t="s">
        <v>5289</v>
      </c>
      <c r="AB2353" s="622" t="s">
        <v>5289</v>
      </c>
      <c r="AC2353" s="340" t="s">
        <v>5289</v>
      </c>
      <c r="AD2353" s="340" t="s">
        <v>5289</v>
      </c>
      <c r="AE2353" s="340" t="s">
        <v>5289</v>
      </c>
      <c r="AF2353" s="165" t="s">
        <v>5289</v>
      </c>
    </row>
    <row r="2354" spans="1:38" ht="63.75">
      <c r="A2354" s="639">
        <v>8</v>
      </c>
      <c r="B2354" s="121" t="s">
        <v>4241</v>
      </c>
      <c r="C2354" s="121" t="s">
        <v>4472</v>
      </c>
      <c r="D2354" s="121" t="s">
        <v>4497</v>
      </c>
      <c r="E2354" s="622" t="s">
        <v>40</v>
      </c>
      <c r="F2354" s="622" t="s">
        <v>51</v>
      </c>
      <c r="G2354" s="138"/>
      <c r="H2354" s="138"/>
      <c r="I2354" s="138"/>
      <c r="J2354" s="138"/>
      <c r="K2354" s="138"/>
      <c r="L2354" s="622" t="s">
        <v>51</v>
      </c>
      <c r="M2354" s="202"/>
      <c r="N2354" s="138"/>
      <c r="O2354" s="624">
        <v>0</v>
      </c>
      <c r="P2354" s="624">
        <v>0</v>
      </c>
      <c r="Q2354" s="624">
        <v>0</v>
      </c>
      <c r="R2354" s="624">
        <v>0</v>
      </c>
      <c r="S2354" s="624">
        <v>0</v>
      </c>
      <c r="T2354" s="629">
        <v>0</v>
      </c>
      <c r="U2354" s="624">
        <v>0</v>
      </c>
      <c r="V2354" s="629">
        <v>0</v>
      </c>
      <c r="W2354" s="624">
        <v>0</v>
      </c>
      <c r="X2354" s="366">
        <v>6</v>
      </c>
      <c r="Y2354" s="624">
        <v>0</v>
      </c>
      <c r="Z2354" s="622" t="s">
        <v>51</v>
      </c>
      <c r="AA2354" s="622" t="s">
        <v>5289</v>
      </c>
      <c r="AB2354" s="622" t="s">
        <v>5289</v>
      </c>
      <c r="AC2354" s="340" t="s">
        <v>5289</v>
      </c>
      <c r="AD2354" s="340" t="s">
        <v>5289</v>
      </c>
      <c r="AE2354" s="340" t="s">
        <v>5289</v>
      </c>
      <c r="AF2354" s="165" t="s">
        <v>5289</v>
      </c>
    </row>
    <row r="2355" spans="1:38" ht="127.5">
      <c r="A2355" s="639">
        <v>9</v>
      </c>
      <c r="B2355" s="121" t="s">
        <v>4346</v>
      </c>
      <c r="C2355" s="121" t="s">
        <v>4472</v>
      </c>
      <c r="D2355" s="121" t="s">
        <v>4498</v>
      </c>
      <c r="E2355" s="622" t="s">
        <v>40</v>
      </c>
      <c r="F2355" s="622" t="s">
        <v>51</v>
      </c>
      <c r="G2355" s="138"/>
      <c r="H2355" s="138"/>
      <c r="I2355" s="138"/>
      <c r="J2355" s="622" t="s">
        <v>5289</v>
      </c>
      <c r="K2355" s="622" t="s">
        <v>4508</v>
      </c>
      <c r="L2355" s="622" t="s">
        <v>51</v>
      </c>
      <c r="M2355" s="202"/>
      <c r="N2355" s="138"/>
      <c r="O2355" s="624">
        <v>0</v>
      </c>
      <c r="P2355" s="624">
        <v>0</v>
      </c>
      <c r="Q2355" s="624">
        <v>0</v>
      </c>
      <c r="R2355" s="624">
        <v>0</v>
      </c>
      <c r="S2355" s="624">
        <v>0</v>
      </c>
      <c r="T2355" s="629">
        <v>0</v>
      </c>
      <c r="U2355" s="624">
        <v>0</v>
      </c>
      <c r="V2355" s="629">
        <v>0</v>
      </c>
      <c r="W2355" s="624">
        <v>0</v>
      </c>
      <c r="X2355" s="366">
        <v>16</v>
      </c>
      <c r="Y2355" s="624">
        <v>0</v>
      </c>
      <c r="Z2355" s="622" t="s">
        <v>40</v>
      </c>
      <c r="AA2355" s="622" t="s">
        <v>5289</v>
      </c>
      <c r="AB2355" s="622" t="s">
        <v>5289</v>
      </c>
      <c r="AC2355" s="340" t="s">
        <v>5289</v>
      </c>
      <c r="AD2355" s="340" t="s">
        <v>5289</v>
      </c>
      <c r="AE2355" s="340" t="s">
        <v>5289</v>
      </c>
      <c r="AF2355" s="165" t="s">
        <v>5289</v>
      </c>
    </row>
    <row r="2356" spans="1:38" ht="63.75">
      <c r="A2356" s="639">
        <v>10</v>
      </c>
      <c r="B2356" s="121" t="s">
        <v>4303</v>
      </c>
      <c r="C2356" s="121" t="s">
        <v>4472</v>
      </c>
      <c r="D2356" s="121" t="s">
        <v>4499</v>
      </c>
      <c r="E2356" s="622" t="s">
        <v>40</v>
      </c>
      <c r="F2356" s="622" t="s">
        <v>51</v>
      </c>
      <c r="G2356" s="138"/>
      <c r="H2356" s="138"/>
      <c r="I2356" s="138"/>
      <c r="J2356" s="138"/>
      <c r="K2356" s="138"/>
      <c r="L2356" s="622" t="s">
        <v>51</v>
      </c>
      <c r="M2356" s="202"/>
      <c r="N2356" s="138"/>
      <c r="O2356" s="624">
        <v>0</v>
      </c>
      <c r="P2356" s="624">
        <v>0</v>
      </c>
      <c r="Q2356" s="624">
        <v>0</v>
      </c>
      <c r="R2356" s="624">
        <v>0</v>
      </c>
      <c r="S2356" s="624">
        <v>0</v>
      </c>
      <c r="T2356" s="629">
        <v>0</v>
      </c>
      <c r="U2356" s="624">
        <v>0</v>
      </c>
      <c r="V2356" s="629">
        <v>0</v>
      </c>
      <c r="W2356" s="624">
        <v>0</v>
      </c>
      <c r="X2356" s="366">
        <v>3</v>
      </c>
      <c r="Y2356" s="624">
        <v>0</v>
      </c>
      <c r="Z2356" s="622" t="s">
        <v>51</v>
      </c>
      <c r="AA2356" s="622" t="s">
        <v>5289</v>
      </c>
      <c r="AB2356" s="622" t="s">
        <v>5289</v>
      </c>
      <c r="AC2356" s="340" t="s">
        <v>5289</v>
      </c>
      <c r="AD2356" s="340" t="s">
        <v>5289</v>
      </c>
      <c r="AE2356" s="340" t="s">
        <v>5289</v>
      </c>
      <c r="AF2356" s="165" t="s">
        <v>5289</v>
      </c>
    </row>
    <row r="2357" spans="1:38" ht="369.75">
      <c r="A2357" s="639">
        <v>11</v>
      </c>
      <c r="B2357" s="121" t="s">
        <v>4485</v>
      </c>
      <c r="C2357" s="121" t="s">
        <v>4472</v>
      </c>
      <c r="D2357" s="121" t="s">
        <v>4500</v>
      </c>
      <c r="E2357" s="622" t="s">
        <v>4486</v>
      </c>
      <c r="F2357" s="629" t="s">
        <v>14045</v>
      </c>
      <c r="G2357" s="123" t="s">
        <v>51</v>
      </c>
      <c r="H2357" s="622">
        <v>3</v>
      </c>
      <c r="I2357" s="623" t="s">
        <v>18722</v>
      </c>
      <c r="J2357" s="622" t="s">
        <v>5289</v>
      </c>
      <c r="K2357" s="623" t="s">
        <v>4509</v>
      </c>
      <c r="L2357" s="624" t="s">
        <v>40</v>
      </c>
      <c r="M2357" s="627" t="s">
        <v>13172</v>
      </c>
      <c r="N2357" s="624">
        <v>0</v>
      </c>
      <c r="O2357" s="624">
        <v>0</v>
      </c>
      <c r="P2357" s="624">
        <v>0</v>
      </c>
      <c r="Q2357" s="624">
        <v>0</v>
      </c>
      <c r="R2357" s="624">
        <v>0</v>
      </c>
      <c r="S2357" s="624">
        <v>0</v>
      </c>
      <c r="T2357" s="629">
        <v>0</v>
      </c>
      <c r="U2357" s="624">
        <v>0</v>
      </c>
      <c r="V2357" s="629">
        <v>0</v>
      </c>
      <c r="W2357" s="624">
        <v>0</v>
      </c>
      <c r="X2357" s="366">
        <v>0</v>
      </c>
      <c r="Y2357" s="624">
        <v>0</v>
      </c>
      <c r="Z2357" s="622" t="s">
        <v>51</v>
      </c>
      <c r="AA2357" s="622" t="s">
        <v>5289</v>
      </c>
      <c r="AB2357" s="622" t="s">
        <v>5289</v>
      </c>
      <c r="AC2357" s="340" t="s">
        <v>5289</v>
      </c>
      <c r="AD2357" s="340" t="s">
        <v>5289</v>
      </c>
      <c r="AE2357" s="340" t="s">
        <v>5289</v>
      </c>
      <c r="AF2357" s="165" t="s">
        <v>5289</v>
      </c>
    </row>
    <row r="2358" spans="1:38" ht="165.75">
      <c r="A2358" s="639">
        <v>12</v>
      </c>
      <c r="B2358" s="121" t="s">
        <v>4487</v>
      </c>
      <c r="C2358" s="121" t="s">
        <v>4475</v>
      </c>
      <c r="D2358" s="121" t="s">
        <v>4501</v>
      </c>
      <c r="E2358" s="622" t="s">
        <v>40</v>
      </c>
      <c r="F2358" s="629" t="s">
        <v>14045</v>
      </c>
      <c r="G2358" s="123" t="s">
        <v>51</v>
      </c>
      <c r="H2358" s="622">
        <v>3</v>
      </c>
      <c r="I2358" s="623" t="s">
        <v>18722</v>
      </c>
      <c r="J2358" s="138"/>
      <c r="K2358" s="138"/>
      <c r="L2358" s="622" t="s">
        <v>51</v>
      </c>
      <c r="M2358" s="202"/>
      <c r="N2358" s="138"/>
      <c r="O2358" s="624">
        <v>0</v>
      </c>
      <c r="P2358" s="624">
        <v>0</v>
      </c>
      <c r="Q2358" s="624">
        <v>0</v>
      </c>
      <c r="R2358" s="624">
        <v>0</v>
      </c>
      <c r="S2358" s="624">
        <v>0</v>
      </c>
      <c r="T2358" s="629">
        <v>0</v>
      </c>
      <c r="U2358" s="624">
        <v>0</v>
      </c>
      <c r="V2358" s="629">
        <v>0</v>
      </c>
      <c r="W2358" s="624">
        <v>0</v>
      </c>
      <c r="X2358" s="366">
        <v>0</v>
      </c>
      <c r="Y2358" s="624">
        <v>0</v>
      </c>
      <c r="Z2358" s="622" t="s">
        <v>51</v>
      </c>
      <c r="AA2358" s="622" t="s">
        <v>5289</v>
      </c>
      <c r="AB2358" s="622" t="s">
        <v>5289</v>
      </c>
      <c r="AC2358" s="340" t="s">
        <v>5289</v>
      </c>
      <c r="AD2358" s="340" t="s">
        <v>5289</v>
      </c>
      <c r="AE2358" s="340" t="s">
        <v>5289</v>
      </c>
      <c r="AF2358" s="165" t="s">
        <v>5289</v>
      </c>
    </row>
    <row r="2359" spans="1:38" ht="165.75">
      <c r="A2359" s="639">
        <v>13</v>
      </c>
      <c r="B2359" s="121" t="s">
        <v>4488</v>
      </c>
      <c r="C2359" s="121" t="s">
        <v>4472</v>
      </c>
      <c r="D2359" s="121" t="s">
        <v>4502</v>
      </c>
      <c r="E2359" s="622" t="s">
        <v>40</v>
      </c>
      <c r="F2359" s="629" t="s">
        <v>14045</v>
      </c>
      <c r="G2359" s="123" t="s">
        <v>51</v>
      </c>
      <c r="H2359" s="622">
        <v>3</v>
      </c>
      <c r="I2359" s="623" t="s">
        <v>18722</v>
      </c>
      <c r="J2359" s="622" t="s">
        <v>5289</v>
      </c>
      <c r="K2359" s="622" t="s">
        <v>4510</v>
      </c>
      <c r="L2359" s="624" t="s">
        <v>40</v>
      </c>
      <c r="M2359" s="627" t="s">
        <v>13014</v>
      </c>
      <c r="N2359" s="624">
        <v>0</v>
      </c>
      <c r="O2359" s="624">
        <v>0</v>
      </c>
      <c r="P2359" s="624">
        <v>0</v>
      </c>
      <c r="Q2359" s="624">
        <v>0</v>
      </c>
      <c r="R2359" s="624">
        <v>0</v>
      </c>
      <c r="S2359" s="624">
        <v>0</v>
      </c>
      <c r="T2359" s="629">
        <v>0</v>
      </c>
      <c r="U2359" s="624">
        <v>0</v>
      </c>
      <c r="V2359" s="629">
        <v>0</v>
      </c>
      <c r="W2359" s="624">
        <v>0</v>
      </c>
      <c r="X2359" s="366">
        <v>0</v>
      </c>
      <c r="Y2359" s="624">
        <v>0</v>
      </c>
      <c r="Z2359" s="622" t="s">
        <v>51</v>
      </c>
      <c r="AA2359" s="622" t="s">
        <v>5289</v>
      </c>
      <c r="AB2359" s="622" t="s">
        <v>5289</v>
      </c>
      <c r="AC2359" s="340" t="s">
        <v>5289</v>
      </c>
      <c r="AD2359" s="340" t="s">
        <v>5289</v>
      </c>
      <c r="AE2359" s="340" t="s">
        <v>5289</v>
      </c>
      <c r="AF2359" s="165" t="s">
        <v>5289</v>
      </c>
    </row>
    <row r="2360" spans="1:38" ht="318.75">
      <c r="A2360" s="639">
        <v>14</v>
      </c>
      <c r="B2360" s="121" t="s">
        <v>4489</v>
      </c>
      <c r="C2360" s="121" t="s">
        <v>4472</v>
      </c>
      <c r="D2360" s="121" t="s">
        <v>4503</v>
      </c>
      <c r="E2360" s="622" t="s">
        <v>4490</v>
      </c>
      <c r="F2360" s="622" t="s">
        <v>51</v>
      </c>
      <c r="G2360" s="138"/>
      <c r="H2360" s="138"/>
      <c r="I2360" s="138"/>
      <c r="J2360" s="622" t="s">
        <v>5289</v>
      </c>
      <c r="K2360" s="123" t="s">
        <v>4507</v>
      </c>
      <c r="L2360" s="622" t="s">
        <v>51</v>
      </c>
      <c r="M2360" s="202"/>
      <c r="N2360" s="138"/>
      <c r="O2360" s="624">
        <v>0</v>
      </c>
      <c r="P2360" s="624">
        <v>0</v>
      </c>
      <c r="Q2360" s="624">
        <v>0</v>
      </c>
      <c r="R2360" s="624">
        <v>0</v>
      </c>
      <c r="S2360" s="624">
        <v>0</v>
      </c>
      <c r="T2360" s="629">
        <v>0</v>
      </c>
      <c r="U2360" s="624">
        <v>0</v>
      </c>
      <c r="V2360" s="629">
        <v>0</v>
      </c>
      <c r="W2360" s="624">
        <v>0</v>
      </c>
      <c r="X2360" s="366">
        <v>0</v>
      </c>
      <c r="Y2360" s="624">
        <v>0</v>
      </c>
      <c r="Z2360" s="622" t="s">
        <v>51</v>
      </c>
      <c r="AA2360" s="622" t="s">
        <v>5289</v>
      </c>
      <c r="AB2360" s="622" t="s">
        <v>5289</v>
      </c>
      <c r="AC2360" s="340" t="s">
        <v>5289</v>
      </c>
      <c r="AD2360" s="340" t="s">
        <v>5289</v>
      </c>
      <c r="AE2360" s="340" t="s">
        <v>5289</v>
      </c>
      <c r="AF2360" s="165" t="s">
        <v>5289</v>
      </c>
    </row>
    <row r="2361" spans="1:38" s="44" customFormat="1" ht="127.5">
      <c r="A2361" s="639">
        <v>15</v>
      </c>
      <c r="B2361" s="504" t="s">
        <v>19258</v>
      </c>
      <c r="C2361" s="635" t="s">
        <v>19259</v>
      </c>
      <c r="D2361" s="504" t="s">
        <v>19260</v>
      </c>
      <c r="E2361" s="657" t="s">
        <v>40</v>
      </c>
      <c r="F2361" s="622" t="s">
        <v>51</v>
      </c>
      <c r="G2361" s="138"/>
      <c r="H2361" s="138"/>
      <c r="I2361" s="138"/>
      <c r="J2361" s="622" t="s">
        <v>5289</v>
      </c>
      <c r="K2361" s="657" t="s">
        <v>19275</v>
      </c>
      <c r="L2361" s="657" t="s">
        <v>40</v>
      </c>
      <c r="M2361" s="410" t="s">
        <v>13306</v>
      </c>
      <c r="N2361" s="624">
        <v>0</v>
      </c>
      <c r="O2361" s="624">
        <v>0</v>
      </c>
      <c r="P2361" s="624">
        <v>0</v>
      </c>
      <c r="Q2361" s="624">
        <v>0</v>
      </c>
      <c r="R2361" s="624">
        <v>0</v>
      </c>
      <c r="S2361" s="624">
        <v>0</v>
      </c>
      <c r="T2361" s="629">
        <v>0</v>
      </c>
      <c r="U2361" s="624">
        <v>0</v>
      </c>
      <c r="V2361" s="629">
        <v>0</v>
      </c>
      <c r="W2361" s="624">
        <v>0</v>
      </c>
      <c r="X2361" s="657">
        <v>1</v>
      </c>
      <c r="Y2361" s="624">
        <v>0</v>
      </c>
      <c r="Z2361" s="622" t="s">
        <v>51</v>
      </c>
      <c r="AA2361" s="622" t="s">
        <v>5289</v>
      </c>
      <c r="AB2361" s="622" t="s">
        <v>5289</v>
      </c>
      <c r="AC2361" s="340" t="s">
        <v>5289</v>
      </c>
      <c r="AD2361" s="340" t="s">
        <v>5289</v>
      </c>
      <c r="AE2361" s="340" t="s">
        <v>5289</v>
      </c>
      <c r="AF2361" s="165" t="s">
        <v>5289</v>
      </c>
      <c r="AG2361" s="107"/>
      <c r="AH2361" s="107"/>
      <c r="AI2361" s="107"/>
      <c r="AJ2361" s="107"/>
      <c r="AK2361" s="107"/>
      <c r="AL2361" s="107"/>
    </row>
    <row r="2362" spans="1:38" s="44" customFormat="1" ht="127.5">
      <c r="A2362" s="639">
        <v>16</v>
      </c>
      <c r="B2362" s="426" t="s">
        <v>19261</v>
      </c>
      <c r="C2362" s="392" t="s">
        <v>19259</v>
      </c>
      <c r="D2362" s="392" t="s">
        <v>19262</v>
      </c>
      <c r="E2362" s="366" t="s">
        <v>40</v>
      </c>
      <c r="F2362" s="622" t="s">
        <v>51</v>
      </c>
      <c r="G2362" s="138"/>
      <c r="H2362" s="138"/>
      <c r="I2362" s="138"/>
      <c r="J2362" s="622" t="s">
        <v>5289</v>
      </c>
      <c r="K2362" s="366" t="s">
        <v>19276</v>
      </c>
      <c r="L2362" s="366" t="s">
        <v>40</v>
      </c>
      <c r="M2362" s="392" t="s">
        <v>19277</v>
      </c>
      <c r="N2362" s="624">
        <v>0</v>
      </c>
      <c r="O2362" s="624">
        <v>0</v>
      </c>
      <c r="P2362" s="624">
        <v>0</v>
      </c>
      <c r="Q2362" s="624">
        <v>0</v>
      </c>
      <c r="R2362" s="624">
        <v>0</v>
      </c>
      <c r="S2362" s="624">
        <v>0</v>
      </c>
      <c r="T2362" s="629">
        <v>0</v>
      </c>
      <c r="U2362" s="624">
        <v>0</v>
      </c>
      <c r="V2362" s="629">
        <v>0</v>
      </c>
      <c r="W2362" s="624">
        <v>0</v>
      </c>
      <c r="X2362" s="366">
        <v>2</v>
      </c>
      <c r="Y2362" s="624">
        <v>0</v>
      </c>
      <c r="Z2362" s="622" t="s">
        <v>51</v>
      </c>
      <c r="AA2362" s="622" t="s">
        <v>5289</v>
      </c>
      <c r="AB2362" s="622" t="s">
        <v>5289</v>
      </c>
      <c r="AC2362" s="340" t="s">
        <v>5289</v>
      </c>
      <c r="AD2362" s="340" t="s">
        <v>5289</v>
      </c>
      <c r="AE2362" s="340" t="s">
        <v>5289</v>
      </c>
      <c r="AF2362" s="165" t="s">
        <v>5289</v>
      </c>
      <c r="AG2362" s="107"/>
      <c r="AH2362" s="107"/>
      <c r="AI2362" s="107"/>
      <c r="AJ2362" s="107"/>
      <c r="AK2362" s="107"/>
      <c r="AL2362" s="107"/>
    </row>
    <row r="2363" spans="1:38" s="44" customFormat="1" ht="127.5">
      <c r="A2363" s="639">
        <v>17</v>
      </c>
      <c r="B2363" s="426" t="s">
        <v>19263</v>
      </c>
      <c r="C2363" s="392" t="s">
        <v>19264</v>
      </c>
      <c r="D2363" s="392" t="s">
        <v>19265</v>
      </c>
      <c r="E2363" s="366" t="s">
        <v>40</v>
      </c>
      <c r="F2363" s="622" t="s">
        <v>51</v>
      </c>
      <c r="G2363" s="138"/>
      <c r="H2363" s="138"/>
      <c r="I2363" s="138"/>
      <c r="J2363" s="622" t="s">
        <v>5289</v>
      </c>
      <c r="K2363" s="366" t="s">
        <v>19276</v>
      </c>
      <c r="L2363" s="366" t="s">
        <v>40</v>
      </c>
      <c r="M2363" s="392" t="s">
        <v>19278</v>
      </c>
      <c r="N2363" s="624">
        <v>0</v>
      </c>
      <c r="O2363" s="624">
        <v>0</v>
      </c>
      <c r="P2363" s="624">
        <v>0</v>
      </c>
      <c r="Q2363" s="624">
        <v>0</v>
      </c>
      <c r="R2363" s="624">
        <v>0</v>
      </c>
      <c r="S2363" s="624">
        <v>0</v>
      </c>
      <c r="T2363" s="629">
        <v>0</v>
      </c>
      <c r="U2363" s="624">
        <v>0</v>
      </c>
      <c r="V2363" s="629">
        <v>0</v>
      </c>
      <c r="W2363" s="624">
        <v>0</v>
      </c>
      <c r="X2363" s="366">
        <v>1</v>
      </c>
      <c r="Y2363" s="624">
        <v>0</v>
      </c>
      <c r="Z2363" s="622" t="s">
        <v>51</v>
      </c>
      <c r="AA2363" s="622" t="s">
        <v>5289</v>
      </c>
      <c r="AB2363" s="622" t="s">
        <v>5289</v>
      </c>
      <c r="AC2363" s="340" t="s">
        <v>5289</v>
      </c>
      <c r="AD2363" s="340" t="s">
        <v>5289</v>
      </c>
      <c r="AE2363" s="340" t="s">
        <v>5289</v>
      </c>
      <c r="AF2363" s="165" t="s">
        <v>5289</v>
      </c>
      <c r="AG2363" s="107"/>
      <c r="AH2363" s="107"/>
      <c r="AI2363" s="107"/>
      <c r="AJ2363" s="107"/>
      <c r="AK2363" s="107"/>
      <c r="AL2363" s="107"/>
    </row>
    <row r="2364" spans="1:38" s="44" customFormat="1" ht="127.5">
      <c r="A2364" s="639">
        <v>18</v>
      </c>
      <c r="B2364" s="426" t="s">
        <v>5563</v>
      </c>
      <c r="C2364" s="392" t="s">
        <v>19259</v>
      </c>
      <c r="D2364" s="392" t="s">
        <v>19266</v>
      </c>
      <c r="E2364" s="366" t="s">
        <v>40</v>
      </c>
      <c r="F2364" s="622" t="s">
        <v>51</v>
      </c>
      <c r="G2364" s="138"/>
      <c r="H2364" s="138"/>
      <c r="I2364" s="138"/>
      <c r="J2364" s="622" t="s">
        <v>5289</v>
      </c>
      <c r="K2364" s="366" t="s">
        <v>4509</v>
      </c>
      <c r="L2364" s="366" t="s">
        <v>40</v>
      </c>
      <c r="M2364" s="392" t="s">
        <v>19279</v>
      </c>
      <c r="N2364" s="624">
        <v>0</v>
      </c>
      <c r="O2364" s="624">
        <v>0</v>
      </c>
      <c r="P2364" s="624">
        <v>0</v>
      </c>
      <c r="Q2364" s="624">
        <v>0</v>
      </c>
      <c r="R2364" s="624">
        <v>0</v>
      </c>
      <c r="S2364" s="624">
        <v>0</v>
      </c>
      <c r="T2364" s="629">
        <v>0</v>
      </c>
      <c r="U2364" s="624">
        <v>0</v>
      </c>
      <c r="V2364" s="629">
        <v>0</v>
      </c>
      <c r="W2364" s="624">
        <v>0</v>
      </c>
      <c r="X2364" s="366">
        <v>0</v>
      </c>
      <c r="Y2364" s="624">
        <v>0</v>
      </c>
      <c r="Z2364" s="622" t="s">
        <v>51</v>
      </c>
      <c r="AA2364" s="622" t="s">
        <v>5289</v>
      </c>
      <c r="AB2364" s="622" t="s">
        <v>5289</v>
      </c>
      <c r="AC2364" s="340" t="s">
        <v>5289</v>
      </c>
      <c r="AD2364" s="340" t="s">
        <v>5289</v>
      </c>
      <c r="AE2364" s="340" t="s">
        <v>5289</v>
      </c>
      <c r="AF2364" s="165" t="s">
        <v>5289</v>
      </c>
      <c r="AG2364" s="107"/>
      <c r="AH2364" s="107"/>
      <c r="AI2364" s="107"/>
      <c r="AJ2364" s="107"/>
      <c r="AK2364" s="107"/>
      <c r="AL2364" s="107"/>
    </row>
    <row r="2365" spans="1:38" s="44" customFormat="1" ht="127.5">
      <c r="A2365" s="639">
        <v>19</v>
      </c>
      <c r="B2365" s="426" t="s">
        <v>19267</v>
      </c>
      <c r="C2365" s="426" t="s">
        <v>19259</v>
      </c>
      <c r="D2365" s="426" t="s">
        <v>19268</v>
      </c>
      <c r="E2365" s="366" t="s">
        <v>40</v>
      </c>
      <c r="F2365" s="622" t="s">
        <v>51</v>
      </c>
      <c r="G2365" s="138"/>
      <c r="H2365" s="138"/>
      <c r="I2365" s="138"/>
      <c r="J2365" s="622" t="s">
        <v>5289</v>
      </c>
      <c r="K2365" s="366" t="s">
        <v>4509</v>
      </c>
      <c r="L2365" s="366"/>
      <c r="M2365" s="392" t="s">
        <v>19280</v>
      </c>
      <c r="N2365" s="624">
        <v>0</v>
      </c>
      <c r="O2365" s="624">
        <v>0</v>
      </c>
      <c r="P2365" s="624">
        <v>0</v>
      </c>
      <c r="Q2365" s="624">
        <v>0</v>
      </c>
      <c r="R2365" s="624">
        <v>0</v>
      </c>
      <c r="S2365" s="624">
        <v>0</v>
      </c>
      <c r="T2365" s="629">
        <v>0</v>
      </c>
      <c r="U2365" s="624">
        <v>0</v>
      </c>
      <c r="V2365" s="629">
        <v>0</v>
      </c>
      <c r="W2365" s="624">
        <v>0</v>
      </c>
      <c r="X2365" s="366">
        <v>6</v>
      </c>
      <c r="Y2365" s="624">
        <v>0</v>
      </c>
      <c r="Z2365" s="622" t="s">
        <v>51</v>
      </c>
      <c r="AA2365" s="622" t="s">
        <v>5289</v>
      </c>
      <c r="AB2365" s="622" t="s">
        <v>5289</v>
      </c>
      <c r="AC2365" s="340" t="s">
        <v>5289</v>
      </c>
      <c r="AD2365" s="340" t="s">
        <v>5289</v>
      </c>
      <c r="AE2365" s="340" t="s">
        <v>5289</v>
      </c>
      <c r="AF2365" s="165" t="s">
        <v>5289</v>
      </c>
      <c r="AG2365" s="107"/>
      <c r="AH2365" s="107"/>
      <c r="AI2365" s="107"/>
      <c r="AJ2365" s="107"/>
      <c r="AK2365" s="107"/>
      <c r="AL2365" s="107"/>
    </row>
    <row r="2366" spans="1:38" s="44" customFormat="1" ht="127.5">
      <c r="A2366" s="639">
        <v>20</v>
      </c>
      <c r="B2366" s="426" t="s">
        <v>18997</v>
      </c>
      <c r="C2366" s="426" t="s">
        <v>19259</v>
      </c>
      <c r="D2366" s="426" t="s">
        <v>19269</v>
      </c>
      <c r="E2366" s="366" t="s">
        <v>40</v>
      </c>
      <c r="F2366" s="622" t="s">
        <v>51</v>
      </c>
      <c r="G2366" s="138"/>
      <c r="H2366" s="138"/>
      <c r="I2366" s="138"/>
      <c r="J2366" s="622" t="s">
        <v>5289</v>
      </c>
      <c r="K2366" s="366" t="s">
        <v>4509</v>
      </c>
      <c r="L2366" s="366" t="s">
        <v>40</v>
      </c>
      <c r="M2366" s="392" t="s">
        <v>19279</v>
      </c>
      <c r="N2366" s="624">
        <v>0</v>
      </c>
      <c r="O2366" s="624">
        <v>0</v>
      </c>
      <c r="P2366" s="624">
        <v>0</v>
      </c>
      <c r="Q2366" s="624">
        <v>0</v>
      </c>
      <c r="R2366" s="624">
        <v>0</v>
      </c>
      <c r="S2366" s="624">
        <v>0</v>
      </c>
      <c r="T2366" s="629">
        <v>0</v>
      </c>
      <c r="U2366" s="624">
        <v>0</v>
      </c>
      <c r="V2366" s="629">
        <v>0</v>
      </c>
      <c r="W2366" s="624">
        <v>0</v>
      </c>
      <c r="X2366" s="366">
        <v>9</v>
      </c>
      <c r="Y2366" s="624">
        <v>0</v>
      </c>
      <c r="Z2366" s="622" t="s">
        <v>51</v>
      </c>
      <c r="AA2366" s="622" t="s">
        <v>5289</v>
      </c>
      <c r="AB2366" s="622" t="s">
        <v>5289</v>
      </c>
      <c r="AC2366" s="340" t="s">
        <v>5289</v>
      </c>
      <c r="AD2366" s="340" t="s">
        <v>5289</v>
      </c>
      <c r="AE2366" s="340" t="s">
        <v>5289</v>
      </c>
      <c r="AF2366" s="165" t="s">
        <v>5289</v>
      </c>
      <c r="AG2366" s="107"/>
      <c r="AH2366" s="107"/>
      <c r="AI2366" s="107"/>
      <c r="AJ2366" s="107"/>
      <c r="AK2366" s="107"/>
      <c r="AL2366" s="107"/>
    </row>
    <row r="2367" spans="1:38" s="44" customFormat="1" ht="127.5">
      <c r="A2367" s="639">
        <v>21</v>
      </c>
      <c r="B2367" s="426" t="s">
        <v>19270</v>
      </c>
      <c r="C2367" s="426" t="s">
        <v>19259</v>
      </c>
      <c r="D2367" s="426" t="s">
        <v>19271</v>
      </c>
      <c r="E2367" s="366" t="s">
        <v>40</v>
      </c>
      <c r="F2367" s="622" t="s">
        <v>51</v>
      </c>
      <c r="G2367" s="138"/>
      <c r="H2367" s="138"/>
      <c r="I2367" s="138"/>
      <c r="J2367" s="622" t="s">
        <v>5289</v>
      </c>
      <c r="K2367" s="366" t="s">
        <v>4509</v>
      </c>
      <c r="L2367" s="366" t="s">
        <v>40</v>
      </c>
      <c r="M2367" s="392" t="s">
        <v>19281</v>
      </c>
      <c r="N2367" s="624">
        <v>0</v>
      </c>
      <c r="O2367" s="624">
        <v>0</v>
      </c>
      <c r="P2367" s="624">
        <v>0</v>
      </c>
      <c r="Q2367" s="624">
        <v>0</v>
      </c>
      <c r="R2367" s="624">
        <v>0</v>
      </c>
      <c r="S2367" s="624">
        <v>0</v>
      </c>
      <c r="T2367" s="629">
        <v>0</v>
      </c>
      <c r="U2367" s="624">
        <v>0</v>
      </c>
      <c r="V2367" s="629">
        <v>0</v>
      </c>
      <c r="W2367" s="624">
        <v>0</v>
      </c>
      <c r="X2367" s="366">
        <v>0</v>
      </c>
      <c r="Y2367" s="624">
        <v>0</v>
      </c>
      <c r="Z2367" s="622" t="s">
        <v>51</v>
      </c>
      <c r="AA2367" s="622" t="s">
        <v>5289</v>
      </c>
      <c r="AB2367" s="622" t="s">
        <v>5289</v>
      </c>
      <c r="AC2367" s="340" t="s">
        <v>5289</v>
      </c>
      <c r="AD2367" s="340" t="s">
        <v>5289</v>
      </c>
      <c r="AE2367" s="340" t="s">
        <v>5289</v>
      </c>
      <c r="AF2367" s="165" t="s">
        <v>5289</v>
      </c>
      <c r="AG2367" s="107"/>
      <c r="AH2367" s="107"/>
      <c r="AI2367" s="107"/>
      <c r="AJ2367" s="107"/>
      <c r="AK2367" s="107"/>
      <c r="AL2367" s="107"/>
    </row>
    <row r="2368" spans="1:38" s="44" customFormat="1" ht="127.5">
      <c r="A2368" s="639">
        <v>22</v>
      </c>
      <c r="B2368" s="426" t="s">
        <v>19272</v>
      </c>
      <c r="C2368" s="426" t="s">
        <v>19259</v>
      </c>
      <c r="D2368" s="426" t="s">
        <v>19273</v>
      </c>
      <c r="E2368" s="366" t="s">
        <v>40</v>
      </c>
      <c r="F2368" s="622" t="s">
        <v>51</v>
      </c>
      <c r="G2368" s="138"/>
      <c r="H2368" s="138"/>
      <c r="I2368" s="138"/>
      <c r="J2368" s="622" t="s">
        <v>5289</v>
      </c>
      <c r="K2368" s="366" t="s">
        <v>4509</v>
      </c>
      <c r="L2368" s="366" t="s">
        <v>40</v>
      </c>
      <c r="M2368" s="392" t="s">
        <v>19282</v>
      </c>
      <c r="N2368" s="624">
        <v>0</v>
      </c>
      <c r="O2368" s="624">
        <v>0</v>
      </c>
      <c r="P2368" s="624">
        <v>0</v>
      </c>
      <c r="Q2368" s="624">
        <v>0</v>
      </c>
      <c r="R2368" s="624">
        <v>0</v>
      </c>
      <c r="S2368" s="624">
        <v>0</v>
      </c>
      <c r="T2368" s="629">
        <v>0</v>
      </c>
      <c r="U2368" s="624">
        <v>0</v>
      </c>
      <c r="V2368" s="629">
        <v>0</v>
      </c>
      <c r="W2368" s="624">
        <v>0</v>
      </c>
      <c r="X2368" s="366">
        <v>2</v>
      </c>
      <c r="Y2368" s="624">
        <v>0</v>
      </c>
      <c r="Z2368" s="622" t="s">
        <v>51</v>
      </c>
      <c r="AA2368" s="622" t="s">
        <v>5289</v>
      </c>
      <c r="AB2368" s="622" t="s">
        <v>5289</v>
      </c>
      <c r="AC2368" s="340" t="s">
        <v>5289</v>
      </c>
      <c r="AD2368" s="340" t="s">
        <v>5289</v>
      </c>
      <c r="AE2368" s="340" t="s">
        <v>5289</v>
      </c>
      <c r="AF2368" s="165" t="s">
        <v>5289</v>
      </c>
      <c r="AG2368" s="107"/>
      <c r="AH2368" s="107"/>
      <c r="AI2368" s="107"/>
      <c r="AJ2368" s="107"/>
      <c r="AK2368" s="107"/>
      <c r="AL2368" s="107"/>
    </row>
    <row r="2369" spans="1:38" s="44" customFormat="1" ht="89.25">
      <c r="A2369" s="639">
        <v>23</v>
      </c>
      <c r="B2369" s="426" t="s">
        <v>19274</v>
      </c>
      <c r="C2369" s="426" t="s">
        <v>19259</v>
      </c>
      <c r="D2369" s="426" t="s">
        <v>19273</v>
      </c>
      <c r="E2369" s="366" t="s">
        <v>40</v>
      </c>
      <c r="F2369" s="622" t="s">
        <v>51</v>
      </c>
      <c r="G2369" s="138"/>
      <c r="H2369" s="138"/>
      <c r="I2369" s="138"/>
      <c r="J2369" s="138"/>
      <c r="K2369" s="138"/>
      <c r="L2369" s="366" t="s">
        <v>40</v>
      </c>
      <c r="M2369" s="392" t="s">
        <v>19283</v>
      </c>
      <c r="N2369" s="624">
        <v>0</v>
      </c>
      <c r="O2369" s="624">
        <v>0</v>
      </c>
      <c r="P2369" s="624">
        <v>0</v>
      </c>
      <c r="Q2369" s="624">
        <v>0</v>
      </c>
      <c r="R2369" s="624">
        <v>0</v>
      </c>
      <c r="S2369" s="624">
        <v>0</v>
      </c>
      <c r="T2369" s="629">
        <v>0</v>
      </c>
      <c r="U2369" s="624">
        <v>0</v>
      </c>
      <c r="V2369" s="629">
        <v>0</v>
      </c>
      <c r="W2369" s="624">
        <v>0</v>
      </c>
      <c r="X2369" s="366">
        <v>0</v>
      </c>
      <c r="Y2369" s="624">
        <v>0</v>
      </c>
      <c r="Z2369" s="622" t="s">
        <v>51</v>
      </c>
      <c r="AA2369" s="622" t="s">
        <v>5289</v>
      </c>
      <c r="AB2369" s="622" t="s">
        <v>5289</v>
      </c>
      <c r="AC2369" s="340" t="s">
        <v>5289</v>
      </c>
      <c r="AD2369" s="340" t="s">
        <v>5289</v>
      </c>
      <c r="AE2369" s="340" t="s">
        <v>5289</v>
      </c>
      <c r="AF2369" s="165" t="s">
        <v>5289</v>
      </c>
      <c r="AG2369" s="107"/>
      <c r="AH2369" s="107"/>
      <c r="AI2369" s="107"/>
      <c r="AJ2369" s="107"/>
      <c r="AK2369" s="107"/>
      <c r="AL2369" s="107"/>
    </row>
    <row r="2370" spans="1:38" s="42" customFormat="1" ht="15.75" customHeight="1" thickBot="1">
      <c r="A2370" s="18"/>
      <c r="B2370" s="18">
        <v>23</v>
      </c>
      <c r="C2370" s="18"/>
      <c r="D2370" s="18">
        <v>23</v>
      </c>
      <c r="E2370" s="18">
        <v>23</v>
      </c>
      <c r="F2370" s="18">
        <v>9</v>
      </c>
      <c r="G2370" s="18">
        <v>0</v>
      </c>
      <c r="H2370" s="18">
        <v>1</v>
      </c>
      <c r="I2370" s="18"/>
      <c r="J2370" s="18">
        <v>1</v>
      </c>
      <c r="K2370" s="18">
        <v>16</v>
      </c>
      <c r="L2370" s="18">
        <v>15</v>
      </c>
      <c r="M2370" s="200"/>
      <c r="N2370" s="18">
        <f t="shared" ref="N2370:O2370" si="720">SUM(N2347:N2369)</f>
        <v>0</v>
      </c>
      <c r="O2370" s="18">
        <f t="shared" si="720"/>
        <v>0</v>
      </c>
      <c r="P2370" s="18">
        <f t="shared" ref="P2370:Q2370" si="721">SUM(P2347:P2369)</f>
        <v>0</v>
      </c>
      <c r="Q2370" s="18">
        <f t="shared" si="721"/>
        <v>0</v>
      </c>
      <c r="R2370" s="18">
        <f t="shared" ref="R2370" si="722">SUM(R2347:R2369)</f>
        <v>0</v>
      </c>
      <c r="S2370" s="18">
        <f t="shared" ref="S2370" si="723">SUM(S2347:S2369)</f>
        <v>0</v>
      </c>
      <c r="T2370" s="18">
        <f t="shared" ref="T2370:U2370" si="724">SUM(T2347:T2369)</f>
        <v>0</v>
      </c>
      <c r="U2370" s="18">
        <f t="shared" si="724"/>
        <v>0</v>
      </c>
      <c r="V2370" s="18">
        <f t="shared" ref="V2370:W2370" si="725">SUM(V2347:V2369)</f>
        <v>0</v>
      </c>
      <c r="W2370" s="18">
        <f t="shared" si="725"/>
        <v>0</v>
      </c>
      <c r="X2370" s="18">
        <f t="shared" ref="X2370:Y2370" si="726">SUM(X2347:X2369)</f>
        <v>139</v>
      </c>
      <c r="Y2370" s="18">
        <f t="shared" si="726"/>
        <v>0</v>
      </c>
      <c r="Z2370" s="18">
        <v>1</v>
      </c>
      <c r="AA2370" s="18">
        <v>1</v>
      </c>
      <c r="AB2370" s="18">
        <v>1</v>
      </c>
      <c r="AC2370" s="18"/>
      <c r="AD2370" s="18"/>
      <c r="AE2370" s="18"/>
      <c r="AF2370" s="18"/>
      <c r="AG2370" s="111"/>
      <c r="AH2370" s="111"/>
      <c r="AI2370" s="111"/>
      <c r="AJ2370" s="111"/>
      <c r="AK2370" s="111"/>
      <c r="AL2370" s="111"/>
    </row>
    <row r="2371" spans="1:38" ht="15.75" customHeight="1" thickBot="1">
      <c r="A2371" s="660" t="s">
        <v>423</v>
      </c>
      <c r="B2371" s="661"/>
      <c r="C2371" s="661"/>
      <c r="D2371" s="661"/>
      <c r="E2371" s="661"/>
      <c r="F2371" s="661"/>
      <c r="G2371" s="661"/>
      <c r="H2371" s="661"/>
      <c r="I2371" s="661"/>
      <c r="J2371" s="661"/>
      <c r="K2371" s="661"/>
      <c r="L2371" s="661"/>
      <c r="M2371" s="661"/>
      <c r="N2371" s="661"/>
      <c r="O2371" s="661"/>
      <c r="P2371" s="661"/>
      <c r="Q2371" s="661"/>
      <c r="R2371" s="661"/>
      <c r="S2371" s="661"/>
      <c r="T2371" s="661"/>
      <c r="U2371" s="661"/>
      <c r="V2371" s="661"/>
      <c r="W2371" s="661"/>
      <c r="X2371" s="661"/>
      <c r="Y2371" s="661"/>
      <c r="Z2371" s="661"/>
      <c r="AA2371" s="661"/>
      <c r="AB2371" s="661"/>
      <c r="AC2371" s="661"/>
      <c r="AD2371" s="661"/>
      <c r="AE2371" s="661"/>
      <c r="AF2371" s="662"/>
    </row>
    <row r="2372" spans="1:38" ht="293.25">
      <c r="A2372" s="639">
        <v>1</v>
      </c>
      <c r="B2372" s="68" t="s">
        <v>4513</v>
      </c>
      <c r="C2372" s="68" t="s">
        <v>4531</v>
      </c>
      <c r="D2372" s="91" t="s">
        <v>5026</v>
      </c>
      <c r="E2372" s="94" t="s">
        <v>5027</v>
      </c>
      <c r="F2372" s="119" t="s">
        <v>1690</v>
      </c>
      <c r="G2372" s="138"/>
      <c r="H2372" s="138"/>
      <c r="I2372" s="138"/>
      <c r="J2372" s="138"/>
      <c r="K2372" s="138"/>
      <c r="L2372" s="119" t="s">
        <v>101</v>
      </c>
      <c r="M2372" s="202"/>
      <c r="N2372" s="138"/>
      <c r="O2372" s="118">
        <v>0</v>
      </c>
      <c r="P2372" s="118">
        <v>0</v>
      </c>
      <c r="Q2372" s="118">
        <v>0</v>
      </c>
      <c r="R2372" s="118">
        <v>0</v>
      </c>
      <c r="S2372" s="118">
        <v>0</v>
      </c>
      <c r="T2372" s="118">
        <v>0</v>
      </c>
      <c r="U2372" s="118">
        <v>0</v>
      </c>
      <c r="V2372" s="118">
        <v>0</v>
      </c>
      <c r="W2372" s="118">
        <v>0</v>
      </c>
      <c r="X2372" s="629">
        <v>131</v>
      </c>
      <c r="Y2372" s="118">
        <v>0</v>
      </c>
      <c r="Z2372" s="119" t="s">
        <v>101</v>
      </c>
      <c r="AA2372" s="68" t="s">
        <v>4535</v>
      </c>
      <c r="AB2372" s="68" t="s">
        <v>4536</v>
      </c>
      <c r="AC2372" s="131" t="s">
        <v>4527</v>
      </c>
      <c r="AD2372" s="131" t="s">
        <v>4528</v>
      </c>
      <c r="AE2372" s="131" t="s">
        <v>4529</v>
      </c>
      <c r="AF2372" s="133" t="s">
        <v>4530</v>
      </c>
    </row>
    <row r="2373" spans="1:38" ht="255">
      <c r="A2373" s="639">
        <v>2</v>
      </c>
      <c r="B2373" s="121" t="s">
        <v>113</v>
      </c>
      <c r="C2373" s="121" t="s">
        <v>4531</v>
      </c>
      <c r="D2373" s="22" t="s">
        <v>5028</v>
      </c>
      <c r="E2373" s="86" t="s">
        <v>5029</v>
      </c>
      <c r="F2373" s="624" t="s">
        <v>14046</v>
      </c>
      <c r="G2373" s="624" t="s">
        <v>14720</v>
      </c>
      <c r="H2373" s="622">
        <v>3</v>
      </c>
      <c r="I2373" s="623" t="s">
        <v>18722</v>
      </c>
      <c r="J2373" s="138"/>
      <c r="K2373" s="138"/>
      <c r="L2373" s="622" t="s">
        <v>101</v>
      </c>
      <c r="M2373" s="202"/>
      <c r="N2373" s="138"/>
      <c r="O2373" s="624">
        <v>0</v>
      </c>
      <c r="P2373" s="624">
        <v>0</v>
      </c>
      <c r="Q2373" s="624">
        <v>0</v>
      </c>
      <c r="R2373" s="624">
        <v>0</v>
      </c>
      <c r="S2373" s="624">
        <v>0</v>
      </c>
      <c r="T2373" s="624">
        <v>0</v>
      </c>
      <c r="U2373" s="624">
        <v>0</v>
      </c>
      <c r="V2373" s="624">
        <v>0</v>
      </c>
      <c r="W2373" s="624">
        <v>0</v>
      </c>
      <c r="X2373" s="624">
        <v>33</v>
      </c>
      <c r="Y2373" s="624">
        <v>0</v>
      </c>
      <c r="Z2373" s="622" t="s">
        <v>128</v>
      </c>
      <c r="AA2373" s="622" t="s">
        <v>5289</v>
      </c>
      <c r="AB2373" s="622" t="s">
        <v>5289</v>
      </c>
      <c r="AC2373" s="131" t="s">
        <v>5289</v>
      </c>
      <c r="AD2373" s="131" t="s">
        <v>5289</v>
      </c>
      <c r="AE2373" s="131" t="s">
        <v>5289</v>
      </c>
      <c r="AF2373" s="133" t="s">
        <v>5289</v>
      </c>
    </row>
    <row r="2374" spans="1:38" ht="293.25">
      <c r="A2374" s="639">
        <v>3</v>
      </c>
      <c r="B2374" s="121" t="s">
        <v>4514</v>
      </c>
      <c r="C2374" s="121" t="s">
        <v>4531</v>
      </c>
      <c r="D2374" s="22" t="s">
        <v>5030</v>
      </c>
      <c r="E2374" s="86" t="s">
        <v>5031</v>
      </c>
      <c r="F2374" s="624" t="s">
        <v>14046</v>
      </c>
      <c r="G2374" s="622" t="s">
        <v>101</v>
      </c>
      <c r="H2374" s="622">
        <v>3</v>
      </c>
      <c r="I2374" s="623" t="s">
        <v>18722</v>
      </c>
      <c r="J2374" s="138"/>
      <c r="K2374" s="138"/>
      <c r="L2374" s="622" t="s">
        <v>101</v>
      </c>
      <c r="M2374" s="202"/>
      <c r="N2374" s="138"/>
      <c r="O2374" s="624">
        <v>0</v>
      </c>
      <c r="P2374" s="624">
        <v>0</v>
      </c>
      <c r="Q2374" s="624">
        <v>0</v>
      </c>
      <c r="R2374" s="624">
        <v>0</v>
      </c>
      <c r="S2374" s="624">
        <v>0</v>
      </c>
      <c r="T2374" s="624">
        <v>0</v>
      </c>
      <c r="U2374" s="624">
        <v>0</v>
      </c>
      <c r="V2374" s="624">
        <v>0</v>
      </c>
      <c r="W2374" s="624">
        <v>0</v>
      </c>
      <c r="X2374" s="624">
        <v>7</v>
      </c>
      <c r="Y2374" s="624">
        <v>0</v>
      </c>
      <c r="Z2374" s="622" t="s">
        <v>101</v>
      </c>
      <c r="AA2374" s="622" t="s">
        <v>5289</v>
      </c>
      <c r="AB2374" s="622" t="s">
        <v>5289</v>
      </c>
      <c r="AC2374" s="131" t="s">
        <v>5289</v>
      </c>
      <c r="AD2374" s="131" t="s">
        <v>5289</v>
      </c>
      <c r="AE2374" s="131" t="s">
        <v>5289</v>
      </c>
      <c r="AF2374" s="133" t="s">
        <v>5289</v>
      </c>
    </row>
    <row r="2375" spans="1:38" ht="267.75">
      <c r="A2375" s="639">
        <v>4</v>
      </c>
      <c r="B2375" s="121" t="s">
        <v>14347</v>
      </c>
      <c r="C2375" s="121" t="s">
        <v>4531</v>
      </c>
      <c r="D2375" s="22" t="s">
        <v>5032</v>
      </c>
      <c r="E2375" s="86" t="s">
        <v>5033</v>
      </c>
      <c r="F2375" s="624" t="s">
        <v>14046</v>
      </c>
      <c r="G2375" s="622" t="s">
        <v>101</v>
      </c>
      <c r="H2375" s="622">
        <v>3</v>
      </c>
      <c r="I2375" s="623" t="s">
        <v>18722</v>
      </c>
      <c r="J2375" s="138"/>
      <c r="K2375" s="138"/>
      <c r="L2375" s="622" t="s">
        <v>101</v>
      </c>
      <c r="M2375" s="202"/>
      <c r="N2375" s="138"/>
      <c r="O2375" s="624">
        <v>0</v>
      </c>
      <c r="P2375" s="624">
        <v>0</v>
      </c>
      <c r="Q2375" s="624">
        <v>0</v>
      </c>
      <c r="R2375" s="624">
        <v>0</v>
      </c>
      <c r="S2375" s="624">
        <v>0</v>
      </c>
      <c r="T2375" s="624">
        <v>0</v>
      </c>
      <c r="U2375" s="624">
        <v>0</v>
      </c>
      <c r="V2375" s="624">
        <v>0</v>
      </c>
      <c r="W2375" s="624">
        <v>0</v>
      </c>
      <c r="X2375" s="624">
        <v>2599</v>
      </c>
      <c r="Y2375" s="624">
        <v>0</v>
      </c>
      <c r="Z2375" s="622" t="s">
        <v>128</v>
      </c>
      <c r="AA2375" s="622" t="s">
        <v>5289</v>
      </c>
      <c r="AB2375" s="622" t="s">
        <v>5289</v>
      </c>
      <c r="AC2375" s="131" t="s">
        <v>5289</v>
      </c>
      <c r="AD2375" s="131" t="s">
        <v>5289</v>
      </c>
      <c r="AE2375" s="131" t="s">
        <v>5289</v>
      </c>
      <c r="AF2375" s="133" t="s">
        <v>5289</v>
      </c>
    </row>
    <row r="2376" spans="1:38" s="44" customFormat="1" ht="293.25">
      <c r="A2376" s="639">
        <v>5</v>
      </c>
      <c r="B2376" s="121" t="s">
        <v>4434</v>
      </c>
      <c r="C2376" s="121" t="s">
        <v>4531</v>
      </c>
      <c r="D2376" s="121" t="s">
        <v>5034</v>
      </c>
      <c r="E2376" s="86" t="s">
        <v>5035</v>
      </c>
      <c r="F2376" s="624" t="s">
        <v>14046</v>
      </c>
      <c r="G2376" s="622" t="s">
        <v>101</v>
      </c>
      <c r="H2376" s="622">
        <v>3</v>
      </c>
      <c r="I2376" s="623" t="s">
        <v>18722</v>
      </c>
      <c r="J2376" s="138"/>
      <c r="K2376" s="138"/>
      <c r="L2376" s="622" t="s">
        <v>101</v>
      </c>
      <c r="M2376" s="202"/>
      <c r="N2376" s="138"/>
      <c r="O2376" s="624">
        <v>0</v>
      </c>
      <c r="P2376" s="624">
        <v>0</v>
      </c>
      <c r="Q2376" s="624">
        <v>0</v>
      </c>
      <c r="R2376" s="624">
        <v>0</v>
      </c>
      <c r="S2376" s="624">
        <v>0</v>
      </c>
      <c r="T2376" s="624">
        <v>0</v>
      </c>
      <c r="U2376" s="624">
        <v>0</v>
      </c>
      <c r="V2376" s="624">
        <v>0</v>
      </c>
      <c r="W2376" s="624">
        <v>0</v>
      </c>
      <c r="X2376" s="624">
        <v>55</v>
      </c>
      <c r="Y2376" s="624">
        <v>0</v>
      </c>
      <c r="Z2376" s="622" t="s">
        <v>128</v>
      </c>
      <c r="AA2376" s="622" t="s">
        <v>5289</v>
      </c>
      <c r="AB2376" s="622" t="s">
        <v>5289</v>
      </c>
      <c r="AC2376" s="131" t="s">
        <v>5289</v>
      </c>
      <c r="AD2376" s="131" t="s">
        <v>5289</v>
      </c>
      <c r="AE2376" s="131" t="s">
        <v>5289</v>
      </c>
      <c r="AF2376" s="133" t="s">
        <v>5289</v>
      </c>
      <c r="AG2376" s="107"/>
      <c r="AH2376" s="107"/>
      <c r="AI2376" s="107"/>
      <c r="AJ2376" s="107"/>
      <c r="AK2376" s="107"/>
      <c r="AL2376" s="107"/>
    </row>
    <row r="2377" spans="1:38" s="44" customFormat="1" ht="293.25">
      <c r="A2377" s="639">
        <v>6</v>
      </c>
      <c r="B2377" s="121" t="s">
        <v>4515</v>
      </c>
      <c r="C2377" s="121" t="s">
        <v>4516</v>
      </c>
      <c r="D2377" s="121" t="s">
        <v>5036</v>
      </c>
      <c r="E2377" s="86" t="s">
        <v>5037</v>
      </c>
      <c r="F2377" s="622" t="s">
        <v>101</v>
      </c>
      <c r="G2377" s="138"/>
      <c r="H2377" s="138"/>
      <c r="I2377" s="138"/>
      <c r="J2377" s="138"/>
      <c r="K2377" s="138"/>
      <c r="L2377" s="622" t="s">
        <v>101</v>
      </c>
      <c r="M2377" s="202"/>
      <c r="N2377" s="138"/>
      <c r="O2377" s="624">
        <v>0</v>
      </c>
      <c r="P2377" s="624">
        <v>0</v>
      </c>
      <c r="Q2377" s="624">
        <v>0</v>
      </c>
      <c r="R2377" s="624">
        <v>0</v>
      </c>
      <c r="S2377" s="624">
        <v>0</v>
      </c>
      <c r="T2377" s="624">
        <v>0</v>
      </c>
      <c r="U2377" s="624">
        <v>0</v>
      </c>
      <c r="V2377" s="624">
        <v>0</v>
      </c>
      <c r="W2377" s="624">
        <v>0</v>
      </c>
      <c r="X2377" s="624">
        <v>4</v>
      </c>
      <c r="Y2377" s="624">
        <v>0</v>
      </c>
      <c r="Z2377" s="622" t="s">
        <v>128</v>
      </c>
      <c r="AA2377" s="622" t="s">
        <v>5289</v>
      </c>
      <c r="AB2377" s="622" t="s">
        <v>5289</v>
      </c>
      <c r="AC2377" s="131" t="s">
        <v>5289</v>
      </c>
      <c r="AD2377" s="131" t="s">
        <v>5289</v>
      </c>
      <c r="AE2377" s="131" t="s">
        <v>5289</v>
      </c>
      <c r="AF2377" s="133" t="s">
        <v>5289</v>
      </c>
      <c r="AG2377" s="107"/>
      <c r="AH2377" s="107"/>
      <c r="AI2377" s="107"/>
      <c r="AJ2377" s="107"/>
      <c r="AK2377" s="107"/>
      <c r="AL2377" s="107"/>
    </row>
    <row r="2378" spans="1:38" s="44" customFormat="1" ht="293.25">
      <c r="A2378" s="639">
        <v>7</v>
      </c>
      <c r="B2378" s="121" t="s">
        <v>1139</v>
      </c>
      <c r="C2378" s="121" t="s">
        <v>4516</v>
      </c>
      <c r="D2378" s="121" t="s">
        <v>5038</v>
      </c>
      <c r="E2378" s="86" t="s">
        <v>5039</v>
      </c>
      <c r="F2378" s="622" t="s">
        <v>101</v>
      </c>
      <c r="G2378" s="138"/>
      <c r="H2378" s="138"/>
      <c r="I2378" s="138"/>
      <c r="J2378" s="138"/>
      <c r="K2378" s="138"/>
      <c r="L2378" s="622" t="s">
        <v>101</v>
      </c>
      <c r="M2378" s="202"/>
      <c r="N2378" s="138"/>
      <c r="O2378" s="624">
        <v>0</v>
      </c>
      <c r="P2378" s="624">
        <v>0</v>
      </c>
      <c r="Q2378" s="624">
        <v>0</v>
      </c>
      <c r="R2378" s="624">
        <v>0</v>
      </c>
      <c r="S2378" s="624">
        <v>0</v>
      </c>
      <c r="T2378" s="624">
        <v>0</v>
      </c>
      <c r="U2378" s="624">
        <v>0</v>
      </c>
      <c r="V2378" s="624">
        <v>0</v>
      </c>
      <c r="W2378" s="624">
        <v>0</v>
      </c>
      <c r="X2378" s="624">
        <v>177</v>
      </c>
      <c r="Y2378" s="624">
        <v>0</v>
      </c>
      <c r="Z2378" s="622" t="s">
        <v>128</v>
      </c>
      <c r="AA2378" s="622" t="s">
        <v>5289</v>
      </c>
      <c r="AB2378" s="622" t="s">
        <v>5289</v>
      </c>
      <c r="AC2378" s="131" t="s">
        <v>5289</v>
      </c>
      <c r="AD2378" s="131" t="s">
        <v>5289</v>
      </c>
      <c r="AE2378" s="131" t="s">
        <v>5289</v>
      </c>
      <c r="AF2378" s="133" t="s">
        <v>5289</v>
      </c>
      <c r="AG2378" s="107"/>
      <c r="AH2378" s="107"/>
      <c r="AI2378" s="107"/>
      <c r="AJ2378" s="107"/>
      <c r="AK2378" s="107"/>
      <c r="AL2378" s="107"/>
    </row>
    <row r="2379" spans="1:38" s="44" customFormat="1" ht="255">
      <c r="A2379" s="639">
        <v>8</v>
      </c>
      <c r="B2379" s="121" t="s">
        <v>4517</v>
      </c>
      <c r="C2379" s="121" t="s">
        <v>4516</v>
      </c>
      <c r="D2379" s="121" t="s">
        <v>5040</v>
      </c>
      <c r="E2379" s="86" t="s">
        <v>5041</v>
      </c>
      <c r="F2379" s="622" t="s">
        <v>101</v>
      </c>
      <c r="G2379" s="138"/>
      <c r="H2379" s="138"/>
      <c r="I2379" s="138"/>
      <c r="J2379" s="138"/>
      <c r="K2379" s="138"/>
      <c r="L2379" s="622" t="s">
        <v>101</v>
      </c>
      <c r="M2379" s="202"/>
      <c r="N2379" s="138"/>
      <c r="O2379" s="624">
        <v>0</v>
      </c>
      <c r="P2379" s="624">
        <v>0</v>
      </c>
      <c r="Q2379" s="624">
        <v>0</v>
      </c>
      <c r="R2379" s="624">
        <v>0</v>
      </c>
      <c r="S2379" s="624">
        <v>0</v>
      </c>
      <c r="T2379" s="624">
        <v>0</v>
      </c>
      <c r="U2379" s="624">
        <v>0</v>
      </c>
      <c r="V2379" s="624">
        <v>0</v>
      </c>
      <c r="W2379" s="624">
        <v>0</v>
      </c>
      <c r="X2379" s="624">
        <v>0</v>
      </c>
      <c r="Y2379" s="624">
        <v>0</v>
      </c>
      <c r="Z2379" s="622" t="s">
        <v>128</v>
      </c>
      <c r="AA2379" s="622" t="s">
        <v>5289</v>
      </c>
      <c r="AB2379" s="622" t="s">
        <v>5289</v>
      </c>
      <c r="AC2379" s="131" t="s">
        <v>5289</v>
      </c>
      <c r="AD2379" s="131" t="s">
        <v>5289</v>
      </c>
      <c r="AE2379" s="131" t="s">
        <v>5289</v>
      </c>
      <c r="AF2379" s="133" t="s">
        <v>5289</v>
      </c>
      <c r="AG2379" s="107"/>
      <c r="AH2379" s="107"/>
      <c r="AI2379" s="107"/>
      <c r="AJ2379" s="107"/>
      <c r="AK2379" s="107"/>
      <c r="AL2379" s="107"/>
    </row>
    <row r="2380" spans="1:38" s="44" customFormat="1" ht="306">
      <c r="A2380" s="639">
        <v>9</v>
      </c>
      <c r="B2380" s="121" t="s">
        <v>4518</v>
      </c>
      <c r="C2380" s="121" t="s">
        <v>4531</v>
      </c>
      <c r="D2380" s="121" t="s">
        <v>5042</v>
      </c>
      <c r="E2380" s="86" t="s">
        <v>5043</v>
      </c>
      <c r="F2380" s="622" t="s">
        <v>101</v>
      </c>
      <c r="G2380" s="138"/>
      <c r="H2380" s="138"/>
      <c r="I2380" s="138"/>
      <c r="J2380" s="121" t="s">
        <v>4534</v>
      </c>
      <c r="K2380" s="622" t="s">
        <v>4437</v>
      </c>
      <c r="L2380" s="622" t="s">
        <v>101</v>
      </c>
      <c r="M2380" s="202"/>
      <c r="N2380" s="138"/>
      <c r="O2380" s="624">
        <v>0</v>
      </c>
      <c r="P2380" s="624">
        <v>0</v>
      </c>
      <c r="Q2380" s="624">
        <v>0</v>
      </c>
      <c r="R2380" s="624">
        <v>0</v>
      </c>
      <c r="S2380" s="624">
        <v>0</v>
      </c>
      <c r="T2380" s="624">
        <v>0</v>
      </c>
      <c r="U2380" s="624">
        <v>0</v>
      </c>
      <c r="V2380" s="624">
        <v>0</v>
      </c>
      <c r="W2380" s="624">
        <v>0</v>
      </c>
      <c r="X2380" s="624">
        <v>445</v>
      </c>
      <c r="Y2380" s="624">
        <v>0</v>
      </c>
      <c r="Z2380" s="622" t="s">
        <v>128</v>
      </c>
      <c r="AA2380" s="622" t="s">
        <v>5289</v>
      </c>
      <c r="AB2380" s="622" t="s">
        <v>5289</v>
      </c>
      <c r="AC2380" s="131" t="s">
        <v>5289</v>
      </c>
      <c r="AD2380" s="131" t="s">
        <v>5289</v>
      </c>
      <c r="AE2380" s="131" t="s">
        <v>5289</v>
      </c>
      <c r="AF2380" s="133" t="s">
        <v>5289</v>
      </c>
      <c r="AG2380" s="107"/>
      <c r="AH2380" s="107"/>
      <c r="AI2380" s="107"/>
      <c r="AJ2380" s="107"/>
      <c r="AK2380" s="107"/>
      <c r="AL2380" s="107"/>
    </row>
    <row r="2381" spans="1:38" s="44" customFormat="1" ht="357">
      <c r="A2381" s="639">
        <v>10</v>
      </c>
      <c r="B2381" s="121" t="s">
        <v>4519</v>
      </c>
      <c r="C2381" s="121" t="s">
        <v>4516</v>
      </c>
      <c r="D2381" s="22" t="s">
        <v>5044</v>
      </c>
      <c r="E2381" s="86" t="s">
        <v>5045</v>
      </c>
      <c r="F2381" s="622" t="s">
        <v>101</v>
      </c>
      <c r="G2381" s="138"/>
      <c r="H2381" s="138"/>
      <c r="I2381" s="138"/>
      <c r="J2381" s="138"/>
      <c r="K2381" s="138"/>
      <c r="L2381" s="622" t="s">
        <v>101</v>
      </c>
      <c r="M2381" s="202"/>
      <c r="N2381" s="138"/>
      <c r="O2381" s="624">
        <v>0</v>
      </c>
      <c r="P2381" s="624">
        <v>0</v>
      </c>
      <c r="Q2381" s="624">
        <v>0</v>
      </c>
      <c r="R2381" s="624">
        <v>0</v>
      </c>
      <c r="S2381" s="624">
        <v>0</v>
      </c>
      <c r="T2381" s="624">
        <v>0</v>
      </c>
      <c r="U2381" s="624">
        <v>0</v>
      </c>
      <c r="V2381" s="624">
        <v>0</v>
      </c>
      <c r="W2381" s="624">
        <v>0</v>
      </c>
      <c r="X2381" s="624">
        <v>16</v>
      </c>
      <c r="Y2381" s="624">
        <v>0</v>
      </c>
      <c r="Z2381" s="622" t="s">
        <v>128</v>
      </c>
      <c r="AA2381" s="622" t="s">
        <v>5289</v>
      </c>
      <c r="AB2381" s="622" t="s">
        <v>5289</v>
      </c>
      <c r="AC2381" s="131" t="s">
        <v>5289</v>
      </c>
      <c r="AD2381" s="131" t="s">
        <v>5289</v>
      </c>
      <c r="AE2381" s="131" t="s">
        <v>5289</v>
      </c>
      <c r="AF2381" s="133" t="s">
        <v>5289</v>
      </c>
      <c r="AG2381" s="107"/>
      <c r="AH2381" s="107"/>
      <c r="AI2381" s="107"/>
      <c r="AJ2381" s="107"/>
      <c r="AK2381" s="107"/>
      <c r="AL2381" s="107"/>
    </row>
    <row r="2382" spans="1:38" s="44" customFormat="1" ht="306">
      <c r="A2382" s="639">
        <v>11</v>
      </c>
      <c r="B2382" s="121" t="s">
        <v>4438</v>
      </c>
      <c r="C2382" s="121" t="s">
        <v>4516</v>
      </c>
      <c r="D2382" s="121" t="s">
        <v>5046</v>
      </c>
      <c r="E2382" s="86" t="s">
        <v>5047</v>
      </c>
      <c r="F2382" s="624" t="s">
        <v>14046</v>
      </c>
      <c r="G2382" s="622" t="s">
        <v>101</v>
      </c>
      <c r="H2382" s="622">
        <v>3</v>
      </c>
      <c r="I2382" s="623" t="s">
        <v>18722</v>
      </c>
      <c r="J2382" s="138"/>
      <c r="K2382" s="138"/>
      <c r="L2382" s="622" t="s">
        <v>101</v>
      </c>
      <c r="M2382" s="202"/>
      <c r="N2382" s="138"/>
      <c r="O2382" s="624">
        <v>0</v>
      </c>
      <c r="P2382" s="624">
        <v>0</v>
      </c>
      <c r="Q2382" s="624">
        <v>0</v>
      </c>
      <c r="R2382" s="624">
        <v>0</v>
      </c>
      <c r="S2382" s="624">
        <v>0</v>
      </c>
      <c r="T2382" s="624">
        <v>0</v>
      </c>
      <c r="U2382" s="624">
        <v>0</v>
      </c>
      <c r="V2382" s="624">
        <v>0</v>
      </c>
      <c r="W2382" s="624">
        <v>0</v>
      </c>
      <c r="X2382" s="624">
        <v>0</v>
      </c>
      <c r="Y2382" s="624">
        <v>0</v>
      </c>
      <c r="Z2382" s="622" t="s">
        <v>128</v>
      </c>
      <c r="AA2382" s="622" t="s">
        <v>5289</v>
      </c>
      <c r="AB2382" s="622" t="s">
        <v>5289</v>
      </c>
      <c r="AC2382" s="131" t="s">
        <v>5289</v>
      </c>
      <c r="AD2382" s="131" t="s">
        <v>5289</v>
      </c>
      <c r="AE2382" s="131" t="s">
        <v>5289</v>
      </c>
      <c r="AF2382" s="133" t="s">
        <v>5289</v>
      </c>
      <c r="AG2382" s="107"/>
      <c r="AH2382" s="107"/>
      <c r="AI2382" s="107"/>
      <c r="AJ2382" s="107"/>
      <c r="AK2382" s="107"/>
      <c r="AL2382" s="107"/>
    </row>
    <row r="2383" spans="1:38" ht="306">
      <c r="A2383" s="639">
        <v>12</v>
      </c>
      <c r="B2383" s="121" t="s">
        <v>4439</v>
      </c>
      <c r="C2383" s="121" t="s">
        <v>4520</v>
      </c>
      <c r="D2383" s="121" t="s">
        <v>5048</v>
      </c>
      <c r="E2383" s="86" t="s">
        <v>5049</v>
      </c>
      <c r="F2383" s="622" t="s">
        <v>101</v>
      </c>
      <c r="G2383" s="138"/>
      <c r="H2383" s="138"/>
      <c r="I2383" s="138"/>
      <c r="J2383" s="138"/>
      <c r="K2383" s="138"/>
      <c r="L2383" s="622" t="s">
        <v>54</v>
      </c>
      <c r="M2383" s="121" t="s">
        <v>13183</v>
      </c>
      <c r="N2383" s="624">
        <v>0</v>
      </c>
      <c r="O2383" s="624">
        <v>0</v>
      </c>
      <c r="P2383" s="624">
        <v>0</v>
      </c>
      <c r="Q2383" s="624">
        <v>0</v>
      </c>
      <c r="R2383" s="624">
        <v>0</v>
      </c>
      <c r="S2383" s="624">
        <v>0</v>
      </c>
      <c r="T2383" s="624">
        <v>0</v>
      </c>
      <c r="U2383" s="624">
        <v>0</v>
      </c>
      <c r="V2383" s="624">
        <v>0</v>
      </c>
      <c r="W2383" s="624">
        <v>0</v>
      </c>
      <c r="X2383" s="624">
        <v>35</v>
      </c>
      <c r="Y2383" s="624">
        <v>0</v>
      </c>
      <c r="Z2383" s="622" t="s">
        <v>128</v>
      </c>
      <c r="AA2383" s="622" t="s">
        <v>5289</v>
      </c>
      <c r="AB2383" s="622" t="s">
        <v>5289</v>
      </c>
      <c r="AC2383" s="131" t="s">
        <v>5289</v>
      </c>
      <c r="AD2383" s="131" t="s">
        <v>5289</v>
      </c>
      <c r="AE2383" s="131" t="s">
        <v>5289</v>
      </c>
      <c r="AF2383" s="133" t="s">
        <v>5289</v>
      </c>
    </row>
    <row r="2384" spans="1:38" ht="331.5">
      <c r="A2384" s="639">
        <v>13</v>
      </c>
      <c r="B2384" s="121" t="s">
        <v>4131</v>
      </c>
      <c r="C2384" s="121" t="s">
        <v>4516</v>
      </c>
      <c r="D2384" s="22" t="s">
        <v>5050</v>
      </c>
      <c r="E2384" s="86" t="s">
        <v>5051</v>
      </c>
      <c r="F2384" s="624" t="s">
        <v>14046</v>
      </c>
      <c r="G2384" s="622" t="s">
        <v>101</v>
      </c>
      <c r="H2384" s="622">
        <v>3</v>
      </c>
      <c r="I2384" s="623" t="s">
        <v>18722</v>
      </c>
      <c r="J2384" s="138"/>
      <c r="K2384" s="138"/>
      <c r="L2384" s="622" t="s">
        <v>101</v>
      </c>
      <c r="M2384" s="202"/>
      <c r="N2384" s="138"/>
      <c r="O2384" s="624">
        <v>0</v>
      </c>
      <c r="P2384" s="624">
        <v>0</v>
      </c>
      <c r="Q2384" s="624">
        <v>0</v>
      </c>
      <c r="R2384" s="624">
        <v>0</v>
      </c>
      <c r="S2384" s="624">
        <v>0</v>
      </c>
      <c r="T2384" s="624">
        <v>0</v>
      </c>
      <c r="U2384" s="624">
        <v>0</v>
      </c>
      <c r="V2384" s="624">
        <v>0</v>
      </c>
      <c r="W2384" s="624">
        <v>0</v>
      </c>
      <c r="X2384" s="624">
        <v>3</v>
      </c>
      <c r="Y2384" s="624">
        <v>0</v>
      </c>
      <c r="Z2384" s="622" t="s">
        <v>128</v>
      </c>
      <c r="AA2384" s="622" t="s">
        <v>5289</v>
      </c>
      <c r="AB2384" s="622" t="s">
        <v>5289</v>
      </c>
      <c r="AC2384" s="131" t="s">
        <v>5289</v>
      </c>
      <c r="AD2384" s="131" t="s">
        <v>5289</v>
      </c>
      <c r="AE2384" s="131" t="s">
        <v>5289</v>
      </c>
      <c r="AF2384" s="133" t="s">
        <v>5289</v>
      </c>
    </row>
    <row r="2385" spans="1:38" ht="344.25">
      <c r="A2385" s="639">
        <v>14</v>
      </c>
      <c r="B2385" s="121" t="s">
        <v>4521</v>
      </c>
      <c r="C2385" s="121" t="s">
        <v>4260</v>
      </c>
      <c r="D2385" s="22" t="s">
        <v>5052</v>
      </c>
      <c r="E2385" s="86" t="s">
        <v>5053</v>
      </c>
      <c r="F2385" s="624" t="s">
        <v>14046</v>
      </c>
      <c r="G2385" s="622" t="s">
        <v>101</v>
      </c>
      <c r="H2385" s="622">
        <v>3</v>
      </c>
      <c r="I2385" s="623" t="s">
        <v>18722</v>
      </c>
      <c r="J2385" s="138"/>
      <c r="K2385" s="138"/>
      <c r="L2385" s="622" t="s">
        <v>54</v>
      </c>
      <c r="M2385" s="627" t="s">
        <v>14348</v>
      </c>
      <c r="N2385" s="624">
        <v>0</v>
      </c>
      <c r="O2385" s="624">
        <v>0</v>
      </c>
      <c r="P2385" s="624">
        <v>0</v>
      </c>
      <c r="Q2385" s="624">
        <v>0</v>
      </c>
      <c r="R2385" s="624">
        <v>0</v>
      </c>
      <c r="S2385" s="624">
        <v>0</v>
      </c>
      <c r="T2385" s="624">
        <v>0</v>
      </c>
      <c r="U2385" s="624">
        <v>0</v>
      </c>
      <c r="V2385" s="624">
        <v>0</v>
      </c>
      <c r="W2385" s="624">
        <v>0</v>
      </c>
      <c r="X2385" s="634">
        <v>406</v>
      </c>
      <c r="Y2385" s="624">
        <v>0</v>
      </c>
      <c r="Z2385" s="622" t="s">
        <v>128</v>
      </c>
      <c r="AA2385" s="622" t="s">
        <v>5289</v>
      </c>
      <c r="AB2385" s="622" t="s">
        <v>5289</v>
      </c>
      <c r="AC2385" s="131" t="s">
        <v>5289</v>
      </c>
      <c r="AD2385" s="131" t="s">
        <v>5289</v>
      </c>
      <c r="AE2385" s="131" t="s">
        <v>5289</v>
      </c>
      <c r="AF2385" s="133" t="s">
        <v>5289</v>
      </c>
    </row>
    <row r="2386" spans="1:38" ht="280.5">
      <c r="A2386" s="639">
        <v>15</v>
      </c>
      <c r="B2386" s="121" t="s">
        <v>4441</v>
      </c>
      <c r="C2386" s="121" t="s">
        <v>4522</v>
      </c>
      <c r="D2386" s="22" t="s">
        <v>12978</v>
      </c>
      <c r="E2386" s="86" t="s">
        <v>5054</v>
      </c>
      <c r="F2386" s="622" t="s">
        <v>101</v>
      </c>
      <c r="G2386" s="138"/>
      <c r="H2386" s="138"/>
      <c r="I2386" s="138"/>
      <c r="J2386" s="138"/>
      <c r="K2386" s="138"/>
      <c r="L2386" s="622" t="s">
        <v>54</v>
      </c>
      <c r="M2386" s="121" t="s">
        <v>13184</v>
      </c>
      <c r="N2386" s="624">
        <v>0</v>
      </c>
      <c r="O2386" s="624">
        <v>0</v>
      </c>
      <c r="P2386" s="624">
        <v>0</v>
      </c>
      <c r="Q2386" s="624">
        <v>0</v>
      </c>
      <c r="R2386" s="624">
        <v>0</v>
      </c>
      <c r="S2386" s="624">
        <v>0</v>
      </c>
      <c r="T2386" s="624">
        <v>0</v>
      </c>
      <c r="U2386" s="624">
        <v>0</v>
      </c>
      <c r="V2386" s="624">
        <v>0</v>
      </c>
      <c r="W2386" s="624">
        <v>0</v>
      </c>
      <c r="X2386" s="634">
        <v>7</v>
      </c>
      <c r="Y2386" s="624">
        <v>0</v>
      </c>
      <c r="Z2386" s="622" t="s">
        <v>128</v>
      </c>
      <c r="AA2386" s="622" t="s">
        <v>5289</v>
      </c>
      <c r="AB2386" s="622" t="s">
        <v>5289</v>
      </c>
      <c r="AC2386" s="131" t="s">
        <v>5289</v>
      </c>
      <c r="AD2386" s="131" t="s">
        <v>5289</v>
      </c>
      <c r="AE2386" s="131" t="s">
        <v>5289</v>
      </c>
      <c r="AF2386" s="133" t="s">
        <v>5289</v>
      </c>
    </row>
    <row r="2387" spans="1:38" ht="293.25">
      <c r="A2387" s="639">
        <v>16</v>
      </c>
      <c r="B2387" s="121" t="s">
        <v>5055</v>
      </c>
      <c r="C2387" s="121" t="s">
        <v>4522</v>
      </c>
      <c r="D2387" s="22" t="s">
        <v>5056</v>
      </c>
      <c r="E2387" s="86" t="s">
        <v>5057</v>
      </c>
      <c r="F2387" s="622" t="s">
        <v>101</v>
      </c>
      <c r="G2387" s="138"/>
      <c r="H2387" s="138"/>
      <c r="I2387" s="138"/>
      <c r="J2387" s="138"/>
      <c r="K2387" s="138"/>
      <c r="L2387" s="622" t="s">
        <v>101</v>
      </c>
      <c r="M2387" s="202"/>
      <c r="N2387" s="138"/>
      <c r="O2387" s="624">
        <v>0</v>
      </c>
      <c r="P2387" s="624">
        <v>0</v>
      </c>
      <c r="Q2387" s="624">
        <v>0</v>
      </c>
      <c r="R2387" s="624">
        <v>0</v>
      </c>
      <c r="S2387" s="624">
        <v>0</v>
      </c>
      <c r="T2387" s="624">
        <v>0</v>
      </c>
      <c r="U2387" s="624">
        <v>0</v>
      </c>
      <c r="V2387" s="624">
        <v>0</v>
      </c>
      <c r="W2387" s="624">
        <v>0</v>
      </c>
      <c r="X2387" s="634">
        <v>3</v>
      </c>
      <c r="Y2387" s="624">
        <v>0</v>
      </c>
      <c r="Z2387" s="622" t="s">
        <v>128</v>
      </c>
      <c r="AA2387" s="622" t="s">
        <v>5289</v>
      </c>
      <c r="AB2387" s="622" t="s">
        <v>5289</v>
      </c>
      <c r="AC2387" s="131" t="s">
        <v>5289</v>
      </c>
      <c r="AD2387" s="131" t="s">
        <v>5289</v>
      </c>
      <c r="AE2387" s="131" t="s">
        <v>5289</v>
      </c>
      <c r="AF2387" s="133" t="s">
        <v>5289</v>
      </c>
    </row>
    <row r="2388" spans="1:38" ht="267.75">
      <c r="A2388" s="639">
        <v>17</v>
      </c>
      <c r="B2388" s="121" t="s">
        <v>4523</v>
      </c>
      <c r="C2388" s="121" t="s">
        <v>4522</v>
      </c>
      <c r="D2388" s="22" t="s">
        <v>5058</v>
      </c>
      <c r="E2388" s="86" t="s">
        <v>5059</v>
      </c>
      <c r="F2388" s="624" t="s">
        <v>14046</v>
      </c>
      <c r="G2388" s="622" t="s">
        <v>101</v>
      </c>
      <c r="H2388" s="622">
        <v>3</v>
      </c>
      <c r="I2388" s="623" t="s">
        <v>18722</v>
      </c>
      <c r="J2388" s="138"/>
      <c r="K2388" s="138"/>
      <c r="L2388" s="622" t="s">
        <v>101</v>
      </c>
      <c r="M2388" s="202"/>
      <c r="N2388" s="138"/>
      <c r="O2388" s="624">
        <v>0</v>
      </c>
      <c r="P2388" s="624">
        <v>0</v>
      </c>
      <c r="Q2388" s="624">
        <v>0</v>
      </c>
      <c r="R2388" s="624">
        <v>0</v>
      </c>
      <c r="S2388" s="624">
        <v>0</v>
      </c>
      <c r="T2388" s="624">
        <v>0</v>
      </c>
      <c r="U2388" s="624">
        <v>0</v>
      </c>
      <c r="V2388" s="624">
        <v>0</v>
      </c>
      <c r="W2388" s="624">
        <v>0</v>
      </c>
      <c r="X2388" s="634">
        <v>0</v>
      </c>
      <c r="Y2388" s="624">
        <v>0</v>
      </c>
      <c r="Z2388" s="622" t="s">
        <v>101</v>
      </c>
      <c r="AA2388" s="622" t="s">
        <v>5289</v>
      </c>
      <c r="AB2388" s="622" t="s">
        <v>5289</v>
      </c>
      <c r="AC2388" s="131" t="s">
        <v>5289</v>
      </c>
      <c r="AD2388" s="131" t="s">
        <v>5289</v>
      </c>
      <c r="AE2388" s="131" t="s">
        <v>5289</v>
      </c>
      <c r="AF2388" s="133" t="s">
        <v>5289</v>
      </c>
    </row>
    <row r="2389" spans="1:38" ht="331.5">
      <c r="A2389" s="639">
        <v>18</v>
      </c>
      <c r="B2389" s="121" t="s">
        <v>4442</v>
      </c>
      <c r="C2389" s="121" t="s">
        <v>4522</v>
      </c>
      <c r="D2389" s="22" t="s">
        <v>5060</v>
      </c>
      <c r="E2389" s="86" t="s">
        <v>5061</v>
      </c>
      <c r="F2389" s="622" t="s">
        <v>101</v>
      </c>
      <c r="G2389" s="138"/>
      <c r="H2389" s="138"/>
      <c r="I2389" s="138"/>
      <c r="J2389" s="138"/>
      <c r="K2389" s="138"/>
      <c r="L2389" s="622" t="s">
        <v>101</v>
      </c>
      <c r="M2389" s="202"/>
      <c r="N2389" s="138"/>
      <c r="O2389" s="624">
        <v>0</v>
      </c>
      <c r="P2389" s="624">
        <v>0</v>
      </c>
      <c r="Q2389" s="624">
        <v>0</v>
      </c>
      <c r="R2389" s="624">
        <v>0</v>
      </c>
      <c r="S2389" s="624">
        <v>0</v>
      </c>
      <c r="T2389" s="624">
        <v>0</v>
      </c>
      <c r="U2389" s="624">
        <v>0</v>
      </c>
      <c r="V2389" s="624">
        <v>0</v>
      </c>
      <c r="W2389" s="624">
        <v>0</v>
      </c>
      <c r="X2389" s="634">
        <v>1</v>
      </c>
      <c r="Y2389" s="624">
        <v>0</v>
      </c>
      <c r="Z2389" s="622" t="s">
        <v>101</v>
      </c>
      <c r="AA2389" s="622" t="s">
        <v>5289</v>
      </c>
      <c r="AB2389" s="622" t="s">
        <v>5289</v>
      </c>
      <c r="AC2389" s="131" t="s">
        <v>5289</v>
      </c>
      <c r="AD2389" s="131" t="s">
        <v>5289</v>
      </c>
      <c r="AE2389" s="131" t="s">
        <v>5289</v>
      </c>
      <c r="AF2389" s="133" t="s">
        <v>5289</v>
      </c>
    </row>
    <row r="2390" spans="1:38" ht="408">
      <c r="A2390" s="639">
        <v>19</v>
      </c>
      <c r="B2390" s="121" t="s">
        <v>4443</v>
      </c>
      <c r="C2390" s="121" t="s">
        <v>4522</v>
      </c>
      <c r="D2390" s="22" t="s">
        <v>5062</v>
      </c>
      <c r="E2390" s="86" t="s">
        <v>5063</v>
      </c>
      <c r="F2390" s="622" t="s">
        <v>101</v>
      </c>
      <c r="G2390" s="138"/>
      <c r="H2390" s="138"/>
      <c r="I2390" s="138"/>
      <c r="J2390" s="138"/>
      <c r="K2390" s="138"/>
      <c r="L2390" s="622" t="s">
        <v>101</v>
      </c>
      <c r="M2390" s="202"/>
      <c r="N2390" s="138"/>
      <c r="O2390" s="624">
        <v>0</v>
      </c>
      <c r="P2390" s="624">
        <v>0</v>
      </c>
      <c r="Q2390" s="624">
        <v>0</v>
      </c>
      <c r="R2390" s="624">
        <v>0</v>
      </c>
      <c r="S2390" s="624">
        <v>0</v>
      </c>
      <c r="T2390" s="624">
        <v>0</v>
      </c>
      <c r="U2390" s="624">
        <v>0</v>
      </c>
      <c r="V2390" s="624">
        <v>0</v>
      </c>
      <c r="W2390" s="624">
        <v>0</v>
      </c>
      <c r="X2390" s="634">
        <v>1704</v>
      </c>
      <c r="Y2390" s="624">
        <v>0</v>
      </c>
      <c r="Z2390" s="622" t="s">
        <v>128</v>
      </c>
      <c r="AA2390" s="622" t="s">
        <v>5289</v>
      </c>
      <c r="AB2390" s="622" t="s">
        <v>5289</v>
      </c>
      <c r="AC2390" s="131" t="s">
        <v>5289</v>
      </c>
      <c r="AD2390" s="131" t="s">
        <v>5289</v>
      </c>
      <c r="AE2390" s="131" t="s">
        <v>5289</v>
      </c>
      <c r="AF2390" s="133" t="s">
        <v>5289</v>
      </c>
    </row>
    <row r="2391" spans="1:38" ht="332.25" thickBot="1">
      <c r="A2391" s="639">
        <v>20</v>
      </c>
      <c r="B2391" s="121" t="s">
        <v>4524</v>
      </c>
      <c r="C2391" s="121" t="s">
        <v>4522</v>
      </c>
      <c r="D2391" s="22" t="s">
        <v>4532</v>
      </c>
      <c r="E2391" s="86" t="s">
        <v>4533</v>
      </c>
      <c r="F2391" s="622" t="s">
        <v>101</v>
      </c>
      <c r="G2391" s="138"/>
      <c r="H2391" s="138"/>
      <c r="I2391" s="138"/>
      <c r="J2391" s="138"/>
      <c r="K2391" s="138"/>
      <c r="L2391" s="622" t="s">
        <v>101</v>
      </c>
      <c r="M2391" s="202"/>
      <c r="N2391" s="138"/>
      <c r="O2391" s="624">
        <v>0</v>
      </c>
      <c r="P2391" s="624">
        <v>0</v>
      </c>
      <c r="Q2391" s="624">
        <v>0</v>
      </c>
      <c r="R2391" s="624">
        <v>0</v>
      </c>
      <c r="S2391" s="624">
        <v>0</v>
      </c>
      <c r="T2391" s="624">
        <v>0</v>
      </c>
      <c r="U2391" s="624">
        <v>0</v>
      </c>
      <c r="V2391" s="624">
        <v>0</v>
      </c>
      <c r="W2391" s="624">
        <v>0</v>
      </c>
      <c r="X2391" s="634">
        <v>3</v>
      </c>
      <c r="Y2391" s="624">
        <v>0</v>
      </c>
      <c r="Z2391" s="622" t="s">
        <v>128</v>
      </c>
      <c r="AA2391" s="622" t="s">
        <v>5289</v>
      </c>
      <c r="AB2391" s="622" t="s">
        <v>5289</v>
      </c>
      <c r="AC2391" s="131" t="s">
        <v>5289</v>
      </c>
      <c r="AD2391" s="131" t="s">
        <v>5289</v>
      </c>
      <c r="AE2391" s="131" t="s">
        <v>5289</v>
      </c>
      <c r="AF2391" s="133" t="s">
        <v>5289</v>
      </c>
    </row>
    <row r="2392" spans="1:38" ht="242.25">
      <c r="A2392" s="639">
        <v>21</v>
      </c>
      <c r="B2392" s="121" t="s">
        <v>4379</v>
      </c>
      <c r="C2392" s="68" t="s">
        <v>4531</v>
      </c>
      <c r="D2392" s="22" t="s">
        <v>5064</v>
      </c>
      <c r="E2392" s="86" t="s">
        <v>5065</v>
      </c>
      <c r="F2392" s="622" t="s">
        <v>101</v>
      </c>
      <c r="G2392" s="138"/>
      <c r="H2392" s="138"/>
      <c r="I2392" s="138"/>
      <c r="J2392" s="138"/>
      <c r="K2392" s="138"/>
      <c r="L2392" s="622" t="s">
        <v>101</v>
      </c>
      <c r="M2392" s="202"/>
      <c r="N2392" s="138"/>
      <c r="O2392" s="624">
        <v>0</v>
      </c>
      <c r="P2392" s="624">
        <v>0</v>
      </c>
      <c r="Q2392" s="624">
        <v>0</v>
      </c>
      <c r="R2392" s="624">
        <v>0</v>
      </c>
      <c r="S2392" s="624">
        <v>0</v>
      </c>
      <c r="T2392" s="624">
        <v>0</v>
      </c>
      <c r="U2392" s="624">
        <v>0</v>
      </c>
      <c r="V2392" s="624">
        <v>0</v>
      </c>
      <c r="W2392" s="624">
        <v>0</v>
      </c>
      <c r="X2392" s="634">
        <v>3</v>
      </c>
      <c r="Y2392" s="624">
        <v>0</v>
      </c>
      <c r="Z2392" s="622" t="s">
        <v>128</v>
      </c>
      <c r="AA2392" s="622" t="s">
        <v>5289</v>
      </c>
      <c r="AB2392" s="622" t="s">
        <v>5289</v>
      </c>
      <c r="AC2392" s="131" t="s">
        <v>5289</v>
      </c>
      <c r="AD2392" s="131" t="s">
        <v>5289</v>
      </c>
      <c r="AE2392" s="131" t="s">
        <v>5289</v>
      </c>
      <c r="AF2392" s="133" t="s">
        <v>5289</v>
      </c>
    </row>
    <row r="2393" spans="1:38" ht="332.25" thickBot="1">
      <c r="A2393" s="639">
        <v>22</v>
      </c>
      <c r="B2393" s="121" t="s">
        <v>4525</v>
      </c>
      <c r="C2393" s="121" t="s">
        <v>4522</v>
      </c>
      <c r="D2393" s="22" t="s">
        <v>5066</v>
      </c>
      <c r="E2393" s="86" t="s">
        <v>4875</v>
      </c>
      <c r="F2393" s="624" t="s">
        <v>14046</v>
      </c>
      <c r="G2393" s="622" t="s">
        <v>101</v>
      </c>
      <c r="H2393" s="622">
        <v>3</v>
      </c>
      <c r="I2393" s="623" t="s">
        <v>18722</v>
      </c>
      <c r="J2393" s="138"/>
      <c r="K2393" s="138"/>
      <c r="L2393" s="622" t="s">
        <v>101</v>
      </c>
      <c r="M2393" s="202"/>
      <c r="N2393" s="138"/>
      <c r="O2393" s="624">
        <v>0</v>
      </c>
      <c r="P2393" s="624">
        <v>0</v>
      </c>
      <c r="Q2393" s="624">
        <v>0</v>
      </c>
      <c r="R2393" s="624">
        <v>0</v>
      </c>
      <c r="S2393" s="624">
        <v>0</v>
      </c>
      <c r="T2393" s="624">
        <v>0</v>
      </c>
      <c r="U2393" s="624">
        <v>0</v>
      </c>
      <c r="V2393" s="624">
        <v>0</v>
      </c>
      <c r="W2393" s="624">
        <v>0</v>
      </c>
      <c r="X2393" s="634">
        <v>122</v>
      </c>
      <c r="Y2393" s="624">
        <v>0</v>
      </c>
      <c r="Z2393" s="622" t="s">
        <v>128</v>
      </c>
      <c r="AA2393" s="622" t="s">
        <v>5289</v>
      </c>
      <c r="AB2393" s="622" t="s">
        <v>5289</v>
      </c>
      <c r="AC2393" s="131" t="s">
        <v>5289</v>
      </c>
      <c r="AD2393" s="131" t="s">
        <v>5289</v>
      </c>
      <c r="AE2393" s="131" t="s">
        <v>5289</v>
      </c>
      <c r="AF2393" s="133" t="s">
        <v>5289</v>
      </c>
    </row>
    <row r="2394" spans="1:38" ht="369.75">
      <c r="A2394" s="639">
        <v>23</v>
      </c>
      <c r="B2394" s="121" t="s">
        <v>4444</v>
      </c>
      <c r="C2394" s="68" t="s">
        <v>4531</v>
      </c>
      <c r="D2394" s="22" t="s">
        <v>5067</v>
      </c>
      <c r="E2394" s="86" t="s">
        <v>5068</v>
      </c>
      <c r="F2394" s="622" t="s">
        <v>101</v>
      </c>
      <c r="G2394" s="138"/>
      <c r="H2394" s="138"/>
      <c r="I2394" s="138"/>
      <c r="J2394" s="622" t="s">
        <v>5726</v>
      </c>
      <c r="K2394" s="622" t="s">
        <v>4445</v>
      </c>
      <c r="L2394" s="622" t="s">
        <v>101</v>
      </c>
      <c r="M2394" s="202"/>
      <c r="N2394" s="138"/>
      <c r="O2394" s="624">
        <v>0</v>
      </c>
      <c r="P2394" s="624">
        <v>0</v>
      </c>
      <c r="Q2394" s="624">
        <v>0</v>
      </c>
      <c r="R2394" s="624">
        <v>0</v>
      </c>
      <c r="S2394" s="624">
        <v>0</v>
      </c>
      <c r="T2394" s="624">
        <v>0</v>
      </c>
      <c r="U2394" s="624">
        <v>0</v>
      </c>
      <c r="V2394" s="624">
        <v>0</v>
      </c>
      <c r="W2394" s="624">
        <v>0</v>
      </c>
      <c r="X2394" s="634">
        <v>2</v>
      </c>
      <c r="Y2394" s="624">
        <v>0</v>
      </c>
      <c r="Z2394" s="622" t="s">
        <v>128</v>
      </c>
      <c r="AA2394" s="622" t="s">
        <v>5289</v>
      </c>
      <c r="AB2394" s="622" t="s">
        <v>5289</v>
      </c>
      <c r="AC2394" s="131" t="s">
        <v>5289</v>
      </c>
      <c r="AD2394" s="131" t="s">
        <v>5289</v>
      </c>
      <c r="AE2394" s="131" t="s">
        <v>5289</v>
      </c>
      <c r="AF2394" s="133" t="s">
        <v>5289</v>
      </c>
    </row>
    <row r="2395" spans="1:38" ht="255">
      <c r="A2395" s="639">
        <v>24</v>
      </c>
      <c r="B2395" s="121" t="s">
        <v>4446</v>
      </c>
      <c r="C2395" s="121" t="s">
        <v>4522</v>
      </c>
      <c r="D2395" s="22" t="s">
        <v>5069</v>
      </c>
      <c r="E2395" s="86" t="s">
        <v>5070</v>
      </c>
      <c r="F2395" s="622" t="s">
        <v>101</v>
      </c>
      <c r="G2395" s="138"/>
      <c r="H2395" s="138"/>
      <c r="I2395" s="138"/>
      <c r="J2395" s="138"/>
      <c r="K2395" s="138"/>
      <c r="L2395" s="622" t="s">
        <v>101</v>
      </c>
      <c r="M2395" s="202"/>
      <c r="N2395" s="138"/>
      <c r="O2395" s="622">
        <v>0</v>
      </c>
      <c r="P2395" s="622">
        <v>0</v>
      </c>
      <c r="Q2395" s="622">
        <v>0</v>
      </c>
      <c r="R2395" s="622">
        <v>0</v>
      </c>
      <c r="S2395" s="622">
        <v>0</v>
      </c>
      <c r="T2395" s="622">
        <v>0</v>
      </c>
      <c r="U2395" s="622">
        <v>0</v>
      </c>
      <c r="V2395" s="622">
        <v>0</v>
      </c>
      <c r="W2395" s="622">
        <v>0</v>
      </c>
      <c r="X2395" s="634">
        <v>0</v>
      </c>
      <c r="Y2395" s="622">
        <v>0</v>
      </c>
      <c r="Z2395" s="622" t="s">
        <v>101</v>
      </c>
      <c r="AA2395" s="622" t="s">
        <v>5289</v>
      </c>
      <c r="AB2395" s="622" t="s">
        <v>5289</v>
      </c>
      <c r="AC2395" s="131" t="s">
        <v>5289</v>
      </c>
      <c r="AD2395" s="131" t="s">
        <v>5289</v>
      </c>
      <c r="AE2395" s="131" t="s">
        <v>5289</v>
      </c>
      <c r="AF2395" s="133" t="s">
        <v>5289</v>
      </c>
    </row>
    <row r="2396" spans="1:38" ht="280.5">
      <c r="A2396" s="639">
        <v>25</v>
      </c>
      <c r="B2396" s="121" t="s">
        <v>4526</v>
      </c>
      <c r="C2396" s="121" t="s">
        <v>4522</v>
      </c>
      <c r="D2396" s="22" t="s">
        <v>5071</v>
      </c>
      <c r="E2396" s="86" t="s">
        <v>5072</v>
      </c>
      <c r="F2396" s="624" t="s">
        <v>14046</v>
      </c>
      <c r="G2396" s="622" t="s">
        <v>101</v>
      </c>
      <c r="H2396" s="622">
        <v>3</v>
      </c>
      <c r="I2396" s="623" t="s">
        <v>18722</v>
      </c>
      <c r="J2396" s="138"/>
      <c r="K2396" s="138"/>
      <c r="L2396" s="622" t="s">
        <v>101</v>
      </c>
      <c r="M2396" s="202"/>
      <c r="N2396" s="138"/>
      <c r="O2396" s="622">
        <v>0</v>
      </c>
      <c r="P2396" s="622">
        <v>0</v>
      </c>
      <c r="Q2396" s="622">
        <v>0</v>
      </c>
      <c r="R2396" s="622">
        <v>0</v>
      </c>
      <c r="S2396" s="622">
        <v>0</v>
      </c>
      <c r="T2396" s="622">
        <v>0</v>
      </c>
      <c r="U2396" s="622">
        <v>0</v>
      </c>
      <c r="V2396" s="622">
        <v>0</v>
      </c>
      <c r="W2396" s="622">
        <v>0</v>
      </c>
      <c r="X2396" s="634">
        <v>210</v>
      </c>
      <c r="Y2396" s="622">
        <v>0</v>
      </c>
      <c r="Z2396" s="622" t="s">
        <v>101</v>
      </c>
      <c r="AA2396" s="622" t="s">
        <v>5289</v>
      </c>
      <c r="AB2396" s="622" t="s">
        <v>5289</v>
      </c>
      <c r="AC2396" s="131" t="s">
        <v>5289</v>
      </c>
      <c r="AD2396" s="131" t="s">
        <v>5289</v>
      </c>
      <c r="AE2396" s="131" t="s">
        <v>5289</v>
      </c>
      <c r="AF2396" s="133" t="s">
        <v>5289</v>
      </c>
    </row>
    <row r="2397" spans="1:38" s="44" customFormat="1" ht="89.25">
      <c r="A2397" s="281">
        <v>26</v>
      </c>
      <c r="B2397" s="645" t="s">
        <v>20244</v>
      </c>
      <c r="C2397" s="627" t="s">
        <v>4522</v>
      </c>
      <c r="D2397" s="22" t="s">
        <v>131</v>
      </c>
      <c r="E2397" s="622" t="s">
        <v>51</v>
      </c>
      <c r="F2397" s="624" t="s">
        <v>51</v>
      </c>
      <c r="G2397" s="138"/>
      <c r="H2397" s="138"/>
      <c r="I2397" s="138"/>
      <c r="J2397" s="138"/>
      <c r="K2397" s="138"/>
      <c r="L2397" s="622" t="s">
        <v>51</v>
      </c>
      <c r="M2397" s="202"/>
      <c r="N2397" s="138"/>
      <c r="O2397" s="622">
        <v>0</v>
      </c>
      <c r="P2397" s="622">
        <v>0</v>
      </c>
      <c r="Q2397" s="622">
        <v>0</v>
      </c>
      <c r="R2397" s="622">
        <v>0</v>
      </c>
      <c r="S2397" s="622">
        <v>0</v>
      </c>
      <c r="T2397" s="622">
        <v>0</v>
      </c>
      <c r="U2397" s="622">
        <v>0</v>
      </c>
      <c r="V2397" s="622">
        <v>0</v>
      </c>
      <c r="W2397" s="622">
        <v>0</v>
      </c>
      <c r="X2397" s="634">
        <v>220</v>
      </c>
      <c r="Y2397" s="622">
        <v>0</v>
      </c>
      <c r="Z2397" s="622" t="s">
        <v>101</v>
      </c>
      <c r="AA2397" s="622" t="s">
        <v>5289</v>
      </c>
      <c r="AB2397" s="622" t="s">
        <v>5289</v>
      </c>
      <c r="AC2397" s="131" t="s">
        <v>5289</v>
      </c>
      <c r="AD2397" s="131" t="s">
        <v>5289</v>
      </c>
      <c r="AE2397" s="131" t="s">
        <v>5289</v>
      </c>
      <c r="AF2397" s="133" t="s">
        <v>5289</v>
      </c>
      <c r="AG2397" s="107"/>
      <c r="AH2397" s="107"/>
      <c r="AI2397" s="107"/>
      <c r="AJ2397" s="107"/>
      <c r="AK2397" s="107"/>
      <c r="AL2397" s="107"/>
    </row>
    <row r="2398" spans="1:38" s="42" customFormat="1" ht="15.75" customHeight="1" thickBot="1">
      <c r="A2398" s="18"/>
      <c r="B2398" s="18">
        <v>26</v>
      </c>
      <c r="C2398" s="18"/>
      <c r="D2398" s="18">
        <v>25</v>
      </c>
      <c r="E2398" s="18">
        <v>25</v>
      </c>
      <c r="F2398" s="18">
        <v>10</v>
      </c>
      <c r="G2398" s="18">
        <v>1</v>
      </c>
      <c r="H2398" s="18">
        <v>1</v>
      </c>
      <c r="I2398" s="18"/>
      <c r="J2398" s="18">
        <v>1</v>
      </c>
      <c r="K2398" s="18">
        <v>2</v>
      </c>
      <c r="L2398" s="18">
        <v>4</v>
      </c>
      <c r="M2398" s="200"/>
      <c r="N2398" s="18">
        <f t="shared" ref="N2398:O2398" si="727">SUM(N2372:N2397)</f>
        <v>0</v>
      </c>
      <c r="O2398" s="18">
        <f t="shared" si="727"/>
        <v>0</v>
      </c>
      <c r="P2398" s="18">
        <f t="shared" ref="P2398:Q2398" si="728">SUM(P2372:P2397)</f>
        <v>0</v>
      </c>
      <c r="Q2398" s="18">
        <f t="shared" si="728"/>
        <v>0</v>
      </c>
      <c r="R2398" s="18">
        <f t="shared" ref="R2398" si="729">SUM(R2372:R2397)</f>
        <v>0</v>
      </c>
      <c r="S2398" s="18">
        <f t="shared" ref="S2398" si="730">SUM(S2372:S2397)</f>
        <v>0</v>
      </c>
      <c r="T2398" s="18">
        <f t="shared" ref="T2398:U2398" si="731">SUM(T2372:T2397)</f>
        <v>0</v>
      </c>
      <c r="U2398" s="18">
        <f t="shared" si="731"/>
        <v>0</v>
      </c>
      <c r="V2398" s="18">
        <f t="shared" ref="V2398:W2398" si="732">SUM(V2372:V2397)</f>
        <v>0</v>
      </c>
      <c r="W2398" s="18">
        <f t="shared" si="732"/>
        <v>0</v>
      </c>
      <c r="X2398" s="18">
        <f t="shared" ref="X2398:Y2398" si="733">SUM(X2372:X2397)</f>
        <v>6186</v>
      </c>
      <c r="Y2398" s="18">
        <f t="shared" si="733"/>
        <v>0</v>
      </c>
      <c r="Z2398" s="18">
        <v>0</v>
      </c>
      <c r="AA2398" s="18">
        <v>1</v>
      </c>
      <c r="AB2398" s="18">
        <v>1</v>
      </c>
      <c r="AC2398" s="18"/>
      <c r="AD2398" s="18"/>
      <c r="AE2398" s="18"/>
      <c r="AF2398" s="18"/>
      <c r="AG2398" s="111"/>
      <c r="AH2398" s="111"/>
      <c r="AI2398" s="111"/>
      <c r="AJ2398" s="111"/>
      <c r="AK2398" s="111"/>
      <c r="AL2398" s="111"/>
    </row>
    <row r="2399" spans="1:38" ht="15.75" customHeight="1" thickBot="1">
      <c r="A2399" s="660" t="s">
        <v>424</v>
      </c>
      <c r="B2399" s="661"/>
      <c r="C2399" s="661"/>
      <c r="D2399" s="661"/>
      <c r="E2399" s="661"/>
      <c r="F2399" s="661"/>
      <c r="G2399" s="661"/>
      <c r="H2399" s="661"/>
      <c r="I2399" s="661"/>
      <c r="J2399" s="661"/>
      <c r="K2399" s="661"/>
      <c r="L2399" s="661"/>
      <c r="M2399" s="661"/>
      <c r="N2399" s="661"/>
      <c r="O2399" s="661"/>
      <c r="P2399" s="661"/>
      <c r="Q2399" s="661"/>
      <c r="R2399" s="661"/>
      <c r="S2399" s="661"/>
      <c r="T2399" s="661"/>
      <c r="U2399" s="661"/>
      <c r="V2399" s="661"/>
      <c r="W2399" s="661"/>
      <c r="X2399" s="661"/>
      <c r="Y2399" s="661"/>
      <c r="Z2399" s="661"/>
      <c r="AA2399" s="661"/>
      <c r="AB2399" s="661"/>
      <c r="AC2399" s="661"/>
      <c r="AD2399" s="661"/>
      <c r="AE2399" s="661"/>
      <c r="AF2399" s="662"/>
    </row>
    <row r="2400" spans="1:38" ht="306">
      <c r="A2400" s="639">
        <v>1</v>
      </c>
      <c r="B2400" s="4" t="s">
        <v>4537</v>
      </c>
      <c r="C2400" s="4" t="s">
        <v>4545</v>
      </c>
      <c r="D2400" s="95" t="s">
        <v>5073</v>
      </c>
      <c r="E2400" s="73" t="s">
        <v>5074</v>
      </c>
      <c r="F2400" s="123" t="s">
        <v>16683</v>
      </c>
      <c r="G2400" s="138"/>
      <c r="H2400" s="138"/>
      <c r="I2400" s="138"/>
      <c r="J2400" s="138"/>
      <c r="K2400" s="138"/>
      <c r="L2400" s="123" t="s">
        <v>101</v>
      </c>
      <c r="M2400" s="202"/>
      <c r="N2400" s="202"/>
      <c r="O2400" s="629">
        <v>0</v>
      </c>
      <c r="P2400" s="629">
        <v>0</v>
      </c>
      <c r="Q2400" s="629">
        <v>0</v>
      </c>
      <c r="R2400" s="629">
        <v>0</v>
      </c>
      <c r="S2400" s="629">
        <v>0</v>
      </c>
      <c r="T2400" s="629">
        <v>0</v>
      </c>
      <c r="U2400" s="629">
        <v>0</v>
      </c>
      <c r="V2400" s="629">
        <v>0</v>
      </c>
      <c r="W2400" s="629">
        <v>0</v>
      </c>
      <c r="X2400" s="371">
        <v>1</v>
      </c>
      <c r="Y2400" s="629">
        <v>0</v>
      </c>
      <c r="Z2400" s="123" t="s">
        <v>101</v>
      </c>
      <c r="AA2400" s="4" t="s">
        <v>4547</v>
      </c>
      <c r="AB2400" s="4" t="s">
        <v>4548</v>
      </c>
      <c r="AC2400" s="131" t="s">
        <v>4549</v>
      </c>
      <c r="AD2400" s="131" t="s">
        <v>4550</v>
      </c>
      <c r="AE2400" s="131" t="s">
        <v>4551</v>
      </c>
      <c r="AF2400" s="133" t="s">
        <v>4552</v>
      </c>
    </row>
    <row r="2401" spans="1:38" ht="306">
      <c r="A2401" s="639">
        <v>2</v>
      </c>
      <c r="B2401" s="121" t="s">
        <v>4538</v>
      </c>
      <c r="C2401" s="4" t="s">
        <v>4545</v>
      </c>
      <c r="D2401" s="22" t="s">
        <v>5075</v>
      </c>
      <c r="E2401" s="86" t="s">
        <v>5076</v>
      </c>
      <c r="F2401" s="138"/>
      <c r="G2401" s="138"/>
      <c r="H2401" s="138"/>
      <c r="I2401" s="138"/>
      <c r="J2401" s="138"/>
      <c r="K2401" s="138"/>
      <c r="L2401" s="622" t="s">
        <v>101</v>
      </c>
      <c r="M2401" s="202"/>
      <c r="N2401" s="202"/>
      <c r="O2401" s="624">
        <v>0</v>
      </c>
      <c r="P2401" s="624">
        <v>0</v>
      </c>
      <c r="Q2401" s="624">
        <v>0</v>
      </c>
      <c r="R2401" s="624">
        <v>0</v>
      </c>
      <c r="S2401" s="624">
        <v>0</v>
      </c>
      <c r="T2401" s="624">
        <v>0</v>
      </c>
      <c r="U2401" s="624">
        <v>0</v>
      </c>
      <c r="V2401" s="624">
        <v>0</v>
      </c>
      <c r="W2401" s="624">
        <v>0</v>
      </c>
      <c r="X2401" s="366">
        <v>485</v>
      </c>
      <c r="Y2401" s="624">
        <v>0</v>
      </c>
      <c r="Z2401" s="622" t="s">
        <v>128</v>
      </c>
      <c r="AA2401" s="622" t="s">
        <v>5289</v>
      </c>
      <c r="AB2401" s="622" t="s">
        <v>5289</v>
      </c>
      <c r="AC2401" s="131" t="s">
        <v>5289</v>
      </c>
      <c r="AD2401" s="131" t="s">
        <v>5289</v>
      </c>
      <c r="AE2401" s="131" t="s">
        <v>5289</v>
      </c>
      <c r="AF2401" s="133" t="s">
        <v>5289</v>
      </c>
    </row>
    <row r="2402" spans="1:38" ht="318.75">
      <c r="A2402" s="639">
        <v>3</v>
      </c>
      <c r="B2402" s="121" t="s">
        <v>4539</v>
      </c>
      <c r="C2402" s="4" t="s">
        <v>4545</v>
      </c>
      <c r="D2402" s="22" t="s">
        <v>5077</v>
      </c>
      <c r="E2402" s="86" t="s">
        <v>5078</v>
      </c>
      <c r="F2402" s="138"/>
      <c r="G2402" s="138"/>
      <c r="H2402" s="138"/>
      <c r="I2402" s="138"/>
      <c r="J2402" s="4" t="s">
        <v>4546</v>
      </c>
      <c r="K2402" s="622" t="s">
        <v>4540</v>
      </c>
      <c r="L2402" s="622" t="s">
        <v>1690</v>
      </c>
      <c r="M2402" s="202"/>
      <c r="N2402" s="202"/>
      <c r="O2402" s="624">
        <v>0</v>
      </c>
      <c r="P2402" s="624">
        <v>0</v>
      </c>
      <c r="Q2402" s="624">
        <v>0</v>
      </c>
      <c r="R2402" s="624">
        <v>0</v>
      </c>
      <c r="S2402" s="624">
        <v>0</v>
      </c>
      <c r="T2402" s="624">
        <v>0</v>
      </c>
      <c r="U2402" s="624">
        <v>0</v>
      </c>
      <c r="V2402" s="624">
        <v>0</v>
      </c>
      <c r="W2402" s="624">
        <v>0</v>
      </c>
      <c r="X2402" s="366">
        <v>88</v>
      </c>
      <c r="Y2402" s="624">
        <v>0</v>
      </c>
      <c r="Z2402" s="622" t="s">
        <v>101</v>
      </c>
      <c r="AA2402" s="622" t="s">
        <v>5289</v>
      </c>
      <c r="AB2402" s="622" t="s">
        <v>5289</v>
      </c>
      <c r="AC2402" s="131" t="s">
        <v>5289</v>
      </c>
      <c r="AD2402" s="131" t="s">
        <v>5289</v>
      </c>
      <c r="AE2402" s="131" t="s">
        <v>5289</v>
      </c>
      <c r="AF2402" s="133" t="s">
        <v>5289</v>
      </c>
    </row>
    <row r="2403" spans="1:38" ht="408">
      <c r="A2403" s="639">
        <v>4</v>
      </c>
      <c r="B2403" s="121" t="s">
        <v>4541</v>
      </c>
      <c r="C2403" s="4" t="s">
        <v>4545</v>
      </c>
      <c r="D2403" s="22" t="s">
        <v>5079</v>
      </c>
      <c r="E2403" s="86" t="s">
        <v>5080</v>
      </c>
      <c r="F2403" s="138"/>
      <c r="G2403" s="138"/>
      <c r="H2403" s="138"/>
      <c r="I2403" s="138"/>
      <c r="J2403" s="138"/>
      <c r="K2403" s="138"/>
      <c r="L2403" s="622" t="s">
        <v>101</v>
      </c>
      <c r="M2403" s="202"/>
      <c r="N2403" s="202"/>
      <c r="O2403" s="624">
        <v>0</v>
      </c>
      <c r="P2403" s="624">
        <v>0</v>
      </c>
      <c r="Q2403" s="624">
        <v>0</v>
      </c>
      <c r="R2403" s="624">
        <v>0</v>
      </c>
      <c r="S2403" s="624">
        <v>0</v>
      </c>
      <c r="T2403" s="624">
        <v>0</v>
      </c>
      <c r="U2403" s="624">
        <v>0</v>
      </c>
      <c r="V2403" s="624">
        <v>0</v>
      </c>
      <c r="W2403" s="624">
        <v>0</v>
      </c>
      <c r="X2403" s="366">
        <v>22</v>
      </c>
      <c r="Y2403" s="624">
        <v>0</v>
      </c>
      <c r="Z2403" s="622" t="s">
        <v>128</v>
      </c>
      <c r="AA2403" s="622" t="s">
        <v>5289</v>
      </c>
      <c r="AB2403" s="622" t="s">
        <v>5289</v>
      </c>
      <c r="AC2403" s="131" t="s">
        <v>5289</v>
      </c>
      <c r="AD2403" s="131" t="s">
        <v>5289</v>
      </c>
      <c r="AE2403" s="131" t="s">
        <v>5289</v>
      </c>
      <c r="AF2403" s="133" t="s">
        <v>5289</v>
      </c>
    </row>
    <row r="2404" spans="1:38" ht="331.5">
      <c r="A2404" s="639">
        <v>5</v>
      </c>
      <c r="B2404" s="121" t="s">
        <v>13013</v>
      </c>
      <c r="C2404" s="4" t="s">
        <v>4545</v>
      </c>
      <c r="D2404" s="22" t="s">
        <v>5081</v>
      </c>
      <c r="E2404" s="86" t="s">
        <v>5082</v>
      </c>
      <c r="F2404" s="138"/>
      <c r="G2404" s="138"/>
      <c r="H2404" s="138"/>
      <c r="I2404" s="138"/>
      <c r="J2404" s="138"/>
      <c r="K2404" s="138"/>
      <c r="L2404" s="622" t="s">
        <v>101</v>
      </c>
      <c r="M2404" s="202"/>
      <c r="N2404" s="202"/>
      <c r="O2404" s="624">
        <v>0</v>
      </c>
      <c r="P2404" s="624">
        <v>0</v>
      </c>
      <c r="Q2404" s="624">
        <v>0</v>
      </c>
      <c r="R2404" s="624">
        <v>0</v>
      </c>
      <c r="S2404" s="624">
        <v>0</v>
      </c>
      <c r="T2404" s="624">
        <v>0</v>
      </c>
      <c r="U2404" s="624">
        <v>0</v>
      </c>
      <c r="V2404" s="624">
        <v>0</v>
      </c>
      <c r="W2404" s="624">
        <v>0</v>
      </c>
      <c r="X2404" s="366">
        <v>0</v>
      </c>
      <c r="Y2404" s="624">
        <v>0</v>
      </c>
      <c r="Z2404" s="622" t="s">
        <v>128</v>
      </c>
      <c r="AA2404" s="622" t="s">
        <v>5289</v>
      </c>
      <c r="AB2404" s="622" t="s">
        <v>5289</v>
      </c>
      <c r="AC2404" s="131" t="s">
        <v>5289</v>
      </c>
      <c r="AD2404" s="131" t="s">
        <v>5289</v>
      </c>
      <c r="AE2404" s="131" t="s">
        <v>5289</v>
      </c>
      <c r="AF2404" s="133" t="s">
        <v>5289</v>
      </c>
    </row>
    <row r="2405" spans="1:38" ht="369.75">
      <c r="A2405" s="639">
        <v>6</v>
      </c>
      <c r="B2405" s="121" t="s">
        <v>4542</v>
      </c>
      <c r="C2405" s="4" t="s">
        <v>4545</v>
      </c>
      <c r="D2405" s="22" t="s">
        <v>5083</v>
      </c>
      <c r="E2405" s="86" t="s">
        <v>5084</v>
      </c>
      <c r="F2405" s="138"/>
      <c r="G2405" s="138"/>
      <c r="H2405" s="138"/>
      <c r="I2405" s="138"/>
      <c r="J2405" s="138"/>
      <c r="K2405" s="138"/>
      <c r="L2405" s="622" t="s">
        <v>54</v>
      </c>
      <c r="M2405" s="627" t="s">
        <v>14349</v>
      </c>
      <c r="N2405" s="624">
        <v>0</v>
      </c>
      <c r="O2405" s="624">
        <v>0</v>
      </c>
      <c r="P2405" s="624">
        <v>0</v>
      </c>
      <c r="Q2405" s="624">
        <v>0</v>
      </c>
      <c r="R2405" s="624">
        <v>0</v>
      </c>
      <c r="S2405" s="624">
        <v>0</v>
      </c>
      <c r="T2405" s="624">
        <v>0</v>
      </c>
      <c r="U2405" s="624">
        <v>0</v>
      </c>
      <c r="V2405" s="624">
        <v>0</v>
      </c>
      <c r="W2405" s="624">
        <v>0</v>
      </c>
      <c r="X2405" s="366">
        <v>4</v>
      </c>
      <c r="Y2405" s="624">
        <v>0</v>
      </c>
      <c r="Z2405" s="622" t="s">
        <v>128</v>
      </c>
      <c r="AA2405" s="622" t="s">
        <v>5289</v>
      </c>
      <c r="AB2405" s="622" t="s">
        <v>5289</v>
      </c>
      <c r="AC2405" s="131" t="s">
        <v>5289</v>
      </c>
      <c r="AD2405" s="131" t="s">
        <v>5289</v>
      </c>
      <c r="AE2405" s="131" t="s">
        <v>5289</v>
      </c>
      <c r="AF2405" s="133" t="s">
        <v>5289</v>
      </c>
    </row>
    <row r="2406" spans="1:38" ht="357">
      <c r="A2406" s="639">
        <v>7</v>
      </c>
      <c r="B2406" s="121" t="s">
        <v>4543</v>
      </c>
      <c r="C2406" s="4" t="s">
        <v>4545</v>
      </c>
      <c r="D2406" s="22" t="s">
        <v>5085</v>
      </c>
      <c r="E2406" s="86" t="s">
        <v>5086</v>
      </c>
      <c r="F2406" s="138"/>
      <c r="G2406" s="138"/>
      <c r="H2406" s="138"/>
      <c r="I2406" s="138"/>
      <c r="J2406" s="138"/>
      <c r="K2406" s="138"/>
      <c r="L2406" s="622" t="s">
        <v>54</v>
      </c>
      <c r="M2406" s="121" t="s">
        <v>13183</v>
      </c>
      <c r="N2406" s="624">
        <v>0</v>
      </c>
      <c r="O2406" s="624">
        <v>0</v>
      </c>
      <c r="P2406" s="624">
        <v>0</v>
      </c>
      <c r="Q2406" s="624">
        <v>0</v>
      </c>
      <c r="R2406" s="624">
        <v>0</v>
      </c>
      <c r="S2406" s="624">
        <v>0</v>
      </c>
      <c r="T2406" s="624">
        <v>0</v>
      </c>
      <c r="U2406" s="624">
        <v>0</v>
      </c>
      <c r="V2406" s="624">
        <v>0</v>
      </c>
      <c r="W2406" s="624">
        <v>0</v>
      </c>
      <c r="X2406" s="366">
        <v>0</v>
      </c>
      <c r="Y2406" s="624">
        <v>0</v>
      </c>
      <c r="Z2406" s="622" t="s">
        <v>128</v>
      </c>
      <c r="AA2406" s="622" t="s">
        <v>5289</v>
      </c>
      <c r="AB2406" s="622" t="s">
        <v>5289</v>
      </c>
      <c r="AC2406" s="131" t="s">
        <v>5289</v>
      </c>
      <c r="AD2406" s="131" t="s">
        <v>5289</v>
      </c>
      <c r="AE2406" s="131" t="s">
        <v>5289</v>
      </c>
      <c r="AF2406" s="133" t="s">
        <v>5289</v>
      </c>
    </row>
    <row r="2407" spans="1:38" ht="318.75">
      <c r="A2407" s="639">
        <v>8</v>
      </c>
      <c r="B2407" s="121" t="s">
        <v>4544</v>
      </c>
      <c r="C2407" s="4" t="s">
        <v>4545</v>
      </c>
      <c r="D2407" s="22" t="s">
        <v>5087</v>
      </c>
      <c r="E2407" s="86" t="s">
        <v>5657</v>
      </c>
      <c r="F2407" s="138"/>
      <c r="G2407" s="138"/>
      <c r="H2407" s="138"/>
      <c r="I2407" s="138"/>
      <c r="J2407" s="138"/>
      <c r="K2407" s="138"/>
      <c r="L2407" s="622" t="s">
        <v>101</v>
      </c>
      <c r="M2407" s="202"/>
      <c r="N2407" s="202"/>
      <c r="O2407" s="624">
        <v>0</v>
      </c>
      <c r="P2407" s="624">
        <v>0</v>
      </c>
      <c r="Q2407" s="624">
        <v>0</v>
      </c>
      <c r="R2407" s="624">
        <v>0</v>
      </c>
      <c r="S2407" s="624">
        <v>0</v>
      </c>
      <c r="T2407" s="624">
        <v>0</v>
      </c>
      <c r="U2407" s="624">
        <v>0</v>
      </c>
      <c r="V2407" s="624">
        <v>0</v>
      </c>
      <c r="W2407" s="624">
        <v>0</v>
      </c>
      <c r="X2407" s="366">
        <v>0</v>
      </c>
      <c r="Y2407" s="624">
        <v>0</v>
      </c>
      <c r="Z2407" s="622" t="s">
        <v>128</v>
      </c>
      <c r="AA2407" s="622" t="s">
        <v>5289</v>
      </c>
      <c r="AB2407" s="622" t="s">
        <v>5289</v>
      </c>
      <c r="AC2407" s="131" t="s">
        <v>5289</v>
      </c>
      <c r="AD2407" s="131" t="s">
        <v>5289</v>
      </c>
      <c r="AE2407" s="131" t="s">
        <v>5289</v>
      </c>
      <c r="AF2407" s="133" t="s">
        <v>5289</v>
      </c>
    </row>
    <row r="2408" spans="1:38" s="44" customFormat="1" ht="306">
      <c r="A2408" s="281">
        <v>9</v>
      </c>
      <c r="B2408" s="626" t="s">
        <v>618</v>
      </c>
      <c r="C2408" s="626" t="s">
        <v>14338</v>
      </c>
      <c r="D2408" s="627" t="s">
        <v>4984</v>
      </c>
      <c r="E2408" s="624" t="s">
        <v>9593</v>
      </c>
      <c r="F2408" s="272"/>
      <c r="G2408" s="272"/>
      <c r="H2408" s="272"/>
      <c r="I2408" s="272"/>
      <c r="J2408" s="138"/>
      <c r="K2408" s="138"/>
      <c r="L2408" s="656" t="s">
        <v>51</v>
      </c>
      <c r="M2408" s="138"/>
      <c r="N2408" s="138"/>
      <c r="O2408" s="138"/>
      <c r="P2408" s="138"/>
      <c r="Q2408" s="138"/>
      <c r="R2408" s="138"/>
      <c r="S2408" s="138"/>
      <c r="T2408" s="138"/>
      <c r="U2408" s="138"/>
      <c r="V2408" s="138"/>
      <c r="W2408" s="138"/>
      <c r="X2408" s="138"/>
      <c r="Y2408" s="138"/>
      <c r="Z2408" s="622" t="s">
        <v>51</v>
      </c>
      <c r="AA2408" s="622" t="s">
        <v>5289</v>
      </c>
      <c r="AB2408" s="622" t="s">
        <v>5289</v>
      </c>
      <c r="AC2408" s="340" t="s">
        <v>5289</v>
      </c>
      <c r="AD2408" s="340" t="s">
        <v>5289</v>
      </c>
      <c r="AE2408" s="340" t="s">
        <v>5289</v>
      </c>
      <c r="AF2408" s="165" t="s">
        <v>5289</v>
      </c>
      <c r="AG2408" s="107"/>
      <c r="AH2408" s="107"/>
      <c r="AI2408" s="107"/>
      <c r="AJ2408" s="107"/>
      <c r="AK2408" s="107"/>
      <c r="AL2408" s="107"/>
    </row>
    <row r="2409" spans="1:38" s="44" customFormat="1" ht="306">
      <c r="A2409" s="639">
        <v>10</v>
      </c>
      <c r="B2409" s="626" t="s">
        <v>3972</v>
      </c>
      <c r="C2409" s="626" t="s">
        <v>14338</v>
      </c>
      <c r="D2409" s="627" t="s">
        <v>4987</v>
      </c>
      <c r="E2409" s="624" t="s">
        <v>9593</v>
      </c>
      <c r="F2409" s="272"/>
      <c r="G2409" s="272"/>
      <c r="H2409" s="272"/>
      <c r="I2409" s="272"/>
      <c r="J2409" s="138"/>
      <c r="K2409" s="138"/>
      <c r="L2409" s="656" t="s">
        <v>51</v>
      </c>
      <c r="M2409" s="138"/>
      <c r="N2409" s="138"/>
      <c r="O2409" s="138"/>
      <c r="P2409" s="138"/>
      <c r="Q2409" s="138"/>
      <c r="R2409" s="138"/>
      <c r="S2409" s="138"/>
      <c r="T2409" s="138"/>
      <c r="U2409" s="138"/>
      <c r="V2409" s="138"/>
      <c r="W2409" s="138"/>
      <c r="X2409" s="138"/>
      <c r="Y2409" s="138"/>
      <c r="Z2409" s="622" t="s">
        <v>51</v>
      </c>
      <c r="AA2409" s="622" t="s">
        <v>5289</v>
      </c>
      <c r="AB2409" s="622" t="s">
        <v>5289</v>
      </c>
      <c r="AC2409" s="340" t="s">
        <v>5289</v>
      </c>
      <c r="AD2409" s="340" t="s">
        <v>5289</v>
      </c>
      <c r="AE2409" s="340" t="s">
        <v>5289</v>
      </c>
      <c r="AF2409" s="165" t="s">
        <v>5289</v>
      </c>
      <c r="AG2409" s="107"/>
      <c r="AH2409" s="107"/>
      <c r="AI2409" s="107"/>
      <c r="AJ2409" s="107"/>
      <c r="AK2409" s="107"/>
      <c r="AL2409" s="107"/>
    </row>
    <row r="2410" spans="1:38" s="44" customFormat="1" ht="293.25">
      <c r="A2410" s="281">
        <v>11</v>
      </c>
      <c r="B2410" s="626" t="s">
        <v>123</v>
      </c>
      <c r="C2410" s="626" t="s">
        <v>14338</v>
      </c>
      <c r="D2410" s="627" t="s">
        <v>4983</v>
      </c>
      <c r="E2410" s="624" t="s">
        <v>3975</v>
      </c>
      <c r="F2410" s="272"/>
      <c r="G2410" s="272"/>
      <c r="H2410" s="272"/>
      <c r="I2410" s="272"/>
      <c r="J2410" s="138"/>
      <c r="K2410" s="138"/>
      <c r="L2410" s="656" t="s">
        <v>51</v>
      </c>
      <c r="M2410" s="138"/>
      <c r="N2410" s="138"/>
      <c r="O2410" s="138"/>
      <c r="P2410" s="138"/>
      <c r="Q2410" s="138"/>
      <c r="R2410" s="138"/>
      <c r="S2410" s="138"/>
      <c r="T2410" s="138"/>
      <c r="U2410" s="138"/>
      <c r="V2410" s="138"/>
      <c r="W2410" s="138"/>
      <c r="X2410" s="138"/>
      <c r="Y2410" s="138"/>
      <c r="Z2410" s="622" t="s">
        <v>51</v>
      </c>
      <c r="AA2410" s="622" t="s">
        <v>5289</v>
      </c>
      <c r="AB2410" s="622" t="s">
        <v>5289</v>
      </c>
      <c r="AC2410" s="340" t="s">
        <v>5289</v>
      </c>
      <c r="AD2410" s="340" t="s">
        <v>5289</v>
      </c>
      <c r="AE2410" s="340" t="s">
        <v>5289</v>
      </c>
      <c r="AF2410" s="165" t="s">
        <v>5289</v>
      </c>
      <c r="AG2410" s="107"/>
      <c r="AH2410" s="107"/>
      <c r="AI2410" s="107"/>
      <c r="AJ2410" s="107"/>
      <c r="AK2410" s="107"/>
      <c r="AL2410" s="107"/>
    </row>
    <row r="2411" spans="1:38" s="44" customFormat="1" ht="331.5">
      <c r="A2411" s="639">
        <v>12</v>
      </c>
      <c r="B2411" s="626" t="s">
        <v>142</v>
      </c>
      <c r="C2411" s="626" t="s">
        <v>14338</v>
      </c>
      <c r="D2411" s="627" t="s">
        <v>4986</v>
      </c>
      <c r="E2411" s="634" t="s">
        <v>3977</v>
      </c>
      <c r="F2411" s="272"/>
      <c r="G2411" s="272"/>
      <c r="H2411" s="272"/>
      <c r="I2411" s="272"/>
      <c r="J2411" s="138"/>
      <c r="K2411" s="138"/>
      <c r="L2411" s="656" t="s">
        <v>51</v>
      </c>
      <c r="M2411" s="138"/>
      <c r="N2411" s="138"/>
      <c r="O2411" s="138"/>
      <c r="P2411" s="138"/>
      <c r="Q2411" s="138"/>
      <c r="R2411" s="138"/>
      <c r="S2411" s="138"/>
      <c r="T2411" s="138"/>
      <c r="U2411" s="138"/>
      <c r="V2411" s="138"/>
      <c r="W2411" s="138"/>
      <c r="X2411" s="138"/>
      <c r="Y2411" s="138"/>
      <c r="Z2411" s="622" t="s">
        <v>51</v>
      </c>
      <c r="AA2411" s="622" t="s">
        <v>5289</v>
      </c>
      <c r="AB2411" s="622" t="s">
        <v>5289</v>
      </c>
      <c r="AC2411" s="340" t="s">
        <v>5289</v>
      </c>
      <c r="AD2411" s="340" t="s">
        <v>5289</v>
      </c>
      <c r="AE2411" s="340" t="s">
        <v>5289</v>
      </c>
      <c r="AF2411" s="165" t="s">
        <v>5289</v>
      </c>
      <c r="AG2411" s="107"/>
      <c r="AH2411" s="107"/>
      <c r="AI2411" s="107"/>
      <c r="AJ2411" s="107"/>
      <c r="AK2411" s="107"/>
      <c r="AL2411" s="107"/>
    </row>
    <row r="2412" spans="1:38" s="44" customFormat="1" ht="344.25">
      <c r="A2412" s="281">
        <v>13</v>
      </c>
      <c r="B2412" s="626" t="s">
        <v>582</v>
      </c>
      <c r="C2412" s="626" t="s">
        <v>14338</v>
      </c>
      <c r="D2412" s="627" t="s">
        <v>4985</v>
      </c>
      <c r="E2412" s="624" t="s">
        <v>3979</v>
      </c>
      <c r="F2412" s="272"/>
      <c r="G2412" s="272"/>
      <c r="H2412" s="272"/>
      <c r="I2412" s="272"/>
      <c r="J2412" s="138"/>
      <c r="K2412" s="138"/>
      <c r="L2412" s="656" t="s">
        <v>51</v>
      </c>
      <c r="M2412" s="138"/>
      <c r="N2412" s="138"/>
      <c r="O2412" s="138"/>
      <c r="P2412" s="138"/>
      <c r="Q2412" s="138"/>
      <c r="R2412" s="138"/>
      <c r="S2412" s="138"/>
      <c r="T2412" s="138"/>
      <c r="U2412" s="138"/>
      <c r="V2412" s="138"/>
      <c r="W2412" s="138"/>
      <c r="X2412" s="138"/>
      <c r="Y2412" s="138"/>
      <c r="Z2412" s="622" t="s">
        <v>51</v>
      </c>
      <c r="AA2412" s="622" t="s">
        <v>5289</v>
      </c>
      <c r="AB2412" s="622" t="s">
        <v>5289</v>
      </c>
      <c r="AC2412" s="340" t="s">
        <v>5289</v>
      </c>
      <c r="AD2412" s="340" t="s">
        <v>5289</v>
      </c>
      <c r="AE2412" s="340" t="s">
        <v>5289</v>
      </c>
      <c r="AF2412" s="165" t="s">
        <v>5289</v>
      </c>
      <c r="AG2412" s="107"/>
      <c r="AH2412" s="107"/>
      <c r="AI2412" s="107"/>
      <c r="AJ2412" s="107"/>
      <c r="AK2412" s="107"/>
      <c r="AL2412" s="107"/>
    </row>
    <row r="2413" spans="1:38" s="44" customFormat="1" ht="63.75">
      <c r="A2413" s="639">
        <v>14</v>
      </c>
      <c r="B2413" s="626" t="s">
        <v>19050</v>
      </c>
      <c r="C2413" s="626" t="s">
        <v>4545</v>
      </c>
      <c r="D2413" s="626" t="s">
        <v>131</v>
      </c>
      <c r="E2413" s="624" t="s">
        <v>51</v>
      </c>
      <c r="F2413" s="272"/>
      <c r="G2413" s="272"/>
      <c r="H2413" s="272"/>
      <c r="I2413" s="272"/>
      <c r="J2413" s="138"/>
      <c r="K2413" s="138"/>
      <c r="L2413" s="656" t="s">
        <v>51</v>
      </c>
      <c r="M2413" s="138"/>
      <c r="N2413" s="138"/>
      <c r="O2413" s="624">
        <v>0</v>
      </c>
      <c r="P2413" s="624">
        <v>0</v>
      </c>
      <c r="Q2413" s="624">
        <v>0</v>
      </c>
      <c r="R2413" s="624">
        <v>0</v>
      </c>
      <c r="S2413" s="624">
        <v>0</v>
      </c>
      <c r="T2413" s="624">
        <v>0</v>
      </c>
      <c r="U2413" s="624">
        <v>0</v>
      </c>
      <c r="V2413" s="624">
        <v>0</v>
      </c>
      <c r="W2413" s="624">
        <v>0</v>
      </c>
      <c r="X2413" s="624">
        <v>0</v>
      </c>
      <c r="Y2413" s="624">
        <v>0</v>
      </c>
      <c r="Z2413" s="622" t="s">
        <v>51</v>
      </c>
      <c r="AA2413" s="622" t="s">
        <v>5289</v>
      </c>
      <c r="AB2413" s="622" t="s">
        <v>5289</v>
      </c>
      <c r="AC2413" s="340" t="s">
        <v>5289</v>
      </c>
      <c r="AD2413" s="340" t="s">
        <v>5289</v>
      </c>
      <c r="AE2413" s="340" t="s">
        <v>5289</v>
      </c>
      <c r="AF2413" s="165" t="s">
        <v>5289</v>
      </c>
      <c r="AG2413" s="107"/>
      <c r="AH2413" s="107"/>
      <c r="AI2413" s="107"/>
      <c r="AJ2413" s="107"/>
      <c r="AK2413" s="107"/>
      <c r="AL2413" s="107"/>
    </row>
    <row r="2414" spans="1:38" s="44" customFormat="1" ht="51">
      <c r="A2414" s="281">
        <v>15</v>
      </c>
      <c r="B2414" s="626" t="s">
        <v>19138</v>
      </c>
      <c r="C2414" s="626" t="s">
        <v>4545</v>
      </c>
      <c r="D2414" s="626" t="s">
        <v>131</v>
      </c>
      <c r="E2414" s="624" t="s">
        <v>51</v>
      </c>
      <c r="F2414" s="272"/>
      <c r="G2414" s="272"/>
      <c r="H2414" s="272"/>
      <c r="I2414" s="272"/>
      <c r="J2414" s="138"/>
      <c r="K2414" s="138"/>
      <c r="L2414" s="656" t="s">
        <v>51</v>
      </c>
      <c r="M2414" s="138"/>
      <c r="N2414" s="138"/>
      <c r="O2414" s="624">
        <v>0</v>
      </c>
      <c r="P2414" s="624">
        <v>0</v>
      </c>
      <c r="Q2414" s="624">
        <v>0</v>
      </c>
      <c r="R2414" s="624">
        <v>0</v>
      </c>
      <c r="S2414" s="624">
        <v>0</v>
      </c>
      <c r="T2414" s="624">
        <v>0</v>
      </c>
      <c r="U2414" s="624">
        <v>0</v>
      </c>
      <c r="V2414" s="624">
        <v>0</v>
      </c>
      <c r="W2414" s="624">
        <v>0</v>
      </c>
      <c r="X2414" s="624">
        <v>2</v>
      </c>
      <c r="Y2414" s="624">
        <v>0</v>
      </c>
      <c r="Z2414" s="622" t="s">
        <v>51</v>
      </c>
      <c r="AA2414" s="622" t="s">
        <v>5289</v>
      </c>
      <c r="AB2414" s="622" t="s">
        <v>5289</v>
      </c>
      <c r="AC2414" s="340" t="s">
        <v>5289</v>
      </c>
      <c r="AD2414" s="340" t="s">
        <v>5289</v>
      </c>
      <c r="AE2414" s="340" t="s">
        <v>5289</v>
      </c>
      <c r="AF2414" s="165" t="s">
        <v>5289</v>
      </c>
      <c r="AG2414" s="107"/>
      <c r="AH2414" s="107"/>
      <c r="AI2414" s="107"/>
      <c r="AJ2414" s="107"/>
      <c r="AK2414" s="107"/>
      <c r="AL2414" s="107"/>
    </row>
    <row r="2415" spans="1:38" s="42" customFormat="1" ht="15.75" customHeight="1" thickBot="1">
      <c r="A2415" s="18"/>
      <c r="B2415" s="18">
        <v>10</v>
      </c>
      <c r="C2415" s="18"/>
      <c r="D2415" s="18">
        <v>8</v>
      </c>
      <c r="E2415" s="18">
        <v>8</v>
      </c>
      <c r="F2415" s="18"/>
      <c r="G2415" s="18"/>
      <c r="H2415" s="18">
        <v>0</v>
      </c>
      <c r="I2415" s="18"/>
      <c r="J2415" s="18">
        <v>1</v>
      </c>
      <c r="K2415" s="18">
        <v>1</v>
      </c>
      <c r="L2415" s="18">
        <v>2</v>
      </c>
      <c r="M2415" s="200"/>
      <c r="N2415" s="18">
        <f t="shared" ref="N2415:O2415" si="734">SUM(N2400:N2414)</f>
        <v>0</v>
      </c>
      <c r="O2415" s="18">
        <f t="shared" si="734"/>
        <v>0</v>
      </c>
      <c r="P2415" s="18">
        <f t="shared" ref="P2415:Q2415" si="735">SUM(P2400:P2414)</f>
        <v>0</v>
      </c>
      <c r="Q2415" s="18">
        <f t="shared" si="735"/>
        <v>0</v>
      </c>
      <c r="R2415" s="18">
        <f t="shared" ref="R2415" si="736">SUM(R2400:R2414)</f>
        <v>0</v>
      </c>
      <c r="S2415" s="18">
        <f t="shared" ref="S2415" si="737">SUM(S2400:S2414)</f>
        <v>0</v>
      </c>
      <c r="T2415" s="18">
        <f t="shared" ref="T2415:U2415" si="738">SUM(T2400:T2414)</f>
        <v>0</v>
      </c>
      <c r="U2415" s="18">
        <f t="shared" si="738"/>
        <v>0</v>
      </c>
      <c r="V2415" s="18">
        <f t="shared" ref="V2415:W2415" si="739">SUM(V2400:V2414)</f>
        <v>0</v>
      </c>
      <c r="W2415" s="18">
        <f t="shared" si="739"/>
        <v>0</v>
      </c>
      <c r="X2415" s="18">
        <f t="shared" ref="X2415:Y2415" si="740">SUM(X2400:X2414)</f>
        <v>602</v>
      </c>
      <c r="Y2415" s="18">
        <f t="shared" si="740"/>
        <v>0</v>
      </c>
      <c r="Z2415" s="18">
        <v>0</v>
      </c>
      <c r="AA2415" s="18">
        <v>1</v>
      </c>
      <c r="AB2415" s="18">
        <v>1</v>
      </c>
      <c r="AC2415" s="18"/>
      <c r="AD2415" s="18"/>
      <c r="AE2415" s="18"/>
      <c r="AF2415" s="18"/>
      <c r="AG2415" s="111"/>
      <c r="AH2415" s="111"/>
      <c r="AI2415" s="111"/>
      <c r="AJ2415" s="111"/>
      <c r="AK2415" s="111"/>
      <c r="AL2415" s="111"/>
    </row>
    <row r="2416" spans="1:38" ht="15.75" customHeight="1" thickBot="1">
      <c r="A2416" s="660" t="s">
        <v>425</v>
      </c>
      <c r="B2416" s="661"/>
      <c r="C2416" s="661"/>
      <c r="D2416" s="661"/>
      <c r="E2416" s="661"/>
      <c r="F2416" s="661"/>
      <c r="G2416" s="661"/>
      <c r="H2416" s="661"/>
      <c r="I2416" s="661"/>
      <c r="J2416" s="661"/>
      <c r="K2416" s="661"/>
      <c r="L2416" s="661"/>
      <c r="M2416" s="661"/>
      <c r="N2416" s="661"/>
      <c r="O2416" s="661"/>
      <c r="P2416" s="661"/>
      <c r="Q2416" s="661"/>
      <c r="R2416" s="661"/>
      <c r="S2416" s="661"/>
      <c r="T2416" s="661"/>
      <c r="U2416" s="661"/>
      <c r="V2416" s="661"/>
      <c r="W2416" s="661"/>
      <c r="X2416" s="661"/>
      <c r="Y2416" s="661"/>
      <c r="Z2416" s="661"/>
      <c r="AA2416" s="661"/>
      <c r="AB2416" s="661"/>
      <c r="AC2416" s="661"/>
      <c r="AD2416" s="661"/>
      <c r="AE2416" s="661"/>
      <c r="AF2416" s="662"/>
    </row>
    <row r="2417" spans="1:38" ht="140.25">
      <c r="A2417" s="639">
        <v>1</v>
      </c>
      <c r="B2417" s="68" t="s">
        <v>103</v>
      </c>
      <c r="C2417" s="68" t="s">
        <v>4588</v>
      </c>
      <c r="D2417" s="68" t="s">
        <v>4553</v>
      </c>
      <c r="E2417" s="119" t="s">
        <v>40</v>
      </c>
      <c r="F2417" s="119" t="s">
        <v>51</v>
      </c>
      <c r="G2417" s="152"/>
      <c r="H2417" s="152"/>
      <c r="I2417" s="152"/>
      <c r="J2417" s="152"/>
      <c r="K2417" s="152"/>
      <c r="L2417" s="119" t="s">
        <v>40</v>
      </c>
      <c r="M2417" s="68" t="s">
        <v>13185</v>
      </c>
      <c r="N2417" s="118">
        <v>0</v>
      </c>
      <c r="O2417" s="118">
        <v>0</v>
      </c>
      <c r="P2417" s="118">
        <v>0</v>
      </c>
      <c r="Q2417" s="118">
        <v>0</v>
      </c>
      <c r="R2417" s="118">
        <v>0</v>
      </c>
      <c r="S2417" s="118">
        <v>0</v>
      </c>
      <c r="T2417" s="118">
        <v>0</v>
      </c>
      <c r="U2417" s="118">
        <v>0</v>
      </c>
      <c r="V2417" s="118">
        <v>0</v>
      </c>
      <c r="W2417" s="118">
        <v>0</v>
      </c>
      <c r="X2417" s="391">
        <v>0</v>
      </c>
      <c r="Y2417" s="118">
        <v>0</v>
      </c>
      <c r="Z2417" s="119" t="s">
        <v>51</v>
      </c>
      <c r="AA2417" s="68" t="s">
        <v>4554</v>
      </c>
      <c r="AB2417" s="68" t="s">
        <v>4555</v>
      </c>
      <c r="AC2417" s="84" t="s">
        <v>14350</v>
      </c>
      <c r="AD2417" s="84" t="s">
        <v>914</v>
      </c>
      <c r="AE2417" s="84" t="s">
        <v>14351</v>
      </c>
      <c r="AF2417" s="265" t="s">
        <v>4556</v>
      </c>
    </row>
    <row r="2418" spans="1:38" ht="280.5">
      <c r="A2418" s="639">
        <v>2</v>
      </c>
      <c r="B2418" s="121" t="s">
        <v>4557</v>
      </c>
      <c r="C2418" s="121" t="s">
        <v>4588</v>
      </c>
      <c r="D2418" s="121" t="s">
        <v>4558</v>
      </c>
      <c r="E2418" s="622" t="s">
        <v>40</v>
      </c>
      <c r="F2418" s="622" t="s">
        <v>51</v>
      </c>
      <c r="G2418" s="138"/>
      <c r="H2418" s="138"/>
      <c r="I2418" s="138"/>
      <c r="J2418" s="121" t="s">
        <v>9112</v>
      </c>
      <c r="K2418" s="622" t="s">
        <v>4559</v>
      </c>
      <c r="L2418" s="622" t="s">
        <v>51</v>
      </c>
      <c r="M2418" s="202"/>
      <c r="N2418" s="272"/>
      <c r="O2418" s="624">
        <v>0</v>
      </c>
      <c r="P2418" s="624">
        <v>0</v>
      </c>
      <c r="Q2418" s="624">
        <v>0</v>
      </c>
      <c r="R2418" s="624">
        <v>0</v>
      </c>
      <c r="S2418" s="624">
        <v>0</v>
      </c>
      <c r="T2418" s="624">
        <v>0</v>
      </c>
      <c r="U2418" s="624">
        <v>0</v>
      </c>
      <c r="V2418" s="624">
        <v>0</v>
      </c>
      <c r="W2418" s="624">
        <v>0</v>
      </c>
      <c r="X2418" s="366">
        <v>0</v>
      </c>
      <c r="Y2418" s="624">
        <v>0</v>
      </c>
      <c r="Z2418" s="622" t="s">
        <v>51</v>
      </c>
      <c r="AA2418" s="622" t="s">
        <v>5289</v>
      </c>
      <c r="AB2418" s="622" t="s">
        <v>5289</v>
      </c>
      <c r="AC2418" s="84" t="s">
        <v>5289</v>
      </c>
      <c r="AD2418" s="84" t="s">
        <v>5289</v>
      </c>
      <c r="AE2418" s="84" t="s">
        <v>5289</v>
      </c>
      <c r="AF2418" s="165" t="s">
        <v>5289</v>
      </c>
    </row>
    <row r="2419" spans="1:38" ht="89.25">
      <c r="A2419" s="639">
        <v>3</v>
      </c>
      <c r="B2419" s="121" t="s">
        <v>4339</v>
      </c>
      <c r="C2419" s="121" t="s">
        <v>4588</v>
      </c>
      <c r="D2419" s="121" t="s">
        <v>4560</v>
      </c>
      <c r="E2419" s="622" t="s">
        <v>40</v>
      </c>
      <c r="F2419" s="622" t="s">
        <v>51</v>
      </c>
      <c r="G2419" s="138"/>
      <c r="H2419" s="138"/>
      <c r="I2419" s="138"/>
      <c r="J2419" s="138"/>
      <c r="K2419" s="138"/>
      <c r="L2419" s="622" t="s">
        <v>51</v>
      </c>
      <c r="M2419" s="202"/>
      <c r="N2419" s="272"/>
      <c r="O2419" s="624">
        <v>0</v>
      </c>
      <c r="P2419" s="624">
        <v>0</v>
      </c>
      <c r="Q2419" s="624">
        <v>0</v>
      </c>
      <c r="R2419" s="624">
        <v>0</v>
      </c>
      <c r="S2419" s="624">
        <v>0</v>
      </c>
      <c r="T2419" s="624">
        <v>0</v>
      </c>
      <c r="U2419" s="624">
        <v>0</v>
      </c>
      <c r="V2419" s="624">
        <v>0</v>
      </c>
      <c r="W2419" s="624">
        <v>0</v>
      </c>
      <c r="X2419" s="366">
        <v>0</v>
      </c>
      <c r="Y2419" s="624">
        <v>0</v>
      </c>
      <c r="Z2419" s="622" t="s">
        <v>51</v>
      </c>
      <c r="AA2419" s="622" t="s">
        <v>5289</v>
      </c>
      <c r="AB2419" s="622" t="s">
        <v>5289</v>
      </c>
      <c r="AC2419" s="84" t="s">
        <v>5289</v>
      </c>
      <c r="AD2419" s="84" t="s">
        <v>5289</v>
      </c>
      <c r="AE2419" s="84" t="s">
        <v>5289</v>
      </c>
      <c r="AF2419" s="165" t="s">
        <v>5289</v>
      </c>
    </row>
    <row r="2420" spans="1:38" s="44" customFormat="1" ht="204">
      <c r="A2420" s="639">
        <v>4</v>
      </c>
      <c r="B2420" s="121" t="s">
        <v>1058</v>
      </c>
      <c r="C2420" s="121" t="s">
        <v>4588</v>
      </c>
      <c r="D2420" s="121" t="s">
        <v>4561</v>
      </c>
      <c r="E2420" s="622" t="s">
        <v>40</v>
      </c>
      <c r="F2420" s="622" t="s">
        <v>14047</v>
      </c>
      <c r="G2420" s="622" t="s">
        <v>51</v>
      </c>
      <c r="H2420" s="622">
        <v>3</v>
      </c>
      <c r="I2420" s="623" t="s">
        <v>18720</v>
      </c>
      <c r="J2420" s="622" t="s">
        <v>5394</v>
      </c>
      <c r="K2420" s="622" t="s">
        <v>4562</v>
      </c>
      <c r="L2420" s="622" t="s">
        <v>40</v>
      </c>
      <c r="M2420" s="121" t="s">
        <v>21877</v>
      </c>
      <c r="N2420" s="624">
        <v>0</v>
      </c>
      <c r="O2420" s="624">
        <v>0</v>
      </c>
      <c r="P2420" s="624">
        <v>0</v>
      </c>
      <c r="Q2420" s="624">
        <v>0</v>
      </c>
      <c r="R2420" s="624">
        <v>0</v>
      </c>
      <c r="S2420" s="624">
        <v>0</v>
      </c>
      <c r="T2420" s="624">
        <v>0</v>
      </c>
      <c r="U2420" s="624">
        <v>0</v>
      </c>
      <c r="V2420" s="624">
        <v>0</v>
      </c>
      <c r="W2420" s="624">
        <v>0</v>
      </c>
      <c r="X2420" s="366">
        <v>1</v>
      </c>
      <c r="Y2420" s="624">
        <v>0</v>
      </c>
      <c r="Z2420" s="622" t="s">
        <v>51</v>
      </c>
      <c r="AA2420" s="622" t="s">
        <v>5289</v>
      </c>
      <c r="AB2420" s="622" t="s">
        <v>5289</v>
      </c>
      <c r="AC2420" s="84" t="s">
        <v>5289</v>
      </c>
      <c r="AD2420" s="84" t="s">
        <v>5289</v>
      </c>
      <c r="AE2420" s="84" t="s">
        <v>5289</v>
      </c>
      <c r="AF2420" s="165" t="s">
        <v>5289</v>
      </c>
      <c r="AG2420" s="107"/>
      <c r="AH2420" s="107"/>
      <c r="AI2420" s="107"/>
      <c r="AJ2420" s="107"/>
      <c r="AK2420" s="107"/>
      <c r="AL2420" s="107"/>
    </row>
    <row r="2421" spans="1:38" s="44" customFormat="1" ht="102">
      <c r="A2421" s="639">
        <v>5</v>
      </c>
      <c r="B2421" s="121" t="s">
        <v>4563</v>
      </c>
      <c r="C2421" s="121" t="s">
        <v>4564</v>
      </c>
      <c r="D2421" s="121" t="s">
        <v>4565</v>
      </c>
      <c r="E2421" s="622" t="s">
        <v>40</v>
      </c>
      <c r="F2421" s="622" t="s">
        <v>51</v>
      </c>
      <c r="G2421" s="138"/>
      <c r="H2421" s="138"/>
      <c r="I2421" s="138"/>
      <c r="J2421" s="138"/>
      <c r="K2421" s="138"/>
      <c r="L2421" s="622" t="s">
        <v>40</v>
      </c>
      <c r="M2421" s="121" t="s">
        <v>13186</v>
      </c>
      <c r="N2421" s="624">
        <v>0</v>
      </c>
      <c r="O2421" s="624">
        <v>0</v>
      </c>
      <c r="P2421" s="624">
        <v>0</v>
      </c>
      <c r="Q2421" s="624">
        <v>0</v>
      </c>
      <c r="R2421" s="624">
        <v>0</v>
      </c>
      <c r="S2421" s="624">
        <v>0</v>
      </c>
      <c r="T2421" s="624">
        <v>0</v>
      </c>
      <c r="U2421" s="624">
        <v>0</v>
      </c>
      <c r="V2421" s="624">
        <v>0</v>
      </c>
      <c r="W2421" s="624">
        <v>0</v>
      </c>
      <c r="X2421" s="366">
        <v>48</v>
      </c>
      <c r="Y2421" s="624">
        <v>0</v>
      </c>
      <c r="Z2421" s="622" t="s">
        <v>51</v>
      </c>
      <c r="AA2421" s="622" t="s">
        <v>5289</v>
      </c>
      <c r="AB2421" s="622" t="s">
        <v>5289</v>
      </c>
      <c r="AC2421" s="84" t="s">
        <v>5289</v>
      </c>
      <c r="AD2421" s="84" t="s">
        <v>5289</v>
      </c>
      <c r="AE2421" s="84" t="s">
        <v>5289</v>
      </c>
      <c r="AF2421" s="165" t="s">
        <v>5289</v>
      </c>
      <c r="AG2421" s="107"/>
      <c r="AH2421" s="107"/>
      <c r="AI2421" s="107"/>
      <c r="AJ2421" s="107"/>
      <c r="AK2421" s="107"/>
      <c r="AL2421" s="107"/>
    </row>
    <row r="2422" spans="1:38" s="44" customFormat="1" ht="114.75">
      <c r="A2422" s="639">
        <v>6</v>
      </c>
      <c r="B2422" s="121" t="s">
        <v>2387</v>
      </c>
      <c r="C2422" s="121" t="s">
        <v>4588</v>
      </c>
      <c r="D2422" s="121" t="s">
        <v>4589</v>
      </c>
      <c r="E2422" s="622" t="s">
        <v>40</v>
      </c>
      <c r="F2422" s="622" t="s">
        <v>51</v>
      </c>
      <c r="G2422" s="138"/>
      <c r="H2422" s="138"/>
      <c r="I2422" s="138"/>
      <c r="J2422" s="622" t="s">
        <v>5394</v>
      </c>
      <c r="K2422" s="622" t="s">
        <v>4566</v>
      </c>
      <c r="L2422" s="622" t="s">
        <v>40</v>
      </c>
      <c r="M2422" s="121" t="s">
        <v>13187</v>
      </c>
      <c r="N2422" s="624">
        <v>0</v>
      </c>
      <c r="O2422" s="624">
        <v>0</v>
      </c>
      <c r="P2422" s="624">
        <v>0</v>
      </c>
      <c r="Q2422" s="624">
        <v>0</v>
      </c>
      <c r="R2422" s="624">
        <v>0</v>
      </c>
      <c r="S2422" s="624">
        <v>0</v>
      </c>
      <c r="T2422" s="624">
        <v>0</v>
      </c>
      <c r="U2422" s="624">
        <v>0</v>
      </c>
      <c r="V2422" s="624">
        <v>0</v>
      </c>
      <c r="W2422" s="624">
        <v>0</v>
      </c>
      <c r="X2422" s="366">
        <v>100</v>
      </c>
      <c r="Y2422" s="624">
        <v>0</v>
      </c>
      <c r="Z2422" s="622" t="s">
        <v>51</v>
      </c>
      <c r="AA2422" s="622" t="s">
        <v>5289</v>
      </c>
      <c r="AB2422" s="622" t="s">
        <v>5289</v>
      </c>
      <c r="AC2422" s="84" t="s">
        <v>5289</v>
      </c>
      <c r="AD2422" s="84" t="s">
        <v>5289</v>
      </c>
      <c r="AE2422" s="84" t="s">
        <v>5289</v>
      </c>
      <c r="AF2422" s="165" t="s">
        <v>5289</v>
      </c>
      <c r="AG2422" s="107"/>
      <c r="AH2422" s="107"/>
      <c r="AI2422" s="107"/>
      <c r="AJ2422" s="107"/>
      <c r="AK2422" s="107"/>
      <c r="AL2422" s="107"/>
    </row>
    <row r="2423" spans="1:38" s="44" customFormat="1" ht="165.75">
      <c r="A2423" s="639">
        <v>7</v>
      </c>
      <c r="B2423" s="4" t="s">
        <v>4257</v>
      </c>
      <c r="C2423" s="4" t="s">
        <v>4588</v>
      </c>
      <c r="D2423" s="407" t="s">
        <v>15859</v>
      </c>
      <c r="E2423" s="366" t="s">
        <v>40</v>
      </c>
      <c r="F2423" s="622" t="s">
        <v>14047</v>
      </c>
      <c r="G2423" s="123" t="s">
        <v>51</v>
      </c>
      <c r="H2423" s="622">
        <v>3</v>
      </c>
      <c r="I2423" s="623" t="s">
        <v>18720</v>
      </c>
      <c r="J2423" s="272"/>
      <c r="K2423" s="272"/>
      <c r="L2423" s="123" t="s">
        <v>51</v>
      </c>
      <c r="M2423" s="276"/>
      <c r="N2423" s="272"/>
      <c r="O2423" s="624">
        <v>0</v>
      </c>
      <c r="P2423" s="629">
        <v>0</v>
      </c>
      <c r="Q2423" s="624">
        <v>0</v>
      </c>
      <c r="R2423" s="624">
        <v>0</v>
      </c>
      <c r="S2423" s="624">
        <v>0</v>
      </c>
      <c r="T2423" s="624">
        <v>0</v>
      </c>
      <c r="U2423" s="624">
        <v>0</v>
      </c>
      <c r="V2423" s="624">
        <v>0</v>
      </c>
      <c r="W2423" s="624">
        <v>0</v>
      </c>
      <c r="X2423" s="366">
        <v>0</v>
      </c>
      <c r="Y2423" s="624">
        <v>0</v>
      </c>
      <c r="Z2423" s="622" t="s">
        <v>51</v>
      </c>
      <c r="AA2423" s="622" t="s">
        <v>5289</v>
      </c>
      <c r="AB2423" s="622" t="s">
        <v>5289</v>
      </c>
      <c r="AC2423" s="84" t="s">
        <v>5289</v>
      </c>
      <c r="AD2423" s="84" t="s">
        <v>5289</v>
      </c>
      <c r="AE2423" s="84" t="s">
        <v>5289</v>
      </c>
      <c r="AF2423" s="165" t="s">
        <v>5289</v>
      </c>
      <c r="AG2423" s="107"/>
      <c r="AH2423" s="107"/>
      <c r="AI2423" s="107"/>
      <c r="AJ2423" s="107"/>
      <c r="AK2423" s="107"/>
      <c r="AL2423" s="107"/>
    </row>
    <row r="2424" spans="1:38" s="44" customFormat="1" ht="89.25">
      <c r="A2424" s="639">
        <v>8</v>
      </c>
      <c r="B2424" s="121" t="s">
        <v>951</v>
      </c>
      <c r="C2424" s="121" t="s">
        <v>4564</v>
      </c>
      <c r="D2424" s="121" t="s">
        <v>4567</v>
      </c>
      <c r="E2424" s="622" t="s">
        <v>40</v>
      </c>
      <c r="F2424" s="622" t="s">
        <v>51</v>
      </c>
      <c r="G2424" s="138"/>
      <c r="H2424" s="138"/>
      <c r="I2424" s="138"/>
      <c r="J2424" s="138"/>
      <c r="K2424" s="138"/>
      <c r="L2424" s="622" t="s">
        <v>40</v>
      </c>
      <c r="M2424" s="121" t="s">
        <v>13187</v>
      </c>
      <c r="N2424" s="624">
        <v>0</v>
      </c>
      <c r="O2424" s="624">
        <v>0</v>
      </c>
      <c r="P2424" s="624">
        <v>0</v>
      </c>
      <c r="Q2424" s="624">
        <v>0</v>
      </c>
      <c r="R2424" s="624">
        <v>0</v>
      </c>
      <c r="S2424" s="624">
        <v>0</v>
      </c>
      <c r="T2424" s="624">
        <v>0</v>
      </c>
      <c r="U2424" s="624">
        <v>0</v>
      </c>
      <c r="V2424" s="624">
        <v>0</v>
      </c>
      <c r="W2424" s="624">
        <v>0</v>
      </c>
      <c r="X2424" s="366">
        <v>0</v>
      </c>
      <c r="Y2424" s="624">
        <v>0</v>
      </c>
      <c r="Z2424" s="622" t="s">
        <v>51</v>
      </c>
      <c r="AA2424" s="622" t="s">
        <v>5289</v>
      </c>
      <c r="AB2424" s="622" t="s">
        <v>5289</v>
      </c>
      <c r="AC2424" s="84" t="s">
        <v>5289</v>
      </c>
      <c r="AD2424" s="84" t="s">
        <v>5289</v>
      </c>
      <c r="AE2424" s="84" t="s">
        <v>5289</v>
      </c>
      <c r="AF2424" s="165" t="s">
        <v>5289</v>
      </c>
      <c r="AG2424" s="107"/>
      <c r="AH2424" s="107"/>
      <c r="AI2424" s="107"/>
      <c r="AJ2424" s="107"/>
      <c r="AK2424" s="107"/>
      <c r="AL2424" s="107"/>
    </row>
    <row r="2425" spans="1:38" ht="102">
      <c r="A2425" s="639">
        <v>9</v>
      </c>
      <c r="B2425" s="121" t="s">
        <v>618</v>
      </c>
      <c r="C2425" s="121" t="s">
        <v>4564</v>
      </c>
      <c r="D2425" s="121" t="s">
        <v>4590</v>
      </c>
      <c r="E2425" s="622" t="s">
        <v>40</v>
      </c>
      <c r="F2425" s="622" t="s">
        <v>51</v>
      </c>
      <c r="G2425" s="138"/>
      <c r="H2425" s="138"/>
      <c r="I2425" s="138"/>
      <c r="J2425" s="622" t="s">
        <v>5394</v>
      </c>
      <c r="K2425" s="622" t="s">
        <v>4568</v>
      </c>
      <c r="L2425" s="622" t="s">
        <v>40</v>
      </c>
      <c r="M2425" s="121" t="s">
        <v>15587</v>
      </c>
      <c r="N2425" s="624">
        <v>0</v>
      </c>
      <c r="O2425" s="624">
        <v>0</v>
      </c>
      <c r="P2425" s="624">
        <v>0</v>
      </c>
      <c r="Q2425" s="624">
        <v>0</v>
      </c>
      <c r="R2425" s="624">
        <v>0</v>
      </c>
      <c r="S2425" s="624">
        <v>0</v>
      </c>
      <c r="T2425" s="624">
        <v>0</v>
      </c>
      <c r="U2425" s="624">
        <v>0</v>
      </c>
      <c r="V2425" s="624">
        <v>0</v>
      </c>
      <c r="W2425" s="624">
        <v>0</v>
      </c>
      <c r="X2425" s="366">
        <v>1</v>
      </c>
      <c r="Y2425" s="624">
        <v>0</v>
      </c>
      <c r="Z2425" s="622" t="s">
        <v>51</v>
      </c>
      <c r="AA2425" s="622" t="s">
        <v>5289</v>
      </c>
      <c r="AB2425" s="622" t="s">
        <v>5289</v>
      </c>
      <c r="AC2425" s="84" t="s">
        <v>5289</v>
      </c>
      <c r="AD2425" s="84" t="s">
        <v>5289</v>
      </c>
      <c r="AE2425" s="84" t="s">
        <v>5289</v>
      </c>
      <c r="AF2425" s="165" t="s">
        <v>5289</v>
      </c>
    </row>
    <row r="2426" spans="1:38" ht="204">
      <c r="A2426" s="639">
        <v>10</v>
      </c>
      <c r="B2426" s="121" t="s">
        <v>4569</v>
      </c>
      <c r="C2426" s="121" t="s">
        <v>4564</v>
      </c>
      <c r="D2426" s="121" t="s">
        <v>4570</v>
      </c>
      <c r="E2426" s="622" t="s">
        <v>40</v>
      </c>
      <c r="F2426" s="622" t="s">
        <v>14047</v>
      </c>
      <c r="G2426" s="622" t="s">
        <v>51</v>
      </c>
      <c r="H2426" s="622">
        <v>3</v>
      </c>
      <c r="I2426" s="623" t="s">
        <v>18720</v>
      </c>
      <c r="J2426" s="622" t="s">
        <v>5394</v>
      </c>
      <c r="K2426" s="622" t="s">
        <v>4571</v>
      </c>
      <c r="L2426" s="622" t="s">
        <v>40</v>
      </c>
      <c r="M2426" s="121" t="s">
        <v>13640</v>
      </c>
      <c r="N2426" s="624">
        <v>0</v>
      </c>
      <c r="O2426" s="624">
        <v>0</v>
      </c>
      <c r="P2426" s="624">
        <v>0</v>
      </c>
      <c r="Q2426" s="624">
        <v>0</v>
      </c>
      <c r="R2426" s="624">
        <v>0</v>
      </c>
      <c r="S2426" s="624">
        <v>0</v>
      </c>
      <c r="T2426" s="624">
        <v>0</v>
      </c>
      <c r="U2426" s="624">
        <v>0</v>
      </c>
      <c r="V2426" s="624">
        <v>0</v>
      </c>
      <c r="W2426" s="624">
        <v>0</v>
      </c>
      <c r="X2426" s="366">
        <v>3</v>
      </c>
      <c r="Y2426" s="624">
        <v>0</v>
      </c>
      <c r="Z2426" s="622" t="s">
        <v>51</v>
      </c>
      <c r="AA2426" s="622" t="s">
        <v>5289</v>
      </c>
      <c r="AB2426" s="622" t="s">
        <v>5289</v>
      </c>
      <c r="AC2426" s="84" t="s">
        <v>5289</v>
      </c>
      <c r="AD2426" s="84" t="s">
        <v>5289</v>
      </c>
      <c r="AE2426" s="84" t="s">
        <v>5289</v>
      </c>
      <c r="AF2426" s="165" t="s">
        <v>5289</v>
      </c>
    </row>
    <row r="2427" spans="1:38" ht="216.75">
      <c r="A2427" s="639">
        <v>11</v>
      </c>
      <c r="B2427" s="121" t="s">
        <v>4572</v>
      </c>
      <c r="C2427" s="121" t="s">
        <v>4564</v>
      </c>
      <c r="D2427" s="121" t="s">
        <v>4573</v>
      </c>
      <c r="E2427" s="622" t="s">
        <v>40</v>
      </c>
      <c r="F2427" s="622" t="s">
        <v>14047</v>
      </c>
      <c r="G2427" s="622" t="s">
        <v>51</v>
      </c>
      <c r="H2427" s="622">
        <v>3</v>
      </c>
      <c r="I2427" s="623" t="s">
        <v>18720</v>
      </c>
      <c r="J2427" s="622" t="s">
        <v>5394</v>
      </c>
      <c r="K2427" s="622" t="s">
        <v>4574</v>
      </c>
      <c r="L2427" s="622" t="s">
        <v>40</v>
      </c>
      <c r="M2427" s="121" t="s">
        <v>13188</v>
      </c>
      <c r="N2427" s="624">
        <v>0</v>
      </c>
      <c r="O2427" s="624">
        <v>0</v>
      </c>
      <c r="P2427" s="624">
        <v>0</v>
      </c>
      <c r="Q2427" s="624">
        <v>0</v>
      </c>
      <c r="R2427" s="624">
        <v>0</v>
      </c>
      <c r="S2427" s="624">
        <v>0</v>
      </c>
      <c r="T2427" s="624">
        <v>0</v>
      </c>
      <c r="U2427" s="624">
        <v>0</v>
      </c>
      <c r="V2427" s="624">
        <v>0</v>
      </c>
      <c r="W2427" s="624">
        <v>0</v>
      </c>
      <c r="X2427" s="366">
        <v>17</v>
      </c>
      <c r="Y2427" s="624">
        <v>0</v>
      </c>
      <c r="Z2427" s="622" t="s">
        <v>51</v>
      </c>
      <c r="AA2427" s="622" t="s">
        <v>5289</v>
      </c>
      <c r="AB2427" s="622" t="s">
        <v>5289</v>
      </c>
      <c r="AC2427" s="84" t="s">
        <v>5289</v>
      </c>
      <c r="AD2427" s="84" t="s">
        <v>5289</v>
      </c>
      <c r="AE2427" s="84" t="s">
        <v>5289</v>
      </c>
      <c r="AF2427" s="165" t="s">
        <v>5289</v>
      </c>
    </row>
    <row r="2428" spans="1:38" ht="165.75">
      <c r="A2428" s="639">
        <v>12</v>
      </c>
      <c r="B2428" s="121" t="s">
        <v>4575</v>
      </c>
      <c r="C2428" s="121" t="s">
        <v>4564</v>
      </c>
      <c r="D2428" s="121" t="s">
        <v>4576</v>
      </c>
      <c r="E2428" s="622" t="s">
        <v>40</v>
      </c>
      <c r="F2428" s="622" t="s">
        <v>14047</v>
      </c>
      <c r="G2428" s="622" t="s">
        <v>51</v>
      </c>
      <c r="H2428" s="622">
        <v>3</v>
      </c>
      <c r="I2428" s="623" t="s">
        <v>18720</v>
      </c>
      <c r="J2428" s="622" t="s">
        <v>5394</v>
      </c>
      <c r="K2428" s="622" t="s">
        <v>4577</v>
      </c>
      <c r="L2428" s="622" t="s">
        <v>40</v>
      </c>
      <c r="M2428" s="121" t="s">
        <v>13189</v>
      </c>
      <c r="N2428" s="624">
        <v>0</v>
      </c>
      <c r="O2428" s="624">
        <v>0</v>
      </c>
      <c r="P2428" s="624">
        <v>0</v>
      </c>
      <c r="Q2428" s="624">
        <v>0</v>
      </c>
      <c r="R2428" s="624">
        <v>0</v>
      </c>
      <c r="S2428" s="624">
        <v>0</v>
      </c>
      <c r="T2428" s="624">
        <v>0</v>
      </c>
      <c r="U2428" s="624">
        <v>0</v>
      </c>
      <c r="V2428" s="624">
        <v>0</v>
      </c>
      <c r="W2428" s="624">
        <v>0</v>
      </c>
      <c r="X2428" s="366">
        <v>26</v>
      </c>
      <c r="Y2428" s="624">
        <v>0</v>
      </c>
      <c r="Z2428" s="622" t="s">
        <v>51</v>
      </c>
      <c r="AA2428" s="622" t="s">
        <v>5289</v>
      </c>
      <c r="AB2428" s="622" t="s">
        <v>5289</v>
      </c>
      <c r="AC2428" s="84" t="s">
        <v>5289</v>
      </c>
      <c r="AD2428" s="84" t="s">
        <v>5289</v>
      </c>
      <c r="AE2428" s="84" t="s">
        <v>5289</v>
      </c>
      <c r="AF2428" s="165" t="s">
        <v>5289</v>
      </c>
    </row>
    <row r="2429" spans="1:38" ht="165.75">
      <c r="A2429" s="639">
        <v>13</v>
      </c>
      <c r="B2429" s="121" t="s">
        <v>4131</v>
      </c>
      <c r="C2429" s="121" t="s">
        <v>4564</v>
      </c>
      <c r="D2429" s="121" t="s">
        <v>4578</v>
      </c>
      <c r="E2429" s="622" t="s">
        <v>40</v>
      </c>
      <c r="F2429" s="622" t="s">
        <v>14047</v>
      </c>
      <c r="G2429" s="622" t="s">
        <v>51</v>
      </c>
      <c r="H2429" s="622">
        <v>3</v>
      </c>
      <c r="I2429" s="623" t="s">
        <v>18720</v>
      </c>
      <c r="J2429" s="622" t="s">
        <v>5394</v>
      </c>
      <c r="K2429" s="622" t="s">
        <v>4577</v>
      </c>
      <c r="L2429" s="622" t="s">
        <v>40</v>
      </c>
      <c r="M2429" s="121" t="s">
        <v>13190</v>
      </c>
      <c r="N2429" s="624">
        <v>0</v>
      </c>
      <c r="O2429" s="624">
        <v>0</v>
      </c>
      <c r="P2429" s="624">
        <v>0</v>
      </c>
      <c r="Q2429" s="624">
        <v>0</v>
      </c>
      <c r="R2429" s="624">
        <v>0</v>
      </c>
      <c r="S2429" s="624">
        <v>0</v>
      </c>
      <c r="T2429" s="624">
        <v>0</v>
      </c>
      <c r="U2429" s="624">
        <v>0</v>
      </c>
      <c r="V2429" s="624">
        <v>0</v>
      </c>
      <c r="W2429" s="624">
        <v>0</v>
      </c>
      <c r="X2429" s="366">
        <v>6</v>
      </c>
      <c r="Y2429" s="624">
        <v>0</v>
      </c>
      <c r="Z2429" s="622" t="s">
        <v>51</v>
      </c>
      <c r="AA2429" s="622" t="s">
        <v>5289</v>
      </c>
      <c r="AB2429" s="622" t="s">
        <v>5289</v>
      </c>
      <c r="AC2429" s="84" t="s">
        <v>5289</v>
      </c>
      <c r="AD2429" s="84" t="s">
        <v>5289</v>
      </c>
      <c r="AE2429" s="84" t="s">
        <v>5289</v>
      </c>
      <c r="AF2429" s="165" t="s">
        <v>5289</v>
      </c>
    </row>
    <row r="2430" spans="1:38" ht="140.25">
      <c r="A2430" s="639">
        <v>14</v>
      </c>
      <c r="B2430" s="121" t="s">
        <v>3982</v>
      </c>
      <c r="C2430" s="121" t="s">
        <v>4564</v>
      </c>
      <c r="D2430" s="121" t="s">
        <v>4591</v>
      </c>
      <c r="E2430" s="622" t="s">
        <v>40</v>
      </c>
      <c r="F2430" s="622" t="s">
        <v>51</v>
      </c>
      <c r="G2430" s="138"/>
      <c r="H2430" s="138"/>
      <c r="I2430" s="138"/>
      <c r="J2430" s="138"/>
      <c r="K2430" s="138"/>
      <c r="L2430" s="622" t="s">
        <v>40</v>
      </c>
      <c r="M2430" s="121" t="s">
        <v>13641</v>
      </c>
      <c r="N2430" s="624">
        <v>0</v>
      </c>
      <c r="O2430" s="624">
        <v>0</v>
      </c>
      <c r="P2430" s="624">
        <v>0</v>
      </c>
      <c r="Q2430" s="624">
        <v>0</v>
      </c>
      <c r="R2430" s="624">
        <v>0</v>
      </c>
      <c r="S2430" s="624">
        <v>0</v>
      </c>
      <c r="T2430" s="624">
        <v>0</v>
      </c>
      <c r="U2430" s="624">
        <v>0</v>
      </c>
      <c r="V2430" s="624">
        <v>0</v>
      </c>
      <c r="W2430" s="624">
        <v>0</v>
      </c>
      <c r="X2430" s="366">
        <v>2</v>
      </c>
      <c r="Y2430" s="624">
        <v>0</v>
      </c>
      <c r="Z2430" s="622" t="s">
        <v>51</v>
      </c>
      <c r="AA2430" s="622" t="s">
        <v>5289</v>
      </c>
      <c r="AB2430" s="622" t="s">
        <v>5289</v>
      </c>
      <c r="AC2430" s="84" t="s">
        <v>5289</v>
      </c>
      <c r="AD2430" s="84" t="s">
        <v>5289</v>
      </c>
      <c r="AE2430" s="84" t="s">
        <v>5289</v>
      </c>
      <c r="AF2430" s="165" t="s">
        <v>5289</v>
      </c>
    </row>
    <row r="2431" spans="1:38" ht="89.25">
      <c r="A2431" s="639">
        <v>15</v>
      </c>
      <c r="B2431" s="121" t="s">
        <v>4579</v>
      </c>
      <c r="C2431" s="121" t="s">
        <v>4564</v>
      </c>
      <c r="D2431" s="121" t="s">
        <v>4580</v>
      </c>
      <c r="E2431" s="622" t="s">
        <v>40</v>
      </c>
      <c r="F2431" s="622" t="s">
        <v>51</v>
      </c>
      <c r="G2431" s="138"/>
      <c r="H2431" s="138"/>
      <c r="I2431" s="138"/>
      <c r="J2431" s="138"/>
      <c r="K2431" s="138"/>
      <c r="L2431" s="622" t="s">
        <v>51</v>
      </c>
      <c r="M2431" s="202"/>
      <c r="N2431" s="272"/>
      <c r="O2431" s="624">
        <v>0</v>
      </c>
      <c r="P2431" s="624">
        <v>0</v>
      </c>
      <c r="Q2431" s="624">
        <v>0</v>
      </c>
      <c r="R2431" s="624">
        <v>0</v>
      </c>
      <c r="S2431" s="624">
        <v>0</v>
      </c>
      <c r="T2431" s="624">
        <v>0</v>
      </c>
      <c r="U2431" s="624">
        <v>0</v>
      </c>
      <c r="V2431" s="624">
        <v>0</v>
      </c>
      <c r="W2431" s="624">
        <v>0</v>
      </c>
      <c r="X2431" s="366">
        <v>0</v>
      </c>
      <c r="Y2431" s="624">
        <v>0</v>
      </c>
      <c r="Z2431" s="622" t="s">
        <v>51</v>
      </c>
      <c r="AA2431" s="622" t="s">
        <v>5289</v>
      </c>
      <c r="AB2431" s="622" t="s">
        <v>5289</v>
      </c>
      <c r="AC2431" s="84" t="s">
        <v>5289</v>
      </c>
      <c r="AD2431" s="84" t="s">
        <v>5289</v>
      </c>
      <c r="AE2431" s="84" t="s">
        <v>5289</v>
      </c>
      <c r="AF2431" s="165" t="s">
        <v>5289</v>
      </c>
    </row>
    <row r="2432" spans="1:38" ht="153">
      <c r="A2432" s="639">
        <v>16</v>
      </c>
      <c r="B2432" s="121" t="s">
        <v>4310</v>
      </c>
      <c r="C2432" s="121" t="s">
        <v>4564</v>
      </c>
      <c r="D2432" s="121" t="s">
        <v>4581</v>
      </c>
      <c r="E2432" s="622" t="s">
        <v>40</v>
      </c>
      <c r="F2432" s="622" t="s">
        <v>51</v>
      </c>
      <c r="G2432" s="138"/>
      <c r="H2432" s="138"/>
      <c r="I2432" s="138"/>
      <c r="J2432" s="622" t="s">
        <v>5394</v>
      </c>
      <c r="K2432" s="622" t="s">
        <v>4582</v>
      </c>
      <c r="L2432" s="622" t="s">
        <v>40</v>
      </c>
      <c r="M2432" s="121" t="s">
        <v>13191</v>
      </c>
      <c r="N2432" s="624">
        <v>0</v>
      </c>
      <c r="O2432" s="624">
        <v>0</v>
      </c>
      <c r="P2432" s="624">
        <v>0</v>
      </c>
      <c r="Q2432" s="624">
        <v>0</v>
      </c>
      <c r="R2432" s="624">
        <v>0</v>
      </c>
      <c r="S2432" s="624">
        <v>0</v>
      </c>
      <c r="T2432" s="624">
        <v>0</v>
      </c>
      <c r="U2432" s="624">
        <v>0</v>
      </c>
      <c r="V2432" s="624">
        <v>0</v>
      </c>
      <c r="W2432" s="624">
        <v>0</v>
      </c>
      <c r="X2432" s="366">
        <v>2</v>
      </c>
      <c r="Y2432" s="624">
        <v>0</v>
      </c>
      <c r="Z2432" s="622" t="s">
        <v>51</v>
      </c>
      <c r="AA2432" s="622" t="s">
        <v>5289</v>
      </c>
      <c r="AB2432" s="622" t="s">
        <v>5289</v>
      </c>
      <c r="AC2432" s="84" t="s">
        <v>5289</v>
      </c>
      <c r="AD2432" s="84" t="s">
        <v>5289</v>
      </c>
      <c r="AE2432" s="84" t="s">
        <v>5289</v>
      </c>
      <c r="AF2432" s="165" t="s">
        <v>5289</v>
      </c>
    </row>
    <row r="2433" spans="1:38" ht="76.5">
      <c r="A2433" s="639">
        <v>17</v>
      </c>
      <c r="B2433" s="121" t="s">
        <v>4241</v>
      </c>
      <c r="C2433" s="121" t="s">
        <v>4588</v>
      </c>
      <c r="D2433" s="121" t="s">
        <v>4592</v>
      </c>
      <c r="E2433" s="622" t="s">
        <v>40</v>
      </c>
      <c r="F2433" s="622" t="s">
        <v>51</v>
      </c>
      <c r="G2433" s="138"/>
      <c r="H2433" s="138"/>
      <c r="I2433" s="138"/>
      <c r="J2433" s="138"/>
      <c r="K2433" s="138"/>
      <c r="L2433" s="622" t="s">
        <v>51</v>
      </c>
      <c r="M2433" s="202"/>
      <c r="N2433" s="272"/>
      <c r="O2433" s="624">
        <v>0</v>
      </c>
      <c r="P2433" s="624">
        <v>0</v>
      </c>
      <c r="Q2433" s="624">
        <v>0</v>
      </c>
      <c r="R2433" s="624">
        <v>0</v>
      </c>
      <c r="S2433" s="624">
        <v>0</v>
      </c>
      <c r="T2433" s="624">
        <v>0</v>
      </c>
      <c r="U2433" s="624">
        <v>0</v>
      </c>
      <c r="V2433" s="624">
        <v>0</v>
      </c>
      <c r="W2433" s="624">
        <v>0</v>
      </c>
      <c r="X2433" s="366">
        <v>8</v>
      </c>
      <c r="Y2433" s="624">
        <v>0</v>
      </c>
      <c r="Z2433" s="622" t="s">
        <v>51</v>
      </c>
      <c r="AA2433" s="622" t="s">
        <v>5289</v>
      </c>
      <c r="AB2433" s="622" t="s">
        <v>5289</v>
      </c>
      <c r="AC2433" s="84" t="s">
        <v>5289</v>
      </c>
      <c r="AD2433" s="84" t="s">
        <v>5289</v>
      </c>
      <c r="AE2433" s="84" t="s">
        <v>5289</v>
      </c>
      <c r="AF2433" s="165" t="s">
        <v>5289</v>
      </c>
    </row>
    <row r="2434" spans="1:38" ht="89.25">
      <c r="A2434" s="639">
        <v>18</v>
      </c>
      <c r="B2434" s="121" t="s">
        <v>4583</v>
      </c>
      <c r="C2434" s="121" t="s">
        <v>4588</v>
      </c>
      <c r="D2434" s="121" t="s">
        <v>4593</v>
      </c>
      <c r="E2434" s="622" t="s">
        <v>40</v>
      </c>
      <c r="F2434" s="622" t="s">
        <v>51</v>
      </c>
      <c r="G2434" s="138"/>
      <c r="H2434" s="138"/>
      <c r="I2434" s="138"/>
      <c r="J2434" s="138"/>
      <c r="K2434" s="138"/>
      <c r="L2434" s="622" t="s">
        <v>40</v>
      </c>
      <c r="M2434" s="121" t="s">
        <v>13158</v>
      </c>
      <c r="N2434" s="624">
        <v>0</v>
      </c>
      <c r="O2434" s="624">
        <v>0</v>
      </c>
      <c r="P2434" s="624">
        <v>0</v>
      </c>
      <c r="Q2434" s="624">
        <v>0</v>
      </c>
      <c r="R2434" s="624">
        <v>0</v>
      </c>
      <c r="S2434" s="624">
        <v>0</v>
      </c>
      <c r="T2434" s="624">
        <v>0</v>
      </c>
      <c r="U2434" s="624">
        <v>0</v>
      </c>
      <c r="V2434" s="624">
        <v>0</v>
      </c>
      <c r="W2434" s="624">
        <v>0</v>
      </c>
      <c r="X2434" s="366">
        <v>68</v>
      </c>
      <c r="Y2434" s="624">
        <v>0</v>
      </c>
      <c r="Z2434" s="622" t="s">
        <v>51</v>
      </c>
      <c r="AA2434" s="622" t="s">
        <v>5289</v>
      </c>
      <c r="AB2434" s="622" t="s">
        <v>5289</v>
      </c>
      <c r="AC2434" s="84" t="s">
        <v>5289</v>
      </c>
      <c r="AD2434" s="84" t="s">
        <v>5289</v>
      </c>
      <c r="AE2434" s="84" t="s">
        <v>5289</v>
      </c>
      <c r="AF2434" s="165" t="s">
        <v>5289</v>
      </c>
    </row>
    <row r="2435" spans="1:38" ht="102">
      <c r="A2435" s="639">
        <v>19</v>
      </c>
      <c r="B2435" s="121" t="s">
        <v>4584</v>
      </c>
      <c r="C2435" s="121" t="s">
        <v>4588</v>
      </c>
      <c r="D2435" s="121" t="s">
        <v>4585</v>
      </c>
      <c r="E2435" s="622" t="s">
        <v>40</v>
      </c>
      <c r="F2435" s="622" t="s">
        <v>51</v>
      </c>
      <c r="G2435" s="138"/>
      <c r="H2435" s="138"/>
      <c r="I2435" s="138"/>
      <c r="J2435" s="138"/>
      <c r="K2435" s="138"/>
      <c r="L2435" s="622" t="s">
        <v>51</v>
      </c>
      <c r="M2435" s="202"/>
      <c r="N2435" s="272"/>
      <c r="O2435" s="624">
        <v>0</v>
      </c>
      <c r="P2435" s="624">
        <v>0</v>
      </c>
      <c r="Q2435" s="624">
        <v>0</v>
      </c>
      <c r="R2435" s="624">
        <v>0</v>
      </c>
      <c r="S2435" s="624">
        <v>0</v>
      </c>
      <c r="T2435" s="624">
        <v>0</v>
      </c>
      <c r="U2435" s="624">
        <v>0</v>
      </c>
      <c r="V2435" s="624">
        <v>0</v>
      </c>
      <c r="W2435" s="624">
        <v>0</v>
      </c>
      <c r="X2435" s="366">
        <v>8</v>
      </c>
      <c r="Y2435" s="624">
        <v>0</v>
      </c>
      <c r="Z2435" s="622" t="s">
        <v>51</v>
      </c>
      <c r="AA2435" s="622" t="s">
        <v>5289</v>
      </c>
      <c r="AB2435" s="622" t="s">
        <v>5289</v>
      </c>
      <c r="AC2435" s="84" t="s">
        <v>5289</v>
      </c>
      <c r="AD2435" s="84" t="s">
        <v>5289</v>
      </c>
      <c r="AE2435" s="84" t="s">
        <v>5289</v>
      </c>
      <c r="AF2435" s="165" t="s">
        <v>5289</v>
      </c>
    </row>
    <row r="2436" spans="1:38" s="44" customFormat="1" ht="38.25">
      <c r="A2436" s="639">
        <v>20</v>
      </c>
      <c r="B2436" s="121" t="s">
        <v>4584</v>
      </c>
      <c r="C2436" s="392" t="s">
        <v>4564</v>
      </c>
      <c r="D2436" s="121" t="s">
        <v>131</v>
      </c>
      <c r="E2436" s="622" t="s">
        <v>51</v>
      </c>
      <c r="F2436" s="622" t="s">
        <v>51</v>
      </c>
      <c r="G2436" s="138"/>
      <c r="H2436" s="138"/>
      <c r="I2436" s="138"/>
      <c r="J2436" s="138"/>
      <c r="K2436" s="138"/>
      <c r="L2436" s="622" t="s">
        <v>51</v>
      </c>
      <c r="M2436" s="202"/>
      <c r="N2436" s="272"/>
      <c r="O2436" s="624">
        <v>0</v>
      </c>
      <c r="P2436" s="624">
        <v>0</v>
      </c>
      <c r="Q2436" s="624">
        <v>0</v>
      </c>
      <c r="R2436" s="624">
        <v>0</v>
      </c>
      <c r="S2436" s="624">
        <v>0</v>
      </c>
      <c r="T2436" s="624">
        <v>0</v>
      </c>
      <c r="U2436" s="624">
        <v>0</v>
      </c>
      <c r="V2436" s="624">
        <v>0</v>
      </c>
      <c r="W2436" s="624">
        <v>0</v>
      </c>
      <c r="X2436" s="366">
        <v>0</v>
      </c>
      <c r="Y2436" s="624">
        <v>0</v>
      </c>
      <c r="Z2436" s="622" t="s">
        <v>51</v>
      </c>
      <c r="AA2436" s="622" t="s">
        <v>5289</v>
      </c>
      <c r="AB2436" s="622" t="s">
        <v>5289</v>
      </c>
      <c r="AC2436" s="84" t="s">
        <v>5289</v>
      </c>
      <c r="AD2436" s="84" t="s">
        <v>5289</v>
      </c>
      <c r="AE2436" s="84" t="s">
        <v>5289</v>
      </c>
      <c r="AF2436" s="165" t="s">
        <v>5289</v>
      </c>
      <c r="AG2436" s="107"/>
      <c r="AH2436" s="107"/>
      <c r="AI2436" s="107"/>
      <c r="AJ2436" s="107"/>
      <c r="AK2436" s="107"/>
      <c r="AL2436" s="107"/>
    </row>
    <row r="2437" spans="1:38" s="44" customFormat="1" ht="51">
      <c r="A2437" s="639">
        <v>21</v>
      </c>
      <c r="B2437" s="121" t="s">
        <v>20245</v>
      </c>
      <c r="C2437" s="392" t="s">
        <v>4564</v>
      </c>
      <c r="D2437" s="121" t="s">
        <v>131</v>
      </c>
      <c r="E2437" s="622" t="s">
        <v>51</v>
      </c>
      <c r="F2437" s="622" t="s">
        <v>51</v>
      </c>
      <c r="G2437" s="138"/>
      <c r="H2437" s="138"/>
      <c r="I2437" s="138"/>
      <c r="J2437" s="138"/>
      <c r="K2437" s="138"/>
      <c r="L2437" s="622" t="s">
        <v>51</v>
      </c>
      <c r="M2437" s="202"/>
      <c r="N2437" s="272"/>
      <c r="O2437" s="624">
        <v>0</v>
      </c>
      <c r="P2437" s="624">
        <v>0</v>
      </c>
      <c r="Q2437" s="624">
        <v>0</v>
      </c>
      <c r="R2437" s="624">
        <v>0</v>
      </c>
      <c r="S2437" s="624">
        <v>0</v>
      </c>
      <c r="T2437" s="624">
        <v>0</v>
      </c>
      <c r="U2437" s="624">
        <v>0</v>
      </c>
      <c r="V2437" s="624">
        <v>0</v>
      </c>
      <c r="W2437" s="624">
        <v>0</v>
      </c>
      <c r="X2437" s="366">
        <v>289</v>
      </c>
      <c r="Y2437" s="624">
        <v>0</v>
      </c>
      <c r="Z2437" s="622" t="s">
        <v>51</v>
      </c>
      <c r="AA2437" s="622" t="s">
        <v>5289</v>
      </c>
      <c r="AB2437" s="622" t="s">
        <v>5289</v>
      </c>
      <c r="AC2437" s="84" t="s">
        <v>5289</v>
      </c>
      <c r="AD2437" s="84" t="s">
        <v>5289</v>
      </c>
      <c r="AE2437" s="84" t="s">
        <v>5289</v>
      </c>
      <c r="AF2437" s="165" t="s">
        <v>5289</v>
      </c>
      <c r="AG2437" s="107"/>
      <c r="AH2437" s="107"/>
      <c r="AI2437" s="107"/>
      <c r="AJ2437" s="107"/>
      <c r="AK2437" s="107"/>
      <c r="AL2437" s="107"/>
    </row>
    <row r="2438" spans="1:38" ht="114.75">
      <c r="A2438" s="639">
        <v>22</v>
      </c>
      <c r="B2438" s="121" t="s">
        <v>4586</v>
      </c>
      <c r="C2438" s="121" t="s">
        <v>4564</v>
      </c>
      <c r="D2438" s="121" t="s">
        <v>4587</v>
      </c>
      <c r="E2438" s="622" t="s">
        <v>40</v>
      </c>
      <c r="F2438" s="622" t="s">
        <v>51</v>
      </c>
      <c r="G2438" s="138"/>
      <c r="H2438" s="138"/>
      <c r="I2438" s="138"/>
      <c r="J2438" s="138"/>
      <c r="K2438" s="138"/>
      <c r="L2438" s="622" t="s">
        <v>40</v>
      </c>
      <c r="M2438" s="121" t="s">
        <v>13192</v>
      </c>
      <c r="N2438" s="624">
        <v>0</v>
      </c>
      <c r="O2438" s="624">
        <v>0</v>
      </c>
      <c r="P2438" s="624">
        <v>0</v>
      </c>
      <c r="Q2438" s="624">
        <v>0</v>
      </c>
      <c r="R2438" s="624">
        <v>0</v>
      </c>
      <c r="S2438" s="624">
        <v>0</v>
      </c>
      <c r="T2438" s="624">
        <v>0</v>
      </c>
      <c r="U2438" s="624">
        <v>0</v>
      </c>
      <c r="V2438" s="624">
        <v>0</v>
      </c>
      <c r="W2438" s="624">
        <v>0</v>
      </c>
      <c r="X2438" s="366">
        <v>171</v>
      </c>
      <c r="Y2438" s="624">
        <v>0</v>
      </c>
      <c r="Z2438" s="622" t="s">
        <v>51</v>
      </c>
      <c r="AA2438" s="622" t="s">
        <v>5289</v>
      </c>
      <c r="AB2438" s="622" t="s">
        <v>5289</v>
      </c>
      <c r="AC2438" s="84" t="s">
        <v>5289</v>
      </c>
      <c r="AD2438" s="84" t="s">
        <v>5289</v>
      </c>
      <c r="AE2438" s="84" t="s">
        <v>5289</v>
      </c>
      <c r="AF2438" s="165" t="s">
        <v>5289</v>
      </c>
    </row>
    <row r="2439" spans="1:38" s="42" customFormat="1" ht="15.75" customHeight="1" thickBot="1">
      <c r="A2439" s="18"/>
      <c r="B2439" s="18">
        <v>22</v>
      </c>
      <c r="C2439" s="18"/>
      <c r="D2439" s="18">
        <v>20</v>
      </c>
      <c r="E2439" s="18">
        <v>20</v>
      </c>
      <c r="F2439" s="18">
        <v>6</v>
      </c>
      <c r="G2439" s="18">
        <v>0</v>
      </c>
      <c r="H2439" s="18">
        <v>1</v>
      </c>
      <c r="I2439" s="18"/>
      <c r="J2439" s="18">
        <v>1</v>
      </c>
      <c r="K2439" s="18">
        <v>9</v>
      </c>
      <c r="L2439" s="18">
        <v>14</v>
      </c>
      <c r="M2439" s="200"/>
      <c r="N2439" s="18">
        <f t="shared" ref="N2439:O2439" si="741">SUM(N2417:N2438)</f>
        <v>0</v>
      </c>
      <c r="O2439" s="18">
        <f t="shared" si="741"/>
        <v>0</v>
      </c>
      <c r="P2439" s="18">
        <f t="shared" ref="P2439:Q2439" si="742">SUM(P2417:P2438)</f>
        <v>0</v>
      </c>
      <c r="Q2439" s="18">
        <f t="shared" si="742"/>
        <v>0</v>
      </c>
      <c r="R2439" s="18">
        <f t="shared" ref="R2439" si="743">SUM(R2417:R2438)</f>
        <v>0</v>
      </c>
      <c r="S2439" s="18">
        <f t="shared" ref="S2439" si="744">SUM(S2417:S2438)</f>
        <v>0</v>
      </c>
      <c r="T2439" s="18">
        <f t="shared" ref="T2439:U2439" si="745">SUM(T2417:T2438)</f>
        <v>0</v>
      </c>
      <c r="U2439" s="18">
        <f t="shared" si="745"/>
        <v>0</v>
      </c>
      <c r="V2439" s="18">
        <f t="shared" ref="V2439:W2439" si="746">SUM(V2417:V2438)</f>
        <v>0</v>
      </c>
      <c r="W2439" s="18">
        <f t="shared" si="746"/>
        <v>0</v>
      </c>
      <c r="X2439" s="18">
        <f t="shared" ref="X2439:Y2439" si="747">SUM(X2417:X2438)</f>
        <v>750</v>
      </c>
      <c r="Y2439" s="18">
        <f t="shared" si="747"/>
        <v>0</v>
      </c>
      <c r="Z2439" s="18">
        <v>0</v>
      </c>
      <c r="AA2439" s="18">
        <v>1</v>
      </c>
      <c r="AB2439" s="18">
        <v>1</v>
      </c>
      <c r="AC2439" s="18"/>
      <c r="AD2439" s="18"/>
      <c r="AE2439" s="18"/>
      <c r="AF2439" s="18"/>
      <c r="AG2439" s="111"/>
      <c r="AH2439" s="111"/>
      <c r="AI2439" s="111"/>
      <c r="AJ2439" s="111"/>
      <c r="AK2439" s="111"/>
      <c r="AL2439" s="111"/>
    </row>
    <row r="2440" spans="1:38" ht="15.75" customHeight="1" thickBot="1">
      <c r="A2440" s="660" t="s">
        <v>426</v>
      </c>
      <c r="B2440" s="661"/>
      <c r="C2440" s="661"/>
      <c r="D2440" s="661"/>
      <c r="E2440" s="661"/>
      <c r="F2440" s="661"/>
      <c r="G2440" s="661"/>
      <c r="H2440" s="661"/>
      <c r="I2440" s="661"/>
      <c r="J2440" s="661"/>
      <c r="K2440" s="661"/>
      <c r="L2440" s="661"/>
      <c r="M2440" s="661"/>
      <c r="N2440" s="661"/>
      <c r="O2440" s="661"/>
      <c r="P2440" s="661"/>
      <c r="Q2440" s="661"/>
      <c r="R2440" s="661"/>
      <c r="S2440" s="661"/>
      <c r="T2440" s="661"/>
      <c r="U2440" s="661"/>
      <c r="V2440" s="661"/>
      <c r="W2440" s="661"/>
      <c r="X2440" s="661"/>
      <c r="Y2440" s="661"/>
      <c r="Z2440" s="661"/>
      <c r="AA2440" s="661"/>
      <c r="AB2440" s="661"/>
      <c r="AC2440" s="661"/>
      <c r="AD2440" s="661"/>
      <c r="AE2440" s="661"/>
      <c r="AF2440" s="662"/>
    </row>
    <row r="2441" spans="1:38" ht="229.5">
      <c r="A2441" s="639">
        <v>1</v>
      </c>
      <c r="B2441" s="68" t="s">
        <v>4317</v>
      </c>
      <c r="C2441" s="68" t="s">
        <v>4602</v>
      </c>
      <c r="D2441" s="68" t="s">
        <v>4607</v>
      </c>
      <c r="E2441" s="119" t="s">
        <v>40</v>
      </c>
      <c r="F2441" s="629" t="s">
        <v>14048</v>
      </c>
      <c r="G2441" s="622" t="s">
        <v>51</v>
      </c>
      <c r="H2441" s="622">
        <v>3</v>
      </c>
      <c r="I2441" s="623" t="s">
        <v>18723</v>
      </c>
      <c r="J2441" s="68" t="s">
        <v>14775</v>
      </c>
      <c r="K2441" s="119" t="s">
        <v>51</v>
      </c>
      <c r="L2441" s="119" t="s">
        <v>40</v>
      </c>
      <c r="M2441" s="68" t="s">
        <v>13193</v>
      </c>
      <c r="N2441" s="118">
        <v>0</v>
      </c>
      <c r="O2441" s="118">
        <v>0</v>
      </c>
      <c r="P2441" s="118">
        <v>0</v>
      </c>
      <c r="Q2441" s="118">
        <v>0</v>
      </c>
      <c r="R2441" s="118">
        <v>0</v>
      </c>
      <c r="S2441" s="118">
        <v>0</v>
      </c>
      <c r="T2441" s="118">
        <v>0</v>
      </c>
      <c r="U2441" s="118">
        <v>0</v>
      </c>
      <c r="V2441" s="118">
        <v>0</v>
      </c>
      <c r="W2441" s="118">
        <v>0</v>
      </c>
      <c r="X2441" s="366">
        <v>0</v>
      </c>
      <c r="Y2441" s="118">
        <v>0</v>
      </c>
      <c r="Z2441" s="119" t="s">
        <v>51</v>
      </c>
      <c r="AA2441" s="28" t="s">
        <v>14352</v>
      </c>
      <c r="AB2441" s="68" t="s">
        <v>4609</v>
      </c>
      <c r="AC2441" s="159" t="s">
        <v>4594</v>
      </c>
      <c r="AD2441" s="159" t="s">
        <v>4595</v>
      </c>
      <c r="AE2441" s="159">
        <v>698319</v>
      </c>
      <c r="AF2441" s="282" t="s">
        <v>4596</v>
      </c>
    </row>
    <row r="2442" spans="1:38" ht="102">
      <c r="A2442" s="639">
        <v>2</v>
      </c>
      <c r="B2442" s="121" t="s">
        <v>4196</v>
      </c>
      <c r="C2442" s="121" t="s">
        <v>4602</v>
      </c>
      <c r="D2442" s="121" t="s">
        <v>4608</v>
      </c>
      <c r="E2442" s="622" t="s">
        <v>40</v>
      </c>
      <c r="F2442" s="629" t="s">
        <v>14048</v>
      </c>
      <c r="G2442" s="622" t="s">
        <v>51</v>
      </c>
      <c r="H2442" s="622">
        <v>3</v>
      </c>
      <c r="I2442" s="623" t="s">
        <v>18723</v>
      </c>
      <c r="J2442" s="138"/>
      <c r="K2442" s="138"/>
      <c r="L2442" s="622" t="s">
        <v>40</v>
      </c>
      <c r="M2442" s="121" t="s">
        <v>13194</v>
      </c>
      <c r="N2442" s="624">
        <v>0</v>
      </c>
      <c r="O2442" s="624">
        <v>0</v>
      </c>
      <c r="P2442" s="624">
        <v>0</v>
      </c>
      <c r="Q2442" s="624">
        <v>0</v>
      </c>
      <c r="R2442" s="624">
        <v>0</v>
      </c>
      <c r="S2442" s="624">
        <v>0</v>
      </c>
      <c r="T2442" s="624">
        <v>0</v>
      </c>
      <c r="U2442" s="624">
        <v>0</v>
      </c>
      <c r="V2442" s="624">
        <v>0</v>
      </c>
      <c r="W2442" s="624">
        <v>0</v>
      </c>
      <c r="X2442" s="366">
        <v>38</v>
      </c>
      <c r="Y2442" s="624">
        <v>0</v>
      </c>
      <c r="Z2442" s="622" t="s">
        <v>51</v>
      </c>
      <c r="AA2442" s="622" t="s">
        <v>5289</v>
      </c>
      <c r="AB2442" s="622" t="s">
        <v>5289</v>
      </c>
      <c r="AC2442" s="84" t="s">
        <v>5289</v>
      </c>
      <c r="AD2442" s="84" t="s">
        <v>5289</v>
      </c>
      <c r="AE2442" s="84" t="s">
        <v>5289</v>
      </c>
      <c r="AF2442" s="128" t="s">
        <v>5289</v>
      </c>
    </row>
    <row r="2443" spans="1:38" ht="102">
      <c r="A2443" s="639">
        <v>3</v>
      </c>
      <c r="B2443" s="121" t="s">
        <v>4133</v>
      </c>
      <c r="C2443" s="121" t="s">
        <v>4602</v>
      </c>
      <c r="D2443" s="121" t="s">
        <v>4608</v>
      </c>
      <c r="E2443" s="622" t="s">
        <v>40</v>
      </c>
      <c r="F2443" s="629" t="s">
        <v>14048</v>
      </c>
      <c r="G2443" s="622" t="s">
        <v>51</v>
      </c>
      <c r="H2443" s="622">
        <v>3</v>
      </c>
      <c r="I2443" s="623" t="s">
        <v>18723</v>
      </c>
      <c r="J2443" s="138"/>
      <c r="K2443" s="138"/>
      <c r="L2443" s="622" t="s">
        <v>40</v>
      </c>
      <c r="M2443" s="121" t="s">
        <v>13194</v>
      </c>
      <c r="N2443" s="624">
        <v>0</v>
      </c>
      <c r="O2443" s="624">
        <v>0</v>
      </c>
      <c r="P2443" s="624">
        <v>0</v>
      </c>
      <c r="Q2443" s="624">
        <v>0</v>
      </c>
      <c r="R2443" s="624">
        <v>0</v>
      </c>
      <c r="S2443" s="624">
        <v>0</v>
      </c>
      <c r="T2443" s="624">
        <v>0</v>
      </c>
      <c r="U2443" s="624">
        <v>0</v>
      </c>
      <c r="V2443" s="624">
        <v>0</v>
      </c>
      <c r="W2443" s="624">
        <v>0</v>
      </c>
      <c r="X2443" s="366">
        <v>12</v>
      </c>
      <c r="Y2443" s="624">
        <v>0</v>
      </c>
      <c r="Z2443" s="622" t="s">
        <v>51</v>
      </c>
      <c r="AA2443" s="622" t="s">
        <v>5289</v>
      </c>
      <c r="AB2443" s="622" t="s">
        <v>5289</v>
      </c>
      <c r="AC2443" s="84" t="s">
        <v>5289</v>
      </c>
      <c r="AD2443" s="84" t="s">
        <v>5289</v>
      </c>
      <c r="AE2443" s="84" t="s">
        <v>5289</v>
      </c>
      <c r="AF2443" s="128" t="s">
        <v>5289</v>
      </c>
    </row>
    <row r="2444" spans="1:38" ht="63.75">
      <c r="A2444" s="639">
        <v>4</v>
      </c>
      <c r="B2444" s="121" t="s">
        <v>4597</v>
      </c>
      <c r="C2444" s="121" t="s">
        <v>4603</v>
      </c>
      <c r="D2444" s="121" t="s">
        <v>4607</v>
      </c>
      <c r="E2444" s="622" t="s">
        <v>40</v>
      </c>
      <c r="F2444" s="622" t="s">
        <v>51</v>
      </c>
      <c r="G2444" s="138"/>
      <c r="H2444" s="138"/>
      <c r="I2444" s="138"/>
      <c r="J2444" s="138"/>
      <c r="K2444" s="138"/>
      <c r="L2444" s="622" t="s">
        <v>51</v>
      </c>
      <c r="M2444" s="202"/>
      <c r="N2444" s="202"/>
      <c r="O2444" s="624">
        <v>0</v>
      </c>
      <c r="P2444" s="624">
        <v>0</v>
      </c>
      <c r="Q2444" s="624">
        <v>0</v>
      </c>
      <c r="R2444" s="624">
        <v>0</v>
      </c>
      <c r="S2444" s="624">
        <v>0</v>
      </c>
      <c r="T2444" s="624">
        <v>0</v>
      </c>
      <c r="U2444" s="624">
        <v>0</v>
      </c>
      <c r="V2444" s="624">
        <v>0</v>
      </c>
      <c r="W2444" s="624">
        <v>0</v>
      </c>
      <c r="X2444" s="366">
        <v>483</v>
      </c>
      <c r="Y2444" s="624">
        <v>0</v>
      </c>
      <c r="Z2444" s="622" t="s">
        <v>51</v>
      </c>
      <c r="AA2444" s="622" t="s">
        <v>5289</v>
      </c>
      <c r="AB2444" s="622" t="s">
        <v>5289</v>
      </c>
      <c r="AC2444" s="84" t="s">
        <v>5289</v>
      </c>
      <c r="AD2444" s="84" t="s">
        <v>5289</v>
      </c>
      <c r="AE2444" s="84" t="s">
        <v>5289</v>
      </c>
      <c r="AF2444" s="128" t="s">
        <v>5289</v>
      </c>
    </row>
    <row r="2445" spans="1:38" ht="76.5">
      <c r="A2445" s="639">
        <v>5</v>
      </c>
      <c r="B2445" s="121" t="s">
        <v>4598</v>
      </c>
      <c r="C2445" s="121" t="s">
        <v>4602</v>
      </c>
      <c r="D2445" s="121" t="s">
        <v>4607</v>
      </c>
      <c r="E2445" s="622" t="s">
        <v>40</v>
      </c>
      <c r="F2445" s="622" t="s">
        <v>51</v>
      </c>
      <c r="G2445" s="138"/>
      <c r="H2445" s="138"/>
      <c r="I2445" s="138"/>
      <c r="J2445" s="138"/>
      <c r="K2445" s="138"/>
      <c r="L2445" s="622" t="s">
        <v>40</v>
      </c>
      <c r="M2445" s="121" t="s">
        <v>13195</v>
      </c>
      <c r="N2445" s="624">
        <v>0</v>
      </c>
      <c r="O2445" s="624">
        <v>0</v>
      </c>
      <c r="P2445" s="624">
        <v>0</v>
      </c>
      <c r="Q2445" s="624">
        <v>0</v>
      </c>
      <c r="R2445" s="624">
        <v>0</v>
      </c>
      <c r="S2445" s="624">
        <v>0</v>
      </c>
      <c r="T2445" s="624">
        <v>0</v>
      </c>
      <c r="U2445" s="624">
        <v>0</v>
      </c>
      <c r="V2445" s="624">
        <v>0</v>
      </c>
      <c r="W2445" s="624">
        <v>0</v>
      </c>
      <c r="X2445" s="366">
        <v>10</v>
      </c>
      <c r="Y2445" s="624">
        <v>0</v>
      </c>
      <c r="Z2445" s="622" t="s">
        <v>51</v>
      </c>
      <c r="AA2445" s="622" t="s">
        <v>5289</v>
      </c>
      <c r="AB2445" s="622" t="s">
        <v>5289</v>
      </c>
      <c r="AC2445" s="84" t="s">
        <v>5289</v>
      </c>
      <c r="AD2445" s="84" t="s">
        <v>5289</v>
      </c>
      <c r="AE2445" s="84" t="s">
        <v>5289</v>
      </c>
      <c r="AF2445" s="128" t="s">
        <v>5289</v>
      </c>
    </row>
    <row r="2446" spans="1:38" ht="63.75">
      <c r="A2446" s="639">
        <v>6</v>
      </c>
      <c r="B2446" s="121" t="s">
        <v>4599</v>
      </c>
      <c r="C2446" s="121" t="s">
        <v>4604</v>
      </c>
      <c r="D2446" s="121" t="s">
        <v>4607</v>
      </c>
      <c r="E2446" s="622" t="s">
        <v>40</v>
      </c>
      <c r="F2446" s="622" t="s">
        <v>51</v>
      </c>
      <c r="G2446" s="138"/>
      <c r="H2446" s="138"/>
      <c r="I2446" s="138"/>
      <c r="J2446" s="138"/>
      <c r="K2446" s="138"/>
      <c r="L2446" s="622" t="s">
        <v>51</v>
      </c>
      <c r="M2446" s="202"/>
      <c r="N2446" s="202"/>
      <c r="O2446" s="624">
        <v>0</v>
      </c>
      <c r="P2446" s="624">
        <v>0</v>
      </c>
      <c r="Q2446" s="624">
        <v>0</v>
      </c>
      <c r="R2446" s="624">
        <v>0</v>
      </c>
      <c r="S2446" s="624">
        <v>0</v>
      </c>
      <c r="T2446" s="624">
        <v>0</v>
      </c>
      <c r="U2446" s="624">
        <v>0</v>
      </c>
      <c r="V2446" s="624">
        <v>0</v>
      </c>
      <c r="W2446" s="624">
        <v>0</v>
      </c>
      <c r="X2446" s="366">
        <v>1333</v>
      </c>
      <c r="Y2446" s="624">
        <v>0</v>
      </c>
      <c r="Z2446" s="622" t="s">
        <v>51</v>
      </c>
      <c r="AA2446" s="622" t="s">
        <v>5289</v>
      </c>
      <c r="AB2446" s="622" t="s">
        <v>5289</v>
      </c>
      <c r="AC2446" s="84" t="s">
        <v>5289</v>
      </c>
      <c r="AD2446" s="84" t="s">
        <v>5289</v>
      </c>
      <c r="AE2446" s="84" t="s">
        <v>5289</v>
      </c>
      <c r="AF2446" s="128" t="s">
        <v>5289</v>
      </c>
    </row>
    <row r="2447" spans="1:38" ht="102">
      <c r="A2447" s="639">
        <v>7</v>
      </c>
      <c r="B2447" s="121" t="s">
        <v>4131</v>
      </c>
      <c r="C2447" s="121" t="s">
        <v>4605</v>
      </c>
      <c r="D2447" s="121" t="s">
        <v>4607</v>
      </c>
      <c r="E2447" s="622" t="s">
        <v>40</v>
      </c>
      <c r="F2447" s="629" t="s">
        <v>14048</v>
      </c>
      <c r="G2447" s="622" t="s">
        <v>51</v>
      </c>
      <c r="H2447" s="622">
        <v>3</v>
      </c>
      <c r="I2447" s="623" t="s">
        <v>18723</v>
      </c>
      <c r="J2447" s="138"/>
      <c r="K2447" s="138"/>
      <c r="L2447" s="622" t="s">
        <v>40</v>
      </c>
      <c r="M2447" s="121" t="s">
        <v>13194</v>
      </c>
      <c r="N2447" s="624">
        <v>0</v>
      </c>
      <c r="O2447" s="624">
        <v>0</v>
      </c>
      <c r="P2447" s="624">
        <v>0</v>
      </c>
      <c r="Q2447" s="624">
        <v>0</v>
      </c>
      <c r="R2447" s="624">
        <v>0</v>
      </c>
      <c r="S2447" s="624">
        <v>0</v>
      </c>
      <c r="T2447" s="624">
        <v>0</v>
      </c>
      <c r="U2447" s="624">
        <v>0</v>
      </c>
      <c r="V2447" s="624">
        <v>0</v>
      </c>
      <c r="W2447" s="624">
        <v>0</v>
      </c>
      <c r="X2447" s="366">
        <v>0</v>
      </c>
      <c r="Y2447" s="624">
        <v>0</v>
      </c>
      <c r="Z2447" s="622" t="s">
        <v>51</v>
      </c>
      <c r="AA2447" s="622" t="s">
        <v>5289</v>
      </c>
      <c r="AB2447" s="622" t="s">
        <v>5289</v>
      </c>
      <c r="AC2447" s="84" t="s">
        <v>5289</v>
      </c>
      <c r="AD2447" s="84" t="s">
        <v>5289</v>
      </c>
      <c r="AE2447" s="84" t="s">
        <v>5289</v>
      </c>
      <c r="AF2447" s="128" t="s">
        <v>5289</v>
      </c>
    </row>
    <row r="2448" spans="1:38" ht="76.5">
      <c r="A2448" s="639">
        <v>8</v>
      </c>
      <c r="B2448" s="121" t="s">
        <v>4600</v>
      </c>
      <c r="C2448" s="121" t="s">
        <v>4602</v>
      </c>
      <c r="D2448" s="121" t="s">
        <v>4607</v>
      </c>
      <c r="E2448" s="622" t="s">
        <v>40</v>
      </c>
      <c r="F2448" s="622" t="s">
        <v>51</v>
      </c>
      <c r="G2448" s="138"/>
      <c r="H2448" s="138"/>
      <c r="I2448" s="138"/>
      <c r="J2448" s="138"/>
      <c r="K2448" s="138"/>
      <c r="L2448" s="622" t="s">
        <v>40</v>
      </c>
      <c r="M2448" s="121" t="s">
        <v>13196</v>
      </c>
      <c r="N2448" s="624">
        <v>0</v>
      </c>
      <c r="O2448" s="624">
        <v>0</v>
      </c>
      <c r="P2448" s="624">
        <v>0</v>
      </c>
      <c r="Q2448" s="624">
        <v>0</v>
      </c>
      <c r="R2448" s="624">
        <v>0</v>
      </c>
      <c r="S2448" s="624">
        <v>0</v>
      </c>
      <c r="T2448" s="624">
        <v>0</v>
      </c>
      <c r="U2448" s="624">
        <v>0</v>
      </c>
      <c r="V2448" s="624">
        <v>0</v>
      </c>
      <c r="W2448" s="624">
        <v>0</v>
      </c>
      <c r="X2448" s="366">
        <v>9</v>
      </c>
      <c r="Y2448" s="624">
        <v>0</v>
      </c>
      <c r="Z2448" s="622" t="s">
        <v>51</v>
      </c>
      <c r="AA2448" s="622" t="s">
        <v>5289</v>
      </c>
      <c r="AB2448" s="622" t="s">
        <v>5289</v>
      </c>
      <c r="AC2448" s="84" t="s">
        <v>5289</v>
      </c>
      <c r="AD2448" s="84" t="s">
        <v>5289</v>
      </c>
      <c r="AE2448" s="84" t="s">
        <v>5289</v>
      </c>
      <c r="AF2448" s="128" t="s">
        <v>5289</v>
      </c>
    </row>
    <row r="2449" spans="1:38" ht="127.5">
      <c r="A2449" s="639">
        <v>9</v>
      </c>
      <c r="B2449" s="121" t="s">
        <v>1701</v>
      </c>
      <c r="C2449" s="121" t="s">
        <v>4605</v>
      </c>
      <c r="D2449" s="121" t="s">
        <v>4607</v>
      </c>
      <c r="E2449" s="366" t="s">
        <v>15860</v>
      </c>
      <c r="F2449" s="622" t="s">
        <v>51</v>
      </c>
      <c r="G2449" s="138"/>
      <c r="H2449" s="138"/>
      <c r="I2449" s="138"/>
      <c r="J2449" s="138"/>
      <c r="K2449" s="138"/>
      <c r="L2449" s="622" t="s">
        <v>40</v>
      </c>
      <c r="M2449" s="121" t="s">
        <v>13196</v>
      </c>
      <c r="N2449" s="624">
        <v>0</v>
      </c>
      <c r="O2449" s="624">
        <v>0</v>
      </c>
      <c r="P2449" s="624">
        <v>0</v>
      </c>
      <c r="Q2449" s="624">
        <v>0</v>
      </c>
      <c r="R2449" s="624">
        <v>0</v>
      </c>
      <c r="S2449" s="624">
        <v>0</v>
      </c>
      <c r="T2449" s="624">
        <v>0</v>
      </c>
      <c r="U2449" s="624">
        <v>0</v>
      </c>
      <c r="V2449" s="624">
        <v>0</v>
      </c>
      <c r="W2449" s="624">
        <v>0</v>
      </c>
      <c r="X2449" s="366">
        <v>21</v>
      </c>
      <c r="Y2449" s="624">
        <v>0</v>
      </c>
      <c r="Z2449" s="622" t="s">
        <v>51</v>
      </c>
      <c r="AA2449" s="622" t="s">
        <v>5289</v>
      </c>
      <c r="AB2449" s="622" t="s">
        <v>5289</v>
      </c>
      <c r="AC2449" s="84" t="s">
        <v>5289</v>
      </c>
      <c r="AD2449" s="84" t="s">
        <v>5289</v>
      </c>
      <c r="AE2449" s="84" t="s">
        <v>5289</v>
      </c>
      <c r="AF2449" s="128" t="s">
        <v>5289</v>
      </c>
    </row>
    <row r="2450" spans="1:38" s="157" customFormat="1" ht="127.5">
      <c r="A2450" s="639">
        <v>10</v>
      </c>
      <c r="B2450" s="121" t="s">
        <v>4601</v>
      </c>
      <c r="C2450" s="121" t="s">
        <v>4606</v>
      </c>
      <c r="D2450" s="121" t="s">
        <v>4607</v>
      </c>
      <c r="E2450" s="366" t="s">
        <v>15860</v>
      </c>
      <c r="F2450" s="622" t="s">
        <v>51</v>
      </c>
      <c r="G2450" s="138"/>
      <c r="H2450" s="138"/>
      <c r="I2450" s="138"/>
      <c r="J2450" s="138"/>
      <c r="K2450" s="138"/>
      <c r="L2450" s="622" t="s">
        <v>51</v>
      </c>
      <c r="M2450" s="202"/>
      <c r="N2450" s="202"/>
      <c r="O2450" s="624">
        <v>0</v>
      </c>
      <c r="P2450" s="624">
        <v>0</v>
      </c>
      <c r="Q2450" s="624">
        <v>0</v>
      </c>
      <c r="R2450" s="624">
        <v>0</v>
      </c>
      <c r="S2450" s="624">
        <v>0</v>
      </c>
      <c r="T2450" s="624">
        <v>0</v>
      </c>
      <c r="U2450" s="624">
        <v>0</v>
      </c>
      <c r="V2450" s="624">
        <v>0</v>
      </c>
      <c r="W2450" s="624">
        <v>0</v>
      </c>
      <c r="X2450" s="597">
        <v>0</v>
      </c>
      <c r="Y2450" s="624">
        <v>0</v>
      </c>
      <c r="Z2450" s="622" t="s">
        <v>51</v>
      </c>
      <c r="AA2450" s="622" t="s">
        <v>5289</v>
      </c>
      <c r="AB2450" s="622" t="s">
        <v>5289</v>
      </c>
      <c r="AC2450" s="84" t="s">
        <v>5289</v>
      </c>
      <c r="AD2450" s="84" t="s">
        <v>5289</v>
      </c>
      <c r="AE2450" s="84" t="s">
        <v>5289</v>
      </c>
      <c r="AF2450" s="128" t="s">
        <v>5289</v>
      </c>
      <c r="AG2450" s="158"/>
      <c r="AH2450" s="158"/>
      <c r="AI2450" s="158"/>
      <c r="AJ2450" s="158"/>
      <c r="AK2450" s="158"/>
      <c r="AL2450" s="158"/>
    </row>
    <row r="2451" spans="1:38" s="42" customFormat="1" ht="15.75" customHeight="1" thickBot="1">
      <c r="A2451" s="18"/>
      <c r="B2451" s="18">
        <v>10</v>
      </c>
      <c r="C2451" s="18"/>
      <c r="D2451" s="18">
        <v>10</v>
      </c>
      <c r="E2451" s="18">
        <v>10</v>
      </c>
      <c r="F2451" s="18">
        <v>4</v>
      </c>
      <c r="G2451" s="18">
        <v>0</v>
      </c>
      <c r="H2451" s="18">
        <v>1</v>
      </c>
      <c r="I2451" s="18"/>
      <c r="J2451" s="18">
        <v>1</v>
      </c>
      <c r="K2451" s="18">
        <v>0</v>
      </c>
      <c r="L2451" s="18">
        <v>7</v>
      </c>
      <c r="M2451" s="200"/>
      <c r="N2451" s="18">
        <f t="shared" ref="N2451:O2451" si="748">SUM(N2441:N2450)</f>
        <v>0</v>
      </c>
      <c r="O2451" s="18">
        <f t="shared" si="748"/>
        <v>0</v>
      </c>
      <c r="P2451" s="18">
        <f t="shared" ref="P2451:Q2451" si="749">SUM(P2441:P2450)</f>
        <v>0</v>
      </c>
      <c r="Q2451" s="18">
        <f t="shared" si="749"/>
        <v>0</v>
      </c>
      <c r="R2451" s="18">
        <f t="shared" ref="R2451" si="750">SUM(R2441:R2450)</f>
        <v>0</v>
      </c>
      <c r="S2451" s="18">
        <f t="shared" ref="S2451" si="751">SUM(S2441:S2450)</f>
        <v>0</v>
      </c>
      <c r="T2451" s="18">
        <f t="shared" ref="T2451:U2451" si="752">SUM(T2441:T2450)</f>
        <v>0</v>
      </c>
      <c r="U2451" s="18">
        <f t="shared" si="752"/>
        <v>0</v>
      </c>
      <c r="V2451" s="18">
        <f t="shared" ref="V2451:W2451" si="753">SUM(V2441:V2450)</f>
        <v>0</v>
      </c>
      <c r="W2451" s="18">
        <f t="shared" si="753"/>
        <v>0</v>
      </c>
      <c r="X2451" s="18">
        <f t="shared" ref="X2451:Y2451" si="754">SUM(X2441:X2450)</f>
        <v>1906</v>
      </c>
      <c r="Y2451" s="18">
        <f t="shared" si="754"/>
        <v>0</v>
      </c>
      <c r="Z2451" s="18">
        <v>0</v>
      </c>
      <c r="AA2451" s="18">
        <v>1</v>
      </c>
      <c r="AB2451" s="18">
        <v>1</v>
      </c>
      <c r="AC2451" s="18"/>
      <c r="AD2451" s="18"/>
      <c r="AE2451" s="18"/>
      <c r="AF2451" s="18"/>
      <c r="AG2451" s="111"/>
      <c r="AH2451" s="111"/>
      <c r="AI2451" s="111"/>
      <c r="AJ2451" s="111"/>
      <c r="AK2451" s="111"/>
      <c r="AL2451" s="111"/>
    </row>
    <row r="2452" spans="1:38" ht="15.75" customHeight="1" thickBot="1">
      <c r="A2452" s="660" t="s">
        <v>427</v>
      </c>
      <c r="B2452" s="661"/>
      <c r="C2452" s="661"/>
      <c r="D2452" s="661"/>
      <c r="E2452" s="661"/>
      <c r="F2452" s="661"/>
      <c r="G2452" s="661"/>
      <c r="H2452" s="661"/>
      <c r="I2452" s="661"/>
      <c r="J2452" s="661"/>
      <c r="K2452" s="661"/>
      <c r="L2452" s="661"/>
      <c r="M2452" s="661"/>
      <c r="N2452" s="661"/>
      <c r="O2452" s="661"/>
      <c r="P2452" s="661"/>
      <c r="Q2452" s="661"/>
      <c r="R2452" s="661"/>
      <c r="S2452" s="661"/>
      <c r="T2452" s="661"/>
      <c r="U2452" s="661"/>
      <c r="V2452" s="661"/>
      <c r="W2452" s="661"/>
      <c r="X2452" s="661"/>
      <c r="Y2452" s="661"/>
      <c r="Z2452" s="661"/>
      <c r="AA2452" s="661"/>
      <c r="AB2452" s="661"/>
      <c r="AC2452" s="661"/>
      <c r="AD2452" s="661"/>
      <c r="AE2452" s="661"/>
      <c r="AF2452" s="662"/>
    </row>
    <row r="2453" spans="1:38" ht="204">
      <c r="A2453" s="639">
        <v>1</v>
      </c>
      <c r="B2453" s="121" t="s">
        <v>4487</v>
      </c>
      <c r="C2453" s="121" t="s">
        <v>4655</v>
      </c>
      <c r="D2453" s="121" t="s">
        <v>4610</v>
      </c>
      <c r="E2453" s="622" t="s">
        <v>4658</v>
      </c>
      <c r="F2453" s="624" t="s">
        <v>14353</v>
      </c>
      <c r="G2453" s="622" t="s">
        <v>51</v>
      </c>
      <c r="H2453" s="622">
        <v>3</v>
      </c>
      <c r="I2453" s="623" t="s">
        <v>18716</v>
      </c>
      <c r="J2453" s="138"/>
      <c r="K2453" s="138"/>
      <c r="L2453" s="622" t="s">
        <v>40</v>
      </c>
      <c r="M2453" s="121" t="s">
        <v>4611</v>
      </c>
      <c r="N2453" s="624">
        <v>0</v>
      </c>
      <c r="O2453" s="624">
        <v>0</v>
      </c>
      <c r="P2453" s="624">
        <v>0</v>
      </c>
      <c r="Q2453" s="624">
        <v>0</v>
      </c>
      <c r="R2453" s="624">
        <v>0</v>
      </c>
      <c r="S2453" s="624">
        <v>0</v>
      </c>
      <c r="T2453" s="624">
        <v>0</v>
      </c>
      <c r="U2453" s="624">
        <v>0</v>
      </c>
      <c r="V2453" s="624">
        <v>0</v>
      </c>
      <c r="W2453" s="624">
        <v>0</v>
      </c>
      <c r="X2453" s="371">
        <v>49</v>
      </c>
      <c r="Y2453" s="624">
        <v>0</v>
      </c>
      <c r="Z2453" s="622" t="s">
        <v>40</v>
      </c>
      <c r="AA2453" s="121" t="s">
        <v>4612</v>
      </c>
      <c r="AB2453" s="121" t="s">
        <v>4613</v>
      </c>
      <c r="AC2453" s="138"/>
      <c r="AD2453" s="138"/>
      <c r="AE2453" s="152"/>
      <c r="AF2453" s="763"/>
    </row>
    <row r="2454" spans="1:38" ht="204">
      <c r="A2454" s="639">
        <v>2</v>
      </c>
      <c r="B2454" s="121" t="s">
        <v>4339</v>
      </c>
      <c r="C2454" s="121" t="s">
        <v>4614</v>
      </c>
      <c r="D2454" s="121" t="s">
        <v>4657</v>
      </c>
      <c r="E2454" s="622" t="s">
        <v>4658</v>
      </c>
      <c r="F2454" s="622" t="s">
        <v>51</v>
      </c>
      <c r="G2454" s="138"/>
      <c r="H2454" s="138"/>
      <c r="I2454" s="138"/>
      <c r="J2454" s="138"/>
      <c r="K2454" s="138"/>
      <c r="L2454" s="622" t="s">
        <v>51</v>
      </c>
      <c r="M2454" s="202"/>
      <c r="N2454" s="202"/>
      <c r="O2454" s="624">
        <v>0</v>
      </c>
      <c r="P2454" s="624">
        <v>0</v>
      </c>
      <c r="Q2454" s="624">
        <v>0</v>
      </c>
      <c r="R2454" s="624">
        <v>0</v>
      </c>
      <c r="S2454" s="624">
        <v>0</v>
      </c>
      <c r="T2454" s="624">
        <v>0</v>
      </c>
      <c r="U2454" s="624">
        <v>0</v>
      </c>
      <c r="V2454" s="624">
        <v>0</v>
      </c>
      <c r="W2454" s="624">
        <v>0</v>
      </c>
      <c r="X2454" s="366">
        <v>5654</v>
      </c>
      <c r="Y2454" s="624">
        <v>0</v>
      </c>
      <c r="Z2454" s="622" t="s">
        <v>40</v>
      </c>
      <c r="AA2454" s="622" t="s">
        <v>5289</v>
      </c>
      <c r="AB2454" s="622" t="s">
        <v>5289</v>
      </c>
      <c r="AC2454" s="138"/>
      <c r="AD2454" s="138"/>
      <c r="AE2454" s="138"/>
      <c r="AF2454" s="278"/>
    </row>
    <row r="2455" spans="1:38" ht="204">
      <c r="A2455" s="639">
        <v>3</v>
      </c>
      <c r="B2455" s="121" t="s">
        <v>4615</v>
      </c>
      <c r="C2455" s="121" t="s">
        <v>4616</v>
      </c>
      <c r="D2455" s="121" t="s">
        <v>4610</v>
      </c>
      <c r="E2455" s="622" t="s">
        <v>4658</v>
      </c>
      <c r="F2455" s="622" t="s">
        <v>51</v>
      </c>
      <c r="G2455" s="138"/>
      <c r="H2455" s="138"/>
      <c r="I2455" s="138"/>
      <c r="J2455" s="622" t="s">
        <v>5725</v>
      </c>
      <c r="K2455" s="622" t="s">
        <v>4617</v>
      </c>
      <c r="L2455" s="622" t="s">
        <v>51</v>
      </c>
      <c r="M2455" s="202"/>
      <c r="N2455" s="202"/>
      <c r="O2455" s="624">
        <v>0</v>
      </c>
      <c r="P2455" s="624">
        <v>0</v>
      </c>
      <c r="Q2455" s="624">
        <v>0</v>
      </c>
      <c r="R2455" s="624">
        <v>0</v>
      </c>
      <c r="S2455" s="624">
        <v>0</v>
      </c>
      <c r="T2455" s="624">
        <v>0</v>
      </c>
      <c r="U2455" s="624">
        <v>0</v>
      </c>
      <c r="V2455" s="624">
        <v>0</v>
      </c>
      <c r="W2455" s="624">
        <v>0</v>
      </c>
      <c r="X2455" s="366">
        <v>625</v>
      </c>
      <c r="Y2455" s="624">
        <v>0</v>
      </c>
      <c r="Z2455" s="622" t="s">
        <v>51</v>
      </c>
      <c r="AA2455" s="622" t="s">
        <v>5289</v>
      </c>
      <c r="AB2455" s="622" t="s">
        <v>5289</v>
      </c>
      <c r="AC2455" s="138"/>
      <c r="AD2455" s="138"/>
      <c r="AE2455" s="138"/>
      <c r="AF2455" s="278"/>
    </row>
    <row r="2456" spans="1:38" s="44" customFormat="1" ht="344.25">
      <c r="A2456" s="639">
        <v>4</v>
      </c>
      <c r="B2456" s="121" t="s">
        <v>4618</v>
      </c>
      <c r="C2456" s="121" t="s">
        <v>4616</v>
      </c>
      <c r="D2456" s="121" t="s">
        <v>4610</v>
      </c>
      <c r="E2456" s="622" t="s">
        <v>4658</v>
      </c>
      <c r="F2456" s="624" t="s">
        <v>14353</v>
      </c>
      <c r="G2456" s="622" t="s">
        <v>51</v>
      </c>
      <c r="H2456" s="622">
        <v>3</v>
      </c>
      <c r="I2456" s="623" t="s">
        <v>18716</v>
      </c>
      <c r="J2456" s="622" t="s">
        <v>5725</v>
      </c>
      <c r="K2456" s="622" t="s">
        <v>4619</v>
      </c>
      <c r="L2456" s="622" t="s">
        <v>40</v>
      </c>
      <c r="M2456" s="121" t="s">
        <v>21878</v>
      </c>
      <c r="N2456" s="624">
        <v>0</v>
      </c>
      <c r="O2456" s="624">
        <v>0</v>
      </c>
      <c r="P2456" s="624">
        <v>0</v>
      </c>
      <c r="Q2456" s="624">
        <v>0</v>
      </c>
      <c r="R2456" s="624">
        <v>0</v>
      </c>
      <c r="S2456" s="624">
        <v>0</v>
      </c>
      <c r="T2456" s="624">
        <v>0</v>
      </c>
      <c r="U2456" s="624">
        <v>0</v>
      </c>
      <c r="V2456" s="624">
        <v>0</v>
      </c>
      <c r="W2456" s="624">
        <v>0</v>
      </c>
      <c r="X2456" s="366">
        <v>59</v>
      </c>
      <c r="Y2456" s="624">
        <v>0</v>
      </c>
      <c r="Z2456" s="622" t="s">
        <v>40</v>
      </c>
      <c r="AA2456" s="622" t="s">
        <v>5289</v>
      </c>
      <c r="AB2456" s="622" t="s">
        <v>5289</v>
      </c>
      <c r="AC2456" s="138"/>
      <c r="AD2456" s="138"/>
      <c r="AE2456" s="138"/>
      <c r="AF2456" s="278"/>
      <c r="AG2456" s="107"/>
      <c r="AH2456" s="107"/>
      <c r="AI2456" s="107"/>
      <c r="AJ2456" s="107"/>
      <c r="AK2456" s="107"/>
      <c r="AL2456" s="107"/>
    </row>
    <row r="2457" spans="1:38" s="44" customFormat="1" ht="267.75">
      <c r="A2457" s="639">
        <v>5</v>
      </c>
      <c r="B2457" s="121" t="s">
        <v>4620</v>
      </c>
      <c r="C2457" s="121" t="s">
        <v>4621</v>
      </c>
      <c r="D2457" s="121" t="s">
        <v>4622</v>
      </c>
      <c r="E2457" s="622" t="s">
        <v>4658</v>
      </c>
      <c r="F2457" s="624" t="s">
        <v>14353</v>
      </c>
      <c r="G2457" s="622" t="s">
        <v>51</v>
      </c>
      <c r="H2457" s="622">
        <v>3</v>
      </c>
      <c r="I2457" s="623" t="s">
        <v>18716</v>
      </c>
      <c r="J2457" s="622" t="s">
        <v>5725</v>
      </c>
      <c r="K2457" s="622" t="s">
        <v>4623</v>
      </c>
      <c r="L2457" s="622" t="s">
        <v>40</v>
      </c>
      <c r="M2457" s="121" t="s">
        <v>13642</v>
      </c>
      <c r="N2457" s="624">
        <v>0</v>
      </c>
      <c r="O2457" s="624">
        <v>0</v>
      </c>
      <c r="P2457" s="624">
        <v>0</v>
      </c>
      <c r="Q2457" s="624">
        <v>0</v>
      </c>
      <c r="R2457" s="624">
        <v>0</v>
      </c>
      <c r="S2457" s="624">
        <v>0</v>
      </c>
      <c r="T2457" s="624">
        <v>0</v>
      </c>
      <c r="U2457" s="624">
        <v>0</v>
      </c>
      <c r="V2457" s="624">
        <v>0</v>
      </c>
      <c r="W2457" s="624">
        <v>0</v>
      </c>
      <c r="X2457" s="366">
        <v>187</v>
      </c>
      <c r="Y2457" s="624">
        <v>0</v>
      </c>
      <c r="Z2457" s="622" t="s">
        <v>40</v>
      </c>
      <c r="AA2457" s="622" t="s">
        <v>5289</v>
      </c>
      <c r="AB2457" s="622" t="s">
        <v>5289</v>
      </c>
      <c r="AC2457" s="138"/>
      <c r="AD2457" s="138"/>
      <c r="AE2457" s="138"/>
      <c r="AF2457" s="278"/>
      <c r="AG2457" s="107"/>
      <c r="AH2457" s="107"/>
      <c r="AI2457" s="107"/>
      <c r="AJ2457" s="107"/>
      <c r="AK2457" s="107"/>
      <c r="AL2457" s="107"/>
    </row>
    <row r="2458" spans="1:38" s="44" customFormat="1" ht="204">
      <c r="A2458" s="639">
        <v>6</v>
      </c>
      <c r="B2458" s="121" t="s">
        <v>4624</v>
      </c>
      <c r="C2458" s="121" t="s">
        <v>4621</v>
      </c>
      <c r="D2458" s="121" t="s">
        <v>4656</v>
      </c>
      <c r="E2458" s="622" t="s">
        <v>4658</v>
      </c>
      <c r="F2458" s="622" t="s">
        <v>51</v>
      </c>
      <c r="G2458" s="138"/>
      <c r="H2458" s="138"/>
      <c r="I2458" s="138"/>
      <c r="J2458" s="622" t="s">
        <v>5725</v>
      </c>
      <c r="K2458" s="622" t="s">
        <v>4625</v>
      </c>
      <c r="L2458" s="622" t="s">
        <v>40</v>
      </c>
      <c r="M2458" s="121" t="s">
        <v>13197</v>
      </c>
      <c r="N2458" s="624">
        <v>0</v>
      </c>
      <c r="O2458" s="624">
        <v>0</v>
      </c>
      <c r="P2458" s="624">
        <v>0</v>
      </c>
      <c r="Q2458" s="624">
        <v>0</v>
      </c>
      <c r="R2458" s="624">
        <v>0</v>
      </c>
      <c r="S2458" s="624">
        <v>0</v>
      </c>
      <c r="T2458" s="624">
        <v>0</v>
      </c>
      <c r="U2458" s="624">
        <v>0</v>
      </c>
      <c r="V2458" s="624">
        <v>0</v>
      </c>
      <c r="W2458" s="624">
        <v>0</v>
      </c>
      <c r="X2458" s="366">
        <v>8</v>
      </c>
      <c r="Y2458" s="624">
        <v>0</v>
      </c>
      <c r="Z2458" s="622" t="s">
        <v>40</v>
      </c>
      <c r="AA2458" s="622" t="s">
        <v>5289</v>
      </c>
      <c r="AB2458" s="622" t="s">
        <v>5289</v>
      </c>
      <c r="AC2458" s="138"/>
      <c r="AD2458" s="138"/>
      <c r="AE2458" s="138"/>
      <c r="AF2458" s="278"/>
      <c r="AG2458" s="107"/>
      <c r="AH2458" s="107"/>
      <c r="AI2458" s="107"/>
      <c r="AJ2458" s="107"/>
      <c r="AK2458" s="107"/>
      <c r="AL2458" s="107"/>
    </row>
    <row r="2459" spans="1:38" s="44" customFormat="1" ht="216.75">
      <c r="A2459" s="639">
        <v>7</v>
      </c>
      <c r="B2459" s="121" t="s">
        <v>4626</v>
      </c>
      <c r="C2459" s="121" t="s">
        <v>4621</v>
      </c>
      <c r="D2459" s="121" t="s">
        <v>4610</v>
      </c>
      <c r="E2459" s="622" t="s">
        <v>4658</v>
      </c>
      <c r="F2459" s="622" t="s">
        <v>51</v>
      </c>
      <c r="G2459" s="138"/>
      <c r="H2459" s="138"/>
      <c r="I2459" s="138"/>
      <c r="J2459" s="622" t="s">
        <v>5725</v>
      </c>
      <c r="K2459" s="622" t="s">
        <v>4627</v>
      </c>
      <c r="L2459" s="622" t="s">
        <v>40</v>
      </c>
      <c r="M2459" s="121" t="s">
        <v>13198</v>
      </c>
      <c r="N2459" s="624">
        <v>0</v>
      </c>
      <c r="O2459" s="624">
        <v>0</v>
      </c>
      <c r="P2459" s="624">
        <v>0</v>
      </c>
      <c r="Q2459" s="624">
        <v>0</v>
      </c>
      <c r="R2459" s="624">
        <v>0</v>
      </c>
      <c r="S2459" s="624">
        <v>0</v>
      </c>
      <c r="T2459" s="624">
        <v>0</v>
      </c>
      <c r="U2459" s="624">
        <v>0</v>
      </c>
      <c r="V2459" s="624">
        <v>0</v>
      </c>
      <c r="W2459" s="624">
        <v>0</v>
      </c>
      <c r="X2459" s="366">
        <v>283</v>
      </c>
      <c r="Y2459" s="624">
        <v>0</v>
      </c>
      <c r="Z2459" s="622" t="s">
        <v>40</v>
      </c>
      <c r="AA2459" s="622" t="s">
        <v>5289</v>
      </c>
      <c r="AB2459" s="622" t="s">
        <v>5289</v>
      </c>
      <c r="AC2459" s="138"/>
      <c r="AD2459" s="138"/>
      <c r="AE2459" s="138"/>
      <c r="AF2459" s="278"/>
      <c r="AG2459" s="107"/>
      <c r="AH2459" s="107"/>
      <c r="AI2459" s="107"/>
      <c r="AJ2459" s="107"/>
      <c r="AK2459" s="107"/>
      <c r="AL2459" s="107"/>
    </row>
    <row r="2460" spans="1:38" s="44" customFormat="1" ht="204">
      <c r="A2460" s="639">
        <v>8</v>
      </c>
      <c r="B2460" s="121" t="s">
        <v>121</v>
      </c>
      <c r="C2460" s="121" t="s">
        <v>4621</v>
      </c>
      <c r="D2460" s="121" t="s">
        <v>4610</v>
      </c>
      <c r="E2460" s="622" t="s">
        <v>4658</v>
      </c>
      <c r="F2460" s="622" t="s">
        <v>51</v>
      </c>
      <c r="G2460" s="138"/>
      <c r="H2460" s="138"/>
      <c r="I2460" s="138"/>
      <c r="J2460" s="622" t="s">
        <v>5725</v>
      </c>
      <c r="K2460" s="622" t="s">
        <v>4628</v>
      </c>
      <c r="L2460" s="622" t="s">
        <v>40</v>
      </c>
      <c r="M2460" s="121" t="s">
        <v>13199</v>
      </c>
      <c r="N2460" s="624">
        <v>0</v>
      </c>
      <c r="O2460" s="624">
        <v>0</v>
      </c>
      <c r="P2460" s="624">
        <v>0</v>
      </c>
      <c r="Q2460" s="624">
        <v>0</v>
      </c>
      <c r="R2460" s="624">
        <v>0</v>
      </c>
      <c r="S2460" s="624">
        <v>0</v>
      </c>
      <c r="T2460" s="624">
        <v>0</v>
      </c>
      <c r="U2460" s="624">
        <v>0</v>
      </c>
      <c r="V2460" s="624">
        <v>0</v>
      </c>
      <c r="W2460" s="624">
        <v>0</v>
      </c>
      <c r="X2460" s="366">
        <v>519</v>
      </c>
      <c r="Y2460" s="624">
        <v>0</v>
      </c>
      <c r="Z2460" s="622" t="s">
        <v>40</v>
      </c>
      <c r="AA2460" s="622" t="s">
        <v>5289</v>
      </c>
      <c r="AB2460" s="622" t="s">
        <v>5289</v>
      </c>
      <c r="AC2460" s="138"/>
      <c r="AD2460" s="138"/>
      <c r="AE2460" s="138"/>
      <c r="AF2460" s="278"/>
      <c r="AG2460" s="107"/>
      <c r="AH2460" s="107"/>
      <c r="AI2460" s="107"/>
      <c r="AJ2460" s="107"/>
      <c r="AK2460" s="107"/>
      <c r="AL2460" s="107"/>
    </row>
    <row r="2461" spans="1:38" s="44" customFormat="1" ht="204">
      <c r="A2461" s="639">
        <v>9</v>
      </c>
      <c r="B2461" s="121" t="s">
        <v>4629</v>
      </c>
      <c r="C2461" s="121" t="s">
        <v>4621</v>
      </c>
      <c r="D2461" s="121" t="s">
        <v>4656</v>
      </c>
      <c r="E2461" s="622" t="s">
        <v>4658</v>
      </c>
      <c r="F2461" s="624" t="s">
        <v>14353</v>
      </c>
      <c r="G2461" s="622" t="s">
        <v>51</v>
      </c>
      <c r="H2461" s="622">
        <v>3</v>
      </c>
      <c r="I2461" s="623" t="s">
        <v>18716</v>
      </c>
      <c r="J2461" s="622" t="s">
        <v>5725</v>
      </c>
      <c r="K2461" s="622" t="s">
        <v>4630</v>
      </c>
      <c r="L2461" s="622" t="s">
        <v>40</v>
      </c>
      <c r="M2461" s="121" t="s">
        <v>13087</v>
      </c>
      <c r="N2461" s="624">
        <v>0</v>
      </c>
      <c r="O2461" s="624">
        <v>0</v>
      </c>
      <c r="P2461" s="624">
        <v>0</v>
      </c>
      <c r="Q2461" s="624">
        <v>0</v>
      </c>
      <c r="R2461" s="624">
        <v>0</v>
      </c>
      <c r="S2461" s="624">
        <v>0</v>
      </c>
      <c r="T2461" s="624">
        <v>0</v>
      </c>
      <c r="U2461" s="624">
        <v>0</v>
      </c>
      <c r="V2461" s="624">
        <v>0</v>
      </c>
      <c r="W2461" s="624">
        <v>0</v>
      </c>
      <c r="X2461" s="366">
        <v>0</v>
      </c>
      <c r="Y2461" s="624">
        <v>0</v>
      </c>
      <c r="Z2461" s="622" t="s">
        <v>51</v>
      </c>
      <c r="AA2461" s="622" t="s">
        <v>5289</v>
      </c>
      <c r="AB2461" s="622" t="s">
        <v>5289</v>
      </c>
      <c r="AC2461" s="138"/>
      <c r="AD2461" s="138"/>
      <c r="AE2461" s="138"/>
      <c r="AF2461" s="278"/>
      <c r="AG2461" s="107"/>
      <c r="AH2461" s="107"/>
      <c r="AI2461" s="107"/>
      <c r="AJ2461" s="107"/>
      <c r="AK2461" s="107"/>
      <c r="AL2461" s="107"/>
    </row>
    <row r="2462" spans="1:38" s="44" customFormat="1" ht="204">
      <c r="A2462" s="639">
        <v>10</v>
      </c>
      <c r="B2462" s="121" t="s">
        <v>4134</v>
      </c>
      <c r="C2462" s="121" t="s">
        <v>4621</v>
      </c>
      <c r="D2462" s="121" t="s">
        <v>4656</v>
      </c>
      <c r="E2462" s="622" t="s">
        <v>4658</v>
      </c>
      <c r="F2462" s="622" t="s">
        <v>51</v>
      </c>
      <c r="G2462" s="138"/>
      <c r="H2462" s="138"/>
      <c r="I2462" s="138"/>
      <c r="J2462" s="622" t="s">
        <v>5725</v>
      </c>
      <c r="K2462" s="622" t="s">
        <v>4631</v>
      </c>
      <c r="L2462" s="622" t="s">
        <v>51</v>
      </c>
      <c r="M2462" s="202"/>
      <c r="N2462" s="202"/>
      <c r="O2462" s="624">
        <v>0</v>
      </c>
      <c r="P2462" s="624">
        <v>0</v>
      </c>
      <c r="Q2462" s="624">
        <v>0</v>
      </c>
      <c r="R2462" s="624">
        <v>0</v>
      </c>
      <c r="S2462" s="624">
        <v>0</v>
      </c>
      <c r="T2462" s="624">
        <v>0</v>
      </c>
      <c r="U2462" s="624">
        <v>0</v>
      </c>
      <c r="V2462" s="624">
        <v>0</v>
      </c>
      <c r="W2462" s="624">
        <v>0</v>
      </c>
      <c r="X2462" s="366">
        <v>0</v>
      </c>
      <c r="Y2462" s="624">
        <v>0</v>
      </c>
      <c r="Z2462" s="622" t="s">
        <v>40</v>
      </c>
      <c r="AA2462" s="622" t="s">
        <v>5289</v>
      </c>
      <c r="AB2462" s="622" t="s">
        <v>5289</v>
      </c>
      <c r="AC2462" s="138"/>
      <c r="AD2462" s="138"/>
      <c r="AE2462" s="138"/>
      <c r="AF2462" s="278"/>
      <c r="AG2462" s="107"/>
      <c r="AH2462" s="107"/>
      <c r="AI2462" s="107"/>
      <c r="AJ2462" s="107"/>
      <c r="AK2462" s="107"/>
      <c r="AL2462" s="107"/>
    </row>
    <row r="2463" spans="1:38" ht="204">
      <c r="A2463" s="639">
        <v>11</v>
      </c>
      <c r="B2463" s="121" t="s">
        <v>4131</v>
      </c>
      <c r="C2463" s="121" t="s">
        <v>4621</v>
      </c>
      <c r="D2463" s="121" t="s">
        <v>4656</v>
      </c>
      <c r="E2463" s="622" t="s">
        <v>4658</v>
      </c>
      <c r="F2463" s="624" t="s">
        <v>14353</v>
      </c>
      <c r="G2463" s="622" t="s">
        <v>51</v>
      </c>
      <c r="H2463" s="622">
        <v>3</v>
      </c>
      <c r="I2463" s="623" t="s">
        <v>18716</v>
      </c>
      <c r="J2463" s="622" t="s">
        <v>5725</v>
      </c>
      <c r="K2463" s="622" t="s">
        <v>4632</v>
      </c>
      <c r="L2463" s="622" t="s">
        <v>40</v>
      </c>
      <c r="M2463" s="121" t="s">
        <v>13087</v>
      </c>
      <c r="N2463" s="624">
        <v>0</v>
      </c>
      <c r="O2463" s="624">
        <v>0</v>
      </c>
      <c r="P2463" s="624">
        <v>0</v>
      </c>
      <c r="Q2463" s="624">
        <v>0</v>
      </c>
      <c r="R2463" s="624">
        <v>0</v>
      </c>
      <c r="S2463" s="624">
        <v>0</v>
      </c>
      <c r="T2463" s="624">
        <v>0</v>
      </c>
      <c r="U2463" s="624">
        <v>0</v>
      </c>
      <c r="V2463" s="624">
        <v>0</v>
      </c>
      <c r="W2463" s="624">
        <v>0</v>
      </c>
      <c r="X2463" s="366">
        <v>0</v>
      </c>
      <c r="Y2463" s="624">
        <v>0</v>
      </c>
      <c r="Z2463" s="622" t="s">
        <v>40</v>
      </c>
      <c r="AA2463" s="622" t="s">
        <v>5289</v>
      </c>
      <c r="AB2463" s="622" t="s">
        <v>5289</v>
      </c>
      <c r="AC2463" s="138"/>
      <c r="AD2463" s="138"/>
      <c r="AE2463" s="138"/>
      <c r="AF2463" s="278"/>
    </row>
    <row r="2464" spans="1:38" ht="204">
      <c r="A2464" s="639">
        <v>12</v>
      </c>
      <c r="B2464" s="121" t="s">
        <v>4633</v>
      </c>
      <c r="C2464" s="121" t="s">
        <v>4634</v>
      </c>
      <c r="D2464" s="121" t="s">
        <v>4635</v>
      </c>
      <c r="E2464" s="622" t="s">
        <v>4658</v>
      </c>
      <c r="F2464" s="622" t="s">
        <v>51</v>
      </c>
      <c r="G2464" s="138"/>
      <c r="H2464" s="138"/>
      <c r="I2464" s="138"/>
      <c r="J2464" s="622" t="s">
        <v>5725</v>
      </c>
      <c r="K2464" s="622" t="s">
        <v>4636</v>
      </c>
      <c r="L2464" s="622" t="s">
        <v>40</v>
      </c>
      <c r="M2464" s="121" t="s">
        <v>13200</v>
      </c>
      <c r="N2464" s="624">
        <v>0</v>
      </c>
      <c r="O2464" s="624">
        <v>0</v>
      </c>
      <c r="P2464" s="624">
        <v>0</v>
      </c>
      <c r="Q2464" s="624">
        <v>0</v>
      </c>
      <c r="R2464" s="624">
        <v>0</v>
      </c>
      <c r="S2464" s="624">
        <v>0</v>
      </c>
      <c r="T2464" s="624">
        <v>0</v>
      </c>
      <c r="U2464" s="624">
        <v>0</v>
      </c>
      <c r="V2464" s="624">
        <v>0</v>
      </c>
      <c r="W2464" s="624">
        <v>0</v>
      </c>
      <c r="X2464" s="366">
        <v>13</v>
      </c>
      <c r="Y2464" s="624">
        <v>0</v>
      </c>
      <c r="Z2464" s="622" t="s">
        <v>40</v>
      </c>
      <c r="AA2464" s="622" t="s">
        <v>5289</v>
      </c>
      <c r="AB2464" s="622" t="s">
        <v>5289</v>
      </c>
      <c r="AC2464" s="138"/>
      <c r="AD2464" s="138"/>
      <c r="AE2464" s="138"/>
      <c r="AF2464" s="278"/>
    </row>
    <row r="2465" spans="1:38" ht="204">
      <c r="A2465" s="639">
        <v>13</v>
      </c>
      <c r="B2465" s="121" t="s">
        <v>4637</v>
      </c>
      <c r="C2465" s="121" t="s">
        <v>4616</v>
      </c>
      <c r="D2465" s="121" t="s">
        <v>4610</v>
      </c>
      <c r="E2465" s="622" t="s">
        <v>4658</v>
      </c>
      <c r="F2465" s="622" t="s">
        <v>51</v>
      </c>
      <c r="G2465" s="138"/>
      <c r="H2465" s="138"/>
      <c r="I2465" s="138"/>
      <c r="J2465" s="622" t="s">
        <v>5725</v>
      </c>
      <c r="K2465" s="622" t="s">
        <v>4638</v>
      </c>
      <c r="L2465" s="622" t="s">
        <v>51</v>
      </c>
      <c r="M2465" s="202"/>
      <c r="N2465" s="202"/>
      <c r="O2465" s="624">
        <v>0</v>
      </c>
      <c r="P2465" s="624">
        <v>0</v>
      </c>
      <c r="Q2465" s="624">
        <v>0</v>
      </c>
      <c r="R2465" s="624">
        <v>0</v>
      </c>
      <c r="S2465" s="624">
        <v>0</v>
      </c>
      <c r="T2465" s="624">
        <v>0</v>
      </c>
      <c r="U2465" s="624">
        <v>0</v>
      </c>
      <c r="V2465" s="624">
        <v>0</v>
      </c>
      <c r="W2465" s="624">
        <v>0</v>
      </c>
      <c r="X2465" s="366">
        <v>140</v>
      </c>
      <c r="Y2465" s="624">
        <v>0</v>
      </c>
      <c r="Z2465" s="622" t="s">
        <v>51</v>
      </c>
      <c r="AA2465" s="622" t="s">
        <v>5289</v>
      </c>
      <c r="AB2465" s="622" t="s">
        <v>5289</v>
      </c>
      <c r="AC2465" s="138"/>
      <c r="AD2465" s="138"/>
      <c r="AE2465" s="138"/>
      <c r="AF2465" s="278"/>
    </row>
    <row r="2466" spans="1:38" ht="204">
      <c r="A2466" s="639">
        <v>14</v>
      </c>
      <c r="B2466" s="121" t="s">
        <v>4639</v>
      </c>
      <c r="C2466" s="121" t="s">
        <v>4621</v>
      </c>
      <c r="D2466" s="121" t="s">
        <v>4640</v>
      </c>
      <c r="E2466" s="622" t="s">
        <v>4658</v>
      </c>
      <c r="F2466" s="622" t="s">
        <v>51</v>
      </c>
      <c r="G2466" s="138"/>
      <c r="H2466" s="138"/>
      <c r="I2466" s="138"/>
      <c r="J2466" s="622" t="s">
        <v>5725</v>
      </c>
      <c r="K2466" s="622" t="s">
        <v>4638</v>
      </c>
      <c r="L2466" s="622" t="s">
        <v>40</v>
      </c>
      <c r="M2466" s="121" t="s">
        <v>13201</v>
      </c>
      <c r="N2466" s="624">
        <v>0</v>
      </c>
      <c r="O2466" s="624">
        <v>0</v>
      </c>
      <c r="P2466" s="624">
        <v>0</v>
      </c>
      <c r="Q2466" s="624">
        <v>0</v>
      </c>
      <c r="R2466" s="624">
        <v>0</v>
      </c>
      <c r="S2466" s="624">
        <v>0</v>
      </c>
      <c r="T2466" s="624">
        <v>0</v>
      </c>
      <c r="U2466" s="624">
        <v>0</v>
      </c>
      <c r="V2466" s="624">
        <v>0</v>
      </c>
      <c r="W2466" s="624">
        <v>0</v>
      </c>
      <c r="X2466" s="366">
        <v>441</v>
      </c>
      <c r="Y2466" s="624">
        <v>0</v>
      </c>
      <c r="Z2466" s="622" t="s">
        <v>40</v>
      </c>
      <c r="AA2466" s="622" t="s">
        <v>5289</v>
      </c>
      <c r="AB2466" s="622" t="s">
        <v>5289</v>
      </c>
      <c r="AC2466" s="138"/>
      <c r="AD2466" s="138"/>
      <c r="AE2466" s="138"/>
      <c r="AF2466" s="278"/>
    </row>
    <row r="2467" spans="1:38" s="44" customFormat="1" ht="204">
      <c r="A2467" s="639">
        <v>15</v>
      </c>
      <c r="B2467" s="121" t="s">
        <v>4641</v>
      </c>
      <c r="C2467" s="121" t="s">
        <v>4621</v>
      </c>
      <c r="D2467" s="121" t="s">
        <v>4610</v>
      </c>
      <c r="E2467" s="622" t="s">
        <v>4658</v>
      </c>
      <c r="F2467" s="624" t="s">
        <v>14353</v>
      </c>
      <c r="G2467" s="622" t="s">
        <v>51</v>
      </c>
      <c r="H2467" s="622">
        <v>3</v>
      </c>
      <c r="I2467" s="623" t="s">
        <v>18716</v>
      </c>
      <c r="J2467" s="622" t="s">
        <v>5725</v>
      </c>
      <c r="K2467" s="622" t="s">
        <v>4642</v>
      </c>
      <c r="L2467" s="622" t="s">
        <v>40</v>
      </c>
      <c r="M2467" s="121" t="s">
        <v>13202</v>
      </c>
      <c r="N2467" s="624">
        <v>0</v>
      </c>
      <c r="O2467" s="624">
        <v>0</v>
      </c>
      <c r="P2467" s="624">
        <v>0</v>
      </c>
      <c r="Q2467" s="624">
        <v>0</v>
      </c>
      <c r="R2467" s="624">
        <v>0</v>
      </c>
      <c r="S2467" s="624">
        <v>0</v>
      </c>
      <c r="T2467" s="624">
        <v>0</v>
      </c>
      <c r="U2467" s="624">
        <v>0</v>
      </c>
      <c r="V2467" s="624">
        <v>0</v>
      </c>
      <c r="W2467" s="624">
        <v>0</v>
      </c>
      <c r="X2467" s="366">
        <v>10</v>
      </c>
      <c r="Y2467" s="624">
        <v>0</v>
      </c>
      <c r="Z2467" s="622" t="s">
        <v>51</v>
      </c>
      <c r="AA2467" s="622" t="s">
        <v>5289</v>
      </c>
      <c r="AB2467" s="622" t="s">
        <v>5289</v>
      </c>
      <c r="AC2467" s="138"/>
      <c r="AD2467" s="138"/>
      <c r="AE2467" s="138"/>
      <c r="AF2467" s="278"/>
      <c r="AG2467" s="107"/>
      <c r="AH2467" s="107"/>
      <c r="AI2467" s="107"/>
      <c r="AJ2467" s="107"/>
      <c r="AK2467" s="107"/>
      <c r="AL2467" s="107"/>
    </row>
    <row r="2468" spans="1:38" s="44" customFormat="1" ht="204">
      <c r="A2468" s="639">
        <v>16</v>
      </c>
      <c r="B2468" s="121" t="s">
        <v>1224</v>
      </c>
      <c r="C2468" s="121" t="s">
        <v>4621</v>
      </c>
      <c r="D2468" s="121" t="s">
        <v>4643</v>
      </c>
      <c r="E2468" s="622" t="s">
        <v>4658</v>
      </c>
      <c r="F2468" s="622" t="s">
        <v>51</v>
      </c>
      <c r="G2468" s="138"/>
      <c r="H2468" s="138"/>
      <c r="I2468" s="138"/>
      <c r="J2468" s="622" t="s">
        <v>5725</v>
      </c>
      <c r="K2468" s="622" t="s">
        <v>4644</v>
      </c>
      <c r="L2468" s="622" t="s">
        <v>40</v>
      </c>
      <c r="M2468" s="121" t="s">
        <v>13203</v>
      </c>
      <c r="N2468" s="624">
        <v>0</v>
      </c>
      <c r="O2468" s="624">
        <v>0</v>
      </c>
      <c r="P2468" s="624">
        <v>0</v>
      </c>
      <c r="Q2468" s="624">
        <v>0</v>
      </c>
      <c r="R2468" s="624">
        <v>0</v>
      </c>
      <c r="S2468" s="624">
        <v>0</v>
      </c>
      <c r="T2468" s="624">
        <v>0</v>
      </c>
      <c r="U2468" s="624">
        <v>0</v>
      </c>
      <c r="V2468" s="624">
        <v>0</v>
      </c>
      <c r="W2468" s="624">
        <v>0</v>
      </c>
      <c r="X2468" s="366">
        <v>1</v>
      </c>
      <c r="Y2468" s="624">
        <v>0</v>
      </c>
      <c r="Z2468" s="622" t="s">
        <v>40</v>
      </c>
      <c r="AA2468" s="622" t="s">
        <v>5289</v>
      </c>
      <c r="AB2468" s="622" t="s">
        <v>5289</v>
      </c>
      <c r="AC2468" s="138"/>
      <c r="AD2468" s="138"/>
      <c r="AE2468" s="138"/>
      <c r="AF2468" s="278"/>
      <c r="AG2468" s="107"/>
      <c r="AH2468" s="107"/>
      <c r="AI2468" s="107"/>
      <c r="AJ2468" s="107"/>
      <c r="AK2468" s="107"/>
      <c r="AL2468" s="107"/>
    </row>
    <row r="2469" spans="1:38" s="44" customFormat="1" ht="204">
      <c r="A2469" s="639">
        <v>17</v>
      </c>
      <c r="B2469" s="121" t="s">
        <v>4645</v>
      </c>
      <c r="C2469" s="121" t="s">
        <v>4614</v>
      </c>
      <c r="D2469" s="121" t="s">
        <v>4640</v>
      </c>
      <c r="E2469" s="622" t="s">
        <v>4658</v>
      </c>
      <c r="F2469" s="622" t="s">
        <v>51</v>
      </c>
      <c r="G2469" s="138"/>
      <c r="H2469" s="138"/>
      <c r="I2469" s="138"/>
      <c r="J2469" s="622" t="s">
        <v>5725</v>
      </c>
      <c r="K2469" s="622" t="s">
        <v>4646</v>
      </c>
      <c r="L2469" s="622" t="s">
        <v>40</v>
      </c>
      <c r="M2469" s="121" t="s">
        <v>13204</v>
      </c>
      <c r="N2469" s="624">
        <v>0</v>
      </c>
      <c r="O2469" s="624">
        <v>0</v>
      </c>
      <c r="P2469" s="624">
        <v>0</v>
      </c>
      <c r="Q2469" s="624">
        <v>0</v>
      </c>
      <c r="R2469" s="624">
        <v>0</v>
      </c>
      <c r="S2469" s="624">
        <v>0</v>
      </c>
      <c r="T2469" s="624">
        <v>0</v>
      </c>
      <c r="U2469" s="624">
        <v>0</v>
      </c>
      <c r="V2469" s="624">
        <v>0</v>
      </c>
      <c r="W2469" s="624">
        <v>0</v>
      </c>
      <c r="X2469" s="366">
        <v>11</v>
      </c>
      <c r="Y2469" s="624">
        <v>0</v>
      </c>
      <c r="Z2469" s="622" t="s">
        <v>40</v>
      </c>
      <c r="AA2469" s="622" t="s">
        <v>5289</v>
      </c>
      <c r="AB2469" s="622" t="s">
        <v>5289</v>
      </c>
      <c r="AC2469" s="138"/>
      <c r="AD2469" s="138"/>
      <c r="AE2469" s="138"/>
      <c r="AF2469" s="278"/>
      <c r="AG2469" s="107"/>
      <c r="AH2469" s="107"/>
      <c r="AI2469" s="107"/>
      <c r="AJ2469" s="107"/>
      <c r="AK2469" s="107"/>
      <c r="AL2469" s="107"/>
    </row>
    <row r="2470" spans="1:38" ht="204">
      <c r="A2470" s="639">
        <v>18</v>
      </c>
      <c r="B2470" s="121" t="s">
        <v>1204</v>
      </c>
      <c r="C2470" s="121" t="s">
        <v>4614</v>
      </c>
      <c r="D2470" s="121" t="s">
        <v>4647</v>
      </c>
      <c r="E2470" s="622" t="s">
        <v>4658</v>
      </c>
      <c r="F2470" s="622" t="s">
        <v>51</v>
      </c>
      <c r="G2470" s="138"/>
      <c r="H2470" s="138"/>
      <c r="I2470" s="138"/>
      <c r="J2470" s="622" t="s">
        <v>5725</v>
      </c>
      <c r="K2470" s="622" t="s">
        <v>4638</v>
      </c>
      <c r="L2470" s="622" t="s">
        <v>40</v>
      </c>
      <c r="M2470" s="121" t="s">
        <v>13072</v>
      </c>
      <c r="N2470" s="624">
        <v>0</v>
      </c>
      <c r="O2470" s="624">
        <v>0</v>
      </c>
      <c r="P2470" s="624">
        <v>0</v>
      </c>
      <c r="Q2470" s="624">
        <v>0</v>
      </c>
      <c r="R2470" s="624">
        <v>0</v>
      </c>
      <c r="S2470" s="624">
        <v>0</v>
      </c>
      <c r="T2470" s="624">
        <v>0</v>
      </c>
      <c r="U2470" s="624">
        <v>0</v>
      </c>
      <c r="V2470" s="624">
        <v>0</v>
      </c>
      <c r="W2470" s="624">
        <v>0</v>
      </c>
      <c r="X2470" s="366">
        <v>21</v>
      </c>
      <c r="Y2470" s="624">
        <v>0</v>
      </c>
      <c r="Z2470" s="622" t="s">
        <v>40</v>
      </c>
      <c r="AA2470" s="622" t="s">
        <v>5289</v>
      </c>
      <c r="AB2470" s="622" t="s">
        <v>5289</v>
      </c>
      <c r="AC2470" s="138"/>
      <c r="AD2470" s="138"/>
      <c r="AE2470" s="138"/>
      <c r="AF2470" s="278"/>
    </row>
    <row r="2471" spans="1:38" ht="255">
      <c r="A2471" s="639">
        <v>19</v>
      </c>
      <c r="B2471" s="121" t="s">
        <v>794</v>
      </c>
      <c r="C2471" s="121" t="s">
        <v>4621</v>
      </c>
      <c r="D2471" s="121" t="s">
        <v>4640</v>
      </c>
      <c r="E2471" s="622" t="s">
        <v>4658</v>
      </c>
      <c r="F2471" s="622" t="s">
        <v>51</v>
      </c>
      <c r="G2471" s="138"/>
      <c r="H2471" s="138"/>
      <c r="I2471" s="138"/>
      <c r="J2471" s="622" t="s">
        <v>5725</v>
      </c>
      <c r="K2471" s="622" t="s">
        <v>4648</v>
      </c>
      <c r="L2471" s="622" t="s">
        <v>40</v>
      </c>
      <c r="M2471" s="121" t="s">
        <v>13643</v>
      </c>
      <c r="N2471" s="624">
        <v>0</v>
      </c>
      <c r="O2471" s="624">
        <v>0</v>
      </c>
      <c r="P2471" s="624">
        <v>0</v>
      </c>
      <c r="Q2471" s="624">
        <v>0</v>
      </c>
      <c r="R2471" s="624">
        <v>0</v>
      </c>
      <c r="S2471" s="624">
        <v>0</v>
      </c>
      <c r="T2471" s="624">
        <v>0</v>
      </c>
      <c r="U2471" s="624">
        <v>0</v>
      </c>
      <c r="V2471" s="624">
        <v>0</v>
      </c>
      <c r="W2471" s="624">
        <v>0</v>
      </c>
      <c r="X2471" s="366">
        <v>8</v>
      </c>
      <c r="Y2471" s="624">
        <v>0</v>
      </c>
      <c r="Z2471" s="622" t="s">
        <v>51</v>
      </c>
      <c r="AA2471" s="622" t="s">
        <v>5289</v>
      </c>
      <c r="AB2471" s="622" t="s">
        <v>5289</v>
      </c>
      <c r="AC2471" s="138"/>
      <c r="AD2471" s="138"/>
      <c r="AE2471" s="138"/>
      <c r="AF2471" s="278"/>
    </row>
    <row r="2472" spans="1:38" ht="204">
      <c r="A2472" s="639">
        <v>20</v>
      </c>
      <c r="B2472" s="121" t="s">
        <v>4118</v>
      </c>
      <c r="C2472" s="121" t="s">
        <v>4621</v>
      </c>
      <c r="D2472" s="121" t="s">
        <v>4640</v>
      </c>
      <c r="E2472" s="622" t="s">
        <v>4658</v>
      </c>
      <c r="F2472" s="622" t="s">
        <v>51</v>
      </c>
      <c r="G2472" s="138"/>
      <c r="H2472" s="138"/>
      <c r="I2472" s="138"/>
      <c r="J2472" s="622" t="s">
        <v>5725</v>
      </c>
      <c r="K2472" s="622" t="s">
        <v>4649</v>
      </c>
      <c r="L2472" s="622" t="s">
        <v>51</v>
      </c>
      <c r="M2472" s="202"/>
      <c r="N2472" s="202"/>
      <c r="O2472" s="624">
        <v>0</v>
      </c>
      <c r="P2472" s="624">
        <v>0</v>
      </c>
      <c r="Q2472" s="624">
        <v>0</v>
      </c>
      <c r="R2472" s="624">
        <v>0</v>
      </c>
      <c r="S2472" s="624">
        <v>0</v>
      </c>
      <c r="T2472" s="624">
        <v>0</v>
      </c>
      <c r="U2472" s="624">
        <v>0</v>
      </c>
      <c r="V2472" s="624">
        <v>0</v>
      </c>
      <c r="W2472" s="624">
        <v>0</v>
      </c>
      <c r="X2472" s="366">
        <v>1</v>
      </c>
      <c r="Y2472" s="624">
        <v>0</v>
      </c>
      <c r="Z2472" s="622" t="s">
        <v>51</v>
      </c>
      <c r="AA2472" s="622" t="s">
        <v>5289</v>
      </c>
      <c r="AB2472" s="622" t="s">
        <v>5289</v>
      </c>
      <c r="AC2472" s="138"/>
      <c r="AD2472" s="138"/>
      <c r="AE2472" s="138"/>
      <c r="AF2472" s="278"/>
    </row>
    <row r="2473" spans="1:38" ht="204">
      <c r="A2473" s="639">
        <v>21</v>
      </c>
      <c r="B2473" s="121" t="s">
        <v>4650</v>
      </c>
      <c r="C2473" s="121" t="s">
        <v>4651</v>
      </c>
      <c r="D2473" s="121" t="s">
        <v>4640</v>
      </c>
      <c r="E2473" s="622" t="s">
        <v>4658</v>
      </c>
      <c r="F2473" s="622" t="s">
        <v>51</v>
      </c>
      <c r="G2473" s="138"/>
      <c r="H2473" s="138"/>
      <c r="I2473" s="138"/>
      <c r="J2473" s="622" t="s">
        <v>5725</v>
      </c>
      <c r="K2473" s="622" t="s">
        <v>4652</v>
      </c>
      <c r="L2473" s="622" t="s">
        <v>51</v>
      </c>
      <c r="M2473" s="202"/>
      <c r="N2473" s="202"/>
      <c r="O2473" s="624">
        <v>0</v>
      </c>
      <c r="P2473" s="624">
        <v>0</v>
      </c>
      <c r="Q2473" s="624">
        <v>0</v>
      </c>
      <c r="R2473" s="624">
        <v>0</v>
      </c>
      <c r="S2473" s="624">
        <v>0</v>
      </c>
      <c r="T2473" s="624">
        <v>0</v>
      </c>
      <c r="U2473" s="624">
        <v>0</v>
      </c>
      <c r="V2473" s="624">
        <v>0</v>
      </c>
      <c r="W2473" s="624">
        <v>0</v>
      </c>
      <c r="X2473" s="366">
        <v>36</v>
      </c>
      <c r="Y2473" s="624">
        <v>0</v>
      </c>
      <c r="Z2473" s="622" t="s">
        <v>40</v>
      </c>
      <c r="AA2473" s="622" t="s">
        <v>5289</v>
      </c>
      <c r="AB2473" s="622" t="s">
        <v>5289</v>
      </c>
      <c r="AC2473" s="138"/>
      <c r="AD2473" s="138"/>
      <c r="AE2473" s="138"/>
      <c r="AF2473" s="278"/>
    </row>
    <row r="2474" spans="1:38" ht="204">
      <c r="A2474" s="639">
        <v>22</v>
      </c>
      <c r="B2474" s="121" t="s">
        <v>575</v>
      </c>
      <c r="C2474" s="121" t="s">
        <v>4621</v>
      </c>
      <c r="D2474" s="121" t="s">
        <v>4640</v>
      </c>
      <c r="E2474" s="622" t="s">
        <v>4658</v>
      </c>
      <c r="F2474" s="622" t="s">
        <v>51</v>
      </c>
      <c r="G2474" s="138"/>
      <c r="H2474" s="138"/>
      <c r="I2474" s="138"/>
      <c r="J2474" s="622" t="s">
        <v>5725</v>
      </c>
      <c r="K2474" s="622" t="s">
        <v>4653</v>
      </c>
      <c r="L2474" s="622" t="s">
        <v>40</v>
      </c>
      <c r="M2474" s="121" t="s">
        <v>13205</v>
      </c>
      <c r="N2474" s="624">
        <v>0</v>
      </c>
      <c r="O2474" s="624">
        <v>0</v>
      </c>
      <c r="P2474" s="624">
        <v>0</v>
      </c>
      <c r="Q2474" s="624">
        <v>0</v>
      </c>
      <c r="R2474" s="624">
        <v>0</v>
      </c>
      <c r="S2474" s="624">
        <v>0</v>
      </c>
      <c r="T2474" s="624">
        <v>0</v>
      </c>
      <c r="U2474" s="624">
        <v>0</v>
      </c>
      <c r="V2474" s="624">
        <v>0</v>
      </c>
      <c r="W2474" s="624">
        <v>0</v>
      </c>
      <c r="X2474" s="657">
        <v>1</v>
      </c>
      <c r="Y2474" s="624">
        <v>0</v>
      </c>
      <c r="Z2474" s="622" t="s">
        <v>51</v>
      </c>
      <c r="AA2474" s="622" t="s">
        <v>5289</v>
      </c>
      <c r="AB2474" s="622" t="s">
        <v>5289</v>
      </c>
      <c r="AC2474" s="138"/>
      <c r="AD2474" s="138"/>
      <c r="AE2474" s="138"/>
      <c r="AF2474" s="278"/>
    </row>
    <row r="2475" spans="1:38" ht="204">
      <c r="A2475" s="639">
        <v>23</v>
      </c>
      <c r="B2475" s="121" t="s">
        <v>4654</v>
      </c>
      <c r="C2475" s="121" t="s">
        <v>4621</v>
      </c>
      <c r="D2475" s="121" t="s">
        <v>4610</v>
      </c>
      <c r="E2475" s="622" t="s">
        <v>4658</v>
      </c>
      <c r="F2475" s="624" t="s">
        <v>14353</v>
      </c>
      <c r="G2475" s="622" t="s">
        <v>51</v>
      </c>
      <c r="H2475" s="622">
        <v>3</v>
      </c>
      <c r="I2475" s="623" t="s">
        <v>18716</v>
      </c>
      <c r="J2475" s="622" t="s">
        <v>5725</v>
      </c>
      <c r="K2475" s="622" t="s">
        <v>4638</v>
      </c>
      <c r="L2475" s="622" t="s">
        <v>51</v>
      </c>
      <c r="M2475" s="202"/>
      <c r="N2475" s="138"/>
      <c r="O2475" s="624">
        <v>0</v>
      </c>
      <c r="P2475" s="622">
        <v>0</v>
      </c>
      <c r="Q2475" s="624">
        <v>0</v>
      </c>
      <c r="R2475" s="624">
        <v>0</v>
      </c>
      <c r="S2475" s="624">
        <v>0</v>
      </c>
      <c r="T2475" s="622">
        <v>0</v>
      </c>
      <c r="U2475" s="624">
        <v>0</v>
      </c>
      <c r="V2475" s="622">
        <v>0</v>
      </c>
      <c r="W2475" s="624">
        <v>0</v>
      </c>
      <c r="X2475" s="366">
        <v>71</v>
      </c>
      <c r="Y2475" s="624">
        <v>0</v>
      </c>
      <c r="Z2475" s="622" t="s">
        <v>51</v>
      </c>
      <c r="AA2475" s="622" t="s">
        <v>5289</v>
      </c>
      <c r="AB2475" s="622" t="s">
        <v>5289</v>
      </c>
      <c r="AC2475" s="138"/>
      <c r="AD2475" s="138"/>
      <c r="AE2475" s="138"/>
      <c r="AF2475" s="278"/>
    </row>
    <row r="2476" spans="1:38" s="44" customFormat="1" ht="102">
      <c r="A2476" s="281">
        <v>24</v>
      </c>
      <c r="B2476" s="543" t="s">
        <v>19052</v>
      </c>
      <c r="C2476" s="367" t="s">
        <v>19053</v>
      </c>
      <c r="D2476" s="543" t="s">
        <v>19054</v>
      </c>
      <c r="E2476" s="622" t="s">
        <v>40</v>
      </c>
      <c r="F2476" s="622" t="s">
        <v>51</v>
      </c>
      <c r="G2476" s="138"/>
      <c r="H2476" s="138"/>
      <c r="I2476" s="138"/>
      <c r="J2476" s="138"/>
      <c r="K2476" s="138"/>
      <c r="L2476" s="515" t="s">
        <v>40</v>
      </c>
      <c r="M2476" s="515" t="s">
        <v>19055</v>
      </c>
      <c r="N2476" s="624">
        <v>0</v>
      </c>
      <c r="O2476" s="624">
        <v>0</v>
      </c>
      <c r="P2476" s="622">
        <v>0</v>
      </c>
      <c r="Q2476" s="624">
        <v>0</v>
      </c>
      <c r="R2476" s="624">
        <v>0</v>
      </c>
      <c r="S2476" s="624">
        <v>0</v>
      </c>
      <c r="T2476" s="622">
        <v>0</v>
      </c>
      <c r="U2476" s="624">
        <v>0</v>
      </c>
      <c r="V2476" s="622">
        <v>0</v>
      </c>
      <c r="W2476" s="624">
        <v>0</v>
      </c>
      <c r="X2476" s="657">
        <v>108</v>
      </c>
      <c r="Y2476" s="624">
        <v>0</v>
      </c>
      <c r="Z2476" s="622" t="s">
        <v>51</v>
      </c>
      <c r="AA2476" s="622" t="s">
        <v>5289</v>
      </c>
      <c r="AB2476" s="622" t="s">
        <v>5289</v>
      </c>
      <c r="AC2476" s="138"/>
      <c r="AD2476" s="138"/>
      <c r="AE2476" s="138"/>
      <c r="AF2476" s="469"/>
      <c r="AG2476" s="107"/>
      <c r="AH2476" s="107"/>
      <c r="AI2476" s="107"/>
      <c r="AJ2476" s="107"/>
      <c r="AK2476" s="107"/>
      <c r="AL2476" s="107"/>
    </row>
    <row r="2477" spans="1:38" s="42" customFormat="1" ht="15.75" customHeight="1" thickBot="1">
      <c r="A2477" s="18"/>
      <c r="B2477" s="18">
        <v>24</v>
      </c>
      <c r="C2477" s="18"/>
      <c r="D2477" s="18">
        <v>24</v>
      </c>
      <c r="E2477" s="18">
        <v>24</v>
      </c>
      <c r="F2477" s="18">
        <v>7</v>
      </c>
      <c r="G2477" s="18">
        <v>0</v>
      </c>
      <c r="H2477" s="18">
        <v>1</v>
      </c>
      <c r="I2477" s="18"/>
      <c r="J2477" s="18">
        <v>1</v>
      </c>
      <c r="K2477" s="18">
        <v>22</v>
      </c>
      <c r="L2477" s="18">
        <v>17</v>
      </c>
      <c r="M2477" s="200"/>
      <c r="N2477" s="18">
        <f t="shared" ref="N2477:O2477" si="755">SUM(N2453:N2476)</f>
        <v>0</v>
      </c>
      <c r="O2477" s="18">
        <f t="shared" si="755"/>
        <v>0</v>
      </c>
      <c r="P2477" s="18">
        <f t="shared" ref="P2477:Q2477" si="756">SUM(P2453:P2476)</f>
        <v>0</v>
      </c>
      <c r="Q2477" s="18">
        <f t="shared" si="756"/>
        <v>0</v>
      </c>
      <c r="R2477" s="18">
        <f t="shared" ref="R2477" si="757">SUM(R2453:R2476)</f>
        <v>0</v>
      </c>
      <c r="S2477" s="18">
        <f t="shared" ref="S2477" si="758">SUM(S2453:S2476)</f>
        <v>0</v>
      </c>
      <c r="T2477" s="18">
        <f t="shared" ref="T2477:U2477" si="759">SUM(T2453:T2476)</f>
        <v>0</v>
      </c>
      <c r="U2477" s="18">
        <f t="shared" si="759"/>
        <v>0</v>
      </c>
      <c r="V2477" s="18">
        <f t="shared" ref="V2477:W2477" si="760">SUM(V2453:V2476)</f>
        <v>0</v>
      </c>
      <c r="W2477" s="18">
        <f t="shared" si="760"/>
        <v>0</v>
      </c>
      <c r="X2477" s="18">
        <f t="shared" ref="X2477:Y2477" si="761">SUM(X2453:X2476)</f>
        <v>8246</v>
      </c>
      <c r="Y2477" s="18">
        <f t="shared" si="761"/>
        <v>0</v>
      </c>
      <c r="Z2477" s="18">
        <v>16</v>
      </c>
      <c r="AA2477" s="18">
        <v>1</v>
      </c>
      <c r="AB2477" s="18">
        <v>1</v>
      </c>
      <c r="AC2477" s="18"/>
      <c r="AD2477" s="18"/>
      <c r="AE2477" s="18"/>
      <c r="AF2477" s="18"/>
      <c r="AG2477" s="111"/>
      <c r="AH2477" s="111"/>
      <c r="AI2477" s="111"/>
      <c r="AJ2477" s="111"/>
      <c r="AK2477" s="111"/>
      <c r="AL2477" s="111"/>
    </row>
    <row r="2478" spans="1:38" ht="15.75" customHeight="1" thickBot="1">
      <c r="A2478" s="666" t="s">
        <v>428</v>
      </c>
      <c r="B2478" s="667"/>
      <c r="C2478" s="667"/>
      <c r="D2478" s="667"/>
      <c r="E2478" s="667"/>
      <c r="F2478" s="667"/>
      <c r="G2478" s="667"/>
      <c r="H2478" s="667"/>
      <c r="I2478" s="667"/>
      <c r="J2478" s="667"/>
      <c r="K2478" s="667"/>
      <c r="L2478" s="667"/>
      <c r="M2478" s="667"/>
      <c r="N2478" s="667"/>
      <c r="O2478" s="667"/>
      <c r="P2478" s="667"/>
      <c r="Q2478" s="667"/>
      <c r="R2478" s="667"/>
      <c r="S2478" s="667"/>
      <c r="T2478" s="667"/>
      <c r="U2478" s="667"/>
      <c r="V2478" s="667"/>
      <c r="W2478" s="667"/>
      <c r="X2478" s="667"/>
      <c r="Y2478" s="667"/>
      <c r="Z2478" s="667"/>
      <c r="AA2478" s="667"/>
      <c r="AB2478" s="667"/>
      <c r="AC2478" s="667"/>
      <c r="AD2478" s="667"/>
      <c r="AE2478" s="667"/>
      <c r="AF2478" s="668"/>
    </row>
    <row r="2479" spans="1:38" ht="267.75">
      <c r="A2479" s="639">
        <v>1</v>
      </c>
      <c r="B2479" s="68" t="s">
        <v>4659</v>
      </c>
      <c r="C2479" s="121" t="s">
        <v>4676</v>
      </c>
      <c r="D2479" s="121" t="s">
        <v>5088</v>
      </c>
      <c r="E2479" s="622" t="s">
        <v>15861</v>
      </c>
      <c r="F2479" s="624" t="s">
        <v>14354</v>
      </c>
      <c r="G2479" s="622" t="s">
        <v>51</v>
      </c>
      <c r="H2479" s="622">
        <v>3</v>
      </c>
      <c r="I2479" s="623" t="s">
        <v>18722</v>
      </c>
      <c r="J2479" s="121" t="s">
        <v>4660</v>
      </c>
      <c r="K2479" s="622" t="s">
        <v>4661</v>
      </c>
      <c r="L2479" s="622" t="s">
        <v>40</v>
      </c>
      <c r="M2479" s="121" t="s">
        <v>21879</v>
      </c>
      <c r="N2479" s="118">
        <v>0</v>
      </c>
      <c r="O2479" s="118">
        <v>0</v>
      </c>
      <c r="P2479" s="118">
        <v>0</v>
      </c>
      <c r="Q2479" s="118">
        <v>0</v>
      </c>
      <c r="R2479" s="118">
        <v>0</v>
      </c>
      <c r="S2479" s="118">
        <v>0</v>
      </c>
      <c r="T2479" s="118">
        <v>0</v>
      </c>
      <c r="U2479" s="118">
        <v>0</v>
      </c>
      <c r="V2479" s="118">
        <v>0</v>
      </c>
      <c r="W2479" s="118">
        <v>0</v>
      </c>
      <c r="X2479" s="391">
        <v>4</v>
      </c>
      <c r="Y2479" s="118">
        <v>0</v>
      </c>
      <c r="Z2479" s="119" t="s">
        <v>128</v>
      </c>
      <c r="AA2479" s="68" t="s">
        <v>4662</v>
      </c>
      <c r="AB2479" s="68" t="s">
        <v>6692</v>
      </c>
      <c r="AC2479" s="159" t="s">
        <v>4663</v>
      </c>
      <c r="AD2479" s="159" t="s">
        <v>4664</v>
      </c>
      <c r="AE2479" s="159" t="s">
        <v>4665</v>
      </c>
      <c r="AF2479" s="282" t="s">
        <v>4666</v>
      </c>
    </row>
    <row r="2480" spans="1:38" ht="229.5">
      <c r="A2480" s="639">
        <v>2</v>
      </c>
      <c r="B2480" s="121" t="s">
        <v>4166</v>
      </c>
      <c r="C2480" s="121" t="s">
        <v>4676</v>
      </c>
      <c r="D2480" s="121" t="s">
        <v>5089</v>
      </c>
      <c r="E2480" s="622" t="s">
        <v>15862</v>
      </c>
      <c r="F2480" s="622" t="s">
        <v>128</v>
      </c>
      <c r="G2480" s="138"/>
      <c r="H2480" s="138"/>
      <c r="I2480" s="138"/>
      <c r="J2480" s="138"/>
      <c r="K2480" s="138"/>
      <c r="L2480" s="622" t="s">
        <v>128</v>
      </c>
      <c r="M2480" s="202"/>
      <c r="N2480" s="202"/>
      <c r="O2480" s="624">
        <v>0</v>
      </c>
      <c r="P2480" s="624">
        <v>0</v>
      </c>
      <c r="Q2480" s="624">
        <v>0</v>
      </c>
      <c r="R2480" s="624">
        <v>0</v>
      </c>
      <c r="S2480" s="624">
        <v>0</v>
      </c>
      <c r="T2480" s="624">
        <v>0</v>
      </c>
      <c r="U2480" s="624">
        <v>0</v>
      </c>
      <c r="V2480" s="624">
        <v>0</v>
      </c>
      <c r="W2480" s="624">
        <v>0</v>
      </c>
      <c r="X2480" s="366">
        <v>55</v>
      </c>
      <c r="Y2480" s="624">
        <v>0</v>
      </c>
      <c r="Z2480" s="622" t="s">
        <v>128</v>
      </c>
      <c r="AA2480" s="622" t="s">
        <v>5289</v>
      </c>
      <c r="AB2480" s="622" t="s">
        <v>5289</v>
      </c>
      <c r="AC2480" s="84" t="s">
        <v>5289</v>
      </c>
      <c r="AD2480" s="84" t="s">
        <v>5289</v>
      </c>
      <c r="AE2480" s="84" t="s">
        <v>5289</v>
      </c>
      <c r="AF2480" s="165" t="s">
        <v>5289</v>
      </c>
    </row>
    <row r="2481" spans="1:38" ht="267.75">
      <c r="A2481" s="639">
        <v>3</v>
      </c>
      <c r="B2481" s="121" t="s">
        <v>4667</v>
      </c>
      <c r="C2481" s="121" t="s">
        <v>4676</v>
      </c>
      <c r="D2481" s="121" t="s">
        <v>12979</v>
      </c>
      <c r="E2481" s="622" t="s">
        <v>15863</v>
      </c>
      <c r="F2481" s="622" t="s">
        <v>128</v>
      </c>
      <c r="G2481" s="138"/>
      <c r="H2481" s="138"/>
      <c r="I2481" s="138"/>
      <c r="J2481" s="138"/>
      <c r="K2481" s="138"/>
      <c r="L2481" s="622" t="s">
        <v>128</v>
      </c>
      <c r="M2481" s="202"/>
      <c r="N2481" s="202"/>
      <c r="O2481" s="624">
        <v>0</v>
      </c>
      <c r="P2481" s="624">
        <v>0</v>
      </c>
      <c r="Q2481" s="624">
        <v>0</v>
      </c>
      <c r="R2481" s="624">
        <v>0</v>
      </c>
      <c r="S2481" s="624">
        <v>0</v>
      </c>
      <c r="T2481" s="624">
        <v>0</v>
      </c>
      <c r="U2481" s="624">
        <v>0</v>
      </c>
      <c r="V2481" s="624">
        <v>0</v>
      </c>
      <c r="W2481" s="624">
        <v>0</v>
      </c>
      <c r="X2481" s="366">
        <v>0</v>
      </c>
      <c r="Y2481" s="624">
        <v>0</v>
      </c>
      <c r="Z2481" s="622" t="s">
        <v>128</v>
      </c>
      <c r="AA2481" s="622" t="s">
        <v>5289</v>
      </c>
      <c r="AB2481" s="622" t="s">
        <v>5289</v>
      </c>
      <c r="AC2481" s="84" t="s">
        <v>5289</v>
      </c>
      <c r="AD2481" s="84" t="s">
        <v>5289</v>
      </c>
      <c r="AE2481" s="84" t="s">
        <v>5289</v>
      </c>
      <c r="AF2481" s="165" t="s">
        <v>5289</v>
      </c>
    </row>
    <row r="2482" spans="1:38" ht="293.25">
      <c r="A2482" s="639">
        <v>4</v>
      </c>
      <c r="B2482" s="121" t="s">
        <v>4668</v>
      </c>
      <c r="C2482" s="121" t="s">
        <v>4676</v>
      </c>
      <c r="D2482" s="121" t="s">
        <v>4669</v>
      </c>
      <c r="E2482" s="622" t="s">
        <v>15864</v>
      </c>
      <c r="F2482" s="624" t="s">
        <v>14354</v>
      </c>
      <c r="G2482" s="622" t="s">
        <v>51</v>
      </c>
      <c r="H2482" s="622">
        <v>3</v>
      </c>
      <c r="I2482" s="623" t="s">
        <v>18722</v>
      </c>
      <c r="J2482" s="138"/>
      <c r="K2482" s="138"/>
      <c r="L2482" s="622" t="s">
        <v>128</v>
      </c>
      <c r="M2482" s="202"/>
      <c r="N2482" s="202"/>
      <c r="O2482" s="624">
        <v>0</v>
      </c>
      <c r="P2482" s="624">
        <v>0</v>
      </c>
      <c r="Q2482" s="624">
        <v>0</v>
      </c>
      <c r="R2482" s="624">
        <v>0</v>
      </c>
      <c r="S2482" s="624">
        <v>0</v>
      </c>
      <c r="T2482" s="624">
        <v>0</v>
      </c>
      <c r="U2482" s="624">
        <v>0</v>
      </c>
      <c r="V2482" s="624">
        <v>0</v>
      </c>
      <c r="W2482" s="624">
        <v>0</v>
      </c>
      <c r="X2482" s="366">
        <v>0</v>
      </c>
      <c r="Y2482" s="624">
        <v>0</v>
      </c>
      <c r="Z2482" s="622" t="s">
        <v>128</v>
      </c>
      <c r="AA2482" s="622" t="s">
        <v>5289</v>
      </c>
      <c r="AB2482" s="622" t="s">
        <v>5289</v>
      </c>
      <c r="AC2482" s="84" t="s">
        <v>5289</v>
      </c>
      <c r="AD2482" s="84" t="s">
        <v>5289</v>
      </c>
      <c r="AE2482" s="84" t="s">
        <v>5289</v>
      </c>
      <c r="AF2482" s="165" t="s">
        <v>5289</v>
      </c>
    </row>
    <row r="2483" spans="1:38" ht="293.25">
      <c r="A2483" s="639">
        <v>5</v>
      </c>
      <c r="B2483" s="121" t="s">
        <v>4670</v>
      </c>
      <c r="C2483" s="121" t="s">
        <v>4676</v>
      </c>
      <c r="D2483" s="121" t="s">
        <v>4677</v>
      </c>
      <c r="E2483" s="622" t="s">
        <v>15865</v>
      </c>
      <c r="F2483" s="622" t="s">
        <v>128</v>
      </c>
      <c r="G2483" s="138"/>
      <c r="H2483" s="138"/>
      <c r="I2483" s="138"/>
      <c r="J2483" s="138"/>
      <c r="K2483" s="138"/>
      <c r="L2483" s="622" t="s">
        <v>128</v>
      </c>
      <c r="M2483" s="202"/>
      <c r="N2483" s="202"/>
      <c r="O2483" s="624">
        <v>0</v>
      </c>
      <c r="P2483" s="624">
        <v>0</v>
      </c>
      <c r="Q2483" s="624">
        <v>0</v>
      </c>
      <c r="R2483" s="624">
        <v>0</v>
      </c>
      <c r="S2483" s="624">
        <v>0</v>
      </c>
      <c r="T2483" s="624">
        <v>0</v>
      </c>
      <c r="U2483" s="624">
        <v>0</v>
      </c>
      <c r="V2483" s="624">
        <v>0</v>
      </c>
      <c r="W2483" s="624">
        <v>0</v>
      </c>
      <c r="X2483" s="366">
        <v>49</v>
      </c>
      <c r="Y2483" s="624">
        <v>0</v>
      </c>
      <c r="Z2483" s="622" t="s">
        <v>128</v>
      </c>
      <c r="AA2483" s="622" t="s">
        <v>5289</v>
      </c>
      <c r="AB2483" s="622" t="s">
        <v>5289</v>
      </c>
      <c r="AC2483" s="84" t="s">
        <v>5289</v>
      </c>
      <c r="AD2483" s="84" t="s">
        <v>5289</v>
      </c>
      <c r="AE2483" s="84" t="s">
        <v>5289</v>
      </c>
      <c r="AF2483" s="165" t="s">
        <v>5289</v>
      </c>
    </row>
    <row r="2484" spans="1:38" ht="267.75">
      <c r="A2484" s="639">
        <v>6</v>
      </c>
      <c r="B2484" s="121" t="s">
        <v>4671</v>
      </c>
      <c r="C2484" s="121" t="s">
        <v>4676</v>
      </c>
      <c r="D2484" s="121" t="s">
        <v>4678</v>
      </c>
      <c r="E2484" s="622" t="s">
        <v>15866</v>
      </c>
      <c r="F2484" s="622" t="s">
        <v>128</v>
      </c>
      <c r="G2484" s="138"/>
      <c r="H2484" s="138"/>
      <c r="I2484" s="138"/>
      <c r="J2484" s="138"/>
      <c r="K2484" s="138"/>
      <c r="L2484" s="622" t="s">
        <v>128</v>
      </c>
      <c r="M2484" s="202"/>
      <c r="N2484" s="202"/>
      <c r="O2484" s="624">
        <v>0</v>
      </c>
      <c r="P2484" s="624">
        <v>0</v>
      </c>
      <c r="Q2484" s="624">
        <v>0</v>
      </c>
      <c r="R2484" s="624">
        <v>0</v>
      </c>
      <c r="S2484" s="624">
        <v>0</v>
      </c>
      <c r="T2484" s="624">
        <v>0</v>
      </c>
      <c r="U2484" s="624">
        <v>0</v>
      </c>
      <c r="V2484" s="624">
        <v>0</v>
      </c>
      <c r="W2484" s="624">
        <v>0</v>
      </c>
      <c r="X2484" s="366">
        <v>0</v>
      </c>
      <c r="Y2484" s="624">
        <v>0</v>
      </c>
      <c r="Z2484" s="622" t="s">
        <v>128</v>
      </c>
      <c r="AA2484" s="622" t="s">
        <v>5289</v>
      </c>
      <c r="AB2484" s="622" t="s">
        <v>5289</v>
      </c>
      <c r="AC2484" s="84" t="s">
        <v>5289</v>
      </c>
      <c r="AD2484" s="84" t="s">
        <v>5289</v>
      </c>
      <c r="AE2484" s="84" t="s">
        <v>5289</v>
      </c>
      <c r="AF2484" s="165" t="s">
        <v>5289</v>
      </c>
    </row>
    <row r="2485" spans="1:38" ht="242.25">
      <c r="A2485" s="639">
        <v>7</v>
      </c>
      <c r="B2485" s="121" t="s">
        <v>4672</v>
      </c>
      <c r="C2485" s="121" t="s">
        <v>4676</v>
      </c>
      <c r="D2485" s="121" t="s">
        <v>4679</v>
      </c>
      <c r="E2485" s="622" t="s">
        <v>15867</v>
      </c>
      <c r="F2485" s="622" t="s">
        <v>128</v>
      </c>
      <c r="G2485" s="138"/>
      <c r="H2485" s="138"/>
      <c r="I2485" s="138"/>
      <c r="J2485" s="138"/>
      <c r="K2485" s="138"/>
      <c r="L2485" s="622" t="s">
        <v>51</v>
      </c>
      <c r="M2485" s="202"/>
      <c r="N2485" s="202"/>
      <c r="O2485" s="624">
        <v>0</v>
      </c>
      <c r="P2485" s="624">
        <v>0</v>
      </c>
      <c r="Q2485" s="624">
        <v>0</v>
      </c>
      <c r="R2485" s="624">
        <v>0</v>
      </c>
      <c r="S2485" s="624">
        <v>0</v>
      </c>
      <c r="T2485" s="624">
        <v>0</v>
      </c>
      <c r="U2485" s="624">
        <v>0</v>
      </c>
      <c r="V2485" s="624">
        <v>0</v>
      </c>
      <c r="W2485" s="624">
        <v>0</v>
      </c>
      <c r="X2485" s="366">
        <v>2</v>
      </c>
      <c r="Y2485" s="624">
        <v>0</v>
      </c>
      <c r="Z2485" s="622" t="s">
        <v>128</v>
      </c>
      <c r="AA2485" s="622" t="s">
        <v>5289</v>
      </c>
      <c r="AB2485" s="622" t="s">
        <v>5289</v>
      </c>
      <c r="AC2485" s="84" t="s">
        <v>5289</v>
      </c>
      <c r="AD2485" s="84" t="s">
        <v>5289</v>
      </c>
      <c r="AE2485" s="84" t="s">
        <v>5289</v>
      </c>
      <c r="AF2485" s="165" t="s">
        <v>5289</v>
      </c>
    </row>
    <row r="2486" spans="1:38" ht="216.75">
      <c r="A2486" s="639">
        <v>8</v>
      </c>
      <c r="B2486" s="121" t="s">
        <v>4673</v>
      </c>
      <c r="C2486" s="121" t="s">
        <v>4676</v>
      </c>
      <c r="D2486" s="121" t="s">
        <v>4680</v>
      </c>
      <c r="E2486" s="622" t="s">
        <v>15868</v>
      </c>
      <c r="F2486" s="622" t="s">
        <v>128</v>
      </c>
      <c r="G2486" s="138"/>
      <c r="H2486" s="138"/>
      <c r="I2486" s="138"/>
      <c r="J2486" s="138"/>
      <c r="K2486" s="138"/>
      <c r="L2486" s="622" t="s">
        <v>128</v>
      </c>
      <c r="M2486" s="202"/>
      <c r="N2486" s="202"/>
      <c r="O2486" s="624">
        <v>0</v>
      </c>
      <c r="P2486" s="624">
        <v>0</v>
      </c>
      <c r="Q2486" s="624">
        <v>0</v>
      </c>
      <c r="R2486" s="624">
        <v>0</v>
      </c>
      <c r="S2486" s="624">
        <v>0</v>
      </c>
      <c r="T2486" s="624">
        <v>0</v>
      </c>
      <c r="U2486" s="624">
        <v>0</v>
      </c>
      <c r="V2486" s="624">
        <v>0</v>
      </c>
      <c r="W2486" s="624">
        <v>0</v>
      </c>
      <c r="X2486" s="366">
        <v>142</v>
      </c>
      <c r="Y2486" s="624">
        <v>0</v>
      </c>
      <c r="Z2486" s="622" t="s">
        <v>128</v>
      </c>
      <c r="AA2486" s="622" t="s">
        <v>5289</v>
      </c>
      <c r="AB2486" s="622" t="s">
        <v>5289</v>
      </c>
      <c r="AC2486" s="84" t="s">
        <v>5289</v>
      </c>
      <c r="AD2486" s="84" t="s">
        <v>5289</v>
      </c>
      <c r="AE2486" s="84" t="s">
        <v>5289</v>
      </c>
      <c r="AF2486" s="165" t="s">
        <v>5289</v>
      </c>
    </row>
    <row r="2487" spans="1:38" ht="242.25">
      <c r="A2487" s="639">
        <v>9</v>
      </c>
      <c r="B2487" s="121" t="s">
        <v>4487</v>
      </c>
      <c r="C2487" s="121" t="s">
        <v>4676</v>
      </c>
      <c r="D2487" s="121" t="s">
        <v>4681</v>
      </c>
      <c r="E2487" s="622" t="s">
        <v>15869</v>
      </c>
      <c r="F2487" s="624" t="s">
        <v>14354</v>
      </c>
      <c r="G2487" s="622" t="s">
        <v>51</v>
      </c>
      <c r="H2487" s="622">
        <v>3</v>
      </c>
      <c r="I2487" s="623" t="s">
        <v>18722</v>
      </c>
      <c r="J2487" s="138"/>
      <c r="K2487" s="138"/>
      <c r="L2487" s="622" t="s">
        <v>129</v>
      </c>
      <c r="M2487" s="121" t="s">
        <v>13150</v>
      </c>
      <c r="N2487" s="624">
        <v>0</v>
      </c>
      <c r="O2487" s="624">
        <v>0</v>
      </c>
      <c r="P2487" s="624">
        <v>0</v>
      </c>
      <c r="Q2487" s="624">
        <v>0</v>
      </c>
      <c r="R2487" s="624">
        <v>0</v>
      </c>
      <c r="S2487" s="624">
        <v>0</v>
      </c>
      <c r="T2487" s="624">
        <v>0</v>
      </c>
      <c r="U2487" s="624">
        <v>0</v>
      </c>
      <c r="V2487" s="624">
        <v>0</v>
      </c>
      <c r="W2487" s="624">
        <v>0</v>
      </c>
      <c r="X2487" s="366">
        <v>25</v>
      </c>
      <c r="Y2487" s="624">
        <v>0</v>
      </c>
      <c r="Z2487" s="622" t="s">
        <v>128</v>
      </c>
      <c r="AA2487" s="622" t="s">
        <v>5289</v>
      </c>
      <c r="AB2487" s="622" t="s">
        <v>5289</v>
      </c>
      <c r="AC2487" s="84" t="s">
        <v>5289</v>
      </c>
      <c r="AD2487" s="84" t="s">
        <v>5289</v>
      </c>
      <c r="AE2487" s="84" t="s">
        <v>5289</v>
      </c>
      <c r="AF2487" s="165" t="s">
        <v>5289</v>
      </c>
    </row>
    <row r="2488" spans="1:38" ht="140.25">
      <c r="A2488" s="639">
        <v>10</v>
      </c>
      <c r="B2488" s="121" t="s">
        <v>121</v>
      </c>
      <c r="C2488" s="121" t="s">
        <v>4676</v>
      </c>
      <c r="D2488" s="122" t="s">
        <v>4682</v>
      </c>
      <c r="E2488" s="622" t="s">
        <v>40</v>
      </c>
      <c r="F2488" s="622" t="s">
        <v>128</v>
      </c>
      <c r="G2488" s="138"/>
      <c r="H2488" s="138"/>
      <c r="I2488" s="138"/>
      <c r="J2488" s="622" t="s">
        <v>5289</v>
      </c>
      <c r="K2488" s="622" t="s">
        <v>4674</v>
      </c>
      <c r="L2488" s="622" t="s">
        <v>40</v>
      </c>
      <c r="M2488" s="121" t="s">
        <v>21880</v>
      </c>
      <c r="N2488" s="624">
        <v>0</v>
      </c>
      <c r="O2488" s="624">
        <v>0</v>
      </c>
      <c r="P2488" s="624">
        <v>0</v>
      </c>
      <c r="Q2488" s="624">
        <v>0</v>
      </c>
      <c r="R2488" s="624">
        <v>0</v>
      </c>
      <c r="S2488" s="624">
        <v>0</v>
      </c>
      <c r="T2488" s="624">
        <v>0</v>
      </c>
      <c r="U2488" s="624">
        <v>0</v>
      </c>
      <c r="V2488" s="624">
        <v>0</v>
      </c>
      <c r="W2488" s="624">
        <v>0</v>
      </c>
      <c r="X2488" s="633">
        <v>0</v>
      </c>
      <c r="Y2488" s="624">
        <v>0</v>
      </c>
      <c r="Z2488" s="622" t="s">
        <v>128</v>
      </c>
      <c r="AA2488" s="622" t="s">
        <v>5289</v>
      </c>
      <c r="AB2488" s="622" t="s">
        <v>5289</v>
      </c>
      <c r="AC2488" s="84" t="s">
        <v>5289</v>
      </c>
      <c r="AD2488" s="84" t="s">
        <v>5289</v>
      </c>
      <c r="AE2488" s="84" t="s">
        <v>5289</v>
      </c>
      <c r="AF2488" s="165" t="s">
        <v>5289</v>
      </c>
    </row>
    <row r="2489" spans="1:38" ht="409.5">
      <c r="A2489" s="639">
        <v>11</v>
      </c>
      <c r="B2489" s="121" t="s">
        <v>4675</v>
      </c>
      <c r="C2489" s="122" t="s">
        <v>4676</v>
      </c>
      <c r="D2489" s="122" t="s">
        <v>4683</v>
      </c>
      <c r="E2489" s="622" t="s">
        <v>15870</v>
      </c>
      <c r="F2489" s="622" t="s">
        <v>128</v>
      </c>
      <c r="G2489" s="138"/>
      <c r="H2489" s="138"/>
      <c r="I2489" s="138"/>
      <c r="J2489" s="138"/>
      <c r="K2489" s="138"/>
      <c r="L2489" s="622" t="s">
        <v>101</v>
      </c>
      <c r="M2489" s="202"/>
      <c r="N2489" s="202"/>
      <c r="O2489" s="624">
        <v>0</v>
      </c>
      <c r="P2489" s="624">
        <v>0</v>
      </c>
      <c r="Q2489" s="624">
        <v>0</v>
      </c>
      <c r="R2489" s="624">
        <v>0</v>
      </c>
      <c r="S2489" s="624">
        <v>0</v>
      </c>
      <c r="T2489" s="624">
        <v>0</v>
      </c>
      <c r="U2489" s="624">
        <v>0</v>
      </c>
      <c r="V2489" s="624">
        <v>0</v>
      </c>
      <c r="W2489" s="624">
        <v>0</v>
      </c>
      <c r="X2489" s="633">
        <v>1165</v>
      </c>
      <c r="Y2489" s="624">
        <v>0</v>
      </c>
      <c r="Z2489" s="622" t="s">
        <v>128</v>
      </c>
      <c r="AA2489" s="622" t="s">
        <v>5289</v>
      </c>
      <c r="AB2489" s="622" t="s">
        <v>5289</v>
      </c>
      <c r="AC2489" s="84" t="s">
        <v>5289</v>
      </c>
      <c r="AD2489" s="84" t="s">
        <v>5289</v>
      </c>
      <c r="AE2489" s="84" t="s">
        <v>5289</v>
      </c>
      <c r="AF2489" s="165" t="s">
        <v>5289</v>
      </c>
    </row>
    <row r="2490" spans="1:38" s="44" customFormat="1" ht="216.75">
      <c r="A2490" s="281">
        <v>12</v>
      </c>
      <c r="B2490" s="392" t="s">
        <v>19284</v>
      </c>
      <c r="C2490" s="426" t="s">
        <v>4676</v>
      </c>
      <c r="D2490" s="626" t="s">
        <v>19285</v>
      </c>
      <c r="E2490" s="624" t="s">
        <v>54</v>
      </c>
      <c r="F2490" s="622" t="s">
        <v>128</v>
      </c>
      <c r="G2490" s="272"/>
      <c r="H2490" s="272"/>
      <c r="I2490" s="272"/>
      <c r="J2490" s="622" t="s">
        <v>5289</v>
      </c>
      <c r="K2490" s="624" t="s">
        <v>19295</v>
      </c>
      <c r="L2490" s="634" t="s">
        <v>40</v>
      </c>
      <c r="M2490" s="627" t="s">
        <v>19300</v>
      </c>
      <c r="N2490" s="624">
        <v>0</v>
      </c>
      <c r="O2490" s="624">
        <v>0</v>
      </c>
      <c r="P2490" s="624">
        <v>0</v>
      </c>
      <c r="Q2490" s="624">
        <v>0</v>
      </c>
      <c r="R2490" s="624">
        <v>0</v>
      </c>
      <c r="S2490" s="624">
        <v>0</v>
      </c>
      <c r="T2490" s="624">
        <v>0</v>
      </c>
      <c r="U2490" s="624">
        <v>0</v>
      </c>
      <c r="V2490" s="624">
        <v>0</v>
      </c>
      <c r="W2490" s="624">
        <v>0</v>
      </c>
      <c r="X2490" s="633">
        <v>14</v>
      </c>
      <c r="Y2490" s="624">
        <v>0</v>
      </c>
      <c r="Z2490" s="622" t="s">
        <v>51</v>
      </c>
      <c r="AA2490" s="622" t="s">
        <v>5289</v>
      </c>
      <c r="AB2490" s="622" t="s">
        <v>5289</v>
      </c>
      <c r="AC2490" s="84" t="s">
        <v>5289</v>
      </c>
      <c r="AD2490" s="84" t="s">
        <v>5289</v>
      </c>
      <c r="AE2490" s="84" t="s">
        <v>5289</v>
      </c>
      <c r="AF2490" s="165" t="s">
        <v>5289</v>
      </c>
      <c r="AG2490" s="107"/>
      <c r="AH2490" s="107"/>
      <c r="AI2490" s="107"/>
      <c r="AJ2490" s="107"/>
      <c r="AK2490" s="107"/>
      <c r="AL2490" s="107"/>
    </row>
    <row r="2491" spans="1:38" s="44" customFormat="1" ht="216.75">
      <c r="A2491" s="281">
        <v>13</v>
      </c>
      <c r="B2491" s="392" t="s">
        <v>19286</v>
      </c>
      <c r="C2491" s="426" t="s">
        <v>4676</v>
      </c>
      <c r="D2491" s="626" t="s">
        <v>19287</v>
      </c>
      <c r="E2491" s="624" t="s">
        <v>54</v>
      </c>
      <c r="F2491" s="622" t="s">
        <v>128</v>
      </c>
      <c r="G2491" s="272"/>
      <c r="H2491" s="272"/>
      <c r="I2491" s="272"/>
      <c r="J2491" s="622" t="s">
        <v>5289</v>
      </c>
      <c r="K2491" s="624" t="s">
        <v>19296</v>
      </c>
      <c r="L2491" s="634" t="s">
        <v>40</v>
      </c>
      <c r="M2491" s="627" t="s">
        <v>19301</v>
      </c>
      <c r="N2491" s="624">
        <v>0</v>
      </c>
      <c r="O2491" s="624">
        <v>0</v>
      </c>
      <c r="P2491" s="624">
        <v>0</v>
      </c>
      <c r="Q2491" s="624">
        <v>0</v>
      </c>
      <c r="R2491" s="624">
        <v>0</v>
      </c>
      <c r="S2491" s="624">
        <v>0</v>
      </c>
      <c r="T2491" s="624">
        <v>0</v>
      </c>
      <c r="U2491" s="624">
        <v>0</v>
      </c>
      <c r="V2491" s="624">
        <v>0</v>
      </c>
      <c r="W2491" s="624">
        <v>0</v>
      </c>
      <c r="X2491" s="633">
        <v>18</v>
      </c>
      <c r="Y2491" s="624">
        <v>0</v>
      </c>
      <c r="Z2491" s="622" t="s">
        <v>51</v>
      </c>
      <c r="AA2491" s="622" t="s">
        <v>5289</v>
      </c>
      <c r="AB2491" s="622" t="s">
        <v>5289</v>
      </c>
      <c r="AC2491" s="84" t="s">
        <v>5289</v>
      </c>
      <c r="AD2491" s="84" t="s">
        <v>5289</v>
      </c>
      <c r="AE2491" s="84" t="s">
        <v>5289</v>
      </c>
      <c r="AF2491" s="165" t="s">
        <v>5289</v>
      </c>
      <c r="AG2491" s="107"/>
      <c r="AH2491" s="107"/>
      <c r="AI2491" s="107"/>
      <c r="AJ2491" s="107"/>
      <c r="AK2491" s="107"/>
      <c r="AL2491" s="107"/>
    </row>
    <row r="2492" spans="1:38" s="44" customFormat="1" ht="216.75">
      <c r="A2492" s="281">
        <v>14</v>
      </c>
      <c r="B2492" s="392" t="s">
        <v>19288</v>
      </c>
      <c r="C2492" s="426" t="s">
        <v>4676</v>
      </c>
      <c r="D2492" s="626" t="s">
        <v>19289</v>
      </c>
      <c r="E2492" s="624" t="s">
        <v>54</v>
      </c>
      <c r="F2492" s="622" t="s">
        <v>128</v>
      </c>
      <c r="G2492" s="272"/>
      <c r="H2492" s="272"/>
      <c r="I2492" s="272"/>
      <c r="J2492" s="622" t="s">
        <v>5289</v>
      </c>
      <c r="K2492" s="624" t="s">
        <v>19297</v>
      </c>
      <c r="L2492" s="634" t="s">
        <v>40</v>
      </c>
      <c r="M2492" s="627" t="s">
        <v>19302</v>
      </c>
      <c r="N2492" s="624">
        <v>0</v>
      </c>
      <c r="O2492" s="624">
        <v>0</v>
      </c>
      <c r="P2492" s="624">
        <v>0</v>
      </c>
      <c r="Q2492" s="624">
        <v>0</v>
      </c>
      <c r="R2492" s="624">
        <v>0</v>
      </c>
      <c r="S2492" s="624">
        <v>0</v>
      </c>
      <c r="T2492" s="624">
        <v>0</v>
      </c>
      <c r="U2492" s="624">
        <v>0</v>
      </c>
      <c r="V2492" s="624">
        <v>0</v>
      </c>
      <c r="W2492" s="624">
        <v>0</v>
      </c>
      <c r="X2492" s="633">
        <v>0</v>
      </c>
      <c r="Y2492" s="624">
        <v>0</v>
      </c>
      <c r="Z2492" s="622"/>
      <c r="AA2492" s="622" t="s">
        <v>5289</v>
      </c>
      <c r="AB2492" s="622" t="s">
        <v>5289</v>
      </c>
      <c r="AC2492" s="84" t="s">
        <v>5289</v>
      </c>
      <c r="AD2492" s="84" t="s">
        <v>5289</v>
      </c>
      <c r="AE2492" s="84" t="s">
        <v>5289</v>
      </c>
      <c r="AF2492" s="165" t="s">
        <v>5289</v>
      </c>
      <c r="AG2492" s="107"/>
      <c r="AH2492" s="107"/>
      <c r="AI2492" s="107"/>
      <c r="AJ2492" s="107"/>
      <c r="AK2492" s="107"/>
      <c r="AL2492" s="107"/>
    </row>
    <row r="2493" spans="1:38" s="44" customFormat="1" ht="216.75">
      <c r="A2493" s="281">
        <v>15</v>
      </c>
      <c r="B2493" s="392" t="s">
        <v>19290</v>
      </c>
      <c r="C2493" s="426" t="s">
        <v>4676</v>
      </c>
      <c r="D2493" s="626" t="s">
        <v>19291</v>
      </c>
      <c r="E2493" s="634" t="s">
        <v>54</v>
      </c>
      <c r="F2493" s="622" t="s">
        <v>128</v>
      </c>
      <c r="G2493" s="272"/>
      <c r="H2493" s="272"/>
      <c r="I2493" s="272"/>
      <c r="J2493" s="622" t="s">
        <v>5289</v>
      </c>
      <c r="K2493" s="624" t="s">
        <v>19298</v>
      </c>
      <c r="L2493" s="634" t="s">
        <v>40</v>
      </c>
      <c r="M2493" s="627" t="s">
        <v>19303</v>
      </c>
      <c r="N2493" s="624">
        <v>0</v>
      </c>
      <c r="O2493" s="624">
        <v>0</v>
      </c>
      <c r="P2493" s="624">
        <v>0</v>
      </c>
      <c r="Q2493" s="624">
        <v>0</v>
      </c>
      <c r="R2493" s="624">
        <v>0</v>
      </c>
      <c r="S2493" s="624">
        <v>0</v>
      </c>
      <c r="T2493" s="624">
        <v>0</v>
      </c>
      <c r="U2493" s="624">
        <v>0</v>
      </c>
      <c r="V2493" s="624">
        <v>0</v>
      </c>
      <c r="W2493" s="624">
        <v>0</v>
      </c>
      <c r="X2493" s="628">
        <v>0</v>
      </c>
      <c r="Y2493" s="624">
        <v>0</v>
      </c>
      <c r="Z2493" s="656" t="s">
        <v>51</v>
      </c>
      <c r="AA2493" s="622" t="s">
        <v>5289</v>
      </c>
      <c r="AB2493" s="622" t="s">
        <v>5289</v>
      </c>
      <c r="AC2493" s="84" t="s">
        <v>5289</v>
      </c>
      <c r="AD2493" s="84" t="s">
        <v>5289</v>
      </c>
      <c r="AE2493" s="84" t="s">
        <v>5289</v>
      </c>
      <c r="AF2493" s="165" t="s">
        <v>5289</v>
      </c>
      <c r="AG2493" s="107"/>
      <c r="AH2493" s="107"/>
      <c r="AI2493" s="107"/>
      <c r="AJ2493" s="107"/>
      <c r="AK2493" s="107"/>
      <c r="AL2493" s="107"/>
    </row>
    <row r="2494" spans="1:38" s="44" customFormat="1" ht="216.75">
      <c r="A2494" s="281">
        <v>16</v>
      </c>
      <c r="B2494" s="392" t="s">
        <v>19292</v>
      </c>
      <c r="C2494" s="426" t="s">
        <v>4676</v>
      </c>
      <c r="D2494" s="626" t="s">
        <v>19293</v>
      </c>
      <c r="E2494" s="624" t="s">
        <v>54</v>
      </c>
      <c r="F2494" s="622" t="s">
        <v>128</v>
      </c>
      <c r="G2494" s="272"/>
      <c r="H2494" s="272"/>
      <c r="I2494" s="272"/>
      <c r="J2494" s="622" t="s">
        <v>5289</v>
      </c>
      <c r="K2494" s="624" t="s">
        <v>19299</v>
      </c>
      <c r="L2494" s="634" t="s">
        <v>40</v>
      </c>
      <c r="M2494" s="627" t="s">
        <v>19304</v>
      </c>
      <c r="N2494" s="624">
        <v>0</v>
      </c>
      <c r="O2494" s="624">
        <v>0</v>
      </c>
      <c r="P2494" s="624">
        <v>0</v>
      </c>
      <c r="Q2494" s="624">
        <v>0</v>
      </c>
      <c r="R2494" s="624">
        <v>0</v>
      </c>
      <c r="S2494" s="624">
        <v>0</v>
      </c>
      <c r="T2494" s="624">
        <v>0</v>
      </c>
      <c r="U2494" s="624">
        <v>0</v>
      </c>
      <c r="V2494" s="624">
        <v>0</v>
      </c>
      <c r="W2494" s="624">
        <v>0</v>
      </c>
      <c r="X2494" s="597">
        <v>1</v>
      </c>
      <c r="Y2494" s="624">
        <v>0</v>
      </c>
      <c r="Z2494" s="622" t="s">
        <v>51</v>
      </c>
      <c r="AA2494" s="622" t="s">
        <v>5289</v>
      </c>
      <c r="AB2494" s="622" t="s">
        <v>5289</v>
      </c>
      <c r="AC2494" s="84" t="s">
        <v>5289</v>
      </c>
      <c r="AD2494" s="84" t="s">
        <v>5289</v>
      </c>
      <c r="AE2494" s="84" t="s">
        <v>5289</v>
      </c>
      <c r="AF2494" s="165" t="s">
        <v>5289</v>
      </c>
      <c r="AG2494" s="107"/>
      <c r="AH2494" s="107"/>
      <c r="AI2494" s="107"/>
      <c r="AJ2494" s="107"/>
      <c r="AK2494" s="107"/>
      <c r="AL2494" s="107"/>
    </row>
    <row r="2495" spans="1:38" s="44" customFormat="1" ht="102">
      <c r="A2495" s="281">
        <v>17</v>
      </c>
      <c r="B2495" s="392" t="s">
        <v>3982</v>
      </c>
      <c r="C2495" s="426" t="s">
        <v>4676</v>
      </c>
      <c r="D2495" s="626" t="s">
        <v>19294</v>
      </c>
      <c r="E2495" s="624" t="s">
        <v>40</v>
      </c>
      <c r="F2495" s="622" t="s">
        <v>128</v>
      </c>
      <c r="G2495" s="272"/>
      <c r="H2495" s="272"/>
      <c r="I2495" s="272"/>
      <c r="J2495" s="138"/>
      <c r="K2495" s="138"/>
      <c r="L2495" s="622" t="s">
        <v>101</v>
      </c>
      <c r="M2495" s="202"/>
      <c r="N2495" s="202"/>
      <c r="O2495" s="624">
        <v>0</v>
      </c>
      <c r="P2495" s="624">
        <v>0</v>
      </c>
      <c r="Q2495" s="624">
        <v>0</v>
      </c>
      <c r="R2495" s="624">
        <v>0</v>
      </c>
      <c r="S2495" s="624">
        <v>0</v>
      </c>
      <c r="T2495" s="624">
        <v>0</v>
      </c>
      <c r="U2495" s="624">
        <v>0</v>
      </c>
      <c r="V2495" s="624">
        <v>0</v>
      </c>
      <c r="W2495" s="624">
        <v>0</v>
      </c>
      <c r="X2495" s="597">
        <v>1</v>
      </c>
      <c r="Y2495" s="624">
        <v>0</v>
      </c>
      <c r="Z2495" s="622" t="s">
        <v>51</v>
      </c>
      <c r="AA2495" s="622" t="s">
        <v>5289</v>
      </c>
      <c r="AB2495" s="622" t="s">
        <v>5289</v>
      </c>
      <c r="AC2495" s="84" t="s">
        <v>5289</v>
      </c>
      <c r="AD2495" s="84" t="s">
        <v>5289</v>
      </c>
      <c r="AE2495" s="84" t="s">
        <v>5289</v>
      </c>
      <c r="AF2495" s="165" t="s">
        <v>5289</v>
      </c>
      <c r="AG2495" s="107"/>
      <c r="AH2495" s="107"/>
      <c r="AI2495" s="107"/>
      <c r="AJ2495" s="107"/>
      <c r="AK2495" s="107"/>
      <c r="AL2495" s="107"/>
    </row>
    <row r="2496" spans="1:38" s="44" customFormat="1" ht="178.5">
      <c r="A2496" s="281">
        <v>18</v>
      </c>
      <c r="B2496" s="179" t="s">
        <v>19229</v>
      </c>
      <c r="C2496" s="426" t="s">
        <v>4676</v>
      </c>
      <c r="D2496" s="179" t="s">
        <v>20808</v>
      </c>
      <c r="E2496" s="624" t="s">
        <v>40</v>
      </c>
      <c r="F2496" s="624" t="s">
        <v>14354</v>
      </c>
      <c r="G2496" s="622" t="s">
        <v>51</v>
      </c>
      <c r="H2496" s="622">
        <v>3</v>
      </c>
      <c r="I2496" s="623" t="s">
        <v>18722</v>
      </c>
      <c r="J2496" s="138"/>
      <c r="K2496" s="138"/>
      <c r="L2496" s="190" t="s">
        <v>40</v>
      </c>
      <c r="M2496" s="234" t="s">
        <v>20814</v>
      </c>
      <c r="N2496" s="624">
        <v>0</v>
      </c>
      <c r="O2496" s="624">
        <v>0</v>
      </c>
      <c r="P2496" s="624">
        <v>0</v>
      </c>
      <c r="Q2496" s="624">
        <v>0</v>
      </c>
      <c r="R2496" s="624">
        <v>0</v>
      </c>
      <c r="S2496" s="624">
        <v>0</v>
      </c>
      <c r="T2496" s="624">
        <v>0</v>
      </c>
      <c r="U2496" s="624">
        <v>0</v>
      </c>
      <c r="V2496" s="624">
        <v>0</v>
      </c>
      <c r="W2496" s="624">
        <v>0</v>
      </c>
      <c r="X2496" s="624">
        <v>18</v>
      </c>
      <c r="Y2496" s="624">
        <v>0</v>
      </c>
      <c r="Z2496" s="622" t="s">
        <v>51</v>
      </c>
      <c r="AA2496" s="622" t="s">
        <v>5289</v>
      </c>
      <c r="AB2496" s="622" t="s">
        <v>5289</v>
      </c>
      <c r="AC2496" s="84" t="s">
        <v>5289</v>
      </c>
      <c r="AD2496" s="84" t="s">
        <v>5289</v>
      </c>
      <c r="AE2496" s="84" t="s">
        <v>5289</v>
      </c>
      <c r="AF2496" s="165" t="s">
        <v>5289</v>
      </c>
      <c r="AG2496" s="107"/>
      <c r="AH2496" s="107"/>
      <c r="AI2496" s="107"/>
      <c r="AJ2496" s="107"/>
      <c r="AK2496" s="107"/>
      <c r="AL2496" s="107"/>
    </row>
    <row r="2497" spans="1:38" s="44" customFormat="1" ht="102">
      <c r="A2497" s="281">
        <v>19</v>
      </c>
      <c r="B2497" s="179" t="s">
        <v>20802</v>
      </c>
      <c r="C2497" s="426" t="s">
        <v>4676</v>
      </c>
      <c r="D2497" s="179" t="s">
        <v>20809</v>
      </c>
      <c r="E2497" s="624" t="s">
        <v>40</v>
      </c>
      <c r="F2497" s="622" t="s">
        <v>51</v>
      </c>
      <c r="G2497" s="272"/>
      <c r="H2497" s="272"/>
      <c r="I2497" s="272"/>
      <c r="J2497" s="138"/>
      <c r="K2497" s="138"/>
      <c r="L2497" s="190" t="s">
        <v>40</v>
      </c>
      <c r="M2497" s="367" t="s">
        <v>20815</v>
      </c>
      <c r="N2497" s="624">
        <v>0</v>
      </c>
      <c r="O2497" s="624">
        <v>0</v>
      </c>
      <c r="P2497" s="624">
        <v>0</v>
      </c>
      <c r="Q2497" s="624">
        <v>0</v>
      </c>
      <c r="R2497" s="624">
        <v>0</v>
      </c>
      <c r="S2497" s="624">
        <v>0</v>
      </c>
      <c r="T2497" s="624">
        <v>0</v>
      </c>
      <c r="U2497" s="624">
        <v>0</v>
      </c>
      <c r="V2497" s="624">
        <v>0</v>
      </c>
      <c r="W2497" s="624">
        <v>0</v>
      </c>
      <c r="X2497" s="634">
        <v>0</v>
      </c>
      <c r="Y2497" s="624">
        <v>0</v>
      </c>
      <c r="Z2497" s="622" t="s">
        <v>51</v>
      </c>
      <c r="AA2497" s="622" t="s">
        <v>5289</v>
      </c>
      <c r="AB2497" s="622" t="s">
        <v>5289</v>
      </c>
      <c r="AC2497" s="84" t="s">
        <v>5289</v>
      </c>
      <c r="AD2497" s="84" t="s">
        <v>5289</v>
      </c>
      <c r="AE2497" s="84" t="s">
        <v>5289</v>
      </c>
      <c r="AF2497" s="165" t="s">
        <v>5289</v>
      </c>
      <c r="AG2497" s="107"/>
      <c r="AH2497" s="107"/>
      <c r="AI2497" s="107"/>
      <c r="AJ2497" s="107"/>
      <c r="AK2497" s="107"/>
      <c r="AL2497" s="107"/>
    </row>
    <row r="2498" spans="1:38" s="44" customFormat="1" ht="89.25">
      <c r="A2498" s="281">
        <v>20</v>
      </c>
      <c r="B2498" s="179" t="s">
        <v>19229</v>
      </c>
      <c r="C2498" s="426" t="s">
        <v>4676</v>
      </c>
      <c r="D2498" s="179" t="s">
        <v>20808</v>
      </c>
      <c r="E2498" s="624" t="s">
        <v>40</v>
      </c>
      <c r="F2498" s="622" t="s">
        <v>51</v>
      </c>
      <c r="G2498" s="272"/>
      <c r="H2498" s="272"/>
      <c r="I2498" s="272"/>
      <c r="J2498" s="138"/>
      <c r="K2498" s="138"/>
      <c r="L2498" s="622" t="s">
        <v>101</v>
      </c>
      <c r="M2498" s="202"/>
      <c r="N2498" s="202"/>
      <c r="O2498" s="624">
        <v>0</v>
      </c>
      <c r="P2498" s="624">
        <v>0</v>
      </c>
      <c r="Q2498" s="624">
        <v>0</v>
      </c>
      <c r="R2498" s="624">
        <v>0</v>
      </c>
      <c r="S2498" s="624">
        <v>0</v>
      </c>
      <c r="T2498" s="624">
        <v>0</v>
      </c>
      <c r="U2498" s="624">
        <v>0</v>
      </c>
      <c r="V2498" s="624">
        <v>0</v>
      </c>
      <c r="W2498" s="624">
        <v>0</v>
      </c>
      <c r="X2498" s="634">
        <v>31</v>
      </c>
      <c r="Y2498" s="624">
        <v>0</v>
      </c>
      <c r="Z2498" s="622" t="s">
        <v>51</v>
      </c>
      <c r="AA2498" s="622" t="s">
        <v>5289</v>
      </c>
      <c r="AB2498" s="622" t="s">
        <v>5289</v>
      </c>
      <c r="AC2498" s="84" t="s">
        <v>5289</v>
      </c>
      <c r="AD2498" s="84" t="s">
        <v>5289</v>
      </c>
      <c r="AE2498" s="84" t="s">
        <v>5289</v>
      </c>
      <c r="AF2498" s="165" t="s">
        <v>5289</v>
      </c>
      <c r="AG2498" s="107"/>
      <c r="AH2498" s="107"/>
      <c r="AI2498" s="107"/>
      <c r="AJ2498" s="107"/>
      <c r="AK2498" s="107"/>
      <c r="AL2498" s="107"/>
    </row>
    <row r="2499" spans="1:38" s="44" customFormat="1" ht="114.75">
      <c r="A2499" s="281">
        <v>21</v>
      </c>
      <c r="B2499" s="426" t="s">
        <v>20803</v>
      </c>
      <c r="C2499" s="426" t="s">
        <v>4676</v>
      </c>
      <c r="D2499" s="179" t="s">
        <v>20810</v>
      </c>
      <c r="E2499" s="624" t="s">
        <v>40</v>
      </c>
      <c r="F2499" s="622" t="s">
        <v>51</v>
      </c>
      <c r="G2499" s="272"/>
      <c r="H2499" s="272"/>
      <c r="I2499" s="272"/>
      <c r="J2499" s="138"/>
      <c r="K2499" s="138"/>
      <c r="L2499" s="622" t="s">
        <v>101</v>
      </c>
      <c r="M2499" s="202"/>
      <c r="N2499" s="202"/>
      <c r="O2499" s="624">
        <v>0</v>
      </c>
      <c r="P2499" s="624">
        <v>0</v>
      </c>
      <c r="Q2499" s="624">
        <v>0</v>
      </c>
      <c r="R2499" s="624">
        <v>0</v>
      </c>
      <c r="S2499" s="624">
        <v>0</v>
      </c>
      <c r="T2499" s="624">
        <v>0</v>
      </c>
      <c r="U2499" s="624">
        <v>0</v>
      </c>
      <c r="V2499" s="624">
        <v>0</v>
      </c>
      <c r="W2499" s="624">
        <v>0</v>
      </c>
      <c r="X2499" s="634">
        <v>0</v>
      </c>
      <c r="Y2499" s="624">
        <v>0</v>
      </c>
      <c r="Z2499" s="622" t="s">
        <v>51</v>
      </c>
      <c r="AA2499" s="622" t="s">
        <v>5289</v>
      </c>
      <c r="AB2499" s="622" t="s">
        <v>5289</v>
      </c>
      <c r="AC2499" s="84" t="s">
        <v>5289</v>
      </c>
      <c r="AD2499" s="84" t="s">
        <v>5289</v>
      </c>
      <c r="AE2499" s="84" t="s">
        <v>5289</v>
      </c>
      <c r="AF2499" s="165" t="s">
        <v>5289</v>
      </c>
      <c r="AG2499" s="107"/>
      <c r="AH2499" s="107"/>
      <c r="AI2499" s="107"/>
      <c r="AJ2499" s="107"/>
      <c r="AK2499" s="107"/>
      <c r="AL2499" s="107"/>
    </row>
    <row r="2500" spans="1:38" s="44" customFormat="1" ht="127.5">
      <c r="A2500" s="281">
        <v>22</v>
      </c>
      <c r="B2500" s="179" t="s">
        <v>20804</v>
      </c>
      <c r="C2500" s="426" t="s">
        <v>4676</v>
      </c>
      <c r="D2500" s="179" t="s">
        <v>20811</v>
      </c>
      <c r="E2500" s="624" t="s">
        <v>40</v>
      </c>
      <c r="F2500" s="622" t="s">
        <v>51</v>
      </c>
      <c r="G2500" s="272"/>
      <c r="H2500" s="272"/>
      <c r="I2500" s="272"/>
      <c r="J2500" s="138"/>
      <c r="K2500" s="138"/>
      <c r="L2500" s="190" t="s">
        <v>40</v>
      </c>
      <c r="M2500" s="234" t="s">
        <v>20818</v>
      </c>
      <c r="N2500" s="624">
        <v>0</v>
      </c>
      <c r="O2500" s="624">
        <v>0</v>
      </c>
      <c r="P2500" s="624">
        <v>0</v>
      </c>
      <c r="Q2500" s="624">
        <v>0</v>
      </c>
      <c r="R2500" s="624">
        <v>0</v>
      </c>
      <c r="S2500" s="624">
        <v>0</v>
      </c>
      <c r="T2500" s="624">
        <v>0</v>
      </c>
      <c r="U2500" s="624">
        <v>0</v>
      </c>
      <c r="V2500" s="624">
        <v>0</v>
      </c>
      <c r="W2500" s="624">
        <v>0</v>
      </c>
      <c r="X2500" s="634">
        <v>0</v>
      </c>
      <c r="Y2500" s="624">
        <v>0</v>
      </c>
      <c r="Z2500" s="622" t="s">
        <v>51</v>
      </c>
      <c r="AA2500" s="622" t="s">
        <v>5289</v>
      </c>
      <c r="AB2500" s="622" t="s">
        <v>5289</v>
      </c>
      <c r="AC2500" s="84" t="s">
        <v>5289</v>
      </c>
      <c r="AD2500" s="84" t="s">
        <v>5289</v>
      </c>
      <c r="AE2500" s="84" t="s">
        <v>5289</v>
      </c>
      <c r="AF2500" s="165" t="s">
        <v>5289</v>
      </c>
      <c r="AG2500" s="107"/>
      <c r="AH2500" s="107"/>
      <c r="AI2500" s="107"/>
      <c r="AJ2500" s="107"/>
      <c r="AK2500" s="107"/>
      <c r="AL2500" s="107"/>
    </row>
    <row r="2501" spans="1:38" s="44" customFormat="1" ht="178.5">
      <c r="A2501" s="281">
        <v>23</v>
      </c>
      <c r="B2501" s="179" t="s">
        <v>20805</v>
      </c>
      <c r="C2501" s="426" t="s">
        <v>4676</v>
      </c>
      <c r="D2501" s="179" t="s">
        <v>20812</v>
      </c>
      <c r="E2501" s="624" t="s">
        <v>40</v>
      </c>
      <c r="F2501" s="624" t="s">
        <v>14354</v>
      </c>
      <c r="G2501" s="622" t="s">
        <v>51</v>
      </c>
      <c r="H2501" s="622">
        <v>3</v>
      </c>
      <c r="I2501" s="623" t="s">
        <v>18722</v>
      </c>
      <c r="J2501" s="138"/>
      <c r="K2501" s="138"/>
      <c r="L2501" s="190" t="s">
        <v>40</v>
      </c>
      <c r="M2501" s="234" t="s">
        <v>20816</v>
      </c>
      <c r="N2501" s="624">
        <v>0</v>
      </c>
      <c r="O2501" s="624">
        <v>0</v>
      </c>
      <c r="P2501" s="624">
        <v>0</v>
      </c>
      <c r="Q2501" s="624">
        <v>0</v>
      </c>
      <c r="R2501" s="624">
        <v>0</v>
      </c>
      <c r="S2501" s="624">
        <v>0</v>
      </c>
      <c r="T2501" s="624">
        <v>0</v>
      </c>
      <c r="U2501" s="624">
        <v>0</v>
      </c>
      <c r="V2501" s="624">
        <v>0</v>
      </c>
      <c r="W2501" s="624">
        <v>0</v>
      </c>
      <c r="X2501" s="634">
        <v>2</v>
      </c>
      <c r="Y2501" s="624">
        <v>0</v>
      </c>
      <c r="Z2501" s="622" t="s">
        <v>51</v>
      </c>
      <c r="AA2501" s="622" t="s">
        <v>5289</v>
      </c>
      <c r="AB2501" s="622" t="s">
        <v>5289</v>
      </c>
      <c r="AC2501" s="84" t="s">
        <v>5289</v>
      </c>
      <c r="AD2501" s="84" t="s">
        <v>5289</v>
      </c>
      <c r="AE2501" s="84" t="s">
        <v>5289</v>
      </c>
      <c r="AF2501" s="165" t="s">
        <v>5289</v>
      </c>
      <c r="AG2501" s="107"/>
      <c r="AH2501" s="107"/>
      <c r="AI2501" s="107"/>
      <c r="AJ2501" s="107"/>
      <c r="AK2501" s="107"/>
      <c r="AL2501" s="107"/>
    </row>
    <row r="2502" spans="1:38" s="44" customFormat="1" ht="63.75">
      <c r="A2502" s="281">
        <v>24</v>
      </c>
      <c r="B2502" s="179" t="s">
        <v>20806</v>
      </c>
      <c r="C2502" s="426" t="s">
        <v>4676</v>
      </c>
      <c r="D2502" s="179" t="s">
        <v>20813</v>
      </c>
      <c r="E2502" s="624" t="s">
        <v>40</v>
      </c>
      <c r="F2502" s="622" t="s">
        <v>51</v>
      </c>
      <c r="G2502" s="272"/>
      <c r="H2502" s="272"/>
      <c r="I2502" s="272"/>
      <c r="J2502" s="138"/>
      <c r="K2502" s="138"/>
      <c r="L2502" s="190" t="s">
        <v>40</v>
      </c>
      <c r="M2502" s="234" t="s">
        <v>20819</v>
      </c>
      <c r="N2502" s="624">
        <v>0</v>
      </c>
      <c r="O2502" s="624">
        <v>0</v>
      </c>
      <c r="P2502" s="624">
        <v>0</v>
      </c>
      <c r="Q2502" s="624">
        <v>0</v>
      </c>
      <c r="R2502" s="624">
        <v>0</v>
      </c>
      <c r="S2502" s="624">
        <v>0</v>
      </c>
      <c r="T2502" s="624">
        <v>0</v>
      </c>
      <c r="U2502" s="624">
        <v>0</v>
      </c>
      <c r="V2502" s="624">
        <v>0</v>
      </c>
      <c r="W2502" s="624">
        <v>0</v>
      </c>
      <c r="X2502" s="624">
        <v>0</v>
      </c>
      <c r="Y2502" s="624">
        <v>0</v>
      </c>
      <c r="Z2502" s="622" t="s">
        <v>51</v>
      </c>
      <c r="AA2502" s="622" t="s">
        <v>5289</v>
      </c>
      <c r="AB2502" s="622" t="s">
        <v>5289</v>
      </c>
      <c r="AC2502" s="84" t="s">
        <v>5289</v>
      </c>
      <c r="AD2502" s="84" t="s">
        <v>5289</v>
      </c>
      <c r="AE2502" s="84" t="s">
        <v>5289</v>
      </c>
      <c r="AF2502" s="165" t="s">
        <v>5289</v>
      </c>
      <c r="AG2502" s="107"/>
      <c r="AH2502" s="107"/>
      <c r="AI2502" s="107"/>
      <c r="AJ2502" s="107"/>
      <c r="AK2502" s="107"/>
      <c r="AL2502" s="107"/>
    </row>
    <row r="2503" spans="1:38" s="44" customFormat="1" ht="178.5">
      <c r="A2503" s="281">
        <v>25</v>
      </c>
      <c r="B2503" s="598" t="s">
        <v>20807</v>
      </c>
      <c r="C2503" s="475" t="s">
        <v>4676</v>
      </c>
      <c r="D2503" s="598" t="s">
        <v>20812</v>
      </c>
      <c r="E2503" s="624" t="s">
        <v>40</v>
      </c>
      <c r="F2503" s="624" t="s">
        <v>14354</v>
      </c>
      <c r="G2503" s="622" t="s">
        <v>51</v>
      </c>
      <c r="H2503" s="622">
        <v>3</v>
      </c>
      <c r="I2503" s="623" t="s">
        <v>18722</v>
      </c>
      <c r="J2503" s="138"/>
      <c r="K2503" s="138"/>
      <c r="L2503" s="190" t="s">
        <v>40</v>
      </c>
      <c r="M2503" s="234" t="s">
        <v>20816</v>
      </c>
      <c r="N2503" s="624">
        <v>0</v>
      </c>
      <c r="O2503" s="624">
        <v>0</v>
      </c>
      <c r="P2503" s="624">
        <v>0</v>
      </c>
      <c r="Q2503" s="624">
        <v>0</v>
      </c>
      <c r="R2503" s="624">
        <v>0</v>
      </c>
      <c r="S2503" s="624">
        <v>0</v>
      </c>
      <c r="T2503" s="624">
        <v>0</v>
      </c>
      <c r="U2503" s="624">
        <v>0</v>
      </c>
      <c r="V2503" s="624">
        <v>0</v>
      </c>
      <c r="W2503" s="624">
        <v>0</v>
      </c>
      <c r="X2503" s="634">
        <v>0</v>
      </c>
      <c r="Y2503" s="624">
        <v>0</v>
      </c>
      <c r="Z2503" s="622" t="s">
        <v>51</v>
      </c>
      <c r="AA2503" s="622" t="s">
        <v>5289</v>
      </c>
      <c r="AB2503" s="622" t="s">
        <v>5289</v>
      </c>
      <c r="AC2503" s="84" t="s">
        <v>5289</v>
      </c>
      <c r="AD2503" s="84" t="s">
        <v>5289</v>
      </c>
      <c r="AE2503" s="84" t="s">
        <v>5289</v>
      </c>
      <c r="AF2503" s="165" t="s">
        <v>5289</v>
      </c>
      <c r="AG2503" s="107"/>
      <c r="AH2503" s="107"/>
      <c r="AI2503" s="107"/>
      <c r="AJ2503" s="107"/>
      <c r="AK2503" s="107"/>
      <c r="AL2503" s="107"/>
    </row>
    <row r="2504" spans="1:38" s="44" customFormat="1" ht="51">
      <c r="A2504" s="281">
        <v>26</v>
      </c>
      <c r="B2504" s="630" t="s">
        <v>4315</v>
      </c>
      <c r="C2504" s="475" t="s">
        <v>4676</v>
      </c>
      <c r="D2504" s="598" t="s">
        <v>20813</v>
      </c>
      <c r="E2504" s="624" t="s">
        <v>40</v>
      </c>
      <c r="F2504" s="622" t="s">
        <v>51</v>
      </c>
      <c r="G2504" s="272"/>
      <c r="H2504" s="272"/>
      <c r="I2504" s="272"/>
      <c r="J2504" s="138"/>
      <c r="K2504" s="138"/>
      <c r="L2504" s="190" t="s">
        <v>40</v>
      </c>
      <c r="M2504" s="234" t="s">
        <v>20817</v>
      </c>
      <c r="N2504" s="624">
        <v>0</v>
      </c>
      <c r="O2504" s="624">
        <v>0</v>
      </c>
      <c r="P2504" s="624">
        <v>0</v>
      </c>
      <c r="Q2504" s="624">
        <v>0</v>
      </c>
      <c r="R2504" s="624">
        <v>0</v>
      </c>
      <c r="S2504" s="624">
        <v>0</v>
      </c>
      <c r="T2504" s="624">
        <v>0</v>
      </c>
      <c r="U2504" s="624">
        <v>0</v>
      </c>
      <c r="V2504" s="624">
        <v>0</v>
      </c>
      <c r="W2504" s="624">
        <v>0</v>
      </c>
      <c r="X2504" s="634">
        <v>0</v>
      </c>
      <c r="Y2504" s="624">
        <v>0</v>
      </c>
      <c r="Z2504" s="622" t="s">
        <v>51</v>
      </c>
      <c r="AA2504" s="622" t="s">
        <v>5289</v>
      </c>
      <c r="AB2504" s="622" t="s">
        <v>5289</v>
      </c>
      <c r="AC2504" s="84" t="s">
        <v>5289</v>
      </c>
      <c r="AD2504" s="84" t="s">
        <v>5289</v>
      </c>
      <c r="AE2504" s="84" t="s">
        <v>5289</v>
      </c>
      <c r="AF2504" s="165" t="s">
        <v>5289</v>
      </c>
      <c r="AG2504" s="107"/>
      <c r="AH2504" s="107"/>
      <c r="AI2504" s="107"/>
      <c r="AJ2504" s="107"/>
      <c r="AK2504" s="107"/>
      <c r="AL2504" s="107"/>
    </row>
    <row r="2505" spans="1:38" s="42" customFormat="1" ht="15" customHeight="1">
      <c r="A2505" s="18"/>
      <c r="B2505" s="18">
        <v>26</v>
      </c>
      <c r="C2505" s="18"/>
      <c r="D2505" s="18">
        <v>26</v>
      </c>
      <c r="E2505" s="18">
        <v>26</v>
      </c>
      <c r="F2505" s="18">
        <v>6</v>
      </c>
      <c r="G2505" s="18">
        <v>0</v>
      </c>
      <c r="H2505" s="18">
        <v>1</v>
      </c>
      <c r="I2505" s="18"/>
      <c r="J2505" s="18">
        <v>1</v>
      </c>
      <c r="K2505" s="18">
        <v>7</v>
      </c>
      <c r="L2505" s="18">
        <v>15</v>
      </c>
      <c r="M2505" s="200"/>
      <c r="N2505" s="18">
        <f t="shared" ref="N2505:O2505" si="762">SUM(N2479:N2504)</f>
        <v>0</v>
      </c>
      <c r="O2505" s="18">
        <f t="shared" si="762"/>
        <v>0</v>
      </c>
      <c r="P2505" s="18">
        <f t="shared" ref="P2505:Q2505" si="763">SUM(P2479:P2504)</f>
        <v>0</v>
      </c>
      <c r="Q2505" s="18">
        <f t="shared" si="763"/>
        <v>0</v>
      </c>
      <c r="R2505" s="18">
        <f t="shared" ref="R2505" si="764">SUM(R2479:R2504)</f>
        <v>0</v>
      </c>
      <c r="S2505" s="18">
        <f t="shared" ref="S2505" si="765">SUM(S2479:S2504)</f>
        <v>0</v>
      </c>
      <c r="T2505" s="18">
        <f t="shared" ref="T2505:U2505" si="766">SUM(T2479:T2504)</f>
        <v>0</v>
      </c>
      <c r="U2505" s="18">
        <f t="shared" si="766"/>
        <v>0</v>
      </c>
      <c r="V2505" s="18">
        <f t="shared" ref="V2505:W2505" si="767">SUM(V2479:V2504)</f>
        <v>0</v>
      </c>
      <c r="W2505" s="18">
        <f t="shared" si="767"/>
        <v>0</v>
      </c>
      <c r="X2505" s="18">
        <f t="shared" ref="X2505:Y2505" si="768">SUM(X2479:X2504)</f>
        <v>1527</v>
      </c>
      <c r="Y2505" s="18">
        <f t="shared" si="768"/>
        <v>0</v>
      </c>
      <c r="Z2505" s="18">
        <f t="shared" ref="Z2505" si="769">SUM(Z2479:Z2489)</f>
        <v>0</v>
      </c>
      <c r="AA2505" s="18">
        <v>1</v>
      </c>
      <c r="AB2505" s="18">
        <v>1</v>
      </c>
      <c r="AC2505" s="18"/>
      <c r="AD2505" s="18"/>
      <c r="AE2505" s="18"/>
      <c r="AF2505" s="18"/>
      <c r="AG2505" s="111"/>
      <c r="AH2505" s="111"/>
      <c r="AI2505" s="111"/>
      <c r="AJ2505" s="111"/>
      <c r="AK2505" s="111"/>
      <c r="AL2505" s="111"/>
    </row>
    <row r="2506" spans="1:38" s="105" customFormat="1" ht="13.5" thickBot="1">
      <c r="A2506" s="245">
        <v>22</v>
      </c>
      <c r="B2506" s="245">
        <f>B2030+B2055+B2075+B2098+B2117+B2144+B2153+B2176+B2192+B2214+B2230+B2258+B2290+B2314+B2345+B2370+B2398+B2415+B2439+B2451+B2477+B2505</f>
        <v>432</v>
      </c>
      <c r="C2506" s="245"/>
      <c r="D2506" s="245">
        <f>D2030+D2055+D2075+D2098+D2117+D2144+D2153+D2176+D2192+D2214+D2230+D2258+D2290+D2314+D2345+D2370+D2398+D2415+D2439+D2451+D2477+D2505</f>
        <v>403</v>
      </c>
      <c r="E2506" s="245">
        <f>E2030+E2055+E2075+E2098+E2117+E2144+E2153+E2176+E2192+E2214+E2230+E2258+E2290+E2314+E2345+E2370+E2398+E2415+E2439+E2451+E2477+E2505</f>
        <v>403</v>
      </c>
      <c r="F2506" s="245">
        <f>F2030+F2055+F2075+F2098+F2117+F2144+F2153+F2176+F2192+F2214+F2230+F2258+F2290+F2314+F2345+F2370+F2398+F2415+F2439+F2451+F2477+F2505</f>
        <v>151</v>
      </c>
      <c r="G2506" s="245">
        <f>G2030+G2055+G2075+G2098+G2117+G2144+G2153+G2176+G2192+G2214+G2230+G2258+G2290+G2314+G2345+G2370+G2398+G2415+G2439+G2451+G2477+G2505</f>
        <v>48</v>
      </c>
      <c r="H2506" s="245">
        <f>H2030+H2055+H2075+H2098+H2117+H2144+H2153+H2176+H2192+H2214+H2230+H2258+H2290+H2314+H2345+H2370+H2398+H2415+H2439+H2451+H2477+H2505</f>
        <v>21</v>
      </c>
      <c r="I2506" s="245"/>
      <c r="J2506" s="245">
        <f>J2030+J2055+J2075+J2098+J2117+J2144+J2153+J2176+J2192+J2214+J2230+J2258+J2290+J2314+J2345+J2370+J2398+J2415+J2439+J2451+J2477+J2505</f>
        <v>22</v>
      </c>
      <c r="K2506" s="245">
        <f>K2030+K2055+K2075+K2098+K2117+K2144+K2153+K2176+K2192+K2214+K2230+K2258+K2290+K2314+K2345+K2370+K2398+K2415+K2439+K2451+K2477+K2505</f>
        <v>161</v>
      </c>
      <c r="L2506" s="245">
        <f>L2030+L2055+L2075+L2098+L2117+L2144+L2153+L2176+L2192+L2214+L2230+L2258+L2290+L2314+L2345+L2370+L2398+L2415+L2439+L2451+L2477+L2505</f>
        <v>179</v>
      </c>
      <c r="M2506" s="246"/>
      <c r="N2506" s="245">
        <f t="shared" ref="N2506:O2506" si="770">N2030+N2055+N2075+N2098+N2117+N2144+N2153+N2176+N2192+N2214+N2230+N2258+N2290+N2314+N2345+N2370+N2398+N2415+N2439+N2451+N2477+N2505</f>
        <v>4350</v>
      </c>
      <c r="O2506" s="245">
        <f t="shared" si="770"/>
        <v>0</v>
      </c>
      <c r="P2506" s="245">
        <f t="shared" ref="P2506:Q2506" si="771">P2030+P2055+P2075+P2098+P2117+P2144+P2153+P2176+P2192+P2214+P2230+P2258+P2290+P2314+P2345+P2370+P2398+P2415+P2439+P2451+P2477+P2505</f>
        <v>8</v>
      </c>
      <c r="Q2506" s="245">
        <f t="shared" si="771"/>
        <v>0</v>
      </c>
      <c r="R2506" s="245">
        <f t="shared" ref="R2506" si="772">R2030+R2055+R2075+R2098+R2117+R2144+R2153+R2176+R2192+R2214+R2230+R2258+R2290+R2314+R2345+R2370+R2398+R2415+R2439+R2451+R2477+R2505</f>
        <v>6</v>
      </c>
      <c r="S2506" s="245">
        <f t="shared" ref="S2506:AB2506" si="773">S2030+S2055+S2075+S2098+S2117+S2144+S2153+S2176+S2192+S2214+S2230+S2258+S2290+S2314+S2345+S2370+S2398+S2415+S2439+S2451+S2477+S2505</f>
        <v>0</v>
      </c>
      <c r="T2506" s="245">
        <f t="shared" ref="T2506:U2506" si="774">T2030+T2055+T2075+T2098+T2117+T2144+T2153+T2176+T2192+T2214+T2230+T2258+T2290+T2314+T2345+T2370+T2398+T2415+T2439+T2451+T2477+T2505</f>
        <v>11</v>
      </c>
      <c r="U2506" s="245">
        <f t="shared" si="774"/>
        <v>0</v>
      </c>
      <c r="V2506" s="245">
        <f t="shared" ref="V2506:W2506" si="775">V2030+V2055+V2075+V2098+V2117+V2144+V2153+V2176+V2192+V2214+V2230+V2258+V2290+V2314+V2345+V2370+V2398+V2415+V2439+V2451+V2477+V2505</f>
        <v>0</v>
      </c>
      <c r="W2506" s="245">
        <f t="shared" si="775"/>
        <v>0</v>
      </c>
      <c r="X2506" s="245">
        <f t="shared" ref="X2506:Y2506" si="776">X2030+X2055+X2075+X2098+X2117+X2144+X2153+X2176+X2192+X2214+X2230+X2258+X2290+X2314+X2345+X2370+X2398+X2415+X2439+X2451+X2477+X2505</f>
        <v>49109</v>
      </c>
      <c r="Y2506" s="245">
        <f t="shared" si="776"/>
        <v>0</v>
      </c>
      <c r="Z2506" s="245">
        <f t="shared" si="773"/>
        <v>113</v>
      </c>
      <c r="AA2506" s="245">
        <f t="shared" si="773"/>
        <v>22</v>
      </c>
      <c r="AB2506" s="245">
        <f t="shared" si="773"/>
        <v>22</v>
      </c>
      <c r="AC2506" s="245"/>
      <c r="AD2506" s="245"/>
      <c r="AE2506" s="245"/>
      <c r="AF2506" s="245"/>
      <c r="AG2506" s="112"/>
      <c r="AH2506" s="112"/>
      <c r="AI2506" s="112"/>
      <c r="AJ2506" s="112"/>
      <c r="AK2506" s="112"/>
      <c r="AL2506" s="112"/>
    </row>
    <row r="2507" spans="1:38" s="106" customFormat="1" ht="15.75" customHeight="1" thickBot="1">
      <c r="A2507" s="663" t="s">
        <v>173</v>
      </c>
      <c r="B2507" s="664"/>
      <c r="C2507" s="664"/>
      <c r="D2507" s="664"/>
      <c r="E2507" s="664"/>
      <c r="F2507" s="664"/>
      <c r="G2507" s="664"/>
      <c r="H2507" s="664"/>
      <c r="I2507" s="664"/>
      <c r="J2507" s="664"/>
      <c r="K2507" s="664"/>
      <c r="L2507" s="664"/>
      <c r="M2507" s="664"/>
      <c r="N2507" s="664"/>
      <c r="O2507" s="664"/>
      <c r="P2507" s="664"/>
      <c r="Q2507" s="664"/>
      <c r="R2507" s="664"/>
      <c r="S2507" s="664"/>
      <c r="T2507" s="664"/>
      <c r="U2507" s="664"/>
      <c r="V2507" s="664"/>
      <c r="W2507" s="664"/>
      <c r="X2507" s="664"/>
      <c r="Y2507" s="664"/>
      <c r="Z2507" s="664"/>
      <c r="AA2507" s="664"/>
      <c r="AB2507" s="664"/>
      <c r="AC2507" s="664"/>
      <c r="AD2507" s="664"/>
      <c r="AE2507" s="664"/>
      <c r="AF2507" s="665"/>
    </row>
    <row r="2508" spans="1:38" ht="280.5">
      <c r="A2508" s="254">
        <v>1</v>
      </c>
      <c r="B2508" s="4" t="s">
        <v>618</v>
      </c>
      <c r="C2508" s="4" t="s">
        <v>5613</v>
      </c>
      <c r="D2508" s="4" t="s">
        <v>5826</v>
      </c>
      <c r="E2508" s="408" t="s">
        <v>16312</v>
      </c>
      <c r="F2508" s="622" t="s">
        <v>19079</v>
      </c>
      <c r="G2508" s="14" t="s">
        <v>40</v>
      </c>
      <c r="H2508" s="622">
        <v>1</v>
      </c>
      <c r="I2508" s="623" t="s">
        <v>527</v>
      </c>
      <c r="J2508" s="4" t="s">
        <v>5671</v>
      </c>
      <c r="K2508" s="123" t="s">
        <v>5614</v>
      </c>
      <c r="L2508" s="5" t="s">
        <v>40</v>
      </c>
      <c r="M2508" s="4" t="s">
        <v>21881</v>
      </c>
      <c r="N2508" s="409">
        <v>0</v>
      </c>
      <c r="O2508" s="640">
        <v>0</v>
      </c>
      <c r="P2508" s="640">
        <v>0</v>
      </c>
      <c r="Q2508" s="640">
        <v>0</v>
      </c>
      <c r="R2508" s="640">
        <v>0</v>
      </c>
      <c r="S2508" s="640">
        <v>0</v>
      </c>
      <c r="T2508" s="640">
        <v>0</v>
      </c>
      <c r="U2508" s="640">
        <v>0</v>
      </c>
      <c r="V2508" s="640">
        <v>0</v>
      </c>
      <c r="W2508" s="640">
        <v>0</v>
      </c>
      <c r="X2508" s="640">
        <v>1</v>
      </c>
      <c r="Y2508" s="640">
        <v>0</v>
      </c>
      <c r="Z2508" s="123" t="s">
        <v>51</v>
      </c>
      <c r="AA2508" s="4" t="s">
        <v>5672</v>
      </c>
      <c r="AB2508" s="4" t="s">
        <v>5673</v>
      </c>
      <c r="AC2508" s="131" t="s">
        <v>5674</v>
      </c>
      <c r="AD2508" s="131" t="s">
        <v>5675</v>
      </c>
      <c r="AE2508" s="131">
        <v>83956221137</v>
      </c>
      <c r="AF2508" s="736" t="s">
        <v>5676</v>
      </c>
    </row>
    <row r="2509" spans="1:38" s="44" customFormat="1" ht="178.5">
      <c r="A2509" s="254">
        <v>2</v>
      </c>
      <c r="B2509" s="121" t="s">
        <v>5615</v>
      </c>
      <c r="C2509" s="121" t="s">
        <v>5613</v>
      </c>
      <c r="D2509" s="121" t="s">
        <v>5827</v>
      </c>
      <c r="E2509" s="408" t="s">
        <v>16312</v>
      </c>
      <c r="F2509" s="622" t="s">
        <v>19079</v>
      </c>
      <c r="G2509" s="14" t="s">
        <v>40</v>
      </c>
      <c r="H2509" s="622">
        <v>1</v>
      </c>
      <c r="I2509" s="623" t="s">
        <v>527</v>
      </c>
      <c r="J2509" s="622" t="s">
        <v>5289</v>
      </c>
      <c r="K2509" s="622" t="s">
        <v>5616</v>
      </c>
      <c r="L2509" s="14" t="s">
        <v>40</v>
      </c>
      <c r="M2509" s="121" t="s">
        <v>21882</v>
      </c>
      <c r="N2509" s="369">
        <v>0</v>
      </c>
      <c r="O2509" s="643">
        <v>0</v>
      </c>
      <c r="P2509" s="643">
        <v>0</v>
      </c>
      <c r="Q2509" s="643">
        <v>0</v>
      </c>
      <c r="R2509" s="643">
        <v>0</v>
      </c>
      <c r="S2509" s="643">
        <v>0</v>
      </c>
      <c r="T2509" s="643">
        <v>0</v>
      </c>
      <c r="U2509" s="643">
        <v>0</v>
      </c>
      <c r="V2509" s="643">
        <v>0</v>
      </c>
      <c r="W2509" s="643">
        <v>0</v>
      </c>
      <c r="X2509" s="643">
        <v>0</v>
      </c>
      <c r="Y2509" s="643">
        <v>0</v>
      </c>
      <c r="Z2509" s="622" t="s">
        <v>51</v>
      </c>
      <c r="AA2509" s="622" t="s">
        <v>5289</v>
      </c>
      <c r="AB2509" s="622" t="s">
        <v>5289</v>
      </c>
      <c r="AC2509" s="131" t="s">
        <v>5289</v>
      </c>
      <c r="AD2509" s="84" t="s">
        <v>5289</v>
      </c>
      <c r="AE2509" s="84" t="s">
        <v>5289</v>
      </c>
      <c r="AF2509" s="165" t="s">
        <v>5289</v>
      </c>
      <c r="AG2509" s="107"/>
      <c r="AH2509" s="107"/>
      <c r="AI2509" s="107"/>
      <c r="AJ2509" s="107"/>
      <c r="AK2509" s="107"/>
      <c r="AL2509" s="107"/>
    </row>
    <row r="2510" spans="1:38" s="44" customFormat="1" ht="153">
      <c r="A2510" s="254">
        <v>3</v>
      </c>
      <c r="B2510" s="121" t="s">
        <v>550</v>
      </c>
      <c r="C2510" s="121" t="s">
        <v>5613</v>
      </c>
      <c r="D2510" s="121" t="s">
        <v>5828</v>
      </c>
      <c r="E2510" s="408" t="s">
        <v>16312</v>
      </c>
      <c r="F2510" s="622" t="s">
        <v>19079</v>
      </c>
      <c r="G2510" s="14" t="s">
        <v>40</v>
      </c>
      <c r="H2510" s="622">
        <v>1</v>
      </c>
      <c r="I2510" s="623" t="s">
        <v>527</v>
      </c>
      <c r="J2510" s="622" t="s">
        <v>5289</v>
      </c>
      <c r="K2510" s="622" t="s">
        <v>5617</v>
      </c>
      <c r="L2510" s="14" t="s">
        <v>40</v>
      </c>
      <c r="M2510" s="121" t="s">
        <v>13211</v>
      </c>
      <c r="N2510" s="369">
        <v>0</v>
      </c>
      <c r="O2510" s="643">
        <v>0</v>
      </c>
      <c r="P2510" s="643">
        <v>0</v>
      </c>
      <c r="Q2510" s="643">
        <v>0</v>
      </c>
      <c r="R2510" s="643">
        <v>0</v>
      </c>
      <c r="S2510" s="643">
        <v>0</v>
      </c>
      <c r="T2510" s="643">
        <v>0</v>
      </c>
      <c r="U2510" s="643">
        <v>0</v>
      </c>
      <c r="V2510" s="643">
        <v>0</v>
      </c>
      <c r="W2510" s="643">
        <v>0</v>
      </c>
      <c r="X2510" s="643">
        <v>0</v>
      </c>
      <c r="Y2510" s="643">
        <v>0</v>
      </c>
      <c r="Z2510" s="622" t="s">
        <v>51</v>
      </c>
      <c r="AA2510" s="622" t="s">
        <v>5289</v>
      </c>
      <c r="AB2510" s="622" t="s">
        <v>5289</v>
      </c>
      <c r="AC2510" s="131" t="s">
        <v>5289</v>
      </c>
      <c r="AD2510" s="84" t="s">
        <v>5289</v>
      </c>
      <c r="AE2510" s="84" t="s">
        <v>5289</v>
      </c>
      <c r="AF2510" s="165" t="s">
        <v>5289</v>
      </c>
      <c r="AG2510" s="107"/>
      <c r="AH2510" s="107"/>
      <c r="AI2510" s="107"/>
      <c r="AJ2510" s="107"/>
      <c r="AK2510" s="107"/>
      <c r="AL2510" s="107"/>
    </row>
    <row r="2511" spans="1:38" s="44" customFormat="1" ht="204">
      <c r="A2511" s="254">
        <v>4</v>
      </c>
      <c r="B2511" s="121" t="s">
        <v>5618</v>
      </c>
      <c r="C2511" s="121" t="s">
        <v>5613</v>
      </c>
      <c r="D2511" s="121" t="s">
        <v>5783</v>
      </c>
      <c r="E2511" s="408" t="s">
        <v>16313</v>
      </c>
      <c r="F2511" s="622" t="s">
        <v>19079</v>
      </c>
      <c r="G2511" s="14" t="s">
        <v>40</v>
      </c>
      <c r="H2511" s="622">
        <v>1</v>
      </c>
      <c r="I2511" s="623" t="s">
        <v>527</v>
      </c>
      <c r="J2511" s="622" t="s">
        <v>5289</v>
      </c>
      <c r="K2511" s="622" t="s">
        <v>5619</v>
      </c>
      <c r="L2511" s="14" t="s">
        <v>40</v>
      </c>
      <c r="M2511" s="627" t="s">
        <v>13212</v>
      </c>
      <c r="N2511" s="369">
        <v>0</v>
      </c>
      <c r="O2511" s="643">
        <v>0</v>
      </c>
      <c r="P2511" s="643">
        <v>0</v>
      </c>
      <c r="Q2511" s="643">
        <v>0</v>
      </c>
      <c r="R2511" s="643">
        <v>0</v>
      </c>
      <c r="S2511" s="643">
        <v>0</v>
      </c>
      <c r="T2511" s="643">
        <v>0</v>
      </c>
      <c r="U2511" s="643">
        <v>0</v>
      </c>
      <c r="V2511" s="643">
        <v>0</v>
      </c>
      <c r="W2511" s="643">
        <v>0</v>
      </c>
      <c r="X2511" s="643">
        <v>0</v>
      </c>
      <c r="Y2511" s="643">
        <v>0</v>
      </c>
      <c r="Z2511" s="622" t="s">
        <v>51</v>
      </c>
      <c r="AA2511" s="622" t="s">
        <v>5289</v>
      </c>
      <c r="AB2511" s="622" t="s">
        <v>5289</v>
      </c>
      <c r="AC2511" s="131" t="s">
        <v>5289</v>
      </c>
      <c r="AD2511" s="84" t="s">
        <v>5289</v>
      </c>
      <c r="AE2511" s="84" t="s">
        <v>5289</v>
      </c>
      <c r="AF2511" s="165" t="s">
        <v>5289</v>
      </c>
      <c r="AG2511" s="107"/>
      <c r="AH2511" s="107"/>
      <c r="AI2511" s="107"/>
      <c r="AJ2511" s="107"/>
      <c r="AK2511" s="107"/>
      <c r="AL2511" s="107"/>
    </row>
    <row r="2512" spans="1:38" s="44" customFormat="1" ht="178.5">
      <c r="A2512" s="254">
        <v>5</v>
      </c>
      <c r="B2512" s="121" t="s">
        <v>5620</v>
      </c>
      <c r="C2512" s="121" t="s">
        <v>5613</v>
      </c>
      <c r="D2512" s="121" t="s">
        <v>5829</v>
      </c>
      <c r="E2512" s="408" t="s">
        <v>16312</v>
      </c>
      <c r="F2512" s="622" t="s">
        <v>19079</v>
      </c>
      <c r="G2512" s="14" t="s">
        <v>40</v>
      </c>
      <c r="H2512" s="622">
        <v>1</v>
      </c>
      <c r="I2512" s="623" t="s">
        <v>527</v>
      </c>
      <c r="J2512" s="622" t="s">
        <v>5289</v>
      </c>
      <c r="K2512" s="622" t="s">
        <v>4717</v>
      </c>
      <c r="L2512" s="14" t="s">
        <v>40</v>
      </c>
      <c r="M2512" s="121" t="s">
        <v>21883</v>
      </c>
      <c r="N2512" s="369">
        <v>0</v>
      </c>
      <c r="O2512" s="643">
        <v>0</v>
      </c>
      <c r="P2512" s="643">
        <v>0</v>
      </c>
      <c r="Q2512" s="643">
        <v>0</v>
      </c>
      <c r="R2512" s="643">
        <v>0</v>
      </c>
      <c r="S2512" s="643">
        <v>0</v>
      </c>
      <c r="T2512" s="643">
        <v>0</v>
      </c>
      <c r="U2512" s="643">
        <v>0</v>
      </c>
      <c r="V2512" s="643">
        <v>0</v>
      </c>
      <c r="W2512" s="643">
        <v>0</v>
      </c>
      <c r="X2512" s="643">
        <v>0</v>
      </c>
      <c r="Y2512" s="643">
        <v>0</v>
      </c>
      <c r="Z2512" s="622" t="s">
        <v>51</v>
      </c>
      <c r="AA2512" s="622" t="s">
        <v>5289</v>
      </c>
      <c r="AB2512" s="622" t="s">
        <v>5289</v>
      </c>
      <c r="AC2512" s="131" t="s">
        <v>5289</v>
      </c>
      <c r="AD2512" s="84" t="s">
        <v>5289</v>
      </c>
      <c r="AE2512" s="84" t="s">
        <v>5289</v>
      </c>
      <c r="AF2512" s="165" t="s">
        <v>5289</v>
      </c>
      <c r="AG2512" s="107"/>
      <c r="AH2512" s="107"/>
      <c r="AI2512" s="107"/>
      <c r="AJ2512" s="107"/>
      <c r="AK2512" s="107"/>
      <c r="AL2512" s="107"/>
    </row>
    <row r="2513" spans="1:38" s="44" customFormat="1" ht="280.5">
      <c r="A2513" s="254">
        <v>6</v>
      </c>
      <c r="B2513" s="121" t="s">
        <v>5621</v>
      </c>
      <c r="C2513" s="121" t="s">
        <v>5613</v>
      </c>
      <c r="D2513" s="121" t="s">
        <v>5830</v>
      </c>
      <c r="E2513" s="408" t="s">
        <v>15890</v>
      </c>
      <c r="F2513" s="622" t="s">
        <v>51</v>
      </c>
      <c r="G2513" s="138"/>
      <c r="H2513" s="138"/>
      <c r="I2513" s="138"/>
      <c r="J2513" s="138"/>
      <c r="K2513" s="138"/>
      <c r="L2513" s="14" t="s">
        <v>40</v>
      </c>
      <c r="M2513" s="121" t="s">
        <v>13213</v>
      </c>
      <c r="N2513" s="369">
        <v>0</v>
      </c>
      <c r="O2513" s="643">
        <v>0</v>
      </c>
      <c r="P2513" s="643">
        <v>0</v>
      </c>
      <c r="Q2513" s="643">
        <v>0</v>
      </c>
      <c r="R2513" s="643">
        <v>0</v>
      </c>
      <c r="S2513" s="643">
        <v>0</v>
      </c>
      <c r="T2513" s="643">
        <v>0</v>
      </c>
      <c r="U2513" s="643">
        <v>0</v>
      </c>
      <c r="V2513" s="643">
        <v>0</v>
      </c>
      <c r="W2513" s="643">
        <v>0</v>
      </c>
      <c r="X2513" s="643">
        <v>0</v>
      </c>
      <c r="Y2513" s="643">
        <v>0</v>
      </c>
      <c r="Z2513" s="622" t="s">
        <v>51</v>
      </c>
      <c r="AA2513" s="622" t="s">
        <v>5289</v>
      </c>
      <c r="AB2513" s="622" t="s">
        <v>5289</v>
      </c>
      <c r="AC2513" s="131" t="s">
        <v>5289</v>
      </c>
      <c r="AD2513" s="84" t="s">
        <v>5289</v>
      </c>
      <c r="AE2513" s="84" t="s">
        <v>5289</v>
      </c>
      <c r="AF2513" s="165" t="s">
        <v>5289</v>
      </c>
      <c r="AG2513" s="107"/>
      <c r="AH2513" s="107"/>
      <c r="AI2513" s="107"/>
      <c r="AJ2513" s="107"/>
      <c r="AK2513" s="107"/>
      <c r="AL2513" s="107"/>
    </row>
    <row r="2514" spans="1:38" s="44" customFormat="1" ht="178.5">
      <c r="A2514" s="254">
        <v>7</v>
      </c>
      <c r="B2514" s="121" t="s">
        <v>5622</v>
      </c>
      <c r="C2514" s="121" t="s">
        <v>5613</v>
      </c>
      <c r="D2514" s="121" t="s">
        <v>5784</v>
      </c>
      <c r="E2514" s="14" t="s">
        <v>40</v>
      </c>
      <c r="F2514" s="622" t="s">
        <v>51</v>
      </c>
      <c r="G2514" s="138"/>
      <c r="H2514" s="138"/>
      <c r="I2514" s="138"/>
      <c r="J2514" s="622" t="s">
        <v>5289</v>
      </c>
      <c r="K2514" s="622" t="s">
        <v>4717</v>
      </c>
      <c r="L2514" s="14" t="s">
        <v>40</v>
      </c>
      <c r="M2514" s="121" t="s">
        <v>21884</v>
      </c>
      <c r="N2514" s="369">
        <v>0</v>
      </c>
      <c r="O2514" s="643">
        <v>0</v>
      </c>
      <c r="P2514" s="643">
        <v>0</v>
      </c>
      <c r="Q2514" s="643">
        <v>0</v>
      </c>
      <c r="R2514" s="643">
        <v>0</v>
      </c>
      <c r="S2514" s="643">
        <v>0</v>
      </c>
      <c r="T2514" s="643">
        <v>0</v>
      </c>
      <c r="U2514" s="643">
        <v>0</v>
      </c>
      <c r="V2514" s="643">
        <v>0</v>
      </c>
      <c r="W2514" s="643">
        <v>0</v>
      </c>
      <c r="X2514" s="643">
        <v>0</v>
      </c>
      <c r="Y2514" s="643">
        <v>0</v>
      </c>
      <c r="Z2514" s="622" t="s">
        <v>51</v>
      </c>
      <c r="AA2514" s="622" t="s">
        <v>5289</v>
      </c>
      <c r="AB2514" s="622" t="s">
        <v>5289</v>
      </c>
      <c r="AC2514" s="131" t="s">
        <v>5289</v>
      </c>
      <c r="AD2514" s="84" t="s">
        <v>5289</v>
      </c>
      <c r="AE2514" s="84" t="s">
        <v>5289</v>
      </c>
      <c r="AF2514" s="165" t="s">
        <v>5289</v>
      </c>
      <c r="AG2514" s="107"/>
      <c r="AH2514" s="107"/>
      <c r="AI2514" s="107"/>
      <c r="AJ2514" s="107"/>
      <c r="AK2514" s="107"/>
      <c r="AL2514" s="107"/>
    </row>
    <row r="2515" spans="1:38" s="44" customFormat="1" ht="178.5">
      <c r="A2515" s="254">
        <v>8</v>
      </c>
      <c r="B2515" s="121" t="s">
        <v>5623</v>
      </c>
      <c r="C2515" s="121" t="s">
        <v>5613</v>
      </c>
      <c r="D2515" s="121" t="s">
        <v>7856</v>
      </c>
      <c r="E2515" s="14" t="s">
        <v>40</v>
      </c>
      <c r="F2515" s="622" t="s">
        <v>19079</v>
      </c>
      <c r="G2515" s="14" t="s">
        <v>40</v>
      </c>
      <c r="H2515" s="622">
        <v>1</v>
      </c>
      <c r="I2515" s="623" t="s">
        <v>527</v>
      </c>
      <c r="J2515" s="622" t="s">
        <v>5289</v>
      </c>
      <c r="K2515" s="622" t="s">
        <v>5624</v>
      </c>
      <c r="L2515" s="14" t="s">
        <v>40</v>
      </c>
      <c r="M2515" s="121" t="s">
        <v>21885</v>
      </c>
      <c r="N2515" s="369">
        <v>0</v>
      </c>
      <c r="O2515" s="643">
        <v>0</v>
      </c>
      <c r="P2515" s="643">
        <v>0</v>
      </c>
      <c r="Q2515" s="643">
        <v>0</v>
      </c>
      <c r="R2515" s="643">
        <v>0</v>
      </c>
      <c r="S2515" s="643">
        <v>0</v>
      </c>
      <c r="T2515" s="643">
        <v>0</v>
      </c>
      <c r="U2515" s="643">
        <v>0</v>
      </c>
      <c r="V2515" s="643">
        <v>0</v>
      </c>
      <c r="W2515" s="643">
        <v>0</v>
      </c>
      <c r="X2515" s="643">
        <v>0</v>
      </c>
      <c r="Y2515" s="643">
        <v>0</v>
      </c>
      <c r="Z2515" s="622" t="s">
        <v>51</v>
      </c>
      <c r="AA2515" s="622" t="s">
        <v>5289</v>
      </c>
      <c r="AB2515" s="622" t="s">
        <v>5289</v>
      </c>
      <c r="AC2515" s="131" t="s">
        <v>5289</v>
      </c>
      <c r="AD2515" s="84" t="s">
        <v>5289</v>
      </c>
      <c r="AE2515" s="84" t="s">
        <v>5289</v>
      </c>
      <c r="AF2515" s="165" t="s">
        <v>5289</v>
      </c>
      <c r="AG2515" s="107"/>
      <c r="AH2515" s="107"/>
      <c r="AI2515" s="107"/>
      <c r="AJ2515" s="107"/>
      <c r="AK2515" s="107"/>
      <c r="AL2515" s="107"/>
    </row>
    <row r="2516" spans="1:38" s="44" customFormat="1" ht="140.25">
      <c r="A2516" s="254">
        <v>9</v>
      </c>
      <c r="B2516" s="121" t="s">
        <v>2682</v>
      </c>
      <c r="C2516" s="121" t="s">
        <v>5613</v>
      </c>
      <c r="D2516" s="121" t="s">
        <v>5831</v>
      </c>
      <c r="E2516" s="14" t="s">
        <v>40</v>
      </c>
      <c r="F2516" s="622" t="s">
        <v>19079</v>
      </c>
      <c r="G2516" s="14" t="s">
        <v>40</v>
      </c>
      <c r="H2516" s="622">
        <v>1</v>
      </c>
      <c r="I2516" s="623" t="s">
        <v>527</v>
      </c>
      <c r="J2516" s="138"/>
      <c r="K2516" s="138"/>
      <c r="L2516" s="14" t="s">
        <v>40</v>
      </c>
      <c r="M2516" s="627" t="s">
        <v>13214</v>
      </c>
      <c r="N2516" s="369">
        <v>0</v>
      </c>
      <c r="O2516" s="643">
        <v>0</v>
      </c>
      <c r="P2516" s="643">
        <v>0</v>
      </c>
      <c r="Q2516" s="643">
        <v>0</v>
      </c>
      <c r="R2516" s="643">
        <v>0</v>
      </c>
      <c r="S2516" s="643">
        <v>0</v>
      </c>
      <c r="T2516" s="643">
        <v>0</v>
      </c>
      <c r="U2516" s="643">
        <v>0</v>
      </c>
      <c r="V2516" s="643">
        <v>0</v>
      </c>
      <c r="W2516" s="643">
        <v>0</v>
      </c>
      <c r="X2516" s="643">
        <v>119</v>
      </c>
      <c r="Y2516" s="643">
        <v>0</v>
      </c>
      <c r="Z2516" s="622" t="s">
        <v>51</v>
      </c>
      <c r="AA2516" s="622" t="s">
        <v>5289</v>
      </c>
      <c r="AB2516" s="622" t="s">
        <v>5289</v>
      </c>
      <c r="AC2516" s="131" t="s">
        <v>5289</v>
      </c>
      <c r="AD2516" s="84" t="s">
        <v>5289</v>
      </c>
      <c r="AE2516" s="84" t="s">
        <v>5289</v>
      </c>
      <c r="AF2516" s="165" t="s">
        <v>5289</v>
      </c>
      <c r="AG2516" s="107"/>
      <c r="AH2516" s="107"/>
      <c r="AI2516" s="107"/>
      <c r="AJ2516" s="107"/>
      <c r="AK2516" s="107"/>
      <c r="AL2516" s="107"/>
    </row>
    <row r="2517" spans="1:38" s="44" customFormat="1" ht="114.75">
      <c r="A2517" s="254">
        <v>10</v>
      </c>
      <c r="B2517" s="121" t="s">
        <v>5625</v>
      </c>
      <c r="C2517" s="121" t="s">
        <v>5613</v>
      </c>
      <c r="D2517" s="121" t="s">
        <v>5785</v>
      </c>
      <c r="E2517" s="14" t="s">
        <v>40</v>
      </c>
      <c r="F2517" s="622" t="s">
        <v>19079</v>
      </c>
      <c r="G2517" s="14" t="s">
        <v>40</v>
      </c>
      <c r="H2517" s="622">
        <v>1</v>
      </c>
      <c r="I2517" s="623" t="s">
        <v>527</v>
      </c>
      <c r="J2517" s="138"/>
      <c r="K2517" s="138"/>
      <c r="L2517" s="622" t="s">
        <v>51</v>
      </c>
      <c r="M2517" s="202"/>
      <c r="N2517" s="798"/>
      <c r="O2517" s="643">
        <v>0</v>
      </c>
      <c r="P2517" s="643">
        <v>0</v>
      </c>
      <c r="Q2517" s="643">
        <v>0</v>
      </c>
      <c r="R2517" s="643">
        <v>0</v>
      </c>
      <c r="S2517" s="643">
        <v>0</v>
      </c>
      <c r="T2517" s="643">
        <v>0</v>
      </c>
      <c r="U2517" s="643">
        <v>0</v>
      </c>
      <c r="V2517" s="643">
        <v>0</v>
      </c>
      <c r="W2517" s="643">
        <v>0</v>
      </c>
      <c r="X2517" s="643">
        <v>0</v>
      </c>
      <c r="Y2517" s="643">
        <v>0</v>
      </c>
      <c r="Z2517" s="622" t="s">
        <v>51</v>
      </c>
      <c r="AA2517" s="622" t="s">
        <v>5289</v>
      </c>
      <c r="AB2517" s="622" t="s">
        <v>5289</v>
      </c>
      <c r="AC2517" s="131" t="s">
        <v>5289</v>
      </c>
      <c r="AD2517" s="84" t="s">
        <v>5289</v>
      </c>
      <c r="AE2517" s="84" t="s">
        <v>5289</v>
      </c>
      <c r="AF2517" s="165" t="s">
        <v>5289</v>
      </c>
      <c r="AG2517" s="107"/>
      <c r="AH2517" s="107"/>
      <c r="AI2517" s="107"/>
      <c r="AJ2517" s="107"/>
      <c r="AK2517" s="107"/>
      <c r="AL2517" s="107"/>
    </row>
    <row r="2518" spans="1:38" s="44" customFormat="1" ht="204">
      <c r="A2518" s="254">
        <v>11</v>
      </c>
      <c r="B2518" s="121" t="s">
        <v>3710</v>
      </c>
      <c r="C2518" s="121" t="s">
        <v>5613</v>
      </c>
      <c r="D2518" s="121" t="s">
        <v>5786</v>
      </c>
      <c r="E2518" s="14" t="s">
        <v>40</v>
      </c>
      <c r="F2518" s="622" t="s">
        <v>51</v>
      </c>
      <c r="G2518" s="138"/>
      <c r="H2518" s="138"/>
      <c r="I2518" s="138"/>
      <c r="J2518" s="138"/>
      <c r="K2518" s="138"/>
      <c r="L2518" s="622" t="s">
        <v>40</v>
      </c>
      <c r="M2518" s="627" t="s">
        <v>13215</v>
      </c>
      <c r="N2518" s="369">
        <v>0</v>
      </c>
      <c r="O2518" s="643">
        <v>0</v>
      </c>
      <c r="P2518" s="643">
        <v>0</v>
      </c>
      <c r="Q2518" s="643">
        <v>0</v>
      </c>
      <c r="R2518" s="643">
        <v>0</v>
      </c>
      <c r="S2518" s="643">
        <v>0</v>
      </c>
      <c r="T2518" s="643">
        <v>0</v>
      </c>
      <c r="U2518" s="643">
        <v>0</v>
      </c>
      <c r="V2518" s="643">
        <v>0</v>
      </c>
      <c r="W2518" s="643">
        <v>0</v>
      </c>
      <c r="X2518" s="643">
        <v>0</v>
      </c>
      <c r="Y2518" s="643">
        <v>0</v>
      </c>
      <c r="Z2518" s="622" t="s">
        <v>51</v>
      </c>
      <c r="AA2518" s="622" t="s">
        <v>5289</v>
      </c>
      <c r="AB2518" s="622" t="s">
        <v>5289</v>
      </c>
      <c r="AC2518" s="131" t="s">
        <v>5289</v>
      </c>
      <c r="AD2518" s="84" t="s">
        <v>5289</v>
      </c>
      <c r="AE2518" s="84" t="s">
        <v>5289</v>
      </c>
      <c r="AF2518" s="165" t="s">
        <v>5289</v>
      </c>
      <c r="AG2518" s="107"/>
      <c r="AH2518" s="107"/>
      <c r="AI2518" s="107"/>
      <c r="AJ2518" s="107"/>
      <c r="AK2518" s="107"/>
      <c r="AL2518" s="107"/>
    </row>
    <row r="2519" spans="1:38" s="44" customFormat="1" ht="204">
      <c r="A2519" s="254">
        <v>12</v>
      </c>
      <c r="B2519" s="121" t="s">
        <v>5626</v>
      </c>
      <c r="C2519" s="121" t="s">
        <v>5613</v>
      </c>
      <c r="D2519" s="121" t="s">
        <v>5787</v>
      </c>
      <c r="E2519" s="14" t="s">
        <v>40</v>
      </c>
      <c r="F2519" s="622" t="s">
        <v>51</v>
      </c>
      <c r="G2519" s="138"/>
      <c r="H2519" s="138"/>
      <c r="I2519" s="138"/>
      <c r="J2519" s="138"/>
      <c r="K2519" s="138"/>
      <c r="L2519" s="622" t="s">
        <v>40</v>
      </c>
      <c r="M2519" s="627" t="s">
        <v>13215</v>
      </c>
      <c r="N2519" s="369">
        <v>0</v>
      </c>
      <c r="O2519" s="643">
        <v>0</v>
      </c>
      <c r="P2519" s="643">
        <v>0</v>
      </c>
      <c r="Q2519" s="643">
        <v>0</v>
      </c>
      <c r="R2519" s="643">
        <v>0</v>
      </c>
      <c r="S2519" s="643">
        <v>0</v>
      </c>
      <c r="T2519" s="643">
        <v>0</v>
      </c>
      <c r="U2519" s="643">
        <v>0</v>
      </c>
      <c r="V2519" s="643">
        <v>0</v>
      </c>
      <c r="W2519" s="643">
        <v>0</v>
      </c>
      <c r="X2519" s="643">
        <v>0</v>
      </c>
      <c r="Y2519" s="643">
        <v>0</v>
      </c>
      <c r="Z2519" s="622" t="s">
        <v>51</v>
      </c>
      <c r="AA2519" s="622" t="s">
        <v>5289</v>
      </c>
      <c r="AB2519" s="622" t="s">
        <v>5289</v>
      </c>
      <c r="AC2519" s="131" t="s">
        <v>5289</v>
      </c>
      <c r="AD2519" s="84" t="s">
        <v>5289</v>
      </c>
      <c r="AE2519" s="84" t="s">
        <v>5289</v>
      </c>
      <c r="AF2519" s="165" t="s">
        <v>5289</v>
      </c>
      <c r="AG2519" s="107"/>
      <c r="AH2519" s="107"/>
      <c r="AI2519" s="107"/>
      <c r="AJ2519" s="107"/>
      <c r="AK2519" s="107"/>
      <c r="AL2519" s="107"/>
    </row>
    <row r="2520" spans="1:38" s="44" customFormat="1" ht="102">
      <c r="A2520" s="254">
        <v>13</v>
      </c>
      <c r="B2520" s="645" t="s">
        <v>18741</v>
      </c>
      <c r="C2520" s="645" t="s">
        <v>5628</v>
      </c>
      <c r="D2520" s="645" t="s">
        <v>18742</v>
      </c>
      <c r="E2520" s="14" t="s">
        <v>40</v>
      </c>
      <c r="F2520" s="622" t="s">
        <v>51</v>
      </c>
      <c r="G2520" s="138"/>
      <c r="H2520" s="138"/>
      <c r="I2520" s="138"/>
      <c r="J2520" s="138"/>
      <c r="K2520" s="138"/>
      <c r="L2520" s="622" t="s">
        <v>51</v>
      </c>
      <c r="M2520" s="138"/>
      <c r="N2520" s="138"/>
      <c r="O2520" s="643">
        <v>0</v>
      </c>
      <c r="P2520" s="643">
        <v>0</v>
      </c>
      <c r="Q2520" s="643">
        <v>0</v>
      </c>
      <c r="R2520" s="643">
        <v>0</v>
      </c>
      <c r="S2520" s="643">
        <v>0</v>
      </c>
      <c r="T2520" s="643">
        <v>0</v>
      </c>
      <c r="U2520" s="643">
        <v>0</v>
      </c>
      <c r="V2520" s="643">
        <v>0</v>
      </c>
      <c r="W2520" s="643">
        <v>0</v>
      </c>
      <c r="X2520" s="643">
        <v>5</v>
      </c>
      <c r="Y2520" s="643">
        <v>0</v>
      </c>
      <c r="Z2520" s="622" t="s">
        <v>51</v>
      </c>
      <c r="AA2520" s="622" t="s">
        <v>5289</v>
      </c>
      <c r="AB2520" s="622" t="s">
        <v>5289</v>
      </c>
      <c r="AC2520" s="131" t="s">
        <v>5289</v>
      </c>
      <c r="AD2520" s="84" t="s">
        <v>5289</v>
      </c>
      <c r="AE2520" s="84" t="s">
        <v>5289</v>
      </c>
      <c r="AF2520" s="165" t="s">
        <v>5289</v>
      </c>
      <c r="AG2520" s="107"/>
      <c r="AH2520" s="107"/>
      <c r="AI2520" s="107"/>
      <c r="AJ2520" s="107"/>
      <c r="AK2520" s="107"/>
      <c r="AL2520" s="107"/>
    </row>
    <row r="2521" spans="1:38" s="44" customFormat="1" ht="114.75">
      <c r="A2521" s="254">
        <v>14</v>
      </c>
      <c r="B2521" s="627" t="s">
        <v>19935</v>
      </c>
      <c r="C2521" s="627" t="s">
        <v>5628</v>
      </c>
      <c r="D2521" s="627" t="s">
        <v>19934</v>
      </c>
      <c r="E2521" s="14" t="s">
        <v>40</v>
      </c>
      <c r="F2521" s="622" t="s">
        <v>51</v>
      </c>
      <c r="G2521" s="138"/>
      <c r="H2521" s="138"/>
      <c r="I2521" s="138"/>
      <c r="J2521" s="138"/>
      <c r="K2521" s="138"/>
      <c r="L2521" s="622" t="s">
        <v>51</v>
      </c>
      <c r="M2521" s="138"/>
      <c r="N2521" s="138"/>
      <c r="O2521" s="643">
        <v>0</v>
      </c>
      <c r="P2521" s="643">
        <v>0</v>
      </c>
      <c r="Q2521" s="643">
        <v>0</v>
      </c>
      <c r="R2521" s="643">
        <v>0</v>
      </c>
      <c r="S2521" s="643">
        <v>0</v>
      </c>
      <c r="T2521" s="643">
        <v>0</v>
      </c>
      <c r="U2521" s="643">
        <v>0</v>
      </c>
      <c r="V2521" s="643">
        <v>0</v>
      </c>
      <c r="W2521" s="643">
        <v>0</v>
      </c>
      <c r="X2521" s="624">
        <v>2</v>
      </c>
      <c r="Y2521" s="643">
        <v>0</v>
      </c>
      <c r="Z2521" s="622" t="s">
        <v>51</v>
      </c>
      <c r="AA2521" s="622" t="s">
        <v>5289</v>
      </c>
      <c r="AB2521" s="622" t="s">
        <v>5289</v>
      </c>
      <c r="AC2521" s="131" t="s">
        <v>5289</v>
      </c>
      <c r="AD2521" s="84" t="s">
        <v>5289</v>
      </c>
      <c r="AE2521" s="84" t="s">
        <v>5289</v>
      </c>
      <c r="AF2521" s="165" t="s">
        <v>5289</v>
      </c>
      <c r="AG2521" s="107"/>
      <c r="AH2521" s="107"/>
      <c r="AI2521" s="107"/>
      <c r="AJ2521" s="107"/>
      <c r="AK2521" s="107"/>
      <c r="AL2521" s="107"/>
    </row>
    <row r="2522" spans="1:38" s="44" customFormat="1" ht="229.5">
      <c r="A2522" s="254">
        <v>15</v>
      </c>
      <c r="B2522" s="121" t="s">
        <v>5627</v>
      </c>
      <c r="C2522" s="121" t="s">
        <v>5628</v>
      </c>
      <c r="D2522" s="121" t="s">
        <v>5649</v>
      </c>
      <c r="E2522" s="622" t="s">
        <v>16314</v>
      </c>
      <c r="F2522" s="622" t="s">
        <v>51</v>
      </c>
      <c r="G2522" s="138"/>
      <c r="H2522" s="138"/>
      <c r="I2522" s="138"/>
      <c r="J2522" s="622" t="s">
        <v>5289</v>
      </c>
      <c r="K2522" s="622" t="s">
        <v>5629</v>
      </c>
      <c r="L2522" s="622" t="s">
        <v>40</v>
      </c>
      <c r="M2522" s="627" t="s">
        <v>13215</v>
      </c>
      <c r="N2522" s="369">
        <v>0</v>
      </c>
      <c r="O2522" s="643">
        <v>0</v>
      </c>
      <c r="P2522" s="643">
        <v>0</v>
      </c>
      <c r="Q2522" s="643">
        <v>0</v>
      </c>
      <c r="R2522" s="643">
        <v>0</v>
      </c>
      <c r="S2522" s="643">
        <v>0</v>
      </c>
      <c r="T2522" s="643">
        <v>0</v>
      </c>
      <c r="U2522" s="643">
        <v>0</v>
      </c>
      <c r="V2522" s="643">
        <v>0</v>
      </c>
      <c r="W2522" s="643">
        <v>0</v>
      </c>
      <c r="X2522" s="624">
        <v>22</v>
      </c>
      <c r="Y2522" s="643">
        <v>0</v>
      </c>
      <c r="Z2522" s="622" t="s">
        <v>51</v>
      </c>
      <c r="AA2522" s="622" t="s">
        <v>5289</v>
      </c>
      <c r="AB2522" s="622" t="s">
        <v>5289</v>
      </c>
      <c r="AC2522" s="131" t="s">
        <v>5289</v>
      </c>
      <c r="AD2522" s="84" t="s">
        <v>5289</v>
      </c>
      <c r="AE2522" s="84" t="s">
        <v>5289</v>
      </c>
      <c r="AF2522" s="165" t="s">
        <v>5289</v>
      </c>
      <c r="AG2522" s="107"/>
      <c r="AH2522" s="107"/>
      <c r="AI2522" s="107"/>
      <c r="AJ2522" s="107"/>
      <c r="AK2522" s="107"/>
      <c r="AL2522" s="107"/>
    </row>
    <row r="2523" spans="1:38" s="44" customFormat="1" ht="229.5">
      <c r="A2523" s="254">
        <v>16</v>
      </c>
      <c r="B2523" s="392" t="s">
        <v>16306</v>
      </c>
      <c r="C2523" s="392" t="s">
        <v>5628</v>
      </c>
      <c r="D2523" s="392" t="s">
        <v>5649</v>
      </c>
      <c r="E2523" s="366" t="s">
        <v>16307</v>
      </c>
      <c r="F2523" s="622" t="s">
        <v>51</v>
      </c>
      <c r="G2523" s="138"/>
      <c r="H2523" s="138"/>
      <c r="I2523" s="138"/>
      <c r="J2523" s="138"/>
      <c r="K2523" s="138"/>
      <c r="L2523" s="622" t="s">
        <v>51</v>
      </c>
      <c r="M2523" s="138"/>
      <c r="N2523" s="138"/>
      <c r="O2523" s="643">
        <v>0</v>
      </c>
      <c r="P2523" s="643">
        <v>0</v>
      </c>
      <c r="Q2523" s="643">
        <v>0</v>
      </c>
      <c r="R2523" s="643">
        <v>0</v>
      </c>
      <c r="S2523" s="643">
        <v>0</v>
      </c>
      <c r="T2523" s="643">
        <v>0</v>
      </c>
      <c r="U2523" s="643">
        <v>0</v>
      </c>
      <c r="V2523" s="643">
        <v>0</v>
      </c>
      <c r="W2523" s="643">
        <v>0</v>
      </c>
      <c r="X2523" s="624">
        <v>4</v>
      </c>
      <c r="Y2523" s="643">
        <v>0</v>
      </c>
      <c r="Z2523" s="622" t="s">
        <v>51</v>
      </c>
      <c r="AA2523" s="622" t="s">
        <v>5289</v>
      </c>
      <c r="AB2523" s="622" t="s">
        <v>5289</v>
      </c>
      <c r="AC2523" s="131" t="s">
        <v>5289</v>
      </c>
      <c r="AD2523" s="84" t="s">
        <v>5289</v>
      </c>
      <c r="AE2523" s="84" t="s">
        <v>5289</v>
      </c>
      <c r="AF2523" s="165" t="s">
        <v>5289</v>
      </c>
      <c r="AG2523" s="107"/>
      <c r="AH2523" s="107"/>
      <c r="AI2523" s="107"/>
      <c r="AJ2523" s="107"/>
      <c r="AK2523" s="107"/>
      <c r="AL2523" s="107"/>
    </row>
    <row r="2524" spans="1:38" s="44" customFormat="1" ht="153">
      <c r="A2524" s="254">
        <v>17</v>
      </c>
      <c r="B2524" s="121" t="s">
        <v>1121</v>
      </c>
      <c r="C2524" s="121" t="s">
        <v>5630</v>
      </c>
      <c r="D2524" s="121" t="s">
        <v>5650</v>
      </c>
      <c r="E2524" s="622" t="s">
        <v>16311</v>
      </c>
      <c r="F2524" s="622" t="s">
        <v>51</v>
      </c>
      <c r="G2524" s="138"/>
      <c r="H2524" s="138"/>
      <c r="I2524" s="138"/>
      <c r="J2524" s="138"/>
      <c r="K2524" s="138"/>
      <c r="L2524" s="622" t="s">
        <v>40</v>
      </c>
      <c r="M2524" s="121" t="s">
        <v>13216</v>
      </c>
      <c r="N2524" s="369">
        <v>0</v>
      </c>
      <c r="O2524" s="643">
        <v>0</v>
      </c>
      <c r="P2524" s="643">
        <v>0</v>
      </c>
      <c r="Q2524" s="643">
        <v>0</v>
      </c>
      <c r="R2524" s="643">
        <v>0</v>
      </c>
      <c r="S2524" s="643">
        <v>0</v>
      </c>
      <c r="T2524" s="643">
        <v>0</v>
      </c>
      <c r="U2524" s="643">
        <v>0</v>
      </c>
      <c r="V2524" s="643">
        <v>0</v>
      </c>
      <c r="W2524" s="643">
        <v>0</v>
      </c>
      <c r="X2524" s="624">
        <v>3</v>
      </c>
      <c r="Y2524" s="643">
        <v>0</v>
      </c>
      <c r="Z2524" s="622" t="s">
        <v>51</v>
      </c>
      <c r="AA2524" s="622" t="s">
        <v>5289</v>
      </c>
      <c r="AB2524" s="622" t="s">
        <v>5289</v>
      </c>
      <c r="AC2524" s="131" t="s">
        <v>5289</v>
      </c>
      <c r="AD2524" s="84" t="s">
        <v>5289</v>
      </c>
      <c r="AE2524" s="84" t="s">
        <v>5289</v>
      </c>
      <c r="AF2524" s="165" t="s">
        <v>5289</v>
      </c>
      <c r="AG2524" s="107"/>
      <c r="AH2524" s="107"/>
      <c r="AI2524" s="107"/>
      <c r="AJ2524" s="107"/>
      <c r="AK2524" s="107"/>
      <c r="AL2524" s="107"/>
    </row>
    <row r="2525" spans="1:38" s="44" customFormat="1" ht="293.25">
      <c r="A2525" s="254">
        <v>18</v>
      </c>
      <c r="B2525" s="121" t="s">
        <v>5631</v>
      </c>
      <c r="C2525" s="121" t="s">
        <v>5630</v>
      </c>
      <c r="D2525" s="121" t="s">
        <v>5651</v>
      </c>
      <c r="E2525" s="366" t="s">
        <v>16309</v>
      </c>
      <c r="F2525" s="622" t="s">
        <v>51</v>
      </c>
      <c r="G2525" s="138"/>
      <c r="H2525" s="138"/>
      <c r="I2525" s="138"/>
      <c r="J2525" s="138"/>
      <c r="K2525" s="138"/>
      <c r="L2525" s="622" t="s">
        <v>40</v>
      </c>
      <c r="M2525" s="121" t="s">
        <v>21886</v>
      </c>
      <c r="N2525" s="369">
        <v>0</v>
      </c>
      <c r="O2525" s="643">
        <v>0</v>
      </c>
      <c r="P2525" s="643">
        <v>0</v>
      </c>
      <c r="Q2525" s="643">
        <v>0</v>
      </c>
      <c r="R2525" s="643">
        <v>0</v>
      </c>
      <c r="S2525" s="643">
        <v>0</v>
      </c>
      <c r="T2525" s="643">
        <v>0</v>
      </c>
      <c r="U2525" s="643">
        <v>0</v>
      </c>
      <c r="V2525" s="643">
        <v>0</v>
      </c>
      <c r="W2525" s="643">
        <v>0</v>
      </c>
      <c r="X2525" s="624">
        <v>53</v>
      </c>
      <c r="Y2525" s="643">
        <v>0</v>
      </c>
      <c r="Z2525" s="622" t="s">
        <v>51</v>
      </c>
      <c r="AA2525" s="622" t="s">
        <v>5289</v>
      </c>
      <c r="AB2525" s="622" t="s">
        <v>5289</v>
      </c>
      <c r="AC2525" s="131" t="s">
        <v>5289</v>
      </c>
      <c r="AD2525" s="84" t="s">
        <v>5289</v>
      </c>
      <c r="AE2525" s="84" t="s">
        <v>5289</v>
      </c>
      <c r="AF2525" s="165" t="s">
        <v>5289</v>
      </c>
      <c r="AG2525" s="107"/>
      <c r="AH2525" s="107"/>
      <c r="AI2525" s="107"/>
      <c r="AJ2525" s="107"/>
      <c r="AK2525" s="107"/>
      <c r="AL2525" s="107"/>
    </row>
    <row r="2526" spans="1:38" s="44" customFormat="1" ht="153">
      <c r="A2526" s="254">
        <v>19</v>
      </c>
      <c r="B2526" s="121" t="s">
        <v>5632</v>
      </c>
      <c r="C2526" s="121" t="s">
        <v>5630</v>
      </c>
      <c r="D2526" s="121" t="s">
        <v>5653</v>
      </c>
      <c r="E2526" s="366" t="s">
        <v>16310</v>
      </c>
      <c r="F2526" s="622" t="s">
        <v>19079</v>
      </c>
      <c r="G2526" s="14" t="s">
        <v>40</v>
      </c>
      <c r="H2526" s="622">
        <v>1</v>
      </c>
      <c r="I2526" s="623" t="s">
        <v>527</v>
      </c>
      <c r="J2526" s="138"/>
      <c r="K2526" s="138"/>
      <c r="L2526" s="622" t="s">
        <v>51</v>
      </c>
      <c r="M2526" s="202"/>
      <c r="N2526" s="798"/>
      <c r="O2526" s="643">
        <v>0</v>
      </c>
      <c r="P2526" s="643">
        <v>0</v>
      </c>
      <c r="Q2526" s="643">
        <v>0</v>
      </c>
      <c r="R2526" s="643">
        <v>0</v>
      </c>
      <c r="S2526" s="643">
        <v>0</v>
      </c>
      <c r="T2526" s="643">
        <v>0</v>
      </c>
      <c r="U2526" s="643">
        <v>0</v>
      </c>
      <c r="V2526" s="643">
        <v>0</v>
      </c>
      <c r="W2526" s="643">
        <v>0</v>
      </c>
      <c r="X2526" s="624">
        <v>166</v>
      </c>
      <c r="Y2526" s="643">
        <v>0</v>
      </c>
      <c r="Z2526" s="622" t="s">
        <v>51</v>
      </c>
      <c r="AA2526" s="622" t="s">
        <v>5289</v>
      </c>
      <c r="AB2526" s="622" t="s">
        <v>5289</v>
      </c>
      <c r="AC2526" s="131" t="s">
        <v>5289</v>
      </c>
      <c r="AD2526" s="84" t="s">
        <v>5289</v>
      </c>
      <c r="AE2526" s="84" t="s">
        <v>5289</v>
      </c>
      <c r="AF2526" s="165" t="s">
        <v>5289</v>
      </c>
      <c r="AG2526" s="107"/>
      <c r="AH2526" s="107"/>
      <c r="AI2526" s="107"/>
      <c r="AJ2526" s="107"/>
      <c r="AK2526" s="107"/>
      <c r="AL2526" s="107"/>
    </row>
    <row r="2527" spans="1:38" s="44" customFormat="1" ht="153">
      <c r="A2527" s="254">
        <v>20</v>
      </c>
      <c r="B2527" s="121" t="s">
        <v>5633</v>
      </c>
      <c r="C2527" s="121" t="s">
        <v>5630</v>
      </c>
      <c r="D2527" s="121" t="s">
        <v>5654</v>
      </c>
      <c r="E2527" s="366" t="s">
        <v>16308</v>
      </c>
      <c r="F2527" s="622" t="s">
        <v>51</v>
      </c>
      <c r="G2527" s="138"/>
      <c r="H2527" s="138"/>
      <c r="I2527" s="138"/>
      <c r="J2527" s="138"/>
      <c r="K2527" s="138"/>
      <c r="L2527" s="622" t="s">
        <v>51</v>
      </c>
      <c r="M2527" s="202"/>
      <c r="N2527" s="798"/>
      <c r="O2527" s="643">
        <v>0</v>
      </c>
      <c r="P2527" s="643">
        <v>0</v>
      </c>
      <c r="Q2527" s="643">
        <v>0</v>
      </c>
      <c r="R2527" s="643">
        <v>0</v>
      </c>
      <c r="S2527" s="643">
        <v>0</v>
      </c>
      <c r="T2527" s="643">
        <v>0</v>
      </c>
      <c r="U2527" s="643">
        <v>0</v>
      </c>
      <c r="V2527" s="643">
        <v>0</v>
      </c>
      <c r="W2527" s="643">
        <v>0</v>
      </c>
      <c r="X2527" s="624">
        <v>0</v>
      </c>
      <c r="Y2527" s="643">
        <v>0</v>
      </c>
      <c r="Z2527" s="622" t="s">
        <v>51</v>
      </c>
      <c r="AA2527" s="622" t="s">
        <v>5289</v>
      </c>
      <c r="AB2527" s="622" t="s">
        <v>5289</v>
      </c>
      <c r="AC2527" s="131" t="s">
        <v>5289</v>
      </c>
      <c r="AD2527" s="84" t="s">
        <v>5289</v>
      </c>
      <c r="AE2527" s="84" t="s">
        <v>5289</v>
      </c>
      <c r="AF2527" s="165" t="s">
        <v>5289</v>
      </c>
      <c r="AG2527" s="107"/>
      <c r="AH2527" s="107"/>
      <c r="AI2527" s="107"/>
      <c r="AJ2527" s="107"/>
      <c r="AK2527" s="107"/>
      <c r="AL2527" s="107"/>
    </row>
    <row r="2528" spans="1:38" s="44" customFormat="1" ht="153">
      <c r="A2528" s="254">
        <v>21</v>
      </c>
      <c r="B2528" s="121" t="s">
        <v>5634</v>
      </c>
      <c r="C2528" s="121" t="s">
        <v>5630</v>
      </c>
      <c r="D2528" s="121" t="s">
        <v>5655</v>
      </c>
      <c r="E2528" s="366" t="s">
        <v>16309</v>
      </c>
      <c r="F2528" s="622" t="s">
        <v>51</v>
      </c>
      <c r="G2528" s="138"/>
      <c r="H2528" s="138"/>
      <c r="I2528" s="138"/>
      <c r="J2528" s="138"/>
      <c r="K2528" s="138"/>
      <c r="L2528" s="622" t="s">
        <v>40</v>
      </c>
      <c r="M2528" s="121" t="s">
        <v>13217</v>
      </c>
      <c r="N2528" s="369">
        <v>0</v>
      </c>
      <c r="O2528" s="643">
        <v>0</v>
      </c>
      <c r="P2528" s="643">
        <v>0</v>
      </c>
      <c r="Q2528" s="643">
        <v>0</v>
      </c>
      <c r="R2528" s="643">
        <v>0</v>
      </c>
      <c r="S2528" s="643">
        <v>0</v>
      </c>
      <c r="T2528" s="643">
        <v>0</v>
      </c>
      <c r="U2528" s="643">
        <v>0</v>
      </c>
      <c r="V2528" s="643">
        <v>0</v>
      </c>
      <c r="W2528" s="643">
        <v>0</v>
      </c>
      <c r="X2528" s="624">
        <v>3</v>
      </c>
      <c r="Y2528" s="643">
        <v>0</v>
      </c>
      <c r="Z2528" s="622" t="s">
        <v>51</v>
      </c>
      <c r="AA2528" s="622" t="s">
        <v>5289</v>
      </c>
      <c r="AB2528" s="622" t="s">
        <v>5289</v>
      </c>
      <c r="AC2528" s="131" t="s">
        <v>5289</v>
      </c>
      <c r="AD2528" s="84" t="s">
        <v>5289</v>
      </c>
      <c r="AE2528" s="84" t="s">
        <v>5289</v>
      </c>
      <c r="AF2528" s="165" t="s">
        <v>5289</v>
      </c>
      <c r="AG2528" s="107"/>
      <c r="AH2528" s="107"/>
      <c r="AI2528" s="107"/>
      <c r="AJ2528" s="107"/>
      <c r="AK2528" s="107"/>
      <c r="AL2528" s="107"/>
    </row>
    <row r="2529" spans="1:38" s="44" customFormat="1" ht="191.25">
      <c r="A2529" s="254">
        <v>22</v>
      </c>
      <c r="B2529" s="121" t="s">
        <v>5635</v>
      </c>
      <c r="C2529" s="121" t="s">
        <v>5630</v>
      </c>
      <c r="D2529" s="121" t="s">
        <v>5656</v>
      </c>
      <c r="E2529" s="366" t="s">
        <v>16308</v>
      </c>
      <c r="F2529" s="622" t="s">
        <v>51</v>
      </c>
      <c r="G2529" s="138"/>
      <c r="H2529" s="138"/>
      <c r="I2529" s="138"/>
      <c r="J2529" s="138"/>
      <c r="K2529" s="138"/>
      <c r="L2529" s="622" t="s">
        <v>40</v>
      </c>
      <c r="M2529" s="121" t="s">
        <v>21887</v>
      </c>
      <c r="N2529" s="369">
        <v>0</v>
      </c>
      <c r="O2529" s="643">
        <v>0</v>
      </c>
      <c r="P2529" s="643">
        <v>0</v>
      </c>
      <c r="Q2529" s="643">
        <v>0</v>
      </c>
      <c r="R2529" s="643">
        <v>0</v>
      </c>
      <c r="S2529" s="643">
        <v>0</v>
      </c>
      <c r="T2529" s="643">
        <v>0</v>
      </c>
      <c r="U2529" s="643">
        <v>0</v>
      </c>
      <c r="V2529" s="643">
        <v>0</v>
      </c>
      <c r="W2529" s="643">
        <v>0</v>
      </c>
      <c r="X2529" s="643">
        <v>0</v>
      </c>
      <c r="Y2529" s="643">
        <v>0</v>
      </c>
      <c r="Z2529" s="622" t="s">
        <v>51</v>
      </c>
      <c r="AA2529" s="622" t="s">
        <v>5289</v>
      </c>
      <c r="AB2529" s="622" t="s">
        <v>5289</v>
      </c>
      <c r="AC2529" s="131" t="s">
        <v>5289</v>
      </c>
      <c r="AD2529" s="84" t="s">
        <v>5289</v>
      </c>
      <c r="AE2529" s="84" t="s">
        <v>5289</v>
      </c>
      <c r="AF2529" s="165" t="s">
        <v>5289</v>
      </c>
      <c r="AG2529" s="107"/>
      <c r="AH2529" s="107"/>
      <c r="AI2529" s="107"/>
      <c r="AJ2529" s="107"/>
      <c r="AK2529" s="107"/>
      <c r="AL2529" s="107"/>
    </row>
    <row r="2530" spans="1:38" s="44" customFormat="1" ht="204">
      <c r="A2530" s="254">
        <v>23</v>
      </c>
      <c r="B2530" s="121" t="s">
        <v>5636</v>
      </c>
      <c r="C2530" s="121" t="s">
        <v>5630</v>
      </c>
      <c r="D2530" s="121" t="s">
        <v>5658</v>
      </c>
      <c r="E2530" s="366" t="s">
        <v>16308</v>
      </c>
      <c r="F2530" s="622" t="s">
        <v>51</v>
      </c>
      <c r="G2530" s="138"/>
      <c r="H2530" s="138"/>
      <c r="I2530" s="138"/>
      <c r="J2530" s="138"/>
      <c r="K2530" s="138"/>
      <c r="L2530" s="622" t="s">
        <v>40</v>
      </c>
      <c r="M2530" s="121" t="s">
        <v>21888</v>
      </c>
      <c r="N2530" s="369">
        <v>0</v>
      </c>
      <c r="O2530" s="643">
        <v>0</v>
      </c>
      <c r="P2530" s="643">
        <v>0</v>
      </c>
      <c r="Q2530" s="643">
        <v>0</v>
      </c>
      <c r="R2530" s="643">
        <v>0</v>
      </c>
      <c r="S2530" s="643">
        <v>0</v>
      </c>
      <c r="T2530" s="643">
        <v>0</v>
      </c>
      <c r="U2530" s="643">
        <v>0</v>
      </c>
      <c r="V2530" s="643">
        <v>0</v>
      </c>
      <c r="W2530" s="643">
        <v>0</v>
      </c>
      <c r="X2530" s="643">
        <v>4</v>
      </c>
      <c r="Y2530" s="643">
        <v>0</v>
      </c>
      <c r="Z2530" s="622" t="s">
        <v>51</v>
      </c>
      <c r="AA2530" s="622" t="s">
        <v>5289</v>
      </c>
      <c r="AB2530" s="622" t="s">
        <v>5289</v>
      </c>
      <c r="AC2530" s="131" t="s">
        <v>5289</v>
      </c>
      <c r="AD2530" s="84" t="s">
        <v>5289</v>
      </c>
      <c r="AE2530" s="84" t="s">
        <v>5289</v>
      </c>
      <c r="AF2530" s="165" t="s">
        <v>5289</v>
      </c>
      <c r="AG2530" s="107"/>
      <c r="AH2530" s="107"/>
      <c r="AI2530" s="107"/>
      <c r="AJ2530" s="107"/>
      <c r="AK2530" s="107"/>
      <c r="AL2530" s="107"/>
    </row>
    <row r="2531" spans="1:38" s="44" customFormat="1" ht="153">
      <c r="A2531" s="254">
        <v>24</v>
      </c>
      <c r="B2531" s="121" t="s">
        <v>1523</v>
      </c>
      <c r="C2531" s="121" t="s">
        <v>5630</v>
      </c>
      <c r="D2531" s="121" t="s">
        <v>5659</v>
      </c>
      <c r="E2531" s="366" t="s">
        <v>16310</v>
      </c>
      <c r="F2531" s="622" t="s">
        <v>19079</v>
      </c>
      <c r="G2531" s="14" t="s">
        <v>40</v>
      </c>
      <c r="H2531" s="622">
        <v>1</v>
      </c>
      <c r="I2531" s="623" t="s">
        <v>527</v>
      </c>
      <c r="J2531" s="138"/>
      <c r="K2531" s="138"/>
      <c r="L2531" s="622" t="s">
        <v>40</v>
      </c>
      <c r="M2531" s="121" t="s">
        <v>13216</v>
      </c>
      <c r="N2531" s="369">
        <v>0</v>
      </c>
      <c r="O2531" s="643">
        <v>0</v>
      </c>
      <c r="P2531" s="643">
        <v>0</v>
      </c>
      <c r="Q2531" s="643">
        <v>0</v>
      </c>
      <c r="R2531" s="643">
        <v>0</v>
      </c>
      <c r="S2531" s="643">
        <v>0</v>
      </c>
      <c r="T2531" s="643">
        <v>0</v>
      </c>
      <c r="U2531" s="643">
        <v>0</v>
      </c>
      <c r="V2531" s="643">
        <v>0</v>
      </c>
      <c r="W2531" s="643">
        <v>0</v>
      </c>
      <c r="X2531" s="643">
        <v>0</v>
      </c>
      <c r="Y2531" s="643">
        <v>0</v>
      </c>
      <c r="Z2531" s="622" t="s">
        <v>51</v>
      </c>
      <c r="AA2531" s="622" t="s">
        <v>5289</v>
      </c>
      <c r="AB2531" s="622" t="s">
        <v>5289</v>
      </c>
      <c r="AC2531" s="131" t="s">
        <v>5289</v>
      </c>
      <c r="AD2531" s="84" t="s">
        <v>5289</v>
      </c>
      <c r="AE2531" s="84" t="s">
        <v>5289</v>
      </c>
      <c r="AF2531" s="165" t="s">
        <v>5289</v>
      </c>
      <c r="AG2531" s="107"/>
      <c r="AH2531" s="107"/>
      <c r="AI2531" s="107"/>
      <c r="AJ2531" s="107"/>
      <c r="AK2531" s="107"/>
      <c r="AL2531" s="107"/>
    </row>
    <row r="2532" spans="1:38" s="44" customFormat="1" ht="153">
      <c r="A2532" s="254">
        <v>25</v>
      </c>
      <c r="B2532" s="121" t="s">
        <v>4257</v>
      </c>
      <c r="C2532" s="121" t="s">
        <v>5637</v>
      </c>
      <c r="D2532" s="121" t="s">
        <v>5662</v>
      </c>
      <c r="E2532" s="366" t="s">
        <v>17258</v>
      </c>
      <c r="F2532" s="622" t="s">
        <v>19079</v>
      </c>
      <c r="G2532" s="14" t="s">
        <v>40</v>
      </c>
      <c r="H2532" s="622">
        <v>1</v>
      </c>
      <c r="I2532" s="623" t="s">
        <v>527</v>
      </c>
      <c r="J2532" s="138"/>
      <c r="K2532" s="138"/>
      <c r="L2532" s="622" t="s">
        <v>40</v>
      </c>
      <c r="M2532" s="627" t="s">
        <v>21889</v>
      </c>
      <c r="N2532" s="369">
        <v>0</v>
      </c>
      <c r="O2532" s="643">
        <v>0</v>
      </c>
      <c r="P2532" s="643">
        <v>0</v>
      </c>
      <c r="Q2532" s="643">
        <v>0</v>
      </c>
      <c r="R2532" s="643">
        <v>0</v>
      </c>
      <c r="S2532" s="643">
        <v>0</v>
      </c>
      <c r="T2532" s="643">
        <v>0</v>
      </c>
      <c r="U2532" s="643">
        <v>0</v>
      </c>
      <c r="V2532" s="643">
        <v>0</v>
      </c>
      <c r="W2532" s="643">
        <v>0</v>
      </c>
      <c r="X2532" s="624">
        <v>176</v>
      </c>
      <c r="Y2532" s="643">
        <v>0</v>
      </c>
      <c r="Z2532" s="622" t="s">
        <v>51</v>
      </c>
      <c r="AA2532" s="622" t="s">
        <v>5289</v>
      </c>
      <c r="AB2532" s="622" t="s">
        <v>5289</v>
      </c>
      <c r="AC2532" s="131" t="s">
        <v>5289</v>
      </c>
      <c r="AD2532" s="84" t="s">
        <v>5289</v>
      </c>
      <c r="AE2532" s="84" t="s">
        <v>5289</v>
      </c>
      <c r="AF2532" s="165" t="s">
        <v>5289</v>
      </c>
      <c r="AG2532" s="107"/>
      <c r="AH2532" s="107"/>
      <c r="AI2532" s="107"/>
      <c r="AJ2532" s="107"/>
      <c r="AK2532" s="107"/>
      <c r="AL2532" s="107"/>
    </row>
    <row r="2533" spans="1:38" s="44" customFormat="1" ht="153">
      <c r="A2533" s="254">
        <v>26</v>
      </c>
      <c r="B2533" s="121" t="s">
        <v>5638</v>
      </c>
      <c r="C2533" s="121" t="s">
        <v>5637</v>
      </c>
      <c r="D2533" s="121" t="s">
        <v>5663</v>
      </c>
      <c r="E2533" s="366" t="s">
        <v>17259</v>
      </c>
      <c r="F2533" s="622" t="s">
        <v>51</v>
      </c>
      <c r="G2533" s="138"/>
      <c r="H2533" s="138"/>
      <c r="I2533" s="138"/>
      <c r="J2533" s="138"/>
      <c r="K2533" s="138"/>
      <c r="L2533" s="622" t="s">
        <v>40</v>
      </c>
      <c r="M2533" s="627" t="s">
        <v>21890</v>
      </c>
      <c r="N2533" s="369">
        <v>0</v>
      </c>
      <c r="O2533" s="643">
        <v>0</v>
      </c>
      <c r="P2533" s="643">
        <v>0</v>
      </c>
      <c r="Q2533" s="643">
        <v>0</v>
      </c>
      <c r="R2533" s="643">
        <v>0</v>
      </c>
      <c r="S2533" s="643">
        <v>0</v>
      </c>
      <c r="T2533" s="643">
        <v>0</v>
      </c>
      <c r="U2533" s="643">
        <v>0</v>
      </c>
      <c r="V2533" s="643">
        <v>0</v>
      </c>
      <c r="W2533" s="643">
        <v>0</v>
      </c>
      <c r="X2533" s="624">
        <v>1036</v>
      </c>
      <c r="Y2533" s="643">
        <v>0</v>
      </c>
      <c r="Z2533" s="622" t="s">
        <v>51</v>
      </c>
      <c r="AA2533" s="622" t="s">
        <v>5289</v>
      </c>
      <c r="AB2533" s="622" t="s">
        <v>5289</v>
      </c>
      <c r="AC2533" s="131" t="s">
        <v>5289</v>
      </c>
      <c r="AD2533" s="84" t="s">
        <v>5289</v>
      </c>
      <c r="AE2533" s="84" t="s">
        <v>5289</v>
      </c>
      <c r="AF2533" s="165" t="s">
        <v>5289</v>
      </c>
      <c r="AG2533" s="107"/>
      <c r="AH2533" s="107"/>
      <c r="AI2533" s="107"/>
      <c r="AJ2533" s="107"/>
      <c r="AK2533" s="107"/>
      <c r="AL2533" s="107"/>
    </row>
    <row r="2534" spans="1:38" s="44" customFormat="1" ht="153">
      <c r="A2534" s="254">
        <v>27</v>
      </c>
      <c r="B2534" s="627" t="s">
        <v>5640</v>
      </c>
      <c r="C2534" s="627" t="s">
        <v>5639</v>
      </c>
      <c r="D2534" s="627" t="s">
        <v>5648</v>
      </c>
      <c r="E2534" s="366" t="s">
        <v>17260</v>
      </c>
      <c r="F2534" s="622" t="s">
        <v>51</v>
      </c>
      <c r="G2534" s="138"/>
      <c r="H2534" s="138"/>
      <c r="I2534" s="138"/>
      <c r="J2534" s="138"/>
      <c r="K2534" s="138"/>
      <c r="L2534" s="622" t="s">
        <v>51</v>
      </c>
      <c r="M2534" s="202"/>
      <c r="N2534" s="798"/>
      <c r="O2534" s="643">
        <v>0</v>
      </c>
      <c r="P2534" s="643">
        <v>0</v>
      </c>
      <c r="Q2534" s="643">
        <v>0</v>
      </c>
      <c r="R2534" s="643">
        <v>0</v>
      </c>
      <c r="S2534" s="643">
        <v>0</v>
      </c>
      <c r="T2534" s="643">
        <v>0</v>
      </c>
      <c r="U2534" s="643">
        <v>0</v>
      </c>
      <c r="V2534" s="643">
        <v>0</v>
      </c>
      <c r="W2534" s="643">
        <v>0</v>
      </c>
      <c r="X2534" s="624">
        <v>1</v>
      </c>
      <c r="Y2534" s="643">
        <v>0</v>
      </c>
      <c r="Z2534" s="622" t="s">
        <v>51</v>
      </c>
      <c r="AA2534" s="622" t="s">
        <v>5289</v>
      </c>
      <c r="AB2534" s="622" t="s">
        <v>5289</v>
      </c>
      <c r="AC2534" s="131" t="s">
        <v>5289</v>
      </c>
      <c r="AD2534" s="84" t="s">
        <v>5289</v>
      </c>
      <c r="AE2534" s="84" t="s">
        <v>5289</v>
      </c>
      <c r="AF2534" s="165" t="s">
        <v>5289</v>
      </c>
      <c r="AG2534" s="107"/>
      <c r="AH2534" s="107"/>
      <c r="AI2534" s="107"/>
      <c r="AJ2534" s="107"/>
      <c r="AK2534" s="107"/>
      <c r="AL2534" s="107"/>
    </row>
    <row r="2535" spans="1:38" s="44" customFormat="1" ht="89.25">
      <c r="A2535" s="254">
        <v>28</v>
      </c>
      <c r="B2535" s="121" t="s">
        <v>5641</v>
      </c>
      <c r="C2535" s="121" t="s">
        <v>5639</v>
      </c>
      <c r="D2535" s="121" t="s">
        <v>5664</v>
      </c>
      <c r="E2535" s="622" t="s">
        <v>40</v>
      </c>
      <c r="F2535" s="622" t="s">
        <v>51</v>
      </c>
      <c r="G2535" s="138"/>
      <c r="H2535" s="138"/>
      <c r="I2535" s="138"/>
      <c r="J2535" s="138"/>
      <c r="K2535" s="138"/>
      <c r="L2535" s="622" t="s">
        <v>51</v>
      </c>
      <c r="M2535" s="202"/>
      <c r="N2535" s="798"/>
      <c r="O2535" s="643">
        <v>0</v>
      </c>
      <c r="P2535" s="643">
        <v>0</v>
      </c>
      <c r="Q2535" s="643">
        <v>0</v>
      </c>
      <c r="R2535" s="643">
        <v>0</v>
      </c>
      <c r="S2535" s="643">
        <v>0</v>
      </c>
      <c r="T2535" s="643">
        <v>0</v>
      </c>
      <c r="U2535" s="643">
        <v>0</v>
      </c>
      <c r="V2535" s="643">
        <v>0</v>
      </c>
      <c r="W2535" s="643">
        <v>0</v>
      </c>
      <c r="X2535" s="624">
        <v>3</v>
      </c>
      <c r="Y2535" s="643">
        <v>0</v>
      </c>
      <c r="Z2535" s="622" t="s">
        <v>51</v>
      </c>
      <c r="AA2535" s="622" t="s">
        <v>5289</v>
      </c>
      <c r="AB2535" s="622" t="s">
        <v>5289</v>
      </c>
      <c r="AC2535" s="131" t="s">
        <v>5289</v>
      </c>
      <c r="AD2535" s="84" t="s">
        <v>5289</v>
      </c>
      <c r="AE2535" s="84" t="s">
        <v>5289</v>
      </c>
      <c r="AF2535" s="165" t="s">
        <v>5289</v>
      </c>
      <c r="AG2535" s="107"/>
      <c r="AH2535" s="107"/>
      <c r="AI2535" s="107"/>
      <c r="AJ2535" s="107"/>
      <c r="AK2535" s="107"/>
      <c r="AL2535" s="107"/>
    </row>
    <row r="2536" spans="1:38" ht="255">
      <c r="A2536" s="254">
        <v>29</v>
      </c>
      <c r="B2536" s="121" t="s">
        <v>108</v>
      </c>
      <c r="C2536" s="121" t="s">
        <v>5642</v>
      </c>
      <c r="D2536" s="121" t="s">
        <v>5665</v>
      </c>
      <c r="E2536" s="366" t="s">
        <v>17261</v>
      </c>
      <c r="F2536" s="622" t="s">
        <v>51</v>
      </c>
      <c r="G2536" s="138"/>
      <c r="H2536" s="138"/>
      <c r="I2536" s="138"/>
      <c r="J2536" s="622" t="s">
        <v>5289</v>
      </c>
      <c r="K2536" s="622" t="s">
        <v>994</v>
      </c>
      <c r="L2536" s="622" t="s">
        <v>51</v>
      </c>
      <c r="M2536" s="202"/>
      <c r="N2536" s="798"/>
      <c r="O2536" s="643">
        <v>0</v>
      </c>
      <c r="P2536" s="643">
        <v>0</v>
      </c>
      <c r="Q2536" s="643">
        <v>0</v>
      </c>
      <c r="R2536" s="643">
        <v>0</v>
      </c>
      <c r="S2536" s="643">
        <v>0</v>
      </c>
      <c r="T2536" s="643">
        <v>0</v>
      </c>
      <c r="U2536" s="643">
        <v>0</v>
      </c>
      <c r="V2536" s="643">
        <v>0</v>
      </c>
      <c r="W2536" s="643">
        <v>0</v>
      </c>
      <c r="X2536" s="624">
        <v>433</v>
      </c>
      <c r="Y2536" s="643">
        <v>0</v>
      </c>
      <c r="Z2536" s="622" t="s">
        <v>51</v>
      </c>
      <c r="AA2536" s="622" t="s">
        <v>5289</v>
      </c>
      <c r="AB2536" s="622" t="s">
        <v>5289</v>
      </c>
      <c r="AC2536" s="131" t="s">
        <v>5289</v>
      </c>
      <c r="AD2536" s="84" t="s">
        <v>5289</v>
      </c>
      <c r="AE2536" s="84" t="s">
        <v>5289</v>
      </c>
      <c r="AF2536" s="165" t="s">
        <v>5289</v>
      </c>
    </row>
    <row r="2537" spans="1:38" ht="409.5">
      <c r="A2537" s="254">
        <v>30</v>
      </c>
      <c r="B2537" s="121" t="s">
        <v>5643</v>
      </c>
      <c r="C2537" s="121" t="s">
        <v>5642</v>
      </c>
      <c r="D2537" s="121" t="s">
        <v>5666</v>
      </c>
      <c r="E2537" s="366" t="s">
        <v>17262</v>
      </c>
      <c r="F2537" s="622" t="s">
        <v>19079</v>
      </c>
      <c r="G2537" s="14" t="s">
        <v>40</v>
      </c>
      <c r="H2537" s="622">
        <v>1</v>
      </c>
      <c r="I2537" s="623" t="s">
        <v>527</v>
      </c>
      <c r="J2537" s="138"/>
      <c r="K2537" s="138"/>
      <c r="L2537" s="622" t="s">
        <v>51</v>
      </c>
      <c r="M2537" s="202"/>
      <c r="N2537" s="798"/>
      <c r="O2537" s="643">
        <v>0</v>
      </c>
      <c r="P2537" s="643">
        <v>0</v>
      </c>
      <c r="Q2537" s="643">
        <v>0</v>
      </c>
      <c r="R2537" s="643">
        <v>0</v>
      </c>
      <c r="S2537" s="643">
        <v>0</v>
      </c>
      <c r="T2537" s="643">
        <v>0</v>
      </c>
      <c r="U2537" s="643">
        <v>0</v>
      </c>
      <c r="V2537" s="643">
        <v>0</v>
      </c>
      <c r="W2537" s="643">
        <v>0</v>
      </c>
      <c r="X2537" s="624">
        <v>1</v>
      </c>
      <c r="Y2537" s="643">
        <v>0</v>
      </c>
      <c r="Z2537" s="622" t="s">
        <v>51</v>
      </c>
      <c r="AA2537" s="622" t="s">
        <v>5289</v>
      </c>
      <c r="AB2537" s="622" t="s">
        <v>5289</v>
      </c>
      <c r="AC2537" s="131" t="s">
        <v>5289</v>
      </c>
      <c r="AD2537" s="84" t="s">
        <v>5289</v>
      </c>
      <c r="AE2537" s="84" t="s">
        <v>5289</v>
      </c>
      <c r="AF2537" s="165" t="s">
        <v>5289</v>
      </c>
    </row>
    <row r="2538" spans="1:38" ht="331.5">
      <c r="A2538" s="254">
        <v>31</v>
      </c>
      <c r="B2538" s="121" t="s">
        <v>110</v>
      </c>
      <c r="C2538" s="121" t="s">
        <v>5642</v>
      </c>
      <c r="D2538" s="121" t="s">
        <v>5667</v>
      </c>
      <c r="E2538" s="366" t="s">
        <v>17263</v>
      </c>
      <c r="F2538" s="622" t="s">
        <v>19079</v>
      </c>
      <c r="G2538" s="14" t="s">
        <v>40</v>
      </c>
      <c r="H2538" s="622">
        <v>1</v>
      </c>
      <c r="I2538" s="623" t="s">
        <v>527</v>
      </c>
      <c r="J2538" s="622" t="s">
        <v>5289</v>
      </c>
      <c r="K2538" s="622" t="s">
        <v>994</v>
      </c>
      <c r="L2538" s="622" t="s">
        <v>51</v>
      </c>
      <c r="M2538" s="202"/>
      <c r="N2538" s="798"/>
      <c r="O2538" s="643">
        <v>0</v>
      </c>
      <c r="P2538" s="643">
        <v>0</v>
      </c>
      <c r="Q2538" s="643">
        <v>0</v>
      </c>
      <c r="R2538" s="643">
        <v>0</v>
      </c>
      <c r="S2538" s="643">
        <v>0</v>
      </c>
      <c r="T2538" s="643">
        <v>0</v>
      </c>
      <c r="U2538" s="643">
        <v>0</v>
      </c>
      <c r="V2538" s="643">
        <v>0</v>
      </c>
      <c r="W2538" s="643">
        <v>0</v>
      </c>
      <c r="X2538" s="624">
        <v>323</v>
      </c>
      <c r="Y2538" s="643">
        <v>0</v>
      </c>
      <c r="Z2538" s="622" t="s">
        <v>51</v>
      </c>
      <c r="AA2538" s="622" t="s">
        <v>5289</v>
      </c>
      <c r="AB2538" s="622" t="s">
        <v>5289</v>
      </c>
      <c r="AC2538" s="131" t="s">
        <v>5289</v>
      </c>
      <c r="AD2538" s="84" t="s">
        <v>5289</v>
      </c>
      <c r="AE2538" s="84" t="s">
        <v>5289</v>
      </c>
      <c r="AF2538" s="165" t="s">
        <v>5289</v>
      </c>
    </row>
    <row r="2539" spans="1:38" ht="357">
      <c r="A2539" s="254">
        <v>32</v>
      </c>
      <c r="B2539" s="121" t="s">
        <v>1173</v>
      </c>
      <c r="C2539" s="121" t="s">
        <v>5642</v>
      </c>
      <c r="D2539" s="121" t="s">
        <v>5668</v>
      </c>
      <c r="E2539" s="366" t="s">
        <v>17264</v>
      </c>
      <c r="F2539" s="622" t="s">
        <v>51</v>
      </c>
      <c r="G2539" s="138"/>
      <c r="H2539" s="138"/>
      <c r="I2539" s="138"/>
      <c r="J2539" s="138"/>
      <c r="K2539" s="138"/>
      <c r="L2539" s="622" t="s">
        <v>51</v>
      </c>
      <c r="M2539" s="202"/>
      <c r="N2539" s="798"/>
      <c r="O2539" s="643">
        <v>0</v>
      </c>
      <c r="P2539" s="643">
        <v>0</v>
      </c>
      <c r="Q2539" s="643">
        <v>0</v>
      </c>
      <c r="R2539" s="643">
        <v>0</v>
      </c>
      <c r="S2539" s="643">
        <v>0</v>
      </c>
      <c r="T2539" s="643">
        <v>0</v>
      </c>
      <c r="U2539" s="643">
        <v>0</v>
      </c>
      <c r="V2539" s="643">
        <v>0</v>
      </c>
      <c r="W2539" s="643">
        <v>0</v>
      </c>
      <c r="X2539" s="624">
        <v>0</v>
      </c>
      <c r="Y2539" s="643">
        <v>0</v>
      </c>
      <c r="Z2539" s="622" t="s">
        <v>51</v>
      </c>
      <c r="AA2539" s="622" t="s">
        <v>5289</v>
      </c>
      <c r="AB2539" s="622" t="s">
        <v>5289</v>
      </c>
      <c r="AC2539" s="131" t="s">
        <v>5289</v>
      </c>
      <c r="AD2539" s="84" t="s">
        <v>5289</v>
      </c>
      <c r="AE2539" s="84" t="s">
        <v>5289</v>
      </c>
      <c r="AF2539" s="165" t="s">
        <v>5289</v>
      </c>
    </row>
    <row r="2540" spans="1:38" ht="306">
      <c r="A2540" s="254">
        <v>33</v>
      </c>
      <c r="B2540" s="121" t="s">
        <v>5644</v>
      </c>
      <c r="C2540" s="121" t="s">
        <v>5642</v>
      </c>
      <c r="D2540" s="121" t="s">
        <v>5669</v>
      </c>
      <c r="E2540" s="366" t="s">
        <v>17265</v>
      </c>
      <c r="F2540" s="622" t="s">
        <v>51</v>
      </c>
      <c r="G2540" s="138"/>
      <c r="H2540" s="138"/>
      <c r="I2540" s="138"/>
      <c r="J2540" s="138"/>
      <c r="K2540" s="138"/>
      <c r="L2540" s="622" t="s">
        <v>51</v>
      </c>
      <c r="M2540" s="202"/>
      <c r="N2540" s="798"/>
      <c r="O2540" s="643">
        <v>0</v>
      </c>
      <c r="P2540" s="643">
        <v>0</v>
      </c>
      <c r="Q2540" s="643">
        <v>0</v>
      </c>
      <c r="R2540" s="643">
        <v>0</v>
      </c>
      <c r="S2540" s="643">
        <v>0</v>
      </c>
      <c r="T2540" s="643">
        <v>0</v>
      </c>
      <c r="U2540" s="643">
        <v>0</v>
      </c>
      <c r="V2540" s="643">
        <v>0</v>
      </c>
      <c r="W2540" s="643">
        <v>0</v>
      </c>
      <c r="X2540" s="624">
        <v>0</v>
      </c>
      <c r="Y2540" s="643">
        <v>0</v>
      </c>
      <c r="Z2540" s="622" t="s">
        <v>51</v>
      </c>
      <c r="AA2540" s="622" t="s">
        <v>5289</v>
      </c>
      <c r="AB2540" s="622" t="s">
        <v>5289</v>
      </c>
      <c r="AC2540" s="131" t="s">
        <v>5289</v>
      </c>
      <c r="AD2540" s="84" t="s">
        <v>5289</v>
      </c>
      <c r="AE2540" s="84" t="s">
        <v>5289</v>
      </c>
      <c r="AF2540" s="165" t="s">
        <v>5289</v>
      </c>
    </row>
    <row r="2541" spans="1:38" ht="331.5">
      <c r="A2541" s="254">
        <v>34</v>
      </c>
      <c r="B2541" s="121" t="s">
        <v>5645</v>
      </c>
      <c r="C2541" s="121" t="s">
        <v>5642</v>
      </c>
      <c r="D2541" s="121" t="s">
        <v>5670</v>
      </c>
      <c r="E2541" s="366" t="s">
        <v>17266</v>
      </c>
      <c r="F2541" s="622" t="s">
        <v>51</v>
      </c>
      <c r="G2541" s="138"/>
      <c r="H2541" s="138"/>
      <c r="I2541" s="138"/>
      <c r="J2541" s="138"/>
      <c r="K2541" s="138"/>
      <c r="L2541" s="622" t="s">
        <v>51</v>
      </c>
      <c r="M2541" s="202"/>
      <c r="N2541" s="798"/>
      <c r="O2541" s="643">
        <v>0</v>
      </c>
      <c r="P2541" s="643">
        <v>0</v>
      </c>
      <c r="Q2541" s="643">
        <v>0</v>
      </c>
      <c r="R2541" s="643">
        <v>0</v>
      </c>
      <c r="S2541" s="643">
        <v>0</v>
      </c>
      <c r="T2541" s="643">
        <v>0</v>
      </c>
      <c r="U2541" s="643">
        <v>0</v>
      </c>
      <c r="V2541" s="643">
        <v>0</v>
      </c>
      <c r="W2541" s="643">
        <v>0</v>
      </c>
      <c r="X2541" s="624">
        <v>0</v>
      </c>
      <c r="Y2541" s="643">
        <v>0</v>
      </c>
      <c r="Z2541" s="622" t="s">
        <v>51</v>
      </c>
      <c r="AA2541" s="622" t="s">
        <v>5289</v>
      </c>
      <c r="AB2541" s="622" t="s">
        <v>5289</v>
      </c>
      <c r="AC2541" s="131" t="s">
        <v>5289</v>
      </c>
      <c r="AD2541" s="84" t="s">
        <v>5289</v>
      </c>
      <c r="AE2541" s="84" t="s">
        <v>5289</v>
      </c>
      <c r="AF2541" s="165" t="s">
        <v>5289</v>
      </c>
    </row>
    <row r="2542" spans="1:38" ht="280.5">
      <c r="A2542" s="254">
        <v>35</v>
      </c>
      <c r="B2542" s="121" t="s">
        <v>5646</v>
      </c>
      <c r="C2542" s="121" t="s">
        <v>5647</v>
      </c>
      <c r="D2542" s="121" t="s">
        <v>5660</v>
      </c>
      <c r="E2542" s="366" t="s">
        <v>17267</v>
      </c>
      <c r="F2542" s="622" t="s">
        <v>51</v>
      </c>
      <c r="G2542" s="138"/>
      <c r="H2542" s="138"/>
      <c r="I2542" s="138"/>
      <c r="J2542" s="138"/>
      <c r="K2542" s="138"/>
      <c r="L2542" s="622" t="s">
        <v>51</v>
      </c>
      <c r="M2542" s="202"/>
      <c r="N2542" s="798"/>
      <c r="O2542" s="643">
        <v>0</v>
      </c>
      <c r="P2542" s="643">
        <v>0</v>
      </c>
      <c r="Q2542" s="643">
        <v>0</v>
      </c>
      <c r="R2542" s="643">
        <v>0</v>
      </c>
      <c r="S2542" s="643">
        <v>0</v>
      </c>
      <c r="T2542" s="643">
        <v>0</v>
      </c>
      <c r="U2542" s="643">
        <v>0</v>
      </c>
      <c r="V2542" s="643">
        <v>0</v>
      </c>
      <c r="W2542" s="643">
        <v>0</v>
      </c>
      <c r="X2542" s="624">
        <v>0</v>
      </c>
      <c r="Y2542" s="643">
        <v>0</v>
      </c>
      <c r="Z2542" s="622" t="s">
        <v>51</v>
      </c>
      <c r="AA2542" s="622" t="s">
        <v>5289</v>
      </c>
      <c r="AB2542" s="622" t="s">
        <v>5289</v>
      </c>
      <c r="AC2542" s="131" t="s">
        <v>5289</v>
      </c>
      <c r="AD2542" s="84" t="s">
        <v>5289</v>
      </c>
      <c r="AE2542" s="84" t="s">
        <v>5289</v>
      </c>
      <c r="AF2542" s="165" t="s">
        <v>5289</v>
      </c>
    </row>
    <row r="2543" spans="1:38" ht="204">
      <c r="A2543" s="254">
        <v>36</v>
      </c>
      <c r="B2543" s="121" t="s">
        <v>3236</v>
      </c>
      <c r="C2543" s="121" t="s">
        <v>5647</v>
      </c>
      <c r="D2543" s="121" t="s">
        <v>5661</v>
      </c>
      <c r="E2543" s="366" t="s">
        <v>17268</v>
      </c>
      <c r="F2543" s="622" t="s">
        <v>51</v>
      </c>
      <c r="G2543" s="138"/>
      <c r="H2543" s="138"/>
      <c r="I2543" s="138"/>
      <c r="J2543" s="138"/>
      <c r="K2543" s="138"/>
      <c r="L2543" s="622" t="s">
        <v>51</v>
      </c>
      <c r="M2543" s="202"/>
      <c r="N2543" s="798"/>
      <c r="O2543" s="643">
        <v>0</v>
      </c>
      <c r="P2543" s="643">
        <v>0</v>
      </c>
      <c r="Q2543" s="643">
        <v>0</v>
      </c>
      <c r="R2543" s="643">
        <v>0</v>
      </c>
      <c r="S2543" s="643">
        <v>0</v>
      </c>
      <c r="T2543" s="643">
        <v>0</v>
      </c>
      <c r="U2543" s="643">
        <v>0</v>
      </c>
      <c r="V2543" s="643">
        <v>0</v>
      </c>
      <c r="W2543" s="643">
        <v>0</v>
      </c>
      <c r="X2543" s="624">
        <v>2991</v>
      </c>
      <c r="Y2543" s="643">
        <v>0</v>
      </c>
      <c r="Z2543" s="622" t="s">
        <v>51</v>
      </c>
      <c r="AA2543" s="622" t="s">
        <v>5289</v>
      </c>
      <c r="AB2543" s="622" t="s">
        <v>5289</v>
      </c>
      <c r="AC2543" s="131" t="s">
        <v>5289</v>
      </c>
      <c r="AD2543" s="84" t="s">
        <v>5289</v>
      </c>
      <c r="AE2543" s="84" t="s">
        <v>5289</v>
      </c>
      <c r="AF2543" s="165" t="s">
        <v>5289</v>
      </c>
    </row>
    <row r="2544" spans="1:38" s="42" customFormat="1" ht="15.75" customHeight="1" thickBot="1">
      <c r="A2544" s="18"/>
      <c r="B2544" s="18">
        <v>36</v>
      </c>
      <c r="C2544" s="18"/>
      <c r="D2544" s="18">
        <v>36</v>
      </c>
      <c r="E2544" s="18">
        <v>36</v>
      </c>
      <c r="F2544" s="18">
        <v>13</v>
      </c>
      <c r="G2544" s="18">
        <v>13</v>
      </c>
      <c r="H2544" s="18">
        <v>1</v>
      </c>
      <c r="I2544" s="18"/>
      <c r="J2544" s="18">
        <v>1</v>
      </c>
      <c r="K2544" s="18">
        <v>10</v>
      </c>
      <c r="L2544" s="18">
        <v>20</v>
      </c>
      <c r="M2544" s="200"/>
      <c r="N2544" s="18">
        <f t="shared" ref="N2544:O2544" si="777">SUM(N2508:N2543)</f>
        <v>0</v>
      </c>
      <c r="O2544" s="18">
        <f t="shared" si="777"/>
        <v>0</v>
      </c>
      <c r="P2544" s="18">
        <f t="shared" ref="P2544:Q2544" si="778">SUM(P2508:P2543)</f>
        <v>0</v>
      </c>
      <c r="Q2544" s="18">
        <f t="shared" si="778"/>
        <v>0</v>
      </c>
      <c r="R2544" s="18">
        <f t="shared" ref="R2544" si="779">SUM(R2508:R2543)</f>
        <v>0</v>
      </c>
      <c r="S2544" s="18">
        <f t="shared" ref="S2544" si="780">SUM(S2508:S2543)</f>
        <v>0</v>
      </c>
      <c r="T2544" s="18">
        <f t="shared" ref="T2544:U2544" si="781">SUM(T2508:T2543)</f>
        <v>0</v>
      </c>
      <c r="U2544" s="18">
        <f t="shared" si="781"/>
        <v>0</v>
      </c>
      <c r="V2544" s="18">
        <f t="shared" ref="V2544:W2544" si="782">SUM(V2508:V2543)</f>
        <v>0</v>
      </c>
      <c r="W2544" s="18">
        <f t="shared" si="782"/>
        <v>0</v>
      </c>
      <c r="X2544" s="18">
        <f t="shared" ref="X2544:Y2544" si="783">SUM(X2508:X2543)</f>
        <v>5346</v>
      </c>
      <c r="Y2544" s="18">
        <f t="shared" si="783"/>
        <v>0</v>
      </c>
      <c r="Z2544" s="18">
        <v>0</v>
      </c>
      <c r="AA2544" s="18">
        <v>1</v>
      </c>
      <c r="AB2544" s="18">
        <v>1</v>
      </c>
      <c r="AC2544" s="18"/>
      <c r="AD2544" s="18"/>
      <c r="AE2544" s="18"/>
      <c r="AF2544" s="18"/>
      <c r="AG2544" s="111"/>
      <c r="AH2544" s="111"/>
      <c r="AI2544" s="111"/>
      <c r="AJ2544" s="111"/>
      <c r="AK2544" s="111"/>
      <c r="AL2544" s="111"/>
    </row>
    <row r="2545" spans="1:38" ht="15.75" customHeight="1" thickBot="1">
      <c r="A2545" s="660" t="s">
        <v>429</v>
      </c>
      <c r="B2545" s="661"/>
      <c r="C2545" s="661"/>
      <c r="D2545" s="661"/>
      <c r="E2545" s="661"/>
      <c r="F2545" s="661"/>
      <c r="G2545" s="661"/>
      <c r="H2545" s="661"/>
      <c r="I2545" s="661"/>
      <c r="J2545" s="661"/>
      <c r="K2545" s="661"/>
      <c r="L2545" s="661"/>
      <c r="M2545" s="661"/>
      <c r="N2545" s="661"/>
      <c r="O2545" s="661"/>
      <c r="P2545" s="661"/>
      <c r="Q2545" s="661"/>
      <c r="R2545" s="661"/>
      <c r="S2545" s="661"/>
      <c r="T2545" s="661"/>
      <c r="U2545" s="661"/>
      <c r="V2545" s="661"/>
      <c r="W2545" s="661"/>
      <c r="X2545" s="661"/>
      <c r="Y2545" s="661"/>
      <c r="Z2545" s="661"/>
      <c r="AA2545" s="661"/>
      <c r="AB2545" s="661"/>
      <c r="AC2545" s="661"/>
      <c r="AD2545" s="661"/>
      <c r="AE2545" s="661"/>
      <c r="AF2545" s="662"/>
    </row>
    <row r="2546" spans="1:38" ht="153">
      <c r="A2546" s="639">
        <v>1</v>
      </c>
      <c r="B2546" s="68" t="s">
        <v>549</v>
      </c>
      <c r="C2546" s="68" t="s">
        <v>7867</v>
      </c>
      <c r="D2546" s="68" t="s">
        <v>7898</v>
      </c>
      <c r="E2546" s="90" t="s">
        <v>40</v>
      </c>
      <c r="F2546" s="622" t="s">
        <v>51</v>
      </c>
      <c r="G2546" s="138"/>
      <c r="H2546" s="138"/>
      <c r="I2546" s="138"/>
      <c r="J2546" s="167" t="s">
        <v>1315</v>
      </c>
      <c r="K2546" s="167" t="s">
        <v>51</v>
      </c>
      <c r="L2546" s="622" t="s">
        <v>51</v>
      </c>
      <c r="M2546" s="202"/>
      <c r="N2546" s="152"/>
      <c r="O2546" s="119">
        <v>0</v>
      </c>
      <c r="P2546" s="119">
        <v>0</v>
      </c>
      <c r="Q2546" s="119">
        <v>0</v>
      </c>
      <c r="R2546" s="119">
        <v>0</v>
      </c>
      <c r="S2546" s="119">
        <v>0</v>
      </c>
      <c r="T2546" s="119">
        <v>0</v>
      </c>
      <c r="U2546" s="119">
        <v>0</v>
      </c>
      <c r="V2546" s="119">
        <v>0</v>
      </c>
      <c r="W2546" s="119">
        <v>0</v>
      </c>
      <c r="X2546" s="629">
        <v>6</v>
      </c>
      <c r="Y2546" s="119">
        <v>0</v>
      </c>
      <c r="Z2546" s="119" t="s">
        <v>51</v>
      </c>
      <c r="AA2546" s="68" t="s">
        <v>7917</v>
      </c>
      <c r="AB2546" s="68" t="s">
        <v>7918</v>
      </c>
      <c r="AC2546" s="131" t="s">
        <v>7895</v>
      </c>
      <c r="AD2546" s="131" t="s">
        <v>7896</v>
      </c>
      <c r="AE2546" s="131">
        <v>89027673424</v>
      </c>
      <c r="AF2546" s="356" t="s">
        <v>7897</v>
      </c>
    </row>
    <row r="2547" spans="1:38" ht="76.5">
      <c r="A2547" s="639">
        <v>2</v>
      </c>
      <c r="B2547" s="121" t="s">
        <v>7868</v>
      </c>
      <c r="C2547" s="121" t="s">
        <v>7867</v>
      </c>
      <c r="D2547" s="121" t="s">
        <v>7900</v>
      </c>
      <c r="E2547" s="622" t="s">
        <v>40</v>
      </c>
      <c r="F2547" s="622" t="s">
        <v>51</v>
      </c>
      <c r="G2547" s="138"/>
      <c r="H2547" s="138"/>
      <c r="I2547" s="138"/>
      <c r="J2547" s="138"/>
      <c r="K2547" s="138"/>
      <c r="L2547" s="622" t="s">
        <v>51</v>
      </c>
      <c r="M2547" s="202"/>
      <c r="N2547" s="138"/>
      <c r="O2547" s="622">
        <v>0</v>
      </c>
      <c r="P2547" s="622">
        <v>0</v>
      </c>
      <c r="Q2547" s="622">
        <v>0</v>
      </c>
      <c r="R2547" s="622">
        <v>0</v>
      </c>
      <c r="S2547" s="622">
        <v>0</v>
      </c>
      <c r="T2547" s="622">
        <v>0</v>
      </c>
      <c r="U2547" s="622">
        <v>0</v>
      </c>
      <c r="V2547" s="622">
        <v>0</v>
      </c>
      <c r="W2547" s="622">
        <v>0</v>
      </c>
      <c r="X2547" s="624">
        <v>0</v>
      </c>
      <c r="Y2547" s="622">
        <v>0</v>
      </c>
      <c r="Z2547" s="622" t="s">
        <v>51</v>
      </c>
      <c r="AA2547" s="622" t="s">
        <v>5289</v>
      </c>
      <c r="AB2547" s="622" t="s">
        <v>5289</v>
      </c>
      <c r="AC2547" s="131" t="s">
        <v>5289</v>
      </c>
      <c r="AD2547" s="131" t="s">
        <v>5289</v>
      </c>
      <c r="AE2547" s="131" t="s">
        <v>5289</v>
      </c>
      <c r="AF2547" s="133" t="s">
        <v>5289</v>
      </c>
    </row>
    <row r="2548" spans="1:38" s="44" customFormat="1" ht="76.5">
      <c r="A2548" s="639">
        <v>3</v>
      </c>
      <c r="B2548" s="121" t="s">
        <v>7869</v>
      </c>
      <c r="C2548" s="121" t="s">
        <v>7867</v>
      </c>
      <c r="D2548" s="121" t="s">
        <v>7899</v>
      </c>
      <c r="E2548" s="622" t="s">
        <v>40</v>
      </c>
      <c r="F2548" s="622" t="s">
        <v>51</v>
      </c>
      <c r="G2548" s="138"/>
      <c r="H2548" s="138"/>
      <c r="I2548" s="138"/>
      <c r="J2548" s="138"/>
      <c r="K2548" s="138"/>
      <c r="L2548" s="622" t="s">
        <v>51</v>
      </c>
      <c r="M2548" s="202"/>
      <c r="N2548" s="138"/>
      <c r="O2548" s="622">
        <v>0</v>
      </c>
      <c r="P2548" s="622">
        <v>0</v>
      </c>
      <c r="Q2548" s="622">
        <v>0</v>
      </c>
      <c r="R2548" s="622">
        <v>0</v>
      </c>
      <c r="S2548" s="622">
        <v>0</v>
      </c>
      <c r="T2548" s="622">
        <v>0</v>
      </c>
      <c r="U2548" s="622">
        <v>0</v>
      </c>
      <c r="V2548" s="622">
        <v>0</v>
      </c>
      <c r="W2548" s="622">
        <v>0</v>
      </c>
      <c r="X2548" s="624">
        <v>0</v>
      </c>
      <c r="Y2548" s="622">
        <v>0</v>
      </c>
      <c r="Z2548" s="622" t="s">
        <v>51</v>
      </c>
      <c r="AA2548" s="622" t="s">
        <v>5289</v>
      </c>
      <c r="AB2548" s="622" t="s">
        <v>5289</v>
      </c>
      <c r="AC2548" s="131" t="s">
        <v>5289</v>
      </c>
      <c r="AD2548" s="131" t="s">
        <v>5289</v>
      </c>
      <c r="AE2548" s="131" t="s">
        <v>5289</v>
      </c>
      <c r="AF2548" s="133" t="s">
        <v>5289</v>
      </c>
      <c r="AG2548" s="107"/>
      <c r="AH2548" s="107"/>
      <c r="AI2548" s="107"/>
      <c r="AJ2548" s="107"/>
      <c r="AK2548" s="107"/>
      <c r="AL2548" s="107"/>
    </row>
    <row r="2549" spans="1:38" s="44" customFormat="1" ht="63.75">
      <c r="A2549" s="639">
        <v>4</v>
      </c>
      <c r="B2549" s="121" t="s">
        <v>7870</v>
      </c>
      <c r="C2549" s="121" t="s">
        <v>7867</v>
      </c>
      <c r="D2549" s="121" t="s">
        <v>7901</v>
      </c>
      <c r="E2549" s="622" t="s">
        <v>40</v>
      </c>
      <c r="F2549" s="622" t="s">
        <v>51</v>
      </c>
      <c r="G2549" s="138"/>
      <c r="H2549" s="138"/>
      <c r="I2549" s="138"/>
      <c r="J2549" s="138"/>
      <c r="K2549" s="138"/>
      <c r="L2549" s="622" t="s">
        <v>51</v>
      </c>
      <c r="M2549" s="202"/>
      <c r="N2549" s="138"/>
      <c r="O2549" s="622">
        <v>0</v>
      </c>
      <c r="P2549" s="622">
        <v>0</v>
      </c>
      <c r="Q2549" s="622">
        <v>0</v>
      </c>
      <c r="R2549" s="622">
        <v>0</v>
      </c>
      <c r="S2549" s="622">
        <v>0</v>
      </c>
      <c r="T2549" s="622">
        <v>0</v>
      </c>
      <c r="U2549" s="622">
        <v>0</v>
      </c>
      <c r="V2549" s="622">
        <v>0</v>
      </c>
      <c r="W2549" s="622">
        <v>0</v>
      </c>
      <c r="X2549" s="624">
        <v>3</v>
      </c>
      <c r="Y2549" s="622">
        <v>0</v>
      </c>
      <c r="Z2549" s="622" t="s">
        <v>51</v>
      </c>
      <c r="AA2549" s="622" t="s">
        <v>5289</v>
      </c>
      <c r="AB2549" s="622" t="s">
        <v>5289</v>
      </c>
      <c r="AC2549" s="131" t="s">
        <v>5289</v>
      </c>
      <c r="AD2549" s="131" t="s">
        <v>5289</v>
      </c>
      <c r="AE2549" s="131" t="s">
        <v>5289</v>
      </c>
      <c r="AF2549" s="133" t="s">
        <v>5289</v>
      </c>
      <c r="AG2549" s="107"/>
      <c r="AH2549" s="107"/>
      <c r="AI2549" s="107"/>
      <c r="AJ2549" s="107"/>
      <c r="AK2549" s="107"/>
      <c r="AL2549" s="107"/>
    </row>
    <row r="2550" spans="1:38" s="44" customFormat="1" ht="63.75">
      <c r="A2550" s="639">
        <v>5</v>
      </c>
      <c r="B2550" s="121" t="s">
        <v>7871</v>
      </c>
      <c r="C2550" s="121" t="s">
        <v>7867</v>
      </c>
      <c r="D2550" s="121" t="s">
        <v>7902</v>
      </c>
      <c r="E2550" s="622" t="s">
        <v>40</v>
      </c>
      <c r="F2550" s="622" t="s">
        <v>51</v>
      </c>
      <c r="G2550" s="138"/>
      <c r="H2550" s="138"/>
      <c r="I2550" s="138"/>
      <c r="J2550" s="138"/>
      <c r="K2550" s="138"/>
      <c r="L2550" s="622" t="s">
        <v>51</v>
      </c>
      <c r="M2550" s="202"/>
      <c r="N2550" s="138"/>
      <c r="O2550" s="622">
        <v>0</v>
      </c>
      <c r="P2550" s="622">
        <v>0</v>
      </c>
      <c r="Q2550" s="622">
        <v>0</v>
      </c>
      <c r="R2550" s="622">
        <v>0</v>
      </c>
      <c r="S2550" s="622">
        <v>0</v>
      </c>
      <c r="T2550" s="622">
        <v>0</v>
      </c>
      <c r="U2550" s="622">
        <v>0</v>
      </c>
      <c r="V2550" s="622">
        <v>0</v>
      </c>
      <c r="W2550" s="622">
        <v>0</v>
      </c>
      <c r="X2550" s="624">
        <v>2</v>
      </c>
      <c r="Y2550" s="622">
        <v>0</v>
      </c>
      <c r="Z2550" s="622" t="s">
        <v>51</v>
      </c>
      <c r="AA2550" s="622" t="s">
        <v>5289</v>
      </c>
      <c r="AB2550" s="622" t="s">
        <v>5289</v>
      </c>
      <c r="AC2550" s="131" t="s">
        <v>5289</v>
      </c>
      <c r="AD2550" s="131" t="s">
        <v>5289</v>
      </c>
      <c r="AE2550" s="131" t="s">
        <v>5289</v>
      </c>
      <c r="AF2550" s="133" t="s">
        <v>5289</v>
      </c>
      <c r="AG2550" s="107"/>
      <c r="AH2550" s="107"/>
      <c r="AI2550" s="107"/>
      <c r="AJ2550" s="107"/>
      <c r="AK2550" s="107"/>
      <c r="AL2550" s="107"/>
    </row>
    <row r="2551" spans="1:38" s="44" customFormat="1" ht="76.5">
      <c r="A2551" s="639">
        <v>6</v>
      </c>
      <c r="B2551" s="121" t="s">
        <v>7872</v>
      </c>
      <c r="C2551" s="121" t="s">
        <v>7867</v>
      </c>
      <c r="D2551" s="121" t="s">
        <v>7903</v>
      </c>
      <c r="E2551" s="622" t="s">
        <v>40</v>
      </c>
      <c r="F2551" s="622" t="s">
        <v>51</v>
      </c>
      <c r="G2551" s="138"/>
      <c r="H2551" s="138"/>
      <c r="I2551" s="138"/>
      <c r="J2551" s="138"/>
      <c r="K2551" s="138"/>
      <c r="L2551" s="622" t="s">
        <v>51</v>
      </c>
      <c r="M2551" s="202"/>
      <c r="N2551" s="138"/>
      <c r="O2551" s="622">
        <v>0</v>
      </c>
      <c r="P2551" s="622">
        <v>0</v>
      </c>
      <c r="Q2551" s="622">
        <v>0</v>
      </c>
      <c r="R2551" s="622">
        <v>0</v>
      </c>
      <c r="S2551" s="622">
        <v>0</v>
      </c>
      <c r="T2551" s="622">
        <v>0</v>
      </c>
      <c r="U2551" s="622">
        <v>0</v>
      </c>
      <c r="V2551" s="622">
        <v>0</v>
      </c>
      <c r="W2551" s="622">
        <v>0</v>
      </c>
      <c r="X2551" s="624">
        <v>11</v>
      </c>
      <c r="Y2551" s="622">
        <v>0</v>
      </c>
      <c r="Z2551" s="622" t="s">
        <v>51</v>
      </c>
      <c r="AA2551" s="622" t="s">
        <v>5289</v>
      </c>
      <c r="AB2551" s="622" t="s">
        <v>5289</v>
      </c>
      <c r="AC2551" s="131" t="s">
        <v>5289</v>
      </c>
      <c r="AD2551" s="131" t="s">
        <v>5289</v>
      </c>
      <c r="AE2551" s="131" t="s">
        <v>5289</v>
      </c>
      <c r="AF2551" s="133" t="s">
        <v>5289</v>
      </c>
      <c r="AG2551" s="107"/>
      <c r="AH2551" s="107"/>
      <c r="AI2551" s="107"/>
      <c r="AJ2551" s="107"/>
      <c r="AK2551" s="107"/>
      <c r="AL2551" s="107"/>
    </row>
    <row r="2552" spans="1:38" s="44" customFormat="1" ht="76.5">
      <c r="A2552" s="639">
        <v>7</v>
      </c>
      <c r="B2552" s="121" t="s">
        <v>7873</v>
      </c>
      <c r="C2552" s="121" t="s">
        <v>7867</v>
      </c>
      <c r="D2552" s="121" t="s">
        <v>7904</v>
      </c>
      <c r="E2552" s="622" t="s">
        <v>40</v>
      </c>
      <c r="F2552" s="622" t="s">
        <v>51</v>
      </c>
      <c r="G2552" s="138"/>
      <c r="H2552" s="138"/>
      <c r="I2552" s="138"/>
      <c r="J2552" s="138"/>
      <c r="K2552" s="138"/>
      <c r="L2552" s="622" t="s">
        <v>51</v>
      </c>
      <c r="M2552" s="202"/>
      <c r="N2552" s="138"/>
      <c r="O2552" s="622">
        <v>0</v>
      </c>
      <c r="P2552" s="622">
        <v>0</v>
      </c>
      <c r="Q2552" s="622">
        <v>0</v>
      </c>
      <c r="R2552" s="622">
        <v>0</v>
      </c>
      <c r="S2552" s="622">
        <v>0</v>
      </c>
      <c r="T2552" s="622">
        <v>0</v>
      </c>
      <c r="U2552" s="622">
        <v>0</v>
      </c>
      <c r="V2552" s="622">
        <v>0</v>
      </c>
      <c r="W2552" s="622">
        <v>0</v>
      </c>
      <c r="X2552" s="624">
        <v>0</v>
      </c>
      <c r="Y2552" s="622">
        <v>0</v>
      </c>
      <c r="Z2552" s="622" t="s">
        <v>51</v>
      </c>
      <c r="AA2552" s="622" t="s">
        <v>5289</v>
      </c>
      <c r="AB2552" s="622" t="s">
        <v>5289</v>
      </c>
      <c r="AC2552" s="131" t="s">
        <v>5289</v>
      </c>
      <c r="AD2552" s="131" t="s">
        <v>5289</v>
      </c>
      <c r="AE2552" s="131" t="s">
        <v>5289</v>
      </c>
      <c r="AF2552" s="133" t="s">
        <v>5289</v>
      </c>
      <c r="AG2552" s="107"/>
      <c r="AH2552" s="107"/>
      <c r="AI2552" s="107"/>
      <c r="AJ2552" s="107"/>
      <c r="AK2552" s="107"/>
      <c r="AL2552" s="107"/>
    </row>
    <row r="2553" spans="1:38" s="44" customFormat="1" ht="63.75">
      <c r="A2553" s="639">
        <v>8</v>
      </c>
      <c r="B2553" s="283" t="s">
        <v>1775</v>
      </c>
      <c r="C2553" s="121" t="s">
        <v>7867</v>
      </c>
      <c r="D2553" s="627" t="s">
        <v>18529</v>
      </c>
      <c r="E2553" s="622" t="s">
        <v>40</v>
      </c>
      <c r="F2553" s="622" t="s">
        <v>51</v>
      </c>
      <c r="G2553" s="138"/>
      <c r="H2553" s="138"/>
      <c r="I2553" s="138"/>
      <c r="J2553" s="138"/>
      <c r="K2553" s="138"/>
      <c r="L2553" s="622" t="s">
        <v>51</v>
      </c>
      <c r="M2553" s="202"/>
      <c r="N2553" s="138"/>
      <c r="O2553" s="622">
        <v>0</v>
      </c>
      <c r="P2553" s="622">
        <v>0</v>
      </c>
      <c r="Q2553" s="622">
        <v>0</v>
      </c>
      <c r="R2553" s="622">
        <v>0</v>
      </c>
      <c r="S2553" s="622">
        <v>0</v>
      </c>
      <c r="T2553" s="622">
        <v>0</v>
      </c>
      <c r="U2553" s="622">
        <v>0</v>
      </c>
      <c r="V2553" s="622">
        <v>0</v>
      </c>
      <c r="W2553" s="622">
        <v>0</v>
      </c>
      <c r="X2553" s="624">
        <v>0</v>
      </c>
      <c r="Y2553" s="622">
        <v>0</v>
      </c>
      <c r="Z2553" s="622" t="s">
        <v>51</v>
      </c>
      <c r="AA2553" s="622" t="s">
        <v>5289</v>
      </c>
      <c r="AB2553" s="622" t="s">
        <v>5289</v>
      </c>
      <c r="AC2553" s="131" t="s">
        <v>5289</v>
      </c>
      <c r="AD2553" s="131" t="s">
        <v>5289</v>
      </c>
      <c r="AE2553" s="131" t="s">
        <v>5289</v>
      </c>
      <c r="AF2553" s="133" t="s">
        <v>5289</v>
      </c>
      <c r="AG2553" s="107"/>
      <c r="AH2553" s="107"/>
      <c r="AI2553" s="107"/>
      <c r="AJ2553" s="107"/>
      <c r="AK2553" s="107"/>
      <c r="AL2553" s="107"/>
    </row>
    <row r="2554" spans="1:38" s="44" customFormat="1" ht="114.75">
      <c r="A2554" s="639">
        <v>9</v>
      </c>
      <c r="B2554" s="121" t="s">
        <v>7874</v>
      </c>
      <c r="C2554" s="121" t="s">
        <v>7867</v>
      </c>
      <c r="D2554" s="627" t="s">
        <v>18530</v>
      </c>
      <c r="E2554" s="622" t="s">
        <v>40</v>
      </c>
      <c r="F2554" s="622" t="s">
        <v>19079</v>
      </c>
      <c r="G2554" s="14" t="s">
        <v>40</v>
      </c>
      <c r="H2554" s="622">
        <v>3</v>
      </c>
      <c r="I2554" s="623" t="s">
        <v>527</v>
      </c>
      <c r="J2554" s="138"/>
      <c r="K2554" s="138"/>
      <c r="L2554" s="622" t="s">
        <v>51</v>
      </c>
      <c r="M2554" s="202"/>
      <c r="N2554" s="138"/>
      <c r="O2554" s="622">
        <v>0</v>
      </c>
      <c r="P2554" s="622">
        <v>0</v>
      </c>
      <c r="Q2554" s="622">
        <v>0</v>
      </c>
      <c r="R2554" s="622">
        <v>0</v>
      </c>
      <c r="S2554" s="622">
        <v>0</v>
      </c>
      <c r="T2554" s="622">
        <v>0</v>
      </c>
      <c r="U2554" s="622">
        <v>0</v>
      </c>
      <c r="V2554" s="622">
        <v>0</v>
      </c>
      <c r="W2554" s="622">
        <v>0</v>
      </c>
      <c r="X2554" s="624">
        <v>0</v>
      </c>
      <c r="Y2554" s="622">
        <v>0</v>
      </c>
      <c r="Z2554" s="622" t="s">
        <v>51</v>
      </c>
      <c r="AA2554" s="622" t="s">
        <v>5289</v>
      </c>
      <c r="AB2554" s="622" t="s">
        <v>5289</v>
      </c>
      <c r="AC2554" s="131" t="s">
        <v>5289</v>
      </c>
      <c r="AD2554" s="131" t="s">
        <v>5289</v>
      </c>
      <c r="AE2554" s="131" t="s">
        <v>5289</v>
      </c>
      <c r="AF2554" s="133" t="s">
        <v>5289</v>
      </c>
      <c r="AG2554" s="107"/>
      <c r="AH2554" s="107"/>
      <c r="AI2554" s="107"/>
      <c r="AJ2554" s="107"/>
      <c r="AK2554" s="107"/>
      <c r="AL2554" s="107"/>
    </row>
    <row r="2555" spans="1:38" s="44" customFormat="1" ht="114.75">
      <c r="A2555" s="639">
        <v>10</v>
      </c>
      <c r="B2555" s="121" t="s">
        <v>7875</v>
      </c>
      <c r="C2555" s="121" t="s">
        <v>7867</v>
      </c>
      <c r="D2555" s="627" t="s">
        <v>18530</v>
      </c>
      <c r="E2555" s="622" t="s">
        <v>40</v>
      </c>
      <c r="F2555" s="622" t="s">
        <v>19079</v>
      </c>
      <c r="G2555" s="14" t="s">
        <v>40</v>
      </c>
      <c r="H2555" s="622">
        <v>3</v>
      </c>
      <c r="I2555" s="623" t="s">
        <v>527</v>
      </c>
      <c r="J2555" s="138"/>
      <c r="K2555" s="138"/>
      <c r="L2555" s="622" t="s">
        <v>51</v>
      </c>
      <c r="M2555" s="202"/>
      <c r="N2555" s="138"/>
      <c r="O2555" s="622">
        <v>0</v>
      </c>
      <c r="P2555" s="622">
        <v>0</v>
      </c>
      <c r="Q2555" s="622">
        <v>0</v>
      </c>
      <c r="R2555" s="622">
        <v>0</v>
      </c>
      <c r="S2555" s="622">
        <v>0</v>
      </c>
      <c r="T2555" s="622">
        <v>0</v>
      </c>
      <c r="U2555" s="622">
        <v>0</v>
      </c>
      <c r="V2555" s="622">
        <v>0</v>
      </c>
      <c r="W2555" s="622">
        <v>0</v>
      </c>
      <c r="X2555" s="624">
        <v>0</v>
      </c>
      <c r="Y2555" s="622">
        <v>0</v>
      </c>
      <c r="Z2555" s="622" t="s">
        <v>51</v>
      </c>
      <c r="AA2555" s="622" t="s">
        <v>5289</v>
      </c>
      <c r="AB2555" s="622" t="s">
        <v>5289</v>
      </c>
      <c r="AC2555" s="131" t="s">
        <v>5289</v>
      </c>
      <c r="AD2555" s="131" t="s">
        <v>5289</v>
      </c>
      <c r="AE2555" s="131" t="s">
        <v>5289</v>
      </c>
      <c r="AF2555" s="133" t="s">
        <v>5289</v>
      </c>
      <c r="AG2555" s="107"/>
      <c r="AH2555" s="107"/>
      <c r="AI2555" s="107"/>
      <c r="AJ2555" s="107"/>
      <c r="AK2555" s="107"/>
      <c r="AL2555" s="107"/>
    </row>
    <row r="2556" spans="1:38" s="44" customFormat="1" ht="51">
      <c r="A2556" s="639">
        <v>11</v>
      </c>
      <c r="B2556" s="121" t="s">
        <v>7876</v>
      </c>
      <c r="C2556" s="121" t="s">
        <v>7867</v>
      </c>
      <c r="D2556" s="121" t="s">
        <v>7905</v>
      </c>
      <c r="E2556" s="622" t="s">
        <v>40</v>
      </c>
      <c r="F2556" s="622" t="s">
        <v>51</v>
      </c>
      <c r="G2556" s="138"/>
      <c r="H2556" s="138"/>
      <c r="I2556" s="138"/>
      <c r="J2556" s="138"/>
      <c r="K2556" s="138"/>
      <c r="L2556" s="622" t="s">
        <v>51</v>
      </c>
      <c r="M2556" s="202"/>
      <c r="N2556" s="138"/>
      <c r="O2556" s="622">
        <v>0</v>
      </c>
      <c r="P2556" s="622">
        <v>0</v>
      </c>
      <c r="Q2556" s="622">
        <v>0</v>
      </c>
      <c r="R2556" s="622">
        <v>0</v>
      </c>
      <c r="S2556" s="622">
        <v>0</v>
      </c>
      <c r="T2556" s="622">
        <v>0</v>
      </c>
      <c r="U2556" s="622">
        <v>0</v>
      </c>
      <c r="V2556" s="622">
        <v>0</v>
      </c>
      <c r="W2556" s="622">
        <v>0</v>
      </c>
      <c r="X2556" s="624">
        <v>19</v>
      </c>
      <c r="Y2556" s="622">
        <v>0</v>
      </c>
      <c r="Z2556" s="622" t="s">
        <v>51</v>
      </c>
      <c r="AA2556" s="622" t="s">
        <v>5289</v>
      </c>
      <c r="AB2556" s="622" t="s">
        <v>5289</v>
      </c>
      <c r="AC2556" s="131" t="s">
        <v>5289</v>
      </c>
      <c r="AD2556" s="131" t="s">
        <v>5289</v>
      </c>
      <c r="AE2556" s="131" t="s">
        <v>5289</v>
      </c>
      <c r="AF2556" s="133" t="s">
        <v>5289</v>
      </c>
      <c r="AG2556" s="107"/>
      <c r="AH2556" s="107"/>
      <c r="AI2556" s="107"/>
      <c r="AJ2556" s="107"/>
      <c r="AK2556" s="107"/>
      <c r="AL2556" s="107"/>
    </row>
    <row r="2557" spans="1:38" s="44" customFormat="1" ht="51">
      <c r="A2557" s="639">
        <v>12</v>
      </c>
      <c r="B2557" s="121" t="s">
        <v>7877</v>
      </c>
      <c r="C2557" s="121" t="s">
        <v>7867</v>
      </c>
      <c r="D2557" s="121" t="s">
        <v>7906</v>
      </c>
      <c r="E2557" s="622" t="s">
        <v>40</v>
      </c>
      <c r="F2557" s="622" t="s">
        <v>51</v>
      </c>
      <c r="G2557" s="138"/>
      <c r="H2557" s="138"/>
      <c r="I2557" s="138"/>
      <c r="J2557" s="138"/>
      <c r="K2557" s="138"/>
      <c r="L2557" s="622" t="s">
        <v>51</v>
      </c>
      <c r="M2557" s="202"/>
      <c r="N2557" s="138"/>
      <c r="O2557" s="622">
        <v>0</v>
      </c>
      <c r="P2557" s="622">
        <v>0</v>
      </c>
      <c r="Q2557" s="622">
        <v>0</v>
      </c>
      <c r="R2557" s="622">
        <v>0</v>
      </c>
      <c r="S2557" s="622">
        <v>0</v>
      </c>
      <c r="T2557" s="622">
        <v>0</v>
      </c>
      <c r="U2557" s="622">
        <v>0</v>
      </c>
      <c r="V2557" s="622">
        <v>0</v>
      </c>
      <c r="W2557" s="622">
        <v>0</v>
      </c>
      <c r="X2557" s="624">
        <v>21</v>
      </c>
      <c r="Y2557" s="622">
        <v>0</v>
      </c>
      <c r="Z2557" s="622" t="s">
        <v>51</v>
      </c>
      <c r="AA2557" s="622" t="s">
        <v>5289</v>
      </c>
      <c r="AB2557" s="622" t="s">
        <v>5289</v>
      </c>
      <c r="AC2557" s="131" t="s">
        <v>5289</v>
      </c>
      <c r="AD2557" s="131" t="s">
        <v>5289</v>
      </c>
      <c r="AE2557" s="131" t="s">
        <v>5289</v>
      </c>
      <c r="AF2557" s="133" t="s">
        <v>5289</v>
      </c>
      <c r="AG2557" s="107"/>
      <c r="AH2557" s="107"/>
      <c r="AI2557" s="107"/>
      <c r="AJ2557" s="107"/>
      <c r="AK2557" s="107"/>
      <c r="AL2557" s="107"/>
    </row>
    <row r="2558" spans="1:38" ht="51">
      <c r="A2558" s="639">
        <v>13</v>
      </c>
      <c r="B2558" s="121" t="s">
        <v>7878</v>
      </c>
      <c r="C2558" s="121" t="s">
        <v>7867</v>
      </c>
      <c r="D2558" s="121" t="s">
        <v>7906</v>
      </c>
      <c r="E2558" s="622" t="s">
        <v>40</v>
      </c>
      <c r="F2558" s="622" t="s">
        <v>51</v>
      </c>
      <c r="G2558" s="138"/>
      <c r="H2558" s="138"/>
      <c r="I2558" s="138"/>
      <c r="J2558" s="138"/>
      <c r="K2558" s="138"/>
      <c r="L2558" s="622" t="s">
        <v>51</v>
      </c>
      <c r="M2558" s="202"/>
      <c r="N2558" s="138"/>
      <c r="O2558" s="622">
        <v>0</v>
      </c>
      <c r="P2558" s="622">
        <v>0</v>
      </c>
      <c r="Q2558" s="622">
        <v>0</v>
      </c>
      <c r="R2558" s="622">
        <v>0</v>
      </c>
      <c r="S2558" s="622">
        <v>0</v>
      </c>
      <c r="T2558" s="622">
        <v>0</v>
      </c>
      <c r="U2558" s="622">
        <v>0</v>
      </c>
      <c r="V2558" s="622">
        <v>0</v>
      </c>
      <c r="W2558" s="622">
        <v>0</v>
      </c>
      <c r="X2558" s="624">
        <v>710</v>
      </c>
      <c r="Y2558" s="622">
        <v>0</v>
      </c>
      <c r="Z2558" s="622" t="s">
        <v>51</v>
      </c>
      <c r="AA2558" s="622" t="s">
        <v>5289</v>
      </c>
      <c r="AB2558" s="622" t="s">
        <v>5289</v>
      </c>
      <c r="AC2558" s="131" t="s">
        <v>5289</v>
      </c>
      <c r="AD2558" s="131" t="s">
        <v>5289</v>
      </c>
      <c r="AE2558" s="131" t="s">
        <v>5289</v>
      </c>
      <c r="AF2558" s="133" t="s">
        <v>5289</v>
      </c>
    </row>
    <row r="2559" spans="1:38" ht="63.75">
      <c r="A2559" s="639">
        <v>14</v>
      </c>
      <c r="B2559" s="121" t="s">
        <v>7879</v>
      </c>
      <c r="C2559" s="121" t="s">
        <v>7867</v>
      </c>
      <c r="D2559" s="121" t="s">
        <v>7907</v>
      </c>
      <c r="E2559" s="622" t="s">
        <v>40</v>
      </c>
      <c r="F2559" s="622" t="s">
        <v>51</v>
      </c>
      <c r="G2559" s="138"/>
      <c r="H2559" s="138"/>
      <c r="I2559" s="138"/>
      <c r="J2559" s="138"/>
      <c r="K2559" s="138"/>
      <c r="L2559" s="622" t="s">
        <v>51</v>
      </c>
      <c r="M2559" s="202"/>
      <c r="N2559" s="138"/>
      <c r="O2559" s="622">
        <v>0</v>
      </c>
      <c r="P2559" s="622">
        <v>0</v>
      </c>
      <c r="Q2559" s="622">
        <v>0</v>
      </c>
      <c r="R2559" s="622">
        <v>0</v>
      </c>
      <c r="S2559" s="622">
        <v>0</v>
      </c>
      <c r="T2559" s="622">
        <v>0</v>
      </c>
      <c r="U2559" s="622">
        <v>0</v>
      </c>
      <c r="V2559" s="622">
        <v>0</v>
      </c>
      <c r="W2559" s="622">
        <v>0</v>
      </c>
      <c r="X2559" s="624">
        <v>2</v>
      </c>
      <c r="Y2559" s="622">
        <v>0</v>
      </c>
      <c r="Z2559" s="622" t="s">
        <v>51</v>
      </c>
      <c r="AA2559" s="622" t="s">
        <v>5289</v>
      </c>
      <c r="AB2559" s="622" t="s">
        <v>5289</v>
      </c>
      <c r="AC2559" s="131" t="s">
        <v>5289</v>
      </c>
      <c r="AD2559" s="131" t="s">
        <v>5289</v>
      </c>
      <c r="AE2559" s="131" t="s">
        <v>5289</v>
      </c>
      <c r="AF2559" s="133" t="s">
        <v>5289</v>
      </c>
    </row>
    <row r="2560" spans="1:38" ht="51">
      <c r="A2560" s="639">
        <v>15</v>
      </c>
      <c r="B2560" s="121" t="s">
        <v>7880</v>
      </c>
      <c r="C2560" s="121" t="s">
        <v>7867</v>
      </c>
      <c r="D2560" s="121" t="s">
        <v>7905</v>
      </c>
      <c r="E2560" s="622" t="s">
        <v>40</v>
      </c>
      <c r="F2560" s="622" t="s">
        <v>51</v>
      </c>
      <c r="G2560" s="138"/>
      <c r="H2560" s="138"/>
      <c r="I2560" s="138"/>
      <c r="J2560" s="138"/>
      <c r="K2560" s="138"/>
      <c r="L2560" s="622" t="s">
        <v>51</v>
      </c>
      <c r="M2560" s="202"/>
      <c r="N2560" s="138"/>
      <c r="O2560" s="622">
        <v>0</v>
      </c>
      <c r="P2560" s="622">
        <v>0</v>
      </c>
      <c r="Q2560" s="622">
        <v>0</v>
      </c>
      <c r="R2560" s="622">
        <v>0</v>
      </c>
      <c r="S2560" s="622">
        <v>0</v>
      </c>
      <c r="T2560" s="622">
        <v>0</v>
      </c>
      <c r="U2560" s="622">
        <v>0</v>
      </c>
      <c r="V2560" s="622">
        <v>0</v>
      </c>
      <c r="W2560" s="622">
        <v>0</v>
      </c>
      <c r="X2560" s="624">
        <v>5</v>
      </c>
      <c r="Y2560" s="622">
        <v>0</v>
      </c>
      <c r="Z2560" s="622" t="s">
        <v>51</v>
      </c>
      <c r="AA2560" s="622" t="s">
        <v>5289</v>
      </c>
      <c r="AB2560" s="622" t="s">
        <v>5289</v>
      </c>
      <c r="AC2560" s="131" t="s">
        <v>5289</v>
      </c>
      <c r="AD2560" s="131" t="s">
        <v>5289</v>
      </c>
      <c r="AE2560" s="131" t="s">
        <v>5289</v>
      </c>
      <c r="AF2560" s="133" t="s">
        <v>5289</v>
      </c>
    </row>
    <row r="2561" spans="1:38" ht="63.75">
      <c r="A2561" s="639">
        <v>16</v>
      </c>
      <c r="B2561" s="121" t="s">
        <v>7881</v>
      </c>
      <c r="C2561" s="121" t="s">
        <v>7867</v>
      </c>
      <c r="D2561" s="121" t="s">
        <v>7905</v>
      </c>
      <c r="E2561" s="622" t="s">
        <v>40</v>
      </c>
      <c r="F2561" s="622" t="s">
        <v>51</v>
      </c>
      <c r="G2561" s="138"/>
      <c r="H2561" s="138"/>
      <c r="I2561" s="138"/>
      <c r="J2561" s="138"/>
      <c r="K2561" s="138"/>
      <c r="L2561" s="622" t="s">
        <v>51</v>
      </c>
      <c r="M2561" s="202"/>
      <c r="N2561" s="138"/>
      <c r="O2561" s="622">
        <v>0</v>
      </c>
      <c r="P2561" s="622">
        <v>0</v>
      </c>
      <c r="Q2561" s="622">
        <v>0</v>
      </c>
      <c r="R2561" s="622">
        <v>0</v>
      </c>
      <c r="S2561" s="622">
        <v>0</v>
      </c>
      <c r="T2561" s="622">
        <v>0</v>
      </c>
      <c r="U2561" s="622">
        <v>0</v>
      </c>
      <c r="V2561" s="622">
        <v>0</v>
      </c>
      <c r="W2561" s="622">
        <v>0</v>
      </c>
      <c r="X2561" s="624">
        <v>13</v>
      </c>
      <c r="Y2561" s="622">
        <v>0</v>
      </c>
      <c r="Z2561" s="622" t="s">
        <v>51</v>
      </c>
      <c r="AA2561" s="622" t="s">
        <v>5289</v>
      </c>
      <c r="AB2561" s="622" t="s">
        <v>5289</v>
      </c>
      <c r="AC2561" s="131" t="s">
        <v>5289</v>
      </c>
      <c r="AD2561" s="131" t="s">
        <v>5289</v>
      </c>
      <c r="AE2561" s="131" t="s">
        <v>5289</v>
      </c>
      <c r="AF2561" s="133" t="s">
        <v>5289</v>
      </c>
    </row>
    <row r="2562" spans="1:38" ht="51">
      <c r="A2562" s="639">
        <v>17</v>
      </c>
      <c r="B2562" s="121" t="s">
        <v>7882</v>
      </c>
      <c r="C2562" s="121" t="s">
        <v>7867</v>
      </c>
      <c r="D2562" s="121" t="s">
        <v>7906</v>
      </c>
      <c r="E2562" s="622" t="s">
        <v>40</v>
      </c>
      <c r="F2562" s="622" t="s">
        <v>51</v>
      </c>
      <c r="G2562" s="138"/>
      <c r="H2562" s="138"/>
      <c r="I2562" s="138"/>
      <c r="J2562" s="138"/>
      <c r="K2562" s="138"/>
      <c r="L2562" s="622" t="s">
        <v>51</v>
      </c>
      <c r="M2562" s="202"/>
      <c r="N2562" s="138"/>
      <c r="O2562" s="622">
        <v>0</v>
      </c>
      <c r="P2562" s="622">
        <v>0</v>
      </c>
      <c r="Q2562" s="622">
        <v>0</v>
      </c>
      <c r="R2562" s="622">
        <v>0</v>
      </c>
      <c r="S2562" s="622">
        <v>0</v>
      </c>
      <c r="T2562" s="622">
        <v>0</v>
      </c>
      <c r="U2562" s="622">
        <v>0</v>
      </c>
      <c r="V2562" s="622">
        <v>0</v>
      </c>
      <c r="W2562" s="622">
        <v>0</v>
      </c>
      <c r="X2562" s="624">
        <v>1</v>
      </c>
      <c r="Y2562" s="622">
        <v>0</v>
      </c>
      <c r="Z2562" s="622" t="s">
        <v>51</v>
      </c>
      <c r="AA2562" s="622" t="s">
        <v>5289</v>
      </c>
      <c r="AB2562" s="622" t="s">
        <v>5289</v>
      </c>
      <c r="AC2562" s="131" t="s">
        <v>5289</v>
      </c>
      <c r="AD2562" s="131" t="s">
        <v>5289</v>
      </c>
      <c r="AE2562" s="131" t="s">
        <v>5289</v>
      </c>
      <c r="AF2562" s="133" t="s">
        <v>5289</v>
      </c>
    </row>
    <row r="2563" spans="1:38" ht="63.75">
      <c r="A2563" s="639">
        <v>18</v>
      </c>
      <c r="B2563" s="283" t="s">
        <v>7883</v>
      </c>
      <c r="C2563" s="121" t="s">
        <v>7867</v>
      </c>
      <c r="D2563" s="121" t="s">
        <v>7908</v>
      </c>
      <c r="E2563" s="622" t="s">
        <v>40</v>
      </c>
      <c r="F2563" s="622" t="s">
        <v>51</v>
      </c>
      <c r="G2563" s="138"/>
      <c r="H2563" s="138"/>
      <c r="I2563" s="138"/>
      <c r="J2563" s="138"/>
      <c r="K2563" s="138"/>
      <c r="L2563" s="622" t="s">
        <v>51</v>
      </c>
      <c r="M2563" s="202"/>
      <c r="N2563" s="138"/>
      <c r="O2563" s="622">
        <v>0</v>
      </c>
      <c r="P2563" s="622">
        <v>0</v>
      </c>
      <c r="Q2563" s="622">
        <v>0</v>
      </c>
      <c r="R2563" s="622">
        <v>0</v>
      </c>
      <c r="S2563" s="622">
        <v>0</v>
      </c>
      <c r="T2563" s="622">
        <v>0</v>
      </c>
      <c r="U2563" s="622">
        <v>0</v>
      </c>
      <c r="V2563" s="622">
        <v>0</v>
      </c>
      <c r="W2563" s="622">
        <v>0</v>
      </c>
      <c r="X2563" s="624">
        <v>0</v>
      </c>
      <c r="Y2563" s="622">
        <v>0</v>
      </c>
      <c r="Z2563" s="622" t="s">
        <v>51</v>
      </c>
      <c r="AA2563" s="622" t="s">
        <v>5289</v>
      </c>
      <c r="AB2563" s="622" t="s">
        <v>5289</v>
      </c>
      <c r="AC2563" s="131" t="s">
        <v>5289</v>
      </c>
      <c r="AD2563" s="131" t="s">
        <v>5289</v>
      </c>
      <c r="AE2563" s="131" t="s">
        <v>5289</v>
      </c>
      <c r="AF2563" s="133" t="s">
        <v>5289</v>
      </c>
    </row>
    <row r="2564" spans="1:38" ht="76.5">
      <c r="A2564" s="639">
        <v>19</v>
      </c>
      <c r="B2564" s="121" t="s">
        <v>7884</v>
      </c>
      <c r="C2564" s="121" t="s">
        <v>7867</v>
      </c>
      <c r="D2564" s="121" t="s">
        <v>7909</v>
      </c>
      <c r="E2564" s="622" t="s">
        <v>40</v>
      </c>
      <c r="F2564" s="622" t="s">
        <v>51</v>
      </c>
      <c r="G2564" s="138"/>
      <c r="H2564" s="138"/>
      <c r="I2564" s="138"/>
      <c r="J2564" s="138"/>
      <c r="K2564" s="138"/>
      <c r="L2564" s="622" t="s">
        <v>51</v>
      </c>
      <c r="M2564" s="202"/>
      <c r="N2564" s="138"/>
      <c r="O2564" s="622">
        <v>0</v>
      </c>
      <c r="P2564" s="622">
        <v>0</v>
      </c>
      <c r="Q2564" s="622">
        <v>0</v>
      </c>
      <c r="R2564" s="622">
        <v>0</v>
      </c>
      <c r="S2564" s="622">
        <v>0</v>
      </c>
      <c r="T2564" s="622">
        <v>0</v>
      </c>
      <c r="U2564" s="622">
        <v>0</v>
      </c>
      <c r="V2564" s="622">
        <v>0</v>
      </c>
      <c r="W2564" s="622">
        <v>0</v>
      </c>
      <c r="X2564" s="624">
        <v>0</v>
      </c>
      <c r="Y2564" s="622">
        <v>0</v>
      </c>
      <c r="Z2564" s="622" t="s">
        <v>51</v>
      </c>
      <c r="AA2564" s="622" t="s">
        <v>5289</v>
      </c>
      <c r="AB2564" s="622" t="s">
        <v>5289</v>
      </c>
      <c r="AC2564" s="131" t="s">
        <v>5289</v>
      </c>
      <c r="AD2564" s="131" t="s">
        <v>5289</v>
      </c>
      <c r="AE2564" s="131" t="s">
        <v>5289</v>
      </c>
      <c r="AF2564" s="133" t="s">
        <v>5289</v>
      </c>
    </row>
    <row r="2565" spans="1:38" ht="89.25">
      <c r="A2565" s="639">
        <v>20</v>
      </c>
      <c r="B2565" s="121" t="s">
        <v>7885</v>
      </c>
      <c r="C2565" s="121" t="s">
        <v>7867</v>
      </c>
      <c r="D2565" s="627" t="s">
        <v>7910</v>
      </c>
      <c r="E2565" s="622" t="s">
        <v>40</v>
      </c>
      <c r="F2565" s="622" t="s">
        <v>51</v>
      </c>
      <c r="G2565" s="138"/>
      <c r="H2565" s="138"/>
      <c r="I2565" s="138"/>
      <c r="J2565" s="138"/>
      <c r="K2565" s="138"/>
      <c r="L2565" s="622" t="s">
        <v>51</v>
      </c>
      <c r="M2565" s="202"/>
      <c r="N2565" s="138"/>
      <c r="O2565" s="622">
        <v>0</v>
      </c>
      <c r="P2565" s="622">
        <v>0</v>
      </c>
      <c r="Q2565" s="622">
        <v>0</v>
      </c>
      <c r="R2565" s="622">
        <v>0</v>
      </c>
      <c r="S2565" s="622">
        <v>0</v>
      </c>
      <c r="T2565" s="622">
        <v>0</v>
      </c>
      <c r="U2565" s="622">
        <v>0</v>
      </c>
      <c r="V2565" s="622">
        <v>0</v>
      </c>
      <c r="W2565" s="622">
        <v>0</v>
      </c>
      <c r="X2565" s="624">
        <v>9</v>
      </c>
      <c r="Y2565" s="622">
        <v>0</v>
      </c>
      <c r="Z2565" s="622" t="s">
        <v>51</v>
      </c>
      <c r="AA2565" s="622" t="s">
        <v>5289</v>
      </c>
      <c r="AB2565" s="622" t="s">
        <v>5289</v>
      </c>
      <c r="AC2565" s="131" t="s">
        <v>5289</v>
      </c>
      <c r="AD2565" s="131" t="s">
        <v>5289</v>
      </c>
      <c r="AE2565" s="131" t="s">
        <v>5289</v>
      </c>
      <c r="AF2565" s="133" t="s">
        <v>5289</v>
      </c>
    </row>
    <row r="2566" spans="1:38" ht="89.25">
      <c r="A2566" s="639">
        <v>21</v>
      </c>
      <c r="B2566" s="121" t="s">
        <v>7886</v>
      </c>
      <c r="C2566" s="121" t="s">
        <v>7867</v>
      </c>
      <c r="D2566" s="627" t="s">
        <v>7910</v>
      </c>
      <c r="E2566" s="622" t="s">
        <v>40</v>
      </c>
      <c r="F2566" s="622" t="s">
        <v>51</v>
      </c>
      <c r="G2566" s="138"/>
      <c r="H2566" s="138"/>
      <c r="I2566" s="138"/>
      <c r="J2566" s="138"/>
      <c r="K2566" s="138"/>
      <c r="L2566" s="622" t="s">
        <v>51</v>
      </c>
      <c r="M2566" s="202"/>
      <c r="N2566" s="138"/>
      <c r="O2566" s="622">
        <v>0</v>
      </c>
      <c r="P2566" s="622">
        <v>0</v>
      </c>
      <c r="Q2566" s="622">
        <v>0</v>
      </c>
      <c r="R2566" s="622">
        <v>0</v>
      </c>
      <c r="S2566" s="622">
        <v>0</v>
      </c>
      <c r="T2566" s="622">
        <v>0</v>
      </c>
      <c r="U2566" s="622">
        <v>0</v>
      </c>
      <c r="V2566" s="622">
        <v>0</v>
      </c>
      <c r="W2566" s="622">
        <v>0</v>
      </c>
      <c r="X2566" s="624">
        <v>0</v>
      </c>
      <c r="Y2566" s="622">
        <v>0</v>
      </c>
      <c r="Z2566" s="622" t="s">
        <v>51</v>
      </c>
      <c r="AA2566" s="622" t="s">
        <v>5289</v>
      </c>
      <c r="AB2566" s="622" t="s">
        <v>5289</v>
      </c>
      <c r="AC2566" s="131" t="s">
        <v>5289</v>
      </c>
      <c r="AD2566" s="131" t="s">
        <v>5289</v>
      </c>
      <c r="AE2566" s="131" t="s">
        <v>5289</v>
      </c>
      <c r="AF2566" s="133" t="s">
        <v>5289</v>
      </c>
    </row>
    <row r="2567" spans="1:38" s="44" customFormat="1" ht="63.75">
      <c r="A2567" s="639">
        <v>22</v>
      </c>
      <c r="B2567" s="121" t="s">
        <v>7887</v>
      </c>
      <c r="C2567" s="121" t="s">
        <v>7867</v>
      </c>
      <c r="D2567" s="121" t="s">
        <v>7911</v>
      </c>
      <c r="E2567" s="622" t="s">
        <v>40</v>
      </c>
      <c r="F2567" s="622" t="s">
        <v>51</v>
      </c>
      <c r="G2567" s="138"/>
      <c r="H2567" s="138"/>
      <c r="I2567" s="138"/>
      <c r="J2567" s="138"/>
      <c r="K2567" s="138"/>
      <c r="L2567" s="622" t="s">
        <v>51</v>
      </c>
      <c r="M2567" s="202"/>
      <c r="N2567" s="138"/>
      <c r="O2567" s="622">
        <v>0</v>
      </c>
      <c r="P2567" s="622">
        <v>0</v>
      </c>
      <c r="Q2567" s="622">
        <v>0</v>
      </c>
      <c r="R2567" s="622">
        <v>0</v>
      </c>
      <c r="S2567" s="622">
        <v>0</v>
      </c>
      <c r="T2567" s="622">
        <v>0</v>
      </c>
      <c r="U2567" s="622">
        <v>0</v>
      </c>
      <c r="V2567" s="622">
        <v>0</v>
      </c>
      <c r="W2567" s="622">
        <v>0</v>
      </c>
      <c r="X2567" s="624">
        <v>3</v>
      </c>
      <c r="Y2567" s="622">
        <v>0</v>
      </c>
      <c r="Z2567" s="622" t="s">
        <v>51</v>
      </c>
      <c r="AA2567" s="622" t="s">
        <v>5289</v>
      </c>
      <c r="AB2567" s="622" t="s">
        <v>5289</v>
      </c>
      <c r="AC2567" s="131" t="s">
        <v>5289</v>
      </c>
      <c r="AD2567" s="131" t="s">
        <v>5289</v>
      </c>
      <c r="AE2567" s="131" t="s">
        <v>5289</v>
      </c>
      <c r="AF2567" s="133" t="s">
        <v>5289</v>
      </c>
      <c r="AG2567" s="107"/>
      <c r="AH2567" s="107"/>
      <c r="AI2567" s="107"/>
      <c r="AJ2567" s="107"/>
      <c r="AK2567" s="107"/>
      <c r="AL2567" s="107"/>
    </row>
    <row r="2568" spans="1:38" s="44" customFormat="1" ht="76.5">
      <c r="A2568" s="639">
        <v>23</v>
      </c>
      <c r="B2568" s="121" t="s">
        <v>7888</v>
      </c>
      <c r="C2568" s="121" t="s">
        <v>7867</v>
      </c>
      <c r="D2568" s="121" t="s">
        <v>7912</v>
      </c>
      <c r="E2568" s="622" t="s">
        <v>40</v>
      </c>
      <c r="F2568" s="622" t="s">
        <v>51</v>
      </c>
      <c r="G2568" s="138"/>
      <c r="H2568" s="138"/>
      <c r="I2568" s="138"/>
      <c r="J2568" s="138"/>
      <c r="K2568" s="138"/>
      <c r="L2568" s="622" t="s">
        <v>51</v>
      </c>
      <c r="M2568" s="202"/>
      <c r="N2568" s="138"/>
      <c r="O2568" s="622">
        <v>0</v>
      </c>
      <c r="P2568" s="622">
        <v>0</v>
      </c>
      <c r="Q2568" s="622">
        <v>0</v>
      </c>
      <c r="R2568" s="622">
        <v>0</v>
      </c>
      <c r="S2568" s="622">
        <v>0</v>
      </c>
      <c r="T2568" s="622">
        <v>0</v>
      </c>
      <c r="U2568" s="622">
        <v>0</v>
      </c>
      <c r="V2568" s="622">
        <v>0</v>
      </c>
      <c r="W2568" s="622">
        <v>0</v>
      </c>
      <c r="X2568" s="624">
        <v>1</v>
      </c>
      <c r="Y2568" s="622">
        <v>0</v>
      </c>
      <c r="Z2568" s="622" t="s">
        <v>51</v>
      </c>
      <c r="AA2568" s="622" t="s">
        <v>5289</v>
      </c>
      <c r="AB2568" s="622" t="s">
        <v>5289</v>
      </c>
      <c r="AC2568" s="131" t="s">
        <v>5289</v>
      </c>
      <c r="AD2568" s="131" t="s">
        <v>5289</v>
      </c>
      <c r="AE2568" s="131" t="s">
        <v>5289</v>
      </c>
      <c r="AF2568" s="133" t="s">
        <v>5289</v>
      </c>
      <c r="AG2568" s="107"/>
      <c r="AH2568" s="107"/>
      <c r="AI2568" s="107"/>
      <c r="AJ2568" s="107"/>
      <c r="AK2568" s="107"/>
      <c r="AL2568" s="107"/>
    </row>
    <row r="2569" spans="1:38" s="44" customFormat="1" ht="76.5">
      <c r="A2569" s="639">
        <v>24</v>
      </c>
      <c r="B2569" s="121" t="s">
        <v>7889</v>
      </c>
      <c r="C2569" s="121" t="s">
        <v>7867</v>
      </c>
      <c r="D2569" s="121" t="s">
        <v>7913</v>
      </c>
      <c r="E2569" s="622" t="s">
        <v>40</v>
      </c>
      <c r="F2569" s="622" t="s">
        <v>51</v>
      </c>
      <c r="G2569" s="138"/>
      <c r="H2569" s="138"/>
      <c r="I2569" s="138"/>
      <c r="J2569" s="138"/>
      <c r="K2569" s="138"/>
      <c r="L2569" s="622" t="s">
        <v>51</v>
      </c>
      <c r="M2569" s="202"/>
      <c r="N2569" s="138"/>
      <c r="O2569" s="622">
        <v>0</v>
      </c>
      <c r="P2569" s="622">
        <v>0</v>
      </c>
      <c r="Q2569" s="622">
        <v>0</v>
      </c>
      <c r="R2569" s="622">
        <v>0</v>
      </c>
      <c r="S2569" s="622">
        <v>0</v>
      </c>
      <c r="T2569" s="622">
        <v>0</v>
      </c>
      <c r="U2569" s="622">
        <v>0</v>
      </c>
      <c r="V2569" s="622">
        <v>0</v>
      </c>
      <c r="W2569" s="622">
        <v>0</v>
      </c>
      <c r="X2569" s="624">
        <v>0</v>
      </c>
      <c r="Y2569" s="622">
        <v>0</v>
      </c>
      <c r="Z2569" s="622" t="s">
        <v>51</v>
      </c>
      <c r="AA2569" s="622" t="s">
        <v>5289</v>
      </c>
      <c r="AB2569" s="622" t="s">
        <v>5289</v>
      </c>
      <c r="AC2569" s="131" t="s">
        <v>5289</v>
      </c>
      <c r="AD2569" s="131" t="s">
        <v>5289</v>
      </c>
      <c r="AE2569" s="131" t="s">
        <v>5289</v>
      </c>
      <c r="AF2569" s="133" t="s">
        <v>5289</v>
      </c>
      <c r="AG2569" s="107"/>
      <c r="AH2569" s="107"/>
      <c r="AI2569" s="107"/>
      <c r="AJ2569" s="107"/>
      <c r="AK2569" s="107"/>
      <c r="AL2569" s="107"/>
    </row>
    <row r="2570" spans="1:38" s="44" customFormat="1" ht="63.75">
      <c r="A2570" s="639">
        <v>25</v>
      </c>
      <c r="B2570" s="121" t="s">
        <v>5412</v>
      </c>
      <c r="C2570" s="121" t="s">
        <v>7867</v>
      </c>
      <c r="D2570" s="627" t="s">
        <v>7914</v>
      </c>
      <c r="E2570" s="622" t="s">
        <v>40</v>
      </c>
      <c r="F2570" s="622" t="s">
        <v>51</v>
      </c>
      <c r="G2570" s="138"/>
      <c r="H2570" s="138"/>
      <c r="I2570" s="138"/>
      <c r="J2570" s="138"/>
      <c r="K2570" s="138"/>
      <c r="L2570" s="622" t="s">
        <v>51</v>
      </c>
      <c r="M2570" s="202"/>
      <c r="N2570" s="138"/>
      <c r="O2570" s="622">
        <v>0</v>
      </c>
      <c r="P2570" s="622">
        <v>0</v>
      </c>
      <c r="Q2570" s="622">
        <v>0</v>
      </c>
      <c r="R2570" s="622">
        <v>0</v>
      </c>
      <c r="S2570" s="622">
        <v>0</v>
      </c>
      <c r="T2570" s="622">
        <v>0</v>
      </c>
      <c r="U2570" s="622">
        <v>0</v>
      </c>
      <c r="V2570" s="622">
        <v>0</v>
      </c>
      <c r="W2570" s="622">
        <v>0</v>
      </c>
      <c r="X2570" s="624">
        <v>7</v>
      </c>
      <c r="Y2570" s="622">
        <v>0</v>
      </c>
      <c r="Z2570" s="622" t="s">
        <v>51</v>
      </c>
      <c r="AA2570" s="622" t="s">
        <v>5289</v>
      </c>
      <c r="AB2570" s="622" t="s">
        <v>5289</v>
      </c>
      <c r="AC2570" s="131" t="s">
        <v>5289</v>
      </c>
      <c r="AD2570" s="131" t="s">
        <v>5289</v>
      </c>
      <c r="AE2570" s="131" t="s">
        <v>5289</v>
      </c>
      <c r="AF2570" s="133" t="s">
        <v>5289</v>
      </c>
      <c r="AG2570" s="107"/>
      <c r="AH2570" s="107"/>
      <c r="AI2570" s="107"/>
      <c r="AJ2570" s="107"/>
      <c r="AK2570" s="107"/>
      <c r="AL2570" s="107"/>
    </row>
    <row r="2571" spans="1:38" s="44" customFormat="1" ht="63.75">
      <c r="A2571" s="639">
        <v>26</v>
      </c>
      <c r="B2571" s="283" t="s">
        <v>5377</v>
      </c>
      <c r="C2571" s="121" t="s">
        <v>7867</v>
      </c>
      <c r="D2571" s="627" t="s">
        <v>7915</v>
      </c>
      <c r="E2571" s="622" t="s">
        <v>40</v>
      </c>
      <c r="F2571" s="622" t="s">
        <v>51</v>
      </c>
      <c r="G2571" s="138"/>
      <c r="H2571" s="138"/>
      <c r="I2571" s="138"/>
      <c r="J2571" s="138"/>
      <c r="K2571" s="138"/>
      <c r="L2571" s="622" t="s">
        <v>51</v>
      </c>
      <c r="M2571" s="202"/>
      <c r="N2571" s="138"/>
      <c r="O2571" s="622">
        <v>0</v>
      </c>
      <c r="P2571" s="622">
        <v>0</v>
      </c>
      <c r="Q2571" s="622">
        <v>0</v>
      </c>
      <c r="R2571" s="622">
        <v>0</v>
      </c>
      <c r="S2571" s="622">
        <v>0</v>
      </c>
      <c r="T2571" s="622">
        <v>0</v>
      </c>
      <c r="U2571" s="622">
        <v>0</v>
      </c>
      <c r="V2571" s="622">
        <v>0</v>
      </c>
      <c r="W2571" s="622">
        <v>0</v>
      </c>
      <c r="X2571" s="624">
        <v>312</v>
      </c>
      <c r="Y2571" s="622">
        <v>0</v>
      </c>
      <c r="Z2571" s="622" t="s">
        <v>51</v>
      </c>
      <c r="AA2571" s="622" t="s">
        <v>5289</v>
      </c>
      <c r="AB2571" s="622" t="s">
        <v>5289</v>
      </c>
      <c r="AC2571" s="131" t="s">
        <v>5289</v>
      </c>
      <c r="AD2571" s="131" t="s">
        <v>5289</v>
      </c>
      <c r="AE2571" s="131" t="s">
        <v>5289</v>
      </c>
      <c r="AF2571" s="133" t="s">
        <v>5289</v>
      </c>
      <c r="AG2571" s="107"/>
      <c r="AH2571" s="107"/>
      <c r="AI2571" s="107"/>
      <c r="AJ2571" s="107"/>
      <c r="AK2571" s="107"/>
      <c r="AL2571" s="107"/>
    </row>
    <row r="2572" spans="1:38" s="44" customFormat="1" ht="63.75">
      <c r="A2572" s="639">
        <v>27</v>
      </c>
      <c r="B2572" s="121" t="s">
        <v>7890</v>
      </c>
      <c r="C2572" s="121" t="s">
        <v>7867</v>
      </c>
      <c r="D2572" s="627" t="s">
        <v>7915</v>
      </c>
      <c r="E2572" s="622" t="s">
        <v>40</v>
      </c>
      <c r="F2572" s="622" t="s">
        <v>51</v>
      </c>
      <c r="G2572" s="138"/>
      <c r="H2572" s="138"/>
      <c r="I2572" s="138"/>
      <c r="J2572" s="138"/>
      <c r="K2572" s="138"/>
      <c r="L2572" s="622" t="s">
        <v>51</v>
      </c>
      <c r="M2572" s="202"/>
      <c r="N2572" s="138"/>
      <c r="O2572" s="622">
        <v>0</v>
      </c>
      <c r="P2572" s="622">
        <v>0</v>
      </c>
      <c r="Q2572" s="622">
        <v>0</v>
      </c>
      <c r="R2572" s="622">
        <v>0</v>
      </c>
      <c r="S2572" s="622">
        <v>0</v>
      </c>
      <c r="T2572" s="622">
        <v>0</v>
      </c>
      <c r="U2572" s="622">
        <v>0</v>
      </c>
      <c r="V2572" s="622">
        <v>0</v>
      </c>
      <c r="W2572" s="622">
        <v>0</v>
      </c>
      <c r="X2572" s="624">
        <v>544</v>
      </c>
      <c r="Y2572" s="622">
        <v>0</v>
      </c>
      <c r="Z2572" s="622" t="s">
        <v>51</v>
      </c>
      <c r="AA2572" s="622" t="s">
        <v>5289</v>
      </c>
      <c r="AB2572" s="622" t="s">
        <v>5289</v>
      </c>
      <c r="AC2572" s="131" t="s">
        <v>5289</v>
      </c>
      <c r="AD2572" s="131" t="s">
        <v>5289</v>
      </c>
      <c r="AE2572" s="131" t="s">
        <v>5289</v>
      </c>
      <c r="AF2572" s="133" t="s">
        <v>5289</v>
      </c>
      <c r="AG2572" s="107"/>
      <c r="AH2572" s="107"/>
      <c r="AI2572" s="107"/>
      <c r="AJ2572" s="107"/>
      <c r="AK2572" s="107"/>
      <c r="AL2572" s="107"/>
    </row>
    <row r="2573" spans="1:38" s="44" customFormat="1" ht="63.75">
      <c r="A2573" s="639">
        <v>28</v>
      </c>
      <c r="B2573" s="121" t="s">
        <v>7891</v>
      </c>
      <c r="C2573" s="121" t="s">
        <v>7867</v>
      </c>
      <c r="D2573" s="627" t="s">
        <v>7915</v>
      </c>
      <c r="E2573" s="622" t="s">
        <v>40</v>
      </c>
      <c r="F2573" s="622" t="s">
        <v>51</v>
      </c>
      <c r="G2573" s="138"/>
      <c r="H2573" s="138"/>
      <c r="I2573" s="138"/>
      <c r="J2573" s="138"/>
      <c r="K2573" s="138"/>
      <c r="L2573" s="622" t="s">
        <v>51</v>
      </c>
      <c r="M2573" s="202"/>
      <c r="N2573" s="138"/>
      <c r="O2573" s="622">
        <v>0</v>
      </c>
      <c r="P2573" s="622">
        <v>0</v>
      </c>
      <c r="Q2573" s="622">
        <v>0</v>
      </c>
      <c r="R2573" s="622">
        <v>0</v>
      </c>
      <c r="S2573" s="622">
        <v>0</v>
      </c>
      <c r="T2573" s="622">
        <v>0</v>
      </c>
      <c r="U2573" s="622">
        <v>0</v>
      </c>
      <c r="V2573" s="622">
        <v>0</v>
      </c>
      <c r="W2573" s="622">
        <v>0</v>
      </c>
      <c r="X2573" s="624">
        <v>208</v>
      </c>
      <c r="Y2573" s="622">
        <v>0</v>
      </c>
      <c r="Z2573" s="622" t="s">
        <v>51</v>
      </c>
      <c r="AA2573" s="622" t="s">
        <v>5289</v>
      </c>
      <c r="AB2573" s="622" t="s">
        <v>5289</v>
      </c>
      <c r="AC2573" s="131" t="s">
        <v>5289</v>
      </c>
      <c r="AD2573" s="131" t="s">
        <v>5289</v>
      </c>
      <c r="AE2573" s="131" t="s">
        <v>5289</v>
      </c>
      <c r="AF2573" s="133" t="s">
        <v>5289</v>
      </c>
      <c r="AG2573" s="107"/>
      <c r="AH2573" s="107"/>
      <c r="AI2573" s="107"/>
      <c r="AJ2573" s="107"/>
      <c r="AK2573" s="107"/>
      <c r="AL2573" s="107"/>
    </row>
    <row r="2574" spans="1:38" s="44" customFormat="1" ht="63.75">
      <c r="A2574" s="639">
        <v>29</v>
      </c>
      <c r="B2574" s="121" t="s">
        <v>7892</v>
      </c>
      <c r="C2574" s="121" t="s">
        <v>7867</v>
      </c>
      <c r="D2574" s="627" t="s">
        <v>7915</v>
      </c>
      <c r="E2574" s="622" t="s">
        <v>40</v>
      </c>
      <c r="F2574" s="622" t="s">
        <v>51</v>
      </c>
      <c r="G2574" s="138"/>
      <c r="H2574" s="138"/>
      <c r="I2574" s="138"/>
      <c r="J2574" s="138"/>
      <c r="K2574" s="138"/>
      <c r="L2574" s="622" t="s">
        <v>51</v>
      </c>
      <c r="M2574" s="202"/>
      <c r="N2574" s="138"/>
      <c r="O2574" s="622">
        <v>0</v>
      </c>
      <c r="P2574" s="622">
        <v>0</v>
      </c>
      <c r="Q2574" s="622">
        <v>0</v>
      </c>
      <c r="R2574" s="622">
        <v>0</v>
      </c>
      <c r="S2574" s="622">
        <v>0</v>
      </c>
      <c r="T2574" s="622">
        <v>0</v>
      </c>
      <c r="U2574" s="622">
        <v>0</v>
      </c>
      <c r="V2574" s="622">
        <v>0</v>
      </c>
      <c r="W2574" s="622">
        <v>0</v>
      </c>
      <c r="X2574" s="624">
        <v>0</v>
      </c>
      <c r="Y2574" s="622">
        <v>0</v>
      </c>
      <c r="Z2574" s="622" t="s">
        <v>51</v>
      </c>
      <c r="AA2574" s="622" t="s">
        <v>5289</v>
      </c>
      <c r="AB2574" s="622" t="s">
        <v>5289</v>
      </c>
      <c r="AC2574" s="131" t="s">
        <v>5289</v>
      </c>
      <c r="AD2574" s="131" t="s">
        <v>5289</v>
      </c>
      <c r="AE2574" s="131" t="s">
        <v>5289</v>
      </c>
      <c r="AF2574" s="133" t="s">
        <v>5289</v>
      </c>
      <c r="AG2574" s="107"/>
      <c r="AH2574" s="107"/>
      <c r="AI2574" s="107"/>
      <c r="AJ2574" s="107"/>
      <c r="AK2574" s="107"/>
      <c r="AL2574" s="107"/>
    </row>
    <row r="2575" spans="1:38" s="44" customFormat="1" ht="63.75">
      <c r="A2575" s="639">
        <v>30</v>
      </c>
      <c r="B2575" s="283" t="s">
        <v>7893</v>
      </c>
      <c r="C2575" s="121" t="s">
        <v>7867</v>
      </c>
      <c r="D2575" s="121" t="s">
        <v>7916</v>
      </c>
      <c r="E2575" s="622" t="s">
        <v>40</v>
      </c>
      <c r="F2575" s="622" t="s">
        <v>51</v>
      </c>
      <c r="G2575" s="138"/>
      <c r="H2575" s="138"/>
      <c r="I2575" s="138"/>
      <c r="J2575" s="138"/>
      <c r="K2575" s="138"/>
      <c r="L2575" s="622" t="s">
        <v>51</v>
      </c>
      <c r="M2575" s="202"/>
      <c r="N2575" s="138"/>
      <c r="O2575" s="622">
        <v>0</v>
      </c>
      <c r="P2575" s="622">
        <v>0</v>
      </c>
      <c r="Q2575" s="622">
        <v>0</v>
      </c>
      <c r="R2575" s="622">
        <v>0</v>
      </c>
      <c r="S2575" s="622">
        <v>0</v>
      </c>
      <c r="T2575" s="622">
        <v>0</v>
      </c>
      <c r="U2575" s="622">
        <v>0</v>
      </c>
      <c r="V2575" s="622">
        <v>0</v>
      </c>
      <c r="W2575" s="622">
        <v>0</v>
      </c>
      <c r="X2575" s="624">
        <v>0</v>
      </c>
      <c r="Y2575" s="622">
        <v>0</v>
      </c>
      <c r="Z2575" s="622" t="s">
        <v>51</v>
      </c>
      <c r="AA2575" s="622" t="s">
        <v>5289</v>
      </c>
      <c r="AB2575" s="622" t="s">
        <v>5289</v>
      </c>
      <c r="AC2575" s="131" t="s">
        <v>5289</v>
      </c>
      <c r="AD2575" s="131" t="s">
        <v>5289</v>
      </c>
      <c r="AE2575" s="131" t="s">
        <v>5289</v>
      </c>
      <c r="AF2575" s="133" t="s">
        <v>5289</v>
      </c>
      <c r="AG2575" s="107"/>
      <c r="AH2575" s="107"/>
      <c r="AI2575" s="107"/>
      <c r="AJ2575" s="107"/>
      <c r="AK2575" s="107"/>
      <c r="AL2575" s="107"/>
    </row>
    <row r="2576" spans="1:38" s="44" customFormat="1" ht="114.75">
      <c r="A2576" s="281">
        <v>31</v>
      </c>
      <c r="B2576" s="816" t="s">
        <v>19077</v>
      </c>
      <c r="C2576" s="121" t="s">
        <v>7867</v>
      </c>
      <c r="D2576" s="626" t="s">
        <v>19078</v>
      </c>
      <c r="E2576" s="622" t="s">
        <v>40</v>
      </c>
      <c r="F2576" s="622" t="s">
        <v>51</v>
      </c>
      <c r="G2576" s="138"/>
      <c r="H2576" s="138"/>
      <c r="I2576" s="138"/>
      <c r="J2576" s="138"/>
      <c r="K2576" s="138"/>
      <c r="L2576" s="622" t="s">
        <v>51</v>
      </c>
      <c r="M2576" s="202"/>
      <c r="N2576" s="138"/>
      <c r="O2576" s="622">
        <v>0</v>
      </c>
      <c r="P2576" s="622">
        <v>0</v>
      </c>
      <c r="Q2576" s="622">
        <v>0</v>
      </c>
      <c r="R2576" s="622">
        <v>0</v>
      </c>
      <c r="S2576" s="622">
        <v>0</v>
      </c>
      <c r="T2576" s="622">
        <v>0</v>
      </c>
      <c r="U2576" s="622">
        <v>0</v>
      </c>
      <c r="V2576" s="622">
        <v>0</v>
      </c>
      <c r="W2576" s="622">
        <v>0</v>
      </c>
      <c r="X2576" s="624">
        <v>0</v>
      </c>
      <c r="Y2576" s="622">
        <v>0</v>
      </c>
      <c r="Z2576" s="622" t="s">
        <v>51</v>
      </c>
      <c r="AA2576" s="622" t="s">
        <v>5289</v>
      </c>
      <c r="AB2576" s="622" t="s">
        <v>5289</v>
      </c>
      <c r="AC2576" s="131" t="s">
        <v>5289</v>
      </c>
      <c r="AD2576" s="131" t="s">
        <v>5289</v>
      </c>
      <c r="AE2576" s="131" t="s">
        <v>5289</v>
      </c>
      <c r="AF2576" s="133" t="s">
        <v>5289</v>
      </c>
      <c r="AG2576" s="107"/>
      <c r="AH2576" s="107"/>
      <c r="AI2576" s="107"/>
      <c r="AJ2576" s="107"/>
      <c r="AK2576" s="107"/>
      <c r="AL2576" s="107"/>
    </row>
    <row r="2577" spans="1:38" s="42" customFormat="1" ht="15.75" customHeight="1" thickBot="1">
      <c r="A2577" s="18"/>
      <c r="B2577" s="18">
        <v>31</v>
      </c>
      <c r="C2577" s="18"/>
      <c r="D2577" s="18">
        <v>31</v>
      </c>
      <c r="E2577" s="18">
        <v>31</v>
      </c>
      <c r="F2577" s="18">
        <v>2</v>
      </c>
      <c r="G2577" s="18">
        <v>2</v>
      </c>
      <c r="H2577" s="18">
        <v>1</v>
      </c>
      <c r="I2577" s="18"/>
      <c r="J2577" s="18">
        <v>0</v>
      </c>
      <c r="K2577" s="18">
        <v>0</v>
      </c>
      <c r="L2577" s="18">
        <v>0</v>
      </c>
      <c r="M2577" s="200"/>
      <c r="N2577" s="18">
        <f t="shared" ref="N2577:O2577" si="784">SUM(N2546:N2576)</f>
        <v>0</v>
      </c>
      <c r="O2577" s="18">
        <f t="shared" si="784"/>
        <v>0</v>
      </c>
      <c r="P2577" s="18">
        <f t="shared" ref="P2577:Q2577" si="785">SUM(P2546:P2576)</f>
        <v>0</v>
      </c>
      <c r="Q2577" s="18">
        <f t="shared" si="785"/>
        <v>0</v>
      </c>
      <c r="R2577" s="18">
        <f t="shared" ref="R2577" si="786">SUM(R2546:R2576)</f>
        <v>0</v>
      </c>
      <c r="S2577" s="18">
        <f t="shared" ref="S2577" si="787">SUM(S2546:S2576)</f>
        <v>0</v>
      </c>
      <c r="T2577" s="18">
        <f t="shared" ref="T2577:U2577" si="788">SUM(T2546:T2576)</f>
        <v>0</v>
      </c>
      <c r="U2577" s="18">
        <f t="shared" si="788"/>
        <v>0</v>
      </c>
      <c r="V2577" s="18">
        <f t="shared" ref="V2577:W2577" si="789">SUM(V2546:V2576)</f>
        <v>0</v>
      </c>
      <c r="W2577" s="18">
        <f t="shared" si="789"/>
        <v>0</v>
      </c>
      <c r="X2577" s="18">
        <f t="shared" ref="X2577:Y2577" si="790">SUM(X2546:X2576)</f>
        <v>1877</v>
      </c>
      <c r="Y2577" s="18">
        <f t="shared" si="790"/>
        <v>0</v>
      </c>
      <c r="Z2577" s="18">
        <v>0</v>
      </c>
      <c r="AA2577" s="18">
        <v>1</v>
      </c>
      <c r="AB2577" s="18">
        <v>1</v>
      </c>
      <c r="AC2577" s="18"/>
      <c r="AD2577" s="18"/>
      <c r="AE2577" s="18"/>
      <c r="AF2577" s="18"/>
      <c r="AG2577" s="111"/>
      <c r="AH2577" s="111"/>
      <c r="AI2577" s="111"/>
      <c r="AJ2577" s="111"/>
      <c r="AK2577" s="111"/>
      <c r="AL2577" s="111"/>
    </row>
    <row r="2578" spans="1:38" ht="15.75" customHeight="1" thickBot="1">
      <c r="A2578" s="660" t="s">
        <v>430</v>
      </c>
      <c r="B2578" s="661"/>
      <c r="C2578" s="661"/>
      <c r="D2578" s="661"/>
      <c r="E2578" s="661"/>
      <c r="F2578" s="661"/>
      <c r="G2578" s="661"/>
      <c r="H2578" s="661"/>
      <c r="I2578" s="661"/>
      <c r="J2578" s="661"/>
      <c r="K2578" s="661"/>
      <c r="L2578" s="661"/>
      <c r="M2578" s="661"/>
      <c r="N2578" s="661"/>
      <c r="O2578" s="661"/>
      <c r="P2578" s="661"/>
      <c r="Q2578" s="661"/>
      <c r="R2578" s="661"/>
      <c r="S2578" s="661"/>
      <c r="T2578" s="661"/>
      <c r="U2578" s="661"/>
      <c r="V2578" s="661"/>
      <c r="W2578" s="661"/>
      <c r="X2578" s="661"/>
      <c r="Y2578" s="661"/>
      <c r="Z2578" s="661"/>
      <c r="AA2578" s="661"/>
      <c r="AB2578" s="661"/>
      <c r="AC2578" s="661"/>
      <c r="AD2578" s="661"/>
      <c r="AE2578" s="661"/>
      <c r="AF2578" s="662"/>
    </row>
    <row r="2579" spans="1:38" s="182" customFormat="1" ht="16.5" customHeight="1" thickBot="1">
      <c r="A2579" s="817" t="s">
        <v>3465</v>
      </c>
      <c r="B2579" s="817"/>
      <c r="C2579" s="817"/>
      <c r="D2579" s="817"/>
      <c r="E2579" s="817"/>
      <c r="F2579" s="817"/>
      <c r="G2579" s="817"/>
      <c r="H2579" s="817"/>
      <c r="I2579" s="817"/>
      <c r="J2579" s="817"/>
      <c r="K2579" s="817"/>
      <c r="L2579" s="817"/>
      <c r="M2579" s="817"/>
      <c r="N2579" s="817"/>
      <c r="O2579" s="817"/>
      <c r="P2579" s="817"/>
      <c r="Q2579" s="817"/>
      <c r="R2579" s="817"/>
      <c r="S2579" s="817"/>
      <c r="T2579" s="817"/>
      <c r="U2579" s="817"/>
      <c r="V2579" s="817"/>
      <c r="W2579" s="817"/>
      <c r="X2579" s="817"/>
      <c r="Y2579" s="817"/>
      <c r="Z2579" s="817"/>
      <c r="AA2579" s="817"/>
      <c r="AB2579" s="817"/>
      <c r="AC2579" s="817"/>
      <c r="AD2579" s="817"/>
      <c r="AE2579" s="817"/>
      <c r="AF2579" s="817"/>
      <c r="AG2579" s="183"/>
      <c r="AH2579" s="183"/>
      <c r="AI2579" s="183"/>
      <c r="AJ2579" s="183"/>
      <c r="AK2579" s="183"/>
      <c r="AL2579" s="183"/>
    </row>
    <row r="2580" spans="1:38" s="42" customFormat="1" ht="15.75" customHeight="1" thickBot="1">
      <c r="A2580" s="18"/>
      <c r="B2580" s="18"/>
      <c r="C2580" s="18"/>
      <c r="D2580" s="18"/>
      <c r="E2580" s="18"/>
      <c r="F2580" s="18"/>
      <c r="G2580" s="18"/>
      <c r="H2580" s="18">
        <v>0</v>
      </c>
      <c r="I2580" s="18"/>
      <c r="J2580" s="18"/>
      <c r="K2580" s="18"/>
      <c r="L2580" s="18"/>
      <c r="M2580" s="200"/>
      <c r="N2580" s="18"/>
      <c r="O2580" s="18"/>
      <c r="P2580" s="18"/>
      <c r="Q2580" s="18"/>
      <c r="R2580" s="18"/>
      <c r="S2580" s="18"/>
      <c r="T2580" s="18"/>
      <c r="U2580" s="18"/>
      <c r="V2580" s="18"/>
      <c r="W2580" s="18"/>
      <c r="X2580" s="18"/>
      <c r="Y2580" s="18"/>
      <c r="Z2580" s="18"/>
      <c r="AA2580" s="18"/>
      <c r="AB2580" s="18"/>
      <c r="AC2580" s="18"/>
      <c r="AD2580" s="18"/>
      <c r="AE2580" s="18"/>
      <c r="AF2580" s="18"/>
      <c r="AG2580" s="111"/>
      <c r="AH2580" s="111"/>
      <c r="AI2580" s="111"/>
      <c r="AJ2580" s="111"/>
      <c r="AK2580" s="111"/>
      <c r="AL2580" s="111"/>
    </row>
    <row r="2581" spans="1:38" ht="15.75" customHeight="1" thickBot="1">
      <c r="A2581" s="660" t="s">
        <v>431</v>
      </c>
      <c r="B2581" s="661"/>
      <c r="C2581" s="661"/>
      <c r="D2581" s="661"/>
      <c r="E2581" s="661"/>
      <c r="F2581" s="661"/>
      <c r="G2581" s="661"/>
      <c r="H2581" s="661"/>
      <c r="I2581" s="661"/>
      <c r="J2581" s="661"/>
      <c r="K2581" s="661"/>
      <c r="L2581" s="661"/>
      <c r="M2581" s="661"/>
      <c r="N2581" s="661"/>
      <c r="O2581" s="661"/>
      <c r="P2581" s="661"/>
      <c r="Q2581" s="661"/>
      <c r="R2581" s="661"/>
      <c r="S2581" s="661"/>
      <c r="T2581" s="661"/>
      <c r="U2581" s="661"/>
      <c r="V2581" s="661"/>
      <c r="W2581" s="661"/>
      <c r="X2581" s="661"/>
      <c r="Y2581" s="661"/>
      <c r="Z2581" s="661"/>
      <c r="AA2581" s="661"/>
      <c r="AB2581" s="661"/>
      <c r="AC2581" s="661"/>
      <c r="AD2581" s="661"/>
      <c r="AE2581" s="661"/>
      <c r="AF2581" s="662"/>
    </row>
    <row r="2582" spans="1:38" ht="114.75">
      <c r="A2582" s="639">
        <v>1</v>
      </c>
      <c r="B2582" s="428" t="s">
        <v>125</v>
      </c>
      <c r="C2582" s="371" t="s">
        <v>18531</v>
      </c>
      <c r="D2582" s="428" t="s">
        <v>18532</v>
      </c>
      <c r="E2582" s="119" t="s">
        <v>40</v>
      </c>
      <c r="F2582" s="622" t="s">
        <v>16683</v>
      </c>
      <c r="G2582" s="138"/>
      <c r="H2582" s="138"/>
      <c r="I2582" s="138"/>
      <c r="J2582" s="119" t="s">
        <v>1315</v>
      </c>
      <c r="K2582" s="119" t="s">
        <v>51</v>
      </c>
      <c r="L2582" s="622" t="s">
        <v>51</v>
      </c>
      <c r="M2582" s="202"/>
      <c r="N2582" s="138"/>
      <c r="O2582" s="119">
        <v>0</v>
      </c>
      <c r="P2582" s="119">
        <v>0</v>
      </c>
      <c r="Q2582" s="119">
        <v>0</v>
      </c>
      <c r="R2582" s="119">
        <v>0</v>
      </c>
      <c r="S2582" s="119">
        <v>0</v>
      </c>
      <c r="T2582" s="119">
        <v>0</v>
      </c>
      <c r="U2582" s="119">
        <v>0</v>
      </c>
      <c r="V2582" s="119">
        <v>0</v>
      </c>
      <c r="W2582" s="119">
        <v>0</v>
      </c>
      <c r="X2582" s="371">
        <v>0</v>
      </c>
      <c r="Y2582" s="119">
        <v>0</v>
      </c>
      <c r="Z2582" s="119" t="s">
        <v>51</v>
      </c>
      <c r="AA2582" s="428" t="s">
        <v>18545</v>
      </c>
      <c r="AB2582" s="428" t="s">
        <v>18546</v>
      </c>
      <c r="AC2582" s="159" t="s">
        <v>7448</v>
      </c>
      <c r="AD2582" s="159" t="s">
        <v>7449</v>
      </c>
      <c r="AE2582" s="159" t="s">
        <v>7450</v>
      </c>
      <c r="AF2582" s="818" t="s">
        <v>7451</v>
      </c>
    </row>
    <row r="2583" spans="1:38" ht="63.75">
      <c r="A2583" s="639">
        <v>2</v>
      </c>
      <c r="B2583" s="426" t="s">
        <v>6782</v>
      </c>
      <c r="C2583" s="366" t="s">
        <v>18531</v>
      </c>
      <c r="D2583" s="428" t="s">
        <v>18533</v>
      </c>
      <c r="E2583" s="622" t="s">
        <v>40</v>
      </c>
      <c r="F2583" s="138"/>
      <c r="G2583" s="138"/>
      <c r="H2583" s="138"/>
      <c r="I2583" s="138"/>
      <c r="J2583" s="138"/>
      <c r="K2583" s="138"/>
      <c r="L2583" s="622" t="s">
        <v>51</v>
      </c>
      <c r="M2583" s="202"/>
      <c r="N2583" s="138"/>
      <c r="O2583" s="622">
        <v>0</v>
      </c>
      <c r="P2583" s="622">
        <v>0</v>
      </c>
      <c r="Q2583" s="622">
        <v>0</v>
      </c>
      <c r="R2583" s="622">
        <v>0</v>
      </c>
      <c r="S2583" s="622">
        <v>0</v>
      </c>
      <c r="T2583" s="622">
        <v>0</v>
      </c>
      <c r="U2583" s="622">
        <v>0</v>
      </c>
      <c r="V2583" s="622">
        <v>0</v>
      </c>
      <c r="W2583" s="622">
        <v>0</v>
      </c>
      <c r="X2583" s="366">
        <v>6</v>
      </c>
      <c r="Y2583" s="622">
        <v>0</v>
      </c>
      <c r="Z2583" s="622" t="s">
        <v>51</v>
      </c>
      <c r="AA2583" s="622" t="s">
        <v>5289</v>
      </c>
      <c r="AB2583" s="622" t="s">
        <v>5289</v>
      </c>
      <c r="AC2583" s="84" t="s">
        <v>5289</v>
      </c>
      <c r="AD2583" s="84" t="s">
        <v>5289</v>
      </c>
      <c r="AE2583" s="84" t="s">
        <v>5289</v>
      </c>
      <c r="AF2583" s="165" t="s">
        <v>5289</v>
      </c>
    </row>
    <row r="2584" spans="1:38" ht="63.75">
      <c r="A2584" s="639">
        <v>3</v>
      </c>
      <c r="B2584" s="426" t="s">
        <v>121</v>
      </c>
      <c r="C2584" s="366" t="s">
        <v>18531</v>
      </c>
      <c r="D2584" s="428" t="s">
        <v>18533</v>
      </c>
      <c r="E2584" s="622" t="s">
        <v>40</v>
      </c>
      <c r="F2584" s="138"/>
      <c r="G2584" s="138"/>
      <c r="H2584" s="138"/>
      <c r="I2584" s="138"/>
      <c r="J2584" s="138"/>
      <c r="K2584" s="138"/>
      <c r="L2584" s="622" t="s">
        <v>51</v>
      </c>
      <c r="M2584" s="202"/>
      <c r="N2584" s="138"/>
      <c r="O2584" s="622">
        <v>0</v>
      </c>
      <c r="P2584" s="622">
        <v>0</v>
      </c>
      <c r="Q2584" s="622">
        <v>0</v>
      </c>
      <c r="R2584" s="622">
        <v>0</v>
      </c>
      <c r="S2584" s="622">
        <v>0</v>
      </c>
      <c r="T2584" s="622">
        <v>0</v>
      </c>
      <c r="U2584" s="622">
        <v>0</v>
      </c>
      <c r="V2584" s="622">
        <v>0</v>
      </c>
      <c r="W2584" s="622">
        <v>0</v>
      </c>
      <c r="X2584" s="366">
        <v>6</v>
      </c>
      <c r="Y2584" s="622">
        <v>0</v>
      </c>
      <c r="Z2584" s="622" t="s">
        <v>51</v>
      </c>
      <c r="AA2584" s="622" t="s">
        <v>5289</v>
      </c>
      <c r="AB2584" s="622" t="s">
        <v>5289</v>
      </c>
      <c r="AC2584" s="84" t="s">
        <v>5289</v>
      </c>
      <c r="AD2584" s="84" t="s">
        <v>5289</v>
      </c>
      <c r="AE2584" s="84" t="s">
        <v>5289</v>
      </c>
      <c r="AF2584" s="165" t="s">
        <v>5289</v>
      </c>
    </row>
    <row r="2585" spans="1:38" ht="63.75">
      <c r="A2585" s="639">
        <v>4</v>
      </c>
      <c r="B2585" s="426" t="s">
        <v>116</v>
      </c>
      <c r="C2585" s="366" t="s">
        <v>18531</v>
      </c>
      <c r="D2585" s="428" t="s">
        <v>18532</v>
      </c>
      <c r="E2585" s="622" t="s">
        <v>40</v>
      </c>
      <c r="F2585" s="138"/>
      <c r="G2585" s="138"/>
      <c r="H2585" s="138"/>
      <c r="I2585" s="138"/>
      <c r="J2585" s="138"/>
      <c r="K2585" s="138"/>
      <c r="L2585" s="622" t="s">
        <v>51</v>
      </c>
      <c r="M2585" s="202"/>
      <c r="N2585" s="138"/>
      <c r="O2585" s="622">
        <v>0</v>
      </c>
      <c r="P2585" s="622">
        <v>0</v>
      </c>
      <c r="Q2585" s="622">
        <v>0</v>
      </c>
      <c r="R2585" s="622">
        <v>0</v>
      </c>
      <c r="S2585" s="622">
        <v>0</v>
      </c>
      <c r="T2585" s="622">
        <v>0</v>
      </c>
      <c r="U2585" s="622">
        <v>0</v>
      </c>
      <c r="V2585" s="622">
        <v>0</v>
      </c>
      <c r="W2585" s="622">
        <v>0</v>
      </c>
      <c r="X2585" s="366">
        <v>12</v>
      </c>
      <c r="Y2585" s="622">
        <v>0</v>
      </c>
      <c r="Z2585" s="622" t="s">
        <v>51</v>
      </c>
      <c r="AA2585" s="622" t="s">
        <v>5289</v>
      </c>
      <c r="AB2585" s="622" t="s">
        <v>5289</v>
      </c>
      <c r="AC2585" s="84" t="s">
        <v>5289</v>
      </c>
      <c r="AD2585" s="84" t="s">
        <v>5289</v>
      </c>
      <c r="AE2585" s="84" t="s">
        <v>5289</v>
      </c>
      <c r="AF2585" s="165" t="s">
        <v>5289</v>
      </c>
    </row>
    <row r="2586" spans="1:38" ht="63.75">
      <c r="A2586" s="639">
        <v>5</v>
      </c>
      <c r="B2586" s="426" t="s">
        <v>18534</v>
      </c>
      <c r="C2586" s="366" t="s">
        <v>18531</v>
      </c>
      <c r="D2586" s="428" t="s">
        <v>18532</v>
      </c>
      <c r="E2586" s="622" t="s">
        <v>40</v>
      </c>
      <c r="F2586" s="138"/>
      <c r="G2586" s="138"/>
      <c r="H2586" s="138"/>
      <c r="I2586" s="138"/>
      <c r="J2586" s="138"/>
      <c r="K2586" s="138"/>
      <c r="L2586" s="622" t="s">
        <v>51</v>
      </c>
      <c r="M2586" s="202"/>
      <c r="N2586" s="138"/>
      <c r="O2586" s="622">
        <v>0</v>
      </c>
      <c r="P2586" s="622">
        <v>0</v>
      </c>
      <c r="Q2586" s="622">
        <v>0</v>
      </c>
      <c r="R2586" s="622">
        <v>0</v>
      </c>
      <c r="S2586" s="622">
        <v>0</v>
      </c>
      <c r="T2586" s="622">
        <v>0</v>
      </c>
      <c r="U2586" s="622">
        <v>0</v>
      </c>
      <c r="V2586" s="622">
        <v>0</v>
      </c>
      <c r="W2586" s="622">
        <v>0</v>
      </c>
      <c r="X2586" s="366">
        <v>21</v>
      </c>
      <c r="Y2586" s="622">
        <v>0</v>
      </c>
      <c r="Z2586" s="622" t="s">
        <v>51</v>
      </c>
      <c r="AA2586" s="622" t="s">
        <v>5289</v>
      </c>
      <c r="AB2586" s="622" t="s">
        <v>5289</v>
      </c>
      <c r="AC2586" s="84" t="s">
        <v>5289</v>
      </c>
      <c r="AD2586" s="84" t="s">
        <v>5289</v>
      </c>
      <c r="AE2586" s="84" t="s">
        <v>5289</v>
      </c>
      <c r="AF2586" s="165" t="s">
        <v>5289</v>
      </c>
    </row>
    <row r="2587" spans="1:38" s="79" customFormat="1" ht="63.75">
      <c r="A2587" s="639">
        <v>6</v>
      </c>
      <c r="B2587" s="426" t="s">
        <v>18535</v>
      </c>
      <c r="C2587" s="366" t="s">
        <v>18531</v>
      </c>
      <c r="D2587" s="428" t="s">
        <v>18533</v>
      </c>
      <c r="E2587" s="622" t="s">
        <v>40</v>
      </c>
      <c r="F2587" s="138"/>
      <c r="G2587" s="138"/>
      <c r="H2587" s="138"/>
      <c r="I2587" s="138"/>
      <c r="J2587" s="138"/>
      <c r="K2587" s="138"/>
      <c r="L2587" s="622" t="s">
        <v>51</v>
      </c>
      <c r="M2587" s="202"/>
      <c r="N2587" s="138"/>
      <c r="O2587" s="622">
        <v>0</v>
      </c>
      <c r="P2587" s="622">
        <v>0</v>
      </c>
      <c r="Q2587" s="622">
        <v>0</v>
      </c>
      <c r="R2587" s="622">
        <v>0</v>
      </c>
      <c r="S2587" s="622">
        <v>0</v>
      </c>
      <c r="T2587" s="622">
        <v>0</v>
      </c>
      <c r="U2587" s="622">
        <v>0</v>
      </c>
      <c r="V2587" s="622">
        <v>0</v>
      </c>
      <c r="W2587" s="622">
        <v>0</v>
      </c>
      <c r="X2587" s="366">
        <v>386</v>
      </c>
      <c r="Y2587" s="622">
        <v>0</v>
      </c>
      <c r="Z2587" s="622" t="s">
        <v>51</v>
      </c>
      <c r="AA2587" s="622" t="s">
        <v>5289</v>
      </c>
      <c r="AB2587" s="622" t="s">
        <v>5289</v>
      </c>
      <c r="AC2587" s="84" t="s">
        <v>5289</v>
      </c>
      <c r="AD2587" s="84" t="s">
        <v>5289</v>
      </c>
      <c r="AE2587" s="84" t="s">
        <v>5289</v>
      </c>
      <c r="AF2587" s="165" t="s">
        <v>5289</v>
      </c>
      <c r="AG2587" s="113"/>
      <c r="AH2587" s="113"/>
      <c r="AI2587" s="113"/>
      <c r="AJ2587" s="113"/>
      <c r="AK2587" s="113"/>
      <c r="AL2587" s="113"/>
    </row>
    <row r="2588" spans="1:38" s="79" customFormat="1" ht="63.75">
      <c r="A2588" s="639">
        <v>7</v>
      </c>
      <c r="B2588" s="426" t="s">
        <v>18536</v>
      </c>
      <c r="C2588" s="366" t="s">
        <v>18531</v>
      </c>
      <c r="D2588" s="428" t="s">
        <v>18533</v>
      </c>
      <c r="E2588" s="622" t="s">
        <v>40</v>
      </c>
      <c r="F2588" s="138"/>
      <c r="G2588" s="138"/>
      <c r="H2588" s="138"/>
      <c r="I2588" s="138"/>
      <c r="J2588" s="138"/>
      <c r="K2588" s="138"/>
      <c r="L2588" s="622" t="s">
        <v>51</v>
      </c>
      <c r="M2588" s="202"/>
      <c r="N2588" s="138"/>
      <c r="O2588" s="622">
        <v>0</v>
      </c>
      <c r="P2588" s="622">
        <v>0</v>
      </c>
      <c r="Q2588" s="622">
        <v>0</v>
      </c>
      <c r="R2588" s="622">
        <v>0</v>
      </c>
      <c r="S2588" s="622">
        <v>0</v>
      </c>
      <c r="T2588" s="622">
        <v>0</v>
      </c>
      <c r="U2588" s="622">
        <v>0</v>
      </c>
      <c r="V2588" s="622">
        <v>0</v>
      </c>
      <c r="W2588" s="622">
        <v>0</v>
      </c>
      <c r="X2588" s="366">
        <v>0</v>
      </c>
      <c r="Y2588" s="622">
        <v>0</v>
      </c>
      <c r="Z2588" s="622" t="s">
        <v>51</v>
      </c>
      <c r="AA2588" s="622" t="s">
        <v>5289</v>
      </c>
      <c r="AB2588" s="622" t="s">
        <v>5289</v>
      </c>
      <c r="AC2588" s="84" t="s">
        <v>5289</v>
      </c>
      <c r="AD2588" s="84" t="s">
        <v>5289</v>
      </c>
      <c r="AE2588" s="84" t="s">
        <v>5289</v>
      </c>
      <c r="AF2588" s="165" t="s">
        <v>5289</v>
      </c>
      <c r="AG2588" s="113"/>
      <c r="AH2588" s="113"/>
      <c r="AI2588" s="113"/>
      <c r="AJ2588" s="113"/>
      <c r="AK2588" s="113"/>
      <c r="AL2588" s="113"/>
    </row>
    <row r="2589" spans="1:38" s="79" customFormat="1" ht="63.75">
      <c r="A2589" s="639">
        <v>8</v>
      </c>
      <c r="B2589" s="426" t="s">
        <v>18537</v>
      </c>
      <c r="C2589" s="366" t="s">
        <v>18531</v>
      </c>
      <c r="D2589" s="428" t="s">
        <v>18532</v>
      </c>
      <c r="E2589" s="622" t="s">
        <v>40</v>
      </c>
      <c r="F2589" s="138"/>
      <c r="G2589" s="138"/>
      <c r="H2589" s="138"/>
      <c r="I2589" s="138"/>
      <c r="J2589" s="138"/>
      <c r="K2589" s="138"/>
      <c r="L2589" s="622" t="s">
        <v>51</v>
      </c>
      <c r="M2589" s="202"/>
      <c r="N2589" s="138"/>
      <c r="O2589" s="622">
        <v>0</v>
      </c>
      <c r="P2589" s="622">
        <v>0</v>
      </c>
      <c r="Q2589" s="622">
        <v>0</v>
      </c>
      <c r="R2589" s="622">
        <v>0</v>
      </c>
      <c r="S2589" s="622">
        <v>0</v>
      </c>
      <c r="T2589" s="622">
        <v>0</v>
      </c>
      <c r="U2589" s="622">
        <v>0</v>
      </c>
      <c r="V2589" s="622">
        <v>0</v>
      </c>
      <c r="W2589" s="622">
        <v>0</v>
      </c>
      <c r="X2589" s="366">
        <v>3</v>
      </c>
      <c r="Y2589" s="622">
        <v>0</v>
      </c>
      <c r="Z2589" s="622" t="s">
        <v>51</v>
      </c>
      <c r="AA2589" s="622" t="s">
        <v>5289</v>
      </c>
      <c r="AB2589" s="622" t="s">
        <v>5289</v>
      </c>
      <c r="AC2589" s="84" t="s">
        <v>5289</v>
      </c>
      <c r="AD2589" s="84" t="s">
        <v>5289</v>
      </c>
      <c r="AE2589" s="84" t="s">
        <v>5289</v>
      </c>
      <c r="AF2589" s="165" t="s">
        <v>5289</v>
      </c>
      <c r="AG2589" s="113"/>
      <c r="AH2589" s="113"/>
      <c r="AI2589" s="113"/>
      <c r="AJ2589" s="113"/>
      <c r="AK2589" s="113"/>
      <c r="AL2589" s="113"/>
    </row>
    <row r="2590" spans="1:38" s="79" customFormat="1" ht="63.75">
      <c r="A2590" s="639">
        <v>9</v>
      </c>
      <c r="B2590" s="426" t="s">
        <v>18538</v>
      </c>
      <c r="C2590" s="366" t="s">
        <v>18531</v>
      </c>
      <c r="D2590" s="428" t="s">
        <v>18533</v>
      </c>
      <c r="E2590" s="622" t="s">
        <v>40</v>
      </c>
      <c r="F2590" s="138"/>
      <c r="G2590" s="138"/>
      <c r="H2590" s="138"/>
      <c r="I2590" s="138"/>
      <c r="J2590" s="138"/>
      <c r="K2590" s="138"/>
      <c r="L2590" s="622" t="s">
        <v>51</v>
      </c>
      <c r="M2590" s="202"/>
      <c r="N2590" s="138"/>
      <c r="O2590" s="622">
        <v>0</v>
      </c>
      <c r="P2590" s="622">
        <v>0</v>
      </c>
      <c r="Q2590" s="622">
        <v>0</v>
      </c>
      <c r="R2590" s="622">
        <v>0</v>
      </c>
      <c r="S2590" s="622">
        <v>0</v>
      </c>
      <c r="T2590" s="622">
        <v>0</v>
      </c>
      <c r="U2590" s="622">
        <v>0</v>
      </c>
      <c r="V2590" s="622">
        <v>0</v>
      </c>
      <c r="W2590" s="622">
        <v>0</v>
      </c>
      <c r="X2590" s="366">
        <v>4</v>
      </c>
      <c r="Y2590" s="622">
        <v>0</v>
      </c>
      <c r="Z2590" s="622" t="s">
        <v>51</v>
      </c>
      <c r="AA2590" s="622" t="s">
        <v>5289</v>
      </c>
      <c r="AB2590" s="622" t="s">
        <v>5289</v>
      </c>
      <c r="AC2590" s="84" t="s">
        <v>5289</v>
      </c>
      <c r="AD2590" s="84" t="s">
        <v>5289</v>
      </c>
      <c r="AE2590" s="84" t="s">
        <v>5289</v>
      </c>
      <c r="AF2590" s="165" t="s">
        <v>5289</v>
      </c>
      <c r="AG2590" s="113"/>
      <c r="AH2590" s="113"/>
      <c r="AI2590" s="113"/>
      <c r="AJ2590" s="113"/>
      <c r="AK2590" s="113"/>
      <c r="AL2590" s="113"/>
    </row>
    <row r="2591" spans="1:38" s="79" customFormat="1" ht="63.75">
      <c r="A2591" s="639">
        <v>10</v>
      </c>
      <c r="B2591" s="426" t="s">
        <v>18539</v>
      </c>
      <c r="C2591" s="366" t="s">
        <v>18531</v>
      </c>
      <c r="D2591" s="428" t="s">
        <v>18533</v>
      </c>
      <c r="E2591" s="622" t="s">
        <v>40</v>
      </c>
      <c r="F2591" s="138"/>
      <c r="G2591" s="138"/>
      <c r="H2591" s="138"/>
      <c r="I2591" s="138"/>
      <c r="J2591" s="138"/>
      <c r="K2591" s="138"/>
      <c r="L2591" s="622" t="s">
        <v>51</v>
      </c>
      <c r="M2591" s="202"/>
      <c r="N2591" s="138"/>
      <c r="O2591" s="622">
        <v>0</v>
      </c>
      <c r="P2591" s="622">
        <v>0</v>
      </c>
      <c r="Q2591" s="622">
        <v>0</v>
      </c>
      <c r="R2591" s="622">
        <v>0</v>
      </c>
      <c r="S2591" s="622">
        <v>0</v>
      </c>
      <c r="T2591" s="622">
        <v>0</v>
      </c>
      <c r="U2591" s="622">
        <v>0</v>
      </c>
      <c r="V2591" s="622">
        <v>0</v>
      </c>
      <c r="W2591" s="622">
        <v>0</v>
      </c>
      <c r="X2591" s="366">
        <v>0</v>
      </c>
      <c r="Y2591" s="622">
        <v>0</v>
      </c>
      <c r="Z2591" s="622" t="s">
        <v>51</v>
      </c>
      <c r="AA2591" s="622" t="s">
        <v>5289</v>
      </c>
      <c r="AB2591" s="622" t="s">
        <v>5289</v>
      </c>
      <c r="AC2591" s="84" t="s">
        <v>5289</v>
      </c>
      <c r="AD2591" s="84" t="s">
        <v>5289</v>
      </c>
      <c r="AE2591" s="84" t="s">
        <v>5289</v>
      </c>
      <c r="AF2591" s="165" t="s">
        <v>5289</v>
      </c>
      <c r="AG2591" s="113"/>
      <c r="AH2591" s="113"/>
      <c r="AI2591" s="113"/>
      <c r="AJ2591" s="113"/>
      <c r="AK2591" s="113"/>
      <c r="AL2591" s="113"/>
    </row>
    <row r="2592" spans="1:38" s="79" customFormat="1" ht="63.75">
      <c r="A2592" s="639">
        <v>11</v>
      </c>
      <c r="B2592" s="426" t="s">
        <v>18540</v>
      </c>
      <c r="C2592" s="366" t="s">
        <v>18531</v>
      </c>
      <c r="D2592" s="428" t="s">
        <v>18533</v>
      </c>
      <c r="E2592" s="622" t="s">
        <v>40</v>
      </c>
      <c r="F2592" s="138"/>
      <c r="G2592" s="138"/>
      <c r="H2592" s="138"/>
      <c r="I2592" s="138"/>
      <c r="J2592" s="138"/>
      <c r="K2592" s="138"/>
      <c r="L2592" s="622" t="s">
        <v>51</v>
      </c>
      <c r="M2592" s="202"/>
      <c r="N2592" s="138"/>
      <c r="O2592" s="622">
        <v>0</v>
      </c>
      <c r="P2592" s="622">
        <v>0</v>
      </c>
      <c r="Q2592" s="622">
        <v>0</v>
      </c>
      <c r="R2592" s="622">
        <v>0</v>
      </c>
      <c r="S2592" s="622">
        <v>0</v>
      </c>
      <c r="T2592" s="622">
        <v>0</v>
      </c>
      <c r="U2592" s="622">
        <v>0</v>
      </c>
      <c r="V2592" s="622">
        <v>0</v>
      </c>
      <c r="W2592" s="622">
        <v>0</v>
      </c>
      <c r="X2592" s="366">
        <v>6</v>
      </c>
      <c r="Y2592" s="622">
        <v>0</v>
      </c>
      <c r="Z2592" s="622" t="s">
        <v>51</v>
      </c>
      <c r="AA2592" s="622" t="s">
        <v>5289</v>
      </c>
      <c r="AB2592" s="622" t="s">
        <v>5289</v>
      </c>
      <c r="AC2592" s="84" t="s">
        <v>5289</v>
      </c>
      <c r="AD2592" s="84" t="s">
        <v>5289</v>
      </c>
      <c r="AE2592" s="84" t="s">
        <v>5289</v>
      </c>
      <c r="AF2592" s="165" t="s">
        <v>5289</v>
      </c>
      <c r="AG2592" s="113"/>
      <c r="AH2592" s="113"/>
      <c r="AI2592" s="113"/>
      <c r="AJ2592" s="113"/>
      <c r="AK2592" s="113"/>
      <c r="AL2592" s="113"/>
    </row>
    <row r="2593" spans="1:38" s="79" customFormat="1" ht="63.75">
      <c r="A2593" s="639">
        <v>12</v>
      </c>
      <c r="B2593" s="426" t="s">
        <v>18541</v>
      </c>
      <c r="C2593" s="366" t="s">
        <v>18531</v>
      </c>
      <c r="D2593" s="428" t="s">
        <v>18533</v>
      </c>
      <c r="E2593" s="622" t="s">
        <v>40</v>
      </c>
      <c r="F2593" s="138"/>
      <c r="G2593" s="138"/>
      <c r="H2593" s="138"/>
      <c r="I2593" s="138"/>
      <c r="J2593" s="138"/>
      <c r="K2593" s="138"/>
      <c r="L2593" s="622" t="s">
        <v>51</v>
      </c>
      <c r="M2593" s="202"/>
      <c r="N2593" s="138"/>
      <c r="O2593" s="622">
        <v>0</v>
      </c>
      <c r="P2593" s="622">
        <v>0</v>
      </c>
      <c r="Q2593" s="622">
        <v>0</v>
      </c>
      <c r="R2593" s="622">
        <v>0</v>
      </c>
      <c r="S2593" s="622">
        <v>0</v>
      </c>
      <c r="T2593" s="622">
        <v>0</v>
      </c>
      <c r="U2593" s="622">
        <v>0</v>
      </c>
      <c r="V2593" s="622">
        <v>0</v>
      </c>
      <c r="W2593" s="622">
        <v>0</v>
      </c>
      <c r="X2593" s="366">
        <v>141</v>
      </c>
      <c r="Y2593" s="622">
        <v>0</v>
      </c>
      <c r="Z2593" s="622" t="s">
        <v>51</v>
      </c>
      <c r="AA2593" s="622" t="s">
        <v>5289</v>
      </c>
      <c r="AB2593" s="622" t="s">
        <v>5289</v>
      </c>
      <c r="AC2593" s="84" t="s">
        <v>5289</v>
      </c>
      <c r="AD2593" s="84" t="s">
        <v>5289</v>
      </c>
      <c r="AE2593" s="84" t="s">
        <v>5289</v>
      </c>
      <c r="AF2593" s="165" t="s">
        <v>5289</v>
      </c>
      <c r="AG2593" s="113"/>
      <c r="AH2593" s="113"/>
      <c r="AI2593" s="113"/>
      <c r="AJ2593" s="113"/>
      <c r="AK2593" s="113"/>
      <c r="AL2593" s="113"/>
    </row>
    <row r="2594" spans="1:38" s="79" customFormat="1" ht="63.75">
      <c r="A2594" s="639">
        <v>13</v>
      </c>
      <c r="B2594" s="426" t="s">
        <v>4759</v>
      </c>
      <c r="C2594" s="366" t="s">
        <v>18531</v>
      </c>
      <c r="D2594" s="428" t="s">
        <v>18533</v>
      </c>
      <c r="E2594" s="622" t="s">
        <v>40</v>
      </c>
      <c r="F2594" s="138"/>
      <c r="G2594" s="138"/>
      <c r="H2594" s="138"/>
      <c r="I2594" s="138"/>
      <c r="J2594" s="138"/>
      <c r="K2594" s="138"/>
      <c r="L2594" s="622" t="s">
        <v>51</v>
      </c>
      <c r="M2594" s="202"/>
      <c r="N2594" s="138"/>
      <c r="O2594" s="622">
        <v>0</v>
      </c>
      <c r="P2594" s="622">
        <v>0</v>
      </c>
      <c r="Q2594" s="622">
        <v>0</v>
      </c>
      <c r="R2594" s="622">
        <v>0</v>
      </c>
      <c r="S2594" s="622">
        <v>0</v>
      </c>
      <c r="T2594" s="622">
        <v>0</v>
      </c>
      <c r="U2594" s="622">
        <v>0</v>
      </c>
      <c r="V2594" s="622">
        <v>0</v>
      </c>
      <c r="W2594" s="622">
        <v>0</v>
      </c>
      <c r="X2594" s="366">
        <v>510</v>
      </c>
      <c r="Y2594" s="622">
        <v>0</v>
      </c>
      <c r="Z2594" s="622" t="s">
        <v>51</v>
      </c>
      <c r="AA2594" s="622" t="s">
        <v>5289</v>
      </c>
      <c r="AB2594" s="622" t="s">
        <v>5289</v>
      </c>
      <c r="AC2594" s="84" t="s">
        <v>5289</v>
      </c>
      <c r="AD2594" s="84" t="s">
        <v>5289</v>
      </c>
      <c r="AE2594" s="84" t="s">
        <v>5289</v>
      </c>
      <c r="AF2594" s="165" t="s">
        <v>5289</v>
      </c>
      <c r="AG2594" s="113"/>
      <c r="AH2594" s="113"/>
      <c r="AI2594" s="113"/>
      <c r="AJ2594" s="113"/>
      <c r="AK2594" s="113"/>
      <c r="AL2594" s="113"/>
    </row>
    <row r="2595" spans="1:38" s="79" customFormat="1" ht="63.75">
      <c r="A2595" s="639">
        <v>14</v>
      </c>
      <c r="B2595" s="426" t="s">
        <v>18542</v>
      </c>
      <c r="C2595" s="366" t="s">
        <v>18531</v>
      </c>
      <c r="D2595" s="428" t="s">
        <v>18533</v>
      </c>
      <c r="E2595" s="622" t="s">
        <v>40</v>
      </c>
      <c r="F2595" s="138"/>
      <c r="G2595" s="138"/>
      <c r="H2595" s="138"/>
      <c r="I2595" s="138"/>
      <c r="J2595" s="138"/>
      <c r="K2595" s="138"/>
      <c r="L2595" s="622" t="s">
        <v>51</v>
      </c>
      <c r="M2595" s="202"/>
      <c r="N2595" s="138"/>
      <c r="O2595" s="622">
        <v>0</v>
      </c>
      <c r="P2595" s="622">
        <v>0</v>
      </c>
      <c r="Q2595" s="622">
        <v>0</v>
      </c>
      <c r="R2595" s="622">
        <v>0</v>
      </c>
      <c r="S2595" s="622">
        <v>0</v>
      </c>
      <c r="T2595" s="622">
        <v>0</v>
      </c>
      <c r="U2595" s="622">
        <v>0</v>
      </c>
      <c r="V2595" s="622">
        <v>0</v>
      </c>
      <c r="W2595" s="622">
        <v>0</v>
      </c>
      <c r="X2595" s="366">
        <v>61</v>
      </c>
      <c r="Y2595" s="622">
        <v>0</v>
      </c>
      <c r="Z2595" s="622" t="s">
        <v>51</v>
      </c>
      <c r="AA2595" s="622" t="s">
        <v>5289</v>
      </c>
      <c r="AB2595" s="622" t="s">
        <v>5289</v>
      </c>
      <c r="AC2595" s="84" t="s">
        <v>5289</v>
      </c>
      <c r="AD2595" s="84" t="s">
        <v>5289</v>
      </c>
      <c r="AE2595" s="84" t="s">
        <v>5289</v>
      </c>
      <c r="AF2595" s="165" t="s">
        <v>5289</v>
      </c>
      <c r="AG2595" s="113"/>
      <c r="AH2595" s="113"/>
      <c r="AI2595" s="113"/>
      <c r="AJ2595" s="113"/>
      <c r="AK2595" s="113"/>
      <c r="AL2595" s="113"/>
    </row>
    <row r="2596" spans="1:38" s="79" customFormat="1" ht="63.75">
      <c r="A2596" s="639">
        <v>15</v>
      </c>
      <c r="B2596" s="426" t="s">
        <v>18543</v>
      </c>
      <c r="C2596" s="366" t="s">
        <v>18531</v>
      </c>
      <c r="D2596" s="428" t="s">
        <v>18533</v>
      </c>
      <c r="E2596" s="622" t="s">
        <v>40</v>
      </c>
      <c r="F2596" s="138"/>
      <c r="G2596" s="138"/>
      <c r="H2596" s="138"/>
      <c r="I2596" s="138"/>
      <c r="J2596" s="138"/>
      <c r="K2596" s="138"/>
      <c r="L2596" s="622" t="s">
        <v>51</v>
      </c>
      <c r="M2596" s="202"/>
      <c r="N2596" s="138"/>
      <c r="O2596" s="622">
        <v>0</v>
      </c>
      <c r="P2596" s="622">
        <v>0</v>
      </c>
      <c r="Q2596" s="622">
        <v>0</v>
      </c>
      <c r="R2596" s="622">
        <v>0</v>
      </c>
      <c r="S2596" s="622">
        <v>0</v>
      </c>
      <c r="T2596" s="622">
        <v>0</v>
      </c>
      <c r="U2596" s="622">
        <v>0</v>
      </c>
      <c r="V2596" s="622">
        <v>0</v>
      </c>
      <c r="W2596" s="622">
        <v>0</v>
      </c>
      <c r="X2596" s="366">
        <v>26</v>
      </c>
      <c r="Y2596" s="622">
        <v>0</v>
      </c>
      <c r="Z2596" s="622" t="s">
        <v>51</v>
      </c>
      <c r="AA2596" s="622" t="s">
        <v>5289</v>
      </c>
      <c r="AB2596" s="622" t="s">
        <v>5289</v>
      </c>
      <c r="AC2596" s="84" t="s">
        <v>5289</v>
      </c>
      <c r="AD2596" s="84" t="s">
        <v>5289</v>
      </c>
      <c r="AE2596" s="84" t="s">
        <v>5289</v>
      </c>
      <c r="AF2596" s="165" t="s">
        <v>5289</v>
      </c>
      <c r="AG2596" s="113"/>
      <c r="AH2596" s="113"/>
      <c r="AI2596" s="113"/>
      <c r="AJ2596" s="113"/>
      <c r="AK2596" s="113"/>
      <c r="AL2596" s="113"/>
    </row>
    <row r="2597" spans="1:38" s="79" customFormat="1" ht="63.75">
      <c r="A2597" s="639">
        <v>16</v>
      </c>
      <c r="B2597" s="426" t="s">
        <v>18544</v>
      </c>
      <c r="C2597" s="366" t="s">
        <v>18531</v>
      </c>
      <c r="D2597" s="428" t="s">
        <v>18533</v>
      </c>
      <c r="E2597" s="622" t="s">
        <v>40</v>
      </c>
      <c r="F2597" s="138"/>
      <c r="G2597" s="138"/>
      <c r="H2597" s="138"/>
      <c r="I2597" s="138"/>
      <c r="J2597" s="138"/>
      <c r="K2597" s="138"/>
      <c r="L2597" s="622" t="s">
        <v>51</v>
      </c>
      <c r="M2597" s="202"/>
      <c r="N2597" s="138"/>
      <c r="O2597" s="622">
        <v>0</v>
      </c>
      <c r="P2597" s="622">
        <v>0</v>
      </c>
      <c r="Q2597" s="622">
        <v>0</v>
      </c>
      <c r="R2597" s="622">
        <v>0</v>
      </c>
      <c r="S2597" s="622">
        <v>0</v>
      </c>
      <c r="T2597" s="622">
        <v>0</v>
      </c>
      <c r="U2597" s="622">
        <v>0</v>
      </c>
      <c r="V2597" s="622">
        <v>0</v>
      </c>
      <c r="W2597" s="622">
        <v>0</v>
      </c>
      <c r="X2597" s="366">
        <v>4</v>
      </c>
      <c r="Y2597" s="622">
        <v>0</v>
      </c>
      <c r="Z2597" s="622" t="s">
        <v>51</v>
      </c>
      <c r="AA2597" s="622" t="s">
        <v>5289</v>
      </c>
      <c r="AB2597" s="622" t="s">
        <v>5289</v>
      </c>
      <c r="AC2597" s="84" t="s">
        <v>5289</v>
      </c>
      <c r="AD2597" s="84" t="s">
        <v>5289</v>
      </c>
      <c r="AE2597" s="84" t="s">
        <v>5289</v>
      </c>
      <c r="AF2597" s="165" t="s">
        <v>5289</v>
      </c>
      <c r="AG2597" s="113"/>
      <c r="AH2597" s="113"/>
      <c r="AI2597" s="113"/>
      <c r="AJ2597" s="113"/>
      <c r="AK2597" s="113"/>
      <c r="AL2597" s="113"/>
    </row>
    <row r="2598" spans="1:38" s="42" customFormat="1" ht="15.75" customHeight="1" thickBot="1">
      <c r="A2598" s="18"/>
      <c r="B2598" s="18">
        <v>16</v>
      </c>
      <c r="C2598" s="18"/>
      <c r="D2598" s="18">
        <v>16</v>
      </c>
      <c r="E2598" s="18">
        <v>16</v>
      </c>
      <c r="F2598" s="18"/>
      <c r="G2598" s="18"/>
      <c r="H2598" s="18">
        <v>0</v>
      </c>
      <c r="I2598" s="18"/>
      <c r="J2598" s="18">
        <v>0</v>
      </c>
      <c r="K2598" s="18">
        <v>0</v>
      </c>
      <c r="L2598" s="18">
        <v>0</v>
      </c>
      <c r="M2598" s="200"/>
      <c r="N2598" s="18">
        <f t="shared" ref="N2598:O2598" si="791">SUM(N2582:N2597)</f>
        <v>0</v>
      </c>
      <c r="O2598" s="18">
        <f t="shared" si="791"/>
        <v>0</v>
      </c>
      <c r="P2598" s="18">
        <f t="shared" ref="P2598:Q2598" si="792">SUM(P2582:P2597)</f>
        <v>0</v>
      </c>
      <c r="Q2598" s="18">
        <f t="shared" si="792"/>
        <v>0</v>
      </c>
      <c r="R2598" s="18">
        <f t="shared" ref="R2598" si="793">SUM(R2582:R2597)</f>
        <v>0</v>
      </c>
      <c r="S2598" s="18">
        <f t="shared" ref="S2598" si="794">SUM(S2582:S2597)</f>
        <v>0</v>
      </c>
      <c r="T2598" s="18">
        <f t="shared" ref="T2598:U2598" si="795">SUM(T2582:T2597)</f>
        <v>0</v>
      </c>
      <c r="U2598" s="18">
        <f t="shared" si="795"/>
        <v>0</v>
      </c>
      <c r="V2598" s="18">
        <f t="shared" ref="V2598:W2598" si="796">SUM(V2582:V2597)</f>
        <v>0</v>
      </c>
      <c r="W2598" s="18">
        <f t="shared" si="796"/>
        <v>0</v>
      </c>
      <c r="X2598" s="18">
        <f t="shared" ref="X2598:Y2598" si="797">SUM(X2582:X2597)</f>
        <v>1186</v>
      </c>
      <c r="Y2598" s="18">
        <f t="shared" si="797"/>
        <v>0</v>
      </c>
      <c r="Z2598" s="18">
        <v>0</v>
      </c>
      <c r="AA2598" s="18">
        <v>1</v>
      </c>
      <c r="AB2598" s="18">
        <v>1</v>
      </c>
      <c r="AC2598" s="18"/>
      <c r="AD2598" s="18"/>
      <c r="AE2598" s="18"/>
      <c r="AF2598" s="18"/>
      <c r="AG2598" s="111"/>
      <c r="AH2598" s="111"/>
      <c r="AI2598" s="111"/>
      <c r="AJ2598" s="111"/>
      <c r="AK2598" s="111"/>
      <c r="AL2598" s="111"/>
    </row>
    <row r="2599" spans="1:38" ht="15.75" customHeight="1" thickBot="1">
      <c r="A2599" s="660" t="s">
        <v>432</v>
      </c>
      <c r="B2599" s="661"/>
      <c r="C2599" s="661"/>
      <c r="D2599" s="661"/>
      <c r="E2599" s="661"/>
      <c r="F2599" s="661"/>
      <c r="G2599" s="661"/>
      <c r="H2599" s="661"/>
      <c r="I2599" s="661"/>
      <c r="J2599" s="661"/>
      <c r="K2599" s="661"/>
      <c r="L2599" s="661"/>
      <c r="M2599" s="661"/>
      <c r="N2599" s="661"/>
      <c r="O2599" s="661"/>
      <c r="P2599" s="661"/>
      <c r="Q2599" s="661"/>
      <c r="R2599" s="661"/>
      <c r="S2599" s="661"/>
      <c r="T2599" s="661"/>
      <c r="U2599" s="661"/>
      <c r="V2599" s="661"/>
      <c r="W2599" s="661"/>
      <c r="X2599" s="661"/>
      <c r="Y2599" s="661"/>
      <c r="Z2599" s="661"/>
      <c r="AA2599" s="661"/>
      <c r="AB2599" s="661"/>
      <c r="AC2599" s="661"/>
      <c r="AD2599" s="661"/>
      <c r="AE2599" s="661"/>
      <c r="AF2599" s="662"/>
    </row>
    <row r="2600" spans="1:38" s="182" customFormat="1" ht="16.5" customHeight="1" thickBot="1">
      <c r="A2600" s="817" t="s">
        <v>3465</v>
      </c>
      <c r="B2600" s="817"/>
      <c r="C2600" s="817"/>
      <c r="D2600" s="817"/>
      <c r="E2600" s="817"/>
      <c r="F2600" s="817"/>
      <c r="G2600" s="817"/>
      <c r="H2600" s="817"/>
      <c r="I2600" s="817"/>
      <c r="J2600" s="817"/>
      <c r="K2600" s="817"/>
      <c r="L2600" s="817"/>
      <c r="M2600" s="817"/>
      <c r="N2600" s="817"/>
      <c r="O2600" s="817"/>
      <c r="P2600" s="817"/>
      <c r="Q2600" s="817"/>
      <c r="R2600" s="817"/>
      <c r="S2600" s="817"/>
      <c r="T2600" s="817"/>
      <c r="U2600" s="817"/>
      <c r="V2600" s="817"/>
      <c r="W2600" s="817"/>
      <c r="X2600" s="817"/>
      <c r="Y2600" s="817"/>
      <c r="Z2600" s="817"/>
      <c r="AA2600" s="817"/>
      <c r="AB2600" s="817"/>
      <c r="AC2600" s="817"/>
      <c r="AD2600" s="817"/>
      <c r="AE2600" s="817"/>
      <c r="AF2600" s="817"/>
      <c r="AG2600" s="183"/>
      <c r="AH2600" s="183"/>
      <c r="AI2600" s="183"/>
      <c r="AJ2600" s="183"/>
      <c r="AK2600" s="183"/>
      <c r="AL2600" s="183"/>
    </row>
    <row r="2601" spans="1:38" s="42" customFormat="1" ht="15.75" customHeight="1" thickBot="1">
      <c r="A2601" s="18"/>
      <c r="B2601" s="18"/>
      <c r="C2601" s="18"/>
      <c r="D2601" s="18"/>
      <c r="E2601" s="18"/>
      <c r="F2601" s="18"/>
      <c r="G2601" s="18"/>
      <c r="H2601" s="18">
        <v>0</v>
      </c>
      <c r="I2601" s="18"/>
      <c r="J2601" s="18"/>
      <c r="K2601" s="18"/>
      <c r="L2601" s="18"/>
      <c r="M2601" s="200"/>
      <c r="N2601" s="18"/>
      <c r="O2601" s="18"/>
      <c r="P2601" s="18"/>
      <c r="Q2601" s="18"/>
      <c r="R2601" s="18"/>
      <c r="S2601" s="18"/>
      <c r="T2601" s="18"/>
      <c r="U2601" s="18"/>
      <c r="V2601" s="18"/>
      <c r="W2601" s="18"/>
      <c r="X2601" s="18"/>
      <c r="Y2601" s="18"/>
      <c r="Z2601" s="18"/>
      <c r="AA2601" s="18"/>
      <c r="AB2601" s="18"/>
      <c r="AC2601" s="18"/>
      <c r="AD2601" s="18"/>
      <c r="AE2601" s="18"/>
      <c r="AF2601" s="18"/>
      <c r="AG2601" s="111"/>
      <c r="AH2601" s="111"/>
      <c r="AI2601" s="111"/>
      <c r="AJ2601" s="111"/>
      <c r="AK2601" s="111"/>
      <c r="AL2601" s="111"/>
    </row>
    <row r="2602" spans="1:38" ht="15.75" customHeight="1" thickBot="1">
      <c r="A2602" s="660" t="s">
        <v>433</v>
      </c>
      <c r="B2602" s="661"/>
      <c r="C2602" s="661"/>
      <c r="D2602" s="661"/>
      <c r="E2602" s="661"/>
      <c r="F2602" s="661"/>
      <c r="G2602" s="661"/>
      <c r="H2602" s="661"/>
      <c r="I2602" s="661"/>
      <c r="J2602" s="661"/>
      <c r="K2602" s="661"/>
      <c r="L2602" s="661"/>
      <c r="M2602" s="661"/>
      <c r="N2602" s="661"/>
      <c r="O2602" s="661"/>
      <c r="P2602" s="661"/>
      <c r="Q2602" s="661"/>
      <c r="R2602" s="661"/>
      <c r="S2602" s="661"/>
      <c r="T2602" s="661"/>
      <c r="U2602" s="661"/>
      <c r="V2602" s="661"/>
      <c r="W2602" s="661"/>
      <c r="X2602" s="661"/>
      <c r="Y2602" s="661"/>
      <c r="Z2602" s="661"/>
      <c r="AA2602" s="661"/>
      <c r="AB2602" s="661"/>
      <c r="AC2602" s="661"/>
      <c r="AD2602" s="661"/>
      <c r="AE2602" s="661"/>
      <c r="AF2602" s="662"/>
    </row>
    <row r="2603" spans="1:38" ht="318.75">
      <c r="A2603" s="639">
        <v>1</v>
      </c>
      <c r="B2603" s="68" t="s">
        <v>5677</v>
      </c>
      <c r="C2603" s="146" t="s">
        <v>12570</v>
      </c>
      <c r="D2603" s="68" t="s">
        <v>5832</v>
      </c>
      <c r="E2603" s="119" t="s">
        <v>17269</v>
      </c>
      <c r="F2603" s="119" t="s">
        <v>51</v>
      </c>
      <c r="G2603" s="152"/>
      <c r="H2603" s="152"/>
      <c r="I2603" s="152"/>
      <c r="J2603" s="152"/>
      <c r="K2603" s="152"/>
      <c r="L2603" s="119" t="s">
        <v>51</v>
      </c>
      <c r="M2603" s="202"/>
      <c r="N2603" s="138"/>
      <c r="O2603" s="119">
        <v>0</v>
      </c>
      <c r="P2603" s="119">
        <v>0</v>
      </c>
      <c r="Q2603" s="119">
        <v>0</v>
      </c>
      <c r="R2603" s="119">
        <v>0</v>
      </c>
      <c r="S2603" s="119">
        <v>0</v>
      </c>
      <c r="T2603" s="119">
        <v>0</v>
      </c>
      <c r="U2603" s="119">
        <v>0</v>
      </c>
      <c r="V2603" s="119">
        <v>0</v>
      </c>
      <c r="W2603" s="119">
        <v>0</v>
      </c>
      <c r="X2603" s="118">
        <v>4</v>
      </c>
      <c r="Y2603" s="119">
        <v>0</v>
      </c>
      <c r="Z2603" s="119" t="s">
        <v>51</v>
      </c>
      <c r="AA2603" s="68" t="s">
        <v>5706</v>
      </c>
      <c r="AB2603" s="68" t="s">
        <v>5707</v>
      </c>
      <c r="AC2603" s="131" t="s">
        <v>5708</v>
      </c>
      <c r="AD2603" s="131" t="s">
        <v>5709</v>
      </c>
      <c r="AE2603" s="131" t="s">
        <v>5710</v>
      </c>
      <c r="AF2603" s="819" t="s">
        <v>5711</v>
      </c>
    </row>
    <row r="2604" spans="1:38" ht="318.75">
      <c r="A2604" s="639">
        <v>2</v>
      </c>
      <c r="B2604" s="121" t="s">
        <v>107</v>
      </c>
      <c r="C2604" s="121" t="s">
        <v>5679</v>
      </c>
      <c r="D2604" s="121" t="s">
        <v>5833</v>
      </c>
      <c r="E2604" s="622" t="s">
        <v>17269</v>
      </c>
      <c r="F2604" s="622" t="s">
        <v>19057</v>
      </c>
      <c r="G2604" s="622" t="s">
        <v>51</v>
      </c>
      <c r="H2604" s="80">
        <v>1</v>
      </c>
      <c r="I2604" s="80" t="s">
        <v>527</v>
      </c>
      <c r="J2604" s="121" t="s">
        <v>5703</v>
      </c>
      <c r="K2604" s="622" t="s">
        <v>5680</v>
      </c>
      <c r="L2604" s="25" t="s">
        <v>40</v>
      </c>
      <c r="M2604" s="121" t="s">
        <v>13218</v>
      </c>
      <c r="N2604" s="80">
        <v>0</v>
      </c>
      <c r="O2604" s="622">
        <v>0</v>
      </c>
      <c r="P2604" s="622">
        <v>0</v>
      </c>
      <c r="Q2604" s="622">
        <v>0</v>
      </c>
      <c r="R2604" s="622">
        <v>0</v>
      </c>
      <c r="S2604" s="622">
        <v>0</v>
      </c>
      <c r="T2604" s="622">
        <v>0</v>
      </c>
      <c r="U2604" s="622">
        <v>0</v>
      </c>
      <c r="V2604" s="622">
        <v>0</v>
      </c>
      <c r="W2604" s="622">
        <v>0</v>
      </c>
      <c r="X2604" s="624">
        <v>3</v>
      </c>
      <c r="Y2604" s="622">
        <v>0</v>
      </c>
      <c r="Z2604" s="622" t="s">
        <v>51</v>
      </c>
      <c r="AA2604" s="622" t="s">
        <v>5289</v>
      </c>
      <c r="AB2604" s="622" t="s">
        <v>5289</v>
      </c>
      <c r="AC2604" s="131" t="s">
        <v>5289</v>
      </c>
      <c r="AD2604" s="131" t="s">
        <v>5289</v>
      </c>
      <c r="AE2604" s="131" t="s">
        <v>5289</v>
      </c>
      <c r="AF2604" s="133" t="s">
        <v>5289</v>
      </c>
    </row>
    <row r="2605" spans="1:38" ht="178.5">
      <c r="A2605" s="639">
        <v>3</v>
      </c>
      <c r="B2605" s="121" t="s">
        <v>142</v>
      </c>
      <c r="C2605" s="121" t="s">
        <v>5679</v>
      </c>
      <c r="D2605" s="121" t="s">
        <v>5834</v>
      </c>
      <c r="E2605" s="622" t="s">
        <v>17269</v>
      </c>
      <c r="F2605" s="622" t="s">
        <v>19057</v>
      </c>
      <c r="G2605" s="622" t="s">
        <v>51</v>
      </c>
      <c r="H2605" s="80">
        <v>1</v>
      </c>
      <c r="I2605" s="80" t="s">
        <v>527</v>
      </c>
      <c r="J2605" s="622" t="s">
        <v>5289</v>
      </c>
      <c r="K2605" s="622" t="s">
        <v>5681</v>
      </c>
      <c r="L2605" s="25" t="s">
        <v>40</v>
      </c>
      <c r="M2605" s="121" t="s">
        <v>13219</v>
      </c>
      <c r="N2605" s="80">
        <v>0</v>
      </c>
      <c r="O2605" s="622">
        <v>0</v>
      </c>
      <c r="P2605" s="622">
        <v>0</v>
      </c>
      <c r="Q2605" s="622">
        <v>0</v>
      </c>
      <c r="R2605" s="622">
        <v>0</v>
      </c>
      <c r="S2605" s="622">
        <v>0</v>
      </c>
      <c r="T2605" s="622">
        <v>0</v>
      </c>
      <c r="U2605" s="622">
        <v>0</v>
      </c>
      <c r="V2605" s="622">
        <v>0</v>
      </c>
      <c r="W2605" s="622">
        <v>0</v>
      </c>
      <c r="X2605" s="624">
        <v>1</v>
      </c>
      <c r="Y2605" s="622">
        <v>0</v>
      </c>
      <c r="Z2605" s="622" t="s">
        <v>51</v>
      </c>
      <c r="AA2605" s="622" t="s">
        <v>5289</v>
      </c>
      <c r="AB2605" s="622" t="s">
        <v>5289</v>
      </c>
      <c r="AC2605" s="131" t="s">
        <v>5289</v>
      </c>
      <c r="AD2605" s="131" t="s">
        <v>5289</v>
      </c>
      <c r="AE2605" s="131" t="s">
        <v>5289</v>
      </c>
      <c r="AF2605" s="133" t="s">
        <v>5289</v>
      </c>
    </row>
    <row r="2606" spans="1:38" ht="178.5">
      <c r="A2606" s="639">
        <v>4</v>
      </c>
      <c r="B2606" s="121" t="s">
        <v>5682</v>
      </c>
      <c r="C2606" s="627" t="s">
        <v>12570</v>
      </c>
      <c r="D2606" s="121" t="s">
        <v>5835</v>
      </c>
      <c r="E2606" s="622" t="s">
        <v>17269</v>
      </c>
      <c r="F2606" s="622" t="s">
        <v>51</v>
      </c>
      <c r="G2606" s="138"/>
      <c r="H2606" s="138"/>
      <c r="I2606" s="138"/>
      <c r="J2606" s="622" t="s">
        <v>5289</v>
      </c>
      <c r="K2606" s="622" t="s">
        <v>5683</v>
      </c>
      <c r="L2606" s="622" t="s">
        <v>51</v>
      </c>
      <c r="M2606" s="202"/>
      <c r="N2606" s="138"/>
      <c r="O2606" s="622">
        <v>0</v>
      </c>
      <c r="P2606" s="622">
        <v>0</v>
      </c>
      <c r="Q2606" s="622">
        <v>0</v>
      </c>
      <c r="R2606" s="622">
        <v>0</v>
      </c>
      <c r="S2606" s="622">
        <v>0</v>
      </c>
      <c r="T2606" s="622">
        <v>0</v>
      </c>
      <c r="U2606" s="622">
        <v>0</v>
      </c>
      <c r="V2606" s="622">
        <v>0</v>
      </c>
      <c r="W2606" s="622">
        <v>0</v>
      </c>
      <c r="X2606" s="624">
        <v>2375</v>
      </c>
      <c r="Y2606" s="622">
        <v>0</v>
      </c>
      <c r="Z2606" s="622" t="s">
        <v>51</v>
      </c>
      <c r="AA2606" s="622" t="s">
        <v>5289</v>
      </c>
      <c r="AB2606" s="622" t="s">
        <v>5289</v>
      </c>
      <c r="AC2606" s="131" t="s">
        <v>5289</v>
      </c>
      <c r="AD2606" s="131" t="s">
        <v>5289</v>
      </c>
      <c r="AE2606" s="131" t="s">
        <v>5289</v>
      </c>
      <c r="AF2606" s="133" t="s">
        <v>5289</v>
      </c>
    </row>
    <row r="2607" spans="1:38" ht="178.5">
      <c r="A2607" s="639">
        <v>5</v>
      </c>
      <c r="B2607" s="121" t="s">
        <v>5684</v>
      </c>
      <c r="C2607" s="627" t="s">
        <v>12570</v>
      </c>
      <c r="D2607" s="121" t="s">
        <v>5835</v>
      </c>
      <c r="E2607" s="622" t="s">
        <v>17269</v>
      </c>
      <c r="F2607" s="622" t="s">
        <v>19057</v>
      </c>
      <c r="G2607" s="622" t="s">
        <v>51</v>
      </c>
      <c r="H2607" s="80">
        <v>1</v>
      </c>
      <c r="I2607" s="80" t="s">
        <v>527</v>
      </c>
      <c r="J2607" s="622" t="s">
        <v>5289</v>
      </c>
      <c r="K2607" s="622" t="s">
        <v>5683</v>
      </c>
      <c r="L2607" s="25" t="s">
        <v>40</v>
      </c>
      <c r="M2607" s="121" t="s">
        <v>13028</v>
      </c>
      <c r="N2607" s="622">
        <v>0</v>
      </c>
      <c r="O2607" s="622">
        <v>0</v>
      </c>
      <c r="P2607" s="622">
        <v>0</v>
      </c>
      <c r="Q2607" s="622">
        <v>0</v>
      </c>
      <c r="R2607" s="622">
        <v>0</v>
      </c>
      <c r="S2607" s="622">
        <v>0</v>
      </c>
      <c r="T2607" s="622">
        <v>0</v>
      </c>
      <c r="U2607" s="622">
        <v>0</v>
      </c>
      <c r="V2607" s="622">
        <v>0</v>
      </c>
      <c r="W2607" s="622">
        <v>0</v>
      </c>
      <c r="X2607" s="624">
        <v>23</v>
      </c>
      <c r="Y2607" s="622">
        <v>0</v>
      </c>
      <c r="Z2607" s="622" t="s">
        <v>51</v>
      </c>
      <c r="AA2607" s="622" t="s">
        <v>5289</v>
      </c>
      <c r="AB2607" s="622" t="s">
        <v>5289</v>
      </c>
      <c r="AC2607" s="131" t="s">
        <v>5289</v>
      </c>
      <c r="AD2607" s="131" t="s">
        <v>5289</v>
      </c>
      <c r="AE2607" s="131" t="s">
        <v>5289</v>
      </c>
      <c r="AF2607" s="133" t="s">
        <v>5289</v>
      </c>
    </row>
    <row r="2608" spans="1:38" s="44" customFormat="1" ht="178.5">
      <c r="A2608" s="639">
        <v>6</v>
      </c>
      <c r="B2608" s="121" t="s">
        <v>5685</v>
      </c>
      <c r="C2608" s="121" t="s">
        <v>5679</v>
      </c>
      <c r="D2608" s="121" t="s">
        <v>5704</v>
      </c>
      <c r="E2608" s="622" t="s">
        <v>17269</v>
      </c>
      <c r="F2608" s="622" t="s">
        <v>51</v>
      </c>
      <c r="G2608" s="138"/>
      <c r="H2608" s="138"/>
      <c r="I2608" s="138"/>
      <c r="J2608" s="138"/>
      <c r="K2608" s="138"/>
      <c r="L2608" s="622" t="s">
        <v>51</v>
      </c>
      <c r="M2608" s="202"/>
      <c r="N2608" s="138"/>
      <c r="O2608" s="622">
        <v>0</v>
      </c>
      <c r="P2608" s="622">
        <v>0</v>
      </c>
      <c r="Q2608" s="622">
        <v>0</v>
      </c>
      <c r="R2608" s="622">
        <v>0</v>
      </c>
      <c r="S2608" s="622">
        <v>0</v>
      </c>
      <c r="T2608" s="622">
        <v>0</v>
      </c>
      <c r="U2608" s="622">
        <v>0</v>
      </c>
      <c r="V2608" s="622">
        <v>0</v>
      </c>
      <c r="W2608" s="622">
        <v>0</v>
      </c>
      <c r="X2608" s="624">
        <v>0</v>
      </c>
      <c r="Y2608" s="622">
        <v>0</v>
      </c>
      <c r="Z2608" s="622" t="s">
        <v>51</v>
      </c>
      <c r="AA2608" s="622" t="s">
        <v>5289</v>
      </c>
      <c r="AB2608" s="622" t="s">
        <v>5289</v>
      </c>
      <c r="AC2608" s="131" t="s">
        <v>5289</v>
      </c>
      <c r="AD2608" s="131" t="s">
        <v>5289</v>
      </c>
      <c r="AE2608" s="131" t="s">
        <v>5289</v>
      </c>
      <c r="AF2608" s="133" t="s">
        <v>5289</v>
      </c>
      <c r="AG2608" s="107"/>
      <c r="AH2608" s="107"/>
      <c r="AI2608" s="107"/>
      <c r="AJ2608" s="107"/>
      <c r="AK2608" s="107"/>
      <c r="AL2608" s="107"/>
    </row>
    <row r="2609" spans="1:38" s="44" customFormat="1" ht="191.25">
      <c r="A2609" s="639">
        <v>7</v>
      </c>
      <c r="B2609" s="121" t="s">
        <v>5686</v>
      </c>
      <c r="C2609" s="121" t="s">
        <v>5687</v>
      </c>
      <c r="D2609" s="121" t="s">
        <v>5705</v>
      </c>
      <c r="E2609" s="622" t="s">
        <v>17269</v>
      </c>
      <c r="F2609" s="622" t="s">
        <v>51</v>
      </c>
      <c r="G2609" s="138"/>
      <c r="H2609" s="138"/>
      <c r="I2609" s="138"/>
      <c r="J2609" s="138"/>
      <c r="K2609" s="138"/>
      <c r="L2609" s="622" t="s">
        <v>51</v>
      </c>
      <c r="M2609" s="202"/>
      <c r="N2609" s="138"/>
      <c r="O2609" s="622">
        <v>0</v>
      </c>
      <c r="P2609" s="622">
        <v>0</v>
      </c>
      <c r="Q2609" s="622">
        <v>0</v>
      </c>
      <c r="R2609" s="622">
        <v>0</v>
      </c>
      <c r="S2609" s="622">
        <v>0</v>
      </c>
      <c r="T2609" s="622">
        <v>0</v>
      </c>
      <c r="U2609" s="622">
        <v>0</v>
      </c>
      <c r="V2609" s="622">
        <v>0</v>
      </c>
      <c r="W2609" s="622">
        <v>0</v>
      </c>
      <c r="X2609" s="624">
        <v>0</v>
      </c>
      <c r="Y2609" s="622">
        <v>0</v>
      </c>
      <c r="Z2609" s="622" t="s">
        <v>51</v>
      </c>
      <c r="AA2609" s="622" t="s">
        <v>5289</v>
      </c>
      <c r="AB2609" s="622" t="s">
        <v>5289</v>
      </c>
      <c r="AC2609" s="131" t="s">
        <v>5289</v>
      </c>
      <c r="AD2609" s="131" t="s">
        <v>5289</v>
      </c>
      <c r="AE2609" s="131" t="s">
        <v>5289</v>
      </c>
      <c r="AF2609" s="133" t="s">
        <v>5289</v>
      </c>
      <c r="AG2609" s="107"/>
      <c r="AH2609" s="107"/>
      <c r="AI2609" s="107"/>
      <c r="AJ2609" s="107"/>
      <c r="AK2609" s="107"/>
      <c r="AL2609" s="107"/>
    </row>
    <row r="2610" spans="1:38" s="44" customFormat="1" ht="331.5">
      <c r="A2610" s="639">
        <v>8</v>
      </c>
      <c r="B2610" s="121" t="s">
        <v>1305</v>
      </c>
      <c r="C2610" s="121" t="s">
        <v>5678</v>
      </c>
      <c r="D2610" s="121" t="s">
        <v>5836</v>
      </c>
      <c r="E2610" s="622" t="s">
        <v>17269</v>
      </c>
      <c r="F2610" s="622" t="s">
        <v>19057</v>
      </c>
      <c r="G2610" s="622" t="s">
        <v>51</v>
      </c>
      <c r="H2610" s="80">
        <v>1</v>
      </c>
      <c r="I2610" s="80" t="s">
        <v>527</v>
      </c>
      <c r="J2610" s="622" t="s">
        <v>5289</v>
      </c>
      <c r="K2610" s="622" t="s">
        <v>5688</v>
      </c>
      <c r="L2610" s="25" t="s">
        <v>40</v>
      </c>
      <c r="M2610" s="121" t="s">
        <v>13220</v>
      </c>
      <c r="N2610" s="80">
        <v>0</v>
      </c>
      <c r="O2610" s="622">
        <v>0</v>
      </c>
      <c r="P2610" s="622">
        <v>0</v>
      </c>
      <c r="Q2610" s="622">
        <v>0</v>
      </c>
      <c r="R2610" s="622">
        <v>0</v>
      </c>
      <c r="S2610" s="622">
        <v>0</v>
      </c>
      <c r="T2610" s="622">
        <v>0</v>
      </c>
      <c r="U2610" s="622">
        <v>0</v>
      </c>
      <c r="V2610" s="622">
        <v>0</v>
      </c>
      <c r="W2610" s="622">
        <v>0</v>
      </c>
      <c r="X2610" s="624">
        <v>2</v>
      </c>
      <c r="Y2610" s="622">
        <v>0</v>
      </c>
      <c r="Z2610" s="622" t="s">
        <v>51</v>
      </c>
      <c r="AA2610" s="622" t="s">
        <v>5289</v>
      </c>
      <c r="AB2610" s="622" t="s">
        <v>5289</v>
      </c>
      <c r="AC2610" s="131" t="s">
        <v>5289</v>
      </c>
      <c r="AD2610" s="131" t="s">
        <v>5289</v>
      </c>
      <c r="AE2610" s="131" t="s">
        <v>5289</v>
      </c>
      <c r="AF2610" s="133" t="s">
        <v>5289</v>
      </c>
      <c r="AG2610" s="107"/>
      <c r="AH2610" s="107"/>
      <c r="AI2610" s="107"/>
      <c r="AJ2610" s="107"/>
      <c r="AK2610" s="107"/>
      <c r="AL2610" s="107"/>
    </row>
    <row r="2611" spans="1:38" s="44" customFormat="1" ht="178.5">
      <c r="A2611" s="639">
        <v>9</v>
      </c>
      <c r="B2611" s="121" t="s">
        <v>5689</v>
      </c>
      <c r="C2611" s="121" t="s">
        <v>5678</v>
      </c>
      <c r="D2611" s="121" t="s">
        <v>5837</v>
      </c>
      <c r="E2611" s="622" t="s">
        <v>17269</v>
      </c>
      <c r="F2611" s="622" t="s">
        <v>19057</v>
      </c>
      <c r="G2611" s="622" t="s">
        <v>51</v>
      </c>
      <c r="H2611" s="80">
        <v>1</v>
      </c>
      <c r="I2611" s="80" t="s">
        <v>527</v>
      </c>
      <c r="J2611" s="622" t="s">
        <v>5289</v>
      </c>
      <c r="K2611" s="622" t="s">
        <v>5683</v>
      </c>
      <c r="L2611" s="622" t="s">
        <v>51</v>
      </c>
      <c r="M2611" s="202"/>
      <c r="N2611" s="138"/>
      <c r="O2611" s="622">
        <v>0</v>
      </c>
      <c r="P2611" s="622">
        <v>0</v>
      </c>
      <c r="Q2611" s="622">
        <v>0</v>
      </c>
      <c r="R2611" s="622">
        <v>0</v>
      </c>
      <c r="S2611" s="622">
        <v>0</v>
      </c>
      <c r="T2611" s="622">
        <v>0</v>
      </c>
      <c r="U2611" s="622">
        <v>0</v>
      </c>
      <c r="V2611" s="622">
        <v>0</v>
      </c>
      <c r="W2611" s="622">
        <v>0</v>
      </c>
      <c r="X2611" s="624">
        <v>4</v>
      </c>
      <c r="Y2611" s="622">
        <v>0</v>
      </c>
      <c r="Z2611" s="622" t="s">
        <v>51</v>
      </c>
      <c r="AA2611" s="622" t="s">
        <v>5289</v>
      </c>
      <c r="AB2611" s="622" t="s">
        <v>5289</v>
      </c>
      <c r="AC2611" s="131" t="s">
        <v>5289</v>
      </c>
      <c r="AD2611" s="131" t="s">
        <v>5289</v>
      </c>
      <c r="AE2611" s="131" t="s">
        <v>5289</v>
      </c>
      <c r="AF2611" s="133" t="s">
        <v>5289</v>
      </c>
      <c r="AG2611" s="107"/>
      <c r="AH2611" s="107"/>
      <c r="AI2611" s="107"/>
      <c r="AJ2611" s="107"/>
      <c r="AK2611" s="107"/>
      <c r="AL2611" s="107"/>
    </row>
    <row r="2612" spans="1:38" s="44" customFormat="1" ht="178.5">
      <c r="A2612" s="639">
        <v>10</v>
      </c>
      <c r="B2612" s="121" t="s">
        <v>582</v>
      </c>
      <c r="C2612" s="121" t="s">
        <v>5679</v>
      </c>
      <c r="D2612" s="121" t="s">
        <v>5838</v>
      </c>
      <c r="E2612" s="622" t="s">
        <v>17269</v>
      </c>
      <c r="F2612" s="622" t="s">
        <v>19057</v>
      </c>
      <c r="G2612" s="622" t="s">
        <v>51</v>
      </c>
      <c r="H2612" s="80">
        <v>1</v>
      </c>
      <c r="I2612" s="80" t="s">
        <v>527</v>
      </c>
      <c r="J2612" s="622" t="s">
        <v>5289</v>
      </c>
      <c r="K2612" s="622" t="s">
        <v>5690</v>
      </c>
      <c r="L2612" s="25" t="s">
        <v>40</v>
      </c>
      <c r="M2612" s="121" t="s">
        <v>13014</v>
      </c>
      <c r="N2612" s="80">
        <v>0</v>
      </c>
      <c r="O2612" s="622">
        <v>0</v>
      </c>
      <c r="P2612" s="622">
        <v>0</v>
      </c>
      <c r="Q2612" s="622">
        <v>0</v>
      </c>
      <c r="R2612" s="622">
        <v>0</v>
      </c>
      <c r="S2612" s="622">
        <v>0</v>
      </c>
      <c r="T2612" s="622">
        <v>0</v>
      </c>
      <c r="U2612" s="622">
        <v>0</v>
      </c>
      <c r="V2612" s="622">
        <v>0</v>
      </c>
      <c r="W2612" s="622">
        <v>0</v>
      </c>
      <c r="X2612" s="624">
        <v>2</v>
      </c>
      <c r="Y2612" s="622">
        <v>0</v>
      </c>
      <c r="Z2612" s="622" t="s">
        <v>51</v>
      </c>
      <c r="AA2612" s="622" t="s">
        <v>5289</v>
      </c>
      <c r="AB2612" s="622" t="s">
        <v>5289</v>
      </c>
      <c r="AC2612" s="131" t="s">
        <v>5289</v>
      </c>
      <c r="AD2612" s="131" t="s">
        <v>5289</v>
      </c>
      <c r="AE2612" s="131" t="s">
        <v>5289</v>
      </c>
      <c r="AF2612" s="133" t="s">
        <v>5289</v>
      </c>
      <c r="AG2612" s="107"/>
      <c r="AH2612" s="107"/>
      <c r="AI2612" s="107"/>
      <c r="AJ2612" s="107"/>
      <c r="AK2612" s="107"/>
      <c r="AL2612" s="107"/>
    </row>
    <row r="2613" spans="1:38" s="44" customFormat="1" ht="178.5">
      <c r="A2613" s="639">
        <v>11</v>
      </c>
      <c r="B2613" s="121" t="s">
        <v>5691</v>
      </c>
      <c r="C2613" s="121" t="s">
        <v>4634</v>
      </c>
      <c r="D2613" s="121" t="s">
        <v>5839</v>
      </c>
      <c r="E2613" s="622" t="s">
        <v>17269</v>
      </c>
      <c r="F2613" s="622" t="s">
        <v>51</v>
      </c>
      <c r="G2613" s="138"/>
      <c r="H2613" s="138"/>
      <c r="I2613" s="138"/>
      <c r="J2613" s="622" t="s">
        <v>5289</v>
      </c>
      <c r="K2613" s="622" t="s">
        <v>5683</v>
      </c>
      <c r="L2613" s="25" t="s">
        <v>40</v>
      </c>
      <c r="M2613" s="121" t="s">
        <v>13028</v>
      </c>
      <c r="N2613" s="622">
        <v>0</v>
      </c>
      <c r="O2613" s="622">
        <v>0</v>
      </c>
      <c r="P2613" s="622">
        <v>0</v>
      </c>
      <c r="Q2613" s="622">
        <v>0</v>
      </c>
      <c r="R2613" s="622">
        <v>0</v>
      </c>
      <c r="S2613" s="622">
        <v>0</v>
      </c>
      <c r="T2613" s="622">
        <v>0</v>
      </c>
      <c r="U2613" s="622">
        <v>0</v>
      </c>
      <c r="V2613" s="622">
        <v>0</v>
      </c>
      <c r="W2613" s="622">
        <v>0</v>
      </c>
      <c r="X2613" s="624">
        <v>1</v>
      </c>
      <c r="Y2613" s="622">
        <v>0</v>
      </c>
      <c r="Z2613" s="622" t="s">
        <v>51</v>
      </c>
      <c r="AA2613" s="622" t="s">
        <v>5289</v>
      </c>
      <c r="AB2613" s="622" t="s">
        <v>5289</v>
      </c>
      <c r="AC2613" s="131" t="s">
        <v>5289</v>
      </c>
      <c r="AD2613" s="131" t="s">
        <v>5289</v>
      </c>
      <c r="AE2613" s="131" t="s">
        <v>5289</v>
      </c>
      <c r="AF2613" s="133" t="s">
        <v>5289</v>
      </c>
      <c r="AG2613" s="107"/>
      <c r="AH2613" s="107"/>
      <c r="AI2613" s="107"/>
      <c r="AJ2613" s="107"/>
      <c r="AK2613" s="107"/>
      <c r="AL2613" s="107"/>
    </row>
    <row r="2614" spans="1:38" s="44" customFormat="1" ht="178.5">
      <c r="A2614" s="639">
        <v>12</v>
      </c>
      <c r="B2614" s="121" t="s">
        <v>5692</v>
      </c>
      <c r="C2614" s="121" t="s">
        <v>4634</v>
      </c>
      <c r="D2614" s="121" t="s">
        <v>5840</v>
      </c>
      <c r="E2614" s="622" t="s">
        <v>17269</v>
      </c>
      <c r="F2614" s="622" t="s">
        <v>51</v>
      </c>
      <c r="G2614" s="138"/>
      <c r="H2614" s="138"/>
      <c r="I2614" s="138"/>
      <c r="J2614" s="622" t="s">
        <v>5289</v>
      </c>
      <c r="K2614" s="622" t="s">
        <v>5683</v>
      </c>
      <c r="L2614" s="25" t="s">
        <v>40</v>
      </c>
      <c r="M2614" s="121" t="s">
        <v>13028</v>
      </c>
      <c r="N2614" s="622">
        <v>0</v>
      </c>
      <c r="O2614" s="622">
        <v>0</v>
      </c>
      <c r="P2614" s="622">
        <v>0</v>
      </c>
      <c r="Q2614" s="622">
        <v>0</v>
      </c>
      <c r="R2614" s="622">
        <v>0</v>
      </c>
      <c r="S2614" s="622">
        <v>0</v>
      </c>
      <c r="T2614" s="622">
        <v>0</v>
      </c>
      <c r="U2614" s="622">
        <v>0</v>
      </c>
      <c r="V2614" s="622">
        <v>0</v>
      </c>
      <c r="W2614" s="622">
        <v>0</v>
      </c>
      <c r="X2614" s="624">
        <v>16</v>
      </c>
      <c r="Y2614" s="622">
        <v>0</v>
      </c>
      <c r="Z2614" s="622" t="s">
        <v>51</v>
      </c>
      <c r="AA2614" s="622" t="s">
        <v>5289</v>
      </c>
      <c r="AB2614" s="622" t="s">
        <v>5289</v>
      </c>
      <c r="AC2614" s="131" t="s">
        <v>5289</v>
      </c>
      <c r="AD2614" s="131" t="s">
        <v>5289</v>
      </c>
      <c r="AE2614" s="131" t="s">
        <v>5289</v>
      </c>
      <c r="AF2614" s="133" t="s">
        <v>5289</v>
      </c>
      <c r="AG2614" s="107"/>
      <c r="AH2614" s="107"/>
      <c r="AI2614" s="107"/>
      <c r="AJ2614" s="107"/>
      <c r="AK2614" s="107"/>
      <c r="AL2614" s="107"/>
    </row>
    <row r="2615" spans="1:38" s="44" customFormat="1" ht="178.5">
      <c r="A2615" s="639">
        <v>13</v>
      </c>
      <c r="B2615" s="121" t="s">
        <v>1139</v>
      </c>
      <c r="C2615" s="121" t="s">
        <v>5679</v>
      </c>
      <c r="D2615" s="121" t="s">
        <v>5841</v>
      </c>
      <c r="E2615" s="622" t="s">
        <v>17269</v>
      </c>
      <c r="F2615" s="622" t="s">
        <v>19057</v>
      </c>
      <c r="G2615" s="622" t="s">
        <v>51</v>
      </c>
      <c r="H2615" s="80">
        <v>1</v>
      </c>
      <c r="I2615" s="80" t="s">
        <v>527</v>
      </c>
      <c r="J2615" s="622" t="s">
        <v>5289</v>
      </c>
      <c r="K2615" s="622" t="s">
        <v>5693</v>
      </c>
      <c r="L2615" s="25" t="s">
        <v>40</v>
      </c>
      <c r="M2615" s="121" t="s">
        <v>13221</v>
      </c>
      <c r="N2615" s="80">
        <v>0</v>
      </c>
      <c r="O2615" s="622">
        <v>0</v>
      </c>
      <c r="P2615" s="622">
        <v>0</v>
      </c>
      <c r="Q2615" s="622">
        <v>0</v>
      </c>
      <c r="R2615" s="622">
        <v>0</v>
      </c>
      <c r="S2615" s="622">
        <v>0</v>
      </c>
      <c r="T2615" s="622">
        <v>0</v>
      </c>
      <c r="U2615" s="622">
        <v>0</v>
      </c>
      <c r="V2615" s="622">
        <v>0</v>
      </c>
      <c r="W2615" s="622">
        <v>0</v>
      </c>
      <c r="X2615" s="624">
        <v>15</v>
      </c>
      <c r="Y2615" s="622">
        <v>0</v>
      </c>
      <c r="Z2615" s="622" t="s">
        <v>51</v>
      </c>
      <c r="AA2615" s="622" t="s">
        <v>5289</v>
      </c>
      <c r="AB2615" s="622" t="s">
        <v>5289</v>
      </c>
      <c r="AC2615" s="131" t="s">
        <v>5289</v>
      </c>
      <c r="AD2615" s="131" t="s">
        <v>5289</v>
      </c>
      <c r="AE2615" s="131" t="s">
        <v>5289</v>
      </c>
      <c r="AF2615" s="133" t="s">
        <v>5289</v>
      </c>
      <c r="AG2615" s="107"/>
      <c r="AH2615" s="107"/>
      <c r="AI2615" s="107"/>
      <c r="AJ2615" s="107"/>
      <c r="AK2615" s="107"/>
      <c r="AL2615" s="107"/>
    </row>
    <row r="2616" spans="1:38" s="44" customFormat="1" ht="178.5">
      <c r="A2616" s="639">
        <v>14</v>
      </c>
      <c r="B2616" s="121" t="s">
        <v>5694</v>
      </c>
      <c r="C2616" s="121" t="s">
        <v>4634</v>
      </c>
      <c r="D2616" s="121" t="s">
        <v>5842</v>
      </c>
      <c r="E2616" s="622" t="s">
        <v>17269</v>
      </c>
      <c r="F2616" s="622" t="s">
        <v>51</v>
      </c>
      <c r="G2616" s="138"/>
      <c r="H2616" s="138"/>
      <c r="I2616" s="138"/>
      <c r="J2616" s="622" t="s">
        <v>5289</v>
      </c>
      <c r="K2616" s="622" t="s">
        <v>5695</v>
      </c>
      <c r="L2616" s="25" t="s">
        <v>40</v>
      </c>
      <c r="M2616" s="121" t="s">
        <v>13120</v>
      </c>
      <c r="N2616" s="80">
        <v>0</v>
      </c>
      <c r="O2616" s="622">
        <v>0</v>
      </c>
      <c r="P2616" s="622">
        <v>0</v>
      </c>
      <c r="Q2616" s="622">
        <v>0</v>
      </c>
      <c r="R2616" s="622">
        <v>0</v>
      </c>
      <c r="S2616" s="622">
        <v>0</v>
      </c>
      <c r="T2616" s="622">
        <v>0</v>
      </c>
      <c r="U2616" s="622">
        <v>0</v>
      </c>
      <c r="V2616" s="622">
        <v>0</v>
      </c>
      <c r="W2616" s="622">
        <v>0</v>
      </c>
      <c r="X2616" s="624">
        <v>107</v>
      </c>
      <c r="Y2616" s="622">
        <v>0</v>
      </c>
      <c r="Z2616" s="622" t="s">
        <v>51</v>
      </c>
      <c r="AA2616" s="622" t="s">
        <v>5289</v>
      </c>
      <c r="AB2616" s="622" t="s">
        <v>5289</v>
      </c>
      <c r="AC2616" s="131" t="s">
        <v>5289</v>
      </c>
      <c r="AD2616" s="131" t="s">
        <v>5289</v>
      </c>
      <c r="AE2616" s="131" t="s">
        <v>5289</v>
      </c>
      <c r="AF2616" s="133" t="s">
        <v>5289</v>
      </c>
      <c r="AG2616" s="107"/>
      <c r="AH2616" s="107"/>
      <c r="AI2616" s="107"/>
      <c r="AJ2616" s="107"/>
      <c r="AK2616" s="107"/>
      <c r="AL2616" s="107"/>
    </row>
    <row r="2617" spans="1:38" s="44" customFormat="1" ht="178.5">
      <c r="A2617" s="639">
        <v>15</v>
      </c>
      <c r="B2617" s="121" t="s">
        <v>5696</v>
      </c>
      <c r="C2617" s="121" t="s">
        <v>5679</v>
      </c>
      <c r="D2617" s="121" t="s">
        <v>5843</v>
      </c>
      <c r="E2617" s="622" t="s">
        <v>17269</v>
      </c>
      <c r="F2617" s="622" t="s">
        <v>51</v>
      </c>
      <c r="G2617" s="138"/>
      <c r="H2617" s="138"/>
      <c r="I2617" s="138"/>
      <c r="J2617" s="622" t="s">
        <v>5289</v>
      </c>
      <c r="K2617" s="622" t="s">
        <v>5697</v>
      </c>
      <c r="L2617" s="25" t="s">
        <v>40</v>
      </c>
      <c r="M2617" s="121" t="s">
        <v>13120</v>
      </c>
      <c r="N2617" s="80">
        <v>0</v>
      </c>
      <c r="O2617" s="622">
        <v>0</v>
      </c>
      <c r="P2617" s="622">
        <v>0</v>
      </c>
      <c r="Q2617" s="622">
        <v>0</v>
      </c>
      <c r="R2617" s="622">
        <v>0</v>
      </c>
      <c r="S2617" s="622">
        <v>0</v>
      </c>
      <c r="T2617" s="622">
        <v>0</v>
      </c>
      <c r="U2617" s="622">
        <v>0</v>
      </c>
      <c r="V2617" s="622">
        <v>0</v>
      </c>
      <c r="W2617" s="622">
        <v>0</v>
      </c>
      <c r="X2617" s="624">
        <v>6</v>
      </c>
      <c r="Y2617" s="622">
        <v>0</v>
      </c>
      <c r="Z2617" s="622" t="s">
        <v>51</v>
      </c>
      <c r="AA2617" s="622" t="s">
        <v>5289</v>
      </c>
      <c r="AB2617" s="622" t="s">
        <v>5289</v>
      </c>
      <c r="AC2617" s="131" t="s">
        <v>5289</v>
      </c>
      <c r="AD2617" s="131" t="s">
        <v>5289</v>
      </c>
      <c r="AE2617" s="131" t="s">
        <v>5289</v>
      </c>
      <c r="AF2617" s="133" t="s">
        <v>5289</v>
      </c>
      <c r="AG2617" s="107"/>
      <c r="AH2617" s="107"/>
      <c r="AI2617" s="107"/>
      <c r="AJ2617" s="107"/>
      <c r="AK2617" s="107"/>
      <c r="AL2617" s="107"/>
    </row>
    <row r="2618" spans="1:38" s="44" customFormat="1" ht="178.5">
      <c r="A2618" s="639">
        <v>16</v>
      </c>
      <c r="B2618" s="121" t="s">
        <v>121</v>
      </c>
      <c r="C2618" s="121" t="s">
        <v>5679</v>
      </c>
      <c r="D2618" s="121" t="s">
        <v>5844</v>
      </c>
      <c r="E2618" s="622" t="s">
        <v>17269</v>
      </c>
      <c r="F2618" s="622" t="s">
        <v>19057</v>
      </c>
      <c r="G2618" s="622" t="s">
        <v>51</v>
      </c>
      <c r="H2618" s="80">
        <v>1</v>
      </c>
      <c r="I2618" s="80" t="s">
        <v>527</v>
      </c>
      <c r="J2618" s="622" t="s">
        <v>5289</v>
      </c>
      <c r="K2618" s="622" t="s">
        <v>5693</v>
      </c>
      <c r="L2618" s="25" t="s">
        <v>40</v>
      </c>
      <c r="M2618" s="121" t="s">
        <v>13221</v>
      </c>
      <c r="N2618" s="80">
        <v>0</v>
      </c>
      <c r="O2618" s="622">
        <v>0</v>
      </c>
      <c r="P2618" s="622">
        <v>0</v>
      </c>
      <c r="Q2618" s="622">
        <v>0</v>
      </c>
      <c r="R2618" s="622">
        <v>0</v>
      </c>
      <c r="S2618" s="622">
        <v>0</v>
      </c>
      <c r="T2618" s="622">
        <v>0</v>
      </c>
      <c r="U2618" s="622">
        <v>0</v>
      </c>
      <c r="V2618" s="622">
        <v>0</v>
      </c>
      <c r="W2618" s="622">
        <v>0</v>
      </c>
      <c r="X2618" s="624">
        <v>23</v>
      </c>
      <c r="Y2618" s="622">
        <v>0</v>
      </c>
      <c r="Z2618" s="622" t="s">
        <v>51</v>
      </c>
      <c r="AA2618" s="622" t="s">
        <v>5289</v>
      </c>
      <c r="AB2618" s="622" t="s">
        <v>5289</v>
      </c>
      <c r="AC2618" s="131" t="s">
        <v>5289</v>
      </c>
      <c r="AD2618" s="131" t="s">
        <v>5289</v>
      </c>
      <c r="AE2618" s="131" t="s">
        <v>5289</v>
      </c>
      <c r="AF2618" s="133" t="s">
        <v>5289</v>
      </c>
      <c r="AG2618" s="107"/>
      <c r="AH2618" s="107"/>
      <c r="AI2618" s="107"/>
      <c r="AJ2618" s="107"/>
      <c r="AK2618" s="107"/>
      <c r="AL2618" s="107"/>
    </row>
    <row r="2619" spans="1:38" s="44" customFormat="1" ht="178.5">
      <c r="A2619" s="639">
        <v>17</v>
      </c>
      <c r="B2619" s="121" t="s">
        <v>5698</v>
      </c>
      <c r="C2619" s="121" t="s">
        <v>4634</v>
      </c>
      <c r="D2619" s="121" t="s">
        <v>5845</v>
      </c>
      <c r="E2619" s="622" t="s">
        <v>17269</v>
      </c>
      <c r="F2619" s="622" t="s">
        <v>51</v>
      </c>
      <c r="G2619" s="138"/>
      <c r="H2619" s="138"/>
      <c r="I2619" s="138"/>
      <c r="J2619" s="622" t="s">
        <v>5289</v>
      </c>
      <c r="K2619" s="622" t="s">
        <v>5699</v>
      </c>
      <c r="L2619" s="25" t="s">
        <v>40</v>
      </c>
      <c r="M2619" s="121" t="s">
        <v>13120</v>
      </c>
      <c r="N2619" s="80">
        <v>0</v>
      </c>
      <c r="O2619" s="622">
        <v>0</v>
      </c>
      <c r="P2619" s="622">
        <v>0</v>
      </c>
      <c r="Q2619" s="622">
        <v>0</v>
      </c>
      <c r="R2619" s="622">
        <v>0</v>
      </c>
      <c r="S2619" s="622">
        <v>0</v>
      </c>
      <c r="T2619" s="622">
        <v>0</v>
      </c>
      <c r="U2619" s="622">
        <v>0</v>
      </c>
      <c r="V2619" s="622">
        <v>0</v>
      </c>
      <c r="W2619" s="622">
        <v>0</v>
      </c>
      <c r="X2619" s="624">
        <v>1</v>
      </c>
      <c r="Y2619" s="622">
        <v>0</v>
      </c>
      <c r="Z2619" s="622" t="s">
        <v>51</v>
      </c>
      <c r="AA2619" s="622" t="s">
        <v>5289</v>
      </c>
      <c r="AB2619" s="622" t="s">
        <v>5289</v>
      </c>
      <c r="AC2619" s="131" t="s">
        <v>5289</v>
      </c>
      <c r="AD2619" s="131" t="s">
        <v>5289</v>
      </c>
      <c r="AE2619" s="131" t="s">
        <v>5289</v>
      </c>
      <c r="AF2619" s="133" t="s">
        <v>5289</v>
      </c>
      <c r="AG2619" s="107"/>
      <c r="AH2619" s="107"/>
      <c r="AI2619" s="107"/>
      <c r="AJ2619" s="107"/>
      <c r="AK2619" s="107"/>
      <c r="AL2619" s="107"/>
    </row>
    <row r="2620" spans="1:38" s="44" customFormat="1" ht="178.5">
      <c r="A2620" s="639">
        <v>18</v>
      </c>
      <c r="B2620" s="121" t="s">
        <v>5700</v>
      </c>
      <c r="C2620" s="121" t="s">
        <v>5679</v>
      </c>
      <c r="D2620" s="121" t="s">
        <v>5846</v>
      </c>
      <c r="E2620" s="622" t="s">
        <v>17269</v>
      </c>
      <c r="F2620" s="622" t="s">
        <v>51</v>
      </c>
      <c r="G2620" s="138"/>
      <c r="H2620" s="138"/>
      <c r="I2620" s="138"/>
      <c r="J2620" s="622" t="s">
        <v>5289</v>
      </c>
      <c r="K2620" s="622" t="s">
        <v>5683</v>
      </c>
      <c r="L2620" s="25" t="s">
        <v>40</v>
      </c>
      <c r="M2620" s="121" t="s">
        <v>13222</v>
      </c>
      <c r="N2620" s="80">
        <v>0</v>
      </c>
      <c r="O2620" s="622">
        <v>0</v>
      </c>
      <c r="P2620" s="622">
        <v>0</v>
      </c>
      <c r="Q2620" s="622">
        <v>0</v>
      </c>
      <c r="R2620" s="622">
        <v>0</v>
      </c>
      <c r="S2620" s="622">
        <v>0</v>
      </c>
      <c r="T2620" s="622">
        <v>0</v>
      </c>
      <c r="U2620" s="622">
        <v>0</v>
      </c>
      <c r="V2620" s="622">
        <v>0</v>
      </c>
      <c r="W2620" s="622">
        <v>0</v>
      </c>
      <c r="X2620" s="624">
        <v>0</v>
      </c>
      <c r="Y2620" s="622">
        <v>0</v>
      </c>
      <c r="Z2620" s="622" t="s">
        <v>51</v>
      </c>
      <c r="AA2620" s="622" t="s">
        <v>5289</v>
      </c>
      <c r="AB2620" s="622" t="s">
        <v>5289</v>
      </c>
      <c r="AC2620" s="131" t="s">
        <v>5289</v>
      </c>
      <c r="AD2620" s="131" t="s">
        <v>5289</v>
      </c>
      <c r="AE2620" s="131" t="s">
        <v>5289</v>
      </c>
      <c r="AF2620" s="133" t="s">
        <v>5289</v>
      </c>
      <c r="AG2620" s="107"/>
      <c r="AH2620" s="107"/>
      <c r="AI2620" s="107"/>
      <c r="AJ2620" s="107"/>
      <c r="AK2620" s="107"/>
      <c r="AL2620" s="107"/>
    </row>
    <row r="2621" spans="1:38" ht="178.5">
      <c r="A2621" s="639">
        <v>19</v>
      </c>
      <c r="B2621" s="121" t="s">
        <v>5701</v>
      </c>
      <c r="C2621" s="121" t="s">
        <v>4093</v>
      </c>
      <c r="D2621" s="121" t="s">
        <v>5847</v>
      </c>
      <c r="E2621" s="622" t="s">
        <v>17269</v>
      </c>
      <c r="F2621" s="622" t="s">
        <v>51</v>
      </c>
      <c r="G2621" s="138"/>
      <c r="H2621" s="138"/>
      <c r="I2621" s="138"/>
      <c r="J2621" s="622" t="s">
        <v>5289</v>
      </c>
      <c r="K2621" s="622" t="s">
        <v>5702</v>
      </c>
      <c r="L2621" s="25" t="s">
        <v>40</v>
      </c>
      <c r="M2621" s="121" t="s">
        <v>13223</v>
      </c>
      <c r="N2621" s="622">
        <v>0</v>
      </c>
      <c r="O2621" s="622">
        <v>0</v>
      </c>
      <c r="P2621" s="622">
        <v>0</v>
      </c>
      <c r="Q2621" s="622">
        <v>0</v>
      </c>
      <c r="R2621" s="622">
        <v>0</v>
      </c>
      <c r="S2621" s="622">
        <v>0</v>
      </c>
      <c r="T2621" s="622">
        <v>0</v>
      </c>
      <c r="U2621" s="622">
        <v>0</v>
      </c>
      <c r="V2621" s="622">
        <v>0</v>
      </c>
      <c r="W2621" s="622">
        <v>0</v>
      </c>
      <c r="X2621" s="624">
        <v>1</v>
      </c>
      <c r="Y2621" s="622">
        <v>0</v>
      </c>
      <c r="Z2621" s="622" t="s">
        <v>51</v>
      </c>
      <c r="AA2621" s="622" t="s">
        <v>5289</v>
      </c>
      <c r="AB2621" s="622" t="s">
        <v>5289</v>
      </c>
      <c r="AC2621" s="131" t="s">
        <v>5289</v>
      </c>
      <c r="AD2621" s="131" t="s">
        <v>5289</v>
      </c>
      <c r="AE2621" s="131" t="s">
        <v>5289</v>
      </c>
      <c r="AF2621" s="133" t="s">
        <v>5289</v>
      </c>
    </row>
    <row r="2622" spans="1:38" s="42" customFormat="1" ht="15.75" customHeight="1" thickBot="1">
      <c r="A2622" s="18"/>
      <c r="B2622" s="18">
        <v>19</v>
      </c>
      <c r="C2622" s="18"/>
      <c r="D2622" s="18">
        <v>19</v>
      </c>
      <c r="E2622" s="18">
        <v>19</v>
      </c>
      <c r="F2622" s="18">
        <v>8</v>
      </c>
      <c r="G2622" s="18">
        <v>0</v>
      </c>
      <c r="H2622" s="18">
        <v>1</v>
      </c>
      <c r="I2622" s="18"/>
      <c r="J2622" s="18">
        <v>1</v>
      </c>
      <c r="K2622" s="18">
        <v>16</v>
      </c>
      <c r="L2622" s="18">
        <v>4</v>
      </c>
      <c r="M2622" s="200"/>
      <c r="N2622" s="18">
        <f t="shared" ref="N2622:O2622" si="798">SUM(N2603:N2621)</f>
        <v>0</v>
      </c>
      <c r="O2622" s="18">
        <f t="shared" si="798"/>
        <v>0</v>
      </c>
      <c r="P2622" s="18">
        <f t="shared" ref="P2622:Q2622" si="799">SUM(P2603:P2621)</f>
        <v>0</v>
      </c>
      <c r="Q2622" s="18">
        <f t="shared" si="799"/>
        <v>0</v>
      </c>
      <c r="R2622" s="18">
        <f t="shared" ref="R2622" si="800">SUM(R2603:R2621)</f>
        <v>0</v>
      </c>
      <c r="S2622" s="18">
        <f t="shared" ref="S2622" si="801">SUM(S2603:S2621)</f>
        <v>0</v>
      </c>
      <c r="T2622" s="18">
        <f t="shared" ref="T2622:U2622" si="802">SUM(T2603:T2621)</f>
        <v>0</v>
      </c>
      <c r="U2622" s="18">
        <f t="shared" si="802"/>
        <v>0</v>
      </c>
      <c r="V2622" s="18">
        <f t="shared" ref="V2622:W2622" si="803">SUM(V2603:V2621)</f>
        <v>0</v>
      </c>
      <c r="W2622" s="18">
        <f t="shared" si="803"/>
        <v>0</v>
      </c>
      <c r="X2622" s="18">
        <f t="shared" ref="X2622:Y2622" si="804">SUM(X2603:X2621)</f>
        <v>2584</v>
      </c>
      <c r="Y2622" s="18">
        <f t="shared" si="804"/>
        <v>0</v>
      </c>
      <c r="Z2622" s="18">
        <v>0</v>
      </c>
      <c r="AA2622" s="18">
        <v>1</v>
      </c>
      <c r="AB2622" s="18">
        <v>1</v>
      </c>
      <c r="AC2622" s="18"/>
      <c r="AD2622" s="18"/>
      <c r="AE2622" s="18"/>
      <c r="AF2622" s="18"/>
      <c r="AG2622" s="111"/>
      <c r="AH2622" s="111"/>
      <c r="AI2622" s="111"/>
      <c r="AJ2622" s="111"/>
      <c r="AK2622" s="111"/>
      <c r="AL2622" s="111"/>
    </row>
    <row r="2623" spans="1:38" ht="15.75" customHeight="1" thickBot="1">
      <c r="A2623" s="660" t="s">
        <v>434</v>
      </c>
      <c r="B2623" s="661"/>
      <c r="C2623" s="661"/>
      <c r="D2623" s="661"/>
      <c r="E2623" s="661"/>
      <c r="F2623" s="661"/>
      <c r="G2623" s="661"/>
      <c r="H2623" s="661"/>
      <c r="I2623" s="661"/>
      <c r="J2623" s="661"/>
      <c r="K2623" s="661"/>
      <c r="L2623" s="661"/>
      <c r="M2623" s="661"/>
      <c r="N2623" s="661"/>
      <c r="O2623" s="661"/>
      <c r="P2623" s="661"/>
      <c r="Q2623" s="661"/>
      <c r="R2623" s="661"/>
      <c r="S2623" s="661"/>
      <c r="T2623" s="661"/>
      <c r="U2623" s="661"/>
      <c r="V2623" s="661"/>
      <c r="W2623" s="661"/>
      <c r="X2623" s="661"/>
      <c r="Y2623" s="661"/>
      <c r="Z2623" s="661"/>
      <c r="AA2623" s="661"/>
      <c r="AB2623" s="661"/>
      <c r="AC2623" s="661"/>
      <c r="AD2623" s="661"/>
      <c r="AE2623" s="661"/>
      <c r="AF2623" s="662"/>
    </row>
    <row r="2624" spans="1:38" ht="140.25">
      <c r="A2624" s="639">
        <v>1</v>
      </c>
      <c r="B2624" s="69" t="s">
        <v>11096</v>
      </c>
      <c r="C2624" s="69" t="s">
        <v>11097</v>
      </c>
      <c r="D2624" s="69" t="s">
        <v>11114</v>
      </c>
      <c r="E2624" s="119" t="s">
        <v>40</v>
      </c>
      <c r="F2624" s="119" t="s">
        <v>16683</v>
      </c>
      <c r="G2624" s="138"/>
      <c r="H2624" s="138"/>
      <c r="I2624" s="138"/>
      <c r="J2624" s="119" t="s">
        <v>1315</v>
      </c>
      <c r="K2624" s="119" t="s">
        <v>51</v>
      </c>
      <c r="L2624" s="622" t="s">
        <v>51</v>
      </c>
      <c r="M2624" s="202"/>
      <c r="N2624" s="138"/>
      <c r="O2624" s="119">
        <v>0</v>
      </c>
      <c r="P2624" s="119">
        <v>0</v>
      </c>
      <c r="Q2624" s="119">
        <v>0</v>
      </c>
      <c r="R2624" s="119">
        <v>0</v>
      </c>
      <c r="S2624" s="119">
        <v>0</v>
      </c>
      <c r="T2624" s="119">
        <v>0</v>
      </c>
      <c r="U2624" s="119">
        <v>0</v>
      </c>
      <c r="V2624" s="119">
        <v>0</v>
      </c>
      <c r="W2624" s="119">
        <v>0</v>
      </c>
      <c r="X2624" s="119">
        <v>0</v>
      </c>
      <c r="Y2624" s="119">
        <v>0</v>
      </c>
      <c r="Z2624" s="119" t="s">
        <v>51</v>
      </c>
      <c r="AA2624" s="69" t="s">
        <v>11118</v>
      </c>
      <c r="AB2624" s="69" t="s">
        <v>11119</v>
      </c>
      <c r="AC2624" s="159" t="s">
        <v>11098</v>
      </c>
      <c r="AD2624" s="159" t="s">
        <v>11099</v>
      </c>
      <c r="AE2624" s="159">
        <v>89648023674</v>
      </c>
      <c r="AF2624" s="130" t="s">
        <v>11100</v>
      </c>
    </row>
    <row r="2625" spans="1:32" ht="51">
      <c r="A2625" s="639">
        <v>2</v>
      </c>
      <c r="B2625" s="122" t="s">
        <v>7870</v>
      </c>
      <c r="C2625" s="122" t="s">
        <v>11097</v>
      </c>
      <c r="D2625" s="122" t="s">
        <v>11114</v>
      </c>
      <c r="E2625" s="622" t="s">
        <v>40</v>
      </c>
      <c r="F2625" s="138"/>
      <c r="G2625" s="138"/>
      <c r="H2625" s="138"/>
      <c r="I2625" s="138"/>
      <c r="J2625" s="138"/>
      <c r="K2625" s="138"/>
      <c r="L2625" s="622" t="s">
        <v>51</v>
      </c>
      <c r="M2625" s="202"/>
      <c r="N2625" s="138"/>
      <c r="O2625" s="622">
        <v>0</v>
      </c>
      <c r="P2625" s="622">
        <v>0</v>
      </c>
      <c r="Q2625" s="622">
        <v>0</v>
      </c>
      <c r="R2625" s="622">
        <v>0</v>
      </c>
      <c r="S2625" s="622">
        <v>0</v>
      </c>
      <c r="T2625" s="622">
        <v>0</v>
      </c>
      <c r="U2625" s="622">
        <v>0</v>
      </c>
      <c r="V2625" s="622">
        <v>0</v>
      </c>
      <c r="W2625" s="622">
        <v>0</v>
      </c>
      <c r="X2625" s="622">
        <v>0</v>
      </c>
      <c r="Y2625" s="622">
        <v>0</v>
      </c>
      <c r="Z2625" s="622" t="s">
        <v>51</v>
      </c>
      <c r="AA2625" s="622" t="s">
        <v>5289</v>
      </c>
      <c r="AB2625" s="622" t="s">
        <v>5289</v>
      </c>
      <c r="AC2625" s="84" t="s">
        <v>5289</v>
      </c>
      <c r="AD2625" s="84" t="s">
        <v>5289</v>
      </c>
      <c r="AE2625" s="84" t="s">
        <v>5289</v>
      </c>
      <c r="AF2625" s="165" t="s">
        <v>5289</v>
      </c>
    </row>
    <row r="2626" spans="1:32" ht="51">
      <c r="A2626" s="639">
        <v>3</v>
      </c>
      <c r="B2626" s="122" t="s">
        <v>8493</v>
      </c>
      <c r="C2626" s="122" t="s">
        <v>11097</v>
      </c>
      <c r="D2626" s="122" t="s">
        <v>11114</v>
      </c>
      <c r="E2626" s="622" t="s">
        <v>40</v>
      </c>
      <c r="F2626" s="138"/>
      <c r="G2626" s="138"/>
      <c r="H2626" s="138"/>
      <c r="I2626" s="138"/>
      <c r="J2626" s="138"/>
      <c r="K2626" s="138"/>
      <c r="L2626" s="622" t="s">
        <v>51</v>
      </c>
      <c r="M2626" s="202"/>
      <c r="N2626" s="138"/>
      <c r="O2626" s="622">
        <v>0</v>
      </c>
      <c r="P2626" s="622">
        <v>0</v>
      </c>
      <c r="Q2626" s="622">
        <v>0</v>
      </c>
      <c r="R2626" s="622">
        <v>0</v>
      </c>
      <c r="S2626" s="622">
        <v>0</v>
      </c>
      <c r="T2626" s="622">
        <v>0</v>
      </c>
      <c r="U2626" s="622">
        <v>0</v>
      </c>
      <c r="V2626" s="622">
        <v>0</v>
      </c>
      <c r="W2626" s="622">
        <v>0</v>
      </c>
      <c r="X2626" s="622">
        <v>0</v>
      </c>
      <c r="Y2626" s="622">
        <v>0</v>
      </c>
      <c r="Z2626" s="622" t="s">
        <v>51</v>
      </c>
      <c r="AA2626" s="622" t="s">
        <v>5289</v>
      </c>
      <c r="AB2626" s="622" t="s">
        <v>5289</v>
      </c>
      <c r="AC2626" s="84" t="s">
        <v>5289</v>
      </c>
      <c r="AD2626" s="84" t="s">
        <v>5289</v>
      </c>
      <c r="AE2626" s="84" t="s">
        <v>5289</v>
      </c>
      <c r="AF2626" s="165" t="s">
        <v>5289</v>
      </c>
    </row>
    <row r="2627" spans="1:32" ht="76.5">
      <c r="A2627" s="639">
        <v>4</v>
      </c>
      <c r="B2627" s="122" t="s">
        <v>1775</v>
      </c>
      <c r="C2627" s="122" t="s">
        <v>11097</v>
      </c>
      <c r="D2627" s="122" t="s">
        <v>12884</v>
      </c>
      <c r="E2627" s="622" t="s">
        <v>40</v>
      </c>
      <c r="F2627" s="138"/>
      <c r="G2627" s="138"/>
      <c r="H2627" s="138"/>
      <c r="I2627" s="138"/>
      <c r="J2627" s="138"/>
      <c r="K2627" s="138"/>
      <c r="L2627" s="622" t="s">
        <v>51</v>
      </c>
      <c r="M2627" s="202"/>
      <c r="N2627" s="138"/>
      <c r="O2627" s="622">
        <v>0</v>
      </c>
      <c r="P2627" s="622">
        <v>0</v>
      </c>
      <c r="Q2627" s="622">
        <v>0</v>
      </c>
      <c r="R2627" s="622">
        <v>0</v>
      </c>
      <c r="S2627" s="622">
        <v>0</v>
      </c>
      <c r="T2627" s="622">
        <v>0</v>
      </c>
      <c r="U2627" s="622">
        <v>0</v>
      </c>
      <c r="V2627" s="622">
        <v>0</v>
      </c>
      <c r="W2627" s="622">
        <v>0</v>
      </c>
      <c r="X2627" s="622">
        <v>0</v>
      </c>
      <c r="Y2627" s="622">
        <v>0</v>
      </c>
      <c r="Z2627" s="622" t="s">
        <v>51</v>
      </c>
      <c r="AA2627" s="622" t="s">
        <v>5289</v>
      </c>
      <c r="AB2627" s="622" t="s">
        <v>5289</v>
      </c>
      <c r="AC2627" s="84" t="s">
        <v>5289</v>
      </c>
      <c r="AD2627" s="84" t="s">
        <v>5289</v>
      </c>
      <c r="AE2627" s="84" t="s">
        <v>5289</v>
      </c>
      <c r="AF2627" s="165" t="s">
        <v>5289</v>
      </c>
    </row>
    <row r="2628" spans="1:32" ht="51">
      <c r="A2628" s="639">
        <v>5</v>
      </c>
      <c r="B2628" s="122" t="s">
        <v>11101</v>
      </c>
      <c r="C2628" s="122" t="s">
        <v>11097</v>
      </c>
      <c r="D2628" s="122" t="s">
        <v>11114</v>
      </c>
      <c r="E2628" s="622" t="s">
        <v>40</v>
      </c>
      <c r="F2628" s="138"/>
      <c r="G2628" s="138"/>
      <c r="H2628" s="138"/>
      <c r="I2628" s="138"/>
      <c r="J2628" s="138"/>
      <c r="K2628" s="138"/>
      <c r="L2628" s="622" t="s">
        <v>51</v>
      </c>
      <c r="M2628" s="202"/>
      <c r="N2628" s="138"/>
      <c r="O2628" s="622">
        <v>0</v>
      </c>
      <c r="P2628" s="622">
        <v>0</v>
      </c>
      <c r="Q2628" s="622">
        <v>0</v>
      </c>
      <c r="R2628" s="622">
        <v>0</v>
      </c>
      <c r="S2628" s="622">
        <v>0</v>
      </c>
      <c r="T2628" s="622">
        <v>0</v>
      </c>
      <c r="U2628" s="622">
        <v>0</v>
      </c>
      <c r="V2628" s="622">
        <v>0</v>
      </c>
      <c r="W2628" s="622">
        <v>0</v>
      </c>
      <c r="X2628" s="622">
        <v>0</v>
      </c>
      <c r="Y2628" s="622">
        <v>0</v>
      </c>
      <c r="Z2628" s="622" t="s">
        <v>51</v>
      </c>
      <c r="AA2628" s="622" t="s">
        <v>5289</v>
      </c>
      <c r="AB2628" s="622" t="s">
        <v>5289</v>
      </c>
      <c r="AC2628" s="84" t="s">
        <v>5289</v>
      </c>
      <c r="AD2628" s="84" t="s">
        <v>5289</v>
      </c>
      <c r="AE2628" s="84" t="s">
        <v>5289</v>
      </c>
      <c r="AF2628" s="165" t="s">
        <v>5289</v>
      </c>
    </row>
    <row r="2629" spans="1:32" ht="51">
      <c r="A2629" s="639">
        <v>6</v>
      </c>
      <c r="B2629" s="122" t="s">
        <v>11102</v>
      </c>
      <c r="C2629" s="122" t="s">
        <v>11097</v>
      </c>
      <c r="D2629" s="122" t="s">
        <v>11115</v>
      </c>
      <c r="E2629" s="622" t="s">
        <v>40</v>
      </c>
      <c r="F2629" s="138"/>
      <c r="G2629" s="138"/>
      <c r="H2629" s="138"/>
      <c r="I2629" s="138"/>
      <c r="J2629" s="138"/>
      <c r="K2629" s="138"/>
      <c r="L2629" s="622" t="s">
        <v>51</v>
      </c>
      <c r="M2629" s="202"/>
      <c r="N2629" s="138"/>
      <c r="O2629" s="622">
        <v>0</v>
      </c>
      <c r="P2629" s="622">
        <v>0</v>
      </c>
      <c r="Q2629" s="622">
        <v>0</v>
      </c>
      <c r="R2629" s="622">
        <v>0</v>
      </c>
      <c r="S2629" s="622">
        <v>0</v>
      </c>
      <c r="T2629" s="622">
        <v>0</v>
      </c>
      <c r="U2629" s="622">
        <v>0</v>
      </c>
      <c r="V2629" s="622">
        <v>0</v>
      </c>
      <c r="W2629" s="622">
        <v>0</v>
      </c>
      <c r="X2629" s="622">
        <v>0</v>
      </c>
      <c r="Y2629" s="622">
        <v>0</v>
      </c>
      <c r="Z2629" s="622" t="s">
        <v>51</v>
      </c>
      <c r="AA2629" s="622" t="s">
        <v>5289</v>
      </c>
      <c r="AB2629" s="622" t="s">
        <v>5289</v>
      </c>
      <c r="AC2629" s="84" t="s">
        <v>5289</v>
      </c>
      <c r="AD2629" s="84" t="s">
        <v>5289</v>
      </c>
      <c r="AE2629" s="84" t="s">
        <v>5289</v>
      </c>
      <c r="AF2629" s="165" t="s">
        <v>5289</v>
      </c>
    </row>
    <row r="2630" spans="1:32" ht="51">
      <c r="A2630" s="639">
        <v>7</v>
      </c>
      <c r="B2630" s="122" t="s">
        <v>11103</v>
      </c>
      <c r="C2630" s="122" t="s">
        <v>11097</v>
      </c>
      <c r="D2630" s="122" t="s">
        <v>11115</v>
      </c>
      <c r="E2630" s="622" t="s">
        <v>40</v>
      </c>
      <c r="F2630" s="138"/>
      <c r="G2630" s="138"/>
      <c r="H2630" s="138"/>
      <c r="I2630" s="138"/>
      <c r="J2630" s="138"/>
      <c r="K2630" s="138"/>
      <c r="L2630" s="622" t="s">
        <v>51</v>
      </c>
      <c r="M2630" s="202"/>
      <c r="N2630" s="138"/>
      <c r="O2630" s="622">
        <v>0</v>
      </c>
      <c r="P2630" s="622">
        <v>0</v>
      </c>
      <c r="Q2630" s="622">
        <v>0</v>
      </c>
      <c r="R2630" s="622">
        <v>0</v>
      </c>
      <c r="S2630" s="622">
        <v>0</v>
      </c>
      <c r="T2630" s="622">
        <v>0</v>
      </c>
      <c r="U2630" s="622">
        <v>0</v>
      </c>
      <c r="V2630" s="622">
        <v>0</v>
      </c>
      <c r="W2630" s="622">
        <v>0</v>
      </c>
      <c r="X2630" s="622">
        <v>0</v>
      </c>
      <c r="Y2630" s="622">
        <v>0</v>
      </c>
      <c r="Z2630" s="622" t="s">
        <v>51</v>
      </c>
      <c r="AA2630" s="622" t="s">
        <v>5289</v>
      </c>
      <c r="AB2630" s="622" t="s">
        <v>5289</v>
      </c>
      <c r="AC2630" s="84" t="s">
        <v>5289</v>
      </c>
      <c r="AD2630" s="84" t="s">
        <v>5289</v>
      </c>
      <c r="AE2630" s="84" t="s">
        <v>5289</v>
      </c>
      <c r="AF2630" s="165" t="s">
        <v>5289</v>
      </c>
    </row>
    <row r="2631" spans="1:32" ht="51">
      <c r="A2631" s="639">
        <v>8</v>
      </c>
      <c r="B2631" s="122" t="s">
        <v>11104</v>
      </c>
      <c r="C2631" s="122" t="s">
        <v>11097</v>
      </c>
      <c r="D2631" s="122" t="s">
        <v>11115</v>
      </c>
      <c r="E2631" s="622" t="s">
        <v>40</v>
      </c>
      <c r="F2631" s="138"/>
      <c r="G2631" s="138"/>
      <c r="H2631" s="138"/>
      <c r="I2631" s="138"/>
      <c r="J2631" s="138"/>
      <c r="K2631" s="138"/>
      <c r="L2631" s="622" t="s">
        <v>51</v>
      </c>
      <c r="M2631" s="202"/>
      <c r="N2631" s="138"/>
      <c r="O2631" s="622">
        <v>0</v>
      </c>
      <c r="P2631" s="622">
        <v>0</v>
      </c>
      <c r="Q2631" s="622">
        <v>0</v>
      </c>
      <c r="R2631" s="622">
        <v>0</v>
      </c>
      <c r="S2631" s="622">
        <v>0</v>
      </c>
      <c r="T2631" s="622">
        <v>0</v>
      </c>
      <c r="U2631" s="622">
        <v>0</v>
      </c>
      <c r="V2631" s="622">
        <v>0</v>
      </c>
      <c r="W2631" s="622">
        <v>0</v>
      </c>
      <c r="X2631" s="622">
        <v>0</v>
      </c>
      <c r="Y2631" s="622">
        <v>0</v>
      </c>
      <c r="Z2631" s="622" t="s">
        <v>51</v>
      </c>
      <c r="AA2631" s="622" t="s">
        <v>5289</v>
      </c>
      <c r="AB2631" s="622" t="s">
        <v>5289</v>
      </c>
      <c r="AC2631" s="84" t="s">
        <v>5289</v>
      </c>
      <c r="AD2631" s="84" t="s">
        <v>5289</v>
      </c>
      <c r="AE2631" s="84" t="s">
        <v>5289</v>
      </c>
      <c r="AF2631" s="165" t="s">
        <v>5289</v>
      </c>
    </row>
    <row r="2632" spans="1:32" ht="51">
      <c r="A2632" s="639">
        <v>9</v>
      </c>
      <c r="B2632" s="122" t="s">
        <v>11105</v>
      </c>
      <c r="C2632" s="122" t="s">
        <v>11097</v>
      </c>
      <c r="D2632" s="122" t="s">
        <v>11115</v>
      </c>
      <c r="E2632" s="622" t="s">
        <v>40</v>
      </c>
      <c r="F2632" s="138"/>
      <c r="G2632" s="138"/>
      <c r="H2632" s="138"/>
      <c r="I2632" s="138"/>
      <c r="J2632" s="138"/>
      <c r="K2632" s="138"/>
      <c r="L2632" s="622" t="s">
        <v>51</v>
      </c>
      <c r="M2632" s="202"/>
      <c r="N2632" s="138"/>
      <c r="O2632" s="622">
        <v>0</v>
      </c>
      <c r="P2632" s="622">
        <v>0</v>
      </c>
      <c r="Q2632" s="622">
        <v>0</v>
      </c>
      <c r="R2632" s="622">
        <v>0</v>
      </c>
      <c r="S2632" s="622">
        <v>0</v>
      </c>
      <c r="T2632" s="622">
        <v>0</v>
      </c>
      <c r="U2632" s="622">
        <v>0</v>
      </c>
      <c r="V2632" s="622">
        <v>0</v>
      </c>
      <c r="W2632" s="622">
        <v>0</v>
      </c>
      <c r="X2632" s="622">
        <v>0</v>
      </c>
      <c r="Y2632" s="622">
        <v>0</v>
      </c>
      <c r="Z2632" s="622" t="s">
        <v>51</v>
      </c>
      <c r="AA2632" s="622" t="s">
        <v>5289</v>
      </c>
      <c r="AB2632" s="622" t="s">
        <v>5289</v>
      </c>
      <c r="AC2632" s="84" t="s">
        <v>5289</v>
      </c>
      <c r="AD2632" s="84" t="s">
        <v>5289</v>
      </c>
      <c r="AE2632" s="84" t="s">
        <v>5289</v>
      </c>
      <c r="AF2632" s="165" t="s">
        <v>5289</v>
      </c>
    </row>
    <row r="2633" spans="1:32" ht="63.75">
      <c r="A2633" s="639">
        <v>10</v>
      </c>
      <c r="B2633" s="122" t="s">
        <v>11106</v>
      </c>
      <c r="C2633" s="122" t="s">
        <v>11097</v>
      </c>
      <c r="D2633" s="122" t="s">
        <v>11115</v>
      </c>
      <c r="E2633" s="622" t="s">
        <v>40</v>
      </c>
      <c r="F2633" s="138"/>
      <c r="G2633" s="138"/>
      <c r="H2633" s="138"/>
      <c r="I2633" s="138"/>
      <c r="J2633" s="138"/>
      <c r="K2633" s="138"/>
      <c r="L2633" s="622" t="s">
        <v>51</v>
      </c>
      <c r="M2633" s="202"/>
      <c r="N2633" s="138"/>
      <c r="O2633" s="622">
        <v>0</v>
      </c>
      <c r="P2633" s="622">
        <v>0</v>
      </c>
      <c r="Q2633" s="622">
        <v>0</v>
      </c>
      <c r="R2633" s="622">
        <v>0</v>
      </c>
      <c r="S2633" s="622">
        <v>0</v>
      </c>
      <c r="T2633" s="622">
        <v>0</v>
      </c>
      <c r="U2633" s="622">
        <v>0</v>
      </c>
      <c r="V2633" s="622">
        <v>0</v>
      </c>
      <c r="W2633" s="622">
        <v>0</v>
      </c>
      <c r="X2633" s="622">
        <v>0</v>
      </c>
      <c r="Y2633" s="622">
        <v>0</v>
      </c>
      <c r="Z2633" s="622" t="s">
        <v>51</v>
      </c>
      <c r="AA2633" s="622" t="s">
        <v>5289</v>
      </c>
      <c r="AB2633" s="622" t="s">
        <v>5289</v>
      </c>
      <c r="AC2633" s="84" t="s">
        <v>5289</v>
      </c>
      <c r="AD2633" s="84" t="s">
        <v>5289</v>
      </c>
      <c r="AE2633" s="84" t="s">
        <v>5289</v>
      </c>
      <c r="AF2633" s="165" t="s">
        <v>5289</v>
      </c>
    </row>
    <row r="2634" spans="1:32" ht="51">
      <c r="A2634" s="639">
        <v>11</v>
      </c>
      <c r="B2634" s="122" t="s">
        <v>11107</v>
      </c>
      <c r="C2634" s="122" t="s">
        <v>11097</v>
      </c>
      <c r="D2634" s="122" t="s">
        <v>11116</v>
      </c>
      <c r="E2634" s="622" t="s">
        <v>40</v>
      </c>
      <c r="F2634" s="138"/>
      <c r="G2634" s="138"/>
      <c r="H2634" s="138"/>
      <c r="I2634" s="138"/>
      <c r="J2634" s="138"/>
      <c r="K2634" s="138"/>
      <c r="L2634" s="622" t="s">
        <v>51</v>
      </c>
      <c r="M2634" s="202"/>
      <c r="N2634" s="138"/>
      <c r="O2634" s="622">
        <v>0</v>
      </c>
      <c r="P2634" s="622">
        <v>0</v>
      </c>
      <c r="Q2634" s="622">
        <v>0</v>
      </c>
      <c r="R2634" s="622">
        <v>0</v>
      </c>
      <c r="S2634" s="622">
        <v>0</v>
      </c>
      <c r="T2634" s="622">
        <v>0</v>
      </c>
      <c r="U2634" s="622">
        <v>0</v>
      </c>
      <c r="V2634" s="622">
        <v>0</v>
      </c>
      <c r="W2634" s="622">
        <v>0</v>
      </c>
      <c r="X2634" s="622">
        <v>0</v>
      </c>
      <c r="Y2634" s="622">
        <v>0</v>
      </c>
      <c r="Z2634" s="622" t="s">
        <v>51</v>
      </c>
      <c r="AA2634" s="622" t="s">
        <v>5289</v>
      </c>
      <c r="AB2634" s="622" t="s">
        <v>5289</v>
      </c>
      <c r="AC2634" s="84" t="s">
        <v>5289</v>
      </c>
      <c r="AD2634" s="84" t="s">
        <v>5289</v>
      </c>
      <c r="AE2634" s="84" t="s">
        <v>5289</v>
      </c>
      <c r="AF2634" s="165" t="s">
        <v>5289</v>
      </c>
    </row>
    <row r="2635" spans="1:32" ht="51">
      <c r="A2635" s="639">
        <v>12</v>
      </c>
      <c r="B2635" s="122" t="s">
        <v>11108</v>
      </c>
      <c r="C2635" s="122" t="s">
        <v>11097</v>
      </c>
      <c r="D2635" s="122" t="s">
        <v>11116</v>
      </c>
      <c r="E2635" s="622" t="s">
        <v>40</v>
      </c>
      <c r="F2635" s="138"/>
      <c r="G2635" s="138"/>
      <c r="H2635" s="138"/>
      <c r="I2635" s="138"/>
      <c r="J2635" s="138"/>
      <c r="K2635" s="138"/>
      <c r="L2635" s="622" t="s">
        <v>51</v>
      </c>
      <c r="M2635" s="202"/>
      <c r="N2635" s="138"/>
      <c r="O2635" s="622">
        <v>0</v>
      </c>
      <c r="P2635" s="622">
        <v>0</v>
      </c>
      <c r="Q2635" s="622">
        <v>0</v>
      </c>
      <c r="R2635" s="622">
        <v>0</v>
      </c>
      <c r="S2635" s="622">
        <v>0</v>
      </c>
      <c r="T2635" s="622">
        <v>0</v>
      </c>
      <c r="U2635" s="622">
        <v>0</v>
      </c>
      <c r="V2635" s="622">
        <v>0</v>
      </c>
      <c r="W2635" s="622">
        <v>0</v>
      </c>
      <c r="X2635" s="622">
        <v>0</v>
      </c>
      <c r="Y2635" s="622">
        <v>0</v>
      </c>
      <c r="Z2635" s="622" t="s">
        <v>51</v>
      </c>
      <c r="AA2635" s="622" t="s">
        <v>5289</v>
      </c>
      <c r="AB2635" s="622" t="s">
        <v>5289</v>
      </c>
      <c r="AC2635" s="84" t="s">
        <v>5289</v>
      </c>
      <c r="AD2635" s="84" t="s">
        <v>5289</v>
      </c>
      <c r="AE2635" s="84" t="s">
        <v>5289</v>
      </c>
      <c r="AF2635" s="165" t="s">
        <v>5289</v>
      </c>
    </row>
    <row r="2636" spans="1:32" ht="51">
      <c r="A2636" s="639">
        <v>13</v>
      </c>
      <c r="B2636" s="122" t="s">
        <v>11109</v>
      </c>
      <c r="C2636" s="122" t="s">
        <v>11097</v>
      </c>
      <c r="D2636" s="122" t="s">
        <v>11116</v>
      </c>
      <c r="E2636" s="622" t="s">
        <v>40</v>
      </c>
      <c r="F2636" s="138"/>
      <c r="G2636" s="138"/>
      <c r="H2636" s="138"/>
      <c r="I2636" s="138"/>
      <c r="J2636" s="138"/>
      <c r="K2636" s="138"/>
      <c r="L2636" s="622" t="s">
        <v>51</v>
      </c>
      <c r="M2636" s="202"/>
      <c r="N2636" s="138"/>
      <c r="O2636" s="622">
        <v>0</v>
      </c>
      <c r="P2636" s="622">
        <v>0</v>
      </c>
      <c r="Q2636" s="622">
        <v>0</v>
      </c>
      <c r="R2636" s="622">
        <v>0</v>
      </c>
      <c r="S2636" s="622">
        <v>0</v>
      </c>
      <c r="T2636" s="622">
        <v>0</v>
      </c>
      <c r="U2636" s="622">
        <v>0</v>
      </c>
      <c r="V2636" s="622">
        <v>0</v>
      </c>
      <c r="W2636" s="622">
        <v>0</v>
      </c>
      <c r="X2636" s="622">
        <v>0</v>
      </c>
      <c r="Y2636" s="622">
        <v>0</v>
      </c>
      <c r="Z2636" s="622" t="s">
        <v>51</v>
      </c>
      <c r="AA2636" s="622" t="s">
        <v>5289</v>
      </c>
      <c r="AB2636" s="622" t="s">
        <v>5289</v>
      </c>
      <c r="AC2636" s="84" t="s">
        <v>5289</v>
      </c>
      <c r="AD2636" s="84" t="s">
        <v>5289</v>
      </c>
      <c r="AE2636" s="84" t="s">
        <v>5289</v>
      </c>
      <c r="AF2636" s="165" t="s">
        <v>5289</v>
      </c>
    </row>
    <row r="2637" spans="1:32" ht="51">
      <c r="A2637" s="639">
        <v>14</v>
      </c>
      <c r="B2637" s="122" t="s">
        <v>11110</v>
      </c>
      <c r="C2637" s="122" t="s">
        <v>11097</v>
      </c>
      <c r="D2637" s="122" t="s">
        <v>11117</v>
      </c>
      <c r="E2637" s="622" t="s">
        <v>40</v>
      </c>
      <c r="F2637" s="138"/>
      <c r="G2637" s="138"/>
      <c r="H2637" s="138"/>
      <c r="I2637" s="138"/>
      <c r="J2637" s="138"/>
      <c r="K2637" s="138"/>
      <c r="L2637" s="622" t="s">
        <v>51</v>
      </c>
      <c r="M2637" s="202"/>
      <c r="N2637" s="138"/>
      <c r="O2637" s="622">
        <v>0</v>
      </c>
      <c r="P2637" s="622">
        <v>0</v>
      </c>
      <c r="Q2637" s="622">
        <v>0</v>
      </c>
      <c r="R2637" s="622">
        <v>0</v>
      </c>
      <c r="S2637" s="622">
        <v>0</v>
      </c>
      <c r="T2637" s="622">
        <v>0</v>
      </c>
      <c r="U2637" s="622">
        <v>0</v>
      </c>
      <c r="V2637" s="622">
        <v>0</v>
      </c>
      <c r="W2637" s="622">
        <v>0</v>
      </c>
      <c r="X2637" s="622">
        <v>0</v>
      </c>
      <c r="Y2637" s="622">
        <v>0</v>
      </c>
      <c r="Z2637" s="622" t="s">
        <v>51</v>
      </c>
      <c r="AA2637" s="622" t="s">
        <v>5289</v>
      </c>
      <c r="AB2637" s="622" t="s">
        <v>5289</v>
      </c>
      <c r="AC2637" s="84" t="s">
        <v>5289</v>
      </c>
      <c r="AD2637" s="84" t="s">
        <v>5289</v>
      </c>
      <c r="AE2637" s="84" t="s">
        <v>5289</v>
      </c>
      <c r="AF2637" s="165" t="s">
        <v>5289</v>
      </c>
    </row>
    <row r="2638" spans="1:32" ht="51">
      <c r="A2638" s="639">
        <v>15</v>
      </c>
      <c r="B2638" s="122" t="s">
        <v>11111</v>
      </c>
      <c r="C2638" s="122" t="s">
        <v>11097</v>
      </c>
      <c r="D2638" s="122" t="s">
        <v>11117</v>
      </c>
      <c r="E2638" s="622" t="s">
        <v>40</v>
      </c>
      <c r="F2638" s="138"/>
      <c r="G2638" s="138"/>
      <c r="H2638" s="138"/>
      <c r="I2638" s="138"/>
      <c r="J2638" s="138"/>
      <c r="K2638" s="138"/>
      <c r="L2638" s="622" t="s">
        <v>51</v>
      </c>
      <c r="M2638" s="202"/>
      <c r="N2638" s="138"/>
      <c r="O2638" s="622">
        <v>0</v>
      </c>
      <c r="P2638" s="622">
        <v>0</v>
      </c>
      <c r="Q2638" s="622">
        <v>0</v>
      </c>
      <c r="R2638" s="622">
        <v>0</v>
      </c>
      <c r="S2638" s="622">
        <v>0</v>
      </c>
      <c r="T2638" s="622">
        <v>0</v>
      </c>
      <c r="U2638" s="622">
        <v>0</v>
      </c>
      <c r="V2638" s="622">
        <v>0</v>
      </c>
      <c r="W2638" s="622">
        <v>0</v>
      </c>
      <c r="X2638" s="622">
        <v>0</v>
      </c>
      <c r="Y2638" s="622">
        <v>0</v>
      </c>
      <c r="Z2638" s="622" t="s">
        <v>51</v>
      </c>
      <c r="AA2638" s="622" t="s">
        <v>5289</v>
      </c>
      <c r="AB2638" s="622" t="s">
        <v>5289</v>
      </c>
      <c r="AC2638" s="84" t="s">
        <v>5289</v>
      </c>
      <c r="AD2638" s="84" t="s">
        <v>5289</v>
      </c>
      <c r="AE2638" s="84" t="s">
        <v>5289</v>
      </c>
      <c r="AF2638" s="165" t="s">
        <v>5289</v>
      </c>
    </row>
    <row r="2639" spans="1:32" ht="51">
      <c r="A2639" s="639">
        <v>16</v>
      </c>
      <c r="B2639" s="122" t="s">
        <v>11112</v>
      </c>
      <c r="C2639" s="122" t="s">
        <v>11097</v>
      </c>
      <c r="D2639" s="122" t="s">
        <v>11117</v>
      </c>
      <c r="E2639" s="622" t="s">
        <v>40</v>
      </c>
      <c r="F2639" s="138"/>
      <c r="G2639" s="138"/>
      <c r="H2639" s="138"/>
      <c r="I2639" s="138"/>
      <c r="J2639" s="138"/>
      <c r="K2639" s="138"/>
      <c r="L2639" s="622" t="s">
        <v>51</v>
      </c>
      <c r="M2639" s="202"/>
      <c r="N2639" s="138"/>
      <c r="O2639" s="622">
        <v>0</v>
      </c>
      <c r="P2639" s="622">
        <v>0</v>
      </c>
      <c r="Q2639" s="622">
        <v>0</v>
      </c>
      <c r="R2639" s="622">
        <v>0</v>
      </c>
      <c r="S2639" s="622">
        <v>0</v>
      </c>
      <c r="T2639" s="622">
        <v>0</v>
      </c>
      <c r="U2639" s="622">
        <v>0</v>
      </c>
      <c r="V2639" s="622">
        <v>0</v>
      </c>
      <c r="W2639" s="622">
        <v>0</v>
      </c>
      <c r="X2639" s="622">
        <v>0</v>
      </c>
      <c r="Y2639" s="622">
        <v>0</v>
      </c>
      <c r="Z2639" s="622" t="s">
        <v>51</v>
      </c>
      <c r="AA2639" s="622" t="s">
        <v>5289</v>
      </c>
      <c r="AB2639" s="622" t="s">
        <v>5289</v>
      </c>
      <c r="AC2639" s="84" t="s">
        <v>5289</v>
      </c>
      <c r="AD2639" s="84" t="s">
        <v>5289</v>
      </c>
      <c r="AE2639" s="84" t="s">
        <v>5289</v>
      </c>
      <c r="AF2639" s="165" t="s">
        <v>5289</v>
      </c>
    </row>
    <row r="2640" spans="1:32" ht="51">
      <c r="A2640" s="639">
        <v>17</v>
      </c>
      <c r="B2640" s="122" t="s">
        <v>11113</v>
      </c>
      <c r="C2640" s="122" t="s">
        <v>11097</v>
      </c>
      <c r="D2640" s="122" t="s">
        <v>11117</v>
      </c>
      <c r="E2640" s="622" t="s">
        <v>40</v>
      </c>
      <c r="F2640" s="138"/>
      <c r="G2640" s="138"/>
      <c r="H2640" s="138"/>
      <c r="I2640" s="138"/>
      <c r="J2640" s="138"/>
      <c r="K2640" s="138"/>
      <c r="L2640" s="622" t="s">
        <v>51</v>
      </c>
      <c r="M2640" s="202"/>
      <c r="N2640" s="138"/>
      <c r="O2640" s="622">
        <v>0</v>
      </c>
      <c r="P2640" s="622">
        <v>0</v>
      </c>
      <c r="Q2640" s="622">
        <v>0</v>
      </c>
      <c r="R2640" s="622">
        <v>0</v>
      </c>
      <c r="S2640" s="622">
        <v>0</v>
      </c>
      <c r="T2640" s="622">
        <v>0</v>
      </c>
      <c r="U2640" s="622">
        <v>0</v>
      </c>
      <c r="V2640" s="622">
        <v>0</v>
      </c>
      <c r="W2640" s="622">
        <v>0</v>
      </c>
      <c r="X2640" s="622">
        <v>0</v>
      </c>
      <c r="Y2640" s="622">
        <v>0</v>
      </c>
      <c r="Z2640" s="622" t="s">
        <v>51</v>
      </c>
      <c r="AA2640" s="622" t="s">
        <v>5289</v>
      </c>
      <c r="AB2640" s="622" t="s">
        <v>5289</v>
      </c>
      <c r="AC2640" s="84" t="s">
        <v>5289</v>
      </c>
      <c r="AD2640" s="84" t="s">
        <v>5289</v>
      </c>
      <c r="AE2640" s="84" t="s">
        <v>5289</v>
      </c>
      <c r="AF2640" s="165" t="s">
        <v>5289</v>
      </c>
    </row>
    <row r="2641" spans="1:38" s="42" customFormat="1" ht="15.75" customHeight="1" thickBot="1">
      <c r="A2641" s="18"/>
      <c r="B2641" s="18">
        <v>17</v>
      </c>
      <c r="C2641" s="18"/>
      <c r="D2641" s="18">
        <v>17</v>
      </c>
      <c r="E2641" s="18">
        <v>17</v>
      </c>
      <c r="F2641" s="18"/>
      <c r="G2641" s="18"/>
      <c r="H2641" s="18">
        <v>0</v>
      </c>
      <c r="I2641" s="18"/>
      <c r="J2641" s="18">
        <v>0</v>
      </c>
      <c r="K2641" s="18">
        <v>0</v>
      </c>
      <c r="L2641" s="18">
        <v>0</v>
      </c>
      <c r="M2641" s="200"/>
      <c r="N2641" s="18">
        <f t="shared" ref="N2641:O2641" si="805">SUM(N2624:N2640)</f>
        <v>0</v>
      </c>
      <c r="O2641" s="18">
        <f t="shared" si="805"/>
        <v>0</v>
      </c>
      <c r="P2641" s="18">
        <f t="shared" ref="P2641:Q2641" si="806">SUM(P2624:P2640)</f>
        <v>0</v>
      </c>
      <c r="Q2641" s="18">
        <f t="shared" si="806"/>
        <v>0</v>
      </c>
      <c r="R2641" s="18">
        <f t="shared" ref="R2641" si="807">SUM(R2624:R2640)</f>
        <v>0</v>
      </c>
      <c r="S2641" s="18">
        <f t="shared" ref="S2641" si="808">SUM(S2624:S2640)</f>
        <v>0</v>
      </c>
      <c r="T2641" s="18">
        <f t="shared" ref="T2641:U2641" si="809">SUM(T2624:T2640)</f>
        <v>0</v>
      </c>
      <c r="U2641" s="18">
        <f t="shared" si="809"/>
        <v>0</v>
      </c>
      <c r="V2641" s="18">
        <f t="shared" ref="V2641:W2641" si="810">SUM(V2624:V2640)</f>
        <v>0</v>
      </c>
      <c r="W2641" s="18">
        <f t="shared" si="810"/>
        <v>0</v>
      </c>
      <c r="X2641" s="18">
        <f t="shared" ref="X2641:Y2641" si="811">SUM(X2624:X2640)</f>
        <v>0</v>
      </c>
      <c r="Y2641" s="18">
        <f t="shared" si="811"/>
        <v>0</v>
      </c>
      <c r="Z2641" s="18">
        <v>0</v>
      </c>
      <c r="AA2641" s="18">
        <v>1</v>
      </c>
      <c r="AB2641" s="18">
        <v>1</v>
      </c>
      <c r="AC2641" s="18"/>
      <c r="AD2641" s="18"/>
      <c r="AE2641" s="18"/>
      <c r="AF2641" s="18"/>
      <c r="AG2641" s="111"/>
      <c r="AH2641" s="111"/>
      <c r="AI2641" s="111"/>
      <c r="AJ2641" s="111"/>
      <c r="AK2641" s="111"/>
      <c r="AL2641" s="111"/>
    </row>
    <row r="2642" spans="1:38" ht="15.75" customHeight="1" thickBot="1">
      <c r="A2642" s="660" t="s">
        <v>394</v>
      </c>
      <c r="B2642" s="661"/>
      <c r="C2642" s="661"/>
      <c r="D2642" s="661"/>
      <c r="E2642" s="661"/>
      <c r="F2642" s="661"/>
      <c r="G2642" s="661"/>
      <c r="H2642" s="661"/>
      <c r="I2642" s="661"/>
      <c r="J2642" s="661"/>
      <c r="K2642" s="661"/>
      <c r="L2642" s="661"/>
      <c r="M2642" s="661"/>
      <c r="N2642" s="661"/>
      <c r="O2642" s="661"/>
      <c r="P2642" s="661"/>
      <c r="Q2642" s="661"/>
      <c r="R2642" s="661"/>
      <c r="S2642" s="661"/>
      <c r="T2642" s="661"/>
      <c r="U2642" s="661"/>
      <c r="V2642" s="661"/>
      <c r="W2642" s="661"/>
      <c r="X2642" s="661"/>
      <c r="Y2642" s="661"/>
      <c r="Z2642" s="661"/>
      <c r="AA2642" s="661"/>
      <c r="AB2642" s="661"/>
      <c r="AC2642" s="661"/>
      <c r="AD2642" s="661"/>
      <c r="AE2642" s="661"/>
      <c r="AF2642" s="662"/>
    </row>
    <row r="2643" spans="1:38" ht="153">
      <c r="A2643" s="639">
        <v>1</v>
      </c>
      <c r="B2643" s="68" t="s">
        <v>1556</v>
      </c>
      <c r="C2643" s="68" t="s">
        <v>7430</v>
      </c>
      <c r="D2643" s="68" t="s">
        <v>7442</v>
      </c>
      <c r="E2643" s="90" t="s">
        <v>18547</v>
      </c>
      <c r="F2643" s="90" t="s">
        <v>16683</v>
      </c>
      <c r="G2643" s="138"/>
      <c r="H2643" s="138"/>
      <c r="I2643" s="138"/>
      <c r="J2643" s="68" t="s">
        <v>7446</v>
      </c>
      <c r="K2643" s="119" t="s">
        <v>7431</v>
      </c>
      <c r="L2643" s="119" t="s">
        <v>51</v>
      </c>
      <c r="M2643" s="202"/>
      <c r="N2643" s="138"/>
      <c r="O2643" s="119">
        <v>0</v>
      </c>
      <c r="P2643" s="119">
        <v>0</v>
      </c>
      <c r="Q2643" s="119">
        <v>0</v>
      </c>
      <c r="R2643" s="119">
        <v>0</v>
      </c>
      <c r="S2643" s="119">
        <v>0</v>
      </c>
      <c r="T2643" s="119">
        <v>0</v>
      </c>
      <c r="U2643" s="119">
        <v>0</v>
      </c>
      <c r="V2643" s="119">
        <v>0</v>
      </c>
      <c r="W2643" s="119">
        <v>0</v>
      </c>
      <c r="X2643" s="371">
        <v>23</v>
      </c>
      <c r="Y2643" s="119">
        <v>0</v>
      </c>
      <c r="Z2643" s="119" t="s">
        <v>51</v>
      </c>
      <c r="AA2643" s="68" t="s">
        <v>7447</v>
      </c>
      <c r="AB2643" s="119" t="s">
        <v>1315</v>
      </c>
      <c r="AC2643" s="159" t="s">
        <v>7432</v>
      </c>
      <c r="AD2643" s="159" t="s">
        <v>7433</v>
      </c>
      <c r="AE2643" s="820" t="s">
        <v>7434</v>
      </c>
      <c r="AF2643" s="130" t="s">
        <v>7435</v>
      </c>
    </row>
    <row r="2644" spans="1:38" ht="153">
      <c r="A2644" s="639">
        <v>2</v>
      </c>
      <c r="B2644" s="121" t="s">
        <v>7436</v>
      </c>
      <c r="C2644" s="121" t="s">
        <v>7430</v>
      </c>
      <c r="D2644" s="121" t="s">
        <v>7443</v>
      </c>
      <c r="E2644" s="14" t="s">
        <v>18547</v>
      </c>
      <c r="F2644" s="138"/>
      <c r="G2644" s="138"/>
      <c r="H2644" s="138"/>
      <c r="I2644" s="138"/>
      <c r="J2644" s="622" t="s">
        <v>5289</v>
      </c>
      <c r="K2644" s="622" t="s">
        <v>7437</v>
      </c>
      <c r="L2644" s="622" t="s">
        <v>51</v>
      </c>
      <c r="M2644" s="202"/>
      <c r="N2644" s="138"/>
      <c r="O2644" s="622">
        <v>0</v>
      </c>
      <c r="P2644" s="622">
        <v>0</v>
      </c>
      <c r="Q2644" s="622">
        <v>0</v>
      </c>
      <c r="R2644" s="622">
        <v>0</v>
      </c>
      <c r="S2644" s="622">
        <v>0</v>
      </c>
      <c r="T2644" s="622">
        <v>0</v>
      </c>
      <c r="U2644" s="622">
        <v>0</v>
      </c>
      <c r="V2644" s="622">
        <v>0</v>
      </c>
      <c r="W2644" s="622">
        <v>0</v>
      </c>
      <c r="X2644" s="366">
        <v>2</v>
      </c>
      <c r="Y2644" s="622">
        <v>0</v>
      </c>
      <c r="Z2644" s="622" t="s">
        <v>51</v>
      </c>
      <c r="AA2644" s="622" t="s">
        <v>5289</v>
      </c>
      <c r="AB2644" s="138"/>
      <c r="AC2644" s="84" t="s">
        <v>5289</v>
      </c>
      <c r="AD2644" s="84" t="s">
        <v>5289</v>
      </c>
      <c r="AE2644" s="284" t="s">
        <v>5289</v>
      </c>
      <c r="AF2644" s="129" t="s">
        <v>5289</v>
      </c>
    </row>
    <row r="2645" spans="1:38" ht="153">
      <c r="A2645" s="639">
        <v>3</v>
      </c>
      <c r="B2645" s="121" t="s">
        <v>7438</v>
      </c>
      <c r="C2645" s="121" t="s">
        <v>7430</v>
      </c>
      <c r="D2645" s="121" t="s">
        <v>7444</v>
      </c>
      <c r="E2645" s="14" t="s">
        <v>18547</v>
      </c>
      <c r="F2645" s="138"/>
      <c r="G2645" s="138"/>
      <c r="H2645" s="138"/>
      <c r="I2645" s="138"/>
      <c r="J2645" s="622" t="s">
        <v>5289</v>
      </c>
      <c r="K2645" s="622" t="s">
        <v>7439</v>
      </c>
      <c r="L2645" s="622" t="s">
        <v>51</v>
      </c>
      <c r="M2645" s="202"/>
      <c r="N2645" s="138"/>
      <c r="O2645" s="622">
        <v>0</v>
      </c>
      <c r="P2645" s="622">
        <v>0</v>
      </c>
      <c r="Q2645" s="622">
        <v>0</v>
      </c>
      <c r="R2645" s="622">
        <v>0</v>
      </c>
      <c r="S2645" s="622">
        <v>0</v>
      </c>
      <c r="T2645" s="622">
        <v>0</v>
      </c>
      <c r="U2645" s="622">
        <v>0</v>
      </c>
      <c r="V2645" s="622">
        <v>0</v>
      </c>
      <c r="W2645" s="622">
        <v>0</v>
      </c>
      <c r="X2645" s="366">
        <v>0</v>
      </c>
      <c r="Y2645" s="622">
        <v>0</v>
      </c>
      <c r="Z2645" s="622" t="s">
        <v>51</v>
      </c>
      <c r="AA2645" s="622" t="s">
        <v>5289</v>
      </c>
      <c r="AB2645" s="138"/>
      <c r="AC2645" s="84" t="s">
        <v>5289</v>
      </c>
      <c r="AD2645" s="84" t="s">
        <v>5289</v>
      </c>
      <c r="AE2645" s="284" t="s">
        <v>5289</v>
      </c>
      <c r="AF2645" s="129" t="s">
        <v>5289</v>
      </c>
    </row>
    <row r="2646" spans="1:38" ht="153">
      <c r="A2646" s="639">
        <v>4</v>
      </c>
      <c r="B2646" s="121" t="s">
        <v>7440</v>
      </c>
      <c r="C2646" s="121" t="s">
        <v>7430</v>
      </c>
      <c r="D2646" s="121" t="s">
        <v>7445</v>
      </c>
      <c r="E2646" s="14" t="s">
        <v>18547</v>
      </c>
      <c r="F2646" s="138"/>
      <c r="G2646" s="138"/>
      <c r="H2646" s="138"/>
      <c r="I2646" s="138"/>
      <c r="J2646" s="622" t="s">
        <v>5289</v>
      </c>
      <c r="K2646" s="622" t="s">
        <v>7441</v>
      </c>
      <c r="L2646" s="622" t="s">
        <v>51</v>
      </c>
      <c r="M2646" s="202"/>
      <c r="N2646" s="138"/>
      <c r="O2646" s="622">
        <v>0</v>
      </c>
      <c r="P2646" s="622">
        <v>0</v>
      </c>
      <c r="Q2646" s="622">
        <v>0</v>
      </c>
      <c r="R2646" s="622">
        <v>0</v>
      </c>
      <c r="S2646" s="622">
        <v>0</v>
      </c>
      <c r="T2646" s="622">
        <v>0</v>
      </c>
      <c r="U2646" s="622">
        <v>0</v>
      </c>
      <c r="V2646" s="622">
        <v>0</v>
      </c>
      <c r="W2646" s="622">
        <v>0</v>
      </c>
      <c r="X2646" s="366">
        <v>82</v>
      </c>
      <c r="Y2646" s="622">
        <v>0</v>
      </c>
      <c r="Z2646" s="622" t="s">
        <v>51</v>
      </c>
      <c r="AA2646" s="622" t="s">
        <v>5289</v>
      </c>
      <c r="AB2646" s="138"/>
      <c r="AC2646" s="84" t="s">
        <v>5289</v>
      </c>
      <c r="AD2646" s="84" t="s">
        <v>5289</v>
      </c>
      <c r="AE2646" s="284" t="s">
        <v>5289</v>
      </c>
      <c r="AF2646" s="129" t="s">
        <v>5289</v>
      </c>
    </row>
    <row r="2647" spans="1:38" s="44" customFormat="1" ht="89.25">
      <c r="A2647" s="281">
        <v>5</v>
      </c>
      <c r="B2647" s="627" t="s">
        <v>618</v>
      </c>
      <c r="C2647" s="624" t="s">
        <v>7430</v>
      </c>
      <c r="D2647" s="627" t="s">
        <v>18812</v>
      </c>
      <c r="E2647" s="624" t="s">
        <v>40</v>
      </c>
      <c r="F2647" s="138"/>
      <c r="G2647" s="138"/>
      <c r="H2647" s="138"/>
      <c r="I2647" s="138"/>
      <c r="J2647" s="624" t="s">
        <v>5289</v>
      </c>
      <c r="K2647" s="624" t="s">
        <v>7441</v>
      </c>
      <c r="L2647" s="622" t="s">
        <v>51</v>
      </c>
      <c r="M2647" s="202"/>
      <c r="N2647" s="138"/>
      <c r="O2647" s="622">
        <v>0</v>
      </c>
      <c r="P2647" s="622">
        <v>0</v>
      </c>
      <c r="Q2647" s="622">
        <v>0</v>
      </c>
      <c r="R2647" s="622">
        <v>0</v>
      </c>
      <c r="S2647" s="622">
        <v>0</v>
      </c>
      <c r="T2647" s="622">
        <v>0</v>
      </c>
      <c r="U2647" s="622">
        <v>0</v>
      </c>
      <c r="V2647" s="622">
        <v>0</v>
      </c>
      <c r="W2647" s="622">
        <v>0</v>
      </c>
      <c r="X2647" s="366">
        <v>1</v>
      </c>
      <c r="Y2647" s="622">
        <v>0</v>
      </c>
      <c r="Z2647" s="622" t="s">
        <v>51</v>
      </c>
      <c r="AA2647" s="622" t="s">
        <v>5289</v>
      </c>
      <c r="AB2647" s="138"/>
      <c r="AC2647" s="84" t="s">
        <v>5289</v>
      </c>
      <c r="AD2647" s="84" t="s">
        <v>5289</v>
      </c>
      <c r="AE2647" s="284" t="s">
        <v>5289</v>
      </c>
      <c r="AF2647" s="129" t="s">
        <v>5289</v>
      </c>
      <c r="AG2647" s="107"/>
      <c r="AH2647" s="107"/>
      <c r="AI2647" s="107"/>
      <c r="AJ2647" s="107"/>
      <c r="AK2647" s="107"/>
      <c r="AL2647" s="107"/>
    </row>
    <row r="2648" spans="1:38" s="42" customFormat="1" ht="15.75" customHeight="1" thickBot="1">
      <c r="A2648" s="18"/>
      <c r="B2648" s="18">
        <v>5</v>
      </c>
      <c r="C2648" s="18"/>
      <c r="D2648" s="18">
        <v>5</v>
      </c>
      <c r="E2648" s="18">
        <v>5</v>
      </c>
      <c r="F2648" s="18"/>
      <c r="G2648" s="18"/>
      <c r="H2648" s="18">
        <v>0</v>
      </c>
      <c r="I2648" s="18"/>
      <c r="J2648" s="18">
        <v>1</v>
      </c>
      <c r="K2648" s="18">
        <v>4</v>
      </c>
      <c r="L2648" s="18"/>
      <c r="M2648" s="200"/>
      <c r="N2648" s="18">
        <f t="shared" ref="N2648:O2648" si="812">SUM(N2643:N2647)</f>
        <v>0</v>
      </c>
      <c r="O2648" s="18">
        <f t="shared" si="812"/>
        <v>0</v>
      </c>
      <c r="P2648" s="18">
        <f t="shared" ref="P2648:Q2648" si="813">SUM(P2643:P2647)</f>
        <v>0</v>
      </c>
      <c r="Q2648" s="18">
        <f t="shared" si="813"/>
        <v>0</v>
      </c>
      <c r="R2648" s="18">
        <f t="shared" ref="R2648" si="814">SUM(R2643:R2647)</f>
        <v>0</v>
      </c>
      <c r="S2648" s="18">
        <f t="shared" ref="S2648" si="815">SUM(S2643:S2647)</f>
        <v>0</v>
      </c>
      <c r="T2648" s="18">
        <f t="shared" ref="T2648:U2648" si="816">SUM(T2643:T2647)</f>
        <v>0</v>
      </c>
      <c r="U2648" s="18">
        <f t="shared" si="816"/>
        <v>0</v>
      </c>
      <c r="V2648" s="18">
        <f t="shared" ref="V2648:W2648" si="817">SUM(V2643:V2647)</f>
        <v>0</v>
      </c>
      <c r="W2648" s="18">
        <f t="shared" si="817"/>
        <v>0</v>
      </c>
      <c r="X2648" s="18">
        <f t="shared" ref="X2648:Y2648" si="818">SUM(X2643:X2647)</f>
        <v>108</v>
      </c>
      <c r="Y2648" s="18">
        <f t="shared" si="818"/>
        <v>0</v>
      </c>
      <c r="Z2648" s="18">
        <v>0</v>
      </c>
      <c r="AA2648" s="18">
        <v>1</v>
      </c>
      <c r="AB2648" s="18">
        <v>0</v>
      </c>
      <c r="AC2648" s="18"/>
      <c r="AD2648" s="18"/>
      <c r="AE2648" s="18"/>
      <c r="AF2648" s="18"/>
      <c r="AG2648" s="111"/>
      <c r="AH2648" s="111"/>
      <c r="AI2648" s="111"/>
      <c r="AJ2648" s="111"/>
      <c r="AK2648" s="111"/>
      <c r="AL2648" s="111"/>
    </row>
    <row r="2649" spans="1:38" ht="15.75" customHeight="1" thickBot="1">
      <c r="A2649" s="660" t="s">
        <v>435</v>
      </c>
      <c r="B2649" s="661"/>
      <c r="C2649" s="661"/>
      <c r="D2649" s="661"/>
      <c r="E2649" s="661"/>
      <c r="F2649" s="661"/>
      <c r="G2649" s="661"/>
      <c r="H2649" s="661"/>
      <c r="I2649" s="661"/>
      <c r="J2649" s="661"/>
      <c r="K2649" s="661"/>
      <c r="L2649" s="661"/>
      <c r="M2649" s="661"/>
      <c r="N2649" s="661"/>
      <c r="O2649" s="661"/>
      <c r="P2649" s="661"/>
      <c r="Q2649" s="661"/>
      <c r="R2649" s="661"/>
      <c r="S2649" s="661"/>
      <c r="T2649" s="661"/>
      <c r="U2649" s="661"/>
      <c r="V2649" s="661"/>
      <c r="W2649" s="661"/>
      <c r="X2649" s="661"/>
      <c r="Y2649" s="661"/>
      <c r="Z2649" s="661"/>
      <c r="AA2649" s="661"/>
      <c r="AB2649" s="661"/>
      <c r="AC2649" s="661"/>
      <c r="AD2649" s="661"/>
      <c r="AE2649" s="661"/>
      <c r="AF2649" s="662"/>
    </row>
    <row r="2650" spans="1:38" s="182" customFormat="1" ht="16.5" customHeight="1" thickBot="1">
      <c r="A2650" s="817" t="s">
        <v>3465</v>
      </c>
      <c r="B2650" s="817"/>
      <c r="C2650" s="817"/>
      <c r="D2650" s="817"/>
      <c r="E2650" s="817"/>
      <c r="F2650" s="817"/>
      <c r="G2650" s="817"/>
      <c r="H2650" s="817"/>
      <c r="I2650" s="817"/>
      <c r="J2650" s="817"/>
      <c r="K2650" s="817"/>
      <c r="L2650" s="817"/>
      <c r="M2650" s="817"/>
      <c r="N2650" s="817"/>
      <c r="O2650" s="817"/>
      <c r="P2650" s="817"/>
      <c r="Q2650" s="817"/>
      <c r="R2650" s="817"/>
      <c r="S2650" s="817"/>
      <c r="T2650" s="817"/>
      <c r="U2650" s="817"/>
      <c r="V2650" s="817"/>
      <c r="W2650" s="817"/>
      <c r="X2650" s="817"/>
      <c r="Y2650" s="817"/>
      <c r="Z2650" s="817"/>
      <c r="AA2650" s="817"/>
      <c r="AB2650" s="817"/>
      <c r="AC2650" s="817"/>
      <c r="AD2650" s="817"/>
      <c r="AE2650" s="817"/>
      <c r="AF2650" s="817"/>
      <c r="AG2650" s="183"/>
      <c r="AH2650" s="183"/>
      <c r="AI2650" s="183"/>
      <c r="AJ2650" s="183"/>
      <c r="AK2650" s="183"/>
      <c r="AL2650" s="183"/>
    </row>
    <row r="2651" spans="1:38" s="42" customFormat="1" ht="15.75" customHeight="1" thickBot="1">
      <c r="A2651" s="18"/>
      <c r="B2651" s="18"/>
      <c r="C2651" s="18"/>
      <c r="D2651" s="18"/>
      <c r="E2651" s="18"/>
      <c r="F2651" s="18"/>
      <c r="G2651" s="18"/>
      <c r="H2651" s="18">
        <v>0</v>
      </c>
      <c r="I2651" s="18"/>
      <c r="J2651" s="18"/>
      <c r="K2651" s="18"/>
      <c r="L2651" s="18"/>
      <c r="M2651" s="200"/>
      <c r="N2651" s="18"/>
      <c r="O2651" s="18"/>
      <c r="P2651" s="18"/>
      <c r="Q2651" s="18"/>
      <c r="R2651" s="18"/>
      <c r="S2651" s="18"/>
      <c r="T2651" s="18"/>
      <c r="U2651" s="18"/>
      <c r="V2651" s="18"/>
      <c r="W2651" s="18"/>
      <c r="X2651" s="18"/>
      <c r="Y2651" s="18"/>
      <c r="Z2651" s="18"/>
      <c r="AA2651" s="18"/>
      <c r="AB2651" s="18"/>
      <c r="AC2651" s="18"/>
      <c r="AD2651" s="18"/>
      <c r="AE2651" s="18"/>
      <c r="AF2651" s="18"/>
      <c r="AG2651" s="111"/>
      <c r="AH2651" s="111"/>
      <c r="AI2651" s="111"/>
      <c r="AJ2651" s="111"/>
      <c r="AK2651" s="111"/>
      <c r="AL2651" s="111"/>
    </row>
    <row r="2652" spans="1:38" ht="15.75" customHeight="1" thickBot="1">
      <c r="A2652" s="660" t="s">
        <v>436</v>
      </c>
      <c r="B2652" s="661"/>
      <c r="C2652" s="661"/>
      <c r="D2652" s="661"/>
      <c r="E2652" s="661"/>
      <c r="F2652" s="661"/>
      <c r="G2652" s="661"/>
      <c r="H2652" s="661"/>
      <c r="I2652" s="661"/>
      <c r="J2652" s="661"/>
      <c r="K2652" s="661"/>
      <c r="L2652" s="661"/>
      <c r="M2652" s="661"/>
      <c r="N2652" s="661"/>
      <c r="O2652" s="661"/>
      <c r="P2652" s="661"/>
      <c r="Q2652" s="661"/>
      <c r="R2652" s="661"/>
      <c r="S2652" s="661"/>
      <c r="T2652" s="661"/>
      <c r="U2652" s="661"/>
      <c r="V2652" s="661"/>
      <c r="W2652" s="661"/>
      <c r="X2652" s="661"/>
      <c r="Y2652" s="661"/>
      <c r="Z2652" s="661"/>
      <c r="AA2652" s="661"/>
      <c r="AB2652" s="661"/>
      <c r="AC2652" s="661"/>
      <c r="AD2652" s="661"/>
      <c r="AE2652" s="661"/>
      <c r="AF2652" s="662"/>
    </row>
    <row r="2653" spans="1:38" ht="165.75">
      <c r="A2653" s="639">
        <v>1</v>
      </c>
      <c r="B2653" s="68" t="s">
        <v>7837</v>
      </c>
      <c r="C2653" s="68" t="s">
        <v>7829</v>
      </c>
      <c r="D2653" s="68" t="s">
        <v>7840</v>
      </c>
      <c r="E2653" s="119" t="s">
        <v>17270</v>
      </c>
      <c r="F2653" s="119" t="s">
        <v>16683</v>
      </c>
      <c r="G2653" s="138"/>
      <c r="H2653" s="138"/>
      <c r="I2653" s="138"/>
      <c r="J2653" s="119" t="s">
        <v>1315</v>
      </c>
      <c r="K2653" s="138"/>
      <c r="L2653" s="119" t="s">
        <v>40</v>
      </c>
      <c r="M2653" s="68" t="s">
        <v>21891</v>
      </c>
      <c r="N2653" s="119">
        <v>0</v>
      </c>
      <c r="O2653" s="119">
        <v>0</v>
      </c>
      <c r="P2653" s="119">
        <v>0</v>
      </c>
      <c r="Q2653" s="119">
        <v>0</v>
      </c>
      <c r="R2653" s="119">
        <v>0</v>
      </c>
      <c r="S2653" s="119">
        <v>0</v>
      </c>
      <c r="T2653" s="119">
        <v>0</v>
      </c>
      <c r="U2653" s="119">
        <v>0</v>
      </c>
      <c r="V2653" s="119">
        <v>0</v>
      </c>
      <c r="W2653" s="119">
        <v>0</v>
      </c>
      <c r="X2653" s="371">
        <v>0</v>
      </c>
      <c r="Y2653" s="119">
        <v>0</v>
      </c>
      <c r="Z2653" s="119" t="s">
        <v>51</v>
      </c>
      <c r="AA2653" s="68" t="s">
        <v>7848</v>
      </c>
      <c r="AB2653" s="285" t="s">
        <v>7855</v>
      </c>
      <c r="AC2653" s="159" t="s">
        <v>7830</v>
      </c>
      <c r="AD2653" s="159" t="s">
        <v>2015</v>
      </c>
      <c r="AE2653" s="159" t="s">
        <v>7831</v>
      </c>
      <c r="AF2653" s="130" t="s">
        <v>7832</v>
      </c>
    </row>
    <row r="2654" spans="1:38" ht="63.75">
      <c r="A2654" s="639">
        <v>2</v>
      </c>
      <c r="B2654" s="121" t="s">
        <v>116</v>
      </c>
      <c r="C2654" s="121" t="s">
        <v>7829</v>
      </c>
      <c r="D2654" s="121" t="s">
        <v>7841</v>
      </c>
      <c r="E2654" s="622" t="s">
        <v>40</v>
      </c>
      <c r="F2654" s="138"/>
      <c r="G2654" s="138"/>
      <c r="H2654" s="138"/>
      <c r="I2654" s="138"/>
      <c r="J2654" s="138"/>
      <c r="K2654" s="138"/>
      <c r="L2654" s="622" t="s">
        <v>51</v>
      </c>
      <c r="M2654" s="202"/>
      <c r="N2654" s="138"/>
      <c r="O2654" s="622">
        <v>0</v>
      </c>
      <c r="P2654" s="622">
        <v>0</v>
      </c>
      <c r="Q2654" s="622">
        <v>0</v>
      </c>
      <c r="R2654" s="622">
        <v>0</v>
      </c>
      <c r="S2654" s="622">
        <v>0</v>
      </c>
      <c r="T2654" s="622">
        <v>0</v>
      </c>
      <c r="U2654" s="622">
        <v>0</v>
      </c>
      <c r="V2654" s="622">
        <v>0</v>
      </c>
      <c r="W2654" s="622">
        <v>0</v>
      </c>
      <c r="X2654" s="366">
        <v>0</v>
      </c>
      <c r="Y2654" s="622">
        <v>0</v>
      </c>
      <c r="Z2654" s="622" t="s">
        <v>51</v>
      </c>
      <c r="AA2654" s="622" t="s">
        <v>5289</v>
      </c>
      <c r="AB2654" s="622" t="s">
        <v>5289</v>
      </c>
      <c r="AC2654" s="84" t="s">
        <v>5289</v>
      </c>
      <c r="AD2654" s="84" t="s">
        <v>5289</v>
      </c>
      <c r="AE2654" s="84" t="s">
        <v>5289</v>
      </c>
      <c r="AF2654" s="165" t="s">
        <v>5289</v>
      </c>
    </row>
    <row r="2655" spans="1:38" ht="51">
      <c r="A2655" s="639">
        <v>3</v>
      </c>
      <c r="B2655" s="121" t="s">
        <v>4257</v>
      </c>
      <c r="C2655" s="121" t="s">
        <v>7833</v>
      </c>
      <c r="D2655" s="121" t="s">
        <v>7842</v>
      </c>
      <c r="E2655" s="622" t="s">
        <v>40</v>
      </c>
      <c r="F2655" s="138"/>
      <c r="G2655" s="138"/>
      <c r="H2655" s="138"/>
      <c r="I2655" s="138"/>
      <c r="J2655" s="138"/>
      <c r="K2655" s="138"/>
      <c r="L2655" s="622" t="s">
        <v>51</v>
      </c>
      <c r="M2655" s="202"/>
      <c r="N2655" s="138"/>
      <c r="O2655" s="622">
        <v>0</v>
      </c>
      <c r="P2655" s="622">
        <v>0</v>
      </c>
      <c r="Q2655" s="622">
        <v>0</v>
      </c>
      <c r="R2655" s="622">
        <v>0</v>
      </c>
      <c r="S2655" s="622">
        <v>0</v>
      </c>
      <c r="T2655" s="622">
        <v>0</v>
      </c>
      <c r="U2655" s="622">
        <v>0</v>
      </c>
      <c r="V2655" s="622">
        <v>0</v>
      </c>
      <c r="W2655" s="622">
        <v>0</v>
      </c>
      <c r="X2655" s="366">
        <v>0</v>
      </c>
      <c r="Y2655" s="622">
        <v>0</v>
      </c>
      <c r="Z2655" s="622" t="s">
        <v>51</v>
      </c>
      <c r="AA2655" s="622" t="s">
        <v>5289</v>
      </c>
      <c r="AB2655" s="622" t="s">
        <v>5289</v>
      </c>
      <c r="AC2655" s="84" t="s">
        <v>5289</v>
      </c>
      <c r="AD2655" s="84" t="s">
        <v>5289</v>
      </c>
      <c r="AE2655" s="84" t="s">
        <v>5289</v>
      </c>
      <c r="AF2655" s="165" t="s">
        <v>5289</v>
      </c>
    </row>
    <row r="2656" spans="1:38" s="44" customFormat="1" ht="89.25">
      <c r="A2656" s="639">
        <v>4</v>
      </c>
      <c r="B2656" s="121" t="s">
        <v>7838</v>
      </c>
      <c r="C2656" s="121" t="s">
        <v>7829</v>
      </c>
      <c r="D2656" s="121" t="s">
        <v>7843</v>
      </c>
      <c r="E2656" s="622" t="s">
        <v>40</v>
      </c>
      <c r="F2656" s="138"/>
      <c r="G2656" s="138"/>
      <c r="H2656" s="138"/>
      <c r="I2656" s="138"/>
      <c r="J2656" s="138"/>
      <c r="K2656" s="138"/>
      <c r="L2656" s="622" t="s">
        <v>51</v>
      </c>
      <c r="M2656" s="202"/>
      <c r="N2656" s="138"/>
      <c r="O2656" s="622">
        <v>0</v>
      </c>
      <c r="P2656" s="622">
        <v>0</v>
      </c>
      <c r="Q2656" s="622">
        <v>0</v>
      </c>
      <c r="R2656" s="622">
        <v>0</v>
      </c>
      <c r="S2656" s="622">
        <v>0</v>
      </c>
      <c r="T2656" s="622">
        <v>0</v>
      </c>
      <c r="U2656" s="622">
        <v>0</v>
      </c>
      <c r="V2656" s="622">
        <v>0</v>
      </c>
      <c r="W2656" s="622">
        <v>0</v>
      </c>
      <c r="X2656" s="366">
        <v>163</v>
      </c>
      <c r="Y2656" s="622">
        <v>0</v>
      </c>
      <c r="Z2656" s="622" t="s">
        <v>51</v>
      </c>
      <c r="AA2656" s="622" t="s">
        <v>5289</v>
      </c>
      <c r="AB2656" s="622" t="s">
        <v>5289</v>
      </c>
      <c r="AC2656" s="84" t="s">
        <v>5289</v>
      </c>
      <c r="AD2656" s="84" t="s">
        <v>5289</v>
      </c>
      <c r="AE2656" s="84" t="s">
        <v>5289</v>
      </c>
      <c r="AF2656" s="165" t="s">
        <v>5289</v>
      </c>
      <c r="AG2656" s="107"/>
      <c r="AH2656" s="107"/>
      <c r="AI2656" s="107"/>
      <c r="AJ2656" s="107"/>
      <c r="AK2656" s="107"/>
      <c r="AL2656" s="107"/>
    </row>
    <row r="2657" spans="1:38" s="44" customFormat="1" ht="63.75">
      <c r="A2657" s="639">
        <v>5</v>
      </c>
      <c r="B2657" s="121" t="s">
        <v>121</v>
      </c>
      <c r="C2657" s="121" t="s">
        <v>7829</v>
      </c>
      <c r="D2657" s="121" t="s">
        <v>7844</v>
      </c>
      <c r="E2657" s="622" t="s">
        <v>40</v>
      </c>
      <c r="F2657" s="138"/>
      <c r="G2657" s="138"/>
      <c r="H2657" s="138"/>
      <c r="I2657" s="138"/>
      <c r="J2657" s="138"/>
      <c r="K2657" s="138"/>
      <c r="L2657" s="622" t="s">
        <v>51</v>
      </c>
      <c r="M2657" s="202"/>
      <c r="N2657" s="138"/>
      <c r="O2657" s="622">
        <v>0</v>
      </c>
      <c r="P2657" s="622">
        <v>0</v>
      </c>
      <c r="Q2657" s="622">
        <v>0</v>
      </c>
      <c r="R2657" s="622">
        <v>0</v>
      </c>
      <c r="S2657" s="622">
        <v>0</v>
      </c>
      <c r="T2657" s="622">
        <v>0</v>
      </c>
      <c r="U2657" s="622">
        <v>0</v>
      </c>
      <c r="V2657" s="622">
        <v>0</v>
      </c>
      <c r="W2657" s="622">
        <v>0</v>
      </c>
      <c r="X2657" s="366">
        <v>5</v>
      </c>
      <c r="Y2657" s="622">
        <v>0</v>
      </c>
      <c r="Z2657" s="622" t="s">
        <v>51</v>
      </c>
      <c r="AA2657" s="622" t="s">
        <v>5289</v>
      </c>
      <c r="AB2657" s="622" t="s">
        <v>5289</v>
      </c>
      <c r="AC2657" s="84" t="s">
        <v>5289</v>
      </c>
      <c r="AD2657" s="84" t="s">
        <v>5289</v>
      </c>
      <c r="AE2657" s="84" t="s">
        <v>5289</v>
      </c>
      <c r="AF2657" s="165" t="s">
        <v>5289</v>
      </c>
      <c r="AG2657" s="107"/>
      <c r="AH2657" s="107"/>
      <c r="AI2657" s="107"/>
      <c r="AJ2657" s="107"/>
      <c r="AK2657" s="107"/>
      <c r="AL2657" s="107"/>
    </row>
    <row r="2658" spans="1:38" s="44" customFormat="1" ht="140.25">
      <c r="A2658" s="639">
        <v>6</v>
      </c>
      <c r="B2658" s="121" t="s">
        <v>7839</v>
      </c>
      <c r="C2658" s="121" t="s">
        <v>7829</v>
      </c>
      <c r="D2658" s="121" t="s">
        <v>7845</v>
      </c>
      <c r="E2658" s="622" t="s">
        <v>17270</v>
      </c>
      <c r="F2658" s="138"/>
      <c r="G2658" s="138"/>
      <c r="H2658" s="138"/>
      <c r="I2658" s="138"/>
      <c r="J2658" s="138"/>
      <c r="K2658" s="138"/>
      <c r="L2658" s="622" t="s">
        <v>51</v>
      </c>
      <c r="M2658" s="202"/>
      <c r="N2658" s="138"/>
      <c r="O2658" s="622">
        <v>0</v>
      </c>
      <c r="P2658" s="622">
        <v>0</v>
      </c>
      <c r="Q2658" s="622">
        <v>0</v>
      </c>
      <c r="R2658" s="622">
        <v>0</v>
      </c>
      <c r="S2658" s="622">
        <v>0</v>
      </c>
      <c r="T2658" s="622">
        <v>0</v>
      </c>
      <c r="U2658" s="622">
        <v>0</v>
      </c>
      <c r="V2658" s="622">
        <v>0</v>
      </c>
      <c r="W2658" s="622">
        <v>0</v>
      </c>
      <c r="X2658" s="366">
        <v>0</v>
      </c>
      <c r="Y2658" s="622">
        <v>0</v>
      </c>
      <c r="Z2658" s="622" t="s">
        <v>51</v>
      </c>
      <c r="AA2658" s="622" t="s">
        <v>5289</v>
      </c>
      <c r="AB2658" s="622" t="s">
        <v>5289</v>
      </c>
      <c r="AC2658" s="84" t="s">
        <v>5289</v>
      </c>
      <c r="AD2658" s="84" t="s">
        <v>5289</v>
      </c>
      <c r="AE2658" s="84" t="s">
        <v>5289</v>
      </c>
      <c r="AF2658" s="165" t="s">
        <v>5289</v>
      </c>
      <c r="AG2658" s="107"/>
      <c r="AH2658" s="107"/>
      <c r="AI2658" s="107"/>
      <c r="AJ2658" s="107"/>
      <c r="AK2658" s="107"/>
      <c r="AL2658" s="107"/>
    </row>
    <row r="2659" spans="1:38" s="44" customFormat="1" ht="140.25">
      <c r="A2659" s="639">
        <v>7</v>
      </c>
      <c r="B2659" s="121" t="s">
        <v>7834</v>
      </c>
      <c r="C2659" s="121" t="s">
        <v>7829</v>
      </c>
      <c r="D2659" s="121" t="s">
        <v>7846</v>
      </c>
      <c r="E2659" s="622" t="s">
        <v>17270</v>
      </c>
      <c r="F2659" s="138"/>
      <c r="G2659" s="138"/>
      <c r="H2659" s="138"/>
      <c r="I2659" s="138"/>
      <c r="J2659" s="138"/>
      <c r="K2659" s="138"/>
      <c r="L2659" s="622" t="s">
        <v>51</v>
      </c>
      <c r="M2659" s="202"/>
      <c r="N2659" s="138"/>
      <c r="O2659" s="622">
        <v>0</v>
      </c>
      <c r="P2659" s="622">
        <v>0</v>
      </c>
      <c r="Q2659" s="622">
        <v>0</v>
      </c>
      <c r="R2659" s="622">
        <v>0</v>
      </c>
      <c r="S2659" s="622">
        <v>0</v>
      </c>
      <c r="T2659" s="622">
        <v>0</v>
      </c>
      <c r="U2659" s="622">
        <v>0</v>
      </c>
      <c r="V2659" s="622">
        <v>0</v>
      </c>
      <c r="W2659" s="622">
        <v>0</v>
      </c>
      <c r="X2659" s="366">
        <v>0</v>
      </c>
      <c r="Y2659" s="622">
        <v>0</v>
      </c>
      <c r="Z2659" s="622" t="s">
        <v>51</v>
      </c>
      <c r="AA2659" s="622" t="s">
        <v>5289</v>
      </c>
      <c r="AB2659" s="622" t="s">
        <v>5289</v>
      </c>
      <c r="AC2659" s="84" t="s">
        <v>5289</v>
      </c>
      <c r="AD2659" s="84" t="s">
        <v>5289</v>
      </c>
      <c r="AE2659" s="84" t="s">
        <v>5289</v>
      </c>
      <c r="AF2659" s="165" t="s">
        <v>5289</v>
      </c>
      <c r="AG2659" s="107"/>
      <c r="AH2659" s="107"/>
      <c r="AI2659" s="107"/>
      <c r="AJ2659" s="107"/>
      <c r="AK2659" s="107"/>
      <c r="AL2659" s="107"/>
    </row>
    <row r="2660" spans="1:38" ht="63.75">
      <c r="A2660" s="639">
        <v>8</v>
      </c>
      <c r="B2660" s="121" t="s">
        <v>7835</v>
      </c>
      <c r="C2660" s="121" t="s">
        <v>7836</v>
      </c>
      <c r="D2660" s="121" t="s">
        <v>7847</v>
      </c>
      <c r="E2660" s="622" t="s">
        <v>40</v>
      </c>
      <c r="F2660" s="138"/>
      <c r="G2660" s="138"/>
      <c r="H2660" s="138"/>
      <c r="I2660" s="138"/>
      <c r="J2660" s="138"/>
      <c r="K2660" s="138"/>
      <c r="L2660" s="622" t="s">
        <v>51</v>
      </c>
      <c r="M2660" s="202"/>
      <c r="N2660" s="138"/>
      <c r="O2660" s="622">
        <v>0</v>
      </c>
      <c r="P2660" s="622">
        <v>0</v>
      </c>
      <c r="Q2660" s="622">
        <v>0</v>
      </c>
      <c r="R2660" s="622">
        <v>0</v>
      </c>
      <c r="S2660" s="622">
        <v>0</v>
      </c>
      <c r="T2660" s="622">
        <v>0</v>
      </c>
      <c r="U2660" s="622">
        <v>0</v>
      </c>
      <c r="V2660" s="622">
        <v>0</v>
      </c>
      <c r="W2660" s="622">
        <v>0</v>
      </c>
      <c r="X2660" s="366">
        <v>701</v>
      </c>
      <c r="Y2660" s="622">
        <v>0</v>
      </c>
      <c r="Z2660" s="622" t="s">
        <v>51</v>
      </c>
      <c r="AA2660" s="622" t="s">
        <v>5289</v>
      </c>
      <c r="AB2660" s="622" t="s">
        <v>5289</v>
      </c>
      <c r="AC2660" s="84" t="s">
        <v>5289</v>
      </c>
      <c r="AD2660" s="84" t="s">
        <v>5289</v>
      </c>
      <c r="AE2660" s="84" t="s">
        <v>5289</v>
      </c>
      <c r="AF2660" s="165" t="s">
        <v>5289</v>
      </c>
    </row>
    <row r="2661" spans="1:38" s="42" customFormat="1" ht="15.75" customHeight="1" thickBot="1">
      <c r="A2661" s="18"/>
      <c r="B2661" s="18">
        <v>8</v>
      </c>
      <c r="C2661" s="18"/>
      <c r="D2661" s="18">
        <v>8</v>
      </c>
      <c r="E2661" s="18">
        <v>8</v>
      </c>
      <c r="F2661" s="18"/>
      <c r="G2661" s="18"/>
      <c r="H2661" s="18">
        <v>0</v>
      </c>
      <c r="I2661" s="18"/>
      <c r="J2661" s="18">
        <v>0</v>
      </c>
      <c r="K2661" s="18">
        <v>0</v>
      </c>
      <c r="L2661" s="18">
        <v>1</v>
      </c>
      <c r="M2661" s="200"/>
      <c r="N2661" s="18">
        <f t="shared" ref="N2661:O2661" si="819">SUM(N2653:N2660)</f>
        <v>0</v>
      </c>
      <c r="O2661" s="18">
        <f t="shared" si="819"/>
        <v>0</v>
      </c>
      <c r="P2661" s="18">
        <f t="shared" ref="P2661:Q2661" si="820">SUM(P2653:P2660)</f>
        <v>0</v>
      </c>
      <c r="Q2661" s="18">
        <f t="shared" si="820"/>
        <v>0</v>
      </c>
      <c r="R2661" s="18">
        <f t="shared" ref="R2661" si="821">SUM(R2653:R2660)</f>
        <v>0</v>
      </c>
      <c r="S2661" s="18">
        <f t="shared" ref="S2661" si="822">SUM(S2653:S2660)</f>
        <v>0</v>
      </c>
      <c r="T2661" s="18">
        <f t="shared" ref="T2661:U2661" si="823">SUM(T2653:T2660)</f>
        <v>0</v>
      </c>
      <c r="U2661" s="18">
        <f t="shared" si="823"/>
        <v>0</v>
      </c>
      <c r="V2661" s="18">
        <f t="shared" ref="V2661:W2661" si="824">SUM(V2653:V2660)</f>
        <v>0</v>
      </c>
      <c r="W2661" s="18">
        <f t="shared" si="824"/>
        <v>0</v>
      </c>
      <c r="X2661" s="18">
        <f t="shared" ref="X2661:Y2661" si="825">SUM(X2653:X2660)</f>
        <v>869</v>
      </c>
      <c r="Y2661" s="18">
        <f t="shared" si="825"/>
        <v>0</v>
      </c>
      <c r="Z2661" s="18">
        <v>0</v>
      </c>
      <c r="AA2661" s="18">
        <v>1</v>
      </c>
      <c r="AB2661" s="18">
        <v>1</v>
      </c>
      <c r="AC2661" s="18"/>
      <c r="AD2661" s="18"/>
      <c r="AE2661" s="18"/>
      <c r="AF2661" s="18"/>
      <c r="AG2661" s="111"/>
      <c r="AH2661" s="111"/>
      <c r="AI2661" s="111"/>
      <c r="AJ2661" s="111"/>
      <c r="AK2661" s="111"/>
      <c r="AL2661" s="111"/>
    </row>
    <row r="2662" spans="1:38" ht="15.75" customHeight="1" thickBot="1">
      <c r="A2662" s="660" t="s">
        <v>437</v>
      </c>
      <c r="B2662" s="661"/>
      <c r="C2662" s="661"/>
      <c r="D2662" s="661"/>
      <c r="E2662" s="661"/>
      <c r="F2662" s="661"/>
      <c r="G2662" s="661"/>
      <c r="H2662" s="661"/>
      <c r="I2662" s="661"/>
      <c r="J2662" s="661"/>
      <c r="K2662" s="661"/>
      <c r="L2662" s="661"/>
      <c r="M2662" s="661"/>
      <c r="N2662" s="661"/>
      <c r="O2662" s="661"/>
      <c r="P2662" s="661"/>
      <c r="Q2662" s="661"/>
      <c r="R2662" s="661"/>
      <c r="S2662" s="661"/>
      <c r="T2662" s="661"/>
      <c r="U2662" s="661"/>
      <c r="V2662" s="661"/>
      <c r="W2662" s="661"/>
      <c r="X2662" s="661"/>
      <c r="Y2662" s="661"/>
      <c r="Z2662" s="661"/>
      <c r="AA2662" s="661"/>
      <c r="AB2662" s="661"/>
      <c r="AC2662" s="661"/>
      <c r="AD2662" s="661"/>
      <c r="AE2662" s="661"/>
      <c r="AF2662" s="662"/>
    </row>
    <row r="2663" spans="1:38" ht="140.25">
      <c r="A2663" s="639">
        <v>1</v>
      </c>
      <c r="B2663" s="4" t="s">
        <v>7412</v>
      </c>
      <c r="C2663" s="125" t="s">
        <v>7426</v>
      </c>
      <c r="D2663" s="4" t="s">
        <v>7427</v>
      </c>
      <c r="E2663" s="622" t="s">
        <v>17271</v>
      </c>
      <c r="F2663" s="622" t="s">
        <v>51</v>
      </c>
      <c r="G2663" s="138"/>
      <c r="H2663" s="138"/>
      <c r="I2663" s="138"/>
      <c r="J2663" s="123" t="s">
        <v>1315</v>
      </c>
      <c r="K2663" s="123" t="s">
        <v>51</v>
      </c>
      <c r="L2663" s="622" t="s">
        <v>51</v>
      </c>
      <c r="M2663" s="202"/>
      <c r="N2663" s="138"/>
      <c r="O2663" s="123">
        <v>0</v>
      </c>
      <c r="P2663" s="123">
        <v>0</v>
      </c>
      <c r="Q2663" s="123">
        <v>0</v>
      </c>
      <c r="R2663" s="123">
        <v>0</v>
      </c>
      <c r="S2663" s="123">
        <v>0</v>
      </c>
      <c r="T2663" s="123">
        <v>0</v>
      </c>
      <c r="U2663" s="123">
        <v>0</v>
      </c>
      <c r="V2663" s="123">
        <v>0</v>
      </c>
      <c r="W2663" s="123">
        <v>0</v>
      </c>
      <c r="X2663" s="371">
        <v>1</v>
      </c>
      <c r="Y2663" s="123">
        <v>0</v>
      </c>
      <c r="Z2663" s="123" t="s">
        <v>51</v>
      </c>
      <c r="AA2663" s="123" t="s">
        <v>1315</v>
      </c>
      <c r="AB2663" s="123" t="s">
        <v>1315</v>
      </c>
      <c r="AC2663" s="131" t="s">
        <v>7413</v>
      </c>
      <c r="AD2663" s="131" t="s">
        <v>7414</v>
      </c>
      <c r="AE2663" s="131" t="s">
        <v>7415</v>
      </c>
      <c r="AF2663" s="356" t="s">
        <v>7416</v>
      </c>
    </row>
    <row r="2664" spans="1:38" ht="114.75">
      <c r="A2664" s="639">
        <v>2</v>
      </c>
      <c r="B2664" s="121" t="s">
        <v>1251</v>
      </c>
      <c r="C2664" s="121" t="s">
        <v>7426</v>
      </c>
      <c r="D2664" s="121" t="s">
        <v>7499</v>
      </c>
      <c r="E2664" s="622" t="s">
        <v>40</v>
      </c>
      <c r="F2664" s="622" t="s">
        <v>19080</v>
      </c>
      <c r="G2664" s="622" t="s">
        <v>51</v>
      </c>
      <c r="H2664" s="622">
        <v>3</v>
      </c>
      <c r="I2664" s="80" t="s">
        <v>527</v>
      </c>
      <c r="J2664" s="138"/>
      <c r="K2664" s="138"/>
      <c r="L2664" s="622" t="s">
        <v>51</v>
      </c>
      <c r="M2664" s="202"/>
      <c r="N2664" s="138"/>
      <c r="O2664" s="123">
        <v>0</v>
      </c>
      <c r="P2664" s="123">
        <v>0</v>
      </c>
      <c r="Q2664" s="123">
        <v>0</v>
      </c>
      <c r="R2664" s="123">
        <v>0</v>
      </c>
      <c r="S2664" s="123">
        <v>0</v>
      </c>
      <c r="T2664" s="123">
        <v>0</v>
      </c>
      <c r="U2664" s="123">
        <v>0</v>
      </c>
      <c r="V2664" s="123">
        <v>0</v>
      </c>
      <c r="W2664" s="123">
        <v>0</v>
      </c>
      <c r="X2664" s="371">
        <v>0</v>
      </c>
      <c r="Y2664" s="123">
        <v>0</v>
      </c>
      <c r="Z2664" s="123" t="s">
        <v>51</v>
      </c>
      <c r="AA2664" s="138"/>
      <c r="AB2664" s="138"/>
      <c r="AC2664" s="131" t="s">
        <v>5289</v>
      </c>
      <c r="AD2664" s="131" t="s">
        <v>5289</v>
      </c>
      <c r="AE2664" s="131" t="s">
        <v>5289</v>
      </c>
      <c r="AF2664" s="132" t="s">
        <v>5289</v>
      </c>
    </row>
    <row r="2665" spans="1:38" ht="140.25">
      <c r="A2665" s="639">
        <v>3</v>
      </c>
      <c r="B2665" s="121" t="s">
        <v>7417</v>
      </c>
      <c r="C2665" s="121" t="s">
        <v>7426</v>
      </c>
      <c r="D2665" s="121" t="s">
        <v>12980</v>
      </c>
      <c r="E2665" s="622" t="s">
        <v>17271</v>
      </c>
      <c r="F2665" s="622" t="s">
        <v>19080</v>
      </c>
      <c r="G2665" s="622" t="s">
        <v>51</v>
      </c>
      <c r="H2665" s="622">
        <v>3</v>
      </c>
      <c r="I2665" s="80" t="s">
        <v>527</v>
      </c>
      <c r="J2665" s="138"/>
      <c r="K2665" s="138"/>
      <c r="L2665" s="786" t="s">
        <v>40</v>
      </c>
      <c r="M2665" s="121" t="s">
        <v>13224</v>
      </c>
      <c r="N2665" s="622">
        <v>0</v>
      </c>
      <c r="O2665" s="123">
        <v>0</v>
      </c>
      <c r="P2665" s="123">
        <v>0</v>
      </c>
      <c r="Q2665" s="123">
        <v>0</v>
      </c>
      <c r="R2665" s="123">
        <v>0</v>
      </c>
      <c r="S2665" s="123">
        <v>0</v>
      </c>
      <c r="T2665" s="123">
        <v>0</v>
      </c>
      <c r="U2665" s="123">
        <v>0</v>
      </c>
      <c r="V2665" s="123">
        <v>0</v>
      </c>
      <c r="W2665" s="123">
        <v>0</v>
      </c>
      <c r="X2665" s="371">
        <v>7</v>
      </c>
      <c r="Y2665" s="123">
        <v>0</v>
      </c>
      <c r="Z2665" s="123" t="s">
        <v>51</v>
      </c>
      <c r="AA2665" s="138"/>
      <c r="AB2665" s="138"/>
      <c r="AC2665" s="131" t="s">
        <v>5289</v>
      </c>
      <c r="AD2665" s="131" t="s">
        <v>5289</v>
      </c>
      <c r="AE2665" s="131" t="s">
        <v>5289</v>
      </c>
      <c r="AF2665" s="132" t="s">
        <v>5289</v>
      </c>
    </row>
    <row r="2666" spans="1:38" s="44" customFormat="1" ht="76.5">
      <c r="A2666" s="639">
        <v>4</v>
      </c>
      <c r="B2666" s="121" t="s">
        <v>7418</v>
      </c>
      <c r="C2666" s="121" t="s">
        <v>7426</v>
      </c>
      <c r="D2666" s="121" t="s">
        <v>7428</v>
      </c>
      <c r="E2666" s="622" t="s">
        <v>40</v>
      </c>
      <c r="F2666" s="622" t="s">
        <v>51</v>
      </c>
      <c r="G2666" s="138"/>
      <c r="H2666" s="138"/>
      <c r="I2666" s="138"/>
      <c r="J2666" s="138"/>
      <c r="K2666" s="138"/>
      <c r="L2666" s="622" t="s">
        <v>51</v>
      </c>
      <c r="M2666" s="202"/>
      <c r="N2666" s="138"/>
      <c r="O2666" s="123">
        <v>0</v>
      </c>
      <c r="P2666" s="123">
        <v>0</v>
      </c>
      <c r="Q2666" s="123">
        <v>0</v>
      </c>
      <c r="R2666" s="123">
        <v>0</v>
      </c>
      <c r="S2666" s="123">
        <v>0</v>
      </c>
      <c r="T2666" s="123">
        <v>0</v>
      </c>
      <c r="U2666" s="123">
        <v>0</v>
      </c>
      <c r="V2666" s="123">
        <v>0</v>
      </c>
      <c r="W2666" s="123">
        <v>0</v>
      </c>
      <c r="X2666" s="371">
        <v>0</v>
      </c>
      <c r="Y2666" s="123">
        <v>0</v>
      </c>
      <c r="Z2666" s="123" t="s">
        <v>51</v>
      </c>
      <c r="AA2666" s="138"/>
      <c r="AB2666" s="138"/>
      <c r="AC2666" s="131" t="s">
        <v>5289</v>
      </c>
      <c r="AD2666" s="131" t="s">
        <v>5289</v>
      </c>
      <c r="AE2666" s="131" t="s">
        <v>5289</v>
      </c>
      <c r="AF2666" s="132" t="s">
        <v>5289</v>
      </c>
      <c r="AG2666" s="107"/>
      <c r="AH2666" s="107"/>
      <c r="AI2666" s="107"/>
      <c r="AJ2666" s="107"/>
      <c r="AK2666" s="107"/>
      <c r="AL2666" s="107"/>
    </row>
    <row r="2667" spans="1:38" s="44" customFormat="1" ht="140.25">
      <c r="A2667" s="639">
        <v>5</v>
      </c>
      <c r="B2667" s="121" t="s">
        <v>7419</v>
      </c>
      <c r="C2667" s="121" t="s">
        <v>7426</v>
      </c>
      <c r="D2667" s="121" t="s">
        <v>7500</v>
      </c>
      <c r="E2667" s="622" t="s">
        <v>17271</v>
      </c>
      <c r="F2667" s="622" t="s">
        <v>19080</v>
      </c>
      <c r="G2667" s="622" t="s">
        <v>51</v>
      </c>
      <c r="H2667" s="622">
        <v>3</v>
      </c>
      <c r="I2667" s="80" t="s">
        <v>527</v>
      </c>
      <c r="J2667" s="138"/>
      <c r="K2667" s="138"/>
      <c r="L2667" s="622" t="s">
        <v>51</v>
      </c>
      <c r="M2667" s="202"/>
      <c r="N2667" s="138"/>
      <c r="O2667" s="123">
        <v>0</v>
      </c>
      <c r="P2667" s="123">
        <v>0</v>
      </c>
      <c r="Q2667" s="123">
        <v>0</v>
      </c>
      <c r="R2667" s="123">
        <v>0</v>
      </c>
      <c r="S2667" s="123">
        <v>0</v>
      </c>
      <c r="T2667" s="123">
        <v>0</v>
      </c>
      <c r="U2667" s="123">
        <v>0</v>
      </c>
      <c r="V2667" s="123">
        <v>0</v>
      </c>
      <c r="W2667" s="123">
        <v>0</v>
      </c>
      <c r="X2667" s="371">
        <v>3</v>
      </c>
      <c r="Y2667" s="123">
        <v>0</v>
      </c>
      <c r="Z2667" s="123" t="s">
        <v>51</v>
      </c>
      <c r="AA2667" s="138"/>
      <c r="AB2667" s="138"/>
      <c r="AC2667" s="131" t="s">
        <v>5289</v>
      </c>
      <c r="AD2667" s="131" t="s">
        <v>5289</v>
      </c>
      <c r="AE2667" s="131" t="s">
        <v>5289</v>
      </c>
      <c r="AF2667" s="132" t="s">
        <v>5289</v>
      </c>
      <c r="AG2667" s="107"/>
      <c r="AH2667" s="107"/>
      <c r="AI2667" s="107"/>
      <c r="AJ2667" s="107"/>
      <c r="AK2667" s="107"/>
      <c r="AL2667" s="107"/>
    </row>
    <row r="2668" spans="1:38" s="44" customFormat="1" ht="114.75">
      <c r="A2668" s="639">
        <v>6</v>
      </c>
      <c r="B2668" s="121" t="s">
        <v>7420</v>
      </c>
      <c r="C2668" s="121" t="s">
        <v>7426</v>
      </c>
      <c r="D2668" s="121" t="s">
        <v>7501</v>
      </c>
      <c r="E2668" s="622" t="s">
        <v>40</v>
      </c>
      <c r="F2668" s="622" t="s">
        <v>19080</v>
      </c>
      <c r="G2668" s="622" t="s">
        <v>51</v>
      </c>
      <c r="H2668" s="622">
        <v>3</v>
      </c>
      <c r="I2668" s="80" t="s">
        <v>527</v>
      </c>
      <c r="J2668" s="138"/>
      <c r="K2668" s="138"/>
      <c r="L2668" s="622" t="s">
        <v>51</v>
      </c>
      <c r="M2668" s="202"/>
      <c r="N2668" s="138"/>
      <c r="O2668" s="123">
        <v>0</v>
      </c>
      <c r="P2668" s="123">
        <v>0</v>
      </c>
      <c r="Q2668" s="123">
        <v>0</v>
      </c>
      <c r="R2668" s="123">
        <v>0</v>
      </c>
      <c r="S2668" s="123">
        <v>0</v>
      </c>
      <c r="T2668" s="123">
        <v>0</v>
      </c>
      <c r="U2668" s="123">
        <v>0</v>
      </c>
      <c r="V2668" s="123">
        <v>0</v>
      </c>
      <c r="W2668" s="123">
        <v>0</v>
      </c>
      <c r="X2668" s="371">
        <v>1</v>
      </c>
      <c r="Y2668" s="123">
        <v>0</v>
      </c>
      <c r="Z2668" s="123" t="s">
        <v>51</v>
      </c>
      <c r="AA2668" s="138"/>
      <c r="AB2668" s="138"/>
      <c r="AC2668" s="131" t="s">
        <v>5289</v>
      </c>
      <c r="AD2668" s="131" t="s">
        <v>5289</v>
      </c>
      <c r="AE2668" s="131" t="s">
        <v>5289</v>
      </c>
      <c r="AF2668" s="132" t="s">
        <v>5289</v>
      </c>
      <c r="AG2668" s="107"/>
      <c r="AH2668" s="107"/>
      <c r="AI2668" s="107"/>
      <c r="AJ2668" s="107"/>
      <c r="AK2668" s="107"/>
      <c r="AL2668" s="107"/>
    </row>
    <row r="2669" spans="1:38" s="44" customFormat="1" ht="140.25">
      <c r="A2669" s="639">
        <v>7</v>
      </c>
      <c r="B2669" s="121" t="s">
        <v>7421</v>
      </c>
      <c r="C2669" s="121" t="s">
        <v>7426</v>
      </c>
      <c r="D2669" s="121" t="s">
        <v>7502</v>
      </c>
      <c r="E2669" s="622" t="s">
        <v>17271</v>
      </c>
      <c r="F2669" s="622" t="s">
        <v>19080</v>
      </c>
      <c r="G2669" s="622" t="s">
        <v>51</v>
      </c>
      <c r="H2669" s="622">
        <v>3</v>
      </c>
      <c r="I2669" s="80" t="s">
        <v>527</v>
      </c>
      <c r="J2669" s="138"/>
      <c r="K2669" s="138"/>
      <c r="L2669" s="622" t="s">
        <v>51</v>
      </c>
      <c r="M2669" s="202"/>
      <c r="N2669" s="138"/>
      <c r="O2669" s="123">
        <v>0</v>
      </c>
      <c r="P2669" s="123">
        <v>0</v>
      </c>
      <c r="Q2669" s="123">
        <v>0</v>
      </c>
      <c r="R2669" s="123">
        <v>0</v>
      </c>
      <c r="S2669" s="123">
        <v>0</v>
      </c>
      <c r="T2669" s="123">
        <v>0</v>
      </c>
      <c r="U2669" s="123">
        <v>0</v>
      </c>
      <c r="V2669" s="123">
        <v>0</v>
      </c>
      <c r="W2669" s="123">
        <v>0</v>
      </c>
      <c r="X2669" s="480" t="s">
        <v>19936</v>
      </c>
      <c r="Y2669" s="123">
        <v>0</v>
      </c>
      <c r="Z2669" s="123" t="s">
        <v>51</v>
      </c>
      <c r="AA2669" s="138"/>
      <c r="AB2669" s="138"/>
      <c r="AC2669" s="131" t="s">
        <v>5289</v>
      </c>
      <c r="AD2669" s="131" t="s">
        <v>5289</v>
      </c>
      <c r="AE2669" s="131" t="s">
        <v>5289</v>
      </c>
      <c r="AF2669" s="132" t="s">
        <v>5289</v>
      </c>
      <c r="AG2669" s="107"/>
      <c r="AH2669" s="107"/>
      <c r="AI2669" s="107"/>
      <c r="AJ2669" s="107"/>
      <c r="AK2669" s="107"/>
      <c r="AL2669" s="107"/>
    </row>
    <row r="2670" spans="1:38" s="44" customFormat="1" ht="140.25">
      <c r="A2670" s="639">
        <v>8</v>
      </c>
      <c r="B2670" s="121" t="s">
        <v>105</v>
      </c>
      <c r="C2670" s="121" t="s">
        <v>7426</v>
      </c>
      <c r="D2670" s="121" t="s">
        <v>7503</v>
      </c>
      <c r="E2670" s="622" t="s">
        <v>17271</v>
      </c>
      <c r="F2670" s="622" t="s">
        <v>51</v>
      </c>
      <c r="G2670" s="138"/>
      <c r="H2670" s="138"/>
      <c r="I2670" s="138"/>
      <c r="J2670" s="138"/>
      <c r="K2670" s="138"/>
      <c r="L2670" s="622" t="s">
        <v>40</v>
      </c>
      <c r="M2670" s="121" t="s">
        <v>13225</v>
      </c>
      <c r="N2670" s="622">
        <v>0</v>
      </c>
      <c r="O2670" s="622">
        <v>0</v>
      </c>
      <c r="P2670" s="622">
        <v>0</v>
      </c>
      <c r="Q2670" s="622">
        <v>0</v>
      </c>
      <c r="R2670" s="622">
        <v>0</v>
      </c>
      <c r="S2670" s="622">
        <v>0</v>
      </c>
      <c r="T2670" s="622">
        <v>0</v>
      </c>
      <c r="U2670" s="622">
        <v>0</v>
      </c>
      <c r="V2670" s="622">
        <v>0</v>
      </c>
      <c r="W2670" s="622">
        <v>0</v>
      </c>
      <c r="X2670" s="371">
        <v>6724</v>
      </c>
      <c r="Y2670" s="622">
        <v>0</v>
      </c>
      <c r="Z2670" s="123" t="s">
        <v>51</v>
      </c>
      <c r="AA2670" s="138"/>
      <c r="AB2670" s="138"/>
      <c r="AC2670" s="131" t="s">
        <v>5289</v>
      </c>
      <c r="AD2670" s="131" t="s">
        <v>5289</v>
      </c>
      <c r="AE2670" s="131" t="s">
        <v>5289</v>
      </c>
      <c r="AF2670" s="132" t="s">
        <v>5289</v>
      </c>
      <c r="AG2670" s="107"/>
      <c r="AH2670" s="107"/>
      <c r="AI2670" s="107"/>
      <c r="AJ2670" s="107"/>
      <c r="AK2670" s="107"/>
      <c r="AL2670" s="107"/>
    </row>
    <row r="2671" spans="1:38" s="44" customFormat="1" ht="114.75">
      <c r="A2671" s="639">
        <v>9</v>
      </c>
      <c r="B2671" s="121" t="s">
        <v>586</v>
      </c>
      <c r="C2671" s="121" t="s">
        <v>7426</v>
      </c>
      <c r="D2671" s="121" t="s">
        <v>7504</v>
      </c>
      <c r="E2671" s="622" t="s">
        <v>40</v>
      </c>
      <c r="F2671" s="622" t="s">
        <v>19080</v>
      </c>
      <c r="G2671" s="622" t="s">
        <v>51</v>
      </c>
      <c r="H2671" s="622">
        <v>3</v>
      </c>
      <c r="I2671" s="80" t="s">
        <v>527</v>
      </c>
      <c r="J2671" s="138"/>
      <c r="K2671" s="138"/>
      <c r="L2671" s="622" t="s">
        <v>51</v>
      </c>
      <c r="M2671" s="202"/>
      <c r="N2671" s="138"/>
      <c r="O2671" s="622">
        <v>0</v>
      </c>
      <c r="P2671" s="622">
        <v>0</v>
      </c>
      <c r="Q2671" s="622">
        <v>0</v>
      </c>
      <c r="R2671" s="622">
        <v>0</v>
      </c>
      <c r="S2671" s="622">
        <v>0</v>
      </c>
      <c r="T2671" s="622">
        <v>0</v>
      </c>
      <c r="U2671" s="622">
        <v>0</v>
      </c>
      <c r="V2671" s="622">
        <v>0</v>
      </c>
      <c r="W2671" s="622">
        <v>0</v>
      </c>
      <c r="X2671" s="371">
        <v>20</v>
      </c>
      <c r="Y2671" s="622">
        <v>0</v>
      </c>
      <c r="Z2671" s="123" t="s">
        <v>51</v>
      </c>
      <c r="AA2671" s="138"/>
      <c r="AB2671" s="138"/>
      <c r="AC2671" s="131" t="s">
        <v>5289</v>
      </c>
      <c r="AD2671" s="131" t="s">
        <v>5289</v>
      </c>
      <c r="AE2671" s="131" t="s">
        <v>5289</v>
      </c>
      <c r="AF2671" s="132" t="s">
        <v>5289</v>
      </c>
      <c r="AG2671" s="107"/>
      <c r="AH2671" s="107"/>
      <c r="AI2671" s="107"/>
      <c r="AJ2671" s="107"/>
      <c r="AK2671" s="107"/>
      <c r="AL2671" s="107"/>
    </row>
    <row r="2672" spans="1:38" ht="140.25">
      <c r="A2672" s="639">
        <v>10</v>
      </c>
      <c r="B2672" s="121" t="s">
        <v>7422</v>
      </c>
      <c r="C2672" s="121" t="s">
        <v>7426</v>
      </c>
      <c r="D2672" s="121" t="s">
        <v>7429</v>
      </c>
      <c r="E2672" s="622" t="s">
        <v>17271</v>
      </c>
      <c r="F2672" s="622" t="s">
        <v>19080</v>
      </c>
      <c r="G2672" s="622" t="s">
        <v>51</v>
      </c>
      <c r="H2672" s="622">
        <v>3</v>
      </c>
      <c r="I2672" s="80" t="s">
        <v>527</v>
      </c>
      <c r="J2672" s="138"/>
      <c r="K2672" s="138"/>
      <c r="L2672" s="622" t="s">
        <v>51</v>
      </c>
      <c r="M2672" s="202"/>
      <c r="N2672" s="138"/>
      <c r="O2672" s="622">
        <v>0</v>
      </c>
      <c r="P2672" s="622">
        <v>0</v>
      </c>
      <c r="Q2672" s="622">
        <v>0</v>
      </c>
      <c r="R2672" s="622">
        <v>0</v>
      </c>
      <c r="S2672" s="622">
        <v>0</v>
      </c>
      <c r="T2672" s="622">
        <v>0</v>
      </c>
      <c r="U2672" s="622">
        <v>0</v>
      </c>
      <c r="V2672" s="622">
        <v>0</v>
      </c>
      <c r="W2672" s="622">
        <v>0</v>
      </c>
      <c r="X2672" s="371">
        <v>1</v>
      </c>
      <c r="Y2672" s="622">
        <v>0</v>
      </c>
      <c r="Z2672" s="123" t="s">
        <v>51</v>
      </c>
      <c r="AA2672" s="138"/>
      <c r="AB2672" s="138"/>
      <c r="AC2672" s="131" t="s">
        <v>5289</v>
      </c>
      <c r="AD2672" s="131" t="s">
        <v>5289</v>
      </c>
      <c r="AE2672" s="131" t="s">
        <v>5289</v>
      </c>
      <c r="AF2672" s="132" t="s">
        <v>5289</v>
      </c>
    </row>
    <row r="2673" spans="1:38" ht="140.25">
      <c r="A2673" s="639">
        <v>11</v>
      </c>
      <c r="B2673" s="121" t="s">
        <v>7423</v>
      </c>
      <c r="C2673" s="121" t="s">
        <v>7426</v>
      </c>
      <c r="D2673" s="121" t="s">
        <v>7505</v>
      </c>
      <c r="E2673" s="622" t="s">
        <v>17271</v>
      </c>
      <c r="F2673" s="622" t="s">
        <v>19080</v>
      </c>
      <c r="G2673" s="622" t="s">
        <v>51</v>
      </c>
      <c r="H2673" s="622">
        <v>3</v>
      </c>
      <c r="I2673" s="80" t="s">
        <v>527</v>
      </c>
      <c r="J2673" s="138"/>
      <c r="K2673" s="138"/>
      <c r="L2673" s="622" t="s">
        <v>51</v>
      </c>
      <c r="M2673" s="202"/>
      <c r="N2673" s="138"/>
      <c r="O2673" s="622">
        <v>0</v>
      </c>
      <c r="P2673" s="622">
        <v>0</v>
      </c>
      <c r="Q2673" s="622">
        <v>0</v>
      </c>
      <c r="R2673" s="622">
        <v>0</v>
      </c>
      <c r="S2673" s="622">
        <v>0</v>
      </c>
      <c r="T2673" s="622">
        <v>0</v>
      </c>
      <c r="U2673" s="622">
        <v>0</v>
      </c>
      <c r="V2673" s="622">
        <v>0</v>
      </c>
      <c r="W2673" s="622">
        <v>0</v>
      </c>
      <c r="X2673" s="371">
        <v>17</v>
      </c>
      <c r="Y2673" s="622">
        <v>0</v>
      </c>
      <c r="Z2673" s="123" t="s">
        <v>51</v>
      </c>
      <c r="AA2673" s="138"/>
      <c r="AB2673" s="138"/>
      <c r="AC2673" s="131" t="s">
        <v>5289</v>
      </c>
      <c r="AD2673" s="131" t="s">
        <v>5289</v>
      </c>
      <c r="AE2673" s="131" t="s">
        <v>5289</v>
      </c>
      <c r="AF2673" s="132" t="s">
        <v>5289</v>
      </c>
    </row>
    <row r="2674" spans="1:38" ht="140.25">
      <c r="A2674" s="639">
        <v>12</v>
      </c>
      <c r="B2674" s="121" t="s">
        <v>7424</v>
      </c>
      <c r="C2674" s="121" t="s">
        <v>7426</v>
      </c>
      <c r="D2674" s="121" t="s">
        <v>7506</v>
      </c>
      <c r="E2674" s="622" t="s">
        <v>17271</v>
      </c>
      <c r="F2674" s="622" t="s">
        <v>19080</v>
      </c>
      <c r="G2674" s="622" t="s">
        <v>51</v>
      </c>
      <c r="H2674" s="622">
        <v>3</v>
      </c>
      <c r="I2674" s="80" t="s">
        <v>527</v>
      </c>
      <c r="J2674" s="138"/>
      <c r="K2674" s="138"/>
      <c r="L2674" s="622" t="s">
        <v>51</v>
      </c>
      <c r="M2674" s="202"/>
      <c r="N2674" s="138"/>
      <c r="O2674" s="622">
        <v>0</v>
      </c>
      <c r="P2674" s="622">
        <v>0</v>
      </c>
      <c r="Q2674" s="622">
        <v>0</v>
      </c>
      <c r="R2674" s="622">
        <v>0</v>
      </c>
      <c r="S2674" s="622">
        <v>0</v>
      </c>
      <c r="T2674" s="622">
        <v>0</v>
      </c>
      <c r="U2674" s="622">
        <v>0</v>
      </c>
      <c r="V2674" s="622">
        <v>0</v>
      </c>
      <c r="W2674" s="622">
        <v>0</v>
      </c>
      <c r="X2674" s="371">
        <v>25</v>
      </c>
      <c r="Y2674" s="622">
        <v>0</v>
      </c>
      <c r="Z2674" s="123" t="s">
        <v>51</v>
      </c>
      <c r="AA2674" s="138"/>
      <c r="AB2674" s="138"/>
      <c r="AC2674" s="131" t="s">
        <v>5289</v>
      </c>
      <c r="AD2674" s="131" t="s">
        <v>5289</v>
      </c>
      <c r="AE2674" s="131" t="s">
        <v>5289</v>
      </c>
      <c r="AF2674" s="132" t="s">
        <v>5289</v>
      </c>
    </row>
    <row r="2675" spans="1:38" ht="140.25">
      <c r="A2675" s="639">
        <v>13</v>
      </c>
      <c r="B2675" s="121" t="s">
        <v>7425</v>
      </c>
      <c r="C2675" s="121" t="s">
        <v>7426</v>
      </c>
      <c r="D2675" s="121" t="s">
        <v>7507</v>
      </c>
      <c r="E2675" s="622" t="s">
        <v>17271</v>
      </c>
      <c r="F2675" s="622" t="s">
        <v>51</v>
      </c>
      <c r="G2675" s="138"/>
      <c r="H2675" s="138"/>
      <c r="I2675" s="138"/>
      <c r="J2675" s="138"/>
      <c r="K2675" s="138"/>
      <c r="L2675" s="622" t="s">
        <v>51</v>
      </c>
      <c r="M2675" s="202"/>
      <c r="N2675" s="138"/>
      <c r="O2675" s="622">
        <v>0</v>
      </c>
      <c r="P2675" s="622">
        <v>0</v>
      </c>
      <c r="Q2675" s="622">
        <v>0</v>
      </c>
      <c r="R2675" s="622">
        <v>0</v>
      </c>
      <c r="S2675" s="622">
        <v>0</v>
      </c>
      <c r="T2675" s="622">
        <v>0</v>
      </c>
      <c r="U2675" s="622">
        <v>0</v>
      </c>
      <c r="V2675" s="622">
        <v>0</v>
      </c>
      <c r="W2675" s="622">
        <v>0</v>
      </c>
      <c r="X2675" s="371">
        <v>4</v>
      </c>
      <c r="Y2675" s="622">
        <v>0</v>
      </c>
      <c r="Z2675" s="123" t="s">
        <v>51</v>
      </c>
      <c r="AA2675" s="138"/>
      <c r="AB2675" s="138"/>
      <c r="AC2675" s="131" t="s">
        <v>5289</v>
      </c>
      <c r="AD2675" s="131" t="s">
        <v>5289</v>
      </c>
      <c r="AE2675" s="131" t="s">
        <v>5289</v>
      </c>
      <c r="AF2675" s="132" t="s">
        <v>5289</v>
      </c>
    </row>
    <row r="2676" spans="1:38" s="115" customFormat="1" ht="15.75" customHeight="1" thickBot="1">
      <c r="A2676" s="114"/>
      <c r="B2676" s="114">
        <v>13</v>
      </c>
      <c r="C2676" s="114"/>
      <c r="D2676" s="114">
        <v>13</v>
      </c>
      <c r="E2676" s="114">
        <v>13</v>
      </c>
      <c r="F2676" s="114">
        <v>9</v>
      </c>
      <c r="G2676" s="114">
        <v>0</v>
      </c>
      <c r="H2676" s="114">
        <v>1</v>
      </c>
      <c r="I2676" s="114"/>
      <c r="J2676" s="114">
        <v>0</v>
      </c>
      <c r="K2676" s="114">
        <v>0</v>
      </c>
      <c r="L2676" s="114">
        <v>2</v>
      </c>
      <c r="M2676" s="205"/>
      <c r="N2676" s="114">
        <f t="shared" ref="N2676:O2676" si="826">SUM(N2663:N2675)</f>
        <v>0</v>
      </c>
      <c r="O2676" s="114">
        <f t="shared" si="826"/>
        <v>0</v>
      </c>
      <c r="P2676" s="114">
        <f t="shared" ref="P2676:Q2676" si="827">SUM(P2663:P2675)</f>
        <v>0</v>
      </c>
      <c r="Q2676" s="114">
        <f t="shared" si="827"/>
        <v>0</v>
      </c>
      <c r="R2676" s="114">
        <f t="shared" ref="R2676" si="828">SUM(R2663:R2675)</f>
        <v>0</v>
      </c>
      <c r="S2676" s="114">
        <f t="shared" ref="S2676" si="829">SUM(S2663:S2675)</f>
        <v>0</v>
      </c>
      <c r="T2676" s="114">
        <f t="shared" ref="T2676:U2676" si="830">SUM(T2663:T2675)</f>
        <v>0</v>
      </c>
      <c r="U2676" s="114">
        <f t="shared" si="830"/>
        <v>0</v>
      </c>
      <c r="V2676" s="114">
        <f t="shared" ref="V2676:W2676" si="831">SUM(V2663:V2675)</f>
        <v>0</v>
      </c>
      <c r="W2676" s="114">
        <f t="shared" si="831"/>
        <v>0</v>
      </c>
      <c r="X2676" s="114">
        <f t="shared" ref="X2676:Y2676" si="832">SUM(X2663:X2675)</f>
        <v>6803</v>
      </c>
      <c r="Y2676" s="114">
        <f t="shared" si="832"/>
        <v>0</v>
      </c>
      <c r="Z2676" s="114">
        <v>0</v>
      </c>
      <c r="AA2676" s="114">
        <v>0</v>
      </c>
      <c r="AB2676" s="114">
        <v>0</v>
      </c>
      <c r="AC2676" s="114"/>
      <c r="AD2676" s="114"/>
      <c r="AE2676" s="114"/>
      <c r="AF2676" s="114"/>
      <c r="AG2676" s="111"/>
      <c r="AH2676" s="111"/>
      <c r="AI2676" s="111"/>
      <c r="AJ2676" s="111"/>
      <c r="AK2676" s="111"/>
      <c r="AL2676" s="111"/>
    </row>
    <row r="2677" spans="1:38" s="169" customFormat="1" ht="13.5" thickBot="1">
      <c r="A2677" s="249">
        <v>8</v>
      </c>
      <c r="B2677" s="247">
        <f>B2544+B2577+B2580+B2598+B2601+B2622+B2641+B2648+B2651+B2661+B2676</f>
        <v>145</v>
      </c>
      <c r="C2677" s="247"/>
      <c r="D2677" s="247">
        <f>D2544+D2577+D2580+D2598+D2601+D2622+D2641+D2648+D2651+D2661+D2676</f>
        <v>145</v>
      </c>
      <c r="E2677" s="247">
        <f>E2544+E2577+E2580+E2598+E2601+E2622+E2641+E2648+E2651+E2661+E2676</f>
        <v>145</v>
      </c>
      <c r="F2677" s="247">
        <f>F2544+F2577+F2580+F2598+F2601+F2622+F2641+F2648+F2651+F2661+F2676</f>
        <v>32</v>
      </c>
      <c r="G2677" s="247">
        <f>G2544+G2577+G2580+G2598+G2601+G2622+G2641+G2648+G2651+G2661+G2676</f>
        <v>15</v>
      </c>
      <c r="H2677" s="247">
        <f>H2544+H2577+H2580+H2598+H2601+H2622+H2641+H2648+H2651+H2661+H2676</f>
        <v>4</v>
      </c>
      <c r="I2677" s="247"/>
      <c r="J2677" s="247">
        <f>J2544+J2577+J2580+J2598+J2601+J2622+J2641+J2648+J2651+J2661+J2676</f>
        <v>3</v>
      </c>
      <c r="K2677" s="247">
        <f>K2544+K2577+K2580+K2598+K2601+K2622+K2641+K2648+K2651+K2661+K2676</f>
        <v>30</v>
      </c>
      <c r="L2677" s="247">
        <f>L2544+L2577+L2580+L2598+L2601+L2622+L2641+L2648+L2651+L2661+L2676</f>
        <v>27</v>
      </c>
      <c r="M2677" s="248"/>
      <c r="N2677" s="247">
        <f t="shared" ref="N2677:O2677" si="833">N2544+N2577+N2580+N2598+N2601+N2622+N2641+N2648+N2651+N2661+N2676</f>
        <v>0</v>
      </c>
      <c r="O2677" s="247">
        <f t="shared" si="833"/>
        <v>0</v>
      </c>
      <c r="P2677" s="247">
        <f t="shared" ref="P2677:Q2677" si="834">P2544+P2577+P2580+P2598+P2601+P2622+P2641+P2648+P2651+P2661+P2676</f>
        <v>0</v>
      </c>
      <c r="Q2677" s="247">
        <f t="shared" si="834"/>
        <v>0</v>
      </c>
      <c r="R2677" s="247">
        <f t="shared" ref="R2677" si="835">R2544+R2577+R2580+R2598+R2601+R2622+R2641+R2648+R2651+R2661+R2676</f>
        <v>0</v>
      </c>
      <c r="S2677" s="247">
        <f t="shared" ref="S2677:AB2677" si="836">S2544+S2577+S2580+S2598+S2601+S2622+S2641+S2648+S2651+S2661+S2676</f>
        <v>0</v>
      </c>
      <c r="T2677" s="247">
        <f t="shared" ref="T2677:U2677" si="837">T2544+T2577+T2580+T2598+T2601+T2622+T2641+T2648+T2651+T2661+T2676</f>
        <v>0</v>
      </c>
      <c r="U2677" s="247">
        <f t="shared" si="837"/>
        <v>0</v>
      </c>
      <c r="V2677" s="247">
        <f t="shared" ref="V2677:W2677" si="838">V2544+V2577+V2580+V2598+V2601+V2622+V2641+V2648+V2651+V2661+V2676</f>
        <v>0</v>
      </c>
      <c r="W2677" s="247">
        <f t="shared" si="838"/>
        <v>0</v>
      </c>
      <c r="X2677" s="247">
        <f t="shared" ref="X2677:Y2677" si="839">X2544+X2577+X2580+X2598+X2601+X2622+X2641+X2648+X2651+X2661+X2676</f>
        <v>18773</v>
      </c>
      <c r="Y2677" s="247">
        <f t="shared" si="839"/>
        <v>0</v>
      </c>
      <c r="Z2677" s="247">
        <f t="shared" si="836"/>
        <v>0</v>
      </c>
      <c r="AA2677" s="247">
        <f t="shared" si="836"/>
        <v>7</v>
      </c>
      <c r="AB2677" s="247">
        <f t="shared" si="836"/>
        <v>6</v>
      </c>
      <c r="AC2677" s="247"/>
      <c r="AD2677" s="247"/>
      <c r="AE2677" s="247"/>
      <c r="AF2677" s="247"/>
      <c r="AG2677" s="195"/>
    </row>
    <row r="2678" spans="1:38" s="44" customFormat="1" ht="15.75" customHeight="1" thickBot="1">
      <c r="A2678" s="663" t="s">
        <v>174</v>
      </c>
      <c r="B2678" s="664"/>
      <c r="C2678" s="664"/>
      <c r="D2678" s="664"/>
      <c r="E2678" s="664"/>
      <c r="F2678" s="664"/>
      <c r="G2678" s="664"/>
      <c r="H2678" s="664"/>
      <c r="I2678" s="664"/>
      <c r="J2678" s="664"/>
      <c r="K2678" s="664"/>
      <c r="L2678" s="664"/>
      <c r="M2678" s="664"/>
      <c r="N2678" s="664"/>
      <c r="O2678" s="664"/>
      <c r="P2678" s="664"/>
      <c r="Q2678" s="664"/>
      <c r="R2678" s="664"/>
      <c r="S2678" s="664"/>
      <c r="T2678" s="664"/>
      <c r="U2678" s="664"/>
      <c r="V2678" s="664"/>
      <c r="W2678" s="664"/>
      <c r="X2678" s="664"/>
      <c r="Y2678" s="664"/>
      <c r="Z2678" s="664"/>
      <c r="AA2678" s="664"/>
      <c r="AB2678" s="664"/>
      <c r="AC2678" s="664"/>
      <c r="AD2678" s="664"/>
      <c r="AE2678" s="664"/>
      <c r="AF2678" s="665"/>
      <c r="AG2678" s="107"/>
      <c r="AH2678" s="107"/>
      <c r="AI2678" s="107"/>
      <c r="AJ2678" s="107"/>
      <c r="AK2678" s="107"/>
      <c r="AL2678" s="107"/>
    </row>
    <row r="2679" spans="1:38" ht="165.75">
      <c r="A2679" s="639">
        <v>1</v>
      </c>
      <c r="B2679" s="4" t="s">
        <v>3079</v>
      </c>
      <c r="C2679" s="4" t="s">
        <v>7919</v>
      </c>
      <c r="D2679" s="28" t="s">
        <v>12885</v>
      </c>
      <c r="E2679" s="123" t="s">
        <v>40</v>
      </c>
      <c r="F2679" s="25" t="s">
        <v>19102</v>
      </c>
      <c r="G2679" s="138"/>
      <c r="H2679" s="138"/>
      <c r="I2679" s="138"/>
      <c r="J2679" s="629" t="s">
        <v>1315</v>
      </c>
      <c r="K2679" s="629" t="s">
        <v>51</v>
      </c>
      <c r="L2679" s="622" t="s">
        <v>40</v>
      </c>
      <c r="M2679" s="4" t="s">
        <v>13226</v>
      </c>
      <c r="N2679" s="123">
        <v>0</v>
      </c>
      <c r="O2679" s="123">
        <v>0</v>
      </c>
      <c r="P2679" s="123">
        <v>0</v>
      </c>
      <c r="Q2679" s="123">
        <v>0</v>
      </c>
      <c r="R2679" s="123">
        <v>0</v>
      </c>
      <c r="S2679" s="123">
        <v>0</v>
      </c>
      <c r="T2679" s="123">
        <v>0</v>
      </c>
      <c r="U2679" s="123">
        <v>0</v>
      </c>
      <c r="V2679" s="123">
        <v>0</v>
      </c>
      <c r="W2679" s="123">
        <v>0</v>
      </c>
      <c r="X2679" s="629">
        <v>0</v>
      </c>
      <c r="Y2679" s="123">
        <v>0</v>
      </c>
      <c r="Z2679" s="123" t="s">
        <v>51</v>
      </c>
      <c r="AA2679" s="121" t="s">
        <v>7927</v>
      </c>
      <c r="AB2679" s="123" t="s">
        <v>1315</v>
      </c>
      <c r="AC2679" s="84" t="s">
        <v>15238</v>
      </c>
      <c r="AD2679" s="84" t="s">
        <v>2015</v>
      </c>
      <c r="AE2679" s="84" t="s">
        <v>15239</v>
      </c>
      <c r="AF2679" s="138"/>
    </row>
    <row r="2680" spans="1:38" ht="89.25">
      <c r="A2680" s="639">
        <v>2</v>
      </c>
      <c r="B2680" s="627" t="s">
        <v>7920</v>
      </c>
      <c r="C2680" s="28" t="s">
        <v>7919</v>
      </c>
      <c r="D2680" s="627" t="s">
        <v>7923</v>
      </c>
      <c r="E2680" s="622" t="s">
        <v>40</v>
      </c>
      <c r="F2680" s="138"/>
      <c r="G2680" s="138"/>
      <c r="H2680" s="138"/>
      <c r="I2680" s="138"/>
      <c r="J2680" s="138"/>
      <c r="K2680" s="138"/>
      <c r="L2680" s="622" t="s">
        <v>40</v>
      </c>
      <c r="M2680" s="121" t="s">
        <v>13227</v>
      </c>
      <c r="N2680" s="622">
        <v>0</v>
      </c>
      <c r="O2680" s="622">
        <v>0</v>
      </c>
      <c r="P2680" s="622">
        <v>0</v>
      </c>
      <c r="Q2680" s="622">
        <v>0</v>
      </c>
      <c r="R2680" s="622">
        <v>0</v>
      </c>
      <c r="S2680" s="622">
        <v>0</v>
      </c>
      <c r="T2680" s="622">
        <v>0</v>
      </c>
      <c r="U2680" s="622">
        <v>0</v>
      </c>
      <c r="V2680" s="622">
        <v>0</v>
      </c>
      <c r="W2680" s="622">
        <v>0</v>
      </c>
      <c r="X2680" s="624">
        <v>0</v>
      </c>
      <c r="Y2680" s="622">
        <v>0</v>
      </c>
      <c r="Z2680" s="123" t="s">
        <v>51</v>
      </c>
      <c r="AA2680" s="622" t="s">
        <v>5289</v>
      </c>
      <c r="AB2680" s="138"/>
      <c r="AC2680" s="84" t="s">
        <v>5289</v>
      </c>
      <c r="AD2680" s="84" t="s">
        <v>5289</v>
      </c>
      <c r="AE2680" s="84" t="s">
        <v>5289</v>
      </c>
      <c r="AF2680" s="138"/>
    </row>
    <row r="2681" spans="1:38" ht="63.75">
      <c r="A2681" s="639">
        <v>3</v>
      </c>
      <c r="B2681" s="121" t="s">
        <v>103</v>
      </c>
      <c r="C2681" s="4" t="s">
        <v>7919</v>
      </c>
      <c r="D2681" s="121" t="s">
        <v>7924</v>
      </c>
      <c r="E2681" s="622" t="s">
        <v>40</v>
      </c>
      <c r="F2681" s="138"/>
      <c r="G2681" s="138"/>
      <c r="H2681" s="138"/>
      <c r="I2681" s="138"/>
      <c r="J2681" s="138"/>
      <c r="K2681" s="138"/>
      <c r="L2681" s="622" t="s">
        <v>40</v>
      </c>
      <c r="M2681" s="121" t="s">
        <v>13228</v>
      </c>
      <c r="N2681" s="622">
        <v>0</v>
      </c>
      <c r="O2681" s="622">
        <v>0</v>
      </c>
      <c r="P2681" s="622">
        <v>0</v>
      </c>
      <c r="Q2681" s="622">
        <v>0</v>
      </c>
      <c r="R2681" s="622">
        <v>0</v>
      </c>
      <c r="S2681" s="622">
        <v>0</v>
      </c>
      <c r="T2681" s="622">
        <v>0</v>
      </c>
      <c r="U2681" s="622">
        <v>0</v>
      </c>
      <c r="V2681" s="622">
        <v>0</v>
      </c>
      <c r="W2681" s="622">
        <v>0</v>
      </c>
      <c r="X2681" s="624">
        <v>0</v>
      </c>
      <c r="Y2681" s="622">
        <v>0</v>
      </c>
      <c r="Z2681" s="123" t="s">
        <v>51</v>
      </c>
      <c r="AA2681" s="622" t="s">
        <v>5289</v>
      </c>
      <c r="AB2681" s="138"/>
      <c r="AC2681" s="84" t="s">
        <v>5289</v>
      </c>
      <c r="AD2681" s="84" t="s">
        <v>5289</v>
      </c>
      <c r="AE2681" s="84" t="s">
        <v>5289</v>
      </c>
      <c r="AF2681" s="138"/>
    </row>
    <row r="2682" spans="1:38" ht="76.5">
      <c r="A2682" s="639">
        <v>4</v>
      </c>
      <c r="B2682" s="121" t="s">
        <v>102</v>
      </c>
      <c r="C2682" s="4" t="s">
        <v>7919</v>
      </c>
      <c r="D2682" s="121" t="s">
        <v>7925</v>
      </c>
      <c r="E2682" s="622" t="s">
        <v>40</v>
      </c>
      <c r="F2682" s="138"/>
      <c r="G2682" s="138"/>
      <c r="H2682" s="138"/>
      <c r="I2682" s="138"/>
      <c r="J2682" s="138"/>
      <c r="K2682" s="138"/>
      <c r="L2682" s="622" t="s">
        <v>51</v>
      </c>
      <c r="M2682" s="202"/>
      <c r="N2682" s="138"/>
      <c r="O2682" s="622">
        <v>0</v>
      </c>
      <c r="P2682" s="622">
        <v>0</v>
      </c>
      <c r="Q2682" s="622">
        <v>0</v>
      </c>
      <c r="R2682" s="622">
        <v>0</v>
      </c>
      <c r="S2682" s="622">
        <v>0</v>
      </c>
      <c r="T2682" s="622">
        <v>0</v>
      </c>
      <c r="U2682" s="622">
        <v>0</v>
      </c>
      <c r="V2682" s="622">
        <v>0</v>
      </c>
      <c r="W2682" s="622">
        <v>0</v>
      </c>
      <c r="X2682" s="624">
        <v>5</v>
      </c>
      <c r="Y2682" s="622">
        <v>0</v>
      </c>
      <c r="Z2682" s="123" t="s">
        <v>51</v>
      </c>
      <c r="AA2682" s="622" t="s">
        <v>5289</v>
      </c>
      <c r="AB2682" s="138"/>
      <c r="AC2682" s="84" t="s">
        <v>5289</v>
      </c>
      <c r="AD2682" s="84" t="s">
        <v>5289</v>
      </c>
      <c r="AE2682" s="84" t="s">
        <v>5289</v>
      </c>
      <c r="AF2682" s="138"/>
    </row>
    <row r="2683" spans="1:38" ht="216.75">
      <c r="A2683" s="639">
        <v>5</v>
      </c>
      <c r="B2683" s="121" t="s">
        <v>9267</v>
      </c>
      <c r="C2683" s="4" t="s">
        <v>7919</v>
      </c>
      <c r="D2683" s="121" t="s">
        <v>9268</v>
      </c>
      <c r="E2683" s="622" t="s">
        <v>40</v>
      </c>
      <c r="F2683" s="138"/>
      <c r="G2683" s="138"/>
      <c r="H2683" s="138"/>
      <c r="I2683" s="138"/>
      <c r="J2683" s="138"/>
      <c r="K2683" s="138"/>
      <c r="L2683" s="622" t="s">
        <v>40</v>
      </c>
      <c r="M2683" s="121" t="s">
        <v>7921</v>
      </c>
      <c r="N2683" s="622">
        <v>0</v>
      </c>
      <c r="O2683" s="622">
        <v>0</v>
      </c>
      <c r="P2683" s="622">
        <v>0</v>
      </c>
      <c r="Q2683" s="622">
        <v>0</v>
      </c>
      <c r="R2683" s="622">
        <v>0</v>
      </c>
      <c r="S2683" s="622">
        <v>0</v>
      </c>
      <c r="T2683" s="622">
        <v>0</v>
      </c>
      <c r="U2683" s="622">
        <v>0</v>
      </c>
      <c r="V2683" s="622">
        <v>0</v>
      </c>
      <c r="W2683" s="622">
        <v>0</v>
      </c>
      <c r="X2683" s="624">
        <v>10</v>
      </c>
      <c r="Y2683" s="622">
        <v>0</v>
      </c>
      <c r="Z2683" s="123" t="s">
        <v>51</v>
      </c>
      <c r="AA2683" s="622" t="s">
        <v>5289</v>
      </c>
      <c r="AB2683" s="138"/>
      <c r="AC2683" s="84" t="s">
        <v>5289</v>
      </c>
      <c r="AD2683" s="84" t="s">
        <v>5289</v>
      </c>
      <c r="AE2683" s="84" t="s">
        <v>5289</v>
      </c>
      <c r="AF2683" s="138"/>
    </row>
    <row r="2684" spans="1:38" ht="280.5">
      <c r="A2684" s="639">
        <v>6</v>
      </c>
      <c r="B2684" s="121" t="s">
        <v>9269</v>
      </c>
      <c r="C2684" s="4" t="s">
        <v>7919</v>
      </c>
      <c r="D2684" s="121" t="s">
        <v>9270</v>
      </c>
      <c r="E2684" s="622" t="s">
        <v>40</v>
      </c>
      <c r="F2684" s="138"/>
      <c r="G2684" s="138"/>
      <c r="H2684" s="138"/>
      <c r="I2684" s="138"/>
      <c r="J2684" s="138"/>
      <c r="K2684" s="138"/>
      <c r="L2684" s="622" t="s">
        <v>40</v>
      </c>
      <c r="M2684" s="121" t="s">
        <v>9271</v>
      </c>
      <c r="N2684" s="622">
        <v>0</v>
      </c>
      <c r="O2684" s="622">
        <v>0</v>
      </c>
      <c r="P2684" s="622">
        <v>0</v>
      </c>
      <c r="Q2684" s="622">
        <v>0</v>
      </c>
      <c r="R2684" s="622">
        <v>0</v>
      </c>
      <c r="S2684" s="622">
        <v>0</v>
      </c>
      <c r="T2684" s="622">
        <v>0</v>
      </c>
      <c r="U2684" s="622">
        <v>0</v>
      </c>
      <c r="V2684" s="622">
        <v>0</v>
      </c>
      <c r="W2684" s="622">
        <v>0</v>
      </c>
      <c r="X2684" s="624">
        <v>3</v>
      </c>
      <c r="Y2684" s="622">
        <v>0</v>
      </c>
      <c r="Z2684" s="123" t="s">
        <v>51</v>
      </c>
      <c r="AA2684" s="622" t="s">
        <v>5289</v>
      </c>
      <c r="AB2684" s="138"/>
      <c r="AC2684" s="84" t="s">
        <v>5289</v>
      </c>
      <c r="AD2684" s="84" t="s">
        <v>5289</v>
      </c>
      <c r="AE2684" s="84" t="s">
        <v>5289</v>
      </c>
      <c r="AF2684" s="138"/>
    </row>
    <row r="2685" spans="1:38" ht="140.25">
      <c r="A2685" s="639">
        <v>7</v>
      </c>
      <c r="B2685" s="121" t="s">
        <v>7922</v>
      </c>
      <c r="C2685" s="4" t="s">
        <v>7919</v>
      </c>
      <c r="D2685" s="121" t="s">
        <v>7926</v>
      </c>
      <c r="E2685" s="622" t="s">
        <v>40</v>
      </c>
      <c r="F2685" s="138"/>
      <c r="G2685" s="138"/>
      <c r="H2685" s="138"/>
      <c r="I2685" s="138"/>
      <c r="J2685" s="138"/>
      <c r="K2685" s="138"/>
      <c r="L2685" s="622" t="s">
        <v>51</v>
      </c>
      <c r="M2685" s="202"/>
      <c r="N2685" s="138"/>
      <c r="O2685" s="622">
        <v>0</v>
      </c>
      <c r="P2685" s="622">
        <v>0</v>
      </c>
      <c r="Q2685" s="622">
        <v>0</v>
      </c>
      <c r="R2685" s="622">
        <v>0</v>
      </c>
      <c r="S2685" s="622">
        <v>0</v>
      </c>
      <c r="T2685" s="622">
        <v>0</v>
      </c>
      <c r="U2685" s="622">
        <v>0</v>
      </c>
      <c r="V2685" s="622">
        <v>0</v>
      </c>
      <c r="W2685" s="622">
        <v>0</v>
      </c>
      <c r="X2685" s="624">
        <v>0</v>
      </c>
      <c r="Y2685" s="622">
        <v>0</v>
      </c>
      <c r="Z2685" s="123" t="s">
        <v>51</v>
      </c>
      <c r="AA2685" s="622" t="s">
        <v>5289</v>
      </c>
      <c r="AB2685" s="138"/>
      <c r="AC2685" s="84" t="s">
        <v>5289</v>
      </c>
      <c r="AD2685" s="84" t="s">
        <v>5289</v>
      </c>
      <c r="AE2685" s="84" t="s">
        <v>5289</v>
      </c>
      <c r="AF2685" s="138"/>
    </row>
    <row r="2686" spans="1:38" s="44" customFormat="1" ht="102">
      <c r="A2686" s="281">
        <v>8</v>
      </c>
      <c r="B2686" s="428" t="s">
        <v>17370</v>
      </c>
      <c r="C2686" s="428" t="s">
        <v>17371</v>
      </c>
      <c r="D2686" s="428" t="s">
        <v>17372</v>
      </c>
      <c r="E2686" s="622" t="s">
        <v>40</v>
      </c>
      <c r="F2686" s="138"/>
      <c r="G2686" s="138"/>
      <c r="H2686" s="138"/>
      <c r="I2686" s="138"/>
      <c r="J2686" s="138"/>
      <c r="K2686" s="138"/>
      <c r="L2686" s="622"/>
      <c r="M2686" s="202"/>
      <c r="N2686" s="138"/>
      <c r="O2686" s="622">
        <v>0</v>
      </c>
      <c r="P2686" s="622">
        <v>0</v>
      </c>
      <c r="Q2686" s="622">
        <v>0</v>
      </c>
      <c r="R2686" s="622">
        <v>0</v>
      </c>
      <c r="S2686" s="622">
        <v>0</v>
      </c>
      <c r="T2686" s="622">
        <v>0</v>
      </c>
      <c r="U2686" s="622">
        <v>0</v>
      </c>
      <c r="V2686" s="622">
        <v>0</v>
      </c>
      <c r="W2686" s="622">
        <v>0</v>
      </c>
      <c r="X2686" s="624">
        <v>245</v>
      </c>
      <c r="Y2686" s="622">
        <v>0</v>
      </c>
      <c r="Z2686" s="123" t="s">
        <v>51</v>
      </c>
      <c r="AA2686" s="622" t="s">
        <v>5289</v>
      </c>
      <c r="AB2686" s="138"/>
      <c r="AC2686" s="84" t="s">
        <v>5289</v>
      </c>
      <c r="AD2686" s="84" t="s">
        <v>5289</v>
      </c>
      <c r="AE2686" s="84" t="s">
        <v>5289</v>
      </c>
      <c r="AF2686" s="138"/>
      <c r="AG2686" s="107"/>
      <c r="AH2686" s="107"/>
      <c r="AI2686" s="107"/>
      <c r="AJ2686" s="107"/>
      <c r="AK2686" s="107"/>
      <c r="AL2686" s="107"/>
    </row>
    <row r="2687" spans="1:38" s="44" customFormat="1" ht="89.25">
      <c r="A2687" s="281">
        <v>9</v>
      </c>
      <c r="B2687" s="426" t="s">
        <v>99</v>
      </c>
      <c r="C2687" s="426" t="s">
        <v>17371</v>
      </c>
      <c r="D2687" s="426" t="s">
        <v>17373</v>
      </c>
      <c r="E2687" s="622" t="s">
        <v>40</v>
      </c>
      <c r="F2687" s="138"/>
      <c r="G2687" s="138"/>
      <c r="H2687" s="138"/>
      <c r="I2687" s="138"/>
      <c r="J2687" s="138"/>
      <c r="K2687" s="138"/>
      <c r="L2687" s="622"/>
      <c r="M2687" s="202"/>
      <c r="N2687" s="138"/>
      <c r="O2687" s="622">
        <v>0</v>
      </c>
      <c r="P2687" s="622">
        <v>0</v>
      </c>
      <c r="Q2687" s="622">
        <v>0</v>
      </c>
      <c r="R2687" s="622">
        <v>0</v>
      </c>
      <c r="S2687" s="622">
        <v>0</v>
      </c>
      <c r="T2687" s="622">
        <v>0</v>
      </c>
      <c r="U2687" s="622">
        <v>0</v>
      </c>
      <c r="V2687" s="622">
        <v>0</v>
      </c>
      <c r="W2687" s="622">
        <v>0</v>
      </c>
      <c r="X2687" s="624">
        <v>659</v>
      </c>
      <c r="Y2687" s="622">
        <v>0</v>
      </c>
      <c r="Z2687" s="123" t="s">
        <v>51</v>
      </c>
      <c r="AA2687" s="622" t="s">
        <v>5289</v>
      </c>
      <c r="AB2687" s="138"/>
      <c r="AC2687" s="84" t="s">
        <v>5289</v>
      </c>
      <c r="AD2687" s="84" t="s">
        <v>5289</v>
      </c>
      <c r="AE2687" s="84" t="s">
        <v>5289</v>
      </c>
      <c r="AF2687" s="138"/>
      <c r="AG2687" s="107"/>
      <c r="AH2687" s="107"/>
      <c r="AI2687" s="107"/>
      <c r="AJ2687" s="107"/>
      <c r="AK2687" s="107"/>
      <c r="AL2687" s="107"/>
    </row>
    <row r="2688" spans="1:38" s="42" customFormat="1" ht="15.75" customHeight="1" thickBot="1">
      <c r="A2688" s="18"/>
      <c r="B2688" s="18">
        <v>9</v>
      </c>
      <c r="C2688" s="18"/>
      <c r="D2688" s="18">
        <v>9</v>
      </c>
      <c r="E2688" s="18">
        <v>9</v>
      </c>
      <c r="F2688" s="18">
        <v>0</v>
      </c>
      <c r="G2688" s="18">
        <v>0</v>
      </c>
      <c r="H2688" s="18">
        <v>1</v>
      </c>
      <c r="I2688" s="18"/>
      <c r="J2688" s="18">
        <v>0</v>
      </c>
      <c r="K2688" s="18">
        <v>0</v>
      </c>
      <c r="L2688" s="18">
        <v>5</v>
      </c>
      <c r="M2688" s="200"/>
      <c r="N2688" s="18">
        <f t="shared" ref="N2688:O2688" si="840">SUM(N2679:N2687)</f>
        <v>0</v>
      </c>
      <c r="O2688" s="18">
        <f t="shared" si="840"/>
        <v>0</v>
      </c>
      <c r="P2688" s="18">
        <f t="shared" ref="P2688:Q2688" si="841">SUM(P2679:P2687)</f>
        <v>0</v>
      </c>
      <c r="Q2688" s="18">
        <f t="shared" si="841"/>
        <v>0</v>
      </c>
      <c r="R2688" s="18">
        <f t="shared" ref="R2688" si="842">SUM(R2679:R2687)</f>
        <v>0</v>
      </c>
      <c r="S2688" s="18">
        <f t="shared" ref="S2688" si="843">SUM(S2679:S2687)</f>
        <v>0</v>
      </c>
      <c r="T2688" s="18">
        <f t="shared" ref="T2688:U2688" si="844">SUM(T2679:T2687)</f>
        <v>0</v>
      </c>
      <c r="U2688" s="18">
        <f t="shared" si="844"/>
        <v>0</v>
      </c>
      <c r="V2688" s="18">
        <f t="shared" ref="V2688:W2688" si="845">SUM(V2679:V2687)</f>
        <v>0</v>
      </c>
      <c r="W2688" s="18">
        <f t="shared" si="845"/>
        <v>0</v>
      </c>
      <c r="X2688" s="18">
        <f t="shared" ref="X2688:Y2688" si="846">SUM(X2679:X2687)</f>
        <v>922</v>
      </c>
      <c r="Y2688" s="18">
        <f t="shared" si="846"/>
        <v>0</v>
      </c>
      <c r="Z2688" s="18">
        <v>0</v>
      </c>
      <c r="AA2688" s="18">
        <v>1</v>
      </c>
      <c r="AB2688" s="18">
        <v>0</v>
      </c>
      <c r="AC2688" s="18"/>
      <c r="AD2688" s="18"/>
      <c r="AE2688" s="18"/>
      <c r="AF2688" s="18"/>
      <c r="AG2688" s="111"/>
      <c r="AH2688" s="111"/>
      <c r="AI2688" s="111"/>
      <c r="AJ2688" s="111"/>
      <c r="AK2688" s="111"/>
      <c r="AL2688" s="111"/>
    </row>
    <row r="2689" spans="1:32" ht="15.75" customHeight="1" thickBot="1">
      <c r="A2689" s="660" t="s">
        <v>234</v>
      </c>
      <c r="B2689" s="661"/>
      <c r="C2689" s="661"/>
      <c r="D2689" s="661"/>
      <c r="E2689" s="661"/>
      <c r="F2689" s="661"/>
      <c r="G2689" s="661"/>
      <c r="H2689" s="661"/>
      <c r="I2689" s="661"/>
      <c r="J2689" s="661"/>
      <c r="K2689" s="661"/>
      <c r="L2689" s="661"/>
      <c r="M2689" s="661"/>
      <c r="N2689" s="661"/>
      <c r="O2689" s="661"/>
      <c r="P2689" s="661"/>
      <c r="Q2689" s="661"/>
      <c r="R2689" s="661"/>
      <c r="S2689" s="661"/>
      <c r="T2689" s="661"/>
      <c r="U2689" s="661"/>
      <c r="V2689" s="661"/>
      <c r="W2689" s="661"/>
      <c r="X2689" s="661"/>
      <c r="Y2689" s="661"/>
      <c r="Z2689" s="661"/>
      <c r="AA2689" s="661"/>
      <c r="AB2689" s="661"/>
      <c r="AC2689" s="661"/>
      <c r="AD2689" s="661"/>
      <c r="AE2689" s="661"/>
      <c r="AF2689" s="662"/>
    </row>
    <row r="2690" spans="1:32" ht="344.25">
      <c r="A2690" s="639">
        <v>1</v>
      </c>
      <c r="B2690" s="68" t="s">
        <v>7928</v>
      </c>
      <c r="C2690" s="68" t="s">
        <v>7929</v>
      </c>
      <c r="D2690" s="68" t="s">
        <v>7964</v>
      </c>
      <c r="E2690" s="119" t="s">
        <v>40</v>
      </c>
      <c r="F2690" s="622" t="s">
        <v>51</v>
      </c>
      <c r="G2690" s="138"/>
      <c r="H2690" s="138"/>
      <c r="I2690" s="138"/>
      <c r="J2690" s="68" t="s">
        <v>7930</v>
      </c>
      <c r="K2690" s="119" t="s">
        <v>7931</v>
      </c>
      <c r="L2690" s="622" t="s">
        <v>51</v>
      </c>
      <c r="M2690" s="202"/>
      <c r="N2690" s="138"/>
      <c r="O2690" s="119">
        <v>0</v>
      </c>
      <c r="P2690" s="119">
        <v>0</v>
      </c>
      <c r="Q2690" s="119">
        <v>0</v>
      </c>
      <c r="R2690" s="119">
        <v>0</v>
      </c>
      <c r="S2690" s="119">
        <v>0</v>
      </c>
      <c r="T2690" s="119">
        <v>0</v>
      </c>
      <c r="U2690" s="119">
        <v>0</v>
      </c>
      <c r="V2690" s="119">
        <v>0</v>
      </c>
      <c r="W2690" s="119">
        <v>0</v>
      </c>
      <c r="X2690" s="118">
        <v>0</v>
      </c>
      <c r="Y2690" s="119">
        <v>0</v>
      </c>
      <c r="Z2690" s="119" t="s">
        <v>40</v>
      </c>
      <c r="AA2690" s="68" t="s">
        <v>7932</v>
      </c>
      <c r="AB2690" s="68" t="s">
        <v>7933</v>
      </c>
      <c r="AC2690" s="159" t="s">
        <v>7934</v>
      </c>
      <c r="AD2690" s="159" t="s">
        <v>7935</v>
      </c>
      <c r="AE2690" s="159" t="s">
        <v>7936</v>
      </c>
      <c r="AF2690" s="130" t="s">
        <v>7937</v>
      </c>
    </row>
    <row r="2691" spans="1:32" ht="178.5">
      <c r="A2691" s="639">
        <v>2</v>
      </c>
      <c r="B2691" s="121" t="s">
        <v>7938</v>
      </c>
      <c r="C2691" s="121" t="s">
        <v>7929</v>
      </c>
      <c r="D2691" s="121" t="s">
        <v>7964</v>
      </c>
      <c r="E2691" s="622" t="s">
        <v>40</v>
      </c>
      <c r="F2691" s="622" t="s">
        <v>51</v>
      </c>
      <c r="G2691" s="138"/>
      <c r="H2691" s="138"/>
      <c r="I2691" s="138"/>
      <c r="J2691" s="622" t="s">
        <v>5289</v>
      </c>
      <c r="K2691" s="622" t="s">
        <v>7939</v>
      </c>
      <c r="L2691" s="622" t="s">
        <v>51</v>
      </c>
      <c r="M2691" s="202"/>
      <c r="N2691" s="138"/>
      <c r="O2691" s="622">
        <v>0</v>
      </c>
      <c r="P2691" s="622">
        <v>0</v>
      </c>
      <c r="Q2691" s="622">
        <v>0</v>
      </c>
      <c r="R2691" s="622">
        <v>0</v>
      </c>
      <c r="S2691" s="622">
        <v>0</v>
      </c>
      <c r="T2691" s="622">
        <v>0</v>
      </c>
      <c r="U2691" s="622">
        <v>0</v>
      </c>
      <c r="V2691" s="622">
        <v>0</v>
      </c>
      <c r="W2691" s="622">
        <v>0</v>
      </c>
      <c r="X2691" s="624">
        <v>659</v>
      </c>
      <c r="Y2691" s="622">
        <v>0</v>
      </c>
      <c r="Z2691" s="622" t="s">
        <v>40</v>
      </c>
      <c r="AA2691" s="622" t="s">
        <v>5289</v>
      </c>
      <c r="AB2691" s="622" t="s">
        <v>5289</v>
      </c>
      <c r="AC2691" s="84" t="s">
        <v>5289</v>
      </c>
      <c r="AD2691" s="84" t="s">
        <v>5289</v>
      </c>
      <c r="AE2691" s="84" t="s">
        <v>5289</v>
      </c>
      <c r="AF2691" s="129" t="s">
        <v>5289</v>
      </c>
    </row>
    <row r="2692" spans="1:32" ht="178.5">
      <c r="A2692" s="639">
        <v>3</v>
      </c>
      <c r="B2692" s="121" t="s">
        <v>7940</v>
      </c>
      <c r="C2692" s="121" t="s">
        <v>7941</v>
      </c>
      <c r="D2692" s="121" t="s">
        <v>7964</v>
      </c>
      <c r="E2692" s="622" t="s">
        <v>40</v>
      </c>
      <c r="F2692" s="622" t="s">
        <v>51</v>
      </c>
      <c r="G2692" s="138"/>
      <c r="H2692" s="138"/>
      <c r="I2692" s="138"/>
      <c r="J2692" s="622" t="s">
        <v>5289</v>
      </c>
      <c r="K2692" s="622" t="s">
        <v>7942</v>
      </c>
      <c r="L2692" s="622" t="s">
        <v>40</v>
      </c>
      <c r="M2692" s="121" t="s">
        <v>13028</v>
      </c>
      <c r="N2692" s="622">
        <v>0</v>
      </c>
      <c r="O2692" s="622">
        <v>0</v>
      </c>
      <c r="P2692" s="622">
        <v>0</v>
      </c>
      <c r="Q2692" s="622">
        <v>0</v>
      </c>
      <c r="R2692" s="622">
        <v>0</v>
      </c>
      <c r="S2692" s="622">
        <v>0</v>
      </c>
      <c r="T2692" s="622">
        <v>0</v>
      </c>
      <c r="U2692" s="622">
        <v>0</v>
      </c>
      <c r="V2692" s="622">
        <v>0</v>
      </c>
      <c r="W2692" s="622">
        <v>0</v>
      </c>
      <c r="X2692" s="624">
        <v>1</v>
      </c>
      <c r="Y2692" s="622">
        <v>0</v>
      </c>
      <c r="Z2692" s="622" t="s">
        <v>40</v>
      </c>
      <c r="AA2692" s="622" t="s">
        <v>5289</v>
      </c>
      <c r="AB2692" s="622" t="s">
        <v>5289</v>
      </c>
      <c r="AC2692" s="84" t="s">
        <v>5289</v>
      </c>
      <c r="AD2692" s="84" t="s">
        <v>5289</v>
      </c>
      <c r="AE2692" s="84" t="s">
        <v>5289</v>
      </c>
      <c r="AF2692" s="129" t="s">
        <v>5289</v>
      </c>
    </row>
    <row r="2693" spans="1:32" ht="191.25">
      <c r="A2693" s="639">
        <v>4</v>
      </c>
      <c r="B2693" s="121" t="s">
        <v>2140</v>
      </c>
      <c r="C2693" s="121" t="s">
        <v>7929</v>
      </c>
      <c r="D2693" s="121" t="s">
        <v>7964</v>
      </c>
      <c r="E2693" s="622" t="s">
        <v>40</v>
      </c>
      <c r="F2693" s="622" t="s">
        <v>19079</v>
      </c>
      <c r="G2693" s="622" t="s">
        <v>51</v>
      </c>
      <c r="H2693" s="622">
        <v>1</v>
      </c>
      <c r="I2693" s="622" t="s">
        <v>527</v>
      </c>
      <c r="J2693" s="622" t="s">
        <v>5289</v>
      </c>
      <c r="K2693" s="622" t="s">
        <v>7943</v>
      </c>
      <c r="L2693" s="622" t="s">
        <v>40</v>
      </c>
      <c r="M2693" s="121" t="s">
        <v>21892</v>
      </c>
      <c r="N2693" s="622">
        <v>0</v>
      </c>
      <c r="O2693" s="622">
        <v>0</v>
      </c>
      <c r="P2693" s="622">
        <v>0</v>
      </c>
      <c r="Q2693" s="622">
        <v>0</v>
      </c>
      <c r="R2693" s="622">
        <v>0</v>
      </c>
      <c r="S2693" s="622">
        <v>0</v>
      </c>
      <c r="T2693" s="622">
        <v>0</v>
      </c>
      <c r="U2693" s="622">
        <v>0</v>
      </c>
      <c r="V2693" s="622">
        <v>0</v>
      </c>
      <c r="W2693" s="622">
        <v>0</v>
      </c>
      <c r="X2693" s="624">
        <v>1</v>
      </c>
      <c r="Y2693" s="622">
        <v>0</v>
      </c>
      <c r="Z2693" s="622" t="s">
        <v>40</v>
      </c>
      <c r="AA2693" s="622" t="s">
        <v>5289</v>
      </c>
      <c r="AB2693" s="622" t="s">
        <v>5289</v>
      </c>
      <c r="AC2693" s="84" t="s">
        <v>5289</v>
      </c>
      <c r="AD2693" s="84" t="s">
        <v>5289</v>
      </c>
      <c r="AE2693" s="84" t="s">
        <v>5289</v>
      </c>
      <c r="AF2693" s="129" t="s">
        <v>5289</v>
      </c>
    </row>
    <row r="2694" spans="1:32" ht="165.75">
      <c r="A2694" s="639">
        <v>5</v>
      </c>
      <c r="B2694" s="121" t="s">
        <v>3333</v>
      </c>
      <c r="C2694" s="121" t="s">
        <v>7929</v>
      </c>
      <c r="D2694" s="121" t="s">
        <v>7964</v>
      </c>
      <c r="E2694" s="622" t="s">
        <v>40</v>
      </c>
      <c r="F2694" s="622" t="s">
        <v>19079</v>
      </c>
      <c r="G2694" s="622" t="s">
        <v>51</v>
      </c>
      <c r="H2694" s="622">
        <v>1</v>
      </c>
      <c r="I2694" s="622" t="s">
        <v>527</v>
      </c>
      <c r="J2694" s="622" t="s">
        <v>5289</v>
      </c>
      <c r="K2694" s="622" t="s">
        <v>7931</v>
      </c>
      <c r="L2694" s="622" t="s">
        <v>51</v>
      </c>
      <c r="M2694" s="202"/>
      <c r="N2694" s="138"/>
      <c r="O2694" s="622">
        <v>0</v>
      </c>
      <c r="P2694" s="622">
        <v>0</v>
      </c>
      <c r="Q2694" s="622">
        <v>0</v>
      </c>
      <c r="R2694" s="622">
        <v>0</v>
      </c>
      <c r="S2694" s="622">
        <v>0</v>
      </c>
      <c r="T2694" s="622">
        <v>0</v>
      </c>
      <c r="U2694" s="622">
        <v>0</v>
      </c>
      <c r="V2694" s="622">
        <v>0</v>
      </c>
      <c r="W2694" s="622">
        <v>0</v>
      </c>
      <c r="X2694" s="624">
        <v>1</v>
      </c>
      <c r="Y2694" s="622">
        <v>0</v>
      </c>
      <c r="Z2694" s="622" t="s">
        <v>40</v>
      </c>
      <c r="AA2694" s="622" t="s">
        <v>5289</v>
      </c>
      <c r="AB2694" s="622" t="s">
        <v>5289</v>
      </c>
      <c r="AC2694" s="84" t="s">
        <v>5289</v>
      </c>
      <c r="AD2694" s="84" t="s">
        <v>5289</v>
      </c>
      <c r="AE2694" s="84" t="s">
        <v>5289</v>
      </c>
      <c r="AF2694" s="129" t="s">
        <v>5289</v>
      </c>
    </row>
    <row r="2695" spans="1:32" ht="165.75">
      <c r="A2695" s="639">
        <v>6</v>
      </c>
      <c r="B2695" s="121" t="s">
        <v>7944</v>
      </c>
      <c r="C2695" s="121" t="s">
        <v>7941</v>
      </c>
      <c r="D2695" s="121" t="s">
        <v>7964</v>
      </c>
      <c r="E2695" s="622" t="s">
        <v>40</v>
      </c>
      <c r="F2695" s="622" t="s">
        <v>19079</v>
      </c>
      <c r="G2695" s="622" t="s">
        <v>51</v>
      </c>
      <c r="H2695" s="622">
        <v>1</v>
      </c>
      <c r="I2695" s="622" t="s">
        <v>527</v>
      </c>
      <c r="J2695" s="622" t="s">
        <v>5289</v>
      </c>
      <c r="K2695" s="622" t="s">
        <v>7931</v>
      </c>
      <c r="L2695" s="622" t="s">
        <v>51</v>
      </c>
      <c r="M2695" s="202"/>
      <c r="N2695" s="138"/>
      <c r="O2695" s="622">
        <v>0</v>
      </c>
      <c r="P2695" s="622">
        <v>0</v>
      </c>
      <c r="Q2695" s="622">
        <v>0</v>
      </c>
      <c r="R2695" s="622">
        <v>0</v>
      </c>
      <c r="S2695" s="622">
        <v>0</v>
      </c>
      <c r="T2695" s="622">
        <v>0</v>
      </c>
      <c r="U2695" s="622">
        <v>0</v>
      </c>
      <c r="V2695" s="622">
        <v>0</v>
      </c>
      <c r="W2695" s="622">
        <v>0</v>
      </c>
      <c r="X2695" s="624">
        <v>0</v>
      </c>
      <c r="Y2695" s="622">
        <v>0</v>
      </c>
      <c r="Z2695" s="622" t="s">
        <v>40</v>
      </c>
      <c r="AA2695" s="622" t="s">
        <v>5289</v>
      </c>
      <c r="AB2695" s="622" t="s">
        <v>5289</v>
      </c>
      <c r="AC2695" s="84" t="s">
        <v>5289</v>
      </c>
      <c r="AD2695" s="84" t="s">
        <v>5289</v>
      </c>
      <c r="AE2695" s="84" t="s">
        <v>5289</v>
      </c>
      <c r="AF2695" s="129" t="s">
        <v>5289</v>
      </c>
    </row>
    <row r="2696" spans="1:32" ht="178.5">
      <c r="A2696" s="639">
        <v>7</v>
      </c>
      <c r="B2696" s="121" t="s">
        <v>7945</v>
      </c>
      <c r="C2696" s="121" t="s">
        <v>7941</v>
      </c>
      <c r="D2696" s="121" t="s">
        <v>7964</v>
      </c>
      <c r="E2696" s="622" t="s">
        <v>40</v>
      </c>
      <c r="F2696" s="622" t="s">
        <v>19079</v>
      </c>
      <c r="G2696" s="622" t="s">
        <v>51</v>
      </c>
      <c r="H2696" s="622">
        <v>1</v>
      </c>
      <c r="I2696" s="622" t="s">
        <v>527</v>
      </c>
      <c r="J2696" s="622" t="s">
        <v>5289</v>
      </c>
      <c r="K2696" s="622" t="s">
        <v>7946</v>
      </c>
      <c r="L2696" s="622" t="s">
        <v>40</v>
      </c>
      <c r="M2696" s="121" t="s">
        <v>13229</v>
      </c>
      <c r="N2696" s="622">
        <v>0</v>
      </c>
      <c r="O2696" s="622">
        <v>0</v>
      </c>
      <c r="P2696" s="622">
        <v>0</v>
      </c>
      <c r="Q2696" s="622">
        <v>0</v>
      </c>
      <c r="R2696" s="622">
        <v>0</v>
      </c>
      <c r="S2696" s="622">
        <v>0</v>
      </c>
      <c r="T2696" s="622">
        <v>0</v>
      </c>
      <c r="U2696" s="622">
        <v>0</v>
      </c>
      <c r="V2696" s="622">
        <v>0</v>
      </c>
      <c r="W2696" s="622">
        <v>0</v>
      </c>
      <c r="X2696" s="624">
        <v>2</v>
      </c>
      <c r="Y2696" s="622">
        <v>0</v>
      </c>
      <c r="Z2696" s="622" t="s">
        <v>40</v>
      </c>
      <c r="AA2696" s="622" t="s">
        <v>5289</v>
      </c>
      <c r="AB2696" s="622" t="s">
        <v>5289</v>
      </c>
      <c r="AC2696" s="84" t="s">
        <v>5289</v>
      </c>
      <c r="AD2696" s="84" t="s">
        <v>5289</v>
      </c>
      <c r="AE2696" s="84" t="s">
        <v>5289</v>
      </c>
      <c r="AF2696" s="129" t="s">
        <v>5289</v>
      </c>
    </row>
    <row r="2697" spans="1:32" ht="191.25">
      <c r="A2697" s="639">
        <v>8</v>
      </c>
      <c r="B2697" s="121" t="s">
        <v>2382</v>
      </c>
      <c r="C2697" s="121" t="s">
        <v>7941</v>
      </c>
      <c r="D2697" s="121" t="s">
        <v>7964</v>
      </c>
      <c r="E2697" s="622" t="s">
        <v>40</v>
      </c>
      <c r="F2697" s="622" t="s">
        <v>19079</v>
      </c>
      <c r="G2697" s="622" t="s">
        <v>51</v>
      </c>
      <c r="H2697" s="622">
        <v>1</v>
      </c>
      <c r="I2697" s="622" t="s">
        <v>527</v>
      </c>
      <c r="J2697" s="622" t="s">
        <v>5289</v>
      </c>
      <c r="K2697" s="622" t="s">
        <v>7947</v>
      </c>
      <c r="L2697" s="622" t="s">
        <v>40</v>
      </c>
      <c r="M2697" s="121" t="s">
        <v>13229</v>
      </c>
      <c r="N2697" s="622">
        <v>0</v>
      </c>
      <c r="O2697" s="622">
        <v>0</v>
      </c>
      <c r="P2697" s="622">
        <v>0</v>
      </c>
      <c r="Q2697" s="622">
        <v>0</v>
      </c>
      <c r="R2697" s="622">
        <v>0</v>
      </c>
      <c r="S2697" s="622">
        <v>0</v>
      </c>
      <c r="T2697" s="622">
        <v>0</v>
      </c>
      <c r="U2697" s="622">
        <v>0</v>
      </c>
      <c r="V2697" s="622">
        <v>0</v>
      </c>
      <c r="W2697" s="622">
        <v>0</v>
      </c>
      <c r="X2697" s="624">
        <v>0</v>
      </c>
      <c r="Y2697" s="622">
        <v>0</v>
      </c>
      <c r="Z2697" s="622" t="s">
        <v>40</v>
      </c>
      <c r="AA2697" s="622" t="s">
        <v>5289</v>
      </c>
      <c r="AB2697" s="622" t="s">
        <v>5289</v>
      </c>
      <c r="AC2697" s="84" t="s">
        <v>5289</v>
      </c>
      <c r="AD2697" s="84" t="s">
        <v>5289</v>
      </c>
      <c r="AE2697" s="84" t="s">
        <v>5289</v>
      </c>
      <c r="AF2697" s="129" t="s">
        <v>5289</v>
      </c>
    </row>
    <row r="2698" spans="1:32" ht="165.75">
      <c r="A2698" s="639">
        <v>9</v>
      </c>
      <c r="B2698" s="121" t="s">
        <v>7948</v>
      </c>
      <c r="C2698" s="121" t="s">
        <v>7929</v>
      </c>
      <c r="D2698" s="121" t="s">
        <v>7964</v>
      </c>
      <c r="E2698" s="622" t="s">
        <v>40</v>
      </c>
      <c r="F2698" s="622" t="s">
        <v>51</v>
      </c>
      <c r="G2698" s="138"/>
      <c r="H2698" s="138"/>
      <c r="I2698" s="138"/>
      <c r="J2698" s="622" t="s">
        <v>5289</v>
      </c>
      <c r="K2698" s="622" t="s">
        <v>7931</v>
      </c>
      <c r="L2698" s="622" t="s">
        <v>51</v>
      </c>
      <c r="M2698" s="202"/>
      <c r="N2698" s="138"/>
      <c r="O2698" s="622">
        <v>0</v>
      </c>
      <c r="P2698" s="622">
        <v>0</v>
      </c>
      <c r="Q2698" s="622">
        <v>0</v>
      </c>
      <c r="R2698" s="622">
        <v>0</v>
      </c>
      <c r="S2698" s="622">
        <v>0</v>
      </c>
      <c r="T2698" s="622">
        <v>0</v>
      </c>
      <c r="U2698" s="622">
        <v>0</v>
      </c>
      <c r="V2698" s="622">
        <v>0</v>
      </c>
      <c r="W2698" s="622">
        <v>0</v>
      </c>
      <c r="X2698" s="624">
        <v>437</v>
      </c>
      <c r="Y2698" s="622">
        <v>0</v>
      </c>
      <c r="Z2698" s="622" t="s">
        <v>40</v>
      </c>
      <c r="AA2698" s="622" t="s">
        <v>5289</v>
      </c>
      <c r="AB2698" s="622" t="s">
        <v>5289</v>
      </c>
      <c r="AC2698" s="84" t="s">
        <v>5289</v>
      </c>
      <c r="AD2698" s="84" t="s">
        <v>5289</v>
      </c>
      <c r="AE2698" s="84" t="s">
        <v>5289</v>
      </c>
      <c r="AF2698" s="129" t="s">
        <v>5289</v>
      </c>
    </row>
    <row r="2699" spans="1:32" ht="178.5">
      <c r="A2699" s="639">
        <v>10</v>
      </c>
      <c r="B2699" s="121" t="s">
        <v>7949</v>
      </c>
      <c r="C2699" s="121" t="s">
        <v>7929</v>
      </c>
      <c r="D2699" s="121" t="s">
        <v>7964</v>
      </c>
      <c r="E2699" s="622" t="s">
        <v>40</v>
      </c>
      <c r="F2699" s="622" t="s">
        <v>51</v>
      </c>
      <c r="G2699" s="138"/>
      <c r="H2699" s="138"/>
      <c r="I2699" s="138"/>
      <c r="J2699" s="622" t="s">
        <v>5289</v>
      </c>
      <c r="K2699" s="622" t="s">
        <v>7950</v>
      </c>
      <c r="L2699" s="622" t="s">
        <v>40</v>
      </c>
      <c r="M2699" s="121" t="s">
        <v>13028</v>
      </c>
      <c r="N2699" s="622">
        <v>0</v>
      </c>
      <c r="O2699" s="622">
        <v>0</v>
      </c>
      <c r="P2699" s="622">
        <v>0</v>
      </c>
      <c r="Q2699" s="622">
        <v>0</v>
      </c>
      <c r="R2699" s="622">
        <v>0</v>
      </c>
      <c r="S2699" s="622">
        <v>0</v>
      </c>
      <c r="T2699" s="622">
        <v>0</v>
      </c>
      <c r="U2699" s="622">
        <v>0</v>
      </c>
      <c r="V2699" s="622">
        <v>0</v>
      </c>
      <c r="W2699" s="622">
        <v>0</v>
      </c>
      <c r="X2699" s="624">
        <v>0</v>
      </c>
      <c r="Y2699" s="622">
        <v>0</v>
      </c>
      <c r="Z2699" s="622" t="s">
        <v>40</v>
      </c>
      <c r="AA2699" s="622" t="s">
        <v>5289</v>
      </c>
      <c r="AB2699" s="622" t="s">
        <v>5289</v>
      </c>
      <c r="AC2699" s="84" t="s">
        <v>5289</v>
      </c>
      <c r="AD2699" s="84" t="s">
        <v>5289</v>
      </c>
      <c r="AE2699" s="84" t="s">
        <v>5289</v>
      </c>
      <c r="AF2699" s="129" t="s">
        <v>5289</v>
      </c>
    </row>
    <row r="2700" spans="1:32" ht="178.5">
      <c r="A2700" s="639">
        <v>11</v>
      </c>
      <c r="B2700" s="121" t="s">
        <v>7951</v>
      </c>
      <c r="C2700" s="121" t="s">
        <v>7941</v>
      </c>
      <c r="D2700" s="121" t="s">
        <v>7964</v>
      </c>
      <c r="E2700" s="622" t="s">
        <v>40</v>
      </c>
      <c r="F2700" s="622" t="s">
        <v>51</v>
      </c>
      <c r="G2700" s="138"/>
      <c r="H2700" s="138"/>
      <c r="I2700" s="138"/>
      <c r="J2700" s="622" t="s">
        <v>5289</v>
      </c>
      <c r="K2700" s="622" t="s">
        <v>7950</v>
      </c>
      <c r="L2700" s="622" t="s">
        <v>40</v>
      </c>
      <c r="M2700" s="121" t="s">
        <v>13028</v>
      </c>
      <c r="N2700" s="622">
        <v>0</v>
      </c>
      <c r="O2700" s="622">
        <v>0</v>
      </c>
      <c r="P2700" s="622">
        <v>0</v>
      </c>
      <c r="Q2700" s="622">
        <v>0</v>
      </c>
      <c r="R2700" s="622">
        <v>0</v>
      </c>
      <c r="S2700" s="622">
        <v>0</v>
      </c>
      <c r="T2700" s="622">
        <v>0</v>
      </c>
      <c r="U2700" s="622">
        <v>0</v>
      </c>
      <c r="V2700" s="622">
        <v>0</v>
      </c>
      <c r="W2700" s="622">
        <v>0</v>
      </c>
      <c r="X2700" s="624">
        <v>0</v>
      </c>
      <c r="Y2700" s="622">
        <v>0</v>
      </c>
      <c r="Z2700" s="622" t="s">
        <v>40</v>
      </c>
      <c r="AA2700" s="622" t="s">
        <v>5289</v>
      </c>
      <c r="AB2700" s="622" t="s">
        <v>5289</v>
      </c>
      <c r="AC2700" s="84" t="s">
        <v>5289</v>
      </c>
      <c r="AD2700" s="84" t="s">
        <v>5289</v>
      </c>
      <c r="AE2700" s="84" t="s">
        <v>5289</v>
      </c>
      <c r="AF2700" s="129" t="s">
        <v>5289</v>
      </c>
    </row>
    <row r="2701" spans="1:32" ht="178.5">
      <c r="A2701" s="639">
        <v>12</v>
      </c>
      <c r="B2701" s="121" t="s">
        <v>7952</v>
      </c>
      <c r="C2701" s="121" t="s">
        <v>7929</v>
      </c>
      <c r="D2701" s="121" t="s">
        <v>7964</v>
      </c>
      <c r="E2701" s="622" t="s">
        <v>40</v>
      </c>
      <c r="F2701" s="622" t="s">
        <v>19079</v>
      </c>
      <c r="G2701" s="622" t="s">
        <v>51</v>
      </c>
      <c r="H2701" s="622">
        <v>1</v>
      </c>
      <c r="I2701" s="622" t="s">
        <v>527</v>
      </c>
      <c r="J2701" s="622" t="s">
        <v>5289</v>
      </c>
      <c r="K2701" s="622" t="s">
        <v>7953</v>
      </c>
      <c r="L2701" s="622" t="s">
        <v>51</v>
      </c>
      <c r="M2701" s="202"/>
      <c r="N2701" s="138"/>
      <c r="O2701" s="622">
        <v>0</v>
      </c>
      <c r="P2701" s="622">
        <v>0</v>
      </c>
      <c r="Q2701" s="622">
        <v>0</v>
      </c>
      <c r="R2701" s="622">
        <v>0</v>
      </c>
      <c r="S2701" s="622">
        <v>0</v>
      </c>
      <c r="T2701" s="622">
        <v>0</v>
      </c>
      <c r="U2701" s="622">
        <v>0</v>
      </c>
      <c r="V2701" s="622">
        <v>0</v>
      </c>
      <c r="W2701" s="622">
        <v>0</v>
      </c>
      <c r="X2701" s="624">
        <v>5</v>
      </c>
      <c r="Y2701" s="622">
        <v>0</v>
      </c>
      <c r="Z2701" s="622" t="s">
        <v>40</v>
      </c>
      <c r="AA2701" s="622" t="s">
        <v>5289</v>
      </c>
      <c r="AB2701" s="622" t="s">
        <v>5289</v>
      </c>
      <c r="AC2701" s="84" t="s">
        <v>5289</v>
      </c>
      <c r="AD2701" s="84" t="s">
        <v>5289</v>
      </c>
      <c r="AE2701" s="84" t="s">
        <v>5289</v>
      </c>
      <c r="AF2701" s="129" t="s">
        <v>5289</v>
      </c>
    </row>
    <row r="2702" spans="1:32" ht="178.5">
      <c r="A2702" s="639">
        <v>13</v>
      </c>
      <c r="B2702" s="121" t="s">
        <v>7954</v>
      </c>
      <c r="C2702" s="121" t="s">
        <v>7941</v>
      </c>
      <c r="D2702" s="121" t="s">
        <v>7964</v>
      </c>
      <c r="E2702" s="622" t="s">
        <v>40</v>
      </c>
      <c r="F2702" s="622" t="s">
        <v>19079</v>
      </c>
      <c r="G2702" s="622" t="s">
        <v>51</v>
      </c>
      <c r="H2702" s="622">
        <v>1</v>
      </c>
      <c r="I2702" s="622" t="s">
        <v>527</v>
      </c>
      <c r="J2702" s="622" t="s">
        <v>5289</v>
      </c>
      <c r="K2702" s="622" t="s">
        <v>7955</v>
      </c>
      <c r="L2702" s="622" t="s">
        <v>51</v>
      </c>
      <c r="M2702" s="202"/>
      <c r="N2702" s="138"/>
      <c r="O2702" s="622">
        <v>0</v>
      </c>
      <c r="P2702" s="622">
        <v>0</v>
      </c>
      <c r="Q2702" s="622">
        <v>0</v>
      </c>
      <c r="R2702" s="622">
        <v>0</v>
      </c>
      <c r="S2702" s="622">
        <v>0</v>
      </c>
      <c r="T2702" s="622">
        <v>0</v>
      </c>
      <c r="U2702" s="622">
        <v>0</v>
      </c>
      <c r="V2702" s="622">
        <v>0</v>
      </c>
      <c r="W2702" s="622">
        <v>0</v>
      </c>
      <c r="X2702" s="624">
        <v>0</v>
      </c>
      <c r="Y2702" s="622">
        <v>0</v>
      </c>
      <c r="Z2702" s="622" t="s">
        <v>40</v>
      </c>
      <c r="AA2702" s="622" t="s">
        <v>5289</v>
      </c>
      <c r="AB2702" s="622" t="s">
        <v>5289</v>
      </c>
      <c r="AC2702" s="84" t="s">
        <v>5289</v>
      </c>
      <c r="AD2702" s="84" t="s">
        <v>5289</v>
      </c>
      <c r="AE2702" s="84" t="s">
        <v>5289</v>
      </c>
      <c r="AF2702" s="129" t="s">
        <v>5289</v>
      </c>
    </row>
    <row r="2703" spans="1:32" ht="178.5">
      <c r="A2703" s="639">
        <v>14</v>
      </c>
      <c r="B2703" s="121" t="s">
        <v>7956</v>
      </c>
      <c r="C2703" s="121" t="s">
        <v>7941</v>
      </c>
      <c r="D2703" s="121" t="s">
        <v>7964</v>
      </c>
      <c r="E2703" s="622" t="s">
        <v>40</v>
      </c>
      <c r="F2703" s="622" t="s">
        <v>51</v>
      </c>
      <c r="G2703" s="138"/>
      <c r="H2703" s="138"/>
      <c r="I2703" s="138"/>
      <c r="J2703" s="622" t="s">
        <v>5289</v>
      </c>
      <c r="K2703" s="622" t="s">
        <v>7957</v>
      </c>
      <c r="L2703" s="622" t="s">
        <v>51</v>
      </c>
      <c r="M2703" s="202"/>
      <c r="N2703" s="138"/>
      <c r="O2703" s="622">
        <v>0</v>
      </c>
      <c r="P2703" s="622">
        <v>0</v>
      </c>
      <c r="Q2703" s="622">
        <v>0</v>
      </c>
      <c r="R2703" s="622">
        <v>0</v>
      </c>
      <c r="S2703" s="622">
        <v>0</v>
      </c>
      <c r="T2703" s="622">
        <v>0</v>
      </c>
      <c r="U2703" s="622">
        <v>0</v>
      </c>
      <c r="V2703" s="622">
        <v>0</v>
      </c>
      <c r="W2703" s="622">
        <v>0</v>
      </c>
      <c r="X2703" s="624">
        <v>0</v>
      </c>
      <c r="Y2703" s="622">
        <v>0</v>
      </c>
      <c r="Z2703" s="622" t="s">
        <v>40</v>
      </c>
      <c r="AA2703" s="622" t="s">
        <v>5289</v>
      </c>
      <c r="AB2703" s="622" t="s">
        <v>5289</v>
      </c>
      <c r="AC2703" s="84" t="s">
        <v>5289</v>
      </c>
      <c r="AD2703" s="84" t="s">
        <v>5289</v>
      </c>
      <c r="AE2703" s="84" t="s">
        <v>5289</v>
      </c>
      <c r="AF2703" s="129" t="s">
        <v>5289</v>
      </c>
    </row>
    <row r="2704" spans="1:32" ht="178.5">
      <c r="A2704" s="639">
        <v>15</v>
      </c>
      <c r="B2704" s="121" t="s">
        <v>7958</v>
      </c>
      <c r="C2704" s="121" t="s">
        <v>7929</v>
      </c>
      <c r="D2704" s="121" t="s">
        <v>7964</v>
      </c>
      <c r="E2704" s="622" t="s">
        <v>40</v>
      </c>
      <c r="F2704" s="622" t="s">
        <v>51</v>
      </c>
      <c r="G2704" s="138"/>
      <c r="H2704" s="138"/>
      <c r="I2704" s="138"/>
      <c r="J2704" s="622" t="s">
        <v>5289</v>
      </c>
      <c r="K2704" s="622" t="s">
        <v>7959</v>
      </c>
      <c r="L2704" s="622" t="s">
        <v>51</v>
      </c>
      <c r="M2704" s="202"/>
      <c r="N2704" s="138"/>
      <c r="O2704" s="622">
        <v>0</v>
      </c>
      <c r="P2704" s="622">
        <v>0</v>
      </c>
      <c r="Q2704" s="622">
        <v>0</v>
      </c>
      <c r="R2704" s="622">
        <v>0</v>
      </c>
      <c r="S2704" s="622">
        <v>0</v>
      </c>
      <c r="T2704" s="622">
        <v>0</v>
      </c>
      <c r="U2704" s="622">
        <v>0</v>
      </c>
      <c r="V2704" s="622">
        <v>0</v>
      </c>
      <c r="W2704" s="622">
        <v>0</v>
      </c>
      <c r="X2704" s="624">
        <v>5</v>
      </c>
      <c r="Y2704" s="622">
        <v>0</v>
      </c>
      <c r="Z2704" s="622" t="s">
        <v>40</v>
      </c>
      <c r="AA2704" s="622" t="s">
        <v>5289</v>
      </c>
      <c r="AB2704" s="622" t="s">
        <v>5289</v>
      </c>
      <c r="AC2704" s="84" t="s">
        <v>5289</v>
      </c>
      <c r="AD2704" s="84" t="s">
        <v>5289</v>
      </c>
      <c r="AE2704" s="84" t="s">
        <v>5289</v>
      </c>
      <c r="AF2704" s="129" t="s">
        <v>5289</v>
      </c>
    </row>
    <row r="2705" spans="1:38" ht="165.75">
      <c r="A2705" s="639">
        <v>16</v>
      </c>
      <c r="B2705" s="121" t="s">
        <v>7960</v>
      </c>
      <c r="C2705" s="121" t="s">
        <v>7941</v>
      </c>
      <c r="D2705" s="121" t="s">
        <v>7964</v>
      </c>
      <c r="E2705" s="622" t="s">
        <v>40</v>
      </c>
      <c r="F2705" s="622" t="s">
        <v>51</v>
      </c>
      <c r="G2705" s="138"/>
      <c r="H2705" s="138"/>
      <c r="I2705" s="138"/>
      <c r="J2705" s="622" t="s">
        <v>5289</v>
      </c>
      <c r="K2705" s="622" t="s">
        <v>7931</v>
      </c>
      <c r="L2705" s="622" t="s">
        <v>51</v>
      </c>
      <c r="M2705" s="202"/>
      <c r="N2705" s="138"/>
      <c r="O2705" s="622">
        <v>0</v>
      </c>
      <c r="P2705" s="622">
        <v>0</v>
      </c>
      <c r="Q2705" s="622">
        <v>0</v>
      </c>
      <c r="R2705" s="622">
        <v>0</v>
      </c>
      <c r="S2705" s="622">
        <v>0</v>
      </c>
      <c r="T2705" s="622">
        <v>0</v>
      </c>
      <c r="U2705" s="622">
        <v>0</v>
      </c>
      <c r="V2705" s="622">
        <v>0</v>
      </c>
      <c r="W2705" s="622">
        <v>0</v>
      </c>
      <c r="X2705" s="624">
        <v>0</v>
      </c>
      <c r="Y2705" s="622">
        <v>0</v>
      </c>
      <c r="Z2705" s="622" t="s">
        <v>40</v>
      </c>
      <c r="AA2705" s="622" t="s">
        <v>5289</v>
      </c>
      <c r="AB2705" s="622" t="s">
        <v>5289</v>
      </c>
      <c r="AC2705" s="84" t="s">
        <v>5289</v>
      </c>
      <c r="AD2705" s="84" t="s">
        <v>5289</v>
      </c>
      <c r="AE2705" s="84" t="s">
        <v>5289</v>
      </c>
      <c r="AF2705" s="129" t="s">
        <v>5289</v>
      </c>
    </row>
    <row r="2706" spans="1:38" ht="178.5">
      <c r="A2706" s="639">
        <v>17</v>
      </c>
      <c r="B2706" s="121" t="s">
        <v>6839</v>
      </c>
      <c r="C2706" s="121" t="s">
        <v>7941</v>
      </c>
      <c r="D2706" s="121" t="s">
        <v>7964</v>
      </c>
      <c r="E2706" s="622" t="s">
        <v>40</v>
      </c>
      <c r="F2706" s="622" t="s">
        <v>51</v>
      </c>
      <c r="G2706" s="138"/>
      <c r="H2706" s="138"/>
      <c r="I2706" s="138"/>
      <c r="J2706" s="622" t="s">
        <v>5289</v>
      </c>
      <c r="K2706" s="622" t="s">
        <v>7961</v>
      </c>
      <c r="L2706" s="622" t="s">
        <v>51</v>
      </c>
      <c r="M2706" s="202"/>
      <c r="N2706" s="138"/>
      <c r="O2706" s="622">
        <v>0</v>
      </c>
      <c r="P2706" s="622">
        <v>0</v>
      </c>
      <c r="Q2706" s="622">
        <v>0</v>
      </c>
      <c r="R2706" s="622">
        <v>0</v>
      </c>
      <c r="S2706" s="622">
        <v>0</v>
      </c>
      <c r="T2706" s="622">
        <v>0</v>
      </c>
      <c r="U2706" s="622">
        <v>0</v>
      </c>
      <c r="V2706" s="622">
        <v>0</v>
      </c>
      <c r="W2706" s="622">
        <v>0</v>
      </c>
      <c r="X2706" s="624">
        <v>0</v>
      </c>
      <c r="Y2706" s="622">
        <v>0</v>
      </c>
      <c r="Z2706" s="622" t="s">
        <v>40</v>
      </c>
      <c r="AA2706" s="622" t="s">
        <v>5289</v>
      </c>
      <c r="AB2706" s="622" t="s">
        <v>5289</v>
      </c>
      <c r="AC2706" s="84" t="s">
        <v>5289</v>
      </c>
      <c r="AD2706" s="84" t="s">
        <v>5289</v>
      </c>
      <c r="AE2706" s="84" t="s">
        <v>5289</v>
      </c>
      <c r="AF2706" s="129" t="s">
        <v>5289</v>
      </c>
    </row>
    <row r="2707" spans="1:38" ht="178.5">
      <c r="A2707" s="639">
        <v>18</v>
      </c>
      <c r="B2707" s="121" t="s">
        <v>7962</v>
      </c>
      <c r="C2707" s="121" t="s">
        <v>7941</v>
      </c>
      <c r="D2707" s="121" t="s">
        <v>7964</v>
      </c>
      <c r="E2707" s="622" t="s">
        <v>40</v>
      </c>
      <c r="F2707" s="622" t="s">
        <v>19079</v>
      </c>
      <c r="G2707" s="622" t="s">
        <v>51</v>
      </c>
      <c r="H2707" s="622">
        <v>1</v>
      </c>
      <c r="I2707" s="622" t="s">
        <v>527</v>
      </c>
      <c r="J2707" s="622" t="s">
        <v>5289</v>
      </c>
      <c r="K2707" s="622" t="s">
        <v>7963</v>
      </c>
      <c r="L2707" s="622" t="s">
        <v>51</v>
      </c>
      <c r="M2707" s="202"/>
      <c r="N2707" s="138"/>
      <c r="O2707" s="622">
        <v>0</v>
      </c>
      <c r="P2707" s="622">
        <v>0</v>
      </c>
      <c r="Q2707" s="622">
        <v>0</v>
      </c>
      <c r="R2707" s="622">
        <v>0</v>
      </c>
      <c r="S2707" s="622">
        <v>0</v>
      </c>
      <c r="T2707" s="622">
        <v>0</v>
      </c>
      <c r="U2707" s="622">
        <v>0</v>
      </c>
      <c r="V2707" s="622">
        <v>0</v>
      </c>
      <c r="W2707" s="622">
        <v>0</v>
      </c>
      <c r="X2707" s="624">
        <v>0</v>
      </c>
      <c r="Y2707" s="622">
        <v>0</v>
      </c>
      <c r="Z2707" s="622" t="s">
        <v>40</v>
      </c>
      <c r="AA2707" s="622" t="s">
        <v>5289</v>
      </c>
      <c r="AB2707" s="622" t="s">
        <v>5289</v>
      </c>
      <c r="AC2707" s="84" t="s">
        <v>5289</v>
      </c>
      <c r="AD2707" s="84" t="s">
        <v>5289</v>
      </c>
      <c r="AE2707" s="84" t="s">
        <v>5289</v>
      </c>
      <c r="AF2707" s="129" t="s">
        <v>5289</v>
      </c>
    </row>
    <row r="2708" spans="1:38" s="44" customFormat="1" ht="178.5">
      <c r="A2708" s="639">
        <v>19</v>
      </c>
      <c r="B2708" s="627" t="s">
        <v>17639</v>
      </c>
      <c r="C2708" s="627" t="s">
        <v>7929</v>
      </c>
      <c r="D2708" s="627" t="s">
        <v>17640</v>
      </c>
      <c r="E2708" s="624" t="s">
        <v>40</v>
      </c>
      <c r="F2708" s="622" t="s">
        <v>51</v>
      </c>
      <c r="G2708" s="138"/>
      <c r="H2708" s="138"/>
      <c r="I2708" s="138"/>
      <c r="J2708" s="622" t="s">
        <v>5289</v>
      </c>
      <c r="K2708" s="624" t="s">
        <v>17647</v>
      </c>
      <c r="L2708" s="624" t="s">
        <v>40</v>
      </c>
      <c r="M2708" s="399" t="s">
        <v>17650</v>
      </c>
      <c r="N2708" s="622">
        <v>0</v>
      </c>
      <c r="O2708" s="622">
        <v>0</v>
      </c>
      <c r="P2708" s="622">
        <v>0</v>
      </c>
      <c r="Q2708" s="622">
        <v>0</v>
      </c>
      <c r="R2708" s="622">
        <v>0</v>
      </c>
      <c r="S2708" s="622">
        <v>0</v>
      </c>
      <c r="T2708" s="622">
        <v>0</v>
      </c>
      <c r="U2708" s="622">
        <v>0</v>
      </c>
      <c r="V2708" s="622">
        <v>0</v>
      </c>
      <c r="W2708" s="622">
        <v>0</v>
      </c>
      <c r="X2708" s="624">
        <v>1</v>
      </c>
      <c r="Y2708" s="622">
        <v>0</v>
      </c>
      <c r="Z2708" s="622" t="s">
        <v>40</v>
      </c>
      <c r="AA2708" s="622" t="s">
        <v>5289</v>
      </c>
      <c r="AB2708" s="622" t="s">
        <v>5289</v>
      </c>
      <c r="AC2708" s="84" t="s">
        <v>5289</v>
      </c>
      <c r="AD2708" s="84" t="s">
        <v>5289</v>
      </c>
      <c r="AE2708" s="84" t="s">
        <v>5289</v>
      </c>
      <c r="AF2708" s="129" t="s">
        <v>5289</v>
      </c>
      <c r="AG2708" s="107"/>
      <c r="AH2708" s="107"/>
      <c r="AI2708" s="107"/>
      <c r="AJ2708" s="107"/>
      <c r="AK2708" s="107"/>
      <c r="AL2708" s="107"/>
    </row>
    <row r="2709" spans="1:38" s="44" customFormat="1" ht="165.75">
      <c r="A2709" s="639">
        <v>20</v>
      </c>
      <c r="B2709" s="627" t="s">
        <v>17641</v>
      </c>
      <c r="C2709" s="627" t="s">
        <v>7929</v>
      </c>
      <c r="D2709" s="627" t="s">
        <v>17642</v>
      </c>
      <c r="E2709" s="624" t="s">
        <v>40</v>
      </c>
      <c r="F2709" s="622" t="s">
        <v>51</v>
      </c>
      <c r="G2709" s="138"/>
      <c r="H2709" s="138"/>
      <c r="I2709" s="138"/>
      <c r="J2709" s="622" t="s">
        <v>5289</v>
      </c>
      <c r="K2709" s="624" t="s">
        <v>17648</v>
      </c>
      <c r="L2709" s="624" t="s">
        <v>40</v>
      </c>
      <c r="M2709" s="399" t="s">
        <v>13050</v>
      </c>
      <c r="N2709" s="622">
        <v>0</v>
      </c>
      <c r="O2709" s="622">
        <v>0</v>
      </c>
      <c r="P2709" s="622">
        <v>0</v>
      </c>
      <c r="Q2709" s="622">
        <v>0</v>
      </c>
      <c r="R2709" s="622">
        <v>0</v>
      </c>
      <c r="S2709" s="622">
        <v>0</v>
      </c>
      <c r="T2709" s="622">
        <v>0</v>
      </c>
      <c r="U2709" s="622">
        <v>0</v>
      </c>
      <c r="V2709" s="622">
        <v>0</v>
      </c>
      <c r="W2709" s="622">
        <v>0</v>
      </c>
      <c r="X2709" s="624">
        <v>0</v>
      </c>
      <c r="Y2709" s="622">
        <v>0</v>
      </c>
      <c r="Z2709" s="622" t="s">
        <v>51</v>
      </c>
      <c r="AA2709" s="622" t="s">
        <v>5289</v>
      </c>
      <c r="AB2709" s="622" t="s">
        <v>5289</v>
      </c>
      <c r="AC2709" s="84" t="s">
        <v>5289</v>
      </c>
      <c r="AD2709" s="84" t="s">
        <v>5289</v>
      </c>
      <c r="AE2709" s="84" t="s">
        <v>5289</v>
      </c>
      <c r="AF2709" s="129" t="s">
        <v>5289</v>
      </c>
      <c r="AG2709" s="107"/>
      <c r="AH2709" s="107"/>
      <c r="AI2709" s="107"/>
      <c r="AJ2709" s="107"/>
      <c r="AK2709" s="107"/>
      <c r="AL2709" s="107"/>
    </row>
    <row r="2710" spans="1:38" s="44" customFormat="1" ht="165.75">
      <c r="A2710" s="639">
        <v>21</v>
      </c>
      <c r="B2710" s="627" t="s">
        <v>17643</v>
      </c>
      <c r="C2710" s="627" t="s">
        <v>17644</v>
      </c>
      <c r="D2710" s="627" t="s">
        <v>17645</v>
      </c>
      <c r="E2710" s="624" t="s">
        <v>40</v>
      </c>
      <c r="F2710" s="622" t="s">
        <v>51</v>
      </c>
      <c r="G2710" s="138"/>
      <c r="H2710" s="138"/>
      <c r="I2710" s="138"/>
      <c r="J2710" s="622" t="s">
        <v>5289</v>
      </c>
      <c r="K2710" s="624" t="s">
        <v>17649</v>
      </c>
      <c r="L2710" s="622" t="s">
        <v>51</v>
      </c>
      <c r="M2710" s="202"/>
      <c r="N2710" s="138"/>
      <c r="O2710" s="622">
        <v>0</v>
      </c>
      <c r="P2710" s="622">
        <v>0</v>
      </c>
      <c r="Q2710" s="622">
        <v>0</v>
      </c>
      <c r="R2710" s="622">
        <v>0</v>
      </c>
      <c r="S2710" s="622">
        <v>0</v>
      </c>
      <c r="T2710" s="622">
        <v>0</v>
      </c>
      <c r="U2710" s="622">
        <v>0</v>
      </c>
      <c r="V2710" s="622">
        <v>0</v>
      </c>
      <c r="W2710" s="622">
        <v>0</v>
      </c>
      <c r="X2710" s="624">
        <v>0</v>
      </c>
      <c r="Y2710" s="622">
        <v>0</v>
      </c>
      <c r="Z2710" s="622" t="s">
        <v>40</v>
      </c>
      <c r="AA2710" s="622" t="s">
        <v>5289</v>
      </c>
      <c r="AB2710" s="622" t="s">
        <v>5289</v>
      </c>
      <c r="AC2710" s="84" t="s">
        <v>5289</v>
      </c>
      <c r="AD2710" s="84" t="s">
        <v>5289</v>
      </c>
      <c r="AE2710" s="84" t="s">
        <v>5289</v>
      </c>
      <c r="AF2710" s="129" t="s">
        <v>5289</v>
      </c>
      <c r="AG2710" s="107"/>
      <c r="AH2710" s="107"/>
      <c r="AI2710" s="107"/>
      <c r="AJ2710" s="107"/>
      <c r="AK2710" s="107"/>
      <c r="AL2710" s="107"/>
    </row>
    <row r="2711" spans="1:38" s="44" customFormat="1" ht="102">
      <c r="A2711" s="639">
        <v>22</v>
      </c>
      <c r="B2711" s="627" t="s">
        <v>17646</v>
      </c>
      <c r="C2711" s="627" t="s">
        <v>17644</v>
      </c>
      <c r="D2711" s="627" t="s">
        <v>17642</v>
      </c>
      <c r="E2711" s="624" t="s">
        <v>40</v>
      </c>
      <c r="F2711" s="622" t="s">
        <v>51</v>
      </c>
      <c r="G2711" s="138"/>
      <c r="H2711" s="138"/>
      <c r="I2711" s="138"/>
      <c r="J2711" s="202"/>
      <c r="K2711" s="138"/>
      <c r="L2711" s="622" t="s">
        <v>51</v>
      </c>
      <c r="M2711" s="202"/>
      <c r="N2711" s="138"/>
      <c r="O2711" s="622">
        <v>0</v>
      </c>
      <c r="P2711" s="622">
        <v>0</v>
      </c>
      <c r="Q2711" s="622">
        <v>0</v>
      </c>
      <c r="R2711" s="622">
        <v>0</v>
      </c>
      <c r="S2711" s="622">
        <v>0</v>
      </c>
      <c r="T2711" s="622">
        <v>0</v>
      </c>
      <c r="U2711" s="622">
        <v>0</v>
      </c>
      <c r="V2711" s="622">
        <v>0</v>
      </c>
      <c r="W2711" s="622">
        <v>0</v>
      </c>
      <c r="X2711" s="624">
        <v>0</v>
      </c>
      <c r="Y2711" s="622">
        <v>0</v>
      </c>
      <c r="Z2711" s="622" t="s">
        <v>40</v>
      </c>
      <c r="AA2711" s="622" t="s">
        <v>5289</v>
      </c>
      <c r="AB2711" s="622" t="s">
        <v>5289</v>
      </c>
      <c r="AC2711" s="84" t="s">
        <v>5289</v>
      </c>
      <c r="AD2711" s="84" t="s">
        <v>5289</v>
      </c>
      <c r="AE2711" s="84" t="s">
        <v>5289</v>
      </c>
      <c r="AF2711" s="129" t="s">
        <v>5289</v>
      </c>
      <c r="AG2711" s="107"/>
      <c r="AH2711" s="107"/>
      <c r="AI2711" s="107"/>
      <c r="AJ2711" s="107"/>
      <c r="AK2711" s="107"/>
      <c r="AL2711" s="107"/>
    </row>
    <row r="2712" spans="1:38" s="44" customFormat="1" ht="114.75">
      <c r="A2712" s="639">
        <v>23</v>
      </c>
      <c r="B2712" s="627" t="s">
        <v>5903</v>
      </c>
      <c r="C2712" s="627" t="s">
        <v>7929</v>
      </c>
      <c r="D2712" s="627" t="s">
        <v>18504</v>
      </c>
      <c r="E2712" s="624" t="s">
        <v>40</v>
      </c>
      <c r="F2712" s="622" t="s">
        <v>19079</v>
      </c>
      <c r="G2712" s="622" t="s">
        <v>51</v>
      </c>
      <c r="H2712" s="622">
        <v>1</v>
      </c>
      <c r="I2712" s="622" t="s">
        <v>527</v>
      </c>
      <c r="J2712" s="202"/>
      <c r="K2712" s="138"/>
      <c r="L2712" s="622" t="s">
        <v>51</v>
      </c>
      <c r="M2712" s="202"/>
      <c r="N2712" s="138"/>
      <c r="O2712" s="622">
        <v>0</v>
      </c>
      <c r="P2712" s="622">
        <v>0</v>
      </c>
      <c r="Q2712" s="622">
        <v>0</v>
      </c>
      <c r="R2712" s="622">
        <v>0</v>
      </c>
      <c r="S2712" s="622">
        <v>0</v>
      </c>
      <c r="T2712" s="622">
        <v>0</v>
      </c>
      <c r="U2712" s="622">
        <v>0</v>
      </c>
      <c r="V2712" s="622">
        <v>0</v>
      </c>
      <c r="W2712" s="622">
        <v>0</v>
      </c>
      <c r="X2712" s="624">
        <v>0</v>
      </c>
      <c r="Y2712" s="622">
        <v>0</v>
      </c>
      <c r="Z2712" s="622" t="s">
        <v>40</v>
      </c>
      <c r="AA2712" s="622" t="s">
        <v>5289</v>
      </c>
      <c r="AB2712" s="622" t="s">
        <v>5289</v>
      </c>
      <c r="AC2712" s="84" t="s">
        <v>5289</v>
      </c>
      <c r="AD2712" s="84" t="s">
        <v>5289</v>
      </c>
      <c r="AE2712" s="84" t="s">
        <v>5289</v>
      </c>
      <c r="AF2712" s="129" t="s">
        <v>5289</v>
      </c>
      <c r="AG2712" s="107"/>
      <c r="AH2712" s="107"/>
      <c r="AI2712" s="107"/>
      <c r="AJ2712" s="107"/>
      <c r="AK2712" s="107"/>
      <c r="AL2712" s="107"/>
    </row>
    <row r="2713" spans="1:38" s="42" customFormat="1" ht="15.75" customHeight="1" thickBot="1">
      <c r="A2713" s="18"/>
      <c r="B2713" s="18">
        <v>23</v>
      </c>
      <c r="C2713" s="18"/>
      <c r="D2713" s="18">
        <v>23</v>
      </c>
      <c r="E2713" s="18">
        <v>23</v>
      </c>
      <c r="F2713" s="18">
        <v>9</v>
      </c>
      <c r="G2713" s="18">
        <v>0</v>
      </c>
      <c r="H2713" s="18">
        <v>1</v>
      </c>
      <c r="I2713" s="18"/>
      <c r="J2713" s="18">
        <v>1</v>
      </c>
      <c r="K2713" s="18">
        <v>21</v>
      </c>
      <c r="L2713" s="18">
        <v>7</v>
      </c>
      <c r="M2713" s="200"/>
      <c r="N2713" s="18">
        <f t="shared" ref="N2713:O2713" si="847">SUM(N2690:N2712)</f>
        <v>0</v>
      </c>
      <c r="O2713" s="18">
        <f t="shared" si="847"/>
        <v>0</v>
      </c>
      <c r="P2713" s="18">
        <f t="shared" ref="P2713:Q2713" si="848">SUM(P2690:P2712)</f>
        <v>0</v>
      </c>
      <c r="Q2713" s="18">
        <f t="shared" si="848"/>
        <v>0</v>
      </c>
      <c r="R2713" s="18">
        <f t="shared" ref="R2713" si="849">SUM(R2690:R2712)</f>
        <v>0</v>
      </c>
      <c r="S2713" s="18">
        <f t="shared" ref="S2713" si="850">SUM(S2690:S2712)</f>
        <v>0</v>
      </c>
      <c r="T2713" s="18">
        <f t="shared" ref="T2713:U2713" si="851">SUM(T2690:T2712)</f>
        <v>0</v>
      </c>
      <c r="U2713" s="18">
        <f t="shared" si="851"/>
        <v>0</v>
      </c>
      <c r="V2713" s="18">
        <f t="shared" ref="V2713:W2713" si="852">SUM(V2690:V2712)</f>
        <v>0</v>
      </c>
      <c r="W2713" s="18">
        <f t="shared" si="852"/>
        <v>0</v>
      </c>
      <c r="X2713" s="18">
        <f t="shared" ref="X2713:Y2713" si="853">SUM(X2690:X2712)</f>
        <v>1112</v>
      </c>
      <c r="Y2713" s="18">
        <f t="shared" si="853"/>
        <v>0</v>
      </c>
      <c r="Z2713" s="18">
        <v>23</v>
      </c>
      <c r="AA2713" s="18">
        <v>1</v>
      </c>
      <c r="AB2713" s="18">
        <v>1</v>
      </c>
      <c r="AC2713" s="18"/>
      <c r="AD2713" s="18"/>
      <c r="AE2713" s="18"/>
      <c r="AF2713" s="18"/>
      <c r="AG2713" s="111"/>
      <c r="AH2713" s="111"/>
      <c r="AI2713" s="111"/>
      <c r="AJ2713" s="111"/>
      <c r="AK2713" s="111"/>
      <c r="AL2713" s="111"/>
    </row>
    <row r="2714" spans="1:38" ht="15.75" customHeight="1" thickBot="1">
      <c r="A2714" s="660" t="s">
        <v>235</v>
      </c>
      <c r="B2714" s="661"/>
      <c r="C2714" s="661"/>
      <c r="D2714" s="661"/>
      <c r="E2714" s="661"/>
      <c r="F2714" s="661"/>
      <c r="G2714" s="661"/>
      <c r="H2714" s="661"/>
      <c r="I2714" s="661"/>
      <c r="J2714" s="661"/>
      <c r="K2714" s="661"/>
      <c r="L2714" s="661"/>
      <c r="M2714" s="661"/>
      <c r="N2714" s="661"/>
      <c r="O2714" s="661"/>
      <c r="P2714" s="661"/>
      <c r="Q2714" s="661"/>
      <c r="R2714" s="661"/>
      <c r="S2714" s="661"/>
      <c r="T2714" s="661"/>
      <c r="U2714" s="661"/>
      <c r="V2714" s="661"/>
      <c r="W2714" s="661"/>
      <c r="X2714" s="661"/>
      <c r="Y2714" s="661"/>
      <c r="Z2714" s="661"/>
      <c r="AA2714" s="661"/>
      <c r="AB2714" s="661"/>
      <c r="AC2714" s="661"/>
      <c r="AD2714" s="661"/>
      <c r="AE2714" s="661"/>
      <c r="AF2714" s="662"/>
    </row>
    <row r="2715" spans="1:38" ht="114.75">
      <c r="A2715" s="639">
        <v>1</v>
      </c>
      <c r="B2715" s="68" t="s">
        <v>7991</v>
      </c>
      <c r="C2715" s="68" t="s">
        <v>7990</v>
      </c>
      <c r="D2715" s="52" t="s">
        <v>131</v>
      </c>
      <c r="E2715" s="119" t="s">
        <v>51</v>
      </c>
      <c r="F2715" s="118" t="s">
        <v>16683</v>
      </c>
      <c r="G2715" s="138"/>
      <c r="H2715" s="138"/>
      <c r="I2715" s="138"/>
      <c r="J2715" s="285" t="s">
        <v>12828</v>
      </c>
      <c r="K2715" s="167" t="s">
        <v>12821</v>
      </c>
      <c r="L2715" s="622" t="s">
        <v>51</v>
      </c>
      <c r="M2715" s="202"/>
      <c r="N2715" s="138"/>
      <c r="O2715" s="622">
        <v>0</v>
      </c>
      <c r="P2715" s="622">
        <v>0</v>
      </c>
      <c r="Q2715" s="622">
        <v>0</v>
      </c>
      <c r="R2715" s="622">
        <v>0</v>
      </c>
      <c r="S2715" s="622">
        <v>0</v>
      </c>
      <c r="T2715" s="622">
        <v>0</v>
      </c>
      <c r="U2715" s="622">
        <v>0</v>
      </c>
      <c r="V2715" s="622">
        <v>0</v>
      </c>
      <c r="W2715" s="622">
        <v>0</v>
      </c>
      <c r="X2715" s="118">
        <v>3</v>
      </c>
      <c r="Y2715" s="622">
        <v>0</v>
      </c>
      <c r="Z2715" s="119" t="s">
        <v>51</v>
      </c>
      <c r="AA2715" s="68" t="s">
        <v>8012</v>
      </c>
      <c r="AB2715" s="167" t="s">
        <v>1315</v>
      </c>
      <c r="AC2715" s="159" t="s">
        <v>7965</v>
      </c>
      <c r="AD2715" s="159" t="s">
        <v>7966</v>
      </c>
      <c r="AE2715" s="159">
        <v>83956020029</v>
      </c>
      <c r="AF2715" s="265" t="s">
        <v>7967</v>
      </c>
    </row>
    <row r="2716" spans="1:38" ht="102">
      <c r="A2716" s="639">
        <v>2</v>
      </c>
      <c r="B2716" s="121" t="s">
        <v>7992</v>
      </c>
      <c r="C2716" s="121" t="s">
        <v>7990</v>
      </c>
      <c r="D2716" s="121" t="s">
        <v>7995</v>
      </c>
      <c r="E2716" s="622" t="s">
        <v>40</v>
      </c>
      <c r="F2716" s="138"/>
      <c r="G2716" s="138"/>
      <c r="H2716" s="138"/>
      <c r="I2716" s="138"/>
      <c r="J2716" s="643" t="s">
        <v>12822</v>
      </c>
      <c r="K2716" s="643" t="s">
        <v>12823</v>
      </c>
      <c r="L2716" s="622" t="s">
        <v>51</v>
      </c>
      <c r="M2716" s="202"/>
      <c r="N2716" s="138"/>
      <c r="O2716" s="622">
        <v>0</v>
      </c>
      <c r="P2716" s="622">
        <v>0</v>
      </c>
      <c r="Q2716" s="622">
        <v>0</v>
      </c>
      <c r="R2716" s="622">
        <v>0</v>
      </c>
      <c r="S2716" s="622">
        <v>0</v>
      </c>
      <c r="T2716" s="622">
        <v>0</v>
      </c>
      <c r="U2716" s="622">
        <v>0</v>
      </c>
      <c r="V2716" s="622">
        <v>0</v>
      </c>
      <c r="W2716" s="622">
        <v>0</v>
      </c>
      <c r="X2716" s="624">
        <v>0</v>
      </c>
      <c r="Y2716" s="622">
        <v>0</v>
      </c>
      <c r="Z2716" s="622" t="s">
        <v>51</v>
      </c>
      <c r="AA2716" s="622" t="s">
        <v>5289</v>
      </c>
      <c r="AB2716" s="138"/>
      <c r="AC2716" s="84" t="s">
        <v>5289</v>
      </c>
      <c r="AD2716" s="84" t="s">
        <v>5289</v>
      </c>
      <c r="AE2716" s="84" t="s">
        <v>5289</v>
      </c>
      <c r="AF2716" s="165" t="s">
        <v>5289</v>
      </c>
    </row>
    <row r="2717" spans="1:38" ht="76.5">
      <c r="A2717" s="639">
        <v>3</v>
      </c>
      <c r="B2717" s="121" t="s">
        <v>7993</v>
      </c>
      <c r="C2717" s="121" t="s">
        <v>7990</v>
      </c>
      <c r="D2717" s="121" t="s">
        <v>7996</v>
      </c>
      <c r="E2717" s="622" t="s">
        <v>40</v>
      </c>
      <c r="F2717" s="138"/>
      <c r="G2717" s="138"/>
      <c r="H2717" s="138"/>
      <c r="I2717" s="138"/>
      <c r="J2717" s="643" t="s">
        <v>12822</v>
      </c>
      <c r="K2717" s="643" t="s">
        <v>12824</v>
      </c>
      <c r="L2717" s="622" t="s">
        <v>51</v>
      </c>
      <c r="M2717" s="202"/>
      <c r="N2717" s="138"/>
      <c r="O2717" s="622">
        <v>0</v>
      </c>
      <c r="P2717" s="622">
        <v>0</v>
      </c>
      <c r="Q2717" s="622">
        <v>0</v>
      </c>
      <c r="R2717" s="622">
        <v>0</v>
      </c>
      <c r="S2717" s="622">
        <v>0</v>
      </c>
      <c r="T2717" s="622">
        <v>0</v>
      </c>
      <c r="U2717" s="622">
        <v>0</v>
      </c>
      <c r="V2717" s="622">
        <v>0</v>
      </c>
      <c r="W2717" s="622">
        <v>0</v>
      </c>
      <c r="X2717" s="624">
        <v>0</v>
      </c>
      <c r="Y2717" s="622">
        <v>0</v>
      </c>
      <c r="Z2717" s="622" t="s">
        <v>51</v>
      </c>
      <c r="AA2717" s="622" t="s">
        <v>5289</v>
      </c>
      <c r="AB2717" s="138"/>
      <c r="AC2717" s="84" t="s">
        <v>5289</v>
      </c>
      <c r="AD2717" s="84" t="s">
        <v>5289</v>
      </c>
      <c r="AE2717" s="84" t="s">
        <v>5289</v>
      </c>
      <c r="AF2717" s="165" t="s">
        <v>5289</v>
      </c>
    </row>
    <row r="2718" spans="1:38" ht="89.25">
      <c r="A2718" s="639">
        <v>4</v>
      </c>
      <c r="B2718" s="121" t="s">
        <v>7994</v>
      </c>
      <c r="C2718" s="121" t="s">
        <v>7990</v>
      </c>
      <c r="D2718" s="121" t="s">
        <v>7997</v>
      </c>
      <c r="E2718" s="622" t="s">
        <v>40</v>
      </c>
      <c r="F2718" s="138"/>
      <c r="G2718" s="138"/>
      <c r="H2718" s="138"/>
      <c r="I2718" s="138"/>
      <c r="J2718" s="643" t="s">
        <v>12822</v>
      </c>
      <c r="K2718" s="643" t="s">
        <v>12825</v>
      </c>
      <c r="L2718" s="622" t="s">
        <v>51</v>
      </c>
      <c r="M2718" s="202"/>
      <c r="N2718" s="138"/>
      <c r="O2718" s="622">
        <v>0</v>
      </c>
      <c r="P2718" s="622">
        <v>0</v>
      </c>
      <c r="Q2718" s="622">
        <v>0</v>
      </c>
      <c r="R2718" s="622">
        <v>0</v>
      </c>
      <c r="S2718" s="622">
        <v>0</v>
      </c>
      <c r="T2718" s="622">
        <v>0</v>
      </c>
      <c r="U2718" s="622">
        <v>0</v>
      </c>
      <c r="V2718" s="622">
        <v>0</v>
      </c>
      <c r="W2718" s="622">
        <v>0</v>
      </c>
      <c r="X2718" s="624">
        <v>0</v>
      </c>
      <c r="Y2718" s="622">
        <v>0</v>
      </c>
      <c r="Z2718" s="622" t="s">
        <v>51</v>
      </c>
      <c r="AA2718" s="622" t="s">
        <v>5289</v>
      </c>
      <c r="AB2718" s="138"/>
      <c r="AC2718" s="84" t="s">
        <v>5289</v>
      </c>
      <c r="AD2718" s="84" t="s">
        <v>5289</v>
      </c>
      <c r="AE2718" s="84" t="s">
        <v>5289</v>
      </c>
      <c r="AF2718" s="165" t="s">
        <v>5289</v>
      </c>
    </row>
    <row r="2719" spans="1:38" ht="89.25">
      <c r="A2719" s="639">
        <v>5</v>
      </c>
      <c r="B2719" s="121" t="s">
        <v>7968</v>
      </c>
      <c r="C2719" s="121" t="s">
        <v>7990</v>
      </c>
      <c r="D2719" s="121" t="s">
        <v>16383</v>
      </c>
      <c r="E2719" s="622" t="s">
        <v>40</v>
      </c>
      <c r="F2719" s="138"/>
      <c r="G2719" s="138"/>
      <c r="H2719" s="138"/>
      <c r="I2719" s="138"/>
      <c r="J2719" s="643" t="s">
        <v>12822</v>
      </c>
      <c r="K2719" s="643" t="s">
        <v>12826</v>
      </c>
      <c r="L2719" s="622" t="s">
        <v>51</v>
      </c>
      <c r="M2719" s="202"/>
      <c r="N2719" s="138"/>
      <c r="O2719" s="622">
        <v>0</v>
      </c>
      <c r="P2719" s="622">
        <v>0</v>
      </c>
      <c r="Q2719" s="622">
        <v>0</v>
      </c>
      <c r="R2719" s="622">
        <v>0</v>
      </c>
      <c r="S2719" s="622">
        <v>0</v>
      </c>
      <c r="T2719" s="622">
        <v>0</v>
      </c>
      <c r="U2719" s="622">
        <v>0</v>
      </c>
      <c r="V2719" s="622">
        <v>0</v>
      </c>
      <c r="W2719" s="622">
        <v>0</v>
      </c>
      <c r="X2719" s="624">
        <v>0</v>
      </c>
      <c r="Y2719" s="622">
        <v>0</v>
      </c>
      <c r="Z2719" s="622" t="s">
        <v>51</v>
      </c>
      <c r="AA2719" s="622" t="s">
        <v>5289</v>
      </c>
      <c r="AB2719" s="138"/>
      <c r="AC2719" s="84" t="s">
        <v>5289</v>
      </c>
      <c r="AD2719" s="84" t="s">
        <v>5289</v>
      </c>
      <c r="AE2719" s="84" t="s">
        <v>5289</v>
      </c>
      <c r="AF2719" s="165" t="s">
        <v>5289</v>
      </c>
    </row>
    <row r="2720" spans="1:38" s="44" customFormat="1" ht="76.5">
      <c r="A2720" s="639">
        <v>6</v>
      </c>
      <c r="B2720" s="627" t="s">
        <v>7969</v>
      </c>
      <c r="C2720" s="627" t="s">
        <v>7990</v>
      </c>
      <c r="D2720" s="627" t="s">
        <v>7998</v>
      </c>
      <c r="E2720" s="622" t="s">
        <v>40</v>
      </c>
      <c r="F2720" s="138"/>
      <c r="G2720" s="138"/>
      <c r="H2720" s="138"/>
      <c r="I2720" s="138"/>
      <c r="J2720" s="643" t="s">
        <v>12822</v>
      </c>
      <c r="K2720" s="643" t="s">
        <v>12827</v>
      </c>
      <c r="L2720" s="622" t="s">
        <v>51</v>
      </c>
      <c r="M2720" s="202"/>
      <c r="N2720" s="138"/>
      <c r="O2720" s="622">
        <v>0</v>
      </c>
      <c r="P2720" s="622">
        <v>0</v>
      </c>
      <c r="Q2720" s="622">
        <v>0</v>
      </c>
      <c r="R2720" s="622">
        <v>0</v>
      </c>
      <c r="S2720" s="622">
        <v>0</v>
      </c>
      <c r="T2720" s="622">
        <v>0</v>
      </c>
      <c r="U2720" s="622">
        <v>0</v>
      </c>
      <c r="V2720" s="622">
        <v>0</v>
      </c>
      <c r="W2720" s="622">
        <v>0</v>
      </c>
      <c r="X2720" s="624">
        <v>83</v>
      </c>
      <c r="Y2720" s="622">
        <v>0</v>
      </c>
      <c r="Z2720" s="622" t="s">
        <v>51</v>
      </c>
      <c r="AA2720" s="622" t="s">
        <v>5289</v>
      </c>
      <c r="AB2720" s="138"/>
      <c r="AC2720" s="84" t="s">
        <v>5289</v>
      </c>
      <c r="AD2720" s="84" t="s">
        <v>5289</v>
      </c>
      <c r="AE2720" s="84" t="s">
        <v>5289</v>
      </c>
      <c r="AF2720" s="165" t="s">
        <v>5289</v>
      </c>
      <c r="AG2720" s="107"/>
      <c r="AH2720" s="107"/>
      <c r="AI2720" s="107"/>
      <c r="AJ2720" s="107"/>
      <c r="AK2720" s="107"/>
      <c r="AL2720" s="107"/>
    </row>
    <row r="2721" spans="1:38" s="44" customFormat="1" ht="63.75">
      <c r="A2721" s="639">
        <v>7</v>
      </c>
      <c r="B2721" s="627" t="s">
        <v>132</v>
      </c>
      <c r="C2721" s="627" t="s">
        <v>7990</v>
      </c>
      <c r="D2721" s="627" t="s">
        <v>7999</v>
      </c>
      <c r="E2721" s="622" t="s">
        <v>40</v>
      </c>
      <c r="F2721" s="138"/>
      <c r="G2721" s="138"/>
      <c r="H2721" s="138"/>
      <c r="I2721" s="138"/>
      <c r="J2721" s="138"/>
      <c r="K2721" s="138"/>
      <c r="L2721" s="622" t="s">
        <v>51</v>
      </c>
      <c r="M2721" s="202"/>
      <c r="N2721" s="138"/>
      <c r="O2721" s="622">
        <v>0</v>
      </c>
      <c r="P2721" s="622">
        <v>0</v>
      </c>
      <c r="Q2721" s="622">
        <v>0</v>
      </c>
      <c r="R2721" s="622">
        <v>0</v>
      </c>
      <c r="S2721" s="622">
        <v>0</v>
      </c>
      <c r="T2721" s="622">
        <v>0</v>
      </c>
      <c r="U2721" s="622">
        <v>0</v>
      </c>
      <c r="V2721" s="622">
        <v>0</v>
      </c>
      <c r="W2721" s="622">
        <v>0</v>
      </c>
      <c r="X2721" s="624">
        <v>0</v>
      </c>
      <c r="Y2721" s="622">
        <v>0</v>
      </c>
      <c r="Z2721" s="622" t="s">
        <v>40</v>
      </c>
      <c r="AA2721" s="622" t="s">
        <v>5289</v>
      </c>
      <c r="AB2721" s="138"/>
      <c r="AC2721" s="84" t="s">
        <v>5289</v>
      </c>
      <c r="AD2721" s="84" t="s">
        <v>5289</v>
      </c>
      <c r="AE2721" s="84" t="s">
        <v>5289</v>
      </c>
      <c r="AF2721" s="165" t="s">
        <v>5289</v>
      </c>
      <c r="AG2721" s="107"/>
      <c r="AH2721" s="107"/>
      <c r="AI2721" s="107"/>
      <c r="AJ2721" s="107"/>
      <c r="AK2721" s="107"/>
      <c r="AL2721" s="107"/>
    </row>
    <row r="2722" spans="1:38" s="44" customFormat="1" ht="76.5">
      <c r="A2722" s="639">
        <v>8</v>
      </c>
      <c r="B2722" s="627" t="s">
        <v>7970</v>
      </c>
      <c r="C2722" s="627" t="s">
        <v>7990</v>
      </c>
      <c r="D2722" s="627" t="s">
        <v>8000</v>
      </c>
      <c r="E2722" s="622" t="s">
        <v>40</v>
      </c>
      <c r="F2722" s="138"/>
      <c r="G2722" s="138"/>
      <c r="H2722" s="138"/>
      <c r="I2722" s="138"/>
      <c r="J2722" s="138"/>
      <c r="K2722" s="138"/>
      <c r="L2722" s="622" t="s">
        <v>51</v>
      </c>
      <c r="M2722" s="202"/>
      <c r="N2722" s="138"/>
      <c r="O2722" s="622">
        <v>0</v>
      </c>
      <c r="P2722" s="622">
        <v>0</v>
      </c>
      <c r="Q2722" s="622">
        <v>0</v>
      </c>
      <c r="R2722" s="622">
        <v>0</v>
      </c>
      <c r="S2722" s="622">
        <v>0</v>
      </c>
      <c r="T2722" s="622">
        <v>0</v>
      </c>
      <c r="U2722" s="622">
        <v>0</v>
      </c>
      <c r="V2722" s="622">
        <v>0</v>
      </c>
      <c r="W2722" s="622">
        <v>0</v>
      </c>
      <c r="X2722" s="624">
        <v>0</v>
      </c>
      <c r="Y2722" s="622">
        <v>0</v>
      </c>
      <c r="Z2722" s="622" t="s">
        <v>40</v>
      </c>
      <c r="AA2722" s="622" t="s">
        <v>5289</v>
      </c>
      <c r="AB2722" s="138"/>
      <c r="AC2722" s="84" t="s">
        <v>5289</v>
      </c>
      <c r="AD2722" s="84" t="s">
        <v>5289</v>
      </c>
      <c r="AE2722" s="84" t="s">
        <v>5289</v>
      </c>
      <c r="AF2722" s="165" t="s">
        <v>5289</v>
      </c>
      <c r="AG2722" s="107"/>
      <c r="AH2722" s="107"/>
      <c r="AI2722" s="107"/>
      <c r="AJ2722" s="107"/>
      <c r="AK2722" s="107"/>
      <c r="AL2722" s="107"/>
    </row>
    <row r="2723" spans="1:38" s="44" customFormat="1" ht="89.25">
      <c r="A2723" s="639">
        <v>9</v>
      </c>
      <c r="B2723" s="627" t="s">
        <v>7971</v>
      </c>
      <c r="C2723" s="627" t="s">
        <v>7990</v>
      </c>
      <c r="D2723" s="627" t="s">
        <v>8001</v>
      </c>
      <c r="E2723" s="622" t="s">
        <v>40</v>
      </c>
      <c r="F2723" s="138"/>
      <c r="G2723" s="138"/>
      <c r="H2723" s="138"/>
      <c r="I2723" s="138"/>
      <c r="J2723" s="138"/>
      <c r="K2723" s="138"/>
      <c r="L2723" s="622" t="s">
        <v>51</v>
      </c>
      <c r="M2723" s="202"/>
      <c r="N2723" s="138"/>
      <c r="O2723" s="622">
        <v>0</v>
      </c>
      <c r="P2723" s="622">
        <v>0</v>
      </c>
      <c r="Q2723" s="622">
        <v>0</v>
      </c>
      <c r="R2723" s="622">
        <v>0</v>
      </c>
      <c r="S2723" s="622">
        <v>0</v>
      </c>
      <c r="T2723" s="622">
        <v>0</v>
      </c>
      <c r="U2723" s="622">
        <v>0</v>
      </c>
      <c r="V2723" s="622">
        <v>0</v>
      </c>
      <c r="W2723" s="622">
        <v>0</v>
      </c>
      <c r="X2723" s="624">
        <v>0</v>
      </c>
      <c r="Y2723" s="622">
        <v>0</v>
      </c>
      <c r="Z2723" s="622" t="s">
        <v>40</v>
      </c>
      <c r="AA2723" s="622" t="s">
        <v>5289</v>
      </c>
      <c r="AB2723" s="138"/>
      <c r="AC2723" s="84" t="s">
        <v>5289</v>
      </c>
      <c r="AD2723" s="84" t="s">
        <v>5289</v>
      </c>
      <c r="AE2723" s="84" t="s">
        <v>5289</v>
      </c>
      <c r="AF2723" s="165" t="s">
        <v>5289</v>
      </c>
      <c r="AG2723" s="107"/>
      <c r="AH2723" s="107"/>
      <c r="AI2723" s="107"/>
      <c r="AJ2723" s="107"/>
      <c r="AK2723" s="107"/>
      <c r="AL2723" s="107"/>
    </row>
    <row r="2724" spans="1:38" s="44" customFormat="1" ht="89.25">
      <c r="A2724" s="639">
        <v>10</v>
      </c>
      <c r="B2724" s="627" t="s">
        <v>7972</v>
      </c>
      <c r="C2724" s="627" t="s">
        <v>7990</v>
      </c>
      <c r="D2724" s="627" t="s">
        <v>8002</v>
      </c>
      <c r="E2724" s="622" t="s">
        <v>40</v>
      </c>
      <c r="F2724" s="138"/>
      <c r="G2724" s="138"/>
      <c r="H2724" s="138"/>
      <c r="I2724" s="138"/>
      <c r="J2724" s="138"/>
      <c r="K2724" s="138"/>
      <c r="L2724" s="622" t="s">
        <v>51</v>
      </c>
      <c r="M2724" s="202"/>
      <c r="N2724" s="138"/>
      <c r="O2724" s="622">
        <v>0</v>
      </c>
      <c r="P2724" s="622">
        <v>0</v>
      </c>
      <c r="Q2724" s="622">
        <v>0</v>
      </c>
      <c r="R2724" s="622">
        <v>0</v>
      </c>
      <c r="S2724" s="622">
        <v>0</v>
      </c>
      <c r="T2724" s="622">
        <v>0</v>
      </c>
      <c r="U2724" s="622">
        <v>0</v>
      </c>
      <c r="V2724" s="622">
        <v>0</v>
      </c>
      <c r="W2724" s="622">
        <v>0</v>
      </c>
      <c r="X2724" s="624">
        <v>0</v>
      </c>
      <c r="Y2724" s="622">
        <v>0</v>
      </c>
      <c r="Z2724" s="622" t="s">
        <v>40</v>
      </c>
      <c r="AA2724" s="622" t="s">
        <v>5289</v>
      </c>
      <c r="AB2724" s="138"/>
      <c r="AC2724" s="84" t="s">
        <v>5289</v>
      </c>
      <c r="AD2724" s="84" t="s">
        <v>5289</v>
      </c>
      <c r="AE2724" s="84" t="s">
        <v>5289</v>
      </c>
      <c r="AF2724" s="165" t="s">
        <v>5289</v>
      </c>
      <c r="AG2724" s="107"/>
      <c r="AH2724" s="107"/>
      <c r="AI2724" s="107"/>
      <c r="AJ2724" s="107"/>
      <c r="AK2724" s="107"/>
      <c r="AL2724" s="107"/>
    </row>
    <row r="2725" spans="1:38" s="44" customFormat="1" ht="63.75">
      <c r="A2725" s="639">
        <v>11</v>
      </c>
      <c r="B2725" s="627" t="s">
        <v>7973</v>
      </c>
      <c r="C2725" s="627" t="s">
        <v>7990</v>
      </c>
      <c r="D2725" s="627" t="s">
        <v>8003</v>
      </c>
      <c r="E2725" s="622" t="s">
        <v>40</v>
      </c>
      <c r="F2725" s="138"/>
      <c r="G2725" s="138"/>
      <c r="H2725" s="138"/>
      <c r="I2725" s="138"/>
      <c r="J2725" s="138"/>
      <c r="K2725" s="138"/>
      <c r="L2725" s="622" t="s">
        <v>51</v>
      </c>
      <c r="M2725" s="202"/>
      <c r="N2725" s="138"/>
      <c r="O2725" s="622">
        <v>0</v>
      </c>
      <c r="P2725" s="622">
        <v>0</v>
      </c>
      <c r="Q2725" s="622">
        <v>0</v>
      </c>
      <c r="R2725" s="622">
        <v>0</v>
      </c>
      <c r="S2725" s="622">
        <v>0</v>
      </c>
      <c r="T2725" s="622">
        <v>0</v>
      </c>
      <c r="U2725" s="622">
        <v>0</v>
      </c>
      <c r="V2725" s="622">
        <v>0</v>
      </c>
      <c r="W2725" s="622">
        <v>0</v>
      </c>
      <c r="X2725" s="624">
        <v>0</v>
      </c>
      <c r="Y2725" s="622">
        <v>0</v>
      </c>
      <c r="Z2725" s="622" t="s">
        <v>40</v>
      </c>
      <c r="AA2725" s="622" t="s">
        <v>5289</v>
      </c>
      <c r="AB2725" s="138"/>
      <c r="AC2725" s="84" t="s">
        <v>5289</v>
      </c>
      <c r="AD2725" s="84" t="s">
        <v>5289</v>
      </c>
      <c r="AE2725" s="84" t="s">
        <v>5289</v>
      </c>
      <c r="AF2725" s="165" t="s">
        <v>5289</v>
      </c>
      <c r="AG2725" s="107"/>
      <c r="AH2725" s="107"/>
      <c r="AI2725" s="107"/>
      <c r="AJ2725" s="107"/>
      <c r="AK2725" s="107"/>
      <c r="AL2725" s="107"/>
    </row>
    <row r="2726" spans="1:38" s="44" customFormat="1" ht="89.25">
      <c r="A2726" s="639">
        <v>12</v>
      </c>
      <c r="B2726" s="627" t="s">
        <v>7974</v>
      </c>
      <c r="C2726" s="627" t="s">
        <v>7990</v>
      </c>
      <c r="D2726" s="627" t="s">
        <v>8004</v>
      </c>
      <c r="E2726" s="622" t="s">
        <v>40</v>
      </c>
      <c r="F2726" s="138"/>
      <c r="G2726" s="138"/>
      <c r="H2726" s="138"/>
      <c r="I2726" s="138"/>
      <c r="J2726" s="138"/>
      <c r="K2726" s="138"/>
      <c r="L2726" s="622" t="s">
        <v>51</v>
      </c>
      <c r="M2726" s="202"/>
      <c r="N2726" s="138"/>
      <c r="O2726" s="622">
        <v>0</v>
      </c>
      <c r="P2726" s="622">
        <v>0</v>
      </c>
      <c r="Q2726" s="622">
        <v>0</v>
      </c>
      <c r="R2726" s="622">
        <v>0</v>
      </c>
      <c r="S2726" s="622">
        <v>0</v>
      </c>
      <c r="T2726" s="622">
        <v>0</v>
      </c>
      <c r="U2726" s="622">
        <v>0</v>
      </c>
      <c r="V2726" s="622">
        <v>0</v>
      </c>
      <c r="W2726" s="622">
        <v>0</v>
      </c>
      <c r="X2726" s="624">
        <v>0</v>
      </c>
      <c r="Y2726" s="622">
        <v>0</v>
      </c>
      <c r="Z2726" s="622" t="s">
        <v>40</v>
      </c>
      <c r="AA2726" s="622" t="s">
        <v>5289</v>
      </c>
      <c r="AB2726" s="138"/>
      <c r="AC2726" s="84" t="s">
        <v>5289</v>
      </c>
      <c r="AD2726" s="84" t="s">
        <v>5289</v>
      </c>
      <c r="AE2726" s="84" t="s">
        <v>5289</v>
      </c>
      <c r="AF2726" s="165" t="s">
        <v>5289</v>
      </c>
      <c r="AG2726" s="107"/>
      <c r="AH2726" s="107"/>
      <c r="AI2726" s="107"/>
      <c r="AJ2726" s="107"/>
      <c r="AK2726" s="107"/>
      <c r="AL2726" s="107"/>
    </row>
    <row r="2727" spans="1:38" s="44" customFormat="1" ht="38.25">
      <c r="A2727" s="639">
        <v>13</v>
      </c>
      <c r="B2727" s="627" t="s">
        <v>7975</v>
      </c>
      <c r="C2727" s="627" t="s">
        <v>7990</v>
      </c>
      <c r="D2727" s="627" t="s">
        <v>131</v>
      </c>
      <c r="E2727" s="622" t="s">
        <v>51</v>
      </c>
      <c r="F2727" s="138"/>
      <c r="G2727" s="138"/>
      <c r="H2727" s="138"/>
      <c r="I2727" s="138"/>
      <c r="J2727" s="138"/>
      <c r="K2727" s="138"/>
      <c r="L2727" s="622" t="s">
        <v>51</v>
      </c>
      <c r="M2727" s="202"/>
      <c r="N2727" s="138"/>
      <c r="O2727" s="622">
        <v>0</v>
      </c>
      <c r="P2727" s="622">
        <v>0</v>
      </c>
      <c r="Q2727" s="622">
        <v>0</v>
      </c>
      <c r="R2727" s="622">
        <v>0</v>
      </c>
      <c r="S2727" s="622">
        <v>0</v>
      </c>
      <c r="T2727" s="622">
        <v>0</v>
      </c>
      <c r="U2727" s="622">
        <v>0</v>
      </c>
      <c r="V2727" s="622">
        <v>0</v>
      </c>
      <c r="W2727" s="622">
        <v>0</v>
      </c>
      <c r="X2727" s="624">
        <v>0</v>
      </c>
      <c r="Y2727" s="622">
        <v>0</v>
      </c>
      <c r="Z2727" s="622" t="s">
        <v>51</v>
      </c>
      <c r="AA2727" s="622" t="s">
        <v>5289</v>
      </c>
      <c r="AB2727" s="138"/>
      <c r="AC2727" s="84" t="s">
        <v>5289</v>
      </c>
      <c r="AD2727" s="84" t="s">
        <v>5289</v>
      </c>
      <c r="AE2727" s="84" t="s">
        <v>5289</v>
      </c>
      <c r="AF2727" s="165" t="s">
        <v>5289</v>
      </c>
      <c r="AG2727" s="107"/>
      <c r="AH2727" s="107"/>
      <c r="AI2727" s="107"/>
      <c r="AJ2727" s="107"/>
      <c r="AK2727" s="107"/>
      <c r="AL2727" s="107"/>
    </row>
    <row r="2728" spans="1:38" s="44" customFormat="1" ht="63.75">
      <c r="A2728" s="639">
        <v>14</v>
      </c>
      <c r="B2728" s="627" t="s">
        <v>5411</v>
      </c>
      <c r="C2728" s="627" t="s">
        <v>7990</v>
      </c>
      <c r="D2728" s="627" t="s">
        <v>8005</v>
      </c>
      <c r="E2728" s="622" t="s">
        <v>40</v>
      </c>
      <c r="F2728" s="138"/>
      <c r="G2728" s="138"/>
      <c r="H2728" s="138"/>
      <c r="I2728" s="138"/>
      <c r="J2728" s="138"/>
      <c r="K2728" s="138"/>
      <c r="L2728" s="622" t="s">
        <v>51</v>
      </c>
      <c r="M2728" s="202"/>
      <c r="N2728" s="138"/>
      <c r="O2728" s="622">
        <v>0</v>
      </c>
      <c r="P2728" s="622">
        <v>0</v>
      </c>
      <c r="Q2728" s="622">
        <v>0</v>
      </c>
      <c r="R2728" s="622">
        <v>0</v>
      </c>
      <c r="S2728" s="622">
        <v>0</v>
      </c>
      <c r="T2728" s="622">
        <v>0</v>
      </c>
      <c r="U2728" s="622">
        <v>0</v>
      </c>
      <c r="V2728" s="622">
        <v>0</v>
      </c>
      <c r="W2728" s="622">
        <v>0</v>
      </c>
      <c r="X2728" s="624">
        <v>0</v>
      </c>
      <c r="Y2728" s="622">
        <v>0</v>
      </c>
      <c r="Z2728" s="622" t="s">
        <v>40</v>
      </c>
      <c r="AA2728" s="622" t="s">
        <v>5289</v>
      </c>
      <c r="AB2728" s="138"/>
      <c r="AC2728" s="84" t="s">
        <v>5289</v>
      </c>
      <c r="AD2728" s="84" t="s">
        <v>5289</v>
      </c>
      <c r="AE2728" s="84" t="s">
        <v>5289</v>
      </c>
      <c r="AF2728" s="165" t="s">
        <v>5289</v>
      </c>
      <c r="AG2728" s="107"/>
      <c r="AH2728" s="107"/>
      <c r="AI2728" s="107"/>
      <c r="AJ2728" s="107"/>
      <c r="AK2728" s="107"/>
      <c r="AL2728" s="107"/>
    </row>
    <row r="2729" spans="1:38" s="44" customFormat="1" ht="76.5">
      <c r="A2729" s="639">
        <v>15</v>
      </c>
      <c r="B2729" s="627" t="s">
        <v>7976</v>
      </c>
      <c r="C2729" s="627" t="s">
        <v>7990</v>
      </c>
      <c r="D2729" s="627" t="s">
        <v>8006</v>
      </c>
      <c r="E2729" s="622" t="s">
        <v>40</v>
      </c>
      <c r="F2729" s="138"/>
      <c r="G2729" s="138"/>
      <c r="H2729" s="138"/>
      <c r="I2729" s="138"/>
      <c r="J2729" s="138"/>
      <c r="K2729" s="138"/>
      <c r="L2729" s="622" t="s">
        <v>51</v>
      </c>
      <c r="M2729" s="202"/>
      <c r="N2729" s="138"/>
      <c r="O2729" s="622">
        <v>0</v>
      </c>
      <c r="P2729" s="622">
        <v>0</v>
      </c>
      <c r="Q2729" s="622">
        <v>0</v>
      </c>
      <c r="R2729" s="622">
        <v>0</v>
      </c>
      <c r="S2729" s="622">
        <v>0</v>
      </c>
      <c r="T2729" s="622">
        <v>0</v>
      </c>
      <c r="U2729" s="622">
        <v>0</v>
      </c>
      <c r="V2729" s="622">
        <v>0</v>
      </c>
      <c r="W2729" s="622">
        <v>0</v>
      </c>
      <c r="X2729" s="624">
        <v>0</v>
      </c>
      <c r="Y2729" s="622">
        <v>0</v>
      </c>
      <c r="Z2729" s="622" t="s">
        <v>40</v>
      </c>
      <c r="AA2729" s="622" t="s">
        <v>5289</v>
      </c>
      <c r="AB2729" s="138"/>
      <c r="AC2729" s="84" t="s">
        <v>5289</v>
      </c>
      <c r="AD2729" s="84" t="s">
        <v>5289</v>
      </c>
      <c r="AE2729" s="84" t="s">
        <v>5289</v>
      </c>
      <c r="AF2729" s="165" t="s">
        <v>5289</v>
      </c>
      <c r="AG2729" s="107"/>
      <c r="AH2729" s="107"/>
      <c r="AI2729" s="107"/>
      <c r="AJ2729" s="107"/>
      <c r="AK2729" s="107"/>
      <c r="AL2729" s="107"/>
    </row>
    <row r="2730" spans="1:38" s="44" customFormat="1" ht="76.5">
      <c r="A2730" s="639">
        <v>16</v>
      </c>
      <c r="B2730" s="627" t="s">
        <v>7977</v>
      </c>
      <c r="C2730" s="627" t="s">
        <v>7990</v>
      </c>
      <c r="D2730" s="627" t="s">
        <v>8007</v>
      </c>
      <c r="E2730" s="622" t="s">
        <v>40</v>
      </c>
      <c r="F2730" s="138"/>
      <c r="G2730" s="138"/>
      <c r="H2730" s="138"/>
      <c r="I2730" s="138"/>
      <c r="J2730" s="138"/>
      <c r="K2730" s="138"/>
      <c r="L2730" s="622" t="s">
        <v>51</v>
      </c>
      <c r="M2730" s="202"/>
      <c r="N2730" s="138"/>
      <c r="O2730" s="622">
        <v>0</v>
      </c>
      <c r="P2730" s="622">
        <v>0</v>
      </c>
      <c r="Q2730" s="622">
        <v>0</v>
      </c>
      <c r="R2730" s="622">
        <v>0</v>
      </c>
      <c r="S2730" s="622">
        <v>0</v>
      </c>
      <c r="T2730" s="622">
        <v>0</v>
      </c>
      <c r="U2730" s="622">
        <v>0</v>
      </c>
      <c r="V2730" s="622">
        <v>0</v>
      </c>
      <c r="W2730" s="622">
        <v>0</v>
      </c>
      <c r="X2730" s="624">
        <v>0</v>
      </c>
      <c r="Y2730" s="622">
        <v>0</v>
      </c>
      <c r="Z2730" s="622" t="s">
        <v>40</v>
      </c>
      <c r="AA2730" s="622" t="s">
        <v>5289</v>
      </c>
      <c r="AB2730" s="138"/>
      <c r="AC2730" s="84" t="s">
        <v>5289</v>
      </c>
      <c r="AD2730" s="84" t="s">
        <v>5289</v>
      </c>
      <c r="AE2730" s="84" t="s">
        <v>5289</v>
      </c>
      <c r="AF2730" s="165" t="s">
        <v>5289</v>
      </c>
      <c r="AG2730" s="107"/>
      <c r="AH2730" s="107"/>
      <c r="AI2730" s="107"/>
      <c r="AJ2730" s="107"/>
      <c r="AK2730" s="107"/>
      <c r="AL2730" s="107"/>
    </row>
    <row r="2731" spans="1:38" ht="38.25">
      <c r="A2731" s="639">
        <v>17</v>
      </c>
      <c r="B2731" s="627" t="s">
        <v>7978</v>
      </c>
      <c r="C2731" s="627" t="s">
        <v>7990</v>
      </c>
      <c r="D2731" s="627" t="s">
        <v>131</v>
      </c>
      <c r="E2731" s="622" t="s">
        <v>51</v>
      </c>
      <c r="F2731" s="138"/>
      <c r="G2731" s="138"/>
      <c r="H2731" s="138"/>
      <c r="I2731" s="138"/>
      <c r="J2731" s="138"/>
      <c r="K2731" s="138"/>
      <c r="L2731" s="622" t="s">
        <v>51</v>
      </c>
      <c r="M2731" s="202"/>
      <c r="N2731" s="138"/>
      <c r="O2731" s="622">
        <v>0</v>
      </c>
      <c r="P2731" s="622">
        <v>0</v>
      </c>
      <c r="Q2731" s="622">
        <v>0</v>
      </c>
      <c r="R2731" s="622">
        <v>0</v>
      </c>
      <c r="S2731" s="622">
        <v>0</v>
      </c>
      <c r="T2731" s="622">
        <v>0</v>
      </c>
      <c r="U2731" s="622">
        <v>0</v>
      </c>
      <c r="V2731" s="622">
        <v>0</v>
      </c>
      <c r="W2731" s="622">
        <v>0</v>
      </c>
      <c r="X2731" s="624">
        <v>0</v>
      </c>
      <c r="Y2731" s="622">
        <v>0</v>
      </c>
      <c r="Z2731" s="622" t="s">
        <v>51</v>
      </c>
      <c r="AA2731" s="622" t="s">
        <v>5289</v>
      </c>
      <c r="AB2731" s="138"/>
      <c r="AC2731" s="84" t="s">
        <v>5289</v>
      </c>
      <c r="AD2731" s="84" t="s">
        <v>5289</v>
      </c>
      <c r="AE2731" s="84" t="s">
        <v>5289</v>
      </c>
      <c r="AF2731" s="165" t="s">
        <v>5289</v>
      </c>
    </row>
    <row r="2732" spans="1:38" ht="89.25">
      <c r="A2732" s="639">
        <v>18</v>
      </c>
      <c r="B2732" s="121" t="s">
        <v>7979</v>
      </c>
      <c r="C2732" s="121" t="s">
        <v>7990</v>
      </c>
      <c r="D2732" s="121" t="s">
        <v>8008</v>
      </c>
      <c r="E2732" s="622" t="s">
        <v>40</v>
      </c>
      <c r="F2732" s="138"/>
      <c r="G2732" s="138"/>
      <c r="H2732" s="138"/>
      <c r="I2732" s="138"/>
      <c r="J2732" s="138"/>
      <c r="K2732" s="138"/>
      <c r="L2732" s="622" t="s">
        <v>51</v>
      </c>
      <c r="M2732" s="202"/>
      <c r="N2732" s="138"/>
      <c r="O2732" s="622">
        <v>0</v>
      </c>
      <c r="P2732" s="622">
        <v>0</v>
      </c>
      <c r="Q2732" s="622">
        <v>0</v>
      </c>
      <c r="R2732" s="622">
        <v>0</v>
      </c>
      <c r="S2732" s="622">
        <v>0</v>
      </c>
      <c r="T2732" s="622">
        <v>0</v>
      </c>
      <c r="U2732" s="622">
        <v>0</v>
      </c>
      <c r="V2732" s="622">
        <v>0</v>
      </c>
      <c r="W2732" s="622">
        <v>0</v>
      </c>
      <c r="X2732" s="624">
        <v>0</v>
      </c>
      <c r="Y2732" s="622">
        <v>0</v>
      </c>
      <c r="Z2732" s="622" t="s">
        <v>40</v>
      </c>
      <c r="AA2732" s="622" t="s">
        <v>5289</v>
      </c>
      <c r="AB2732" s="138"/>
      <c r="AC2732" s="84" t="s">
        <v>5289</v>
      </c>
      <c r="AD2732" s="84" t="s">
        <v>5289</v>
      </c>
      <c r="AE2732" s="84" t="s">
        <v>5289</v>
      </c>
      <c r="AF2732" s="165" t="s">
        <v>5289</v>
      </c>
    </row>
    <row r="2733" spans="1:38" ht="102">
      <c r="A2733" s="639">
        <v>19</v>
      </c>
      <c r="B2733" s="121" t="s">
        <v>7980</v>
      </c>
      <c r="C2733" s="121" t="s">
        <v>7990</v>
      </c>
      <c r="D2733" s="627" t="s">
        <v>131</v>
      </c>
      <c r="E2733" s="622" t="s">
        <v>51</v>
      </c>
      <c r="F2733" s="138"/>
      <c r="G2733" s="138"/>
      <c r="H2733" s="138"/>
      <c r="I2733" s="138"/>
      <c r="J2733" s="138"/>
      <c r="K2733" s="138"/>
      <c r="L2733" s="622" t="s">
        <v>51</v>
      </c>
      <c r="M2733" s="202"/>
      <c r="N2733" s="138"/>
      <c r="O2733" s="622">
        <v>0</v>
      </c>
      <c r="P2733" s="622">
        <v>0</v>
      </c>
      <c r="Q2733" s="622">
        <v>0</v>
      </c>
      <c r="R2733" s="622">
        <v>0</v>
      </c>
      <c r="S2733" s="622">
        <v>0</v>
      </c>
      <c r="T2733" s="622">
        <v>0</v>
      </c>
      <c r="U2733" s="622">
        <v>0</v>
      </c>
      <c r="V2733" s="622">
        <v>0</v>
      </c>
      <c r="W2733" s="622">
        <v>0</v>
      </c>
      <c r="X2733" s="624">
        <v>0</v>
      </c>
      <c r="Y2733" s="622">
        <v>0</v>
      </c>
      <c r="Z2733" s="622" t="s">
        <v>51</v>
      </c>
      <c r="AA2733" s="622" t="s">
        <v>5289</v>
      </c>
      <c r="AB2733" s="138"/>
      <c r="AC2733" s="84" t="s">
        <v>5289</v>
      </c>
      <c r="AD2733" s="84" t="s">
        <v>5289</v>
      </c>
      <c r="AE2733" s="84" t="s">
        <v>5289</v>
      </c>
      <c r="AF2733" s="165" t="s">
        <v>5289</v>
      </c>
    </row>
    <row r="2734" spans="1:38" ht="89.25">
      <c r="A2734" s="639">
        <v>20</v>
      </c>
      <c r="B2734" s="121" t="s">
        <v>7981</v>
      </c>
      <c r="C2734" s="121" t="s">
        <v>7990</v>
      </c>
      <c r="D2734" s="121" t="s">
        <v>8009</v>
      </c>
      <c r="E2734" s="622" t="s">
        <v>40</v>
      </c>
      <c r="F2734" s="138"/>
      <c r="G2734" s="138"/>
      <c r="H2734" s="138"/>
      <c r="I2734" s="138"/>
      <c r="J2734" s="138"/>
      <c r="K2734" s="138"/>
      <c r="L2734" s="622" t="s">
        <v>51</v>
      </c>
      <c r="M2734" s="202"/>
      <c r="N2734" s="138"/>
      <c r="O2734" s="622">
        <v>0</v>
      </c>
      <c r="P2734" s="622">
        <v>0</v>
      </c>
      <c r="Q2734" s="622">
        <v>0</v>
      </c>
      <c r="R2734" s="622">
        <v>0</v>
      </c>
      <c r="S2734" s="622">
        <v>0</v>
      </c>
      <c r="T2734" s="622">
        <v>0</v>
      </c>
      <c r="U2734" s="622">
        <v>0</v>
      </c>
      <c r="V2734" s="622">
        <v>0</v>
      </c>
      <c r="W2734" s="622">
        <v>0</v>
      </c>
      <c r="X2734" s="624">
        <v>0</v>
      </c>
      <c r="Y2734" s="622">
        <v>0</v>
      </c>
      <c r="Z2734" s="622" t="s">
        <v>40</v>
      </c>
      <c r="AA2734" s="622" t="s">
        <v>5289</v>
      </c>
      <c r="AB2734" s="138"/>
      <c r="AC2734" s="84" t="s">
        <v>5289</v>
      </c>
      <c r="AD2734" s="84" t="s">
        <v>5289</v>
      </c>
      <c r="AE2734" s="84" t="s">
        <v>5289</v>
      </c>
      <c r="AF2734" s="165" t="s">
        <v>5289</v>
      </c>
    </row>
    <row r="2735" spans="1:38" ht="165.75">
      <c r="A2735" s="639">
        <v>21</v>
      </c>
      <c r="B2735" s="121" t="s">
        <v>7982</v>
      </c>
      <c r="C2735" s="121" t="s">
        <v>7990</v>
      </c>
      <c r="D2735" s="627" t="s">
        <v>131</v>
      </c>
      <c r="E2735" s="622" t="s">
        <v>51</v>
      </c>
      <c r="F2735" s="138"/>
      <c r="G2735" s="138"/>
      <c r="H2735" s="138"/>
      <c r="I2735" s="138"/>
      <c r="J2735" s="138"/>
      <c r="K2735" s="138"/>
      <c r="L2735" s="622" t="s">
        <v>51</v>
      </c>
      <c r="M2735" s="202"/>
      <c r="N2735" s="138"/>
      <c r="O2735" s="622">
        <v>0</v>
      </c>
      <c r="P2735" s="622">
        <v>0</v>
      </c>
      <c r="Q2735" s="622">
        <v>0</v>
      </c>
      <c r="R2735" s="622">
        <v>0</v>
      </c>
      <c r="S2735" s="622">
        <v>0</v>
      </c>
      <c r="T2735" s="622">
        <v>0</v>
      </c>
      <c r="U2735" s="622">
        <v>0</v>
      </c>
      <c r="V2735" s="622">
        <v>0</v>
      </c>
      <c r="W2735" s="622">
        <v>0</v>
      </c>
      <c r="X2735" s="624">
        <v>0</v>
      </c>
      <c r="Y2735" s="622">
        <v>0</v>
      </c>
      <c r="Z2735" s="622" t="s">
        <v>51</v>
      </c>
      <c r="AA2735" s="622" t="s">
        <v>5289</v>
      </c>
      <c r="AB2735" s="138"/>
      <c r="AC2735" s="84" t="s">
        <v>5289</v>
      </c>
      <c r="AD2735" s="84" t="s">
        <v>5289</v>
      </c>
      <c r="AE2735" s="84" t="s">
        <v>5289</v>
      </c>
      <c r="AF2735" s="165" t="s">
        <v>5289</v>
      </c>
    </row>
    <row r="2736" spans="1:38" ht="63.75">
      <c r="A2736" s="639">
        <v>22</v>
      </c>
      <c r="B2736" s="627" t="s">
        <v>7983</v>
      </c>
      <c r="C2736" s="627" t="s">
        <v>7990</v>
      </c>
      <c r="D2736" s="627" t="s">
        <v>8010</v>
      </c>
      <c r="E2736" s="622" t="s">
        <v>40</v>
      </c>
      <c r="F2736" s="138"/>
      <c r="G2736" s="138"/>
      <c r="H2736" s="138"/>
      <c r="I2736" s="138"/>
      <c r="J2736" s="138"/>
      <c r="K2736" s="138"/>
      <c r="L2736" s="622" t="s">
        <v>51</v>
      </c>
      <c r="M2736" s="202"/>
      <c r="N2736" s="138"/>
      <c r="O2736" s="622">
        <v>0</v>
      </c>
      <c r="P2736" s="622">
        <v>0</v>
      </c>
      <c r="Q2736" s="622">
        <v>0</v>
      </c>
      <c r="R2736" s="622">
        <v>0</v>
      </c>
      <c r="S2736" s="622">
        <v>0</v>
      </c>
      <c r="T2736" s="622">
        <v>0</v>
      </c>
      <c r="U2736" s="622">
        <v>0</v>
      </c>
      <c r="V2736" s="622">
        <v>0</v>
      </c>
      <c r="W2736" s="622">
        <v>0</v>
      </c>
      <c r="X2736" s="624">
        <v>0</v>
      </c>
      <c r="Y2736" s="622">
        <v>0</v>
      </c>
      <c r="Z2736" s="622" t="s">
        <v>40</v>
      </c>
      <c r="AA2736" s="622" t="s">
        <v>5289</v>
      </c>
      <c r="AB2736" s="138"/>
      <c r="AC2736" s="84" t="s">
        <v>5289</v>
      </c>
      <c r="AD2736" s="84" t="s">
        <v>5289</v>
      </c>
      <c r="AE2736" s="84" t="s">
        <v>5289</v>
      </c>
      <c r="AF2736" s="165" t="s">
        <v>5289</v>
      </c>
    </row>
    <row r="2737" spans="1:38" ht="76.5">
      <c r="A2737" s="639">
        <v>23</v>
      </c>
      <c r="B2737" s="627" t="s">
        <v>7984</v>
      </c>
      <c r="C2737" s="627" t="s">
        <v>7990</v>
      </c>
      <c r="D2737" s="627" t="s">
        <v>8011</v>
      </c>
      <c r="E2737" s="622" t="s">
        <v>40</v>
      </c>
      <c r="F2737" s="138"/>
      <c r="G2737" s="138"/>
      <c r="H2737" s="138"/>
      <c r="I2737" s="138"/>
      <c r="J2737" s="138"/>
      <c r="K2737" s="138"/>
      <c r="L2737" s="622" t="s">
        <v>51</v>
      </c>
      <c r="M2737" s="202"/>
      <c r="N2737" s="138"/>
      <c r="O2737" s="622">
        <v>0</v>
      </c>
      <c r="P2737" s="622">
        <v>0</v>
      </c>
      <c r="Q2737" s="622">
        <v>0</v>
      </c>
      <c r="R2737" s="622">
        <v>0</v>
      </c>
      <c r="S2737" s="622">
        <v>0</v>
      </c>
      <c r="T2737" s="622">
        <v>0</v>
      </c>
      <c r="U2737" s="622">
        <v>0</v>
      </c>
      <c r="V2737" s="622">
        <v>0</v>
      </c>
      <c r="W2737" s="622">
        <v>0</v>
      </c>
      <c r="X2737" s="624">
        <v>0</v>
      </c>
      <c r="Y2737" s="622">
        <v>0</v>
      </c>
      <c r="Z2737" s="622" t="s">
        <v>40</v>
      </c>
      <c r="AA2737" s="622" t="s">
        <v>5289</v>
      </c>
      <c r="AB2737" s="138"/>
      <c r="AC2737" s="84" t="s">
        <v>5289</v>
      </c>
      <c r="AD2737" s="84" t="s">
        <v>5289</v>
      </c>
      <c r="AE2737" s="84" t="s">
        <v>5289</v>
      </c>
      <c r="AF2737" s="165" t="s">
        <v>5289</v>
      </c>
    </row>
    <row r="2738" spans="1:38" ht="38.25">
      <c r="A2738" s="639">
        <v>24</v>
      </c>
      <c r="B2738" s="627" t="s">
        <v>7985</v>
      </c>
      <c r="C2738" s="627" t="s">
        <v>7990</v>
      </c>
      <c r="D2738" s="627" t="s">
        <v>131</v>
      </c>
      <c r="E2738" s="622" t="s">
        <v>51</v>
      </c>
      <c r="F2738" s="138"/>
      <c r="G2738" s="138"/>
      <c r="H2738" s="138"/>
      <c r="I2738" s="138"/>
      <c r="J2738" s="138"/>
      <c r="K2738" s="138"/>
      <c r="L2738" s="622" t="s">
        <v>51</v>
      </c>
      <c r="M2738" s="202"/>
      <c r="N2738" s="138"/>
      <c r="O2738" s="622">
        <v>0</v>
      </c>
      <c r="P2738" s="622">
        <v>0</v>
      </c>
      <c r="Q2738" s="622">
        <v>0</v>
      </c>
      <c r="R2738" s="622">
        <v>0</v>
      </c>
      <c r="S2738" s="622">
        <v>0</v>
      </c>
      <c r="T2738" s="622">
        <v>0</v>
      </c>
      <c r="U2738" s="622">
        <v>0</v>
      </c>
      <c r="V2738" s="622">
        <v>0</v>
      </c>
      <c r="W2738" s="622">
        <v>0</v>
      </c>
      <c r="X2738" s="624">
        <v>0</v>
      </c>
      <c r="Y2738" s="622">
        <v>0</v>
      </c>
      <c r="Z2738" s="622" t="s">
        <v>51</v>
      </c>
      <c r="AA2738" s="622" t="s">
        <v>5289</v>
      </c>
      <c r="AB2738" s="138"/>
      <c r="AC2738" s="84" t="s">
        <v>5289</v>
      </c>
      <c r="AD2738" s="84" t="s">
        <v>5289</v>
      </c>
      <c r="AE2738" s="84" t="s">
        <v>5289</v>
      </c>
      <c r="AF2738" s="165" t="s">
        <v>5289</v>
      </c>
    </row>
    <row r="2739" spans="1:38" ht="51">
      <c r="A2739" s="639">
        <v>25</v>
      </c>
      <c r="B2739" s="627" t="s">
        <v>7986</v>
      </c>
      <c r="C2739" s="627" t="s">
        <v>7990</v>
      </c>
      <c r="D2739" s="627" t="s">
        <v>131</v>
      </c>
      <c r="E2739" s="622" t="s">
        <v>51</v>
      </c>
      <c r="F2739" s="138"/>
      <c r="G2739" s="138"/>
      <c r="H2739" s="138"/>
      <c r="I2739" s="138"/>
      <c r="J2739" s="138"/>
      <c r="K2739" s="138"/>
      <c r="L2739" s="622" t="s">
        <v>51</v>
      </c>
      <c r="M2739" s="202"/>
      <c r="N2739" s="138"/>
      <c r="O2739" s="622">
        <v>0</v>
      </c>
      <c r="P2739" s="622">
        <v>0</v>
      </c>
      <c r="Q2739" s="622">
        <v>0</v>
      </c>
      <c r="R2739" s="622">
        <v>0</v>
      </c>
      <c r="S2739" s="622">
        <v>0</v>
      </c>
      <c r="T2739" s="622">
        <v>0</v>
      </c>
      <c r="U2739" s="622">
        <v>0</v>
      </c>
      <c r="V2739" s="622">
        <v>0</v>
      </c>
      <c r="W2739" s="622">
        <v>0</v>
      </c>
      <c r="X2739" s="624">
        <v>0</v>
      </c>
      <c r="Y2739" s="622">
        <v>0</v>
      </c>
      <c r="Z2739" s="622" t="s">
        <v>51</v>
      </c>
      <c r="AA2739" s="622" t="s">
        <v>5289</v>
      </c>
      <c r="AB2739" s="138"/>
      <c r="AC2739" s="84" t="s">
        <v>5289</v>
      </c>
      <c r="AD2739" s="84" t="s">
        <v>5289</v>
      </c>
      <c r="AE2739" s="84" t="s">
        <v>5289</v>
      </c>
      <c r="AF2739" s="165" t="s">
        <v>5289</v>
      </c>
    </row>
    <row r="2740" spans="1:38" ht="38.25">
      <c r="A2740" s="639">
        <v>26</v>
      </c>
      <c r="B2740" s="627" t="s">
        <v>7987</v>
      </c>
      <c r="C2740" s="627" t="s">
        <v>7990</v>
      </c>
      <c r="D2740" s="627" t="s">
        <v>131</v>
      </c>
      <c r="E2740" s="622" t="s">
        <v>51</v>
      </c>
      <c r="F2740" s="138"/>
      <c r="G2740" s="138"/>
      <c r="H2740" s="138"/>
      <c r="I2740" s="138"/>
      <c r="J2740" s="138"/>
      <c r="K2740" s="138"/>
      <c r="L2740" s="622" t="s">
        <v>51</v>
      </c>
      <c r="M2740" s="202"/>
      <c r="N2740" s="138"/>
      <c r="O2740" s="622">
        <v>0</v>
      </c>
      <c r="P2740" s="622">
        <v>0</v>
      </c>
      <c r="Q2740" s="622">
        <v>0</v>
      </c>
      <c r="R2740" s="622">
        <v>0</v>
      </c>
      <c r="S2740" s="622">
        <v>0</v>
      </c>
      <c r="T2740" s="622">
        <v>0</v>
      </c>
      <c r="U2740" s="622">
        <v>0</v>
      </c>
      <c r="V2740" s="622">
        <v>0</v>
      </c>
      <c r="W2740" s="622">
        <v>0</v>
      </c>
      <c r="X2740" s="624">
        <v>0</v>
      </c>
      <c r="Y2740" s="622">
        <v>0</v>
      </c>
      <c r="Z2740" s="622" t="s">
        <v>51</v>
      </c>
      <c r="AA2740" s="622" t="s">
        <v>5289</v>
      </c>
      <c r="AB2740" s="138"/>
      <c r="AC2740" s="84" t="s">
        <v>5289</v>
      </c>
      <c r="AD2740" s="84" t="s">
        <v>5289</v>
      </c>
      <c r="AE2740" s="84" t="s">
        <v>5289</v>
      </c>
      <c r="AF2740" s="165" t="s">
        <v>5289</v>
      </c>
    </row>
    <row r="2741" spans="1:38" ht="38.25">
      <c r="A2741" s="639">
        <v>27</v>
      </c>
      <c r="B2741" s="627" t="s">
        <v>7988</v>
      </c>
      <c r="C2741" s="627" t="s">
        <v>7990</v>
      </c>
      <c r="D2741" s="627" t="s">
        <v>131</v>
      </c>
      <c r="E2741" s="622" t="s">
        <v>51</v>
      </c>
      <c r="F2741" s="138"/>
      <c r="G2741" s="138"/>
      <c r="H2741" s="138"/>
      <c r="I2741" s="138"/>
      <c r="J2741" s="138"/>
      <c r="K2741" s="138"/>
      <c r="L2741" s="622" t="s">
        <v>51</v>
      </c>
      <c r="M2741" s="202"/>
      <c r="N2741" s="138"/>
      <c r="O2741" s="622">
        <v>0</v>
      </c>
      <c r="P2741" s="622">
        <v>0</v>
      </c>
      <c r="Q2741" s="622">
        <v>0</v>
      </c>
      <c r="R2741" s="622">
        <v>0</v>
      </c>
      <c r="S2741" s="622">
        <v>0</v>
      </c>
      <c r="T2741" s="622">
        <v>0</v>
      </c>
      <c r="U2741" s="622">
        <v>0</v>
      </c>
      <c r="V2741" s="622">
        <v>0</v>
      </c>
      <c r="W2741" s="622">
        <v>0</v>
      </c>
      <c r="X2741" s="624">
        <v>0</v>
      </c>
      <c r="Y2741" s="622">
        <v>0</v>
      </c>
      <c r="Z2741" s="622" t="s">
        <v>51</v>
      </c>
      <c r="AA2741" s="622" t="s">
        <v>5289</v>
      </c>
      <c r="AB2741" s="138"/>
      <c r="AC2741" s="84" t="s">
        <v>5289</v>
      </c>
      <c r="AD2741" s="84" t="s">
        <v>5289</v>
      </c>
      <c r="AE2741" s="84" t="s">
        <v>5289</v>
      </c>
      <c r="AF2741" s="165" t="s">
        <v>5289</v>
      </c>
    </row>
    <row r="2742" spans="1:38" ht="38.25">
      <c r="A2742" s="639">
        <v>28</v>
      </c>
      <c r="B2742" s="627" t="s">
        <v>3326</v>
      </c>
      <c r="C2742" s="627" t="s">
        <v>7990</v>
      </c>
      <c r="D2742" s="627" t="s">
        <v>131</v>
      </c>
      <c r="E2742" s="622" t="s">
        <v>51</v>
      </c>
      <c r="F2742" s="138"/>
      <c r="G2742" s="138"/>
      <c r="H2742" s="138"/>
      <c r="I2742" s="138"/>
      <c r="J2742" s="138"/>
      <c r="K2742" s="138"/>
      <c r="L2742" s="622" t="s">
        <v>51</v>
      </c>
      <c r="M2742" s="202"/>
      <c r="N2742" s="138"/>
      <c r="O2742" s="622">
        <v>0</v>
      </c>
      <c r="P2742" s="622">
        <v>0</v>
      </c>
      <c r="Q2742" s="622">
        <v>0</v>
      </c>
      <c r="R2742" s="622">
        <v>0</v>
      </c>
      <c r="S2742" s="622">
        <v>0</v>
      </c>
      <c r="T2742" s="622">
        <v>0</v>
      </c>
      <c r="U2742" s="622">
        <v>0</v>
      </c>
      <c r="V2742" s="622">
        <v>0</v>
      </c>
      <c r="W2742" s="622">
        <v>0</v>
      </c>
      <c r="X2742" s="624">
        <v>0</v>
      </c>
      <c r="Y2742" s="622">
        <v>0</v>
      </c>
      <c r="Z2742" s="622" t="s">
        <v>51</v>
      </c>
      <c r="AA2742" s="622" t="s">
        <v>5289</v>
      </c>
      <c r="AB2742" s="138"/>
      <c r="AC2742" s="84" t="s">
        <v>5289</v>
      </c>
      <c r="AD2742" s="84" t="s">
        <v>5289</v>
      </c>
      <c r="AE2742" s="84" t="s">
        <v>5289</v>
      </c>
      <c r="AF2742" s="165" t="s">
        <v>5289</v>
      </c>
    </row>
    <row r="2743" spans="1:38" ht="63.75">
      <c r="A2743" s="639">
        <v>29</v>
      </c>
      <c r="B2743" s="627" t="s">
        <v>7989</v>
      </c>
      <c r="C2743" s="627" t="s">
        <v>7990</v>
      </c>
      <c r="D2743" s="627" t="s">
        <v>131</v>
      </c>
      <c r="E2743" s="622" t="s">
        <v>51</v>
      </c>
      <c r="F2743" s="138"/>
      <c r="G2743" s="138"/>
      <c r="H2743" s="138"/>
      <c r="I2743" s="138"/>
      <c r="J2743" s="138"/>
      <c r="K2743" s="138"/>
      <c r="L2743" s="622" t="s">
        <v>51</v>
      </c>
      <c r="M2743" s="202"/>
      <c r="N2743" s="138"/>
      <c r="O2743" s="622">
        <v>0</v>
      </c>
      <c r="P2743" s="622">
        <v>0</v>
      </c>
      <c r="Q2743" s="622">
        <v>0</v>
      </c>
      <c r="R2743" s="622">
        <v>0</v>
      </c>
      <c r="S2743" s="622">
        <v>0</v>
      </c>
      <c r="T2743" s="622">
        <v>0</v>
      </c>
      <c r="U2743" s="622">
        <v>0</v>
      </c>
      <c r="V2743" s="622">
        <v>0</v>
      </c>
      <c r="W2743" s="622">
        <v>0</v>
      </c>
      <c r="X2743" s="624">
        <v>0</v>
      </c>
      <c r="Y2743" s="622">
        <v>0</v>
      </c>
      <c r="Z2743" s="622" t="s">
        <v>51</v>
      </c>
      <c r="AA2743" s="622" t="s">
        <v>5289</v>
      </c>
      <c r="AB2743" s="138"/>
      <c r="AC2743" s="84" t="s">
        <v>5289</v>
      </c>
      <c r="AD2743" s="84" t="s">
        <v>5289</v>
      </c>
      <c r="AE2743" s="84" t="s">
        <v>5289</v>
      </c>
      <c r="AF2743" s="165" t="s">
        <v>5289</v>
      </c>
    </row>
    <row r="2744" spans="1:38" s="42" customFormat="1" ht="15.75" customHeight="1" thickBot="1">
      <c r="A2744" s="18"/>
      <c r="B2744" s="18">
        <v>29</v>
      </c>
      <c r="C2744" s="18"/>
      <c r="D2744" s="18">
        <v>18</v>
      </c>
      <c r="E2744" s="18">
        <v>18</v>
      </c>
      <c r="F2744" s="18"/>
      <c r="G2744" s="18"/>
      <c r="H2744" s="18">
        <v>0</v>
      </c>
      <c r="I2744" s="18"/>
      <c r="J2744" s="18">
        <v>1</v>
      </c>
      <c r="K2744" s="18">
        <v>6</v>
      </c>
      <c r="L2744" s="18">
        <v>0</v>
      </c>
      <c r="M2744" s="200"/>
      <c r="N2744" s="18">
        <f t="shared" ref="N2744:O2744" si="854">SUM(N2715:N2743)</f>
        <v>0</v>
      </c>
      <c r="O2744" s="18">
        <f t="shared" si="854"/>
        <v>0</v>
      </c>
      <c r="P2744" s="18">
        <f t="shared" ref="P2744:Q2744" si="855">SUM(P2715:P2743)</f>
        <v>0</v>
      </c>
      <c r="Q2744" s="18">
        <f t="shared" si="855"/>
        <v>0</v>
      </c>
      <c r="R2744" s="18">
        <f t="shared" ref="R2744" si="856">SUM(R2715:R2743)</f>
        <v>0</v>
      </c>
      <c r="S2744" s="18">
        <f t="shared" ref="S2744" si="857">SUM(S2715:S2743)</f>
        <v>0</v>
      </c>
      <c r="T2744" s="18">
        <f t="shared" ref="T2744:U2744" si="858">SUM(T2715:T2743)</f>
        <v>0</v>
      </c>
      <c r="U2744" s="18">
        <f t="shared" si="858"/>
        <v>0</v>
      </c>
      <c r="V2744" s="18">
        <f t="shared" ref="V2744:W2744" si="859">SUM(V2715:V2743)</f>
        <v>0</v>
      </c>
      <c r="W2744" s="18">
        <f t="shared" si="859"/>
        <v>0</v>
      </c>
      <c r="X2744" s="18">
        <f t="shared" ref="X2744:Y2744" si="860">SUM(X2715:X2743)</f>
        <v>86</v>
      </c>
      <c r="Y2744" s="18">
        <f t="shared" si="860"/>
        <v>0</v>
      </c>
      <c r="Z2744" s="18">
        <v>13</v>
      </c>
      <c r="AA2744" s="18">
        <v>1</v>
      </c>
      <c r="AB2744" s="18">
        <v>0</v>
      </c>
      <c r="AC2744" s="18"/>
      <c r="AD2744" s="18"/>
      <c r="AE2744" s="18"/>
      <c r="AF2744" s="18"/>
      <c r="AG2744" s="173"/>
    </row>
    <row r="2745" spans="1:38" ht="15.75" customHeight="1" thickBot="1">
      <c r="A2745" s="660" t="s">
        <v>236</v>
      </c>
      <c r="B2745" s="661"/>
      <c r="C2745" s="661"/>
      <c r="D2745" s="661"/>
      <c r="E2745" s="661"/>
      <c r="F2745" s="661"/>
      <c r="G2745" s="661"/>
      <c r="H2745" s="661"/>
      <c r="I2745" s="661"/>
      <c r="J2745" s="661"/>
      <c r="K2745" s="661"/>
      <c r="L2745" s="661"/>
      <c r="M2745" s="661"/>
      <c r="N2745" s="661"/>
      <c r="O2745" s="661"/>
      <c r="P2745" s="661"/>
      <c r="Q2745" s="661"/>
      <c r="R2745" s="661"/>
      <c r="S2745" s="661"/>
      <c r="T2745" s="661"/>
      <c r="U2745" s="661"/>
      <c r="V2745" s="661"/>
      <c r="W2745" s="661"/>
      <c r="X2745" s="661"/>
      <c r="Y2745" s="661"/>
      <c r="Z2745" s="661"/>
      <c r="AA2745" s="661"/>
      <c r="AB2745" s="661"/>
      <c r="AC2745" s="661"/>
      <c r="AD2745" s="661"/>
      <c r="AE2745" s="661"/>
      <c r="AF2745" s="662"/>
    </row>
    <row r="2746" spans="1:38" s="44" customFormat="1" ht="140.25">
      <c r="A2746" s="639">
        <v>1</v>
      </c>
      <c r="B2746" s="122" t="s">
        <v>7973</v>
      </c>
      <c r="C2746" s="122" t="s">
        <v>8019</v>
      </c>
      <c r="D2746" s="122" t="s">
        <v>8020</v>
      </c>
      <c r="E2746" s="622" t="s">
        <v>40</v>
      </c>
      <c r="F2746" s="118" t="s">
        <v>16683</v>
      </c>
      <c r="G2746" s="138"/>
      <c r="H2746" s="138"/>
      <c r="I2746" s="138"/>
      <c r="J2746" s="285" t="s">
        <v>12835</v>
      </c>
      <c r="K2746" s="167" t="s">
        <v>12829</v>
      </c>
      <c r="L2746" s="622" t="s">
        <v>51</v>
      </c>
      <c r="M2746" s="202"/>
      <c r="N2746" s="138"/>
      <c r="O2746" s="622">
        <v>0</v>
      </c>
      <c r="P2746" s="622">
        <v>0</v>
      </c>
      <c r="Q2746" s="622">
        <v>0</v>
      </c>
      <c r="R2746" s="622">
        <v>0</v>
      </c>
      <c r="S2746" s="622">
        <v>0</v>
      </c>
      <c r="T2746" s="622">
        <v>0</v>
      </c>
      <c r="U2746" s="622">
        <v>0</v>
      </c>
      <c r="V2746" s="622">
        <v>0</v>
      </c>
      <c r="W2746" s="622">
        <v>0</v>
      </c>
      <c r="X2746" s="624">
        <v>0</v>
      </c>
      <c r="Y2746" s="622">
        <v>0</v>
      </c>
      <c r="Z2746" s="622" t="s">
        <v>51</v>
      </c>
      <c r="AA2746" s="118" t="s">
        <v>1315</v>
      </c>
      <c r="AB2746" s="118" t="s">
        <v>1315</v>
      </c>
      <c r="AC2746" s="159" t="s">
        <v>8017</v>
      </c>
      <c r="AD2746" s="159" t="s">
        <v>8018</v>
      </c>
      <c r="AE2746" s="159">
        <v>83956020028</v>
      </c>
      <c r="AF2746" s="265" t="s">
        <v>51</v>
      </c>
      <c r="AG2746" s="107"/>
      <c r="AH2746" s="107"/>
      <c r="AI2746" s="107"/>
      <c r="AJ2746" s="107"/>
      <c r="AK2746" s="107"/>
      <c r="AL2746" s="107"/>
    </row>
    <row r="2747" spans="1:38" s="44" customFormat="1" ht="89.25">
      <c r="A2747" s="639">
        <v>2</v>
      </c>
      <c r="B2747" s="122" t="s">
        <v>8013</v>
      </c>
      <c r="C2747" s="122" t="s">
        <v>8019</v>
      </c>
      <c r="D2747" s="122" t="s">
        <v>8021</v>
      </c>
      <c r="E2747" s="622" t="s">
        <v>40</v>
      </c>
      <c r="F2747" s="138"/>
      <c r="G2747" s="138"/>
      <c r="H2747" s="138"/>
      <c r="I2747" s="138"/>
      <c r="J2747" s="622" t="s">
        <v>5289</v>
      </c>
      <c r="K2747" s="643" t="s">
        <v>4761</v>
      </c>
      <c r="L2747" s="622" t="s">
        <v>51</v>
      </c>
      <c r="M2747" s="202"/>
      <c r="N2747" s="138"/>
      <c r="O2747" s="622">
        <v>0</v>
      </c>
      <c r="P2747" s="622">
        <v>0</v>
      </c>
      <c r="Q2747" s="622">
        <v>0</v>
      </c>
      <c r="R2747" s="622">
        <v>0</v>
      </c>
      <c r="S2747" s="622">
        <v>0</v>
      </c>
      <c r="T2747" s="622">
        <v>0</v>
      </c>
      <c r="U2747" s="622">
        <v>0</v>
      </c>
      <c r="V2747" s="622">
        <v>0</v>
      </c>
      <c r="W2747" s="622">
        <v>0</v>
      </c>
      <c r="X2747" s="624">
        <v>0</v>
      </c>
      <c r="Y2747" s="622">
        <v>0</v>
      </c>
      <c r="Z2747" s="622" t="s">
        <v>51</v>
      </c>
      <c r="AA2747" s="138"/>
      <c r="AB2747" s="138"/>
      <c r="AC2747" s="84" t="s">
        <v>5289</v>
      </c>
      <c r="AD2747" s="84" t="s">
        <v>5289</v>
      </c>
      <c r="AE2747" s="84" t="s">
        <v>5289</v>
      </c>
      <c r="AF2747" s="278"/>
      <c r="AG2747" s="107"/>
      <c r="AH2747" s="107"/>
      <c r="AI2747" s="107"/>
      <c r="AJ2747" s="107"/>
      <c r="AK2747" s="107"/>
      <c r="AL2747" s="107"/>
    </row>
    <row r="2748" spans="1:38" s="44" customFormat="1" ht="89.25">
      <c r="A2748" s="639">
        <v>3</v>
      </c>
      <c r="B2748" s="121" t="s">
        <v>7981</v>
      </c>
      <c r="C2748" s="122" t="s">
        <v>8019</v>
      </c>
      <c r="D2748" s="122" t="s">
        <v>12571</v>
      </c>
      <c r="E2748" s="622" t="s">
        <v>40</v>
      </c>
      <c r="F2748" s="138"/>
      <c r="G2748" s="138"/>
      <c r="H2748" s="138"/>
      <c r="I2748" s="138"/>
      <c r="J2748" s="622" t="s">
        <v>5289</v>
      </c>
      <c r="K2748" s="643" t="s">
        <v>12830</v>
      </c>
      <c r="L2748" s="622" t="s">
        <v>51</v>
      </c>
      <c r="M2748" s="202"/>
      <c r="N2748" s="138"/>
      <c r="O2748" s="622">
        <v>0</v>
      </c>
      <c r="P2748" s="622">
        <v>0</v>
      </c>
      <c r="Q2748" s="622">
        <v>0</v>
      </c>
      <c r="R2748" s="622">
        <v>0</v>
      </c>
      <c r="S2748" s="622">
        <v>0</v>
      </c>
      <c r="T2748" s="622">
        <v>0</v>
      </c>
      <c r="U2748" s="622">
        <v>0</v>
      </c>
      <c r="V2748" s="622">
        <v>0</v>
      </c>
      <c r="W2748" s="622">
        <v>0</v>
      </c>
      <c r="X2748" s="624">
        <v>0</v>
      </c>
      <c r="Y2748" s="622">
        <v>0</v>
      </c>
      <c r="Z2748" s="622" t="s">
        <v>51</v>
      </c>
      <c r="AA2748" s="138"/>
      <c r="AB2748" s="138"/>
      <c r="AC2748" s="84" t="s">
        <v>5289</v>
      </c>
      <c r="AD2748" s="84" t="s">
        <v>5289</v>
      </c>
      <c r="AE2748" s="84" t="s">
        <v>5289</v>
      </c>
      <c r="AF2748" s="278"/>
      <c r="AG2748" s="107"/>
      <c r="AH2748" s="107"/>
      <c r="AI2748" s="107"/>
      <c r="AJ2748" s="107"/>
      <c r="AK2748" s="107"/>
      <c r="AL2748" s="107"/>
    </row>
    <row r="2749" spans="1:38" s="44" customFormat="1" ht="89.25">
      <c r="A2749" s="639">
        <v>4</v>
      </c>
      <c r="B2749" s="122" t="s">
        <v>7979</v>
      </c>
      <c r="C2749" s="122" t="s">
        <v>8019</v>
      </c>
      <c r="D2749" s="122" t="s">
        <v>8022</v>
      </c>
      <c r="E2749" s="622" t="s">
        <v>40</v>
      </c>
      <c r="F2749" s="138"/>
      <c r="G2749" s="138"/>
      <c r="H2749" s="138"/>
      <c r="I2749" s="138"/>
      <c r="J2749" s="622" t="s">
        <v>5289</v>
      </c>
      <c r="K2749" s="643" t="s">
        <v>12831</v>
      </c>
      <c r="L2749" s="622" t="s">
        <v>51</v>
      </c>
      <c r="M2749" s="202"/>
      <c r="N2749" s="138"/>
      <c r="O2749" s="622">
        <v>0</v>
      </c>
      <c r="P2749" s="622">
        <v>0</v>
      </c>
      <c r="Q2749" s="622">
        <v>0</v>
      </c>
      <c r="R2749" s="622">
        <v>0</v>
      </c>
      <c r="S2749" s="622">
        <v>0</v>
      </c>
      <c r="T2749" s="622">
        <v>0</v>
      </c>
      <c r="U2749" s="622">
        <v>0</v>
      </c>
      <c r="V2749" s="622">
        <v>0</v>
      </c>
      <c r="W2749" s="622">
        <v>0</v>
      </c>
      <c r="X2749" s="624">
        <v>0</v>
      </c>
      <c r="Y2749" s="622">
        <v>0</v>
      </c>
      <c r="Z2749" s="622" t="s">
        <v>51</v>
      </c>
      <c r="AA2749" s="138"/>
      <c r="AB2749" s="138"/>
      <c r="AC2749" s="84" t="s">
        <v>5289</v>
      </c>
      <c r="AD2749" s="84" t="s">
        <v>5289</v>
      </c>
      <c r="AE2749" s="84" t="s">
        <v>5289</v>
      </c>
      <c r="AF2749" s="278"/>
      <c r="AG2749" s="107"/>
      <c r="AH2749" s="107"/>
      <c r="AI2749" s="107"/>
      <c r="AJ2749" s="107"/>
      <c r="AK2749" s="107"/>
      <c r="AL2749" s="107"/>
    </row>
    <row r="2750" spans="1:38" s="44" customFormat="1" ht="89.25">
      <c r="A2750" s="639">
        <v>5</v>
      </c>
      <c r="B2750" s="122" t="s">
        <v>5411</v>
      </c>
      <c r="C2750" s="122" t="s">
        <v>8019</v>
      </c>
      <c r="D2750" s="122" t="s">
        <v>8023</v>
      </c>
      <c r="E2750" s="622" t="s">
        <v>40</v>
      </c>
      <c r="F2750" s="138"/>
      <c r="G2750" s="138"/>
      <c r="H2750" s="138"/>
      <c r="I2750" s="138"/>
      <c r="J2750" s="622" t="s">
        <v>5289</v>
      </c>
      <c r="K2750" s="643" t="s">
        <v>3089</v>
      </c>
      <c r="L2750" s="622" t="s">
        <v>51</v>
      </c>
      <c r="M2750" s="202"/>
      <c r="N2750" s="138"/>
      <c r="O2750" s="622">
        <v>0</v>
      </c>
      <c r="P2750" s="622">
        <v>0</v>
      </c>
      <c r="Q2750" s="622">
        <v>0</v>
      </c>
      <c r="R2750" s="622">
        <v>0</v>
      </c>
      <c r="S2750" s="622">
        <v>0</v>
      </c>
      <c r="T2750" s="622">
        <v>0</v>
      </c>
      <c r="U2750" s="622">
        <v>0</v>
      </c>
      <c r="V2750" s="622">
        <v>0</v>
      </c>
      <c r="W2750" s="622">
        <v>0</v>
      </c>
      <c r="X2750" s="624">
        <v>0</v>
      </c>
      <c r="Y2750" s="622">
        <v>0</v>
      </c>
      <c r="Z2750" s="622" t="s">
        <v>51</v>
      </c>
      <c r="AA2750" s="138"/>
      <c r="AB2750" s="138"/>
      <c r="AC2750" s="84" t="s">
        <v>5289</v>
      </c>
      <c r="AD2750" s="84" t="s">
        <v>5289</v>
      </c>
      <c r="AE2750" s="84" t="s">
        <v>5289</v>
      </c>
      <c r="AF2750" s="278"/>
      <c r="AG2750" s="107"/>
      <c r="AH2750" s="107"/>
      <c r="AI2750" s="107"/>
      <c r="AJ2750" s="107"/>
      <c r="AK2750" s="107"/>
      <c r="AL2750" s="107"/>
    </row>
    <row r="2751" spans="1:38" s="44" customFormat="1" ht="89.25">
      <c r="A2751" s="639">
        <v>6</v>
      </c>
      <c r="B2751" s="122" t="s">
        <v>8014</v>
      </c>
      <c r="C2751" s="122" t="s">
        <v>8019</v>
      </c>
      <c r="D2751" s="122" t="s">
        <v>8024</v>
      </c>
      <c r="E2751" s="622" t="s">
        <v>40</v>
      </c>
      <c r="F2751" s="138"/>
      <c r="G2751" s="138"/>
      <c r="H2751" s="138"/>
      <c r="I2751" s="138"/>
      <c r="J2751" s="622" t="s">
        <v>5289</v>
      </c>
      <c r="K2751" s="643" t="s">
        <v>12833</v>
      </c>
      <c r="L2751" s="622" t="s">
        <v>51</v>
      </c>
      <c r="M2751" s="202"/>
      <c r="N2751" s="138"/>
      <c r="O2751" s="622">
        <v>0</v>
      </c>
      <c r="P2751" s="622">
        <v>0</v>
      </c>
      <c r="Q2751" s="622">
        <v>0</v>
      </c>
      <c r="R2751" s="622">
        <v>0</v>
      </c>
      <c r="S2751" s="622">
        <v>0</v>
      </c>
      <c r="T2751" s="622">
        <v>0</v>
      </c>
      <c r="U2751" s="622">
        <v>0</v>
      </c>
      <c r="V2751" s="622">
        <v>0</v>
      </c>
      <c r="W2751" s="622">
        <v>0</v>
      </c>
      <c r="X2751" s="624">
        <v>970</v>
      </c>
      <c r="Y2751" s="622">
        <v>0</v>
      </c>
      <c r="Z2751" s="622" t="s">
        <v>51</v>
      </c>
      <c r="AA2751" s="138"/>
      <c r="AB2751" s="138"/>
      <c r="AC2751" s="84" t="s">
        <v>5289</v>
      </c>
      <c r="AD2751" s="84" t="s">
        <v>5289</v>
      </c>
      <c r="AE2751" s="84" t="s">
        <v>5289</v>
      </c>
      <c r="AF2751" s="278"/>
      <c r="AG2751" s="107"/>
      <c r="AH2751" s="107"/>
      <c r="AI2751" s="107"/>
      <c r="AJ2751" s="107"/>
      <c r="AK2751" s="107"/>
      <c r="AL2751" s="107"/>
    </row>
    <row r="2752" spans="1:38" s="44" customFormat="1" ht="102">
      <c r="A2752" s="639">
        <v>7</v>
      </c>
      <c r="B2752" s="122" t="s">
        <v>8015</v>
      </c>
      <c r="C2752" s="122" t="s">
        <v>8019</v>
      </c>
      <c r="D2752" s="122" t="s">
        <v>8025</v>
      </c>
      <c r="E2752" s="622" t="s">
        <v>40</v>
      </c>
      <c r="F2752" s="138"/>
      <c r="G2752" s="138"/>
      <c r="H2752" s="138"/>
      <c r="I2752" s="138"/>
      <c r="J2752" s="138"/>
      <c r="K2752" s="138"/>
      <c r="L2752" s="622" t="s">
        <v>51</v>
      </c>
      <c r="M2752" s="202"/>
      <c r="N2752" s="138"/>
      <c r="O2752" s="622">
        <v>0</v>
      </c>
      <c r="P2752" s="622">
        <v>0</v>
      </c>
      <c r="Q2752" s="622">
        <v>0</v>
      </c>
      <c r="R2752" s="622">
        <v>0</v>
      </c>
      <c r="S2752" s="622">
        <v>0</v>
      </c>
      <c r="T2752" s="622">
        <v>0</v>
      </c>
      <c r="U2752" s="622">
        <v>0</v>
      </c>
      <c r="V2752" s="622">
        <v>0</v>
      </c>
      <c r="W2752" s="622">
        <v>0</v>
      </c>
      <c r="X2752" s="624">
        <v>0</v>
      </c>
      <c r="Y2752" s="622">
        <v>0</v>
      </c>
      <c r="Z2752" s="622" t="s">
        <v>51</v>
      </c>
      <c r="AA2752" s="138"/>
      <c r="AB2752" s="138"/>
      <c r="AC2752" s="84" t="s">
        <v>5289</v>
      </c>
      <c r="AD2752" s="84" t="s">
        <v>5289</v>
      </c>
      <c r="AE2752" s="84" t="s">
        <v>5289</v>
      </c>
      <c r="AF2752" s="278"/>
      <c r="AG2752" s="107"/>
      <c r="AH2752" s="107"/>
      <c r="AI2752" s="107"/>
      <c r="AJ2752" s="107"/>
      <c r="AK2752" s="107"/>
      <c r="AL2752" s="107"/>
    </row>
    <row r="2753" spans="1:38" s="44" customFormat="1" ht="63.75">
      <c r="A2753" s="639">
        <v>8</v>
      </c>
      <c r="B2753" s="122" t="s">
        <v>1701</v>
      </c>
      <c r="C2753" s="122" t="s">
        <v>8019</v>
      </c>
      <c r="D2753" s="122" t="s">
        <v>8026</v>
      </c>
      <c r="E2753" s="622" t="s">
        <v>40</v>
      </c>
      <c r="F2753" s="138"/>
      <c r="G2753" s="138"/>
      <c r="H2753" s="138"/>
      <c r="I2753" s="138"/>
      <c r="J2753" s="138"/>
      <c r="K2753" s="138"/>
      <c r="L2753" s="622" t="s">
        <v>51</v>
      </c>
      <c r="M2753" s="202"/>
      <c r="N2753" s="138"/>
      <c r="O2753" s="622">
        <v>0</v>
      </c>
      <c r="P2753" s="622">
        <v>0</v>
      </c>
      <c r="Q2753" s="622">
        <v>0</v>
      </c>
      <c r="R2753" s="622">
        <v>0</v>
      </c>
      <c r="S2753" s="622">
        <v>0</v>
      </c>
      <c r="T2753" s="622">
        <v>0</v>
      </c>
      <c r="U2753" s="622">
        <v>0</v>
      </c>
      <c r="V2753" s="622">
        <v>0</v>
      </c>
      <c r="W2753" s="622">
        <v>0</v>
      </c>
      <c r="X2753" s="624">
        <v>0</v>
      </c>
      <c r="Y2753" s="622">
        <v>0</v>
      </c>
      <c r="Z2753" s="622" t="s">
        <v>51</v>
      </c>
      <c r="AA2753" s="138"/>
      <c r="AB2753" s="138"/>
      <c r="AC2753" s="84" t="s">
        <v>5289</v>
      </c>
      <c r="AD2753" s="84" t="s">
        <v>5289</v>
      </c>
      <c r="AE2753" s="84" t="s">
        <v>5289</v>
      </c>
      <c r="AF2753" s="278"/>
      <c r="AG2753" s="107"/>
      <c r="AH2753" s="107"/>
      <c r="AI2753" s="107"/>
      <c r="AJ2753" s="107"/>
      <c r="AK2753" s="107"/>
      <c r="AL2753" s="107"/>
    </row>
    <row r="2754" spans="1:38" s="44" customFormat="1" ht="102">
      <c r="A2754" s="639">
        <v>9</v>
      </c>
      <c r="B2754" s="122" t="s">
        <v>12572</v>
      </c>
      <c r="C2754" s="122" t="s">
        <v>8019</v>
      </c>
      <c r="D2754" s="122" t="s">
        <v>8027</v>
      </c>
      <c r="E2754" s="624" t="s">
        <v>40</v>
      </c>
      <c r="F2754" s="189"/>
      <c r="G2754" s="189"/>
      <c r="H2754" s="189"/>
      <c r="I2754" s="189"/>
      <c r="J2754" s="643" t="s">
        <v>5289</v>
      </c>
      <c r="K2754" s="643" t="s">
        <v>12834</v>
      </c>
      <c r="L2754" s="643" t="s">
        <v>51</v>
      </c>
      <c r="M2754" s="204"/>
      <c r="N2754" s="189"/>
      <c r="O2754" s="643">
        <v>0</v>
      </c>
      <c r="P2754" s="643">
        <v>0</v>
      </c>
      <c r="Q2754" s="643">
        <v>0</v>
      </c>
      <c r="R2754" s="643">
        <v>0</v>
      </c>
      <c r="S2754" s="643">
        <v>0</v>
      </c>
      <c r="T2754" s="622">
        <v>0</v>
      </c>
      <c r="U2754" s="643">
        <v>0</v>
      </c>
      <c r="V2754" s="622">
        <v>0</v>
      </c>
      <c r="W2754" s="643">
        <v>0</v>
      </c>
      <c r="X2754" s="624">
        <v>30</v>
      </c>
      <c r="Y2754" s="643">
        <v>0</v>
      </c>
      <c r="Z2754" s="643" t="s">
        <v>51</v>
      </c>
      <c r="AA2754" s="138"/>
      <c r="AB2754" s="138"/>
      <c r="AC2754" s="84" t="s">
        <v>5289</v>
      </c>
      <c r="AD2754" s="84" t="s">
        <v>5289</v>
      </c>
      <c r="AE2754" s="84" t="s">
        <v>5289</v>
      </c>
      <c r="AF2754" s="278"/>
      <c r="AG2754" s="107"/>
      <c r="AH2754" s="107"/>
      <c r="AI2754" s="107"/>
      <c r="AJ2754" s="107"/>
      <c r="AK2754" s="107"/>
      <c r="AL2754" s="107"/>
    </row>
    <row r="2755" spans="1:38" s="44" customFormat="1" ht="89.25">
      <c r="A2755" s="639">
        <v>10</v>
      </c>
      <c r="B2755" s="122" t="s">
        <v>2170</v>
      </c>
      <c r="C2755" s="122" t="s">
        <v>8019</v>
      </c>
      <c r="D2755" s="122" t="s">
        <v>8028</v>
      </c>
      <c r="E2755" s="622" t="s">
        <v>40</v>
      </c>
      <c r="F2755" s="138"/>
      <c r="G2755" s="138"/>
      <c r="H2755" s="138"/>
      <c r="I2755" s="138"/>
      <c r="J2755" s="622" t="s">
        <v>5289</v>
      </c>
      <c r="K2755" s="643" t="s">
        <v>12832</v>
      </c>
      <c r="L2755" s="622" t="s">
        <v>51</v>
      </c>
      <c r="M2755" s="202"/>
      <c r="N2755" s="138"/>
      <c r="O2755" s="622">
        <v>0</v>
      </c>
      <c r="P2755" s="622">
        <v>0</v>
      </c>
      <c r="Q2755" s="622">
        <v>0</v>
      </c>
      <c r="R2755" s="622">
        <v>0</v>
      </c>
      <c r="S2755" s="622">
        <v>0</v>
      </c>
      <c r="T2755" s="622">
        <v>0</v>
      </c>
      <c r="U2755" s="622">
        <v>0</v>
      </c>
      <c r="V2755" s="622">
        <v>0</v>
      </c>
      <c r="W2755" s="622">
        <v>0</v>
      </c>
      <c r="X2755" s="624">
        <v>0</v>
      </c>
      <c r="Y2755" s="622">
        <v>0</v>
      </c>
      <c r="Z2755" s="622" t="s">
        <v>51</v>
      </c>
      <c r="AA2755" s="138"/>
      <c r="AB2755" s="138"/>
      <c r="AC2755" s="84" t="s">
        <v>5289</v>
      </c>
      <c r="AD2755" s="84" t="s">
        <v>5289</v>
      </c>
      <c r="AE2755" s="84" t="s">
        <v>5289</v>
      </c>
      <c r="AF2755" s="278"/>
      <c r="AG2755" s="107"/>
      <c r="AH2755" s="107"/>
      <c r="AI2755" s="107"/>
      <c r="AJ2755" s="107"/>
      <c r="AK2755" s="107"/>
      <c r="AL2755" s="107"/>
    </row>
    <row r="2756" spans="1:38" s="44" customFormat="1" ht="127.5">
      <c r="A2756" s="639">
        <v>11</v>
      </c>
      <c r="B2756" s="122" t="s">
        <v>8016</v>
      </c>
      <c r="C2756" s="122" t="s">
        <v>8019</v>
      </c>
      <c r="D2756" s="122" t="s">
        <v>8029</v>
      </c>
      <c r="E2756" s="622" t="s">
        <v>40</v>
      </c>
      <c r="F2756" s="138"/>
      <c r="G2756" s="138"/>
      <c r="H2756" s="138"/>
      <c r="I2756" s="138"/>
      <c r="J2756" s="138"/>
      <c r="K2756" s="138"/>
      <c r="L2756" s="622" t="s">
        <v>51</v>
      </c>
      <c r="M2756" s="202"/>
      <c r="N2756" s="138"/>
      <c r="O2756" s="622">
        <v>0</v>
      </c>
      <c r="P2756" s="622">
        <v>0</v>
      </c>
      <c r="Q2756" s="622">
        <v>0</v>
      </c>
      <c r="R2756" s="622">
        <v>0</v>
      </c>
      <c r="S2756" s="622">
        <v>0</v>
      </c>
      <c r="T2756" s="622">
        <v>0</v>
      </c>
      <c r="U2756" s="622">
        <v>0</v>
      </c>
      <c r="V2756" s="622">
        <v>0</v>
      </c>
      <c r="W2756" s="622">
        <v>0</v>
      </c>
      <c r="X2756" s="624">
        <v>0</v>
      </c>
      <c r="Y2756" s="622">
        <v>0</v>
      </c>
      <c r="Z2756" s="622" t="s">
        <v>51</v>
      </c>
      <c r="AA2756" s="138"/>
      <c r="AB2756" s="138"/>
      <c r="AC2756" s="84" t="s">
        <v>5289</v>
      </c>
      <c r="AD2756" s="84" t="s">
        <v>5289</v>
      </c>
      <c r="AE2756" s="84" t="s">
        <v>5289</v>
      </c>
      <c r="AF2756" s="278"/>
      <c r="AG2756" s="107"/>
      <c r="AH2756" s="107"/>
      <c r="AI2756" s="107"/>
      <c r="AJ2756" s="107"/>
      <c r="AK2756" s="107"/>
      <c r="AL2756" s="107"/>
    </row>
    <row r="2757" spans="1:38" s="44" customFormat="1" ht="76.5">
      <c r="A2757" s="639">
        <v>12</v>
      </c>
      <c r="B2757" s="626" t="s">
        <v>18505</v>
      </c>
      <c r="C2757" s="626" t="s">
        <v>8019</v>
      </c>
      <c r="D2757" s="626" t="s">
        <v>18507</v>
      </c>
      <c r="E2757" s="624" t="s">
        <v>40</v>
      </c>
      <c r="F2757" s="138"/>
      <c r="G2757" s="138"/>
      <c r="H2757" s="138"/>
      <c r="I2757" s="138"/>
      <c r="J2757" s="138"/>
      <c r="K2757" s="138"/>
      <c r="L2757" s="622" t="s">
        <v>51</v>
      </c>
      <c r="M2757" s="202"/>
      <c r="N2757" s="138"/>
      <c r="O2757" s="624">
        <v>0</v>
      </c>
      <c r="P2757" s="624">
        <v>0</v>
      </c>
      <c r="Q2757" s="624">
        <v>0</v>
      </c>
      <c r="R2757" s="624">
        <v>0</v>
      </c>
      <c r="S2757" s="624">
        <v>0</v>
      </c>
      <c r="T2757" s="624">
        <v>0</v>
      </c>
      <c r="U2757" s="624">
        <v>0</v>
      </c>
      <c r="V2757" s="624">
        <v>0</v>
      </c>
      <c r="W2757" s="624">
        <v>0</v>
      </c>
      <c r="X2757" s="624">
        <v>0</v>
      </c>
      <c r="Y2757" s="624">
        <v>0</v>
      </c>
      <c r="Z2757" s="622" t="s">
        <v>51</v>
      </c>
      <c r="AA2757" s="138"/>
      <c r="AB2757" s="138"/>
      <c r="AC2757" s="84" t="s">
        <v>5289</v>
      </c>
      <c r="AD2757" s="84" t="s">
        <v>5289</v>
      </c>
      <c r="AE2757" s="84" t="s">
        <v>5289</v>
      </c>
      <c r="AF2757" s="469"/>
      <c r="AG2757" s="107"/>
      <c r="AH2757" s="107"/>
      <c r="AI2757" s="107"/>
      <c r="AJ2757" s="107"/>
      <c r="AK2757" s="107"/>
      <c r="AL2757" s="107"/>
    </row>
    <row r="2758" spans="1:38" s="44" customFormat="1" ht="63.75">
      <c r="A2758" s="639">
        <v>13</v>
      </c>
      <c r="B2758" s="626" t="s">
        <v>18506</v>
      </c>
      <c r="C2758" s="626" t="s">
        <v>8019</v>
      </c>
      <c r="D2758" s="626" t="s">
        <v>18508</v>
      </c>
      <c r="E2758" s="624" t="s">
        <v>40</v>
      </c>
      <c r="F2758" s="138"/>
      <c r="G2758" s="138"/>
      <c r="H2758" s="138"/>
      <c r="I2758" s="138"/>
      <c r="J2758" s="138"/>
      <c r="K2758" s="138"/>
      <c r="L2758" s="622" t="s">
        <v>51</v>
      </c>
      <c r="M2758" s="202"/>
      <c r="N2758" s="138"/>
      <c r="O2758" s="624">
        <v>0</v>
      </c>
      <c r="P2758" s="624">
        <v>0</v>
      </c>
      <c r="Q2758" s="624">
        <v>0</v>
      </c>
      <c r="R2758" s="624">
        <v>0</v>
      </c>
      <c r="S2758" s="624">
        <v>0</v>
      </c>
      <c r="T2758" s="624">
        <v>0</v>
      </c>
      <c r="U2758" s="624">
        <v>0</v>
      </c>
      <c r="V2758" s="624">
        <v>0</v>
      </c>
      <c r="W2758" s="624">
        <v>0</v>
      </c>
      <c r="X2758" s="624">
        <v>39</v>
      </c>
      <c r="Y2758" s="624">
        <v>0</v>
      </c>
      <c r="Z2758" s="622" t="s">
        <v>51</v>
      </c>
      <c r="AA2758" s="138"/>
      <c r="AB2758" s="138"/>
      <c r="AC2758" s="84" t="s">
        <v>5289</v>
      </c>
      <c r="AD2758" s="84" t="s">
        <v>5289</v>
      </c>
      <c r="AE2758" s="84" t="s">
        <v>5289</v>
      </c>
      <c r="AF2758" s="469"/>
      <c r="AG2758" s="107"/>
      <c r="AH2758" s="107"/>
      <c r="AI2758" s="107"/>
      <c r="AJ2758" s="107"/>
      <c r="AK2758" s="107"/>
      <c r="AL2758" s="107"/>
    </row>
    <row r="2759" spans="1:38" s="42" customFormat="1" ht="15.75" customHeight="1" thickBot="1">
      <c r="A2759" s="18"/>
      <c r="B2759" s="18">
        <v>13</v>
      </c>
      <c r="C2759" s="18"/>
      <c r="D2759" s="18">
        <v>13</v>
      </c>
      <c r="E2759" s="18">
        <v>13</v>
      </c>
      <c r="F2759" s="18"/>
      <c r="G2759" s="18"/>
      <c r="H2759" s="18">
        <v>0</v>
      </c>
      <c r="I2759" s="18"/>
      <c r="J2759" s="18">
        <v>1</v>
      </c>
      <c r="K2759" s="18">
        <v>8</v>
      </c>
      <c r="L2759" s="18">
        <v>0</v>
      </c>
      <c r="M2759" s="200"/>
      <c r="N2759" s="18">
        <f t="shared" ref="N2759:O2759" si="861">SUM(N2746:N2758)</f>
        <v>0</v>
      </c>
      <c r="O2759" s="18">
        <f t="shared" si="861"/>
        <v>0</v>
      </c>
      <c r="P2759" s="18">
        <f t="shared" ref="P2759:Q2759" si="862">SUM(P2746:P2758)</f>
        <v>0</v>
      </c>
      <c r="Q2759" s="18">
        <f t="shared" si="862"/>
        <v>0</v>
      </c>
      <c r="R2759" s="18">
        <f t="shared" ref="R2759" si="863">SUM(R2746:R2758)</f>
        <v>0</v>
      </c>
      <c r="S2759" s="18">
        <f t="shared" ref="S2759" si="864">SUM(S2746:S2758)</f>
        <v>0</v>
      </c>
      <c r="T2759" s="18">
        <f t="shared" ref="T2759:U2759" si="865">SUM(T2746:T2758)</f>
        <v>0</v>
      </c>
      <c r="U2759" s="18">
        <f t="shared" si="865"/>
        <v>0</v>
      </c>
      <c r="V2759" s="18">
        <f t="shared" ref="V2759:W2759" si="866">SUM(V2746:V2758)</f>
        <v>0</v>
      </c>
      <c r="W2759" s="18">
        <f t="shared" si="866"/>
        <v>0</v>
      </c>
      <c r="X2759" s="18">
        <f t="shared" ref="X2759:Y2759" si="867">SUM(X2746:X2758)</f>
        <v>1039</v>
      </c>
      <c r="Y2759" s="18">
        <f t="shared" si="867"/>
        <v>0</v>
      </c>
      <c r="Z2759" s="18">
        <v>0</v>
      </c>
      <c r="AA2759" s="18">
        <v>0</v>
      </c>
      <c r="AB2759" s="18">
        <v>0</v>
      </c>
      <c r="AC2759" s="18"/>
      <c r="AD2759" s="18"/>
      <c r="AE2759" s="18"/>
      <c r="AF2759" s="18"/>
      <c r="AG2759" s="173"/>
    </row>
    <row r="2760" spans="1:38" ht="15.75" customHeight="1" thickBot="1">
      <c r="A2760" s="660" t="s">
        <v>237</v>
      </c>
      <c r="B2760" s="661"/>
      <c r="C2760" s="661"/>
      <c r="D2760" s="661"/>
      <c r="E2760" s="661"/>
      <c r="F2760" s="661"/>
      <c r="G2760" s="661"/>
      <c r="H2760" s="661"/>
      <c r="I2760" s="661"/>
      <c r="J2760" s="661"/>
      <c r="K2760" s="661"/>
      <c r="L2760" s="661"/>
      <c r="M2760" s="661"/>
      <c r="N2760" s="661"/>
      <c r="O2760" s="661"/>
      <c r="P2760" s="661"/>
      <c r="Q2760" s="661"/>
      <c r="R2760" s="661"/>
      <c r="S2760" s="661"/>
      <c r="T2760" s="661"/>
      <c r="U2760" s="661"/>
      <c r="V2760" s="661"/>
      <c r="W2760" s="661"/>
      <c r="X2760" s="661"/>
      <c r="Y2760" s="661"/>
      <c r="Z2760" s="661"/>
      <c r="AA2760" s="661"/>
      <c r="AB2760" s="661"/>
      <c r="AC2760" s="661"/>
      <c r="AD2760" s="661"/>
      <c r="AE2760" s="661"/>
      <c r="AF2760" s="662"/>
    </row>
    <row r="2761" spans="1:38" s="44" customFormat="1" ht="120.75" customHeight="1">
      <c r="A2761" s="629">
        <v>1</v>
      </c>
      <c r="B2761" s="4" t="s">
        <v>5411</v>
      </c>
      <c r="C2761" s="4" t="s">
        <v>15231</v>
      </c>
      <c r="D2761" s="4" t="s">
        <v>15228</v>
      </c>
      <c r="E2761" s="123" t="s">
        <v>40</v>
      </c>
      <c r="F2761" s="123" t="s">
        <v>16683</v>
      </c>
      <c r="G2761" s="272"/>
      <c r="H2761" s="272"/>
      <c r="I2761" s="272"/>
      <c r="J2761" s="629" t="s">
        <v>18509</v>
      </c>
      <c r="K2761" s="629" t="s">
        <v>51</v>
      </c>
      <c r="L2761" s="622" t="s">
        <v>51</v>
      </c>
      <c r="M2761" s="202"/>
      <c r="N2761" s="138"/>
      <c r="O2761" s="629">
        <v>0</v>
      </c>
      <c r="P2761" s="629">
        <v>0</v>
      </c>
      <c r="Q2761" s="629">
        <v>0</v>
      </c>
      <c r="R2761" s="629">
        <v>0</v>
      </c>
      <c r="S2761" s="629">
        <v>0</v>
      </c>
      <c r="T2761" s="629">
        <v>0</v>
      </c>
      <c r="U2761" s="629">
        <v>0</v>
      </c>
      <c r="V2761" s="629">
        <v>0</v>
      </c>
      <c r="W2761" s="629">
        <v>0</v>
      </c>
      <c r="X2761" s="629">
        <v>0</v>
      </c>
      <c r="Y2761" s="629">
        <v>0</v>
      </c>
      <c r="Z2761" s="643" t="s">
        <v>51</v>
      </c>
      <c r="AA2761" s="3" t="s">
        <v>15236</v>
      </c>
      <c r="AB2761" s="3" t="s">
        <v>15237</v>
      </c>
      <c r="AC2761" s="821" t="s">
        <v>15232</v>
      </c>
      <c r="AD2761" s="821" t="s">
        <v>15233</v>
      </c>
      <c r="AE2761" s="821" t="s">
        <v>15234</v>
      </c>
      <c r="AF2761" s="822" t="s">
        <v>15235</v>
      </c>
      <c r="AG2761" s="107"/>
      <c r="AH2761" s="107"/>
      <c r="AI2761" s="107"/>
      <c r="AJ2761" s="107"/>
      <c r="AK2761" s="107"/>
      <c r="AL2761" s="107"/>
    </row>
    <row r="2762" spans="1:38" s="44" customFormat="1" ht="100.5" customHeight="1">
      <c r="A2762" s="624">
        <v>2</v>
      </c>
      <c r="B2762" s="121" t="s">
        <v>15230</v>
      </c>
      <c r="C2762" s="121" t="s">
        <v>15231</v>
      </c>
      <c r="D2762" s="121" t="s">
        <v>15229</v>
      </c>
      <c r="E2762" s="622" t="s">
        <v>40</v>
      </c>
      <c r="F2762" s="138"/>
      <c r="G2762" s="138"/>
      <c r="H2762" s="138"/>
      <c r="I2762" s="138"/>
      <c r="J2762" s="138"/>
      <c r="K2762" s="138"/>
      <c r="L2762" s="622" t="s">
        <v>51</v>
      </c>
      <c r="M2762" s="202"/>
      <c r="N2762" s="138"/>
      <c r="O2762" s="624">
        <v>0</v>
      </c>
      <c r="P2762" s="624">
        <v>0</v>
      </c>
      <c r="Q2762" s="624">
        <v>0</v>
      </c>
      <c r="R2762" s="624">
        <v>0</v>
      </c>
      <c r="S2762" s="624">
        <v>0</v>
      </c>
      <c r="T2762" s="624">
        <v>0</v>
      </c>
      <c r="U2762" s="624">
        <v>0</v>
      </c>
      <c r="V2762" s="624">
        <v>0</v>
      </c>
      <c r="W2762" s="624">
        <v>0</v>
      </c>
      <c r="X2762" s="624">
        <v>253</v>
      </c>
      <c r="Y2762" s="624">
        <v>0</v>
      </c>
      <c r="Z2762" s="643" t="s">
        <v>51</v>
      </c>
      <c r="AA2762" s="622" t="s">
        <v>5289</v>
      </c>
      <c r="AB2762" s="622" t="s">
        <v>5289</v>
      </c>
      <c r="AC2762" s="84" t="s">
        <v>5289</v>
      </c>
      <c r="AD2762" s="84" t="s">
        <v>5289</v>
      </c>
      <c r="AE2762" s="84" t="s">
        <v>5289</v>
      </c>
      <c r="AF2762" s="84" t="s">
        <v>5289</v>
      </c>
      <c r="AG2762" s="107"/>
      <c r="AH2762" s="107"/>
      <c r="AI2762" s="107"/>
      <c r="AJ2762" s="107"/>
      <c r="AK2762" s="107"/>
      <c r="AL2762" s="107"/>
    </row>
    <row r="2763" spans="1:38" s="44" customFormat="1" ht="100.5" customHeight="1">
      <c r="A2763" s="629">
        <v>3</v>
      </c>
      <c r="B2763" s="627" t="s">
        <v>18510</v>
      </c>
      <c r="C2763" s="627" t="s">
        <v>15231</v>
      </c>
      <c r="D2763" s="627" t="s">
        <v>18512</v>
      </c>
      <c r="E2763" s="624" t="s">
        <v>40</v>
      </c>
      <c r="F2763" s="138"/>
      <c r="G2763" s="138"/>
      <c r="H2763" s="138"/>
      <c r="I2763" s="138"/>
      <c r="J2763" s="138"/>
      <c r="K2763" s="138"/>
      <c r="L2763" s="622" t="s">
        <v>51</v>
      </c>
      <c r="M2763" s="202"/>
      <c r="N2763" s="138"/>
      <c r="O2763" s="624">
        <v>0</v>
      </c>
      <c r="P2763" s="624">
        <v>0</v>
      </c>
      <c r="Q2763" s="624">
        <v>0</v>
      </c>
      <c r="R2763" s="624">
        <v>0</v>
      </c>
      <c r="S2763" s="624">
        <v>0</v>
      </c>
      <c r="T2763" s="624">
        <v>0</v>
      </c>
      <c r="U2763" s="624">
        <v>0</v>
      </c>
      <c r="V2763" s="624">
        <v>0</v>
      </c>
      <c r="W2763" s="624">
        <v>0</v>
      </c>
      <c r="X2763" s="624">
        <v>0</v>
      </c>
      <c r="Y2763" s="624">
        <v>0</v>
      </c>
      <c r="Z2763" s="643" t="s">
        <v>51</v>
      </c>
      <c r="AA2763" s="622" t="s">
        <v>5289</v>
      </c>
      <c r="AB2763" s="622" t="s">
        <v>5289</v>
      </c>
      <c r="AC2763" s="84" t="s">
        <v>5289</v>
      </c>
      <c r="AD2763" s="84" t="s">
        <v>5289</v>
      </c>
      <c r="AE2763" s="84" t="s">
        <v>5289</v>
      </c>
      <c r="AF2763" s="84" t="s">
        <v>5289</v>
      </c>
      <c r="AG2763" s="107"/>
      <c r="AH2763" s="107"/>
      <c r="AI2763" s="107"/>
      <c r="AJ2763" s="107"/>
      <c r="AK2763" s="107"/>
      <c r="AL2763" s="107"/>
    </row>
    <row r="2764" spans="1:38" s="44" customFormat="1" ht="100.5" customHeight="1">
      <c r="A2764" s="624">
        <v>4</v>
      </c>
      <c r="B2764" s="627" t="s">
        <v>18511</v>
      </c>
      <c r="C2764" s="627" t="s">
        <v>15231</v>
      </c>
      <c r="D2764" s="627" t="s">
        <v>18513</v>
      </c>
      <c r="E2764" s="624" t="s">
        <v>40</v>
      </c>
      <c r="F2764" s="138"/>
      <c r="G2764" s="138"/>
      <c r="H2764" s="138"/>
      <c r="I2764" s="138"/>
      <c r="J2764" s="138"/>
      <c r="K2764" s="138"/>
      <c r="L2764" s="622" t="s">
        <v>51</v>
      </c>
      <c r="M2764" s="202"/>
      <c r="N2764" s="138"/>
      <c r="O2764" s="624">
        <v>0</v>
      </c>
      <c r="P2764" s="624">
        <v>0</v>
      </c>
      <c r="Q2764" s="624">
        <v>0</v>
      </c>
      <c r="R2764" s="624">
        <v>0</v>
      </c>
      <c r="S2764" s="624">
        <v>0</v>
      </c>
      <c r="T2764" s="624">
        <v>0</v>
      </c>
      <c r="U2764" s="624">
        <v>0</v>
      </c>
      <c r="V2764" s="624">
        <v>0</v>
      </c>
      <c r="W2764" s="624">
        <v>0</v>
      </c>
      <c r="X2764" s="624">
        <v>0</v>
      </c>
      <c r="Y2764" s="624">
        <v>0</v>
      </c>
      <c r="Z2764" s="643" t="s">
        <v>51</v>
      </c>
      <c r="AA2764" s="622" t="s">
        <v>5289</v>
      </c>
      <c r="AB2764" s="622" t="s">
        <v>5289</v>
      </c>
      <c r="AC2764" s="84" t="s">
        <v>5289</v>
      </c>
      <c r="AD2764" s="84" t="s">
        <v>5289</v>
      </c>
      <c r="AE2764" s="84" t="s">
        <v>5289</v>
      </c>
      <c r="AF2764" s="84" t="s">
        <v>5289</v>
      </c>
      <c r="AG2764" s="107"/>
      <c r="AH2764" s="107"/>
      <c r="AI2764" s="107"/>
      <c r="AJ2764" s="107"/>
      <c r="AK2764" s="107"/>
      <c r="AL2764" s="107"/>
    </row>
    <row r="2765" spans="1:38" s="42" customFormat="1" ht="15.75" customHeight="1" thickBot="1">
      <c r="A2765" s="18"/>
      <c r="B2765" s="18">
        <v>4</v>
      </c>
      <c r="C2765" s="18"/>
      <c r="D2765" s="18">
        <v>4</v>
      </c>
      <c r="E2765" s="18">
        <v>4</v>
      </c>
      <c r="F2765" s="18"/>
      <c r="G2765" s="18"/>
      <c r="H2765" s="18">
        <v>0</v>
      </c>
      <c r="I2765" s="18"/>
      <c r="J2765" s="18">
        <v>1</v>
      </c>
      <c r="K2765" s="18">
        <v>0</v>
      </c>
      <c r="L2765" s="18">
        <v>0</v>
      </c>
      <c r="M2765" s="18"/>
      <c r="N2765" s="18">
        <f t="shared" ref="N2765:O2765" si="868">SUM(N2761:N2764)</f>
        <v>0</v>
      </c>
      <c r="O2765" s="18">
        <f t="shared" si="868"/>
        <v>0</v>
      </c>
      <c r="P2765" s="18">
        <f t="shared" ref="P2765:Q2765" si="869">SUM(P2761:P2764)</f>
        <v>0</v>
      </c>
      <c r="Q2765" s="18">
        <f t="shared" si="869"/>
        <v>0</v>
      </c>
      <c r="R2765" s="18">
        <f t="shared" ref="R2765" si="870">SUM(R2761:R2764)</f>
        <v>0</v>
      </c>
      <c r="S2765" s="18">
        <f t="shared" ref="S2765" si="871">SUM(S2761:S2764)</f>
        <v>0</v>
      </c>
      <c r="T2765" s="18">
        <f t="shared" ref="T2765:U2765" si="872">SUM(T2761:T2764)</f>
        <v>0</v>
      </c>
      <c r="U2765" s="18">
        <f t="shared" si="872"/>
        <v>0</v>
      </c>
      <c r="V2765" s="18">
        <f t="shared" ref="V2765:W2765" si="873">SUM(V2761:V2764)</f>
        <v>0</v>
      </c>
      <c r="W2765" s="18">
        <f t="shared" si="873"/>
        <v>0</v>
      </c>
      <c r="X2765" s="18">
        <f t="shared" ref="X2765:Y2765" si="874">SUM(X2761:X2764)</f>
        <v>253</v>
      </c>
      <c r="Y2765" s="18">
        <f t="shared" si="874"/>
        <v>0</v>
      </c>
      <c r="Z2765" s="18">
        <v>0</v>
      </c>
      <c r="AA2765" s="18">
        <v>1</v>
      </c>
      <c r="AB2765" s="18">
        <v>1</v>
      </c>
      <c r="AC2765" s="18"/>
      <c r="AD2765" s="18"/>
      <c r="AE2765" s="18"/>
      <c r="AF2765" s="18"/>
      <c r="AG2765" s="173"/>
    </row>
    <row r="2766" spans="1:38" s="169" customFormat="1" ht="13.5" thickBot="1">
      <c r="A2766" s="249">
        <v>5</v>
      </c>
      <c r="B2766" s="247">
        <f>B2688+B2713+B2744+B2759+B2765</f>
        <v>78</v>
      </c>
      <c r="C2766" s="247"/>
      <c r="D2766" s="247">
        <f>D2688+D2713+D2744+D2759+D2765</f>
        <v>67</v>
      </c>
      <c r="E2766" s="247">
        <f>E2688+E2713+E2744+E2759+E2765</f>
        <v>67</v>
      </c>
      <c r="F2766" s="247">
        <f>F2688+F2713+F2744+F2759+F2765</f>
        <v>9</v>
      </c>
      <c r="G2766" s="247">
        <f>G2688+G2713+G2744+G2759+G2765</f>
        <v>0</v>
      </c>
      <c r="H2766" s="247">
        <f>H2688+H2713+H2744+H2759+H2765</f>
        <v>2</v>
      </c>
      <c r="I2766" s="247"/>
      <c r="J2766" s="247">
        <f>J2688+J2713+J2744+J2759+J2765</f>
        <v>4</v>
      </c>
      <c r="K2766" s="247">
        <f>K2688+K2713+K2744+K2759+K2765</f>
        <v>35</v>
      </c>
      <c r="L2766" s="247">
        <f>L2688+L2713+L2744+L2759+L2765</f>
        <v>12</v>
      </c>
      <c r="M2766" s="248"/>
      <c r="N2766" s="247">
        <f t="shared" ref="N2766:O2766" si="875">N2688+N2713+N2744+N2759+N2765</f>
        <v>0</v>
      </c>
      <c r="O2766" s="247">
        <f t="shared" si="875"/>
        <v>0</v>
      </c>
      <c r="P2766" s="247">
        <f t="shared" ref="P2766:Q2766" si="876">P2688+P2713+P2744+P2759+P2765</f>
        <v>0</v>
      </c>
      <c r="Q2766" s="247">
        <f t="shared" si="876"/>
        <v>0</v>
      </c>
      <c r="R2766" s="247">
        <f t="shared" ref="R2766" si="877">R2688+R2713+R2744+R2759+R2765</f>
        <v>0</v>
      </c>
      <c r="S2766" s="247">
        <f t="shared" ref="S2766:AB2766" si="878">S2688+S2713+S2744+S2759+S2765</f>
        <v>0</v>
      </c>
      <c r="T2766" s="247">
        <f t="shared" ref="T2766:U2766" si="879">T2688+T2713+T2744+T2759+T2765</f>
        <v>0</v>
      </c>
      <c r="U2766" s="247">
        <f t="shared" si="879"/>
        <v>0</v>
      </c>
      <c r="V2766" s="247">
        <f t="shared" ref="V2766:W2766" si="880">V2688+V2713+V2744+V2759+V2765</f>
        <v>0</v>
      </c>
      <c r="W2766" s="247">
        <f t="shared" si="880"/>
        <v>0</v>
      </c>
      <c r="X2766" s="247">
        <f t="shared" ref="X2766:Y2766" si="881">X2688+X2713+X2744+X2759+X2765</f>
        <v>3412</v>
      </c>
      <c r="Y2766" s="247">
        <f t="shared" si="881"/>
        <v>0</v>
      </c>
      <c r="Z2766" s="247">
        <f t="shared" si="878"/>
        <v>36</v>
      </c>
      <c r="AA2766" s="247">
        <f t="shared" si="878"/>
        <v>4</v>
      </c>
      <c r="AB2766" s="247">
        <f t="shared" si="878"/>
        <v>2</v>
      </c>
      <c r="AC2766" s="247"/>
      <c r="AD2766" s="247"/>
      <c r="AE2766" s="247"/>
      <c r="AF2766" s="247"/>
      <c r="AG2766" s="195"/>
    </row>
    <row r="2767" spans="1:38" ht="15.75" customHeight="1" thickBot="1">
      <c r="A2767" s="663" t="s">
        <v>175</v>
      </c>
      <c r="B2767" s="664"/>
      <c r="C2767" s="664"/>
      <c r="D2767" s="664"/>
      <c r="E2767" s="664"/>
      <c r="F2767" s="664"/>
      <c r="G2767" s="664"/>
      <c r="H2767" s="664"/>
      <c r="I2767" s="664"/>
      <c r="J2767" s="664"/>
      <c r="K2767" s="664"/>
      <c r="L2767" s="664"/>
      <c r="M2767" s="664"/>
      <c r="N2767" s="664"/>
      <c r="O2767" s="664"/>
      <c r="P2767" s="664"/>
      <c r="Q2767" s="664"/>
      <c r="R2767" s="664"/>
      <c r="S2767" s="664"/>
      <c r="T2767" s="664"/>
      <c r="U2767" s="664"/>
      <c r="V2767" s="664"/>
      <c r="W2767" s="664"/>
      <c r="X2767" s="664"/>
      <c r="Y2767" s="664"/>
      <c r="Z2767" s="664"/>
      <c r="AA2767" s="664"/>
      <c r="AB2767" s="664"/>
      <c r="AC2767" s="664"/>
      <c r="AD2767" s="664"/>
      <c r="AE2767" s="664"/>
      <c r="AF2767" s="665"/>
    </row>
    <row r="2768" spans="1:38" ht="140.25">
      <c r="A2768" s="621">
        <v>1</v>
      </c>
      <c r="B2768" s="68" t="s">
        <v>12886</v>
      </c>
      <c r="C2768" s="68" t="s">
        <v>10424</v>
      </c>
      <c r="D2768" s="68" t="s">
        <v>10443</v>
      </c>
      <c r="E2768" s="119" t="s">
        <v>40</v>
      </c>
      <c r="F2768" s="622" t="s">
        <v>51</v>
      </c>
      <c r="G2768" s="138"/>
      <c r="H2768" s="138"/>
      <c r="I2768" s="138"/>
      <c r="J2768" s="138"/>
      <c r="K2768" s="138"/>
      <c r="L2768" s="622" t="s">
        <v>51</v>
      </c>
      <c r="M2768" s="202"/>
      <c r="N2768" s="138"/>
      <c r="O2768" s="119">
        <v>0</v>
      </c>
      <c r="P2768" s="119">
        <v>0</v>
      </c>
      <c r="Q2768" s="119">
        <v>0</v>
      </c>
      <c r="R2768" s="119">
        <v>0</v>
      </c>
      <c r="S2768" s="119">
        <v>0</v>
      </c>
      <c r="T2768" s="119">
        <v>0</v>
      </c>
      <c r="U2768" s="119">
        <v>0</v>
      </c>
      <c r="V2768" s="119">
        <v>0</v>
      </c>
      <c r="W2768" s="119">
        <v>0</v>
      </c>
      <c r="X2768" s="363">
        <v>54</v>
      </c>
      <c r="Y2768" s="119">
        <v>0</v>
      </c>
      <c r="Z2768" s="119" t="s">
        <v>51</v>
      </c>
      <c r="AA2768" s="68" t="s">
        <v>10453</v>
      </c>
      <c r="AB2768" s="68" t="s">
        <v>10454</v>
      </c>
      <c r="AC2768" s="159" t="s">
        <v>10425</v>
      </c>
      <c r="AD2768" s="159" t="s">
        <v>10426</v>
      </c>
      <c r="AE2768" s="159" t="s">
        <v>10427</v>
      </c>
      <c r="AF2768" s="725" t="s">
        <v>10428</v>
      </c>
    </row>
    <row r="2769" spans="1:38" ht="114.75">
      <c r="A2769" s="621">
        <v>2</v>
      </c>
      <c r="B2769" s="121" t="s">
        <v>10429</v>
      </c>
      <c r="C2769" s="121" t="s">
        <v>10424</v>
      </c>
      <c r="D2769" s="121" t="s">
        <v>10444</v>
      </c>
      <c r="E2769" s="622" t="s">
        <v>40</v>
      </c>
      <c r="F2769" s="622" t="s">
        <v>51</v>
      </c>
      <c r="G2769" s="138"/>
      <c r="H2769" s="138"/>
      <c r="I2769" s="138"/>
      <c r="J2769" s="138"/>
      <c r="K2769" s="138"/>
      <c r="L2769" s="622" t="s">
        <v>51</v>
      </c>
      <c r="M2769" s="202"/>
      <c r="N2769" s="138"/>
      <c r="O2769" s="622">
        <v>0</v>
      </c>
      <c r="P2769" s="622">
        <v>0</v>
      </c>
      <c r="Q2769" s="622">
        <v>0</v>
      </c>
      <c r="R2769" s="622">
        <v>0</v>
      </c>
      <c r="S2769" s="622">
        <v>0</v>
      </c>
      <c r="T2769" s="622">
        <v>0</v>
      </c>
      <c r="U2769" s="622">
        <v>0</v>
      </c>
      <c r="V2769" s="622">
        <v>0</v>
      </c>
      <c r="W2769" s="622">
        <v>0</v>
      </c>
      <c r="X2769" s="364">
        <v>10</v>
      </c>
      <c r="Y2769" s="622">
        <v>0</v>
      </c>
      <c r="Z2769" s="622" t="s">
        <v>40</v>
      </c>
      <c r="AA2769" s="622" t="s">
        <v>5289</v>
      </c>
      <c r="AB2769" s="622" t="s">
        <v>5289</v>
      </c>
      <c r="AC2769" s="84" t="s">
        <v>5289</v>
      </c>
      <c r="AD2769" s="84" t="s">
        <v>5289</v>
      </c>
      <c r="AE2769" s="84" t="s">
        <v>5289</v>
      </c>
      <c r="AF2769" s="165" t="s">
        <v>5289</v>
      </c>
    </row>
    <row r="2770" spans="1:38" ht="216.75">
      <c r="A2770" s="621">
        <v>3</v>
      </c>
      <c r="B2770" s="121" t="s">
        <v>12887</v>
      </c>
      <c r="C2770" s="121" t="s">
        <v>10424</v>
      </c>
      <c r="D2770" s="121" t="s">
        <v>12888</v>
      </c>
      <c r="E2770" s="622" t="s">
        <v>40</v>
      </c>
      <c r="F2770" s="622" t="s">
        <v>51</v>
      </c>
      <c r="G2770" s="138"/>
      <c r="H2770" s="138"/>
      <c r="I2770" s="138"/>
      <c r="J2770" s="121" t="s">
        <v>10452</v>
      </c>
      <c r="K2770" s="622" t="s">
        <v>10430</v>
      </c>
      <c r="L2770" s="622" t="s">
        <v>40</v>
      </c>
      <c r="M2770" s="121" t="s">
        <v>13230</v>
      </c>
      <c r="N2770" s="622">
        <v>0</v>
      </c>
      <c r="O2770" s="622">
        <v>0</v>
      </c>
      <c r="P2770" s="622">
        <v>0</v>
      </c>
      <c r="Q2770" s="622">
        <v>0</v>
      </c>
      <c r="R2770" s="622">
        <v>0</v>
      </c>
      <c r="S2770" s="622">
        <v>0</v>
      </c>
      <c r="T2770" s="622">
        <v>0</v>
      </c>
      <c r="U2770" s="622">
        <v>0</v>
      </c>
      <c r="V2770" s="622">
        <v>0</v>
      </c>
      <c r="W2770" s="622">
        <v>0</v>
      </c>
      <c r="X2770" s="364">
        <v>1</v>
      </c>
      <c r="Y2770" s="622">
        <v>0</v>
      </c>
      <c r="Z2770" s="622" t="s">
        <v>40</v>
      </c>
      <c r="AA2770" s="622" t="s">
        <v>5289</v>
      </c>
      <c r="AB2770" s="622" t="s">
        <v>5289</v>
      </c>
      <c r="AC2770" s="84" t="s">
        <v>5289</v>
      </c>
      <c r="AD2770" s="84" t="s">
        <v>5289</v>
      </c>
      <c r="AE2770" s="84" t="s">
        <v>5289</v>
      </c>
      <c r="AF2770" s="165" t="s">
        <v>5289</v>
      </c>
    </row>
    <row r="2771" spans="1:38" s="44" customFormat="1" ht="63.75">
      <c r="A2771" s="621">
        <v>4</v>
      </c>
      <c r="B2771" s="121" t="s">
        <v>10431</v>
      </c>
      <c r="C2771" s="121" t="s">
        <v>515</v>
      </c>
      <c r="D2771" s="392" t="s">
        <v>16916</v>
      </c>
      <c r="E2771" s="622" t="s">
        <v>40</v>
      </c>
      <c r="F2771" s="622" t="s">
        <v>51</v>
      </c>
      <c r="G2771" s="138"/>
      <c r="H2771" s="138"/>
      <c r="I2771" s="138"/>
      <c r="J2771" s="138"/>
      <c r="K2771" s="138"/>
      <c r="L2771" s="622" t="s">
        <v>51</v>
      </c>
      <c r="M2771" s="202"/>
      <c r="N2771" s="138"/>
      <c r="O2771" s="622">
        <v>0</v>
      </c>
      <c r="P2771" s="622">
        <v>0</v>
      </c>
      <c r="Q2771" s="622">
        <v>0</v>
      </c>
      <c r="R2771" s="622">
        <v>0</v>
      </c>
      <c r="S2771" s="622">
        <v>0</v>
      </c>
      <c r="T2771" s="622">
        <v>0</v>
      </c>
      <c r="U2771" s="622">
        <v>0</v>
      </c>
      <c r="V2771" s="622">
        <v>0</v>
      </c>
      <c r="W2771" s="622">
        <v>0</v>
      </c>
      <c r="X2771" s="364">
        <v>607</v>
      </c>
      <c r="Y2771" s="622">
        <v>0</v>
      </c>
      <c r="Z2771" s="622" t="s">
        <v>51</v>
      </c>
      <c r="AA2771" s="622" t="s">
        <v>5289</v>
      </c>
      <c r="AB2771" s="622" t="s">
        <v>5289</v>
      </c>
      <c r="AC2771" s="84" t="s">
        <v>5289</v>
      </c>
      <c r="AD2771" s="84" t="s">
        <v>5289</v>
      </c>
      <c r="AE2771" s="84" t="s">
        <v>5289</v>
      </c>
      <c r="AF2771" s="165" t="s">
        <v>5289</v>
      </c>
      <c r="AG2771" s="107"/>
      <c r="AH2771" s="107"/>
      <c r="AI2771" s="107"/>
      <c r="AJ2771" s="107"/>
      <c r="AK2771" s="107"/>
      <c r="AL2771" s="107"/>
    </row>
    <row r="2772" spans="1:38" s="44" customFormat="1" ht="76.5">
      <c r="A2772" s="621">
        <v>5</v>
      </c>
      <c r="B2772" s="121" t="s">
        <v>10432</v>
      </c>
      <c r="C2772" s="121" t="s">
        <v>515</v>
      </c>
      <c r="D2772" s="392" t="s">
        <v>16917</v>
      </c>
      <c r="E2772" s="622" t="s">
        <v>40</v>
      </c>
      <c r="F2772" s="622" t="s">
        <v>51</v>
      </c>
      <c r="G2772" s="138"/>
      <c r="H2772" s="138"/>
      <c r="I2772" s="138"/>
      <c r="J2772" s="138"/>
      <c r="K2772" s="138"/>
      <c r="L2772" s="622" t="s">
        <v>51</v>
      </c>
      <c r="M2772" s="202"/>
      <c r="N2772" s="138"/>
      <c r="O2772" s="622">
        <v>0</v>
      </c>
      <c r="P2772" s="622">
        <v>0</v>
      </c>
      <c r="Q2772" s="622">
        <v>0</v>
      </c>
      <c r="R2772" s="622">
        <v>0</v>
      </c>
      <c r="S2772" s="622">
        <v>0</v>
      </c>
      <c r="T2772" s="622">
        <v>0</v>
      </c>
      <c r="U2772" s="622">
        <v>0</v>
      </c>
      <c r="V2772" s="622">
        <v>0</v>
      </c>
      <c r="W2772" s="622">
        <v>0</v>
      </c>
      <c r="X2772" s="364">
        <v>965</v>
      </c>
      <c r="Y2772" s="622">
        <v>0</v>
      </c>
      <c r="Z2772" s="622" t="s">
        <v>51</v>
      </c>
      <c r="AA2772" s="622" t="s">
        <v>5289</v>
      </c>
      <c r="AB2772" s="622" t="s">
        <v>5289</v>
      </c>
      <c r="AC2772" s="84" t="s">
        <v>5289</v>
      </c>
      <c r="AD2772" s="84" t="s">
        <v>5289</v>
      </c>
      <c r="AE2772" s="84" t="s">
        <v>5289</v>
      </c>
      <c r="AF2772" s="165" t="s">
        <v>5289</v>
      </c>
      <c r="AG2772" s="107"/>
      <c r="AH2772" s="107"/>
      <c r="AI2772" s="107"/>
      <c r="AJ2772" s="107"/>
      <c r="AK2772" s="107"/>
      <c r="AL2772" s="107"/>
    </row>
    <row r="2773" spans="1:38" s="44" customFormat="1" ht="76.5">
      <c r="A2773" s="288">
        <v>6</v>
      </c>
      <c r="B2773" s="627" t="s">
        <v>12889</v>
      </c>
      <c r="C2773" s="627" t="s">
        <v>10433</v>
      </c>
      <c r="D2773" s="627" t="s">
        <v>10445</v>
      </c>
      <c r="E2773" s="624" t="s">
        <v>40</v>
      </c>
      <c r="F2773" s="622" t="s">
        <v>51</v>
      </c>
      <c r="G2773" s="138"/>
      <c r="H2773" s="138"/>
      <c r="I2773" s="138"/>
      <c r="J2773" s="138"/>
      <c r="K2773" s="138"/>
      <c r="L2773" s="622" t="s">
        <v>40</v>
      </c>
      <c r="M2773" s="121" t="s">
        <v>13231</v>
      </c>
      <c r="N2773" s="622">
        <v>0</v>
      </c>
      <c r="O2773" s="622">
        <v>0</v>
      </c>
      <c r="P2773" s="622">
        <v>0</v>
      </c>
      <c r="Q2773" s="622">
        <v>0</v>
      </c>
      <c r="R2773" s="622">
        <v>0</v>
      </c>
      <c r="S2773" s="622">
        <v>0</v>
      </c>
      <c r="T2773" s="622">
        <v>0</v>
      </c>
      <c r="U2773" s="622">
        <v>0</v>
      </c>
      <c r="V2773" s="622">
        <v>0</v>
      </c>
      <c r="W2773" s="622">
        <v>0</v>
      </c>
      <c r="X2773" s="364">
        <v>6</v>
      </c>
      <c r="Y2773" s="622">
        <v>0</v>
      </c>
      <c r="Z2773" s="622" t="s">
        <v>40</v>
      </c>
      <c r="AA2773" s="622" t="s">
        <v>5289</v>
      </c>
      <c r="AB2773" s="622" t="s">
        <v>5289</v>
      </c>
      <c r="AC2773" s="84" t="s">
        <v>5289</v>
      </c>
      <c r="AD2773" s="84" t="s">
        <v>5289</v>
      </c>
      <c r="AE2773" s="84" t="s">
        <v>5289</v>
      </c>
      <c r="AF2773" s="165" t="s">
        <v>5289</v>
      </c>
      <c r="AG2773" s="107"/>
      <c r="AH2773" s="107"/>
      <c r="AI2773" s="107"/>
      <c r="AJ2773" s="107"/>
      <c r="AK2773" s="107"/>
      <c r="AL2773" s="107"/>
    </row>
    <row r="2774" spans="1:38" s="44" customFormat="1" ht="76.5">
      <c r="A2774" s="288">
        <v>7</v>
      </c>
      <c r="B2774" s="627" t="s">
        <v>3952</v>
      </c>
      <c r="C2774" s="627" t="s">
        <v>10433</v>
      </c>
      <c r="D2774" s="627" t="s">
        <v>19056</v>
      </c>
      <c r="E2774" s="624" t="s">
        <v>40</v>
      </c>
      <c r="F2774" s="622" t="s">
        <v>51</v>
      </c>
      <c r="G2774" s="138"/>
      <c r="H2774" s="138"/>
      <c r="I2774" s="138"/>
      <c r="J2774" s="138"/>
      <c r="K2774" s="138"/>
      <c r="L2774" s="622" t="s">
        <v>51</v>
      </c>
      <c r="M2774" s="202"/>
      <c r="N2774" s="138"/>
      <c r="O2774" s="622">
        <v>0</v>
      </c>
      <c r="P2774" s="622">
        <v>0</v>
      </c>
      <c r="Q2774" s="622">
        <v>0</v>
      </c>
      <c r="R2774" s="622">
        <v>0</v>
      </c>
      <c r="S2774" s="622">
        <v>0</v>
      </c>
      <c r="T2774" s="622">
        <v>0</v>
      </c>
      <c r="U2774" s="622">
        <v>0</v>
      </c>
      <c r="V2774" s="622">
        <v>0</v>
      </c>
      <c r="W2774" s="622">
        <v>0</v>
      </c>
      <c r="X2774" s="369">
        <v>0</v>
      </c>
      <c r="Y2774" s="622">
        <v>0</v>
      </c>
      <c r="Z2774" s="622" t="s">
        <v>51</v>
      </c>
      <c r="AA2774" s="622"/>
      <c r="AB2774" s="622"/>
      <c r="AC2774" s="84"/>
      <c r="AD2774" s="84"/>
      <c r="AE2774" s="84"/>
      <c r="AF2774" s="165"/>
      <c r="AG2774" s="107"/>
      <c r="AH2774" s="107"/>
      <c r="AI2774" s="107"/>
      <c r="AJ2774" s="107"/>
      <c r="AK2774" s="107"/>
      <c r="AL2774" s="107"/>
    </row>
    <row r="2775" spans="1:38" s="44" customFormat="1" ht="140.25">
      <c r="A2775" s="288">
        <v>8</v>
      </c>
      <c r="B2775" s="627" t="s">
        <v>10434</v>
      </c>
      <c r="C2775" s="627" t="s">
        <v>10435</v>
      </c>
      <c r="D2775" s="627" t="s">
        <v>10446</v>
      </c>
      <c r="E2775" s="624" t="s">
        <v>40</v>
      </c>
      <c r="F2775" s="187" t="s">
        <v>14049</v>
      </c>
      <c r="G2775" s="643" t="s">
        <v>40</v>
      </c>
      <c r="H2775" s="258">
        <v>1</v>
      </c>
      <c r="I2775" s="622" t="s">
        <v>527</v>
      </c>
      <c r="J2775" s="643" t="s">
        <v>5725</v>
      </c>
      <c r="K2775" s="643" t="s">
        <v>10436</v>
      </c>
      <c r="L2775" s="643" t="s">
        <v>40</v>
      </c>
      <c r="M2775" s="645" t="s">
        <v>13232</v>
      </c>
      <c r="N2775" s="643">
        <v>0</v>
      </c>
      <c r="O2775" s="643">
        <v>0</v>
      </c>
      <c r="P2775" s="643">
        <v>0</v>
      </c>
      <c r="Q2775" s="643">
        <v>0</v>
      </c>
      <c r="R2775" s="643">
        <v>0</v>
      </c>
      <c r="S2775" s="643">
        <v>0</v>
      </c>
      <c r="T2775" s="643">
        <v>0</v>
      </c>
      <c r="U2775" s="643">
        <v>0</v>
      </c>
      <c r="V2775" s="643">
        <v>0</v>
      </c>
      <c r="W2775" s="643">
        <v>0</v>
      </c>
      <c r="X2775" s="364">
        <v>0</v>
      </c>
      <c r="Y2775" s="643">
        <v>0</v>
      </c>
      <c r="Z2775" s="643" t="s">
        <v>51</v>
      </c>
      <c r="AA2775" s="622" t="s">
        <v>5289</v>
      </c>
      <c r="AB2775" s="622" t="s">
        <v>5289</v>
      </c>
      <c r="AC2775" s="84" t="s">
        <v>5289</v>
      </c>
      <c r="AD2775" s="84" t="s">
        <v>5289</v>
      </c>
      <c r="AE2775" s="84" t="s">
        <v>5289</v>
      </c>
      <c r="AF2775" s="165" t="s">
        <v>5289</v>
      </c>
      <c r="AG2775" s="107"/>
      <c r="AH2775" s="107"/>
      <c r="AI2775" s="107"/>
      <c r="AJ2775" s="107"/>
      <c r="AK2775" s="107"/>
      <c r="AL2775" s="107"/>
    </row>
    <row r="2776" spans="1:38" s="44" customFormat="1" ht="89.25">
      <c r="A2776" s="288">
        <v>9</v>
      </c>
      <c r="B2776" s="627" t="s">
        <v>10437</v>
      </c>
      <c r="C2776" s="627" t="s">
        <v>10435</v>
      </c>
      <c r="D2776" s="627" t="s">
        <v>15539</v>
      </c>
      <c r="E2776" s="624" t="s">
        <v>40</v>
      </c>
      <c r="F2776" s="622" t="s">
        <v>51</v>
      </c>
      <c r="G2776" s="138"/>
      <c r="H2776" s="138"/>
      <c r="I2776" s="138"/>
      <c r="J2776" s="624" t="s">
        <v>5725</v>
      </c>
      <c r="K2776" s="624" t="s">
        <v>4717</v>
      </c>
      <c r="L2776" s="622" t="s">
        <v>51</v>
      </c>
      <c r="M2776" s="202"/>
      <c r="N2776" s="138"/>
      <c r="O2776" s="622">
        <v>0</v>
      </c>
      <c r="P2776" s="622">
        <v>0</v>
      </c>
      <c r="Q2776" s="622">
        <v>0</v>
      </c>
      <c r="R2776" s="622">
        <v>0</v>
      </c>
      <c r="S2776" s="622">
        <v>0</v>
      </c>
      <c r="T2776" s="622">
        <v>0</v>
      </c>
      <c r="U2776" s="622">
        <v>0</v>
      </c>
      <c r="V2776" s="622">
        <v>0</v>
      </c>
      <c r="W2776" s="622">
        <v>0</v>
      </c>
      <c r="X2776" s="364">
        <v>0</v>
      </c>
      <c r="Y2776" s="622">
        <v>0</v>
      </c>
      <c r="Z2776" s="622" t="s">
        <v>51</v>
      </c>
      <c r="AA2776" s="622" t="s">
        <v>5289</v>
      </c>
      <c r="AB2776" s="622" t="s">
        <v>5289</v>
      </c>
      <c r="AC2776" s="84" t="s">
        <v>5289</v>
      </c>
      <c r="AD2776" s="84" t="s">
        <v>5289</v>
      </c>
      <c r="AE2776" s="84" t="s">
        <v>5289</v>
      </c>
      <c r="AF2776" s="165" t="s">
        <v>5289</v>
      </c>
      <c r="AG2776" s="107"/>
      <c r="AH2776" s="107"/>
      <c r="AI2776" s="107"/>
      <c r="AJ2776" s="107"/>
      <c r="AK2776" s="107"/>
      <c r="AL2776" s="107"/>
    </row>
    <row r="2777" spans="1:38" s="44" customFormat="1" ht="89.25">
      <c r="A2777" s="288">
        <v>10</v>
      </c>
      <c r="B2777" s="627" t="s">
        <v>18923</v>
      </c>
      <c r="C2777" s="627" t="s">
        <v>10435</v>
      </c>
      <c r="D2777" s="627" t="s">
        <v>18924</v>
      </c>
      <c r="E2777" s="624" t="s">
        <v>40</v>
      </c>
      <c r="F2777" s="622"/>
      <c r="G2777" s="138"/>
      <c r="H2777" s="138"/>
      <c r="I2777" s="138"/>
      <c r="J2777" s="138"/>
      <c r="K2777" s="138"/>
      <c r="L2777" s="622"/>
      <c r="M2777" s="202"/>
      <c r="N2777" s="138"/>
      <c r="O2777" s="622">
        <v>0</v>
      </c>
      <c r="P2777" s="622">
        <v>0</v>
      </c>
      <c r="Q2777" s="622">
        <v>0</v>
      </c>
      <c r="R2777" s="622">
        <v>0</v>
      </c>
      <c r="S2777" s="622">
        <v>0</v>
      </c>
      <c r="T2777" s="622">
        <v>0</v>
      </c>
      <c r="U2777" s="622">
        <v>0</v>
      </c>
      <c r="V2777" s="622">
        <v>0</v>
      </c>
      <c r="W2777" s="622">
        <v>0</v>
      </c>
      <c r="X2777" s="369">
        <v>0</v>
      </c>
      <c r="Y2777" s="622">
        <v>0</v>
      </c>
      <c r="Z2777" s="622" t="s">
        <v>51</v>
      </c>
      <c r="AA2777" s="622"/>
      <c r="AB2777" s="622"/>
      <c r="AC2777" s="84"/>
      <c r="AD2777" s="84"/>
      <c r="AE2777" s="84"/>
      <c r="AF2777" s="165"/>
      <c r="AG2777" s="107"/>
      <c r="AH2777" s="107"/>
      <c r="AI2777" s="107"/>
      <c r="AJ2777" s="107"/>
      <c r="AK2777" s="107"/>
      <c r="AL2777" s="107"/>
    </row>
    <row r="2778" spans="1:38" s="44" customFormat="1" ht="140.25">
      <c r="A2778" s="288">
        <v>11</v>
      </c>
      <c r="B2778" s="627" t="s">
        <v>696</v>
      </c>
      <c r="C2778" s="627" t="s">
        <v>4090</v>
      </c>
      <c r="D2778" s="627" t="s">
        <v>10447</v>
      </c>
      <c r="E2778" s="624" t="s">
        <v>40</v>
      </c>
      <c r="F2778" s="187" t="s">
        <v>14049</v>
      </c>
      <c r="G2778" s="643" t="s">
        <v>40</v>
      </c>
      <c r="H2778" s="258">
        <v>1</v>
      </c>
      <c r="I2778" s="622" t="s">
        <v>527</v>
      </c>
      <c r="J2778" s="643" t="s">
        <v>5725</v>
      </c>
      <c r="K2778" s="622" t="s">
        <v>4717</v>
      </c>
      <c r="L2778" s="622" t="s">
        <v>51</v>
      </c>
      <c r="M2778" s="202"/>
      <c r="N2778" s="138"/>
      <c r="O2778" s="622">
        <v>0</v>
      </c>
      <c r="P2778" s="622">
        <v>0</v>
      </c>
      <c r="Q2778" s="622">
        <v>0</v>
      </c>
      <c r="R2778" s="622">
        <v>0</v>
      </c>
      <c r="S2778" s="622">
        <v>0</v>
      </c>
      <c r="T2778" s="622">
        <v>0</v>
      </c>
      <c r="U2778" s="622">
        <v>0</v>
      </c>
      <c r="V2778" s="622">
        <v>0</v>
      </c>
      <c r="W2778" s="622">
        <v>0</v>
      </c>
      <c r="X2778" s="364">
        <v>33</v>
      </c>
      <c r="Y2778" s="622">
        <v>0</v>
      </c>
      <c r="Z2778" s="622" t="s">
        <v>51</v>
      </c>
      <c r="AA2778" s="622" t="s">
        <v>5289</v>
      </c>
      <c r="AB2778" s="622" t="s">
        <v>5289</v>
      </c>
      <c r="AC2778" s="84" t="s">
        <v>5289</v>
      </c>
      <c r="AD2778" s="84" t="s">
        <v>5289</v>
      </c>
      <c r="AE2778" s="84" t="s">
        <v>5289</v>
      </c>
      <c r="AF2778" s="165" t="s">
        <v>5289</v>
      </c>
      <c r="AG2778" s="107"/>
      <c r="AH2778" s="107"/>
      <c r="AI2778" s="107"/>
      <c r="AJ2778" s="107"/>
      <c r="AK2778" s="107"/>
      <c r="AL2778" s="107"/>
    </row>
    <row r="2779" spans="1:38" s="44" customFormat="1" ht="89.25">
      <c r="A2779" s="288">
        <v>12</v>
      </c>
      <c r="B2779" s="627" t="s">
        <v>10438</v>
      </c>
      <c r="C2779" s="627" t="s">
        <v>4090</v>
      </c>
      <c r="D2779" s="627" t="s">
        <v>10448</v>
      </c>
      <c r="E2779" s="624" t="s">
        <v>40</v>
      </c>
      <c r="F2779" s="622" t="s">
        <v>51</v>
      </c>
      <c r="G2779" s="138"/>
      <c r="H2779" s="138"/>
      <c r="I2779" s="138"/>
      <c r="J2779" s="643" t="s">
        <v>5725</v>
      </c>
      <c r="K2779" s="622" t="s">
        <v>4717</v>
      </c>
      <c r="L2779" s="622" t="s">
        <v>40</v>
      </c>
      <c r="M2779" s="121" t="s">
        <v>13233</v>
      </c>
      <c r="N2779" s="622">
        <v>0</v>
      </c>
      <c r="O2779" s="622">
        <v>0</v>
      </c>
      <c r="P2779" s="622">
        <v>0</v>
      </c>
      <c r="Q2779" s="622">
        <v>0</v>
      </c>
      <c r="R2779" s="622">
        <v>0</v>
      </c>
      <c r="S2779" s="622">
        <v>0</v>
      </c>
      <c r="T2779" s="622">
        <v>0</v>
      </c>
      <c r="U2779" s="622">
        <v>0</v>
      </c>
      <c r="V2779" s="622">
        <v>0</v>
      </c>
      <c r="W2779" s="622">
        <v>0</v>
      </c>
      <c r="X2779" s="364">
        <v>26</v>
      </c>
      <c r="Y2779" s="622">
        <v>0</v>
      </c>
      <c r="Z2779" s="622" t="s">
        <v>40</v>
      </c>
      <c r="AA2779" s="622" t="s">
        <v>5289</v>
      </c>
      <c r="AB2779" s="622" t="s">
        <v>5289</v>
      </c>
      <c r="AC2779" s="84" t="s">
        <v>5289</v>
      </c>
      <c r="AD2779" s="84" t="s">
        <v>5289</v>
      </c>
      <c r="AE2779" s="84" t="s">
        <v>5289</v>
      </c>
      <c r="AF2779" s="165" t="s">
        <v>5289</v>
      </c>
      <c r="AG2779" s="107"/>
      <c r="AH2779" s="107"/>
      <c r="AI2779" s="107"/>
      <c r="AJ2779" s="107"/>
      <c r="AK2779" s="107"/>
      <c r="AL2779" s="107"/>
    </row>
    <row r="2780" spans="1:38" s="44" customFormat="1" ht="89.25">
      <c r="A2780" s="288">
        <v>13</v>
      </c>
      <c r="B2780" s="627" t="s">
        <v>10439</v>
      </c>
      <c r="C2780" s="627" t="s">
        <v>4090</v>
      </c>
      <c r="D2780" s="627" t="s">
        <v>10449</v>
      </c>
      <c r="E2780" s="624" t="s">
        <v>40</v>
      </c>
      <c r="F2780" s="622" t="s">
        <v>51</v>
      </c>
      <c r="G2780" s="138"/>
      <c r="H2780" s="138"/>
      <c r="I2780" s="138"/>
      <c r="J2780" s="643" t="s">
        <v>5725</v>
      </c>
      <c r="K2780" s="622" t="s">
        <v>4717</v>
      </c>
      <c r="L2780" s="622" t="s">
        <v>40</v>
      </c>
      <c r="M2780" s="645" t="s">
        <v>13234</v>
      </c>
      <c r="N2780" s="622">
        <v>0</v>
      </c>
      <c r="O2780" s="622">
        <v>0</v>
      </c>
      <c r="P2780" s="622">
        <v>0</v>
      </c>
      <c r="Q2780" s="622">
        <v>0</v>
      </c>
      <c r="R2780" s="622">
        <v>0</v>
      </c>
      <c r="S2780" s="622">
        <v>0</v>
      </c>
      <c r="T2780" s="622">
        <v>0</v>
      </c>
      <c r="U2780" s="622">
        <v>0</v>
      </c>
      <c r="V2780" s="622">
        <v>0</v>
      </c>
      <c r="W2780" s="622">
        <v>0</v>
      </c>
      <c r="X2780" s="364">
        <v>0</v>
      </c>
      <c r="Y2780" s="622">
        <v>0</v>
      </c>
      <c r="Z2780" s="622" t="s">
        <v>40</v>
      </c>
      <c r="AA2780" s="622" t="s">
        <v>5289</v>
      </c>
      <c r="AB2780" s="622" t="s">
        <v>5289</v>
      </c>
      <c r="AC2780" s="84" t="s">
        <v>5289</v>
      </c>
      <c r="AD2780" s="84" t="s">
        <v>5289</v>
      </c>
      <c r="AE2780" s="84" t="s">
        <v>5289</v>
      </c>
      <c r="AF2780" s="165" t="s">
        <v>5289</v>
      </c>
      <c r="AG2780" s="107"/>
      <c r="AH2780" s="107"/>
      <c r="AI2780" s="107"/>
      <c r="AJ2780" s="107"/>
      <c r="AK2780" s="107"/>
      <c r="AL2780" s="107"/>
    </row>
    <row r="2781" spans="1:38" s="44" customFormat="1" ht="38.25">
      <c r="A2781" s="288">
        <v>14</v>
      </c>
      <c r="B2781" s="627" t="s">
        <v>18925</v>
      </c>
      <c r="C2781" s="627" t="s">
        <v>4090</v>
      </c>
      <c r="D2781" s="392" t="s">
        <v>131</v>
      </c>
      <c r="E2781" s="624" t="s">
        <v>51</v>
      </c>
      <c r="F2781" s="622"/>
      <c r="G2781" s="138"/>
      <c r="H2781" s="138"/>
      <c r="I2781" s="138"/>
      <c r="J2781" s="138"/>
      <c r="K2781" s="138"/>
      <c r="L2781" s="622" t="s">
        <v>51</v>
      </c>
      <c r="M2781" s="202"/>
      <c r="N2781" s="138"/>
      <c r="O2781" s="622">
        <v>0</v>
      </c>
      <c r="P2781" s="622">
        <v>0</v>
      </c>
      <c r="Q2781" s="622">
        <v>0</v>
      </c>
      <c r="R2781" s="622">
        <v>0</v>
      </c>
      <c r="S2781" s="622">
        <v>0</v>
      </c>
      <c r="T2781" s="622">
        <v>0</v>
      </c>
      <c r="U2781" s="622">
        <v>0</v>
      </c>
      <c r="V2781" s="622">
        <v>0</v>
      </c>
      <c r="W2781" s="622">
        <v>0</v>
      </c>
      <c r="X2781" s="369">
        <v>0</v>
      </c>
      <c r="Y2781" s="622">
        <v>0</v>
      </c>
      <c r="Z2781" s="622" t="s">
        <v>51</v>
      </c>
      <c r="AA2781" s="622" t="s">
        <v>5289</v>
      </c>
      <c r="AB2781" s="622" t="s">
        <v>5289</v>
      </c>
      <c r="AC2781" s="84" t="s">
        <v>5289</v>
      </c>
      <c r="AD2781" s="84" t="s">
        <v>5289</v>
      </c>
      <c r="AE2781" s="84" t="s">
        <v>5289</v>
      </c>
      <c r="AF2781" s="165" t="s">
        <v>5289</v>
      </c>
      <c r="AG2781" s="107"/>
      <c r="AH2781" s="107"/>
      <c r="AI2781" s="107"/>
      <c r="AJ2781" s="107"/>
      <c r="AK2781" s="107"/>
      <c r="AL2781" s="107"/>
    </row>
    <row r="2782" spans="1:38" s="44" customFormat="1" ht="38.25">
      <c r="A2782" s="288">
        <v>15</v>
      </c>
      <c r="B2782" s="627" t="s">
        <v>18926</v>
      </c>
      <c r="C2782" s="627" t="s">
        <v>4090</v>
      </c>
      <c r="D2782" s="392" t="s">
        <v>131</v>
      </c>
      <c r="E2782" s="624" t="s">
        <v>51</v>
      </c>
      <c r="F2782" s="622"/>
      <c r="G2782" s="138"/>
      <c r="H2782" s="138"/>
      <c r="I2782" s="138"/>
      <c r="J2782" s="138"/>
      <c r="K2782" s="138"/>
      <c r="L2782" s="622" t="s">
        <v>51</v>
      </c>
      <c r="M2782" s="202"/>
      <c r="N2782" s="138"/>
      <c r="O2782" s="622">
        <v>0</v>
      </c>
      <c r="P2782" s="622">
        <v>0</v>
      </c>
      <c r="Q2782" s="622">
        <v>0</v>
      </c>
      <c r="R2782" s="622">
        <v>0</v>
      </c>
      <c r="S2782" s="622">
        <v>0</v>
      </c>
      <c r="T2782" s="622">
        <v>0</v>
      </c>
      <c r="U2782" s="622">
        <v>0</v>
      </c>
      <c r="V2782" s="622">
        <v>0</v>
      </c>
      <c r="W2782" s="622">
        <v>0</v>
      </c>
      <c r="X2782" s="369">
        <v>149</v>
      </c>
      <c r="Y2782" s="622">
        <v>0</v>
      </c>
      <c r="Z2782" s="622" t="s">
        <v>51</v>
      </c>
      <c r="AA2782" s="622" t="s">
        <v>5289</v>
      </c>
      <c r="AB2782" s="622" t="s">
        <v>5289</v>
      </c>
      <c r="AC2782" s="84" t="s">
        <v>5289</v>
      </c>
      <c r="AD2782" s="84" t="s">
        <v>5289</v>
      </c>
      <c r="AE2782" s="84" t="s">
        <v>5289</v>
      </c>
      <c r="AF2782" s="165" t="s">
        <v>5289</v>
      </c>
      <c r="AG2782" s="107"/>
      <c r="AH2782" s="107"/>
      <c r="AI2782" s="107"/>
      <c r="AJ2782" s="107"/>
      <c r="AK2782" s="107"/>
      <c r="AL2782" s="107"/>
    </row>
    <row r="2783" spans="1:38" s="44" customFormat="1" ht="114.75">
      <c r="A2783" s="288">
        <v>16</v>
      </c>
      <c r="B2783" s="627" t="s">
        <v>10440</v>
      </c>
      <c r="C2783" s="627" t="s">
        <v>4090</v>
      </c>
      <c r="D2783" s="627" t="s">
        <v>10450</v>
      </c>
      <c r="E2783" s="624" t="s">
        <v>40</v>
      </c>
      <c r="F2783" s="622" t="s">
        <v>51</v>
      </c>
      <c r="G2783" s="138"/>
      <c r="H2783" s="138"/>
      <c r="I2783" s="138"/>
      <c r="J2783" s="643" t="s">
        <v>5725</v>
      </c>
      <c r="K2783" s="622" t="s">
        <v>10441</v>
      </c>
      <c r="L2783" s="622" t="s">
        <v>40</v>
      </c>
      <c r="M2783" s="121" t="s">
        <v>13234</v>
      </c>
      <c r="N2783" s="622">
        <v>0</v>
      </c>
      <c r="O2783" s="622">
        <v>0</v>
      </c>
      <c r="P2783" s="622">
        <v>0</v>
      </c>
      <c r="Q2783" s="622">
        <v>0</v>
      </c>
      <c r="R2783" s="622">
        <v>0</v>
      </c>
      <c r="S2783" s="622">
        <v>0</v>
      </c>
      <c r="T2783" s="622">
        <v>0</v>
      </c>
      <c r="U2783" s="622">
        <v>0</v>
      </c>
      <c r="V2783" s="622">
        <v>0</v>
      </c>
      <c r="W2783" s="622">
        <v>0</v>
      </c>
      <c r="X2783" s="364">
        <v>10</v>
      </c>
      <c r="Y2783" s="622">
        <v>0</v>
      </c>
      <c r="Z2783" s="622" t="s">
        <v>51</v>
      </c>
      <c r="AA2783" s="622" t="s">
        <v>5289</v>
      </c>
      <c r="AB2783" s="622" t="s">
        <v>5289</v>
      </c>
      <c r="AC2783" s="84" t="s">
        <v>5289</v>
      </c>
      <c r="AD2783" s="84" t="s">
        <v>5289</v>
      </c>
      <c r="AE2783" s="84" t="s">
        <v>5289</v>
      </c>
      <c r="AF2783" s="165" t="s">
        <v>5289</v>
      </c>
      <c r="AG2783" s="107"/>
      <c r="AH2783" s="107"/>
      <c r="AI2783" s="107"/>
      <c r="AJ2783" s="107"/>
      <c r="AK2783" s="107"/>
      <c r="AL2783" s="107"/>
    </row>
    <row r="2784" spans="1:38" s="44" customFormat="1" ht="102">
      <c r="A2784" s="288">
        <v>17</v>
      </c>
      <c r="B2784" s="627" t="s">
        <v>1073</v>
      </c>
      <c r="C2784" s="627" t="s">
        <v>4090</v>
      </c>
      <c r="D2784" s="627" t="s">
        <v>10451</v>
      </c>
      <c r="E2784" s="624" t="s">
        <v>40</v>
      </c>
      <c r="F2784" s="622" t="s">
        <v>51</v>
      </c>
      <c r="G2784" s="138"/>
      <c r="H2784" s="138"/>
      <c r="I2784" s="138"/>
      <c r="J2784" s="643" t="s">
        <v>5725</v>
      </c>
      <c r="K2784" s="622" t="s">
        <v>10442</v>
      </c>
      <c r="L2784" s="622" t="s">
        <v>40</v>
      </c>
      <c r="M2784" s="121" t="s">
        <v>13234</v>
      </c>
      <c r="N2784" s="622">
        <v>0</v>
      </c>
      <c r="O2784" s="622">
        <v>0</v>
      </c>
      <c r="P2784" s="622">
        <v>0</v>
      </c>
      <c r="Q2784" s="622">
        <v>0</v>
      </c>
      <c r="R2784" s="622">
        <v>0</v>
      </c>
      <c r="S2784" s="622">
        <v>0</v>
      </c>
      <c r="T2784" s="622">
        <v>0</v>
      </c>
      <c r="U2784" s="622">
        <v>0</v>
      </c>
      <c r="V2784" s="622">
        <v>0</v>
      </c>
      <c r="W2784" s="622">
        <v>0</v>
      </c>
      <c r="X2784" s="364">
        <v>1</v>
      </c>
      <c r="Y2784" s="622">
        <v>0</v>
      </c>
      <c r="Z2784" s="622" t="s">
        <v>51</v>
      </c>
      <c r="AA2784" s="622" t="s">
        <v>5289</v>
      </c>
      <c r="AB2784" s="622" t="s">
        <v>5289</v>
      </c>
      <c r="AC2784" s="84" t="s">
        <v>5289</v>
      </c>
      <c r="AD2784" s="84" t="s">
        <v>5289</v>
      </c>
      <c r="AE2784" s="84" t="s">
        <v>5289</v>
      </c>
      <c r="AF2784" s="165" t="s">
        <v>5289</v>
      </c>
      <c r="AG2784" s="107"/>
      <c r="AH2784" s="107"/>
      <c r="AI2784" s="107"/>
      <c r="AJ2784" s="107"/>
      <c r="AK2784" s="107"/>
      <c r="AL2784" s="107"/>
    </row>
    <row r="2785" spans="1:38" ht="89.25">
      <c r="A2785" s="288">
        <v>18</v>
      </c>
      <c r="B2785" s="392" t="s">
        <v>17353</v>
      </c>
      <c r="C2785" s="392" t="s">
        <v>4090</v>
      </c>
      <c r="D2785" s="392" t="s">
        <v>17354</v>
      </c>
      <c r="E2785" s="624" t="s">
        <v>40</v>
      </c>
      <c r="F2785" s="622" t="s">
        <v>51</v>
      </c>
      <c r="G2785" s="138"/>
      <c r="H2785" s="138"/>
      <c r="I2785" s="138"/>
      <c r="J2785" s="369" t="s">
        <v>5725</v>
      </c>
      <c r="K2785" s="369" t="s">
        <v>4717</v>
      </c>
      <c r="L2785" s="369" t="s">
        <v>40</v>
      </c>
      <c r="M2785" s="367" t="s">
        <v>17355</v>
      </c>
      <c r="N2785" s="622">
        <v>0</v>
      </c>
      <c r="O2785" s="622">
        <v>0</v>
      </c>
      <c r="P2785" s="622">
        <v>0</v>
      </c>
      <c r="Q2785" s="622">
        <v>0</v>
      </c>
      <c r="R2785" s="622">
        <v>0</v>
      </c>
      <c r="S2785" s="622">
        <v>0</v>
      </c>
      <c r="T2785" s="622">
        <v>0</v>
      </c>
      <c r="U2785" s="622">
        <v>0</v>
      </c>
      <c r="V2785" s="622">
        <v>0</v>
      </c>
      <c r="W2785" s="622">
        <v>0</v>
      </c>
      <c r="X2785" s="364">
        <v>1</v>
      </c>
      <c r="Y2785" s="622">
        <v>0</v>
      </c>
      <c r="Z2785" s="622" t="s">
        <v>51</v>
      </c>
      <c r="AA2785" s="622" t="s">
        <v>5289</v>
      </c>
      <c r="AB2785" s="622" t="s">
        <v>5289</v>
      </c>
      <c r="AC2785" s="84" t="s">
        <v>5289</v>
      </c>
      <c r="AD2785" s="84" t="s">
        <v>5289</v>
      </c>
      <c r="AE2785" s="84" t="s">
        <v>5289</v>
      </c>
      <c r="AF2785" s="165" t="s">
        <v>5289</v>
      </c>
    </row>
    <row r="2786" spans="1:38" s="44" customFormat="1" ht="102">
      <c r="A2786" s="288">
        <v>19</v>
      </c>
      <c r="B2786" s="627" t="s">
        <v>19586</v>
      </c>
      <c r="C2786" s="627" t="s">
        <v>18927</v>
      </c>
      <c r="D2786" s="392" t="s">
        <v>19499</v>
      </c>
      <c r="E2786" s="624" t="s">
        <v>40</v>
      </c>
      <c r="F2786" s="187" t="s">
        <v>51</v>
      </c>
      <c r="G2786" s="138"/>
      <c r="H2786" s="138"/>
      <c r="I2786" s="138"/>
      <c r="J2786" s="366" t="s">
        <v>5725</v>
      </c>
      <c r="K2786" s="366" t="s">
        <v>18928</v>
      </c>
      <c r="L2786" s="624" t="s">
        <v>40</v>
      </c>
      <c r="M2786" s="392" t="s">
        <v>18929</v>
      </c>
      <c r="N2786" s="622">
        <v>0</v>
      </c>
      <c r="O2786" s="622">
        <v>0</v>
      </c>
      <c r="P2786" s="622">
        <v>0</v>
      </c>
      <c r="Q2786" s="622">
        <v>0</v>
      </c>
      <c r="R2786" s="622">
        <v>0</v>
      </c>
      <c r="S2786" s="622">
        <v>0</v>
      </c>
      <c r="T2786" s="622">
        <v>0</v>
      </c>
      <c r="U2786" s="622">
        <v>0</v>
      </c>
      <c r="V2786" s="622">
        <v>0</v>
      </c>
      <c r="W2786" s="622">
        <v>0</v>
      </c>
      <c r="X2786" s="369">
        <v>13</v>
      </c>
      <c r="Y2786" s="622">
        <v>0</v>
      </c>
      <c r="Z2786" s="622" t="s">
        <v>51</v>
      </c>
      <c r="AA2786" s="622" t="s">
        <v>5289</v>
      </c>
      <c r="AB2786" s="622" t="s">
        <v>5289</v>
      </c>
      <c r="AC2786" s="84" t="s">
        <v>5289</v>
      </c>
      <c r="AD2786" s="84" t="s">
        <v>5289</v>
      </c>
      <c r="AE2786" s="84" t="s">
        <v>5289</v>
      </c>
      <c r="AF2786" s="165" t="s">
        <v>5289</v>
      </c>
      <c r="AG2786" s="107"/>
      <c r="AH2786" s="107"/>
      <c r="AI2786" s="107"/>
      <c r="AJ2786" s="107"/>
      <c r="AK2786" s="107"/>
      <c r="AL2786" s="107"/>
    </row>
    <row r="2787" spans="1:38" s="42" customFormat="1" ht="15.75" customHeight="1" thickBot="1">
      <c r="A2787" s="18"/>
      <c r="B2787" s="18">
        <v>19</v>
      </c>
      <c r="C2787" s="18"/>
      <c r="D2787" s="18">
        <v>17</v>
      </c>
      <c r="E2787" s="18">
        <v>17</v>
      </c>
      <c r="F2787" s="18">
        <v>2</v>
      </c>
      <c r="G2787" s="18">
        <v>3</v>
      </c>
      <c r="H2787" s="18">
        <v>1</v>
      </c>
      <c r="I2787" s="18"/>
      <c r="J2787" s="18">
        <v>1</v>
      </c>
      <c r="K2787" s="18">
        <v>10</v>
      </c>
      <c r="L2787" s="18">
        <v>9</v>
      </c>
      <c r="M2787" s="200"/>
      <c r="N2787" s="18">
        <f t="shared" ref="N2787:O2787" si="882">SUM(N2768:N2786)</f>
        <v>0</v>
      </c>
      <c r="O2787" s="18">
        <f t="shared" si="882"/>
        <v>0</v>
      </c>
      <c r="P2787" s="18">
        <f t="shared" ref="P2787:Q2787" si="883">SUM(P2768:P2786)</f>
        <v>0</v>
      </c>
      <c r="Q2787" s="18">
        <f t="shared" si="883"/>
        <v>0</v>
      </c>
      <c r="R2787" s="18">
        <f t="shared" ref="R2787" si="884">SUM(R2768:R2786)</f>
        <v>0</v>
      </c>
      <c r="S2787" s="18">
        <f t="shared" ref="S2787" si="885">SUM(S2768:S2786)</f>
        <v>0</v>
      </c>
      <c r="T2787" s="18">
        <f t="shared" ref="T2787:U2787" si="886">SUM(T2768:T2786)</f>
        <v>0</v>
      </c>
      <c r="U2787" s="18">
        <f t="shared" si="886"/>
        <v>0</v>
      </c>
      <c r="V2787" s="18">
        <f t="shared" ref="V2787:W2787" si="887">SUM(V2768:V2786)</f>
        <v>0</v>
      </c>
      <c r="W2787" s="18">
        <f t="shared" si="887"/>
        <v>0</v>
      </c>
      <c r="X2787" s="18">
        <f t="shared" ref="X2787:Y2787" si="888">SUM(X2768:X2786)</f>
        <v>1876</v>
      </c>
      <c r="Y2787" s="18">
        <f t="shared" si="888"/>
        <v>0</v>
      </c>
      <c r="Z2787" s="18">
        <v>7</v>
      </c>
      <c r="AA2787" s="18">
        <v>1</v>
      </c>
      <c r="AB2787" s="18">
        <v>1</v>
      </c>
      <c r="AC2787" s="18"/>
      <c r="AD2787" s="18"/>
      <c r="AE2787" s="18"/>
      <c r="AF2787" s="18"/>
      <c r="AG2787" s="173"/>
    </row>
    <row r="2788" spans="1:38" ht="15.75" customHeight="1" thickBot="1">
      <c r="A2788" s="660" t="s">
        <v>397</v>
      </c>
      <c r="B2788" s="661"/>
      <c r="C2788" s="661"/>
      <c r="D2788" s="661"/>
      <c r="E2788" s="661"/>
      <c r="F2788" s="661"/>
      <c r="G2788" s="661"/>
      <c r="H2788" s="661"/>
      <c r="I2788" s="661"/>
      <c r="J2788" s="661"/>
      <c r="K2788" s="661"/>
      <c r="L2788" s="661"/>
      <c r="M2788" s="661"/>
      <c r="N2788" s="661"/>
      <c r="O2788" s="661"/>
      <c r="P2788" s="661"/>
      <c r="Q2788" s="661"/>
      <c r="R2788" s="661"/>
      <c r="S2788" s="661"/>
      <c r="T2788" s="661"/>
      <c r="U2788" s="661"/>
      <c r="V2788" s="661"/>
      <c r="W2788" s="661"/>
      <c r="X2788" s="661"/>
      <c r="Y2788" s="661"/>
      <c r="Z2788" s="661"/>
      <c r="AA2788" s="661"/>
      <c r="AB2788" s="661"/>
      <c r="AC2788" s="661"/>
      <c r="AD2788" s="661"/>
      <c r="AE2788" s="661"/>
      <c r="AF2788" s="662"/>
    </row>
    <row r="2789" spans="1:38" ht="140.25">
      <c r="A2789" s="621">
        <v>1</v>
      </c>
      <c r="B2789" s="627" t="s">
        <v>18596</v>
      </c>
      <c r="C2789" s="627" t="s">
        <v>10460</v>
      </c>
      <c r="D2789" s="28" t="s">
        <v>18597</v>
      </c>
      <c r="E2789" s="119" t="s">
        <v>40</v>
      </c>
      <c r="F2789" s="119" t="s">
        <v>16683</v>
      </c>
      <c r="G2789" s="138"/>
      <c r="H2789" s="138"/>
      <c r="I2789" s="152"/>
      <c r="J2789" s="152"/>
      <c r="K2789" s="152"/>
      <c r="L2789" s="622" t="s">
        <v>51</v>
      </c>
      <c r="M2789" s="202"/>
      <c r="N2789" s="534"/>
      <c r="O2789" s="167">
        <v>0</v>
      </c>
      <c r="P2789" s="167">
        <v>0</v>
      </c>
      <c r="Q2789" s="167">
        <v>0</v>
      </c>
      <c r="R2789" s="167">
        <v>0</v>
      </c>
      <c r="S2789" s="167">
        <v>0</v>
      </c>
      <c r="T2789" s="167">
        <v>0</v>
      </c>
      <c r="U2789" s="167">
        <v>0</v>
      </c>
      <c r="V2789" s="167">
        <v>0</v>
      </c>
      <c r="W2789" s="167">
        <v>0</v>
      </c>
      <c r="X2789" s="119">
        <v>0</v>
      </c>
      <c r="Y2789" s="167">
        <v>0</v>
      </c>
      <c r="Z2789" s="119" t="s">
        <v>51</v>
      </c>
      <c r="AA2789" s="68" t="s">
        <v>10464</v>
      </c>
      <c r="AB2789" s="68" t="s">
        <v>10465</v>
      </c>
      <c r="AC2789" s="159" t="s">
        <v>10455</v>
      </c>
      <c r="AD2789" s="159" t="s">
        <v>10456</v>
      </c>
      <c r="AE2789" s="159">
        <v>83954092262</v>
      </c>
      <c r="AF2789" s="282" t="s">
        <v>10457</v>
      </c>
    </row>
    <row r="2790" spans="1:38" ht="63.75">
      <c r="A2790" s="621">
        <v>2</v>
      </c>
      <c r="B2790" s="121" t="s">
        <v>14050</v>
      </c>
      <c r="C2790" s="121" t="s">
        <v>10460</v>
      </c>
      <c r="D2790" s="4" t="s">
        <v>14053</v>
      </c>
      <c r="E2790" s="622" t="s">
        <v>40</v>
      </c>
      <c r="F2790" s="138"/>
      <c r="G2790" s="138"/>
      <c r="H2790" s="138"/>
      <c r="I2790" s="138"/>
      <c r="J2790" s="138"/>
      <c r="K2790" s="138"/>
      <c r="L2790" s="622" t="s">
        <v>51</v>
      </c>
      <c r="M2790" s="202"/>
      <c r="N2790" s="189"/>
      <c r="O2790" s="643">
        <v>0</v>
      </c>
      <c r="P2790" s="643">
        <v>0</v>
      </c>
      <c r="Q2790" s="643">
        <v>0</v>
      </c>
      <c r="R2790" s="643">
        <v>0</v>
      </c>
      <c r="S2790" s="643">
        <v>0</v>
      </c>
      <c r="T2790" s="643">
        <v>0</v>
      </c>
      <c r="U2790" s="643">
        <v>0</v>
      </c>
      <c r="V2790" s="643">
        <v>0</v>
      </c>
      <c r="W2790" s="643">
        <v>0</v>
      </c>
      <c r="X2790" s="622">
        <v>345</v>
      </c>
      <c r="Y2790" s="643">
        <v>0</v>
      </c>
      <c r="Z2790" s="622" t="s">
        <v>51</v>
      </c>
      <c r="AA2790" s="622" t="s">
        <v>5289</v>
      </c>
      <c r="AB2790" s="622" t="s">
        <v>5289</v>
      </c>
      <c r="AC2790" s="84" t="s">
        <v>5289</v>
      </c>
      <c r="AD2790" s="84" t="s">
        <v>5289</v>
      </c>
      <c r="AE2790" s="84" t="s">
        <v>5289</v>
      </c>
      <c r="AF2790" s="165" t="s">
        <v>5289</v>
      </c>
    </row>
    <row r="2791" spans="1:38" ht="76.5">
      <c r="A2791" s="621">
        <v>3</v>
      </c>
      <c r="B2791" s="121" t="s">
        <v>1201</v>
      </c>
      <c r="C2791" s="121" t="s">
        <v>10460</v>
      </c>
      <c r="D2791" s="4" t="s">
        <v>14054</v>
      </c>
      <c r="E2791" s="622" t="s">
        <v>40</v>
      </c>
      <c r="F2791" s="138"/>
      <c r="G2791" s="138"/>
      <c r="H2791" s="138"/>
      <c r="I2791" s="138"/>
      <c r="J2791" s="138"/>
      <c r="K2791" s="138"/>
      <c r="L2791" s="622" t="s">
        <v>40</v>
      </c>
      <c r="M2791" s="121" t="s">
        <v>14067</v>
      </c>
      <c r="N2791" s="643">
        <v>0</v>
      </c>
      <c r="O2791" s="643">
        <v>0</v>
      </c>
      <c r="P2791" s="643">
        <v>0</v>
      </c>
      <c r="Q2791" s="643">
        <v>0</v>
      </c>
      <c r="R2791" s="643">
        <v>0</v>
      </c>
      <c r="S2791" s="643">
        <v>0</v>
      </c>
      <c r="T2791" s="643">
        <v>0</v>
      </c>
      <c r="U2791" s="643">
        <v>0</v>
      </c>
      <c r="V2791" s="643">
        <v>0</v>
      </c>
      <c r="W2791" s="643">
        <v>0</v>
      </c>
      <c r="X2791" s="622">
        <v>0</v>
      </c>
      <c r="Y2791" s="643">
        <v>0</v>
      </c>
      <c r="Z2791" s="622" t="s">
        <v>51</v>
      </c>
      <c r="AA2791" s="622" t="s">
        <v>5289</v>
      </c>
      <c r="AB2791" s="622" t="s">
        <v>5289</v>
      </c>
      <c r="AC2791" s="84" t="s">
        <v>5289</v>
      </c>
      <c r="AD2791" s="84" t="s">
        <v>5289</v>
      </c>
      <c r="AE2791" s="84" t="s">
        <v>5289</v>
      </c>
      <c r="AF2791" s="165" t="s">
        <v>5289</v>
      </c>
    </row>
    <row r="2792" spans="1:38" ht="63.75">
      <c r="A2792" s="621">
        <v>4</v>
      </c>
      <c r="B2792" s="121" t="s">
        <v>1139</v>
      </c>
      <c r="C2792" s="121" t="s">
        <v>10460</v>
      </c>
      <c r="D2792" s="4" t="s">
        <v>14055</v>
      </c>
      <c r="E2792" s="622" t="s">
        <v>40</v>
      </c>
      <c r="F2792" s="138"/>
      <c r="G2792" s="138"/>
      <c r="H2792" s="138"/>
      <c r="I2792" s="138"/>
      <c r="J2792" s="138"/>
      <c r="K2792" s="138"/>
      <c r="L2792" s="622" t="s">
        <v>40</v>
      </c>
      <c r="M2792" s="121" t="s">
        <v>13237</v>
      </c>
      <c r="N2792" s="190">
        <v>0</v>
      </c>
      <c r="O2792" s="643">
        <v>0</v>
      </c>
      <c r="P2792" s="643">
        <v>0</v>
      </c>
      <c r="Q2792" s="643">
        <v>0</v>
      </c>
      <c r="R2792" s="643">
        <v>0</v>
      </c>
      <c r="S2792" s="643">
        <v>0</v>
      </c>
      <c r="T2792" s="643">
        <v>0</v>
      </c>
      <c r="U2792" s="643">
        <v>0</v>
      </c>
      <c r="V2792" s="643">
        <v>0</v>
      </c>
      <c r="W2792" s="643">
        <v>0</v>
      </c>
      <c r="X2792" s="622">
        <v>0</v>
      </c>
      <c r="Y2792" s="643">
        <v>0</v>
      </c>
      <c r="Z2792" s="622" t="s">
        <v>51</v>
      </c>
      <c r="AA2792" s="622" t="s">
        <v>5289</v>
      </c>
      <c r="AB2792" s="622" t="s">
        <v>5289</v>
      </c>
      <c r="AC2792" s="84" t="s">
        <v>5289</v>
      </c>
      <c r="AD2792" s="84" t="s">
        <v>5289</v>
      </c>
      <c r="AE2792" s="84" t="s">
        <v>5289</v>
      </c>
      <c r="AF2792" s="165" t="s">
        <v>5289</v>
      </c>
    </row>
    <row r="2793" spans="1:38" ht="76.5">
      <c r="A2793" s="621">
        <v>5</v>
      </c>
      <c r="B2793" s="4" t="s">
        <v>10567</v>
      </c>
      <c r="C2793" s="121" t="s">
        <v>10460</v>
      </c>
      <c r="D2793" s="4" t="s">
        <v>14056</v>
      </c>
      <c r="E2793" s="622" t="s">
        <v>40</v>
      </c>
      <c r="F2793" s="138"/>
      <c r="G2793" s="138"/>
      <c r="H2793" s="138"/>
      <c r="I2793" s="138"/>
      <c r="J2793" s="138"/>
      <c r="K2793" s="138"/>
      <c r="L2793" s="622" t="s">
        <v>51</v>
      </c>
      <c r="M2793" s="202"/>
      <c r="N2793" s="643">
        <v>0</v>
      </c>
      <c r="O2793" s="643">
        <v>0</v>
      </c>
      <c r="P2793" s="643">
        <v>0</v>
      </c>
      <c r="Q2793" s="643">
        <v>0</v>
      </c>
      <c r="R2793" s="643">
        <v>0</v>
      </c>
      <c r="S2793" s="643">
        <v>0</v>
      </c>
      <c r="T2793" s="643">
        <v>0</v>
      </c>
      <c r="U2793" s="643">
        <v>0</v>
      </c>
      <c r="V2793" s="643">
        <v>0</v>
      </c>
      <c r="W2793" s="643">
        <v>0</v>
      </c>
      <c r="X2793" s="622">
        <v>38</v>
      </c>
      <c r="Y2793" s="643">
        <v>0</v>
      </c>
      <c r="Z2793" s="622" t="s">
        <v>51</v>
      </c>
      <c r="AA2793" s="622" t="s">
        <v>5289</v>
      </c>
      <c r="AB2793" s="622" t="s">
        <v>5289</v>
      </c>
      <c r="AC2793" s="84" t="s">
        <v>5289</v>
      </c>
      <c r="AD2793" s="84" t="s">
        <v>5289</v>
      </c>
      <c r="AE2793" s="84" t="s">
        <v>5289</v>
      </c>
      <c r="AF2793" s="165" t="s">
        <v>5289</v>
      </c>
    </row>
    <row r="2794" spans="1:38" ht="63.75">
      <c r="A2794" s="621">
        <v>6</v>
      </c>
      <c r="B2794" s="121" t="s">
        <v>122</v>
      </c>
      <c r="C2794" s="121" t="s">
        <v>10460</v>
      </c>
      <c r="D2794" s="4" t="s">
        <v>14057</v>
      </c>
      <c r="E2794" s="622" t="s">
        <v>40</v>
      </c>
      <c r="F2794" s="138"/>
      <c r="G2794" s="138"/>
      <c r="H2794" s="138"/>
      <c r="I2794" s="138"/>
      <c r="J2794" s="138"/>
      <c r="K2794" s="138"/>
      <c r="L2794" s="622" t="s">
        <v>40</v>
      </c>
      <c r="M2794" s="121" t="s">
        <v>13236</v>
      </c>
      <c r="N2794" s="190">
        <v>0</v>
      </c>
      <c r="O2794" s="643">
        <v>0</v>
      </c>
      <c r="P2794" s="643">
        <v>0</v>
      </c>
      <c r="Q2794" s="643">
        <v>0</v>
      </c>
      <c r="R2794" s="643">
        <v>0</v>
      </c>
      <c r="S2794" s="643">
        <v>0</v>
      </c>
      <c r="T2794" s="643">
        <v>0</v>
      </c>
      <c r="U2794" s="643">
        <v>0</v>
      </c>
      <c r="V2794" s="643">
        <v>0</v>
      </c>
      <c r="W2794" s="643">
        <v>0</v>
      </c>
      <c r="X2794" s="622">
        <v>0</v>
      </c>
      <c r="Y2794" s="643">
        <v>0</v>
      </c>
      <c r="Z2794" s="622" t="s">
        <v>51</v>
      </c>
      <c r="AA2794" s="622" t="s">
        <v>5289</v>
      </c>
      <c r="AB2794" s="622" t="s">
        <v>5289</v>
      </c>
      <c r="AC2794" s="84" t="s">
        <v>5289</v>
      </c>
      <c r="AD2794" s="84" t="s">
        <v>5289</v>
      </c>
      <c r="AE2794" s="84" t="s">
        <v>5289</v>
      </c>
      <c r="AF2794" s="165" t="s">
        <v>5289</v>
      </c>
      <c r="AH2794" s="1"/>
      <c r="AI2794" s="1"/>
      <c r="AJ2794" s="1"/>
      <c r="AK2794" s="1"/>
      <c r="AL2794" s="1"/>
    </row>
    <row r="2795" spans="1:38" ht="127.5">
      <c r="A2795" s="621">
        <v>7</v>
      </c>
      <c r="B2795" s="121" t="s">
        <v>14051</v>
      </c>
      <c r="C2795" s="121" t="s">
        <v>10460</v>
      </c>
      <c r="D2795" s="4" t="s">
        <v>14058</v>
      </c>
      <c r="E2795" s="622" t="s">
        <v>40</v>
      </c>
      <c r="F2795" s="138"/>
      <c r="G2795" s="138"/>
      <c r="H2795" s="138"/>
      <c r="I2795" s="138"/>
      <c r="J2795" s="121" t="s">
        <v>10463</v>
      </c>
      <c r="K2795" s="122" t="s">
        <v>944</v>
      </c>
      <c r="L2795" s="622" t="s">
        <v>40</v>
      </c>
      <c r="M2795" s="121" t="s">
        <v>13236</v>
      </c>
      <c r="N2795" s="643">
        <v>0</v>
      </c>
      <c r="O2795" s="643">
        <v>0</v>
      </c>
      <c r="P2795" s="643">
        <v>0</v>
      </c>
      <c r="Q2795" s="643">
        <v>0</v>
      </c>
      <c r="R2795" s="643">
        <v>0</v>
      </c>
      <c r="S2795" s="643">
        <v>0</v>
      </c>
      <c r="T2795" s="823">
        <v>0</v>
      </c>
      <c r="U2795" s="643">
        <v>0</v>
      </c>
      <c r="V2795" s="643">
        <v>0</v>
      </c>
      <c r="W2795" s="643">
        <v>0</v>
      </c>
      <c r="X2795" s="622">
        <v>0</v>
      </c>
      <c r="Y2795" s="643">
        <v>0</v>
      </c>
      <c r="Z2795" s="622" t="s">
        <v>51</v>
      </c>
      <c r="AA2795" s="622" t="s">
        <v>5289</v>
      </c>
      <c r="AB2795" s="622" t="s">
        <v>5289</v>
      </c>
      <c r="AC2795" s="84" t="s">
        <v>5289</v>
      </c>
      <c r="AD2795" s="84" t="s">
        <v>5289</v>
      </c>
      <c r="AE2795" s="84" t="s">
        <v>5289</v>
      </c>
      <c r="AF2795" s="165" t="s">
        <v>5289</v>
      </c>
      <c r="AH2795" s="1"/>
      <c r="AI2795" s="1"/>
      <c r="AJ2795" s="1"/>
      <c r="AK2795" s="1"/>
      <c r="AL2795" s="1"/>
    </row>
    <row r="2796" spans="1:38" ht="63.75">
      <c r="A2796" s="621">
        <v>8</v>
      </c>
      <c r="B2796" s="121" t="s">
        <v>10459</v>
      </c>
      <c r="C2796" s="121" t="s">
        <v>10460</v>
      </c>
      <c r="D2796" s="4" t="s">
        <v>14059</v>
      </c>
      <c r="E2796" s="622" t="s">
        <v>40</v>
      </c>
      <c r="F2796" s="138"/>
      <c r="G2796" s="138"/>
      <c r="H2796" s="138"/>
      <c r="I2796" s="138"/>
      <c r="J2796" s="138"/>
      <c r="K2796" s="138"/>
      <c r="L2796" s="622" t="s">
        <v>51</v>
      </c>
      <c r="M2796" s="202"/>
      <c r="N2796" s="189"/>
      <c r="O2796" s="643">
        <v>0</v>
      </c>
      <c r="P2796" s="643">
        <v>0</v>
      </c>
      <c r="Q2796" s="643">
        <v>0</v>
      </c>
      <c r="R2796" s="643">
        <v>0</v>
      </c>
      <c r="S2796" s="643">
        <v>0</v>
      </c>
      <c r="T2796" s="643">
        <v>0</v>
      </c>
      <c r="U2796" s="643">
        <v>0</v>
      </c>
      <c r="V2796" s="643">
        <v>0</v>
      </c>
      <c r="W2796" s="643">
        <v>0</v>
      </c>
      <c r="X2796" s="622">
        <v>390</v>
      </c>
      <c r="Y2796" s="643">
        <v>0</v>
      </c>
      <c r="Z2796" s="622" t="s">
        <v>51</v>
      </c>
      <c r="AA2796" s="622" t="s">
        <v>5289</v>
      </c>
      <c r="AB2796" s="622" t="s">
        <v>5289</v>
      </c>
      <c r="AC2796" s="84" t="s">
        <v>5289</v>
      </c>
      <c r="AD2796" s="84" t="s">
        <v>5289</v>
      </c>
      <c r="AE2796" s="84" t="s">
        <v>5289</v>
      </c>
      <c r="AF2796" s="165" t="s">
        <v>5289</v>
      </c>
      <c r="AH2796" s="1"/>
      <c r="AI2796" s="1"/>
      <c r="AJ2796" s="1"/>
      <c r="AK2796" s="1"/>
      <c r="AL2796" s="1"/>
    </row>
    <row r="2797" spans="1:38" ht="89.25">
      <c r="A2797" s="621">
        <v>9</v>
      </c>
      <c r="B2797" s="121" t="s">
        <v>522</v>
      </c>
      <c r="C2797" s="121" t="s">
        <v>10460</v>
      </c>
      <c r="D2797" s="4" t="s">
        <v>14060</v>
      </c>
      <c r="E2797" s="622" t="s">
        <v>40</v>
      </c>
      <c r="F2797" s="138"/>
      <c r="G2797" s="138"/>
      <c r="H2797" s="138"/>
      <c r="I2797" s="138"/>
      <c r="J2797" s="622" t="s">
        <v>5742</v>
      </c>
      <c r="K2797" s="122" t="s">
        <v>6243</v>
      </c>
      <c r="L2797" s="622" t="s">
        <v>40</v>
      </c>
      <c r="M2797" s="31" t="s">
        <v>13238</v>
      </c>
      <c r="N2797" s="643">
        <v>0</v>
      </c>
      <c r="O2797" s="643">
        <v>0</v>
      </c>
      <c r="P2797" s="643">
        <v>0</v>
      </c>
      <c r="Q2797" s="643">
        <v>0</v>
      </c>
      <c r="R2797" s="643">
        <v>0</v>
      </c>
      <c r="S2797" s="643">
        <v>0</v>
      </c>
      <c r="T2797" s="643">
        <v>0</v>
      </c>
      <c r="U2797" s="643">
        <v>0</v>
      </c>
      <c r="V2797" s="643">
        <v>0</v>
      </c>
      <c r="W2797" s="643">
        <v>0</v>
      </c>
      <c r="X2797" s="622">
        <v>1</v>
      </c>
      <c r="Y2797" s="643">
        <v>0</v>
      </c>
      <c r="Z2797" s="622" t="s">
        <v>51</v>
      </c>
      <c r="AA2797" s="622" t="s">
        <v>5289</v>
      </c>
      <c r="AB2797" s="622" t="s">
        <v>5289</v>
      </c>
      <c r="AC2797" s="84" t="s">
        <v>5289</v>
      </c>
      <c r="AD2797" s="84" t="s">
        <v>5289</v>
      </c>
      <c r="AE2797" s="84" t="s">
        <v>5289</v>
      </c>
      <c r="AF2797" s="165" t="s">
        <v>5289</v>
      </c>
      <c r="AH2797" s="1"/>
      <c r="AI2797" s="1"/>
      <c r="AJ2797" s="1"/>
      <c r="AK2797" s="1"/>
      <c r="AL2797" s="1"/>
    </row>
    <row r="2798" spans="1:38" ht="89.25">
      <c r="A2798" s="621">
        <v>10</v>
      </c>
      <c r="B2798" s="121" t="s">
        <v>14052</v>
      </c>
      <c r="C2798" s="121" t="s">
        <v>10460</v>
      </c>
      <c r="D2798" s="4" t="s">
        <v>14061</v>
      </c>
      <c r="E2798" s="622" t="s">
        <v>40</v>
      </c>
      <c r="F2798" s="138"/>
      <c r="G2798" s="138"/>
      <c r="H2798" s="138"/>
      <c r="I2798" s="138"/>
      <c r="J2798" s="622" t="s">
        <v>5742</v>
      </c>
      <c r="K2798" s="122" t="s">
        <v>994</v>
      </c>
      <c r="L2798" s="622" t="s">
        <v>51</v>
      </c>
      <c r="M2798" s="202"/>
      <c r="N2798" s="643">
        <v>0</v>
      </c>
      <c r="O2798" s="643">
        <v>0</v>
      </c>
      <c r="P2798" s="643">
        <v>0</v>
      </c>
      <c r="Q2798" s="643">
        <v>0</v>
      </c>
      <c r="R2798" s="643">
        <v>0</v>
      </c>
      <c r="S2798" s="643">
        <v>0</v>
      </c>
      <c r="T2798" s="643">
        <v>0</v>
      </c>
      <c r="U2798" s="643">
        <v>0</v>
      </c>
      <c r="V2798" s="643">
        <v>0</v>
      </c>
      <c r="W2798" s="643">
        <v>0</v>
      </c>
      <c r="X2798" s="622">
        <v>0</v>
      </c>
      <c r="Y2798" s="643">
        <v>0</v>
      </c>
      <c r="Z2798" s="622" t="s">
        <v>51</v>
      </c>
      <c r="AA2798" s="622" t="s">
        <v>5289</v>
      </c>
      <c r="AB2798" s="622" t="s">
        <v>5289</v>
      </c>
      <c r="AC2798" s="84" t="s">
        <v>5289</v>
      </c>
      <c r="AD2798" s="84" t="s">
        <v>5289</v>
      </c>
      <c r="AE2798" s="84" t="s">
        <v>5289</v>
      </c>
      <c r="AF2798" s="165" t="s">
        <v>5289</v>
      </c>
      <c r="AH2798" s="1"/>
      <c r="AI2798" s="1"/>
      <c r="AJ2798" s="1"/>
      <c r="AK2798" s="1"/>
      <c r="AL2798" s="1"/>
    </row>
    <row r="2799" spans="1:38" ht="89.25">
      <c r="A2799" s="621">
        <v>11</v>
      </c>
      <c r="B2799" s="121" t="s">
        <v>142</v>
      </c>
      <c r="C2799" s="121" t="s">
        <v>10460</v>
      </c>
      <c r="D2799" s="4" t="s">
        <v>14062</v>
      </c>
      <c r="E2799" s="622" t="s">
        <v>40</v>
      </c>
      <c r="F2799" s="138"/>
      <c r="G2799" s="138"/>
      <c r="H2799" s="138"/>
      <c r="I2799" s="138"/>
      <c r="J2799" s="622" t="s">
        <v>5742</v>
      </c>
      <c r="K2799" s="122" t="s">
        <v>4717</v>
      </c>
      <c r="L2799" s="622" t="s">
        <v>40</v>
      </c>
      <c r="M2799" s="22" t="s">
        <v>13235</v>
      </c>
      <c r="N2799" s="190">
        <v>0</v>
      </c>
      <c r="O2799" s="643">
        <v>0</v>
      </c>
      <c r="P2799" s="643">
        <v>0</v>
      </c>
      <c r="Q2799" s="643">
        <v>0</v>
      </c>
      <c r="R2799" s="643">
        <v>0</v>
      </c>
      <c r="S2799" s="643">
        <v>0</v>
      </c>
      <c r="T2799" s="643">
        <v>0</v>
      </c>
      <c r="U2799" s="643">
        <v>0</v>
      </c>
      <c r="V2799" s="643">
        <v>0</v>
      </c>
      <c r="W2799" s="643">
        <v>0</v>
      </c>
      <c r="X2799" s="622">
        <v>0</v>
      </c>
      <c r="Y2799" s="643">
        <v>0</v>
      </c>
      <c r="Z2799" s="622" t="s">
        <v>51</v>
      </c>
      <c r="AA2799" s="622" t="s">
        <v>5289</v>
      </c>
      <c r="AB2799" s="622" t="s">
        <v>5289</v>
      </c>
      <c r="AC2799" s="84" t="s">
        <v>5289</v>
      </c>
      <c r="AD2799" s="84" t="s">
        <v>5289</v>
      </c>
      <c r="AE2799" s="84" t="s">
        <v>5289</v>
      </c>
      <c r="AF2799" s="165" t="s">
        <v>5289</v>
      </c>
      <c r="AH2799" s="1"/>
      <c r="AI2799" s="1"/>
      <c r="AJ2799" s="1"/>
      <c r="AK2799" s="1"/>
      <c r="AL2799" s="1"/>
    </row>
    <row r="2800" spans="1:38" ht="63.75">
      <c r="A2800" s="621">
        <v>12</v>
      </c>
      <c r="B2800" s="121" t="s">
        <v>121</v>
      </c>
      <c r="C2800" s="121" t="s">
        <v>10460</v>
      </c>
      <c r="D2800" s="4" t="s">
        <v>14063</v>
      </c>
      <c r="E2800" s="622" t="s">
        <v>40</v>
      </c>
      <c r="F2800" s="138"/>
      <c r="G2800" s="138"/>
      <c r="H2800" s="138"/>
      <c r="I2800" s="138"/>
      <c r="J2800" s="138"/>
      <c r="K2800" s="138"/>
      <c r="L2800" s="622" t="s">
        <v>40</v>
      </c>
      <c r="M2800" s="121" t="s">
        <v>14068</v>
      </c>
      <c r="N2800" s="190">
        <v>0</v>
      </c>
      <c r="O2800" s="643">
        <v>0</v>
      </c>
      <c r="P2800" s="643">
        <v>0</v>
      </c>
      <c r="Q2800" s="643">
        <v>0</v>
      </c>
      <c r="R2800" s="643">
        <v>0</v>
      </c>
      <c r="S2800" s="643">
        <v>0</v>
      </c>
      <c r="T2800" s="643">
        <v>0</v>
      </c>
      <c r="U2800" s="643">
        <v>0</v>
      </c>
      <c r="V2800" s="643">
        <v>0</v>
      </c>
      <c r="W2800" s="643">
        <v>0</v>
      </c>
      <c r="X2800" s="622">
        <v>31</v>
      </c>
      <c r="Y2800" s="643">
        <v>0</v>
      </c>
      <c r="Z2800" s="622" t="s">
        <v>51</v>
      </c>
      <c r="AA2800" s="622" t="s">
        <v>5289</v>
      </c>
      <c r="AB2800" s="622" t="s">
        <v>5289</v>
      </c>
      <c r="AC2800" s="84" t="s">
        <v>5289</v>
      </c>
      <c r="AD2800" s="84" t="s">
        <v>5289</v>
      </c>
      <c r="AE2800" s="84" t="s">
        <v>5289</v>
      </c>
      <c r="AF2800" s="165" t="s">
        <v>5289</v>
      </c>
      <c r="AH2800" s="1"/>
      <c r="AI2800" s="1"/>
      <c r="AJ2800" s="1"/>
      <c r="AK2800" s="1"/>
      <c r="AL2800" s="1"/>
    </row>
    <row r="2801" spans="1:38" ht="63.75">
      <c r="A2801" s="621">
        <v>13</v>
      </c>
      <c r="B2801" s="121" t="s">
        <v>10462</v>
      </c>
      <c r="C2801" s="121" t="s">
        <v>10460</v>
      </c>
      <c r="D2801" s="4" t="s">
        <v>14064</v>
      </c>
      <c r="E2801" s="622" t="s">
        <v>40</v>
      </c>
      <c r="F2801" s="138"/>
      <c r="G2801" s="138"/>
      <c r="H2801" s="138"/>
      <c r="I2801" s="138"/>
      <c r="J2801" s="138"/>
      <c r="K2801" s="138"/>
      <c r="L2801" s="622" t="s">
        <v>51</v>
      </c>
      <c r="M2801" s="202"/>
      <c r="N2801" s="189"/>
      <c r="O2801" s="643">
        <v>0</v>
      </c>
      <c r="P2801" s="643">
        <v>0</v>
      </c>
      <c r="Q2801" s="643">
        <v>0</v>
      </c>
      <c r="R2801" s="643">
        <v>0</v>
      </c>
      <c r="S2801" s="643">
        <v>0</v>
      </c>
      <c r="T2801" s="643">
        <v>0</v>
      </c>
      <c r="U2801" s="643">
        <v>0</v>
      </c>
      <c r="V2801" s="643">
        <v>0</v>
      </c>
      <c r="W2801" s="643">
        <v>0</v>
      </c>
      <c r="X2801" s="622">
        <v>101</v>
      </c>
      <c r="Y2801" s="643">
        <v>0</v>
      </c>
      <c r="Z2801" s="622" t="s">
        <v>51</v>
      </c>
      <c r="AA2801" s="622" t="s">
        <v>5289</v>
      </c>
      <c r="AB2801" s="622" t="s">
        <v>5289</v>
      </c>
      <c r="AC2801" s="84" t="s">
        <v>5289</v>
      </c>
      <c r="AD2801" s="84" t="s">
        <v>5289</v>
      </c>
      <c r="AE2801" s="84" t="s">
        <v>5289</v>
      </c>
      <c r="AF2801" s="165" t="s">
        <v>5289</v>
      </c>
      <c r="AH2801" s="1"/>
      <c r="AI2801" s="1"/>
      <c r="AJ2801" s="1"/>
      <c r="AK2801" s="1"/>
      <c r="AL2801" s="1"/>
    </row>
    <row r="2802" spans="1:38" ht="63.75">
      <c r="A2802" s="621">
        <v>14</v>
      </c>
      <c r="B2802" s="121" t="s">
        <v>549</v>
      </c>
      <c r="C2802" s="121" t="s">
        <v>10460</v>
      </c>
      <c r="D2802" s="4" t="s">
        <v>14065</v>
      </c>
      <c r="E2802" s="622" t="s">
        <v>40</v>
      </c>
      <c r="F2802" s="138"/>
      <c r="G2802" s="138"/>
      <c r="H2802" s="138"/>
      <c r="I2802" s="138"/>
      <c r="J2802" s="138"/>
      <c r="K2802" s="138"/>
      <c r="L2802" s="123" t="s">
        <v>40</v>
      </c>
      <c r="M2802" s="31" t="s">
        <v>13247</v>
      </c>
      <c r="N2802" s="190">
        <v>0</v>
      </c>
      <c r="O2802" s="643">
        <v>0</v>
      </c>
      <c r="P2802" s="643">
        <v>0</v>
      </c>
      <c r="Q2802" s="643">
        <v>0</v>
      </c>
      <c r="R2802" s="643">
        <v>0</v>
      </c>
      <c r="S2802" s="643">
        <v>0</v>
      </c>
      <c r="T2802" s="643">
        <v>0</v>
      </c>
      <c r="U2802" s="643">
        <v>0</v>
      </c>
      <c r="V2802" s="643">
        <v>0</v>
      </c>
      <c r="W2802" s="643">
        <v>0</v>
      </c>
      <c r="X2802" s="622">
        <v>31</v>
      </c>
      <c r="Y2802" s="643">
        <v>0</v>
      </c>
      <c r="Z2802" s="622" t="s">
        <v>51</v>
      </c>
      <c r="AA2802" s="622" t="s">
        <v>5289</v>
      </c>
      <c r="AB2802" s="622" t="s">
        <v>5289</v>
      </c>
      <c r="AC2802" s="84" t="s">
        <v>5289</v>
      </c>
      <c r="AD2802" s="84" t="s">
        <v>5289</v>
      </c>
      <c r="AE2802" s="84" t="s">
        <v>5289</v>
      </c>
      <c r="AF2802" s="165" t="s">
        <v>5289</v>
      </c>
      <c r="AH2802" s="1"/>
      <c r="AI2802" s="1"/>
      <c r="AJ2802" s="1"/>
      <c r="AK2802" s="1"/>
      <c r="AL2802" s="1"/>
    </row>
    <row r="2803" spans="1:38" ht="76.5">
      <c r="A2803" s="621">
        <v>15</v>
      </c>
      <c r="B2803" s="121" t="s">
        <v>10461</v>
      </c>
      <c r="C2803" s="121" t="s">
        <v>10460</v>
      </c>
      <c r="D2803" s="4" t="s">
        <v>14066</v>
      </c>
      <c r="E2803" s="622" t="s">
        <v>40</v>
      </c>
      <c r="F2803" s="138"/>
      <c r="G2803" s="138"/>
      <c r="H2803" s="138"/>
      <c r="I2803" s="138"/>
      <c r="J2803" s="138"/>
      <c r="K2803" s="138"/>
      <c r="L2803" s="622" t="s">
        <v>51</v>
      </c>
      <c r="M2803" s="202"/>
      <c r="N2803" s="189"/>
      <c r="O2803" s="643">
        <v>0</v>
      </c>
      <c r="P2803" s="643">
        <v>0</v>
      </c>
      <c r="Q2803" s="643">
        <v>0</v>
      </c>
      <c r="R2803" s="643">
        <v>0</v>
      </c>
      <c r="S2803" s="643">
        <v>0</v>
      </c>
      <c r="T2803" s="643">
        <v>0</v>
      </c>
      <c r="U2803" s="643">
        <v>0</v>
      </c>
      <c r="V2803" s="643">
        <v>0</v>
      </c>
      <c r="W2803" s="643">
        <v>0</v>
      </c>
      <c r="X2803" s="622">
        <v>109</v>
      </c>
      <c r="Y2803" s="643">
        <v>0</v>
      </c>
      <c r="Z2803" s="622" t="s">
        <v>51</v>
      </c>
      <c r="AA2803" s="622" t="s">
        <v>5289</v>
      </c>
      <c r="AB2803" s="622" t="s">
        <v>5289</v>
      </c>
      <c r="AC2803" s="84" t="s">
        <v>5289</v>
      </c>
      <c r="AD2803" s="84" t="s">
        <v>5289</v>
      </c>
      <c r="AE2803" s="84" t="s">
        <v>5289</v>
      </c>
      <c r="AF2803" s="165" t="s">
        <v>5289</v>
      </c>
      <c r="AH2803" s="1"/>
      <c r="AI2803" s="1"/>
      <c r="AJ2803" s="1"/>
      <c r="AK2803" s="1"/>
      <c r="AL2803" s="1"/>
    </row>
    <row r="2804" spans="1:38" s="42" customFormat="1" ht="15.75" customHeight="1" thickBot="1">
      <c r="A2804" s="18"/>
      <c r="B2804" s="18">
        <v>15</v>
      </c>
      <c r="C2804" s="18"/>
      <c r="D2804" s="18">
        <v>15</v>
      </c>
      <c r="E2804" s="18">
        <v>15</v>
      </c>
      <c r="F2804" s="18"/>
      <c r="G2804" s="18"/>
      <c r="H2804" s="18">
        <v>0</v>
      </c>
      <c r="I2804" s="18"/>
      <c r="J2804" s="18">
        <v>1</v>
      </c>
      <c r="K2804" s="18">
        <v>5</v>
      </c>
      <c r="L2804" s="18">
        <v>8</v>
      </c>
      <c r="M2804" s="200"/>
      <c r="N2804" s="18">
        <f t="shared" ref="N2804:O2804" si="889">SUM(N2789:N2803)</f>
        <v>0</v>
      </c>
      <c r="O2804" s="18">
        <f t="shared" si="889"/>
        <v>0</v>
      </c>
      <c r="P2804" s="18">
        <f t="shared" ref="P2804:Q2804" si="890">SUM(P2789:P2803)</f>
        <v>0</v>
      </c>
      <c r="Q2804" s="18">
        <f t="shared" si="890"/>
        <v>0</v>
      </c>
      <c r="R2804" s="18">
        <f t="shared" ref="R2804" si="891">SUM(R2789:R2803)</f>
        <v>0</v>
      </c>
      <c r="S2804" s="18">
        <f t="shared" ref="S2804" si="892">SUM(S2789:S2803)</f>
        <v>0</v>
      </c>
      <c r="T2804" s="18">
        <f t="shared" ref="T2804:U2804" si="893">SUM(T2789:T2803)</f>
        <v>0</v>
      </c>
      <c r="U2804" s="18">
        <f t="shared" si="893"/>
        <v>0</v>
      </c>
      <c r="V2804" s="18">
        <f t="shared" ref="V2804:W2804" si="894">SUM(V2789:V2803)</f>
        <v>0</v>
      </c>
      <c r="W2804" s="18">
        <f t="shared" si="894"/>
        <v>0</v>
      </c>
      <c r="X2804" s="18">
        <f t="shared" ref="X2804:Y2804" si="895">SUM(X2789:X2803)</f>
        <v>1046</v>
      </c>
      <c r="Y2804" s="18">
        <f t="shared" si="895"/>
        <v>0</v>
      </c>
      <c r="Z2804" s="18">
        <v>0</v>
      </c>
      <c r="AA2804" s="18">
        <v>1</v>
      </c>
      <c r="AB2804" s="18">
        <v>1</v>
      </c>
      <c r="AC2804" s="18"/>
      <c r="AD2804" s="18"/>
      <c r="AE2804" s="18"/>
      <c r="AF2804" s="18"/>
      <c r="AG2804" s="173"/>
    </row>
    <row r="2805" spans="1:38" ht="15.75" customHeight="1" thickBot="1">
      <c r="A2805" s="660" t="s">
        <v>398</v>
      </c>
      <c r="B2805" s="661"/>
      <c r="C2805" s="661"/>
      <c r="D2805" s="661"/>
      <c r="E2805" s="661"/>
      <c r="F2805" s="661"/>
      <c r="G2805" s="661"/>
      <c r="H2805" s="661"/>
      <c r="I2805" s="661"/>
      <c r="J2805" s="661"/>
      <c r="K2805" s="661"/>
      <c r="L2805" s="661"/>
      <c r="M2805" s="661"/>
      <c r="N2805" s="661"/>
      <c r="O2805" s="661"/>
      <c r="P2805" s="661"/>
      <c r="Q2805" s="661"/>
      <c r="R2805" s="661"/>
      <c r="S2805" s="661"/>
      <c r="T2805" s="661"/>
      <c r="U2805" s="661"/>
      <c r="V2805" s="661"/>
      <c r="W2805" s="661"/>
      <c r="X2805" s="661"/>
      <c r="Y2805" s="661"/>
      <c r="Z2805" s="661"/>
      <c r="AA2805" s="661"/>
      <c r="AB2805" s="661"/>
      <c r="AC2805" s="661"/>
      <c r="AD2805" s="661"/>
      <c r="AE2805" s="661"/>
      <c r="AF2805" s="662"/>
      <c r="AH2805" s="1"/>
      <c r="AI2805" s="1"/>
      <c r="AJ2805" s="1"/>
      <c r="AK2805" s="1"/>
      <c r="AL2805" s="1"/>
    </row>
    <row r="2806" spans="1:38" ht="255">
      <c r="A2806" s="621">
        <v>1</v>
      </c>
      <c r="B2806" s="52" t="s">
        <v>10466</v>
      </c>
      <c r="C2806" s="627" t="s">
        <v>10501</v>
      </c>
      <c r="D2806" s="52" t="s">
        <v>10467</v>
      </c>
      <c r="E2806" s="123" t="s">
        <v>14069</v>
      </c>
      <c r="F2806" s="119" t="s">
        <v>16683</v>
      </c>
      <c r="G2806" s="138"/>
      <c r="H2806" s="138"/>
      <c r="I2806" s="138"/>
      <c r="J2806" s="68" t="s">
        <v>10468</v>
      </c>
      <c r="K2806" s="119" t="s">
        <v>10469</v>
      </c>
      <c r="L2806" s="622" t="s">
        <v>51</v>
      </c>
      <c r="M2806" s="202"/>
      <c r="N2806" s="138"/>
      <c r="O2806" s="119">
        <v>0</v>
      </c>
      <c r="P2806" s="119">
        <v>0</v>
      </c>
      <c r="Q2806" s="119">
        <v>0</v>
      </c>
      <c r="R2806" s="119">
        <v>0</v>
      </c>
      <c r="S2806" s="119">
        <v>0</v>
      </c>
      <c r="T2806" s="119">
        <v>0</v>
      </c>
      <c r="U2806" s="119">
        <v>0</v>
      </c>
      <c r="V2806" s="119">
        <v>0</v>
      </c>
      <c r="W2806" s="119">
        <v>0</v>
      </c>
      <c r="X2806" s="119">
        <v>0</v>
      </c>
      <c r="Y2806" s="119">
        <v>0</v>
      </c>
      <c r="Z2806" s="119" t="s">
        <v>51</v>
      </c>
      <c r="AA2806" s="68" t="s">
        <v>10470</v>
      </c>
      <c r="AB2806" s="68" t="s">
        <v>10471</v>
      </c>
      <c r="AC2806" s="159" t="s">
        <v>10472</v>
      </c>
      <c r="AD2806" s="159" t="s">
        <v>2015</v>
      </c>
      <c r="AE2806" s="159" t="s">
        <v>10473</v>
      </c>
      <c r="AF2806" s="265" t="s">
        <v>10474</v>
      </c>
      <c r="AH2806" s="1"/>
      <c r="AI2806" s="1"/>
      <c r="AJ2806" s="1"/>
      <c r="AK2806" s="1"/>
      <c r="AL2806" s="1"/>
    </row>
    <row r="2807" spans="1:38" ht="165.75">
      <c r="A2807" s="621">
        <v>2</v>
      </c>
      <c r="B2807" s="627" t="s">
        <v>1139</v>
      </c>
      <c r="C2807" s="627" t="s">
        <v>10501</v>
      </c>
      <c r="D2807" s="627" t="s">
        <v>10475</v>
      </c>
      <c r="E2807" s="622" t="s">
        <v>14070</v>
      </c>
      <c r="F2807" s="138"/>
      <c r="G2807" s="138"/>
      <c r="H2807" s="138"/>
      <c r="I2807" s="138"/>
      <c r="J2807" s="622" t="s">
        <v>5289</v>
      </c>
      <c r="K2807" s="622" t="s">
        <v>10469</v>
      </c>
      <c r="L2807" s="622" t="s">
        <v>51</v>
      </c>
      <c r="M2807" s="202"/>
      <c r="N2807" s="138"/>
      <c r="O2807" s="622">
        <v>0</v>
      </c>
      <c r="P2807" s="622">
        <v>0</v>
      </c>
      <c r="Q2807" s="622">
        <v>0</v>
      </c>
      <c r="R2807" s="622">
        <v>0</v>
      </c>
      <c r="S2807" s="622">
        <v>0</v>
      </c>
      <c r="T2807" s="622">
        <v>0</v>
      </c>
      <c r="U2807" s="622">
        <v>0</v>
      </c>
      <c r="V2807" s="622">
        <v>0</v>
      </c>
      <c r="W2807" s="622">
        <v>0</v>
      </c>
      <c r="X2807" s="622">
        <v>0</v>
      </c>
      <c r="Y2807" s="622">
        <v>0</v>
      </c>
      <c r="Z2807" s="622" t="s">
        <v>51</v>
      </c>
      <c r="AA2807" s="622" t="s">
        <v>5289</v>
      </c>
      <c r="AB2807" s="622" t="s">
        <v>5289</v>
      </c>
      <c r="AC2807" s="84" t="s">
        <v>5289</v>
      </c>
      <c r="AD2807" s="84" t="s">
        <v>5289</v>
      </c>
      <c r="AE2807" s="84" t="s">
        <v>5289</v>
      </c>
      <c r="AF2807" s="165" t="s">
        <v>5289</v>
      </c>
      <c r="AH2807" s="1"/>
      <c r="AI2807" s="1"/>
      <c r="AJ2807" s="1"/>
      <c r="AK2807" s="1"/>
      <c r="AL2807" s="1"/>
    </row>
    <row r="2808" spans="1:38" ht="216.75">
      <c r="A2808" s="621">
        <v>3</v>
      </c>
      <c r="B2808" s="627" t="s">
        <v>4339</v>
      </c>
      <c r="C2808" s="627" t="s">
        <v>10501</v>
      </c>
      <c r="D2808" s="627" t="s">
        <v>10476</v>
      </c>
      <c r="E2808" s="622" t="s">
        <v>14071</v>
      </c>
      <c r="F2808" s="138"/>
      <c r="G2808" s="138"/>
      <c r="H2808" s="138"/>
      <c r="I2808" s="138"/>
      <c r="J2808" s="622" t="s">
        <v>5289</v>
      </c>
      <c r="K2808" s="622" t="s">
        <v>10469</v>
      </c>
      <c r="L2808" s="622" t="s">
        <v>51</v>
      </c>
      <c r="M2808" s="202"/>
      <c r="N2808" s="138"/>
      <c r="O2808" s="622">
        <v>0</v>
      </c>
      <c r="P2808" s="622">
        <v>0</v>
      </c>
      <c r="Q2808" s="622">
        <v>0</v>
      </c>
      <c r="R2808" s="622">
        <v>0</v>
      </c>
      <c r="S2808" s="622">
        <v>0</v>
      </c>
      <c r="T2808" s="622">
        <v>0</v>
      </c>
      <c r="U2808" s="622">
        <v>0</v>
      </c>
      <c r="V2808" s="622">
        <v>0</v>
      </c>
      <c r="W2808" s="622">
        <v>0</v>
      </c>
      <c r="X2808" s="622">
        <v>49</v>
      </c>
      <c r="Y2808" s="622">
        <v>0</v>
      </c>
      <c r="Z2808" s="622" t="s">
        <v>51</v>
      </c>
      <c r="AA2808" s="622" t="s">
        <v>5289</v>
      </c>
      <c r="AB2808" s="622" t="s">
        <v>5289</v>
      </c>
      <c r="AC2808" s="84" t="s">
        <v>5289</v>
      </c>
      <c r="AD2808" s="84" t="s">
        <v>5289</v>
      </c>
      <c r="AE2808" s="84" t="s">
        <v>5289</v>
      </c>
      <c r="AF2808" s="165" t="s">
        <v>5289</v>
      </c>
      <c r="AH2808" s="1"/>
      <c r="AI2808" s="1"/>
      <c r="AJ2808" s="1"/>
      <c r="AK2808" s="1"/>
      <c r="AL2808" s="1"/>
    </row>
    <row r="2809" spans="1:38" ht="191.25">
      <c r="A2809" s="621">
        <v>4</v>
      </c>
      <c r="B2809" s="627" t="s">
        <v>10477</v>
      </c>
      <c r="C2809" s="627" t="s">
        <v>10501</v>
      </c>
      <c r="D2809" s="627" t="s">
        <v>10478</v>
      </c>
      <c r="E2809" s="622" t="s">
        <v>14072</v>
      </c>
      <c r="F2809" s="138"/>
      <c r="G2809" s="138"/>
      <c r="H2809" s="138"/>
      <c r="I2809" s="138"/>
      <c r="J2809" s="622" t="s">
        <v>5289</v>
      </c>
      <c r="K2809" s="622" t="s">
        <v>10469</v>
      </c>
      <c r="L2809" s="622" t="s">
        <v>51</v>
      </c>
      <c r="M2809" s="202"/>
      <c r="N2809" s="138"/>
      <c r="O2809" s="622">
        <v>0</v>
      </c>
      <c r="P2809" s="622">
        <v>0</v>
      </c>
      <c r="Q2809" s="622">
        <v>0</v>
      </c>
      <c r="R2809" s="622">
        <v>0</v>
      </c>
      <c r="S2809" s="622">
        <v>0</v>
      </c>
      <c r="T2809" s="622">
        <v>0</v>
      </c>
      <c r="U2809" s="622">
        <v>0</v>
      </c>
      <c r="V2809" s="622">
        <v>0</v>
      </c>
      <c r="W2809" s="622">
        <v>0</v>
      </c>
      <c r="X2809" s="622">
        <v>11</v>
      </c>
      <c r="Y2809" s="622">
        <v>0</v>
      </c>
      <c r="Z2809" s="622" t="s">
        <v>51</v>
      </c>
      <c r="AA2809" s="622" t="s">
        <v>5289</v>
      </c>
      <c r="AB2809" s="622" t="s">
        <v>5289</v>
      </c>
      <c r="AC2809" s="84" t="s">
        <v>5289</v>
      </c>
      <c r="AD2809" s="84" t="s">
        <v>5289</v>
      </c>
      <c r="AE2809" s="84" t="s">
        <v>5289</v>
      </c>
      <c r="AF2809" s="165" t="s">
        <v>5289</v>
      </c>
      <c r="AH2809" s="1"/>
      <c r="AI2809" s="1"/>
      <c r="AJ2809" s="1"/>
      <c r="AK2809" s="1"/>
      <c r="AL2809" s="1"/>
    </row>
    <row r="2810" spans="1:38" ht="191.25">
      <c r="A2810" s="621">
        <v>5</v>
      </c>
      <c r="B2810" s="121" t="s">
        <v>122</v>
      </c>
      <c r="C2810" s="121" t="s">
        <v>10501</v>
      </c>
      <c r="D2810" s="121" t="s">
        <v>10479</v>
      </c>
      <c r="E2810" s="622" t="s">
        <v>14073</v>
      </c>
      <c r="F2810" s="138"/>
      <c r="G2810" s="138"/>
      <c r="H2810" s="138"/>
      <c r="I2810" s="138"/>
      <c r="J2810" s="622" t="s">
        <v>5289</v>
      </c>
      <c r="K2810" s="622" t="s">
        <v>10480</v>
      </c>
      <c r="L2810" s="622" t="s">
        <v>40</v>
      </c>
      <c r="M2810" s="121" t="s">
        <v>13239</v>
      </c>
      <c r="N2810" s="622">
        <v>0</v>
      </c>
      <c r="O2810" s="622">
        <v>0</v>
      </c>
      <c r="P2810" s="622">
        <v>0</v>
      </c>
      <c r="Q2810" s="622">
        <v>0</v>
      </c>
      <c r="R2810" s="622">
        <v>0</v>
      </c>
      <c r="S2810" s="622">
        <v>0</v>
      </c>
      <c r="T2810" s="622">
        <v>0</v>
      </c>
      <c r="U2810" s="622">
        <v>0</v>
      </c>
      <c r="V2810" s="622">
        <v>0</v>
      </c>
      <c r="W2810" s="622">
        <v>0</v>
      </c>
      <c r="X2810" s="622">
        <v>0</v>
      </c>
      <c r="Y2810" s="622">
        <v>0</v>
      </c>
      <c r="Z2810" s="622" t="s">
        <v>51</v>
      </c>
      <c r="AA2810" s="622" t="s">
        <v>5289</v>
      </c>
      <c r="AB2810" s="622" t="s">
        <v>5289</v>
      </c>
      <c r="AC2810" s="84" t="s">
        <v>5289</v>
      </c>
      <c r="AD2810" s="84" t="s">
        <v>5289</v>
      </c>
      <c r="AE2810" s="84" t="s">
        <v>5289</v>
      </c>
      <c r="AF2810" s="165" t="s">
        <v>5289</v>
      </c>
      <c r="AH2810" s="1"/>
      <c r="AI2810" s="1"/>
      <c r="AJ2810" s="1"/>
      <c r="AK2810" s="1"/>
      <c r="AL2810" s="1"/>
    </row>
    <row r="2811" spans="1:38" ht="216.75">
      <c r="A2811" s="621">
        <v>6</v>
      </c>
      <c r="B2811" s="121" t="s">
        <v>522</v>
      </c>
      <c r="C2811" s="121" t="s">
        <v>10501</v>
      </c>
      <c r="D2811" s="121" t="s">
        <v>10502</v>
      </c>
      <c r="E2811" s="622" t="s">
        <v>14074</v>
      </c>
      <c r="F2811" s="138"/>
      <c r="G2811" s="138"/>
      <c r="H2811" s="138"/>
      <c r="I2811" s="138"/>
      <c r="J2811" s="138"/>
      <c r="K2811" s="138"/>
      <c r="L2811" s="622" t="s">
        <v>40</v>
      </c>
      <c r="M2811" s="627" t="s">
        <v>14355</v>
      </c>
      <c r="N2811" s="622">
        <v>0</v>
      </c>
      <c r="O2811" s="622">
        <v>0</v>
      </c>
      <c r="P2811" s="622">
        <v>0</v>
      </c>
      <c r="Q2811" s="622">
        <v>0</v>
      </c>
      <c r="R2811" s="622">
        <v>0</v>
      </c>
      <c r="S2811" s="622">
        <v>0</v>
      </c>
      <c r="T2811" s="622">
        <v>0</v>
      </c>
      <c r="U2811" s="622">
        <v>0</v>
      </c>
      <c r="V2811" s="622">
        <v>0</v>
      </c>
      <c r="W2811" s="622">
        <v>0</v>
      </c>
      <c r="X2811" s="622">
        <v>0</v>
      </c>
      <c r="Y2811" s="622">
        <v>0</v>
      </c>
      <c r="Z2811" s="622" t="s">
        <v>51</v>
      </c>
      <c r="AA2811" s="622" t="s">
        <v>5289</v>
      </c>
      <c r="AB2811" s="622" t="s">
        <v>5289</v>
      </c>
      <c r="AC2811" s="84" t="s">
        <v>5289</v>
      </c>
      <c r="AD2811" s="84" t="s">
        <v>5289</v>
      </c>
      <c r="AE2811" s="84" t="s">
        <v>5289</v>
      </c>
      <c r="AF2811" s="165" t="s">
        <v>5289</v>
      </c>
      <c r="AH2811" s="1"/>
      <c r="AI2811" s="1"/>
      <c r="AJ2811" s="1"/>
      <c r="AK2811" s="1"/>
      <c r="AL2811" s="1"/>
    </row>
    <row r="2812" spans="1:38" ht="140.25">
      <c r="A2812" s="621">
        <v>7</v>
      </c>
      <c r="B2812" s="121" t="s">
        <v>1058</v>
      </c>
      <c r="C2812" s="121" t="s">
        <v>10501</v>
      </c>
      <c r="D2812" s="121" t="s">
        <v>10481</v>
      </c>
      <c r="E2812" s="622" t="s">
        <v>14075</v>
      </c>
      <c r="F2812" s="138"/>
      <c r="G2812" s="138"/>
      <c r="H2812" s="138"/>
      <c r="I2812" s="138"/>
      <c r="J2812" s="622" t="s">
        <v>5289</v>
      </c>
      <c r="K2812" s="622" t="s">
        <v>10482</v>
      </c>
      <c r="L2812" s="622" t="s">
        <v>40</v>
      </c>
      <c r="M2812" s="121" t="s">
        <v>13240</v>
      </c>
      <c r="N2812" s="622">
        <v>0</v>
      </c>
      <c r="O2812" s="622">
        <v>0</v>
      </c>
      <c r="P2812" s="622">
        <v>0</v>
      </c>
      <c r="Q2812" s="622">
        <v>0</v>
      </c>
      <c r="R2812" s="622">
        <v>0</v>
      </c>
      <c r="S2812" s="622">
        <v>0</v>
      </c>
      <c r="T2812" s="622">
        <v>0</v>
      </c>
      <c r="U2812" s="622">
        <v>0</v>
      </c>
      <c r="V2812" s="622">
        <v>0</v>
      </c>
      <c r="W2812" s="622">
        <v>0</v>
      </c>
      <c r="X2812" s="622">
        <v>0</v>
      </c>
      <c r="Y2812" s="622">
        <v>0</v>
      </c>
      <c r="Z2812" s="622" t="s">
        <v>51</v>
      </c>
      <c r="AA2812" s="622" t="s">
        <v>5289</v>
      </c>
      <c r="AB2812" s="622" t="s">
        <v>5289</v>
      </c>
      <c r="AC2812" s="84" t="s">
        <v>5289</v>
      </c>
      <c r="AD2812" s="84" t="s">
        <v>5289</v>
      </c>
      <c r="AE2812" s="84" t="s">
        <v>5289</v>
      </c>
      <c r="AF2812" s="165" t="s">
        <v>5289</v>
      </c>
      <c r="AH2812" s="1"/>
      <c r="AI2812" s="1"/>
      <c r="AJ2812" s="1"/>
      <c r="AK2812" s="1"/>
      <c r="AL2812" s="1"/>
    </row>
    <row r="2813" spans="1:38" ht="178.5">
      <c r="A2813" s="621">
        <v>8</v>
      </c>
      <c r="B2813" s="627" t="s">
        <v>121</v>
      </c>
      <c r="C2813" s="627" t="s">
        <v>10501</v>
      </c>
      <c r="D2813" s="627" t="s">
        <v>10483</v>
      </c>
      <c r="E2813" s="622" t="s">
        <v>14076</v>
      </c>
      <c r="F2813" s="138"/>
      <c r="G2813" s="138"/>
      <c r="H2813" s="138"/>
      <c r="I2813" s="138"/>
      <c r="J2813" s="622" t="s">
        <v>5289</v>
      </c>
      <c r="K2813" s="622" t="s">
        <v>10484</v>
      </c>
      <c r="L2813" s="622" t="s">
        <v>51</v>
      </c>
      <c r="M2813" s="202"/>
      <c r="N2813" s="138"/>
      <c r="O2813" s="622">
        <v>0</v>
      </c>
      <c r="P2813" s="622">
        <v>0</v>
      </c>
      <c r="Q2813" s="622">
        <v>0</v>
      </c>
      <c r="R2813" s="622">
        <v>0</v>
      </c>
      <c r="S2813" s="622">
        <v>0</v>
      </c>
      <c r="T2813" s="622">
        <v>0</v>
      </c>
      <c r="U2813" s="622">
        <v>0</v>
      </c>
      <c r="V2813" s="622">
        <v>0</v>
      </c>
      <c r="W2813" s="622">
        <v>0</v>
      </c>
      <c r="X2813" s="622">
        <v>1</v>
      </c>
      <c r="Y2813" s="622">
        <v>0</v>
      </c>
      <c r="Z2813" s="622" t="s">
        <v>51</v>
      </c>
      <c r="AA2813" s="622" t="s">
        <v>5289</v>
      </c>
      <c r="AB2813" s="622" t="s">
        <v>5289</v>
      </c>
      <c r="AC2813" s="84" t="s">
        <v>5289</v>
      </c>
      <c r="AD2813" s="84" t="s">
        <v>5289</v>
      </c>
      <c r="AE2813" s="84" t="s">
        <v>5289</v>
      </c>
      <c r="AF2813" s="165" t="s">
        <v>5289</v>
      </c>
      <c r="AH2813" s="1"/>
      <c r="AI2813" s="1"/>
      <c r="AJ2813" s="1"/>
      <c r="AK2813" s="1"/>
      <c r="AL2813" s="1"/>
    </row>
    <row r="2814" spans="1:38" ht="191.25">
      <c r="A2814" s="621">
        <v>9</v>
      </c>
      <c r="B2814" s="121" t="s">
        <v>549</v>
      </c>
      <c r="C2814" s="121" t="s">
        <v>10501</v>
      </c>
      <c r="D2814" s="121" t="s">
        <v>10485</v>
      </c>
      <c r="E2814" s="622" t="s">
        <v>14077</v>
      </c>
      <c r="F2814" s="138"/>
      <c r="G2814" s="138"/>
      <c r="H2814" s="138"/>
      <c r="I2814" s="138"/>
      <c r="J2814" s="622" t="s">
        <v>5289</v>
      </c>
      <c r="K2814" s="622" t="s">
        <v>10486</v>
      </c>
      <c r="L2814" s="622" t="s">
        <v>51</v>
      </c>
      <c r="M2814" s="202"/>
      <c r="N2814" s="138"/>
      <c r="O2814" s="622">
        <v>0</v>
      </c>
      <c r="P2814" s="622">
        <v>0</v>
      </c>
      <c r="Q2814" s="622">
        <v>0</v>
      </c>
      <c r="R2814" s="622">
        <v>0</v>
      </c>
      <c r="S2814" s="622">
        <v>0</v>
      </c>
      <c r="T2814" s="622">
        <v>0</v>
      </c>
      <c r="U2814" s="622">
        <v>0</v>
      </c>
      <c r="V2814" s="622">
        <v>0</v>
      </c>
      <c r="W2814" s="622">
        <v>0</v>
      </c>
      <c r="X2814" s="622">
        <v>0</v>
      </c>
      <c r="Y2814" s="622">
        <v>0</v>
      </c>
      <c r="Z2814" s="622" t="s">
        <v>51</v>
      </c>
      <c r="AA2814" s="622" t="s">
        <v>5289</v>
      </c>
      <c r="AB2814" s="622" t="s">
        <v>5289</v>
      </c>
      <c r="AC2814" s="84" t="s">
        <v>5289</v>
      </c>
      <c r="AD2814" s="84" t="s">
        <v>5289</v>
      </c>
      <c r="AE2814" s="84" t="s">
        <v>5289</v>
      </c>
      <c r="AF2814" s="165" t="s">
        <v>5289</v>
      </c>
      <c r="AH2814" s="1"/>
      <c r="AI2814" s="1"/>
      <c r="AJ2814" s="1"/>
      <c r="AK2814" s="1"/>
      <c r="AL2814" s="1"/>
    </row>
    <row r="2815" spans="1:38" ht="191.25">
      <c r="A2815" s="621">
        <v>10</v>
      </c>
      <c r="B2815" s="121" t="s">
        <v>2505</v>
      </c>
      <c r="C2815" s="121" t="s">
        <v>10501</v>
      </c>
      <c r="D2815" s="121" t="s">
        <v>10487</v>
      </c>
      <c r="E2815" s="622" t="s">
        <v>14078</v>
      </c>
      <c r="F2815" s="138"/>
      <c r="G2815" s="138"/>
      <c r="H2815" s="138"/>
      <c r="I2815" s="138"/>
      <c r="J2815" s="138"/>
      <c r="K2815" s="138"/>
      <c r="L2815" s="622" t="s">
        <v>51</v>
      </c>
      <c r="M2815" s="202"/>
      <c r="N2815" s="138"/>
      <c r="O2815" s="622">
        <v>0</v>
      </c>
      <c r="P2815" s="622">
        <v>0</v>
      </c>
      <c r="Q2815" s="622">
        <v>0</v>
      </c>
      <c r="R2815" s="622">
        <v>0</v>
      </c>
      <c r="S2815" s="622">
        <v>0</v>
      </c>
      <c r="T2815" s="622">
        <v>0</v>
      </c>
      <c r="U2815" s="622">
        <v>0</v>
      </c>
      <c r="V2815" s="622">
        <v>0</v>
      </c>
      <c r="W2815" s="622">
        <v>0</v>
      </c>
      <c r="X2815" s="622">
        <v>0</v>
      </c>
      <c r="Y2815" s="622">
        <v>0</v>
      </c>
      <c r="Z2815" s="622" t="s">
        <v>51</v>
      </c>
      <c r="AA2815" s="622" t="s">
        <v>5289</v>
      </c>
      <c r="AB2815" s="622" t="s">
        <v>5289</v>
      </c>
      <c r="AC2815" s="84" t="s">
        <v>5289</v>
      </c>
      <c r="AD2815" s="84" t="s">
        <v>5289</v>
      </c>
      <c r="AE2815" s="84" t="s">
        <v>5289</v>
      </c>
      <c r="AF2815" s="165" t="s">
        <v>5289</v>
      </c>
      <c r="AH2815" s="1"/>
      <c r="AI2815" s="1"/>
      <c r="AJ2815" s="1"/>
      <c r="AK2815" s="1"/>
      <c r="AL2815" s="1"/>
    </row>
    <row r="2816" spans="1:38" ht="204">
      <c r="A2816" s="621">
        <v>11</v>
      </c>
      <c r="B2816" s="121" t="s">
        <v>10625</v>
      </c>
      <c r="C2816" s="121" t="s">
        <v>10501</v>
      </c>
      <c r="D2816" s="121" t="s">
        <v>10488</v>
      </c>
      <c r="E2816" s="622" t="s">
        <v>14079</v>
      </c>
      <c r="F2816" s="138"/>
      <c r="G2816" s="138"/>
      <c r="H2816" s="138"/>
      <c r="I2816" s="138"/>
      <c r="J2816" s="138"/>
      <c r="K2816" s="138"/>
      <c r="L2816" s="622" t="s">
        <v>51</v>
      </c>
      <c r="M2816" s="202"/>
      <c r="N2816" s="138"/>
      <c r="O2816" s="622">
        <v>0</v>
      </c>
      <c r="P2816" s="622">
        <v>0</v>
      </c>
      <c r="Q2816" s="622">
        <v>0</v>
      </c>
      <c r="R2816" s="622">
        <v>0</v>
      </c>
      <c r="S2816" s="622">
        <v>0</v>
      </c>
      <c r="T2816" s="622">
        <v>0</v>
      </c>
      <c r="U2816" s="622">
        <v>0</v>
      </c>
      <c r="V2816" s="622">
        <v>0</v>
      </c>
      <c r="W2816" s="622">
        <v>0</v>
      </c>
      <c r="X2816" s="622">
        <v>0</v>
      </c>
      <c r="Y2816" s="622">
        <v>0</v>
      </c>
      <c r="Z2816" s="622" t="s">
        <v>51</v>
      </c>
      <c r="AA2816" s="622" t="s">
        <v>5289</v>
      </c>
      <c r="AB2816" s="622" t="s">
        <v>5289</v>
      </c>
      <c r="AC2816" s="84" t="s">
        <v>5289</v>
      </c>
      <c r="AD2816" s="84" t="s">
        <v>5289</v>
      </c>
      <c r="AE2816" s="84" t="s">
        <v>5289</v>
      </c>
      <c r="AF2816" s="165" t="s">
        <v>5289</v>
      </c>
      <c r="AH2816" s="1"/>
      <c r="AI2816" s="1"/>
      <c r="AJ2816" s="1"/>
      <c r="AK2816" s="1"/>
      <c r="AL2816" s="1"/>
    </row>
    <row r="2817" spans="1:38" ht="204">
      <c r="A2817" s="621">
        <v>12</v>
      </c>
      <c r="B2817" s="121" t="s">
        <v>10459</v>
      </c>
      <c r="C2817" s="121" t="s">
        <v>10501</v>
      </c>
      <c r="D2817" s="121" t="s">
        <v>10489</v>
      </c>
      <c r="E2817" s="622" t="s">
        <v>14080</v>
      </c>
      <c r="F2817" s="138"/>
      <c r="G2817" s="138"/>
      <c r="H2817" s="138"/>
      <c r="I2817" s="138"/>
      <c r="J2817" s="138"/>
      <c r="K2817" s="138"/>
      <c r="L2817" s="622" t="s">
        <v>51</v>
      </c>
      <c r="M2817" s="202"/>
      <c r="N2817" s="138"/>
      <c r="O2817" s="622">
        <v>0</v>
      </c>
      <c r="P2817" s="622">
        <v>0</v>
      </c>
      <c r="Q2817" s="622">
        <v>0</v>
      </c>
      <c r="R2817" s="622">
        <v>0</v>
      </c>
      <c r="S2817" s="622">
        <v>0</v>
      </c>
      <c r="T2817" s="622">
        <v>0</v>
      </c>
      <c r="U2817" s="622">
        <v>0</v>
      </c>
      <c r="V2817" s="622">
        <v>0</v>
      </c>
      <c r="W2817" s="622">
        <v>0</v>
      </c>
      <c r="X2817" s="622">
        <v>91</v>
      </c>
      <c r="Y2817" s="622">
        <v>0</v>
      </c>
      <c r="Z2817" s="622" t="s">
        <v>51</v>
      </c>
      <c r="AA2817" s="622" t="s">
        <v>5289</v>
      </c>
      <c r="AB2817" s="622" t="s">
        <v>5289</v>
      </c>
      <c r="AC2817" s="84" t="s">
        <v>5289</v>
      </c>
      <c r="AD2817" s="84" t="s">
        <v>5289</v>
      </c>
      <c r="AE2817" s="84" t="s">
        <v>5289</v>
      </c>
      <c r="AF2817" s="165" t="s">
        <v>5289</v>
      </c>
      <c r="AH2817" s="1"/>
      <c r="AI2817" s="1"/>
      <c r="AJ2817" s="1"/>
      <c r="AK2817" s="1"/>
      <c r="AL2817" s="1"/>
    </row>
    <row r="2818" spans="1:38" ht="89.25">
      <c r="A2818" s="621">
        <v>13</v>
      </c>
      <c r="B2818" s="121" t="s">
        <v>10490</v>
      </c>
      <c r="C2818" s="121" t="s">
        <v>10501</v>
      </c>
      <c r="D2818" s="121" t="s">
        <v>10503</v>
      </c>
      <c r="E2818" s="622" t="s">
        <v>40</v>
      </c>
      <c r="F2818" s="138"/>
      <c r="G2818" s="138"/>
      <c r="H2818" s="138"/>
      <c r="I2818" s="138"/>
      <c r="J2818" s="138"/>
      <c r="K2818" s="138"/>
      <c r="L2818" s="622" t="s">
        <v>51</v>
      </c>
      <c r="M2818" s="202"/>
      <c r="N2818" s="138"/>
      <c r="O2818" s="622">
        <v>0</v>
      </c>
      <c r="P2818" s="622">
        <v>0</v>
      </c>
      <c r="Q2818" s="622">
        <v>0</v>
      </c>
      <c r="R2818" s="622">
        <v>0</v>
      </c>
      <c r="S2818" s="622">
        <v>0</v>
      </c>
      <c r="T2818" s="622">
        <v>0</v>
      </c>
      <c r="U2818" s="622">
        <v>0</v>
      </c>
      <c r="V2818" s="622">
        <v>0</v>
      </c>
      <c r="W2818" s="622">
        <v>0</v>
      </c>
      <c r="X2818" s="622">
        <v>0</v>
      </c>
      <c r="Y2818" s="622">
        <v>0</v>
      </c>
      <c r="Z2818" s="622" t="s">
        <v>51</v>
      </c>
      <c r="AA2818" s="622" t="s">
        <v>5289</v>
      </c>
      <c r="AB2818" s="622" t="s">
        <v>5289</v>
      </c>
      <c r="AC2818" s="84" t="s">
        <v>5289</v>
      </c>
      <c r="AD2818" s="84" t="s">
        <v>5289</v>
      </c>
      <c r="AE2818" s="84" t="s">
        <v>5289</v>
      </c>
      <c r="AF2818" s="165" t="s">
        <v>5289</v>
      </c>
      <c r="AH2818" s="1"/>
      <c r="AI2818" s="1"/>
      <c r="AJ2818" s="1"/>
      <c r="AK2818" s="1"/>
      <c r="AL2818" s="1"/>
    </row>
    <row r="2819" spans="1:38" ht="293.25">
      <c r="A2819" s="621">
        <v>14</v>
      </c>
      <c r="B2819" s="121" t="s">
        <v>2387</v>
      </c>
      <c r="C2819" s="121" t="s">
        <v>10501</v>
      </c>
      <c r="D2819" s="121" t="s">
        <v>10491</v>
      </c>
      <c r="E2819" s="656" t="s">
        <v>14081</v>
      </c>
      <c r="F2819" s="138"/>
      <c r="G2819" s="138"/>
      <c r="H2819" s="138"/>
      <c r="I2819" s="138"/>
      <c r="J2819" s="622" t="s">
        <v>5289</v>
      </c>
      <c r="K2819" s="622" t="s">
        <v>10492</v>
      </c>
      <c r="L2819" s="622" t="s">
        <v>51</v>
      </c>
      <c r="M2819" s="202"/>
      <c r="N2819" s="138"/>
      <c r="O2819" s="622">
        <v>0</v>
      </c>
      <c r="P2819" s="622">
        <v>0</v>
      </c>
      <c r="Q2819" s="622">
        <v>0</v>
      </c>
      <c r="R2819" s="622">
        <v>0</v>
      </c>
      <c r="S2819" s="622">
        <v>0</v>
      </c>
      <c r="T2819" s="622">
        <v>0</v>
      </c>
      <c r="U2819" s="622">
        <v>0</v>
      </c>
      <c r="V2819" s="622">
        <v>0</v>
      </c>
      <c r="W2819" s="622">
        <v>0</v>
      </c>
      <c r="X2819" s="622">
        <v>0</v>
      </c>
      <c r="Y2819" s="622">
        <v>0</v>
      </c>
      <c r="Z2819" s="622" t="s">
        <v>51</v>
      </c>
      <c r="AA2819" s="622" t="s">
        <v>5289</v>
      </c>
      <c r="AB2819" s="622" t="s">
        <v>5289</v>
      </c>
      <c r="AC2819" s="84" t="s">
        <v>5289</v>
      </c>
      <c r="AD2819" s="84" t="s">
        <v>5289</v>
      </c>
      <c r="AE2819" s="84" t="s">
        <v>5289</v>
      </c>
      <c r="AF2819" s="165" t="s">
        <v>5289</v>
      </c>
      <c r="AH2819" s="1"/>
      <c r="AI2819" s="1"/>
      <c r="AJ2819" s="1"/>
      <c r="AK2819" s="1"/>
      <c r="AL2819" s="1"/>
    </row>
    <row r="2820" spans="1:38" ht="178.5">
      <c r="A2820" s="621">
        <v>15</v>
      </c>
      <c r="B2820" s="121" t="s">
        <v>1556</v>
      </c>
      <c r="C2820" s="121" t="s">
        <v>10501</v>
      </c>
      <c r="D2820" s="121" t="s">
        <v>10493</v>
      </c>
      <c r="E2820" s="622" t="s">
        <v>14082</v>
      </c>
      <c r="F2820" s="138"/>
      <c r="G2820" s="138"/>
      <c r="H2820" s="138"/>
      <c r="I2820" s="138"/>
      <c r="J2820" s="622" t="s">
        <v>5289</v>
      </c>
      <c r="K2820" s="622" t="s">
        <v>10469</v>
      </c>
      <c r="L2820" s="622" t="s">
        <v>51</v>
      </c>
      <c r="M2820" s="202"/>
      <c r="N2820" s="138"/>
      <c r="O2820" s="622">
        <v>0</v>
      </c>
      <c r="P2820" s="622">
        <v>0</v>
      </c>
      <c r="Q2820" s="622">
        <v>0</v>
      </c>
      <c r="R2820" s="622">
        <v>0</v>
      </c>
      <c r="S2820" s="622">
        <v>0</v>
      </c>
      <c r="T2820" s="622">
        <v>0</v>
      </c>
      <c r="U2820" s="622">
        <v>0</v>
      </c>
      <c r="V2820" s="622">
        <v>0</v>
      </c>
      <c r="W2820" s="622">
        <v>0</v>
      </c>
      <c r="X2820" s="622">
        <v>25</v>
      </c>
      <c r="Y2820" s="622">
        <v>0</v>
      </c>
      <c r="Z2820" s="622" t="s">
        <v>51</v>
      </c>
      <c r="AA2820" s="622" t="s">
        <v>5289</v>
      </c>
      <c r="AB2820" s="622" t="s">
        <v>5289</v>
      </c>
      <c r="AC2820" s="84" t="s">
        <v>5289</v>
      </c>
      <c r="AD2820" s="84" t="s">
        <v>5289</v>
      </c>
      <c r="AE2820" s="84" t="s">
        <v>5289</v>
      </c>
      <c r="AF2820" s="165" t="s">
        <v>5289</v>
      </c>
      <c r="AH2820" s="1"/>
      <c r="AI2820" s="1"/>
      <c r="AJ2820" s="1"/>
      <c r="AK2820" s="1"/>
      <c r="AL2820" s="1"/>
    </row>
    <row r="2821" spans="1:38" ht="229.5">
      <c r="A2821" s="621">
        <v>16</v>
      </c>
      <c r="B2821" s="627" t="s">
        <v>1296</v>
      </c>
      <c r="C2821" s="627" t="s">
        <v>10501</v>
      </c>
      <c r="D2821" s="627" t="s">
        <v>10494</v>
      </c>
      <c r="E2821" s="622" t="s">
        <v>14086</v>
      </c>
      <c r="F2821" s="138"/>
      <c r="G2821" s="138"/>
      <c r="H2821" s="138"/>
      <c r="I2821" s="138"/>
      <c r="J2821" s="138"/>
      <c r="K2821" s="138"/>
      <c r="L2821" s="622" t="s">
        <v>51</v>
      </c>
      <c r="M2821" s="202"/>
      <c r="N2821" s="138"/>
      <c r="O2821" s="622">
        <v>0</v>
      </c>
      <c r="P2821" s="622">
        <v>0</v>
      </c>
      <c r="Q2821" s="622">
        <v>0</v>
      </c>
      <c r="R2821" s="622">
        <v>0</v>
      </c>
      <c r="S2821" s="622">
        <v>0</v>
      </c>
      <c r="T2821" s="622">
        <v>0</v>
      </c>
      <c r="U2821" s="622">
        <v>0</v>
      </c>
      <c r="V2821" s="622">
        <v>0</v>
      </c>
      <c r="W2821" s="622">
        <v>0</v>
      </c>
      <c r="X2821" s="622">
        <v>0</v>
      </c>
      <c r="Y2821" s="622">
        <v>0</v>
      </c>
      <c r="Z2821" s="622" t="s">
        <v>51</v>
      </c>
      <c r="AA2821" s="622" t="s">
        <v>5289</v>
      </c>
      <c r="AB2821" s="622" t="s">
        <v>5289</v>
      </c>
      <c r="AC2821" s="84" t="s">
        <v>5289</v>
      </c>
      <c r="AD2821" s="84" t="s">
        <v>5289</v>
      </c>
      <c r="AE2821" s="84" t="s">
        <v>5289</v>
      </c>
      <c r="AF2821" s="165" t="s">
        <v>5289</v>
      </c>
      <c r="AH2821" s="1"/>
      <c r="AI2821" s="1"/>
      <c r="AJ2821" s="1"/>
      <c r="AK2821" s="1"/>
      <c r="AL2821" s="1"/>
    </row>
    <row r="2822" spans="1:38" ht="216.75">
      <c r="A2822" s="621">
        <v>17</v>
      </c>
      <c r="B2822" s="121" t="s">
        <v>1297</v>
      </c>
      <c r="C2822" s="121" t="s">
        <v>10501</v>
      </c>
      <c r="D2822" s="121" t="s">
        <v>10495</v>
      </c>
      <c r="E2822" s="622" t="s">
        <v>14083</v>
      </c>
      <c r="F2822" s="138"/>
      <c r="G2822" s="138"/>
      <c r="H2822" s="138"/>
      <c r="I2822" s="138"/>
      <c r="J2822" s="138"/>
      <c r="K2822" s="138"/>
      <c r="L2822" s="622" t="s">
        <v>51</v>
      </c>
      <c r="M2822" s="202"/>
      <c r="N2822" s="138"/>
      <c r="O2822" s="622">
        <v>0</v>
      </c>
      <c r="P2822" s="622">
        <v>0</v>
      </c>
      <c r="Q2822" s="622">
        <v>0</v>
      </c>
      <c r="R2822" s="622">
        <v>0</v>
      </c>
      <c r="S2822" s="622">
        <v>0</v>
      </c>
      <c r="T2822" s="622">
        <v>0</v>
      </c>
      <c r="U2822" s="622">
        <v>0</v>
      </c>
      <c r="V2822" s="622">
        <v>0</v>
      </c>
      <c r="W2822" s="622">
        <v>0</v>
      </c>
      <c r="X2822" s="622">
        <v>0</v>
      </c>
      <c r="Y2822" s="622">
        <v>0</v>
      </c>
      <c r="Z2822" s="622" t="s">
        <v>51</v>
      </c>
      <c r="AA2822" s="622" t="s">
        <v>5289</v>
      </c>
      <c r="AB2822" s="622" t="s">
        <v>5289</v>
      </c>
      <c r="AC2822" s="84" t="s">
        <v>5289</v>
      </c>
      <c r="AD2822" s="84" t="s">
        <v>5289</v>
      </c>
      <c r="AE2822" s="84" t="s">
        <v>5289</v>
      </c>
      <c r="AF2822" s="165" t="s">
        <v>5289</v>
      </c>
      <c r="AH2822" s="1"/>
      <c r="AI2822" s="1"/>
      <c r="AJ2822" s="1"/>
      <c r="AK2822" s="1"/>
      <c r="AL2822" s="1"/>
    </row>
    <row r="2823" spans="1:38" ht="191.25">
      <c r="A2823" s="621">
        <v>18</v>
      </c>
      <c r="B2823" s="121" t="s">
        <v>10496</v>
      </c>
      <c r="C2823" s="121" t="s">
        <v>10501</v>
      </c>
      <c r="D2823" s="121" t="s">
        <v>10497</v>
      </c>
      <c r="E2823" s="622" t="s">
        <v>14084</v>
      </c>
      <c r="F2823" s="138"/>
      <c r="G2823" s="138"/>
      <c r="H2823" s="138"/>
      <c r="I2823" s="138"/>
      <c r="J2823" s="622" t="s">
        <v>5289</v>
      </c>
      <c r="K2823" s="622" t="s">
        <v>10498</v>
      </c>
      <c r="L2823" s="622" t="s">
        <v>40</v>
      </c>
      <c r="M2823" s="121" t="s">
        <v>13241</v>
      </c>
      <c r="N2823" s="622">
        <v>0</v>
      </c>
      <c r="O2823" s="622">
        <v>0</v>
      </c>
      <c r="P2823" s="622">
        <v>0</v>
      </c>
      <c r="Q2823" s="622">
        <v>0</v>
      </c>
      <c r="R2823" s="622">
        <v>0</v>
      </c>
      <c r="S2823" s="622">
        <v>0</v>
      </c>
      <c r="T2823" s="622">
        <v>0</v>
      </c>
      <c r="U2823" s="622">
        <v>0</v>
      </c>
      <c r="V2823" s="622">
        <v>0</v>
      </c>
      <c r="W2823" s="622">
        <v>0</v>
      </c>
      <c r="X2823" s="622">
        <v>0</v>
      </c>
      <c r="Y2823" s="622">
        <v>0</v>
      </c>
      <c r="Z2823" s="622" t="s">
        <v>51</v>
      </c>
      <c r="AA2823" s="622" t="s">
        <v>5289</v>
      </c>
      <c r="AB2823" s="622" t="s">
        <v>5289</v>
      </c>
      <c r="AC2823" s="84" t="s">
        <v>5289</v>
      </c>
      <c r="AD2823" s="84" t="s">
        <v>5289</v>
      </c>
      <c r="AE2823" s="84" t="s">
        <v>5289</v>
      </c>
      <c r="AF2823" s="165" t="s">
        <v>5289</v>
      </c>
      <c r="AH2823" s="1"/>
      <c r="AI2823" s="1"/>
      <c r="AJ2823" s="1"/>
      <c r="AK2823" s="1"/>
      <c r="AL2823" s="1"/>
    </row>
    <row r="2824" spans="1:38" ht="229.5">
      <c r="A2824" s="621">
        <v>19</v>
      </c>
      <c r="B2824" s="121" t="s">
        <v>1423</v>
      </c>
      <c r="C2824" s="121" t="s">
        <v>10501</v>
      </c>
      <c r="D2824" s="121" t="s">
        <v>10499</v>
      </c>
      <c r="E2824" s="622" t="s">
        <v>14085</v>
      </c>
      <c r="F2824" s="138"/>
      <c r="G2824" s="138"/>
      <c r="H2824" s="138"/>
      <c r="I2824" s="138"/>
      <c r="J2824" s="622" t="s">
        <v>5289</v>
      </c>
      <c r="K2824" s="622" t="s">
        <v>10500</v>
      </c>
      <c r="L2824" s="622" t="s">
        <v>40</v>
      </c>
      <c r="M2824" s="121" t="s">
        <v>13242</v>
      </c>
      <c r="N2824" s="622">
        <v>0</v>
      </c>
      <c r="O2824" s="622">
        <v>0</v>
      </c>
      <c r="P2824" s="622">
        <v>0</v>
      </c>
      <c r="Q2824" s="622">
        <v>0</v>
      </c>
      <c r="R2824" s="622">
        <v>0</v>
      </c>
      <c r="S2824" s="622">
        <v>0</v>
      </c>
      <c r="T2824" s="622">
        <v>0</v>
      </c>
      <c r="U2824" s="622">
        <v>0</v>
      </c>
      <c r="V2824" s="622">
        <v>0</v>
      </c>
      <c r="W2824" s="622">
        <v>0</v>
      </c>
      <c r="X2824" s="622">
        <v>0</v>
      </c>
      <c r="Y2824" s="622">
        <v>0</v>
      </c>
      <c r="Z2824" s="622" t="s">
        <v>51</v>
      </c>
      <c r="AA2824" s="622" t="s">
        <v>5289</v>
      </c>
      <c r="AB2824" s="622" t="s">
        <v>5289</v>
      </c>
      <c r="AC2824" s="84" t="s">
        <v>5289</v>
      </c>
      <c r="AD2824" s="84" t="s">
        <v>5289</v>
      </c>
      <c r="AE2824" s="84" t="s">
        <v>5289</v>
      </c>
      <c r="AF2824" s="165" t="s">
        <v>5289</v>
      </c>
      <c r="AH2824" s="1"/>
      <c r="AI2824" s="1"/>
      <c r="AJ2824" s="1"/>
      <c r="AK2824" s="1"/>
      <c r="AL2824" s="1"/>
    </row>
    <row r="2825" spans="1:38" s="42" customFormat="1" ht="15.75" customHeight="1" thickBot="1">
      <c r="A2825" s="18"/>
      <c r="B2825" s="18">
        <v>19</v>
      </c>
      <c r="C2825" s="18"/>
      <c r="D2825" s="18">
        <v>19</v>
      </c>
      <c r="E2825" s="18">
        <v>19</v>
      </c>
      <c r="F2825" s="18"/>
      <c r="G2825" s="18"/>
      <c r="H2825" s="18">
        <v>0</v>
      </c>
      <c r="I2825" s="18"/>
      <c r="J2825" s="18">
        <v>1</v>
      </c>
      <c r="K2825" s="18">
        <v>12</v>
      </c>
      <c r="L2825" s="18">
        <v>6</v>
      </c>
      <c r="M2825" s="200"/>
      <c r="N2825" s="18">
        <f t="shared" ref="N2825:O2825" si="896">SUM(N2806:N2824)</f>
        <v>0</v>
      </c>
      <c r="O2825" s="18">
        <f t="shared" si="896"/>
        <v>0</v>
      </c>
      <c r="P2825" s="18">
        <f t="shared" ref="P2825:Q2825" si="897">SUM(P2806:P2824)</f>
        <v>0</v>
      </c>
      <c r="Q2825" s="18">
        <f t="shared" si="897"/>
        <v>0</v>
      </c>
      <c r="R2825" s="18">
        <f t="shared" ref="R2825" si="898">SUM(R2806:R2824)</f>
        <v>0</v>
      </c>
      <c r="S2825" s="18">
        <f t="shared" ref="S2825" si="899">SUM(S2806:S2824)</f>
        <v>0</v>
      </c>
      <c r="T2825" s="18">
        <f t="shared" ref="T2825:U2825" si="900">SUM(T2806:T2824)</f>
        <v>0</v>
      </c>
      <c r="U2825" s="18">
        <f t="shared" si="900"/>
        <v>0</v>
      </c>
      <c r="V2825" s="18">
        <f t="shared" ref="V2825:W2825" si="901">SUM(V2806:V2824)</f>
        <v>0</v>
      </c>
      <c r="W2825" s="18">
        <f t="shared" si="901"/>
        <v>0</v>
      </c>
      <c r="X2825" s="18">
        <f t="shared" ref="X2825:Y2825" si="902">SUM(X2806:X2824)</f>
        <v>177</v>
      </c>
      <c r="Y2825" s="18">
        <f t="shared" si="902"/>
        <v>0</v>
      </c>
      <c r="Z2825" s="18">
        <v>0</v>
      </c>
      <c r="AA2825" s="18">
        <v>1</v>
      </c>
      <c r="AB2825" s="18">
        <v>1</v>
      </c>
      <c r="AC2825" s="18"/>
      <c r="AD2825" s="18"/>
      <c r="AE2825" s="18"/>
      <c r="AF2825" s="18"/>
      <c r="AG2825" s="173"/>
    </row>
    <row r="2826" spans="1:38" ht="15.75" customHeight="1" thickBot="1">
      <c r="A2826" s="660" t="s">
        <v>399</v>
      </c>
      <c r="B2826" s="661"/>
      <c r="C2826" s="661"/>
      <c r="D2826" s="661"/>
      <c r="E2826" s="661"/>
      <c r="F2826" s="661"/>
      <c r="G2826" s="661"/>
      <c r="H2826" s="661"/>
      <c r="I2826" s="661"/>
      <c r="J2826" s="661"/>
      <c r="K2826" s="661"/>
      <c r="L2826" s="661"/>
      <c r="M2826" s="661"/>
      <c r="N2826" s="661"/>
      <c r="O2826" s="661"/>
      <c r="P2826" s="661"/>
      <c r="Q2826" s="661"/>
      <c r="R2826" s="661"/>
      <c r="S2826" s="661"/>
      <c r="T2826" s="661"/>
      <c r="U2826" s="661"/>
      <c r="V2826" s="661"/>
      <c r="W2826" s="661"/>
      <c r="X2826" s="661"/>
      <c r="Y2826" s="661"/>
      <c r="Z2826" s="661"/>
      <c r="AA2826" s="661"/>
      <c r="AB2826" s="661"/>
      <c r="AC2826" s="661"/>
      <c r="AD2826" s="661"/>
      <c r="AE2826" s="661"/>
      <c r="AF2826" s="662"/>
      <c r="AG2826" s="1"/>
      <c r="AH2826" s="1"/>
      <c r="AI2826" s="1"/>
      <c r="AJ2826" s="1"/>
      <c r="AK2826" s="1"/>
      <c r="AL2826" s="1"/>
    </row>
    <row r="2827" spans="1:38" ht="267.75" customHeight="1">
      <c r="A2827" s="621">
        <v>1</v>
      </c>
      <c r="B2827" s="68" t="s">
        <v>4487</v>
      </c>
      <c r="C2827" s="121" t="s">
        <v>10542</v>
      </c>
      <c r="D2827" s="68" t="s">
        <v>10504</v>
      </c>
      <c r="E2827" s="414" t="s">
        <v>16918</v>
      </c>
      <c r="F2827" s="119" t="s">
        <v>16678</v>
      </c>
      <c r="G2827" s="119" t="s">
        <v>51</v>
      </c>
      <c r="H2827" s="138"/>
      <c r="I2827" s="138"/>
      <c r="J2827" s="68" t="s">
        <v>12890</v>
      </c>
      <c r="K2827" s="119" t="s">
        <v>10505</v>
      </c>
      <c r="L2827" s="622" t="s">
        <v>51</v>
      </c>
      <c r="M2827" s="202"/>
      <c r="N2827" s="138"/>
      <c r="O2827" s="119">
        <v>0</v>
      </c>
      <c r="P2827" s="119">
        <v>0</v>
      </c>
      <c r="Q2827" s="119">
        <v>0</v>
      </c>
      <c r="R2827" s="119">
        <v>0</v>
      </c>
      <c r="S2827" s="119">
        <v>0</v>
      </c>
      <c r="T2827" s="119">
        <v>0</v>
      </c>
      <c r="U2827" s="119">
        <v>0</v>
      </c>
      <c r="V2827" s="119">
        <v>0</v>
      </c>
      <c r="W2827" s="119">
        <v>0</v>
      </c>
      <c r="X2827" s="363">
        <v>0</v>
      </c>
      <c r="Y2827" s="119">
        <v>0</v>
      </c>
      <c r="Z2827" s="167" t="s">
        <v>51</v>
      </c>
      <c r="AA2827" s="68" t="s">
        <v>12891</v>
      </c>
      <c r="AB2827" s="68" t="s">
        <v>12892</v>
      </c>
      <c r="AC2827" s="159" t="s">
        <v>10506</v>
      </c>
      <c r="AD2827" s="159" t="s">
        <v>10507</v>
      </c>
      <c r="AE2827" s="159" t="s">
        <v>10508</v>
      </c>
      <c r="AF2827" s="282" t="s">
        <v>10541</v>
      </c>
      <c r="AG2827" s="1"/>
      <c r="AH2827" s="1"/>
      <c r="AI2827" s="1"/>
      <c r="AJ2827" s="1"/>
      <c r="AK2827" s="1"/>
      <c r="AL2827" s="1"/>
    </row>
    <row r="2828" spans="1:38" ht="216.75">
      <c r="A2828" s="621">
        <v>2</v>
      </c>
      <c r="B2828" s="121" t="s">
        <v>1424</v>
      </c>
      <c r="C2828" s="121" t="s">
        <v>10542</v>
      </c>
      <c r="D2828" s="121" t="s">
        <v>10509</v>
      </c>
      <c r="E2828" s="369" t="s">
        <v>16919</v>
      </c>
      <c r="F2828" s="622" t="s">
        <v>10543</v>
      </c>
      <c r="G2828" s="622" t="s">
        <v>51</v>
      </c>
      <c r="H2828" s="138"/>
      <c r="I2828" s="138"/>
      <c r="J2828" s="622" t="s">
        <v>5289</v>
      </c>
      <c r="K2828" s="622" t="s">
        <v>10510</v>
      </c>
      <c r="L2828" s="622" t="s">
        <v>51</v>
      </c>
      <c r="M2828" s="202"/>
      <c r="N2828" s="138"/>
      <c r="O2828" s="622">
        <v>0</v>
      </c>
      <c r="P2828" s="622">
        <v>0</v>
      </c>
      <c r="Q2828" s="622">
        <v>0</v>
      </c>
      <c r="R2828" s="622">
        <v>0</v>
      </c>
      <c r="S2828" s="622">
        <v>0</v>
      </c>
      <c r="T2828" s="622">
        <v>0</v>
      </c>
      <c r="U2828" s="622">
        <v>0</v>
      </c>
      <c r="V2828" s="622">
        <v>0</v>
      </c>
      <c r="W2828" s="622">
        <v>0</v>
      </c>
      <c r="X2828" s="364">
        <v>0</v>
      </c>
      <c r="Y2828" s="622">
        <v>0</v>
      </c>
      <c r="Z2828" s="643" t="s">
        <v>51</v>
      </c>
      <c r="AA2828" s="622" t="s">
        <v>5289</v>
      </c>
      <c r="AB2828" s="622" t="s">
        <v>5289</v>
      </c>
      <c r="AC2828" s="84" t="s">
        <v>5289</v>
      </c>
      <c r="AD2828" s="84" t="s">
        <v>5289</v>
      </c>
      <c r="AE2828" s="84" t="s">
        <v>5289</v>
      </c>
      <c r="AF2828" s="165" t="s">
        <v>5289</v>
      </c>
      <c r="AG2828" s="1"/>
      <c r="AH2828" s="1"/>
      <c r="AI2828" s="1"/>
      <c r="AJ2828" s="1"/>
      <c r="AK2828" s="1"/>
      <c r="AL2828" s="1"/>
    </row>
    <row r="2829" spans="1:38" ht="242.25">
      <c r="A2829" s="621">
        <v>3</v>
      </c>
      <c r="B2829" s="121" t="s">
        <v>10511</v>
      </c>
      <c r="C2829" s="121" t="s">
        <v>10542</v>
      </c>
      <c r="D2829" s="121" t="s">
        <v>10512</v>
      </c>
      <c r="E2829" s="369" t="s">
        <v>16920</v>
      </c>
      <c r="F2829" s="622" t="s">
        <v>10543</v>
      </c>
      <c r="G2829" s="622" t="s">
        <v>51</v>
      </c>
      <c r="H2829" s="138"/>
      <c r="I2829" s="138"/>
      <c r="J2829" s="622" t="s">
        <v>5289</v>
      </c>
      <c r="K2829" s="622" t="s">
        <v>10513</v>
      </c>
      <c r="L2829" s="622" t="s">
        <v>51</v>
      </c>
      <c r="M2829" s="202"/>
      <c r="N2829" s="138"/>
      <c r="O2829" s="622">
        <v>0</v>
      </c>
      <c r="P2829" s="622">
        <v>0</v>
      </c>
      <c r="Q2829" s="622">
        <v>0</v>
      </c>
      <c r="R2829" s="622">
        <v>0</v>
      </c>
      <c r="S2829" s="622">
        <v>0</v>
      </c>
      <c r="T2829" s="622">
        <v>0</v>
      </c>
      <c r="U2829" s="622">
        <v>0</v>
      </c>
      <c r="V2829" s="622">
        <v>0</v>
      </c>
      <c r="W2829" s="622">
        <v>0</v>
      </c>
      <c r="X2829" s="364">
        <v>0</v>
      </c>
      <c r="Y2829" s="622">
        <v>0</v>
      </c>
      <c r="Z2829" s="643" t="s">
        <v>51</v>
      </c>
      <c r="AA2829" s="622" t="s">
        <v>5289</v>
      </c>
      <c r="AB2829" s="622" t="s">
        <v>5289</v>
      </c>
      <c r="AC2829" s="84" t="s">
        <v>5289</v>
      </c>
      <c r="AD2829" s="84" t="s">
        <v>5289</v>
      </c>
      <c r="AE2829" s="84" t="s">
        <v>5289</v>
      </c>
      <c r="AF2829" s="165" t="s">
        <v>5289</v>
      </c>
      <c r="AG2829" s="1"/>
      <c r="AH2829" s="1"/>
      <c r="AI2829" s="1"/>
      <c r="AJ2829" s="1"/>
      <c r="AK2829" s="1"/>
      <c r="AL2829" s="1"/>
    </row>
    <row r="2830" spans="1:38" ht="127.5">
      <c r="A2830" s="621">
        <v>4</v>
      </c>
      <c r="B2830" s="121" t="s">
        <v>10514</v>
      </c>
      <c r="C2830" s="121" t="s">
        <v>10542</v>
      </c>
      <c r="D2830" s="121" t="s">
        <v>10515</v>
      </c>
      <c r="E2830" s="369" t="s">
        <v>40</v>
      </c>
      <c r="F2830" s="622" t="s">
        <v>10543</v>
      </c>
      <c r="G2830" s="622" t="s">
        <v>51</v>
      </c>
      <c r="H2830" s="138"/>
      <c r="I2830" s="138"/>
      <c r="J2830" s="622" t="s">
        <v>5289</v>
      </c>
      <c r="K2830" s="622" t="s">
        <v>10516</v>
      </c>
      <c r="L2830" s="622" t="s">
        <v>51</v>
      </c>
      <c r="M2830" s="202"/>
      <c r="N2830" s="138"/>
      <c r="O2830" s="622">
        <v>0</v>
      </c>
      <c r="P2830" s="622">
        <v>0</v>
      </c>
      <c r="Q2830" s="622">
        <v>0</v>
      </c>
      <c r="R2830" s="622">
        <v>0</v>
      </c>
      <c r="S2830" s="622">
        <v>0</v>
      </c>
      <c r="T2830" s="622">
        <v>0</v>
      </c>
      <c r="U2830" s="622">
        <v>0</v>
      </c>
      <c r="V2830" s="622">
        <v>0</v>
      </c>
      <c r="W2830" s="622">
        <v>0</v>
      </c>
      <c r="X2830" s="364">
        <v>1</v>
      </c>
      <c r="Y2830" s="622">
        <v>0</v>
      </c>
      <c r="Z2830" s="643" t="s">
        <v>51</v>
      </c>
      <c r="AA2830" s="622" t="s">
        <v>5289</v>
      </c>
      <c r="AB2830" s="622" t="s">
        <v>5289</v>
      </c>
      <c r="AC2830" s="84" t="s">
        <v>5289</v>
      </c>
      <c r="AD2830" s="84" t="s">
        <v>5289</v>
      </c>
      <c r="AE2830" s="84" t="s">
        <v>5289</v>
      </c>
      <c r="AF2830" s="165" t="s">
        <v>5289</v>
      </c>
      <c r="AG2830" s="1"/>
      <c r="AH2830" s="1"/>
      <c r="AI2830" s="1"/>
      <c r="AJ2830" s="1"/>
      <c r="AK2830" s="1"/>
      <c r="AL2830" s="1"/>
    </row>
    <row r="2831" spans="1:38" ht="191.25">
      <c r="A2831" s="621">
        <v>5</v>
      </c>
      <c r="B2831" s="121" t="s">
        <v>1556</v>
      </c>
      <c r="C2831" s="121" t="s">
        <v>10542</v>
      </c>
      <c r="D2831" s="121" t="s">
        <v>12836</v>
      </c>
      <c r="E2831" s="369" t="s">
        <v>16921</v>
      </c>
      <c r="F2831" s="138"/>
      <c r="G2831" s="138"/>
      <c r="H2831" s="138"/>
      <c r="I2831" s="138"/>
      <c r="J2831" s="138"/>
      <c r="K2831" s="138"/>
      <c r="L2831" s="622" t="s">
        <v>51</v>
      </c>
      <c r="M2831" s="202"/>
      <c r="N2831" s="138"/>
      <c r="O2831" s="622">
        <v>0</v>
      </c>
      <c r="P2831" s="622">
        <v>0</v>
      </c>
      <c r="Q2831" s="622">
        <v>0</v>
      </c>
      <c r="R2831" s="622">
        <v>0</v>
      </c>
      <c r="S2831" s="622">
        <v>0</v>
      </c>
      <c r="T2831" s="622">
        <v>0</v>
      </c>
      <c r="U2831" s="622">
        <v>0</v>
      </c>
      <c r="V2831" s="622">
        <v>0</v>
      </c>
      <c r="W2831" s="622">
        <v>0</v>
      </c>
      <c r="X2831" s="364">
        <v>33</v>
      </c>
      <c r="Y2831" s="622">
        <v>0</v>
      </c>
      <c r="Z2831" s="643" t="s">
        <v>51</v>
      </c>
      <c r="AA2831" s="622" t="s">
        <v>5289</v>
      </c>
      <c r="AB2831" s="622" t="s">
        <v>5289</v>
      </c>
      <c r="AC2831" s="84" t="s">
        <v>5289</v>
      </c>
      <c r="AD2831" s="84" t="s">
        <v>5289</v>
      </c>
      <c r="AE2831" s="84" t="s">
        <v>5289</v>
      </c>
      <c r="AF2831" s="165" t="s">
        <v>5289</v>
      </c>
      <c r="AG2831" s="1"/>
      <c r="AH2831" s="1"/>
      <c r="AI2831" s="1"/>
      <c r="AJ2831" s="1"/>
      <c r="AK2831" s="1"/>
      <c r="AL2831" s="1"/>
    </row>
    <row r="2832" spans="1:38" ht="216.75">
      <c r="A2832" s="621">
        <v>6</v>
      </c>
      <c r="B2832" s="121" t="s">
        <v>1058</v>
      </c>
      <c r="C2832" s="121" t="s">
        <v>10542</v>
      </c>
      <c r="D2832" s="121" t="s">
        <v>12837</v>
      </c>
      <c r="E2832" s="369" t="s">
        <v>16922</v>
      </c>
      <c r="F2832" s="138"/>
      <c r="G2832" s="138"/>
      <c r="H2832" s="138"/>
      <c r="I2832" s="138"/>
      <c r="J2832" s="622" t="s">
        <v>5289</v>
      </c>
      <c r="K2832" s="622" t="s">
        <v>10517</v>
      </c>
      <c r="L2832" s="622" t="s">
        <v>51</v>
      </c>
      <c r="M2832" s="202"/>
      <c r="N2832" s="138"/>
      <c r="O2832" s="622">
        <v>0</v>
      </c>
      <c r="P2832" s="622">
        <v>0</v>
      </c>
      <c r="Q2832" s="622">
        <v>0</v>
      </c>
      <c r="R2832" s="622">
        <v>0</v>
      </c>
      <c r="S2832" s="622">
        <v>0</v>
      </c>
      <c r="T2832" s="622">
        <v>0</v>
      </c>
      <c r="U2832" s="622">
        <v>0</v>
      </c>
      <c r="V2832" s="622">
        <v>0</v>
      </c>
      <c r="W2832" s="622">
        <v>0</v>
      </c>
      <c r="X2832" s="364">
        <v>0</v>
      </c>
      <c r="Y2832" s="622">
        <v>0</v>
      </c>
      <c r="Z2832" s="643" t="s">
        <v>51</v>
      </c>
      <c r="AA2832" s="622" t="s">
        <v>5289</v>
      </c>
      <c r="AB2832" s="622" t="s">
        <v>5289</v>
      </c>
      <c r="AC2832" s="84" t="s">
        <v>5289</v>
      </c>
      <c r="AD2832" s="84" t="s">
        <v>5289</v>
      </c>
      <c r="AE2832" s="84" t="s">
        <v>5289</v>
      </c>
      <c r="AF2832" s="165" t="s">
        <v>5289</v>
      </c>
      <c r="AG2832" s="1"/>
      <c r="AH2832" s="1"/>
      <c r="AI2832" s="1"/>
      <c r="AJ2832" s="1"/>
      <c r="AK2832" s="1"/>
      <c r="AL2832" s="1"/>
    </row>
    <row r="2833" spans="1:38" ht="229.5">
      <c r="A2833" s="621">
        <v>7</v>
      </c>
      <c r="B2833" s="627" t="s">
        <v>10518</v>
      </c>
      <c r="C2833" s="627" t="s">
        <v>10542</v>
      </c>
      <c r="D2833" s="627" t="s">
        <v>10519</v>
      </c>
      <c r="E2833" s="369" t="s">
        <v>16923</v>
      </c>
      <c r="F2833" s="138"/>
      <c r="G2833" s="138"/>
      <c r="H2833" s="138"/>
      <c r="I2833" s="138"/>
      <c r="J2833" s="138"/>
      <c r="K2833" s="138"/>
      <c r="L2833" s="622" t="s">
        <v>51</v>
      </c>
      <c r="M2833" s="202"/>
      <c r="N2833" s="138"/>
      <c r="O2833" s="622">
        <v>0</v>
      </c>
      <c r="P2833" s="622">
        <v>0</v>
      </c>
      <c r="Q2833" s="622">
        <v>0</v>
      </c>
      <c r="R2833" s="622">
        <v>0</v>
      </c>
      <c r="S2833" s="622">
        <v>0</v>
      </c>
      <c r="T2833" s="622">
        <v>0</v>
      </c>
      <c r="U2833" s="622">
        <v>0</v>
      </c>
      <c r="V2833" s="622">
        <v>0</v>
      </c>
      <c r="W2833" s="622">
        <v>0</v>
      </c>
      <c r="X2833" s="364">
        <v>0</v>
      </c>
      <c r="Y2833" s="622">
        <v>0</v>
      </c>
      <c r="Z2833" s="643" t="s">
        <v>51</v>
      </c>
      <c r="AA2833" s="622" t="s">
        <v>5289</v>
      </c>
      <c r="AB2833" s="622" t="s">
        <v>5289</v>
      </c>
      <c r="AC2833" s="84" t="s">
        <v>5289</v>
      </c>
      <c r="AD2833" s="84" t="s">
        <v>5289</v>
      </c>
      <c r="AE2833" s="84" t="s">
        <v>5289</v>
      </c>
      <c r="AF2833" s="165" t="s">
        <v>5289</v>
      </c>
      <c r="AG2833" s="1"/>
      <c r="AH2833" s="1"/>
      <c r="AI2833" s="1"/>
      <c r="AJ2833" s="1"/>
      <c r="AK2833" s="1"/>
      <c r="AL2833" s="1"/>
    </row>
    <row r="2834" spans="1:38" ht="216.75">
      <c r="A2834" s="621">
        <v>8</v>
      </c>
      <c r="B2834" s="121" t="s">
        <v>10520</v>
      </c>
      <c r="C2834" s="121" t="s">
        <v>10542</v>
      </c>
      <c r="D2834" s="121" t="s">
        <v>10521</v>
      </c>
      <c r="E2834" s="369" t="s">
        <v>16924</v>
      </c>
      <c r="F2834" s="138"/>
      <c r="G2834" s="138"/>
      <c r="H2834" s="138"/>
      <c r="I2834" s="138"/>
      <c r="J2834" s="622" t="s">
        <v>5289</v>
      </c>
      <c r="K2834" s="622" t="s">
        <v>10522</v>
      </c>
      <c r="L2834" s="622" t="s">
        <v>51</v>
      </c>
      <c r="M2834" s="202"/>
      <c r="N2834" s="138"/>
      <c r="O2834" s="622">
        <v>0</v>
      </c>
      <c r="P2834" s="622">
        <v>0</v>
      </c>
      <c r="Q2834" s="622">
        <v>0</v>
      </c>
      <c r="R2834" s="622">
        <v>0</v>
      </c>
      <c r="S2834" s="622">
        <v>0</v>
      </c>
      <c r="T2834" s="622">
        <v>0</v>
      </c>
      <c r="U2834" s="622">
        <v>0</v>
      </c>
      <c r="V2834" s="622">
        <v>0</v>
      </c>
      <c r="W2834" s="622">
        <v>0</v>
      </c>
      <c r="X2834" s="364">
        <v>0</v>
      </c>
      <c r="Y2834" s="622">
        <v>0</v>
      </c>
      <c r="Z2834" s="643" t="s">
        <v>51</v>
      </c>
      <c r="AA2834" s="622" t="s">
        <v>5289</v>
      </c>
      <c r="AB2834" s="622" t="s">
        <v>5289</v>
      </c>
      <c r="AC2834" s="84" t="s">
        <v>5289</v>
      </c>
      <c r="AD2834" s="84" t="s">
        <v>5289</v>
      </c>
      <c r="AE2834" s="84" t="s">
        <v>5289</v>
      </c>
      <c r="AF2834" s="165" t="s">
        <v>5289</v>
      </c>
      <c r="AG2834" s="1"/>
      <c r="AH2834" s="1"/>
      <c r="AI2834" s="1"/>
      <c r="AJ2834" s="1"/>
      <c r="AK2834" s="1"/>
      <c r="AL2834" s="1"/>
    </row>
    <row r="2835" spans="1:38" ht="255">
      <c r="A2835" s="621">
        <v>9</v>
      </c>
      <c r="B2835" s="121" t="s">
        <v>10523</v>
      </c>
      <c r="C2835" s="121" t="s">
        <v>10542</v>
      </c>
      <c r="D2835" s="121" t="s">
        <v>12838</v>
      </c>
      <c r="E2835" s="369" t="s">
        <v>16925</v>
      </c>
      <c r="F2835" s="138"/>
      <c r="G2835" s="138"/>
      <c r="H2835" s="138"/>
      <c r="I2835" s="138"/>
      <c r="J2835" s="622" t="s">
        <v>5289</v>
      </c>
      <c r="K2835" s="622" t="s">
        <v>10517</v>
      </c>
      <c r="L2835" s="622" t="s">
        <v>51</v>
      </c>
      <c r="M2835" s="202"/>
      <c r="N2835" s="138"/>
      <c r="O2835" s="622">
        <v>0</v>
      </c>
      <c r="P2835" s="622">
        <v>0</v>
      </c>
      <c r="Q2835" s="622">
        <v>0</v>
      </c>
      <c r="R2835" s="622">
        <v>0</v>
      </c>
      <c r="S2835" s="622">
        <v>0</v>
      </c>
      <c r="T2835" s="622">
        <v>0</v>
      </c>
      <c r="U2835" s="622">
        <v>0</v>
      </c>
      <c r="V2835" s="622">
        <v>0</v>
      </c>
      <c r="W2835" s="622">
        <v>0</v>
      </c>
      <c r="X2835" s="364">
        <v>0</v>
      </c>
      <c r="Y2835" s="622">
        <v>0</v>
      </c>
      <c r="Z2835" s="643" t="s">
        <v>51</v>
      </c>
      <c r="AA2835" s="622" t="s">
        <v>5289</v>
      </c>
      <c r="AB2835" s="622" t="s">
        <v>5289</v>
      </c>
      <c r="AC2835" s="84" t="s">
        <v>5289</v>
      </c>
      <c r="AD2835" s="84" t="s">
        <v>5289</v>
      </c>
      <c r="AE2835" s="84" t="s">
        <v>5289</v>
      </c>
      <c r="AF2835" s="165" t="s">
        <v>5289</v>
      </c>
      <c r="AG2835" s="1"/>
      <c r="AH2835" s="1"/>
      <c r="AI2835" s="1"/>
      <c r="AJ2835" s="1"/>
      <c r="AK2835" s="1"/>
      <c r="AL2835" s="1"/>
    </row>
    <row r="2836" spans="1:38" ht="267.75">
      <c r="A2836" s="621">
        <v>10</v>
      </c>
      <c r="B2836" s="121" t="s">
        <v>10524</v>
      </c>
      <c r="C2836" s="121" t="s">
        <v>10542</v>
      </c>
      <c r="D2836" s="121" t="s">
        <v>10525</v>
      </c>
      <c r="E2836" s="369" t="s">
        <v>16926</v>
      </c>
      <c r="F2836" s="138"/>
      <c r="G2836" s="138"/>
      <c r="H2836" s="138"/>
      <c r="I2836" s="138"/>
      <c r="J2836" s="138"/>
      <c r="K2836" s="138"/>
      <c r="L2836" s="622" t="s">
        <v>51</v>
      </c>
      <c r="M2836" s="202"/>
      <c r="N2836" s="138"/>
      <c r="O2836" s="622">
        <v>0</v>
      </c>
      <c r="P2836" s="622">
        <v>0</v>
      </c>
      <c r="Q2836" s="622">
        <v>0</v>
      </c>
      <c r="R2836" s="622">
        <v>0</v>
      </c>
      <c r="S2836" s="622">
        <v>0</v>
      </c>
      <c r="T2836" s="622">
        <v>0</v>
      </c>
      <c r="U2836" s="622">
        <v>0</v>
      </c>
      <c r="V2836" s="622">
        <v>0</v>
      </c>
      <c r="W2836" s="622">
        <v>0</v>
      </c>
      <c r="X2836" s="364">
        <v>0</v>
      </c>
      <c r="Y2836" s="622">
        <v>0</v>
      </c>
      <c r="Z2836" s="643" t="s">
        <v>51</v>
      </c>
      <c r="AA2836" s="622" t="s">
        <v>5289</v>
      </c>
      <c r="AB2836" s="622" t="s">
        <v>5289</v>
      </c>
      <c r="AC2836" s="84" t="s">
        <v>5289</v>
      </c>
      <c r="AD2836" s="84" t="s">
        <v>5289</v>
      </c>
      <c r="AE2836" s="84" t="s">
        <v>5289</v>
      </c>
      <c r="AF2836" s="165" t="s">
        <v>5289</v>
      </c>
      <c r="AG2836" s="1"/>
      <c r="AH2836" s="1"/>
      <c r="AI2836" s="1"/>
      <c r="AJ2836" s="1"/>
      <c r="AK2836" s="1"/>
      <c r="AL2836" s="1"/>
    </row>
    <row r="2837" spans="1:38" ht="191.25">
      <c r="A2837" s="621">
        <v>11</v>
      </c>
      <c r="B2837" s="121" t="s">
        <v>121</v>
      </c>
      <c r="C2837" s="121" t="s">
        <v>10542</v>
      </c>
      <c r="D2837" s="121" t="s">
        <v>10526</v>
      </c>
      <c r="E2837" s="369" t="s">
        <v>16927</v>
      </c>
      <c r="F2837" s="138"/>
      <c r="G2837" s="138"/>
      <c r="H2837" s="138"/>
      <c r="I2837" s="138"/>
      <c r="J2837" s="622" t="s">
        <v>5289</v>
      </c>
      <c r="K2837" s="622" t="s">
        <v>10527</v>
      </c>
      <c r="L2837" s="622" t="s">
        <v>51</v>
      </c>
      <c r="M2837" s="202"/>
      <c r="N2837" s="138"/>
      <c r="O2837" s="622">
        <v>0</v>
      </c>
      <c r="P2837" s="622">
        <v>0</v>
      </c>
      <c r="Q2837" s="622">
        <v>0</v>
      </c>
      <c r="R2837" s="622">
        <v>0</v>
      </c>
      <c r="S2837" s="622">
        <v>0</v>
      </c>
      <c r="T2837" s="622">
        <v>0</v>
      </c>
      <c r="U2837" s="622">
        <v>0</v>
      </c>
      <c r="V2837" s="622">
        <v>0</v>
      </c>
      <c r="W2837" s="622">
        <v>0</v>
      </c>
      <c r="X2837" s="364">
        <v>28</v>
      </c>
      <c r="Y2837" s="622">
        <v>0</v>
      </c>
      <c r="Z2837" s="643" t="s">
        <v>51</v>
      </c>
      <c r="AA2837" s="622" t="s">
        <v>5289</v>
      </c>
      <c r="AB2837" s="622" t="s">
        <v>5289</v>
      </c>
      <c r="AC2837" s="84" t="s">
        <v>5289</v>
      </c>
      <c r="AD2837" s="84" t="s">
        <v>5289</v>
      </c>
      <c r="AE2837" s="84" t="s">
        <v>5289</v>
      </c>
      <c r="AF2837" s="165" t="s">
        <v>5289</v>
      </c>
      <c r="AG2837" s="1"/>
      <c r="AH2837" s="1"/>
      <c r="AI2837" s="1"/>
      <c r="AJ2837" s="1"/>
      <c r="AK2837" s="1"/>
      <c r="AL2837" s="1"/>
    </row>
    <row r="2838" spans="1:38" ht="280.5">
      <c r="A2838" s="621">
        <v>12</v>
      </c>
      <c r="B2838" s="121" t="s">
        <v>2387</v>
      </c>
      <c r="C2838" s="121" t="s">
        <v>10542</v>
      </c>
      <c r="D2838" s="121" t="s">
        <v>10528</v>
      </c>
      <c r="E2838" s="369" t="s">
        <v>16928</v>
      </c>
      <c r="F2838" s="138"/>
      <c r="G2838" s="138"/>
      <c r="H2838" s="138"/>
      <c r="I2838" s="138"/>
      <c r="J2838" s="622" t="s">
        <v>5289</v>
      </c>
      <c r="K2838" s="622" t="s">
        <v>10529</v>
      </c>
      <c r="L2838" s="622" t="s">
        <v>51</v>
      </c>
      <c r="M2838" s="202"/>
      <c r="N2838" s="138"/>
      <c r="O2838" s="622">
        <v>0</v>
      </c>
      <c r="P2838" s="622">
        <v>0</v>
      </c>
      <c r="Q2838" s="622">
        <v>0</v>
      </c>
      <c r="R2838" s="622">
        <v>0</v>
      </c>
      <c r="S2838" s="622">
        <v>0</v>
      </c>
      <c r="T2838" s="622">
        <v>0</v>
      </c>
      <c r="U2838" s="622">
        <v>0</v>
      </c>
      <c r="V2838" s="622">
        <v>0</v>
      </c>
      <c r="W2838" s="622">
        <v>0</v>
      </c>
      <c r="X2838" s="364">
        <v>0</v>
      </c>
      <c r="Y2838" s="622">
        <v>0</v>
      </c>
      <c r="Z2838" s="643" t="s">
        <v>51</v>
      </c>
      <c r="AA2838" s="622" t="s">
        <v>5289</v>
      </c>
      <c r="AB2838" s="622" t="s">
        <v>5289</v>
      </c>
      <c r="AC2838" s="84" t="s">
        <v>5289</v>
      </c>
      <c r="AD2838" s="84" t="s">
        <v>5289</v>
      </c>
      <c r="AE2838" s="84" t="s">
        <v>5289</v>
      </c>
      <c r="AF2838" s="165" t="s">
        <v>5289</v>
      </c>
      <c r="AG2838" s="1"/>
      <c r="AH2838" s="1"/>
      <c r="AI2838" s="1"/>
      <c r="AJ2838" s="1"/>
      <c r="AK2838" s="1"/>
      <c r="AL2838" s="1"/>
    </row>
    <row r="2839" spans="1:38" ht="216.75">
      <c r="A2839" s="621">
        <v>13</v>
      </c>
      <c r="B2839" s="121" t="s">
        <v>10530</v>
      </c>
      <c r="C2839" s="121" t="s">
        <v>10542</v>
      </c>
      <c r="D2839" s="121" t="s">
        <v>10531</v>
      </c>
      <c r="E2839" s="369" t="s">
        <v>16929</v>
      </c>
      <c r="F2839" s="138"/>
      <c r="G2839" s="138"/>
      <c r="H2839" s="138"/>
      <c r="I2839" s="138"/>
      <c r="J2839" s="622" t="s">
        <v>5289</v>
      </c>
      <c r="K2839" s="622" t="s">
        <v>10532</v>
      </c>
      <c r="L2839" s="622" t="s">
        <v>51</v>
      </c>
      <c r="M2839" s="202"/>
      <c r="N2839" s="138"/>
      <c r="O2839" s="622">
        <v>0</v>
      </c>
      <c r="P2839" s="622">
        <v>0</v>
      </c>
      <c r="Q2839" s="622">
        <v>0</v>
      </c>
      <c r="R2839" s="622">
        <v>0</v>
      </c>
      <c r="S2839" s="622">
        <v>0</v>
      </c>
      <c r="T2839" s="622">
        <v>0</v>
      </c>
      <c r="U2839" s="622">
        <v>0</v>
      </c>
      <c r="V2839" s="622">
        <v>0</v>
      </c>
      <c r="W2839" s="622">
        <v>0</v>
      </c>
      <c r="X2839" s="364">
        <v>34</v>
      </c>
      <c r="Y2839" s="622">
        <v>0</v>
      </c>
      <c r="Z2839" s="643" t="s">
        <v>51</v>
      </c>
      <c r="AA2839" s="622" t="s">
        <v>5289</v>
      </c>
      <c r="AB2839" s="622" t="s">
        <v>5289</v>
      </c>
      <c r="AC2839" s="84" t="s">
        <v>5289</v>
      </c>
      <c r="AD2839" s="84" t="s">
        <v>5289</v>
      </c>
      <c r="AE2839" s="84" t="s">
        <v>5289</v>
      </c>
      <c r="AF2839" s="165" t="s">
        <v>5289</v>
      </c>
      <c r="AG2839" s="1"/>
      <c r="AH2839" s="1"/>
      <c r="AI2839" s="1"/>
      <c r="AJ2839" s="1"/>
      <c r="AK2839" s="1"/>
      <c r="AL2839" s="1"/>
    </row>
    <row r="2840" spans="1:38" ht="204">
      <c r="A2840" s="621">
        <v>14</v>
      </c>
      <c r="B2840" s="121" t="s">
        <v>2505</v>
      </c>
      <c r="C2840" s="121" t="s">
        <v>10542</v>
      </c>
      <c r="D2840" s="121" t="s">
        <v>10533</v>
      </c>
      <c r="E2840" s="369" t="s">
        <v>16930</v>
      </c>
      <c r="F2840" s="138"/>
      <c r="G2840" s="138"/>
      <c r="H2840" s="138"/>
      <c r="I2840" s="138"/>
      <c r="J2840" s="138"/>
      <c r="K2840" s="138"/>
      <c r="L2840" s="622" t="s">
        <v>51</v>
      </c>
      <c r="M2840" s="202"/>
      <c r="N2840" s="138"/>
      <c r="O2840" s="622">
        <v>0</v>
      </c>
      <c r="P2840" s="622">
        <v>0</v>
      </c>
      <c r="Q2840" s="622">
        <v>0</v>
      </c>
      <c r="R2840" s="622">
        <v>0</v>
      </c>
      <c r="S2840" s="622">
        <v>0</v>
      </c>
      <c r="T2840" s="622">
        <v>0</v>
      </c>
      <c r="U2840" s="622">
        <v>0</v>
      </c>
      <c r="V2840" s="622">
        <v>0</v>
      </c>
      <c r="W2840" s="622">
        <v>0</v>
      </c>
      <c r="X2840" s="364">
        <v>1</v>
      </c>
      <c r="Y2840" s="622">
        <v>0</v>
      </c>
      <c r="Z2840" s="643" t="s">
        <v>51</v>
      </c>
      <c r="AA2840" s="622" t="s">
        <v>5289</v>
      </c>
      <c r="AB2840" s="622" t="s">
        <v>5289</v>
      </c>
      <c r="AC2840" s="84" t="s">
        <v>5289</v>
      </c>
      <c r="AD2840" s="84" t="s">
        <v>5289</v>
      </c>
      <c r="AE2840" s="84" t="s">
        <v>5289</v>
      </c>
      <c r="AF2840" s="165" t="s">
        <v>5289</v>
      </c>
      <c r="AG2840" s="1"/>
      <c r="AH2840" s="1"/>
      <c r="AI2840" s="1"/>
      <c r="AJ2840" s="1"/>
      <c r="AK2840" s="1"/>
      <c r="AL2840" s="1"/>
    </row>
    <row r="2841" spans="1:38" ht="204">
      <c r="A2841" s="621">
        <v>15</v>
      </c>
      <c r="B2841" s="121" t="s">
        <v>1139</v>
      </c>
      <c r="C2841" s="121" t="s">
        <v>10542</v>
      </c>
      <c r="D2841" s="121" t="s">
        <v>10534</v>
      </c>
      <c r="E2841" s="369" t="s">
        <v>16931</v>
      </c>
      <c r="F2841" s="138"/>
      <c r="G2841" s="138"/>
      <c r="H2841" s="138"/>
      <c r="I2841" s="138"/>
      <c r="J2841" s="622" t="s">
        <v>5289</v>
      </c>
      <c r="K2841" s="622" t="s">
        <v>10535</v>
      </c>
      <c r="L2841" s="622" t="s">
        <v>51</v>
      </c>
      <c r="M2841" s="202"/>
      <c r="N2841" s="138"/>
      <c r="O2841" s="622">
        <v>0</v>
      </c>
      <c r="P2841" s="622">
        <v>0</v>
      </c>
      <c r="Q2841" s="622">
        <v>0</v>
      </c>
      <c r="R2841" s="622">
        <v>0</v>
      </c>
      <c r="S2841" s="622">
        <v>0</v>
      </c>
      <c r="T2841" s="622">
        <v>0</v>
      </c>
      <c r="U2841" s="622">
        <v>0</v>
      </c>
      <c r="V2841" s="622">
        <v>0</v>
      </c>
      <c r="W2841" s="622">
        <v>0</v>
      </c>
      <c r="X2841" s="364">
        <v>0</v>
      </c>
      <c r="Y2841" s="622">
        <v>0</v>
      </c>
      <c r="Z2841" s="643" t="s">
        <v>51</v>
      </c>
      <c r="AA2841" s="622" t="s">
        <v>5289</v>
      </c>
      <c r="AB2841" s="622" t="s">
        <v>5289</v>
      </c>
      <c r="AC2841" s="84" t="s">
        <v>5289</v>
      </c>
      <c r="AD2841" s="84" t="s">
        <v>5289</v>
      </c>
      <c r="AE2841" s="84" t="s">
        <v>5289</v>
      </c>
      <c r="AF2841" s="165" t="s">
        <v>5289</v>
      </c>
      <c r="AH2841" s="1"/>
      <c r="AI2841" s="1"/>
      <c r="AJ2841" s="1"/>
      <c r="AK2841" s="1"/>
      <c r="AL2841" s="1"/>
    </row>
    <row r="2842" spans="1:38" ht="204">
      <c r="A2842" s="621">
        <v>16</v>
      </c>
      <c r="B2842" s="121" t="s">
        <v>2382</v>
      </c>
      <c r="C2842" s="121" t="s">
        <v>10542</v>
      </c>
      <c r="D2842" s="121" t="s">
        <v>10536</v>
      </c>
      <c r="E2842" s="369" t="s">
        <v>16932</v>
      </c>
      <c r="F2842" s="622" t="s">
        <v>10543</v>
      </c>
      <c r="G2842" s="622" t="s">
        <v>51</v>
      </c>
      <c r="H2842" s="138"/>
      <c r="I2842" s="138"/>
      <c r="J2842" s="622" t="s">
        <v>5289</v>
      </c>
      <c r="K2842" s="622" t="s">
        <v>10535</v>
      </c>
      <c r="L2842" s="622" t="s">
        <v>51</v>
      </c>
      <c r="M2842" s="202"/>
      <c r="N2842" s="138"/>
      <c r="O2842" s="622">
        <v>0</v>
      </c>
      <c r="P2842" s="622">
        <v>0</v>
      </c>
      <c r="Q2842" s="622">
        <v>0</v>
      </c>
      <c r="R2842" s="622">
        <v>0</v>
      </c>
      <c r="S2842" s="622">
        <v>0</v>
      </c>
      <c r="T2842" s="622">
        <v>0</v>
      </c>
      <c r="U2842" s="622">
        <v>0</v>
      </c>
      <c r="V2842" s="622">
        <v>0</v>
      </c>
      <c r="W2842" s="622">
        <v>0</v>
      </c>
      <c r="X2842" s="364">
        <v>2</v>
      </c>
      <c r="Y2842" s="622">
        <v>0</v>
      </c>
      <c r="Z2842" s="643" t="s">
        <v>51</v>
      </c>
      <c r="AA2842" s="622" t="s">
        <v>5289</v>
      </c>
      <c r="AB2842" s="622" t="s">
        <v>5289</v>
      </c>
      <c r="AC2842" s="84" t="s">
        <v>5289</v>
      </c>
      <c r="AD2842" s="84" t="s">
        <v>5289</v>
      </c>
      <c r="AE2842" s="84" t="s">
        <v>5289</v>
      </c>
      <c r="AF2842" s="165" t="s">
        <v>5289</v>
      </c>
      <c r="AH2842" s="1"/>
      <c r="AI2842" s="1"/>
      <c r="AJ2842" s="1"/>
      <c r="AK2842" s="1"/>
      <c r="AL2842" s="1"/>
    </row>
    <row r="2843" spans="1:38" ht="191.25">
      <c r="A2843" s="621">
        <v>17</v>
      </c>
      <c r="B2843" s="121" t="s">
        <v>549</v>
      </c>
      <c r="C2843" s="121" t="s">
        <v>10542</v>
      </c>
      <c r="D2843" s="121" t="s">
        <v>10537</v>
      </c>
      <c r="E2843" s="369" t="s">
        <v>16933</v>
      </c>
      <c r="F2843" s="138"/>
      <c r="G2843" s="138"/>
      <c r="H2843" s="138"/>
      <c r="I2843" s="138"/>
      <c r="J2843" s="622" t="s">
        <v>5289</v>
      </c>
      <c r="K2843" s="622" t="s">
        <v>10538</v>
      </c>
      <c r="L2843" s="622" t="s">
        <v>51</v>
      </c>
      <c r="M2843" s="202"/>
      <c r="N2843" s="138"/>
      <c r="O2843" s="622">
        <v>0</v>
      </c>
      <c r="P2843" s="622">
        <v>0</v>
      </c>
      <c r="Q2843" s="622">
        <v>0</v>
      </c>
      <c r="R2843" s="622">
        <v>0</v>
      </c>
      <c r="S2843" s="622">
        <v>0</v>
      </c>
      <c r="T2843" s="622">
        <v>0</v>
      </c>
      <c r="U2843" s="622">
        <v>0</v>
      </c>
      <c r="V2843" s="622">
        <v>0</v>
      </c>
      <c r="W2843" s="622">
        <v>0</v>
      </c>
      <c r="X2843" s="364">
        <v>0</v>
      </c>
      <c r="Y2843" s="622">
        <v>0</v>
      </c>
      <c r="Z2843" s="643" t="s">
        <v>51</v>
      </c>
      <c r="AA2843" s="622" t="s">
        <v>5289</v>
      </c>
      <c r="AB2843" s="622" t="s">
        <v>5289</v>
      </c>
      <c r="AC2843" s="84" t="s">
        <v>5289</v>
      </c>
      <c r="AD2843" s="84" t="s">
        <v>5289</v>
      </c>
      <c r="AE2843" s="84" t="s">
        <v>5289</v>
      </c>
      <c r="AF2843" s="165" t="s">
        <v>5289</v>
      </c>
      <c r="AH2843" s="1"/>
      <c r="AI2843" s="1"/>
      <c r="AJ2843" s="1"/>
      <c r="AK2843" s="1"/>
      <c r="AL2843" s="1"/>
    </row>
    <row r="2844" spans="1:38" ht="204">
      <c r="A2844" s="621">
        <v>18</v>
      </c>
      <c r="B2844" s="121" t="s">
        <v>10459</v>
      </c>
      <c r="C2844" s="121" t="s">
        <v>10542</v>
      </c>
      <c r="D2844" s="121" t="s">
        <v>12839</v>
      </c>
      <c r="E2844" s="369" t="s">
        <v>16934</v>
      </c>
      <c r="F2844" s="138"/>
      <c r="G2844" s="138"/>
      <c r="H2844" s="138"/>
      <c r="I2844" s="138"/>
      <c r="J2844" s="622" t="s">
        <v>5289</v>
      </c>
      <c r="K2844" s="622" t="s">
        <v>10532</v>
      </c>
      <c r="L2844" s="622" t="s">
        <v>51</v>
      </c>
      <c r="M2844" s="202"/>
      <c r="N2844" s="138"/>
      <c r="O2844" s="622">
        <v>0</v>
      </c>
      <c r="P2844" s="622">
        <v>0</v>
      </c>
      <c r="Q2844" s="622">
        <v>0</v>
      </c>
      <c r="R2844" s="622">
        <v>0</v>
      </c>
      <c r="S2844" s="622">
        <v>0</v>
      </c>
      <c r="T2844" s="622">
        <v>0</v>
      </c>
      <c r="U2844" s="622">
        <v>0</v>
      </c>
      <c r="V2844" s="622">
        <v>0</v>
      </c>
      <c r="W2844" s="622">
        <v>0</v>
      </c>
      <c r="X2844" s="364">
        <v>520</v>
      </c>
      <c r="Y2844" s="622">
        <v>0</v>
      </c>
      <c r="Z2844" s="643" t="s">
        <v>51</v>
      </c>
      <c r="AA2844" s="622" t="s">
        <v>5289</v>
      </c>
      <c r="AB2844" s="622" t="s">
        <v>5289</v>
      </c>
      <c r="AC2844" s="84" t="s">
        <v>5289</v>
      </c>
      <c r="AD2844" s="84" t="s">
        <v>5289</v>
      </c>
      <c r="AE2844" s="84" t="s">
        <v>5289</v>
      </c>
      <c r="AF2844" s="165" t="s">
        <v>5289</v>
      </c>
      <c r="AH2844" s="1"/>
      <c r="AI2844" s="1"/>
      <c r="AJ2844" s="1"/>
      <c r="AK2844" s="1"/>
      <c r="AL2844" s="1"/>
    </row>
    <row r="2845" spans="1:38" ht="216.75">
      <c r="A2845" s="621">
        <v>19</v>
      </c>
      <c r="B2845" s="121" t="s">
        <v>4404</v>
      </c>
      <c r="C2845" s="121" t="s">
        <v>10542</v>
      </c>
      <c r="D2845" s="121" t="s">
        <v>10539</v>
      </c>
      <c r="E2845" s="369" t="s">
        <v>16935</v>
      </c>
      <c r="F2845" s="138"/>
      <c r="G2845" s="138"/>
      <c r="H2845" s="138"/>
      <c r="I2845" s="138"/>
      <c r="J2845" s="622" t="s">
        <v>5289</v>
      </c>
      <c r="K2845" s="622" t="s">
        <v>10540</v>
      </c>
      <c r="L2845" s="622" t="s">
        <v>51</v>
      </c>
      <c r="M2845" s="202"/>
      <c r="N2845" s="138"/>
      <c r="O2845" s="622">
        <v>0</v>
      </c>
      <c r="P2845" s="622">
        <v>0</v>
      </c>
      <c r="Q2845" s="622">
        <v>0</v>
      </c>
      <c r="R2845" s="622">
        <v>0</v>
      </c>
      <c r="S2845" s="622">
        <v>0</v>
      </c>
      <c r="T2845" s="622">
        <v>0</v>
      </c>
      <c r="U2845" s="622">
        <v>0</v>
      </c>
      <c r="V2845" s="622">
        <v>0</v>
      </c>
      <c r="W2845" s="622">
        <v>0</v>
      </c>
      <c r="X2845" s="364">
        <v>1</v>
      </c>
      <c r="Y2845" s="622">
        <v>0</v>
      </c>
      <c r="Z2845" s="643" t="s">
        <v>51</v>
      </c>
      <c r="AA2845" s="622" t="s">
        <v>5289</v>
      </c>
      <c r="AB2845" s="622" t="s">
        <v>5289</v>
      </c>
      <c r="AC2845" s="84" t="s">
        <v>5289</v>
      </c>
      <c r="AD2845" s="84" t="s">
        <v>5289</v>
      </c>
      <c r="AE2845" s="84" t="s">
        <v>5289</v>
      </c>
      <c r="AF2845" s="165" t="s">
        <v>5289</v>
      </c>
      <c r="AH2845" s="1"/>
      <c r="AI2845" s="1"/>
      <c r="AJ2845" s="1"/>
      <c r="AK2845" s="1"/>
      <c r="AL2845" s="1"/>
    </row>
    <row r="2846" spans="1:38" s="42" customFormat="1" ht="15.75" customHeight="1" thickBot="1">
      <c r="A2846" s="18"/>
      <c r="B2846" s="18">
        <v>19</v>
      </c>
      <c r="C2846" s="18"/>
      <c r="D2846" s="18">
        <v>19</v>
      </c>
      <c r="E2846" s="18">
        <v>19</v>
      </c>
      <c r="F2846" s="18">
        <v>5</v>
      </c>
      <c r="G2846" s="18">
        <v>0</v>
      </c>
      <c r="H2846" s="18">
        <v>0</v>
      </c>
      <c r="I2846" s="18"/>
      <c r="J2846" s="18">
        <v>1</v>
      </c>
      <c r="K2846" s="18">
        <v>15</v>
      </c>
      <c r="L2846" s="18">
        <v>0</v>
      </c>
      <c r="M2846" s="200"/>
      <c r="N2846" s="18">
        <f t="shared" ref="N2846:O2846" si="903">SUM(N2827:N2845)</f>
        <v>0</v>
      </c>
      <c r="O2846" s="18">
        <f t="shared" si="903"/>
        <v>0</v>
      </c>
      <c r="P2846" s="18">
        <f t="shared" ref="P2846:Q2846" si="904">SUM(P2827:P2845)</f>
        <v>0</v>
      </c>
      <c r="Q2846" s="18">
        <f t="shared" si="904"/>
        <v>0</v>
      </c>
      <c r="R2846" s="18">
        <f t="shared" ref="R2846" si="905">SUM(R2827:R2845)</f>
        <v>0</v>
      </c>
      <c r="S2846" s="18">
        <f t="shared" ref="S2846" si="906">SUM(S2827:S2845)</f>
        <v>0</v>
      </c>
      <c r="T2846" s="18">
        <f t="shared" ref="T2846:U2846" si="907">SUM(T2827:T2845)</f>
        <v>0</v>
      </c>
      <c r="U2846" s="18">
        <f t="shared" si="907"/>
        <v>0</v>
      </c>
      <c r="V2846" s="18">
        <f t="shared" ref="V2846:W2846" si="908">SUM(V2827:V2845)</f>
        <v>0</v>
      </c>
      <c r="W2846" s="18">
        <f t="shared" si="908"/>
        <v>0</v>
      </c>
      <c r="X2846" s="18">
        <f t="shared" ref="X2846:Y2846" si="909">SUM(X2827:X2845)</f>
        <v>620</v>
      </c>
      <c r="Y2846" s="18">
        <f t="shared" si="909"/>
        <v>0</v>
      </c>
      <c r="Z2846" s="18">
        <v>0</v>
      </c>
      <c r="AA2846" s="18">
        <v>1</v>
      </c>
      <c r="AB2846" s="18">
        <v>1</v>
      </c>
      <c r="AC2846" s="18"/>
      <c r="AD2846" s="18"/>
      <c r="AE2846" s="18"/>
      <c r="AF2846" s="18"/>
      <c r="AG2846" s="173"/>
    </row>
    <row r="2847" spans="1:38" ht="15.75" customHeight="1" thickBot="1">
      <c r="A2847" s="660" t="s">
        <v>400</v>
      </c>
      <c r="B2847" s="661"/>
      <c r="C2847" s="661"/>
      <c r="D2847" s="661"/>
      <c r="E2847" s="661"/>
      <c r="F2847" s="661"/>
      <c r="G2847" s="661"/>
      <c r="H2847" s="661"/>
      <c r="I2847" s="661"/>
      <c r="J2847" s="661"/>
      <c r="K2847" s="661"/>
      <c r="L2847" s="661"/>
      <c r="M2847" s="661"/>
      <c r="N2847" s="661"/>
      <c r="O2847" s="661"/>
      <c r="P2847" s="661"/>
      <c r="Q2847" s="661"/>
      <c r="R2847" s="661"/>
      <c r="S2847" s="661"/>
      <c r="T2847" s="661"/>
      <c r="U2847" s="661"/>
      <c r="V2847" s="661"/>
      <c r="W2847" s="661"/>
      <c r="X2847" s="661"/>
      <c r="Y2847" s="661"/>
      <c r="Z2847" s="661"/>
      <c r="AA2847" s="661"/>
      <c r="AB2847" s="661"/>
      <c r="AC2847" s="661"/>
      <c r="AD2847" s="661"/>
      <c r="AE2847" s="661"/>
      <c r="AF2847" s="662"/>
      <c r="AH2847" s="1"/>
      <c r="AI2847" s="1"/>
      <c r="AJ2847" s="1"/>
      <c r="AK2847" s="1"/>
      <c r="AL2847" s="1"/>
    </row>
    <row r="2848" spans="1:38" ht="229.5" customHeight="1">
      <c r="A2848" s="621">
        <v>1</v>
      </c>
      <c r="B2848" s="68" t="s">
        <v>10567</v>
      </c>
      <c r="C2848" s="121" t="s">
        <v>10568</v>
      </c>
      <c r="D2848" s="68" t="s">
        <v>10569</v>
      </c>
      <c r="E2848" s="622" t="s">
        <v>16936</v>
      </c>
      <c r="F2848" s="119" t="s">
        <v>16683</v>
      </c>
      <c r="G2848" s="138"/>
      <c r="H2848" s="138"/>
      <c r="I2848" s="138"/>
      <c r="J2848" s="68" t="s">
        <v>10587</v>
      </c>
      <c r="K2848" s="167" t="s">
        <v>10545</v>
      </c>
      <c r="L2848" s="622" t="s">
        <v>51</v>
      </c>
      <c r="M2848" s="202"/>
      <c r="N2848" s="138"/>
      <c r="O2848" s="119">
        <v>0</v>
      </c>
      <c r="P2848" s="119">
        <v>0</v>
      </c>
      <c r="Q2848" s="119">
        <v>0</v>
      </c>
      <c r="R2848" s="119">
        <v>0</v>
      </c>
      <c r="S2848" s="119">
        <v>0</v>
      </c>
      <c r="T2848" s="119">
        <v>0</v>
      </c>
      <c r="U2848" s="119">
        <v>0</v>
      </c>
      <c r="V2848" s="119">
        <v>0</v>
      </c>
      <c r="W2848" s="119">
        <v>0</v>
      </c>
      <c r="X2848" s="119">
        <v>0</v>
      </c>
      <c r="Y2848" s="119">
        <v>0</v>
      </c>
      <c r="Z2848" s="119" t="s">
        <v>51</v>
      </c>
      <c r="AA2848" s="68" t="s">
        <v>10589</v>
      </c>
      <c r="AB2848" s="68" t="s">
        <v>10588</v>
      </c>
      <c r="AC2848" s="159" t="s">
        <v>10546</v>
      </c>
      <c r="AD2848" s="159" t="s">
        <v>10544</v>
      </c>
      <c r="AE2848" s="820">
        <v>83954020088</v>
      </c>
      <c r="AF2848" s="282" t="s">
        <v>10547</v>
      </c>
      <c r="AH2848" s="1"/>
      <c r="AI2848" s="1"/>
      <c r="AJ2848" s="1"/>
      <c r="AK2848" s="1"/>
      <c r="AL2848" s="1"/>
    </row>
    <row r="2849" spans="1:38" ht="216.75">
      <c r="A2849" s="621">
        <v>2</v>
      </c>
      <c r="B2849" s="121" t="s">
        <v>1424</v>
      </c>
      <c r="C2849" s="121" t="s">
        <v>10568</v>
      </c>
      <c r="D2849" s="121" t="s">
        <v>10570</v>
      </c>
      <c r="E2849" s="622" t="s">
        <v>16937</v>
      </c>
      <c r="F2849" s="138"/>
      <c r="G2849" s="138"/>
      <c r="H2849" s="138"/>
      <c r="I2849" s="138"/>
      <c r="J2849" s="622" t="s">
        <v>5289</v>
      </c>
      <c r="K2849" s="643" t="s">
        <v>10548</v>
      </c>
      <c r="L2849" s="622" t="s">
        <v>40</v>
      </c>
      <c r="M2849" s="645" t="s">
        <v>13243</v>
      </c>
      <c r="N2849" s="622">
        <v>0</v>
      </c>
      <c r="O2849" s="622">
        <v>0</v>
      </c>
      <c r="P2849" s="622">
        <v>0</v>
      </c>
      <c r="Q2849" s="622">
        <v>0</v>
      </c>
      <c r="R2849" s="622">
        <v>0</v>
      </c>
      <c r="S2849" s="622">
        <v>0</v>
      </c>
      <c r="T2849" s="622">
        <v>0</v>
      </c>
      <c r="U2849" s="622">
        <v>0</v>
      </c>
      <c r="V2849" s="622">
        <v>0</v>
      </c>
      <c r="W2849" s="622">
        <v>0</v>
      </c>
      <c r="X2849" s="622">
        <v>0</v>
      </c>
      <c r="Y2849" s="622">
        <v>0</v>
      </c>
      <c r="Z2849" s="622" t="s">
        <v>51</v>
      </c>
      <c r="AA2849" s="622" t="s">
        <v>5289</v>
      </c>
      <c r="AB2849" s="622" t="s">
        <v>5289</v>
      </c>
      <c r="AC2849" s="84" t="s">
        <v>5289</v>
      </c>
      <c r="AD2849" s="84" t="s">
        <v>5289</v>
      </c>
      <c r="AE2849" s="284" t="s">
        <v>5289</v>
      </c>
      <c r="AF2849" s="824" t="s">
        <v>5289</v>
      </c>
      <c r="AH2849" s="1"/>
      <c r="AI2849" s="1"/>
      <c r="AJ2849" s="1"/>
      <c r="AK2849" s="1"/>
      <c r="AL2849" s="1"/>
    </row>
    <row r="2850" spans="1:38" ht="229.5">
      <c r="A2850" s="621">
        <v>3</v>
      </c>
      <c r="B2850" s="121" t="s">
        <v>10549</v>
      </c>
      <c r="C2850" s="121" t="s">
        <v>10568</v>
      </c>
      <c r="D2850" s="121" t="s">
        <v>10571</v>
      </c>
      <c r="E2850" s="622" t="s">
        <v>16938</v>
      </c>
      <c r="F2850" s="138"/>
      <c r="G2850" s="138"/>
      <c r="H2850" s="138"/>
      <c r="I2850" s="138"/>
      <c r="J2850" s="622" t="s">
        <v>5289</v>
      </c>
      <c r="K2850" s="643" t="s">
        <v>10550</v>
      </c>
      <c r="L2850" s="622" t="s">
        <v>40</v>
      </c>
      <c r="M2850" s="645" t="s">
        <v>13242</v>
      </c>
      <c r="N2850" s="622">
        <v>0</v>
      </c>
      <c r="O2850" s="622">
        <v>0</v>
      </c>
      <c r="P2850" s="622">
        <v>0</v>
      </c>
      <c r="Q2850" s="622">
        <v>0</v>
      </c>
      <c r="R2850" s="622">
        <v>0</v>
      </c>
      <c r="S2850" s="622">
        <v>0</v>
      </c>
      <c r="T2850" s="622">
        <v>0</v>
      </c>
      <c r="U2850" s="622">
        <v>0</v>
      </c>
      <c r="V2850" s="622">
        <v>0</v>
      </c>
      <c r="W2850" s="622">
        <v>0</v>
      </c>
      <c r="X2850" s="622">
        <v>0</v>
      </c>
      <c r="Y2850" s="622">
        <v>0</v>
      </c>
      <c r="Z2850" s="622" t="s">
        <v>51</v>
      </c>
      <c r="AA2850" s="622" t="s">
        <v>5289</v>
      </c>
      <c r="AB2850" s="622" t="s">
        <v>5289</v>
      </c>
      <c r="AC2850" s="84" t="s">
        <v>5289</v>
      </c>
      <c r="AD2850" s="84" t="s">
        <v>5289</v>
      </c>
      <c r="AE2850" s="284" t="s">
        <v>5289</v>
      </c>
      <c r="AF2850" s="824" t="s">
        <v>5289</v>
      </c>
      <c r="AH2850" s="1"/>
      <c r="AI2850" s="1"/>
      <c r="AJ2850" s="1"/>
      <c r="AK2850" s="1"/>
      <c r="AL2850" s="1"/>
    </row>
    <row r="2851" spans="1:38" ht="140.25">
      <c r="A2851" s="621">
        <v>4</v>
      </c>
      <c r="B2851" s="121" t="s">
        <v>2381</v>
      </c>
      <c r="C2851" s="121" t="s">
        <v>10568</v>
      </c>
      <c r="D2851" s="121" t="s">
        <v>10572</v>
      </c>
      <c r="E2851" s="622" t="s">
        <v>40</v>
      </c>
      <c r="F2851" s="138"/>
      <c r="G2851" s="138"/>
      <c r="H2851" s="138"/>
      <c r="I2851" s="138"/>
      <c r="J2851" s="622" t="s">
        <v>5289</v>
      </c>
      <c r="K2851" s="643" t="s">
        <v>10552</v>
      </c>
      <c r="L2851" s="622" t="s">
        <v>40</v>
      </c>
      <c r="M2851" s="645" t="s">
        <v>13244</v>
      </c>
      <c r="N2851" s="622">
        <v>0</v>
      </c>
      <c r="O2851" s="622">
        <v>0</v>
      </c>
      <c r="P2851" s="622">
        <v>0</v>
      </c>
      <c r="Q2851" s="622">
        <v>0</v>
      </c>
      <c r="R2851" s="622">
        <v>0</v>
      </c>
      <c r="S2851" s="622">
        <v>0</v>
      </c>
      <c r="T2851" s="622">
        <v>0</v>
      </c>
      <c r="U2851" s="622">
        <v>0</v>
      </c>
      <c r="V2851" s="622">
        <v>0</v>
      </c>
      <c r="W2851" s="622">
        <v>0</v>
      </c>
      <c r="X2851" s="622">
        <v>1</v>
      </c>
      <c r="Y2851" s="622">
        <v>0</v>
      </c>
      <c r="Z2851" s="622" t="s">
        <v>51</v>
      </c>
      <c r="AA2851" s="622" t="s">
        <v>5289</v>
      </c>
      <c r="AB2851" s="622" t="s">
        <v>5289</v>
      </c>
      <c r="AC2851" s="84" t="s">
        <v>5289</v>
      </c>
      <c r="AD2851" s="84" t="s">
        <v>5289</v>
      </c>
      <c r="AE2851" s="284" t="s">
        <v>5289</v>
      </c>
      <c r="AF2851" s="824" t="s">
        <v>5289</v>
      </c>
      <c r="AH2851" s="1"/>
      <c r="AI2851" s="1"/>
      <c r="AJ2851" s="1"/>
      <c r="AK2851" s="1"/>
      <c r="AL2851" s="1"/>
    </row>
    <row r="2852" spans="1:38" ht="178.5">
      <c r="A2852" s="621">
        <v>5</v>
      </c>
      <c r="B2852" s="121" t="s">
        <v>1556</v>
      </c>
      <c r="C2852" s="121" t="s">
        <v>10568</v>
      </c>
      <c r="D2852" s="121" t="s">
        <v>10573</v>
      </c>
      <c r="E2852" s="622" t="s">
        <v>16939</v>
      </c>
      <c r="F2852" s="138"/>
      <c r="G2852" s="138"/>
      <c r="H2852" s="138"/>
      <c r="I2852" s="138"/>
      <c r="J2852" s="138"/>
      <c r="K2852" s="138"/>
      <c r="L2852" s="622" t="s">
        <v>51</v>
      </c>
      <c r="M2852" s="202"/>
      <c r="N2852" s="138"/>
      <c r="O2852" s="622">
        <v>0</v>
      </c>
      <c r="P2852" s="622">
        <v>0</v>
      </c>
      <c r="Q2852" s="622">
        <v>0</v>
      </c>
      <c r="R2852" s="622">
        <v>0</v>
      </c>
      <c r="S2852" s="622">
        <v>0</v>
      </c>
      <c r="T2852" s="622">
        <v>0</v>
      </c>
      <c r="U2852" s="622">
        <v>0</v>
      </c>
      <c r="V2852" s="622">
        <v>0</v>
      </c>
      <c r="W2852" s="622">
        <v>0</v>
      </c>
      <c r="X2852" s="622">
        <v>50</v>
      </c>
      <c r="Y2852" s="622">
        <v>0</v>
      </c>
      <c r="Z2852" s="622" t="s">
        <v>51</v>
      </c>
      <c r="AA2852" s="622" t="s">
        <v>5289</v>
      </c>
      <c r="AB2852" s="622" t="s">
        <v>5289</v>
      </c>
      <c r="AC2852" s="84" t="s">
        <v>5289</v>
      </c>
      <c r="AD2852" s="84" t="s">
        <v>5289</v>
      </c>
      <c r="AE2852" s="284" t="s">
        <v>5289</v>
      </c>
      <c r="AF2852" s="824" t="s">
        <v>5289</v>
      </c>
      <c r="AH2852" s="1"/>
      <c r="AI2852" s="1"/>
      <c r="AJ2852" s="1"/>
      <c r="AK2852" s="1"/>
      <c r="AL2852" s="1"/>
    </row>
    <row r="2853" spans="1:38" ht="204">
      <c r="A2853" s="621">
        <v>6</v>
      </c>
      <c r="B2853" s="121" t="s">
        <v>1058</v>
      </c>
      <c r="C2853" s="121" t="s">
        <v>10568</v>
      </c>
      <c r="D2853" s="121" t="s">
        <v>10574</v>
      </c>
      <c r="E2853" s="622" t="s">
        <v>16940</v>
      </c>
      <c r="F2853" s="138"/>
      <c r="G2853" s="138"/>
      <c r="H2853" s="138"/>
      <c r="I2853" s="138"/>
      <c r="J2853" s="622" t="s">
        <v>5289</v>
      </c>
      <c r="K2853" s="643" t="s">
        <v>10553</v>
      </c>
      <c r="L2853" s="622" t="s">
        <v>40</v>
      </c>
      <c r="M2853" s="627" t="s">
        <v>14780</v>
      </c>
      <c r="N2853" s="622">
        <v>0</v>
      </c>
      <c r="O2853" s="622">
        <v>0</v>
      </c>
      <c r="P2853" s="622">
        <v>0</v>
      </c>
      <c r="Q2853" s="622">
        <v>0</v>
      </c>
      <c r="R2853" s="622">
        <v>0</v>
      </c>
      <c r="S2853" s="622">
        <v>0</v>
      </c>
      <c r="T2853" s="622">
        <v>0</v>
      </c>
      <c r="U2853" s="622">
        <v>0</v>
      </c>
      <c r="V2853" s="622">
        <v>0</v>
      </c>
      <c r="W2853" s="622">
        <v>0</v>
      </c>
      <c r="X2853" s="622">
        <v>0</v>
      </c>
      <c r="Y2853" s="622">
        <v>0</v>
      </c>
      <c r="Z2853" s="622" t="s">
        <v>51</v>
      </c>
      <c r="AA2853" s="622" t="s">
        <v>5289</v>
      </c>
      <c r="AB2853" s="622" t="s">
        <v>5289</v>
      </c>
      <c r="AC2853" s="84" t="s">
        <v>5289</v>
      </c>
      <c r="AD2853" s="84" t="s">
        <v>5289</v>
      </c>
      <c r="AE2853" s="284" t="s">
        <v>5289</v>
      </c>
      <c r="AF2853" s="824" t="s">
        <v>5289</v>
      </c>
      <c r="AH2853" s="1"/>
      <c r="AI2853" s="1"/>
      <c r="AJ2853" s="1"/>
      <c r="AK2853" s="1"/>
      <c r="AL2853" s="1"/>
    </row>
    <row r="2854" spans="1:38" ht="216.75">
      <c r="A2854" s="621">
        <v>7</v>
      </c>
      <c r="B2854" s="121" t="s">
        <v>10554</v>
      </c>
      <c r="C2854" s="121" t="s">
        <v>10568</v>
      </c>
      <c r="D2854" s="121" t="s">
        <v>10575</v>
      </c>
      <c r="E2854" s="622" t="s">
        <v>16941</v>
      </c>
      <c r="F2854" s="138"/>
      <c r="G2854" s="138"/>
      <c r="H2854" s="138"/>
      <c r="I2854" s="138"/>
      <c r="J2854" s="138"/>
      <c r="K2854" s="138"/>
      <c r="L2854" s="622" t="s">
        <v>40</v>
      </c>
      <c r="M2854" s="645" t="s">
        <v>13014</v>
      </c>
      <c r="N2854" s="622">
        <v>0</v>
      </c>
      <c r="O2854" s="622">
        <v>0</v>
      </c>
      <c r="P2854" s="622">
        <v>0</v>
      </c>
      <c r="Q2854" s="622">
        <v>0</v>
      </c>
      <c r="R2854" s="622">
        <v>0</v>
      </c>
      <c r="S2854" s="622">
        <v>0</v>
      </c>
      <c r="T2854" s="622">
        <v>0</v>
      </c>
      <c r="U2854" s="622">
        <v>0</v>
      </c>
      <c r="V2854" s="622">
        <v>0</v>
      </c>
      <c r="W2854" s="622">
        <v>0</v>
      </c>
      <c r="X2854" s="622">
        <v>0</v>
      </c>
      <c r="Y2854" s="622">
        <v>0</v>
      </c>
      <c r="Z2854" s="622" t="s">
        <v>51</v>
      </c>
      <c r="AA2854" s="622" t="s">
        <v>5289</v>
      </c>
      <c r="AB2854" s="622" t="s">
        <v>5289</v>
      </c>
      <c r="AC2854" s="84" t="s">
        <v>5289</v>
      </c>
      <c r="AD2854" s="84" t="s">
        <v>5289</v>
      </c>
      <c r="AE2854" s="284" t="s">
        <v>5289</v>
      </c>
      <c r="AF2854" s="824" t="s">
        <v>5289</v>
      </c>
      <c r="AH2854" s="1"/>
      <c r="AI2854" s="1"/>
      <c r="AJ2854" s="1"/>
      <c r="AK2854" s="1"/>
      <c r="AL2854" s="1"/>
    </row>
    <row r="2855" spans="1:38" ht="255">
      <c r="A2855" s="621">
        <v>8</v>
      </c>
      <c r="B2855" s="121" t="s">
        <v>10555</v>
      </c>
      <c r="C2855" s="121" t="s">
        <v>10568</v>
      </c>
      <c r="D2855" s="121" t="s">
        <v>10576</v>
      </c>
      <c r="E2855" s="622" t="s">
        <v>16942</v>
      </c>
      <c r="F2855" s="138"/>
      <c r="G2855" s="138"/>
      <c r="H2855" s="138"/>
      <c r="I2855" s="138"/>
      <c r="J2855" s="138"/>
      <c r="K2855" s="138"/>
      <c r="L2855" s="622" t="s">
        <v>51</v>
      </c>
      <c r="M2855" s="202"/>
      <c r="N2855" s="138"/>
      <c r="O2855" s="622">
        <v>0</v>
      </c>
      <c r="P2855" s="622">
        <v>0</v>
      </c>
      <c r="Q2855" s="622">
        <v>0</v>
      </c>
      <c r="R2855" s="622">
        <v>0</v>
      </c>
      <c r="S2855" s="622">
        <v>0</v>
      </c>
      <c r="T2855" s="622">
        <v>0</v>
      </c>
      <c r="U2855" s="622">
        <v>0</v>
      </c>
      <c r="V2855" s="622">
        <v>0</v>
      </c>
      <c r="W2855" s="622">
        <v>0</v>
      </c>
      <c r="X2855" s="622">
        <v>0</v>
      </c>
      <c r="Y2855" s="622">
        <v>0</v>
      </c>
      <c r="Z2855" s="622" t="s">
        <v>51</v>
      </c>
      <c r="AA2855" s="622" t="s">
        <v>5289</v>
      </c>
      <c r="AB2855" s="622" t="s">
        <v>5289</v>
      </c>
      <c r="AC2855" s="84" t="s">
        <v>5289</v>
      </c>
      <c r="AD2855" s="84" t="s">
        <v>5289</v>
      </c>
      <c r="AE2855" s="284" t="s">
        <v>5289</v>
      </c>
      <c r="AF2855" s="824" t="s">
        <v>5289</v>
      </c>
      <c r="AH2855" s="1"/>
      <c r="AI2855" s="1"/>
      <c r="AJ2855" s="1"/>
      <c r="AK2855" s="1"/>
      <c r="AL2855" s="1"/>
    </row>
    <row r="2856" spans="1:38" ht="178.5">
      <c r="A2856" s="621">
        <v>9</v>
      </c>
      <c r="B2856" s="121" t="s">
        <v>121</v>
      </c>
      <c r="C2856" s="121" t="s">
        <v>10568</v>
      </c>
      <c r="D2856" s="121" t="s">
        <v>10577</v>
      </c>
      <c r="E2856" s="622" t="s">
        <v>16943</v>
      </c>
      <c r="F2856" s="138"/>
      <c r="G2856" s="138"/>
      <c r="H2856" s="138"/>
      <c r="I2856" s="138"/>
      <c r="J2856" s="622" t="s">
        <v>5289</v>
      </c>
      <c r="K2856" s="643" t="s">
        <v>10557</v>
      </c>
      <c r="L2856" s="622" t="s">
        <v>40</v>
      </c>
      <c r="M2856" s="121" t="s">
        <v>13027</v>
      </c>
      <c r="N2856" s="622">
        <v>0</v>
      </c>
      <c r="O2856" s="622">
        <v>0</v>
      </c>
      <c r="P2856" s="622">
        <v>0</v>
      </c>
      <c r="Q2856" s="622">
        <v>0</v>
      </c>
      <c r="R2856" s="622">
        <v>0</v>
      </c>
      <c r="S2856" s="622">
        <v>0</v>
      </c>
      <c r="T2856" s="622">
        <v>0</v>
      </c>
      <c r="U2856" s="622">
        <v>0</v>
      </c>
      <c r="V2856" s="622">
        <v>0</v>
      </c>
      <c r="W2856" s="622">
        <v>0</v>
      </c>
      <c r="X2856" s="622">
        <v>17</v>
      </c>
      <c r="Y2856" s="622">
        <v>0</v>
      </c>
      <c r="Z2856" s="622" t="s">
        <v>51</v>
      </c>
      <c r="AA2856" s="622" t="s">
        <v>5289</v>
      </c>
      <c r="AB2856" s="622" t="s">
        <v>5289</v>
      </c>
      <c r="AC2856" s="84" t="s">
        <v>5289</v>
      </c>
      <c r="AD2856" s="84" t="s">
        <v>5289</v>
      </c>
      <c r="AE2856" s="284" t="s">
        <v>5289</v>
      </c>
      <c r="AF2856" s="824" t="s">
        <v>5289</v>
      </c>
      <c r="AH2856" s="1"/>
      <c r="AI2856" s="1"/>
      <c r="AJ2856" s="1"/>
      <c r="AK2856" s="1"/>
      <c r="AL2856" s="1"/>
    </row>
    <row r="2857" spans="1:38" ht="280.5">
      <c r="A2857" s="621">
        <v>10</v>
      </c>
      <c r="B2857" s="121" t="s">
        <v>10558</v>
      </c>
      <c r="C2857" s="121" t="s">
        <v>10568</v>
      </c>
      <c r="D2857" s="121" t="s">
        <v>10578</v>
      </c>
      <c r="E2857" s="622" t="s">
        <v>16944</v>
      </c>
      <c r="F2857" s="138"/>
      <c r="G2857" s="138"/>
      <c r="H2857" s="138"/>
      <c r="I2857" s="138"/>
      <c r="J2857" s="622" t="s">
        <v>5289</v>
      </c>
      <c r="K2857" s="643" t="s">
        <v>10559</v>
      </c>
      <c r="L2857" s="622" t="s">
        <v>51</v>
      </c>
      <c r="M2857" s="202"/>
      <c r="N2857" s="138"/>
      <c r="O2857" s="622">
        <v>0</v>
      </c>
      <c r="P2857" s="622">
        <v>0</v>
      </c>
      <c r="Q2857" s="622">
        <v>0</v>
      </c>
      <c r="R2857" s="622">
        <v>0</v>
      </c>
      <c r="S2857" s="622">
        <v>0</v>
      </c>
      <c r="T2857" s="622">
        <v>0</v>
      </c>
      <c r="U2857" s="622">
        <v>0</v>
      </c>
      <c r="V2857" s="622">
        <v>0</v>
      </c>
      <c r="W2857" s="622">
        <v>0</v>
      </c>
      <c r="X2857" s="622">
        <v>0</v>
      </c>
      <c r="Y2857" s="622">
        <v>0</v>
      </c>
      <c r="Z2857" s="622" t="s">
        <v>51</v>
      </c>
      <c r="AA2857" s="622" t="s">
        <v>5289</v>
      </c>
      <c r="AB2857" s="622" t="s">
        <v>5289</v>
      </c>
      <c r="AC2857" s="84" t="s">
        <v>5289</v>
      </c>
      <c r="AD2857" s="84" t="s">
        <v>5289</v>
      </c>
      <c r="AE2857" s="284" t="s">
        <v>5289</v>
      </c>
      <c r="AF2857" s="824" t="s">
        <v>5289</v>
      </c>
      <c r="AH2857" s="1"/>
      <c r="AI2857" s="1"/>
      <c r="AJ2857" s="1"/>
      <c r="AK2857" s="1"/>
      <c r="AL2857" s="1"/>
    </row>
    <row r="2858" spans="1:38" ht="204">
      <c r="A2858" s="621">
        <v>11</v>
      </c>
      <c r="B2858" s="121" t="s">
        <v>10458</v>
      </c>
      <c r="C2858" s="121" t="s">
        <v>10568</v>
      </c>
      <c r="D2858" s="121" t="s">
        <v>10579</v>
      </c>
      <c r="E2858" s="622" t="s">
        <v>16945</v>
      </c>
      <c r="F2858" s="138"/>
      <c r="G2858" s="138"/>
      <c r="H2858" s="138"/>
      <c r="I2858" s="138"/>
      <c r="J2858" s="138"/>
      <c r="K2858" s="138"/>
      <c r="L2858" s="622" t="s">
        <v>51</v>
      </c>
      <c r="M2858" s="202"/>
      <c r="N2858" s="138"/>
      <c r="O2858" s="622">
        <v>0</v>
      </c>
      <c r="P2858" s="622">
        <v>0</v>
      </c>
      <c r="Q2858" s="622">
        <v>0</v>
      </c>
      <c r="R2858" s="622">
        <v>0</v>
      </c>
      <c r="S2858" s="622">
        <v>0</v>
      </c>
      <c r="T2858" s="622">
        <v>0</v>
      </c>
      <c r="U2858" s="622">
        <v>0</v>
      </c>
      <c r="V2858" s="622">
        <v>0</v>
      </c>
      <c r="W2858" s="622">
        <v>0</v>
      </c>
      <c r="X2858" s="622">
        <v>27</v>
      </c>
      <c r="Y2858" s="622">
        <v>0</v>
      </c>
      <c r="Z2858" s="622" t="s">
        <v>51</v>
      </c>
      <c r="AA2858" s="622" t="s">
        <v>5289</v>
      </c>
      <c r="AB2858" s="622" t="s">
        <v>5289</v>
      </c>
      <c r="AC2858" s="84" t="s">
        <v>5289</v>
      </c>
      <c r="AD2858" s="84" t="s">
        <v>5289</v>
      </c>
      <c r="AE2858" s="284" t="s">
        <v>5289</v>
      </c>
      <c r="AF2858" s="824" t="s">
        <v>5289</v>
      </c>
      <c r="AH2858" s="1"/>
      <c r="AI2858" s="1"/>
      <c r="AJ2858" s="1"/>
      <c r="AK2858" s="1"/>
      <c r="AL2858" s="1"/>
    </row>
    <row r="2859" spans="1:38" ht="191.25">
      <c r="A2859" s="621">
        <v>12</v>
      </c>
      <c r="B2859" s="121" t="s">
        <v>2505</v>
      </c>
      <c r="C2859" s="121" t="s">
        <v>10568</v>
      </c>
      <c r="D2859" s="121" t="s">
        <v>10580</v>
      </c>
      <c r="E2859" s="622" t="s">
        <v>16946</v>
      </c>
      <c r="F2859" s="138"/>
      <c r="G2859" s="138"/>
      <c r="H2859" s="138"/>
      <c r="I2859" s="138"/>
      <c r="J2859" s="138"/>
      <c r="K2859" s="138"/>
      <c r="L2859" s="622" t="s">
        <v>51</v>
      </c>
      <c r="M2859" s="202"/>
      <c r="N2859" s="138"/>
      <c r="O2859" s="622">
        <v>0</v>
      </c>
      <c r="P2859" s="622">
        <v>0</v>
      </c>
      <c r="Q2859" s="622">
        <v>0</v>
      </c>
      <c r="R2859" s="622">
        <v>0</v>
      </c>
      <c r="S2859" s="622">
        <v>0</v>
      </c>
      <c r="T2859" s="622">
        <v>0</v>
      </c>
      <c r="U2859" s="622">
        <v>0</v>
      </c>
      <c r="V2859" s="622">
        <v>0</v>
      </c>
      <c r="W2859" s="622">
        <v>0</v>
      </c>
      <c r="X2859" s="622">
        <v>14</v>
      </c>
      <c r="Y2859" s="622">
        <v>0</v>
      </c>
      <c r="Z2859" s="622" t="s">
        <v>51</v>
      </c>
      <c r="AA2859" s="622" t="s">
        <v>5289</v>
      </c>
      <c r="AB2859" s="622" t="s">
        <v>5289</v>
      </c>
      <c r="AC2859" s="84" t="s">
        <v>5289</v>
      </c>
      <c r="AD2859" s="84" t="s">
        <v>5289</v>
      </c>
      <c r="AE2859" s="284" t="s">
        <v>5289</v>
      </c>
      <c r="AF2859" s="824" t="s">
        <v>5289</v>
      </c>
      <c r="AH2859" s="1"/>
      <c r="AI2859" s="1"/>
      <c r="AJ2859" s="1"/>
      <c r="AK2859" s="1"/>
      <c r="AL2859" s="1"/>
    </row>
    <row r="2860" spans="1:38" ht="204">
      <c r="A2860" s="621">
        <v>13</v>
      </c>
      <c r="B2860" s="121" t="s">
        <v>1139</v>
      </c>
      <c r="C2860" s="121" t="s">
        <v>10568</v>
      </c>
      <c r="D2860" s="121" t="s">
        <v>10581</v>
      </c>
      <c r="E2860" s="656" t="s">
        <v>16947</v>
      </c>
      <c r="F2860" s="138"/>
      <c r="G2860" s="138"/>
      <c r="H2860" s="138"/>
      <c r="I2860" s="138"/>
      <c r="J2860" s="622" t="s">
        <v>5289</v>
      </c>
      <c r="K2860" s="643" t="s">
        <v>10560</v>
      </c>
      <c r="L2860" s="622" t="s">
        <v>40</v>
      </c>
      <c r="M2860" s="645" t="s">
        <v>13245</v>
      </c>
      <c r="N2860" s="622">
        <v>0</v>
      </c>
      <c r="O2860" s="622">
        <v>0</v>
      </c>
      <c r="P2860" s="622">
        <v>0</v>
      </c>
      <c r="Q2860" s="622">
        <v>0</v>
      </c>
      <c r="R2860" s="622">
        <v>0</v>
      </c>
      <c r="S2860" s="622">
        <v>0</v>
      </c>
      <c r="T2860" s="622">
        <v>0</v>
      </c>
      <c r="U2860" s="622">
        <v>0</v>
      </c>
      <c r="V2860" s="622">
        <v>0</v>
      </c>
      <c r="W2860" s="622">
        <v>0</v>
      </c>
      <c r="X2860" s="622">
        <v>0</v>
      </c>
      <c r="Y2860" s="622">
        <v>0</v>
      </c>
      <c r="Z2860" s="622" t="s">
        <v>51</v>
      </c>
      <c r="AA2860" s="622" t="s">
        <v>5289</v>
      </c>
      <c r="AB2860" s="622" t="s">
        <v>5289</v>
      </c>
      <c r="AC2860" s="84" t="s">
        <v>5289</v>
      </c>
      <c r="AD2860" s="84" t="s">
        <v>5289</v>
      </c>
      <c r="AE2860" s="284" t="s">
        <v>5289</v>
      </c>
      <c r="AF2860" s="824" t="s">
        <v>5289</v>
      </c>
      <c r="AH2860" s="1"/>
      <c r="AI2860" s="1"/>
      <c r="AJ2860" s="1"/>
      <c r="AK2860" s="1"/>
      <c r="AL2860" s="1"/>
    </row>
    <row r="2861" spans="1:38" ht="191.25">
      <c r="A2861" s="621">
        <v>14</v>
      </c>
      <c r="B2861" s="121" t="s">
        <v>2382</v>
      </c>
      <c r="C2861" s="121" t="s">
        <v>10568</v>
      </c>
      <c r="D2861" s="121" t="s">
        <v>10582</v>
      </c>
      <c r="E2861" s="656" t="s">
        <v>16948</v>
      </c>
      <c r="F2861" s="138"/>
      <c r="G2861" s="138"/>
      <c r="H2861" s="138"/>
      <c r="I2861" s="138"/>
      <c r="J2861" s="622" t="s">
        <v>5289</v>
      </c>
      <c r="K2861" s="643" t="s">
        <v>10560</v>
      </c>
      <c r="L2861" s="622" t="s">
        <v>40</v>
      </c>
      <c r="M2861" s="645" t="s">
        <v>13246</v>
      </c>
      <c r="N2861" s="622">
        <v>0</v>
      </c>
      <c r="O2861" s="622">
        <v>0</v>
      </c>
      <c r="P2861" s="622">
        <v>0</v>
      </c>
      <c r="Q2861" s="622">
        <v>0</v>
      </c>
      <c r="R2861" s="622">
        <v>0</v>
      </c>
      <c r="S2861" s="622">
        <v>0</v>
      </c>
      <c r="T2861" s="622">
        <v>0</v>
      </c>
      <c r="U2861" s="622">
        <v>0</v>
      </c>
      <c r="V2861" s="622">
        <v>0</v>
      </c>
      <c r="W2861" s="622">
        <v>0</v>
      </c>
      <c r="X2861" s="622">
        <v>0</v>
      </c>
      <c r="Y2861" s="622">
        <v>0</v>
      </c>
      <c r="Z2861" s="622" t="s">
        <v>51</v>
      </c>
      <c r="AA2861" s="622" t="s">
        <v>5289</v>
      </c>
      <c r="AB2861" s="622" t="s">
        <v>5289</v>
      </c>
      <c r="AC2861" s="84" t="s">
        <v>5289</v>
      </c>
      <c r="AD2861" s="84" t="s">
        <v>5289</v>
      </c>
      <c r="AE2861" s="284" t="s">
        <v>5289</v>
      </c>
      <c r="AF2861" s="824" t="s">
        <v>5289</v>
      </c>
      <c r="AH2861" s="1"/>
      <c r="AI2861" s="1"/>
      <c r="AJ2861" s="1"/>
      <c r="AK2861" s="1"/>
      <c r="AL2861" s="1"/>
    </row>
    <row r="2862" spans="1:38" ht="140.25">
      <c r="A2862" s="621">
        <v>15</v>
      </c>
      <c r="B2862" s="121" t="s">
        <v>10561</v>
      </c>
      <c r="C2862" s="121" t="s">
        <v>10568</v>
      </c>
      <c r="D2862" s="121" t="s">
        <v>10583</v>
      </c>
      <c r="E2862" s="622" t="s">
        <v>40</v>
      </c>
      <c r="F2862" s="138"/>
      <c r="G2862" s="138"/>
      <c r="H2862" s="138"/>
      <c r="I2862" s="138"/>
      <c r="J2862" s="622" t="s">
        <v>5289</v>
      </c>
      <c r="K2862" s="643" t="s">
        <v>10562</v>
      </c>
      <c r="L2862" s="622" t="s">
        <v>40</v>
      </c>
      <c r="M2862" s="645" t="s">
        <v>13247</v>
      </c>
      <c r="N2862" s="622">
        <v>0</v>
      </c>
      <c r="O2862" s="622">
        <v>0</v>
      </c>
      <c r="P2862" s="622">
        <v>0</v>
      </c>
      <c r="Q2862" s="622">
        <v>0</v>
      </c>
      <c r="R2862" s="622">
        <v>0</v>
      </c>
      <c r="S2862" s="622">
        <v>0</v>
      </c>
      <c r="T2862" s="622">
        <v>0</v>
      </c>
      <c r="U2862" s="622">
        <v>0</v>
      </c>
      <c r="V2862" s="622">
        <v>0</v>
      </c>
      <c r="W2862" s="622">
        <v>0</v>
      </c>
      <c r="X2862" s="622">
        <v>0</v>
      </c>
      <c r="Y2862" s="622">
        <v>0</v>
      </c>
      <c r="Z2862" s="622" t="s">
        <v>51</v>
      </c>
      <c r="AA2862" s="622" t="s">
        <v>5289</v>
      </c>
      <c r="AB2862" s="622" t="s">
        <v>5289</v>
      </c>
      <c r="AC2862" s="84" t="s">
        <v>5289</v>
      </c>
      <c r="AD2862" s="84" t="s">
        <v>5289</v>
      </c>
      <c r="AE2862" s="284" t="s">
        <v>5289</v>
      </c>
      <c r="AF2862" s="824" t="s">
        <v>5289</v>
      </c>
      <c r="AH2862" s="1"/>
      <c r="AI2862" s="1"/>
      <c r="AJ2862" s="1"/>
      <c r="AK2862" s="1"/>
      <c r="AL2862" s="1"/>
    </row>
    <row r="2863" spans="1:38" ht="191.25">
      <c r="A2863" s="621">
        <v>16</v>
      </c>
      <c r="B2863" s="121" t="s">
        <v>10459</v>
      </c>
      <c r="C2863" s="121" t="s">
        <v>10568</v>
      </c>
      <c r="D2863" s="121" t="s">
        <v>10584</v>
      </c>
      <c r="E2863" s="656" t="s">
        <v>16949</v>
      </c>
      <c r="F2863" s="138"/>
      <c r="G2863" s="138"/>
      <c r="H2863" s="138"/>
      <c r="I2863" s="138"/>
      <c r="J2863" s="622" t="s">
        <v>5289</v>
      </c>
      <c r="K2863" s="643" t="s">
        <v>10563</v>
      </c>
      <c r="L2863" s="622" t="s">
        <v>51</v>
      </c>
      <c r="M2863" s="202"/>
      <c r="N2863" s="138"/>
      <c r="O2863" s="622">
        <v>0</v>
      </c>
      <c r="P2863" s="622">
        <v>0</v>
      </c>
      <c r="Q2863" s="622">
        <v>0</v>
      </c>
      <c r="R2863" s="622">
        <v>0</v>
      </c>
      <c r="S2863" s="622">
        <v>0</v>
      </c>
      <c r="T2863" s="622">
        <v>0</v>
      </c>
      <c r="U2863" s="622">
        <v>0</v>
      </c>
      <c r="V2863" s="622">
        <v>0</v>
      </c>
      <c r="W2863" s="622">
        <v>0</v>
      </c>
      <c r="X2863" s="622">
        <v>166</v>
      </c>
      <c r="Y2863" s="622">
        <v>0</v>
      </c>
      <c r="Z2863" s="622" t="s">
        <v>51</v>
      </c>
      <c r="AA2863" s="622" t="s">
        <v>5289</v>
      </c>
      <c r="AB2863" s="622" t="s">
        <v>5289</v>
      </c>
      <c r="AC2863" s="84" t="s">
        <v>5289</v>
      </c>
      <c r="AD2863" s="84" t="s">
        <v>5289</v>
      </c>
      <c r="AE2863" s="284" t="s">
        <v>5289</v>
      </c>
      <c r="AF2863" s="824" t="s">
        <v>5289</v>
      </c>
      <c r="AH2863" s="1"/>
      <c r="AI2863" s="1"/>
      <c r="AJ2863" s="1"/>
      <c r="AK2863" s="1"/>
      <c r="AL2863" s="1"/>
    </row>
    <row r="2864" spans="1:38" ht="204">
      <c r="A2864" s="621">
        <v>17</v>
      </c>
      <c r="B2864" s="121" t="s">
        <v>10564</v>
      </c>
      <c r="C2864" s="121" t="s">
        <v>10568</v>
      </c>
      <c r="D2864" s="121" t="s">
        <v>10585</v>
      </c>
      <c r="E2864" s="656" t="s">
        <v>16950</v>
      </c>
      <c r="F2864" s="138"/>
      <c r="G2864" s="138"/>
      <c r="H2864" s="138"/>
      <c r="I2864" s="138"/>
      <c r="J2864" s="622" t="s">
        <v>5289</v>
      </c>
      <c r="K2864" s="643" t="s">
        <v>10565</v>
      </c>
      <c r="L2864" s="622" t="s">
        <v>54</v>
      </c>
      <c r="M2864" s="645" t="s">
        <v>13238</v>
      </c>
      <c r="N2864" s="622">
        <v>0</v>
      </c>
      <c r="O2864" s="622">
        <v>0</v>
      </c>
      <c r="P2864" s="622">
        <v>0</v>
      </c>
      <c r="Q2864" s="622">
        <v>0</v>
      </c>
      <c r="R2864" s="622">
        <v>0</v>
      </c>
      <c r="S2864" s="622">
        <v>0</v>
      </c>
      <c r="T2864" s="622">
        <v>0</v>
      </c>
      <c r="U2864" s="622">
        <v>0</v>
      </c>
      <c r="V2864" s="622">
        <v>0</v>
      </c>
      <c r="W2864" s="622">
        <v>0</v>
      </c>
      <c r="X2864" s="622">
        <v>0</v>
      </c>
      <c r="Y2864" s="622">
        <v>0</v>
      </c>
      <c r="Z2864" s="622" t="s">
        <v>51</v>
      </c>
      <c r="AA2864" s="622" t="s">
        <v>5289</v>
      </c>
      <c r="AB2864" s="622" t="s">
        <v>5289</v>
      </c>
      <c r="AC2864" s="84" t="s">
        <v>5289</v>
      </c>
      <c r="AD2864" s="84" t="s">
        <v>5289</v>
      </c>
      <c r="AE2864" s="284" t="s">
        <v>5289</v>
      </c>
      <c r="AF2864" s="824" t="s">
        <v>5289</v>
      </c>
      <c r="AH2864" s="1"/>
      <c r="AI2864" s="1"/>
      <c r="AJ2864" s="1"/>
      <c r="AK2864" s="1"/>
      <c r="AL2864" s="1"/>
    </row>
    <row r="2865" spans="1:38" ht="255.75" thickBot="1">
      <c r="A2865" s="621">
        <v>18</v>
      </c>
      <c r="B2865" s="121" t="s">
        <v>10566</v>
      </c>
      <c r="C2865" s="121" t="s">
        <v>10568</v>
      </c>
      <c r="D2865" s="121" t="s">
        <v>10586</v>
      </c>
      <c r="E2865" s="7" t="s">
        <v>16951</v>
      </c>
      <c r="F2865" s="138"/>
      <c r="G2865" s="138"/>
      <c r="H2865" s="138"/>
      <c r="I2865" s="138"/>
      <c r="J2865" s="138"/>
      <c r="K2865" s="138"/>
      <c r="L2865" s="622" t="s">
        <v>40</v>
      </c>
      <c r="M2865" s="645" t="s">
        <v>13248</v>
      </c>
      <c r="N2865" s="622">
        <v>0</v>
      </c>
      <c r="O2865" s="622">
        <v>0</v>
      </c>
      <c r="P2865" s="622">
        <v>0</v>
      </c>
      <c r="Q2865" s="622">
        <v>0</v>
      </c>
      <c r="R2865" s="622">
        <v>0</v>
      </c>
      <c r="S2865" s="622">
        <v>0</v>
      </c>
      <c r="T2865" s="622">
        <v>0</v>
      </c>
      <c r="U2865" s="622">
        <v>0</v>
      </c>
      <c r="V2865" s="622">
        <v>0</v>
      </c>
      <c r="W2865" s="622">
        <v>0</v>
      </c>
      <c r="X2865" s="622">
        <v>0</v>
      </c>
      <c r="Y2865" s="622">
        <v>0</v>
      </c>
      <c r="Z2865" s="622" t="s">
        <v>51</v>
      </c>
      <c r="AA2865" s="622" t="s">
        <v>5289</v>
      </c>
      <c r="AB2865" s="622" t="s">
        <v>5289</v>
      </c>
      <c r="AC2865" s="84" t="s">
        <v>5289</v>
      </c>
      <c r="AD2865" s="84" t="s">
        <v>5289</v>
      </c>
      <c r="AE2865" s="284" t="s">
        <v>5289</v>
      </c>
      <c r="AF2865" s="824" t="s">
        <v>5289</v>
      </c>
      <c r="AH2865" s="1"/>
      <c r="AI2865" s="1"/>
      <c r="AJ2865" s="1"/>
      <c r="AK2865" s="1"/>
      <c r="AL2865" s="1"/>
    </row>
    <row r="2866" spans="1:38" s="44" customFormat="1" ht="89.25">
      <c r="A2866" s="621">
        <v>19</v>
      </c>
      <c r="B2866" s="121" t="s">
        <v>20095</v>
      </c>
      <c r="C2866" s="121" t="s">
        <v>10568</v>
      </c>
      <c r="D2866" s="121" t="s">
        <v>20269</v>
      </c>
      <c r="E2866" s="656" t="s">
        <v>40</v>
      </c>
      <c r="F2866" s="138"/>
      <c r="G2866" s="138"/>
      <c r="H2866" s="138"/>
      <c r="I2866" s="138"/>
      <c r="J2866" s="138"/>
      <c r="K2866" s="138"/>
      <c r="L2866" s="622" t="s">
        <v>51</v>
      </c>
      <c r="M2866" s="202"/>
      <c r="N2866" s="138"/>
      <c r="O2866" s="622">
        <v>0</v>
      </c>
      <c r="P2866" s="622">
        <v>0</v>
      </c>
      <c r="Q2866" s="622">
        <v>0</v>
      </c>
      <c r="R2866" s="622">
        <v>0</v>
      </c>
      <c r="S2866" s="622">
        <v>0</v>
      </c>
      <c r="T2866" s="622">
        <v>0</v>
      </c>
      <c r="U2866" s="622">
        <v>0</v>
      </c>
      <c r="V2866" s="622">
        <v>0</v>
      </c>
      <c r="W2866" s="622">
        <v>0</v>
      </c>
      <c r="X2866" s="622">
        <v>0</v>
      </c>
      <c r="Y2866" s="622">
        <v>0</v>
      </c>
      <c r="Z2866" s="622" t="s">
        <v>51</v>
      </c>
      <c r="AA2866" s="622" t="s">
        <v>5289</v>
      </c>
      <c r="AB2866" s="622" t="s">
        <v>5289</v>
      </c>
      <c r="AC2866" s="84" t="s">
        <v>5289</v>
      </c>
      <c r="AD2866" s="84" t="s">
        <v>5289</v>
      </c>
      <c r="AE2866" s="284" t="s">
        <v>5289</v>
      </c>
      <c r="AF2866" s="824" t="s">
        <v>5289</v>
      </c>
      <c r="AG2866" s="107"/>
    </row>
    <row r="2867" spans="1:38" s="44" customFormat="1" ht="140.25">
      <c r="A2867" s="621">
        <v>20</v>
      </c>
      <c r="B2867" s="121" t="s">
        <v>20089</v>
      </c>
      <c r="C2867" s="121" t="s">
        <v>10568</v>
      </c>
      <c r="D2867" s="121" t="s">
        <v>20270</v>
      </c>
      <c r="E2867" s="656" t="s">
        <v>40</v>
      </c>
      <c r="F2867" s="138"/>
      <c r="G2867" s="138"/>
      <c r="H2867" s="138"/>
      <c r="I2867" s="138"/>
      <c r="J2867" s="138"/>
      <c r="K2867" s="138"/>
      <c r="L2867" s="622" t="s">
        <v>51</v>
      </c>
      <c r="M2867" s="202"/>
      <c r="N2867" s="138"/>
      <c r="O2867" s="622">
        <v>0</v>
      </c>
      <c r="P2867" s="622">
        <v>0</v>
      </c>
      <c r="Q2867" s="622">
        <v>0</v>
      </c>
      <c r="R2867" s="622">
        <v>0</v>
      </c>
      <c r="S2867" s="622">
        <v>0</v>
      </c>
      <c r="T2867" s="622">
        <v>0</v>
      </c>
      <c r="U2867" s="622">
        <v>0</v>
      </c>
      <c r="V2867" s="622">
        <v>0</v>
      </c>
      <c r="W2867" s="622">
        <v>0</v>
      </c>
      <c r="X2867" s="622">
        <v>0</v>
      </c>
      <c r="Y2867" s="622">
        <v>0</v>
      </c>
      <c r="Z2867" s="622" t="s">
        <v>51</v>
      </c>
      <c r="AA2867" s="622" t="s">
        <v>5289</v>
      </c>
      <c r="AB2867" s="622" t="s">
        <v>5289</v>
      </c>
      <c r="AC2867" s="84" t="s">
        <v>5289</v>
      </c>
      <c r="AD2867" s="84" t="s">
        <v>5289</v>
      </c>
      <c r="AE2867" s="284" t="s">
        <v>5289</v>
      </c>
      <c r="AF2867" s="824" t="s">
        <v>5289</v>
      </c>
      <c r="AG2867" s="107"/>
    </row>
    <row r="2868" spans="1:38" s="44" customFormat="1" ht="89.25">
      <c r="A2868" s="621">
        <v>21</v>
      </c>
      <c r="B2868" s="121" t="s">
        <v>20090</v>
      </c>
      <c r="C2868" s="121" t="s">
        <v>10568</v>
      </c>
      <c r="D2868" s="121" t="s">
        <v>20271</v>
      </c>
      <c r="E2868" s="656" t="s">
        <v>40</v>
      </c>
      <c r="F2868" s="138"/>
      <c r="G2868" s="138"/>
      <c r="H2868" s="138"/>
      <c r="I2868" s="138"/>
      <c r="J2868" s="138"/>
      <c r="K2868" s="138"/>
      <c r="L2868" s="622" t="s">
        <v>51</v>
      </c>
      <c r="M2868" s="202"/>
      <c r="N2868" s="138"/>
      <c r="O2868" s="622">
        <v>0</v>
      </c>
      <c r="P2868" s="622">
        <v>0</v>
      </c>
      <c r="Q2868" s="622">
        <v>0</v>
      </c>
      <c r="R2868" s="622">
        <v>0</v>
      </c>
      <c r="S2868" s="622">
        <v>0</v>
      </c>
      <c r="T2868" s="622">
        <v>0</v>
      </c>
      <c r="U2868" s="622">
        <v>0</v>
      </c>
      <c r="V2868" s="622">
        <v>0</v>
      </c>
      <c r="W2868" s="622">
        <v>0</v>
      </c>
      <c r="X2868" s="622">
        <v>0</v>
      </c>
      <c r="Y2868" s="622">
        <v>0</v>
      </c>
      <c r="Z2868" s="622" t="s">
        <v>51</v>
      </c>
      <c r="AA2868" s="622" t="s">
        <v>5289</v>
      </c>
      <c r="AB2868" s="622" t="s">
        <v>5289</v>
      </c>
      <c r="AC2868" s="84" t="s">
        <v>5289</v>
      </c>
      <c r="AD2868" s="84" t="s">
        <v>5289</v>
      </c>
      <c r="AE2868" s="284" t="s">
        <v>5289</v>
      </c>
      <c r="AF2868" s="824" t="s">
        <v>5289</v>
      </c>
      <c r="AG2868" s="107"/>
    </row>
    <row r="2869" spans="1:38" s="44" customFormat="1" ht="89.25">
      <c r="A2869" s="621">
        <v>22</v>
      </c>
      <c r="B2869" s="121" t="s">
        <v>20091</v>
      </c>
      <c r="C2869" s="121" t="s">
        <v>10568</v>
      </c>
      <c r="D2869" s="121" t="s">
        <v>20272</v>
      </c>
      <c r="E2869" s="656" t="s">
        <v>40</v>
      </c>
      <c r="F2869" s="138"/>
      <c r="G2869" s="138"/>
      <c r="H2869" s="138"/>
      <c r="I2869" s="138"/>
      <c r="J2869" s="138"/>
      <c r="K2869" s="138"/>
      <c r="L2869" s="622" t="s">
        <v>51</v>
      </c>
      <c r="M2869" s="202"/>
      <c r="N2869" s="138"/>
      <c r="O2869" s="622">
        <v>0</v>
      </c>
      <c r="P2869" s="622">
        <v>0</v>
      </c>
      <c r="Q2869" s="622">
        <v>0</v>
      </c>
      <c r="R2869" s="622">
        <v>0</v>
      </c>
      <c r="S2869" s="622">
        <v>0</v>
      </c>
      <c r="T2869" s="622">
        <v>0</v>
      </c>
      <c r="U2869" s="622">
        <v>0</v>
      </c>
      <c r="V2869" s="622">
        <v>0</v>
      </c>
      <c r="W2869" s="622">
        <v>0</v>
      </c>
      <c r="X2869" s="622">
        <v>5</v>
      </c>
      <c r="Y2869" s="622">
        <v>0</v>
      </c>
      <c r="Z2869" s="622" t="s">
        <v>51</v>
      </c>
      <c r="AA2869" s="622" t="s">
        <v>5289</v>
      </c>
      <c r="AB2869" s="622" t="s">
        <v>5289</v>
      </c>
      <c r="AC2869" s="84" t="s">
        <v>5289</v>
      </c>
      <c r="AD2869" s="84" t="s">
        <v>5289</v>
      </c>
      <c r="AE2869" s="284" t="s">
        <v>5289</v>
      </c>
      <c r="AF2869" s="824" t="s">
        <v>5289</v>
      </c>
      <c r="AG2869" s="107"/>
    </row>
    <row r="2870" spans="1:38" s="44" customFormat="1" ht="76.5">
      <c r="A2870" s="621">
        <v>23</v>
      </c>
      <c r="B2870" s="121" t="s">
        <v>20092</v>
      </c>
      <c r="C2870" s="121" t="s">
        <v>10568</v>
      </c>
      <c r="D2870" s="121" t="s">
        <v>20273</v>
      </c>
      <c r="E2870" s="656" t="s">
        <v>40</v>
      </c>
      <c r="F2870" s="138"/>
      <c r="G2870" s="138"/>
      <c r="H2870" s="138"/>
      <c r="I2870" s="138"/>
      <c r="J2870" s="138"/>
      <c r="K2870" s="138"/>
      <c r="L2870" s="622" t="s">
        <v>51</v>
      </c>
      <c r="M2870" s="202"/>
      <c r="N2870" s="138"/>
      <c r="O2870" s="622">
        <v>0</v>
      </c>
      <c r="P2870" s="622">
        <v>0</v>
      </c>
      <c r="Q2870" s="622">
        <v>0</v>
      </c>
      <c r="R2870" s="622">
        <v>0</v>
      </c>
      <c r="S2870" s="622">
        <v>0</v>
      </c>
      <c r="T2870" s="622">
        <v>0</v>
      </c>
      <c r="U2870" s="622">
        <v>0</v>
      </c>
      <c r="V2870" s="622">
        <v>0</v>
      </c>
      <c r="W2870" s="622">
        <v>0</v>
      </c>
      <c r="X2870" s="622">
        <v>1</v>
      </c>
      <c r="Y2870" s="622">
        <v>0</v>
      </c>
      <c r="Z2870" s="622" t="s">
        <v>51</v>
      </c>
      <c r="AA2870" s="622" t="s">
        <v>5289</v>
      </c>
      <c r="AB2870" s="622" t="s">
        <v>5289</v>
      </c>
      <c r="AC2870" s="84" t="s">
        <v>5289</v>
      </c>
      <c r="AD2870" s="84" t="s">
        <v>5289</v>
      </c>
      <c r="AE2870" s="284" t="s">
        <v>5289</v>
      </c>
      <c r="AF2870" s="824" t="s">
        <v>5289</v>
      </c>
      <c r="AG2870" s="107"/>
    </row>
    <row r="2871" spans="1:38" s="44" customFormat="1" ht="89.25">
      <c r="A2871" s="621">
        <v>24</v>
      </c>
      <c r="B2871" s="121" t="s">
        <v>20093</v>
      </c>
      <c r="C2871" s="121" t="s">
        <v>10568</v>
      </c>
      <c r="D2871" s="121" t="s">
        <v>20274</v>
      </c>
      <c r="E2871" s="656" t="s">
        <v>40</v>
      </c>
      <c r="F2871" s="138"/>
      <c r="G2871" s="138"/>
      <c r="H2871" s="138"/>
      <c r="I2871" s="138"/>
      <c r="J2871" s="138"/>
      <c r="K2871" s="138"/>
      <c r="L2871" s="622" t="s">
        <v>51</v>
      </c>
      <c r="M2871" s="202"/>
      <c r="N2871" s="138"/>
      <c r="O2871" s="622">
        <v>0</v>
      </c>
      <c r="P2871" s="622">
        <v>0</v>
      </c>
      <c r="Q2871" s="622">
        <v>0</v>
      </c>
      <c r="R2871" s="622">
        <v>0</v>
      </c>
      <c r="S2871" s="622">
        <v>0</v>
      </c>
      <c r="T2871" s="622">
        <v>0</v>
      </c>
      <c r="U2871" s="622">
        <v>0</v>
      </c>
      <c r="V2871" s="622">
        <v>0</v>
      </c>
      <c r="W2871" s="622">
        <v>0</v>
      </c>
      <c r="X2871" s="622">
        <v>1</v>
      </c>
      <c r="Y2871" s="622">
        <v>0</v>
      </c>
      <c r="Z2871" s="622" t="s">
        <v>51</v>
      </c>
      <c r="AA2871" s="622" t="s">
        <v>5289</v>
      </c>
      <c r="AB2871" s="622" t="s">
        <v>5289</v>
      </c>
      <c r="AC2871" s="84" t="s">
        <v>5289</v>
      </c>
      <c r="AD2871" s="84" t="s">
        <v>5289</v>
      </c>
      <c r="AE2871" s="284" t="s">
        <v>5289</v>
      </c>
      <c r="AF2871" s="824" t="s">
        <v>5289</v>
      </c>
      <c r="AG2871" s="107"/>
    </row>
    <row r="2872" spans="1:38" s="44" customFormat="1" ht="89.25">
      <c r="A2872" s="621">
        <v>25</v>
      </c>
      <c r="B2872" s="121" t="s">
        <v>20094</v>
      </c>
      <c r="C2872" s="121" t="s">
        <v>10568</v>
      </c>
      <c r="D2872" s="121" t="s">
        <v>20275</v>
      </c>
      <c r="E2872" s="656" t="s">
        <v>40</v>
      </c>
      <c r="F2872" s="138"/>
      <c r="G2872" s="138"/>
      <c r="H2872" s="138"/>
      <c r="I2872" s="138"/>
      <c r="J2872" s="138"/>
      <c r="K2872" s="138"/>
      <c r="L2872" s="622" t="s">
        <v>51</v>
      </c>
      <c r="M2872" s="202"/>
      <c r="N2872" s="138"/>
      <c r="O2872" s="622">
        <v>0</v>
      </c>
      <c r="P2872" s="622">
        <v>0</v>
      </c>
      <c r="Q2872" s="622">
        <v>0</v>
      </c>
      <c r="R2872" s="622">
        <v>0</v>
      </c>
      <c r="S2872" s="622">
        <v>0</v>
      </c>
      <c r="T2872" s="622">
        <v>0</v>
      </c>
      <c r="U2872" s="622">
        <v>0</v>
      </c>
      <c r="V2872" s="622">
        <v>0</v>
      </c>
      <c r="W2872" s="622">
        <v>0</v>
      </c>
      <c r="X2872" s="622">
        <v>0</v>
      </c>
      <c r="Y2872" s="622">
        <v>0</v>
      </c>
      <c r="Z2872" s="622" t="s">
        <v>51</v>
      </c>
      <c r="AA2872" s="622" t="s">
        <v>5289</v>
      </c>
      <c r="AB2872" s="622" t="s">
        <v>5289</v>
      </c>
      <c r="AC2872" s="84" t="s">
        <v>5289</v>
      </c>
      <c r="AD2872" s="84" t="s">
        <v>5289</v>
      </c>
      <c r="AE2872" s="284" t="s">
        <v>5289</v>
      </c>
      <c r="AF2872" s="824" t="s">
        <v>5289</v>
      </c>
      <c r="AG2872" s="107"/>
    </row>
    <row r="2873" spans="1:38" s="42" customFormat="1" ht="15.75" customHeight="1" thickBot="1">
      <c r="A2873" s="18"/>
      <c r="B2873" s="18">
        <v>25</v>
      </c>
      <c r="C2873" s="18"/>
      <c r="D2873" s="18">
        <v>25</v>
      </c>
      <c r="E2873" s="18">
        <v>25</v>
      </c>
      <c r="F2873" s="18"/>
      <c r="G2873" s="18"/>
      <c r="H2873" s="18">
        <v>0</v>
      </c>
      <c r="I2873" s="18"/>
      <c r="J2873" s="18">
        <v>1</v>
      </c>
      <c r="K2873" s="18">
        <v>13</v>
      </c>
      <c r="L2873" s="18">
        <v>12</v>
      </c>
      <c r="M2873" s="200"/>
      <c r="N2873" s="18">
        <f t="shared" ref="N2873:O2873" si="910">SUM(N2848:N2872)</f>
        <v>0</v>
      </c>
      <c r="O2873" s="18">
        <f t="shared" si="910"/>
        <v>0</v>
      </c>
      <c r="P2873" s="18">
        <f t="shared" ref="P2873:Q2873" si="911">SUM(P2848:P2872)</f>
        <v>0</v>
      </c>
      <c r="Q2873" s="18">
        <f t="shared" si="911"/>
        <v>0</v>
      </c>
      <c r="R2873" s="18">
        <f t="shared" ref="R2873" si="912">SUM(R2848:R2872)</f>
        <v>0</v>
      </c>
      <c r="S2873" s="18">
        <f t="shared" ref="S2873" si="913">SUM(S2848:S2872)</f>
        <v>0</v>
      </c>
      <c r="T2873" s="18">
        <f t="shared" ref="T2873:U2873" si="914">SUM(T2848:T2872)</f>
        <v>0</v>
      </c>
      <c r="U2873" s="18">
        <f t="shared" si="914"/>
        <v>0</v>
      </c>
      <c r="V2873" s="18">
        <f t="shared" ref="V2873:W2873" si="915">SUM(V2848:V2872)</f>
        <v>0</v>
      </c>
      <c r="W2873" s="18">
        <f t="shared" si="915"/>
        <v>0</v>
      </c>
      <c r="X2873" s="18">
        <f t="shared" ref="X2873:Y2873" si="916">SUM(X2848:X2872)</f>
        <v>282</v>
      </c>
      <c r="Y2873" s="18">
        <f t="shared" si="916"/>
        <v>0</v>
      </c>
      <c r="Z2873" s="18">
        <v>0</v>
      </c>
      <c r="AA2873" s="18">
        <v>1</v>
      </c>
      <c r="AB2873" s="18">
        <v>1</v>
      </c>
      <c r="AC2873" s="18"/>
      <c r="AD2873" s="18"/>
      <c r="AE2873" s="18"/>
      <c r="AF2873" s="18"/>
      <c r="AG2873" s="173"/>
    </row>
    <row r="2874" spans="1:38" ht="15.75" customHeight="1" thickBot="1">
      <c r="A2874" s="660" t="s">
        <v>401</v>
      </c>
      <c r="B2874" s="661"/>
      <c r="C2874" s="661"/>
      <c r="D2874" s="661"/>
      <c r="E2874" s="661"/>
      <c r="F2874" s="661"/>
      <c r="G2874" s="661"/>
      <c r="H2874" s="661"/>
      <c r="I2874" s="661"/>
      <c r="J2874" s="661"/>
      <c r="K2874" s="661"/>
      <c r="L2874" s="661"/>
      <c r="M2874" s="661"/>
      <c r="N2874" s="661"/>
      <c r="O2874" s="661"/>
      <c r="P2874" s="661"/>
      <c r="Q2874" s="661"/>
      <c r="R2874" s="661"/>
      <c r="S2874" s="661"/>
      <c r="T2874" s="661"/>
      <c r="U2874" s="661"/>
      <c r="V2874" s="661"/>
      <c r="W2874" s="661"/>
      <c r="X2874" s="661"/>
      <c r="Y2874" s="661"/>
      <c r="Z2874" s="661"/>
      <c r="AA2874" s="661"/>
      <c r="AB2874" s="661"/>
      <c r="AC2874" s="661"/>
      <c r="AD2874" s="661"/>
      <c r="AE2874" s="661"/>
      <c r="AF2874" s="662"/>
      <c r="AH2874" s="1"/>
      <c r="AI2874" s="1"/>
      <c r="AJ2874" s="1"/>
      <c r="AK2874" s="1"/>
      <c r="AL2874" s="1"/>
    </row>
    <row r="2875" spans="1:38" ht="216.75">
      <c r="A2875" s="621">
        <v>1</v>
      </c>
      <c r="B2875" s="68" t="s">
        <v>10567</v>
      </c>
      <c r="C2875" s="121" t="s">
        <v>10601</v>
      </c>
      <c r="D2875" s="68" t="s">
        <v>10607</v>
      </c>
      <c r="E2875" s="363" t="s">
        <v>16953</v>
      </c>
      <c r="F2875" s="119" t="s">
        <v>16683</v>
      </c>
      <c r="G2875" s="202"/>
      <c r="H2875" s="138"/>
      <c r="I2875" s="138"/>
      <c r="J2875" s="503"/>
      <c r="K2875" s="138"/>
      <c r="L2875" s="622" t="s">
        <v>51</v>
      </c>
      <c r="M2875" s="202"/>
      <c r="N2875" s="138"/>
      <c r="O2875" s="119">
        <v>0</v>
      </c>
      <c r="P2875" s="119">
        <v>0</v>
      </c>
      <c r="Q2875" s="119">
        <v>0</v>
      </c>
      <c r="R2875" s="119">
        <v>0</v>
      </c>
      <c r="S2875" s="119">
        <v>0</v>
      </c>
      <c r="T2875" s="119">
        <v>0</v>
      </c>
      <c r="U2875" s="119">
        <v>0</v>
      </c>
      <c r="V2875" s="119">
        <v>0</v>
      </c>
      <c r="W2875" s="119">
        <v>0</v>
      </c>
      <c r="X2875" s="364">
        <v>0</v>
      </c>
      <c r="Y2875" s="119">
        <v>0</v>
      </c>
      <c r="Z2875" s="119" t="s">
        <v>51</v>
      </c>
      <c r="AA2875" s="68" t="s">
        <v>10605</v>
      </c>
      <c r="AB2875" s="68" t="s">
        <v>10606</v>
      </c>
      <c r="AC2875" s="159" t="s">
        <v>10590</v>
      </c>
      <c r="AD2875" s="159" t="s">
        <v>10591</v>
      </c>
      <c r="AE2875" s="159" t="s">
        <v>10592</v>
      </c>
      <c r="AF2875" s="265" t="s">
        <v>51</v>
      </c>
      <c r="AH2875" s="1"/>
      <c r="AI2875" s="1"/>
      <c r="AJ2875" s="1"/>
      <c r="AK2875" s="1"/>
      <c r="AL2875" s="1"/>
    </row>
    <row r="2876" spans="1:38" ht="267.75">
      <c r="A2876" s="621">
        <v>2</v>
      </c>
      <c r="B2876" s="121" t="s">
        <v>1424</v>
      </c>
      <c r="C2876" s="121" t="s">
        <v>10601</v>
      </c>
      <c r="D2876" s="121" t="s">
        <v>10608</v>
      </c>
      <c r="E2876" s="364" t="s">
        <v>16954</v>
      </c>
      <c r="F2876" s="202"/>
      <c r="G2876" s="202"/>
      <c r="H2876" s="138"/>
      <c r="I2876" s="138"/>
      <c r="J2876" s="121" t="s">
        <v>10604</v>
      </c>
      <c r="K2876" s="622" t="s">
        <v>10593</v>
      </c>
      <c r="L2876" s="622" t="s">
        <v>51</v>
      </c>
      <c r="M2876" s="202"/>
      <c r="N2876" s="138"/>
      <c r="O2876" s="622">
        <v>0</v>
      </c>
      <c r="P2876" s="622">
        <v>0</v>
      </c>
      <c r="Q2876" s="622">
        <v>0</v>
      </c>
      <c r="R2876" s="622">
        <v>0</v>
      </c>
      <c r="S2876" s="622">
        <v>0</v>
      </c>
      <c r="T2876" s="622">
        <v>0</v>
      </c>
      <c r="U2876" s="622">
        <v>0</v>
      </c>
      <c r="V2876" s="622">
        <v>0</v>
      </c>
      <c r="W2876" s="622">
        <v>0</v>
      </c>
      <c r="X2876" s="364">
        <v>0</v>
      </c>
      <c r="Y2876" s="622">
        <v>0</v>
      </c>
      <c r="Z2876" s="622" t="s">
        <v>51</v>
      </c>
      <c r="AA2876" s="622" t="s">
        <v>5289</v>
      </c>
      <c r="AB2876" s="622" t="s">
        <v>5289</v>
      </c>
      <c r="AC2876" s="84" t="s">
        <v>5289</v>
      </c>
      <c r="AD2876" s="84" t="s">
        <v>5289</v>
      </c>
      <c r="AE2876" s="84" t="s">
        <v>5289</v>
      </c>
      <c r="AF2876" s="278"/>
      <c r="AH2876" s="1"/>
      <c r="AI2876" s="1"/>
      <c r="AJ2876" s="1"/>
      <c r="AK2876" s="1"/>
      <c r="AL2876" s="1"/>
    </row>
    <row r="2877" spans="1:38" ht="255">
      <c r="A2877" s="621">
        <v>3</v>
      </c>
      <c r="B2877" s="627" t="s">
        <v>10594</v>
      </c>
      <c r="C2877" s="627" t="s">
        <v>10601</v>
      </c>
      <c r="D2877" s="627" t="s">
        <v>10609</v>
      </c>
      <c r="E2877" s="364" t="s">
        <v>16952</v>
      </c>
      <c r="F2877" s="202"/>
      <c r="G2877" s="202"/>
      <c r="H2877" s="138"/>
      <c r="I2877" s="138"/>
      <c r="J2877" s="622" t="s">
        <v>5289</v>
      </c>
      <c r="K2877" s="622" t="s">
        <v>10595</v>
      </c>
      <c r="L2877" s="622" t="s">
        <v>40</v>
      </c>
      <c r="M2877" s="645" t="s">
        <v>13249</v>
      </c>
      <c r="N2877" s="622">
        <v>0</v>
      </c>
      <c r="O2877" s="622">
        <v>0</v>
      </c>
      <c r="P2877" s="622">
        <v>0</v>
      </c>
      <c r="Q2877" s="622">
        <v>0</v>
      </c>
      <c r="R2877" s="622">
        <v>0</v>
      </c>
      <c r="S2877" s="622">
        <v>0</v>
      </c>
      <c r="T2877" s="622">
        <v>0</v>
      </c>
      <c r="U2877" s="622">
        <v>0</v>
      </c>
      <c r="V2877" s="622">
        <v>0</v>
      </c>
      <c r="W2877" s="622">
        <v>0</v>
      </c>
      <c r="X2877" s="364">
        <v>0</v>
      </c>
      <c r="Y2877" s="622">
        <v>0</v>
      </c>
      <c r="Z2877" s="622" t="s">
        <v>51</v>
      </c>
      <c r="AA2877" s="622" t="s">
        <v>5289</v>
      </c>
      <c r="AB2877" s="622" t="s">
        <v>5289</v>
      </c>
      <c r="AC2877" s="84" t="s">
        <v>5289</v>
      </c>
      <c r="AD2877" s="84" t="s">
        <v>5289</v>
      </c>
      <c r="AE2877" s="84" t="s">
        <v>5289</v>
      </c>
      <c r="AF2877" s="278"/>
    </row>
    <row r="2878" spans="1:38" ht="76.5">
      <c r="A2878" s="621">
        <v>4</v>
      </c>
      <c r="B2878" s="627" t="s">
        <v>18328</v>
      </c>
      <c r="C2878" s="627" t="s">
        <v>10601</v>
      </c>
      <c r="D2878" s="627" t="s">
        <v>10610</v>
      </c>
      <c r="E2878" s="364" t="s">
        <v>40</v>
      </c>
      <c r="F2878" s="202"/>
      <c r="G2878" s="202"/>
      <c r="H2878" s="138"/>
      <c r="I2878" s="138"/>
      <c r="J2878" s="138"/>
      <c r="K2878" s="138"/>
      <c r="L2878" s="622" t="s">
        <v>51</v>
      </c>
      <c r="M2878" s="202"/>
      <c r="N2878" s="138"/>
      <c r="O2878" s="622">
        <v>0</v>
      </c>
      <c r="P2878" s="622">
        <v>0</v>
      </c>
      <c r="Q2878" s="622">
        <v>0</v>
      </c>
      <c r="R2878" s="622">
        <v>0</v>
      </c>
      <c r="S2878" s="622">
        <v>0</v>
      </c>
      <c r="T2878" s="622">
        <v>0</v>
      </c>
      <c r="U2878" s="622">
        <v>0</v>
      </c>
      <c r="V2878" s="622">
        <v>0</v>
      </c>
      <c r="W2878" s="622">
        <v>0</v>
      </c>
      <c r="X2878" s="364">
        <v>503</v>
      </c>
      <c r="Y2878" s="622">
        <v>0</v>
      </c>
      <c r="Z2878" s="622" t="s">
        <v>51</v>
      </c>
      <c r="AA2878" s="622" t="s">
        <v>5289</v>
      </c>
      <c r="AB2878" s="622" t="s">
        <v>5289</v>
      </c>
      <c r="AC2878" s="84" t="s">
        <v>5289</v>
      </c>
      <c r="AD2878" s="84" t="s">
        <v>5289</v>
      </c>
      <c r="AE2878" s="84" t="s">
        <v>5289</v>
      </c>
      <c r="AF2878" s="278"/>
    </row>
    <row r="2879" spans="1:38" ht="89.25">
      <c r="A2879" s="621">
        <v>5</v>
      </c>
      <c r="B2879" s="627" t="s">
        <v>2381</v>
      </c>
      <c r="C2879" s="627" t="s">
        <v>10601</v>
      </c>
      <c r="D2879" s="627" t="s">
        <v>10611</v>
      </c>
      <c r="E2879" s="364" t="s">
        <v>40</v>
      </c>
      <c r="F2879" s="202"/>
      <c r="G2879" s="202"/>
      <c r="H2879" s="138"/>
      <c r="I2879" s="138"/>
      <c r="J2879" s="622" t="s">
        <v>5289</v>
      </c>
      <c r="K2879" s="622" t="s">
        <v>10596</v>
      </c>
      <c r="L2879" s="622" t="s">
        <v>40</v>
      </c>
      <c r="M2879" s="645" t="s">
        <v>13250</v>
      </c>
      <c r="N2879" s="622">
        <v>0</v>
      </c>
      <c r="O2879" s="622">
        <v>0</v>
      </c>
      <c r="P2879" s="622">
        <v>0</v>
      </c>
      <c r="Q2879" s="622">
        <v>0</v>
      </c>
      <c r="R2879" s="622">
        <v>0</v>
      </c>
      <c r="S2879" s="622">
        <v>0</v>
      </c>
      <c r="T2879" s="622">
        <v>0</v>
      </c>
      <c r="U2879" s="622">
        <v>0</v>
      </c>
      <c r="V2879" s="622">
        <v>0</v>
      </c>
      <c r="W2879" s="622">
        <v>0</v>
      </c>
      <c r="X2879" s="364">
        <v>4</v>
      </c>
      <c r="Y2879" s="622">
        <v>0</v>
      </c>
      <c r="Z2879" s="622" t="s">
        <v>51</v>
      </c>
      <c r="AA2879" s="622" t="s">
        <v>5289</v>
      </c>
      <c r="AB2879" s="622" t="s">
        <v>5289</v>
      </c>
      <c r="AC2879" s="84" t="s">
        <v>5289</v>
      </c>
      <c r="AD2879" s="84" t="s">
        <v>5289</v>
      </c>
      <c r="AE2879" s="84" t="s">
        <v>5289</v>
      </c>
      <c r="AF2879" s="278"/>
    </row>
    <row r="2880" spans="1:38" ht="216.75">
      <c r="A2880" s="621">
        <v>6</v>
      </c>
      <c r="B2880" s="627" t="s">
        <v>1556</v>
      </c>
      <c r="C2880" s="627" t="s">
        <v>10601</v>
      </c>
      <c r="D2880" s="627" t="s">
        <v>10612</v>
      </c>
      <c r="E2880" s="364" t="s">
        <v>16955</v>
      </c>
      <c r="F2880" s="202"/>
      <c r="G2880" s="202"/>
      <c r="H2880" s="138"/>
      <c r="I2880" s="138"/>
      <c r="J2880" s="138"/>
      <c r="K2880" s="138"/>
      <c r="L2880" s="622" t="s">
        <v>51</v>
      </c>
      <c r="M2880" s="202"/>
      <c r="N2880" s="138"/>
      <c r="O2880" s="622">
        <v>0</v>
      </c>
      <c r="P2880" s="622">
        <v>0</v>
      </c>
      <c r="Q2880" s="622">
        <v>0</v>
      </c>
      <c r="R2880" s="622">
        <v>0</v>
      </c>
      <c r="S2880" s="622">
        <v>0</v>
      </c>
      <c r="T2880" s="622">
        <v>0</v>
      </c>
      <c r="U2880" s="622">
        <v>0</v>
      </c>
      <c r="V2880" s="622">
        <v>0</v>
      </c>
      <c r="W2880" s="622">
        <v>0</v>
      </c>
      <c r="X2880" s="364">
        <v>16</v>
      </c>
      <c r="Y2880" s="622">
        <v>0</v>
      </c>
      <c r="Z2880" s="622" t="s">
        <v>51</v>
      </c>
      <c r="AA2880" s="622" t="s">
        <v>5289</v>
      </c>
      <c r="AB2880" s="622" t="s">
        <v>5289</v>
      </c>
      <c r="AC2880" s="84" t="s">
        <v>5289</v>
      </c>
      <c r="AD2880" s="84" t="s">
        <v>5289</v>
      </c>
      <c r="AE2880" s="84" t="s">
        <v>5289</v>
      </c>
      <c r="AF2880" s="278"/>
    </row>
    <row r="2881" spans="1:38" ht="76.5">
      <c r="A2881" s="621">
        <v>7</v>
      </c>
      <c r="B2881" s="121" t="s">
        <v>1058</v>
      </c>
      <c r="C2881" s="121" t="s">
        <v>10601</v>
      </c>
      <c r="D2881" s="121" t="s">
        <v>10613</v>
      </c>
      <c r="E2881" s="364" t="s">
        <v>40</v>
      </c>
      <c r="F2881" s="202"/>
      <c r="G2881" s="202"/>
      <c r="H2881" s="138"/>
      <c r="I2881" s="138"/>
      <c r="J2881" s="138"/>
      <c r="K2881" s="138"/>
      <c r="L2881" s="622" t="s">
        <v>40</v>
      </c>
      <c r="M2881" s="645" t="s">
        <v>14780</v>
      </c>
      <c r="N2881" s="622">
        <v>0</v>
      </c>
      <c r="O2881" s="622">
        <v>0</v>
      </c>
      <c r="P2881" s="622">
        <v>0</v>
      </c>
      <c r="Q2881" s="622">
        <v>0</v>
      </c>
      <c r="R2881" s="622">
        <v>0</v>
      </c>
      <c r="S2881" s="622">
        <v>0</v>
      </c>
      <c r="T2881" s="622">
        <v>0</v>
      </c>
      <c r="U2881" s="622">
        <v>0</v>
      </c>
      <c r="V2881" s="622">
        <v>0</v>
      </c>
      <c r="W2881" s="622">
        <v>0</v>
      </c>
      <c r="X2881" s="364">
        <v>16</v>
      </c>
      <c r="Y2881" s="622">
        <v>0</v>
      </c>
      <c r="Z2881" s="622" t="s">
        <v>51</v>
      </c>
      <c r="AA2881" s="622" t="s">
        <v>5289</v>
      </c>
      <c r="AB2881" s="622" t="s">
        <v>5289</v>
      </c>
      <c r="AC2881" s="84" t="s">
        <v>5289</v>
      </c>
      <c r="AD2881" s="84" t="s">
        <v>5289</v>
      </c>
      <c r="AE2881" s="84" t="s">
        <v>5289</v>
      </c>
      <c r="AF2881" s="278"/>
    </row>
    <row r="2882" spans="1:38" ht="51">
      <c r="A2882" s="621">
        <v>8</v>
      </c>
      <c r="B2882" s="121" t="s">
        <v>10598</v>
      </c>
      <c r="C2882" s="121" t="s">
        <v>10601</v>
      </c>
      <c r="D2882" s="121" t="s">
        <v>10614</v>
      </c>
      <c r="E2882" s="364" t="s">
        <v>40</v>
      </c>
      <c r="F2882" s="202"/>
      <c r="G2882" s="202"/>
      <c r="H2882" s="138"/>
      <c r="I2882" s="138"/>
      <c r="J2882" s="138"/>
      <c r="K2882" s="138"/>
      <c r="L2882" s="622" t="s">
        <v>51</v>
      </c>
      <c r="M2882" s="202"/>
      <c r="N2882" s="138"/>
      <c r="O2882" s="622">
        <v>0</v>
      </c>
      <c r="P2882" s="622">
        <v>0</v>
      </c>
      <c r="Q2882" s="622">
        <v>0</v>
      </c>
      <c r="R2882" s="622">
        <v>0</v>
      </c>
      <c r="S2882" s="622">
        <v>0</v>
      </c>
      <c r="T2882" s="622">
        <v>0</v>
      </c>
      <c r="U2882" s="622">
        <v>0</v>
      </c>
      <c r="V2882" s="622">
        <v>0</v>
      </c>
      <c r="W2882" s="622">
        <v>0</v>
      </c>
      <c r="X2882" s="364">
        <v>52</v>
      </c>
      <c r="Y2882" s="622">
        <v>0</v>
      </c>
      <c r="Z2882" s="622" t="s">
        <v>51</v>
      </c>
      <c r="AA2882" s="622" t="s">
        <v>5289</v>
      </c>
      <c r="AB2882" s="622" t="s">
        <v>5289</v>
      </c>
      <c r="AC2882" s="84" t="s">
        <v>5289</v>
      </c>
      <c r="AD2882" s="84" t="s">
        <v>5289</v>
      </c>
      <c r="AE2882" s="84" t="s">
        <v>5289</v>
      </c>
      <c r="AF2882" s="278"/>
    </row>
    <row r="2883" spans="1:38" ht="293.25" customHeight="1">
      <c r="A2883" s="621">
        <v>9</v>
      </c>
      <c r="B2883" s="121" t="s">
        <v>2387</v>
      </c>
      <c r="C2883" s="121" t="s">
        <v>10601</v>
      </c>
      <c r="D2883" s="121" t="s">
        <v>10615</v>
      </c>
      <c r="E2883" s="364" t="s">
        <v>16956</v>
      </c>
      <c r="F2883" s="202"/>
      <c r="G2883" s="202"/>
      <c r="H2883" s="138"/>
      <c r="I2883" s="138"/>
      <c r="J2883" s="138"/>
      <c r="K2883" s="138"/>
      <c r="L2883" s="622" t="s">
        <v>51</v>
      </c>
      <c r="M2883" s="202"/>
      <c r="N2883" s="138"/>
      <c r="O2883" s="622">
        <v>0</v>
      </c>
      <c r="P2883" s="622">
        <v>0</v>
      </c>
      <c r="Q2883" s="622">
        <v>0</v>
      </c>
      <c r="R2883" s="622">
        <v>0</v>
      </c>
      <c r="S2883" s="622">
        <v>0</v>
      </c>
      <c r="T2883" s="622">
        <v>0</v>
      </c>
      <c r="U2883" s="622">
        <v>0</v>
      </c>
      <c r="V2883" s="622">
        <v>0</v>
      </c>
      <c r="W2883" s="622">
        <v>0</v>
      </c>
      <c r="X2883" s="364">
        <v>0</v>
      </c>
      <c r="Y2883" s="622">
        <v>0</v>
      </c>
      <c r="Z2883" s="622" t="s">
        <v>51</v>
      </c>
      <c r="AA2883" s="622" t="s">
        <v>5289</v>
      </c>
      <c r="AB2883" s="622" t="s">
        <v>5289</v>
      </c>
      <c r="AC2883" s="84" t="s">
        <v>5289</v>
      </c>
      <c r="AD2883" s="84" t="s">
        <v>5289</v>
      </c>
      <c r="AE2883" s="84" t="s">
        <v>5289</v>
      </c>
      <c r="AF2883" s="278"/>
    </row>
    <row r="2884" spans="1:38" ht="63.75">
      <c r="A2884" s="621">
        <v>10</v>
      </c>
      <c r="B2884" s="121" t="s">
        <v>10458</v>
      </c>
      <c r="C2884" s="121" t="s">
        <v>10601</v>
      </c>
      <c r="D2884" s="121" t="s">
        <v>10616</v>
      </c>
      <c r="E2884" s="364" t="s">
        <v>40</v>
      </c>
      <c r="F2884" s="202"/>
      <c r="G2884" s="202"/>
      <c r="H2884" s="138"/>
      <c r="I2884" s="138"/>
      <c r="J2884" s="138"/>
      <c r="K2884" s="138"/>
      <c r="L2884" s="622" t="s">
        <v>51</v>
      </c>
      <c r="M2884" s="202"/>
      <c r="N2884" s="138"/>
      <c r="O2884" s="622">
        <v>0</v>
      </c>
      <c r="P2884" s="622">
        <v>0</v>
      </c>
      <c r="Q2884" s="622">
        <v>0</v>
      </c>
      <c r="R2884" s="622">
        <v>0</v>
      </c>
      <c r="S2884" s="622">
        <v>0</v>
      </c>
      <c r="T2884" s="622">
        <v>0</v>
      </c>
      <c r="U2884" s="622">
        <v>0</v>
      </c>
      <c r="V2884" s="622">
        <v>0</v>
      </c>
      <c r="W2884" s="622">
        <v>0</v>
      </c>
      <c r="X2884" s="364">
        <v>55</v>
      </c>
      <c r="Y2884" s="622">
        <v>0</v>
      </c>
      <c r="Z2884" s="622" t="s">
        <v>51</v>
      </c>
      <c r="AA2884" s="622" t="s">
        <v>5289</v>
      </c>
      <c r="AB2884" s="622" t="s">
        <v>5289</v>
      </c>
      <c r="AC2884" s="84" t="s">
        <v>5289</v>
      </c>
      <c r="AD2884" s="84" t="s">
        <v>5289</v>
      </c>
      <c r="AE2884" s="84" t="s">
        <v>5289</v>
      </c>
      <c r="AF2884" s="278"/>
    </row>
    <row r="2885" spans="1:38" ht="51">
      <c r="A2885" s="621">
        <v>11</v>
      </c>
      <c r="B2885" s="121" t="s">
        <v>2505</v>
      </c>
      <c r="C2885" s="121" t="s">
        <v>10601</v>
      </c>
      <c r="D2885" s="121" t="s">
        <v>10617</v>
      </c>
      <c r="E2885" s="364" t="s">
        <v>40</v>
      </c>
      <c r="F2885" s="202"/>
      <c r="G2885" s="202"/>
      <c r="H2885" s="138"/>
      <c r="I2885" s="138"/>
      <c r="J2885" s="138"/>
      <c r="K2885" s="138"/>
      <c r="L2885" s="622" t="s">
        <v>51</v>
      </c>
      <c r="M2885" s="202"/>
      <c r="N2885" s="138"/>
      <c r="O2885" s="622">
        <v>0</v>
      </c>
      <c r="P2885" s="622">
        <v>0</v>
      </c>
      <c r="Q2885" s="622">
        <v>0</v>
      </c>
      <c r="R2885" s="622">
        <v>0</v>
      </c>
      <c r="S2885" s="622">
        <v>0</v>
      </c>
      <c r="T2885" s="622">
        <v>0</v>
      </c>
      <c r="U2885" s="622">
        <v>0</v>
      </c>
      <c r="V2885" s="622">
        <v>0</v>
      </c>
      <c r="W2885" s="622">
        <v>0</v>
      </c>
      <c r="X2885" s="364">
        <v>0</v>
      </c>
      <c r="Y2885" s="622">
        <v>0</v>
      </c>
      <c r="Z2885" s="622" t="s">
        <v>51</v>
      </c>
      <c r="AA2885" s="622" t="s">
        <v>5289</v>
      </c>
      <c r="AB2885" s="622" t="s">
        <v>5289</v>
      </c>
      <c r="AC2885" s="84" t="s">
        <v>5289</v>
      </c>
      <c r="AD2885" s="84" t="s">
        <v>5289</v>
      </c>
      <c r="AE2885" s="84" t="s">
        <v>5289</v>
      </c>
      <c r="AF2885" s="278"/>
    </row>
    <row r="2886" spans="1:38" ht="216.75">
      <c r="A2886" s="621">
        <v>12</v>
      </c>
      <c r="B2886" s="121" t="s">
        <v>1139</v>
      </c>
      <c r="C2886" s="121" t="s">
        <v>10601</v>
      </c>
      <c r="D2886" s="121" t="s">
        <v>10603</v>
      </c>
      <c r="E2886" s="364" t="s">
        <v>16957</v>
      </c>
      <c r="F2886" s="202"/>
      <c r="G2886" s="202"/>
      <c r="H2886" s="138"/>
      <c r="I2886" s="138"/>
      <c r="J2886" s="138"/>
      <c r="K2886" s="138"/>
      <c r="L2886" s="622" t="s">
        <v>40</v>
      </c>
      <c r="M2886" s="645" t="s">
        <v>13251</v>
      </c>
      <c r="N2886" s="622">
        <v>0</v>
      </c>
      <c r="O2886" s="622">
        <v>0</v>
      </c>
      <c r="P2886" s="622">
        <v>0</v>
      </c>
      <c r="Q2886" s="622">
        <v>0</v>
      </c>
      <c r="R2886" s="622">
        <v>0</v>
      </c>
      <c r="S2886" s="622">
        <v>0</v>
      </c>
      <c r="T2886" s="622">
        <v>0</v>
      </c>
      <c r="U2886" s="622">
        <v>0</v>
      </c>
      <c r="V2886" s="622">
        <v>0</v>
      </c>
      <c r="W2886" s="622">
        <v>0</v>
      </c>
      <c r="X2886" s="364">
        <v>0</v>
      </c>
      <c r="Y2886" s="622">
        <v>0</v>
      </c>
      <c r="Z2886" s="622" t="s">
        <v>51</v>
      </c>
      <c r="AA2886" s="622" t="s">
        <v>5289</v>
      </c>
      <c r="AB2886" s="622" t="s">
        <v>5289</v>
      </c>
      <c r="AC2886" s="84" t="s">
        <v>5289</v>
      </c>
      <c r="AD2886" s="84" t="s">
        <v>5289</v>
      </c>
      <c r="AE2886" s="84" t="s">
        <v>5289</v>
      </c>
      <c r="AF2886" s="278"/>
    </row>
    <row r="2887" spans="1:38" ht="89.25">
      <c r="A2887" s="621">
        <v>13</v>
      </c>
      <c r="B2887" s="121" t="s">
        <v>2382</v>
      </c>
      <c r="C2887" s="121" t="s">
        <v>10601</v>
      </c>
      <c r="D2887" s="121" t="s">
        <v>10618</v>
      </c>
      <c r="E2887" s="364" t="s">
        <v>40</v>
      </c>
      <c r="F2887" s="202"/>
      <c r="G2887" s="202"/>
      <c r="H2887" s="138"/>
      <c r="I2887" s="138"/>
      <c r="J2887" s="622" t="s">
        <v>5289</v>
      </c>
      <c r="K2887" s="622" t="s">
        <v>10596</v>
      </c>
      <c r="L2887" s="622" t="s">
        <v>40</v>
      </c>
      <c r="M2887" s="645" t="s">
        <v>13252</v>
      </c>
      <c r="N2887" s="622">
        <v>0</v>
      </c>
      <c r="O2887" s="622">
        <v>0</v>
      </c>
      <c r="P2887" s="622">
        <v>0</v>
      </c>
      <c r="Q2887" s="622">
        <v>0</v>
      </c>
      <c r="R2887" s="622">
        <v>0</v>
      </c>
      <c r="S2887" s="622">
        <v>0</v>
      </c>
      <c r="T2887" s="622">
        <v>0</v>
      </c>
      <c r="U2887" s="622">
        <v>0</v>
      </c>
      <c r="V2887" s="622">
        <v>0</v>
      </c>
      <c r="W2887" s="622">
        <v>0</v>
      </c>
      <c r="X2887" s="364">
        <v>1</v>
      </c>
      <c r="Y2887" s="622">
        <v>0</v>
      </c>
      <c r="Z2887" s="622" t="s">
        <v>51</v>
      </c>
      <c r="AA2887" s="622" t="s">
        <v>5289</v>
      </c>
      <c r="AB2887" s="622" t="s">
        <v>5289</v>
      </c>
      <c r="AC2887" s="84" t="s">
        <v>5289</v>
      </c>
      <c r="AD2887" s="84" t="s">
        <v>5289</v>
      </c>
      <c r="AE2887" s="84" t="s">
        <v>5289</v>
      </c>
      <c r="AF2887" s="278"/>
    </row>
    <row r="2888" spans="1:38" ht="51">
      <c r="A2888" s="621">
        <v>14</v>
      </c>
      <c r="B2888" s="121" t="s">
        <v>549</v>
      </c>
      <c r="C2888" s="121" t="s">
        <v>10601</v>
      </c>
      <c r="D2888" s="121" t="s">
        <v>10619</v>
      </c>
      <c r="E2888" s="364" t="s">
        <v>40</v>
      </c>
      <c r="F2888" s="202"/>
      <c r="G2888" s="202"/>
      <c r="H2888" s="138"/>
      <c r="I2888" s="138"/>
      <c r="J2888" s="138"/>
      <c r="K2888" s="138"/>
      <c r="L2888" s="622" t="s">
        <v>40</v>
      </c>
      <c r="M2888" s="645" t="s">
        <v>13253</v>
      </c>
      <c r="N2888" s="622">
        <v>0</v>
      </c>
      <c r="O2888" s="622">
        <v>0</v>
      </c>
      <c r="P2888" s="622">
        <v>0</v>
      </c>
      <c r="Q2888" s="622">
        <v>0</v>
      </c>
      <c r="R2888" s="622">
        <v>0</v>
      </c>
      <c r="S2888" s="622">
        <v>0</v>
      </c>
      <c r="T2888" s="622">
        <v>0</v>
      </c>
      <c r="U2888" s="622">
        <v>0</v>
      </c>
      <c r="V2888" s="622">
        <v>0</v>
      </c>
      <c r="W2888" s="622">
        <v>0</v>
      </c>
      <c r="X2888" s="364">
        <v>4</v>
      </c>
      <c r="Y2888" s="622">
        <v>0</v>
      </c>
      <c r="Z2888" s="622" t="s">
        <v>51</v>
      </c>
      <c r="AA2888" s="622" t="s">
        <v>5289</v>
      </c>
      <c r="AB2888" s="622" t="s">
        <v>5289</v>
      </c>
      <c r="AC2888" s="84" t="s">
        <v>5289</v>
      </c>
      <c r="AD2888" s="84" t="s">
        <v>5289</v>
      </c>
      <c r="AE2888" s="84" t="s">
        <v>5289</v>
      </c>
      <c r="AF2888" s="278"/>
    </row>
    <row r="2889" spans="1:38" s="44" customFormat="1" ht="204">
      <c r="A2889" s="621">
        <v>15</v>
      </c>
      <c r="B2889" s="121" t="s">
        <v>10459</v>
      </c>
      <c r="C2889" s="121" t="s">
        <v>10601</v>
      </c>
      <c r="D2889" s="121" t="s">
        <v>10602</v>
      </c>
      <c r="E2889" s="364" t="s">
        <v>16958</v>
      </c>
      <c r="F2889" s="202"/>
      <c r="G2889" s="202"/>
      <c r="H2889" s="138"/>
      <c r="I2889" s="138"/>
      <c r="J2889" s="138"/>
      <c r="K2889" s="138"/>
      <c r="L2889" s="622" t="s">
        <v>51</v>
      </c>
      <c r="M2889" s="202"/>
      <c r="N2889" s="138"/>
      <c r="O2889" s="622">
        <v>0</v>
      </c>
      <c r="P2889" s="622">
        <v>0</v>
      </c>
      <c r="Q2889" s="622">
        <v>0</v>
      </c>
      <c r="R2889" s="622">
        <v>0</v>
      </c>
      <c r="S2889" s="622">
        <v>0</v>
      </c>
      <c r="T2889" s="622">
        <v>0</v>
      </c>
      <c r="U2889" s="622">
        <v>0</v>
      </c>
      <c r="V2889" s="622">
        <v>0</v>
      </c>
      <c r="W2889" s="622">
        <v>0</v>
      </c>
      <c r="X2889" s="364">
        <v>602</v>
      </c>
      <c r="Y2889" s="622">
        <v>0</v>
      </c>
      <c r="Z2889" s="622" t="s">
        <v>51</v>
      </c>
      <c r="AA2889" s="622" t="s">
        <v>5289</v>
      </c>
      <c r="AB2889" s="622" t="s">
        <v>5289</v>
      </c>
      <c r="AC2889" s="84" t="s">
        <v>5289</v>
      </c>
      <c r="AD2889" s="84" t="s">
        <v>5289</v>
      </c>
      <c r="AE2889" s="84" t="s">
        <v>5289</v>
      </c>
      <c r="AF2889" s="278"/>
      <c r="AG2889" s="107"/>
      <c r="AH2889" s="107"/>
      <c r="AI2889" s="107"/>
      <c r="AJ2889" s="107"/>
      <c r="AK2889" s="107"/>
      <c r="AL2889" s="107"/>
    </row>
    <row r="2890" spans="1:38" ht="165.75">
      <c r="A2890" s="621">
        <v>16</v>
      </c>
      <c r="B2890" s="121" t="s">
        <v>10599</v>
      </c>
      <c r="C2890" s="121" t="s">
        <v>10601</v>
      </c>
      <c r="D2890" s="121" t="s">
        <v>10620</v>
      </c>
      <c r="E2890" s="364" t="s">
        <v>16959</v>
      </c>
      <c r="F2890" s="202"/>
      <c r="G2890" s="202"/>
      <c r="H2890" s="138"/>
      <c r="I2890" s="138"/>
      <c r="J2890" s="622" t="s">
        <v>5289</v>
      </c>
      <c r="K2890" s="622" t="s">
        <v>10600</v>
      </c>
      <c r="L2890" s="622" t="s">
        <v>40</v>
      </c>
      <c r="M2890" s="645" t="s">
        <v>13254</v>
      </c>
      <c r="N2890" s="622">
        <v>0</v>
      </c>
      <c r="O2890" s="622">
        <v>0</v>
      </c>
      <c r="P2890" s="622">
        <v>0</v>
      </c>
      <c r="Q2890" s="622">
        <v>0</v>
      </c>
      <c r="R2890" s="622">
        <v>0</v>
      </c>
      <c r="S2890" s="622">
        <v>0</v>
      </c>
      <c r="T2890" s="622">
        <v>0</v>
      </c>
      <c r="U2890" s="622">
        <v>0</v>
      </c>
      <c r="V2890" s="622">
        <v>0</v>
      </c>
      <c r="W2890" s="622">
        <v>0</v>
      </c>
      <c r="X2890" s="364">
        <v>0</v>
      </c>
      <c r="Y2890" s="622">
        <v>0</v>
      </c>
      <c r="Z2890" s="622" t="s">
        <v>51</v>
      </c>
      <c r="AA2890" s="622" t="s">
        <v>5289</v>
      </c>
      <c r="AB2890" s="622" t="s">
        <v>5289</v>
      </c>
      <c r="AC2890" s="84" t="s">
        <v>5289</v>
      </c>
      <c r="AD2890" s="84" t="s">
        <v>5289</v>
      </c>
      <c r="AE2890" s="84" t="s">
        <v>5289</v>
      </c>
      <c r="AF2890" s="278"/>
    </row>
    <row r="2891" spans="1:38" s="42" customFormat="1" ht="15.75" customHeight="1" thickBot="1">
      <c r="A2891" s="18"/>
      <c r="B2891" s="18">
        <v>16</v>
      </c>
      <c r="C2891" s="18"/>
      <c r="D2891" s="18">
        <v>16</v>
      </c>
      <c r="E2891" s="18">
        <v>16</v>
      </c>
      <c r="F2891" s="18"/>
      <c r="G2891" s="18"/>
      <c r="H2891" s="18">
        <v>0</v>
      </c>
      <c r="I2891" s="18"/>
      <c r="J2891" s="18">
        <v>1</v>
      </c>
      <c r="K2891" s="18">
        <v>5</v>
      </c>
      <c r="L2891" s="18">
        <v>7</v>
      </c>
      <c r="M2891" s="200"/>
      <c r="N2891" s="18">
        <f t="shared" ref="N2891:O2891" si="917">SUM(N2875:N2890)</f>
        <v>0</v>
      </c>
      <c r="O2891" s="18">
        <f t="shared" si="917"/>
        <v>0</v>
      </c>
      <c r="P2891" s="18">
        <f t="shared" ref="P2891:Q2891" si="918">SUM(P2875:P2890)</f>
        <v>0</v>
      </c>
      <c r="Q2891" s="18">
        <f t="shared" si="918"/>
        <v>0</v>
      </c>
      <c r="R2891" s="18">
        <f t="shared" ref="R2891" si="919">SUM(R2875:R2890)</f>
        <v>0</v>
      </c>
      <c r="S2891" s="18">
        <f t="shared" ref="S2891" si="920">SUM(S2875:S2890)</f>
        <v>0</v>
      </c>
      <c r="T2891" s="18">
        <f t="shared" ref="T2891:U2891" si="921">SUM(T2875:T2890)</f>
        <v>0</v>
      </c>
      <c r="U2891" s="18">
        <f t="shared" si="921"/>
        <v>0</v>
      </c>
      <c r="V2891" s="18">
        <f t="shared" ref="V2891:W2891" si="922">SUM(V2875:V2890)</f>
        <v>0</v>
      </c>
      <c r="W2891" s="18">
        <f t="shared" si="922"/>
        <v>0</v>
      </c>
      <c r="X2891" s="18">
        <f t="shared" ref="X2891:Y2891" si="923">SUM(X2875:X2890)</f>
        <v>1253</v>
      </c>
      <c r="Y2891" s="18">
        <f t="shared" si="923"/>
        <v>0</v>
      </c>
      <c r="Z2891" s="18">
        <v>0</v>
      </c>
      <c r="AA2891" s="18">
        <v>1</v>
      </c>
      <c r="AB2891" s="18">
        <v>1</v>
      </c>
      <c r="AC2891" s="18"/>
      <c r="AD2891" s="18"/>
      <c r="AE2891" s="18"/>
      <c r="AF2891" s="18"/>
      <c r="AG2891" s="173"/>
    </row>
    <row r="2892" spans="1:38" ht="15.75" customHeight="1" thickBot="1">
      <c r="A2892" s="660" t="s">
        <v>16679</v>
      </c>
      <c r="B2892" s="661"/>
      <c r="C2892" s="661"/>
      <c r="D2892" s="661"/>
      <c r="E2892" s="661"/>
      <c r="F2892" s="661"/>
      <c r="G2892" s="661"/>
      <c r="H2892" s="661"/>
      <c r="I2892" s="661"/>
      <c r="J2892" s="661"/>
      <c r="K2892" s="661"/>
      <c r="L2892" s="661"/>
      <c r="M2892" s="661"/>
      <c r="N2892" s="661"/>
      <c r="O2892" s="661"/>
      <c r="P2892" s="661"/>
      <c r="Q2892" s="661"/>
      <c r="R2892" s="661"/>
      <c r="S2892" s="661"/>
      <c r="T2892" s="661"/>
      <c r="U2892" s="661"/>
      <c r="V2892" s="661"/>
      <c r="W2892" s="661"/>
      <c r="X2892" s="661"/>
      <c r="Y2892" s="661"/>
      <c r="Z2892" s="661"/>
      <c r="AA2892" s="661"/>
      <c r="AB2892" s="661"/>
      <c r="AC2892" s="661"/>
      <c r="AD2892" s="661"/>
      <c r="AE2892" s="661"/>
      <c r="AF2892" s="662"/>
    </row>
    <row r="2893" spans="1:38" ht="267.75">
      <c r="A2893" s="287">
        <v>1</v>
      </c>
      <c r="B2893" s="172" t="s">
        <v>121</v>
      </c>
      <c r="C2893" s="207" t="s">
        <v>10638</v>
      </c>
      <c r="D2893" s="122" t="s">
        <v>10639</v>
      </c>
      <c r="E2893" s="171" t="s">
        <v>40</v>
      </c>
      <c r="F2893" s="171" t="s">
        <v>16683</v>
      </c>
      <c r="G2893" s="138"/>
      <c r="H2893" s="138"/>
      <c r="I2893" s="138"/>
      <c r="J2893" s="172" t="s">
        <v>10659</v>
      </c>
      <c r="K2893" s="171" t="s">
        <v>10621</v>
      </c>
      <c r="L2893" s="171" t="s">
        <v>40</v>
      </c>
      <c r="M2893" s="172" t="s">
        <v>13027</v>
      </c>
      <c r="N2893" s="171">
        <v>0</v>
      </c>
      <c r="O2893" s="171">
        <v>0</v>
      </c>
      <c r="P2893" s="171">
        <v>0</v>
      </c>
      <c r="Q2893" s="171">
        <v>0</v>
      </c>
      <c r="R2893" s="171">
        <v>0</v>
      </c>
      <c r="S2893" s="171">
        <v>0</v>
      </c>
      <c r="T2893" s="171">
        <v>0</v>
      </c>
      <c r="U2893" s="171">
        <v>0</v>
      </c>
      <c r="V2893" s="171">
        <v>0</v>
      </c>
      <c r="W2893" s="171">
        <v>0</v>
      </c>
      <c r="X2893" s="622">
        <v>56</v>
      </c>
      <c r="Y2893" s="171">
        <v>0</v>
      </c>
      <c r="Z2893" s="171" t="s">
        <v>51</v>
      </c>
      <c r="AA2893" s="172" t="s">
        <v>12893</v>
      </c>
      <c r="AB2893" s="172" t="s">
        <v>12894</v>
      </c>
      <c r="AC2893" s="825" t="s">
        <v>10622</v>
      </c>
      <c r="AD2893" s="825" t="s">
        <v>672</v>
      </c>
      <c r="AE2893" s="825">
        <v>83954096241</v>
      </c>
      <c r="AF2893" s="826" t="s">
        <v>10623</v>
      </c>
    </row>
    <row r="2894" spans="1:38" ht="102">
      <c r="A2894" s="287">
        <v>2</v>
      </c>
      <c r="B2894" s="207" t="s">
        <v>4339</v>
      </c>
      <c r="C2894" s="207" t="s">
        <v>10638</v>
      </c>
      <c r="D2894" s="122" t="s">
        <v>10640</v>
      </c>
      <c r="E2894" s="134" t="s">
        <v>40</v>
      </c>
      <c r="F2894" s="138"/>
      <c r="G2894" s="138"/>
      <c r="H2894" s="138"/>
      <c r="I2894" s="138"/>
      <c r="J2894" s="134" t="s">
        <v>5289</v>
      </c>
      <c r="K2894" s="134" t="s">
        <v>10621</v>
      </c>
      <c r="L2894" s="622" t="s">
        <v>51</v>
      </c>
      <c r="M2894" s="202"/>
      <c r="N2894" s="138"/>
      <c r="O2894" s="134">
        <v>0</v>
      </c>
      <c r="P2894" s="134">
        <v>0</v>
      </c>
      <c r="Q2894" s="134">
        <v>0</v>
      </c>
      <c r="R2894" s="134">
        <v>0</v>
      </c>
      <c r="S2894" s="134">
        <v>0</v>
      </c>
      <c r="T2894" s="134">
        <v>0</v>
      </c>
      <c r="U2894" s="134">
        <v>0</v>
      </c>
      <c r="V2894" s="134">
        <v>0</v>
      </c>
      <c r="W2894" s="134">
        <v>0</v>
      </c>
      <c r="X2894" s="622">
        <v>70</v>
      </c>
      <c r="Y2894" s="134">
        <v>0</v>
      </c>
      <c r="Z2894" s="134" t="s">
        <v>51</v>
      </c>
      <c r="AA2894" s="134" t="s">
        <v>5289</v>
      </c>
      <c r="AB2894" s="134" t="s">
        <v>5289</v>
      </c>
      <c r="AC2894" s="827" t="s">
        <v>5289</v>
      </c>
      <c r="AD2894" s="827" t="s">
        <v>5289</v>
      </c>
      <c r="AE2894" s="827" t="s">
        <v>5289</v>
      </c>
      <c r="AF2894" s="828" t="s">
        <v>5289</v>
      </c>
    </row>
    <row r="2895" spans="1:38" ht="102">
      <c r="A2895" s="287">
        <v>3</v>
      </c>
      <c r="B2895" s="207" t="s">
        <v>1139</v>
      </c>
      <c r="C2895" s="207" t="s">
        <v>10638</v>
      </c>
      <c r="D2895" s="122" t="s">
        <v>10641</v>
      </c>
      <c r="E2895" s="134" t="s">
        <v>40</v>
      </c>
      <c r="F2895" s="138"/>
      <c r="G2895" s="138"/>
      <c r="H2895" s="138"/>
      <c r="I2895" s="138"/>
      <c r="J2895" s="134" t="s">
        <v>5289</v>
      </c>
      <c r="K2895" s="134" t="s">
        <v>10624</v>
      </c>
      <c r="L2895" s="622" t="s">
        <v>51</v>
      </c>
      <c r="M2895" s="202"/>
      <c r="N2895" s="138"/>
      <c r="O2895" s="134">
        <v>0</v>
      </c>
      <c r="P2895" s="134">
        <v>0</v>
      </c>
      <c r="Q2895" s="134">
        <v>0</v>
      </c>
      <c r="R2895" s="134">
        <v>0</v>
      </c>
      <c r="S2895" s="134">
        <v>0</v>
      </c>
      <c r="T2895" s="134">
        <v>0</v>
      </c>
      <c r="U2895" s="134">
        <v>0</v>
      </c>
      <c r="V2895" s="134">
        <v>0</v>
      </c>
      <c r="W2895" s="134">
        <v>0</v>
      </c>
      <c r="X2895" s="622">
        <v>0</v>
      </c>
      <c r="Y2895" s="134">
        <v>0</v>
      </c>
      <c r="Z2895" s="134" t="s">
        <v>51</v>
      </c>
      <c r="AA2895" s="134" t="s">
        <v>5289</v>
      </c>
      <c r="AB2895" s="134" t="s">
        <v>5289</v>
      </c>
      <c r="AC2895" s="827" t="s">
        <v>5289</v>
      </c>
      <c r="AD2895" s="827" t="s">
        <v>5289</v>
      </c>
      <c r="AE2895" s="827" t="s">
        <v>5289</v>
      </c>
      <c r="AF2895" s="828" t="s">
        <v>5289</v>
      </c>
    </row>
    <row r="2896" spans="1:38" ht="102">
      <c r="A2896" s="287">
        <v>4</v>
      </c>
      <c r="B2896" s="207" t="s">
        <v>4340</v>
      </c>
      <c r="C2896" s="207" t="s">
        <v>10638</v>
      </c>
      <c r="D2896" s="122" t="s">
        <v>10642</v>
      </c>
      <c r="E2896" s="134" t="s">
        <v>40</v>
      </c>
      <c r="F2896" s="138"/>
      <c r="G2896" s="138"/>
      <c r="H2896" s="138"/>
      <c r="I2896" s="138"/>
      <c r="J2896" s="134" t="s">
        <v>5289</v>
      </c>
      <c r="K2896" s="134" t="s">
        <v>10621</v>
      </c>
      <c r="L2896" s="622" t="s">
        <v>51</v>
      </c>
      <c r="M2896" s="202"/>
      <c r="N2896" s="138"/>
      <c r="O2896" s="134">
        <v>0</v>
      </c>
      <c r="P2896" s="134">
        <v>0</v>
      </c>
      <c r="Q2896" s="134">
        <v>0</v>
      </c>
      <c r="R2896" s="134">
        <v>0</v>
      </c>
      <c r="S2896" s="134">
        <v>0</v>
      </c>
      <c r="T2896" s="134">
        <v>0</v>
      </c>
      <c r="U2896" s="134">
        <v>0</v>
      </c>
      <c r="V2896" s="134">
        <v>0</v>
      </c>
      <c r="W2896" s="134">
        <v>0</v>
      </c>
      <c r="X2896" s="622">
        <v>0</v>
      </c>
      <c r="Y2896" s="134">
        <v>0</v>
      </c>
      <c r="Z2896" s="134" t="s">
        <v>51</v>
      </c>
      <c r="AA2896" s="134" t="s">
        <v>5289</v>
      </c>
      <c r="AB2896" s="134" t="s">
        <v>5289</v>
      </c>
      <c r="AC2896" s="827" t="s">
        <v>5289</v>
      </c>
      <c r="AD2896" s="827" t="s">
        <v>5289</v>
      </c>
      <c r="AE2896" s="827" t="s">
        <v>5289</v>
      </c>
      <c r="AF2896" s="828" t="s">
        <v>5289</v>
      </c>
    </row>
    <row r="2897" spans="1:38" ht="102">
      <c r="A2897" s="287">
        <v>5</v>
      </c>
      <c r="B2897" s="207" t="s">
        <v>10625</v>
      </c>
      <c r="C2897" s="207" t="s">
        <v>10638</v>
      </c>
      <c r="D2897" s="122" t="s">
        <v>10643</v>
      </c>
      <c r="E2897" s="134" t="s">
        <v>40</v>
      </c>
      <c r="F2897" s="138"/>
      <c r="G2897" s="138"/>
      <c r="H2897" s="138"/>
      <c r="I2897" s="138"/>
      <c r="J2897" s="134" t="s">
        <v>5289</v>
      </c>
      <c r="K2897" s="134" t="s">
        <v>10626</v>
      </c>
      <c r="L2897" s="622" t="s">
        <v>51</v>
      </c>
      <c r="M2897" s="202"/>
      <c r="N2897" s="138"/>
      <c r="O2897" s="134">
        <v>0</v>
      </c>
      <c r="P2897" s="134">
        <v>0</v>
      </c>
      <c r="Q2897" s="134">
        <v>0</v>
      </c>
      <c r="R2897" s="134">
        <v>0</v>
      </c>
      <c r="S2897" s="134">
        <v>0</v>
      </c>
      <c r="T2897" s="134">
        <v>0</v>
      </c>
      <c r="U2897" s="134">
        <v>0</v>
      </c>
      <c r="V2897" s="134">
        <v>0</v>
      </c>
      <c r="W2897" s="134">
        <v>0</v>
      </c>
      <c r="X2897" s="622">
        <v>0</v>
      </c>
      <c r="Y2897" s="134">
        <v>0</v>
      </c>
      <c r="Z2897" s="134" t="s">
        <v>51</v>
      </c>
      <c r="AA2897" s="134" t="s">
        <v>5289</v>
      </c>
      <c r="AB2897" s="134" t="s">
        <v>5289</v>
      </c>
      <c r="AC2897" s="827" t="s">
        <v>5289</v>
      </c>
      <c r="AD2897" s="827" t="s">
        <v>5289</v>
      </c>
      <c r="AE2897" s="827" t="s">
        <v>5289</v>
      </c>
      <c r="AF2897" s="828" t="s">
        <v>5289</v>
      </c>
    </row>
    <row r="2898" spans="1:38" s="44" customFormat="1" ht="102">
      <c r="A2898" s="287">
        <v>6</v>
      </c>
      <c r="B2898" s="207" t="s">
        <v>122</v>
      </c>
      <c r="C2898" s="207" t="s">
        <v>10638</v>
      </c>
      <c r="D2898" s="122" t="s">
        <v>10644</v>
      </c>
      <c r="E2898" s="134" t="s">
        <v>40</v>
      </c>
      <c r="F2898" s="138"/>
      <c r="G2898" s="138"/>
      <c r="H2898" s="138"/>
      <c r="I2898" s="138"/>
      <c r="J2898" s="134" t="s">
        <v>5289</v>
      </c>
      <c r="K2898" s="134" t="s">
        <v>10627</v>
      </c>
      <c r="L2898" s="134" t="s">
        <v>40</v>
      </c>
      <c r="M2898" s="207" t="s">
        <v>13018</v>
      </c>
      <c r="N2898" s="134">
        <v>0</v>
      </c>
      <c r="O2898" s="134">
        <v>0</v>
      </c>
      <c r="P2898" s="134">
        <v>0</v>
      </c>
      <c r="Q2898" s="134">
        <v>0</v>
      </c>
      <c r="R2898" s="134">
        <v>0</v>
      </c>
      <c r="S2898" s="134">
        <v>0</v>
      </c>
      <c r="T2898" s="134">
        <v>0</v>
      </c>
      <c r="U2898" s="134">
        <v>0</v>
      </c>
      <c r="V2898" s="134">
        <v>0</v>
      </c>
      <c r="W2898" s="134">
        <v>0</v>
      </c>
      <c r="X2898" s="622">
        <v>2</v>
      </c>
      <c r="Y2898" s="134">
        <v>0</v>
      </c>
      <c r="Z2898" s="134" t="s">
        <v>51</v>
      </c>
      <c r="AA2898" s="134" t="s">
        <v>5289</v>
      </c>
      <c r="AB2898" s="134" t="s">
        <v>5289</v>
      </c>
      <c r="AC2898" s="827" t="s">
        <v>5289</v>
      </c>
      <c r="AD2898" s="827" t="s">
        <v>5289</v>
      </c>
      <c r="AE2898" s="827" t="s">
        <v>5289</v>
      </c>
      <c r="AF2898" s="828" t="s">
        <v>5289</v>
      </c>
      <c r="AG2898" s="107"/>
      <c r="AH2898" s="107"/>
      <c r="AI2898" s="107"/>
      <c r="AJ2898" s="107"/>
      <c r="AK2898" s="107"/>
      <c r="AL2898" s="107"/>
    </row>
    <row r="2899" spans="1:38" s="44" customFormat="1" ht="102">
      <c r="A2899" s="287">
        <v>7</v>
      </c>
      <c r="B2899" s="207" t="s">
        <v>10459</v>
      </c>
      <c r="C2899" s="207" t="s">
        <v>10638</v>
      </c>
      <c r="D2899" s="122" t="s">
        <v>10645</v>
      </c>
      <c r="E2899" s="134" t="s">
        <v>40</v>
      </c>
      <c r="F2899" s="138"/>
      <c r="G2899" s="138"/>
      <c r="H2899" s="138"/>
      <c r="I2899" s="138"/>
      <c r="J2899" s="134" t="s">
        <v>5289</v>
      </c>
      <c r="K2899" s="134" t="s">
        <v>10621</v>
      </c>
      <c r="L2899" s="622" t="s">
        <v>51</v>
      </c>
      <c r="M2899" s="202"/>
      <c r="N2899" s="138"/>
      <c r="O2899" s="134">
        <v>0</v>
      </c>
      <c r="P2899" s="134">
        <v>0</v>
      </c>
      <c r="Q2899" s="134">
        <v>0</v>
      </c>
      <c r="R2899" s="134">
        <v>0</v>
      </c>
      <c r="S2899" s="134">
        <v>0</v>
      </c>
      <c r="T2899" s="134">
        <v>0</v>
      </c>
      <c r="U2899" s="134">
        <v>0</v>
      </c>
      <c r="V2899" s="134">
        <v>0</v>
      </c>
      <c r="W2899" s="134">
        <v>0</v>
      </c>
      <c r="X2899" s="622">
        <v>712</v>
      </c>
      <c r="Y2899" s="134">
        <v>0</v>
      </c>
      <c r="Z2899" s="134" t="s">
        <v>51</v>
      </c>
      <c r="AA2899" s="134" t="s">
        <v>5289</v>
      </c>
      <c r="AB2899" s="134" t="s">
        <v>5289</v>
      </c>
      <c r="AC2899" s="827" t="s">
        <v>5289</v>
      </c>
      <c r="AD2899" s="827" t="s">
        <v>5289</v>
      </c>
      <c r="AE2899" s="827" t="s">
        <v>5289</v>
      </c>
      <c r="AF2899" s="828" t="s">
        <v>5289</v>
      </c>
      <c r="AG2899" s="107"/>
      <c r="AH2899" s="107"/>
      <c r="AI2899" s="107"/>
      <c r="AJ2899" s="107"/>
      <c r="AK2899" s="107"/>
      <c r="AL2899" s="107"/>
    </row>
    <row r="2900" spans="1:38" s="44" customFormat="1" ht="102">
      <c r="A2900" s="287">
        <v>8</v>
      </c>
      <c r="B2900" s="207" t="s">
        <v>1424</v>
      </c>
      <c r="C2900" s="207" t="s">
        <v>10638</v>
      </c>
      <c r="D2900" s="122" t="s">
        <v>10646</v>
      </c>
      <c r="E2900" s="134" t="s">
        <v>40</v>
      </c>
      <c r="F2900" s="138"/>
      <c r="G2900" s="138"/>
      <c r="H2900" s="138"/>
      <c r="I2900" s="138"/>
      <c r="J2900" s="134" t="s">
        <v>5289</v>
      </c>
      <c r="K2900" s="134" t="s">
        <v>10628</v>
      </c>
      <c r="L2900" s="622" t="s">
        <v>51</v>
      </c>
      <c r="M2900" s="202"/>
      <c r="N2900" s="138"/>
      <c r="O2900" s="134">
        <v>0</v>
      </c>
      <c r="P2900" s="134">
        <v>0</v>
      </c>
      <c r="Q2900" s="134">
        <v>0</v>
      </c>
      <c r="R2900" s="134">
        <v>0</v>
      </c>
      <c r="S2900" s="134">
        <v>0</v>
      </c>
      <c r="T2900" s="134">
        <v>0</v>
      </c>
      <c r="U2900" s="134">
        <v>0</v>
      </c>
      <c r="V2900" s="134">
        <v>0</v>
      </c>
      <c r="W2900" s="134">
        <v>0</v>
      </c>
      <c r="X2900" s="622">
        <v>1</v>
      </c>
      <c r="Y2900" s="134">
        <v>0</v>
      </c>
      <c r="Z2900" s="134" t="s">
        <v>51</v>
      </c>
      <c r="AA2900" s="134" t="s">
        <v>5289</v>
      </c>
      <c r="AB2900" s="134" t="s">
        <v>5289</v>
      </c>
      <c r="AC2900" s="827" t="s">
        <v>5289</v>
      </c>
      <c r="AD2900" s="827" t="s">
        <v>5289</v>
      </c>
      <c r="AE2900" s="827" t="s">
        <v>5289</v>
      </c>
      <c r="AF2900" s="828" t="s">
        <v>5289</v>
      </c>
      <c r="AG2900" s="107"/>
      <c r="AH2900" s="107"/>
      <c r="AI2900" s="107"/>
      <c r="AJ2900" s="107"/>
      <c r="AK2900" s="107"/>
      <c r="AL2900" s="107"/>
    </row>
    <row r="2901" spans="1:38" s="44" customFormat="1" ht="102">
      <c r="A2901" s="287">
        <v>9</v>
      </c>
      <c r="B2901" s="207" t="s">
        <v>10629</v>
      </c>
      <c r="C2901" s="207" t="s">
        <v>10638</v>
      </c>
      <c r="D2901" s="122" t="s">
        <v>10647</v>
      </c>
      <c r="E2901" s="134" t="s">
        <v>40</v>
      </c>
      <c r="F2901" s="138"/>
      <c r="G2901" s="138"/>
      <c r="H2901" s="138"/>
      <c r="I2901" s="138"/>
      <c r="J2901" s="134" t="s">
        <v>5289</v>
      </c>
      <c r="K2901" s="134" t="s">
        <v>10630</v>
      </c>
      <c r="L2901" s="134" t="s">
        <v>40</v>
      </c>
      <c r="M2901" s="207" t="s">
        <v>13255</v>
      </c>
      <c r="N2901" s="134">
        <v>0</v>
      </c>
      <c r="O2901" s="134">
        <v>0</v>
      </c>
      <c r="P2901" s="134">
        <v>0</v>
      </c>
      <c r="Q2901" s="134">
        <v>0</v>
      </c>
      <c r="R2901" s="134">
        <v>0</v>
      </c>
      <c r="S2901" s="134">
        <v>0</v>
      </c>
      <c r="T2901" s="134">
        <v>0</v>
      </c>
      <c r="U2901" s="134">
        <v>0</v>
      </c>
      <c r="V2901" s="134">
        <v>0</v>
      </c>
      <c r="W2901" s="134">
        <v>0</v>
      </c>
      <c r="X2901" s="622">
        <v>0</v>
      </c>
      <c r="Y2901" s="134">
        <v>0</v>
      </c>
      <c r="Z2901" s="134" t="s">
        <v>51</v>
      </c>
      <c r="AA2901" s="134" t="s">
        <v>5289</v>
      </c>
      <c r="AB2901" s="134" t="s">
        <v>5289</v>
      </c>
      <c r="AC2901" s="827" t="s">
        <v>5289</v>
      </c>
      <c r="AD2901" s="827" t="s">
        <v>5289</v>
      </c>
      <c r="AE2901" s="827" t="s">
        <v>5289</v>
      </c>
      <c r="AF2901" s="828" t="s">
        <v>5289</v>
      </c>
      <c r="AG2901" s="107"/>
      <c r="AH2901" s="107"/>
      <c r="AI2901" s="107"/>
      <c r="AJ2901" s="107"/>
      <c r="AK2901" s="107"/>
      <c r="AL2901" s="107"/>
    </row>
    <row r="2902" spans="1:38" ht="102">
      <c r="A2902" s="287">
        <v>10</v>
      </c>
      <c r="B2902" s="207" t="s">
        <v>10520</v>
      </c>
      <c r="C2902" s="207" t="s">
        <v>10638</v>
      </c>
      <c r="D2902" s="122" t="s">
        <v>10648</v>
      </c>
      <c r="E2902" s="134" t="s">
        <v>40</v>
      </c>
      <c r="F2902" s="138"/>
      <c r="G2902" s="138"/>
      <c r="H2902" s="138"/>
      <c r="I2902" s="138"/>
      <c r="J2902" s="134" t="s">
        <v>5289</v>
      </c>
      <c r="K2902" s="134" t="s">
        <v>10631</v>
      </c>
      <c r="L2902" s="134" t="s">
        <v>40</v>
      </c>
      <c r="M2902" s="207" t="s">
        <v>13256</v>
      </c>
      <c r="N2902" s="134">
        <v>0</v>
      </c>
      <c r="O2902" s="134">
        <v>0</v>
      </c>
      <c r="P2902" s="134">
        <v>0</v>
      </c>
      <c r="Q2902" s="134">
        <v>0</v>
      </c>
      <c r="R2902" s="134">
        <v>0</v>
      </c>
      <c r="S2902" s="134">
        <v>0</v>
      </c>
      <c r="T2902" s="134">
        <v>0</v>
      </c>
      <c r="U2902" s="134">
        <v>0</v>
      </c>
      <c r="V2902" s="134">
        <v>0</v>
      </c>
      <c r="W2902" s="134">
        <v>0</v>
      </c>
      <c r="X2902" s="622">
        <v>0</v>
      </c>
      <c r="Y2902" s="134">
        <v>0</v>
      </c>
      <c r="Z2902" s="134" t="s">
        <v>51</v>
      </c>
      <c r="AA2902" s="134" t="s">
        <v>5289</v>
      </c>
      <c r="AB2902" s="134" t="s">
        <v>5289</v>
      </c>
      <c r="AC2902" s="827" t="s">
        <v>5289</v>
      </c>
      <c r="AD2902" s="827" t="s">
        <v>5289</v>
      </c>
      <c r="AE2902" s="827" t="s">
        <v>5289</v>
      </c>
      <c r="AF2902" s="828" t="s">
        <v>5289</v>
      </c>
    </row>
    <row r="2903" spans="1:38" ht="89.25">
      <c r="A2903" s="287">
        <v>11</v>
      </c>
      <c r="B2903" s="207" t="s">
        <v>10632</v>
      </c>
      <c r="C2903" s="207" t="s">
        <v>10638</v>
      </c>
      <c r="D2903" s="122" t="s">
        <v>10649</v>
      </c>
      <c r="E2903" s="134" t="s">
        <v>40</v>
      </c>
      <c r="F2903" s="138"/>
      <c r="G2903" s="138"/>
      <c r="H2903" s="138"/>
      <c r="I2903" s="138"/>
      <c r="J2903" s="138"/>
      <c r="K2903" s="138"/>
      <c r="L2903" s="622" t="s">
        <v>51</v>
      </c>
      <c r="M2903" s="202"/>
      <c r="N2903" s="138"/>
      <c r="O2903" s="134">
        <v>0</v>
      </c>
      <c r="P2903" s="134">
        <v>0</v>
      </c>
      <c r="Q2903" s="134">
        <v>0</v>
      </c>
      <c r="R2903" s="134">
        <v>0</v>
      </c>
      <c r="S2903" s="134">
        <v>0</v>
      </c>
      <c r="T2903" s="134">
        <v>0</v>
      </c>
      <c r="U2903" s="134">
        <v>0</v>
      </c>
      <c r="V2903" s="134">
        <v>0</v>
      </c>
      <c r="W2903" s="134">
        <v>0</v>
      </c>
      <c r="X2903" s="622">
        <v>0</v>
      </c>
      <c r="Y2903" s="134">
        <v>0</v>
      </c>
      <c r="Z2903" s="134" t="s">
        <v>51</v>
      </c>
      <c r="AA2903" s="134" t="s">
        <v>5289</v>
      </c>
      <c r="AB2903" s="134" t="s">
        <v>5289</v>
      </c>
      <c r="AC2903" s="827" t="s">
        <v>5289</v>
      </c>
      <c r="AD2903" s="827" t="s">
        <v>5289</v>
      </c>
      <c r="AE2903" s="827" t="s">
        <v>5289</v>
      </c>
      <c r="AF2903" s="828" t="s">
        <v>5289</v>
      </c>
    </row>
    <row r="2904" spans="1:38" ht="114.75">
      <c r="A2904" s="287">
        <v>12</v>
      </c>
      <c r="B2904" s="207" t="s">
        <v>1303</v>
      </c>
      <c r="C2904" s="207" t="s">
        <v>10638</v>
      </c>
      <c r="D2904" s="122" t="s">
        <v>10650</v>
      </c>
      <c r="E2904" s="134" t="s">
        <v>40</v>
      </c>
      <c r="F2904" s="138"/>
      <c r="G2904" s="138"/>
      <c r="H2904" s="138"/>
      <c r="I2904" s="138"/>
      <c r="J2904" s="134" t="s">
        <v>5289</v>
      </c>
      <c r="K2904" s="134" t="s">
        <v>10633</v>
      </c>
      <c r="L2904" s="134" t="s">
        <v>40</v>
      </c>
      <c r="M2904" s="207" t="s">
        <v>13242</v>
      </c>
      <c r="N2904" s="134">
        <v>0</v>
      </c>
      <c r="O2904" s="134">
        <v>0</v>
      </c>
      <c r="P2904" s="134">
        <v>0</v>
      </c>
      <c r="Q2904" s="134">
        <v>0</v>
      </c>
      <c r="R2904" s="134">
        <v>0</v>
      </c>
      <c r="S2904" s="134">
        <v>0</v>
      </c>
      <c r="T2904" s="134">
        <v>0</v>
      </c>
      <c r="U2904" s="134">
        <v>0</v>
      </c>
      <c r="V2904" s="134">
        <v>0</v>
      </c>
      <c r="W2904" s="134">
        <v>0</v>
      </c>
      <c r="X2904" s="622">
        <v>0</v>
      </c>
      <c r="Y2904" s="134">
        <v>0</v>
      </c>
      <c r="Z2904" s="134" t="s">
        <v>51</v>
      </c>
      <c r="AA2904" s="134" t="s">
        <v>5289</v>
      </c>
      <c r="AB2904" s="134" t="s">
        <v>5289</v>
      </c>
      <c r="AC2904" s="827" t="s">
        <v>5289</v>
      </c>
      <c r="AD2904" s="827" t="s">
        <v>5289</v>
      </c>
      <c r="AE2904" s="827" t="s">
        <v>5289</v>
      </c>
      <c r="AF2904" s="828" t="s">
        <v>5289</v>
      </c>
    </row>
    <row r="2905" spans="1:38" ht="114.75">
      <c r="A2905" s="287">
        <v>13</v>
      </c>
      <c r="B2905" s="207" t="s">
        <v>2387</v>
      </c>
      <c r="C2905" s="207" t="s">
        <v>10638</v>
      </c>
      <c r="D2905" s="122" t="s">
        <v>10651</v>
      </c>
      <c r="E2905" s="134" t="s">
        <v>40</v>
      </c>
      <c r="F2905" s="138"/>
      <c r="G2905" s="138"/>
      <c r="H2905" s="138"/>
      <c r="I2905" s="138"/>
      <c r="J2905" s="134" t="s">
        <v>5289</v>
      </c>
      <c r="K2905" s="134" t="s">
        <v>10634</v>
      </c>
      <c r="L2905" s="622" t="s">
        <v>51</v>
      </c>
      <c r="M2905" s="202"/>
      <c r="N2905" s="138"/>
      <c r="O2905" s="134">
        <v>0</v>
      </c>
      <c r="P2905" s="134">
        <v>0</v>
      </c>
      <c r="Q2905" s="134">
        <v>0</v>
      </c>
      <c r="R2905" s="134">
        <v>0</v>
      </c>
      <c r="S2905" s="134">
        <v>0</v>
      </c>
      <c r="T2905" s="134">
        <v>0</v>
      </c>
      <c r="U2905" s="134">
        <v>0</v>
      </c>
      <c r="V2905" s="134">
        <v>0</v>
      </c>
      <c r="W2905" s="134">
        <v>0</v>
      </c>
      <c r="X2905" s="622">
        <v>0</v>
      </c>
      <c r="Y2905" s="134">
        <v>0</v>
      </c>
      <c r="Z2905" s="134" t="s">
        <v>51</v>
      </c>
      <c r="AA2905" s="134" t="s">
        <v>5289</v>
      </c>
      <c r="AB2905" s="134" t="s">
        <v>5289</v>
      </c>
      <c r="AC2905" s="827" t="s">
        <v>5289</v>
      </c>
      <c r="AD2905" s="827" t="s">
        <v>5289</v>
      </c>
      <c r="AE2905" s="827" t="s">
        <v>5289</v>
      </c>
      <c r="AF2905" s="828" t="s">
        <v>5289</v>
      </c>
    </row>
    <row r="2906" spans="1:38" ht="51">
      <c r="A2906" s="287">
        <v>14</v>
      </c>
      <c r="B2906" s="207" t="s">
        <v>2505</v>
      </c>
      <c r="C2906" s="207" t="s">
        <v>10638</v>
      </c>
      <c r="D2906" s="122" t="s">
        <v>10652</v>
      </c>
      <c r="E2906" s="134" t="s">
        <v>40</v>
      </c>
      <c r="F2906" s="138"/>
      <c r="G2906" s="138"/>
      <c r="H2906" s="138"/>
      <c r="I2906" s="138"/>
      <c r="J2906" s="138"/>
      <c r="K2906" s="138"/>
      <c r="L2906" s="622" t="s">
        <v>51</v>
      </c>
      <c r="M2906" s="202"/>
      <c r="N2906" s="138"/>
      <c r="O2906" s="134">
        <v>0</v>
      </c>
      <c r="P2906" s="134">
        <v>0</v>
      </c>
      <c r="Q2906" s="134">
        <v>0</v>
      </c>
      <c r="R2906" s="134">
        <v>0</v>
      </c>
      <c r="S2906" s="134">
        <v>0</v>
      </c>
      <c r="T2906" s="134">
        <v>0</v>
      </c>
      <c r="U2906" s="134">
        <v>0</v>
      </c>
      <c r="V2906" s="134">
        <v>0</v>
      </c>
      <c r="W2906" s="134">
        <v>0</v>
      </c>
      <c r="X2906" s="622">
        <v>0</v>
      </c>
      <c r="Y2906" s="134">
        <v>0</v>
      </c>
      <c r="Z2906" s="134" t="s">
        <v>51</v>
      </c>
      <c r="AA2906" s="134" t="s">
        <v>5289</v>
      </c>
      <c r="AB2906" s="134" t="s">
        <v>5289</v>
      </c>
      <c r="AC2906" s="827" t="s">
        <v>5289</v>
      </c>
      <c r="AD2906" s="827" t="s">
        <v>5289</v>
      </c>
      <c r="AE2906" s="827" t="s">
        <v>5289</v>
      </c>
      <c r="AF2906" s="828" t="s">
        <v>5289</v>
      </c>
    </row>
    <row r="2907" spans="1:38" ht="102">
      <c r="A2907" s="287">
        <v>15</v>
      </c>
      <c r="B2907" s="207" t="s">
        <v>1556</v>
      </c>
      <c r="C2907" s="207" t="s">
        <v>10638</v>
      </c>
      <c r="D2907" s="122" t="s">
        <v>10653</v>
      </c>
      <c r="E2907" s="134" t="s">
        <v>40</v>
      </c>
      <c r="F2907" s="138"/>
      <c r="G2907" s="138"/>
      <c r="H2907" s="138"/>
      <c r="I2907" s="138"/>
      <c r="J2907" s="134" t="s">
        <v>5289</v>
      </c>
      <c r="K2907" s="134" t="s">
        <v>10621</v>
      </c>
      <c r="L2907" s="622" t="s">
        <v>51</v>
      </c>
      <c r="M2907" s="202"/>
      <c r="N2907" s="138"/>
      <c r="O2907" s="134">
        <v>0</v>
      </c>
      <c r="P2907" s="134">
        <v>0</v>
      </c>
      <c r="Q2907" s="134">
        <v>0</v>
      </c>
      <c r="R2907" s="134">
        <v>0</v>
      </c>
      <c r="S2907" s="134">
        <v>0</v>
      </c>
      <c r="T2907" s="134">
        <v>0</v>
      </c>
      <c r="U2907" s="134">
        <v>0</v>
      </c>
      <c r="V2907" s="134">
        <v>0</v>
      </c>
      <c r="W2907" s="134">
        <v>0</v>
      </c>
      <c r="X2907" s="622">
        <v>172</v>
      </c>
      <c r="Y2907" s="134">
        <v>0</v>
      </c>
      <c r="Z2907" s="134" t="s">
        <v>51</v>
      </c>
      <c r="AA2907" s="134" t="s">
        <v>5289</v>
      </c>
      <c r="AB2907" s="134" t="s">
        <v>5289</v>
      </c>
      <c r="AC2907" s="827" t="s">
        <v>5289</v>
      </c>
      <c r="AD2907" s="827" t="s">
        <v>5289</v>
      </c>
      <c r="AE2907" s="827" t="s">
        <v>5289</v>
      </c>
      <c r="AF2907" s="828" t="s">
        <v>5289</v>
      </c>
    </row>
    <row r="2908" spans="1:38" ht="127.5">
      <c r="A2908" s="287">
        <v>16</v>
      </c>
      <c r="B2908" s="65" t="s">
        <v>549</v>
      </c>
      <c r="C2908" s="65" t="s">
        <v>10638</v>
      </c>
      <c r="D2908" s="626" t="s">
        <v>10654</v>
      </c>
      <c r="E2908" s="134" t="s">
        <v>40</v>
      </c>
      <c r="F2908" s="138"/>
      <c r="G2908" s="138"/>
      <c r="H2908" s="138"/>
      <c r="I2908" s="138"/>
      <c r="J2908" s="134" t="s">
        <v>5289</v>
      </c>
      <c r="K2908" s="134" t="s">
        <v>10635</v>
      </c>
      <c r="L2908" s="622" t="s">
        <v>51</v>
      </c>
      <c r="M2908" s="202"/>
      <c r="N2908" s="138"/>
      <c r="O2908" s="134">
        <v>0</v>
      </c>
      <c r="P2908" s="134">
        <v>0</v>
      </c>
      <c r="Q2908" s="134">
        <v>0</v>
      </c>
      <c r="R2908" s="134">
        <v>0</v>
      </c>
      <c r="S2908" s="134">
        <v>0</v>
      </c>
      <c r="T2908" s="134">
        <v>0</v>
      </c>
      <c r="U2908" s="134">
        <v>0</v>
      </c>
      <c r="V2908" s="134">
        <v>0</v>
      </c>
      <c r="W2908" s="134">
        <v>0</v>
      </c>
      <c r="X2908" s="622">
        <v>0</v>
      </c>
      <c r="Y2908" s="134">
        <v>0</v>
      </c>
      <c r="Z2908" s="134" t="s">
        <v>51</v>
      </c>
      <c r="AA2908" s="134" t="s">
        <v>5289</v>
      </c>
      <c r="AB2908" s="134" t="s">
        <v>5289</v>
      </c>
      <c r="AC2908" s="827" t="s">
        <v>5289</v>
      </c>
      <c r="AD2908" s="827" t="s">
        <v>5289</v>
      </c>
      <c r="AE2908" s="827" t="s">
        <v>5289</v>
      </c>
      <c r="AF2908" s="828" t="s">
        <v>5289</v>
      </c>
    </row>
    <row r="2909" spans="1:38" ht="102">
      <c r="A2909" s="287">
        <v>17</v>
      </c>
      <c r="B2909" s="65" t="s">
        <v>1296</v>
      </c>
      <c r="C2909" s="65" t="s">
        <v>10638</v>
      </c>
      <c r="D2909" s="626" t="s">
        <v>10655</v>
      </c>
      <c r="E2909" s="134" t="s">
        <v>40</v>
      </c>
      <c r="F2909" s="138"/>
      <c r="G2909" s="138"/>
      <c r="H2909" s="138"/>
      <c r="I2909" s="138"/>
      <c r="J2909" s="134" t="s">
        <v>5289</v>
      </c>
      <c r="K2909" s="134" t="s">
        <v>10621</v>
      </c>
      <c r="L2909" s="622" t="s">
        <v>51</v>
      </c>
      <c r="M2909" s="202"/>
      <c r="N2909" s="138"/>
      <c r="O2909" s="134">
        <v>0</v>
      </c>
      <c r="P2909" s="134">
        <v>0</v>
      </c>
      <c r="Q2909" s="134">
        <v>0</v>
      </c>
      <c r="R2909" s="134">
        <v>0</v>
      </c>
      <c r="S2909" s="134">
        <v>0</v>
      </c>
      <c r="T2909" s="134">
        <v>0</v>
      </c>
      <c r="U2909" s="134">
        <v>0</v>
      </c>
      <c r="V2909" s="134">
        <v>0</v>
      </c>
      <c r="W2909" s="134">
        <v>0</v>
      </c>
      <c r="X2909" s="622">
        <v>0</v>
      </c>
      <c r="Y2909" s="134">
        <v>0</v>
      </c>
      <c r="Z2909" s="134" t="s">
        <v>51</v>
      </c>
      <c r="AA2909" s="134" t="s">
        <v>5289</v>
      </c>
      <c r="AB2909" s="134" t="s">
        <v>5289</v>
      </c>
      <c r="AC2909" s="827" t="s">
        <v>5289</v>
      </c>
      <c r="AD2909" s="827" t="s">
        <v>5289</v>
      </c>
      <c r="AE2909" s="827" t="s">
        <v>5289</v>
      </c>
      <c r="AF2909" s="828" t="s">
        <v>5289</v>
      </c>
    </row>
    <row r="2910" spans="1:38" ht="102">
      <c r="A2910" s="287">
        <v>18</v>
      </c>
      <c r="B2910" s="65" t="s">
        <v>10636</v>
      </c>
      <c r="C2910" s="65" t="s">
        <v>10638</v>
      </c>
      <c r="D2910" s="626" t="s">
        <v>10656</v>
      </c>
      <c r="E2910" s="134" t="s">
        <v>40</v>
      </c>
      <c r="F2910" s="138"/>
      <c r="G2910" s="138"/>
      <c r="H2910" s="138"/>
      <c r="I2910" s="138"/>
      <c r="J2910" s="134" t="s">
        <v>5289</v>
      </c>
      <c r="K2910" s="134" t="s">
        <v>10621</v>
      </c>
      <c r="L2910" s="622" t="s">
        <v>51</v>
      </c>
      <c r="M2910" s="202"/>
      <c r="N2910" s="138"/>
      <c r="O2910" s="134">
        <v>0</v>
      </c>
      <c r="P2910" s="134">
        <v>0</v>
      </c>
      <c r="Q2910" s="134">
        <v>0</v>
      </c>
      <c r="R2910" s="134">
        <v>0</v>
      </c>
      <c r="S2910" s="134">
        <v>0</v>
      </c>
      <c r="T2910" s="134">
        <v>0</v>
      </c>
      <c r="U2910" s="134">
        <v>0</v>
      </c>
      <c r="V2910" s="134">
        <v>0</v>
      </c>
      <c r="W2910" s="134">
        <v>0</v>
      </c>
      <c r="X2910" s="622">
        <v>0</v>
      </c>
      <c r="Y2910" s="134">
        <v>0</v>
      </c>
      <c r="Z2910" s="134" t="s">
        <v>51</v>
      </c>
      <c r="AA2910" s="134" t="s">
        <v>5289</v>
      </c>
      <c r="AB2910" s="134" t="s">
        <v>5289</v>
      </c>
      <c r="AC2910" s="827" t="s">
        <v>5289</v>
      </c>
      <c r="AD2910" s="827" t="s">
        <v>5289</v>
      </c>
      <c r="AE2910" s="827" t="s">
        <v>5289</v>
      </c>
      <c r="AF2910" s="828" t="s">
        <v>5289</v>
      </c>
    </row>
    <row r="2911" spans="1:38" ht="102">
      <c r="A2911" s="287">
        <v>19</v>
      </c>
      <c r="B2911" s="65" t="s">
        <v>522</v>
      </c>
      <c r="C2911" s="65" t="s">
        <v>10638</v>
      </c>
      <c r="D2911" s="626" t="s">
        <v>10657</v>
      </c>
      <c r="E2911" s="134" t="s">
        <v>40</v>
      </c>
      <c r="F2911" s="138"/>
      <c r="G2911" s="138"/>
      <c r="H2911" s="138"/>
      <c r="I2911" s="138"/>
      <c r="J2911" s="134" t="s">
        <v>5289</v>
      </c>
      <c r="K2911" s="134" t="s">
        <v>10637</v>
      </c>
      <c r="L2911" s="134" t="s">
        <v>40</v>
      </c>
      <c r="M2911" s="207" t="s">
        <v>13257</v>
      </c>
      <c r="N2911" s="134">
        <v>0</v>
      </c>
      <c r="O2911" s="134">
        <v>0</v>
      </c>
      <c r="P2911" s="134">
        <v>0</v>
      </c>
      <c r="Q2911" s="134">
        <v>0</v>
      </c>
      <c r="R2911" s="134">
        <v>0</v>
      </c>
      <c r="S2911" s="134">
        <v>0</v>
      </c>
      <c r="T2911" s="134">
        <v>0</v>
      </c>
      <c r="U2911" s="134">
        <v>0</v>
      </c>
      <c r="V2911" s="134">
        <v>0</v>
      </c>
      <c r="W2911" s="134">
        <v>0</v>
      </c>
      <c r="X2911" s="622">
        <v>0</v>
      </c>
      <c r="Y2911" s="134">
        <v>0</v>
      </c>
      <c r="Z2911" s="134" t="s">
        <v>51</v>
      </c>
      <c r="AA2911" s="134" t="s">
        <v>5289</v>
      </c>
      <c r="AB2911" s="134" t="s">
        <v>5289</v>
      </c>
      <c r="AC2911" s="827" t="s">
        <v>5289</v>
      </c>
      <c r="AD2911" s="827" t="s">
        <v>5289</v>
      </c>
      <c r="AE2911" s="827" t="s">
        <v>5289</v>
      </c>
      <c r="AF2911" s="828" t="s">
        <v>5289</v>
      </c>
    </row>
    <row r="2912" spans="1:38" ht="102">
      <c r="A2912" s="321">
        <v>20</v>
      </c>
      <c r="B2912" s="1031" t="s">
        <v>10597</v>
      </c>
      <c r="C2912" s="1031" t="s">
        <v>10638</v>
      </c>
      <c r="D2912" s="179" t="s">
        <v>10658</v>
      </c>
      <c r="E2912" s="231" t="s">
        <v>40</v>
      </c>
      <c r="F2912" s="503"/>
      <c r="G2912" s="503"/>
      <c r="H2912" s="503"/>
      <c r="I2912" s="503"/>
      <c r="J2912" s="231" t="s">
        <v>5289</v>
      </c>
      <c r="K2912" s="231" t="s">
        <v>10621</v>
      </c>
      <c r="L2912" s="231" t="s">
        <v>40</v>
      </c>
      <c r="M2912" s="536" t="s">
        <v>13258</v>
      </c>
      <c r="N2912" s="231">
        <v>0</v>
      </c>
      <c r="O2912" s="231">
        <v>0</v>
      </c>
      <c r="P2912" s="231">
        <v>0</v>
      </c>
      <c r="Q2912" s="231">
        <v>0</v>
      </c>
      <c r="R2912" s="231">
        <v>0</v>
      </c>
      <c r="S2912" s="231">
        <v>0</v>
      </c>
      <c r="T2912" s="231">
        <v>0</v>
      </c>
      <c r="U2912" s="231">
        <v>0</v>
      </c>
      <c r="V2912" s="231">
        <v>0</v>
      </c>
      <c r="W2912" s="231">
        <v>0</v>
      </c>
      <c r="X2912" s="622">
        <v>18</v>
      </c>
      <c r="Y2912" s="231">
        <v>0</v>
      </c>
      <c r="Z2912" s="231" t="s">
        <v>51</v>
      </c>
      <c r="AA2912" s="231" t="s">
        <v>5289</v>
      </c>
      <c r="AB2912" s="231" t="s">
        <v>5289</v>
      </c>
      <c r="AC2912" s="829" t="s">
        <v>5289</v>
      </c>
      <c r="AD2912" s="829" t="s">
        <v>5289</v>
      </c>
      <c r="AE2912" s="829" t="s">
        <v>5289</v>
      </c>
      <c r="AF2912" s="830" t="s">
        <v>5289</v>
      </c>
    </row>
    <row r="2913" spans="1:38" s="44" customFormat="1" ht="63.75">
      <c r="A2913" s="287">
        <v>21</v>
      </c>
      <c r="B2913" s="411" t="s">
        <v>20823</v>
      </c>
      <c r="C2913" s="627" t="s">
        <v>10638</v>
      </c>
      <c r="D2913" s="626" t="s">
        <v>20824</v>
      </c>
      <c r="E2913" s="622" t="s">
        <v>54</v>
      </c>
      <c r="F2913" s="138"/>
      <c r="G2913" s="138"/>
      <c r="H2913" s="138"/>
      <c r="I2913" s="138"/>
      <c r="J2913" s="138"/>
      <c r="K2913" s="138"/>
      <c r="L2913" s="622" t="s">
        <v>51</v>
      </c>
      <c r="M2913" s="202"/>
      <c r="N2913" s="138"/>
      <c r="O2913" s="231">
        <v>0</v>
      </c>
      <c r="P2913" s="231">
        <v>0</v>
      </c>
      <c r="Q2913" s="231">
        <v>0</v>
      </c>
      <c r="R2913" s="231">
        <v>0</v>
      </c>
      <c r="S2913" s="231">
        <v>0</v>
      </c>
      <c r="T2913" s="231">
        <v>0</v>
      </c>
      <c r="U2913" s="231">
        <v>0</v>
      </c>
      <c r="V2913" s="231">
        <v>0</v>
      </c>
      <c r="W2913" s="231">
        <v>0</v>
      </c>
      <c r="X2913" s="622">
        <v>7</v>
      </c>
      <c r="Y2913" s="231">
        <v>0</v>
      </c>
      <c r="Z2913" s="231" t="s">
        <v>51</v>
      </c>
      <c r="AA2913" s="134" t="s">
        <v>5289</v>
      </c>
      <c r="AB2913" s="134" t="s">
        <v>5289</v>
      </c>
      <c r="AC2913" s="827" t="s">
        <v>5289</v>
      </c>
      <c r="AD2913" s="827" t="s">
        <v>5289</v>
      </c>
      <c r="AE2913" s="827" t="s">
        <v>5289</v>
      </c>
      <c r="AF2913" s="828" t="s">
        <v>5289</v>
      </c>
      <c r="AG2913" s="107"/>
      <c r="AH2913" s="107"/>
      <c r="AI2913" s="107"/>
      <c r="AJ2913" s="107"/>
      <c r="AK2913" s="107"/>
      <c r="AL2913" s="107"/>
    </row>
    <row r="2914" spans="1:38" s="44" customFormat="1" ht="102">
      <c r="A2914" s="321">
        <v>22</v>
      </c>
      <c r="B2914" s="365" t="s">
        <v>20825</v>
      </c>
      <c r="C2914" s="121" t="s">
        <v>10638</v>
      </c>
      <c r="D2914" s="122" t="s">
        <v>20826</v>
      </c>
      <c r="E2914" s="622" t="s">
        <v>54</v>
      </c>
      <c r="F2914" s="138"/>
      <c r="G2914" s="138"/>
      <c r="H2914" s="138"/>
      <c r="I2914" s="138"/>
      <c r="J2914" s="138"/>
      <c r="K2914" s="138"/>
      <c r="L2914" s="622" t="s">
        <v>40</v>
      </c>
      <c r="M2914" s="121" t="s">
        <v>20838</v>
      </c>
      <c r="N2914" s="622">
        <v>0</v>
      </c>
      <c r="O2914" s="231">
        <v>0</v>
      </c>
      <c r="P2914" s="231">
        <v>0</v>
      </c>
      <c r="Q2914" s="231">
        <v>0</v>
      </c>
      <c r="R2914" s="231">
        <v>0</v>
      </c>
      <c r="S2914" s="231">
        <v>0</v>
      </c>
      <c r="T2914" s="231">
        <v>0</v>
      </c>
      <c r="U2914" s="231">
        <v>0</v>
      </c>
      <c r="V2914" s="231">
        <v>0</v>
      </c>
      <c r="W2914" s="231">
        <v>0</v>
      </c>
      <c r="X2914" s="622">
        <v>0</v>
      </c>
      <c r="Y2914" s="231">
        <v>0</v>
      </c>
      <c r="Z2914" s="231" t="s">
        <v>51</v>
      </c>
      <c r="AA2914" s="231" t="s">
        <v>5289</v>
      </c>
      <c r="AB2914" s="231" t="s">
        <v>5289</v>
      </c>
      <c r="AC2914" s="829" t="s">
        <v>5289</v>
      </c>
      <c r="AD2914" s="829" t="s">
        <v>5289</v>
      </c>
      <c r="AE2914" s="829" t="s">
        <v>5289</v>
      </c>
      <c r="AF2914" s="830" t="s">
        <v>5289</v>
      </c>
      <c r="AG2914" s="107"/>
      <c r="AH2914" s="107"/>
      <c r="AI2914" s="107"/>
      <c r="AJ2914" s="107"/>
      <c r="AK2914" s="107"/>
      <c r="AL2914" s="107"/>
    </row>
    <row r="2915" spans="1:38" s="44" customFormat="1" ht="63.75">
      <c r="A2915" s="287">
        <v>23</v>
      </c>
      <c r="B2915" s="365" t="s">
        <v>6319</v>
      </c>
      <c r="C2915" s="121" t="s">
        <v>10638</v>
      </c>
      <c r="D2915" s="122" t="s">
        <v>20827</v>
      </c>
      <c r="E2915" s="622" t="s">
        <v>54</v>
      </c>
      <c r="F2915" s="138"/>
      <c r="G2915" s="138"/>
      <c r="H2915" s="138"/>
      <c r="I2915" s="138"/>
      <c r="J2915" s="138"/>
      <c r="K2915" s="138"/>
      <c r="L2915" s="622" t="s">
        <v>40</v>
      </c>
      <c r="M2915" s="121" t="s">
        <v>20839</v>
      </c>
      <c r="N2915" s="622">
        <v>0</v>
      </c>
      <c r="O2915" s="231">
        <v>0</v>
      </c>
      <c r="P2915" s="231">
        <v>0</v>
      </c>
      <c r="Q2915" s="231">
        <v>0</v>
      </c>
      <c r="R2915" s="231">
        <v>0</v>
      </c>
      <c r="S2915" s="231">
        <v>0</v>
      </c>
      <c r="T2915" s="231">
        <v>0</v>
      </c>
      <c r="U2915" s="231">
        <v>0</v>
      </c>
      <c r="V2915" s="231">
        <v>0</v>
      </c>
      <c r="W2915" s="231">
        <v>0</v>
      </c>
      <c r="X2915" s="622">
        <v>41</v>
      </c>
      <c r="Y2915" s="231">
        <v>0</v>
      </c>
      <c r="Z2915" s="231" t="s">
        <v>51</v>
      </c>
      <c r="AA2915" s="134" t="s">
        <v>5289</v>
      </c>
      <c r="AB2915" s="134" t="s">
        <v>5289</v>
      </c>
      <c r="AC2915" s="827" t="s">
        <v>5289</v>
      </c>
      <c r="AD2915" s="827" t="s">
        <v>5289</v>
      </c>
      <c r="AE2915" s="827" t="s">
        <v>5289</v>
      </c>
      <c r="AF2915" s="828" t="s">
        <v>5289</v>
      </c>
      <c r="AG2915" s="107"/>
      <c r="AH2915" s="107"/>
      <c r="AI2915" s="107"/>
      <c r="AJ2915" s="107"/>
      <c r="AK2915" s="107"/>
      <c r="AL2915" s="107"/>
    </row>
    <row r="2916" spans="1:38" s="44" customFormat="1" ht="63.75">
      <c r="A2916" s="321">
        <v>24</v>
      </c>
      <c r="B2916" s="365" t="s">
        <v>20828</v>
      </c>
      <c r="C2916" s="121" t="s">
        <v>10638</v>
      </c>
      <c r="D2916" s="122" t="s">
        <v>20829</v>
      </c>
      <c r="E2916" s="622" t="s">
        <v>54</v>
      </c>
      <c r="F2916" s="138"/>
      <c r="G2916" s="138"/>
      <c r="H2916" s="138"/>
      <c r="I2916" s="138"/>
      <c r="J2916" s="138"/>
      <c r="K2916" s="138"/>
      <c r="L2916" s="622" t="s">
        <v>51</v>
      </c>
      <c r="M2916" s="202"/>
      <c r="N2916" s="138"/>
      <c r="O2916" s="231">
        <v>0</v>
      </c>
      <c r="P2916" s="231">
        <v>0</v>
      </c>
      <c r="Q2916" s="231">
        <v>0</v>
      </c>
      <c r="R2916" s="231">
        <v>0</v>
      </c>
      <c r="S2916" s="231">
        <v>0</v>
      </c>
      <c r="T2916" s="231">
        <v>0</v>
      </c>
      <c r="U2916" s="231">
        <v>0</v>
      </c>
      <c r="V2916" s="231">
        <v>0</v>
      </c>
      <c r="W2916" s="231">
        <v>0</v>
      </c>
      <c r="X2916" s="622">
        <v>12</v>
      </c>
      <c r="Y2916" s="231">
        <v>0</v>
      </c>
      <c r="Z2916" s="231" t="s">
        <v>51</v>
      </c>
      <c r="AA2916" s="231" t="s">
        <v>5289</v>
      </c>
      <c r="AB2916" s="231" t="s">
        <v>5289</v>
      </c>
      <c r="AC2916" s="829" t="s">
        <v>5289</v>
      </c>
      <c r="AD2916" s="829" t="s">
        <v>5289</v>
      </c>
      <c r="AE2916" s="829" t="s">
        <v>5289</v>
      </c>
      <c r="AF2916" s="830" t="s">
        <v>5289</v>
      </c>
      <c r="AG2916" s="107"/>
      <c r="AH2916" s="107"/>
      <c r="AI2916" s="107"/>
      <c r="AJ2916" s="107"/>
      <c r="AK2916" s="107"/>
      <c r="AL2916" s="107"/>
    </row>
    <row r="2917" spans="1:38" s="44" customFormat="1" ht="51">
      <c r="A2917" s="287">
        <v>25</v>
      </c>
      <c r="B2917" s="365" t="s">
        <v>20830</v>
      </c>
      <c r="C2917" s="121" t="s">
        <v>10638</v>
      </c>
      <c r="D2917" s="122" t="s">
        <v>20831</v>
      </c>
      <c r="E2917" s="622" t="s">
        <v>54</v>
      </c>
      <c r="F2917" s="138"/>
      <c r="G2917" s="138"/>
      <c r="H2917" s="138"/>
      <c r="I2917" s="138"/>
      <c r="J2917" s="138"/>
      <c r="K2917" s="138"/>
      <c r="L2917" s="622" t="s">
        <v>51</v>
      </c>
      <c r="M2917" s="202"/>
      <c r="N2917" s="138"/>
      <c r="O2917" s="231">
        <v>0</v>
      </c>
      <c r="P2917" s="231">
        <v>0</v>
      </c>
      <c r="Q2917" s="231">
        <v>0</v>
      </c>
      <c r="R2917" s="231">
        <v>0</v>
      </c>
      <c r="S2917" s="231">
        <v>0</v>
      </c>
      <c r="T2917" s="231">
        <v>0</v>
      </c>
      <c r="U2917" s="231">
        <v>0</v>
      </c>
      <c r="V2917" s="231">
        <v>0</v>
      </c>
      <c r="W2917" s="231">
        <v>0</v>
      </c>
      <c r="X2917" s="622">
        <v>34</v>
      </c>
      <c r="Y2917" s="231">
        <v>0</v>
      </c>
      <c r="Z2917" s="231" t="s">
        <v>51</v>
      </c>
      <c r="AA2917" s="134" t="s">
        <v>5289</v>
      </c>
      <c r="AB2917" s="134" t="s">
        <v>5289</v>
      </c>
      <c r="AC2917" s="827" t="s">
        <v>5289</v>
      </c>
      <c r="AD2917" s="827" t="s">
        <v>5289</v>
      </c>
      <c r="AE2917" s="827" t="s">
        <v>5289</v>
      </c>
      <c r="AF2917" s="828" t="s">
        <v>5289</v>
      </c>
      <c r="AG2917" s="107"/>
      <c r="AH2917" s="107"/>
      <c r="AI2917" s="107"/>
      <c r="AJ2917" s="107"/>
      <c r="AK2917" s="107"/>
      <c r="AL2917" s="107"/>
    </row>
    <row r="2918" spans="1:38" s="44" customFormat="1" ht="63.75">
      <c r="A2918" s="321">
        <v>26</v>
      </c>
      <c r="B2918" s="365" t="s">
        <v>20832</v>
      </c>
      <c r="C2918" s="121" t="s">
        <v>10638</v>
      </c>
      <c r="D2918" s="122" t="s">
        <v>20837</v>
      </c>
      <c r="E2918" s="622" t="s">
        <v>54</v>
      </c>
      <c r="F2918" s="138"/>
      <c r="G2918" s="138"/>
      <c r="H2918" s="138"/>
      <c r="I2918" s="138"/>
      <c r="J2918" s="138"/>
      <c r="K2918" s="138"/>
      <c r="L2918" s="622" t="s">
        <v>51</v>
      </c>
      <c r="M2918" s="202"/>
      <c r="N2918" s="138"/>
      <c r="O2918" s="231">
        <v>0</v>
      </c>
      <c r="P2918" s="231">
        <v>0</v>
      </c>
      <c r="Q2918" s="231">
        <v>0</v>
      </c>
      <c r="R2918" s="231">
        <v>0</v>
      </c>
      <c r="S2918" s="231">
        <v>0</v>
      </c>
      <c r="T2918" s="231">
        <v>0</v>
      </c>
      <c r="U2918" s="231">
        <v>0</v>
      </c>
      <c r="V2918" s="231">
        <v>0</v>
      </c>
      <c r="W2918" s="231">
        <v>0</v>
      </c>
      <c r="X2918" s="622">
        <v>0</v>
      </c>
      <c r="Y2918" s="231">
        <v>0</v>
      </c>
      <c r="Z2918" s="231" t="s">
        <v>51</v>
      </c>
      <c r="AA2918" s="231" t="s">
        <v>5289</v>
      </c>
      <c r="AB2918" s="231" t="s">
        <v>5289</v>
      </c>
      <c r="AC2918" s="829" t="s">
        <v>5289</v>
      </c>
      <c r="AD2918" s="829" t="s">
        <v>5289</v>
      </c>
      <c r="AE2918" s="829" t="s">
        <v>5289</v>
      </c>
      <c r="AF2918" s="830" t="s">
        <v>5289</v>
      </c>
      <c r="AG2918" s="107"/>
      <c r="AH2918" s="107"/>
      <c r="AI2918" s="107"/>
      <c r="AJ2918" s="107"/>
      <c r="AK2918" s="107"/>
      <c r="AL2918" s="107"/>
    </row>
    <row r="2919" spans="1:38" s="44" customFormat="1" ht="102">
      <c r="A2919" s="287">
        <v>27</v>
      </c>
      <c r="B2919" s="365" t="s">
        <v>20836</v>
      </c>
      <c r="C2919" s="121" t="s">
        <v>10638</v>
      </c>
      <c r="D2919" s="122" t="s">
        <v>20833</v>
      </c>
      <c r="E2919" s="622" t="s">
        <v>4686</v>
      </c>
      <c r="F2919" s="138"/>
      <c r="G2919" s="138"/>
      <c r="H2919" s="138"/>
      <c r="I2919" s="138"/>
      <c r="J2919" s="138"/>
      <c r="K2919" s="138"/>
      <c r="L2919" s="622" t="s">
        <v>51</v>
      </c>
      <c r="M2919" s="202"/>
      <c r="N2919" s="138"/>
      <c r="O2919" s="231">
        <v>0</v>
      </c>
      <c r="P2919" s="231">
        <v>0</v>
      </c>
      <c r="Q2919" s="231">
        <v>0</v>
      </c>
      <c r="R2919" s="231">
        <v>0</v>
      </c>
      <c r="S2919" s="231">
        <v>0</v>
      </c>
      <c r="T2919" s="231">
        <v>0</v>
      </c>
      <c r="U2919" s="231">
        <v>0</v>
      </c>
      <c r="V2919" s="231">
        <v>0</v>
      </c>
      <c r="W2919" s="231">
        <v>0</v>
      </c>
      <c r="X2919" s="622">
        <v>0</v>
      </c>
      <c r="Y2919" s="231">
        <v>0</v>
      </c>
      <c r="Z2919" s="231" t="s">
        <v>51</v>
      </c>
      <c r="AA2919" s="134" t="s">
        <v>5289</v>
      </c>
      <c r="AB2919" s="134" t="s">
        <v>5289</v>
      </c>
      <c r="AC2919" s="827" t="s">
        <v>5289</v>
      </c>
      <c r="AD2919" s="827" t="s">
        <v>5289</v>
      </c>
      <c r="AE2919" s="827" t="s">
        <v>5289</v>
      </c>
      <c r="AF2919" s="828" t="s">
        <v>5289</v>
      </c>
      <c r="AG2919" s="107"/>
      <c r="AH2919" s="107"/>
      <c r="AI2919" s="107"/>
      <c r="AJ2919" s="107"/>
      <c r="AK2919" s="107"/>
      <c r="AL2919" s="107"/>
    </row>
    <row r="2920" spans="1:38" s="44" customFormat="1" ht="63.75">
      <c r="A2920" s="321">
        <v>28</v>
      </c>
      <c r="B2920" s="365" t="s">
        <v>20834</v>
      </c>
      <c r="C2920" s="121" t="s">
        <v>10638</v>
      </c>
      <c r="D2920" s="122" t="s">
        <v>20835</v>
      </c>
      <c r="E2920" s="622" t="s">
        <v>4686</v>
      </c>
      <c r="F2920" s="138"/>
      <c r="G2920" s="138"/>
      <c r="H2920" s="138"/>
      <c r="I2920" s="138"/>
      <c r="J2920" s="138"/>
      <c r="K2920" s="138"/>
      <c r="L2920" s="622" t="s">
        <v>51</v>
      </c>
      <c r="M2920" s="202"/>
      <c r="N2920" s="138"/>
      <c r="O2920" s="231">
        <v>0</v>
      </c>
      <c r="P2920" s="231">
        <v>0</v>
      </c>
      <c r="Q2920" s="231">
        <v>0</v>
      </c>
      <c r="R2920" s="231">
        <v>0</v>
      </c>
      <c r="S2920" s="231">
        <v>0</v>
      </c>
      <c r="T2920" s="231">
        <v>0</v>
      </c>
      <c r="U2920" s="231">
        <v>0</v>
      </c>
      <c r="V2920" s="231">
        <v>0</v>
      </c>
      <c r="W2920" s="231">
        <v>0</v>
      </c>
      <c r="X2920" s="622">
        <v>0</v>
      </c>
      <c r="Y2920" s="231">
        <v>0</v>
      </c>
      <c r="Z2920" s="231" t="s">
        <v>51</v>
      </c>
      <c r="AA2920" s="231" t="s">
        <v>5289</v>
      </c>
      <c r="AB2920" s="231" t="s">
        <v>5289</v>
      </c>
      <c r="AC2920" s="829" t="s">
        <v>5289</v>
      </c>
      <c r="AD2920" s="829" t="s">
        <v>5289</v>
      </c>
      <c r="AE2920" s="829" t="s">
        <v>5289</v>
      </c>
      <c r="AF2920" s="830" t="s">
        <v>5289</v>
      </c>
      <c r="AG2920" s="107"/>
      <c r="AH2920" s="107"/>
      <c r="AI2920" s="107"/>
      <c r="AJ2920" s="107"/>
      <c r="AK2920" s="107"/>
      <c r="AL2920" s="107"/>
    </row>
    <row r="2921" spans="1:38" s="42" customFormat="1" ht="15.75" customHeight="1" thickBot="1">
      <c r="A2921" s="18"/>
      <c r="B2921" s="18">
        <v>28</v>
      </c>
      <c r="C2921" s="18"/>
      <c r="D2921" s="18">
        <v>28</v>
      </c>
      <c r="E2921" s="18">
        <v>28</v>
      </c>
      <c r="F2921" s="18"/>
      <c r="G2921" s="18"/>
      <c r="H2921" s="18">
        <v>0</v>
      </c>
      <c r="I2921" s="18"/>
      <c r="J2921" s="18">
        <v>1</v>
      </c>
      <c r="K2921" s="18">
        <v>19</v>
      </c>
      <c r="L2921" s="18">
        <v>10</v>
      </c>
      <c r="M2921" s="200"/>
      <c r="N2921" s="18">
        <f t="shared" ref="N2921:O2921" si="924">SUM(N2893:N2920)</f>
        <v>0</v>
      </c>
      <c r="O2921" s="18">
        <f t="shared" si="924"/>
        <v>0</v>
      </c>
      <c r="P2921" s="18">
        <f t="shared" ref="P2921:Q2921" si="925">SUM(P2893:P2920)</f>
        <v>0</v>
      </c>
      <c r="Q2921" s="18">
        <f t="shared" si="925"/>
        <v>0</v>
      </c>
      <c r="R2921" s="18">
        <f t="shared" ref="R2921" si="926">SUM(R2893:R2920)</f>
        <v>0</v>
      </c>
      <c r="S2921" s="18">
        <f t="shared" ref="S2921" si="927">SUM(S2893:S2920)</f>
        <v>0</v>
      </c>
      <c r="T2921" s="18">
        <f t="shared" ref="T2921:U2921" si="928">SUM(T2893:T2920)</f>
        <v>0</v>
      </c>
      <c r="U2921" s="18">
        <f t="shared" si="928"/>
        <v>0</v>
      </c>
      <c r="V2921" s="18">
        <f t="shared" ref="V2921:W2921" si="929">SUM(V2893:V2920)</f>
        <v>0</v>
      </c>
      <c r="W2921" s="18">
        <f t="shared" si="929"/>
        <v>0</v>
      </c>
      <c r="X2921" s="18">
        <f t="shared" ref="X2921:Y2921" si="930">SUM(X2893:X2920)</f>
        <v>1125</v>
      </c>
      <c r="Y2921" s="18">
        <f t="shared" si="930"/>
        <v>0</v>
      </c>
      <c r="Z2921" s="18">
        <v>0</v>
      </c>
      <c r="AA2921" s="18">
        <v>1</v>
      </c>
      <c r="AB2921" s="18">
        <v>1</v>
      </c>
      <c r="AC2921" s="18"/>
      <c r="AD2921" s="18"/>
      <c r="AE2921" s="18"/>
      <c r="AF2921" s="18"/>
      <c r="AG2921" s="173"/>
    </row>
    <row r="2922" spans="1:38" ht="15.75" customHeight="1" thickBot="1">
      <c r="A2922" s="660" t="s">
        <v>402</v>
      </c>
      <c r="B2922" s="661"/>
      <c r="C2922" s="661"/>
      <c r="D2922" s="661"/>
      <c r="E2922" s="661"/>
      <c r="F2922" s="661"/>
      <c r="G2922" s="661"/>
      <c r="H2922" s="661"/>
      <c r="I2922" s="661"/>
      <c r="J2922" s="661"/>
      <c r="K2922" s="661"/>
      <c r="L2922" s="661"/>
      <c r="M2922" s="661"/>
      <c r="N2922" s="661"/>
      <c r="O2922" s="661"/>
      <c r="P2922" s="661"/>
      <c r="Q2922" s="661"/>
      <c r="R2922" s="661"/>
      <c r="S2922" s="661"/>
      <c r="T2922" s="661"/>
      <c r="U2922" s="661"/>
      <c r="V2922" s="661"/>
      <c r="W2922" s="661"/>
      <c r="X2922" s="661"/>
      <c r="Y2922" s="661"/>
      <c r="Z2922" s="661"/>
      <c r="AA2922" s="661"/>
      <c r="AB2922" s="661"/>
      <c r="AC2922" s="661"/>
      <c r="AD2922" s="661"/>
      <c r="AE2922" s="661"/>
      <c r="AF2922" s="662"/>
    </row>
    <row r="2923" spans="1:38" ht="153">
      <c r="A2923" s="621">
        <v>1</v>
      </c>
      <c r="B2923" s="68" t="s">
        <v>10567</v>
      </c>
      <c r="C2923" s="68" t="s">
        <v>10668</v>
      </c>
      <c r="D2923" s="68" t="s">
        <v>12573</v>
      </c>
      <c r="E2923" s="119" t="s">
        <v>17053</v>
      </c>
      <c r="F2923" s="448" t="s">
        <v>16683</v>
      </c>
      <c r="G2923" s="138"/>
      <c r="H2923" s="138"/>
      <c r="I2923" s="138"/>
      <c r="J2923" s="152"/>
      <c r="K2923" s="138"/>
      <c r="L2923" s="622" t="s">
        <v>51</v>
      </c>
      <c r="M2923" s="202"/>
      <c r="N2923" s="138"/>
      <c r="O2923" s="119">
        <v>0</v>
      </c>
      <c r="P2923" s="119">
        <v>0</v>
      </c>
      <c r="Q2923" s="119">
        <v>0</v>
      </c>
      <c r="R2923" s="119">
        <v>0</v>
      </c>
      <c r="S2923" s="119">
        <v>0</v>
      </c>
      <c r="T2923" s="119">
        <v>0</v>
      </c>
      <c r="U2923" s="119">
        <v>0</v>
      </c>
      <c r="V2923" s="119">
        <v>0</v>
      </c>
      <c r="W2923" s="119">
        <v>0</v>
      </c>
      <c r="X2923" s="119">
        <v>0</v>
      </c>
      <c r="Y2923" s="119">
        <v>0</v>
      </c>
      <c r="Z2923" s="119" t="s">
        <v>51</v>
      </c>
      <c r="AA2923" s="68" t="s">
        <v>10679</v>
      </c>
      <c r="AB2923" s="68" t="s">
        <v>10680</v>
      </c>
      <c r="AC2923" s="159" t="s">
        <v>10661</v>
      </c>
      <c r="AD2923" s="159" t="s">
        <v>10660</v>
      </c>
      <c r="AE2923" s="820">
        <v>83954020038</v>
      </c>
      <c r="AF2923" s="282" t="s">
        <v>10662</v>
      </c>
    </row>
    <row r="2924" spans="1:38" ht="216.75">
      <c r="A2924" s="621">
        <v>2</v>
      </c>
      <c r="B2924" s="121" t="s">
        <v>1424</v>
      </c>
      <c r="C2924" s="121" t="s">
        <v>10668</v>
      </c>
      <c r="D2924" s="121" t="s">
        <v>12573</v>
      </c>
      <c r="E2924" s="622" t="s">
        <v>17054</v>
      </c>
      <c r="F2924" s="831"/>
      <c r="G2924" s="138"/>
      <c r="H2924" s="138"/>
      <c r="I2924" s="138"/>
      <c r="J2924" s="121" t="s">
        <v>10669</v>
      </c>
      <c r="K2924" s="622" t="s">
        <v>10663</v>
      </c>
      <c r="L2924" s="622" t="s">
        <v>40</v>
      </c>
      <c r="M2924" s="121" t="s">
        <v>13243</v>
      </c>
      <c r="N2924" s="622">
        <v>0</v>
      </c>
      <c r="O2924" s="622">
        <v>0</v>
      </c>
      <c r="P2924" s="622">
        <v>0</v>
      </c>
      <c r="Q2924" s="622">
        <v>0</v>
      </c>
      <c r="R2924" s="622">
        <v>0</v>
      </c>
      <c r="S2924" s="622">
        <v>0</v>
      </c>
      <c r="T2924" s="622">
        <v>0</v>
      </c>
      <c r="U2924" s="622">
        <v>0</v>
      </c>
      <c r="V2924" s="622">
        <v>0</v>
      </c>
      <c r="W2924" s="622">
        <v>0</v>
      </c>
      <c r="X2924" s="622">
        <v>0</v>
      </c>
      <c r="Y2924" s="622">
        <v>0</v>
      </c>
      <c r="Z2924" s="622" t="s">
        <v>51</v>
      </c>
      <c r="AA2924" s="622" t="s">
        <v>5289</v>
      </c>
      <c r="AB2924" s="622" t="s">
        <v>5289</v>
      </c>
      <c r="AC2924" s="84" t="s">
        <v>5289</v>
      </c>
      <c r="AD2924" s="84" t="s">
        <v>5289</v>
      </c>
      <c r="AE2924" s="284" t="s">
        <v>5289</v>
      </c>
      <c r="AF2924" s="824" t="s">
        <v>5289</v>
      </c>
    </row>
    <row r="2925" spans="1:38" ht="216.75">
      <c r="A2925" s="621">
        <v>3</v>
      </c>
      <c r="B2925" s="121" t="s">
        <v>10549</v>
      </c>
      <c r="C2925" s="121" t="s">
        <v>10668</v>
      </c>
      <c r="D2925" s="121" t="s">
        <v>12574</v>
      </c>
      <c r="E2925" s="622" t="s">
        <v>17055</v>
      </c>
      <c r="F2925" s="831"/>
      <c r="G2925" s="138"/>
      <c r="H2925" s="138"/>
      <c r="I2925" s="138"/>
      <c r="J2925" s="622" t="s">
        <v>5394</v>
      </c>
      <c r="K2925" s="622" t="s">
        <v>10664</v>
      </c>
      <c r="L2925" s="622" t="s">
        <v>40</v>
      </c>
      <c r="M2925" s="140" t="s">
        <v>21893</v>
      </c>
      <c r="N2925" s="622">
        <v>0</v>
      </c>
      <c r="O2925" s="622">
        <v>0</v>
      </c>
      <c r="P2925" s="622">
        <v>0</v>
      </c>
      <c r="Q2925" s="622">
        <v>0</v>
      </c>
      <c r="R2925" s="622">
        <v>0</v>
      </c>
      <c r="S2925" s="622">
        <v>0</v>
      </c>
      <c r="T2925" s="622">
        <v>0</v>
      </c>
      <c r="U2925" s="622">
        <v>0</v>
      </c>
      <c r="V2925" s="622">
        <v>0</v>
      </c>
      <c r="W2925" s="622">
        <v>0</v>
      </c>
      <c r="X2925" s="622">
        <v>0</v>
      </c>
      <c r="Y2925" s="622">
        <v>0</v>
      </c>
      <c r="Z2925" s="622" t="s">
        <v>51</v>
      </c>
      <c r="AA2925" s="622" t="s">
        <v>5289</v>
      </c>
      <c r="AB2925" s="622" t="s">
        <v>5289</v>
      </c>
      <c r="AC2925" s="84" t="s">
        <v>5289</v>
      </c>
      <c r="AD2925" s="84" t="s">
        <v>5289</v>
      </c>
      <c r="AE2925" s="284" t="s">
        <v>5289</v>
      </c>
      <c r="AF2925" s="824" t="s">
        <v>5289</v>
      </c>
    </row>
    <row r="2926" spans="1:38" s="44" customFormat="1" ht="165.75">
      <c r="A2926" s="621">
        <v>4</v>
      </c>
      <c r="B2926" s="627" t="s">
        <v>10551</v>
      </c>
      <c r="C2926" s="627" t="s">
        <v>10668</v>
      </c>
      <c r="D2926" s="627" t="s">
        <v>12575</v>
      </c>
      <c r="E2926" s="622" t="s">
        <v>17056</v>
      </c>
      <c r="F2926" s="831"/>
      <c r="G2926" s="138"/>
      <c r="H2926" s="138"/>
      <c r="I2926" s="138"/>
      <c r="J2926" s="138"/>
      <c r="K2926" s="138"/>
      <c r="L2926" s="622" t="s">
        <v>51</v>
      </c>
      <c r="M2926" s="202"/>
      <c r="N2926" s="138"/>
      <c r="O2926" s="622">
        <v>0</v>
      </c>
      <c r="P2926" s="622">
        <v>0</v>
      </c>
      <c r="Q2926" s="622">
        <v>0</v>
      </c>
      <c r="R2926" s="622">
        <v>0</v>
      </c>
      <c r="S2926" s="622">
        <v>0</v>
      </c>
      <c r="T2926" s="622">
        <v>0</v>
      </c>
      <c r="U2926" s="622">
        <v>0</v>
      </c>
      <c r="V2926" s="622">
        <v>0</v>
      </c>
      <c r="W2926" s="622">
        <v>0</v>
      </c>
      <c r="X2926" s="622">
        <v>2</v>
      </c>
      <c r="Y2926" s="622">
        <v>0</v>
      </c>
      <c r="Z2926" s="622" t="s">
        <v>51</v>
      </c>
      <c r="AA2926" s="622" t="s">
        <v>5289</v>
      </c>
      <c r="AB2926" s="622" t="s">
        <v>5289</v>
      </c>
      <c r="AC2926" s="84" t="s">
        <v>5289</v>
      </c>
      <c r="AD2926" s="84" t="s">
        <v>5289</v>
      </c>
      <c r="AE2926" s="284" t="s">
        <v>5289</v>
      </c>
      <c r="AF2926" s="824" t="s">
        <v>5289</v>
      </c>
      <c r="AG2926" s="107"/>
      <c r="AH2926" s="107"/>
      <c r="AI2926" s="107"/>
      <c r="AJ2926" s="107"/>
      <c r="AK2926" s="107"/>
      <c r="AL2926" s="107"/>
    </row>
    <row r="2927" spans="1:38" s="44" customFormat="1" ht="216.75">
      <c r="A2927" s="621">
        <v>5</v>
      </c>
      <c r="B2927" s="121" t="s">
        <v>2381</v>
      </c>
      <c r="C2927" s="121" t="s">
        <v>10668</v>
      </c>
      <c r="D2927" s="121" t="s">
        <v>12573</v>
      </c>
      <c r="E2927" s="622" t="s">
        <v>17057</v>
      </c>
      <c r="F2927" s="831"/>
      <c r="G2927" s="138"/>
      <c r="H2927" s="138"/>
      <c r="I2927" s="138"/>
      <c r="J2927" s="622" t="s">
        <v>5394</v>
      </c>
      <c r="K2927" s="622" t="s">
        <v>10670</v>
      </c>
      <c r="L2927" s="622" t="s">
        <v>40</v>
      </c>
      <c r="M2927" s="121" t="s">
        <v>13259</v>
      </c>
      <c r="N2927" s="622">
        <v>0</v>
      </c>
      <c r="O2927" s="622">
        <v>0</v>
      </c>
      <c r="P2927" s="622">
        <v>0</v>
      </c>
      <c r="Q2927" s="622">
        <v>0</v>
      </c>
      <c r="R2927" s="622">
        <v>0</v>
      </c>
      <c r="S2927" s="622">
        <v>0</v>
      </c>
      <c r="T2927" s="622">
        <v>0</v>
      </c>
      <c r="U2927" s="622">
        <v>0</v>
      </c>
      <c r="V2927" s="622">
        <v>0</v>
      </c>
      <c r="W2927" s="622">
        <v>0</v>
      </c>
      <c r="X2927" s="622">
        <v>0</v>
      </c>
      <c r="Y2927" s="622">
        <v>0</v>
      </c>
      <c r="Z2927" s="622" t="s">
        <v>51</v>
      </c>
      <c r="AA2927" s="622" t="s">
        <v>5289</v>
      </c>
      <c r="AB2927" s="622" t="s">
        <v>5289</v>
      </c>
      <c r="AC2927" s="84" t="s">
        <v>5289</v>
      </c>
      <c r="AD2927" s="84" t="s">
        <v>5289</v>
      </c>
      <c r="AE2927" s="284" t="s">
        <v>5289</v>
      </c>
      <c r="AF2927" s="824" t="s">
        <v>5289</v>
      </c>
      <c r="AG2927" s="107"/>
      <c r="AH2927" s="107"/>
      <c r="AI2927" s="107"/>
      <c r="AJ2927" s="107"/>
      <c r="AK2927" s="107"/>
      <c r="AL2927" s="107"/>
    </row>
    <row r="2928" spans="1:38" s="44" customFormat="1" ht="204">
      <c r="A2928" s="621">
        <v>6</v>
      </c>
      <c r="B2928" s="121" t="s">
        <v>1556</v>
      </c>
      <c r="C2928" s="121" t="s">
        <v>10668</v>
      </c>
      <c r="D2928" s="121" t="s">
        <v>12576</v>
      </c>
      <c r="E2928" s="622" t="s">
        <v>17058</v>
      </c>
      <c r="F2928" s="831"/>
      <c r="G2928" s="138"/>
      <c r="H2928" s="138"/>
      <c r="I2928" s="138"/>
      <c r="J2928" s="622" t="s">
        <v>5394</v>
      </c>
      <c r="K2928" s="622" t="s">
        <v>10671</v>
      </c>
      <c r="L2928" s="622" t="s">
        <v>51</v>
      </c>
      <c r="M2928" s="202"/>
      <c r="N2928" s="138"/>
      <c r="O2928" s="622">
        <v>0</v>
      </c>
      <c r="P2928" s="622">
        <v>0</v>
      </c>
      <c r="Q2928" s="622">
        <v>0</v>
      </c>
      <c r="R2928" s="622">
        <v>0</v>
      </c>
      <c r="S2928" s="622">
        <v>0</v>
      </c>
      <c r="T2928" s="622">
        <v>0</v>
      </c>
      <c r="U2928" s="622">
        <v>0</v>
      </c>
      <c r="V2928" s="622">
        <v>0</v>
      </c>
      <c r="W2928" s="622">
        <v>0</v>
      </c>
      <c r="X2928" s="622">
        <v>1</v>
      </c>
      <c r="Y2928" s="622">
        <v>0</v>
      </c>
      <c r="Z2928" s="622" t="s">
        <v>51</v>
      </c>
      <c r="AA2928" s="622" t="s">
        <v>5289</v>
      </c>
      <c r="AB2928" s="622" t="s">
        <v>5289</v>
      </c>
      <c r="AC2928" s="84" t="s">
        <v>5289</v>
      </c>
      <c r="AD2928" s="84" t="s">
        <v>5289</v>
      </c>
      <c r="AE2928" s="284" t="s">
        <v>5289</v>
      </c>
      <c r="AF2928" s="824" t="s">
        <v>5289</v>
      </c>
      <c r="AG2928" s="107"/>
      <c r="AH2928" s="107"/>
      <c r="AI2928" s="107"/>
      <c r="AJ2928" s="107"/>
      <c r="AK2928" s="107"/>
      <c r="AL2928" s="107"/>
    </row>
    <row r="2929" spans="1:38" s="44" customFormat="1" ht="216.75">
      <c r="A2929" s="621">
        <v>7</v>
      </c>
      <c r="B2929" s="121" t="s">
        <v>1058</v>
      </c>
      <c r="C2929" s="121" t="s">
        <v>10668</v>
      </c>
      <c r="D2929" s="121" t="s">
        <v>12577</v>
      </c>
      <c r="E2929" s="622" t="s">
        <v>17059</v>
      </c>
      <c r="F2929" s="831"/>
      <c r="G2929" s="138"/>
      <c r="H2929" s="138"/>
      <c r="I2929" s="138"/>
      <c r="J2929" s="622" t="s">
        <v>5394</v>
      </c>
      <c r="K2929" s="622" t="s">
        <v>10672</v>
      </c>
      <c r="L2929" s="622" t="s">
        <v>40</v>
      </c>
      <c r="M2929" s="121" t="s">
        <v>21894</v>
      </c>
      <c r="N2929" s="622">
        <v>0</v>
      </c>
      <c r="O2929" s="622">
        <v>0</v>
      </c>
      <c r="P2929" s="622">
        <v>0</v>
      </c>
      <c r="Q2929" s="622">
        <v>0</v>
      </c>
      <c r="R2929" s="622">
        <v>0</v>
      </c>
      <c r="S2929" s="622">
        <v>0</v>
      </c>
      <c r="T2929" s="622">
        <v>0</v>
      </c>
      <c r="U2929" s="622">
        <v>0</v>
      </c>
      <c r="V2929" s="622">
        <v>0</v>
      </c>
      <c r="W2929" s="622">
        <v>0</v>
      </c>
      <c r="X2929" s="622">
        <v>0</v>
      </c>
      <c r="Y2929" s="622">
        <v>0</v>
      </c>
      <c r="Z2929" s="622" t="s">
        <v>51</v>
      </c>
      <c r="AA2929" s="622" t="s">
        <v>5289</v>
      </c>
      <c r="AB2929" s="622" t="s">
        <v>5289</v>
      </c>
      <c r="AC2929" s="84" t="s">
        <v>5289</v>
      </c>
      <c r="AD2929" s="84" t="s">
        <v>5289</v>
      </c>
      <c r="AE2929" s="284" t="s">
        <v>5289</v>
      </c>
      <c r="AF2929" s="824" t="s">
        <v>5289</v>
      </c>
      <c r="AG2929" s="107"/>
      <c r="AH2929" s="107"/>
      <c r="AI2929" s="107"/>
      <c r="AJ2929" s="107"/>
      <c r="AK2929" s="107"/>
      <c r="AL2929" s="107"/>
    </row>
    <row r="2930" spans="1:38" s="44" customFormat="1" ht="204">
      <c r="A2930" s="621">
        <v>8</v>
      </c>
      <c r="B2930" s="121" t="s">
        <v>10554</v>
      </c>
      <c r="C2930" s="121" t="s">
        <v>10668</v>
      </c>
      <c r="D2930" s="121" t="s">
        <v>12578</v>
      </c>
      <c r="E2930" s="622" t="s">
        <v>17060</v>
      </c>
      <c r="F2930" s="831"/>
      <c r="G2930" s="138"/>
      <c r="H2930" s="138"/>
      <c r="I2930" s="138"/>
      <c r="J2930" s="622" t="s">
        <v>5394</v>
      </c>
      <c r="K2930" s="622" t="s">
        <v>10665</v>
      </c>
      <c r="L2930" s="622" t="s">
        <v>40</v>
      </c>
      <c r="M2930" s="121" t="s">
        <v>21895</v>
      </c>
      <c r="N2930" s="622">
        <v>0</v>
      </c>
      <c r="O2930" s="622">
        <v>0</v>
      </c>
      <c r="P2930" s="622">
        <v>0</v>
      </c>
      <c r="Q2930" s="622">
        <v>0</v>
      </c>
      <c r="R2930" s="622">
        <v>0</v>
      </c>
      <c r="S2930" s="622">
        <v>0</v>
      </c>
      <c r="T2930" s="622">
        <v>0</v>
      </c>
      <c r="U2930" s="622">
        <v>0</v>
      </c>
      <c r="V2930" s="622">
        <v>0</v>
      </c>
      <c r="W2930" s="622">
        <v>0</v>
      </c>
      <c r="X2930" s="622">
        <v>0</v>
      </c>
      <c r="Y2930" s="622">
        <v>0</v>
      </c>
      <c r="Z2930" s="622" t="s">
        <v>51</v>
      </c>
      <c r="AA2930" s="622" t="s">
        <v>5289</v>
      </c>
      <c r="AB2930" s="622" t="s">
        <v>5289</v>
      </c>
      <c r="AC2930" s="84" t="s">
        <v>5289</v>
      </c>
      <c r="AD2930" s="84" t="s">
        <v>5289</v>
      </c>
      <c r="AE2930" s="284" t="s">
        <v>5289</v>
      </c>
      <c r="AF2930" s="824" t="s">
        <v>5289</v>
      </c>
      <c r="AG2930" s="107"/>
      <c r="AH2930" s="107"/>
      <c r="AI2930" s="107"/>
      <c r="AJ2930" s="107"/>
      <c r="AK2930" s="107"/>
      <c r="AL2930" s="107"/>
    </row>
    <row r="2931" spans="1:38" s="44" customFormat="1" ht="216.75">
      <c r="A2931" s="621">
        <v>9</v>
      </c>
      <c r="B2931" s="121" t="s">
        <v>10555</v>
      </c>
      <c r="C2931" s="121" t="s">
        <v>10668</v>
      </c>
      <c r="D2931" s="121" t="s">
        <v>12579</v>
      </c>
      <c r="E2931" s="622" t="s">
        <v>17061</v>
      </c>
      <c r="F2931" s="831"/>
      <c r="G2931" s="138"/>
      <c r="H2931" s="138"/>
      <c r="I2931" s="138"/>
      <c r="J2931" s="138"/>
      <c r="K2931" s="138"/>
      <c r="L2931" s="622" t="s">
        <v>51</v>
      </c>
      <c r="M2931" s="202"/>
      <c r="N2931" s="138"/>
      <c r="O2931" s="622">
        <v>0</v>
      </c>
      <c r="P2931" s="622">
        <v>0</v>
      </c>
      <c r="Q2931" s="622">
        <v>0</v>
      </c>
      <c r="R2931" s="622">
        <v>0</v>
      </c>
      <c r="S2931" s="622">
        <v>0</v>
      </c>
      <c r="T2931" s="622">
        <v>0</v>
      </c>
      <c r="U2931" s="622">
        <v>0</v>
      </c>
      <c r="V2931" s="622">
        <v>0</v>
      </c>
      <c r="W2931" s="622">
        <v>0</v>
      </c>
      <c r="X2931" s="622">
        <v>0</v>
      </c>
      <c r="Y2931" s="622">
        <v>0</v>
      </c>
      <c r="Z2931" s="622" t="s">
        <v>51</v>
      </c>
      <c r="AA2931" s="622" t="s">
        <v>5289</v>
      </c>
      <c r="AB2931" s="622" t="s">
        <v>5289</v>
      </c>
      <c r="AC2931" s="84" t="s">
        <v>5289</v>
      </c>
      <c r="AD2931" s="84" t="s">
        <v>5289</v>
      </c>
      <c r="AE2931" s="284" t="s">
        <v>5289</v>
      </c>
      <c r="AF2931" s="824" t="s">
        <v>5289</v>
      </c>
      <c r="AG2931" s="107"/>
      <c r="AH2931" s="107"/>
      <c r="AI2931" s="107"/>
      <c r="AJ2931" s="107"/>
      <c r="AK2931" s="107"/>
      <c r="AL2931" s="107"/>
    </row>
    <row r="2932" spans="1:38" s="44" customFormat="1" ht="204">
      <c r="A2932" s="621">
        <v>10</v>
      </c>
      <c r="B2932" s="121" t="s">
        <v>10556</v>
      </c>
      <c r="C2932" s="121" t="s">
        <v>10668</v>
      </c>
      <c r="D2932" s="121" t="s">
        <v>12580</v>
      </c>
      <c r="E2932" s="622" t="s">
        <v>17062</v>
      </c>
      <c r="F2932" s="831"/>
      <c r="G2932" s="138"/>
      <c r="H2932" s="138"/>
      <c r="I2932" s="138"/>
      <c r="J2932" s="622" t="s">
        <v>5394</v>
      </c>
      <c r="K2932" s="622" t="s">
        <v>10673</v>
      </c>
      <c r="L2932" s="622" t="s">
        <v>40</v>
      </c>
      <c r="M2932" s="121" t="s">
        <v>13260</v>
      </c>
      <c r="N2932" s="622">
        <v>0</v>
      </c>
      <c r="O2932" s="622">
        <v>0</v>
      </c>
      <c r="P2932" s="622">
        <v>0</v>
      </c>
      <c r="Q2932" s="622">
        <v>0</v>
      </c>
      <c r="R2932" s="622">
        <v>0</v>
      </c>
      <c r="S2932" s="622">
        <v>0</v>
      </c>
      <c r="T2932" s="622">
        <v>0</v>
      </c>
      <c r="U2932" s="622">
        <v>0</v>
      </c>
      <c r="V2932" s="622">
        <v>0</v>
      </c>
      <c r="W2932" s="622">
        <v>0</v>
      </c>
      <c r="X2932" s="622">
        <v>0</v>
      </c>
      <c r="Y2932" s="622">
        <v>0</v>
      </c>
      <c r="Z2932" s="622" t="s">
        <v>51</v>
      </c>
      <c r="AA2932" s="622" t="s">
        <v>5289</v>
      </c>
      <c r="AB2932" s="622" t="s">
        <v>5289</v>
      </c>
      <c r="AC2932" s="84" t="s">
        <v>5289</v>
      </c>
      <c r="AD2932" s="84" t="s">
        <v>5289</v>
      </c>
      <c r="AE2932" s="284" t="s">
        <v>5289</v>
      </c>
      <c r="AF2932" s="824" t="s">
        <v>5289</v>
      </c>
      <c r="AG2932" s="107"/>
      <c r="AH2932" s="107"/>
      <c r="AI2932" s="107"/>
      <c r="AJ2932" s="107"/>
      <c r="AK2932" s="107"/>
      <c r="AL2932" s="107"/>
    </row>
    <row r="2933" spans="1:38" s="44" customFormat="1" ht="204">
      <c r="A2933" s="621">
        <v>11</v>
      </c>
      <c r="B2933" s="121" t="s">
        <v>2387</v>
      </c>
      <c r="C2933" s="121" t="s">
        <v>10668</v>
      </c>
      <c r="D2933" s="121" t="s">
        <v>12581</v>
      </c>
      <c r="E2933" s="622" t="s">
        <v>17063</v>
      </c>
      <c r="F2933" s="831"/>
      <c r="G2933" s="138"/>
      <c r="H2933" s="138"/>
      <c r="I2933" s="138"/>
      <c r="J2933" s="622" t="s">
        <v>5394</v>
      </c>
      <c r="K2933" s="622" t="s">
        <v>10666</v>
      </c>
      <c r="L2933" s="622" t="s">
        <v>51</v>
      </c>
      <c r="M2933" s="202"/>
      <c r="N2933" s="138"/>
      <c r="O2933" s="622">
        <v>0</v>
      </c>
      <c r="P2933" s="622">
        <v>0</v>
      </c>
      <c r="Q2933" s="622">
        <v>0</v>
      </c>
      <c r="R2933" s="622">
        <v>0</v>
      </c>
      <c r="S2933" s="622">
        <v>0</v>
      </c>
      <c r="T2933" s="622">
        <v>0</v>
      </c>
      <c r="U2933" s="622">
        <v>0</v>
      </c>
      <c r="V2933" s="622">
        <v>0</v>
      </c>
      <c r="W2933" s="622">
        <v>0</v>
      </c>
      <c r="X2933" s="622">
        <v>0</v>
      </c>
      <c r="Y2933" s="622">
        <v>0</v>
      </c>
      <c r="Z2933" s="622" t="s">
        <v>51</v>
      </c>
      <c r="AA2933" s="622" t="s">
        <v>5289</v>
      </c>
      <c r="AB2933" s="622" t="s">
        <v>5289</v>
      </c>
      <c r="AC2933" s="84" t="s">
        <v>5289</v>
      </c>
      <c r="AD2933" s="84" t="s">
        <v>5289</v>
      </c>
      <c r="AE2933" s="284" t="s">
        <v>5289</v>
      </c>
      <c r="AF2933" s="824" t="s">
        <v>5289</v>
      </c>
      <c r="AG2933" s="107"/>
    </row>
    <row r="2934" spans="1:38" s="44" customFormat="1" ht="204">
      <c r="A2934" s="621">
        <v>12</v>
      </c>
      <c r="B2934" s="121" t="s">
        <v>10458</v>
      </c>
      <c r="C2934" s="121" t="s">
        <v>10668</v>
      </c>
      <c r="D2934" s="121" t="s">
        <v>12573</v>
      </c>
      <c r="E2934" s="622" t="s">
        <v>17064</v>
      </c>
      <c r="F2934" s="831"/>
      <c r="G2934" s="138"/>
      <c r="H2934" s="138"/>
      <c r="I2934" s="138"/>
      <c r="J2934" s="622" t="s">
        <v>5394</v>
      </c>
      <c r="K2934" s="622" t="s">
        <v>10674</v>
      </c>
      <c r="L2934" s="622" t="s">
        <v>51</v>
      </c>
      <c r="M2934" s="202"/>
      <c r="N2934" s="138"/>
      <c r="O2934" s="622">
        <v>0</v>
      </c>
      <c r="P2934" s="622">
        <v>0</v>
      </c>
      <c r="Q2934" s="622">
        <v>0</v>
      </c>
      <c r="R2934" s="622">
        <v>0</v>
      </c>
      <c r="S2934" s="622">
        <v>0</v>
      </c>
      <c r="T2934" s="622">
        <v>0</v>
      </c>
      <c r="U2934" s="622">
        <v>0</v>
      </c>
      <c r="V2934" s="622">
        <v>0</v>
      </c>
      <c r="W2934" s="622">
        <v>0</v>
      </c>
      <c r="X2934" s="622">
        <v>6</v>
      </c>
      <c r="Y2934" s="622">
        <v>0</v>
      </c>
      <c r="Z2934" s="622" t="s">
        <v>51</v>
      </c>
      <c r="AA2934" s="622" t="s">
        <v>5289</v>
      </c>
      <c r="AB2934" s="622" t="s">
        <v>5289</v>
      </c>
      <c r="AC2934" s="84" t="s">
        <v>5289</v>
      </c>
      <c r="AD2934" s="84" t="s">
        <v>5289</v>
      </c>
      <c r="AE2934" s="284" t="s">
        <v>5289</v>
      </c>
      <c r="AF2934" s="824" t="s">
        <v>5289</v>
      </c>
      <c r="AG2934" s="107"/>
    </row>
    <row r="2935" spans="1:38" s="44" customFormat="1" ht="114.75">
      <c r="A2935" s="621">
        <v>13</v>
      </c>
      <c r="B2935" s="121" t="s">
        <v>2505</v>
      </c>
      <c r="C2935" s="121" t="s">
        <v>10668</v>
      </c>
      <c r="D2935" s="121" t="s">
        <v>12582</v>
      </c>
      <c r="E2935" s="622" t="s">
        <v>17065</v>
      </c>
      <c r="F2935" s="831"/>
      <c r="G2935" s="138"/>
      <c r="H2935" s="138"/>
      <c r="I2935" s="138"/>
      <c r="J2935" s="138"/>
      <c r="K2935" s="138"/>
      <c r="L2935" s="622" t="s">
        <v>51</v>
      </c>
      <c r="M2935" s="202"/>
      <c r="N2935" s="138"/>
      <c r="O2935" s="622">
        <v>0</v>
      </c>
      <c r="P2935" s="622">
        <v>0</v>
      </c>
      <c r="Q2935" s="622">
        <v>0</v>
      </c>
      <c r="R2935" s="622">
        <v>0</v>
      </c>
      <c r="S2935" s="622">
        <v>0</v>
      </c>
      <c r="T2935" s="622">
        <v>0</v>
      </c>
      <c r="U2935" s="622">
        <v>0</v>
      </c>
      <c r="V2935" s="622">
        <v>0</v>
      </c>
      <c r="W2935" s="622">
        <v>0</v>
      </c>
      <c r="X2935" s="622">
        <v>0</v>
      </c>
      <c r="Y2935" s="622">
        <v>0</v>
      </c>
      <c r="Z2935" s="622" t="s">
        <v>51</v>
      </c>
      <c r="AA2935" s="622" t="s">
        <v>5289</v>
      </c>
      <c r="AB2935" s="622" t="s">
        <v>5289</v>
      </c>
      <c r="AC2935" s="84" t="s">
        <v>5289</v>
      </c>
      <c r="AD2935" s="84" t="s">
        <v>5289</v>
      </c>
      <c r="AE2935" s="284" t="s">
        <v>5289</v>
      </c>
      <c r="AF2935" s="824" t="s">
        <v>5289</v>
      </c>
      <c r="AG2935" s="107"/>
    </row>
    <row r="2936" spans="1:38" s="44" customFormat="1" ht="216.75">
      <c r="A2936" s="621">
        <v>14</v>
      </c>
      <c r="B2936" s="121" t="s">
        <v>1139</v>
      </c>
      <c r="C2936" s="121" t="s">
        <v>10668</v>
      </c>
      <c r="D2936" s="121" t="s">
        <v>12573</v>
      </c>
      <c r="E2936" s="622" t="s">
        <v>17066</v>
      </c>
      <c r="F2936" s="831"/>
      <c r="G2936" s="138"/>
      <c r="H2936" s="138"/>
      <c r="I2936" s="138"/>
      <c r="J2936" s="622" t="s">
        <v>5394</v>
      </c>
      <c r="K2936" s="622" t="s">
        <v>10675</v>
      </c>
      <c r="L2936" s="622" t="s">
        <v>40</v>
      </c>
      <c r="M2936" s="121" t="s">
        <v>13261</v>
      </c>
      <c r="N2936" s="622">
        <v>0</v>
      </c>
      <c r="O2936" s="622">
        <v>0</v>
      </c>
      <c r="P2936" s="622">
        <v>0</v>
      </c>
      <c r="Q2936" s="622">
        <v>0</v>
      </c>
      <c r="R2936" s="622">
        <v>0</v>
      </c>
      <c r="S2936" s="622">
        <v>0</v>
      </c>
      <c r="T2936" s="622">
        <v>0</v>
      </c>
      <c r="U2936" s="622">
        <v>0</v>
      </c>
      <c r="V2936" s="622">
        <v>0</v>
      </c>
      <c r="W2936" s="622">
        <v>0</v>
      </c>
      <c r="X2936" s="622">
        <v>0</v>
      </c>
      <c r="Y2936" s="622">
        <v>0</v>
      </c>
      <c r="Z2936" s="622" t="s">
        <v>51</v>
      </c>
      <c r="AA2936" s="622" t="s">
        <v>5289</v>
      </c>
      <c r="AB2936" s="622" t="s">
        <v>5289</v>
      </c>
      <c r="AC2936" s="84" t="s">
        <v>5289</v>
      </c>
      <c r="AD2936" s="84" t="s">
        <v>5289</v>
      </c>
      <c r="AE2936" s="284" t="s">
        <v>5289</v>
      </c>
      <c r="AF2936" s="824" t="s">
        <v>5289</v>
      </c>
      <c r="AG2936" s="107"/>
    </row>
    <row r="2937" spans="1:38" s="44" customFormat="1" ht="204">
      <c r="A2937" s="621">
        <v>15</v>
      </c>
      <c r="B2937" s="121" t="s">
        <v>2382</v>
      </c>
      <c r="C2937" s="121" t="s">
        <v>10668</v>
      </c>
      <c r="D2937" s="121" t="s">
        <v>12573</v>
      </c>
      <c r="E2937" s="622" t="s">
        <v>17067</v>
      </c>
      <c r="F2937" s="831"/>
      <c r="G2937" s="138"/>
      <c r="H2937" s="138"/>
      <c r="I2937" s="138"/>
      <c r="J2937" s="622" t="s">
        <v>5394</v>
      </c>
      <c r="K2937" s="622" t="s">
        <v>10676</v>
      </c>
      <c r="L2937" s="622" t="s">
        <v>40</v>
      </c>
      <c r="M2937" s="121" t="s">
        <v>13262</v>
      </c>
      <c r="N2937" s="622">
        <v>0</v>
      </c>
      <c r="O2937" s="622">
        <v>0</v>
      </c>
      <c r="P2937" s="622">
        <v>0</v>
      </c>
      <c r="Q2937" s="622">
        <v>0</v>
      </c>
      <c r="R2937" s="622">
        <v>0</v>
      </c>
      <c r="S2937" s="622">
        <v>0</v>
      </c>
      <c r="T2937" s="622">
        <v>0</v>
      </c>
      <c r="U2937" s="622">
        <v>0</v>
      </c>
      <c r="V2937" s="622">
        <v>0</v>
      </c>
      <c r="W2937" s="622">
        <v>0</v>
      </c>
      <c r="X2937" s="622">
        <v>0</v>
      </c>
      <c r="Y2937" s="622">
        <v>0</v>
      </c>
      <c r="Z2937" s="622" t="s">
        <v>51</v>
      </c>
      <c r="AA2937" s="622" t="s">
        <v>5289</v>
      </c>
      <c r="AB2937" s="622" t="s">
        <v>5289</v>
      </c>
      <c r="AC2937" s="84" t="s">
        <v>5289</v>
      </c>
      <c r="AD2937" s="84" t="s">
        <v>5289</v>
      </c>
      <c r="AE2937" s="284" t="s">
        <v>5289</v>
      </c>
      <c r="AF2937" s="824" t="s">
        <v>5289</v>
      </c>
      <c r="AG2937" s="107"/>
    </row>
    <row r="2938" spans="1:38" s="44" customFormat="1" ht="204">
      <c r="A2938" s="621">
        <v>16</v>
      </c>
      <c r="B2938" s="121" t="s">
        <v>10561</v>
      </c>
      <c r="C2938" s="121" t="s">
        <v>10668</v>
      </c>
      <c r="D2938" s="121" t="s">
        <v>12583</v>
      </c>
      <c r="E2938" s="622" t="s">
        <v>17068</v>
      </c>
      <c r="F2938" s="831"/>
      <c r="G2938" s="138"/>
      <c r="H2938" s="138"/>
      <c r="I2938" s="138"/>
      <c r="J2938" s="622" t="s">
        <v>5394</v>
      </c>
      <c r="K2938" s="622" t="s">
        <v>10677</v>
      </c>
      <c r="L2938" s="622" t="s">
        <v>40</v>
      </c>
      <c r="M2938" s="121" t="s">
        <v>13247</v>
      </c>
      <c r="N2938" s="622">
        <v>0</v>
      </c>
      <c r="O2938" s="622">
        <v>0</v>
      </c>
      <c r="P2938" s="622">
        <v>0</v>
      </c>
      <c r="Q2938" s="622">
        <v>0</v>
      </c>
      <c r="R2938" s="622">
        <v>0</v>
      </c>
      <c r="S2938" s="622">
        <v>0</v>
      </c>
      <c r="T2938" s="622">
        <v>0</v>
      </c>
      <c r="U2938" s="622">
        <v>0</v>
      </c>
      <c r="V2938" s="622">
        <v>0</v>
      </c>
      <c r="W2938" s="622">
        <v>0</v>
      </c>
      <c r="X2938" s="622">
        <v>0</v>
      </c>
      <c r="Y2938" s="622">
        <v>0</v>
      </c>
      <c r="Z2938" s="622" t="s">
        <v>51</v>
      </c>
      <c r="AA2938" s="622" t="s">
        <v>5289</v>
      </c>
      <c r="AB2938" s="622" t="s">
        <v>5289</v>
      </c>
      <c r="AC2938" s="84" t="s">
        <v>5289</v>
      </c>
      <c r="AD2938" s="84" t="s">
        <v>5289</v>
      </c>
      <c r="AE2938" s="284" t="s">
        <v>5289</v>
      </c>
      <c r="AF2938" s="824" t="s">
        <v>5289</v>
      </c>
      <c r="AG2938" s="107"/>
    </row>
    <row r="2939" spans="1:38" s="44" customFormat="1" ht="140.25">
      <c r="A2939" s="621">
        <v>17</v>
      </c>
      <c r="B2939" s="121" t="s">
        <v>10459</v>
      </c>
      <c r="C2939" s="121" t="s">
        <v>10668</v>
      </c>
      <c r="D2939" s="121" t="s">
        <v>12573</v>
      </c>
      <c r="E2939" s="622" t="s">
        <v>17069</v>
      </c>
      <c r="F2939" s="831"/>
      <c r="G2939" s="138"/>
      <c r="H2939" s="138"/>
      <c r="I2939" s="138"/>
      <c r="J2939" s="138"/>
      <c r="K2939" s="138"/>
      <c r="L2939" s="622" t="s">
        <v>51</v>
      </c>
      <c r="M2939" s="202"/>
      <c r="N2939" s="138"/>
      <c r="O2939" s="622">
        <v>0</v>
      </c>
      <c r="P2939" s="622">
        <v>0</v>
      </c>
      <c r="Q2939" s="622">
        <v>0</v>
      </c>
      <c r="R2939" s="622">
        <v>0</v>
      </c>
      <c r="S2939" s="622">
        <v>0</v>
      </c>
      <c r="T2939" s="622">
        <v>0</v>
      </c>
      <c r="U2939" s="622">
        <v>0</v>
      </c>
      <c r="V2939" s="622">
        <v>0</v>
      </c>
      <c r="W2939" s="622">
        <v>0</v>
      </c>
      <c r="X2939" s="622">
        <v>108</v>
      </c>
      <c r="Y2939" s="622">
        <v>0</v>
      </c>
      <c r="Z2939" s="622" t="s">
        <v>51</v>
      </c>
      <c r="AA2939" s="622" t="s">
        <v>5289</v>
      </c>
      <c r="AB2939" s="622" t="s">
        <v>5289</v>
      </c>
      <c r="AC2939" s="84" t="s">
        <v>5289</v>
      </c>
      <c r="AD2939" s="84" t="s">
        <v>5289</v>
      </c>
      <c r="AE2939" s="284" t="s">
        <v>5289</v>
      </c>
      <c r="AF2939" s="824" t="s">
        <v>5289</v>
      </c>
      <c r="AG2939" s="107"/>
    </row>
    <row r="2940" spans="1:38" s="44" customFormat="1" ht="204">
      <c r="A2940" s="621">
        <v>18</v>
      </c>
      <c r="B2940" s="121" t="s">
        <v>10564</v>
      </c>
      <c r="C2940" s="121" t="s">
        <v>10668</v>
      </c>
      <c r="D2940" s="121" t="s">
        <v>12573</v>
      </c>
      <c r="E2940" s="622" t="s">
        <v>17070</v>
      </c>
      <c r="F2940" s="831"/>
      <c r="G2940" s="138"/>
      <c r="H2940" s="138"/>
      <c r="I2940" s="138"/>
      <c r="J2940" s="622" t="s">
        <v>5394</v>
      </c>
      <c r="K2940" s="622" t="s">
        <v>10674</v>
      </c>
      <c r="L2940" s="622" t="s">
        <v>54</v>
      </c>
      <c r="M2940" s="121" t="s">
        <v>13263</v>
      </c>
      <c r="N2940" s="622">
        <v>0</v>
      </c>
      <c r="O2940" s="622">
        <v>0</v>
      </c>
      <c r="P2940" s="622">
        <v>0</v>
      </c>
      <c r="Q2940" s="622">
        <v>0</v>
      </c>
      <c r="R2940" s="622">
        <v>0</v>
      </c>
      <c r="S2940" s="622">
        <v>0</v>
      </c>
      <c r="T2940" s="622">
        <v>0</v>
      </c>
      <c r="U2940" s="622">
        <v>0</v>
      </c>
      <c r="V2940" s="622">
        <v>0</v>
      </c>
      <c r="W2940" s="622">
        <v>0</v>
      </c>
      <c r="X2940" s="622">
        <v>0</v>
      </c>
      <c r="Y2940" s="622">
        <v>0</v>
      </c>
      <c r="Z2940" s="622" t="s">
        <v>51</v>
      </c>
      <c r="AA2940" s="622" t="s">
        <v>5289</v>
      </c>
      <c r="AB2940" s="622" t="s">
        <v>5289</v>
      </c>
      <c r="AC2940" s="84" t="s">
        <v>5289</v>
      </c>
      <c r="AD2940" s="84" t="s">
        <v>5289</v>
      </c>
      <c r="AE2940" s="284" t="s">
        <v>5289</v>
      </c>
      <c r="AF2940" s="824" t="s">
        <v>5289</v>
      </c>
      <c r="AG2940" s="107"/>
    </row>
    <row r="2941" spans="1:38" s="44" customFormat="1" ht="216.75">
      <c r="A2941" s="621">
        <v>19</v>
      </c>
      <c r="B2941" s="121" t="s">
        <v>10566</v>
      </c>
      <c r="C2941" s="121" t="s">
        <v>10668</v>
      </c>
      <c r="D2941" s="121" t="s">
        <v>12584</v>
      </c>
      <c r="E2941" s="622" t="s">
        <v>17071</v>
      </c>
      <c r="F2941" s="831"/>
      <c r="G2941" s="138"/>
      <c r="H2941" s="138"/>
      <c r="I2941" s="138"/>
      <c r="J2941" s="622" t="s">
        <v>5394</v>
      </c>
      <c r="K2941" s="622" t="s">
        <v>10678</v>
      </c>
      <c r="L2941" s="622"/>
      <c r="M2941" s="121" t="s">
        <v>21896</v>
      </c>
      <c r="N2941" s="622">
        <v>0</v>
      </c>
      <c r="O2941" s="622">
        <v>0</v>
      </c>
      <c r="P2941" s="622">
        <v>0</v>
      </c>
      <c r="Q2941" s="622">
        <v>0</v>
      </c>
      <c r="R2941" s="622">
        <v>0</v>
      </c>
      <c r="S2941" s="622">
        <v>0</v>
      </c>
      <c r="T2941" s="622">
        <v>0</v>
      </c>
      <c r="U2941" s="622">
        <v>0</v>
      </c>
      <c r="V2941" s="622">
        <v>0</v>
      </c>
      <c r="W2941" s="622">
        <v>0</v>
      </c>
      <c r="X2941" s="622">
        <v>0</v>
      </c>
      <c r="Y2941" s="622">
        <v>0</v>
      </c>
      <c r="Z2941" s="622" t="s">
        <v>51</v>
      </c>
      <c r="AA2941" s="622" t="s">
        <v>5289</v>
      </c>
      <c r="AB2941" s="622" t="s">
        <v>5289</v>
      </c>
      <c r="AC2941" s="84" t="s">
        <v>5289</v>
      </c>
      <c r="AD2941" s="84" t="s">
        <v>5289</v>
      </c>
      <c r="AE2941" s="284" t="s">
        <v>5289</v>
      </c>
      <c r="AF2941" s="824" t="s">
        <v>5289</v>
      </c>
      <c r="AG2941" s="107"/>
    </row>
    <row r="2942" spans="1:38" s="44" customFormat="1" ht="178.5">
      <c r="A2942" s="621">
        <v>20</v>
      </c>
      <c r="B2942" s="627" t="s">
        <v>10667</v>
      </c>
      <c r="C2942" s="627" t="s">
        <v>10668</v>
      </c>
      <c r="D2942" s="24" t="s">
        <v>12585</v>
      </c>
      <c r="E2942" s="622" t="s">
        <v>17072</v>
      </c>
      <c r="F2942" s="831"/>
      <c r="G2942" s="138"/>
      <c r="H2942" s="138"/>
      <c r="I2942" s="138"/>
      <c r="J2942" s="138"/>
      <c r="K2942" s="138"/>
      <c r="L2942" s="622" t="s">
        <v>51</v>
      </c>
      <c r="M2942" s="202"/>
      <c r="N2942" s="138"/>
      <c r="O2942" s="622">
        <v>0</v>
      </c>
      <c r="P2942" s="622">
        <v>0</v>
      </c>
      <c r="Q2942" s="622">
        <v>0</v>
      </c>
      <c r="R2942" s="622">
        <v>0</v>
      </c>
      <c r="S2942" s="622">
        <v>0</v>
      </c>
      <c r="T2942" s="622">
        <v>0</v>
      </c>
      <c r="U2942" s="622">
        <v>0</v>
      </c>
      <c r="V2942" s="622">
        <v>0</v>
      </c>
      <c r="W2942" s="622">
        <v>0</v>
      </c>
      <c r="X2942" s="622">
        <v>0</v>
      </c>
      <c r="Y2942" s="622">
        <v>0</v>
      </c>
      <c r="Z2942" s="622" t="s">
        <v>51</v>
      </c>
      <c r="AA2942" s="622" t="s">
        <v>5289</v>
      </c>
      <c r="AB2942" s="622" t="s">
        <v>5289</v>
      </c>
      <c r="AC2942" s="84" t="s">
        <v>5289</v>
      </c>
      <c r="AD2942" s="84" t="s">
        <v>5289</v>
      </c>
      <c r="AE2942" s="284" t="s">
        <v>5289</v>
      </c>
      <c r="AF2942" s="824" t="s">
        <v>5289</v>
      </c>
      <c r="AG2942" s="107"/>
    </row>
    <row r="2943" spans="1:38" s="42" customFormat="1" ht="15.75" customHeight="1" thickBot="1">
      <c r="A2943" s="18"/>
      <c r="B2943" s="18">
        <v>20</v>
      </c>
      <c r="C2943" s="18"/>
      <c r="D2943" s="18">
        <v>20</v>
      </c>
      <c r="E2943" s="18">
        <v>20</v>
      </c>
      <c r="F2943" s="18"/>
      <c r="G2943" s="18"/>
      <c r="H2943" s="18">
        <v>0</v>
      </c>
      <c r="I2943" s="18"/>
      <c r="J2943" s="18">
        <v>1</v>
      </c>
      <c r="K2943" s="18">
        <v>14</v>
      </c>
      <c r="L2943" s="18">
        <v>11</v>
      </c>
      <c r="M2943" s="200"/>
      <c r="N2943" s="18">
        <f t="shared" ref="N2943:O2943" si="931">SUM(N2923:N2942)</f>
        <v>0</v>
      </c>
      <c r="O2943" s="18">
        <f t="shared" si="931"/>
        <v>0</v>
      </c>
      <c r="P2943" s="18">
        <f t="shared" ref="P2943:Q2943" si="932">SUM(P2923:P2942)</f>
        <v>0</v>
      </c>
      <c r="Q2943" s="18">
        <f t="shared" si="932"/>
        <v>0</v>
      </c>
      <c r="R2943" s="18">
        <f t="shared" ref="R2943" si="933">SUM(R2923:R2942)</f>
        <v>0</v>
      </c>
      <c r="S2943" s="18">
        <f t="shared" ref="S2943" si="934">SUM(S2923:S2942)</f>
        <v>0</v>
      </c>
      <c r="T2943" s="18">
        <f t="shared" ref="T2943:U2943" si="935">SUM(T2923:T2942)</f>
        <v>0</v>
      </c>
      <c r="U2943" s="18">
        <f t="shared" si="935"/>
        <v>0</v>
      </c>
      <c r="V2943" s="18">
        <f t="shared" ref="V2943:W2943" si="936">SUM(V2923:V2942)</f>
        <v>0</v>
      </c>
      <c r="W2943" s="18">
        <f t="shared" si="936"/>
        <v>0</v>
      </c>
      <c r="X2943" s="18">
        <f t="shared" ref="X2943:Y2943" si="937">SUM(X2923:X2942)</f>
        <v>117</v>
      </c>
      <c r="Y2943" s="18">
        <f t="shared" si="937"/>
        <v>0</v>
      </c>
      <c r="Z2943" s="18">
        <v>0</v>
      </c>
      <c r="AA2943" s="18">
        <v>1</v>
      </c>
      <c r="AB2943" s="18">
        <v>1</v>
      </c>
      <c r="AC2943" s="18"/>
      <c r="AD2943" s="18"/>
      <c r="AE2943" s="18"/>
      <c r="AF2943" s="18"/>
      <c r="AG2943" s="173"/>
    </row>
    <row r="2944" spans="1:38" s="44" customFormat="1" ht="15.75" customHeight="1" thickBot="1">
      <c r="A2944" s="660" t="s">
        <v>403</v>
      </c>
      <c r="B2944" s="661"/>
      <c r="C2944" s="661"/>
      <c r="D2944" s="661"/>
      <c r="E2944" s="661"/>
      <c r="F2944" s="661"/>
      <c r="G2944" s="661"/>
      <c r="H2944" s="661"/>
      <c r="I2944" s="661"/>
      <c r="J2944" s="661"/>
      <c r="K2944" s="661"/>
      <c r="L2944" s="661"/>
      <c r="M2944" s="661"/>
      <c r="N2944" s="661"/>
      <c r="O2944" s="661"/>
      <c r="P2944" s="661"/>
      <c r="Q2944" s="661"/>
      <c r="R2944" s="661"/>
      <c r="S2944" s="661"/>
      <c r="T2944" s="661"/>
      <c r="U2944" s="661"/>
      <c r="V2944" s="661"/>
      <c r="W2944" s="661"/>
      <c r="X2944" s="661"/>
      <c r="Y2944" s="661"/>
      <c r="Z2944" s="661"/>
      <c r="AA2944" s="661"/>
      <c r="AB2944" s="661"/>
      <c r="AC2944" s="661"/>
      <c r="AD2944" s="661"/>
      <c r="AE2944" s="661"/>
      <c r="AF2944" s="662"/>
      <c r="AG2944" s="107"/>
    </row>
    <row r="2945" spans="1:38" s="44" customFormat="1" ht="178.5">
      <c r="A2945" s="119">
        <v>1</v>
      </c>
      <c r="B2945" s="68" t="s">
        <v>10567</v>
      </c>
      <c r="C2945" s="121" t="s">
        <v>10683</v>
      </c>
      <c r="D2945" s="627" t="s">
        <v>10684</v>
      </c>
      <c r="E2945" s="119" t="s">
        <v>40</v>
      </c>
      <c r="F2945" s="171" t="s">
        <v>16683</v>
      </c>
      <c r="G2945" s="138"/>
      <c r="H2945" s="138"/>
      <c r="I2945" s="138"/>
      <c r="J2945" s="68" t="s">
        <v>10703</v>
      </c>
      <c r="K2945" s="119" t="s">
        <v>51</v>
      </c>
      <c r="L2945" s="622" t="s">
        <v>51</v>
      </c>
      <c r="M2945" s="202"/>
      <c r="N2945" s="138"/>
      <c r="O2945" s="119">
        <v>0</v>
      </c>
      <c r="P2945" s="119">
        <v>0</v>
      </c>
      <c r="Q2945" s="119">
        <v>0</v>
      </c>
      <c r="R2945" s="119">
        <v>0</v>
      </c>
      <c r="S2945" s="119">
        <v>0</v>
      </c>
      <c r="T2945" s="119">
        <v>0</v>
      </c>
      <c r="U2945" s="119">
        <v>0</v>
      </c>
      <c r="V2945" s="119">
        <v>0</v>
      </c>
      <c r="W2945" s="119">
        <v>0</v>
      </c>
      <c r="X2945" s="363">
        <v>0</v>
      </c>
      <c r="Y2945" s="119">
        <v>0</v>
      </c>
      <c r="Z2945" s="119" t="s">
        <v>51</v>
      </c>
      <c r="AA2945" s="68" t="s">
        <v>10704</v>
      </c>
      <c r="AB2945" s="68" t="s">
        <v>10705</v>
      </c>
      <c r="AC2945" s="159" t="s">
        <v>10682</v>
      </c>
      <c r="AD2945" s="159" t="s">
        <v>10681</v>
      </c>
      <c r="AE2945" s="820">
        <v>83954093234</v>
      </c>
      <c r="AF2945" s="282" t="s">
        <v>10547</v>
      </c>
      <c r="AG2945" s="107"/>
    </row>
    <row r="2946" spans="1:38" s="44" customFormat="1" ht="76.5">
      <c r="A2946" s="622">
        <v>2</v>
      </c>
      <c r="B2946" s="121" t="s">
        <v>1424</v>
      </c>
      <c r="C2946" s="121" t="s">
        <v>10683</v>
      </c>
      <c r="D2946" s="627" t="s">
        <v>10685</v>
      </c>
      <c r="E2946" s="622" t="s">
        <v>40</v>
      </c>
      <c r="F2946" s="138"/>
      <c r="G2946" s="138"/>
      <c r="H2946" s="138"/>
      <c r="I2946" s="138"/>
      <c r="J2946" s="138"/>
      <c r="K2946" s="138"/>
      <c r="L2946" s="622" t="s">
        <v>40</v>
      </c>
      <c r="M2946" s="645" t="s">
        <v>13243</v>
      </c>
      <c r="N2946" s="622">
        <v>0</v>
      </c>
      <c r="O2946" s="622">
        <v>0</v>
      </c>
      <c r="P2946" s="622">
        <v>0</v>
      </c>
      <c r="Q2946" s="622">
        <v>0</v>
      </c>
      <c r="R2946" s="622">
        <v>0</v>
      </c>
      <c r="S2946" s="622">
        <v>0</v>
      </c>
      <c r="T2946" s="622">
        <v>0</v>
      </c>
      <c r="U2946" s="622">
        <v>0</v>
      </c>
      <c r="V2946" s="622">
        <v>0</v>
      </c>
      <c r="W2946" s="622">
        <v>0</v>
      </c>
      <c r="X2946" s="364">
        <v>0</v>
      </c>
      <c r="Y2946" s="622">
        <v>0</v>
      </c>
      <c r="Z2946" s="622" t="s">
        <v>51</v>
      </c>
      <c r="AA2946" s="622" t="s">
        <v>5289</v>
      </c>
      <c r="AB2946" s="622" t="s">
        <v>5289</v>
      </c>
      <c r="AC2946" s="84" t="s">
        <v>5289</v>
      </c>
      <c r="AD2946" s="84" t="s">
        <v>5289</v>
      </c>
      <c r="AE2946" s="284" t="s">
        <v>5289</v>
      </c>
      <c r="AF2946" s="824" t="s">
        <v>5289</v>
      </c>
      <c r="AG2946" s="107"/>
    </row>
    <row r="2947" spans="1:38" ht="89.25">
      <c r="A2947" s="622">
        <v>3</v>
      </c>
      <c r="B2947" s="121" t="s">
        <v>10549</v>
      </c>
      <c r="C2947" s="121" t="s">
        <v>10683</v>
      </c>
      <c r="D2947" s="627" t="s">
        <v>10686</v>
      </c>
      <c r="E2947" s="622" t="s">
        <v>40</v>
      </c>
      <c r="F2947" s="138"/>
      <c r="G2947" s="138"/>
      <c r="H2947" s="138"/>
      <c r="I2947" s="138"/>
      <c r="J2947" s="138"/>
      <c r="K2947" s="138"/>
      <c r="L2947" s="622" t="s">
        <v>40</v>
      </c>
      <c r="M2947" s="645" t="s">
        <v>13242</v>
      </c>
      <c r="N2947" s="622">
        <v>0</v>
      </c>
      <c r="O2947" s="622">
        <v>0</v>
      </c>
      <c r="P2947" s="622">
        <v>0</v>
      </c>
      <c r="Q2947" s="622">
        <v>0</v>
      </c>
      <c r="R2947" s="622">
        <v>0</v>
      </c>
      <c r="S2947" s="622">
        <v>0</v>
      </c>
      <c r="T2947" s="622">
        <v>0</v>
      </c>
      <c r="U2947" s="622">
        <v>0</v>
      </c>
      <c r="V2947" s="622">
        <v>0</v>
      </c>
      <c r="W2947" s="622">
        <v>0</v>
      </c>
      <c r="X2947" s="364">
        <v>0</v>
      </c>
      <c r="Y2947" s="622">
        <v>0</v>
      </c>
      <c r="Z2947" s="622" t="s">
        <v>51</v>
      </c>
      <c r="AA2947" s="622" t="s">
        <v>5289</v>
      </c>
      <c r="AB2947" s="622" t="s">
        <v>5289</v>
      </c>
      <c r="AC2947" s="84" t="s">
        <v>5289</v>
      </c>
      <c r="AD2947" s="84" t="s">
        <v>5289</v>
      </c>
      <c r="AE2947" s="284" t="s">
        <v>5289</v>
      </c>
      <c r="AF2947" s="824" t="s">
        <v>5289</v>
      </c>
    </row>
    <row r="2948" spans="1:38" ht="76.5">
      <c r="A2948" s="622">
        <v>4</v>
      </c>
      <c r="B2948" s="627" t="s">
        <v>10551</v>
      </c>
      <c r="C2948" s="627" t="s">
        <v>10683</v>
      </c>
      <c r="D2948" s="627" t="s">
        <v>10687</v>
      </c>
      <c r="E2948" s="622" t="s">
        <v>40</v>
      </c>
      <c r="F2948" s="138"/>
      <c r="G2948" s="138"/>
      <c r="H2948" s="138"/>
      <c r="I2948" s="138"/>
      <c r="J2948" s="138"/>
      <c r="K2948" s="138"/>
      <c r="L2948" s="622" t="s">
        <v>51</v>
      </c>
      <c r="M2948" s="202"/>
      <c r="N2948" s="138"/>
      <c r="O2948" s="622">
        <v>0</v>
      </c>
      <c r="P2948" s="622">
        <v>0</v>
      </c>
      <c r="Q2948" s="622">
        <v>0</v>
      </c>
      <c r="R2948" s="622">
        <v>0</v>
      </c>
      <c r="S2948" s="622">
        <v>0</v>
      </c>
      <c r="T2948" s="622">
        <v>0</v>
      </c>
      <c r="U2948" s="622">
        <v>0</v>
      </c>
      <c r="V2948" s="622">
        <v>0</v>
      </c>
      <c r="W2948" s="622">
        <v>0</v>
      </c>
      <c r="X2948" s="364">
        <v>0</v>
      </c>
      <c r="Y2948" s="622">
        <v>0</v>
      </c>
      <c r="Z2948" s="622" t="s">
        <v>51</v>
      </c>
      <c r="AA2948" s="622" t="s">
        <v>5289</v>
      </c>
      <c r="AB2948" s="622" t="s">
        <v>5289</v>
      </c>
      <c r="AC2948" s="84" t="s">
        <v>5289</v>
      </c>
      <c r="AD2948" s="84" t="s">
        <v>5289</v>
      </c>
      <c r="AE2948" s="284" t="s">
        <v>5289</v>
      </c>
      <c r="AF2948" s="824" t="s">
        <v>5289</v>
      </c>
    </row>
    <row r="2949" spans="1:38" ht="63.75">
      <c r="A2949" s="622">
        <v>5</v>
      </c>
      <c r="B2949" s="627" t="s">
        <v>2381</v>
      </c>
      <c r="C2949" s="627" t="s">
        <v>10683</v>
      </c>
      <c r="D2949" s="627" t="s">
        <v>10688</v>
      </c>
      <c r="E2949" s="622" t="s">
        <v>40</v>
      </c>
      <c r="F2949" s="138"/>
      <c r="G2949" s="138"/>
      <c r="H2949" s="138"/>
      <c r="I2949" s="138"/>
      <c r="J2949" s="138"/>
      <c r="K2949" s="138"/>
      <c r="L2949" s="622" t="s">
        <v>40</v>
      </c>
      <c r="M2949" s="645" t="s">
        <v>13244</v>
      </c>
      <c r="N2949" s="622">
        <v>0</v>
      </c>
      <c r="O2949" s="622">
        <v>0</v>
      </c>
      <c r="P2949" s="622">
        <v>0</v>
      </c>
      <c r="Q2949" s="622">
        <v>0</v>
      </c>
      <c r="R2949" s="622">
        <v>0</v>
      </c>
      <c r="S2949" s="622">
        <v>0</v>
      </c>
      <c r="T2949" s="622">
        <v>0</v>
      </c>
      <c r="U2949" s="622">
        <v>0</v>
      </c>
      <c r="V2949" s="622">
        <v>0</v>
      </c>
      <c r="W2949" s="622">
        <v>0</v>
      </c>
      <c r="X2949" s="364">
        <v>0</v>
      </c>
      <c r="Y2949" s="622">
        <v>0</v>
      </c>
      <c r="Z2949" s="622" t="s">
        <v>51</v>
      </c>
      <c r="AA2949" s="622" t="s">
        <v>5289</v>
      </c>
      <c r="AB2949" s="622" t="s">
        <v>5289</v>
      </c>
      <c r="AC2949" s="84" t="s">
        <v>5289</v>
      </c>
      <c r="AD2949" s="84" t="s">
        <v>5289</v>
      </c>
      <c r="AE2949" s="284" t="s">
        <v>5289</v>
      </c>
      <c r="AF2949" s="824" t="s">
        <v>5289</v>
      </c>
    </row>
    <row r="2950" spans="1:38" ht="63.75">
      <c r="A2950" s="622">
        <v>6</v>
      </c>
      <c r="B2950" s="627" t="s">
        <v>1556</v>
      </c>
      <c r="C2950" s="627" t="s">
        <v>10683</v>
      </c>
      <c r="D2950" s="627" t="s">
        <v>10689</v>
      </c>
      <c r="E2950" s="622" t="s">
        <v>40</v>
      </c>
      <c r="F2950" s="138"/>
      <c r="G2950" s="138"/>
      <c r="H2950" s="138"/>
      <c r="I2950" s="138"/>
      <c r="J2950" s="138"/>
      <c r="K2950" s="138"/>
      <c r="L2950" s="622" t="s">
        <v>51</v>
      </c>
      <c r="M2950" s="202"/>
      <c r="N2950" s="138"/>
      <c r="O2950" s="622">
        <v>0</v>
      </c>
      <c r="P2950" s="622">
        <v>0</v>
      </c>
      <c r="Q2950" s="622">
        <v>0</v>
      </c>
      <c r="R2950" s="622">
        <v>0</v>
      </c>
      <c r="S2950" s="622">
        <v>0</v>
      </c>
      <c r="T2950" s="622">
        <v>0</v>
      </c>
      <c r="U2950" s="622">
        <v>0</v>
      </c>
      <c r="V2950" s="622">
        <v>0</v>
      </c>
      <c r="W2950" s="622">
        <v>0</v>
      </c>
      <c r="X2950" s="364">
        <v>0</v>
      </c>
      <c r="Y2950" s="622">
        <v>0</v>
      </c>
      <c r="Z2950" s="622" t="s">
        <v>51</v>
      </c>
      <c r="AA2950" s="622" t="s">
        <v>5289</v>
      </c>
      <c r="AB2950" s="622" t="s">
        <v>5289</v>
      </c>
      <c r="AC2950" s="84" t="s">
        <v>5289</v>
      </c>
      <c r="AD2950" s="84" t="s">
        <v>5289</v>
      </c>
      <c r="AE2950" s="284" t="s">
        <v>5289</v>
      </c>
      <c r="AF2950" s="824" t="s">
        <v>5289</v>
      </c>
    </row>
    <row r="2951" spans="1:38" ht="102">
      <c r="A2951" s="622">
        <v>7</v>
      </c>
      <c r="B2951" s="627" t="s">
        <v>1058</v>
      </c>
      <c r="C2951" s="627" t="s">
        <v>10683</v>
      </c>
      <c r="D2951" s="627" t="s">
        <v>10690</v>
      </c>
      <c r="E2951" s="622" t="s">
        <v>40</v>
      </c>
      <c r="F2951" s="138"/>
      <c r="G2951" s="138"/>
      <c r="H2951" s="138"/>
      <c r="I2951" s="138"/>
      <c r="J2951" s="138"/>
      <c r="K2951" s="138"/>
      <c r="L2951" s="622" t="s">
        <v>40</v>
      </c>
      <c r="M2951" s="645" t="s">
        <v>21897</v>
      </c>
      <c r="N2951" s="622">
        <v>0</v>
      </c>
      <c r="O2951" s="622">
        <v>0</v>
      </c>
      <c r="P2951" s="622">
        <v>0</v>
      </c>
      <c r="Q2951" s="622">
        <v>0</v>
      </c>
      <c r="R2951" s="622">
        <v>0</v>
      </c>
      <c r="S2951" s="622">
        <v>0</v>
      </c>
      <c r="T2951" s="622">
        <v>0</v>
      </c>
      <c r="U2951" s="622">
        <v>0</v>
      </c>
      <c r="V2951" s="622">
        <v>0</v>
      </c>
      <c r="W2951" s="622">
        <v>0</v>
      </c>
      <c r="X2951" s="364">
        <v>0</v>
      </c>
      <c r="Y2951" s="622">
        <v>0</v>
      </c>
      <c r="Z2951" s="622" t="s">
        <v>51</v>
      </c>
      <c r="AA2951" s="622" t="s">
        <v>5289</v>
      </c>
      <c r="AB2951" s="622" t="s">
        <v>5289</v>
      </c>
      <c r="AC2951" s="84" t="s">
        <v>5289</v>
      </c>
      <c r="AD2951" s="84" t="s">
        <v>5289</v>
      </c>
      <c r="AE2951" s="284" t="s">
        <v>5289</v>
      </c>
      <c r="AF2951" s="824" t="s">
        <v>5289</v>
      </c>
    </row>
    <row r="2952" spans="1:38" ht="76.5">
      <c r="A2952" s="622">
        <v>8</v>
      </c>
      <c r="B2952" s="627" t="s">
        <v>10554</v>
      </c>
      <c r="C2952" s="627" t="s">
        <v>10683</v>
      </c>
      <c r="D2952" s="627" t="s">
        <v>13206</v>
      </c>
      <c r="E2952" s="622" t="s">
        <v>40</v>
      </c>
      <c r="F2952" s="138"/>
      <c r="G2952" s="138"/>
      <c r="H2952" s="138"/>
      <c r="I2952" s="138"/>
      <c r="J2952" s="138"/>
      <c r="K2952" s="138"/>
      <c r="L2952" s="622" t="s">
        <v>40</v>
      </c>
      <c r="M2952" s="645" t="s">
        <v>13014</v>
      </c>
      <c r="N2952" s="622">
        <v>0</v>
      </c>
      <c r="O2952" s="622">
        <v>0</v>
      </c>
      <c r="P2952" s="622">
        <v>0</v>
      </c>
      <c r="Q2952" s="622">
        <v>0</v>
      </c>
      <c r="R2952" s="622">
        <v>0</v>
      </c>
      <c r="S2952" s="622">
        <v>0</v>
      </c>
      <c r="T2952" s="622">
        <v>0</v>
      </c>
      <c r="U2952" s="622">
        <v>0</v>
      </c>
      <c r="V2952" s="622">
        <v>0</v>
      </c>
      <c r="W2952" s="622">
        <v>0</v>
      </c>
      <c r="X2952" s="364">
        <v>0</v>
      </c>
      <c r="Y2952" s="622">
        <v>0</v>
      </c>
      <c r="Z2952" s="622" t="s">
        <v>51</v>
      </c>
      <c r="AA2952" s="622" t="s">
        <v>5289</v>
      </c>
      <c r="AB2952" s="622" t="s">
        <v>5289</v>
      </c>
      <c r="AC2952" s="84" t="s">
        <v>5289</v>
      </c>
      <c r="AD2952" s="84" t="s">
        <v>5289</v>
      </c>
      <c r="AE2952" s="284" t="s">
        <v>5289</v>
      </c>
      <c r="AF2952" s="824" t="s">
        <v>5289</v>
      </c>
    </row>
    <row r="2953" spans="1:38" s="44" customFormat="1" ht="89.25">
      <c r="A2953" s="622">
        <v>9</v>
      </c>
      <c r="B2953" s="121" t="s">
        <v>10555</v>
      </c>
      <c r="C2953" s="121" t="s">
        <v>10683</v>
      </c>
      <c r="D2953" s="627" t="s">
        <v>10691</v>
      </c>
      <c r="E2953" s="622" t="s">
        <v>40</v>
      </c>
      <c r="F2953" s="138"/>
      <c r="G2953" s="138"/>
      <c r="H2953" s="138"/>
      <c r="I2953" s="138"/>
      <c r="J2953" s="138"/>
      <c r="K2953" s="138"/>
      <c r="L2953" s="622" t="s">
        <v>51</v>
      </c>
      <c r="M2953" s="202"/>
      <c r="N2953" s="138"/>
      <c r="O2953" s="622">
        <v>0</v>
      </c>
      <c r="P2953" s="622">
        <v>0</v>
      </c>
      <c r="Q2953" s="622">
        <v>0</v>
      </c>
      <c r="R2953" s="622">
        <v>0</v>
      </c>
      <c r="S2953" s="622">
        <v>0</v>
      </c>
      <c r="T2953" s="622">
        <v>0</v>
      </c>
      <c r="U2953" s="622">
        <v>0</v>
      </c>
      <c r="V2953" s="622">
        <v>0</v>
      </c>
      <c r="W2953" s="622">
        <v>0</v>
      </c>
      <c r="X2953" s="364">
        <v>0</v>
      </c>
      <c r="Y2953" s="622">
        <v>0</v>
      </c>
      <c r="Z2953" s="622" t="s">
        <v>51</v>
      </c>
      <c r="AA2953" s="622" t="s">
        <v>5289</v>
      </c>
      <c r="AB2953" s="622" t="s">
        <v>5289</v>
      </c>
      <c r="AC2953" s="84" t="s">
        <v>5289</v>
      </c>
      <c r="AD2953" s="84" t="s">
        <v>5289</v>
      </c>
      <c r="AE2953" s="284" t="s">
        <v>5289</v>
      </c>
      <c r="AF2953" s="824" t="s">
        <v>5289</v>
      </c>
      <c r="AG2953" s="107"/>
      <c r="AH2953" s="107"/>
      <c r="AI2953" s="107"/>
      <c r="AJ2953" s="107"/>
      <c r="AK2953" s="107"/>
      <c r="AL2953" s="107"/>
    </row>
    <row r="2954" spans="1:38" s="44" customFormat="1" ht="89.25">
      <c r="A2954" s="622">
        <v>10</v>
      </c>
      <c r="B2954" s="121" t="s">
        <v>121</v>
      </c>
      <c r="C2954" s="121" t="s">
        <v>10683</v>
      </c>
      <c r="D2954" s="627" t="s">
        <v>10692</v>
      </c>
      <c r="E2954" s="622" t="s">
        <v>40</v>
      </c>
      <c r="F2954" s="138"/>
      <c r="G2954" s="138"/>
      <c r="H2954" s="138"/>
      <c r="I2954" s="138"/>
      <c r="J2954" s="138"/>
      <c r="K2954" s="138"/>
      <c r="L2954" s="622" t="s">
        <v>40</v>
      </c>
      <c r="M2954" s="121" t="s">
        <v>13027</v>
      </c>
      <c r="N2954" s="622">
        <v>0</v>
      </c>
      <c r="O2954" s="622">
        <v>0</v>
      </c>
      <c r="P2954" s="622">
        <v>0</v>
      </c>
      <c r="Q2954" s="622">
        <v>0</v>
      </c>
      <c r="R2954" s="622">
        <v>0</v>
      </c>
      <c r="S2954" s="622">
        <v>0</v>
      </c>
      <c r="T2954" s="622">
        <v>0</v>
      </c>
      <c r="U2954" s="622">
        <v>0</v>
      </c>
      <c r="V2954" s="622">
        <v>0</v>
      </c>
      <c r="W2954" s="622">
        <v>0</v>
      </c>
      <c r="X2954" s="364">
        <v>0</v>
      </c>
      <c r="Y2954" s="622">
        <v>0</v>
      </c>
      <c r="Z2954" s="622" t="s">
        <v>51</v>
      </c>
      <c r="AA2954" s="622" t="s">
        <v>5289</v>
      </c>
      <c r="AB2954" s="622" t="s">
        <v>5289</v>
      </c>
      <c r="AC2954" s="84" t="s">
        <v>5289</v>
      </c>
      <c r="AD2954" s="84" t="s">
        <v>5289</v>
      </c>
      <c r="AE2954" s="284" t="s">
        <v>5289</v>
      </c>
      <c r="AF2954" s="824" t="s">
        <v>5289</v>
      </c>
      <c r="AG2954" s="107"/>
      <c r="AH2954" s="107"/>
      <c r="AI2954" s="107"/>
      <c r="AJ2954" s="107"/>
      <c r="AK2954" s="107"/>
      <c r="AL2954" s="107"/>
    </row>
    <row r="2955" spans="1:38" s="44" customFormat="1" ht="63.75">
      <c r="A2955" s="622">
        <v>11</v>
      </c>
      <c r="B2955" s="121" t="s">
        <v>10558</v>
      </c>
      <c r="C2955" s="121" t="s">
        <v>10683</v>
      </c>
      <c r="D2955" s="627" t="s">
        <v>10693</v>
      </c>
      <c r="E2955" s="622" t="s">
        <v>40</v>
      </c>
      <c r="F2955" s="138"/>
      <c r="G2955" s="138"/>
      <c r="H2955" s="138"/>
      <c r="I2955" s="138"/>
      <c r="J2955" s="138"/>
      <c r="K2955" s="138"/>
      <c r="L2955" s="622" t="s">
        <v>51</v>
      </c>
      <c r="M2955" s="202"/>
      <c r="N2955" s="138"/>
      <c r="O2955" s="622">
        <v>0</v>
      </c>
      <c r="P2955" s="622">
        <v>0</v>
      </c>
      <c r="Q2955" s="622">
        <v>0</v>
      </c>
      <c r="R2955" s="622">
        <v>0</v>
      </c>
      <c r="S2955" s="622">
        <v>0</v>
      </c>
      <c r="T2955" s="622">
        <v>0</v>
      </c>
      <c r="U2955" s="622">
        <v>0</v>
      </c>
      <c r="V2955" s="622">
        <v>0</v>
      </c>
      <c r="W2955" s="622">
        <v>0</v>
      </c>
      <c r="X2955" s="364">
        <v>0</v>
      </c>
      <c r="Y2955" s="622">
        <v>0</v>
      </c>
      <c r="Z2955" s="622" t="s">
        <v>51</v>
      </c>
      <c r="AA2955" s="622" t="s">
        <v>5289</v>
      </c>
      <c r="AB2955" s="622" t="s">
        <v>5289</v>
      </c>
      <c r="AC2955" s="84" t="s">
        <v>5289</v>
      </c>
      <c r="AD2955" s="84" t="s">
        <v>5289</v>
      </c>
      <c r="AE2955" s="284" t="s">
        <v>5289</v>
      </c>
      <c r="AF2955" s="824" t="s">
        <v>5289</v>
      </c>
      <c r="AG2955" s="107"/>
      <c r="AH2955" s="107"/>
      <c r="AI2955" s="107"/>
      <c r="AJ2955" s="107"/>
      <c r="AK2955" s="107"/>
      <c r="AL2955" s="107"/>
    </row>
    <row r="2956" spans="1:38" s="44" customFormat="1" ht="102">
      <c r="A2956" s="622">
        <v>12</v>
      </c>
      <c r="B2956" s="121" t="s">
        <v>10458</v>
      </c>
      <c r="C2956" s="121" t="s">
        <v>10683</v>
      </c>
      <c r="D2956" s="627" t="s">
        <v>10694</v>
      </c>
      <c r="E2956" s="622" t="s">
        <v>40</v>
      </c>
      <c r="F2956" s="138"/>
      <c r="G2956" s="138"/>
      <c r="H2956" s="138"/>
      <c r="I2956" s="138"/>
      <c r="J2956" s="138"/>
      <c r="K2956" s="138"/>
      <c r="L2956" s="622" t="s">
        <v>51</v>
      </c>
      <c r="M2956" s="202"/>
      <c r="N2956" s="138"/>
      <c r="O2956" s="622">
        <v>0</v>
      </c>
      <c r="P2956" s="622">
        <v>0</v>
      </c>
      <c r="Q2956" s="622">
        <v>0</v>
      </c>
      <c r="R2956" s="622">
        <v>0</v>
      </c>
      <c r="S2956" s="622">
        <v>0</v>
      </c>
      <c r="T2956" s="622">
        <v>0</v>
      </c>
      <c r="U2956" s="622">
        <v>0</v>
      </c>
      <c r="V2956" s="622">
        <v>0</v>
      </c>
      <c r="W2956" s="622">
        <v>0</v>
      </c>
      <c r="X2956" s="364">
        <v>22</v>
      </c>
      <c r="Y2956" s="622">
        <v>0</v>
      </c>
      <c r="Z2956" s="622" t="s">
        <v>51</v>
      </c>
      <c r="AA2956" s="622" t="s">
        <v>5289</v>
      </c>
      <c r="AB2956" s="622" t="s">
        <v>5289</v>
      </c>
      <c r="AC2956" s="84" t="s">
        <v>5289</v>
      </c>
      <c r="AD2956" s="84" t="s">
        <v>5289</v>
      </c>
      <c r="AE2956" s="284" t="s">
        <v>5289</v>
      </c>
      <c r="AF2956" s="824" t="s">
        <v>5289</v>
      </c>
      <c r="AG2956" s="107"/>
      <c r="AH2956" s="107"/>
      <c r="AI2956" s="107"/>
      <c r="AJ2956" s="107"/>
      <c r="AK2956" s="107"/>
      <c r="AL2956" s="107"/>
    </row>
    <row r="2957" spans="1:38" s="44" customFormat="1" ht="63.75">
      <c r="A2957" s="622">
        <v>13</v>
      </c>
      <c r="B2957" s="121" t="s">
        <v>2505</v>
      </c>
      <c r="C2957" s="121" t="s">
        <v>10683</v>
      </c>
      <c r="D2957" s="627" t="s">
        <v>10695</v>
      </c>
      <c r="E2957" s="622" t="s">
        <v>40</v>
      </c>
      <c r="F2957" s="138"/>
      <c r="G2957" s="138"/>
      <c r="H2957" s="138"/>
      <c r="I2957" s="138"/>
      <c r="J2957" s="138"/>
      <c r="K2957" s="138"/>
      <c r="L2957" s="622" t="s">
        <v>51</v>
      </c>
      <c r="M2957" s="202"/>
      <c r="N2957" s="138"/>
      <c r="O2957" s="622">
        <v>0</v>
      </c>
      <c r="P2957" s="622">
        <v>0</v>
      </c>
      <c r="Q2957" s="622">
        <v>0</v>
      </c>
      <c r="R2957" s="622">
        <v>0</v>
      </c>
      <c r="S2957" s="622">
        <v>0</v>
      </c>
      <c r="T2957" s="622">
        <v>0</v>
      </c>
      <c r="U2957" s="622">
        <v>0</v>
      </c>
      <c r="V2957" s="622">
        <v>0</v>
      </c>
      <c r="W2957" s="622">
        <v>0</v>
      </c>
      <c r="X2957" s="364">
        <v>0</v>
      </c>
      <c r="Y2957" s="622">
        <v>0</v>
      </c>
      <c r="Z2957" s="622" t="s">
        <v>51</v>
      </c>
      <c r="AA2957" s="622" t="s">
        <v>5289</v>
      </c>
      <c r="AB2957" s="622" t="s">
        <v>5289</v>
      </c>
      <c r="AC2957" s="84" t="s">
        <v>5289</v>
      </c>
      <c r="AD2957" s="84" t="s">
        <v>5289</v>
      </c>
      <c r="AE2957" s="284" t="s">
        <v>5289</v>
      </c>
      <c r="AF2957" s="824" t="s">
        <v>5289</v>
      </c>
      <c r="AG2957" s="107"/>
      <c r="AH2957" s="107"/>
      <c r="AI2957" s="107"/>
      <c r="AJ2957" s="107"/>
      <c r="AK2957" s="107"/>
      <c r="AL2957" s="107"/>
    </row>
    <row r="2958" spans="1:38" s="44" customFormat="1" ht="63.75">
      <c r="A2958" s="622">
        <v>14</v>
      </c>
      <c r="B2958" s="121" t="s">
        <v>1139</v>
      </c>
      <c r="C2958" s="121" t="s">
        <v>10683</v>
      </c>
      <c r="D2958" s="627" t="s">
        <v>10696</v>
      </c>
      <c r="E2958" s="622" t="s">
        <v>40</v>
      </c>
      <c r="F2958" s="138"/>
      <c r="G2958" s="138"/>
      <c r="H2958" s="138"/>
      <c r="I2958" s="138"/>
      <c r="J2958" s="138"/>
      <c r="K2958" s="138"/>
      <c r="L2958" s="622" t="s">
        <v>40</v>
      </c>
      <c r="M2958" s="645" t="s">
        <v>13264</v>
      </c>
      <c r="N2958" s="622">
        <v>0</v>
      </c>
      <c r="O2958" s="622">
        <v>0</v>
      </c>
      <c r="P2958" s="622">
        <v>0</v>
      </c>
      <c r="Q2958" s="622">
        <v>0</v>
      </c>
      <c r="R2958" s="622">
        <v>0</v>
      </c>
      <c r="S2958" s="622">
        <v>0</v>
      </c>
      <c r="T2958" s="622">
        <v>0</v>
      </c>
      <c r="U2958" s="622">
        <v>0</v>
      </c>
      <c r="V2958" s="622">
        <v>0</v>
      </c>
      <c r="W2958" s="622">
        <v>0</v>
      </c>
      <c r="X2958" s="364">
        <v>0</v>
      </c>
      <c r="Y2958" s="622">
        <v>0</v>
      </c>
      <c r="Z2958" s="622" t="s">
        <v>51</v>
      </c>
      <c r="AA2958" s="622" t="s">
        <v>5289</v>
      </c>
      <c r="AB2958" s="622" t="s">
        <v>5289</v>
      </c>
      <c r="AC2958" s="84" t="s">
        <v>5289</v>
      </c>
      <c r="AD2958" s="84" t="s">
        <v>5289</v>
      </c>
      <c r="AE2958" s="284" t="s">
        <v>5289</v>
      </c>
      <c r="AF2958" s="824" t="s">
        <v>5289</v>
      </c>
      <c r="AG2958" s="107"/>
      <c r="AH2958" s="107"/>
      <c r="AI2958" s="107"/>
      <c r="AJ2958" s="107"/>
      <c r="AK2958" s="107"/>
      <c r="AL2958" s="107"/>
    </row>
    <row r="2959" spans="1:38" s="44" customFormat="1" ht="127.5">
      <c r="A2959" s="622">
        <v>15</v>
      </c>
      <c r="B2959" s="121" t="s">
        <v>2382</v>
      </c>
      <c r="C2959" s="121" t="s">
        <v>10683</v>
      </c>
      <c r="D2959" s="627" t="s">
        <v>10697</v>
      </c>
      <c r="E2959" s="622" t="s">
        <v>40</v>
      </c>
      <c r="F2959" s="138"/>
      <c r="G2959" s="138"/>
      <c r="H2959" s="138"/>
      <c r="I2959" s="138"/>
      <c r="J2959" s="138"/>
      <c r="K2959" s="138"/>
      <c r="L2959" s="622" t="s">
        <v>40</v>
      </c>
      <c r="M2959" s="645" t="s">
        <v>13265</v>
      </c>
      <c r="N2959" s="622">
        <v>0</v>
      </c>
      <c r="O2959" s="622">
        <v>0</v>
      </c>
      <c r="P2959" s="622">
        <v>0</v>
      </c>
      <c r="Q2959" s="622">
        <v>0</v>
      </c>
      <c r="R2959" s="622">
        <v>0</v>
      </c>
      <c r="S2959" s="622">
        <v>0</v>
      </c>
      <c r="T2959" s="622">
        <v>0</v>
      </c>
      <c r="U2959" s="622">
        <v>0</v>
      </c>
      <c r="V2959" s="622">
        <v>0</v>
      </c>
      <c r="W2959" s="622">
        <v>0</v>
      </c>
      <c r="X2959" s="364">
        <v>0</v>
      </c>
      <c r="Y2959" s="622">
        <v>0</v>
      </c>
      <c r="Z2959" s="622" t="s">
        <v>51</v>
      </c>
      <c r="AA2959" s="622" t="s">
        <v>5289</v>
      </c>
      <c r="AB2959" s="622" t="s">
        <v>5289</v>
      </c>
      <c r="AC2959" s="84" t="s">
        <v>5289</v>
      </c>
      <c r="AD2959" s="84" t="s">
        <v>5289</v>
      </c>
      <c r="AE2959" s="284" t="s">
        <v>5289</v>
      </c>
      <c r="AF2959" s="824" t="s">
        <v>5289</v>
      </c>
      <c r="AG2959" s="107"/>
      <c r="AH2959" s="107"/>
      <c r="AI2959" s="107"/>
      <c r="AJ2959" s="107"/>
      <c r="AK2959" s="107"/>
      <c r="AL2959" s="107"/>
    </row>
    <row r="2960" spans="1:38" s="44" customFormat="1" ht="63.75">
      <c r="A2960" s="622">
        <v>16</v>
      </c>
      <c r="B2960" s="121" t="s">
        <v>10561</v>
      </c>
      <c r="C2960" s="121" t="s">
        <v>10683</v>
      </c>
      <c r="D2960" s="627" t="s">
        <v>10698</v>
      </c>
      <c r="E2960" s="622" t="s">
        <v>40</v>
      </c>
      <c r="F2960" s="138"/>
      <c r="G2960" s="138"/>
      <c r="H2960" s="138"/>
      <c r="I2960" s="138"/>
      <c r="J2960" s="138"/>
      <c r="K2960" s="138"/>
      <c r="L2960" s="622" t="s">
        <v>40</v>
      </c>
      <c r="M2960" s="645" t="s">
        <v>13247</v>
      </c>
      <c r="N2960" s="622">
        <v>0</v>
      </c>
      <c r="O2960" s="622">
        <v>0</v>
      </c>
      <c r="P2960" s="622">
        <v>0</v>
      </c>
      <c r="Q2960" s="622">
        <v>0</v>
      </c>
      <c r="R2960" s="622">
        <v>0</v>
      </c>
      <c r="S2960" s="622">
        <v>0</v>
      </c>
      <c r="T2960" s="622">
        <v>0</v>
      </c>
      <c r="U2960" s="622">
        <v>0</v>
      </c>
      <c r="V2960" s="622">
        <v>0</v>
      </c>
      <c r="W2960" s="622">
        <v>0</v>
      </c>
      <c r="X2960" s="364">
        <v>0</v>
      </c>
      <c r="Y2960" s="622">
        <v>0</v>
      </c>
      <c r="Z2960" s="622" t="s">
        <v>51</v>
      </c>
      <c r="AA2960" s="622" t="s">
        <v>5289</v>
      </c>
      <c r="AB2960" s="622" t="s">
        <v>5289</v>
      </c>
      <c r="AC2960" s="84" t="s">
        <v>5289</v>
      </c>
      <c r="AD2960" s="84" t="s">
        <v>5289</v>
      </c>
      <c r="AE2960" s="284" t="s">
        <v>5289</v>
      </c>
      <c r="AF2960" s="824" t="s">
        <v>5289</v>
      </c>
      <c r="AG2960" s="107"/>
      <c r="AH2960" s="107"/>
      <c r="AI2960" s="107"/>
      <c r="AJ2960" s="107"/>
      <c r="AK2960" s="107"/>
      <c r="AL2960" s="107"/>
    </row>
    <row r="2961" spans="1:38" ht="76.5">
      <c r="A2961" s="622">
        <v>17</v>
      </c>
      <c r="B2961" s="121" t="s">
        <v>4177</v>
      </c>
      <c r="C2961" s="121" t="s">
        <v>10683</v>
      </c>
      <c r="D2961" s="627" t="s">
        <v>10699</v>
      </c>
      <c r="E2961" s="622" t="s">
        <v>40</v>
      </c>
      <c r="F2961" s="138"/>
      <c r="G2961" s="138"/>
      <c r="H2961" s="138"/>
      <c r="I2961" s="138"/>
      <c r="J2961" s="138"/>
      <c r="K2961" s="138"/>
      <c r="L2961" s="622" t="s">
        <v>51</v>
      </c>
      <c r="M2961" s="202"/>
      <c r="N2961" s="138"/>
      <c r="O2961" s="622">
        <v>0</v>
      </c>
      <c r="P2961" s="622">
        <v>0</v>
      </c>
      <c r="Q2961" s="622">
        <v>0</v>
      </c>
      <c r="R2961" s="622">
        <v>0</v>
      </c>
      <c r="S2961" s="622">
        <v>0</v>
      </c>
      <c r="T2961" s="622">
        <v>0</v>
      </c>
      <c r="U2961" s="622">
        <v>0</v>
      </c>
      <c r="V2961" s="622">
        <v>0</v>
      </c>
      <c r="W2961" s="622">
        <v>0</v>
      </c>
      <c r="X2961" s="364">
        <v>0</v>
      </c>
      <c r="Y2961" s="622">
        <v>0</v>
      </c>
      <c r="Z2961" s="622" t="s">
        <v>51</v>
      </c>
      <c r="AA2961" s="622" t="s">
        <v>5289</v>
      </c>
      <c r="AB2961" s="622" t="s">
        <v>5289</v>
      </c>
      <c r="AC2961" s="84" t="s">
        <v>5289</v>
      </c>
      <c r="AD2961" s="84" t="s">
        <v>5289</v>
      </c>
      <c r="AE2961" s="284" t="s">
        <v>5289</v>
      </c>
      <c r="AF2961" s="824" t="s">
        <v>5289</v>
      </c>
    </row>
    <row r="2962" spans="1:38" ht="114.75">
      <c r="A2962" s="622">
        <v>18</v>
      </c>
      <c r="B2962" s="121" t="s">
        <v>10459</v>
      </c>
      <c r="C2962" s="121" t="s">
        <v>10683</v>
      </c>
      <c r="D2962" s="627" t="s">
        <v>10700</v>
      </c>
      <c r="E2962" s="622" t="s">
        <v>40</v>
      </c>
      <c r="F2962" s="138"/>
      <c r="G2962" s="138"/>
      <c r="H2962" s="138"/>
      <c r="I2962" s="138"/>
      <c r="J2962" s="138"/>
      <c r="K2962" s="138"/>
      <c r="L2962" s="622" t="s">
        <v>51</v>
      </c>
      <c r="M2962" s="202"/>
      <c r="N2962" s="138"/>
      <c r="O2962" s="622">
        <v>0</v>
      </c>
      <c r="P2962" s="622">
        <v>0</v>
      </c>
      <c r="Q2962" s="622">
        <v>0</v>
      </c>
      <c r="R2962" s="622">
        <v>0</v>
      </c>
      <c r="S2962" s="622">
        <v>0</v>
      </c>
      <c r="T2962" s="622">
        <v>0</v>
      </c>
      <c r="U2962" s="622">
        <v>0</v>
      </c>
      <c r="V2962" s="622">
        <v>0</v>
      </c>
      <c r="W2962" s="622">
        <v>0</v>
      </c>
      <c r="X2962" s="364">
        <v>278</v>
      </c>
      <c r="Y2962" s="622">
        <v>0</v>
      </c>
      <c r="Z2962" s="622" t="s">
        <v>51</v>
      </c>
      <c r="AA2962" s="622" t="s">
        <v>5289</v>
      </c>
      <c r="AB2962" s="622" t="s">
        <v>5289</v>
      </c>
      <c r="AC2962" s="84" t="s">
        <v>5289</v>
      </c>
      <c r="AD2962" s="84" t="s">
        <v>5289</v>
      </c>
      <c r="AE2962" s="284" t="s">
        <v>5289</v>
      </c>
      <c r="AF2962" s="824" t="s">
        <v>5289</v>
      </c>
    </row>
    <row r="2963" spans="1:38" ht="76.5">
      <c r="A2963" s="622">
        <v>19</v>
      </c>
      <c r="B2963" s="121" t="s">
        <v>10564</v>
      </c>
      <c r="C2963" s="121" t="s">
        <v>10683</v>
      </c>
      <c r="D2963" s="121" t="s">
        <v>10702</v>
      </c>
      <c r="E2963" s="622" t="s">
        <v>40</v>
      </c>
      <c r="F2963" s="138"/>
      <c r="G2963" s="138"/>
      <c r="H2963" s="138"/>
      <c r="I2963" s="138"/>
      <c r="J2963" s="138"/>
      <c r="K2963" s="138"/>
      <c r="L2963" s="622" t="s">
        <v>40</v>
      </c>
      <c r="M2963" s="645" t="s">
        <v>13254</v>
      </c>
      <c r="N2963" s="622">
        <v>0</v>
      </c>
      <c r="O2963" s="622">
        <v>0</v>
      </c>
      <c r="P2963" s="622">
        <v>0</v>
      </c>
      <c r="Q2963" s="622">
        <v>0</v>
      </c>
      <c r="R2963" s="622">
        <v>0</v>
      </c>
      <c r="S2963" s="622">
        <v>0</v>
      </c>
      <c r="T2963" s="622">
        <v>0</v>
      </c>
      <c r="U2963" s="622">
        <v>0</v>
      </c>
      <c r="V2963" s="622">
        <v>0</v>
      </c>
      <c r="W2963" s="622">
        <v>0</v>
      </c>
      <c r="X2963" s="364">
        <v>0</v>
      </c>
      <c r="Y2963" s="622">
        <v>0</v>
      </c>
      <c r="Z2963" s="622" t="s">
        <v>51</v>
      </c>
      <c r="AA2963" s="622" t="s">
        <v>5289</v>
      </c>
      <c r="AB2963" s="622" t="s">
        <v>5289</v>
      </c>
      <c r="AC2963" s="84" t="s">
        <v>5289</v>
      </c>
      <c r="AD2963" s="84" t="s">
        <v>5289</v>
      </c>
      <c r="AE2963" s="284" t="s">
        <v>5289</v>
      </c>
      <c r="AF2963" s="824" t="s">
        <v>5289</v>
      </c>
      <c r="AH2963" s="1"/>
      <c r="AI2963" s="1"/>
      <c r="AJ2963" s="1"/>
      <c r="AK2963" s="1"/>
      <c r="AL2963" s="1"/>
    </row>
    <row r="2964" spans="1:38" ht="76.5">
      <c r="A2964" s="622">
        <v>20</v>
      </c>
      <c r="B2964" s="121" t="s">
        <v>10566</v>
      </c>
      <c r="C2964" s="121" t="s">
        <v>10683</v>
      </c>
      <c r="D2964" s="627" t="s">
        <v>10701</v>
      </c>
      <c r="E2964" s="622" t="s">
        <v>40</v>
      </c>
      <c r="F2964" s="138"/>
      <c r="G2964" s="138"/>
      <c r="H2964" s="138"/>
      <c r="I2964" s="138"/>
      <c r="J2964" s="138"/>
      <c r="K2964" s="138"/>
      <c r="L2964" s="622" t="s">
        <v>40</v>
      </c>
      <c r="M2964" s="645" t="s">
        <v>13248</v>
      </c>
      <c r="N2964" s="622">
        <v>0</v>
      </c>
      <c r="O2964" s="622">
        <v>0</v>
      </c>
      <c r="P2964" s="622">
        <v>0</v>
      </c>
      <c r="Q2964" s="622">
        <v>0</v>
      </c>
      <c r="R2964" s="622">
        <v>0</v>
      </c>
      <c r="S2964" s="622">
        <v>0</v>
      </c>
      <c r="T2964" s="622">
        <v>0</v>
      </c>
      <c r="U2964" s="622">
        <v>0</v>
      </c>
      <c r="V2964" s="622">
        <v>0</v>
      </c>
      <c r="W2964" s="622">
        <v>0</v>
      </c>
      <c r="X2964" s="364">
        <v>0</v>
      </c>
      <c r="Y2964" s="622">
        <v>0</v>
      </c>
      <c r="Z2964" s="622" t="s">
        <v>51</v>
      </c>
      <c r="AA2964" s="622" t="s">
        <v>5289</v>
      </c>
      <c r="AB2964" s="622" t="s">
        <v>5289</v>
      </c>
      <c r="AC2964" s="84" t="s">
        <v>5289</v>
      </c>
      <c r="AD2964" s="84" t="s">
        <v>5289</v>
      </c>
      <c r="AE2964" s="284" t="s">
        <v>5289</v>
      </c>
      <c r="AF2964" s="824" t="s">
        <v>5289</v>
      </c>
      <c r="AH2964" s="1"/>
      <c r="AI2964" s="1"/>
      <c r="AJ2964" s="1"/>
      <c r="AK2964" s="1"/>
      <c r="AL2964" s="1"/>
    </row>
    <row r="2965" spans="1:38" s="42" customFormat="1" ht="15.75" customHeight="1" thickBot="1">
      <c r="A2965" s="18"/>
      <c r="B2965" s="18">
        <v>20</v>
      </c>
      <c r="C2965" s="18"/>
      <c r="D2965" s="18">
        <v>20</v>
      </c>
      <c r="E2965" s="18">
        <v>20</v>
      </c>
      <c r="F2965" s="18"/>
      <c r="G2965" s="18"/>
      <c r="H2965" s="18">
        <v>0</v>
      </c>
      <c r="I2965" s="18"/>
      <c r="J2965" s="18">
        <v>1</v>
      </c>
      <c r="K2965" s="18">
        <v>0</v>
      </c>
      <c r="L2965" s="18">
        <v>12</v>
      </c>
      <c r="M2965" s="200"/>
      <c r="N2965" s="18">
        <f t="shared" ref="N2965:O2965" si="938">SUM(N2945:N2964)</f>
        <v>0</v>
      </c>
      <c r="O2965" s="18">
        <f t="shared" si="938"/>
        <v>0</v>
      </c>
      <c r="P2965" s="18">
        <f t="shared" ref="P2965:Q2965" si="939">SUM(P2945:P2964)</f>
        <v>0</v>
      </c>
      <c r="Q2965" s="18">
        <f t="shared" si="939"/>
        <v>0</v>
      </c>
      <c r="R2965" s="18">
        <f t="shared" ref="R2965" si="940">SUM(R2945:R2964)</f>
        <v>0</v>
      </c>
      <c r="S2965" s="18">
        <f t="shared" ref="S2965" si="941">SUM(S2945:S2964)</f>
        <v>0</v>
      </c>
      <c r="T2965" s="18">
        <f t="shared" ref="T2965:U2965" si="942">SUM(T2945:T2964)</f>
        <v>0</v>
      </c>
      <c r="U2965" s="18">
        <f t="shared" si="942"/>
        <v>0</v>
      </c>
      <c r="V2965" s="18">
        <f t="shared" ref="V2965:W2965" si="943">SUM(V2945:V2964)</f>
        <v>0</v>
      </c>
      <c r="W2965" s="18">
        <f t="shared" si="943"/>
        <v>0</v>
      </c>
      <c r="X2965" s="18">
        <f t="shared" ref="X2965:Y2965" si="944">SUM(X2945:X2964)</f>
        <v>300</v>
      </c>
      <c r="Y2965" s="18">
        <f t="shared" si="944"/>
        <v>0</v>
      </c>
      <c r="Z2965" s="18">
        <v>0</v>
      </c>
      <c r="AA2965" s="18">
        <v>1</v>
      </c>
      <c r="AB2965" s="18">
        <v>1</v>
      </c>
      <c r="AC2965" s="18"/>
      <c r="AD2965" s="18"/>
      <c r="AE2965" s="18"/>
      <c r="AF2965" s="832"/>
      <c r="AG2965" s="173"/>
    </row>
    <row r="2966" spans="1:38" ht="15.75" customHeight="1" thickBot="1">
      <c r="A2966" s="660" t="s">
        <v>404</v>
      </c>
      <c r="B2966" s="661"/>
      <c r="C2966" s="661"/>
      <c r="D2966" s="661"/>
      <c r="E2966" s="661"/>
      <c r="F2966" s="661"/>
      <c r="G2966" s="661"/>
      <c r="H2966" s="661"/>
      <c r="I2966" s="661"/>
      <c r="J2966" s="661"/>
      <c r="K2966" s="661"/>
      <c r="L2966" s="661"/>
      <c r="M2966" s="661"/>
      <c r="N2966" s="661"/>
      <c r="O2966" s="661"/>
      <c r="P2966" s="661"/>
      <c r="Q2966" s="661"/>
      <c r="R2966" s="661"/>
      <c r="S2966" s="661"/>
      <c r="T2966" s="661"/>
      <c r="U2966" s="661"/>
      <c r="V2966" s="661"/>
      <c r="W2966" s="661"/>
      <c r="X2966" s="661"/>
      <c r="Y2966" s="661"/>
      <c r="Z2966" s="661"/>
      <c r="AA2966" s="661"/>
      <c r="AB2966" s="661"/>
      <c r="AC2966" s="661"/>
      <c r="AD2966" s="661"/>
      <c r="AE2966" s="661"/>
      <c r="AF2966" s="662"/>
      <c r="AH2966" s="1"/>
      <c r="AI2966" s="1"/>
      <c r="AJ2966" s="1"/>
      <c r="AK2966" s="1"/>
      <c r="AL2966" s="1"/>
    </row>
    <row r="2967" spans="1:38" ht="140.25">
      <c r="A2967" s="621">
        <v>1</v>
      </c>
      <c r="B2967" s="68" t="s">
        <v>10706</v>
      </c>
      <c r="C2967" s="121" t="s">
        <v>10714</v>
      </c>
      <c r="D2967" s="68" t="s">
        <v>10715</v>
      </c>
      <c r="E2967" s="371" t="s">
        <v>16406</v>
      </c>
      <c r="F2967" s="171" t="s">
        <v>16683</v>
      </c>
      <c r="G2967" s="138"/>
      <c r="H2967" s="138"/>
      <c r="I2967" s="138"/>
      <c r="J2967" s="119" t="s">
        <v>16423</v>
      </c>
      <c r="K2967" s="409" t="s">
        <v>1750</v>
      </c>
      <c r="L2967" s="622" t="s">
        <v>51</v>
      </c>
      <c r="M2967" s="202"/>
      <c r="N2967" s="138"/>
      <c r="O2967" s="119">
        <v>0</v>
      </c>
      <c r="P2967" s="119">
        <v>0</v>
      </c>
      <c r="Q2967" s="119">
        <v>0</v>
      </c>
      <c r="R2967" s="119">
        <v>0</v>
      </c>
      <c r="S2967" s="119">
        <v>0</v>
      </c>
      <c r="T2967" s="119">
        <v>0</v>
      </c>
      <c r="U2967" s="119">
        <v>0</v>
      </c>
      <c r="V2967" s="119">
        <v>0</v>
      </c>
      <c r="W2967" s="119">
        <v>0</v>
      </c>
      <c r="X2967" s="372">
        <v>0</v>
      </c>
      <c r="Y2967" s="119">
        <v>0</v>
      </c>
      <c r="Z2967" s="119" t="s">
        <v>51</v>
      </c>
      <c r="AA2967" s="68" t="s">
        <v>10716</v>
      </c>
      <c r="AB2967" s="68" t="s">
        <v>10733</v>
      </c>
      <c r="AC2967" s="159" t="s">
        <v>10707</v>
      </c>
      <c r="AD2967" s="159" t="s">
        <v>10708</v>
      </c>
      <c r="AE2967" s="159">
        <v>89526159798</v>
      </c>
      <c r="AF2967" s="282" t="s">
        <v>10709</v>
      </c>
      <c r="AH2967" s="1"/>
      <c r="AI2967" s="1"/>
      <c r="AJ2967" s="1"/>
      <c r="AK2967" s="1"/>
      <c r="AL2967" s="1"/>
    </row>
    <row r="2968" spans="1:38" ht="140.25">
      <c r="A2968" s="621">
        <v>2</v>
      </c>
      <c r="B2968" s="121" t="s">
        <v>967</v>
      </c>
      <c r="C2968" s="121" t="s">
        <v>10714</v>
      </c>
      <c r="D2968" s="121" t="s">
        <v>10717</v>
      </c>
      <c r="E2968" s="366" t="s">
        <v>16407</v>
      </c>
      <c r="F2968" s="138"/>
      <c r="G2968" s="138"/>
      <c r="H2968" s="138"/>
      <c r="I2968" s="138"/>
      <c r="J2968" s="138"/>
      <c r="K2968" s="798"/>
      <c r="L2968" s="622" t="s">
        <v>51</v>
      </c>
      <c r="M2968" s="202"/>
      <c r="N2968" s="138"/>
      <c r="O2968" s="622">
        <v>0</v>
      </c>
      <c r="P2968" s="622">
        <v>0</v>
      </c>
      <c r="Q2968" s="622">
        <v>0</v>
      </c>
      <c r="R2968" s="622">
        <v>0</v>
      </c>
      <c r="S2968" s="622">
        <v>0</v>
      </c>
      <c r="T2968" s="622">
        <v>0</v>
      </c>
      <c r="U2968" s="622">
        <v>0</v>
      </c>
      <c r="V2968" s="622">
        <v>0</v>
      </c>
      <c r="W2968" s="622">
        <v>0</v>
      </c>
      <c r="X2968" s="364">
        <v>0</v>
      </c>
      <c r="Y2968" s="622">
        <v>0</v>
      </c>
      <c r="Z2968" s="622" t="s">
        <v>51</v>
      </c>
      <c r="AA2968" s="622" t="s">
        <v>5289</v>
      </c>
      <c r="AB2968" s="622" t="s">
        <v>5289</v>
      </c>
      <c r="AC2968" s="84" t="s">
        <v>5289</v>
      </c>
      <c r="AD2968" s="84" t="s">
        <v>5289</v>
      </c>
      <c r="AE2968" s="84" t="s">
        <v>5289</v>
      </c>
      <c r="AF2968" s="165" t="s">
        <v>5289</v>
      </c>
      <c r="AH2968" s="1"/>
      <c r="AI2968" s="1"/>
      <c r="AJ2968" s="1"/>
      <c r="AK2968" s="1"/>
      <c r="AL2968" s="1"/>
    </row>
    <row r="2969" spans="1:38" ht="140.25">
      <c r="A2969" s="621">
        <v>3</v>
      </c>
      <c r="B2969" s="627" t="s">
        <v>10710</v>
      </c>
      <c r="C2969" s="627" t="s">
        <v>10714</v>
      </c>
      <c r="D2969" s="627" t="s">
        <v>10718</v>
      </c>
      <c r="E2969" s="366" t="s">
        <v>16408</v>
      </c>
      <c r="F2969" s="138"/>
      <c r="G2969" s="138"/>
      <c r="H2969" s="138"/>
      <c r="I2969" s="138"/>
      <c r="J2969" s="622" t="s">
        <v>5289</v>
      </c>
      <c r="K2969" s="369" t="s">
        <v>16424</v>
      </c>
      <c r="L2969" s="622" t="s">
        <v>51</v>
      </c>
      <c r="M2969" s="202"/>
      <c r="N2969" s="138"/>
      <c r="O2969" s="622">
        <v>0</v>
      </c>
      <c r="P2969" s="622">
        <v>0</v>
      </c>
      <c r="Q2969" s="622">
        <v>0</v>
      </c>
      <c r="R2969" s="622">
        <v>0</v>
      </c>
      <c r="S2969" s="622">
        <v>0</v>
      </c>
      <c r="T2969" s="622">
        <v>0</v>
      </c>
      <c r="U2969" s="622">
        <v>0</v>
      </c>
      <c r="V2969" s="622">
        <v>0</v>
      </c>
      <c r="W2969" s="622">
        <v>0</v>
      </c>
      <c r="X2969" s="364">
        <v>0</v>
      </c>
      <c r="Y2969" s="622">
        <v>0</v>
      </c>
      <c r="Z2969" s="622" t="s">
        <v>51</v>
      </c>
      <c r="AA2969" s="622" t="s">
        <v>5289</v>
      </c>
      <c r="AB2969" s="622" t="s">
        <v>5289</v>
      </c>
      <c r="AC2969" s="84" t="s">
        <v>5289</v>
      </c>
      <c r="AD2969" s="84" t="s">
        <v>5289</v>
      </c>
      <c r="AE2969" s="84" t="s">
        <v>5289</v>
      </c>
      <c r="AF2969" s="165" t="s">
        <v>5289</v>
      </c>
      <c r="AH2969" s="1"/>
      <c r="AI2969" s="1"/>
      <c r="AJ2969" s="1"/>
      <c r="AK2969" s="1"/>
      <c r="AL2969" s="1"/>
    </row>
    <row r="2970" spans="1:38" ht="140.25">
      <c r="A2970" s="621">
        <v>4</v>
      </c>
      <c r="B2970" s="627" t="s">
        <v>10711</v>
      </c>
      <c r="C2970" s="627" t="s">
        <v>10714</v>
      </c>
      <c r="D2970" s="627" t="s">
        <v>10719</v>
      </c>
      <c r="E2970" s="366" t="s">
        <v>16409</v>
      </c>
      <c r="F2970" s="138"/>
      <c r="G2970" s="138"/>
      <c r="H2970" s="138"/>
      <c r="I2970" s="138"/>
      <c r="J2970" s="138"/>
      <c r="K2970" s="798"/>
      <c r="L2970" s="622" t="s">
        <v>51</v>
      </c>
      <c r="M2970" s="202"/>
      <c r="N2970" s="138"/>
      <c r="O2970" s="622">
        <v>0</v>
      </c>
      <c r="P2970" s="622">
        <v>0</v>
      </c>
      <c r="Q2970" s="622">
        <v>0</v>
      </c>
      <c r="R2970" s="622">
        <v>0</v>
      </c>
      <c r="S2970" s="622">
        <v>0</v>
      </c>
      <c r="T2970" s="622">
        <v>0</v>
      </c>
      <c r="U2970" s="622">
        <v>0</v>
      </c>
      <c r="V2970" s="622">
        <v>0</v>
      </c>
      <c r="W2970" s="622">
        <v>0</v>
      </c>
      <c r="X2970" s="364">
        <v>27</v>
      </c>
      <c r="Y2970" s="622">
        <v>0</v>
      </c>
      <c r="Z2970" s="622" t="s">
        <v>51</v>
      </c>
      <c r="AA2970" s="622" t="s">
        <v>5289</v>
      </c>
      <c r="AB2970" s="622" t="s">
        <v>5289</v>
      </c>
      <c r="AC2970" s="84" t="s">
        <v>5289</v>
      </c>
      <c r="AD2970" s="84" t="s">
        <v>5289</v>
      </c>
      <c r="AE2970" s="84" t="s">
        <v>5289</v>
      </c>
      <c r="AF2970" s="165" t="s">
        <v>5289</v>
      </c>
      <c r="AH2970" s="1"/>
      <c r="AI2970" s="1"/>
      <c r="AJ2970" s="1"/>
      <c r="AK2970" s="1"/>
      <c r="AL2970" s="1"/>
    </row>
    <row r="2971" spans="1:38" ht="140.25">
      <c r="A2971" s="621">
        <v>5</v>
      </c>
      <c r="B2971" s="627" t="s">
        <v>10712</v>
      </c>
      <c r="C2971" s="627" t="s">
        <v>10714</v>
      </c>
      <c r="D2971" s="627" t="s">
        <v>10720</v>
      </c>
      <c r="E2971" s="366" t="s">
        <v>16410</v>
      </c>
      <c r="F2971" s="138"/>
      <c r="G2971" s="138"/>
      <c r="H2971" s="138"/>
      <c r="I2971" s="138"/>
      <c r="J2971" s="622" t="s">
        <v>5289</v>
      </c>
      <c r="K2971" s="369" t="s">
        <v>16425</v>
      </c>
      <c r="L2971" s="622" t="s">
        <v>51</v>
      </c>
      <c r="M2971" s="202"/>
      <c r="N2971" s="138"/>
      <c r="O2971" s="622">
        <v>0</v>
      </c>
      <c r="P2971" s="622">
        <v>0</v>
      </c>
      <c r="Q2971" s="622">
        <v>0</v>
      </c>
      <c r="R2971" s="622">
        <v>0</v>
      </c>
      <c r="S2971" s="622">
        <v>0</v>
      </c>
      <c r="T2971" s="622">
        <v>0</v>
      </c>
      <c r="U2971" s="622">
        <v>0</v>
      </c>
      <c r="V2971" s="622">
        <v>0</v>
      </c>
      <c r="W2971" s="622">
        <v>0</v>
      </c>
      <c r="X2971" s="364">
        <v>3</v>
      </c>
      <c r="Y2971" s="622">
        <v>0</v>
      </c>
      <c r="Z2971" s="622" t="s">
        <v>51</v>
      </c>
      <c r="AA2971" s="622" t="s">
        <v>5289</v>
      </c>
      <c r="AB2971" s="622" t="s">
        <v>5289</v>
      </c>
      <c r="AC2971" s="84" t="s">
        <v>5289</v>
      </c>
      <c r="AD2971" s="84" t="s">
        <v>5289</v>
      </c>
      <c r="AE2971" s="84" t="s">
        <v>5289</v>
      </c>
      <c r="AF2971" s="165" t="s">
        <v>5289</v>
      </c>
      <c r="AH2971" s="1"/>
      <c r="AI2971" s="1"/>
      <c r="AJ2971" s="1"/>
      <c r="AK2971" s="1"/>
      <c r="AL2971" s="1"/>
    </row>
    <row r="2972" spans="1:38" ht="140.25">
      <c r="A2972" s="621">
        <v>6</v>
      </c>
      <c r="B2972" s="121" t="s">
        <v>1556</v>
      </c>
      <c r="C2972" s="121" t="s">
        <v>10714</v>
      </c>
      <c r="D2972" s="121" t="s">
        <v>10725</v>
      </c>
      <c r="E2972" s="366" t="s">
        <v>16411</v>
      </c>
      <c r="F2972" s="138"/>
      <c r="G2972" s="138"/>
      <c r="H2972" s="138"/>
      <c r="I2972" s="138"/>
      <c r="J2972" s="138"/>
      <c r="K2972" s="798"/>
      <c r="L2972" s="622" t="s">
        <v>51</v>
      </c>
      <c r="M2972" s="202"/>
      <c r="N2972" s="138"/>
      <c r="O2972" s="622">
        <v>0</v>
      </c>
      <c r="P2972" s="622">
        <v>0</v>
      </c>
      <c r="Q2972" s="622">
        <v>0</v>
      </c>
      <c r="R2972" s="622">
        <v>0</v>
      </c>
      <c r="S2972" s="622">
        <v>0</v>
      </c>
      <c r="T2972" s="622">
        <v>0</v>
      </c>
      <c r="U2972" s="622">
        <v>0</v>
      </c>
      <c r="V2972" s="622">
        <v>0</v>
      </c>
      <c r="W2972" s="622">
        <v>0</v>
      </c>
      <c r="X2972" s="364">
        <v>31</v>
      </c>
      <c r="Y2972" s="622">
        <v>0</v>
      </c>
      <c r="Z2972" s="622" t="s">
        <v>51</v>
      </c>
      <c r="AA2972" s="622" t="s">
        <v>5289</v>
      </c>
      <c r="AB2972" s="622" t="s">
        <v>5289</v>
      </c>
      <c r="AC2972" s="84" t="s">
        <v>5289</v>
      </c>
      <c r="AD2972" s="84" t="s">
        <v>5289</v>
      </c>
      <c r="AE2972" s="84" t="s">
        <v>5289</v>
      </c>
      <c r="AF2972" s="165" t="s">
        <v>5289</v>
      </c>
      <c r="AH2972" s="1"/>
      <c r="AI2972" s="1"/>
      <c r="AJ2972" s="1"/>
      <c r="AK2972" s="1"/>
      <c r="AL2972" s="1"/>
    </row>
    <row r="2973" spans="1:38" ht="140.25">
      <c r="A2973" s="621">
        <v>7</v>
      </c>
      <c r="B2973" s="627" t="s">
        <v>1296</v>
      </c>
      <c r="C2973" s="627" t="s">
        <v>10714</v>
      </c>
      <c r="D2973" s="627" t="s">
        <v>10726</v>
      </c>
      <c r="E2973" s="366" t="s">
        <v>16412</v>
      </c>
      <c r="F2973" s="138"/>
      <c r="G2973" s="138"/>
      <c r="H2973" s="138"/>
      <c r="I2973" s="138"/>
      <c r="J2973" s="138"/>
      <c r="K2973" s="798"/>
      <c r="L2973" s="622" t="s">
        <v>51</v>
      </c>
      <c r="M2973" s="202"/>
      <c r="N2973" s="138"/>
      <c r="O2973" s="622">
        <v>0</v>
      </c>
      <c r="P2973" s="622">
        <v>0</v>
      </c>
      <c r="Q2973" s="622">
        <v>0</v>
      </c>
      <c r="R2973" s="622">
        <v>0</v>
      </c>
      <c r="S2973" s="622">
        <v>0</v>
      </c>
      <c r="T2973" s="622">
        <v>0</v>
      </c>
      <c r="U2973" s="622">
        <v>0</v>
      </c>
      <c r="V2973" s="622">
        <v>0</v>
      </c>
      <c r="W2973" s="622">
        <v>0</v>
      </c>
      <c r="X2973" s="364">
        <v>0</v>
      </c>
      <c r="Y2973" s="622">
        <v>0</v>
      </c>
      <c r="Z2973" s="622" t="s">
        <v>51</v>
      </c>
      <c r="AA2973" s="622" t="s">
        <v>5289</v>
      </c>
      <c r="AB2973" s="622" t="s">
        <v>5289</v>
      </c>
      <c r="AC2973" s="84" t="s">
        <v>5289</v>
      </c>
      <c r="AD2973" s="84" t="s">
        <v>5289</v>
      </c>
      <c r="AE2973" s="84" t="s">
        <v>5289</v>
      </c>
      <c r="AF2973" s="165" t="s">
        <v>5289</v>
      </c>
      <c r="AH2973" s="1"/>
      <c r="AI2973" s="1"/>
      <c r="AJ2973" s="1"/>
      <c r="AK2973" s="1"/>
      <c r="AL2973" s="1"/>
    </row>
    <row r="2974" spans="1:38" ht="153">
      <c r="A2974" s="621">
        <v>8</v>
      </c>
      <c r="B2974" s="121" t="s">
        <v>10520</v>
      </c>
      <c r="C2974" s="121" t="s">
        <v>10714</v>
      </c>
      <c r="D2974" s="121" t="s">
        <v>10727</v>
      </c>
      <c r="E2974" s="366" t="s">
        <v>16413</v>
      </c>
      <c r="F2974" s="138"/>
      <c r="G2974" s="138"/>
      <c r="H2974" s="138"/>
      <c r="I2974" s="138"/>
      <c r="J2974" s="622" t="s">
        <v>5289</v>
      </c>
      <c r="K2974" s="369" t="s">
        <v>1759</v>
      </c>
      <c r="L2974" s="622" t="s">
        <v>40</v>
      </c>
      <c r="M2974" s="121" t="s">
        <v>13266</v>
      </c>
      <c r="N2974" s="622">
        <v>0</v>
      </c>
      <c r="O2974" s="622">
        <v>0</v>
      </c>
      <c r="P2974" s="622">
        <v>0</v>
      </c>
      <c r="Q2974" s="622">
        <v>0</v>
      </c>
      <c r="R2974" s="622">
        <v>0</v>
      </c>
      <c r="S2974" s="622">
        <v>0</v>
      </c>
      <c r="T2974" s="622">
        <v>0</v>
      </c>
      <c r="U2974" s="622">
        <v>0</v>
      </c>
      <c r="V2974" s="622">
        <v>0</v>
      </c>
      <c r="W2974" s="622">
        <v>0</v>
      </c>
      <c r="X2974" s="364">
        <v>0</v>
      </c>
      <c r="Y2974" s="622">
        <v>0</v>
      </c>
      <c r="Z2974" s="622" t="s">
        <v>51</v>
      </c>
      <c r="AA2974" s="622" t="s">
        <v>5289</v>
      </c>
      <c r="AB2974" s="622" t="s">
        <v>5289</v>
      </c>
      <c r="AC2974" s="84" t="s">
        <v>5289</v>
      </c>
      <c r="AD2974" s="84" t="s">
        <v>5289</v>
      </c>
      <c r="AE2974" s="84" t="s">
        <v>5289</v>
      </c>
      <c r="AF2974" s="165" t="s">
        <v>5289</v>
      </c>
      <c r="AH2974" s="1"/>
      <c r="AI2974" s="1"/>
      <c r="AJ2974" s="1"/>
      <c r="AK2974" s="1"/>
      <c r="AL2974" s="1"/>
    </row>
    <row r="2975" spans="1:38" ht="140.25">
      <c r="A2975" s="621">
        <v>9</v>
      </c>
      <c r="B2975" s="121" t="s">
        <v>10632</v>
      </c>
      <c r="C2975" s="121" t="s">
        <v>10714</v>
      </c>
      <c r="D2975" s="121" t="s">
        <v>10728</v>
      </c>
      <c r="E2975" s="366" t="s">
        <v>16414</v>
      </c>
      <c r="F2975" s="138"/>
      <c r="G2975" s="138"/>
      <c r="H2975" s="138"/>
      <c r="I2975" s="138"/>
      <c r="J2975" s="138"/>
      <c r="K2975" s="798"/>
      <c r="L2975" s="622" t="s">
        <v>51</v>
      </c>
      <c r="M2975" s="202"/>
      <c r="N2975" s="138"/>
      <c r="O2975" s="622">
        <v>0</v>
      </c>
      <c r="P2975" s="622">
        <v>0</v>
      </c>
      <c r="Q2975" s="622">
        <v>0</v>
      </c>
      <c r="R2975" s="622">
        <v>0</v>
      </c>
      <c r="S2975" s="622">
        <v>0</v>
      </c>
      <c r="T2975" s="622">
        <v>0</v>
      </c>
      <c r="U2975" s="622">
        <v>0</v>
      </c>
      <c r="V2975" s="622">
        <v>0</v>
      </c>
      <c r="W2975" s="622">
        <v>0</v>
      </c>
      <c r="X2975" s="364">
        <v>0</v>
      </c>
      <c r="Y2975" s="622">
        <v>0</v>
      </c>
      <c r="Z2975" s="622" t="s">
        <v>51</v>
      </c>
      <c r="AA2975" s="622" t="s">
        <v>5289</v>
      </c>
      <c r="AB2975" s="622" t="s">
        <v>5289</v>
      </c>
      <c r="AC2975" s="84" t="s">
        <v>5289</v>
      </c>
      <c r="AD2975" s="84" t="s">
        <v>5289</v>
      </c>
      <c r="AE2975" s="84" t="s">
        <v>5289</v>
      </c>
      <c r="AF2975" s="165" t="s">
        <v>5289</v>
      </c>
      <c r="AH2975" s="1"/>
      <c r="AI2975" s="1"/>
      <c r="AJ2975" s="1"/>
      <c r="AK2975" s="1"/>
      <c r="AL2975" s="1"/>
    </row>
    <row r="2976" spans="1:38" ht="153">
      <c r="A2976" s="621">
        <v>10</v>
      </c>
      <c r="B2976" s="121" t="s">
        <v>121</v>
      </c>
      <c r="C2976" s="121" t="s">
        <v>10714</v>
      </c>
      <c r="D2976" s="121" t="s">
        <v>10721</v>
      </c>
      <c r="E2976" s="366" t="s">
        <v>16415</v>
      </c>
      <c r="F2976" s="138"/>
      <c r="G2976" s="138"/>
      <c r="H2976" s="138"/>
      <c r="I2976" s="138"/>
      <c r="J2976" s="138"/>
      <c r="K2976" s="798"/>
      <c r="L2976" s="622" t="s">
        <v>51</v>
      </c>
      <c r="M2976" s="202"/>
      <c r="N2976" s="138"/>
      <c r="O2976" s="622">
        <v>0</v>
      </c>
      <c r="P2976" s="622">
        <v>0</v>
      </c>
      <c r="Q2976" s="622">
        <v>0</v>
      </c>
      <c r="R2976" s="622">
        <v>0</v>
      </c>
      <c r="S2976" s="622">
        <v>0</v>
      </c>
      <c r="T2976" s="622">
        <v>0</v>
      </c>
      <c r="U2976" s="622">
        <v>0</v>
      </c>
      <c r="V2976" s="622">
        <v>0</v>
      </c>
      <c r="W2976" s="622">
        <v>0</v>
      </c>
      <c r="X2976" s="364">
        <v>11</v>
      </c>
      <c r="Y2976" s="622">
        <v>0</v>
      </c>
      <c r="Z2976" s="622" t="s">
        <v>51</v>
      </c>
      <c r="AA2976" s="622" t="s">
        <v>5289</v>
      </c>
      <c r="AB2976" s="622" t="s">
        <v>5289</v>
      </c>
      <c r="AC2976" s="84" t="s">
        <v>5289</v>
      </c>
      <c r="AD2976" s="84" t="s">
        <v>5289</v>
      </c>
      <c r="AE2976" s="84" t="s">
        <v>5289</v>
      </c>
      <c r="AF2976" s="165" t="s">
        <v>5289</v>
      </c>
      <c r="AH2976" s="1"/>
      <c r="AI2976" s="1"/>
      <c r="AJ2976" s="1"/>
      <c r="AK2976" s="1"/>
      <c r="AL2976" s="1"/>
    </row>
    <row r="2977" spans="1:38" ht="153">
      <c r="A2977" s="621">
        <v>11</v>
      </c>
      <c r="B2977" s="121" t="s">
        <v>2387</v>
      </c>
      <c r="C2977" s="121" t="s">
        <v>10714</v>
      </c>
      <c r="D2977" s="121" t="s">
        <v>10722</v>
      </c>
      <c r="E2977" s="366" t="s">
        <v>16416</v>
      </c>
      <c r="F2977" s="138"/>
      <c r="G2977" s="138"/>
      <c r="H2977" s="138"/>
      <c r="I2977" s="138"/>
      <c r="J2977" s="138"/>
      <c r="K2977" s="798"/>
      <c r="L2977" s="622" t="s">
        <v>51</v>
      </c>
      <c r="M2977" s="202"/>
      <c r="N2977" s="138"/>
      <c r="O2977" s="622">
        <v>0</v>
      </c>
      <c r="P2977" s="622">
        <v>0</v>
      </c>
      <c r="Q2977" s="622">
        <v>0</v>
      </c>
      <c r="R2977" s="622">
        <v>0</v>
      </c>
      <c r="S2977" s="622">
        <v>0</v>
      </c>
      <c r="T2977" s="622">
        <v>0</v>
      </c>
      <c r="U2977" s="622">
        <v>0</v>
      </c>
      <c r="V2977" s="622">
        <v>0</v>
      </c>
      <c r="W2977" s="622">
        <v>0</v>
      </c>
      <c r="X2977" s="364">
        <v>0</v>
      </c>
      <c r="Y2977" s="622">
        <v>0</v>
      </c>
      <c r="Z2977" s="622" t="s">
        <v>51</v>
      </c>
      <c r="AA2977" s="622" t="s">
        <v>5289</v>
      </c>
      <c r="AB2977" s="622" t="s">
        <v>5289</v>
      </c>
      <c r="AC2977" s="84" t="s">
        <v>5289</v>
      </c>
      <c r="AD2977" s="84" t="s">
        <v>5289</v>
      </c>
      <c r="AE2977" s="84" t="s">
        <v>5289</v>
      </c>
      <c r="AF2977" s="165" t="s">
        <v>5289</v>
      </c>
      <c r="AH2977" s="1"/>
      <c r="AI2977" s="1"/>
      <c r="AJ2977" s="1"/>
      <c r="AK2977" s="1"/>
      <c r="AL2977" s="1"/>
    </row>
    <row r="2978" spans="1:38" ht="153">
      <c r="A2978" s="621">
        <v>12</v>
      </c>
      <c r="B2978" s="121" t="s">
        <v>10458</v>
      </c>
      <c r="C2978" s="121" t="s">
        <v>10714</v>
      </c>
      <c r="D2978" s="121" t="s">
        <v>10729</v>
      </c>
      <c r="E2978" s="366" t="s">
        <v>16417</v>
      </c>
      <c r="F2978" s="138"/>
      <c r="G2978" s="138"/>
      <c r="H2978" s="138"/>
      <c r="I2978" s="138"/>
      <c r="J2978" s="138"/>
      <c r="K2978" s="798"/>
      <c r="L2978" s="622" t="s">
        <v>51</v>
      </c>
      <c r="M2978" s="202"/>
      <c r="N2978" s="138"/>
      <c r="O2978" s="622">
        <v>0</v>
      </c>
      <c r="P2978" s="622">
        <v>0</v>
      </c>
      <c r="Q2978" s="622">
        <v>0</v>
      </c>
      <c r="R2978" s="622">
        <v>0</v>
      </c>
      <c r="S2978" s="622">
        <v>0</v>
      </c>
      <c r="T2978" s="622">
        <v>0</v>
      </c>
      <c r="U2978" s="622">
        <v>0</v>
      </c>
      <c r="V2978" s="622">
        <v>0</v>
      </c>
      <c r="W2978" s="622">
        <v>0</v>
      </c>
      <c r="X2978" s="364">
        <v>46</v>
      </c>
      <c r="Y2978" s="622">
        <v>0</v>
      </c>
      <c r="Z2978" s="622" t="s">
        <v>51</v>
      </c>
      <c r="AA2978" s="622" t="s">
        <v>5289</v>
      </c>
      <c r="AB2978" s="622" t="s">
        <v>5289</v>
      </c>
      <c r="AC2978" s="84" t="s">
        <v>5289</v>
      </c>
      <c r="AD2978" s="84" t="s">
        <v>5289</v>
      </c>
      <c r="AE2978" s="84" t="s">
        <v>5289</v>
      </c>
      <c r="AF2978" s="165" t="s">
        <v>5289</v>
      </c>
    </row>
    <row r="2979" spans="1:38" ht="140.25">
      <c r="A2979" s="621">
        <v>13</v>
      </c>
      <c r="B2979" s="121" t="s">
        <v>2505</v>
      </c>
      <c r="C2979" s="121" t="s">
        <v>10714</v>
      </c>
      <c r="D2979" s="121" t="s">
        <v>10723</v>
      </c>
      <c r="E2979" s="366" t="s">
        <v>16418</v>
      </c>
      <c r="F2979" s="138"/>
      <c r="G2979" s="138"/>
      <c r="H2979" s="138"/>
      <c r="I2979" s="138"/>
      <c r="J2979" s="138"/>
      <c r="K2979" s="798"/>
      <c r="L2979" s="622" t="s">
        <v>51</v>
      </c>
      <c r="M2979" s="202"/>
      <c r="N2979" s="138"/>
      <c r="O2979" s="622">
        <v>0</v>
      </c>
      <c r="P2979" s="622">
        <v>0</v>
      </c>
      <c r="Q2979" s="622">
        <v>0</v>
      </c>
      <c r="R2979" s="622">
        <v>0</v>
      </c>
      <c r="S2979" s="622">
        <v>0</v>
      </c>
      <c r="T2979" s="622">
        <v>0</v>
      </c>
      <c r="U2979" s="622">
        <v>0</v>
      </c>
      <c r="V2979" s="622">
        <v>0</v>
      </c>
      <c r="W2979" s="622">
        <v>0</v>
      </c>
      <c r="X2979" s="364">
        <v>14</v>
      </c>
      <c r="Y2979" s="622">
        <v>0</v>
      </c>
      <c r="Z2979" s="622" t="s">
        <v>51</v>
      </c>
      <c r="AA2979" s="622" t="s">
        <v>5289</v>
      </c>
      <c r="AB2979" s="622" t="s">
        <v>5289</v>
      </c>
      <c r="AC2979" s="84" t="s">
        <v>5289</v>
      </c>
      <c r="AD2979" s="84" t="s">
        <v>5289</v>
      </c>
      <c r="AE2979" s="84" t="s">
        <v>5289</v>
      </c>
      <c r="AF2979" s="165" t="s">
        <v>5289</v>
      </c>
    </row>
    <row r="2980" spans="1:38" ht="76.5">
      <c r="A2980" s="621">
        <v>14</v>
      </c>
      <c r="B2980" s="121" t="s">
        <v>10713</v>
      </c>
      <c r="C2980" s="121" t="s">
        <v>10714</v>
      </c>
      <c r="D2980" s="121" t="s">
        <v>10730</v>
      </c>
      <c r="E2980" s="366" t="s">
        <v>16419</v>
      </c>
      <c r="F2980" s="138"/>
      <c r="G2980" s="138"/>
      <c r="H2980" s="138"/>
      <c r="I2980" s="138"/>
      <c r="J2980" s="138"/>
      <c r="K2980" s="798"/>
      <c r="L2980" s="622" t="s">
        <v>40</v>
      </c>
      <c r="M2980" s="121" t="s">
        <v>13267</v>
      </c>
      <c r="N2980" s="622">
        <v>0</v>
      </c>
      <c r="O2980" s="622">
        <v>0</v>
      </c>
      <c r="P2980" s="622">
        <v>0</v>
      </c>
      <c r="Q2980" s="622">
        <v>0</v>
      </c>
      <c r="R2980" s="622">
        <v>0</v>
      </c>
      <c r="S2980" s="622">
        <v>0</v>
      </c>
      <c r="T2980" s="622">
        <v>0</v>
      </c>
      <c r="U2980" s="622">
        <v>0</v>
      </c>
      <c r="V2980" s="622">
        <v>0</v>
      </c>
      <c r="W2980" s="622">
        <v>0</v>
      </c>
      <c r="X2980" s="364">
        <v>0</v>
      </c>
      <c r="Y2980" s="622">
        <v>0</v>
      </c>
      <c r="Z2980" s="622" t="s">
        <v>51</v>
      </c>
      <c r="AA2980" s="622" t="s">
        <v>5289</v>
      </c>
      <c r="AB2980" s="622" t="s">
        <v>5289</v>
      </c>
      <c r="AC2980" s="84" t="s">
        <v>5289</v>
      </c>
      <c r="AD2980" s="84" t="s">
        <v>5289</v>
      </c>
      <c r="AE2980" s="84" t="s">
        <v>5289</v>
      </c>
      <c r="AF2980" s="165" t="s">
        <v>5289</v>
      </c>
    </row>
    <row r="2981" spans="1:38" ht="140.25">
      <c r="A2981" s="621">
        <v>15</v>
      </c>
      <c r="B2981" s="121" t="s">
        <v>549</v>
      </c>
      <c r="C2981" s="121" t="s">
        <v>10714</v>
      </c>
      <c r="D2981" s="121" t="s">
        <v>10724</v>
      </c>
      <c r="E2981" s="366" t="s">
        <v>16420</v>
      </c>
      <c r="F2981" s="138"/>
      <c r="G2981" s="138"/>
      <c r="H2981" s="138"/>
      <c r="I2981" s="138"/>
      <c r="J2981" s="138"/>
      <c r="K2981" s="798"/>
      <c r="L2981" s="622" t="s">
        <v>51</v>
      </c>
      <c r="M2981" s="202"/>
      <c r="N2981" s="138"/>
      <c r="O2981" s="622">
        <v>0</v>
      </c>
      <c r="P2981" s="622">
        <v>0</v>
      </c>
      <c r="Q2981" s="622">
        <v>0</v>
      </c>
      <c r="R2981" s="622">
        <v>0</v>
      </c>
      <c r="S2981" s="622">
        <v>0</v>
      </c>
      <c r="T2981" s="622">
        <v>0</v>
      </c>
      <c r="U2981" s="622">
        <v>0</v>
      </c>
      <c r="V2981" s="622">
        <v>0</v>
      </c>
      <c r="W2981" s="622">
        <v>0</v>
      </c>
      <c r="X2981" s="373">
        <v>5</v>
      </c>
      <c r="Y2981" s="622">
        <v>0</v>
      </c>
      <c r="Z2981" s="622" t="s">
        <v>51</v>
      </c>
      <c r="AA2981" s="622" t="s">
        <v>5289</v>
      </c>
      <c r="AB2981" s="622" t="s">
        <v>5289</v>
      </c>
      <c r="AC2981" s="84" t="s">
        <v>5289</v>
      </c>
      <c r="AD2981" s="84" t="s">
        <v>5289</v>
      </c>
      <c r="AE2981" s="84" t="s">
        <v>5289</v>
      </c>
      <c r="AF2981" s="165" t="s">
        <v>5289</v>
      </c>
    </row>
    <row r="2982" spans="1:38" ht="140.25">
      <c r="A2982" s="621">
        <v>17</v>
      </c>
      <c r="B2982" s="121" t="s">
        <v>10459</v>
      </c>
      <c r="C2982" s="121" t="s">
        <v>10714</v>
      </c>
      <c r="D2982" s="121" t="s">
        <v>10731</v>
      </c>
      <c r="E2982" s="366" t="s">
        <v>16422</v>
      </c>
      <c r="F2982" s="138"/>
      <c r="G2982" s="138"/>
      <c r="H2982" s="138"/>
      <c r="I2982" s="138"/>
      <c r="J2982" s="138"/>
      <c r="K2982" s="798"/>
      <c r="L2982" s="622" t="s">
        <v>51</v>
      </c>
      <c r="M2982" s="202"/>
      <c r="N2982" s="138"/>
      <c r="O2982" s="622">
        <v>0</v>
      </c>
      <c r="P2982" s="622">
        <v>0</v>
      </c>
      <c r="Q2982" s="622">
        <v>0</v>
      </c>
      <c r="R2982" s="622">
        <v>0</v>
      </c>
      <c r="S2982" s="622">
        <v>0</v>
      </c>
      <c r="T2982" s="622">
        <v>0</v>
      </c>
      <c r="U2982" s="622">
        <v>0</v>
      </c>
      <c r="V2982" s="622">
        <v>0</v>
      </c>
      <c r="W2982" s="622">
        <v>0</v>
      </c>
      <c r="X2982" s="364">
        <v>190</v>
      </c>
      <c r="Y2982" s="622">
        <v>0</v>
      </c>
      <c r="Z2982" s="622" t="s">
        <v>51</v>
      </c>
      <c r="AA2982" s="622" t="s">
        <v>5289</v>
      </c>
      <c r="AB2982" s="622" t="s">
        <v>5289</v>
      </c>
      <c r="AC2982" s="84" t="s">
        <v>5289</v>
      </c>
      <c r="AD2982" s="84" t="s">
        <v>5289</v>
      </c>
      <c r="AE2982" s="84" t="s">
        <v>5289</v>
      </c>
      <c r="AF2982" s="165" t="s">
        <v>5289</v>
      </c>
    </row>
    <row r="2983" spans="1:38" ht="140.25">
      <c r="A2983" s="621">
        <v>19</v>
      </c>
      <c r="B2983" s="121" t="s">
        <v>4404</v>
      </c>
      <c r="C2983" s="121" t="s">
        <v>10714</v>
      </c>
      <c r="D2983" s="121" t="s">
        <v>10732</v>
      </c>
      <c r="E2983" s="366" t="s">
        <v>16421</v>
      </c>
      <c r="F2983" s="138"/>
      <c r="G2983" s="138"/>
      <c r="H2983" s="138"/>
      <c r="I2983" s="138"/>
      <c r="J2983" s="622" t="s">
        <v>5289</v>
      </c>
      <c r="K2983" s="833" t="s">
        <v>16426</v>
      </c>
      <c r="L2983" s="622" t="s">
        <v>40</v>
      </c>
      <c r="M2983" s="121" t="s">
        <v>13268</v>
      </c>
      <c r="N2983" s="622">
        <v>0</v>
      </c>
      <c r="O2983" s="622">
        <v>0</v>
      </c>
      <c r="P2983" s="622">
        <v>0</v>
      </c>
      <c r="Q2983" s="622">
        <v>0</v>
      </c>
      <c r="R2983" s="622">
        <v>0</v>
      </c>
      <c r="S2983" s="622">
        <v>0</v>
      </c>
      <c r="T2983" s="622">
        <v>0</v>
      </c>
      <c r="U2983" s="622">
        <v>0</v>
      </c>
      <c r="V2983" s="622">
        <v>0</v>
      </c>
      <c r="W2983" s="622">
        <v>0</v>
      </c>
      <c r="X2983" s="373">
        <v>0</v>
      </c>
      <c r="Y2983" s="622">
        <v>0</v>
      </c>
      <c r="Z2983" s="622" t="s">
        <v>51</v>
      </c>
      <c r="AA2983" s="622" t="s">
        <v>5289</v>
      </c>
      <c r="AB2983" s="622" t="s">
        <v>5289</v>
      </c>
      <c r="AC2983" s="84" t="s">
        <v>5289</v>
      </c>
      <c r="AD2983" s="84" t="s">
        <v>5289</v>
      </c>
      <c r="AE2983" s="84" t="s">
        <v>5289</v>
      </c>
      <c r="AF2983" s="165" t="s">
        <v>5289</v>
      </c>
    </row>
    <row r="2984" spans="1:38" s="42" customFormat="1" ht="15.75" customHeight="1" thickBot="1">
      <c r="A2984" s="18"/>
      <c r="B2984" s="18">
        <v>19</v>
      </c>
      <c r="C2984" s="18"/>
      <c r="D2984" s="18">
        <v>19</v>
      </c>
      <c r="E2984" s="18">
        <v>19</v>
      </c>
      <c r="F2984" s="18"/>
      <c r="G2984" s="18"/>
      <c r="H2984" s="18">
        <v>0</v>
      </c>
      <c r="I2984" s="18"/>
      <c r="J2984" s="18">
        <v>1</v>
      </c>
      <c r="K2984" s="18">
        <v>5</v>
      </c>
      <c r="L2984" s="18">
        <v>4</v>
      </c>
      <c r="M2984" s="200"/>
      <c r="N2984" s="18">
        <f t="shared" ref="N2984:O2984" si="945">SUM(N2967:N2983)</f>
        <v>0</v>
      </c>
      <c r="O2984" s="18">
        <f t="shared" si="945"/>
        <v>0</v>
      </c>
      <c r="P2984" s="18">
        <f t="shared" ref="P2984:Q2984" si="946">SUM(P2967:P2983)</f>
        <v>0</v>
      </c>
      <c r="Q2984" s="18">
        <f t="shared" si="946"/>
        <v>0</v>
      </c>
      <c r="R2984" s="18">
        <f t="shared" ref="R2984" si="947">SUM(R2967:R2983)</f>
        <v>0</v>
      </c>
      <c r="S2984" s="18">
        <f t="shared" ref="S2984" si="948">SUM(S2967:S2983)</f>
        <v>0</v>
      </c>
      <c r="T2984" s="18">
        <f t="shared" ref="T2984:U2984" si="949">SUM(T2967:T2983)</f>
        <v>0</v>
      </c>
      <c r="U2984" s="18">
        <f t="shared" si="949"/>
        <v>0</v>
      </c>
      <c r="V2984" s="18">
        <f t="shared" ref="V2984:W2984" si="950">SUM(V2967:V2983)</f>
        <v>0</v>
      </c>
      <c r="W2984" s="18">
        <f t="shared" si="950"/>
        <v>0</v>
      </c>
      <c r="X2984" s="18">
        <f t="shared" ref="X2984:Y2984" si="951">SUM(X2967:X2983)</f>
        <v>327</v>
      </c>
      <c r="Y2984" s="18">
        <f t="shared" si="951"/>
        <v>0</v>
      </c>
      <c r="Z2984" s="18">
        <v>0</v>
      </c>
      <c r="AA2984" s="18">
        <v>1</v>
      </c>
      <c r="AB2984" s="18">
        <v>1</v>
      </c>
      <c r="AC2984" s="18"/>
      <c r="AD2984" s="18"/>
      <c r="AE2984" s="18"/>
      <c r="AF2984" s="832"/>
      <c r="AG2984" s="173"/>
    </row>
    <row r="2985" spans="1:38" ht="15.75" customHeight="1" thickBot="1">
      <c r="A2985" s="660" t="s">
        <v>405</v>
      </c>
      <c r="B2985" s="661"/>
      <c r="C2985" s="661"/>
      <c r="D2985" s="661"/>
      <c r="E2985" s="661"/>
      <c r="F2985" s="661"/>
      <c r="G2985" s="661"/>
      <c r="H2985" s="661"/>
      <c r="I2985" s="661"/>
      <c r="J2985" s="661"/>
      <c r="K2985" s="661"/>
      <c r="L2985" s="661"/>
      <c r="M2985" s="661"/>
      <c r="N2985" s="661"/>
      <c r="O2985" s="661"/>
      <c r="P2985" s="661"/>
      <c r="Q2985" s="661"/>
      <c r="R2985" s="661"/>
      <c r="S2985" s="661"/>
      <c r="T2985" s="661"/>
      <c r="U2985" s="661"/>
      <c r="V2985" s="661"/>
      <c r="W2985" s="661"/>
      <c r="X2985" s="661"/>
      <c r="Y2985" s="661"/>
      <c r="Z2985" s="661"/>
      <c r="AA2985" s="661"/>
      <c r="AB2985" s="661"/>
      <c r="AC2985" s="661"/>
      <c r="AD2985" s="661"/>
      <c r="AE2985" s="661"/>
      <c r="AF2985" s="662"/>
    </row>
    <row r="2986" spans="1:38" ht="242.25">
      <c r="A2986" s="287">
        <v>1</v>
      </c>
      <c r="B2986" s="172" t="s">
        <v>10567</v>
      </c>
      <c r="C2986" s="207" t="s">
        <v>10743</v>
      </c>
      <c r="D2986" s="172" t="s">
        <v>12895</v>
      </c>
      <c r="E2986" s="171" t="s">
        <v>40</v>
      </c>
      <c r="F2986" s="171" t="s">
        <v>16683</v>
      </c>
      <c r="G2986" s="138"/>
      <c r="H2986" s="138"/>
      <c r="I2986" s="138"/>
      <c r="J2986" s="172" t="s">
        <v>10763</v>
      </c>
      <c r="K2986" s="171" t="s">
        <v>10764</v>
      </c>
      <c r="L2986" s="622" t="s">
        <v>51</v>
      </c>
      <c r="M2986" s="202"/>
      <c r="N2986" s="138"/>
      <c r="O2986" s="171">
        <v>0</v>
      </c>
      <c r="P2986" s="171">
        <v>0</v>
      </c>
      <c r="Q2986" s="171">
        <v>0</v>
      </c>
      <c r="R2986" s="171">
        <v>0</v>
      </c>
      <c r="S2986" s="171">
        <v>0</v>
      </c>
      <c r="T2986" s="171">
        <v>0</v>
      </c>
      <c r="U2986" s="171">
        <v>0</v>
      </c>
      <c r="V2986" s="171">
        <v>0</v>
      </c>
      <c r="W2986" s="171">
        <v>0</v>
      </c>
      <c r="X2986" s="414">
        <v>0</v>
      </c>
      <c r="Y2986" s="171">
        <v>0</v>
      </c>
      <c r="Z2986" s="171" t="s">
        <v>51</v>
      </c>
      <c r="AA2986" s="172" t="s">
        <v>10773</v>
      </c>
      <c r="AB2986" s="172" t="s">
        <v>10774</v>
      </c>
      <c r="AC2986" s="825" t="s">
        <v>10734</v>
      </c>
      <c r="AD2986" s="825" t="s">
        <v>10735</v>
      </c>
      <c r="AE2986" s="825" t="s">
        <v>10736</v>
      </c>
      <c r="AF2986" s="834" t="s">
        <v>51</v>
      </c>
    </row>
    <row r="2987" spans="1:38" ht="89.25">
      <c r="A2987" s="287">
        <v>2</v>
      </c>
      <c r="B2987" s="207" t="s">
        <v>10737</v>
      </c>
      <c r="C2987" s="207" t="s">
        <v>10743</v>
      </c>
      <c r="D2987" s="207" t="s">
        <v>10744</v>
      </c>
      <c r="E2987" s="134" t="s">
        <v>40</v>
      </c>
      <c r="F2987" s="138"/>
      <c r="G2987" s="138"/>
      <c r="H2987" s="138"/>
      <c r="I2987" s="138"/>
      <c r="J2987" s="134" t="s">
        <v>5289</v>
      </c>
      <c r="K2987" s="134" t="s">
        <v>10765</v>
      </c>
      <c r="L2987" s="134" t="s">
        <v>40</v>
      </c>
      <c r="M2987" s="207" t="s">
        <v>13120</v>
      </c>
      <c r="N2987" s="134">
        <v>0</v>
      </c>
      <c r="O2987" s="134">
        <v>0</v>
      </c>
      <c r="P2987" s="134">
        <v>0</v>
      </c>
      <c r="Q2987" s="134">
        <v>0</v>
      </c>
      <c r="R2987" s="134">
        <v>0</v>
      </c>
      <c r="S2987" s="134">
        <v>0</v>
      </c>
      <c r="T2987" s="134">
        <v>0</v>
      </c>
      <c r="U2987" s="134">
        <v>0</v>
      </c>
      <c r="V2987" s="134">
        <v>0</v>
      </c>
      <c r="W2987" s="134">
        <v>0</v>
      </c>
      <c r="X2987" s="369">
        <v>0</v>
      </c>
      <c r="Y2987" s="134">
        <v>0</v>
      </c>
      <c r="Z2987" s="134" t="s">
        <v>51</v>
      </c>
      <c r="AA2987" s="134" t="s">
        <v>5289</v>
      </c>
      <c r="AB2987" s="134" t="s">
        <v>5289</v>
      </c>
      <c r="AC2987" s="827" t="s">
        <v>5289</v>
      </c>
      <c r="AD2987" s="827" t="s">
        <v>5289</v>
      </c>
      <c r="AE2987" s="827" t="s">
        <v>5289</v>
      </c>
      <c r="AF2987" s="835"/>
    </row>
    <row r="2988" spans="1:38" ht="89.25">
      <c r="A2988" s="287">
        <v>3</v>
      </c>
      <c r="B2988" s="65" t="s">
        <v>142</v>
      </c>
      <c r="C2988" s="65" t="s">
        <v>10743</v>
      </c>
      <c r="D2988" s="65" t="s">
        <v>10745</v>
      </c>
      <c r="E2988" s="134" t="s">
        <v>40</v>
      </c>
      <c r="F2988" s="138"/>
      <c r="G2988" s="138"/>
      <c r="H2988" s="138"/>
      <c r="I2988" s="138"/>
      <c r="J2988" s="134" t="s">
        <v>5289</v>
      </c>
      <c r="K2988" s="134" t="s">
        <v>10766</v>
      </c>
      <c r="L2988" s="134" t="s">
        <v>40</v>
      </c>
      <c r="M2988" s="207" t="s">
        <v>13269</v>
      </c>
      <c r="N2988" s="134">
        <v>0</v>
      </c>
      <c r="O2988" s="134">
        <v>0</v>
      </c>
      <c r="P2988" s="134">
        <v>0</v>
      </c>
      <c r="Q2988" s="134">
        <v>0</v>
      </c>
      <c r="R2988" s="134">
        <v>0</v>
      </c>
      <c r="S2988" s="134">
        <v>0</v>
      </c>
      <c r="T2988" s="134">
        <v>0</v>
      </c>
      <c r="U2988" s="134">
        <v>0</v>
      </c>
      <c r="V2988" s="134">
        <v>0</v>
      </c>
      <c r="W2988" s="134">
        <v>0</v>
      </c>
      <c r="X2988" s="369">
        <v>25</v>
      </c>
      <c r="Y2988" s="134">
        <v>0</v>
      </c>
      <c r="Z2988" s="134" t="s">
        <v>51</v>
      </c>
      <c r="AA2988" s="134" t="s">
        <v>5289</v>
      </c>
      <c r="AB2988" s="134" t="s">
        <v>5289</v>
      </c>
      <c r="AC2988" s="827" t="s">
        <v>5289</v>
      </c>
      <c r="AD2988" s="827" t="s">
        <v>5289</v>
      </c>
      <c r="AE2988" s="827" t="s">
        <v>5289</v>
      </c>
      <c r="AF2988" s="835"/>
    </row>
    <row r="2989" spans="1:38" ht="89.25">
      <c r="A2989" s="287">
        <v>4</v>
      </c>
      <c r="B2989" s="65" t="s">
        <v>10738</v>
      </c>
      <c r="C2989" s="65" t="s">
        <v>10743</v>
      </c>
      <c r="D2989" s="65" t="s">
        <v>10746</v>
      </c>
      <c r="E2989" s="134" t="s">
        <v>40</v>
      </c>
      <c r="F2989" s="138"/>
      <c r="G2989" s="138"/>
      <c r="H2989" s="138"/>
      <c r="I2989" s="138"/>
      <c r="J2989" s="134" t="s">
        <v>5289</v>
      </c>
      <c r="K2989" s="134" t="s">
        <v>10767</v>
      </c>
      <c r="L2989" s="622" t="s">
        <v>51</v>
      </c>
      <c r="M2989" s="202"/>
      <c r="N2989" s="138"/>
      <c r="O2989" s="134">
        <v>0</v>
      </c>
      <c r="P2989" s="134">
        <v>0</v>
      </c>
      <c r="Q2989" s="134">
        <v>0</v>
      </c>
      <c r="R2989" s="134">
        <v>0</v>
      </c>
      <c r="S2989" s="134">
        <v>0</v>
      </c>
      <c r="T2989" s="134">
        <v>0</v>
      </c>
      <c r="U2989" s="134">
        <v>0</v>
      </c>
      <c r="V2989" s="134">
        <v>0</v>
      </c>
      <c r="W2989" s="134">
        <v>0</v>
      </c>
      <c r="X2989" s="369">
        <v>22</v>
      </c>
      <c r="Y2989" s="134">
        <v>0</v>
      </c>
      <c r="Z2989" s="134" t="s">
        <v>51</v>
      </c>
      <c r="AA2989" s="134" t="s">
        <v>5289</v>
      </c>
      <c r="AB2989" s="134" t="s">
        <v>5289</v>
      </c>
      <c r="AC2989" s="827" t="s">
        <v>5289</v>
      </c>
      <c r="AD2989" s="827" t="s">
        <v>5289</v>
      </c>
      <c r="AE2989" s="827" t="s">
        <v>5289</v>
      </c>
      <c r="AF2989" s="835"/>
    </row>
    <row r="2990" spans="1:38" ht="89.25">
      <c r="A2990" s="287">
        <v>5</v>
      </c>
      <c r="B2990" s="65" t="s">
        <v>10514</v>
      </c>
      <c r="C2990" s="65" t="s">
        <v>10743</v>
      </c>
      <c r="D2990" s="65" t="s">
        <v>10747</v>
      </c>
      <c r="E2990" s="134" t="s">
        <v>40</v>
      </c>
      <c r="F2990" s="138"/>
      <c r="G2990" s="138"/>
      <c r="H2990" s="138"/>
      <c r="I2990" s="138"/>
      <c r="J2990" s="134" t="s">
        <v>5289</v>
      </c>
      <c r="K2990" s="134" t="s">
        <v>10768</v>
      </c>
      <c r="L2990" s="134" t="s">
        <v>40</v>
      </c>
      <c r="M2990" s="207" t="s">
        <v>13270</v>
      </c>
      <c r="N2990" s="134">
        <v>0</v>
      </c>
      <c r="O2990" s="134">
        <v>0</v>
      </c>
      <c r="P2990" s="134">
        <v>0</v>
      </c>
      <c r="Q2990" s="134">
        <v>0</v>
      </c>
      <c r="R2990" s="134">
        <v>0</v>
      </c>
      <c r="S2990" s="134">
        <v>0</v>
      </c>
      <c r="T2990" s="134">
        <v>0</v>
      </c>
      <c r="U2990" s="134">
        <v>0</v>
      </c>
      <c r="V2990" s="134">
        <v>0</v>
      </c>
      <c r="W2990" s="134">
        <v>0</v>
      </c>
      <c r="X2990" s="369">
        <v>44</v>
      </c>
      <c r="Y2990" s="134">
        <v>0</v>
      </c>
      <c r="Z2990" s="134" t="s">
        <v>51</v>
      </c>
      <c r="AA2990" s="134" t="s">
        <v>5289</v>
      </c>
      <c r="AB2990" s="134" t="s">
        <v>5289</v>
      </c>
      <c r="AC2990" s="827" t="s">
        <v>5289</v>
      </c>
      <c r="AD2990" s="827" t="s">
        <v>5289</v>
      </c>
      <c r="AE2990" s="827" t="s">
        <v>5289</v>
      </c>
      <c r="AF2990" s="835"/>
    </row>
    <row r="2991" spans="1:38" ht="89.25">
      <c r="A2991" s="287">
        <v>6</v>
      </c>
      <c r="B2991" s="65" t="s">
        <v>1556</v>
      </c>
      <c r="C2991" s="65" t="s">
        <v>10743</v>
      </c>
      <c r="D2991" s="65" t="s">
        <v>10748</v>
      </c>
      <c r="E2991" s="134" t="s">
        <v>40</v>
      </c>
      <c r="F2991" s="138"/>
      <c r="G2991" s="138"/>
      <c r="H2991" s="138"/>
      <c r="I2991" s="138"/>
      <c r="J2991" s="134" t="s">
        <v>5289</v>
      </c>
      <c r="K2991" s="134" t="s">
        <v>10769</v>
      </c>
      <c r="L2991" s="622" t="s">
        <v>51</v>
      </c>
      <c r="M2991" s="202"/>
      <c r="N2991" s="138"/>
      <c r="O2991" s="134">
        <v>0</v>
      </c>
      <c r="P2991" s="134">
        <v>0</v>
      </c>
      <c r="Q2991" s="134">
        <v>0</v>
      </c>
      <c r="R2991" s="134">
        <v>0</v>
      </c>
      <c r="S2991" s="134">
        <v>0</v>
      </c>
      <c r="T2991" s="134">
        <v>0</v>
      </c>
      <c r="U2991" s="134">
        <v>0</v>
      </c>
      <c r="V2991" s="134">
        <v>0</v>
      </c>
      <c r="W2991" s="134">
        <v>0</v>
      </c>
      <c r="X2991" s="369">
        <v>98</v>
      </c>
      <c r="Y2991" s="134">
        <v>0</v>
      </c>
      <c r="Z2991" s="134" t="s">
        <v>51</v>
      </c>
      <c r="AA2991" s="134" t="s">
        <v>5289</v>
      </c>
      <c r="AB2991" s="134" t="s">
        <v>5289</v>
      </c>
      <c r="AC2991" s="827" t="s">
        <v>5289</v>
      </c>
      <c r="AD2991" s="827" t="s">
        <v>5289</v>
      </c>
      <c r="AE2991" s="827" t="s">
        <v>5289</v>
      </c>
      <c r="AF2991" s="835"/>
    </row>
    <row r="2992" spans="1:38" s="44" customFormat="1" ht="89.25">
      <c r="A2992" s="287">
        <v>7</v>
      </c>
      <c r="B2992" s="207" t="s">
        <v>1058</v>
      </c>
      <c r="C2992" s="207" t="s">
        <v>10743</v>
      </c>
      <c r="D2992" s="207" t="s">
        <v>10749</v>
      </c>
      <c r="E2992" s="134" t="s">
        <v>40</v>
      </c>
      <c r="F2992" s="138"/>
      <c r="G2992" s="138"/>
      <c r="H2992" s="138"/>
      <c r="I2992" s="138"/>
      <c r="J2992" s="134" t="s">
        <v>5289</v>
      </c>
      <c r="K2992" s="134" t="s">
        <v>10770</v>
      </c>
      <c r="L2992" s="134" t="s">
        <v>40</v>
      </c>
      <c r="M2992" s="207" t="s">
        <v>13271</v>
      </c>
      <c r="N2992" s="134">
        <v>0</v>
      </c>
      <c r="O2992" s="134">
        <v>0</v>
      </c>
      <c r="P2992" s="134">
        <v>0</v>
      </c>
      <c r="Q2992" s="134">
        <v>0</v>
      </c>
      <c r="R2992" s="134">
        <v>0</v>
      </c>
      <c r="S2992" s="134">
        <v>0</v>
      </c>
      <c r="T2992" s="134">
        <v>0</v>
      </c>
      <c r="U2992" s="134">
        <v>0</v>
      </c>
      <c r="V2992" s="134">
        <v>0</v>
      </c>
      <c r="W2992" s="134">
        <v>0</v>
      </c>
      <c r="X2992" s="369">
        <v>16</v>
      </c>
      <c r="Y2992" s="134">
        <v>0</v>
      </c>
      <c r="Z2992" s="134" t="s">
        <v>51</v>
      </c>
      <c r="AA2992" s="134" t="s">
        <v>5289</v>
      </c>
      <c r="AB2992" s="134" t="s">
        <v>5289</v>
      </c>
      <c r="AC2992" s="827" t="s">
        <v>5289</v>
      </c>
      <c r="AD2992" s="827" t="s">
        <v>5289</v>
      </c>
      <c r="AE2992" s="827" t="s">
        <v>5289</v>
      </c>
      <c r="AF2992" s="835"/>
      <c r="AG2992" s="107"/>
      <c r="AH2992" s="107"/>
      <c r="AI2992" s="107"/>
      <c r="AJ2992" s="107"/>
      <c r="AK2992" s="107"/>
      <c r="AL2992" s="107"/>
    </row>
    <row r="2993" spans="1:38" s="44" customFormat="1" ht="76.5">
      <c r="A2993" s="287">
        <v>8</v>
      </c>
      <c r="B2993" s="65" t="s">
        <v>1296</v>
      </c>
      <c r="C2993" s="65" t="s">
        <v>10743</v>
      </c>
      <c r="D2993" s="65" t="s">
        <v>10750</v>
      </c>
      <c r="E2993" s="134" t="s">
        <v>40</v>
      </c>
      <c r="F2993" s="138"/>
      <c r="G2993" s="138"/>
      <c r="H2993" s="138"/>
      <c r="I2993" s="138"/>
      <c r="J2993" s="138"/>
      <c r="K2993" s="138"/>
      <c r="L2993" s="622" t="s">
        <v>51</v>
      </c>
      <c r="M2993" s="202"/>
      <c r="N2993" s="138"/>
      <c r="O2993" s="134">
        <v>0</v>
      </c>
      <c r="P2993" s="134">
        <v>0</v>
      </c>
      <c r="Q2993" s="134">
        <v>0</v>
      </c>
      <c r="R2993" s="134">
        <v>0</v>
      </c>
      <c r="S2993" s="134">
        <v>0</v>
      </c>
      <c r="T2993" s="134">
        <v>0</v>
      </c>
      <c r="U2993" s="134">
        <v>0</v>
      </c>
      <c r="V2993" s="134">
        <v>0</v>
      </c>
      <c r="W2993" s="134">
        <v>0</v>
      </c>
      <c r="X2993" s="369">
        <v>13</v>
      </c>
      <c r="Y2993" s="134">
        <v>0</v>
      </c>
      <c r="Z2993" s="134" t="s">
        <v>51</v>
      </c>
      <c r="AA2993" s="134" t="s">
        <v>5289</v>
      </c>
      <c r="AB2993" s="134" t="s">
        <v>5289</v>
      </c>
      <c r="AC2993" s="827" t="s">
        <v>5289</v>
      </c>
      <c r="AD2993" s="827" t="s">
        <v>5289</v>
      </c>
      <c r="AE2993" s="827" t="s">
        <v>5289</v>
      </c>
      <c r="AF2993" s="835"/>
      <c r="AG2993" s="107"/>
      <c r="AH2993" s="107"/>
      <c r="AI2993" s="107"/>
      <c r="AJ2993" s="107"/>
      <c r="AK2993" s="107"/>
      <c r="AL2993" s="107"/>
    </row>
    <row r="2994" spans="1:38" s="44" customFormat="1" ht="76.5">
      <c r="A2994" s="287">
        <v>9</v>
      </c>
      <c r="B2994" s="65" t="s">
        <v>10739</v>
      </c>
      <c r="C2994" s="65" t="s">
        <v>10743</v>
      </c>
      <c r="D2994" s="65" t="s">
        <v>10751</v>
      </c>
      <c r="E2994" s="134" t="s">
        <v>40</v>
      </c>
      <c r="F2994" s="138"/>
      <c r="G2994" s="138"/>
      <c r="H2994" s="138"/>
      <c r="I2994" s="138"/>
      <c r="J2994" s="138"/>
      <c r="K2994" s="138"/>
      <c r="L2994" s="134" t="s">
        <v>40</v>
      </c>
      <c r="M2994" s="207" t="s">
        <v>13014</v>
      </c>
      <c r="N2994" s="134">
        <v>0</v>
      </c>
      <c r="O2994" s="134">
        <v>0</v>
      </c>
      <c r="P2994" s="134">
        <v>0</v>
      </c>
      <c r="Q2994" s="134">
        <v>0</v>
      </c>
      <c r="R2994" s="134">
        <v>0</v>
      </c>
      <c r="S2994" s="134">
        <v>0</v>
      </c>
      <c r="T2994" s="134">
        <v>0</v>
      </c>
      <c r="U2994" s="134">
        <v>0</v>
      </c>
      <c r="V2994" s="134">
        <v>0</v>
      </c>
      <c r="W2994" s="134">
        <v>0</v>
      </c>
      <c r="X2994" s="369">
        <v>1</v>
      </c>
      <c r="Y2994" s="134">
        <v>0</v>
      </c>
      <c r="Z2994" s="134" t="s">
        <v>51</v>
      </c>
      <c r="AA2994" s="134" t="s">
        <v>5289</v>
      </c>
      <c r="AB2994" s="134" t="s">
        <v>5289</v>
      </c>
      <c r="AC2994" s="827" t="s">
        <v>5289</v>
      </c>
      <c r="AD2994" s="827" t="s">
        <v>5289</v>
      </c>
      <c r="AE2994" s="827" t="s">
        <v>5289</v>
      </c>
      <c r="AF2994" s="835"/>
      <c r="AG2994" s="107"/>
      <c r="AH2994" s="107"/>
      <c r="AI2994" s="107"/>
      <c r="AJ2994" s="107"/>
      <c r="AK2994" s="107"/>
      <c r="AL2994" s="107"/>
    </row>
    <row r="2995" spans="1:38" s="44" customFormat="1" ht="102">
      <c r="A2995" s="287">
        <v>10</v>
      </c>
      <c r="B2995" s="207" t="s">
        <v>10740</v>
      </c>
      <c r="C2995" s="207" t="s">
        <v>10743</v>
      </c>
      <c r="D2995" s="207" t="s">
        <v>10752</v>
      </c>
      <c r="E2995" s="134" t="s">
        <v>40</v>
      </c>
      <c r="F2995" s="138"/>
      <c r="G2995" s="138"/>
      <c r="H2995" s="138"/>
      <c r="I2995" s="138"/>
      <c r="J2995" s="134" t="s">
        <v>5289</v>
      </c>
      <c r="K2995" s="134" t="s">
        <v>10771</v>
      </c>
      <c r="L2995" s="134" t="s">
        <v>40</v>
      </c>
      <c r="M2995" s="207" t="s">
        <v>13272</v>
      </c>
      <c r="N2995" s="134">
        <v>0</v>
      </c>
      <c r="O2995" s="134">
        <v>0</v>
      </c>
      <c r="P2995" s="134">
        <v>0</v>
      </c>
      <c r="Q2995" s="134">
        <v>0</v>
      </c>
      <c r="R2995" s="134">
        <v>0</v>
      </c>
      <c r="S2995" s="134">
        <v>0</v>
      </c>
      <c r="T2995" s="134">
        <v>0</v>
      </c>
      <c r="U2995" s="134">
        <v>0</v>
      </c>
      <c r="V2995" s="134">
        <v>0</v>
      </c>
      <c r="W2995" s="134">
        <v>0</v>
      </c>
      <c r="X2995" s="369">
        <v>0</v>
      </c>
      <c r="Y2995" s="134">
        <v>0</v>
      </c>
      <c r="Z2995" s="134" t="s">
        <v>51</v>
      </c>
      <c r="AA2995" s="134" t="s">
        <v>5289</v>
      </c>
      <c r="AB2995" s="134" t="s">
        <v>5289</v>
      </c>
      <c r="AC2995" s="827" t="s">
        <v>5289</v>
      </c>
      <c r="AD2995" s="827" t="s">
        <v>5289</v>
      </c>
      <c r="AE2995" s="827" t="s">
        <v>5289</v>
      </c>
      <c r="AF2995" s="835"/>
      <c r="AG2995" s="107"/>
      <c r="AH2995" s="107"/>
      <c r="AI2995" s="107"/>
      <c r="AJ2995" s="107"/>
      <c r="AK2995" s="107"/>
      <c r="AL2995" s="107"/>
    </row>
    <row r="2996" spans="1:38" ht="102">
      <c r="A2996" s="287">
        <v>11</v>
      </c>
      <c r="B2996" s="207" t="s">
        <v>10741</v>
      </c>
      <c r="C2996" s="207" t="s">
        <v>10743</v>
      </c>
      <c r="D2996" s="207" t="s">
        <v>10753</v>
      </c>
      <c r="E2996" s="134" t="s">
        <v>40</v>
      </c>
      <c r="F2996" s="138"/>
      <c r="G2996" s="138"/>
      <c r="H2996" s="138"/>
      <c r="I2996" s="138"/>
      <c r="J2996" s="134" t="s">
        <v>5289</v>
      </c>
      <c r="K2996" s="134" t="s">
        <v>10772</v>
      </c>
      <c r="L2996" s="622" t="s">
        <v>51</v>
      </c>
      <c r="M2996" s="202"/>
      <c r="N2996" s="138"/>
      <c r="O2996" s="134">
        <v>0</v>
      </c>
      <c r="P2996" s="134">
        <v>0</v>
      </c>
      <c r="Q2996" s="134">
        <v>0</v>
      </c>
      <c r="R2996" s="134">
        <v>0</v>
      </c>
      <c r="S2996" s="134">
        <v>0</v>
      </c>
      <c r="T2996" s="134">
        <v>0</v>
      </c>
      <c r="U2996" s="134">
        <v>0</v>
      </c>
      <c r="V2996" s="134">
        <v>0</v>
      </c>
      <c r="W2996" s="134">
        <v>0</v>
      </c>
      <c r="X2996" s="369">
        <v>0</v>
      </c>
      <c r="Y2996" s="134">
        <v>0</v>
      </c>
      <c r="Z2996" s="134" t="s">
        <v>51</v>
      </c>
      <c r="AA2996" s="134" t="s">
        <v>5289</v>
      </c>
      <c r="AB2996" s="134" t="s">
        <v>5289</v>
      </c>
      <c r="AC2996" s="827" t="s">
        <v>5289</v>
      </c>
      <c r="AD2996" s="827" t="s">
        <v>5289</v>
      </c>
      <c r="AE2996" s="827" t="s">
        <v>5289</v>
      </c>
      <c r="AF2996" s="835"/>
    </row>
    <row r="2997" spans="1:38" ht="102">
      <c r="A2997" s="287">
        <v>12</v>
      </c>
      <c r="B2997" s="207" t="s">
        <v>121</v>
      </c>
      <c r="C2997" s="207" t="s">
        <v>10743</v>
      </c>
      <c r="D2997" s="207" t="s">
        <v>10754</v>
      </c>
      <c r="E2997" s="134" t="s">
        <v>40</v>
      </c>
      <c r="F2997" s="138"/>
      <c r="G2997" s="138"/>
      <c r="H2997" s="138"/>
      <c r="I2997" s="138"/>
      <c r="J2997" s="134" t="s">
        <v>5289</v>
      </c>
      <c r="K2997" s="134" t="s">
        <v>10772</v>
      </c>
      <c r="L2997" s="134" t="s">
        <v>40</v>
      </c>
      <c r="M2997" s="207" t="s">
        <v>13273</v>
      </c>
      <c r="N2997" s="134">
        <v>0</v>
      </c>
      <c r="O2997" s="134">
        <v>0</v>
      </c>
      <c r="P2997" s="134">
        <v>0</v>
      </c>
      <c r="Q2997" s="134">
        <v>0</v>
      </c>
      <c r="R2997" s="134">
        <v>0</v>
      </c>
      <c r="S2997" s="134">
        <v>0</v>
      </c>
      <c r="T2997" s="134">
        <v>0</v>
      </c>
      <c r="U2997" s="134">
        <v>0</v>
      </c>
      <c r="V2997" s="134">
        <v>0</v>
      </c>
      <c r="W2997" s="134">
        <v>0</v>
      </c>
      <c r="X2997" s="369">
        <v>0</v>
      </c>
      <c r="Y2997" s="134">
        <v>0</v>
      </c>
      <c r="Z2997" s="134" t="s">
        <v>51</v>
      </c>
      <c r="AA2997" s="134" t="s">
        <v>5289</v>
      </c>
      <c r="AB2997" s="134" t="s">
        <v>5289</v>
      </c>
      <c r="AC2997" s="827" t="s">
        <v>5289</v>
      </c>
      <c r="AD2997" s="827" t="s">
        <v>5289</v>
      </c>
      <c r="AE2997" s="827" t="s">
        <v>5289</v>
      </c>
      <c r="AF2997" s="835"/>
    </row>
    <row r="2998" spans="1:38" ht="102">
      <c r="A2998" s="287">
        <v>13</v>
      </c>
      <c r="B2998" s="207" t="s">
        <v>2387</v>
      </c>
      <c r="C2998" s="207" t="s">
        <v>10743</v>
      </c>
      <c r="D2998" s="207" t="s">
        <v>10755</v>
      </c>
      <c r="E2998" s="134" t="s">
        <v>40</v>
      </c>
      <c r="F2998" s="138"/>
      <c r="G2998" s="138"/>
      <c r="H2998" s="138"/>
      <c r="I2998" s="138"/>
      <c r="J2998" s="134" t="s">
        <v>5289</v>
      </c>
      <c r="K2998" s="134" t="s">
        <v>10772</v>
      </c>
      <c r="L2998" s="134" t="s">
        <v>40</v>
      </c>
      <c r="M2998" s="207" t="s">
        <v>13120</v>
      </c>
      <c r="N2998" s="134">
        <v>0</v>
      </c>
      <c r="O2998" s="134">
        <v>0</v>
      </c>
      <c r="P2998" s="134">
        <v>0</v>
      </c>
      <c r="Q2998" s="134">
        <v>0</v>
      </c>
      <c r="R2998" s="134">
        <v>0</v>
      </c>
      <c r="S2998" s="134">
        <v>0</v>
      </c>
      <c r="T2998" s="134">
        <v>0</v>
      </c>
      <c r="U2998" s="134">
        <v>0</v>
      </c>
      <c r="V2998" s="134">
        <v>0</v>
      </c>
      <c r="W2998" s="134">
        <v>0</v>
      </c>
      <c r="X2998" s="369">
        <v>0</v>
      </c>
      <c r="Y2998" s="134">
        <v>0</v>
      </c>
      <c r="Z2998" s="134" t="s">
        <v>51</v>
      </c>
      <c r="AA2998" s="134" t="s">
        <v>5289</v>
      </c>
      <c r="AB2998" s="134" t="s">
        <v>5289</v>
      </c>
      <c r="AC2998" s="827" t="s">
        <v>5289</v>
      </c>
      <c r="AD2998" s="827" t="s">
        <v>5289</v>
      </c>
      <c r="AE2998" s="827" t="s">
        <v>5289</v>
      </c>
      <c r="AF2998" s="835"/>
    </row>
    <row r="2999" spans="1:38" ht="102">
      <c r="A2999" s="287">
        <v>14</v>
      </c>
      <c r="B2999" s="207" t="s">
        <v>10458</v>
      </c>
      <c r="C2999" s="207" t="s">
        <v>10743</v>
      </c>
      <c r="D2999" s="207" t="s">
        <v>10756</v>
      </c>
      <c r="E2999" s="134" t="s">
        <v>40</v>
      </c>
      <c r="F2999" s="138"/>
      <c r="G2999" s="138"/>
      <c r="H2999" s="138"/>
      <c r="I2999" s="138"/>
      <c r="J2999" s="134" t="s">
        <v>5289</v>
      </c>
      <c r="K2999" s="134" t="s">
        <v>10772</v>
      </c>
      <c r="L2999" s="622" t="s">
        <v>51</v>
      </c>
      <c r="M2999" s="202"/>
      <c r="N2999" s="138"/>
      <c r="O2999" s="134">
        <v>0</v>
      </c>
      <c r="P2999" s="134">
        <v>0</v>
      </c>
      <c r="Q2999" s="134">
        <v>0</v>
      </c>
      <c r="R2999" s="134">
        <v>0</v>
      </c>
      <c r="S2999" s="134">
        <v>0</v>
      </c>
      <c r="T2999" s="134">
        <v>0</v>
      </c>
      <c r="U2999" s="134">
        <v>0</v>
      </c>
      <c r="V2999" s="134">
        <v>0</v>
      </c>
      <c r="W2999" s="134">
        <v>0</v>
      </c>
      <c r="X2999" s="369">
        <v>14</v>
      </c>
      <c r="Y2999" s="134">
        <v>0</v>
      </c>
      <c r="Z2999" s="134" t="s">
        <v>51</v>
      </c>
      <c r="AA2999" s="134" t="s">
        <v>5289</v>
      </c>
      <c r="AB2999" s="134" t="s">
        <v>5289</v>
      </c>
      <c r="AC2999" s="827" t="s">
        <v>5289</v>
      </c>
      <c r="AD2999" s="827" t="s">
        <v>5289</v>
      </c>
      <c r="AE2999" s="827" t="s">
        <v>5289</v>
      </c>
      <c r="AF2999" s="835"/>
    </row>
    <row r="3000" spans="1:38" ht="102">
      <c r="A3000" s="287">
        <v>15</v>
      </c>
      <c r="B3000" s="207" t="s">
        <v>10742</v>
      </c>
      <c r="C3000" s="207" t="s">
        <v>10743</v>
      </c>
      <c r="D3000" s="207" t="s">
        <v>10757</v>
      </c>
      <c r="E3000" s="134" t="s">
        <v>40</v>
      </c>
      <c r="F3000" s="138"/>
      <c r="G3000" s="138"/>
      <c r="H3000" s="138"/>
      <c r="I3000" s="138"/>
      <c r="J3000" s="134" t="s">
        <v>5289</v>
      </c>
      <c r="K3000" s="134" t="s">
        <v>10772</v>
      </c>
      <c r="L3000" s="622" t="s">
        <v>51</v>
      </c>
      <c r="M3000" s="202"/>
      <c r="N3000" s="138"/>
      <c r="O3000" s="134">
        <v>0</v>
      </c>
      <c r="P3000" s="134">
        <v>0</v>
      </c>
      <c r="Q3000" s="134">
        <v>0</v>
      </c>
      <c r="R3000" s="134">
        <v>0</v>
      </c>
      <c r="S3000" s="134">
        <v>0</v>
      </c>
      <c r="T3000" s="134">
        <v>0</v>
      </c>
      <c r="U3000" s="134">
        <v>0</v>
      </c>
      <c r="V3000" s="134">
        <v>0</v>
      </c>
      <c r="W3000" s="134">
        <v>0</v>
      </c>
      <c r="X3000" s="369">
        <v>28</v>
      </c>
      <c r="Y3000" s="134">
        <v>0</v>
      </c>
      <c r="Z3000" s="134" t="s">
        <v>51</v>
      </c>
      <c r="AA3000" s="134" t="s">
        <v>5289</v>
      </c>
      <c r="AB3000" s="134" t="s">
        <v>5289</v>
      </c>
      <c r="AC3000" s="827" t="s">
        <v>5289</v>
      </c>
      <c r="AD3000" s="827" t="s">
        <v>5289</v>
      </c>
      <c r="AE3000" s="827" t="s">
        <v>5289</v>
      </c>
      <c r="AF3000" s="835"/>
    </row>
    <row r="3001" spans="1:38" ht="102">
      <c r="A3001" s="287">
        <v>16</v>
      </c>
      <c r="B3001" s="207" t="s">
        <v>1139</v>
      </c>
      <c r="C3001" s="207" t="s">
        <v>10743</v>
      </c>
      <c r="D3001" s="207" t="s">
        <v>10758</v>
      </c>
      <c r="E3001" s="134" t="s">
        <v>40</v>
      </c>
      <c r="F3001" s="138"/>
      <c r="G3001" s="138"/>
      <c r="H3001" s="138"/>
      <c r="I3001" s="138"/>
      <c r="J3001" s="134" t="s">
        <v>5289</v>
      </c>
      <c r="K3001" s="134" t="s">
        <v>10772</v>
      </c>
      <c r="L3001" s="134" t="s">
        <v>40</v>
      </c>
      <c r="M3001" s="207" t="s">
        <v>13274</v>
      </c>
      <c r="N3001" s="134">
        <v>0</v>
      </c>
      <c r="O3001" s="134">
        <v>0</v>
      </c>
      <c r="P3001" s="134">
        <v>0</v>
      </c>
      <c r="Q3001" s="134">
        <v>0</v>
      </c>
      <c r="R3001" s="134">
        <v>0</v>
      </c>
      <c r="S3001" s="134">
        <v>0</v>
      </c>
      <c r="T3001" s="134">
        <v>0</v>
      </c>
      <c r="U3001" s="134">
        <v>0</v>
      </c>
      <c r="V3001" s="134">
        <v>0</v>
      </c>
      <c r="W3001" s="134">
        <v>0</v>
      </c>
      <c r="X3001" s="369">
        <v>3174</v>
      </c>
      <c r="Y3001" s="134">
        <v>0</v>
      </c>
      <c r="Z3001" s="134" t="s">
        <v>51</v>
      </c>
      <c r="AA3001" s="134" t="s">
        <v>5289</v>
      </c>
      <c r="AB3001" s="134" t="s">
        <v>5289</v>
      </c>
      <c r="AC3001" s="827" t="s">
        <v>5289</v>
      </c>
      <c r="AD3001" s="827" t="s">
        <v>5289</v>
      </c>
      <c r="AE3001" s="827" t="s">
        <v>5289</v>
      </c>
      <c r="AF3001" s="835"/>
    </row>
    <row r="3002" spans="1:38" ht="102">
      <c r="A3002" s="287">
        <v>17</v>
      </c>
      <c r="B3002" s="207" t="s">
        <v>2382</v>
      </c>
      <c r="C3002" s="207" t="s">
        <v>10743</v>
      </c>
      <c r="D3002" s="207" t="s">
        <v>10759</v>
      </c>
      <c r="E3002" s="134" t="s">
        <v>40</v>
      </c>
      <c r="F3002" s="138"/>
      <c r="G3002" s="138"/>
      <c r="H3002" s="138"/>
      <c r="I3002" s="138"/>
      <c r="J3002" s="134" t="s">
        <v>5289</v>
      </c>
      <c r="K3002" s="134" t="s">
        <v>10772</v>
      </c>
      <c r="L3002" s="134" t="s">
        <v>40</v>
      </c>
      <c r="M3002" s="207" t="s">
        <v>13275</v>
      </c>
      <c r="N3002" s="134">
        <v>0</v>
      </c>
      <c r="O3002" s="134">
        <v>0</v>
      </c>
      <c r="P3002" s="134">
        <v>0</v>
      </c>
      <c r="Q3002" s="134">
        <v>0</v>
      </c>
      <c r="R3002" s="134">
        <v>0</v>
      </c>
      <c r="S3002" s="134">
        <v>0</v>
      </c>
      <c r="T3002" s="134">
        <v>0</v>
      </c>
      <c r="U3002" s="134">
        <v>0</v>
      </c>
      <c r="V3002" s="134">
        <v>0</v>
      </c>
      <c r="W3002" s="134">
        <v>0</v>
      </c>
      <c r="X3002" s="369">
        <v>0</v>
      </c>
      <c r="Y3002" s="134">
        <v>0</v>
      </c>
      <c r="Z3002" s="134" t="s">
        <v>51</v>
      </c>
      <c r="AA3002" s="134" t="s">
        <v>5289</v>
      </c>
      <c r="AB3002" s="134" t="s">
        <v>5289</v>
      </c>
      <c r="AC3002" s="827" t="s">
        <v>5289</v>
      </c>
      <c r="AD3002" s="827" t="s">
        <v>5289</v>
      </c>
      <c r="AE3002" s="827" t="s">
        <v>5289</v>
      </c>
      <c r="AF3002" s="835"/>
    </row>
    <row r="3003" spans="1:38" ht="102">
      <c r="A3003" s="287">
        <v>18</v>
      </c>
      <c r="B3003" s="207" t="s">
        <v>549</v>
      </c>
      <c r="C3003" s="207" t="s">
        <v>10743</v>
      </c>
      <c r="D3003" s="207" t="s">
        <v>10760</v>
      </c>
      <c r="E3003" s="134" t="s">
        <v>40</v>
      </c>
      <c r="F3003" s="138"/>
      <c r="G3003" s="138"/>
      <c r="H3003" s="138"/>
      <c r="I3003" s="138"/>
      <c r="J3003" s="134" t="s">
        <v>5289</v>
      </c>
      <c r="K3003" s="134" t="s">
        <v>10772</v>
      </c>
      <c r="L3003" s="622" t="s">
        <v>51</v>
      </c>
      <c r="M3003" s="202"/>
      <c r="N3003" s="138"/>
      <c r="O3003" s="134">
        <v>0</v>
      </c>
      <c r="P3003" s="134">
        <v>0</v>
      </c>
      <c r="Q3003" s="134">
        <v>0</v>
      </c>
      <c r="R3003" s="134">
        <v>0</v>
      </c>
      <c r="S3003" s="134">
        <v>0</v>
      </c>
      <c r="T3003" s="134">
        <v>0</v>
      </c>
      <c r="U3003" s="134">
        <v>0</v>
      </c>
      <c r="V3003" s="134">
        <v>0</v>
      </c>
      <c r="W3003" s="134">
        <v>0</v>
      </c>
      <c r="X3003" s="369">
        <v>1</v>
      </c>
      <c r="Y3003" s="134">
        <v>0</v>
      </c>
      <c r="Z3003" s="134" t="s">
        <v>51</v>
      </c>
      <c r="AA3003" s="134" t="s">
        <v>5289</v>
      </c>
      <c r="AB3003" s="134" t="s">
        <v>5289</v>
      </c>
      <c r="AC3003" s="827" t="s">
        <v>5289</v>
      </c>
      <c r="AD3003" s="827" t="s">
        <v>5289</v>
      </c>
      <c r="AE3003" s="827" t="s">
        <v>5289</v>
      </c>
      <c r="AF3003" s="835"/>
    </row>
    <row r="3004" spans="1:38" ht="102">
      <c r="A3004" s="287">
        <v>19</v>
      </c>
      <c r="B3004" s="207" t="s">
        <v>10459</v>
      </c>
      <c r="C3004" s="207" t="s">
        <v>10743</v>
      </c>
      <c r="D3004" s="207" t="s">
        <v>10761</v>
      </c>
      <c r="E3004" s="134" t="s">
        <v>40</v>
      </c>
      <c r="F3004" s="138"/>
      <c r="G3004" s="138"/>
      <c r="H3004" s="138"/>
      <c r="I3004" s="138"/>
      <c r="J3004" s="134" t="s">
        <v>5289</v>
      </c>
      <c r="K3004" s="134" t="s">
        <v>10772</v>
      </c>
      <c r="L3004" s="622" t="s">
        <v>51</v>
      </c>
      <c r="M3004" s="202"/>
      <c r="N3004" s="138"/>
      <c r="O3004" s="134">
        <v>0</v>
      </c>
      <c r="P3004" s="134">
        <v>0</v>
      </c>
      <c r="Q3004" s="134">
        <v>0</v>
      </c>
      <c r="R3004" s="134">
        <v>0</v>
      </c>
      <c r="S3004" s="134">
        <v>0</v>
      </c>
      <c r="T3004" s="134">
        <v>0</v>
      </c>
      <c r="U3004" s="134">
        <v>0</v>
      </c>
      <c r="V3004" s="134">
        <v>0</v>
      </c>
      <c r="W3004" s="134">
        <v>0</v>
      </c>
      <c r="X3004" s="134">
        <v>0</v>
      </c>
      <c r="Y3004" s="134">
        <v>0</v>
      </c>
      <c r="Z3004" s="134" t="s">
        <v>51</v>
      </c>
      <c r="AA3004" s="134" t="s">
        <v>5289</v>
      </c>
      <c r="AB3004" s="134" t="s">
        <v>5289</v>
      </c>
      <c r="AC3004" s="827" t="s">
        <v>5289</v>
      </c>
      <c r="AD3004" s="827" t="s">
        <v>5289</v>
      </c>
      <c r="AE3004" s="827" t="s">
        <v>5289</v>
      </c>
      <c r="AF3004" s="835"/>
    </row>
    <row r="3005" spans="1:38" ht="102">
      <c r="A3005" s="321">
        <v>20</v>
      </c>
      <c r="B3005" s="536" t="s">
        <v>4404</v>
      </c>
      <c r="C3005" s="536" t="s">
        <v>10743</v>
      </c>
      <c r="D3005" s="536" t="s">
        <v>10762</v>
      </c>
      <c r="E3005" s="231" t="s">
        <v>40</v>
      </c>
      <c r="F3005" s="503"/>
      <c r="G3005" s="503"/>
      <c r="H3005" s="503"/>
      <c r="I3005" s="503"/>
      <c r="J3005" s="231" t="s">
        <v>5289</v>
      </c>
      <c r="K3005" s="231" t="s">
        <v>10772</v>
      </c>
      <c r="L3005" s="656" t="s">
        <v>51</v>
      </c>
      <c r="M3005" s="582"/>
      <c r="N3005" s="503"/>
      <c r="O3005" s="231">
        <v>0</v>
      </c>
      <c r="P3005" s="231">
        <v>0</v>
      </c>
      <c r="Q3005" s="231">
        <v>0</v>
      </c>
      <c r="R3005" s="231">
        <v>0</v>
      </c>
      <c r="S3005" s="231">
        <v>0</v>
      </c>
      <c r="T3005" s="231">
        <v>0</v>
      </c>
      <c r="U3005" s="231">
        <v>0</v>
      </c>
      <c r="V3005" s="231">
        <v>0</v>
      </c>
      <c r="W3005" s="231">
        <v>0</v>
      </c>
      <c r="X3005" s="231">
        <v>0</v>
      </c>
      <c r="Y3005" s="231">
        <v>0</v>
      </c>
      <c r="Z3005" s="231" t="s">
        <v>51</v>
      </c>
      <c r="AA3005" s="231" t="s">
        <v>5289</v>
      </c>
      <c r="AB3005" s="231" t="s">
        <v>5289</v>
      </c>
      <c r="AC3005" s="829" t="s">
        <v>5289</v>
      </c>
      <c r="AD3005" s="829" t="s">
        <v>5289</v>
      </c>
      <c r="AE3005" s="829" t="s">
        <v>5289</v>
      </c>
      <c r="AF3005" s="835"/>
    </row>
    <row r="3006" spans="1:38" s="44" customFormat="1" ht="89.25">
      <c r="A3006" s="287">
        <v>21</v>
      </c>
      <c r="B3006" s="536" t="s">
        <v>16499</v>
      </c>
      <c r="C3006" s="536" t="s">
        <v>10743</v>
      </c>
      <c r="D3006" s="536" t="s">
        <v>21418</v>
      </c>
      <c r="E3006" s="231" t="s">
        <v>40</v>
      </c>
      <c r="F3006" s="138"/>
      <c r="G3006" s="138"/>
      <c r="H3006" s="138"/>
      <c r="I3006" s="138"/>
      <c r="J3006" s="138"/>
      <c r="K3006" s="138"/>
      <c r="L3006" s="656" t="s">
        <v>51</v>
      </c>
      <c r="M3006" s="582"/>
      <c r="N3006" s="503"/>
      <c r="O3006" s="231">
        <v>0</v>
      </c>
      <c r="P3006" s="231">
        <v>0</v>
      </c>
      <c r="Q3006" s="231">
        <v>0</v>
      </c>
      <c r="R3006" s="231">
        <v>0</v>
      </c>
      <c r="S3006" s="231">
        <v>0</v>
      </c>
      <c r="T3006" s="231">
        <v>0</v>
      </c>
      <c r="U3006" s="231">
        <v>0</v>
      </c>
      <c r="V3006" s="231">
        <v>0</v>
      </c>
      <c r="W3006" s="231">
        <v>0</v>
      </c>
      <c r="X3006" s="134">
        <v>10</v>
      </c>
      <c r="Y3006" s="231">
        <v>0</v>
      </c>
      <c r="Z3006" s="231" t="s">
        <v>51</v>
      </c>
      <c r="AA3006" s="231" t="s">
        <v>5289</v>
      </c>
      <c r="AB3006" s="231" t="s">
        <v>5289</v>
      </c>
      <c r="AC3006" s="829" t="s">
        <v>5289</v>
      </c>
      <c r="AD3006" s="829" t="s">
        <v>5289</v>
      </c>
      <c r="AE3006" s="829" t="s">
        <v>5289</v>
      </c>
      <c r="AF3006" s="836"/>
      <c r="AG3006" s="107"/>
      <c r="AH3006" s="107"/>
      <c r="AI3006" s="107"/>
      <c r="AJ3006" s="107"/>
      <c r="AK3006" s="107"/>
      <c r="AL3006" s="107"/>
    </row>
    <row r="3007" spans="1:38" s="44" customFormat="1" ht="114.75">
      <c r="A3007" s="321">
        <v>22</v>
      </c>
      <c r="B3007" s="536" t="s">
        <v>20841</v>
      </c>
      <c r="C3007" s="536" t="s">
        <v>10743</v>
      </c>
      <c r="D3007" s="536" t="s">
        <v>21419</v>
      </c>
      <c r="E3007" s="231" t="s">
        <v>40</v>
      </c>
      <c r="F3007" s="138"/>
      <c r="G3007" s="138"/>
      <c r="H3007" s="138"/>
      <c r="I3007" s="138"/>
      <c r="J3007" s="138"/>
      <c r="K3007" s="138"/>
      <c r="L3007" s="622" t="s">
        <v>40</v>
      </c>
      <c r="M3007" s="283" t="s">
        <v>13120</v>
      </c>
      <c r="N3007" s="622">
        <v>0</v>
      </c>
      <c r="O3007" s="231">
        <v>0</v>
      </c>
      <c r="P3007" s="231">
        <v>0</v>
      </c>
      <c r="Q3007" s="231">
        <v>0</v>
      </c>
      <c r="R3007" s="231">
        <v>0</v>
      </c>
      <c r="S3007" s="231">
        <v>0</v>
      </c>
      <c r="T3007" s="231">
        <v>0</v>
      </c>
      <c r="U3007" s="231">
        <v>0</v>
      </c>
      <c r="V3007" s="231">
        <v>0</v>
      </c>
      <c r="W3007" s="231">
        <v>0</v>
      </c>
      <c r="X3007" s="134">
        <v>0</v>
      </c>
      <c r="Y3007" s="231">
        <v>0</v>
      </c>
      <c r="Z3007" s="231" t="s">
        <v>51</v>
      </c>
      <c r="AA3007" s="231" t="s">
        <v>5289</v>
      </c>
      <c r="AB3007" s="231" t="s">
        <v>5289</v>
      </c>
      <c r="AC3007" s="829" t="s">
        <v>5289</v>
      </c>
      <c r="AD3007" s="829" t="s">
        <v>5289</v>
      </c>
      <c r="AE3007" s="829" t="s">
        <v>5289</v>
      </c>
      <c r="AF3007" s="836"/>
      <c r="AG3007" s="107"/>
      <c r="AH3007" s="107"/>
      <c r="AI3007" s="107"/>
      <c r="AJ3007" s="107"/>
      <c r="AK3007" s="107"/>
      <c r="AL3007" s="107"/>
    </row>
    <row r="3008" spans="1:38" s="44" customFormat="1" ht="89.25">
      <c r="A3008" s="287">
        <v>23</v>
      </c>
      <c r="B3008" s="536" t="s">
        <v>20842</v>
      </c>
      <c r="C3008" s="536" t="s">
        <v>10743</v>
      </c>
      <c r="D3008" s="536" t="s">
        <v>21420</v>
      </c>
      <c r="E3008" s="231" t="s">
        <v>40</v>
      </c>
      <c r="F3008" s="138"/>
      <c r="G3008" s="138"/>
      <c r="H3008" s="138"/>
      <c r="I3008" s="138"/>
      <c r="J3008" s="138"/>
      <c r="K3008" s="138"/>
      <c r="L3008" s="622" t="s">
        <v>40</v>
      </c>
      <c r="M3008" s="121" t="s">
        <v>13120</v>
      </c>
      <c r="N3008" s="622">
        <v>0</v>
      </c>
      <c r="O3008" s="231">
        <v>0</v>
      </c>
      <c r="P3008" s="231">
        <v>0</v>
      </c>
      <c r="Q3008" s="231">
        <v>0</v>
      </c>
      <c r="R3008" s="231">
        <v>0</v>
      </c>
      <c r="S3008" s="231">
        <v>0</v>
      </c>
      <c r="T3008" s="231">
        <v>0</v>
      </c>
      <c r="U3008" s="231">
        <v>0</v>
      </c>
      <c r="V3008" s="231">
        <v>0</v>
      </c>
      <c r="W3008" s="231">
        <v>0</v>
      </c>
      <c r="X3008" s="134">
        <v>2</v>
      </c>
      <c r="Y3008" s="231">
        <v>0</v>
      </c>
      <c r="Z3008" s="231" t="s">
        <v>51</v>
      </c>
      <c r="AA3008" s="231" t="s">
        <v>5289</v>
      </c>
      <c r="AB3008" s="231" t="s">
        <v>5289</v>
      </c>
      <c r="AC3008" s="829" t="s">
        <v>5289</v>
      </c>
      <c r="AD3008" s="829" t="s">
        <v>5289</v>
      </c>
      <c r="AE3008" s="829" t="s">
        <v>5289</v>
      </c>
      <c r="AF3008" s="836"/>
      <c r="AG3008" s="107"/>
      <c r="AH3008" s="107"/>
      <c r="AI3008" s="107"/>
      <c r="AJ3008" s="107"/>
      <c r="AK3008" s="107"/>
      <c r="AL3008" s="107"/>
    </row>
    <row r="3009" spans="1:38" s="44" customFormat="1" ht="102">
      <c r="A3009" s="321">
        <v>24</v>
      </c>
      <c r="B3009" s="536" t="s">
        <v>20843</v>
      </c>
      <c r="C3009" s="536" t="s">
        <v>10743</v>
      </c>
      <c r="D3009" s="536" t="s">
        <v>21421</v>
      </c>
      <c r="E3009" s="231" t="s">
        <v>40</v>
      </c>
      <c r="F3009" s="138"/>
      <c r="G3009" s="138"/>
      <c r="H3009" s="138"/>
      <c r="I3009" s="138"/>
      <c r="J3009" s="138"/>
      <c r="K3009" s="138"/>
      <c r="L3009" s="622" t="s">
        <v>40</v>
      </c>
      <c r="M3009" s="121" t="s">
        <v>13120</v>
      </c>
      <c r="N3009" s="622">
        <v>0</v>
      </c>
      <c r="O3009" s="231">
        <v>0</v>
      </c>
      <c r="P3009" s="231">
        <v>0</v>
      </c>
      <c r="Q3009" s="231">
        <v>0</v>
      </c>
      <c r="R3009" s="231">
        <v>0</v>
      </c>
      <c r="S3009" s="231">
        <v>0</v>
      </c>
      <c r="T3009" s="231">
        <v>0</v>
      </c>
      <c r="U3009" s="231">
        <v>0</v>
      </c>
      <c r="V3009" s="231">
        <v>0</v>
      </c>
      <c r="W3009" s="231">
        <v>0</v>
      </c>
      <c r="X3009" s="134">
        <v>2</v>
      </c>
      <c r="Y3009" s="231">
        <v>0</v>
      </c>
      <c r="Z3009" s="231" t="s">
        <v>51</v>
      </c>
      <c r="AA3009" s="231" t="s">
        <v>5289</v>
      </c>
      <c r="AB3009" s="231" t="s">
        <v>5289</v>
      </c>
      <c r="AC3009" s="829" t="s">
        <v>5289</v>
      </c>
      <c r="AD3009" s="829" t="s">
        <v>5289</v>
      </c>
      <c r="AE3009" s="829" t="s">
        <v>5289</v>
      </c>
      <c r="AF3009" s="836"/>
      <c r="AG3009" s="107"/>
      <c r="AH3009" s="107"/>
      <c r="AI3009" s="107"/>
      <c r="AJ3009" s="107"/>
      <c r="AK3009" s="107"/>
      <c r="AL3009" s="107"/>
    </row>
    <row r="3010" spans="1:38" s="44" customFormat="1" ht="76.5">
      <c r="A3010" s="287">
        <v>25</v>
      </c>
      <c r="B3010" s="536" t="s">
        <v>20840</v>
      </c>
      <c r="C3010" s="536" t="s">
        <v>10743</v>
      </c>
      <c r="D3010" s="536" t="s">
        <v>21422</v>
      </c>
      <c r="E3010" s="231" t="s">
        <v>40</v>
      </c>
      <c r="F3010" s="138"/>
      <c r="G3010" s="138"/>
      <c r="H3010" s="138"/>
      <c r="I3010" s="138"/>
      <c r="J3010" s="138"/>
      <c r="K3010" s="138"/>
      <c r="L3010" s="656" t="s">
        <v>51</v>
      </c>
      <c r="M3010" s="582"/>
      <c r="N3010" s="503"/>
      <c r="O3010" s="231">
        <v>0</v>
      </c>
      <c r="P3010" s="231">
        <v>0</v>
      </c>
      <c r="Q3010" s="231">
        <v>0</v>
      </c>
      <c r="R3010" s="231">
        <v>0</v>
      </c>
      <c r="S3010" s="231">
        <v>0</v>
      </c>
      <c r="T3010" s="231">
        <v>0</v>
      </c>
      <c r="U3010" s="231">
        <v>0</v>
      </c>
      <c r="V3010" s="231">
        <v>0</v>
      </c>
      <c r="W3010" s="231">
        <v>0</v>
      </c>
      <c r="X3010" s="134">
        <v>40</v>
      </c>
      <c r="Y3010" s="231">
        <v>0</v>
      </c>
      <c r="Z3010" s="231" t="s">
        <v>51</v>
      </c>
      <c r="AA3010" s="231" t="s">
        <v>5289</v>
      </c>
      <c r="AB3010" s="231" t="s">
        <v>5289</v>
      </c>
      <c r="AC3010" s="829" t="s">
        <v>5289</v>
      </c>
      <c r="AD3010" s="829" t="s">
        <v>5289</v>
      </c>
      <c r="AE3010" s="829" t="s">
        <v>5289</v>
      </c>
      <c r="AF3010" s="836"/>
      <c r="AG3010" s="107"/>
      <c r="AH3010" s="107"/>
      <c r="AI3010" s="107"/>
      <c r="AJ3010" s="107"/>
      <c r="AK3010" s="107"/>
      <c r="AL3010" s="107"/>
    </row>
    <row r="3011" spans="1:38" s="42" customFormat="1" ht="15.75" customHeight="1" thickBot="1">
      <c r="A3011" s="18"/>
      <c r="B3011" s="18">
        <v>25</v>
      </c>
      <c r="C3011" s="18"/>
      <c r="D3011" s="18">
        <v>25</v>
      </c>
      <c r="E3011" s="18">
        <v>25</v>
      </c>
      <c r="F3011" s="18"/>
      <c r="G3011" s="18"/>
      <c r="H3011" s="18">
        <v>0</v>
      </c>
      <c r="I3011" s="18"/>
      <c r="J3011" s="18">
        <v>1</v>
      </c>
      <c r="K3011" s="18">
        <v>18</v>
      </c>
      <c r="L3011" s="18">
        <v>13</v>
      </c>
      <c r="M3011" s="200"/>
      <c r="N3011" s="18">
        <f t="shared" ref="N3011:O3011" si="952">SUM(N2986:N3010)</f>
        <v>0</v>
      </c>
      <c r="O3011" s="18">
        <f t="shared" si="952"/>
        <v>0</v>
      </c>
      <c r="P3011" s="18">
        <f t="shared" ref="P3011:Q3011" si="953">SUM(P2986:P3010)</f>
        <v>0</v>
      </c>
      <c r="Q3011" s="18">
        <f t="shared" si="953"/>
        <v>0</v>
      </c>
      <c r="R3011" s="18">
        <f t="shared" ref="R3011" si="954">SUM(R2986:R3010)</f>
        <v>0</v>
      </c>
      <c r="S3011" s="18">
        <f t="shared" ref="S3011" si="955">SUM(S2986:S3010)</f>
        <v>0</v>
      </c>
      <c r="T3011" s="18">
        <f t="shared" ref="T3011:U3011" si="956">SUM(T2986:T3010)</f>
        <v>0</v>
      </c>
      <c r="U3011" s="18">
        <f t="shared" si="956"/>
        <v>0</v>
      </c>
      <c r="V3011" s="18">
        <f t="shared" ref="V3011:W3011" si="957">SUM(V2986:V3010)</f>
        <v>0</v>
      </c>
      <c r="W3011" s="18">
        <f t="shared" si="957"/>
        <v>0</v>
      </c>
      <c r="X3011" s="18">
        <f t="shared" ref="X3011:Y3011" si="958">SUM(X2986:X3010)</f>
        <v>3490</v>
      </c>
      <c r="Y3011" s="18">
        <f t="shared" si="958"/>
        <v>0</v>
      </c>
      <c r="Z3011" s="18">
        <v>0</v>
      </c>
      <c r="AA3011" s="18">
        <v>1</v>
      </c>
      <c r="AB3011" s="18">
        <v>1</v>
      </c>
      <c r="AC3011" s="18"/>
      <c r="AD3011" s="18"/>
      <c r="AE3011" s="18"/>
      <c r="AF3011" s="832"/>
      <c r="AG3011" s="173"/>
    </row>
    <row r="3012" spans="1:38" ht="15.75" customHeight="1" thickBot="1">
      <c r="A3012" s="660" t="s">
        <v>406</v>
      </c>
      <c r="B3012" s="661"/>
      <c r="C3012" s="661"/>
      <c r="D3012" s="661"/>
      <c r="E3012" s="661"/>
      <c r="F3012" s="661"/>
      <c r="G3012" s="661"/>
      <c r="H3012" s="661"/>
      <c r="I3012" s="661"/>
      <c r="J3012" s="661"/>
      <c r="K3012" s="661"/>
      <c r="L3012" s="661"/>
      <c r="M3012" s="661"/>
      <c r="N3012" s="661"/>
      <c r="O3012" s="661"/>
      <c r="P3012" s="661"/>
      <c r="Q3012" s="661"/>
      <c r="R3012" s="661"/>
      <c r="S3012" s="661"/>
      <c r="T3012" s="661"/>
      <c r="U3012" s="661"/>
      <c r="V3012" s="661"/>
      <c r="W3012" s="661"/>
      <c r="X3012" s="661"/>
      <c r="Y3012" s="661"/>
      <c r="Z3012" s="661"/>
      <c r="AA3012" s="661"/>
      <c r="AB3012" s="661"/>
      <c r="AC3012" s="661"/>
      <c r="AD3012" s="661"/>
      <c r="AE3012" s="661"/>
      <c r="AF3012" s="662"/>
    </row>
    <row r="3013" spans="1:38" ht="229.5">
      <c r="A3013" s="621">
        <v>1</v>
      </c>
      <c r="B3013" s="68" t="s">
        <v>1424</v>
      </c>
      <c r="C3013" s="121" t="s">
        <v>10801</v>
      </c>
      <c r="D3013" s="68" t="s">
        <v>10776</v>
      </c>
      <c r="E3013" s="119" t="s">
        <v>10802</v>
      </c>
      <c r="F3013" s="622" t="s">
        <v>19057</v>
      </c>
      <c r="G3013" s="622" t="s">
        <v>51</v>
      </c>
      <c r="H3013" s="622">
        <v>1</v>
      </c>
      <c r="I3013" s="623" t="s">
        <v>527</v>
      </c>
      <c r="J3013" s="68" t="s">
        <v>10810</v>
      </c>
      <c r="K3013" s="119" t="s">
        <v>10777</v>
      </c>
      <c r="L3013" s="119" t="s">
        <v>40</v>
      </c>
      <c r="M3013" s="68" t="s">
        <v>13276</v>
      </c>
      <c r="N3013" s="119">
        <v>0</v>
      </c>
      <c r="O3013" s="119">
        <v>0</v>
      </c>
      <c r="P3013" s="119">
        <v>0</v>
      </c>
      <c r="Q3013" s="119">
        <v>0</v>
      </c>
      <c r="R3013" s="119">
        <v>0</v>
      </c>
      <c r="S3013" s="119">
        <v>0</v>
      </c>
      <c r="T3013" s="119">
        <v>0</v>
      </c>
      <c r="U3013" s="119">
        <v>0</v>
      </c>
      <c r="V3013" s="119">
        <v>0</v>
      </c>
      <c r="W3013" s="119">
        <v>0</v>
      </c>
      <c r="X3013" s="414">
        <v>0</v>
      </c>
      <c r="Y3013" s="119">
        <v>0</v>
      </c>
      <c r="Z3013" s="119" t="s">
        <v>51</v>
      </c>
      <c r="AA3013" s="68" t="s">
        <v>10811</v>
      </c>
      <c r="AB3013" s="68" t="s">
        <v>10812</v>
      </c>
      <c r="AC3013" s="159" t="s">
        <v>10778</v>
      </c>
      <c r="AD3013" s="159" t="s">
        <v>10775</v>
      </c>
      <c r="AE3013" s="159" t="s">
        <v>10779</v>
      </c>
      <c r="AF3013" s="282" t="s">
        <v>10780</v>
      </c>
    </row>
    <row r="3014" spans="1:38" ht="242.25">
      <c r="A3014" s="621">
        <v>2</v>
      </c>
      <c r="B3014" s="121" t="s">
        <v>142</v>
      </c>
      <c r="C3014" s="121" t="s">
        <v>10801</v>
      </c>
      <c r="D3014" s="121" t="s">
        <v>10781</v>
      </c>
      <c r="E3014" s="622" t="s">
        <v>10803</v>
      </c>
      <c r="F3014" s="622" t="s">
        <v>19057</v>
      </c>
      <c r="G3014" s="622" t="s">
        <v>51</v>
      </c>
      <c r="H3014" s="622">
        <v>1</v>
      </c>
      <c r="I3014" s="623" t="s">
        <v>527</v>
      </c>
      <c r="J3014" s="622" t="s">
        <v>5289</v>
      </c>
      <c r="K3014" s="622" t="s">
        <v>10777</v>
      </c>
      <c r="L3014" s="622" t="s">
        <v>40</v>
      </c>
      <c r="M3014" s="627" t="s">
        <v>14359</v>
      </c>
      <c r="N3014" s="622">
        <v>0</v>
      </c>
      <c r="O3014" s="622">
        <v>0</v>
      </c>
      <c r="P3014" s="622">
        <v>0</v>
      </c>
      <c r="Q3014" s="622">
        <v>0</v>
      </c>
      <c r="R3014" s="622">
        <v>0</v>
      </c>
      <c r="S3014" s="622">
        <v>0</v>
      </c>
      <c r="T3014" s="622">
        <v>0</v>
      </c>
      <c r="U3014" s="622">
        <v>0</v>
      </c>
      <c r="V3014" s="622">
        <v>0</v>
      </c>
      <c r="W3014" s="622">
        <v>0</v>
      </c>
      <c r="X3014" s="369">
        <v>0</v>
      </c>
      <c r="Y3014" s="622">
        <v>0</v>
      </c>
      <c r="Z3014" s="622" t="s">
        <v>51</v>
      </c>
      <c r="AA3014" s="622" t="s">
        <v>5289</v>
      </c>
      <c r="AB3014" s="622" t="s">
        <v>5289</v>
      </c>
      <c r="AC3014" s="84" t="s">
        <v>5289</v>
      </c>
      <c r="AD3014" s="84" t="s">
        <v>5289</v>
      </c>
      <c r="AE3014" s="84" t="s">
        <v>5289</v>
      </c>
      <c r="AF3014" s="165" t="s">
        <v>5289</v>
      </c>
    </row>
    <row r="3015" spans="1:38" ht="204">
      <c r="A3015" s="621">
        <v>3</v>
      </c>
      <c r="B3015" s="121" t="s">
        <v>10782</v>
      </c>
      <c r="C3015" s="121" t="s">
        <v>10801</v>
      </c>
      <c r="D3015" s="121" t="s">
        <v>10783</v>
      </c>
      <c r="E3015" s="622" t="s">
        <v>10804</v>
      </c>
      <c r="F3015" s="622" t="s">
        <v>51</v>
      </c>
      <c r="G3015" s="138"/>
      <c r="H3015" s="138"/>
      <c r="I3015" s="138"/>
      <c r="J3015" s="138"/>
      <c r="K3015" s="138"/>
      <c r="L3015" s="622" t="s">
        <v>51</v>
      </c>
      <c r="M3015" s="202"/>
      <c r="N3015" s="138"/>
      <c r="O3015" s="622">
        <v>0</v>
      </c>
      <c r="P3015" s="622">
        <v>0</v>
      </c>
      <c r="Q3015" s="622">
        <v>0</v>
      </c>
      <c r="R3015" s="622">
        <v>0</v>
      </c>
      <c r="S3015" s="622">
        <v>0</v>
      </c>
      <c r="T3015" s="622">
        <v>0</v>
      </c>
      <c r="U3015" s="622">
        <v>0</v>
      </c>
      <c r="V3015" s="622">
        <v>0</v>
      </c>
      <c r="W3015" s="622">
        <v>0</v>
      </c>
      <c r="X3015" s="369">
        <v>7</v>
      </c>
      <c r="Y3015" s="622">
        <v>0</v>
      </c>
      <c r="Z3015" s="622" t="s">
        <v>51</v>
      </c>
      <c r="AA3015" s="622" t="s">
        <v>5289</v>
      </c>
      <c r="AB3015" s="622" t="s">
        <v>5289</v>
      </c>
      <c r="AC3015" s="84" t="s">
        <v>5289</v>
      </c>
      <c r="AD3015" s="84" t="s">
        <v>5289</v>
      </c>
      <c r="AE3015" s="84" t="s">
        <v>5289</v>
      </c>
      <c r="AF3015" s="165" t="s">
        <v>5289</v>
      </c>
    </row>
    <row r="3016" spans="1:38" ht="204">
      <c r="A3016" s="621">
        <v>4</v>
      </c>
      <c r="B3016" s="121" t="s">
        <v>123</v>
      </c>
      <c r="C3016" s="121" t="s">
        <v>10801</v>
      </c>
      <c r="D3016" s="121" t="s">
        <v>10784</v>
      </c>
      <c r="E3016" s="622" t="s">
        <v>10805</v>
      </c>
      <c r="F3016" s="622" t="s">
        <v>19057</v>
      </c>
      <c r="G3016" s="622" t="s">
        <v>51</v>
      </c>
      <c r="H3016" s="622">
        <v>1</v>
      </c>
      <c r="I3016" s="623" t="s">
        <v>527</v>
      </c>
      <c r="J3016" s="622" t="s">
        <v>5289</v>
      </c>
      <c r="K3016" s="622" t="s">
        <v>10785</v>
      </c>
      <c r="L3016" s="622" t="s">
        <v>40</v>
      </c>
      <c r="M3016" s="627" t="s">
        <v>14358</v>
      </c>
      <c r="N3016" s="622">
        <v>0</v>
      </c>
      <c r="O3016" s="622">
        <v>0</v>
      </c>
      <c r="P3016" s="622">
        <v>0</v>
      </c>
      <c r="Q3016" s="622">
        <v>0</v>
      </c>
      <c r="R3016" s="622">
        <v>0</v>
      </c>
      <c r="S3016" s="622">
        <v>0</v>
      </c>
      <c r="T3016" s="622">
        <v>0</v>
      </c>
      <c r="U3016" s="622">
        <v>0</v>
      </c>
      <c r="V3016" s="622">
        <v>0</v>
      </c>
      <c r="W3016" s="622">
        <v>0</v>
      </c>
      <c r="X3016" s="369">
        <v>9</v>
      </c>
      <c r="Y3016" s="622">
        <v>0</v>
      </c>
      <c r="Z3016" s="622" t="s">
        <v>51</v>
      </c>
      <c r="AA3016" s="622" t="s">
        <v>5289</v>
      </c>
      <c r="AB3016" s="622" t="s">
        <v>5289</v>
      </c>
      <c r="AC3016" s="84" t="s">
        <v>5289</v>
      </c>
      <c r="AD3016" s="84" t="s">
        <v>5289</v>
      </c>
      <c r="AE3016" s="84" t="s">
        <v>5289</v>
      </c>
      <c r="AF3016" s="165" t="s">
        <v>5289</v>
      </c>
    </row>
    <row r="3017" spans="1:38" ht="191.25">
      <c r="A3017" s="621">
        <v>5</v>
      </c>
      <c r="B3017" s="121" t="s">
        <v>122</v>
      </c>
      <c r="C3017" s="121" t="s">
        <v>10801</v>
      </c>
      <c r="D3017" s="121" t="s">
        <v>10786</v>
      </c>
      <c r="E3017" s="622" t="s">
        <v>10806</v>
      </c>
      <c r="F3017" s="622" t="s">
        <v>19057</v>
      </c>
      <c r="G3017" s="622" t="s">
        <v>51</v>
      </c>
      <c r="H3017" s="622">
        <v>1</v>
      </c>
      <c r="I3017" s="623" t="s">
        <v>527</v>
      </c>
      <c r="J3017" s="622" t="s">
        <v>5289</v>
      </c>
      <c r="K3017" s="622" t="s">
        <v>10785</v>
      </c>
      <c r="L3017" s="622" t="s">
        <v>40</v>
      </c>
      <c r="M3017" s="627" t="s">
        <v>14357</v>
      </c>
      <c r="N3017" s="622">
        <v>0</v>
      </c>
      <c r="O3017" s="622">
        <v>0</v>
      </c>
      <c r="P3017" s="622">
        <v>0</v>
      </c>
      <c r="Q3017" s="622">
        <v>0</v>
      </c>
      <c r="R3017" s="622">
        <v>0</v>
      </c>
      <c r="S3017" s="622">
        <v>0</v>
      </c>
      <c r="T3017" s="622">
        <v>0</v>
      </c>
      <c r="U3017" s="622">
        <v>0</v>
      </c>
      <c r="V3017" s="622">
        <v>0</v>
      </c>
      <c r="W3017" s="622">
        <v>0</v>
      </c>
      <c r="X3017" s="369">
        <v>33</v>
      </c>
      <c r="Y3017" s="622">
        <v>0</v>
      </c>
      <c r="Z3017" s="622" t="s">
        <v>51</v>
      </c>
      <c r="AA3017" s="622" t="s">
        <v>5289</v>
      </c>
      <c r="AB3017" s="622" t="s">
        <v>5289</v>
      </c>
      <c r="AC3017" s="84" t="s">
        <v>5289</v>
      </c>
      <c r="AD3017" s="84" t="s">
        <v>5289</v>
      </c>
      <c r="AE3017" s="84" t="s">
        <v>5289</v>
      </c>
      <c r="AF3017" s="165" t="s">
        <v>5289</v>
      </c>
    </row>
    <row r="3018" spans="1:38" s="44" customFormat="1" ht="191.25">
      <c r="A3018" s="621">
        <v>6</v>
      </c>
      <c r="B3018" s="121" t="s">
        <v>10787</v>
      </c>
      <c r="C3018" s="121" t="s">
        <v>10801</v>
      </c>
      <c r="D3018" s="121" t="s">
        <v>10788</v>
      </c>
      <c r="E3018" s="622" t="s">
        <v>10807</v>
      </c>
      <c r="F3018" s="622" t="s">
        <v>19057</v>
      </c>
      <c r="G3018" s="622" t="s">
        <v>51</v>
      </c>
      <c r="H3018" s="622">
        <v>1</v>
      </c>
      <c r="I3018" s="623" t="s">
        <v>527</v>
      </c>
      <c r="J3018" s="622" t="s">
        <v>5289</v>
      </c>
      <c r="K3018" s="622" t="s">
        <v>10777</v>
      </c>
      <c r="L3018" s="622" t="s">
        <v>40</v>
      </c>
      <c r="M3018" s="627" t="s">
        <v>13276</v>
      </c>
      <c r="N3018" s="622">
        <v>0</v>
      </c>
      <c r="O3018" s="622">
        <v>0</v>
      </c>
      <c r="P3018" s="622">
        <v>0</v>
      </c>
      <c r="Q3018" s="622">
        <v>0</v>
      </c>
      <c r="R3018" s="622">
        <v>0</v>
      </c>
      <c r="S3018" s="622">
        <v>0</v>
      </c>
      <c r="T3018" s="622">
        <v>0</v>
      </c>
      <c r="U3018" s="622">
        <v>0</v>
      </c>
      <c r="V3018" s="622">
        <v>0</v>
      </c>
      <c r="W3018" s="622">
        <v>0</v>
      </c>
      <c r="X3018" s="369">
        <v>28</v>
      </c>
      <c r="Y3018" s="622">
        <v>0</v>
      </c>
      <c r="Z3018" s="622" t="s">
        <v>51</v>
      </c>
      <c r="AA3018" s="622" t="s">
        <v>5289</v>
      </c>
      <c r="AB3018" s="622" t="s">
        <v>5289</v>
      </c>
      <c r="AC3018" s="84" t="s">
        <v>5289</v>
      </c>
      <c r="AD3018" s="84" t="s">
        <v>5289</v>
      </c>
      <c r="AE3018" s="84" t="s">
        <v>5289</v>
      </c>
      <c r="AF3018" s="165" t="s">
        <v>5289</v>
      </c>
      <c r="AG3018" s="107"/>
      <c r="AH3018" s="107"/>
      <c r="AI3018" s="107"/>
      <c r="AJ3018" s="107"/>
      <c r="AK3018" s="107"/>
      <c r="AL3018" s="107"/>
    </row>
    <row r="3019" spans="1:38" s="44" customFormat="1" ht="216.75">
      <c r="A3019" s="621">
        <v>7</v>
      </c>
      <c r="B3019" s="121" t="s">
        <v>1139</v>
      </c>
      <c r="C3019" s="121" t="s">
        <v>10801</v>
      </c>
      <c r="D3019" s="121" t="s">
        <v>10789</v>
      </c>
      <c r="E3019" s="622" t="s">
        <v>10808</v>
      </c>
      <c r="F3019" s="622" t="s">
        <v>19057</v>
      </c>
      <c r="G3019" s="622" t="s">
        <v>51</v>
      </c>
      <c r="H3019" s="622">
        <v>1</v>
      </c>
      <c r="I3019" s="623" t="s">
        <v>527</v>
      </c>
      <c r="J3019" s="622" t="s">
        <v>5289</v>
      </c>
      <c r="K3019" s="622" t="s">
        <v>10790</v>
      </c>
      <c r="L3019" s="622" t="s">
        <v>40</v>
      </c>
      <c r="M3019" s="121" t="s">
        <v>13277</v>
      </c>
      <c r="N3019" s="622">
        <v>0</v>
      </c>
      <c r="O3019" s="622">
        <v>0</v>
      </c>
      <c r="P3019" s="622">
        <v>0</v>
      </c>
      <c r="Q3019" s="622">
        <v>0</v>
      </c>
      <c r="R3019" s="622">
        <v>0</v>
      </c>
      <c r="S3019" s="622">
        <v>0</v>
      </c>
      <c r="T3019" s="622">
        <v>0</v>
      </c>
      <c r="U3019" s="622">
        <v>0</v>
      </c>
      <c r="V3019" s="622">
        <v>0</v>
      </c>
      <c r="W3019" s="622">
        <v>0</v>
      </c>
      <c r="X3019" s="369">
        <v>12</v>
      </c>
      <c r="Y3019" s="622">
        <v>0</v>
      </c>
      <c r="Z3019" s="622" t="s">
        <v>51</v>
      </c>
      <c r="AA3019" s="622" t="s">
        <v>5289</v>
      </c>
      <c r="AB3019" s="622" t="s">
        <v>5289</v>
      </c>
      <c r="AC3019" s="84" t="s">
        <v>5289</v>
      </c>
      <c r="AD3019" s="84" t="s">
        <v>5289</v>
      </c>
      <c r="AE3019" s="84" t="s">
        <v>5289</v>
      </c>
      <c r="AF3019" s="165" t="s">
        <v>5289</v>
      </c>
      <c r="AG3019" s="107"/>
      <c r="AH3019" s="107"/>
      <c r="AI3019" s="107"/>
      <c r="AJ3019" s="107"/>
      <c r="AK3019" s="107"/>
      <c r="AL3019" s="107"/>
    </row>
    <row r="3020" spans="1:38" s="44" customFormat="1" ht="114.75">
      <c r="A3020" s="621">
        <v>8</v>
      </c>
      <c r="B3020" s="121" t="s">
        <v>1058</v>
      </c>
      <c r="C3020" s="121" t="s">
        <v>10801</v>
      </c>
      <c r="D3020" s="121" t="s">
        <v>10791</v>
      </c>
      <c r="E3020" s="622" t="s">
        <v>40</v>
      </c>
      <c r="F3020" s="622" t="s">
        <v>19057</v>
      </c>
      <c r="G3020" s="622" t="s">
        <v>51</v>
      </c>
      <c r="H3020" s="622">
        <v>1</v>
      </c>
      <c r="I3020" s="623" t="s">
        <v>527</v>
      </c>
      <c r="J3020" s="622" t="s">
        <v>5289</v>
      </c>
      <c r="K3020" s="622" t="s">
        <v>10777</v>
      </c>
      <c r="L3020" s="622" t="s">
        <v>40</v>
      </c>
      <c r="M3020" s="121" t="s">
        <v>21898</v>
      </c>
      <c r="N3020" s="622">
        <v>0</v>
      </c>
      <c r="O3020" s="622">
        <v>0</v>
      </c>
      <c r="P3020" s="622">
        <v>0</v>
      </c>
      <c r="Q3020" s="622">
        <v>0</v>
      </c>
      <c r="R3020" s="622">
        <v>0</v>
      </c>
      <c r="S3020" s="622">
        <v>0</v>
      </c>
      <c r="T3020" s="622">
        <v>0</v>
      </c>
      <c r="U3020" s="622">
        <v>0</v>
      </c>
      <c r="V3020" s="622">
        <v>0</v>
      </c>
      <c r="W3020" s="622">
        <v>0</v>
      </c>
      <c r="X3020" s="369">
        <v>8</v>
      </c>
      <c r="Y3020" s="622">
        <v>0</v>
      </c>
      <c r="Z3020" s="622" t="s">
        <v>51</v>
      </c>
      <c r="AA3020" s="622" t="s">
        <v>5289</v>
      </c>
      <c r="AB3020" s="622" t="s">
        <v>5289</v>
      </c>
      <c r="AC3020" s="84" t="s">
        <v>5289</v>
      </c>
      <c r="AD3020" s="84" t="s">
        <v>5289</v>
      </c>
      <c r="AE3020" s="84" t="s">
        <v>5289</v>
      </c>
      <c r="AF3020" s="165" t="s">
        <v>5289</v>
      </c>
      <c r="AG3020" s="107"/>
      <c r="AH3020" s="107"/>
      <c r="AI3020" s="107"/>
      <c r="AJ3020" s="107"/>
      <c r="AK3020" s="107"/>
      <c r="AL3020" s="107"/>
    </row>
    <row r="3021" spans="1:38" s="44" customFormat="1" ht="114.75">
      <c r="A3021" s="621">
        <v>9</v>
      </c>
      <c r="B3021" s="627" t="s">
        <v>10792</v>
      </c>
      <c r="C3021" s="627" t="s">
        <v>10801</v>
      </c>
      <c r="D3021" s="627" t="s">
        <v>10793</v>
      </c>
      <c r="E3021" s="622" t="s">
        <v>40</v>
      </c>
      <c r="F3021" s="622" t="s">
        <v>51</v>
      </c>
      <c r="G3021" s="138"/>
      <c r="H3021" s="138"/>
      <c r="I3021" s="138"/>
      <c r="J3021" s="138"/>
      <c r="K3021" s="138"/>
      <c r="L3021" s="622" t="s">
        <v>51</v>
      </c>
      <c r="M3021" s="202"/>
      <c r="N3021" s="138"/>
      <c r="O3021" s="622">
        <v>0</v>
      </c>
      <c r="P3021" s="622">
        <v>0</v>
      </c>
      <c r="Q3021" s="622">
        <v>0</v>
      </c>
      <c r="R3021" s="622">
        <v>0</v>
      </c>
      <c r="S3021" s="622">
        <v>0</v>
      </c>
      <c r="T3021" s="622">
        <v>0</v>
      </c>
      <c r="U3021" s="622">
        <v>0</v>
      </c>
      <c r="V3021" s="622">
        <v>0</v>
      </c>
      <c r="W3021" s="622">
        <v>0</v>
      </c>
      <c r="X3021" s="369">
        <v>1</v>
      </c>
      <c r="Y3021" s="622">
        <v>0</v>
      </c>
      <c r="Z3021" s="622" t="s">
        <v>51</v>
      </c>
      <c r="AA3021" s="622" t="s">
        <v>5289</v>
      </c>
      <c r="AB3021" s="622" t="s">
        <v>5289</v>
      </c>
      <c r="AC3021" s="84" t="s">
        <v>5289</v>
      </c>
      <c r="AD3021" s="84" t="s">
        <v>5289</v>
      </c>
      <c r="AE3021" s="84" t="s">
        <v>5289</v>
      </c>
      <c r="AF3021" s="165" t="s">
        <v>5289</v>
      </c>
      <c r="AG3021" s="107"/>
      <c r="AH3021" s="107"/>
      <c r="AI3021" s="107"/>
      <c r="AJ3021" s="107"/>
      <c r="AK3021" s="107"/>
      <c r="AL3021" s="107"/>
    </row>
    <row r="3022" spans="1:38" s="44" customFormat="1" ht="89.25">
      <c r="A3022" s="621">
        <v>10</v>
      </c>
      <c r="B3022" s="121" t="s">
        <v>10520</v>
      </c>
      <c r="C3022" s="121" t="s">
        <v>10801</v>
      </c>
      <c r="D3022" s="121" t="s">
        <v>10794</v>
      </c>
      <c r="E3022" s="622" t="s">
        <v>40</v>
      </c>
      <c r="F3022" s="622" t="s">
        <v>51</v>
      </c>
      <c r="G3022" s="138"/>
      <c r="H3022" s="138"/>
      <c r="I3022" s="138"/>
      <c r="J3022" s="622" t="s">
        <v>5289</v>
      </c>
      <c r="K3022" s="622" t="s">
        <v>10777</v>
      </c>
      <c r="L3022" s="622" t="s">
        <v>40</v>
      </c>
      <c r="M3022" s="121" t="s">
        <v>21899</v>
      </c>
      <c r="N3022" s="622">
        <v>0</v>
      </c>
      <c r="O3022" s="622">
        <v>0</v>
      </c>
      <c r="P3022" s="622">
        <v>0</v>
      </c>
      <c r="Q3022" s="622">
        <v>0</v>
      </c>
      <c r="R3022" s="622">
        <v>0</v>
      </c>
      <c r="S3022" s="622">
        <v>0</v>
      </c>
      <c r="T3022" s="622">
        <v>0</v>
      </c>
      <c r="U3022" s="622">
        <v>0</v>
      </c>
      <c r="V3022" s="622">
        <v>0</v>
      </c>
      <c r="W3022" s="622">
        <v>0</v>
      </c>
      <c r="X3022" s="369">
        <v>0</v>
      </c>
      <c r="Y3022" s="622">
        <v>0</v>
      </c>
      <c r="Z3022" s="622" t="s">
        <v>51</v>
      </c>
      <c r="AA3022" s="622" t="s">
        <v>5289</v>
      </c>
      <c r="AB3022" s="622" t="s">
        <v>5289</v>
      </c>
      <c r="AC3022" s="84" t="s">
        <v>5289</v>
      </c>
      <c r="AD3022" s="84" t="s">
        <v>5289</v>
      </c>
      <c r="AE3022" s="84" t="s">
        <v>5289</v>
      </c>
      <c r="AF3022" s="165" t="s">
        <v>5289</v>
      </c>
      <c r="AG3022" s="107"/>
      <c r="AH3022" s="107"/>
      <c r="AI3022" s="107"/>
      <c r="AJ3022" s="107"/>
      <c r="AK3022" s="107"/>
      <c r="AL3022" s="107"/>
    </row>
    <row r="3023" spans="1:38" s="44" customFormat="1" ht="114.75">
      <c r="A3023" s="621">
        <v>11</v>
      </c>
      <c r="B3023" s="121" t="s">
        <v>10523</v>
      </c>
      <c r="C3023" s="121" t="s">
        <v>10801</v>
      </c>
      <c r="D3023" s="121" t="s">
        <v>10795</v>
      </c>
      <c r="E3023" s="622" t="s">
        <v>40</v>
      </c>
      <c r="F3023" s="622" t="s">
        <v>19057</v>
      </c>
      <c r="G3023" s="622" t="s">
        <v>51</v>
      </c>
      <c r="H3023" s="622">
        <v>1</v>
      </c>
      <c r="I3023" s="623" t="s">
        <v>527</v>
      </c>
      <c r="J3023" s="622" t="s">
        <v>5289</v>
      </c>
      <c r="K3023" s="622" t="s">
        <v>10777</v>
      </c>
      <c r="L3023" s="622" t="s">
        <v>40</v>
      </c>
      <c r="M3023" s="121" t="s">
        <v>21900</v>
      </c>
      <c r="N3023" s="622">
        <v>0</v>
      </c>
      <c r="O3023" s="622">
        <v>0</v>
      </c>
      <c r="P3023" s="622">
        <v>0</v>
      </c>
      <c r="Q3023" s="622">
        <v>0</v>
      </c>
      <c r="R3023" s="622">
        <v>0</v>
      </c>
      <c r="S3023" s="622">
        <v>0</v>
      </c>
      <c r="T3023" s="622">
        <v>0</v>
      </c>
      <c r="U3023" s="622">
        <v>0</v>
      </c>
      <c r="V3023" s="622">
        <v>0</v>
      </c>
      <c r="W3023" s="622">
        <v>0</v>
      </c>
      <c r="X3023" s="369">
        <v>0</v>
      </c>
      <c r="Y3023" s="622">
        <v>0</v>
      </c>
      <c r="Z3023" s="622" t="s">
        <v>51</v>
      </c>
      <c r="AA3023" s="622" t="s">
        <v>5289</v>
      </c>
      <c r="AB3023" s="622" t="s">
        <v>5289</v>
      </c>
      <c r="AC3023" s="84" t="s">
        <v>5289</v>
      </c>
      <c r="AD3023" s="84" t="s">
        <v>5289</v>
      </c>
      <c r="AE3023" s="84" t="s">
        <v>5289</v>
      </c>
      <c r="AF3023" s="165" t="s">
        <v>5289</v>
      </c>
      <c r="AG3023" s="107"/>
      <c r="AH3023" s="107"/>
      <c r="AI3023" s="107"/>
      <c r="AJ3023" s="107"/>
      <c r="AK3023" s="107"/>
      <c r="AL3023" s="107"/>
    </row>
    <row r="3024" spans="1:38" ht="114.75">
      <c r="A3024" s="621">
        <v>12</v>
      </c>
      <c r="B3024" s="121" t="s">
        <v>10524</v>
      </c>
      <c r="C3024" s="121" t="s">
        <v>10801</v>
      </c>
      <c r="D3024" s="121" t="s">
        <v>131</v>
      </c>
      <c r="E3024" s="622" t="s">
        <v>51</v>
      </c>
      <c r="F3024" s="622" t="s">
        <v>19057</v>
      </c>
      <c r="G3024" s="622" t="s">
        <v>51</v>
      </c>
      <c r="H3024" s="622">
        <v>1</v>
      </c>
      <c r="I3024" s="623" t="s">
        <v>527</v>
      </c>
      <c r="J3024" s="138"/>
      <c r="K3024" s="138"/>
      <c r="L3024" s="622" t="s">
        <v>51</v>
      </c>
      <c r="M3024" s="202"/>
      <c r="N3024" s="138"/>
      <c r="O3024" s="622">
        <v>0</v>
      </c>
      <c r="P3024" s="622">
        <v>0</v>
      </c>
      <c r="Q3024" s="622">
        <v>0</v>
      </c>
      <c r="R3024" s="622">
        <v>0</v>
      </c>
      <c r="S3024" s="622">
        <v>0</v>
      </c>
      <c r="T3024" s="622">
        <v>0</v>
      </c>
      <c r="U3024" s="622">
        <v>0</v>
      </c>
      <c r="V3024" s="622">
        <v>0</v>
      </c>
      <c r="W3024" s="622">
        <v>0</v>
      </c>
      <c r="X3024" s="369">
        <v>0</v>
      </c>
      <c r="Y3024" s="622">
        <v>0</v>
      </c>
      <c r="Z3024" s="622" t="s">
        <v>51</v>
      </c>
      <c r="AA3024" s="622" t="s">
        <v>5289</v>
      </c>
      <c r="AB3024" s="622" t="s">
        <v>5289</v>
      </c>
      <c r="AC3024" s="84" t="s">
        <v>5289</v>
      </c>
      <c r="AD3024" s="84" t="s">
        <v>5289</v>
      </c>
      <c r="AE3024" s="84" t="s">
        <v>5289</v>
      </c>
      <c r="AF3024" s="165" t="s">
        <v>5289</v>
      </c>
    </row>
    <row r="3025" spans="1:38" ht="63.75">
      <c r="A3025" s="621">
        <v>13</v>
      </c>
      <c r="B3025" s="121" t="s">
        <v>2387</v>
      </c>
      <c r="C3025" s="121" t="s">
        <v>10801</v>
      </c>
      <c r="D3025" s="121" t="s">
        <v>131</v>
      </c>
      <c r="E3025" s="622" t="s">
        <v>51</v>
      </c>
      <c r="F3025" s="622" t="s">
        <v>51</v>
      </c>
      <c r="G3025" s="138"/>
      <c r="H3025" s="138"/>
      <c r="I3025" s="138"/>
      <c r="J3025" s="138"/>
      <c r="K3025" s="138"/>
      <c r="L3025" s="622" t="s">
        <v>51</v>
      </c>
      <c r="M3025" s="202"/>
      <c r="N3025" s="138"/>
      <c r="O3025" s="622">
        <v>0</v>
      </c>
      <c r="P3025" s="622">
        <v>0</v>
      </c>
      <c r="Q3025" s="622">
        <v>0</v>
      </c>
      <c r="R3025" s="622">
        <v>0</v>
      </c>
      <c r="S3025" s="622">
        <v>0</v>
      </c>
      <c r="T3025" s="622">
        <v>0</v>
      </c>
      <c r="U3025" s="622">
        <v>0</v>
      </c>
      <c r="V3025" s="622">
        <v>0</v>
      </c>
      <c r="W3025" s="622">
        <v>0</v>
      </c>
      <c r="X3025" s="369">
        <v>0</v>
      </c>
      <c r="Y3025" s="622">
        <v>0</v>
      </c>
      <c r="Z3025" s="622" t="s">
        <v>51</v>
      </c>
      <c r="AA3025" s="622" t="s">
        <v>5289</v>
      </c>
      <c r="AB3025" s="622" t="s">
        <v>5289</v>
      </c>
      <c r="AC3025" s="84" t="s">
        <v>5289</v>
      </c>
      <c r="AD3025" s="84" t="s">
        <v>5289</v>
      </c>
      <c r="AE3025" s="84" t="s">
        <v>5289</v>
      </c>
      <c r="AF3025" s="165" t="s">
        <v>5289</v>
      </c>
    </row>
    <row r="3026" spans="1:38" ht="76.5">
      <c r="A3026" s="621">
        <v>14</v>
      </c>
      <c r="B3026" s="121" t="s">
        <v>2505</v>
      </c>
      <c r="C3026" s="121" t="s">
        <v>10801</v>
      </c>
      <c r="D3026" s="121" t="s">
        <v>10796</v>
      </c>
      <c r="E3026" s="622" t="s">
        <v>40</v>
      </c>
      <c r="F3026" s="622" t="s">
        <v>51</v>
      </c>
      <c r="G3026" s="138"/>
      <c r="H3026" s="138"/>
      <c r="I3026" s="138"/>
      <c r="J3026" s="138"/>
      <c r="K3026" s="138"/>
      <c r="L3026" s="622" t="s">
        <v>51</v>
      </c>
      <c r="M3026" s="202"/>
      <c r="N3026" s="138"/>
      <c r="O3026" s="622">
        <v>0</v>
      </c>
      <c r="P3026" s="622">
        <v>0</v>
      </c>
      <c r="Q3026" s="622">
        <v>0</v>
      </c>
      <c r="R3026" s="622">
        <v>0</v>
      </c>
      <c r="S3026" s="622">
        <v>0</v>
      </c>
      <c r="T3026" s="622">
        <v>0</v>
      </c>
      <c r="U3026" s="622">
        <v>0</v>
      </c>
      <c r="V3026" s="622">
        <v>0</v>
      </c>
      <c r="W3026" s="622">
        <v>0</v>
      </c>
      <c r="X3026" s="369">
        <v>14</v>
      </c>
      <c r="Y3026" s="622">
        <v>0</v>
      </c>
      <c r="Z3026" s="622" t="s">
        <v>51</v>
      </c>
      <c r="AA3026" s="622" t="s">
        <v>5289</v>
      </c>
      <c r="AB3026" s="622" t="s">
        <v>5289</v>
      </c>
      <c r="AC3026" s="84" t="s">
        <v>5289</v>
      </c>
      <c r="AD3026" s="84" t="s">
        <v>5289</v>
      </c>
      <c r="AE3026" s="84" t="s">
        <v>5289</v>
      </c>
      <c r="AF3026" s="165" t="s">
        <v>5289</v>
      </c>
    </row>
    <row r="3027" spans="1:38" ht="204">
      <c r="A3027" s="621">
        <v>15</v>
      </c>
      <c r="B3027" s="121" t="s">
        <v>549</v>
      </c>
      <c r="C3027" s="121" t="s">
        <v>10801</v>
      </c>
      <c r="D3027" s="121" t="s">
        <v>10797</v>
      </c>
      <c r="E3027" s="622" t="s">
        <v>10809</v>
      </c>
      <c r="F3027" s="622" t="s">
        <v>51</v>
      </c>
      <c r="G3027" s="138"/>
      <c r="H3027" s="138"/>
      <c r="I3027" s="138"/>
      <c r="J3027" s="622" t="s">
        <v>5289</v>
      </c>
      <c r="K3027" s="622" t="s">
        <v>10777</v>
      </c>
      <c r="L3027" s="622" t="s">
        <v>40</v>
      </c>
      <c r="M3027" s="121" t="s">
        <v>13276</v>
      </c>
      <c r="N3027" s="622">
        <v>0</v>
      </c>
      <c r="O3027" s="622">
        <v>0</v>
      </c>
      <c r="P3027" s="622">
        <v>0</v>
      </c>
      <c r="Q3027" s="622">
        <v>0</v>
      </c>
      <c r="R3027" s="622">
        <v>0</v>
      </c>
      <c r="S3027" s="622">
        <v>0</v>
      </c>
      <c r="T3027" s="622">
        <v>0</v>
      </c>
      <c r="U3027" s="622">
        <v>0</v>
      </c>
      <c r="V3027" s="622">
        <v>0</v>
      </c>
      <c r="W3027" s="622">
        <v>0</v>
      </c>
      <c r="X3027" s="369">
        <v>28</v>
      </c>
      <c r="Y3027" s="622">
        <v>0</v>
      </c>
      <c r="Z3027" s="622" t="s">
        <v>51</v>
      </c>
      <c r="AA3027" s="622" t="s">
        <v>5289</v>
      </c>
      <c r="AB3027" s="622" t="s">
        <v>5289</v>
      </c>
      <c r="AC3027" s="84" t="s">
        <v>5289</v>
      </c>
      <c r="AD3027" s="84" t="s">
        <v>5289</v>
      </c>
      <c r="AE3027" s="84" t="s">
        <v>5289</v>
      </c>
      <c r="AF3027" s="165" t="s">
        <v>5289</v>
      </c>
    </row>
    <row r="3028" spans="1:38" ht="76.5">
      <c r="A3028" s="621">
        <v>16</v>
      </c>
      <c r="B3028" s="121" t="s">
        <v>10459</v>
      </c>
      <c r="C3028" s="121" t="s">
        <v>10801</v>
      </c>
      <c r="D3028" s="121" t="s">
        <v>10798</v>
      </c>
      <c r="E3028" s="622" t="s">
        <v>40</v>
      </c>
      <c r="F3028" s="622" t="s">
        <v>51</v>
      </c>
      <c r="G3028" s="138"/>
      <c r="H3028" s="138"/>
      <c r="I3028" s="138"/>
      <c r="J3028" s="138"/>
      <c r="K3028" s="138"/>
      <c r="L3028" s="622" t="s">
        <v>51</v>
      </c>
      <c r="M3028" s="202"/>
      <c r="N3028" s="138"/>
      <c r="O3028" s="622">
        <v>0</v>
      </c>
      <c r="P3028" s="622">
        <v>0</v>
      </c>
      <c r="Q3028" s="622">
        <v>0</v>
      </c>
      <c r="R3028" s="622">
        <v>0</v>
      </c>
      <c r="S3028" s="622">
        <v>0</v>
      </c>
      <c r="T3028" s="622">
        <v>0</v>
      </c>
      <c r="U3028" s="622">
        <v>0</v>
      </c>
      <c r="V3028" s="622">
        <v>0</v>
      </c>
      <c r="W3028" s="622">
        <v>0</v>
      </c>
      <c r="X3028" s="369">
        <v>1718</v>
      </c>
      <c r="Y3028" s="622">
        <v>0</v>
      </c>
      <c r="Z3028" s="622" t="s">
        <v>51</v>
      </c>
      <c r="AA3028" s="622" t="s">
        <v>5289</v>
      </c>
      <c r="AB3028" s="622" t="s">
        <v>5289</v>
      </c>
      <c r="AC3028" s="84" t="s">
        <v>5289</v>
      </c>
      <c r="AD3028" s="84" t="s">
        <v>5289</v>
      </c>
      <c r="AE3028" s="84" t="s">
        <v>5289</v>
      </c>
      <c r="AF3028" s="165" t="s">
        <v>5289</v>
      </c>
    </row>
    <row r="3029" spans="1:38" ht="89.25">
      <c r="A3029" s="621">
        <v>17</v>
      </c>
      <c r="B3029" s="121" t="s">
        <v>1297</v>
      </c>
      <c r="C3029" s="121" t="s">
        <v>10801</v>
      </c>
      <c r="D3029" s="121" t="s">
        <v>10799</v>
      </c>
      <c r="E3029" s="622" t="s">
        <v>40</v>
      </c>
      <c r="F3029" s="622" t="s">
        <v>51</v>
      </c>
      <c r="G3029" s="138"/>
      <c r="H3029" s="138"/>
      <c r="I3029" s="138"/>
      <c r="J3029" s="622" t="s">
        <v>5289</v>
      </c>
      <c r="K3029" s="622" t="s">
        <v>10777</v>
      </c>
      <c r="L3029" s="622" t="s">
        <v>40</v>
      </c>
      <c r="M3029" s="627" t="s">
        <v>14356</v>
      </c>
      <c r="N3029" s="622">
        <v>0</v>
      </c>
      <c r="O3029" s="622">
        <v>0</v>
      </c>
      <c r="P3029" s="622">
        <v>0</v>
      </c>
      <c r="Q3029" s="622">
        <v>0</v>
      </c>
      <c r="R3029" s="622">
        <v>0</v>
      </c>
      <c r="S3029" s="622">
        <v>0</v>
      </c>
      <c r="T3029" s="622">
        <v>0</v>
      </c>
      <c r="U3029" s="622">
        <v>0</v>
      </c>
      <c r="V3029" s="622">
        <v>0</v>
      </c>
      <c r="W3029" s="622">
        <v>0</v>
      </c>
      <c r="X3029" s="369">
        <v>0</v>
      </c>
      <c r="Y3029" s="622">
        <v>0</v>
      </c>
      <c r="Z3029" s="622" t="s">
        <v>51</v>
      </c>
      <c r="AA3029" s="622" t="s">
        <v>5289</v>
      </c>
      <c r="AB3029" s="622" t="s">
        <v>5289</v>
      </c>
      <c r="AC3029" s="84" t="s">
        <v>5289</v>
      </c>
      <c r="AD3029" s="84" t="s">
        <v>5289</v>
      </c>
      <c r="AE3029" s="84" t="s">
        <v>5289</v>
      </c>
      <c r="AF3029" s="165" t="s">
        <v>5289</v>
      </c>
    </row>
    <row r="3030" spans="1:38" ht="204">
      <c r="A3030" s="621">
        <v>18</v>
      </c>
      <c r="B3030" s="121" t="s">
        <v>4404</v>
      </c>
      <c r="C3030" s="121" t="s">
        <v>10801</v>
      </c>
      <c r="D3030" s="121" t="s">
        <v>10800</v>
      </c>
      <c r="E3030" s="622" t="s">
        <v>40</v>
      </c>
      <c r="F3030" s="622" t="s">
        <v>51</v>
      </c>
      <c r="G3030" s="138"/>
      <c r="H3030" s="138"/>
      <c r="I3030" s="138"/>
      <c r="J3030" s="622" t="s">
        <v>5289</v>
      </c>
      <c r="K3030" s="622" t="s">
        <v>10777</v>
      </c>
      <c r="L3030" s="622" t="s">
        <v>40</v>
      </c>
      <c r="M3030" s="121" t="s">
        <v>13278</v>
      </c>
      <c r="N3030" s="622">
        <v>0</v>
      </c>
      <c r="O3030" s="622">
        <v>0</v>
      </c>
      <c r="P3030" s="622">
        <v>0</v>
      </c>
      <c r="Q3030" s="622">
        <v>0</v>
      </c>
      <c r="R3030" s="622">
        <v>0</v>
      </c>
      <c r="S3030" s="622">
        <v>0</v>
      </c>
      <c r="T3030" s="622">
        <v>0</v>
      </c>
      <c r="U3030" s="622">
        <v>0</v>
      </c>
      <c r="V3030" s="622">
        <v>0</v>
      </c>
      <c r="W3030" s="622">
        <v>0</v>
      </c>
      <c r="X3030" s="369">
        <v>0</v>
      </c>
      <c r="Y3030" s="622">
        <v>0</v>
      </c>
      <c r="Z3030" s="622" t="s">
        <v>51</v>
      </c>
      <c r="AA3030" s="622" t="s">
        <v>5289</v>
      </c>
      <c r="AB3030" s="622" t="s">
        <v>5289</v>
      </c>
      <c r="AC3030" s="84" t="s">
        <v>5289</v>
      </c>
      <c r="AD3030" s="84" t="s">
        <v>5289</v>
      </c>
      <c r="AE3030" s="84" t="s">
        <v>5289</v>
      </c>
      <c r="AF3030" s="165" t="s">
        <v>5289</v>
      </c>
    </row>
    <row r="3031" spans="1:38" s="42" customFormat="1" ht="15.75" customHeight="1" thickBot="1">
      <c r="A3031" s="18"/>
      <c r="B3031" s="18">
        <v>18</v>
      </c>
      <c r="C3031" s="18"/>
      <c r="D3031" s="18">
        <v>16</v>
      </c>
      <c r="E3031" s="18">
        <v>16</v>
      </c>
      <c r="F3031" s="18">
        <v>9</v>
      </c>
      <c r="G3031" s="18">
        <v>0</v>
      </c>
      <c r="H3031" s="18">
        <v>1</v>
      </c>
      <c r="I3031" s="18"/>
      <c r="J3031" s="18">
        <v>1</v>
      </c>
      <c r="K3031" s="18">
        <v>11</v>
      </c>
      <c r="L3031" s="18">
        <v>12</v>
      </c>
      <c r="M3031" s="200"/>
      <c r="N3031" s="18">
        <f t="shared" ref="N3031:O3031" si="959">SUM(N3013:N3030)</f>
        <v>0</v>
      </c>
      <c r="O3031" s="18">
        <f t="shared" si="959"/>
        <v>0</v>
      </c>
      <c r="P3031" s="18">
        <f t="shared" ref="P3031:Q3031" si="960">SUM(P3013:P3030)</f>
        <v>0</v>
      </c>
      <c r="Q3031" s="18">
        <f t="shared" si="960"/>
        <v>0</v>
      </c>
      <c r="R3031" s="18">
        <f t="shared" ref="R3031" si="961">SUM(R3013:R3030)</f>
        <v>0</v>
      </c>
      <c r="S3031" s="18">
        <f t="shared" ref="S3031" si="962">SUM(S3013:S3030)</f>
        <v>0</v>
      </c>
      <c r="T3031" s="18">
        <f t="shared" ref="T3031:U3031" si="963">SUM(T3013:T3030)</f>
        <v>0</v>
      </c>
      <c r="U3031" s="18">
        <f t="shared" si="963"/>
        <v>0</v>
      </c>
      <c r="V3031" s="18">
        <f t="shared" ref="V3031:W3031" si="964">SUM(V3013:V3030)</f>
        <v>0</v>
      </c>
      <c r="W3031" s="18">
        <f t="shared" si="964"/>
        <v>0</v>
      </c>
      <c r="X3031" s="18">
        <f t="shared" ref="X3031:Y3031" si="965">SUM(X3013:X3030)</f>
        <v>1858</v>
      </c>
      <c r="Y3031" s="18">
        <f t="shared" si="965"/>
        <v>0</v>
      </c>
      <c r="Z3031" s="18">
        <v>0</v>
      </c>
      <c r="AA3031" s="18">
        <v>1</v>
      </c>
      <c r="AB3031" s="18">
        <v>1</v>
      </c>
      <c r="AC3031" s="18"/>
      <c r="AD3031" s="18"/>
      <c r="AE3031" s="18"/>
      <c r="AF3031" s="832"/>
      <c r="AG3031" s="173"/>
    </row>
    <row r="3032" spans="1:38" ht="15.75" customHeight="1" thickBot="1">
      <c r="A3032" s="660" t="s">
        <v>10813</v>
      </c>
      <c r="B3032" s="661"/>
      <c r="C3032" s="661"/>
      <c r="D3032" s="661"/>
      <c r="E3032" s="661"/>
      <c r="F3032" s="661"/>
      <c r="G3032" s="661"/>
      <c r="H3032" s="661"/>
      <c r="I3032" s="661"/>
      <c r="J3032" s="661"/>
      <c r="K3032" s="661"/>
      <c r="L3032" s="661"/>
      <c r="M3032" s="661"/>
      <c r="N3032" s="661"/>
      <c r="O3032" s="661"/>
      <c r="P3032" s="661"/>
      <c r="Q3032" s="661"/>
      <c r="R3032" s="661"/>
      <c r="S3032" s="661"/>
      <c r="T3032" s="661"/>
      <c r="U3032" s="661"/>
      <c r="V3032" s="661"/>
      <c r="W3032" s="661"/>
      <c r="X3032" s="661"/>
      <c r="Y3032" s="661"/>
      <c r="Z3032" s="661"/>
      <c r="AA3032" s="661"/>
      <c r="AB3032" s="661"/>
      <c r="AC3032" s="661"/>
      <c r="AD3032" s="661"/>
      <c r="AE3032" s="661"/>
      <c r="AF3032" s="662"/>
    </row>
    <row r="3033" spans="1:38" ht="114.75">
      <c r="A3033" s="621">
        <v>1</v>
      </c>
      <c r="B3033" s="68" t="s">
        <v>10567</v>
      </c>
      <c r="C3033" s="68" t="s">
        <v>10814</v>
      </c>
      <c r="D3033" s="627" t="s">
        <v>10885</v>
      </c>
      <c r="E3033" s="119" t="s">
        <v>40</v>
      </c>
      <c r="F3033" s="171" t="s">
        <v>16683</v>
      </c>
      <c r="G3033" s="138"/>
      <c r="H3033" s="138"/>
      <c r="I3033" s="138"/>
      <c r="J3033" s="68" t="s">
        <v>10897</v>
      </c>
      <c r="K3033" s="119" t="s">
        <v>51</v>
      </c>
      <c r="L3033" s="622" t="s">
        <v>51</v>
      </c>
      <c r="M3033" s="202"/>
      <c r="N3033" s="138"/>
      <c r="O3033" s="119">
        <v>0</v>
      </c>
      <c r="P3033" s="119">
        <v>0</v>
      </c>
      <c r="Q3033" s="119">
        <v>0</v>
      </c>
      <c r="R3033" s="119">
        <v>0</v>
      </c>
      <c r="S3033" s="119">
        <v>0</v>
      </c>
      <c r="T3033" s="119">
        <v>0</v>
      </c>
      <c r="U3033" s="119">
        <v>0</v>
      </c>
      <c r="V3033" s="119">
        <v>0</v>
      </c>
      <c r="W3033" s="119">
        <v>0</v>
      </c>
      <c r="X3033" s="363">
        <v>0</v>
      </c>
      <c r="Y3033" s="119">
        <v>0</v>
      </c>
      <c r="Z3033" s="119" t="s">
        <v>51</v>
      </c>
      <c r="AA3033" s="68" t="s">
        <v>10815</v>
      </c>
      <c r="AB3033" s="68" t="s">
        <v>10816</v>
      </c>
      <c r="AC3033" s="159" t="s">
        <v>10817</v>
      </c>
      <c r="AD3033" s="159" t="s">
        <v>10818</v>
      </c>
      <c r="AE3033" s="159">
        <v>83954031518</v>
      </c>
      <c r="AF3033" s="265" t="s">
        <v>10819</v>
      </c>
    </row>
    <row r="3034" spans="1:38" s="44" customFormat="1" ht="76.5">
      <c r="A3034" s="621">
        <v>2</v>
      </c>
      <c r="B3034" s="121" t="s">
        <v>1424</v>
      </c>
      <c r="C3034" s="121" t="s">
        <v>10814</v>
      </c>
      <c r="D3034" s="627" t="s">
        <v>10886</v>
      </c>
      <c r="E3034" s="622" t="s">
        <v>40</v>
      </c>
      <c r="F3034" s="138"/>
      <c r="G3034" s="138"/>
      <c r="H3034" s="138"/>
      <c r="I3034" s="138"/>
      <c r="J3034" s="138"/>
      <c r="K3034" s="138"/>
      <c r="L3034" s="622" t="s">
        <v>40</v>
      </c>
      <c r="M3034" s="121" t="s">
        <v>13279</v>
      </c>
      <c r="N3034" s="622">
        <v>0</v>
      </c>
      <c r="O3034" s="622">
        <v>0</v>
      </c>
      <c r="P3034" s="622">
        <v>0</v>
      </c>
      <c r="Q3034" s="622">
        <v>0</v>
      </c>
      <c r="R3034" s="622">
        <v>0</v>
      </c>
      <c r="S3034" s="622">
        <v>0</v>
      </c>
      <c r="T3034" s="622">
        <v>0</v>
      </c>
      <c r="U3034" s="622">
        <v>0</v>
      </c>
      <c r="V3034" s="622">
        <v>0</v>
      </c>
      <c r="W3034" s="622">
        <v>0</v>
      </c>
      <c r="X3034" s="364">
        <v>0</v>
      </c>
      <c r="Y3034" s="622">
        <v>0</v>
      </c>
      <c r="Z3034" s="622" t="s">
        <v>51</v>
      </c>
      <c r="AA3034" s="622" t="s">
        <v>5289</v>
      </c>
      <c r="AB3034" s="622" t="s">
        <v>5289</v>
      </c>
      <c r="AC3034" s="84" t="s">
        <v>5289</v>
      </c>
      <c r="AD3034" s="84" t="s">
        <v>5289</v>
      </c>
      <c r="AE3034" s="84" t="s">
        <v>5289</v>
      </c>
      <c r="AF3034" s="165" t="s">
        <v>5289</v>
      </c>
      <c r="AG3034" s="107"/>
      <c r="AH3034" s="107"/>
      <c r="AI3034" s="107"/>
      <c r="AJ3034" s="107"/>
      <c r="AK3034" s="107"/>
      <c r="AL3034" s="107"/>
    </row>
    <row r="3035" spans="1:38" s="44" customFormat="1" ht="76.5">
      <c r="A3035" s="621">
        <v>3</v>
      </c>
      <c r="B3035" s="121" t="s">
        <v>142</v>
      </c>
      <c r="C3035" s="121" t="s">
        <v>10814</v>
      </c>
      <c r="D3035" s="627" t="s">
        <v>10880</v>
      </c>
      <c r="E3035" s="622" t="s">
        <v>40</v>
      </c>
      <c r="F3035" s="138"/>
      <c r="G3035" s="138"/>
      <c r="H3035" s="138"/>
      <c r="I3035" s="138"/>
      <c r="J3035" s="138"/>
      <c r="K3035" s="138"/>
      <c r="L3035" s="622" t="s">
        <v>40</v>
      </c>
      <c r="M3035" s="121" t="s">
        <v>13280</v>
      </c>
      <c r="N3035" s="622">
        <v>0</v>
      </c>
      <c r="O3035" s="622">
        <v>0</v>
      </c>
      <c r="P3035" s="622">
        <v>0</v>
      </c>
      <c r="Q3035" s="622">
        <v>0</v>
      </c>
      <c r="R3035" s="622">
        <v>0</v>
      </c>
      <c r="S3035" s="622">
        <v>0</v>
      </c>
      <c r="T3035" s="622">
        <v>0</v>
      </c>
      <c r="U3035" s="622">
        <v>0</v>
      </c>
      <c r="V3035" s="622">
        <v>0</v>
      </c>
      <c r="W3035" s="622">
        <v>0</v>
      </c>
      <c r="X3035" s="364">
        <v>1</v>
      </c>
      <c r="Y3035" s="622">
        <v>0</v>
      </c>
      <c r="Z3035" s="622" t="s">
        <v>51</v>
      </c>
      <c r="AA3035" s="622" t="s">
        <v>5289</v>
      </c>
      <c r="AB3035" s="622" t="s">
        <v>5289</v>
      </c>
      <c r="AC3035" s="84" t="s">
        <v>5289</v>
      </c>
      <c r="AD3035" s="84" t="s">
        <v>5289</v>
      </c>
      <c r="AE3035" s="84" t="s">
        <v>5289</v>
      </c>
      <c r="AF3035" s="165" t="s">
        <v>5289</v>
      </c>
      <c r="AG3035" s="107"/>
      <c r="AH3035" s="107"/>
      <c r="AI3035" s="107"/>
      <c r="AJ3035" s="107"/>
      <c r="AK3035" s="107"/>
      <c r="AL3035" s="107"/>
    </row>
    <row r="3036" spans="1:38" s="44" customFormat="1" ht="76.5">
      <c r="A3036" s="621">
        <v>4</v>
      </c>
      <c r="B3036" s="627" t="s">
        <v>10738</v>
      </c>
      <c r="C3036" s="627" t="s">
        <v>10814</v>
      </c>
      <c r="D3036" s="627" t="s">
        <v>10887</v>
      </c>
      <c r="E3036" s="622" t="s">
        <v>40</v>
      </c>
      <c r="F3036" s="138"/>
      <c r="G3036" s="138"/>
      <c r="H3036" s="138"/>
      <c r="I3036" s="138"/>
      <c r="J3036" s="138"/>
      <c r="K3036" s="138"/>
      <c r="L3036" s="622" t="s">
        <v>51</v>
      </c>
      <c r="M3036" s="202"/>
      <c r="N3036" s="138"/>
      <c r="O3036" s="622">
        <v>0</v>
      </c>
      <c r="P3036" s="622">
        <v>0</v>
      </c>
      <c r="Q3036" s="622">
        <v>0</v>
      </c>
      <c r="R3036" s="622">
        <v>0</v>
      </c>
      <c r="S3036" s="622">
        <v>0</v>
      </c>
      <c r="T3036" s="622">
        <v>0</v>
      </c>
      <c r="U3036" s="622">
        <v>0</v>
      </c>
      <c r="V3036" s="622">
        <v>0</v>
      </c>
      <c r="W3036" s="622">
        <v>0</v>
      </c>
      <c r="X3036" s="364">
        <v>270</v>
      </c>
      <c r="Y3036" s="622">
        <v>0</v>
      </c>
      <c r="Z3036" s="622" t="s">
        <v>51</v>
      </c>
      <c r="AA3036" s="622" t="s">
        <v>5289</v>
      </c>
      <c r="AB3036" s="622" t="s">
        <v>5289</v>
      </c>
      <c r="AC3036" s="84" t="s">
        <v>5289</v>
      </c>
      <c r="AD3036" s="84" t="s">
        <v>5289</v>
      </c>
      <c r="AE3036" s="84" t="s">
        <v>5289</v>
      </c>
      <c r="AF3036" s="165" t="s">
        <v>5289</v>
      </c>
      <c r="AG3036" s="107"/>
      <c r="AH3036" s="107"/>
      <c r="AI3036" s="107"/>
      <c r="AJ3036" s="107"/>
      <c r="AK3036" s="107"/>
      <c r="AL3036" s="107"/>
    </row>
    <row r="3037" spans="1:38" s="44" customFormat="1" ht="63.75">
      <c r="A3037" s="621">
        <v>5</v>
      </c>
      <c r="B3037" s="627" t="s">
        <v>10514</v>
      </c>
      <c r="C3037" s="627" t="s">
        <v>10814</v>
      </c>
      <c r="D3037" s="627" t="s">
        <v>10884</v>
      </c>
      <c r="E3037" s="622" t="s">
        <v>40</v>
      </c>
      <c r="F3037" s="138"/>
      <c r="G3037" s="138"/>
      <c r="H3037" s="138"/>
      <c r="I3037" s="138"/>
      <c r="J3037" s="138"/>
      <c r="K3037" s="138"/>
      <c r="L3037" s="622" t="s">
        <v>40</v>
      </c>
      <c r="M3037" s="121" t="s">
        <v>13281</v>
      </c>
      <c r="N3037" s="622">
        <v>0</v>
      </c>
      <c r="O3037" s="622">
        <v>0</v>
      </c>
      <c r="P3037" s="622">
        <v>0</v>
      </c>
      <c r="Q3037" s="622">
        <v>0</v>
      </c>
      <c r="R3037" s="622">
        <v>0</v>
      </c>
      <c r="S3037" s="622">
        <v>0</v>
      </c>
      <c r="T3037" s="622">
        <v>0</v>
      </c>
      <c r="U3037" s="622">
        <v>0</v>
      </c>
      <c r="V3037" s="622">
        <v>0</v>
      </c>
      <c r="W3037" s="622">
        <v>0</v>
      </c>
      <c r="X3037" s="364">
        <v>3</v>
      </c>
      <c r="Y3037" s="622">
        <v>0</v>
      </c>
      <c r="Z3037" s="622" t="s">
        <v>51</v>
      </c>
      <c r="AA3037" s="622" t="s">
        <v>5289</v>
      </c>
      <c r="AB3037" s="622" t="s">
        <v>5289</v>
      </c>
      <c r="AC3037" s="84" t="s">
        <v>5289</v>
      </c>
      <c r="AD3037" s="84" t="s">
        <v>5289</v>
      </c>
      <c r="AE3037" s="84" t="s">
        <v>5289</v>
      </c>
      <c r="AF3037" s="165" t="s">
        <v>5289</v>
      </c>
      <c r="AG3037" s="107"/>
      <c r="AH3037" s="107"/>
      <c r="AI3037" s="107"/>
      <c r="AJ3037" s="107"/>
      <c r="AK3037" s="107"/>
      <c r="AL3037" s="107"/>
    </row>
    <row r="3038" spans="1:38" s="44" customFormat="1" ht="51">
      <c r="A3038" s="621">
        <v>6</v>
      </c>
      <c r="B3038" s="627" t="s">
        <v>1556</v>
      </c>
      <c r="C3038" s="627" t="s">
        <v>10814</v>
      </c>
      <c r="D3038" s="627" t="s">
        <v>10888</v>
      </c>
      <c r="E3038" s="622" t="s">
        <v>40</v>
      </c>
      <c r="F3038" s="138"/>
      <c r="G3038" s="138"/>
      <c r="H3038" s="138"/>
      <c r="I3038" s="138"/>
      <c r="J3038" s="138"/>
      <c r="K3038" s="138"/>
      <c r="L3038" s="622" t="s">
        <v>51</v>
      </c>
      <c r="M3038" s="202"/>
      <c r="N3038" s="138"/>
      <c r="O3038" s="622">
        <v>0</v>
      </c>
      <c r="P3038" s="622">
        <v>0</v>
      </c>
      <c r="Q3038" s="622">
        <v>0</v>
      </c>
      <c r="R3038" s="622">
        <v>0</v>
      </c>
      <c r="S3038" s="622">
        <v>0</v>
      </c>
      <c r="T3038" s="622">
        <v>0</v>
      </c>
      <c r="U3038" s="622">
        <v>0</v>
      </c>
      <c r="V3038" s="622">
        <v>0</v>
      </c>
      <c r="W3038" s="622">
        <v>0</v>
      </c>
      <c r="X3038" s="364">
        <v>0</v>
      </c>
      <c r="Y3038" s="622">
        <v>0</v>
      </c>
      <c r="Z3038" s="622" t="s">
        <v>51</v>
      </c>
      <c r="AA3038" s="622" t="s">
        <v>5289</v>
      </c>
      <c r="AB3038" s="622" t="s">
        <v>5289</v>
      </c>
      <c r="AC3038" s="84" t="s">
        <v>5289</v>
      </c>
      <c r="AD3038" s="84" t="s">
        <v>5289</v>
      </c>
      <c r="AE3038" s="84" t="s">
        <v>5289</v>
      </c>
      <c r="AF3038" s="165" t="s">
        <v>5289</v>
      </c>
      <c r="AG3038" s="107"/>
      <c r="AH3038" s="107"/>
      <c r="AI3038" s="107"/>
      <c r="AJ3038" s="107"/>
      <c r="AK3038" s="107"/>
      <c r="AL3038" s="107"/>
    </row>
    <row r="3039" spans="1:38" s="44" customFormat="1" ht="76.5">
      <c r="A3039" s="621">
        <v>7</v>
      </c>
      <c r="B3039" s="121" t="s">
        <v>1058</v>
      </c>
      <c r="C3039" s="121" t="s">
        <v>10814</v>
      </c>
      <c r="D3039" s="627" t="s">
        <v>10882</v>
      </c>
      <c r="E3039" s="622" t="s">
        <v>40</v>
      </c>
      <c r="F3039" s="138"/>
      <c r="G3039" s="138"/>
      <c r="H3039" s="138"/>
      <c r="I3039" s="138"/>
      <c r="J3039" s="138"/>
      <c r="K3039" s="138"/>
      <c r="L3039" s="622" t="s">
        <v>40</v>
      </c>
      <c r="M3039" s="121" t="s">
        <v>13282</v>
      </c>
      <c r="N3039" s="622">
        <v>0</v>
      </c>
      <c r="O3039" s="622">
        <v>0</v>
      </c>
      <c r="P3039" s="622">
        <v>0</v>
      </c>
      <c r="Q3039" s="622">
        <v>0</v>
      </c>
      <c r="R3039" s="622">
        <v>0</v>
      </c>
      <c r="S3039" s="622">
        <v>0</v>
      </c>
      <c r="T3039" s="622">
        <v>0</v>
      </c>
      <c r="U3039" s="622">
        <v>0</v>
      </c>
      <c r="V3039" s="622">
        <v>0</v>
      </c>
      <c r="W3039" s="622">
        <v>0</v>
      </c>
      <c r="X3039" s="364">
        <v>5</v>
      </c>
      <c r="Y3039" s="622">
        <v>0</v>
      </c>
      <c r="Z3039" s="622" t="s">
        <v>51</v>
      </c>
      <c r="AA3039" s="622" t="s">
        <v>5289</v>
      </c>
      <c r="AB3039" s="622" t="s">
        <v>5289</v>
      </c>
      <c r="AC3039" s="84" t="s">
        <v>5289</v>
      </c>
      <c r="AD3039" s="84" t="s">
        <v>5289</v>
      </c>
      <c r="AE3039" s="84" t="s">
        <v>5289</v>
      </c>
      <c r="AF3039" s="165" t="s">
        <v>5289</v>
      </c>
      <c r="AG3039" s="107"/>
      <c r="AH3039" s="107"/>
      <c r="AI3039" s="107"/>
      <c r="AJ3039" s="107"/>
      <c r="AK3039" s="107"/>
      <c r="AL3039" s="107"/>
    </row>
    <row r="3040" spans="1:38" s="44" customFormat="1" ht="76.5">
      <c r="A3040" s="621">
        <v>8</v>
      </c>
      <c r="B3040" s="627" t="s">
        <v>1296</v>
      </c>
      <c r="C3040" s="627" t="s">
        <v>10814</v>
      </c>
      <c r="D3040" s="627" t="s">
        <v>10879</v>
      </c>
      <c r="E3040" s="622" t="s">
        <v>40</v>
      </c>
      <c r="F3040" s="138"/>
      <c r="G3040" s="138"/>
      <c r="H3040" s="138"/>
      <c r="I3040" s="138"/>
      <c r="J3040" s="138"/>
      <c r="K3040" s="138"/>
      <c r="L3040" s="622" t="s">
        <v>51</v>
      </c>
      <c r="M3040" s="202"/>
      <c r="N3040" s="138"/>
      <c r="O3040" s="622">
        <v>0</v>
      </c>
      <c r="P3040" s="622">
        <v>0</v>
      </c>
      <c r="Q3040" s="622">
        <v>0</v>
      </c>
      <c r="R3040" s="622">
        <v>0</v>
      </c>
      <c r="S3040" s="622">
        <v>0</v>
      </c>
      <c r="T3040" s="622">
        <v>0</v>
      </c>
      <c r="U3040" s="622">
        <v>0</v>
      </c>
      <c r="V3040" s="622">
        <v>0</v>
      </c>
      <c r="W3040" s="622">
        <v>0</v>
      </c>
      <c r="X3040" s="364">
        <v>0</v>
      </c>
      <c r="Y3040" s="622">
        <v>0</v>
      </c>
      <c r="Z3040" s="622" t="s">
        <v>51</v>
      </c>
      <c r="AA3040" s="622" t="s">
        <v>5289</v>
      </c>
      <c r="AB3040" s="622" t="s">
        <v>5289</v>
      </c>
      <c r="AC3040" s="84" t="s">
        <v>5289</v>
      </c>
      <c r="AD3040" s="84" t="s">
        <v>5289</v>
      </c>
      <c r="AE3040" s="84" t="s">
        <v>5289</v>
      </c>
      <c r="AF3040" s="165" t="s">
        <v>5289</v>
      </c>
      <c r="AG3040" s="107"/>
      <c r="AH3040" s="107"/>
      <c r="AI3040" s="107"/>
      <c r="AJ3040" s="107"/>
      <c r="AK3040" s="107"/>
      <c r="AL3040" s="107"/>
    </row>
    <row r="3041" spans="1:38" s="44" customFormat="1" ht="76.5">
      <c r="A3041" s="621">
        <v>9</v>
      </c>
      <c r="B3041" s="121" t="s">
        <v>10820</v>
      </c>
      <c r="C3041" s="121" t="s">
        <v>10814</v>
      </c>
      <c r="D3041" s="627" t="s">
        <v>10889</v>
      </c>
      <c r="E3041" s="622" t="s">
        <v>40</v>
      </c>
      <c r="F3041" s="138"/>
      <c r="G3041" s="138"/>
      <c r="H3041" s="138"/>
      <c r="I3041" s="138"/>
      <c r="J3041" s="138"/>
      <c r="K3041" s="138"/>
      <c r="L3041" s="622" t="s">
        <v>51</v>
      </c>
      <c r="M3041" s="202"/>
      <c r="N3041" s="138"/>
      <c r="O3041" s="622">
        <v>0</v>
      </c>
      <c r="P3041" s="622">
        <v>0</v>
      </c>
      <c r="Q3041" s="622">
        <v>0</v>
      </c>
      <c r="R3041" s="622">
        <v>0</v>
      </c>
      <c r="S3041" s="622">
        <v>0</v>
      </c>
      <c r="T3041" s="622">
        <v>0</v>
      </c>
      <c r="U3041" s="622">
        <v>0</v>
      </c>
      <c r="V3041" s="622">
        <v>0</v>
      </c>
      <c r="W3041" s="622">
        <v>0</v>
      </c>
      <c r="X3041" s="364">
        <v>0</v>
      </c>
      <c r="Y3041" s="622">
        <v>0</v>
      </c>
      <c r="Z3041" s="622" t="s">
        <v>51</v>
      </c>
      <c r="AA3041" s="622" t="s">
        <v>5289</v>
      </c>
      <c r="AB3041" s="622" t="s">
        <v>5289</v>
      </c>
      <c r="AC3041" s="84" t="s">
        <v>5289</v>
      </c>
      <c r="AD3041" s="84" t="s">
        <v>5289</v>
      </c>
      <c r="AE3041" s="84" t="s">
        <v>5289</v>
      </c>
      <c r="AF3041" s="165" t="s">
        <v>5289</v>
      </c>
      <c r="AG3041" s="107"/>
      <c r="AH3041" s="107"/>
      <c r="AI3041" s="107"/>
      <c r="AJ3041" s="107"/>
      <c r="AK3041" s="107"/>
      <c r="AL3041" s="107"/>
    </row>
    <row r="3042" spans="1:38" s="44" customFormat="1" ht="89.25">
      <c r="A3042" s="621">
        <v>10</v>
      </c>
      <c r="B3042" s="121" t="s">
        <v>10597</v>
      </c>
      <c r="C3042" s="121" t="s">
        <v>10814</v>
      </c>
      <c r="D3042" s="645" t="s">
        <v>10877</v>
      </c>
      <c r="E3042" s="622" t="s">
        <v>40</v>
      </c>
      <c r="F3042" s="138"/>
      <c r="G3042" s="138"/>
      <c r="H3042" s="138"/>
      <c r="I3042" s="138"/>
      <c r="J3042" s="138"/>
      <c r="K3042" s="138"/>
      <c r="L3042" s="622" t="s">
        <v>51</v>
      </c>
      <c r="M3042" s="202"/>
      <c r="N3042" s="138"/>
      <c r="O3042" s="622">
        <v>0</v>
      </c>
      <c r="P3042" s="622">
        <v>0</v>
      </c>
      <c r="Q3042" s="622">
        <v>0</v>
      </c>
      <c r="R3042" s="622">
        <v>0</v>
      </c>
      <c r="S3042" s="622">
        <v>0</v>
      </c>
      <c r="T3042" s="622">
        <v>0</v>
      </c>
      <c r="U3042" s="622">
        <v>0</v>
      </c>
      <c r="V3042" s="622">
        <v>0</v>
      </c>
      <c r="W3042" s="622">
        <v>0</v>
      </c>
      <c r="X3042" s="364">
        <v>0</v>
      </c>
      <c r="Y3042" s="622">
        <v>0</v>
      </c>
      <c r="Z3042" s="622" t="s">
        <v>51</v>
      </c>
      <c r="AA3042" s="622" t="s">
        <v>5289</v>
      </c>
      <c r="AB3042" s="622" t="s">
        <v>5289</v>
      </c>
      <c r="AC3042" s="84" t="s">
        <v>5289</v>
      </c>
      <c r="AD3042" s="84" t="s">
        <v>5289</v>
      </c>
      <c r="AE3042" s="84" t="s">
        <v>5289</v>
      </c>
      <c r="AF3042" s="165" t="s">
        <v>5289</v>
      </c>
      <c r="AG3042" s="107"/>
      <c r="AH3042" s="107"/>
      <c r="AI3042" s="107"/>
      <c r="AJ3042" s="107"/>
      <c r="AK3042" s="107"/>
      <c r="AL3042" s="107"/>
    </row>
    <row r="3043" spans="1:38" s="44" customFormat="1" ht="89.25">
      <c r="A3043" s="621">
        <v>11</v>
      </c>
      <c r="B3043" s="121" t="s">
        <v>10524</v>
      </c>
      <c r="C3043" s="121" t="s">
        <v>10814</v>
      </c>
      <c r="D3043" s="627" t="s">
        <v>10881</v>
      </c>
      <c r="E3043" s="622" t="s">
        <v>40</v>
      </c>
      <c r="F3043" s="138"/>
      <c r="G3043" s="138"/>
      <c r="H3043" s="138"/>
      <c r="I3043" s="138"/>
      <c r="J3043" s="138"/>
      <c r="K3043" s="138"/>
      <c r="L3043" s="622" t="s">
        <v>51</v>
      </c>
      <c r="M3043" s="202"/>
      <c r="N3043" s="138"/>
      <c r="O3043" s="622">
        <v>0</v>
      </c>
      <c r="P3043" s="622">
        <v>0</v>
      </c>
      <c r="Q3043" s="622">
        <v>0</v>
      </c>
      <c r="R3043" s="622">
        <v>0</v>
      </c>
      <c r="S3043" s="622">
        <v>0</v>
      </c>
      <c r="T3043" s="622">
        <v>0</v>
      </c>
      <c r="U3043" s="622">
        <v>0</v>
      </c>
      <c r="V3043" s="622">
        <v>0</v>
      </c>
      <c r="W3043" s="622">
        <v>0</v>
      </c>
      <c r="X3043" s="364">
        <v>0</v>
      </c>
      <c r="Y3043" s="622">
        <v>0</v>
      </c>
      <c r="Z3043" s="622" t="s">
        <v>51</v>
      </c>
      <c r="AA3043" s="622" t="s">
        <v>5289</v>
      </c>
      <c r="AB3043" s="622" t="s">
        <v>5289</v>
      </c>
      <c r="AC3043" s="84" t="s">
        <v>5289</v>
      </c>
      <c r="AD3043" s="84" t="s">
        <v>5289</v>
      </c>
      <c r="AE3043" s="84" t="s">
        <v>5289</v>
      </c>
      <c r="AF3043" s="165" t="s">
        <v>5289</v>
      </c>
      <c r="AG3043" s="107"/>
      <c r="AH3043" s="107"/>
      <c r="AI3043" s="107"/>
      <c r="AJ3043" s="107"/>
      <c r="AK3043" s="107"/>
      <c r="AL3043" s="107"/>
    </row>
    <row r="3044" spans="1:38" s="44" customFormat="1" ht="63.75">
      <c r="A3044" s="621">
        <v>12</v>
      </c>
      <c r="B3044" s="121" t="s">
        <v>121</v>
      </c>
      <c r="C3044" s="121" t="s">
        <v>10814</v>
      </c>
      <c r="D3044" s="627" t="s">
        <v>10890</v>
      </c>
      <c r="E3044" s="622" t="s">
        <v>40</v>
      </c>
      <c r="F3044" s="138"/>
      <c r="G3044" s="138"/>
      <c r="H3044" s="138"/>
      <c r="I3044" s="138"/>
      <c r="J3044" s="138"/>
      <c r="K3044" s="138"/>
      <c r="L3044" s="622" t="s">
        <v>51</v>
      </c>
      <c r="M3044" s="202"/>
      <c r="N3044" s="138"/>
      <c r="O3044" s="622">
        <v>0</v>
      </c>
      <c r="P3044" s="622">
        <v>0</v>
      </c>
      <c r="Q3044" s="622">
        <v>0</v>
      </c>
      <c r="R3044" s="622">
        <v>0</v>
      </c>
      <c r="S3044" s="622">
        <v>0</v>
      </c>
      <c r="T3044" s="622">
        <v>0</v>
      </c>
      <c r="U3044" s="622">
        <v>0</v>
      </c>
      <c r="V3044" s="622">
        <v>0</v>
      </c>
      <c r="W3044" s="622">
        <v>0</v>
      </c>
      <c r="X3044" s="364">
        <v>18</v>
      </c>
      <c r="Y3044" s="622">
        <v>0</v>
      </c>
      <c r="Z3044" s="622" t="s">
        <v>51</v>
      </c>
      <c r="AA3044" s="622" t="s">
        <v>5289</v>
      </c>
      <c r="AB3044" s="622" t="s">
        <v>5289</v>
      </c>
      <c r="AC3044" s="84" t="s">
        <v>5289</v>
      </c>
      <c r="AD3044" s="84" t="s">
        <v>5289</v>
      </c>
      <c r="AE3044" s="84" t="s">
        <v>5289</v>
      </c>
      <c r="AF3044" s="165" t="s">
        <v>5289</v>
      </c>
      <c r="AG3044" s="107"/>
      <c r="AH3044" s="107"/>
      <c r="AI3044" s="107"/>
      <c r="AJ3044" s="107"/>
      <c r="AK3044" s="107"/>
      <c r="AL3044" s="107"/>
    </row>
    <row r="3045" spans="1:38" s="44" customFormat="1" ht="102">
      <c r="A3045" s="621">
        <v>13</v>
      </c>
      <c r="B3045" s="121" t="s">
        <v>2387</v>
      </c>
      <c r="C3045" s="121" t="s">
        <v>10814</v>
      </c>
      <c r="D3045" s="627" t="s">
        <v>10891</v>
      </c>
      <c r="E3045" s="622" t="s">
        <v>40</v>
      </c>
      <c r="F3045" s="138"/>
      <c r="G3045" s="138"/>
      <c r="H3045" s="138"/>
      <c r="I3045" s="138"/>
      <c r="J3045" s="138"/>
      <c r="K3045" s="138"/>
      <c r="L3045" s="622" t="s">
        <v>51</v>
      </c>
      <c r="M3045" s="202"/>
      <c r="N3045" s="138"/>
      <c r="O3045" s="622">
        <v>0</v>
      </c>
      <c r="P3045" s="622">
        <v>0</v>
      </c>
      <c r="Q3045" s="622">
        <v>0</v>
      </c>
      <c r="R3045" s="622">
        <v>0</v>
      </c>
      <c r="S3045" s="622">
        <v>0</v>
      </c>
      <c r="T3045" s="622">
        <v>0</v>
      </c>
      <c r="U3045" s="622">
        <v>0</v>
      </c>
      <c r="V3045" s="622">
        <v>0</v>
      </c>
      <c r="W3045" s="622">
        <v>0</v>
      </c>
      <c r="X3045" s="364">
        <v>0</v>
      </c>
      <c r="Y3045" s="622">
        <v>0</v>
      </c>
      <c r="Z3045" s="622" t="s">
        <v>51</v>
      </c>
      <c r="AA3045" s="622" t="s">
        <v>5289</v>
      </c>
      <c r="AB3045" s="622" t="s">
        <v>5289</v>
      </c>
      <c r="AC3045" s="84" t="s">
        <v>5289</v>
      </c>
      <c r="AD3045" s="84" t="s">
        <v>5289</v>
      </c>
      <c r="AE3045" s="84" t="s">
        <v>5289</v>
      </c>
      <c r="AF3045" s="165" t="s">
        <v>5289</v>
      </c>
      <c r="AG3045" s="107"/>
      <c r="AH3045" s="107"/>
      <c r="AI3045" s="107"/>
      <c r="AJ3045" s="107"/>
      <c r="AK3045" s="107"/>
      <c r="AL3045" s="107"/>
    </row>
    <row r="3046" spans="1:38" s="44" customFormat="1" ht="76.5">
      <c r="A3046" s="621">
        <v>14</v>
      </c>
      <c r="B3046" s="121" t="s">
        <v>10458</v>
      </c>
      <c r="C3046" s="121" t="s">
        <v>10814</v>
      </c>
      <c r="D3046" s="627" t="s">
        <v>10892</v>
      </c>
      <c r="E3046" s="622" t="s">
        <v>40</v>
      </c>
      <c r="F3046" s="138"/>
      <c r="G3046" s="138"/>
      <c r="H3046" s="138"/>
      <c r="I3046" s="138"/>
      <c r="J3046" s="138"/>
      <c r="K3046" s="138"/>
      <c r="L3046" s="622" t="s">
        <v>51</v>
      </c>
      <c r="M3046" s="202"/>
      <c r="N3046" s="138"/>
      <c r="O3046" s="622">
        <v>0</v>
      </c>
      <c r="P3046" s="622">
        <v>0</v>
      </c>
      <c r="Q3046" s="622">
        <v>0</v>
      </c>
      <c r="R3046" s="622">
        <v>0</v>
      </c>
      <c r="S3046" s="622">
        <v>0</v>
      </c>
      <c r="T3046" s="622">
        <v>0</v>
      </c>
      <c r="U3046" s="622">
        <v>0</v>
      </c>
      <c r="V3046" s="622">
        <v>0</v>
      </c>
      <c r="W3046" s="622">
        <v>0</v>
      </c>
      <c r="X3046" s="364">
        <v>24</v>
      </c>
      <c r="Y3046" s="622">
        <v>0</v>
      </c>
      <c r="Z3046" s="622" t="s">
        <v>51</v>
      </c>
      <c r="AA3046" s="622" t="s">
        <v>5289</v>
      </c>
      <c r="AB3046" s="622" t="s">
        <v>5289</v>
      </c>
      <c r="AC3046" s="84" t="s">
        <v>5289</v>
      </c>
      <c r="AD3046" s="84" t="s">
        <v>5289</v>
      </c>
      <c r="AE3046" s="84" t="s">
        <v>5289</v>
      </c>
      <c r="AF3046" s="165" t="s">
        <v>5289</v>
      </c>
      <c r="AG3046" s="107"/>
      <c r="AH3046" s="107"/>
      <c r="AI3046" s="107"/>
      <c r="AJ3046" s="107"/>
      <c r="AK3046" s="107"/>
      <c r="AL3046" s="107"/>
    </row>
    <row r="3047" spans="1:38" s="44" customFormat="1" ht="63.75">
      <c r="A3047" s="621">
        <v>15</v>
      </c>
      <c r="B3047" s="121" t="s">
        <v>10742</v>
      </c>
      <c r="C3047" s="121" t="s">
        <v>10814</v>
      </c>
      <c r="D3047" s="627" t="s">
        <v>10893</v>
      </c>
      <c r="E3047" s="622" t="s">
        <v>40</v>
      </c>
      <c r="F3047" s="138"/>
      <c r="G3047" s="138"/>
      <c r="H3047" s="138"/>
      <c r="I3047" s="138"/>
      <c r="J3047" s="138"/>
      <c r="K3047" s="138"/>
      <c r="L3047" s="622" t="s">
        <v>51</v>
      </c>
      <c r="M3047" s="202"/>
      <c r="N3047" s="138"/>
      <c r="O3047" s="622">
        <v>0</v>
      </c>
      <c r="P3047" s="622">
        <v>0</v>
      </c>
      <c r="Q3047" s="622">
        <v>0</v>
      </c>
      <c r="R3047" s="622">
        <v>0</v>
      </c>
      <c r="S3047" s="622">
        <v>0</v>
      </c>
      <c r="T3047" s="622">
        <v>0</v>
      </c>
      <c r="U3047" s="622">
        <v>0</v>
      </c>
      <c r="V3047" s="622">
        <v>0</v>
      </c>
      <c r="W3047" s="622">
        <v>0</v>
      </c>
      <c r="X3047" s="364">
        <v>44</v>
      </c>
      <c r="Y3047" s="622">
        <v>0</v>
      </c>
      <c r="Z3047" s="622" t="s">
        <v>51</v>
      </c>
      <c r="AA3047" s="622" t="s">
        <v>5289</v>
      </c>
      <c r="AB3047" s="622" t="s">
        <v>5289</v>
      </c>
      <c r="AC3047" s="84" t="s">
        <v>5289</v>
      </c>
      <c r="AD3047" s="84" t="s">
        <v>5289</v>
      </c>
      <c r="AE3047" s="84" t="s">
        <v>5289</v>
      </c>
      <c r="AF3047" s="165" t="s">
        <v>5289</v>
      </c>
      <c r="AG3047" s="107"/>
      <c r="AH3047" s="107"/>
      <c r="AI3047" s="107"/>
      <c r="AJ3047" s="107"/>
      <c r="AK3047" s="107"/>
      <c r="AL3047" s="107"/>
    </row>
    <row r="3048" spans="1:38" s="44" customFormat="1" ht="63.75">
      <c r="A3048" s="621">
        <v>16</v>
      </c>
      <c r="B3048" s="121" t="s">
        <v>1139</v>
      </c>
      <c r="C3048" s="121" t="s">
        <v>10814</v>
      </c>
      <c r="D3048" s="627" t="s">
        <v>10894</v>
      </c>
      <c r="E3048" s="622" t="s">
        <v>40</v>
      </c>
      <c r="F3048" s="138"/>
      <c r="G3048" s="138"/>
      <c r="H3048" s="138"/>
      <c r="I3048" s="138"/>
      <c r="J3048" s="138"/>
      <c r="K3048" s="138"/>
      <c r="L3048" s="622" t="s">
        <v>51</v>
      </c>
      <c r="M3048" s="202"/>
      <c r="N3048" s="138"/>
      <c r="O3048" s="622">
        <v>0</v>
      </c>
      <c r="P3048" s="622">
        <v>0</v>
      </c>
      <c r="Q3048" s="622">
        <v>0</v>
      </c>
      <c r="R3048" s="622">
        <v>0</v>
      </c>
      <c r="S3048" s="622">
        <v>0</v>
      </c>
      <c r="T3048" s="622">
        <v>0</v>
      </c>
      <c r="U3048" s="622">
        <v>0</v>
      </c>
      <c r="V3048" s="622">
        <v>0</v>
      </c>
      <c r="W3048" s="622">
        <v>0</v>
      </c>
      <c r="X3048" s="364">
        <v>3</v>
      </c>
      <c r="Y3048" s="622">
        <v>0</v>
      </c>
      <c r="Z3048" s="622" t="s">
        <v>51</v>
      </c>
      <c r="AA3048" s="622" t="s">
        <v>5289</v>
      </c>
      <c r="AB3048" s="622" t="s">
        <v>5289</v>
      </c>
      <c r="AC3048" s="84" t="s">
        <v>5289</v>
      </c>
      <c r="AD3048" s="84" t="s">
        <v>5289</v>
      </c>
      <c r="AE3048" s="84" t="s">
        <v>5289</v>
      </c>
      <c r="AF3048" s="165" t="s">
        <v>5289</v>
      </c>
      <c r="AG3048" s="107"/>
      <c r="AH3048" s="107"/>
      <c r="AI3048" s="107"/>
      <c r="AJ3048" s="107"/>
      <c r="AK3048" s="107"/>
      <c r="AL3048" s="107"/>
    </row>
    <row r="3049" spans="1:38" s="44" customFormat="1" ht="63.75">
      <c r="A3049" s="621">
        <v>17</v>
      </c>
      <c r="B3049" s="121" t="s">
        <v>2382</v>
      </c>
      <c r="C3049" s="121" t="s">
        <v>10814</v>
      </c>
      <c r="D3049" s="627" t="s">
        <v>10895</v>
      </c>
      <c r="E3049" s="622" t="s">
        <v>40</v>
      </c>
      <c r="F3049" s="138"/>
      <c r="G3049" s="138"/>
      <c r="H3049" s="138"/>
      <c r="I3049" s="138"/>
      <c r="J3049" s="138"/>
      <c r="K3049" s="138"/>
      <c r="L3049" s="622" t="s">
        <v>51</v>
      </c>
      <c r="M3049" s="202"/>
      <c r="N3049" s="138"/>
      <c r="O3049" s="622">
        <v>0</v>
      </c>
      <c r="P3049" s="622">
        <v>0</v>
      </c>
      <c r="Q3049" s="622">
        <v>0</v>
      </c>
      <c r="R3049" s="622">
        <v>0</v>
      </c>
      <c r="S3049" s="622">
        <v>0</v>
      </c>
      <c r="T3049" s="622">
        <v>0</v>
      </c>
      <c r="U3049" s="622">
        <v>0</v>
      </c>
      <c r="V3049" s="622">
        <v>0</v>
      </c>
      <c r="W3049" s="622">
        <v>0</v>
      </c>
      <c r="X3049" s="364">
        <v>0</v>
      </c>
      <c r="Y3049" s="622">
        <v>0</v>
      </c>
      <c r="Z3049" s="622" t="s">
        <v>51</v>
      </c>
      <c r="AA3049" s="622" t="s">
        <v>5289</v>
      </c>
      <c r="AB3049" s="622" t="s">
        <v>5289</v>
      </c>
      <c r="AC3049" s="84" t="s">
        <v>5289</v>
      </c>
      <c r="AD3049" s="84" t="s">
        <v>5289</v>
      </c>
      <c r="AE3049" s="84" t="s">
        <v>5289</v>
      </c>
      <c r="AF3049" s="165" t="s">
        <v>5289</v>
      </c>
      <c r="AG3049" s="107"/>
      <c r="AH3049" s="107"/>
      <c r="AI3049" s="107"/>
      <c r="AJ3049" s="107"/>
      <c r="AK3049" s="107"/>
      <c r="AL3049" s="107"/>
    </row>
    <row r="3050" spans="1:38" s="44" customFormat="1" ht="63.75">
      <c r="A3050" s="621">
        <v>18</v>
      </c>
      <c r="B3050" s="121" t="s">
        <v>549</v>
      </c>
      <c r="C3050" s="121" t="s">
        <v>10814</v>
      </c>
      <c r="D3050" s="645" t="s">
        <v>10878</v>
      </c>
      <c r="E3050" s="622" t="s">
        <v>40</v>
      </c>
      <c r="F3050" s="138"/>
      <c r="G3050" s="138"/>
      <c r="H3050" s="138"/>
      <c r="I3050" s="138"/>
      <c r="J3050" s="138"/>
      <c r="K3050" s="138"/>
      <c r="L3050" s="622" t="s">
        <v>51</v>
      </c>
      <c r="M3050" s="202"/>
      <c r="N3050" s="138"/>
      <c r="O3050" s="622">
        <v>0</v>
      </c>
      <c r="P3050" s="622">
        <v>0</v>
      </c>
      <c r="Q3050" s="622">
        <v>0</v>
      </c>
      <c r="R3050" s="622">
        <v>0</v>
      </c>
      <c r="S3050" s="622">
        <v>0</v>
      </c>
      <c r="T3050" s="622">
        <v>0</v>
      </c>
      <c r="U3050" s="622">
        <v>0</v>
      </c>
      <c r="V3050" s="622">
        <v>0</v>
      </c>
      <c r="W3050" s="622">
        <v>0</v>
      </c>
      <c r="X3050" s="364">
        <v>0</v>
      </c>
      <c r="Y3050" s="622">
        <v>0</v>
      </c>
      <c r="Z3050" s="622" t="s">
        <v>51</v>
      </c>
      <c r="AA3050" s="622" t="s">
        <v>5289</v>
      </c>
      <c r="AB3050" s="622" t="s">
        <v>5289</v>
      </c>
      <c r="AC3050" s="84" t="s">
        <v>5289</v>
      </c>
      <c r="AD3050" s="84" t="s">
        <v>5289</v>
      </c>
      <c r="AE3050" s="84" t="s">
        <v>5289</v>
      </c>
      <c r="AF3050" s="165" t="s">
        <v>5289</v>
      </c>
      <c r="AG3050" s="107"/>
      <c r="AH3050" s="107"/>
      <c r="AI3050" s="107"/>
      <c r="AJ3050" s="107"/>
      <c r="AK3050" s="107"/>
      <c r="AL3050" s="107"/>
    </row>
    <row r="3051" spans="1:38" ht="63.75">
      <c r="A3051" s="621">
        <v>19</v>
      </c>
      <c r="B3051" s="121" t="s">
        <v>10459</v>
      </c>
      <c r="C3051" s="121" t="s">
        <v>10814</v>
      </c>
      <c r="D3051" s="627" t="s">
        <v>10896</v>
      </c>
      <c r="E3051" s="622" t="s">
        <v>40</v>
      </c>
      <c r="F3051" s="138"/>
      <c r="G3051" s="138"/>
      <c r="H3051" s="138"/>
      <c r="I3051" s="138"/>
      <c r="J3051" s="138"/>
      <c r="K3051" s="138"/>
      <c r="L3051" s="622" t="s">
        <v>51</v>
      </c>
      <c r="M3051" s="202"/>
      <c r="N3051" s="138"/>
      <c r="O3051" s="622">
        <v>0</v>
      </c>
      <c r="P3051" s="622">
        <v>0</v>
      </c>
      <c r="Q3051" s="622">
        <v>0</v>
      </c>
      <c r="R3051" s="622">
        <v>0</v>
      </c>
      <c r="S3051" s="622">
        <v>0</v>
      </c>
      <c r="T3051" s="622">
        <v>0</v>
      </c>
      <c r="U3051" s="622">
        <v>0</v>
      </c>
      <c r="V3051" s="622">
        <v>0</v>
      </c>
      <c r="W3051" s="622">
        <v>0</v>
      </c>
      <c r="X3051" s="364">
        <v>431</v>
      </c>
      <c r="Y3051" s="622">
        <v>0</v>
      </c>
      <c r="Z3051" s="622" t="s">
        <v>51</v>
      </c>
      <c r="AA3051" s="622" t="s">
        <v>5289</v>
      </c>
      <c r="AB3051" s="622" t="s">
        <v>5289</v>
      </c>
      <c r="AC3051" s="84" t="s">
        <v>5289</v>
      </c>
      <c r="AD3051" s="84" t="s">
        <v>5289</v>
      </c>
      <c r="AE3051" s="84" t="s">
        <v>5289</v>
      </c>
      <c r="AF3051" s="165" t="s">
        <v>5289</v>
      </c>
    </row>
    <row r="3052" spans="1:38" ht="76.5">
      <c r="A3052" s="621">
        <v>20</v>
      </c>
      <c r="B3052" s="121" t="s">
        <v>4404</v>
      </c>
      <c r="C3052" s="121" t="s">
        <v>10814</v>
      </c>
      <c r="D3052" s="627" t="s">
        <v>10883</v>
      </c>
      <c r="E3052" s="622" t="s">
        <v>40</v>
      </c>
      <c r="F3052" s="138"/>
      <c r="G3052" s="138"/>
      <c r="H3052" s="138"/>
      <c r="I3052" s="138"/>
      <c r="J3052" s="138"/>
      <c r="K3052" s="138"/>
      <c r="L3052" s="622" t="s">
        <v>51</v>
      </c>
      <c r="M3052" s="202"/>
      <c r="N3052" s="138"/>
      <c r="O3052" s="622">
        <v>0</v>
      </c>
      <c r="P3052" s="622">
        <v>0</v>
      </c>
      <c r="Q3052" s="622">
        <v>0</v>
      </c>
      <c r="R3052" s="622">
        <v>0</v>
      </c>
      <c r="S3052" s="622">
        <v>0</v>
      </c>
      <c r="T3052" s="622">
        <v>0</v>
      </c>
      <c r="U3052" s="622">
        <v>0</v>
      </c>
      <c r="V3052" s="622">
        <v>0</v>
      </c>
      <c r="W3052" s="622">
        <v>0</v>
      </c>
      <c r="X3052" s="364">
        <v>1</v>
      </c>
      <c r="Y3052" s="622">
        <v>0</v>
      </c>
      <c r="Z3052" s="622" t="s">
        <v>51</v>
      </c>
      <c r="AA3052" s="622" t="s">
        <v>5289</v>
      </c>
      <c r="AB3052" s="622" t="s">
        <v>5289</v>
      </c>
      <c r="AC3052" s="84" t="s">
        <v>5289</v>
      </c>
      <c r="AD3052" s="84" t="s">
        <v>5289</v>
      </c>
      <c r="AE3052" s="84" t="s">
        <v>5289</v>
      </c>
      <c r="AF3052" s="165" t="s">
        <v>5289</v>
      </c>
    </row>
    <row r="3053" spans="1:38" s="42" customFormat="1" ht="15.75" customHeight="1" thickBot="1">
      <c r="A3053" s="18"/>
      <c r="B3053" s="18">
        <v>20</v>
      </c>
      <c r="C3053" s="18"/>
      <c r="D3053" s="18">
        <v>20</v>
      </c>
      <c r="E3053" s="18">
        <v>20</v>
      </c>
      <c r="F3053" s="18"/>
      <c r="G3053" s="18"/>
      <c r="H3053" s="18">
        <v>0</v>
      </c>
      <c r="I3053" s="18"/>
      <c r="J3053" s="18">
        <v>1</v>
      </c>
      <c r="K3053" s="18">
        <v>0</v>
      </c>
      <c r="L3053" s="18">
        <v>5</v>
      </c>
      <c r="M3053" s="200"/>
      <c r="N3053" s="18">
        <f t="shared" ref="N3053:O3053" si="966">SUM(N3033:N3052)</f>
        <v>0</v>
      </c>
      <c r="O3053" s="18">
        <f t="shared" si="966"/>
        <v>0</v>
      </c>
      <c r="P3053" s="18">
        <f t="shared" ref="P3053:Q3053" si="967">SUM(P3033:P3052)</f>
        <v>0</v>
      </c>
      <c r="Q3053" s="18">
        <f t="shared" si="967"/>
        <v>0</v>
      </c>
      <c r="R3053" s="18">
        <f t="shared" ref="R3053" si="968">SUM(R3033:R3052)</f>
        <v>0</v>
      </c>
      <c r="S3053" s="18">
        <f t="shared" ref="S3053" si="969">SUM(S3033:S3052)</f>
        <v>0</v>
      </c>
      <c r="T3053" s="18">
        <f t="shared" ref="T3053:U3053" si="970">SUM(T3033:T3052)</f>
        <v>0</v>
      </c>
      <c r="U3053" s="18">
        <f t="shared" si="970"/>
        <v>0</v>
      </c>
      <c r="V3053" s="18">
        <f t="shared" ref="V3053:W3053" si="971">SUM(V3033:V3052)</f>
        <v>0</v>
      </c>
      <c r="W3053" s="18">
        <f t="shared" si="971"/>
        <v>0</v>
      </c>
      <c r="X3053" s="18">
        <f t="shared" ref="X3053:Y3053" si="972">SUM(X3033:X3052)</f>
        <v>800</v>
      </c>
      <c r="Y3053" s="18">
        <f t="shared" si="972"/>
        <v>0</v>
      </c>
      <c r="Z3053" s="18">
        <v>0</v>
      </c>
      <c r="AA3053" s="18">
        <v>1</v>
      </c>
      <c r="AB3053" s="18">
        <v>1</v>
      </c>
      <c r="AC3053" s="18"/>
      <c r="AD3053" s="18"/>
      <c r="AE3053" s="18"/>
      <c r="AF3053" s="832"/>
      <c r="AG3053" s="173"/>
    </row>
    <row r="3054" spans="1:38" s="44" customFormat="1" ht="15.75" customHeight="1" thickBot="1">
      <c r="A3054" s="660" t="s">
        <v>407</v>
      </c>
      <c r="B3054" s="661"/>
      <c r="C3054" s="661"/>
      <c r="D3054" s="661"/>
      <c r="E3054" s="661"/>
      <c r="F3054" s="661"/>
      <c r="G3054" s="661"/>
      <c r="H3054" s="661"/>
      <c r="I3054" s="661"/>
      <c r="J3054" s="661"/>
      <c r="K3054" s="661"/>
      <c r="L3054" s="661"/>
      <c r="M3054" s="661"/>
      <c r="N3054" s="661"/>
      <c r="O3054" s="661"/>
      <c r="P3054" s="661"/>
      <c r="Q3054" s="661"/>
      <c r="R3054" s="661"/>
      <c r="S3054" s="661"/>
      <c r="T3054" s="661"/>
      <c r="U3054" s="661"/>
      <c r="V3054" s="661"/>
      <c r="W3054" s="661"/>
      <c r="X3054" s="661"/>
      <c r="Y3054" s="661"/>
      <c r="Z3054" s="661"/>
      <c r="AA3054" s="661"/>
      <c r="AB3054" s="661"/>
      <c r="AC3054" s="661"/>
      <c r="AD3054" s="661"/>
      <c r="AE3054" s="661"/>
      <c r="AF3054" s="662"/>
      <c r="AG3054" s="107"/>
      <c r="AH3054" s="107"/>
      <c r="AI3054" s="107"/>
      <c r="AJ3054" s="107"/>
      <c r="AK3054" s="107"/>
      <c r="AL3054" s="107"/>
    </row>
    <row r="3055" spans="1:38" ht="153">
      <c r="A3055" s="621">
        <v>1</v>
      </c>
      <c r="B3055" s="121" t="s">
        <v>10567</v>
      </c>
      <c r="C3055" s="121" t="s">
        <v>10830</v>
      </c>
      <c r="D3055" s="121" t="s">
        <v>10898</v>
      </c>
      <c r="E3055" s="372" t="s">
        <v>17073</v>
      </c>
      <c r="F3055" s="622" t="s">
        <v>19058</v>
      </c>
      <c r="G3055" s="622" t="s">
        <v>51</v>
      </c>
      <c r="H3055" s="622">
        <v>3</v>
      </c>
      <c r="I3055" s="623" t="s">
        <v>527</v>
      </c>
      <c r="J3055" s="622" t="s">
        <v>1315</v>
      </c>
      <c r="K3055" s="622" t="s">
        <v>51</v>
      </c>
      <c r="L3055" s="622" t="s">
        <v>51</v>
      </c>
      <c r="M3055" s="202"/>
      <c r="N3055" s="138"/>
      <c r="O3055" s="622">
        <v>0</v>
      </c>
      <c r="P3055" s="622">
        <v>0</v>
      </c>
      <c r="Q3055" s="622">
        <v>0</v>
      </c>
      <c r="R3055" s="622">
        <v>0</v>
      </c>
      <c r="S3055" s="622">
        <v>0</v>
      </c>
      <c r="T3055" s="622">
        <v>0</v>
      </c>
      <c r="U3055" s="622">
        <v>0</v>
      </c>
      <c r="V3055" s="622">
        <v>0</v>
      </c>
      <c r="W3055" s="622">
        <v>0</v>
      </c>
      <c r="X3055" s="622">
        <v>0</v>
      </c>
      <c r="Y3055" s="622">
        <v>0</v>
      </c>
      <c r="Z3055" s="622" t="s">
        <v>51</v>
      </c>
      <c r="AA3055" s="119" t="s">
        <v>1315</v>
      </c>
      <c r="AB3055" s="68" t="s">
        <v>10919</v>
      </c>
      <c r="AC3055" s="159" t="s">
        <v>10821</v>
      </c>
      <c r="AD3055" s="159" t="s">
        <v>10822</v>
      </c>
      <c r="AE3055" s="159" t="s">
        <v>10823</v>
      </c>
      <c r="AF3055" s="282" t="s">
        <v>10824</v>
      </c>
    </row>
    <row r="3056" spans="1:38" ht="114.75">
      <c r="A3056" s="621">
        <v>2</v>
      </c>
      <c r="B3056" s="121" t="s">
        <v>1424</v>
      </c>
      <c r="C3056" s="121" t="s">
        <v>10830</v>
      </c>
      <c r="D3056" s="121" t="s">
        <v>10900</v>
      </c>
      <c r="E3056" s="372" t="s">
        <v>17074</v>
      </c>
      <c r="F3056" s="622" t="s">
        <v>19058</v>
      </c>
      <c r="G3056" s="622" t="s">
        <v>51</v>
      </c>
      <c r="H3056" s="622">
        <v>3</v>
      </c>
      <c r="I3056" s="623" t="s">
        <v>527</v>
      </c>
      <c r="J3056" s="138"/>
      <c r="K3056" s="138"/>
      <c r="L3056" s="622" t="s">
        <v>51</v>
      </c>
      <c r="M3056" s="202"/>
      <c r="N3056" s="138"/>
      <c r="O3056" s="622">
        <v>0</v>
      </c>
      <c r="P3056" s="622">
        <v>0</v>
      </c>
      <c r="Q3056" s="622">
        <v>0</v>
      </c>
      <c r="R3056" s="622">
        <v>0</v>
      </c>
      <c r="S3056" s="622">
        <v>0</v>
      </c>
      <c r="T3056" s="622">
        <v>0</v>
      </c>
      <c r="U3056" s="622">
        <v>0</v>
      </c>
      <c r="V3056" s="622">
        <v>0</v>
      </c>
      <c r="W3056" s="622">
        <v>0</v>
      </c>
      <c r="X3056" s="622">
        <v>0</v>
      </c>
      <c r="Y3056" s="622">
        <v>0</v>
      </c>
      <c r="Z3056" s="622" t="s">
        <v>51</v>
      </c>
      <c r="AA3056" s="138"/>
      <c r="AB3056" s="622" t="s">
        <v>5289</v>
      </c>
      <c r="AC3056" s="84" t="s">
        <v>5289</v>
      </c>
      <c r="AD3056" s="84" t="s">
        <v>5289</v>
      </c>
      <c r="AE3056" s="84" t="s">
        <v>5289</v>
      </c>
      <c r="AF3056" s="165" t="s">
        <v>5289</v>
      </c>
    </row>
    <row r="3057" spans="1:38" s="44" customFormat="1" ht="114.75">
      <c r="A3057" s="621">
        <v>3</v>
      </c>
      <c r="B3057" s="627" t="s">
        <v>142</v>
      </c>
      <c r="C3057" s="627" t="s">
        <v>10830</v>
      </c>
      <c r="D3057" s="627" t="s">
        <v>10901</v>
      </c>
      <c r="E3057" s="372" t="s">
        <v>17077</v>
      </c>
      <c r="F3057" s="622" t="s">
        <v>19058</v>
      </c>
      <c r="G3057" s="622" t="s">
        <v>51</v>
      </c>
      <c r="H3057" s="622">
        <v>3</v>
      </c>
      <c r="I3057" s="623" t="s">
        <v>527</v>
      </c>
      <c r="J3057" s="138"/>
      <c r="K3057" s="138"/>
      <c r="L3057" s="622" t="s">
        <v>40</v>
      </c>
      <c r="M3057" s="121" t="s">
        <v>13283</v>
      </c>
      <c r="N3057" s="622">
        <v>0</v>
      </c>
      <c r="O3057" s="622">
        <v>0</v>
      </c>
      <c r="P3057" s="622">
        <v>0</v>
      </c>
      <c r="Q3057" s="622">
        <v>0</v>
      </c>
      <c r="R3057" s="622">
        <v>0</v>
      </c>
      <c r="S3057" s="622">
        <v>0</v>
      </c>
      <c r="T3057" s="622">
        <v>0</v>
      </c>
      <c r="U3057" s="622">
        <v>0</v>
      </c>
      <c r="V3057" s="622">
        <v>0</v>
      </c>
      <c r="W3057" s="622">
        <v>0</v>
      </c>
      <c r="X3057" s="622">
        <v>0</v>
      </c>
      <c r="Y3057" s="622">
        <v>0</v>
      </c>
      <c r="Z3057" s="622" t="s">
        <v>51</v>
      </c>
      <c r="AA3057" s="138"/>
      <c r="AB3057" s="622" t="s">
        <v>5289</v>
      </c>
      <c r="AC3057" s="84" t="s">
        <v>5289</v>
      </c>
      <c r="AD3057" s="84" t="s">
        <v>5289</v>
      </c>
      <c r="AE3057" s="84" t="s">
        <v>5289</v>
      </c>
      <c r="AF3057" s="165" t="s">
        <v>5289</v>
      </c>
      <c r="AG3057" s="107"/>
      <c r="AH3057" s="107"/>
      <c r="AI3057" s="107"/>
      <c r="AJ3057" s="107"/>
      <c r="AK3057" s="107"/>
      <c r="AL3057" s="107"/>
    </row>
    <row r="3058" spans="1:38" s="44" customFormat="1" ht="89.25">
      <c r="A3058" s="621">
        <v>4</v>
      </c>
      <c r="B3058" s="627" t="s">
        <v>10825</v>
      </c>
      <c r="C3058" s="627" t="s">
        <v>10830</v>
      </c>
      <c r="D3058" s="627" t="s">
        <v>10899</v>
      </c>
      <c r="E3058" s="439" t="s">
        <v>17078</v>
      </c>
      <c r="F3058" s="622" t="s">
        <v>51</v>
      </c>
      <c r="G3058" s="138"/>
      <c r="H3058" s="138"/>
      <c r="I3058" s="138"/>
      <c r="J3058" s="138"/>
      <c r="K3058" s="138"/>
      <c r="L3058" s="622" t="s">
        <v>51</v>
      </c>
      <c r="M3058" s="202"/>
      <c r="N3058" s="138"/>
      <c r="O3058" s="622">
        <v>0</v>
      </c>
      <c r="P3058" s="622">
        <v>0</v>
      </c>
      <c r="Q3058" s="622">
        <v>0</v>
      </c>
      <c r="R3058" s="622">
        <v>0</v>
      </c>
      <c r="S3058" s="622">
        <v>0</v>
      </c>
      <c r="T3058" s="622">
        <v>0</v>
      </c>
      <c r="U3058" s="622">
        <v>0</v>
      </c>
      <c r="V3058" s="622">
        <v>0</v>
      </c>
      <c r="W3058" s="622">
        <v>0</v>
      </c>
      <c r="X3058" s="622">
        <v>0</v>
      </c>
      <c r="Y3058" s="622">
        <v>0</v>
      </c>
      <c r="Z3058" s="622" t="s">
        <v>51</v>
      </c>
      <c r="AA3058" s="138"/>
      <c r="AB3058" s="622" t="s">
        <v>5289</v>
      </c>
      <c r="AC3058" s="84" t="s">
        <v>5289</v>
      </c>
      <c r="AD3058" s="84" t="s">
        <v>5289</v>
      </c>
      <c r="AE3058" s="84" t="s">
        <v>5289</v>
      </c>
      <c r="AF3058" s="165" t="s">
        <v>5289</v>
      </c>
      <c r="AG3058" s="107"/>
      <c r="AH3058" s="107"/>
      <c r="AI3058" s="107"/>
      <c r="AJ3058" s="107"/>
      <c r="AK3058" s="107"/>
      <c r="AL3058" s="107"/>
    </row>
    <row r="3059" spans="1:38" s="44" customFormat="1" ht="114.75">
      <c r="A3059" s="621">
        <v>5</v>
      </c>
      <c r="B3059" s="627" t="s">
        <v>10826</v>
      </c>
      <c r="C3059" s="627" t="s">
        <v>10830</v>
      </c>
      <c r="D3059" s="627" t="s">
        <v>10902</v>
      </c>
      <c r="E3059" s="364" t="s">
        <v>17079</v>
      </c>
      <c r="F3059" s="622" t="s">
        <v>19058</v>
      </c>
      <c r="G3059" s="622" t="s">
        <v>51</v>
      </c>
      <c r="H3059" s="622">
        <v>3</v>
      </c>
      <c r="I3059" s="623" t="s">
        <v>527</v>
      </c>
      <c r="J3059" s="138"/>
      <c r="K3059" s="138"/>
      <c r="L3059" s="622" t="s">
        <v>51</v>
      </c>
      <c r="M3059" s="202"/>
      <c r="N3059" s="138"/>
      <c r="O3059" s="622">
        <v>0</v>
      </c>
      <c r="P3059" s="622">
        <v>0</v>
      </c>
      <c r="Q3059" s="622">
        <v>0</v>
      </c>
      <c r="R3059" s="622">
        <v>0</v>
      </c>
      <c r="S3059" s="622">
        <v>0</v>
      </c>
      <c r="T3059" s="622">
        <v>0</v>
      </c>
      <c r="U3059" s="622">
        <v>0</v>
      </c>
      <c r="V3059" s="622">
        <v>0</v>
      </c>
      <c r="W3059" s="622">
        <v>0</v>
      </c>
      <c r="X3059" s="622">
        <v>0</v>
      </c>
      <c r="Y3059" s="622">
        <v>0</v>
      </c>
      <c r="Z3059" s="622" t="s">
        <v>51</v>
      </c>
      <c r="AA3059" s="138"/>
      <c r="AB3059" s="622" t="s">
        <v>5289</v>
      </c>
      <c r="AC3059" s="84" t="s">
        <v>5289</v>
      </c>
      <c r="AD3059" s="84" t="s">
        <v>5289</v>
      </c>
      <c r="AE3059" s="84" t="s">
        <v>5289</v>
      </c>
      <c r="AF3059" s="165" t="s">
        <v>5289</v>
      </c>
      <c r="AG3059" s="107"/>
      <c r="AH3059" s="107"/>
      <c r="AI3059" s="107"/>
      <c r="AJ3059" s="107"/>
      <c r="AK3059" s="107"/>
      <c r="AL3059" s="107"/>
    </row>
    <row r="3060" spans="1:38" s="44" customFormat="1" ht="89.25">
      <c r="A3060" s="621">
        <v>6</v>
      </c>
      <c r="B3060" s="627" t="s">
        <v>1556</v>
      </c>
      <c r="C3060" s="627" t="s">
        <v>10830</v>
      </c>
      <c r="D3060" s="627" t="s">
        <v>10903</v>
      </c>
      <c r="E3060" s="372" t="s">
        <v>17080</v>
      </c>
      <c r="F3060" s="622" t="s">
        <v>51</v>
      </c>
      <c r="G3060" s="138"/>
      <c r="H3060" s="138"/>
      <c r="I3060" s="138"/>
      <c r="J3060" s="138"/>
      <c r="K3060" s="138"/>
      <c r="L3060" s="622" t="s">
        <v>51</v>
      </c>
      <c r="M3060" s="202"/>
      <c r="N3060" s="138"/>
      <c r="O3060" s="622">
        <v>0</v>
      </c>
      <c r="P3060" s="622">
        <v>0</v>
      </c>
      <c r="Q3060" s="622">
        <v>0</v>
      </c>
      <c r="R3060" s="622">
        <v>0</v>
      </c>
      <c r="S3060" s="622">
        <v>0</v>
      </c>
      <c r="T3060" s="622">
        <v>0</v>
      </c>
      <c r="U3060" s="622">
        <v>0</v>
      </c>
      <c r="V3060" s="622">
        <v>0</v>
      </c>
      <c r="W3060" s="622">
        <v>0</v>
      </c>
      <c r="X3060" s="622">
        <v>0</v>
      </c>
      <c r="Y3060" s="622">
        <v>0</v>
      </c>
      <c r="Z3060" s="622" t="s">
        <v>51</v>
      </c>
      <c r="AA3060" s="138"/>
      <c r="AB3060" s="622" t="s">
        <v>5289</v>
      </c>
      <c r="AC3060" s="84" t="s">
        <v>5289</v>
      </c>
      <c r="AD3060" s="84" t="s">
        <v>5289</v>
      </c>
      <c r="AE3060" s="84" t="s">
        <v>5289</v>
      </c>
      <c r="AF3060" s="165" t="s">
        <v>5289</v>
      </c>
      <c r="AG3060" s="107"/>
      <c r="AH3060" s="107"/>
      <c r="AI3060" s="107"/>
      <c r="AJ3060" s="107"/>
      <c r="AK3060" s="107"/>
      <c r="AL3060" s="107"/>
    </row>
    <row r="3061" spans="1:38" s="44" customFormat="1" ht="114.75">
      <c r="A3061" s="621">
        <v>7</v>
      </c>
      <c r="B3061" s="121" t="s">
        <v>1058</v>
      </c>
      <c r="C3061" s="121" t="s">
        <v>10830</v>
      </c>
      <c r="D3061" s="121" t="s">
        <v>10904</v>
      </c>
      <c r="E3061" s="372" t="s">
        <v>17081</v>
      </c>
      <c r="F3061" s="622" t="s">
        <v>19058</v>
      </c>
      <c r="G3061" s="622" t="s">
        <v>51</v>
      </c>
      <c r="H3061" s="622">
        <v>3</v>
      </c>
      <c r="I3061" s="623" t="s">
        <v>527</v>
      </c>
      <c r="J3061" s="138"/>
      <c r="K3061" s="138"/>
      <c r="L3061" s="622" t="s">
        <v>40</v>
      </c>
      <c r="M3061" s="121" t="s">
        <v>21901</v>
      </c>
      <c r="N3061" s="643">
        <v>0</v>
      </c>
      <c r="O3061" s="622">
        <v>0</v>
      </c>
      <c r="P3061" s="622">
        <v>0</v>
      </c>
      <c r="Q3061" s="622">
        <v>0</v>
      </c>
      <c r="R3061" s="622">
        <v>0</v>
      </c>
      <c r="S3061" s="622">
        <v>0</v>
      </c>
      <c r="T3061" s="622">
        <v>0</v>
      </c>
      <c r="U3061" s="622">
        <v>0</v>
      </c>
      <c r="V3061" s="622">
        <v>0</v>
      </c>
      <c r="W3061" s="622">
        <v>0</v>
      </c>
      <c r="X3061" s="622">
        <v>0</v>
      </c>
      <c r="Y3061" s="622">
        <v>0</v>
      </c>
      <c r="Z3061" s="622" t="s">
        <v>51</v>
      </c>
      <c r="AA3061" s="138"/>
      <c r="AB3061" s="622" t="s">
        <v>5289</v>
      </c>
      <c r="AC3061" s="84" t="s">
        <v>5289</v>
      </c>
      <c r="AD3061" s="84" t="s">
        <v>5289</v>
      </c>
      <c r="AE3061" s="84" t="s">
        <v>5289</v>
      </c>
      <c r="AF3061" s="165" t="s">
        <v>5289</v>
      </c>
      <c r="AG3061" s="107"/>
      <c r="AH3061" s="107"/>
      <c r="AI3061" s="107"/>
      <c r="AJ3061" s="107"/>
      <c r="AK3061" s="107"/>
      <c r="AL3061" s="107"/>
    </row>
    <row r="3062" spans="1:38" s="44" customFormat="1" ht="89.25">
      <c r="A3062" s="621">
        <v>8</v>
      </c>
      <c r="B3062" s="121" t="s">
        <v>10820</v>
      </c>
      <c r="C3062" s="121" t="s">
        <v>10830</v>
      </c>
      <c r="D3062" s="121" t="s">
        <v>10905</v>
      </c>
      <c r="E3062" s="372" t="s">
        <v>17082</v>
      </c>
      <c r="F3062" s="622" t="s">
        <v>51</v>
      </c>
      <c r="G3062" s="138"/>
      <c r="H3062" s="138"/>
      <c r="I3062" s="138"/>
      <c r="J3062" s="138"/>
      <c r="K3062" s="138"/>
      <c r="L3062" s="622" t="s">
        <v>51</v>
      </c>
      <c r="M3062" s="202"/>
      <c r="N3062" s="138"/>
      <c r="O3062" s="622">
        <v>0</v>
      </c>
      <c r="P3062" s="622">
        <v>0</v>
      </c>
      <c r="Q3062" s="622">
        <v>0</v>
      </c>
      <c r="R3062" s="622">
        <v>0</v>
      </c>
      <c r="S3062" s="622">
        <v>0</v>
      </c>
      <c r="T3062" s="622">
        <v>0</v>
      </c>
      <c r="U3062" s="622">
        <v>0</v>
      </c>
      <c r="V3062" s="622">
        <v>0</v>
      </c>
      <c r="W3062" s="622">
        <v>0</v>
      </c>
      <c r="X3062" s="622">
        <v>0</v>
      </c>
      <c r="Y3062" s="622">
        <v>0</v>
      </c>
      <c r="Z3062" s="622" t="s">
        <v>51</v>
      </c>
      <c r="AA3062" s="138"/>
      <c r="AB3062" s="622" t="s">
        <v>5289</v>
      </c>
      <c r="AC3062" s="84" t="s">
        <v>5289</v>
      </c>
      <c r="AD3062" s="84" t="s">
        <v>5289</v>
      </c>
      <c r="AE3062" s="84" t="s">
        <v>5289</v>
      </c>
      <c r="AF3062" s="165" t="s">
        <v>5289</v>
      </c>
      <c r="AG3062" s="107"/>
      <c r="AH3062" s="107"/>
      <c r="AI3062" s="107"/>
      <c r="AJ3062" s="107"/>
      <c r="AK3062" s="107"/>
      <c r="AL3062" s="107"/>
    </row>
    <row r="3063" spans="1:38" s="44" customFormat="1" ht="89.25">
      <c r="A3063" s="621">
        <v>9</v>
      </c>
      <c r="B3063" s="627" t="s">
        <v>1296</v>
      </c>
      <c r="C3063" s="627" t="s">
        <v>10830</v>
      </c>
      <c r="D3063" s="627" t="s">
        <v>10906</v>
      </c>
      <c r="E3063" s="372" t="s">
        <v>17083</v>
      </c>
      <c r="F3063" s="622" t="s">
        <v>51</v>
      </c>
      <c r="G3063" s="138"/>
      <c r="H3063" s="138"/>
      <c r="I3063" s="138"/>
      <c r="J3063" s="138"/>
      <c r="K3063" s="138"/>
      <c r="L3063" s="622" t="s">
        <v>51</v>
      </c>
      <c r="M3063" s="202"/>
      <c r="N3063" s="138"/>
      <c r="O3063" s="622">
        <v>0</v>
      </c>
      <c r="P3063" s="622">
        <v>0</v>
      </c>
      <c r="Q3063" s="622">
        <v>0</v>
      </c>
      <c r="R3063" s="622">
        <v>0</v>
      </c>
      <c r="S3063" s="622">
        <v>0</v>
      </c>
      <c r="T3063" s="622">
        <v>0</v>
      </c>
      <c r="U3063" s="622">
        <v>0</v>
      </c>
      <c r="V3063" s="622">
        <v>0</v>
      </c>
      <c r="W3063" s="622">
        <v>0</v>
      </c>
      <c r="X3063" s="622">
        <v>0</v>
      </c>
      <c r="Y3063" s="622">
        <v>0</v>
      </c>
      <c r="Z3063" s="622" t="s">
        <v>51</v>
      </c>
      <c r="AA3063" s="138"/>
      <c r="AB3063" s="622" t="s">
        <v>5289</v>
      </c>
      <c r="AC3063" s="84" t="s">
        <v>5289</v>
      </c>
      <c r="AD3063" s="84" t="s">
        <v>5289</v>
      </c>
      <c r="AE3063" s="84" t="s">
        <v>5289</v>
      </c>
      <c r="AF3063" s="165" t="s">
        <v>5289</v>
      </c>
      <c r="AG3063" s="107"/>
      <c r="AH3063" s="107"/>
      <c r="AI3063" s="107"/>
      <c r="AJ3063" s="107"/>
      <c r="AK3063" s="107"/>
      <c r="AL3063" s="107"/>
    </row>
    <row r="3064" spans="1:38" s="44" customFormat="1" ht="114.75">
      <c r="A3064" s="621">
        <v>10</v>
      </c>
      <c r="B3064" s="121" t="s">
        <v>10827</v>
      </c>
      <c r="C3064" s="121" t="s">
        <v>10830</v>
      </c>
      <c r="D3064" s="121" t="s">
        <v>10907</v>
      </c>
      <c r="E3064" s="372" t="s">
        <v>17084</v>
      </c>
      <c r="F3064" s="622" t="s">
        <v>19058</v>
      </c>
      <c r="G3064" s="622" t="s">
        <v>51</v>
      </c>
      <c r="H3064" s="622">
        <v>3</v>
      </c>
      <c r="I3064" s="623" t="s">
        <v>527</v>
      </c>
      <c r="J3064" s="138"/>
      <c r="K3064" s="138"/>
      <c r="L3064" s="622" t="s">
        <v>40</v>
      </c>
      <c r="M3064" s="121" t="s">
        <v>13284</v>
      </c>
      <c r="N3064" s="622">
        <v>0</v>
      </c>
      <c r="O3064" s="622">
        <v>0</v>
      </c>
      <c r="P3064" s="622">
        <v>0</v>
      </c>
      <c r="Q3064" s="622">
        <v>0</v>
      </c>
      <c r="R3064" s="622">
        <v>0</v>
      </c>
      <c r="S3064" s="622">
        <v>0</v>
      </c>
      <c r="T3064" s="622">
        <v>0</v>
      </c>
      <c r="U3064" s="622">
        <v>0</v>
      </c>
      <c r="V3064" s="622">
        <v>0</v>
      </c>
      <c r="W3064" s="622">
        <v>0</v>
      </c>
      <c r="X3064" s="622">
        <v>0</v>
      </c>
      <c r="Y3064" s="622">
        <v>0</v>
      </c>
      <c r="Z3064" s="622" t="s">
        <v>51</v>
      </c>
      <c r="AA3064" s="138"/>
      <c r="AB3064" s="622" t="s">
        <v>5289</v>
      </c>
      <c r="AC3064" s="84" t="s">
        <v>5289</v>
      </c>
      <c r="AD3064" s="84" t="s">
        <v>5289</v>
      </c>
      <c r="AE3064" s="84" t="s">
        <v>5289</v>
      </c>
      <c r="AF3064" s="165" t="s">
        <v>5289</v>
      </c>
      <c r="AG3064" s="107"/>
      <c r="AH3064" s="107"/>
      <c r="AI3064" s="107"/>
      <c r="AJ3064" s="107"/>
      <c r="AK3064" s="107"/>
      <c r="AL3064" s="107"/>
    </row>
    <row r="3065" spans="1:38" s="44" customFormat="1" ht="114.75">
      <c r="A3065" s="621">
        <v>11</v>
      </c>
      <c r="B3065" s="121" t="s">
        <v>10918</v>
      </c>
      <c r="C3065" s="121" t="s">
        <v>10830</v>
      </c>
      <c r="D3065" s="121" t="s">
        <v>10908</v>
      </c>
      <c r="E3065" s="372" t="s">
        <v>17085</v>
      </c>
      <c r="F3065" s="622" t="s">
        <v>19058</v>
      </c>
      <c r="G3065" s="622" t="s">
        <v>51</v>
      </c>
      <c r="H3065" s="622">
        <v>3</v>
      </c>
      <c r="I3065" s="623" t="s">
        <v>527</v>
      </c>
      <c r="J3065" s="138"/>
      <c r="K3065" s="138"/>
      <c r="L3065" s="622" t="s">
        <v>51</v>
      </c>
      <c r="M3065" s="202"/>
      <c r="N3065" s="138"/>
      <c r="O3065" s="622">
        <v>0</v>
      </c>
      <c r="P3065" s="622">
        <v>0</v>
      </c>
      <c r="Q3065" s="622">
        <v>0</v>
      </c>
      <c r="R3065" s="622">
        <v>0</v>
      </c>
      <c r="S3065" s="622">
        <v>0</v>
      </c>
      <c r="T3065" s="622">
        <v>0</v>
      </c>
      <c r="U3065" s="622">
        <v>0</v>
      </c>
      <c r="V3065" s="622">
        <v>0</v>
      </c>
      <c r="W3065" s="622">
        <v>0</v>
      </c>
      <c r="X3065" s="622">
        <v>0</v>
      </c>
      <c r="Y3065" s="622">
        <v>0</v>
      </c>
      <c r="Z3065" s="622" t="s">
        <v>51</v>
      </c>
      <c r="AA3065" s="138"/>
      <c r="AB3065" s="622" t="s">
        <v>5289</v>
      </c>
      <c r="AC3065" s="84" t="s">
        <v>5289</v>
      </c>
      <c r="AD3065" s="84" t="s">
        <v>5289</v>
      </c>
      <c r="AE3065" s="84" t="s">
        <v>5289</v>
      </c>
      <c r="AF3065" s="165" t="s">
        <v>5289</v>
      </c>
      <c r="AG3065" s="107"/>
      <c r="AH3065" s="107"/>
      <c r="AI3065" s="107"/>
      <c r="AJ3065" s="107"/>
      <c r="AK3065" s="107"/>
      <c r="AL3065" s="107"/>
    </row>
    <row r="3066" spans="1:38" s="44" customFormat="1" ht="114.75">
      <c r="A3066" s="621">
        <v>12</v>
      </c>
      <c r="B3066" s="121" t="s">
        <v>121</v>
      </c>
      <c r="C3066" s="121" t="s">
        <v>10830</v>
      </c>
      <c r="D3066" s="121" t="s">
        <v>10909</v>
      </c>
      <c r="E3066" s="372" t="s">
        <v>17086</v>
      </c>
      <c r="F3066" s="622" t="s">
        <v>19058</v>
      </c>
      <c r="G3066" s="622" t="s">
        <v>51</v>
      </c>
      <c r="H3066" s="622">
        <v>3</v>
      </c>
      <c r="I3066" s="623" t="s">
        <v>527</v>
      </c>
      <c r="J3066" s="138"/>
      <c r="K3066" s="138"/>
      <c r="L3066" s="622" t="s">
        <v>40</v>
      </c>
      <c r="M3066" s="121" t="s">
        <v>13027</v>
      </c>
      <c r="N3066" s="643">
        <v>0</v>
      </c>
      <c r="O3066" s="622">
        <v>0</v>
      </c>
      <c r="P3066" s="622">
        <v>0</v>
      </c>
      <c r="Q3066" s="622">
        <v>0</v>
      </c>
      <c r="R3066" s="622">
        <v>0</v>
      </c>
      <c r="S3066" s="622">
        <v>0</v>
      </c>
      <c r="T3066" s="622">
        <v>0</v>
      </c>
      <c r="U3066" s="622">
        <v>0</v>
      </c>
      <c r="V3066" s="622">
        <v>0</v>
      </c>
      <c r="W3066" s="622">
        <v>0</v>
      </c>
      <c r="X3066" s="622">
        <v>0</v>
      </c>
      <c r="Y3066" s="622">
        <v>0</v>
      </c>
      <c r="Z3066" s="622" t="s">
        <v>51</v>
      </c>
      <c r="AA3066" s="138"/>
      <c r="AB3066" s="622" t="s">
        <v>5289</v>
      </c>
      <c r="AC3066" s="84" t="s">
        <v>5289</v>
      </c>
      <c r="AD3066" s="84" t="s">
        <v>5289</v>
      </c>
      <c r="AE3066" s="84" t="s">
        <v>5289</v>
      </c>
      <c r="AF3066" s="165" t="s">
        <v>5289</v>
      </c>
      <c r="AG3066" s="107"/>
      <c r="AH3066" s="107"/>
      <c r="AI3066" s="107"/>
      <c r="AJ3066" s="107"/>
      <c r="AK3066" s="107"/>
      <c r="AL3066" s="107"/>
    </row>
    <row r="3067" spans="1:38" s="44" customFormat="1" ht="102">
      <c r="A3067" s="621">
        <v>13</v>
      </c>
      <c r="B3067" s="121" t="s">
        <v>10828</v>
      </c>
      <c r="C3067" s="121" t="s">
        <v>10830</v>
      </c>
      <c r="D3067" s="121" t="s">
        <v>10916</v>
      </c>
      <c r="E3067" s="372" t="s">
        <v>17087</v>
      </c>
      <c r="F3067" s="622" t="s">
        <v>51</v>
      </c>
      <c r="G3067" s="138"/>
      <c r="H3067" s="138"/>
      <c r="I3067" s="138"/>
      <c r="J3067" s="138"/>
      <c r="K3067" s="138"/>
      <c r="L3067" s="622" t="s">
        <v>51</v>
      </c>
      <c r="M3067" s="202"/>
      <c r="N3067" s="138"/>
      <c r="O3067" s="622">
        <v>0</v>
      </c>
      <c r="P3067" s="622">
        <v>0</v>
      </c>
      <c r="Q3067" s="622">
        <v>0</v>
      </c>
      <c r="R3067" s="622">
        <v>0</v>
      </c>
      <c r="S3067" s="622">
        <v>0</v>
      </c>
      <c r="T3067" s="622">
        <v>0</v>
      </c>
      <c r="U3067" s="622">
        <v>0</v>
      </c>
      <c r="V3067" s="622">
        <v>0</v>
      </c>
      <c r="W3067" s="622">
        <v>0</v>
      </c>
      <c r="X3067" s="622">
        <v>0</v>
      </c>
      <c r="Y3067" s="622">
        <v>0</v>
      </c>
      <c r="Z3067" s="622" t="s">
        <v>51</v>
      </c>
      <c r="AA3067" s="138"/>
      <c r="AB3067" s="622" t="s">
        <v>5289</v>
      </c>
      <c r="AC3067" s="84" t="s">
        <v>5289</v>
      </c>
      <c r="AD3067" s="84" t="s">
        <v>5289</v>
      </c>
      <c r="AE3067" s="84" t="s">
        <v>5289</v>
      </c>
      <c r="AF3067" s="165" t="s">
        <v>5289</v>
      </c>
      <c r="AG3067" s="107"/>
      <c r="AH3067" s="107"/>
      <c r="AI3067" s="107"/>
      <c r="AJ3067" s="107"/>
      <c r="AK3067" s="107"/>
      <c r="AL3067" s="107"/>
    </row>
    <row r="3068" spans="1:38" s="44" customFormat="1" ht="89.25">
      <c r="A3068" s="621">
        <v>14</v>
      </c>
      <c r="B3068" s="121" t="s">
        <v>4339</v>
      </c>
      <c r="C3068" s="121" t="s">
        <v>10830</v>
      </c>
      <c r="D3068" s="121" t="s">
        <v>10917</v>
      </c>
      <c r="E3068" s="372" t="s">
        <v>17088</v>
      </c>
      <c r="F3068" s="622"/>
      <c r="G3068" s="138"/>
      <c r="H3068" s="138"/>
      <c r="I3068" s="138"/>
      <c r="J3068" s="138"/>
      <c r="K3068" s="138"/>
      <c r="L3068" s="622" t="s">
        <v>51</v>
      </c>
      <c r="M3068" s="202"/>
      <c r="N3068" s="138"/>
      <c r="O3068" s="622">
        <v>0</v>
      </c>
      <c r="P3068" s="622">
        <v>0</v>
      </c>
      <c r="Q3068" s="622">
        <v>0</v>
      </c>
      <c r="R3068" s="622">
        <v>0</v>
      </c>
      <c r="S3068" s="622">
        <v>0</v>
      </c>
      <c r="T3068" s="622">
        <v>0</v>
      </c>
      <c r="U3068" s="622">
        <v>0</v>
      </c>
      <c r="V3068" s="622">
        <v>0</v>
      </c>
      <c r="W3068" s="622">
        <v>0</v>
      </c>
      <c r="X3068" s="622">
        <v>0</v>
      </c>
      <c r="Y3068" s="622">
        <v>0</v>
      </c>
      <c r="Z3068" s="622" t="s">
        <v>51</v>
      </c>
      <c r="AA3068" s="138"/>
      <c r="AB3068" s="622" t="s">
        <v>5289</v>
      </c>
      <c r="AC3068" s="84" t="s">
        <v>5289</v>
      </c>
      <c r="AD3068" s="84" t="s">
        <v>5289</v>
      </c>
      <c r="AE3068" s="84" t="s">
        <v>5289</v>
      </c>
      <c r="AF3068" s="165" t="s">
        <v>5289</v>
      </c>
      <c r="AG3068" s="107"/>
      <c r="AH3068" s="107"/>
      <c r="AI3068" s="107"/>
      <c r="AJ3068" s="107"/>
      <c r="AK3068" s="107"/>
      <c r="AL3068" s="107"/>
    </row>
    <row r="3069" spans="1:38" s="44" customFormat="1" ht="89.25">
      <c r="A3069" s="621">
        <v>15</v>
      </c>
      <c r="B3069" s="121" t="s">
        <v>2505</v>
      </c>
      <c r="C3069" s="121" t="s">
        <v>10830</v>
      </c>
      <c r="D3069" s="121" t="s">
        <v>10910</v>
      </c>
      <c r="E3069" s="372" t="s">
        <v>17089</v>
      </c>
      <c r="F3069" s="622" t="s">
        <v>51</v>
      </c>
      <c r="G3069" s="138"/>
      <c r="H3069" s="138"/>
      <c r="I3069" s="138"/>
      <c r="J3069" s="138"/>
      <c r="K3069" s="138"/>
      <c r="L3069" s="622" t="s">
        <v>51</v>
      </c>
      <c r="M3069" s="202"/>
      <c r="N3069" s="138"/>
      <c r="O3069" s="622">
        <v>0</v>
      </c>
      <c r="P3069" s="622">
        <v>0</v>
      </c>
      <c r="Q3069" s="622">
        <v>0</v>
      </c>
      <c r="R3069" s="622">
        <v>0</v>
      </c>
      <c r="S3069" s="622">
        <v>0</v>
      </c>
      <c r="T3069" s="622">
        <v>0</v>
      </c>
      <c r="U3069" s="622">
        <v>0</v>
      </c>
      <c r="V3069" s="622">
        <v>0</v>
      </c>
      <c r="W3069" s="622">
        <v>0</v>
      </c>
      <c r="X3069" s="622">
        <v>0</v>
      </c>
      <c r="Y3069" s="622">
        <v>0</v>
      </c>
      <c r="Z3069" s="622" t="s">
        <v>51</v>
      </c>
      <c r="AA3069" s="138"/>
      <c r="AB3069" s="622" t="s">
        <v>5289</v>
      </c>
      <c r="AC3069" s="84" t="s">
        <v>5289</v>
      </c>
      <c r="AD3069" s="84" t="s">
        <v>5289</v>
      </c>
      <c r="AE3069" s="84" t="s">
        <v>5289</v>
      </c>
      <c r="AF3069" s="165" t="s">
        <v>5289</v>
      </c>
      <c r="AG3069" s="107"/>
      <c r="AH3069" s="107"/>
      <c r="AI3069" s="107"/>
      <c r="AJ3069" s="107"/>
      <c r="AK3069" s="107"/>
      <c r="AL3069" s="107"/>
    </row>
    <row r="3070" spans="1:38" s="44" customFormat="1" ht="114.75">
      <c r="A3070" s="621">
        <v>16</v>
      </c>
      <c r="B3070" s="121" t="s">
        <v>10829</v>
      </c>
      <c r="C3070" s="121" t="s">
        <v>10830</v>
      </c>
      <c r="D3070" s="121" t="s">
        <v>10911</v>
      </c>
      <c r="E3070" s="372" t="s">
        <v>17090</v>
      </c>
      <c r="F3070" s="622" t="s">
        <v>19058</v>
      </c>
      <c r="G3070" s="622" t="s">
        <v>51</v>
      </c>
      <c r="H3070" s="622">
        <v>3</v>
      </c>
      <c r="I3070" s="623" t="s">
        <v>527</v>
      </c>
      <c r="J3070" s="138"/>
      <c r="K3070" s="138"/>
      <c r="L3070" s="622" t="s">
        <v>51</v>
      </c>
      <c r="M3070" s="202"/>
      <c r="N3070" s="138"/>
      <c r="O3070" s="622">
        <v>0</v>
      </c>
      <c r="P3070" s="622">
        <v>0</v>
      </c>
      <c r="Q3070" s="622">
        <v>0</v>
      </c>
      <c r="R3070" s="622">
        <v>0</v>
      </c>
      <c r="S3070" s="622">
        <v>0</v>
      </c>
      <c r="T3070" s="622">
        <v>0</v>
      </c>
      <c r="U3070" s="622">
        <v>0</v>
      </c>
      <c r="V3070" s="622">
        <v>0</v>
      </c>
      <c r="W3070" s="622">
        <v>0</v>
      </c>
      <c r="X3070" s="622">
        <v>0</v>
      </c>
      <c r="Y3070" s="622">
        <v>0</v>
      </c>
      <c r="Z3070" s="622" t="s">
        <v>51</v>
      </c>
      <c r="AA3070" s="138"/>
      <c r="AB3070" s="622" t="s">
        <v>5289</v>
      </c>
      <c r="AC3070" s="84" t="s">
        <v>5289</v>
      </c>
      <c r="AD3070" s="84" t="s">
        <v>5289</v>
      </c>
      <c r="AE3070" s="84" t="s">
        <v>5289</v>
      </c>
      <c r="AF3070" s="165" t="s">
        <v>5289</v>
      </c>
      <c r="AG3070" s="107"/>
      <c r="AH3070" s="107"/>
      <c r="AI3070" s="107"/>
      <c r="AJ3070" s="107"/>
      <c r="AK3070" s="107"/>
      <c r="AL3070" s="107"/>
    </row>
    <row r="3071" spans="1:38" s="44" customFormat="1" ht="114.75">
      <c r="A3071" s="621">
        <v>17</v>
      </c>
      <c r="B3071" s="121" t="s">
        <v>2382</v>
      </c>
      <c r="C3071" s="121" t="s">
        <v>10830</v>
      </c>
      <c r="D3071" s="121" t="s">
        <v>10912</v>
      </c>
      <c r="E3071" s="372" t="s">
        <v>17091</v>
      </c>
      <c r="F3071" s="622" t="s">
        <v>19058</v>
      </c>
      <c r="G3071" s="622" t="s">
        <v>51</v>
      </c>
      <c r="H3071" s="622">
        <v>3</v>
      </c>
      <c r="I3071" s="623" t="s">
        <v>527</v>
      </c>
      <c r="J3071" s="138"/>
      <c r="K3071" s="138"/>
      <c r="L3071" s="622" t="s">
        <v>51</v>
      </c>
      <c r="M3071" s="202"/>
      <c r="N3071" s="138"/>
      <c r="O3071" s="622">
        <v>0</v>
      </c>
      <c r="P3071" s="622">
        <v>0</v>
      </c>
      <c r="Q3071" s="622">
        <v>0</v>
      </c>
      <c r="R3071" s="622">
        <v>0</v>
      </c>
      <c r="S3071" s="622">
        <v>0</v>
      </c>
      <c r="T3071" s="622">
        <v>0</v>
      </c>
      <c r="U3071" s="622">
        <v>0</v>
      </c>
      <c r="V3071" s="622">
        <v>0</v>
      </c>
      <c r="W3071" s="622">
        <v>0</v>
      </c>
      <c r="X3071" s="622">
        <v>0</v>
      </c>
      <c r="Y3071" s="622">
        <v>0</v>
      </c>
      <c r="Z3071" s="622" t="s">
        <v>51</v>
      </c>
      <c r="AA3071" s="138"/>
      <c r="AB3071" s="622" t="s">
        <v>5289</v>
      </c>
      <c r="AC3071" s="84" t="s">
        <v>5289</v>
      </c>
      <c r="AD3071" s="84" t="s">
        <v>5289</v>
      </c>
      <c r="AE3071" s="84" t="s">
        <v>5289</v>
      </c>
      <c r="AF3071" s="165" t="s">
        <v>5289</v>
      </c>
      <c r="AG3071" s="107"/>
      <c r="AH3071" s="107"/>
      <c r="AI3071" s="107"/>
      <c r="AJ3071" s="107"/>
      <c r="AK3071" s="107"/>
      <c r="AL3071" s="107"/>
    </row>
    <row r="3072" spans="1:38" s="44" customFormat="1" ht="89.25">
      <c r="A3072" s="621">
        <v>18</v>
      </c>
      <c r="B3072" s="121" t="s">
        <v>549</v>
      </c>
      <c r="C3072" s="121" t="s">
        <v>10830</v>
      </c>
      <c r="D3072" s="121" t="s">
        <v>10913</v>
      </c>
      <c r="E3072" s="372" t="s">
        <v>17092</v>
      </c>
      <c r="F3072" s="622" t="s">
        <v>51</v>
      </c>
      <c r="G3072" s="138"/>
      <c r="H3072" s="138"/>
      <c r="I3072" s="138"/>
      <c r="J3072" s="138"/>
      <c r="K3072" s="138"/>
      <c r="L3072" s="622" t="s">
        <v>51</v>
      </c>
      <c r="M3072" s="202"/>
      <c r="N3072" s="138"/>
      <c r="O3072" s="622">
        <v>0</v>
      </c>
      <c r="P3072" s="622">
        <v>0</v>
      </c>
      <c r="Q3072" s="622">
        <v>0</v>
      </c>
      <c r="R3072" s="622">
        <v>0</v>
      </c>
      <c r="S3072" s="622">
        <v>0</v>
      </c>
      <c r="T3072" s="622">
        <v>0</v>
      </c>
      <c r="U3072" s="622">
        <v>0</v>
      </c>
      <c r="V3072" s="622">
        <v>0</v>
      </c>
      <c r="W3072" s="622">
        <v>0</v>
      </c>
      <c r="X3072" s="622">
        <v>0</v>
      </c>
      <c r="Y3072" s="622">
        <v>0</v>
      </c>
      <c r="Z3072" s="622" t="s">
        <v>51</v>
      </c>
      <c r="AA3072" s="138"/>
      <c r="AB3072" s="622" t="s">
        <v>5289</v>
      </c>
      <c r="AC3072" s="84" t="s">
        <v>5289</v>
      </c>
      <c r="AD3072" s="84" t="s">
        <v>5289</v>
      </c>
      <c r="AE3072" s="84" t="s">
        <v>5289</v>
      </c>
      <c r="AF3072" s="165" t="s">
        <v>5289</v>
      </c>
      <c r="AG3072" s="107"/>
      <c r="AH3072" s="107"/>
      <c r="AI3072" s="107"/>
      <c r="AJ3072" s="107"/>
      <c r="AK3072" s="107"/>
      <c r="AL3072" s="107"/>
    </row>
    <row r="3073" spans="1:38" ht="89.25">
      <c r="A3073" s="621">
        <v>19</v>
      </c>
      <c r="B3073" s="121" t="s">
        <v>10459</v>
      </c>
      <c r="C3073" s="121" t="s">
        <v>10830</v>
      </c>
      <c r="D3073" s="121" t="s">
        <v>10914</v>
      </c>
      <c r="E3073" s="372" t="s">
        <v>17093</v>
      </c>
      <c r="F3073" s="622" t="s">
        <v>51</v>
      </c>
      <c r="G3073" s="138"/>
      <c r="H3073" s="138"/>
      <c r="I3073" s="138"/>
      <c r="J3073" s="138"/>
      <c r="K3073" s="138"/>
      <c r="L3073" s="622" t="s">
        <v>51</v>
      </c>
      <c r="M3073" s="202"/>
      <c r="N3073" s="138"/>
      <c r="O3073" s="622">
        <v>0</v>
      </c>
      <c r="P3073" s="622">
        <v>0</v>
      </c>
      <c r="Q3073" s="622">
        <v>0</v>
      </c>
      <c r="R3073" s="622">
        <v>0</v>
      </c>
      <c r="S3073" s="622">
        <v>0</v>
      </c>
      <c r="T3073" s="622">
        <v>0</v>
      </c>
      <c r="U3073" s="622">
        <v>0</v>
      </c>
      <c r="V3073" s="622">
        <v>0</v>
      </c>
      <c r="W3073" s="622">
        <v>0</v>
      </c>
      <c r="X3073" s="622">
        <v>0</v>
      </c>
      <c r="Y3073" s="622">
        <v>0</v>
      </c>
      <c r="Z3073" s="622" t="s">
        <v>51</v>
      </c>
      <c r="AA3073" s="138"/>
      <c r="AB3073" s="622" t="s">
        <v>5289</v>
      </c>
      <c r="AC3073" s="84" t="s">
        <v>5289</v>
      </c>
      <c r="AD3073" s="84" t="s">
        <v>5289</v>
      </c>
      <c r="AE3073" s="84" t="s">
        <v>5289</v>
      </c>
      <c r="AF3073" s="165" t="s">
        <v>5289</v>
      </c>
    </row>
    <row r="3074" spans="1:38" ht="89.25">
      <c r="A3074" s="621">
        <v>20</v>
      </c>
      <c r="B3074" s="121" t="s">
        <v>4404</v>
      </c>
      <c r="C3074" s="121" t="s">
        <v>10830</v>
      </c>
      <c r="D3074" s="121" t="s">
        <v>10915</v>
      </c>
      <c r="E3074" s="372" t="s">
        <v>17094</v>
      </c>
      <c r="F3074" s="622" t="s">
        <v>51</v>
      </c>
      <c r="G3074" s="138"/>
      <c r="H3074" s="138"/>
      <c r="I3074" s="138"/>
      <c r="J3074" s="138"/>
      <c r="K3074" s="138"/>
      <c r="L3074" s="622" t="s">
        <v>40</v>
      </c>
      <c r="M3074" s="121" t="s">
        <v>13285</v>
      </c>
      <c r="N3074" s="643">
        <v>0</v>
      </c>
      <c r="O3074" s="622">
        <v>0</v>
      </c>
      <c r="P3074" s="622">
        <v>0</v>
      </c>
      <c r="Q3074" s="622">
        <v>0</v>
      </c>
      <c r="R3074" s="622">
        <v>0</v>
      </c>
      <c r="S3074" s="622">
        <v>0</v>
      </c>
      <c r="T3074" s="622">
        <v>0</v>
      </c>
      <c r="U3074" s="622">
        <v>0</v>
      </c>
      <c r="V3074" s="622">
        <v>0</v>
      </c>
      <c r="W3074" s="622">
        <v>0</v>
      </c>
      <c r="X3074" s="622">
        <v>0</v>
      </c>
      <c r="Y3074" s="622">
        <v>0</v>
      </c>
      <c r="Z3074" s="622" t="s">
        <v>51</v>
      </c>
      <c r="AA3074" s="138"/>
      <c r="AB3074" s="622" t="s">
        <v>5289</v>
      </c>
      <c r="AC3074" s="84" t="s">
        <v>5289</v>
      </c>
      <c r="AD3074" s="84" t="s">
        <v>5289</v>
      </c>
      <c r="AE3074" s="84" t="s">
        <v>5289</v>
      </c>
      <c r="AF3074" s="165" t="s">
        <v>5289</v>
      </c>
    </row>
    <row r="3075" spans="1:38" s="42" customFormat="1" ht="15.75" customHeight="1" thickBot="1">
      <c r="A3075" s="18"/>
      <c r="B3075" s="18">
        <v>20</v>
      </c>
      <c r="C3075" s="18"/>
      <c r="D3075" s="18">
        <v>20</v>
      </c>
      <c r="E3075" s="18">
        <v>20</v>
      </c>
      <c r="F3075" s="18">
        <v>10</v>
      </c>
      <c r="G3075" s="18">
        <v>0</v>
      </c>
      <c r="H3075" s="18">
        <v>1</v>
      </c>
      <c r="I3075" s="18"/>
      <c r="J3075" s="18">
        <v>0</v>
      </c>
      <c r="K3075" s="18">
        <v>0</v>
      </c>
      <c r="L3075" s="18">
        <v>5</v>
      </c>
      <c r="M3075" s="200"/>
      <c r="N3075" s="18">
        <f t="shared" ref="N3075:O3075" si="973">SUM(N3055:N3074)</f>
        <v>0</v>
      </c>
      <c r="O3075" s="18">
        <f t="shared" si="973"/>
        <v>0</v>
      </c>
      <c r="P3075" s="18">
        <f t="shared" ref="P3075:Q3075" si="974">SUM(P3055:P3074)</f>
        <v>0</v>
      </c>
      <c r="Q3075" s="18">
        <f t="shared" si="974"/>
        <v>0</v>
      </c>
      <c r="R3075" s="18">
        <f t="shared" ref="R3075" si="975">SUM(R3055:R3074)</f>
        <v>0</v>
      </c>
      <c r="S3075" s="18">
        <f t="shared" ref="S3075" si="976">SUM(S3055:S3074)</f>
        <v>0</v>
      </c>
      <c r="T3075" s="18">
        <f t="shared" ref="T3075:U3075" si="977">SUM(T3055:T3074)</f>
        <v>0</v>
      </c>
      <c r="U3075" s="18">
        <f t="shared" si="977"/>
        <v>0</v>
      </c>
      <c r="V3075" s="18">
        <f t="shared" ref="V3075:W3075" si="978">SUM(V3055:V3074)</f>
        <v>0</v>
      </c>
      <c r="W3075" s="18">
        <f t="shared" si="978"/>
        <v>0</v>
      </c>
      <c r="X3075" s="18">
        <f t="shared" ref="X3075:Y3075" si="979">SUM(X3055:X3074)</f>
        <v>0</v>
      </c>
      <c r="Y3075" s="18">
        <f t="shared" si="979"/>
        <v>0</v>
      </c>
      <c r="Z3075" s="18">
        <v>0</v>
      </c>
      <c r="AA3075" s="18">
        <v>0</v>
      </c>
      <c r="AB3075" s="18">
        <v>1</v>
      </c>
      <c r="AC3075" s="18"/>
      <c r="AD3075" s="18"/>
      <c r="AE3075" s="18"/>
      <c r="AF3075" s="832"/>
      <c r="AG3075" s="173"/>
    </row>
    <row r="3076" spans="1:38" ht="15.75" customHeight="1" thickBot="1">
      <c r="A3076" s="660" t="s">
        <v>408</v>
      </c>
      <c r="B3076" s="661"/>
      <c r="C3076" s="661"/>
      <c r="D3076" s="661"/>
      <c r="E3076" s="661"/>
      <c r="F3076" s="661"/>
      <c r="G3076" s="661"/>
      <c r="H3076" s="661"/>
      <c r="I3076" s="661"/>
      <c r="J3076" s="661"/>
      <c r="K3076" s="661"/>
      <c r="L3076" s="661"/>
      <c r="M3076" s="661"/>
      <c r="N3076" s="661"/>
      <c r="O3076" s="661"/>
      <c r="P3076" s="661"/>
      <c r="Q3076" s="661"/>
      <c r="R3076" s="661"/>
      <c r="S3076" s="661"/>
      <c r="T3076" s="661"/>
      <c r="U3076" s="661"/>
      <c r="V3076" s="661"/>
      <c r="W3076" s="661"/>
      <c r="X3076" s="661"/>
      <c r="Y3076" s="661"/>
      <c r="Z3076" s="661"/>
      <c r="AA3076" s="661"/>
      <c r="AB3076" s="661"/>
      <c r="AC3076" s="661"/>
      <c r="AD3076" s="661"/>
      <c r="AE3076" s="661"/>
      <c r="AF3076" s="662"/>
    </row>
    <row r="3077" spans="1:38" ht="255">
      <c r="A3077" s="621">
        <v>1</v>
      </c>
      <c r="B3077" s="68" t="s">
        <v>10567</v>
      </c>
      <c r="C3077" s="121" t="s">
        <v>10857</v>
      </c>
      <c r="D3077" s="68" t="s">
        <v>10858</v>
      </c>
      <c r="E3077" s="363" t="s">
        <v>17095</v>
      </c>
      <c r="F3077" s="622" t="s">
        <v>19012</v>
      </c>
      <c r="G3077" s="119" t="s">
        <v>51</v>
      </c>
      <c r="H3077" s="622">
        <v>3</v>
      </c>
      <c r="I3077" s="623" t="s">
        <v>527</v>
      </c>
      <c r="J3077" s="68" t="s">
        <v>10921</v>
      </c>
      <c r="K3077" s="119" t="s">
        <v>10831</v>
      </c>
      <c r="L3077" s="622" t="s">
        <v>51</v>
      </c>
      <c r="M3077" s="202"/>
      <c r="N3077" s="138"/>
      <c r="O3077" s="119">
        <v>0</v>
      </c>
      <c r="P3077" s="119">
        <v>0</v>
      </c>
      <c r="Q3077" s="119">
        <v>0</v>
      </c>
      <c r="R3077" s="119">
        <v>0</v>
      </c>
      <c r="S3077" s="119">
        <v>0</v>
      </c>
      <c r="T3077" s="119">
        <v>0</v>
      </c>
      <c r="U3077" s="119">
        <v>0</v>
      </c>
      <c r="V3077" s="119">
        <v>0</v>
      </c>
      <c r="W3077" s="119">
        <v>0</v>
      </c>
      <c r="X3077" s="363">
        <v>0</v>
      </c>
      <c r="Y3077" s="119">
        <v>0</v>
      </c>
      <c r="Z3077" s="119" t="s">
        <v>51</v>
      </c>
      <c r="AA3077" s="68" t="s">
        <v>10922</v>
      </c>
      <c r="AB3077" s="68" t="s">
        <v>10923</v>
      </c>
      <c r="AC3077" s="159" t="s">
        <v>10832</v>
      </c>
      <c r="AD3077" s="159" t="s">
        <v>10833</v>
      </c>
      <c r="AE3077" s="159" t="s">
        <v>10834</v>
      </c>
      <c r="AF3077" s="282" t="s">
        <v>10835</v>
      </c>
    </row>
    <row r="3078" spans="1:38" ht="267.75">
      <c r="A3078" s="621">
        <v>2</v>
      </c>
      <c r="B3078" s="121" t="s">
        <v>1424</v>
      </c>
      <c r="C3078" s="121" t="s">
        <v>10857</v>
      </c>
      <c r="D3078" s="121" t="s">
        <v>10859</v>
      </c>
      <c r="E3078" s="405" t="s">
        <v>17096</v>
      </c>
      <c r="F3078" s="622" t="s">
        <v>19012</v>
      </c>
      <c r="G3078" s="622" t="s">
        <v>51</v>
      </c>
      <c r="H3078" s="622">
        <v>3</v>
      </c>
      <c r="I3078" s="623" t="s">
        <v>527</v>
      </c>
      <c r="J3078" s="622" t="s">
        <v>5289</v>
      </c>
      <c r="K3078" s="622" t="s">
        <v>10836</v>
      </c>
      <c r="L3078" s="622" t="s">
        <v>51</v>
      </c>
      <c r="M3078" s="202"/>
      <c r="N3078" s="138"/>
      <c r="O3078" s="622">
        <v>0</v>
      </c>
      <c r="P3078" s="622">
        <v>0</v>
      </c>
      <c r="Q3078" s="622">
        <v>0</v>
      </c>
      <c r="R3078" s="622">
        <v>0</v>
      </c>
      <c r="S3078" s="622">
        <v>0</v>
      </c>
      <c r="T3078" s="622">
        <v>0</v>
      </c>
      <c r="U3078" s="622">
        <v>0</v>
      </c>
      <c r="V3078" s="622">
        <v>0</v>
      </c>
      <c r="W3078" s="622">
        <v>0</v>
      </c>
      <c r="X3078" s="364">
        <v>0</v>
      </c>
      <c r="Y3078" s="622">
        <v>0</v>
      </c>
      <c r="Z3078" s="622" t="s">
        <v>51</v>
      </c>
      <c r="AA3078" s="622" t="s">
        <v>5289</v>
      </c>
      <c r="AB3078" s="622" t="s">
        <v>5289</v>
      </c>
      <c r="AC3078" s="84" t="s">
        <v>5289</v>
      </c>
      <c r="AD3078" s="84" t="s">
        <v>5289</v>
      </c>
      <c r="AE3078" s="84" t="s">
        <v>5289</v>
      </c>
      <c r="AF3078" s="165" t="s">
        <v>5289</v>
      </c>
    </row>
    <row r="3079" spans="1:38" s="44" customFormat="1" ht="280.5">
      <c r="A3079" s="621">
        <v>3</v>
      </c>
      <c r="B3079" s="627" t="s">
        <v>9891</v>
      </c>
      <c r="C3079" s="627" t="s">
        <v>10857</v>
      </c>
      <c r="D3079" s="627" t="s">
        <v>12586</v>
      </c>
      <c r="E3079" s="366" t="s">
        <v>17097</v>
      </c>
      <c r="F3079" s="622" t="s">
        <v>19012</v>
      </c>
      <c r="G3079" s="622" t="s">
        <v>51</v>
      </c>
      <c r="H3079" s="622">
        <v>3</v>
      </c>
      <c r="I3079" s="623" t="s">
        <v>527</v>
      </c>
      <c r="J3079" s="622" t="s">
        <v>5289</v>
      </c>
      <c r="K3079" s="622" t="s">
        <v>10837</v>
      </c>
      <c r="L3079" s="622" t="s">
        <v>51</v>
      </c>
      <c r="M3079" s="202"/>
      <c r="N3079" s="138"/>
      <c r="O3079" s="622">
        <v>0</v>
      </c>
      <c r="P3079" s="622">
        <v>0</v>
      </c>
      <c r="Q3079" s="622">
        <v>0</v>
      </c>
      <c r="R3079" s="622">
        <v>0</v>
      </c>
      <c r="S3079" s="622">
        <v>0</v>
      </c>
      <c r="T3079" s="622">
        <v>0</v>
      </c>
      <c r="U3079" s="622">
        <v>0</v>
      </c>
      <c r="V3079" s="622">
        <v>0</v>
      </c>
      <c r="W3079" s="622">
        <v>0</v>
      </c>
      <c r="X3079" s="364">
        <v>0</v>
      </c>
      <c r="Y3079" s="622">
        <v>0</v>
      </c>
      <c r="Z3079" s="622" t="s">
        <v>51</v>
      </c>
      <c r="AA3079" s="622" t="s">
        <v>5289</v>
      </c>
      <c r="AB3079" s="622" t="s">
        <v>5289</v>
      </c>
      <c r="AC3079" s="84" t="s">
        <v>5289</v>
      </c>
      <c r="AD3079" s="84" t="s">
        <v>5289</v>
      </c>
      <c r="AE3079" s="84" t="s">
        <v>5289</v>
      </c>
      <c r="AF3079" s="165" t="s">
        <v>5289</v>
      </c>
      <c r="AG3079" s="107"/>
      <c r="AH3079" s="107"/>
      <c r="AI3079" s="107"/>
      <c r="AJ3079" s="107"/>
      <c r="AK3079" s="107"/>
      <c r="AL3079" s="107"/>
    </row>
    <row r="3080" spans="1:38" s="44" customFormat="1" ht="89.25">
      <c r="A3080" s="621">
        <v>4</v>
      </c>
      <c r="B3080" s="627" t="s">
        <v>10636</v>
      </c>
      <c r="C3080" s="627" t="s">
        <v>10857</v>
      </c>
      <c r="D3080" s="627" t="s">
        <v>10860</v>
      </c>
      <c r="E3080" s="366" t="s">
        <v>40</v>
      </c>
      <c r="F3080" s="622" t="s">
        <v>51</v>
      </c>
      <c r="G3080" s="138"/>
      <c r="H3080" s="138"/>
      <c r="I3080" s="138"/>
      <c r="J3080" s="622" t="s">
        <v>5289</v>
      </c>
      <c r="K3080" s="622" t="s">
        <v>10838</v>
      </c>
      <c r="L3080" s="622" t="s">
        <v>51</v>
      </c>
      <c r="M3080" s="202"/>
      <c r="N3080" s="138"/>
      <c r="O3080" s="622">
        <v>0</v>
      </c>
      <c r="P3080" s="622">
        <v>0</v>
      </c>
      <c r="Q3080" s="622">
        <v>0</v>
      </c>
      <c r="R3080" s="622">
        <v>0</v>
      </c>
      <c r="S3080" s="622">
        <v>0</v>
      </c>
      <c r="T3080" s="622">
        <v>0</v>
      </c>
      <c r="U3080" s="622">
        <v>0</v>
      </c>
      <c r="V3080" s="622">
        <v>0</v>
      </c>
      <c r="W3080" s="622">
        <v>0</v>
      </c>
      <c r="X3080" s="364">
        <v>0</v>
      </c>
      <c r="Y3080" s="622">
        <v>0</v>
      </c>
      <c r="Z3080" s="622" t="s">
        <v>51</v>
      </c>
      <c r="AA3080" s="622" t="s">
        <v>5289</v>
      </c>
      <c r="AB3080" s="622" t="s">
        <v>5289</v>
      </c>
      <c r="AC3080" s="84" t="s">
        <v>5289</v>
      </c>
      <c r="AD3080" s="84" t="s">
        <v>5289</v>
      </c>
      <c r="AE3080" s="84" t="s">
        <v>5289</v>
      </c>
      <c r="AF3080" s="165" t="s">
        <v>5289</v>
      </c>
      <c r="AG3080" s="107"/>
      <c r="AH3080" s="107"/>
      <c r="AI3080" s="107"/>
      <c r="AJ3080" s="107"/>
      <c r="AK3080" s="107"/>
      <c r="AL3080" s="107"/>
    </row>
    <row r="3081" spans="1:38" s="44" customFormat="1" ht="114.75">
      <c r="A3081" s="621">
        <v>5</v>
      </c>
      <c r="B3081" s="627" t="s">
        <v>122</v>
      </c>
      <c r="C3081" s="627" t="s">
        <v>10857</v>
      </c>
      <c r="D3081" s="627" t="s">
        <v>10861</v>
      </c>
      <c r="E3081" s="366" t="s">
        <v>40</v>
      </c>
      <c r="F3081" s="622" t="s">
        <v>19012</v>
      </c>
      <c r="G3081" s="622" t="s">
        <v>51</v>
      </c>
      <c r="H3081" s="622">
        <v>3</v>
      </c>
      <c r="I3081" s="623" t="s">
        <v>527</v>
      </c>
      <c r="J3081" s="622" t="s">
        <v>5289</v>
      </c>
      <c r="K3081" s="622" t="s">
        <v>10839</v>
      </c>
      <c r="L3081" s="622" t="s">
        <v>51</v>
      </c>
      <c r="M3081" s="202"/>
      <c r="N3081" s="138"/>
      <c r="O3081" s="622">
        <v>0</v>
      </c>
      <c r="P3081" s="622">
        <v>0</v>
      </c>
      <c r="Q3081" s="622">
        <v>0</v>
      </c>
      <c r="R3081" s="622">
        <v>0</v>
      </c>
      <c r="S3081" s="622">
        <v>0</v>
      </c>
      <c r="T3081" s="622">
        <v>0</v>
      </c>
      <c r="U3081" s="622">
        <v>0</v>
      </c>
      <c r="V3081" s="622">
        <v>0</v>
      </c>
      <c r="W3081" s="622">
        <v>0</v>
      </c>
      <c r="X3081" s="364">
        <v>0</v>
      </c>
      <c r="Y3081" s="622">
        <v>0</v>
      </c>
      <c r="Z3081" s="622" t="s">
        <v>51</v>
      </c>
      <c r="AA3081" s="622" t="s">
        <v>5289</v>
      </c>
      <c r="AB3081" s="622" t="s">
        <v>5289</v>
      </c>
      <c r="AC3081" s="84" t="s">
        <v>5289</v>
      </c>
      <c r="AD3081" s="84" t="s">
        <v>5289</v>
      </c>
      <c r="AE3081" s="84" t="s">
        <v>5289</v>
      </c>
      <c r="AF3081" s="165" t="s">
        <v>5289</v>
      </c>
      <c r="AG3081" s="107"/>
      <c r="AH3081" s="107"/>
      <c r="AI3081" s="107"/>
      <c r="AJ3081" s="107"/>
      <c r="AK3081" s="107"/>
      <c r="AL3081" s="107"/>
    </row>
    <row r="3082" spans="1:38" s="44" customFormat="1" ht="229.5">
      <c r="A3082" s="621">
        <v>6</v>
      </c>
      <c r="B3082" s="627" t="s">
        <v>1556</v>
      </c>
      <c r="C3082" s="627" t="s">
        <v>10857</v>
      </c>
      <c r="D3082" s="627" t="s">
        <v>10862</v>
      </c>
      <c r="E3082" s="366" t="s">
        <v>17098</v>
      </c>
      <c r="F3082" s="622" t="s">
        <v>51</v>
      </c>
      <c r="G3082" s="138"/>
      <c r="H3082" s="138"/>
      <c r="I3082" s="138"/>
      <c r="J3082" s="622" t="s">
        <v>5289</v>
      </c>
      <c r="K3082" s="622" t="s">
        <v>10840</v>
      </c>
      <c r="L3082" s="622" t="s">
        <v>51</v>
      </c>
      <c r="M3082" s="202"/>
      <c r="N3082" s="138"/>
      <c r="O3082" s="622">
        <v>0</v>
      </c>
      <c r="P3082" s="622">
        <v>0</v>
      </c>
      <c r="Q3082" s="622">
        <v>0</v>
      </c>
      <c r="R3082" s="622">
        <v>0</v>
      </c>
      <c r="S3082" s="622">
        <v>0</v>
      </c>
      <c r="T3082" s="622">
        <v>0</v>
      </c>
      <c r="U3082" s="622">
        <v>0</v>
      </c>
      <c r="V3082" s="622">
        <v>0</v>
      </c>
      <c r="W3082" s="622">
        <v>0</v>
      </c>
      <c r="X3082" s="364">
        <v>0</v>
      </c>
      <c r="Y3082" s="622">
        <v>0</v>
      </c>
      <c r="Z3082" s="622" t="s">
        <v>51</v>
      </c>
      <c r="AA3082" s="622" t="s">
        <v>5289</v>
      </c>
      <c r="AB3082" s="622" t="s">
        <v>5289</v>
      </c>
      <c r="AC3082" s="84" t="s">
        <v>5289</v>
      </c>
      <c r="AD3082" s="84" t="s">
        <v>5289</v>
      </c>
      <c r="AE3082" s="84" t="s">
        <v>5289</v>
      </c>
      <c r="AF3082" s="165" t="s">
        <v>5289</v>
      </c>
      <c r="AG3082" s="107"/>
      <c r="AH3082" s="107"/>
      <c r="AI3082" s="107"/>
      <c r="AJ3082" s="107"/>
      <c r="AK3082" s="107"/>
      <c r="AL3082" s="107"/>
    </row>
    <row r="3083" spans="1:38" s="44" customFormat="1" ht="255">
      <c r="A3083" s="621">
        <v>7</v>
      </c>
      <c r="B3083" s="627" t="s">
        <v>1058</v>
      </c>
      <c r="C3083" s="627" t="s">
        <v>10857</v>
      </c>
      <c r="D3083" s="627" t="s">
        <v>10863</v>
      </c>
      <c r="E3083" s="366" t="s">
        <v>17099</v>
      </c>
      <c r="F3083" s="622" t="s">
        <v>19012</v>
      </c>
      <c r="G3083" s="622" t="s">
        <v>51</v>
      </c>
      <c r="H3083" s="622">
        <v>3</v>
      </c>
      <c r="I3083" s="623" t="s">
        <v>527</v>
      </c>
      <c r="J3083" s="622" t="s">
        <v>5289</v>
      </c>
      <c r="K3083" s="622" t="s">
        <v>10841</v>
      </c>
      <c r="L3083" s="622" t="s">
        <v>51</v>
      </c>
      <c r="M3083" s="202"/>
      <c r="N3083" s="138"/>
      <c r="O3083" s="622">
        <v>0</v>
      </c>
      <c r="P3083" s="622">
        <v>0</v>
      </c>
      <c r="Q3083" s="622">
        <v>0</v>
      </c>
      <c r="R3083" s="622">
        <v>0</v>
      </c>
      <c r="S3083" s="622">
        <v>0</v>
      </c>
      <c r="T3083" s="622">
        <v>0</v>
      </c>
      <c r="U3083" s="622">
        <v>0</v>
      </c>
      <c r="V3083" s="622">
        <v>0</v>
      </c>
      <c r="W3083" s="622">
        <v>0</v>
      </c>
      <c r="X3083" s="364">
        <v>0</v>
      </c>
      <c r="Y3083" s="622">
        <v>0</v>
      </c>
      <c r="Z3083" s="622" t="s">
        <v>51</v>
      </c>
      <c r="AA3083" s="622" t="s">
        <v>5289</v>
      </c>
      <c r="AB3083" s="622" t="s">
        <v>5289</v>
      </c>
      <c r="AC3083" s="84" t="s">
        <v>5289</v>
      </c>
      <c r="AD3083" s="84" t="s">
        <v>5289</v>
      </c>
      <c r="AE3083" s="84" t="s">
        <v>5289</v>
      </c>
      <c r="AF3083" s="165" t="s">
        <v>5289</v>
      </c>
      <c r="AG3083" s="107"/>
      <c r="AH3083" s="107"/>
      <c r="AI3083" s="107"/>
      <c r="AJ3083" s="107"/>
      <c r="AK3083" s="107"/>
      <c r="AL3083" s="107"/>
    </row>
    <row r="3084" spans="1:38" s="44" customFormat="1" ht="242.25">
      <c r="A3084" s="621">
        <v>8</v>
      </c>
      <c r="B3084" s="627" t="s">
        <v>10842</v>
      </c>
      <c r="C3084" s="627" t="s">
        <v>10857</v>
      </c>
      <c r="D3084" s="627" t="s">
        <v>10864</v>
      </c>
      <c r="E3084" s="366" t="s">
        <v>17100</v>
      </c>
      <c r="F3084" s="622" t="s">
        <v>51</v>
      </c>
      <c r="G3084" s="138"/>
      <c r="H3084" s="138"/>
      <c r="I3084" s="138"/>
      <c r="J3084" s="622" t="s">
        <v>5289</v>
      </c>
      <c r="K3084" s="622" t="s">
        <v>10843</v>
      </c>
      <c r="L3084" s="622" t="s">
        <v>51</v>
      </c>
      <c r="M3084" s="202"/>
      <c r="N3084" s="138"/>
      <c r="O3084" s="622">
        <v>0</v>
      </c>
      <c r="P3084" s="622">
        <v>0</v>
      </c>
      <c r="Q3084" s="622">
        <v>0</v>
      </c>
      <c r="R3084" s="622">
        <v>0</v>
      </c>
      <c r="S3084" s="622">
        <v>0</v>
      </c>
      <c r="T3084" s="622">
        <v>0</v>
      </c>
      <c r="U3084" s="622">
        <v>0</v>
      </c>
      <c r="V3084" s="622">
        <v>0</v>
      </c>
      <c r="W3084" s="622">
        <v>0</v>
      </c>
      <c r="X3084" s="364">
        <v>0</v>
      </c>
      <c r="Y3084" s="622">
        <v>0</v>
      </c>
      <c r="Z3084" s="622" t="s">
        <v>51</v>
      </c>
      <c r="AA3084" s="622" t="s">
        <v>5289</v>
      </c>
      <c r="AB3084" s="622" t="s">
        <v>5289</v>
      </c>
      <c r="AC3084" s="84" t="s">
        <v>5289</v>
      </c>
      <c r="AD3084" s="84" t="s">
        <v>5289</v>
      </c>
      <c r="AE3084" s="84" t="s">
        <v>5289</v>
      </c>
      <c r="AF3084" s="165" t="s">
        <v>5289</v>
      </c>
      <c r="AG3084" s="107"/>
      <c r="AH3084" s="107"/>
      <c r="AI3084" s="107"/>
      <c r="AJ3084" s="107"/>
      <c r="AK3084" s="107"/>
      <c r="AL3084" s="107"/>
    </row>
    <row r="3085" spans="1:38" s="44" customFormat="1" ht="267.75">
      <c r="A3085" s="621">
        <v>9</v>
      </c>
      <c r="B3085" s="627" t="s">
        <v>10520</v>
      </c>
      <c r="C3085" s="627" t="s">
        <v>10857</v>
      </c>
      <c r="D3085" s="627" t="s">
        <v>10865</v>
      </c>
      <c r="E3085" s="366" t="s">
        <v>17101</v>
      </c>
      <c r="F3085" s="622" t="s">
        <v>51</v>
      </c>
      <c r="G3085" s="138"/>
      <c r="H3085" s="138"/>
      <c r="I3085" s="138"/>
      <c r="J3085" s="622" t="s">
        <v>5289</v>
      </c>
      <c r="K3085" s="622" t="s">
        <v>10844</v>
      </c>
      <c r="L3085" s="622" t="s">
        <v>51</v>
      </c>
      <c r="M3085" s="202"/>
      <c r="N3085" s="138"/>
      <c r="O3085" s="622">
        <v>0</v>
      </c>
      <c r="P3085" s="622">
        <v>0</v>
      </c>
      <c r="Q3085" s="622">
        <v>0</v>
      </c>
      <c r="R3085" s="622">
        <v>0</v>
      </c>
      <c r="S3085" s="622">
        <v>0</v>
      </c>
      <c r="T3085" s="622">
        <v>0</v>
      </c>
      <c r="U3085" s="622">
        <v>0</v>
      </c>
      <c r="V3085" s="622">
        <v>0</v>
      </c>
      <c r="W3085" s="622">
        <v>0</v>
      </c>
      <c r="X3085" s="364">
        <v>0</v>
      </c>
      <c r="Y3085" s="622">
        <v>0</v>
      </c>
      <c r="Z3085" s="622" t="s">
        <v>51</v>
      </c>
      <c r="AA3085" s="622" t="s">
        <v>5289</v>
      </c>
      <c r="AB3085" s="622" t="s">
        <v>5289</v>
      </c>
      <c r="AC3085" s="84" t="s">
        <v>5289</v>
      </c>
      <c r="AD3085" s="84" t="s">
        <v>5289</v>
      </c>
      <c r="AE3085" s="84" t="s">
        <v>5289</v>
      </c>
      <c r="AF3085" s="165" t="s">
        <v>5289</v>
      </c>
      <c r="AG3085" s="107"/>
      <c r="AH3085" s="107"/>
      <c r="AI3085" s="107"/>
      <c r="AJ3085" s="107"/>
      <c r="AK3085" s="107"/>
      <c r="AL3085" s="107"/>
    </row>
    <row r="3086" spans="1:38" ht="306">
      <c r="A3086" s="621">
        <v>10</v>
      </c>
      <c r="B3086" s="121" t="s">
        <v>10597</v>
      </c>
      <c r="C3086" s="121" t="s">
        <v>10857</v>
      </c>
      <c r="D3086" s="121" t="s">
        <v>10866</v>
      </c>
      <c r="E3086" s="364" t="s">
        <v>17102</v>
      </c>
      <c r="F3086" s="622" t="s">
        <v>19012</v>
      </c>
      <c r="G3086" s="622" t="s">
        <v>51</v>
      </c>
      <c r="H3086" s="622">
        <v>3</v>
      </c>
      <c r="I3086" s="623" t="s">
        <v>527</v>
      </c>
      <c r="J3086" s="622" t="s">
        <v>5289</v>
      </c>
      <c r="K3086" s="622" t="s">
        <v>10845</v>
      </c>
      <c r="L3086" s="622" t="s">
        <v>51</v>
      </c>
      <c r="M3086" s="202"/>
      <c r="N3086" s="138"/>
      <c r="O3086" s="622">
        <v>0</v>
      </c>
      <c r="P3086" s="622">
        <v>0</v>
      </c>
      <c r="Q3086" s="622">
        <v>0</v>
      </c>
      <c r="R3086" s="622">
        <v>0</v>
      </c>
      <c r="S3086" s="622">
        <v>0</v>
      </c>
      <c r="T3086" s="622">
        <v>0</v>
      </c>
      <c r="U3086" s="622">
        <v>0</v>
      </c>
      <c r="V3086" s="622">
        <v>0</v>
      </c>
      <c r="W3086" s="622">
        <v>0</v>
      </c>
      <c r="X3086" s="364">
        <v>0</v>
      </c>
      <c r="Y3086" s="622">
        <v>0</v>
      </c>
      <c r="Z3086" s="622" t="s">
        <v>51</v>
      </c>
      <c r="AA3086" s="622" t="s">
        <v>5289</v>
      </c>
      <c r="AB3086" s="622" t="s">
        <v>5289</v>
      </c>
      <c r="AC3086" s="84" t="s">
        <v>5289</v>
      </c>
      <c r="AD3086" s="84" t="s">
        <v>5289</v>
      </c>
      <c r="AE3086" s="84" t="s">
        <v>5289</v>
      </c>
      <c r="AF3086" s="165" t="s">
        <v>5289</v>
      </c>
    </row>
    <row r="3087" spans="1:38" ht="318.75">
      <c r="A3087" s="621">
        <v>11</v>
      </c>
      <c r="B3087" s="121" t="s">
        <v>10524</v>
      </c>
      <c r="C3087" s="121" t="s">
        <v>10857</v>
      </c>
      <c r="D3087" s="121" t="s">
        <v>10867</v>
      </c>
      <c r="E3087" s="364" t="s">
        <v>17103</v>
      </c>
      <c r="F3087" s="622" t="s">
        <v>19012</v>
      </c>
      <c r="G3087" s="622" t="s">
        <v>51</v>
      </c>
      <c r="H3087" s="622">
        <v>3</v>
      </c>
      <c r="I3087" s="623" t="s">
        <v>527</v>
      </c>
      <c r="J3087" s="622" t="s">
        <v>5289</v>
      </c>
      <c r="K3087" s="622" t="s">
        <v>10846</v>
      </c>
      <c r="L3087" s="622" t="s">
        <v>51</v>
      </c>
      <c r="M3087" s="202"/>
      <c r="N3087" s="138"/>
      <c r="O3087" s="622">
        <v>0</v>
      </c>
      <c r="P3087" s="622">
        <v>0</v>
      </c>
      <c r="Q3087" s="622">
        <v>0</v>
      </c>
      <c r="R3087" s="622">
        <v>0</v>
      </c>
      <c r="S3087" s="622">
        <v>0</v>
      </c>
      <c r="T3087" s="622">
        <v>0</v>
      </c>
      <c r="U3087" s="622">
        <v>0</v>
      </c>
      <c r="V3087" s="622">
        <v>0</v>
      </c>
      <c r="W3087" s="622">
        <v>0</v>
      </c>
      <c r="X3087" s="364">
        <v>0</v>
      </c>
      <c r="Y3087" s="622">
        <v>0</v>
      </c>
      <c r="Z3087" s="622" t="s">
        <v>51</v>
      </c>
      <c r="AA3087" s="622" t="s">
        <v>5289</v>
      </c>
      <c r="AB3087" s="622" t="s">
        <v>5289</v>
      </c>
      <c r="AC3087" s="84" t="s">
        <v>5289</v>
      </c>
      <c r="AD3087" s="84" t="s">
        <v>5289</v>
      </c>
      <c r="AE3087" s="84" t="s">
        <v>5289</v>
      </c>
      <c r="AF3087" s="165" t="s">
        <v>5289</v>
      </c>
    </row>
    <row r="3088" spans="1:38" ht="229.5">
      <c r="A3088" s="621">
        <v>12</v>
      </c>
      <c r="B3088" s="121" t="s">
        <v>121</v>
      </c>
      <c r="C3088" s="121" t="s">
        <v>10857</v>
      </c>
      <c r="D3088" s="121" t="s">
        <v>10868</v>
      </c>
      <c r="E3088" s="364" t="s">
        <v>17104</v>
      </c>
      <c r="F3088" s="622" t="s">
        <v>19012</v>
      </c>
      <c r="G3088" s="622" t="s">
        <v>51</v>
      </c>
      <c r="H3088" s="622">
        <v>3</v>
      </c>
      <c r="I3088" s="623" t="s">
        <v>527</v>
      </c>
      <c r="J3088" s="622" t="s">
        <v>5289</v>
      </c>
      <c r="K3088" s="622" t="s">
        <v>10847</v>
      </c>
      <c r="L3088" s="622" t="s">
        <v>51</v>
      </c>
      <c r="M3088" s="202"/>
      <c r="N3088" s="138"/>
      <c r="O3088" s="622">
        <v>0</v>
      </c>
      <c r="P3088" s="622">
        <v>0</v>
      </c>
      <c r="Q3088" s="622">
        <v>0</v>
      </c>
      <c r="R3088" s="622">
        <v>0</v>
      </c>
      <c r="S3088" s="622">
        <v>0</v>
      </c>
      <c r="T3088" s="622">
        <v>0</v>
      </c>
      <c r="U3088" s="622">
        <v>0</v>
      </c>
      <c r="V3088" s="622">
        <v>0</v>
      </c>
      <c r="W3088" s="622">
        <v>0</v>
      </c>
      <c r="X3088" s="364">
        <v>0</v>
      </c>
      <c r="Y3088" s="622">
        <v>0</v>
      </c>
      <c r="Z3088" s="622" t="s">
        <v>51</v>
      </c>
      <c r="AA3088" s="622" t="s">
        <v>5289</v>
      </c>
      <c r="AB3088" s="622" t="s">
        <v>5289</v>
      </c>
      <c r="AC3088" s="84" t="s">
        <v>5289</v>
      </c>
      <c r="AD3088" s="84" t="s">
        <v>5289</v>
      </c>
      <c r="AE3088" s="84" t="s">
        <v>5289</v>
      </c>
      <c r="AF3088" s="165" t="s">
        <v>5289</v>
      </c>
    </row>
    <row r="3089" spans="1:38" ht="331.5">
      <c r="A3089" s="621">
        <v>13</v>
      </c>
      <c r="B3089" s="121" t="s">
        <v>10848</v>
      </c>
      <c r="C3089" s="121" t="s">
        <v>10857</v>
      </c>
      <c r="D3089" s="121" t="s">
        <v>10869</v>
      </c>
      <c r="E3089" s="364" t="s">
        <v>17105</v>
      </c>
      <c r="F3089" s="622" t="s">
        <v>51</v>
      </c>
      <c r="G3089" s="138"/>
      <c r="H3089" s="138"/>
      <c r="I3089" s="138"/>
      <c r="J3089" s="622" t="s">
        <v>5289</v>
      </c>
      <c r="K3089" s="622" t="s">
        <v>10849</v>
      </c>
      <c r="L3089" s="622" t="s">
        <v>51</v>
      </c>
      <c r="M3089" s="202"/>
      <c r="N3089" s="138"/>
      <c r="O3089" s="622">
        <v>0</v>
      </c>
      <c r="P3089" s="622">
        <v>0</v>
      </c>
      <c r="Q3089" s="622">
        <v>0</v>
      </c>
      <c r="R3089" s="622">
        <v>0</v>
      </c>
      <c r="S3089" s="622">
        <v>0</v>
      </c>
      <c r="T3089" s="622">
        <v>0</v>
      </c>
      <c r="U3089" s="622">
        <v>0</v>
      </c>
      <c r="V3089" s="622">
        <v>0</v>
      </c>
      <c r="W3089" s="622">
        <v>0</v>
      </c>
      <c r="X3089" s="364">
        <v>0</v>
      </c>
      <c r="Y3089" s="622">
        <v>0</v>
      </c>
      <c r="Z3089" s="622" t="s">
        <v>51</v>
      </c>
      <c r="AA3089" s="622" t="s">
        <v>5289</v>
      </c>
      <c r="AB3089" s="622" t="s">
        <v>5289</v>
      </c>
      <c r="AC3089" s="84" t="s">
        <v>5289</v>
      </c>
      <c r="AD3089" s="84" t="s">
        <v>5289</v>
      </c>
      <c r="AE3089" s="84" t="s">
        <v>5289</v>
      </c>
      <c r="AF3089" s="165" t="s">
        <v>5289</v>
      </c>
    </row>
    <row r="3090" spans="1:38" ht="255">
      <c r="A3090" s="621">
        <v>14</v>
      </c>
      <c r="B3090" s="121" t="s">
        <v>10458</v>
      </c>
      <c r="C3090" s="121" t="s">
        <v>10857</v>
      </c>
      <c r="D3090" s="121" t="s">
        <v>10870</v>
      </c>
      <c r="E3090" s="364" t="s">
        <v>17106</v>
      </c>
      <c r="F3090" s="622" t="s">
        <v>51</v>
      </c>
      <c r="G3090" s="138"/>
      <c r="H3090" s="138"/>
      <c r="I3090" s="138"/>
      <c r="J3090" s="622" t="s">
        <v>5289</v>
      </c>
      <c r="K3090" s="622" t="s">
        <v>10850</v>
      </c>
      <c r="L3090" s="622" t="s">
        <v>51</v>
      </c>
      <c r="M3090" s="202"/>
      <c r="N3090" s="138"/>
      <c r="O3090" s="622">
        <v>0</v>
      </c>
      <c r="P3090" s="622">
        <v>0</v>
      </c>
      <c r="Q3090" s="622">
        <v>0</v>
      </c>
      <c r="R3090" s="622">
        <v>0</v>
      </c>
      <c r="S3090" s="622">
        <v>0</v>
      </c>
      <c r="T3090" s="622">
        <v>0</v>
      </c>
      <c r="U3090" s="622">
        <v>0</v>
      </c>
      <c r="V3090" s="622">
        <v>0</v>
      </c>
      <c r="W3090" s="622">
        <v>0</v>
      </c>
      <c r="X3090" s="364">
        <v>0</v>
      </c>
      <c r="Y3090" s="622">
        <v>0</v>
      </c>
      <c r="Z3090" s="622" t="s">
        <v>51</v>
      </c>
      <c r="AA3090" s="622" t="s">
        <v>5289</v>
      </c>
      <c r="AB3090" s="622" t="s">
        <v>5289</v>
      </c>
      <c r="AC3090" s="84" t="s">
        <v>5289</v>
      </c>
      <c r="AD3090" s="84" t="s">
        <v>5289</v>
      </c>
      <c r="AE3090" s="84" t="s">
        <v>5289</v>
      </c>
      <c r="AF3090" s="165" t="s">
        <v>5289</v>
      </c>
    </row>
    <row r="3091" spans="1:38" ht="242.25">
      <c r="A3091" s="621">
        <v>15</v>
      </c>
      <c r="B3091" s="121" t="s">
        <v>2505</v>
      </c>
      <c r="C3091" s="121" t="s">
        <v>10857</v>
      </c>
      <c r="D3091" s="121" t="s">
        <v>10871</v>
      </c>
      <c r="E3091" s="364" t="s">
        <v>17107</v>
      </c>
      <c r="F3091" s="622" t="s">
        <v>51</v>
      </c>
      <c r="G3091" s="138"/>
      <c r="H3091" s="138"/>
      <c r="I3091" s="138"/>
      <c r="J3091" s="622" t="s">
        <v>5289</v>
      </c>
      <c r="K3091" s="622" t="s">
        <v>10851</v>
      </c>
      <c r="L3091" s="622" t="s">
        <v>51</v>
      </c>
      <c r="M3091" s="202"/>
      <c r="N3091" s="138"/>
      <c r="O3091" s="622">
        <v>0</v>
      </c>
      <c r="P3091" s="622">
        <v>0</v>
      </c>
      <c r="Q3091" s="622">
        <v>0</v>
      </c>
      <c r="R3091" s="622">
        <v>0</v>
      </c>
      <c r="S3091" s="622">
        <v>0</v>
      </c>
      <c r="T3091" s="622">
        <v>0</v>
      </c>
      <c r="U3091" s="622">
        <v>0</v>
      </c>
      <c r="V3091" s="622">
        <v>0</v>
      </c>
      <c r="W3091" s="622">
        <v>0</v>
      </c>
      <c r="X3091" s="364">
        <v>0</v>
      </c>
      <c r="Y3091" s="622">
        <v>0</v>
      </c>
      <c r="Z3091" s="622" t="s">
        <v>51</v>
      </c>
      <c r="AA3091" s="622" t="s">
        <v>5289</v>
      </c>
      <c r="AB3091" s="622" t="s">
        <v>5289</v>
      </c>
      <c r="AC3091" s="84" t="s">
        <v>5289</v>
      </c>
      <c r="AD3091" s="84" t="s">
        <v>5289</v>
      </c>
      <c r="AE3091" s="84" t="s">
        <v>5289</v>
      </c>
      <c r="AF3091" s="165" t="s">
        <v>5289</v>
      </c>
    </row>
    <row r="3092" spans="1:38" ht="255">
      <c r="A3092" s="621">
        <v>16</v>
      </c>
      <c r="B3092" s="121" t="s">
        <v>1139</v>
      </c>
      <c r="C3092" s="121" t="s">
        <v>10857</v>
      </c>
      <c r="D3092" s="121" t="s">
        <v>10872</v>
      </c>
      <c r="E3092" s="364" t="s">
        <v>17333</v>
      </c>
      <c r="F3092" s="622" t="s">
        <v>19012</v>
      </c>
      <c r="G3092" s="622" t="s">
        <v>51</v>
      </c>
      <c r="H3092" s="622">
        <v>3</v>
      </c>
      <c r="I3092" s="623" t="s">
        <v>527</v>
      </c>
      <c r="J3092" s="622" t="s">
        <v>5289</v>
      </c>
      <c r="K3092" s="622" t="s">
        <v>10852</v>
      </c>
      <c r="L3092" s="622" t="s">
        <v>51</v>
      </c>
      <c r="M3092" s="202"/>
      <c r="N3092" s="138"/>
      <c r="O3092" s="622">
        <v>0</v>
      </c>
      <c r="P3092" s="622">
        <v>0</v>
      </c>
      <c r="Q3092" s="622">
        <v>0</v>
      </c>
      <c r="R3092" s="622">
        <v>0</v>
      </c>
      <c r="S3092" s="622">
        <v>0</v>
      </c>
      <c r="T3092" s="622">
        <v>0</v>
      </c>
      <c r="U3092" s="622">
        <v>0</v>
      </c>
      <c r="V3092" s="622">
        <v>0</v>
      </c>
      <c r="W3092" s="622">
        <v>0</v>
      </c>
      <c r="X3092" s="364">
        <v>0</v>
      </c>
      <c r="Y3092" s="622">
        <v>0</v>
      </c>
      <c r="Z3092" s="622" t="s">
        <v>51</v>
      </c>
      <c r="AA3092" s="622" t="s">
        <v>5289</v>
      </c>
      <c r="AB3092" s="622" t="s">
        <v>5289</v>
      </c>
      <c r="AC3092" s="84" t="s">
        <v>5289</v>
      </c>
      <c r="AD3092" s="84" t="s">
        <v>5289</v>
      </c>
      <c r="AE3092" s="84" t="s">
        <v>5289</v>
      </c>
      <c r="AF3092" s="165" t="s">
        <v>5289</v>
      </c>
    </row>
    <row r="3093" spans="1:38" ht="242.25">
      <c r="A3093" s="621">
        <v>17</v>
      </c>
      <c r="B3093" s="121" t="s">
        <v>2382</v>
      </c>
      <c r="C3093" s="121" t="s">
        <v>10857</v>
      </c>
      <c r="D3093" s="121" t="s">
        <v>10873</v>
      </c>
      <c r="E3093" s="364" t="s">
        <v>17108</v>
      </c>
      <c r="F3093" s="622" t="s">
        <v>19012</v>
      </c>
      <c r="G3093" s="622" t="s">
        <v>51</v>
      </c>
      <c r="H3093" s="622">
        <v>3</v>
      </c>
      <c r="I3093" s="623" t="s">
        <v>527</v>
      </c>
      <c r="J3093" s="622" t="s">
        <v>5289</v>
      </c>
      <c r="K3093" s="622" t="s">
        <v>10853</v>
      </c>
      <c r="L3093" s="622" t="s">
        <v>40</v>
      </c>
      <c r="M3093" s="121" t="s">
        <v>13252</v>
      </c>
      <c r="N3093" s="622">
        <v>0</v>
      </c>
      <c r="O3093" s="622">
        <v>0</v>
      </c>
      <c r="P3093" s="622">
        <v>0</v>
      </c>
      <c r="Q3093" s="622">
        <v>0</v>
      </c>
      <c r="R3093" s="622">
        <v>0</v>
      </c>
      <c r="S3093" s="622">
        <v>0</v>
      </c>
      <c r="T3093" s="622">
        <v>0</v>
      </c>
      <c r="U3093" s="622">
        <v>0</v>
      </c>
      <c r="V3093" s="622">
        <v>0</v>
      </c>
      <c r="W3093" s="622">
        <v>0</v>
      </c>
      <c r="X3093" s="364">
        <v>0</v>
      </c>
      <c r="Y3093" s="622">
        <v>0</v>
      </c>
      <c r="Z3093" s="622" t="s">
        <v>51</v>
      </c>
      <c r="AA3093" s="622" t="s">
        <v>5289</v>
      </c>
      <c r="AB3093" s="622" t="s">
        <v>5289</v>
      </c>
      <c r="AC3093" s="84" t="s">
        <v>5289</v>
      </c>
      <c r="AD3093" s="84" t="s">
        <v>5289</v>
      </c>
      <c r="AE3093" s="84" t="s">
        <v>5289</v>
      </c>
      <c r="AF3093" s="165" t="s">
        <v>5289</v>
      </c>
    </row>
    <row r="3094" spans="1:38" ht="89.25">
      <c r="A3094" s="621">
        <v>18</v>
      </c>
      <c r="B3094" s="121" t="s">
        <v>549</v>
      </c>
      <c r="C3094" s="121" t="s">
        <v>10857</v>
      </c>
      <c r="D3094" s="121" t="s">
        <v>10874</v>
      </c>
      <c r="E3094" s="364" t="s">
        <v>40</v>
      </c>
      <c r="F3094" s="622" t="s">
        <v>51</v>
      </c>
      <c r="G3094" s="138"/>
      <c r="H3094" s="138"/>
      <c r="I3094" s="138"/>
      <c r="J3094" s="622" t="s">
        <v>5289</v>
      </c>
      <c r="K3094" s="622" t="s">
        <v>10854</v>
      </c>
      <c r="L3094" s="622" t="s">
        <v>51</v>
      </c>
      <c r="M3094" s="202"/>
      <c r="N3094" s="138"/>
      <c r="O3094" s="622">
        <v>0</v>
      </c>
      <c r="P3094" s="622">
        <v>0</v>
      </c>
      <c r="Q3094" s="622">
        <v>0</v>
      </c>
      <c r="R3094" s="622">
        <v>0</v>
      </c>
      <c r="S3094" s="622">
        <v>0</v>
      </c>
      <c r="T3094" s="622">
        <v>0</v>
      </c>
      <c r="U3094" s="622">
        <v>0</v>
      </c>
      <c r="V3094" s="622">
        <v>0</v>
      </c>
      <c r="W3094" s="622">
        <v>0</v>
      </c>
      <c r="X3094" s="364">
        <v>0</v>
      </c>
      <c r="Y3094" s="622">
        <v>0</v>
      </c>
      <c r="Z3094" s="622" t="s">
        <v>51</v>
      </c>
      <c r="AA3094" s="622" t="s">
        <v>5289</v>
      </c>
      <c r="AB3094" s="622" t="s">
        <v>5289</v>
      </c>
      <c r="AC3094" s="84" t="s">
        <v>5289</v>
      </c>
      <c r="AD3094" s="84" t="s">
        <v>5289</v>
      </c>
      <c r="AE3094" s="84" t="s">
        <v>5289</v>
      </c>
      <c r="AF3094" s="165" t="s">
        <v>5289</v>
      </c>
    </row>
    <row r="3095" spans="1:38" ht="242.25">
      <c r="A3095" s="621">
        <v>19</v>
      </c>
      <c r="B3095" s="121" t="s">
        <v>10459</v>
      </c>
      <c r="C3095" s="121" t="s">
        <v>10857</v>
      </c>
      <c r="D3095" s="121" t="s">
        <v>10875</v>
      </c>
      <c r="E3095" s="364" t="s">
        <v>17109</v>
      </c>
      <c r="F3095" s="622" t="s">
        <v>51</v>
      </c>
      <c r="G3095" s="138"/>
      <c r="H3095" s="138"/>
      <c r="I3095" s="138"/>
      <c r="J3095" s="622" t="s">
        <v>5289</v>
      </c>
      <c r="K3095" s="622" t="s">
        <v>10855</v>
      </c>
      <c r="L3095" s="622" t="s">
        <v>51</v>
      </c>
      <c r="M3095" s="202"/>
      <c r="N3095" s="138"/>
      <c r="O3095" s="622">
        <v>0</v>
      </c>
      <c r="P3095" s="622">
        <v>0</v>
      </c>
      <c r="Q3095" s="622">
        <v>0</v>
      </c>
      <c r="R3095" s="622">
        <v>0</v>
      </c>
      <c r="S3095" s="622">
        <v>0</v>
      </c>
      <c r="T3095" s="622">
        <v>0</v>
      </c>
      <c r="U3095" s="622">
        <v>0</v>
      </c>
      <c r="V3095" s="622">
        <v>0</v>
      </c>
      <c r="W3095" s="622">
        <v>0</v>
      </c>
      <c r="X3095" s="364">
        <v>0</v>
      </c>
      <c r="Y3095" s="622">
        <v>0</v>
      </c>
      <c r="Z3095" s="622" t="s">
        <v>51</v>
      </c>
      <c r="AA3095" s="622" t="s">
        <v>5289</v>
      </c>
      <c r="AB3095" s="622" t="s">
        <v>5289</v>
      </c>
      <c r="AC3095" s="84" t="s">
        <v>5289</v>
      </c>
      <c r="AD3095" s="84" t="s">
        <v>5289</v>
      </c>
      <c r="AE3095" s="84" t="s">
        <v>5289</v>
      </c>
      <c r="AF3095" s="165" t="s">
        <v>5289</v>
      </c>
    </row>
    <row r="3096" spans="1:38" ht="255">
      <c r="A3096" s="621">
        <v>20</v>
      </c>
      <c r="B3096" s="121" t="s">
        <v>10920</v>
      </c>
      <c r="C3096" s="121" t="s">
        <v>10857</v>
      </c>
      <c r="D3096" s="121" t="s">
        <v>10876</v>
      </c>
      <c r="E3096" s="364" t="s">
        <v>17110</v>
      </c>
      <c r="F3096" s="622" t="s">
        <v>51</v>
      </c>
      <c r="G3096" s="138"/>
      <c r="H3096" s="138"/>
      <c r="I3096" s="138"/>
      <c r="J3096" s="622" t="s">
        <v>5289</v>
      </c>
      <c r="K3096" s="622" t="s">
        <v>10856</v>
      </c>
      <c r="L3096" s="622" t="s">
        <v>51</v>
      </c>
      <c r="M3096" s="202"/>
      <c r="N3096" s="138"/>
      <c r="O3096" s="622">
        <v>0</v>
      </c>
      <c r="P3096" s="622">
        <v>0</v>
      </c>
      <c r="Q3096" s="622">
        <v>0</v>
      </c>
      <c r="R3096" s="622">
        <v>0</v>
      </c>
      <c r="S3096" s="622">
        <v>0</v>
      </c>
      <c r="T3096" s="622">
        <v>0</v>
      </c>
      <c r="U3096" s="622">
        <v>0</v>
      </c>
      <c r="V3096" s="622">
        <v>0</v>
      </c>
      <c r="W3096" s="622">
        <v>0</v>
      </c>
      <c r="X3096" s="364">
        <v>0</v>
      </c>
      <c r="Y3096" s="622">
        <v>0</v>
      </c>
      <c r="Z3096" s="622" t="s">
        <v>51</v>
      </c>
      <c r="AA3096" s="622" t="s">
        <v>5289</v>
      </c>
      <c r="AB3096" s="622" t="s">
        <v>5289</v>
      </c>
      <c r="AC3096" s="84" t="s">
        <v>5289</v>
      </c>
      <c r="AD3096" s="84" t="s">
        <v>5289</v>
      </c>
      <c r="AE3096" s="84" t="s">
        <v>5289</v>
      </c>
      <c r="AF3096" s="165" t="s">
        <v>5289</v>
      </c>
    </row>
    <row r="3097" spans="1:38" s="42" customFormat="1" ht="15" customHeight="1">
      <c r="A3097" s="18"/>
      <c r="B3097" s="18">
        <v>20</v>
      </c>
      <c r="C3097" s="18"/>
      <c r="D3097" s="18">
        <v>20</v>
      </c>
      <c r="E3097" s="18">
        <v>20</v>
      </c>
      <c r="F3097" s="18">
        <v>10</v>
      </c>
      <c r="G3097" s="18">
        <v>0</v>
      </c>
      <c r="H3097" s="18">
        <v>1</v>
      </c>
      <c r="I3097" s="18"/>
      <c r="J3097" s="18">
        <v>1</v>
      </c>
      <c r="K3097" s="18">
        <v>22</v>
      </c>
      <c r="L3097" s="18">
        <v>1</v>
      </c>
      <c r="M3097" s="200"/>
      <c r="N3097" s="18">
        <f t="shared" ref="N3097:O3097" si="980">SUM(N3077:N3096)</f>
        <v>0</v>
      </c>
      <c r="O3097" s="18">
        <f t="shared" si="980"/>
        <v>0</v>
      </c>
      <c r="P3097" s="18">
        <f t="shared" ref="P3097:Q3097" si="981">SUM(P3077:P3096)</f>
        <v>0</v>
      </c>
      <c r="Q3097" s="18">
        <f t="shared" si="981"/>
        <v>0</v>
      </c>
      <c r="R3097" s="18">
        <f t="shared" ref="R3097" si="982">SUM(R3077:R3096)</f>
        <v>0</v>
      </c>
      <c r="S3097" s="18">
        <f t="shared" ref="S3097" si="983">SUM(S3077:S3096)</f>
        <v>0</v>
      </c>
      <c r="T3097" s="18">
        <f t="shared" ref="T3097:U3097" si="984">SUM(T3077:T3096)</f>
        <v>0</v>
      </c>
      <c r="U3097" s="18">
        <f t="shared" si="984"/>
        <v>0</v>
      </c>
      <c r="V3097" s="18">
        <f t="shared" ref="V3097:W3097" si="985">SUM(V3077:V3096)</f>
        <v>0</v>
      </c>
      <c r="W3097" s="18">
        <f t="shared" si="985"/>
        <v>0</v>
      </c>
      <c r="X3097" s="18">
        <f t="shared" ref="X3097:Y3097" si="986">SUM(X3077:X3096)</f>
        <v>0</v>
      </c>
      <c r="Y3097" s="18">
        <f t="shared" si="986"/>
        <v>0</v>
      </c>
      <c r="Z3097" s="18">
        <v>0</v>
      </c>
      <c r="AA3097" s="18">
        <v>1</v>
      </c>
      <c r="AB3097" s="18">
        <v>1</v>
      </c>
      <c r="AC3097" s="18"/>
      <c r="AD3097" s="18"/>
      <c r="AE3097" s="18"/>
      <c r="AF3097" s="832"/>
      <c r="AG3097" s="173"/>
    </row>
    <row r="3098" spans="1:38" s="105" customFormat="1" ht="13.5" thickBot="1">
      <c r="A3098" s="245">
        <v>15</v>
      </c>
      <c r="B3098" s="245">
        <f>B2787+B2804+B2825+B2846+B2873+B2891+B2921+B2943+B2965+B2984+B3011+B3031+B3053+B3075+B3097</f>
        <v>303</v>
      </c>
      <c r="C3098" s="245"/>
      <c r="D3098" s="245">
        <f>D2787+D2804+D2825+D2846+D2873+D2891+D2921+D2943+D2965+D2984+D3011+D3031+D3053+D3075+D3097</f>
        <v>299</v>
      </c>
      <c r="E3098" s="245">
        <f>E2787+E2804+E2825+E2846+E2873+E2891+E2921+E2943+E2965+E2984+E3011+E3031+E3053+E3075+E3097</f>
        <v>299</v>
      </c>
      <c r="F3098" s="245">
        <f>F2787+F2804+F2825+F2846+F2873+F2891+F2921+F2943+F2965+F2984+F3011+F3031+F3053+F3075+F3097</f>
        <v>36</v>
      </c>
      <c r="G3098" s="245">
        <f>G2787+G2804+G2825+G2846+G2873+G2891+G2921+G2943+G2965+G2984+G3011+G3031+G3053+G3075+G3097</f>
        <v>3</v>
      </c>
      <c r="H3098" s="245">
        <f>H2787+H2804+H2825+H2846+H2873+H2891+H2921+H2943+H2965+H2984+H3011+H3031+H3053+H3075+H3097</f>
        <v>4</v>
      </c>
      <c r="I3098" s="245"/>
      <c r="J3098" s="245">
        <f>J2787+J2804+J2825+J2846+J2873+J2891+J2921+J2943+J2965+J2984+J3011+J3031+J3053+J3075+J3097</f>
        <v>14</v>
      </c>
      <c r="K3098" s="245">
        <f>K2787+K2804+K2825+K2846+K2873+K2891+K2921+K2943+K2965+K2984+K3011+K3031+K3053+K3075+K3097</f>
        <v>149</v>
      </c>
      <c r="L3098" s="245">
        <f>L2787+L2804+L2825+L2846+L2873+L2891+L2921+L2943+L2965+L2984+L3011+L3031+L3053+L3075+L3097</f>
        <v>115</v>
      </c>
      <c r="M3098" s="246"/>
      <c r="N3098" s="245">
        <f t="shared" ref="N3098:O3098" si="987">N2787+N2804+N2825+N2846+N2873+N2891+N2921+N2943+N2965+N2984+N3011+N3031+N3053+N3075+N3097</f>
        <v>0</v>
      </c>
      <c r="O3098" s="245">
        <f t="shared" si="987"/>
        <v>0</v>
      </c>
      <c r="P3098" s="245">
        <f t="shared" ref="P3098:Q3098" si="988">P2787+P2804+P2825+P2846+P2873+P2891+P2921+P2943+P2965+P2984+P3011+P3031+P3053+P3075+P3097</f>
        <v>0</v>
      </c>
      <c r="Q3098" s="245">
        <f t="shared" si="988"/>
        <v>0</v>
      </c>
      <c r="R3098" s="245">
        <f t="shared" ref="R3098" si="989">R2787+R2804+R2825+R2846+R2873+R2891+R2921+R2943+R2965+R2984+R3011+R3031+R3053+R3075+R3097</f>
        <v>0</v>
      </c>
      <c r="S3098" s="245">
        <f t="shared" ref="S3098:AB3098" si="990">S2787+S2804+S2825+S2846+S2873+S2891+S2921+S2943+S2965+S2984+S3011+S3031+S3053+S3075+S3097</f>
        <v>0</v>
      </c>
      <c r="T3098" s="245">
        <f t="shared" ref="T3098:U3098" si="991">T2787+T2804+T2825+T2846+T2873+T2891+T2921+T2943+T2965+T2984+T3011+T3031+T3053+T3075+T3097</f>
        <v>0</v>
      </c>
      <c r="U3098" s="245">
        <f t="shared" si="991"/>
        <v>0</v>
      </c>
      <c r="V3098" s="245">
        <f t="shared" ref="V3098:W3098" si="992">V2787+V2804+V2825+V2846+V2873+V2891+V2921+V2943+V2965+V2984+V3011+V3031+V3053+V3075+V3097</f>
        <v>0</v>
      </c>
      <c r="W3098" s="245">
        <f t="shared" si="992"/>
        <v>0</v>
      </c>
      <c r="X3098" s="245">
        <f t="shared" ref="X3098:Y3098" si="993">X2787+X2804+X2825+X2846+X2873+X2891+X2921+X2943+X2965+X2984+X3011+X3031+X3053+X3075+X3097</f>
        <v>13271</v>
      </c>
      <c r="Y3098" s="245">
        <f t="shared" si="993"/>
        <v>0</v>
      </c>
      <c r="Z3098" s="245">
        <f t="shared" si="990"/>
        <v>7</v>
      </c>
      <c r="AA3098" s="245">
        <f t="shared" si="990"/>
        <v>14</v>
      </c>
      <c r="AB3098" s="245">
        <f t="shared" si="990"/>
        <v>15</v>
      </c>
      <c r="AC3098" s="245"/>
      <c r="AD3098" s="245"/>
      <c r="AE3098" s="245"/>
      <c r="AF3098" s="245"/>
      <c r="AG3098" s="112"/>
      <c r="AH3098" s="112"/>
      <c r="AI3098" s="112"/>
      <c r="AJ3098" s="112"/>
      <c r="AK3098" s="112"/>
      <c r="AL3098" s="112"/>
    </row>
    <row r="3099" spans="1:38" ht="15.75" customHeight="1" thickBot="1">
      <c r="A3099" s="663" t="s">
        <v>176</v>
      </c>
      <c r="B3099" s="664"/>
      <c r="C3099" s="664"/>
      <c r="D3099" s="664"/>
      <c r="E3099" s="664"/>
      <c r="F3099" s="664"/>
      <c r="G3099" s="664"/>
      <c r="H3099" s="664"/>
      <c r="I3099" s="664"/>
      <c r="J3099" s="664"/>
      <c r="K3099" s="664"/>
      <c r="L3099" s="664"/>
      <c r="M3099" s="664"/>
      <c r="N3099" s="664"/>
      <c r="O3099" s="664"/>
      <c r="P3099" s="664"/>
      <c r="Q3099" s="664"/>
      <c r="R3099" s="664"/>
      <c r="S3099" s="664"/>
      <c r="T3099" s="664"/>
      <c r="U3099" s="664"/>
      <c r="V3099" s="664"/>
      <c r="W3099" s="664"/>
      <c r="X3099" s="664"/>
      <c r="Y3099" s="664"/>
      <c r="Z3099" s="664"/>
      <c r="AA3099" s="664"/>
      <c r="AB3099" s="664"/>
      <c r="AC3099" s="664"/>
      <c r="AD3099" s="664"/>
      <c r="AE3099" s="664"/>
      <c r="AF3099" s="665"/>
    </row>
    <row r="3100" spans="1:38" ht="267.75">
      <c r="A3100" s="621">
        <v>1</v>
      </c>
      <c r="B3100" s="121" t="s">
        <v>8030</v>
      </c>
      <c r="C3100" s="121" t="s">
        <v>8031</v>
      </c>
      <c r="D3100" s="121" t="s">
        <v>8032</v>
      </c>
      <c r="E3100" s="622" t="s">
        <v>15356</v>
      </c>
      <c r="F3100" s="622" t="s">
        <v>51</v>
      </c>
      <c r="G3100" s="9"/>
      <c r="H3100" s="9"/>
      <c r="I3100" s="9"/>
      <c r="J3100" s="121" t="s">
        <v>18374</v>
      </c>
      <c r="K3100" s="624" t="s">
        <v>51</v>
      </c>
      <c r="L3100" s="622" t="s">
        <v>40</v>
      </c>
      <c r="M3100" s="627" t="s">
        <v>13286</v>
      </c>
      <c r="N3100" s="624">
        <v>0</v>
      </c>
      <c r="O3100" s="624">
        <v>0</v>
      </c>
      <c r="P3100" s="624">
        <v>0</v>
      </c>
      <c r="Q3100" s="624">
        <v>0</v>
      </c>
      <c r="R3100" s="624">
        <v>0</v>
      </c>
      <c r="S3100" s="624">
        <v>0</v>
      </c>
      <c r="T3100" s="624">
        <v>0</v>
      </c>
      <c r="U3100" s="624">
        <v>0</v>
      </c>
      <c r="V3100" s="624">
        <v>0</v>
      </c>
      <c r="W3100" s="624">
        <v>0</v>
      </c>
      <c r="X3100" s="366">
        <v>2</v>
      </c>
      <c r="Y3100" s="624">
        <v>0</v>
      </c>
      <c r="Z3100" s="622" t="s">
        <v>51</v>
      </c>
      <c r="AA3100" s="121" t="s">
        <v>8033</v>
      </c>
      <c r="AB3100" s="121" t="s">
        <v>8084</v>
      </c>
      <c r="AC3100" s="340" t="s">
        <v>8034</v>
      </c>
      <c r="AD3100" s="340" t="s">
        <v>8035</v>
      </c>
      <c r="AE3100" s="340" t="s">
        <v>8036</v>
      </c>
      <c r="AF3100" s="168" t="s">
        <v>8037</v>
      </c>
    </row>
    <row r="3101" spans="1:38" s="44" customFormat="1" ht="114.75">
      <c r="A3101" s="621">
        <v>2</v>
      </c>
      <c r="B3101" s="121" t="s">
        <v>8038</v>
      </c>
      <c r="C3101" s="121" t="s">
        <v>8031</v>
      </c>
      <c r="D3101" s="121" t="s">
        <v>14708</v>
      </c>
      <c r="E3101" s="622" t="s">
        <v>40</v>
      </c>
      <c r="F3101" s="622" t="s">
        <v>19057</v>
      </c>
      <c r="G3101" s="622" t="s">
        <v>51</v>
      </c>
      <c r="H3101" s="622">
        <v>1</v>
      </c>
      <c r="I3101" s="623" t="s">
        <v>16671</v>
      </c>
      <c r="J3101" s="9"/>
      <c r="K3101" s="9"/>
      <c r="L3101" s="622" t="s">
        <v>51</v>
      </c>
      <c r="M3101" s="649"/>
      <c r="N3101" s="9"/>
      <c r="O3101" s="624">
        <v>0</v>
      </c>
      <c r="P3101" s="624">
        <v>0</v>
      </c>
      <c r="Q3101" s="624">
        <v>0</v>
      </c>
      <c r="R3101" s="624">
        <v>0</v>
      </c>
      <c r="S3101" s="624">
        <v>0</v>
      </c>
      <c r="T3101" s="624">
        <v>0</v>
      </c>
      <c r="U3101" s="624">
        <v>0</v>
      </c>
      <c r="V3101" s="624">
        <v>0</v>
      </c>
      <c r="W3101" s="624">
        <v>0</v>
      </c>
      <c r="X3101" s="366">
        <v>36</v>
      </c>
      <c r="Y3101" s="624">
        <v>0</v>
      </c>
      <c r="Z3101" s="624" t="s">
        <v>51</v>
      </c>
      <c r="AA3101" s="622" t="s">
        <v>5289</v>
      </c>
      <c r="AB3101" s="622" t="s">
        <v>5289</v>
      </c>
      <c r="AC3101" s="340" t="s">
        <v>5289</v>
      </c>
      <c r="AD3101" s="340" t="s">
        <v>5289</v>
      </c>
      <c r="AE3101" s="340" t="s">
        <v>5289</v>
      </c>
      <c r="AF3101" s="165" t="s">
        <v>5289</v>
      </c>
      <c r="AG3101" s="107"/>
      <c r="AH3101" s="107"/>
      <c r="AI3101" s="107"/>
      <c r="AJ3101" s="107"/>
      <c r="AK3101" s="107"/>
      <c r="AL3101" s="107"/>
    </row>
    <row r="3102" spans="1:38" s="44" customFormat="1" ht="204">
      <c r="A3102" s="621">
        <v>3</v>
      </c>
      <c r="B3102" s="121" t="s">
        <v>3985</v>
      </c>
      <c r="C3102" s="121" t="s">
        <v>8031</v>
      </c>
      <c r="D3102" s="121" t="s">
        <v>8039</v>
      </c>
      <c r="E3102" s="622" t="s">
        <v>15357</v>
      </c>
      <c r="F3102" s="622" t="s">
        <v>51</v>
      </c>
      <c r="G3102" s="9"/>
      <c r="H3102" s="9"/>
      <c r="I3102" s="9"/>
      <c r="J3102" s="9"/>
      <c r="K3102" s="9"/>
      <c r="L3102" s="622" t="s">
        <v>40</v>
      </c>
      <c r="M3102" s="627" t="s">
        <v>13286</v>
      </c>
      <c r="N3102" s="624">
        <v>0</v>
      </c>
      <c r="O3102" s="624">
        <v>0</v>
      </c>
      <c r="P3102" s="624">
        <v>0</v>
      </c>
      <c r="Q3102" s="624">
        <v>0</v>
      </c>
      <c r="R3102" s="624">
        <v>0</v>
      </c>
      <c r="S3102" s="624">
        <v>0</v>
      </c>
      <c r="T3102" s="624">
        <v>0</v>
      </c>
      <c r="U3102" s="624">
        <v>0</v>
      </c>
      <c r="V3102" s="624">
        <v>0</v>
      </c>
      <c r="W3102" s="624">
        <v>0</v>
      </c>
      <c r="X3102" s="366">
        <v>6</v>
      </c>
      <c r="Y3102" s="624">
        <v>0</v>
      </c>
      <c r="Z3102" s="624" t="s">
        <v>51</v>
      </c>
      <c r="AA3102" s="622" t="s">
        <v>5289</v>
      </c>
      <c r="AB3102" s="622" t="s">
        <v>5289</v>
      </c>
      <c r="AC3102" s="340" t="s">
        <v>5289</v>
      </c>
      <c r="AD3102" s="340" t="s">
        <v>5289</v>
      </c>
      <c r="AE3102" s="340" t="s">
        <v>5289</v>
      </c>
      <c r="AF3102" s="165" t="s">
        <v>5289</v>
      </c>
      <c r="AG3102" s="107"/>
      <c r="AH3102" s="107"/>
      <c r="AI3102" s="107"/>
      <c r="AJ3102" s="107"/>
      <c r="AK3102" s="107"/>
      <c r="AL3102" s="107"/>
    </row>
    <row r="3103" spans="1:38" s="44" customFormat="1" ht="191.25">
      <c r="A3103" s="621">
        <v>4</v>
      </c>
      <c r="B3103" s="121" t="s">
        <v>8040</v>
      </c>
      <c r="C3103" s="121" t="s">
        <v>8031</v>
      </c>
      <c r="D3103" s="121" t="s">
        <v>8041</v>
      </c>
      <c r="E3103" s="622" t="s">
        <v>15358</v>
      </c>
      <c r="F3103" s="622" t="s">
        <v>51</v>
      </c>
      <c r="G3103" s="9"/>
      <c r="H3103" s="9"/>
      <c r="I3103" s="9"/>
      <c r="J3103" s="9"/>
      <c r="K3103" s="9"/>
      <c r="L3103" s="622" t="s">
        <v>40</v>
      </c>
      <c r="M3103" s="627" t="s">
        <v>13286</v>
      </c>
      <c r="N3103" s="624">
        <v>0</v>
      </c>
      <c r="O3103" s="624">
        <v>0</v>
      </c>
      <c r="P3103" s="624">
        <v>0</v>
      </c>
      <c r="Q3103" s="624">
        <v>0</v>
      </c>
      <c r="R3103" s="624">
        <v>0</v>
      </c>
      <c r="S3103" s="624">
        <v>0</v>
      </c>
      <c r="T3103" s="624">
        <v>0</v>
      </c>
      <c r="U3103" s="624">
        <v>0</v>
      </c>
      <c r="V3103" s="624">
        <v>0</v>
      </c>
      <c r="W3103" s="624">
        <v>0</v>
      </c>
      <c r="X3103" s="366">
        <v>26</v>
      </c>
      <c r="Y3103" s="624">
        <v>0</v>
      </c>
      <c r="Z3103" s="624" t="s">
        <v>51</v>
      </c>
      <c r="AA3103" s="622" t="s">
        <v>5289</v>
      </c>
      <c r="AB3103" s="622" t="s">
        <v>5289</v>
      </c>
      <c r="AC3103" s="340" t="s">
        <v>5289</v>
      </c>
      <c r="AD3103" s="340" t="s">
        <v>5289</v>
      </c>
      <c r="AE3103" s="340" t="s">
        <v>5289</v>
      </c>
      <c r="AF3103" s="165" t="s">
        <v>5289</v>
      </c>
      <c r="AG3103" s="107"/>
      <c r="AH3103" s="107"/>
      <c r="AI3103" s="107"/>
      <c r="AJ3103" s="107"/>
      <c r="AK3103" s="107"/>
      <c r="AL3103" s="107"/>
    </row>
    <row r="3104" spans="1:38" s="44" customFormat="1" ht="76.5">
      <c r="A3104" s="621">
        <v>5</v>
      </c>
      <c r="B3104" s="121" t="s">
        <v>8042</v>
      </c>
      <c r="C3104" s="121" t="s">
        <v>8031</v>
      </c>
      <c r="D3104" s="121" t="s">
        <v>18375</v>
      </c>
      <c r="E3104" s="624" t="s">
        <v>40</v>
      </c>
      <c r="F3104" s="622" t="s">
        <v>51</v>
      </c>
      <c r="G3104" s="9"/>
      <c r="H3104" s="9"/>
      <c r="I3104" s="9"/>
      <c r="J3104" s="9"/>
      <c r="K3104" s="9"/>
      <c r="L3104" s="622" t="s">
        <v>51</v>
      </c>
      <c r="M3104" s="649"/>
      <c r="N3104" s="9"/>
      <c r="O3104" s="624">
        <v>0</v>
      </c>
      <c r="P3104" s="624">
        <v>0</v>
      </c>
      <c r="Q3104" s="624">
        <v>0</v>
      </c>
      <c r="R3104" s="624">
        <v>0</v>
      </c>
      <c r="S3104" s="624">
        <v>0</v>
      </c>
      <c r="T3104" s="624">
        <v>0</v>
      </c>
      <c r="U3104" s="624">
        <v>0</v>
      </c>
      <c r="V3104" s="624">
        <v>0</v>
      </c>
      <c r="W3104" s="624">
        <v>0</v>
      </c>
      <c r="X3104" s="366">
        <v>0</v>
      </c>
      <c r="Y3104" s="624">
        <v>0</v>
      </c>
      <c r="Z3104" s="624" t="s">
        <v>51</v>
      </c>
      <c r="AA3104" s="622" t="s">
        <v>5289</v>
      </c>
      <c r="AB3104" s="622" t="s">
        <v>5289</v>
      </c>
      <c r="AC3104" s="340" t="s">
        <v>5289</v>
      </c>
      <c r="AD3104" s="340" t="s">
        <v>5289</v>
      </c>
      <c r="AE3104" s="340" t="s">
        <v>5289</v>
      </c>
      <c r="AF3104" s="165" t="s">
        <v>5289</v>
      </c>
      <c r="AG3104" s="107"/>
      <c r="AH3104" s="107"/>
      <c r="AI3104" s="107"/>
      <c r="AJ3104" s="107"/>
      <c r="AK3104" s="107"/>
      <c r="AL3104" s="107"/>
    </row>
    <row r="3105" spans="1:38" s="44" customFormat="1" ht="89.25">
      <c r="A3105" s="621">
        <v>6</v>
      </c>
      <c r="B3105" s="121" t="s">
        <v>8043</v>
      </c>
      <c r="C3105" s="121" t="s">
        <v>8031</v>
      </c>
      <c r="D3105" s="121" t="s">
        <v>19587</v>
      </c>
      <c r="E3105" s="624" t="s">
        <v>40</v>
      </c>
      <c r="F3105" s="622" t="s">
        <v>51</v>
      </c>
      <c r="G3105" s="9"/>
      <c r="H3105" s="9"/>
      <c r="I3105" s="9"/>
      <c r="J3105" s="9"/>
      <c r="K3105" s="9"/>
      <c r="L3105" s="622" t="s">
        <v>51</v>
      </c>
      <c r="M3105" s="649"/>
      <c r="N3105" s="9"/>
      <c r="O3105" s="624">
        <v>0</v>
      </c>
      <c r="P3105" s="624">
        <v>0</v>
      </c>
      <c r="Q3105" s="624">
        <v>0</v>
      </c>
      <c r="R3105" s="624">
        <v>0</v>
      </c>
      <c r="S3105" s="624">
        <v>0</v>
      </c>
      <c r="T3105" s="624">
        <v>0</v>
      </c>
      <c r="U3105" s="624">
        <v>0</v>
      </c>
      <c r="V3105" s="624">
        <v>0</v>
      </c>
      <c r="W3105" s="624">
        <v>0</v>
      </c>
      <c r="X3105" s="366">
        <v>11</v>
      </c>
      <c r="Y3105" s="624">
        <v>0</v>
      </c>
      <c r="Z3105" s="624" t="s">
        <v>51</v>
      </c>
      <c r="AA3105" s="622" t="s">
        <v>5289</v>
      </c>
      <c r="AB3105" s="622" t="s">
        <v>5289</v>
      </c>
      <c r="AC3105" s="340" t="s">
        <v>5289</v>
      </c>
      <c r="AD3105" s="340" t="s">
        <v>5289</v>
      </c>
      <c r="AE3105" s="340" t="s">
        <v>5289</v>
      </c>
      <c r="AF3105" s="165" t="s">
        <v>5289</v>
      </c>
      <c r="AG3105" s="107"/>
      <c r="AH3105" s="107"/>
      <c r="AI3105" s="107"/>
      <c r="AJ3105" s="107"/>
      <c r="AK3105" s="107"/>
      <c r="AL3105" s="107"/>
    </row>
    <row r="3106" spans="1:38" s="44" customFormat="1" ht="102">
      <c r="A3106" s="621">
        <v>7</v>
      </c>
      <c r="B3106" s="121" t="s">
        <v>1073</v>
      </c>
      <c r="C3106" s="121" t="s">
        <v>8031</v>
      </c>
      <c r="D3106" s="121" t="s">
        <v>18376</v>
      </c>
      <c r="E3106" s="624" t="s">
        <v>40</v>
      </c>
      <c r="F3106" s="622" t="s">
        <v>51</v>
      </c>
      <c r="G3106" s="9"/>
      <c r="H3106" s="9"/>
      <c r="I3106" s="9"/>
      <c r="J3106" s="9"/>
      <c r="K3106" s="9"/>
      <c r="L3106" s="622" t="s">
        <v>51</v>
      </c>
      <c r="M3106" s="649"/>
      <c r="N3106" s="9"/>
      <c r="O3106" s="624">
        <v>0</v>
      </c>
      <c r="P3106" s="624">
        <v>0</v>
      </c>
      <c r="Q3106" s="624">
        <v>0</v>
      </c>
      <c r="R3106" s="624">
        <v>0</v>
      </c>
      <c r="S3106" s="624">
        <v>0</v>
      </c>
      <c r="T3106" s="624">
        <v>0</v>
      </c>
      <c r="U3106" s="624">
        <v>0</v>
      </c>
      <c r="V3106" s="624">
        <v>0</v>
      </c>
      <c r="W3106" s="624">
        <v>0</v>
      </c>
      <c r="X3106" s="366">
        <v>2</v>
      </c>
      <c r="Y3106" s="624">
        <v>0</v>
      </c>
      <c r="Z3106" s="624" t="s">
        <v>51</v>
      </c>
      <c r="AA3106" s="622" t="s">
        <v>5289</v>
      </c>
      <c r="AB3106" s="622" t="s">
        <v>5289</v>
      </c>
      <c r="AC3106" s="340" t="s">
        <v>5289</v>
      </c>
      <c r="AD3106" s="340" t="s">
        <v>5289</v>
      </c>
      <c r="AE3106" s="340" t="s">
        <v>5289</v>
      </c>
      <c r="AF3106" s="165" t="s">
        <v>5289</v>
      </c>
      <c r="AG3106" s="107"/>
      <c r="AH3106" s="107"/>
      <c r="AI3106" s="107"/>
      <c r="AJ3106" s="107"/>
      <c r="AK3106" s="107"/>
      <c r="AL3106" s="107"/>
    </row>
    <row r="3107" spans="1:38" s="44" customFormat="1" ht="76.5">
      <c r="A3107" s="621">
        <v>8</v>
      </c>
      <c r="B3107" s="121" t="s">
        <v>3967</v>
      </c>
      <c r="C3107" s="121" t="s">
        <v>8031</v>
      </c>
      <c r="D3107" s="121" t="s">
        <v>8082</v>
      </c>
      <c r="E3107" s="624" t="s">
        <v>51</v>
      </c>
      <c r="F3107" s="622" t="s">
        <v>51</v>
      </c>
      <c r="G3107" s="9"/>
      <c r="H3107" s="9"/>
      <c r="I3107" s="9"/>
      <c r="J3107" s="9"/>
      <c r="K3107" s="9"/>
      <c r="L3107" s="622" t="s">
        <v>51</v>
      </c>
      <c r="M3107" s="649"/>
      <c r="N3107" s="9"/>
      <c r="O3107" s="624">
        <v>0</v>
      </c>
      <c r="P3107" s="624">
        <v>0</v>
      </c>
      <c r="Q3107" s="624">
        <v>0</v>
      </c>
      <c r="R3107" s="624">
        <v>0</v>
      </c>
      <c r="S3107" s="624">
        <v>0</v>
      </c>
      <c r="T3107" s="624">
        <v>0</v>
      </c>
      <c r="U3107" s="624">
        <v>0</v>
      </c>
      <c r="V3107" s="624">
        <v>0</v>
      </c>
      <c r="W3107" s="624">
        <v>0</v>
      </c>
      <c r="X3107" s="366">
        <v>0</v>
      </c>
      <c r="Y3107" s="624">
        <v>0</v>
      </c>
      <c r="Z3107" s="622" t="s">
        <v>51</v>
      </c>
      <c r="AA3107" s="622" t="s">
        <v>5289</v>
      </c>
      <c r="AB3107" s="622" t="s">
        <v>5289</v>
      </c>
      <c r="AC3107" s="340" t="s">
        <v>5289</v>
      </c>
      <c r="AD3107" s="340" t="s">
        <v>5289</v>
      </c>
      <c r="AE3107" s="340" t="s">
        <v>5289</v>
      </c>
      <c r="AF3107" s="165" t="s">
        <v>5289</v>
      </c>
      <c r="AG3107" s="107"/>
      <c r="AH3107" s="107"/>
      <c r="AI3107" s="107"/>
      <c r="AJ3107" s="107"/>
      <c r="AK3107" s="107"/>
      <c r="AL3107" s="107"/>
    </row>
    <row r="3108" spans="1:38" s="44" customFormat="1" ht="76.5">
      <c r="A3108" s="621">
        <v>9</v>
      </c>
      <c r="B3108" s="121" t="s">
        <v>8044</v>
      </c>
      <c r="C3108" s="121" t="s">
        <v>8031</v>
      </c>
      <c r="D3108" s="121" t="s">
        <v>14709</v>
      </c>
      <c r="E3108" s="624" t="s">
        <v>40</v>
      </c>
      <c r="F3108" s="622" t="s">
        <v>51</v>
      </c>
      <c r="G3108" s="9"/>
      <c r="H3108" s="9"/>
      <c r="I3108" s="9"/>
      <c r="J3108" s="9"/>
      <c r="K3108" s="9"/>
      <c r="L3108" s="622" t="s">
        <v>51</v>
      </c>
      <c r="M3108" s="649"/>
      <c r="N3108" s="9"/>
      <c r="O3108" s="624">
        <v>0</v>
      </c>
      <c r="P3108" s="624">
        <v>0</v>
      </c>
      <c r="Q3108" s="624">
        <v>0</v>
      </c>
      <c r="R3108" s="624">
        <v>0</v>
      </c>
      <c r="S3108" s="624">
        <v>0</v>
      </c>
      <c r="T3108" s="624">
        <v>0</v>
      </c>
      <c r="U3108" s="624">
        <v>0</v>
      </c>
      <c r="V3108" s="624">
        <v>0</v>
      </c>
      <c r="W3108" s="624">
        <v>0</v>
      </c>
      <c r="X3108" s="366">
        <v>0</v>
      </c>
      <c r="Y3108" s="624">
        <v>0</v>
      </c>
      <c r="Z3108" s="622" t="s">
        <v>51</v>
      </c>
      <c r="AA3108" s="622" t="s">
        <v>5289</v>
      </c>
      <c r="AB3108" s="622" t="s">
        <v>5289</v>
      </c>
      <c r="AC3108" s="340" t="s">
        <v>5289</v>
      </c>
      <c r="AD3108" s="340" t="s">
        <v>5289</v>
      </c>
      <c r="AE3108" s="340" t="s">
        <v>5289</v>
      </c>
      <c r="AF3108" s="165" t="s">
        <v>5289</v>
      </c>
      <c r="AG3108" s="107"/>
      <c r="AH3108" s="107"/>
      <c r="AI3108" s="107"/>
      <c r="AJ3108" s="107"/>
      <c r="AK3108" s="107"/>
      <c r="AL3108" s="107"/>
    </row>
    <row r="3109" spans="1:38" s="44" customFormat="1" ht="76.5">
      <c r="A3109" s="621">
        <v>10</v>
      </c>
      <c r="B3109" s="121" t="s">
        <v>8045</v>
      </c>
      <c r="C3109" s="121" t="s">
        <v>8031</v>
      </c>
      <c r="D3109" s="121" t="s">
        <v>8082</v>
      </c>
      <c r="E3109" s="624" t="s">
        <v>51</v>
      </c>
      <c r="F3109" s="622" t="s">
        <v>51</v>
      </c>
      <c r="G3109" s="9"/>
      <c r="H3109" s="9"/>
      <c r="I3109" s="9"/>
      <c r="J3109" s="9"/>
      <c r="K3109" s="9"/>
      <c r="L3109" s="622" t="s">
        <v>51</v>
      </c>
      <c r="M3109" s="649"/>
      <c r="N3109" s="9"/>
      <c r="O3109" s="624">
        <v>0</v>
      </c>
      <c r="P3109" s="624">
        <v>0</v>
      </c>
      <c r="Q3109" s="624">
        <v>0</v>
      </c>
      <c r="R3109" s="624">
        <v>0</v>
      </c>
      <c r="S3109" s="624">
        <v>0</v>
      </c>
      <c r="T3109" s="624">
        <v>0</v>
      </c>
      <c r="U3109" s="624">
        <v>0</v>
      </c>
      <c r="V3109" s="624">
        <v>0</v>
      </c>
      <c r="W3109" s="624">
        <v>0</v>
      </c>
      <c r="X3109" s="366">
        <v>52</v>
      </c>
      <c r="Y3109" s="624">
        <v>0</v>
      </c>
      <c r="Z3109" s="622" t="s">
        <v>51</v>
      </c>
      <c r="AA3109" s="622" t="s">
        <v>5289</v>
      </c>
      <c r="AB3109" s="622" t="s">
        <v>5289</v>
      </c>
      <c r="AC3109" s="340" t="s">
        <v>5289</v>
      </c>
      <c r="AD3109" s="340" t="s">
        <v>5289</v>
      </c>
      <c r="AE3109" s="340" t="s">
        <v>5289</v>
      </c>
      <c r="AF3109" s="165" t="s">
        <v>5289</v>
      </c>
      <c r="AG3109" s="107"/>
      <c r="AH3109" s="107"/>
      <c r="AI3109" s="107"/>
      <c r="AJ3109" s="107"/>
      <c r="AK3109" s="107"/>
      <c r="AL3109" s="107"/>
    </row>
    <row r="3110" spans="1:38" s="44" customFormat="1" ht="76.5">
      <c r="A3110" s="621">
        <v>11</v>
      </c>
      <c r="B3110" s="121" t="s">
        <v>8046</v>
      </c>
      <c r="C3110" s="121" t="s">
        <v>8031</v>
      </c>
      <c r="D3110" s="121" t="s">
        <v>8082</v>
      </c>
      <c r="E3110" s="624" t="s">
        <v>51</v>
      </c>
      <c r="F3110" s="622" t="s">
        <v>51</v>
      </c>
      <c r="G3110" s="9"/>
      <c r="H3110" s="9"/>
      <c r="I3110" s="9"/>
      <c r="J3110" s="9"/>
      <c r="K3110" s="9"/>
      <c r="L3110" s="622" t="s">
        <v>51</v>
      </c>
      <c r="M3110" s="649"/>
      <c r="N3110" s="9"/>
      <c r="O3110" s="624">
        <v>0</v>
      </c>
      <c r="P3110" s="624">
        <v>0</v>
      </c>
      <c r="Q3110" s="624">
        <v>0</v>
      </c>
      <c r="R3110" s="624">
        <v>0</v>
      </c>
      <c r="S3110" s="624">
        <v>0</v>
      </c>
      <c r="T3110" s="624">
        <v>0</v>
      </c>
      <c r="U3110" s="624">
        <v>0</v>
      </c>
      <c r="V3110" s="624">
        <v>0</v>
      </c>
      <c r="W3110" s="624">
        <v>0</v>
      </c>
      <c r="X3110" s="366">
        <v>25</v>
      </c>
      <c r="Y3110" s="624">
        <v>0</v>
      </c>
      <c r="Z3110" s="622" t="s">
        <v>51</v>
      </c>
      <c r="AA3110" s="622" t="s">
        <v>5289</v>
      </c>
      <c r="AB3110" s="622" t="s">
        <v>5289</v>
      </c>
      <c r="AC3110" s="340" t="s">
        <v>5289</v>
      </c>
      <c r="AD3110" s="340" t="s">
        <v>5289</v>
      </c>
      <c r="AE3110" s="340" t="s">
        <v>5289</v>
      </c>
      <c r="AF3110" s="165" t="s">
        <v>5289</v>
      </c>
      <c r="AG3110" s="107"/>
      <c r="AH3110" s="107"/>
      <c r="AI3110" s="107"/>
      <c r="AJ3110" s="107"/>
      <c r="AK3110" s="107"/>
      <c r="AL3110" s="107"/>
    </row>
    <row r="3111" spans="1:38" s="44" customFormat="1" ht="76.5">
      <c r="A3111" s="621">
        <v>12</v>
      </c>
      <c r="B3111" s="121" t="s">
        <v>18743</v>
      </c>
      <c r="C3111" s="121" t="s">
        <v>8031</v>
      </c>
      <c r="D3111" s="121" t="s">
        <v>8082</v>
      </c>
      <c r="E3111" s="624" t="s">
        <v>51</v>
      </c>
      <c r="F3111" s="622" t="s">
        <v>51</v>
      </c>
      <c r="G3111" s="9"/>
      <c r="H3111" s="9"/>
      <c r="I3111" s="9"/>
      <c r="J3111" s="9"/>
      <c r="K3111" s="9"/>
      <c r="L3111" s="622" t="s">
        <v>51</v>
      </c>
      <c r="M3111" s="649"/>
      <c r="N3111" s="9"/>
      <c r="O3111" s="624">
        <v>0</v>
      </c>
      <c r="P3111" s="624">
        <v>0</v>
      </c>
      <c r="Q3111" s="624">
        <v>0</v>
      </c>
      <c r="R3111" s="624">
        <v>0</v>
      </c>
      <c r="S3111" s="624">
        <v>0</v>
      </c>
      <c r="T3111" s="624">
        <v>0</v>
      </c>
      <c r="U3111" s="624">
        <v>0</v>
      </c>
      <c r="V3111" s="624">
        <v>0</v>
      </c>
      <c r="W3111" s="624">
        <v>0</v>
      </c>
      <c r="X3111" s="366">
        <v>6</v>
      </c>
      <c r="Y3111" s="624">
        <v>0</v>
      </c>
      <c r="Z3111" s="622" t="s">
        <v>51</v>
      </c>
      <c r="AA3111" s="622" t="s">
        <v>5289</v>
      </c>
      <c r="AB3111" s="622" t="s">
        <v>5289</v>
      </c>
      <c r="AC3111" s="340" t="s">
        <v>5289</v>
      </c>
      <c r="AD3111" s="340" t="s">
        <v>5289</v>
      </c>
      <c r="AE3111" s="340" t="s">
        <v>5289</v>
      </c>
      <c r="AF3111" s="165" t="s">
        <v>5289</v>
      </c>
      <c r="AG3111" s="107"/>
      <c r="AH3111" s="107"/>
      <c r="AI3111" s="107"/>
      <c r="AJ3111" s="107"/>
      <c r="AK3111" s="107"/>
      <c r="AL3111" s="107"/>
    </row>
    <row r="3112" spans="1:38" s="44" customFormat="1" ht="76.5">
      <c r="A3112" s="621">
        <v>13</v>
      </c>
      <c r="B3112" s="121" t="s">
        <v>18744</v>
      </c>
      <c r="C3112" s="121" t="s">
        <v>8031</v>
      </c>
      <c r="D3112" s="121" t="s">
        <v>8082</v>
      </c>
      <c r="E3112" s="624" t="s">
        <v>51</v>
      </c>
      <c r="F3112" s="622" t="s">
        <v>51</v>
      </c>
      <c r="G3112" s="9"/>
      <c r="H3112" s="9"/>
      <c r="I3112" s="9"/>
      <c r="J3112" s="9"/>
      <c r="K3112" s="9"/>
      <c r="L3112" s="622" t="s">
        <v>51</v>
      </c>
      <c r="M3112" s="649"/>
      <c r="N3112" s="9"/>
      <c r="O3112" s="624">
        <v>0</v>
      </c>
      <c r="P3112" s="624">
        <v>0</v>
      </c>
      <c r="Q3112" s="624">
        <v>0</v>
      </c>
      <c r="R3112" s="624">
        <v>0</v>
      </c>
      <c r="S3112" s="624">
        <v>0</v>
      </c>
      <c r="T3112" s="624">
        <v>0</v>
      </c>
      <c r="U3112" s="624">
        <v>0</v>
      </c>
      <c r="V3112" s="624">
        <v>0</v>
      </c>
      <c r="W3112" s="624">
        <v>0</v>
      </c>
      <c r="X3112" s="366">
        <v>53</v>
      </c>
      <c r="Y3112" s="624">
        <v>0</v>
      </c>
      <c r="Z3112" s="622" t="s">
        <v>51</v>
      </c>
      <c r="AA3112" s="622" t="s">
        <v>5289</v>
      </c>
      <c r="AB3112" s="622" t="s">
        <v>5289</v>
      </c>
      <c r="AC3112" s="340" t="s">
        <v>5289</v>
      </c>
      <c r="AD3112" s="340" t="s">
        <v>5289</v>
      </c>
      <c r="AE3112" s="340" t="s">
        <v>5289</v>
      </c>
      <c r="AF3112" s="165" t="s">
        <v>5289</v>
      </c>
      <c r="AG3112" s="107"/>
      <c r="AH3112" s="107"/>
      <c r="AI3112" s="107"/>
      <c r="AJ3112" s="107"/>
      <c r="AK3112" s="107"/>
      <c r="AL3112" s="107"/>
    </row>
    <row r="3113" spans="1:38" s="44" customFormat="1" ht="127.5">
      <c r="A3113" s="621">
        <v>14</v>
      </c>
      <c r="B3113" s="121" t="s">
        <v>8047</v>
      </c>
      <c r="C3113" s="121" t="s">
        <v>8031</v>
      </c>
      <c r="D3113" s="121" t="s">
        <v>12587</v>
      </c>
      <c r="E3113" s="624" t="s">
        <v>40</v>
      </c>
      <c r="F3113" s="622" t="s">
        <v>19057</v>
      </c>
      <c r="G3113" s="622" t="s">
        <v>51</v>
      </c>
      <c r="H3113" s="622">
        <v>1</v>
      </c>
      <c r="I3113" s="623" t="s">
        <v>16671</v>
      </c>
      <c r="J3113" s="9"/>
      <c r="K3113" s="9"/>
      <c r="L3113" s="622" t="s">
        <v>40</v>
      </c>
      <c r="M3113" s="627" t="s">
        <v>13287</v>
      </c>
      <c r="N3113" s="624">
        <v>0</v>
      </c>
      <c r="O3113" s="624">
        <v>0</v>
      </c>
      <c r="P3113" s="624">
        <v>0</v>
      </c>
      <c r="Q3113" s="624">
        <v>0</v>
      </c>
      <c r="R3113" s="624">
        <v>0</v>
      </c>
      <c r="S3113" s="624">
        <v>0</v>
      </c>
      <c r="T3113" s="624">
        <v>0</v>
      </c>
      <c r="U3113" s="624">
        <v>0</v>
      </c>
      <c r="V3113" s="624">
        <v>0</v>
      </c>
      <c r="W3113" s="624">
        <v>0</v>
      </c>
      <c r="X3113" s="366">
        <v>0</v>
      </c>
      <c r="Y3113" s="624">
        <v>0</v>
      </c>
      <c r="Z3113" s="622" t="s">
        <v>51</v>
      </c>
      <c r="AA3113" s="622" t="s">
        <v>5289</v>
      </c>
      <c r="AB3113" s="622" t="s">
        <v>5289</v>
      </c>
      <c r="AC3113" s="340" t="s">
        <v>5289</v>
      </c>
      <c r="AD3113" s="340" t="s">
        <v>5289</v>
      </c>
      <c r="AE3113" s="340" t="s">
        <v>5289</v>
      </c>
      <c r="AF3113" s="165" t="s">
        <v>5289</v>
      </c>
      <c r="AG3113" s="107"/>
      <c r="AH3113" s="107"/>
      <c r="AI3113" s="107"/>
      <c r="AJ3113" s="107"/>
      <c r="AK3113" s="107"/>
      <c r="AL3113" s="107"/>
    </row>
    <row r="3114" spans="1:38" s="44" customFormat="1" ht="76.5">
      <c r="A3114" s="621">
        <v>15</v>
      </c>
      <c r="B3114" s="121" t="s">
        <v>8048</v>
      </c>
      <c r="C3114" s="121" t="s">
        <v>8031</v>
      </c>
      <c r="D3114" s="121" t="s">
        <v>8082</v>
      </c>
      <c r="E3114" s="624" t="s">
        <v>51</v>
      </c>
      <c r="F3114" s="622" t="s">
        <v>51</v>
      </c>
      <c r="G3114" s="9"/>
      <c r="H3114" s="9"/>
      <c r="I3114" s="9"/>
      <c r="J3114" s="9"/>
      <c r="K3114" s="9"/>
      <c r="L3114" s="622" t="s">
        <v>51</v>
      </c>
      <c r="M3114" s="649"/>
      <c r="N3114" s="9"/>
      <c r="O3114" s="624">
        <v>0</v>
      </c>
      <c r="P3114" s="624">
        <v>0</v>
      </c>
      <c r="Q3114" s="624">
        <v>0</v>
      </c>
      <c r="R3114" s="624">
        <v>0</v>
      </c>
      <c r="S3114" s="624">
        <v>0</v>
      </c>
      <c r="T3114" s="624">
        <v>0</v>
      </c>
      <c r="U3114" s="624">
        <v>0</v>
      </c>
      <c r="V3114" s="624">
        <v>0</v>
      </c>
      <c r="W3114" s="624">
        <v>0</v>
      </c>
      <c r="X3114" s="366">
        <v>5</v>
      </c>
      <c r="Y3114" s="624">
        <v>0</v>
      </c>
      <c r="Z3114" s="622" t="s">
        <v>51</v>
      </c>
      <c r="AA3114" s="622" t="s">
        <v>5289</v>
      </c>
      <c r="AB3114" s="622" t="s">
        <v>5289</v>
      </c>
      <c r="AC3114" s="340" t="s">
        <v>5289</v>
      </c>
      <c r="AD3114" s="340" t="s">
        <v>5289</v>
      </c>
      <c r="AE3114" s="340" t="s">
        <v>5289</v>
      </c>
      <c r="AF3114" s="165" t="s">
        <v>5289</v>
      </c>
      <c r="AG3114" s="107"/>
      <c r="AH3114" s="107"/>
      <c r="AI3114" s="107"/>
      <c r="AJ3114" s="107"/>
      <c r="AK3114" s="107"/>
      <c r="AL3114" s="107"/>
    </row>
    <row r="3115" spans="1:38" s="44" customFormat="1" ht="76.5">
      <c r="A3115" s="621">
        <v>16</v>
      </c>
      <c r="B3115" s="121" t="s">
        <v>8049</v>
      </c>
      <c r="C3115" s="121" t="s">
        <v>8031</v>
      </c>
      <c r="D3115" s="121" t="s">
        <v>8082</v>
      </c>
      <c r="E3115" s="624" t="s">
        <v>51</v>
      </c>
      <c r="F3115" s="622" t="s">
        <v>51</v>
      </c>
      <c r="G3115" s="9"/>
      <c r="H3115" s="9"/>
      <c r="I3115" s="9"/>
      <c r="J3115" s="9"/>
      <c r="K3115" s="9"/>
      <c r="L3115" s="622" t="s">
        <v>51</v>
      </c>
      <c r="M3115" s="649"/>
      <c r="N3115" s="9"/>
      <c r="O3115" s="624">
        <v>0</v>
      </c>
      <c r="P3115" s="624">
        <v>0</v>
      </c>
      <c r="Q3115" s="624">
        <v>0</v>
      </c>
      <c r="R3115" s="624">
        <v>0</v>
      </c>
      <c r="S3115" s="624">
        <v>0</v>
      </c>
      <c r="T3115" s="624">
        <v>0</v>
      </c>
      <c r="U3115" s="624">
        <v>0</v>
      </c>
      <c r="V3115" s="624">
        <v>0</v>
      </c>
      <c r="W3115" s="624">
        <v>0</v>
      </c>
      <c r="X3115" s="366">
        <v>2</v>
      </c>
      <c r="Y3115" s="624">
        <v>0</v>
      </c>
      <c r="Z3115" s="622" t="s">
        <v>51</v>
      </c>
      <c r="AA3115" s="622" t="s">
        <v>5289</v>
      </c>
      <c r="AB3115" s="622" t="s">
        <v>5289</v>
      </c>
      <c r="AC3115" s="340" t="s">
        <v>5289</v>
      </c>
      <c r="AD3115" s="340" t="s">
        <v>5289</v>
      </c>
      <c r="AE3115" s="340" t="s">
        <v>5289</v>
      </c>
      <c r="AF3115" s="165" t="s">
        <v>5289</v>
      </c>
      <c r="AG3115" s="107"/>
      <c r="AH3115" s="107"/>
      <c r="AI3115" s="107"/>
      <c r="AJ3115" s="107"/>
      <c r="AK3115" s="107"/>
      <c r="AL3115" s="107"/>
    </row>
    <row r="3116" spans="1:38" s="44" customFormat="1" ht="140.25">
      <c r="A3116" s="621">
        <v>17</v>
      </c>
      <c r="B3116" s="121" t="s">
        <v>8050</v>
      </c>
      <c r="C3116" s="121" t="s">
        <v>8051</v>
      </c>
      <c r="D3116" s="121" t="s">
        <v>19588</v>
      </c>
      <c r="E3116" s="624" t="s">
        <v>40</v>
      </c>
      <c r="F3116" s="622" t="s">
        <v>51</v>
      </c>
      <c r="G3116" s="9"/>
      <c r="H3116" s="9"/>
      <c r="I3116" s="9"/>
      <c r="J3116" s="9"/>
      <c r="K3116" s="9"/>
      <c r="L3116" s="622" t="s">
        <v>51</v>
      </c>
      <c r="M3116" s="649"/>
      <c r="N3116" s="9"/>
      <c r="O3116" s="624">
        <v>0</v>
      </c>
      <c r="P3116" s="624">
        <v>0</v>
      </c>
      <c r="Q3116" s="624">
        <v>0</v>
      </c>
      <c r="R3116" s="624">
        <v>0</v>
      </c>
      <c r="S3116" s="624">
        <v>0</v>
      </c>
      <c r="T3116" s="624">
        <v>0</v>
      </c>
      <c r="U3116" s="624">
        <v>0</v>
      </c>
      <c r="V3116" s="624">
        <v>0</v>
      </c>
      <c r="W3116" s="624">
        <v>0</v>
      </c>
      <c r="X3116" s="366">
        <v>0</v>
      </c>
      <c r="Y3116" s="624">
        <v>0</v>
      </c>
      <c r="Z3116" s="624" t="s">
        <v>51</v>
      </c>
      <c r="AA3116" s="622" t="s">
        <v>5289</v>
      </c>
      <c r="AB3116" s="622" t="s">
        <v>5289</v>
      </c>
      <c r="AC3116" s="340" t="s">
        <v>5289</v>
      </c>
      <c r="AD3116" s="340" t="s">
        <v>5289</v>
      </c>
      <c r="AE3116" s="340" t="s">
        <v>5289</v>
      </c>
      <c r="AF3116" s="165" t="s">
        <v>5289</v>
      </c>
      <c r="AG3116" s="107"/>
      <c r="AH3116" s="107"/>
      <c r="AI3116" s="107"/>
      <c r="AJ3116" s="107"/>
      <c r="AK3116" s="107"/>
      <c r="AL3116" s="107"/>
    </row>
    <row r="3117" spans="1:38" s="44" customFormat="1" ht="204">
      <c r="A3117" s="621">
        <v>18</v>
      </c>
      <c r="B3117" s="121" t="s">
        <v>8052</v>
      </c>
      <c r="C3117" s="121" t="s">
        <v>8053</v>
      </c>
      <c r="D3117" s="121" t="s">
        <v>8054</v>
      </c>
      <c r="E3117" s="624" t="s">
        <v>15366</v>
      </c>
      <c r="F3117" s="622" t="s">
        <v>51</v>
      </c>
      <c r="G3117" s="9"/>
      <c r="H3117" s="9"/>
      <c r="I3117" s="9"/>
      <c r="J3117" s="9"/>
      <c r="K3117" s="9"/>
      <c r="L3117" s="622" t="s">
        <v>51</v>
      </c>
      <c r="M3117" s="649"/>
      <c r="N3117" s="9"/>
      <c r="O3117" s="624">
        <v>0</v>
      </c>
      <c r="P3117" s="624">
        <v>0</v>
      </c>
      <c r="Q3117" s="624">
        <v>0</v>
      </c>
      <c r="R3117" s="624">
        <v>0</v>
      </c>
      <c r="S3117" s="624">
        <v>0</v>
      </c>
      <c r="T3117" s="624">
        <v>0</v>
      </c>
      <c r="U3117" s="624">
        <v>0</v>
      </c>
      <c r="V3117" s="624">
        <v>0</v>
      </c>
      <c r="W3117" s="624">
        <v>0</v>
      </c>
      <c r="X3117" s="366">
        <v>1441</v>
      </c>
      <c r="Y3117" s="624">
        <v>0</v>
      </c>
      <c r="Z3117" s="622" t="s">
        <v>51</v>
      </c>
      <c r="AA3117" s="622" t="s">
        <v>5289</v>
      </c>
      <c r="AB3117" s="622" t="s">
        <v>5289</v>
      </c>
      <c r="AC3117" s="340" t="s">
        <v>5289</v>
      </c>
      <c r="AD3117" s="340" t="s">
        <v>5289</v>
      </c>
      <c r="AE3117" s="340" t="s">
        <v>5289</v>
      </c>
      <c r="AF3117" s="165" t="s">
        <v>5289</v>
      </c>
      <c r="AG3117" s="107"/>
      <c r="AH3117" s="107"/>
      <c r="AI3117" s="107"/>
      <c r="AJ3117" s="107"/>
      <c r="AK3117" s="107"/>
      <c r="AL3117" s="107"/>
    </row>
    <row r="3118" spans="1:38" s="44" customFormat="1" ht="63.75">
      <c r="A3118" s="621">
        <v>19</v>
      </c>
      <c r="B3118" s="121" t="s">
        <v>8055</v>
      </c>
      <c r="C3118" s="121" t="s">
        <v>8053</v>
      </c>
      <c r="D3118" s="121" t="s">
        <v>18810</v>
      </c>
      <c r="E3118" s="624" t="s">
        <v>40</v>
      </c>
      <c r="F3118" s="622" t="s">
        <v>51</v>
      </c>
      <c r="G3118" s="9"/>
      <c r="H3118" s="9"/>
      <c r="I3118" s="9"/>
      <c r="J3118" s="9"/>
      <c r="K3118" s="9"/>
      <c r="L3118" s="622" t="s">
        <v>51</v>
      </c>
      <c r="M3118" s="649"/>
      <c r="N3118" s="9"/>
      <c r="O3118" s="624">
        <v>0</v>
      </c>
      <c r="P3118" s="624">
        <v>0</v>
      </c>
      <c r="Q3118" s="624">
        <v>0</v>
      </c>
      <c r="R3118" s="624">
        <v>0</v>
      </c>
      <c r="S3118" s="624">
        <v>0</v>
      </c>
      <c r="T3118" s="624">
        <v>0</v>
      </c>
      <c r="U3118" s="624">
        <v>0</v>
      </c>
      <c r="V3118" s="624">
        <v>0</v>
      </c>
      <c r="W3118" s="624">
        <v>0</v>
      </c>
      <c r="X3118" s="366">
        <v>342</v>
      </c>
      <c r="Y3118" s="624">
        <v>0</v>
      </c>
      <c r="Z3118" s="622" t="s">
        <v>51</v>
      </c>
      <c r="AA3118" s="622" t="s">
        <v>5289</v>
      </c>
      <c r="AB3118" s="622" t="s">
        <v>5289</v>
      </c>
      <c r="AC3118" s="340" t="s">
        <v>5289</v>
      </c>
      <c r="AD3118" s="340" t="s">
        <v>5289</v>
      </c>
      <c r="AE3118" s="340" t="s">
        <v>5289</v>
      </c>
      <c r="AF3118" s="165" t="s">
        <v>5289</v>
      </c>
      <c r="AG3118" s="107"/>
      <c r="AH3118" s="107"/>
      <c r="AI3118" s="107"/>
      <c r="AJ3118" s="107"/>
      <c r="AK3118" s="107"/>
      <c r="AL3118" s="107"/>
    </row>
    <row r="3119" spans="1:38" s="44" customFormat="1" ht="89.25">
      <c r="A3119" s="621">
        <v>20</v>
      </c>
      <c r="B3119" s="121" t="s">
        <v>8056</v>
      </c>
      <c r="C3119" s="121" t="s">
        <v>8053</v>
      </c>
      <c r="D3119" s="121" t="s">
        <v>8057</v>
      </c>
      <c r="E3119" s="624" t="s">
        <v>40</v>
      </c>
      <c r="F3119" s="622" t="s">
        <v>51</v>
      </c>
      <c r="G3119" s="9"/>
      <c r="H3119" s="9"/>
      <c r="I3119" s="9"/>
      <c r="J3119" s="9"/>
      <c r="K3119" s="9"/>
      <c r="L3119" s="622" t="s">
        <v>51</v>
      </c>
      <c r="M3119" s="649"/>
      <c r="N3119" s="9"/>
      <c r="O3119" s="624">
        <v>0</v>
      </c>
      <c r="P3119" s="624">
        <v>0</v>
      </c>
      <c r="Q3119" s="624">
        <v>0</v>
      </c>
      <c r="R3119" s="624">
        <v>0</v>
      </c>
      <c r="S3119" s="624">
        <v>0</v>
      </c>
      <c r="T3119" s="624">
        <v>0</v>
      </c>
      <c r="U3119" s="624">
        <v>0</v>
      </c>
      <c r="V3119" s="624">
        <v>0</v>
      </c>
      <c r="W3119" s="624">
        <v>0</v>
      </c>
      <c r="X3119" s="366">
        <v>1611</v>
      </c>
      <c r="Y3119" s="624">
        <v>0</v>
      </c>
      <c r="Z3119" s="622" t="s">
        <v>51</v>
      </c>
      <c r="AA3119" s="622" t="s">
        <v>5289</v>
      </c>
      <c r="AB3119" s="622" t="s">
        <v>5289</v>
      </c>
      <c r="AC3119" s="340" t="s">
        <v>5289</v>
      </c>
      <c r="AD3119" s="340" t="s">
        <v>5289</v>
      </c>
      <c r="AE3119" s="340" t="s">
        <v>5289</v>
      </c>
      <c r="AF3119" s="165" t="s">
        <v>5289</v>
      </c>
      <c r="AG3119" s="107"/>
      <c r="AH3119" s="107"/>
      <c r="AI3119" s="107"/>
      <c r="AJ3119" s="107"/>
      <c r="AK3119" s="107"/>
      <c r="AL3119" s="107"/>
    </row>
    <row r="3120" spans="1:38" s="44" customFormat="1" ht="51">
      <c r="A3120" s="621">
        <v>21</v>
      </c>
      <c r="B3120" s="121" t="s">
        <v>3277</v>
      </c>
      <c r="C3120" s="121" t="s">
        <v>8053</v>
      </c>
      <c r="D3120" s="121" t="s">
        <v>8082</v>
      </c>
      <c r="E3120" s="624" t="s">
        <v>51</v>
      </c>
      <c r="F3120" s="622" t="s">
        <v>51</v>
      </c>
      <c r="G3120" s="9"/>
      <c r="H3120" s="9"/>
      <c r="I3120" s="9"/>
      <c r="J3120" s="9"/>
      <c r="K3120" s="9"/>
      <c r="L3120" s="622" t="s">
        <v>51</v>
      </c>
      <c r="M3120" s="649"/>
      <c r="N3120" s="9"/>
      <c r="O3120" s="624">
        <v>0</v>
      </c>
      <c r="P3120" s="624">
        <v>0</v>
      </c>
      <c r="Q3120" s="624">
        <v>0</v>
      </c>
      <c r="R3120" s="624">
        <v>0</v>
      </c>
      <c r="S3120" s="624">
        <v>0</v>
      </c>
      <c r="T3120" s="624">
        <v>0</v>
      </c>
      <c r="U3120" s="624">
        <v>0</v>
      </c>
      <c r="V3120" s="624">
        <v>0</v>
      </c>
      <c r="W3120" s="624">
        <v>0</v>
      </c>
      <c r="X3120" s="366">
        <v>9</v>
      </c>
      <c r="Y3120" s="624">
        <v>0</v>
      </c>
      <c r="Z3120" s="622" t="s">
        <v>51</v>
      </c>
      <c r="AA3120" s="622" t="s">
        <v>5289</v>
      </c>
      <c r="AB3120" s="622" t="s">
        <v>5289</v>
      </c>
      <c r="AC3120" s="340" t="s">
        <v>5289</v>
      </c>
      <c r="AD3120" s="340" t="s">
        <v>5289</v>
      </c>
      <c r="AE3120" s="340" t="s">
        <v>5289</v>
      </c>
      <c r="AF3120" s="165" t="s">
        <v>5289</v>
      </c>
      <c r="AG3120" s="107"/>
      <c r="AH3120" s="107"/>
      <c r="AI3120" s="107"/>
      <c r="AJ3120" s="107"/>
      <c r="AK3120" s="107"/>
      <c r="AL3120" s="107"/>
    </row>
    <row r="3121" spans="1:38" s="44" customFormat="1" ht="255">
      <c r="A3121" s="621">
        <v>22</v>
      </c>
      <c r="B3121" s="121" t="s">
        <v>8058</v>
      </c>
      <c r="C3121" s="121" t="s">
        <v>8059</v>
      </c>
      <c r="D3121" s="121" t="s">
        <v>8060</v>
      </c>
      <c r="E3121" s="622" t="s">
        <v>15359</v>
      </c>
      <c r="F3121" s="622" t="s">
        <v>19057</v>
      </c>
      <c r="G3121" s="622" t="s">
        <v>51</v>
      </c>
      <c r="H3121" s="622">
        <v>1</v>
      </c>
      <c r="I3121" s="623" t="s">
        <v>16671</v>
      </c>
      <c r="J3121" s="9"/>
      <c r="K3121" s="9"/>
      <c r="L3121" s="622" t="s">
        <v>51</v>
      </c>
      <c r="M3121" s="649"/>
      <c r="N3121" s="9"/>
      <c r="O3121" s="624">
        <v>0</v>
      </c>
      <c r="P3121" s="624">
        <v>0</v>
      </c>
      <c r="Q3121" s="624">
        <v>0</v>
      </c>
      <c r="R3121" s="624">
        <v>0</v>
      </c>
      <c r="S3121" s="624">
        <v>0</v>
      </c>
      <c r="T3121" s="624">
        <v>0</v>
      </c>
      <c r="U3121" s="624">
        <v>0</v>
      </c>
      <c r="V3121" s="624">
        <v>0</v>
      </c>
      <c r="W3121" s="624">
        <v>0</v>
      </c>
      <c r="X3121" s="366">
        <v>282</v>
      </c>
      <c r="Y3121" s="624">
        <v>0</v>
      </c>
      <c r="Z3121" s="622" t="s">
        <v>51</v>
      </c>
      <c r="AA3121" s="622" t="s">
        <v>5289</v>
      </c>
      <c r="AB3121" s="622" t="s">
        <v>5289</v>
      </c>
      <c r="AC3121" s="340" t="s">
        <v>5289</v>
      </c>
      <c r="AD3121" s="340" t="s">
        <v>5289</v>
      </c>
      <c r="AE3121" s="340" t="s">
        <v>5289</v>
      </c>
      <c r="AF3121" s="165" t="s">
        <v>5289</v>
      </c>
      <c r="AG3121" s="107"/>
      <c r="AH3121" s="107"/>
      <c r="AI3121" s="107"/>
      <c r="AJ3121" s="107"/>
      <c r="AK3121" s="107"/>
      <c r="AL3121" s="107"/>
    </row>
    <row r="3122" spans="1:38" s="44" customFormat="1" ht="382.5">
      <c r="A3122" s="621">
        <v>23</v>
      </c>
      <c r="B3122" s="121" t="s">
        <v>8061</v>
      </c>
      <c r="C3122" s="121" t="s">
        <v>8059</v>
      </c>
      <c r="D3122" s="121" t="s">
        <v>8062</v>
      </c>
      <c r="E3122" s="622" t="s">
        <v>15360</v>
      </c>
      <c r="F3122" s="622" t="s">
        <v>19057</v>
      </c>
      <c r="G3122" s="622" t="s">
        <v>51</v>
      </c>
      <c r="H3122" s="622">
        <v>1</v>
      </c>
      <c r="I3122" s="623" t="s">
        <v>16671</v>
      </c>
      <c r="J3122" s="9"/>
      <c r="K3122" s="9"/>
      <c r="L3122" s="622" t="s">
        <v>51</v>
      </c>
      <c r="M3122" s="649"/>
      <c r="N3122" s="9"/>
      <c r="O3122" s="622">
        <v>0</v>
      </c>
      <c r="P3122" s="622">
        <v>0</v>
      </c>
      <c r="Q3122" s="622">
        <v>0</v>
      </c>
      <c r="R3122" s="622">
        <v>0</v>
      </c>
      <c r="S3122" s="622">
        <v>0</v>
      </c>
      <c r="T3122" s="624">
        <v>0</v>
      </c>
      <c r="U3122" s="622">
        <v>0</v>
      </c>
      <c r="V3122" s="624">
        <v>0</v>
      </c>
      <c r="W3122" s="622">
        <v>0</v>
      </c>
      <c r="X3122" s="366">
        <v>5</v>
      </c>
      <c r="Y3122" s="622">
        <v>0</v>
      </c>
      <c r="Z3122" s="622" t="s">
        <v>51</v>
      </c>
      <c r="AA3122" s="622" t="s">
        <v>5289</v>
      </c>
      <c r="AB3122" s="622" t="s">
        <v>5289</v>
      </c>
      <c r="AC3122" s="340" t="s">
        <v>5289</v>
      </c>
      <c r="AD3122" s="340" t="s">
        <v>5289</v>
      </c>
      <c r="AE3122" s="340" t="s">
        <v>5289</v>
      </c>
      <c r="AF3122" s="165" t="s">
        <v>5289</v>
      </c>
      <c r="AG3122" s="107"/>
      <c r="AH3122" s="107"/>
      <c r="AI3122" s="107"/>
      <c r="AJ3122" s="107"/>
      <c r="AK3122" s="107"/>
      <c r="AL3122" s="107"/>
    </row>
    <row r="3123" spans="1:38" s="44" customFormat="1" ht="102">
      <c r="A3123" s="621">
        <v>24</v>
      </c>
      <c r="B3123" s="121" t="s">
        <v>8063</v>
      </c>
      <c r="C3123" s="121" t="s">
        <v>8059</v>
      </c>
      <c r="D3123" s="121" t="s">
        <v>8064</v>
      </c>
      <c r="E3123" s="622" t="s">
        <v>3282</v>
      </c>
      <c r="F3123" s="622" t="s">
        <v>51</v>
      </c>
      <c r="G3123" s="9"/>
      <c r="H3123" s="9"/>
      <c r="I3123" s="9"/>
      <c r="J3123" s="9"/>
      <c r="K3123" s="9"/>
      <c r="L3123" s="622" t="s">
        <v>51</v>
      </c>
      <c r="M3123" s="649"/>
      <c r="N3123" s="9"/>
      <c r="O3123" s="622">
        <v>0</v>
      </c>
      <c r="P3123" s="622">
        <v>0</v>
      </c>
      <c r="Q3123" s="622">
        <v>0</v>
      </c>
      <c r="R3123" s="622">
        <v>0</v>
      </c>
      <c r="S3123" s="622">
        <v>0</v>
      </c>
      <c r="T3123" s="624">
        <v>0</v>
      </c>
      <c r="U3123" s="622">
        <v>0</v>
      </c>
      <c r="V3123" s="624">
        <v>0</v>
      </c>
      <c r="W3123" s="622">
        <v>0</v>
      </c>
      <c r="X3123" s="366">
        <v>0</v>
      </c>
      <c r="Y3123" s="622">
        <v>0</v>
      </c>
      <c r="Z3123" s="622" t="s">
        <v>51</v>
      </c>
      <c r="AA3123" s="622" t="s">
        <v>5289</v>
      </c>
      <c r="AB3123" s="622" t="s">
        <v>5289</v>
      </c>
      <c r="AC3123" s="340" t="s">
        <v>5289</v>
      </c>
      <c r="AD3123" s="340" t="s">
        <v>5289</v>
      </c>
      <c r="AE3123" s="340" t="s">
        <v>5289</v>
      </c>
      <c r="AF3123" s="165" t="s">
        <v>5289</v>
      </c>
      <c r="AG3123" s="107"/>
      <c r="AH3123" s="107"/>
      <c r="AI3123" s="107"/>
      <c r="AJ3123" s="107"/>
      <c r="AK3123" s="107"/>
      <c r="AL3123" s="107"/>
    </row>
    <row r="3124" spans="1:38" ht="331.5">
      <c r="A3124" s="621">
        <v>25</v>
      </c>
      <c r="B3124" s="121" t="s">
        <v>8065</v>
      </c>
      <c r="C3124" s="121" t="s">
        <v>8059</v>
      </c>
      <c r="D3124" s="121" t="s">
        <v>8066</v>
      </c>
      <c r="E3124" s="622" t="s">
        <v>15361</v>
      </c>
      <c r="F3124" s="622" t="s">
        <v>51</v>
      </c>
      <c r="G3124" s="9"/>
      <c r="H3124" s="9"/>
      <c r="I3124" s="9"/>
      <c r="J3124" s="9"/>
      <c r="K3124" s="9"/>
      <c r="L3124" s="622" t="s">
        <v>51</v>
      </c>
      <c r="M3124" s="649"/>
      <c r="N3124" s="9"/>
      <c r="O3124" s="622">
        <v>0</v>
      </c>
      <c r="P3124" s="622">
        <v>0</v>
      </c>
      <c r="Q3124" s="622">
        <v>0</v>
      </c>
      <c r="R3124" s="622">
        <v>0</v>
      </c>
      <c r="S3124" s="622">
        <v>0</v>
      </c>
      <c r="T3124" s="624">
        <v>0</v>
      </c>
      <c r="U3124" s="622">
        <v>0</v>
      </c>
      <c r="V3124" s="624">
        <v>0</v>
      </c>
      <c r="W3124" s="622">
        <v>0</v>
      </c>
      <c r="X3124" s="366">
        <v>0</v>
      </c>
      <c r="Y3124" s="622">
        <v>0</v>
      </c>
      <c r="Z3124" s="622" t="s">
        <v>51</v>
      </c>
      <c r="AA3124" s="622" t="s">
        <v>5289</v>
      </c>
      <c r="AB3124" s="622" t="s">
        <v>5289</v>
      </c>
      <c r="AC3124" s="340" t="s">
        <v>5289</v>
      </c>
      <c r="AD3124" s="340" t="s">
        <v>5289</v>
      </c>
      <c r="AE3124" s="340" t="s">
        <v>5289</v>
      </c>
      <c r="AF3124" s="165" t="s">
        <v>5289</v>
      </c>
    </row>
    <row r="3125" spans="1:38" s="44" customFormat="1" ht="216.75">
      <c r="A3125" s="621">
        <v>26</v>
      </c>
      <c r="B3125" s="121" t="s">
        <v>8067</v>
      </c>
      <c r="C3125" s="121" t="s">
        <v>8059</v>
      </c>
      <c r="D3125" s="121" t="s">
        <v>8068</v>
      </c>
      <c r="E3125" s="622" t="s">
        <v>15362</v>
      </c>
      <c r="F3125" s="622" t="s">
        <v>51</v>
      </c>
      <c r="G3125" s="9"/>
      <c r="H3125" s="9"/>
      <c r="I3125" s="9"/>
      <c r="J3125" s="9"/>
      <c r="K3125" s="9"/>
      <c r="L3125" s="622" t="s">
        <v>51</v>
      </c>
      <c r="M3125" s="649"/>
      <c r="N3125" s="9"/>
      <c r="O3125" s="622">
        <v>0</v>
      </c>
      <c r="P3125" s="622">
        <v>0</v>
      </c>
      <c r="Q3125" s="622">
        <v>0</v>
      </c>
      <c r="R3125" s="622">
        <v>0</v>
      </c>
      <c r="S3125" s="622">
        <v>0</v>
      </c>
      <c r="T3125" s="624">
        <v>0</v>
      </c>
      <c r="U3125" s="622">
        <v>0</v>
      </c>
      <c r="V3125" s="624">
        <v>0</v>
      </c>
      <c r="W3125" s="622">
        <v>0</v>
      </c>
      <c r="X3125" s="366">
        <v>539</v>
      </c>
      <c r="Y3125" s="622">
        <v>0</v>
      </c>
      <c r="Z3125" s="622" t="s">
        <v>51</v>
      </c>
      <c r="AA3125" s="622" t="s">
        <v>5289</v>
      </c>
      <c r="AB3125" s="622" t="s">
        <v>5289</v>
      </c>
      <c r="AC3125" s="340" t="s">
        <v>5289</v>
      </c>
      <c r="AD3125" s="340" t="s">
        <v>5289</v>
      </c>
      <c r="AE3125" s="340" t="s">
        <v>5289</v>
      </c>
      <c r="AF3125" s="165" t="s">
        <v>5289</v>
      </c>
      <c r="AG3125" s="107"/>
      <c r="AH3125" s="107"/>
      <c r="AI3125" s="107"/>
      <c r="AJ3125" s="107"/>
      <c r="AK3125" s="107"/>
      <c r="AL3125" s="107"/>
    </row>
    <row r="3126" spans="1:38" s="44" customFormat="1" ht="306">
      <c r="A3126" s="621">
        <v>27</v>
      </c>
      <c r="B3126" s="121" t="s">
        <v>8069</v>
      </c>
      <c r="C3126" s="121" t="s">
        <v>8059</v>
      </c>
      <c r="D3126" s="121" t="s">
        <v>8070</v>
      </c>
      <c r="E3126" s="622" t="s">
        <v>15367</v>
      </c>
      <c r="F3126" s="622" t="s">
        <v>51</v>
      </c>
      <c r="G3126" s="9"/>
      <c r="H3126" s="9"/>
      <c r="I3126" s="9"/>
      <c r="J3126" s="9"/>
      <c r="K3126" s="9"/>
      <c r="L3126" s="622" t="s">
        <v>51</v>
      </c>
      <c r="M3126" s="649"/>
      <c r="N3126" s="9"/>
      <c r="O3126" s="622">
        <v>0</v>
      </c>
      <c r="P3126" s="622">
        <v>0</v>
      </c>
      <c r="Q3126" s="622">
        <v>0</v>
      </c>
      <c r="R3126" s="622">
        <v>0</v>
      </c>
      <c r="S3126" s="622">
        <v>0</v>
      </c>
      <c r="T3126" s="624">
        <v>0</v>
      </c>
      <c r="U3126" s="622">
        <v>0</v>
      </c>
      <c r="V3126" s="624">
        <v>0</v>
      </c>
      <c r="W3126" s="622">
        <v>0</v>
      </c>
      <c r="X3126" s="366">
        <v>0</v>
      </c>
      <c r="Y3126" s="622">
        <v>0</v>
      </c>
      <c r="Z3126" s="622" t="s">
        <v>51</v>
      </c>
      <c r="AA3126" s="622" t="s">
        <v>5289</v>
      </c>
      <c r="AB3126" s="622" t="s">
        <v>5289</v>
      </c>
      <c r="AC3126" s="340" t="s">
        <v>5289</v>
      </c>
      <c r="AD3126" s="340" t="s">
        <v>5289</v>
      </c>
      <c r="AE3126" s="340" t="s">
        <v>5289</v>
      </c>
      <c r="AF3126" s="165" t="s">
        <v>5289</v>
      </c>
      <c r="AG3126" s="107"/>
      <c r="AH3126" s="107"/>
      <c r="AI3126" s="107"/>
      <c r="AJ3126" s="107"/>
      <c r="AK3126" s="107"/>
      <c r="AL3126" s="107"/>
    </row>
    <row r="3127" spans="1:38" s="44" customFormat="1" ht="267.75">
      <c r="A3127" s="621">
        <v>28</v>
      </c>
      <c r="B3127" s="121" t="s">
        <v>8071</v>
      </c>
      <c r="C3127" s="121" t="s">
        <v>8059</v>
      </c>
      <c r="D3127" s="121" t="s">
        <v>8072</v>
      </c>
      <c r="E3127" s="622" t="s">
        <v>15363</v>
      </c>
      <c r="F3127" s="622" t="s">
        <v>51</v>
      </c>
      <c r="G3127" s="9"/>
      <c r="H3127" s="9"/>
      <c r="I3127" s="9"/>
      <c r="J3127" s="9"/>
      <c r="K3127" s="9"/>
      <c r="L3127" s="622" t="s">
        <v>51</v>
      </c>
      <c r="M3127" s="649"/>
      <c r="N3127" s="9"/>
      <c r="O3127" s="622">
        <v>0</v>
      </c>
      <c r="P3127" s="622">
        <v>0</v>
      </c>
      <c r="Q3127" s="622">
        <v>0</v>
      </c>
      <c r="R3127" s="622">
        <v>0</v>
      </c>
      <c r="S3127" s="622">
        <v>0</v>
      </c>
      <c r="T3127" s="624">
        <v>0</v>
      </c>
      <c r="U3127" s="622">
        <v>0</v>
      </c>
      <c r="V3127" s="624">
        <v>0</v>
      </c>
      <c r="W3127" s="622">
        <v>0</v>
      </c>
      <c r="X3127" s="366">
        <v>0</v>
      </c>
      <c r="Y3127" s="622">
        <v>0</v>
      </c>
      <c r="Z3127" s="622" t="s">
        <v>51</v>
      </c>
      <c r="AA3127" s="622" t="s">
        <v>5289</v>
      </c>
      <c r="AB3127" s="622" t="s">
        <v>5289</v>
      </c>
      <c r="AC3127" s="340" t="s">
        <v>5289</v>
      </c>
      <c r="AD3127" s="340" t="s">
        <v>5289</v>
      </c>
      <c r="AE3127" s="340" t="s">
        <v>5289</v>
      </c>
      <c r="AF3127" s="165" t="s">
        <v>5289</v>
      </c>
      <c r="AG3127" s="107"/>
      <c r="AH3127" s="107"/>
      <c r="AI3127" s="107"/>
      <c r="AJ3127" s="107"/>
      <c r="AK3127" s="107"/>
      <c r="AL3127" s="107"/>
    </row>
    <row r="3128" spans="1:38" s="44" customFormat="1" ht="127.5">
      <c r="A3128" s="621">
        <v>29</v>
      </c>
      <c r="B3128" s="121" t="s">
        <v>8073</v>
      </c>
      <c r="C3128" s="121" t="s">
        <v>8074</v>
      </c>
      <c r="D3128" s="121" t="s">
        <v>14781</v>
      </c>
      <c r="E3128" s="624" t="s">
        <v>40</v>
      </c>
      <c r="F3128" s="622" t="s">
        <v>19057</v>
      </c>
      <c r="G3128" s="622" t="s">
        <v>51</v>
      </c>
      <c r="H3128" s="622">
        <v>1</v>
      </c>
      <c r="I3128" s="623" t="s">
        <v>16671</v>
      </c>
      <c r="J3128" s="9"/>
      <c r="K3128" s="9"/>
      <c r="L3128" s="622" t="s">
        <v>40</v>
      </c>
      <c r="M3128" s="392" t="s">
        <v>17322</v>
      </c>
      <c r="N3128" s="624">
        <v>0</v>
      </c>
      <c r="O3128" s="622">
        <v>0</v>
      </c>
      <c r="P3128" s="622">
        <v>0</v>
      </c>
      <c r="Q3128" s="622">
        <v>0</v>
      </c>
      <c r="R3128" s="622">
        <v>0</v>
      </c>
      <c r="S3128" s="622">
        <v>0</v>
      </c>
      <c r="T3128" s="624">
        <v>0</v>
      </c>
      <c r="U3128" s="622">
        <v>0</v>
      </c>
      <c r="V3128" s="624">
        <v>0</v>
      </c>
      <c r="W3128" s="622">
        <v>0</v>
      </c>
      <c r="X3128" s="366">
        <v>0</v>
      </c>
      <c r="Y3128" s="622">
        <v>0</v>
      </c>
      <c r="Z3128" s="622" t="s">
        <v>51</v>
      </c>
      <c r="AA3128" s="622" t="s">
        <v>5289</v>
      </c>
      <c r="AB3128" s="622" t="s">
        <v>5289</v>
      </c>
      <c r="AC3128" s="340" t="s">
        <v>5289</v>
      </c>
      <c r="AD3128" s="340" t="s">
        <v>5289</v>
      </c>
      <c r="AE3128" s="340" t="s">
        <v>5289</v>
      </c>
      <c r="AF3128" s="165" t="s">
        <v>5289</v>
      </c>
      <c r="AG3128" s="107"/>
      <c r="AH3128" s="107"/>
      <c r="AI3128" s="107"/>
      <c r="AJ3128" s="107"/>
      <c r="AK3128" s="107"/>
      <c r="AL3128" s="107"/>
    </row>
    <row r="3129" spans="1:38" s="44" customFormat="1" ht="127.5">
      <c r="A3129" s="621">
        <v>30</v>
      </c>
      <c r="B3129" s="121" t="s">
        <v>8075</v>
      </c>
      <c r="C3129" s="121" t="s">
        <v>8074</v>
      </c>
      <c r="D3129" s="121" t="s">
        <v>15140</v>
      </c>
      <c r="E3129" s="624" t="s">
        <v>40</v>
      </c>
      <c r="F3129" s="622" t="s">
        <v>19057</v>
      </c>
      <c r="G3129" s="622" t="s">
        <v>51</v>
      </c>
      <c r="H3129" s="622">
        <v>1</v>
      </c>
      <c r="I3129" s="623" t="s">
        <v>16671</v>
      </c>
      <c r="J3129" s="9"/>
      <c r="K3129" s="9"/>
      <c r="L3129" s="622" t="s">
        <v>40</v>
      </c>
      <c r="M3129" s="392" t="s">
        <v>17323</v>
      </c>
      <c r="N3129" s="624">
        <v>0</v>
      </c>
      <c r="O3129" s="622">
        <v>0</v>
      </c>
      <c r="P3129" s="622">
        <v>0</v>
      </c>
      <c r="Q3129" s="622">
        <v>0</v>
      </c>
      <c r="R3129" s="622">
        <v>0</v>
      </c>
      <c r="S3129" s="622">
        <v>0</v>
      </c>
      <c r="T3129" s="624">
        <v>0</v>
      </c>
      <c r="U3129" s="622">
        <v>0</v>
      </c>
      <c r="V3129" s="624">
        <v>0</v>
      </c>
      <c r="W3129" s="622">
        <v>0</v>
      </c>
      <c r="X3129" s="366">
        <v>0</v>
      </c>
      <c r="Y3129" s="622">
        <v>0</v>
      </c>
      <c r="Z3129" s="622" t="s">
        <v>51</v>
      </c>
      <c r="AA3129" s="622" t="s">
        <v>5289</v>
      </c>
      <c r="AB3129" s="622" t="s">
        <v>5289</v>
      </c>
      <c r="AC3129" s="340" t="s">
        <v>5289</v>
      </c>
      <c r="AD3129" s="340" t="s">
        <v>5289</v>
      </c>
      <c r="AE3129" s="340" t="s">
        <v>5289</v>
      </c>
      <c r="AF3129" s="165" t="s">
        <v>5289</v>
      </c>
      <c r="AG3129" s="107"/>
      <c r="AH3129" s="107"/>
      <c r="AI3129" s="107"/>
      <c r="AJ3129" s="107"/>
      <c r="AK3129" s="107"/>
      <c r="AL3129" s="107"/>
    </row>
    <row r="3130" spans="1:38" s="44" customFormat="1" ht="280.5">
      <c r="A3130" s="621">
        <v>31</v>
      </c>
      <c r="B3130" s="121" t="s">
        <v>8076</v>
      </c>
      <c r="C3130" s="121" t="s">
        <v>8074</v>
      </c>
      <c r="D3130" s="121" t="s">
        <v>8077</v>
      </c>
      <c r="E3130" s="622" t="s">
        <v>15364</v>
      </c>
      <c r="F3130" s="622" t="s">
        <v>19057</v>
      </c>
      <c r="G3130" s="622" t="s">
        <v>51</v>
      </c>
      <c r="H3130" s="622">
        <v>1</v>
      </c>
      <c r="I3130" s="623" t="s">
        <v>16671</v>
      </c>
      <c r="J3130" s="9"/>
      <c r="K3130" s="9"/>
      <c r="L3130" s="622" t="s">
        <v>40</v>
      </c>
      <c r="M3130" s="392" t="s">
        <v>17324</v>
      </c>
      <c r="N3130" s="624">
        <v>0</v>
      </c>
      <c r="O3130" s="622">
        <v>0</v>
      </c>
      <c r="P3130" s="622">
        <v>0</v>
      </c>
      <c r="Q3130" s="622">
        <v>0</v>
      </c>
      <c r="R3130" s="622">
        <v>0</v>
      </c>
      <c r="S3130" s="622">
        <v>0</v>
      </c>
      <c r="T3130" s="624">
        <v>0</v>
      </c>
      <c r="U3130" s="622">
        <v>0</v>
      </c>
      <c r="V3130" s="624">
        <v>0</v>
      </c>
      <c r="W3130" s="622">
        <v>0</v>
      </c>
      <c r="X3130" s="366">
        <v>0</v>
      </c>
      <c r="Y3130" s="622">
        <v>0</v>
      </c>
      <c r="Z3130" s="622" t="s">
        <v>51</v>
      </c>
      <c r="AA3130" s="622" t="s">
        <v>5289</v>
      </c>
      <c r="AB3130" s="622" t="s">
        <v>5289</v>
      </c>
      <c r="AC3130" s="340" t="s">
        <v>5289</v>
      </c>
      <c r="AD3130" s="340" t="s">
        <v>5289</v>
      </c>
      <c r="AE3130" s="340" t="s">
        <v>5289</v>
      </c>
      <c r="AF3130" s="165" t="s">
        <v>5289</v>
      </c>
      <c r="AG3130" s="107"/>
      <c r="AH3130" s="107"/>
      <c r="AI3130" s="107"/>
      <c r="AJ3130" s="107"/>
      <c r="AK3130" s="107"/>
      <c r="AL3130" s="107"/>
    </row>
    <row r="3131" spans="1:38" s="44" customFormat="1" ht="114.75">
      <c r="A3131" s="621">
        <v>32</v>
      </c>
      <c r="B3131" s="121" t="s">
        <v>522</v>
      </c>
      <c r="C3131" s="121" t="s">
        <v>8078</v>
      </c>
      <c r="D3131" s="121" t="s">
        <v>8079</v>
      </c>
      <c r="E3131" s="622" t="s">
        <v>40</v>
      </c>
      <c r="F3131" s="622" t="s">
        <v>51</v>
      </c>
      <c r="G3131" s="9"/>
      <c r="H3131" s="9"/>
      <c r="I3131" s="9"/>
      <c r="J3131" s="9"/>
      <c r="K3131" s="9"/>
      <c r="L3131" s="622" t="s">
        <v>40</v>
      </c>
      <c r="M3131" s="627" t="s">
        <v>17325</v>
      </c>
      <c r="N3131" s="624">
        <v>0</v>
      </c>
      <c r="O3131" s="622">
        <v>0</v>
      </c>
      <c r="P3131" s="622">
        <v>0</v>
      </c>
      <c r="Q3131" s="622">
        <v>0</v>
      </c>
      <c r="R3131" s="622">
        <v>0</v>
      </c>
      <c r="S3131" s="622">
        <v>0</v>
      </c>
      <c r="T3131" s="624">
        <v>0</v>
      </c>
      <c r="U3131" s="622">
        <v>0</v>
      </c>
      <c r="V3131" s="624">
        <v>0</v>
      </c>
      <c r="W3131" s="622">
        <v>0</v>
      </c>
      <c r="X3131" s="366">
        <v>3</v>
      </c>
      <c r="Y3131" s="622">
        <v>0</v>
      </c>
      <c r="Z3131" s="622" t="s">
        <v>51</v>
      </c>
      <c r="AA3131" s="622" t="s">
        <v>5289</v>
      </c>
      <c r="AB3131" s="622" t="s">
        <v>5289</v>
      </c>
      <c r="AC3131" s="340" t="s">
        <v>5289</v>
      </c>
      <c r="AD3131" s="340" t="s">
        <v>5289</v>
      </c>
      <c r="AE3131" s="340" t="s">
        <v>5289</v>
      </c>
      <c r="AF3131" s="165" t="s">
        <v>5289</v>
      </c>
      <c r="AG3131" s="107"/>
      <c r="AH3131" s="107"/>
      <c r="AI3131" s="107"/>
      <c r="AJ3131" s="107"/>
      <c r="AK3131" s="107"/>
      <c r="AL3131" s="107"/>
    </row>
    <row r="3132" spans="1:38" ht="267.75">
      <c r="A3132" s="621">
        <v>33</v>
      </c>
      <c r="B3132" s="121" t="s">
        <v>8083</v>
      </c>
      <c r="C3132" s="121" t="s">
        <v>8080</v>
      </c>
      <c r="D3132" s="121" t="s">
        <v>8081</v>
      </c>
      <c r="E3132" s="622" t="s">
        <v>15365</v>
      </c>
      <c r="F3132" s="622" t="s">
        <v>51</v>
      </c>
      <c r="G3132" s="9"/>
      <c r="H3132" s="9"/>
      <c r="I3132" s="9"/>
      <c r="J3132" s="9"/>
      <c r="K3132" s="9"/>
      <c r="L3132" s="622" t="s">
        <v>51</v>
      </c>
      <c r="M3132" s="649"/>
      <c r="N3132" s="9"/>
      <c r="O3132" s="622">
        <v>0</v>
      </c>
      <c r="P3132" s="622">
        <v>0</v>
      </c>
      <c r="Q3132" s="622">
        <v>0</v>
      </c>
      <c r="R3132" s="622">
        <v>0</v>
      </c>
      <c r="S3132" s="622">
        <v>0</v>
      </c>
      <c r="T3132" s="624">
        <v>0</v>
      </c>
      <c r="U3132" s="622">
        <v>0</v>
      </c>
      <c r="V3132" s="624">
        <v>0</v>
      </c>
      <c r="W3132" s="622">
        <v>0</v>
      </c>
      <c r="X3132" s="366">
        <v>0</v>
      </c>
      <c r="Y3132" s="622">
        <v>0</v>
      </c>
      <c r="Z3132" s="622" t="s">
        <v>51</v>
      </c>
      <c r="AA3132" s="622" t="s">
        <v>5289</v>
      </c>
      <c r="AB3132" s="622" t="s">
        <v>5289</v>
      </c>
      <c r="AC3132" s="340" t="s">
        <v>5289</v>
      </c>
      <c r="AD3132" s="340" t="s">
        <v>5289</v>
      </c>
      <c r="AE3132" s="340" t="s">
        <v>5289</v>
      </c>
      <c r="AF3132" s="165" t="s">
        <v>5289</v>
      </c>
    </row>
    <row r="3133" spans="1:38" s="44" customFormat="1" ht="89.25">
      <c r="A3133" s="214">
        <v>34</v>
      </c>
      <c r="B3133" s="376" t="s">
        <v>17713</v>
      </c>
      <c r="C3133" s="376" t="s">
        <v>15355</v>
      </c>
      <c r="D3133" s="376" t="s">
        <v>17714</v>
      </c>
      <c r="E3133" s="452" t="s">
        <v>40</v>
      </c>
      <c r="F3133" s="622" t="s">
        <v>51</v>
      </c>
      <c r="G3133" s="9"/>
      <c r="H3133" s="9"/>
      <c r="I3133" s="9"/>
      <c r="J3133" s="9"/>
      <c r="K3133" s="9"/>
      <c r="L3133" s="622" t="s">
        <v>51</v>
      </c>
      <c r="M3133" s="649"/>
      <c r="N3133" s="9"/>
      <c r="O3133" s="622">
        <v>0</v>
      </c>
      <c r="P3133" s="622">
        <v>0</v>
      </c>
      <c r="Q3133" s="622">
        <v>0</v>
      </c>
      <c r="R3133" s="622">
        <v>0</v>
      </c>
      <c r="S3133" s="622">
        <v>0</v>
      </c>
      <c r="T3133" s="624">
        <v>0</v>
      </c>
      <c r="U3133" s="622">
        <v>0</v>
      </c>
      <c r="V3133" s="624">
        <v>0</v>
      </c>
      <c r="W3133" s="622">
        <v>0</v>
      </c>
      <c r="X3133" s="366">
        <v>1</v>
      </c>
      <c r="Y3133" s="622">
        <v>0</v>
      </c>
      <c r="Z3133" s="622" t="s">
        <v>51</v>
      </c>
      <c r="AA3133" s="622" t="s">
        <v>5289</v>
      </c>
      <c r="AB3133" s="622" t="s">
        <v>5289</v>
      </c>
      <c r="AC3133" s="340" t="s">
        <v>5289</v>
      </c>
      <c r="AD3133" s="340" t="s">
        <v>5289</v>
      </c>
      <c r="AE3133" s="340" t="s">
        <v>5289</v>
      </c>
      <c r="AF3133" s="165" t="s">
        <v>5289</v>
      </c>
      <c r="AG3133" s="107"/>
      <c r="AH3133" s="107"/>
      <c r="AI3133" s="107"/>
      <c r="AJ3133" s="107"/>
      <c r="AK3133" s="107"/>
      <c r="AL3133" s="107"/>
    </row>
    <row r="3134" spans="1:38" s="44" customFormat="1" ht="76.5">
      <c r="A3134" s="214">
        <v>35</v>
      </c>
      <c r="B3134" s="376" t="s">
        <v>18171</v>
      </c>
      <c r="C3134" s="376" t="s">
        <v>15355</v>
      </c>
      <c r="D3134" s="376" t="s">
        <v>19589</v>
      </c>
      <c r="E3134" s="364" t="s">
        <v>40</v>
      </c>
      <c r="F3134" s="622" t="s">
        <v>51</v>
      </c>
      <c r="G3134" s="9"/>
      <c r="H3134" s="9"/>
      <c r="I3134" s="9"/>
      <c r="J3134" s="9"/>
      <c r="K3134" s="9"/>
      <c r="L3134" s="622" t="s">
        <v>40</v>
      </c>
      <c r="M3134" s="376" t="s">
        <v>18174</v>
      </c>
      <c r="N3134" s="624">
        <v>0</v>
      </c>
      <c r="O3134" s="622">
        <v>0</v>
      </c>
      <c r="P3134" s="622">
        <v>0</v>
      </c>
      <c r="Q3134" s="622">
        <v>0</v>
      </c>
      <c r="R3134" s="622">
        <v>0</v>
      </c>
      <c r="S3134" s="622">
        <v>0</v>
      </c>
      <c r="T3134" s="624">
        <v>0</v>
      </c>
      <c r="U3134" s="622">
        <v>0</v>
      </c>
      <c r="V3134" s="624">
        <v>0</v>
      </c>
      <c r="W3134" s="622">
        <v>0</v>
      </c>
      <c r="X3134" s="366">
        <v>0</v>
      </c>
      <c r="Y3134" s="622">
        <v>0</v>
      </c>
      <c r="Z3134" s="622" t="s">
        <v>51</v>
      </c>
      <c r="AA3134" s="622" t="s">
        <v>5289</v>
      </c>
      <c r="AB3134" s="622" t="s">
        <v>5289</v>
      </c>
      <c r="AC3134" s="340" t="s">
        <v>5289</v>
      </c>
      <c r="AD3134" s="340" t="s">
        <v>5289</v>
      </c>
      <c r="AE3134" s="340" t="s">
        <v>5289</v>
      </c>
      <c r="AF3134" s="165" t="s">
        <v>5289</v>
      </c>
      <c r="AG3134" s="107"/>
      <c r="AH3134" s="107"/>
      <c r="AI3134" s="107"/>
      <c r="AJ3134" s="107"/>
      <c r="AK3134" s="107"/>
      <c r="AL3134" s="107"/>
    </row>
    <row r="3135" spans="1:38" s="44" customFormat="1" ht="63.75">
      <c r="A3135" s="214">
        <v>36</v>
      </c>
      <c r="B3135" s="376" t="s">
        <v>18172</v>
      </c>
      <c r="C3135" s="376" t="s">
        <v>8080</v>
      </c>
      <c r="D3135" s="376" t="s">
        <v>18173</v>
      </c>
      <c r="E3135" s="364" t="s">
        <v>40</v>
      </c>
      <c r="F3135" s="622" t="s">
        <v>51</v>
      </c>
      <c r="G3135" s="9"/>
      <c r="H3135" s="9"/>
      <c r="I3135" s="9"/>
      <c r="J3135" s="9"/>
      <c r="K3135" s="9"/>
      <c r="L3135" s="622" t="s">
        <v>51</v>
      </c>
      <c r="M3135" s="649"/>
      <c r="N3135" s="9"/>
      <c r="O3135" s="622">
        <v>0</v>
      </c>
      <c r="P3135" s="622">
        <v>0</v>
      </c>
      <c r="Q3135" s="622">
        <v>0</v>
      </c>
      <c r="R3135" s="622">
        <v>0</v>
      </c>
      <c r="S3135" s="622">
        <v>0</v>
      </c>
      <c r="T3135" s="624">
        <v>0</v>
      </c>
      <c r="U3135" s="622">
        <v>0</v>
      </c>
      <c r="V3135" s="624">
        <v>0</v>
      </c>
      <c r="W3135" s="622">
        <v>0</v>
      </c>
      <c r="X3135" s="366">
        <v>0</v>
      </c>
      <c r="Y3135" s="622">
        <v>0</v>
      </c>
      <c r="Z3135" s="622" t="s">
        <v>51</v>
      </c>
      <c r="AA3135" s="622" t="s">
        <v>5289</v>
      </c>
      <c r="AB3135" s="622" t="s">
        <v>5289</v>
      </c>
      <c r="AC3135" s="340" t="s">
        <v>5289</v>
      </c>
      <c r="AD3135" s="340" t="s">
        <v>5289</v>
      </c>
      <c r="AE3135" s="340" t="s">
        <v>5289</v>
      </c>
      <c r="AF3135" s="165" t="s">
        <v>5289</v>
      </c>
      <c r="AG3135" s="107"/>
      <c r="AH3135" s="107"/>
      <c r="AI3135" s="107"/>
      <c r="AJ3135" s="107"/>
      <c r="AK3135" s="107"/>
      <c r="AL3135" s="107"/>
    </row>
    <row r="3136" spans="1:38" s="42" customFormat="1" ht="15.75" customHeight="1" thickBot="1">
      <c r="A3136" s="18"/>
      <c r="B3136" s="18">
        <v>36</v>
      </c>
      <c r="C3136" s="18"/>
      <c r="D3136" s="18">
        <v>28</v>
      </c>
      <c r="E3136" s="18">
        <v>28</v>
      </c>
      <c r="F3136" s="18">
        <v>6</v>
      </c>
      <c r="G3136" s="18">
        <v>0</v>
      </c>
      <c r="H3136" s="18">
        <v>1</v>
      </c>
      <c r="I3136" s="18"/>
      <c r="J3136" s="18">
        <v>1</v>
      </c>
      <c r="K3136" s="18">
        <v>0</v>
      </c>
      <c r="L3136" s="18">
        <v>9</v>
      </c>
      <c r="M3136" s="200"/>
      <c r="N3136" s="18">
        <f t="shared" ref="N3136:O3136" si="994">SUM(N3100:N3135)</f>
        <v>0</v>
      </c>
      <c r="O3136" s="18">
        <f t="shared" si="994"/>
        <v>0</v>
      </c>
      <c r="P3136" s="18">
        <f t="shared" ref="P3136:Q3136" si="995">SUM(P3100:P3135)</f>
        <v>0</v>
      </c>
      <c r="Q3136" s="18">
        <f t="shared" si="995"/>
        <v>0</v>
      </c>
      <c r="R3136" s="18">
        <f t="shared" ref="R3136" si="996">SUM(R3100:R3135)</f>
        <v>0</v>
      </c>
      <c r="S3136" s="18">
        <f t="shared" ref="S3136" si="997">SUM(S3100:S3135)</f>
        <v>0</v>
      </c>
      <c r="T3136" s="18">
        <f t="shared" ref="T3136:U3136" si="998">SUM(T3100:T3135)</f>
        <v>0</v>
      </c>
      <c r="U3136" s="18">
        <f t="shared" si="998"/>
        <v>0</v>
      </c>
      <c r="V3136" s="18">
        <f t="shared" ref="V3136:W3136" si="999">SUM(V3100:V3135)</f>
        <v>0</v>
      </c>
      <c r="W3136" s="18">
        <f t="shared" si="999"/>
        <v>0</v>
      </c>
      <c r="X3136" s="18">
        <f t="shared" ref="X3136:Y3136" si="1000">SUM(X3100:X3135)</f>
        <v>4459</v>
      </c>
      <c r="Y3136" s="18">
        <f t="shared" si="1000"/>
        <v>0</v>
      </c>
      <c r="Z3136" s="18">
        <v>0</v>
      </c>
      <c r="AA3136" s="18">
        <v>1</v>
      </c>
      <c r="AB3136" s="18">
        <v>1</v>
      </c>
      <c r="AC3136" s="18"/>
      <c r="AD3136" s="18"/>
      <c r="AE3136" s="18"/>
      <c r="AF3136" s="18"/>
      <c r="AG3136" s="111"/>
      <c r="AH3136" s="111"/>
      <c r="AI3136" s="111"/>
      <c r="AJ3136" s="111"/>
      <c r="AK3136" s="111"/>
      <c r="AL3136" s="111"/>
    </row>
    <row r="3137" spans="1:32" ht="15.75" customHeight="1" thickBot="1">
      <c r="A3137" s="660" t="s">
        <v>386</v>
      </c>
      <c r="B3137" s="661"/>
      <c r="C3137" s="661"/>
      <c r="D3137" s="661"/>
      <c r="E3137" s="661"/>
      <c r="F3137" s="661"/>
      <c r="G3137" s="661"/>
      <c r="H3137" s="661"/>
      <c r="I3137" s="661"/>
      <c r="J3137" s="661"/>
      <c r="K3137" s="661"/>
      <c r="L3137" s="661"/>
      <c r="M3137" s="661"/>
      <c r="N3137" s="661"/>
      <c r="O3137" s="661"/>
      <c r="P3137" s="661"/>
      <c r="Q3137" s="661"/>
      <c r="R3137" s="661"/>
      <c r="S3137" s="661"/>
      <c r="T3137" s="661"/>
      <c r="U3137" s="661"/>
      <c r="V3137" s="661"/>
      <c r="W3137" s="661"/>
      <c r="X3137" s="661"/>
      <c r="Y3137" s="661"/>
      <c r="Z3137" s="661"/>
      <c r="AA3137" s="661"/>
      <c r="AB3137" s="661"/>
      <c r="AC3137" s="661"/>
      <c r="AD3137" s="661"/>
      <c r="AE3137" s="661"/>
      <c r="AF3137" s="662"/>
    </row>
    <row r="3138" spans="1:32" ht="114.75">
      <c r="A3138" s="621">
        <v>1</v>
      </c>
      <c r="B3138" s="121" t="s">
        <v>8085</v>
      </c>
      <c r="C3138" s="121" t="s">
        <v>8102</v>
      </c>
      <c r="D3138" s="121" t="s">
        <v>8082</v>
      </c>
      <c r="E3138" s="25" t="s">
        <v>51</v>
      </c>
      <c r="F3138" s="622" t="s">
        <v>19079</v>
      </c>
      <c r="G3138" s="622" t="s">
        <v>51</v>
      </c>
      <c r="H3138" s="622">
        <v>3</v>
      </c>
      <c r="I3138" s="623" t="s">
        <v>16677</v>
      </c>
      <c r="J3138" s="624" t="s">
        <v>1315</v>
      </c>
      <c r="K3138" s="624" t="s">
        <v>51</v>
      </c>
      <c r="L3138" s="622" t="s">
        <v>40</v>
      </c>
      <c r="M3138" s="121" t="s">
        <v>21902</v>
      </c>
      <c r="N3138" s="622">
        <v>0</v>
      </c>
      <c r="O3138" s="624">
        <v>0</v>
      </c>
      <c r="P3138" s="624">
        <v>0</v>
      </c>
      <c r="Q3138" s="624">
        <v>0</v>
      </c>
      <c r="R3138" s="624">
        <v>0</v>
      </c>
      <c r="S3138" s="624">
        <v>0</v>
      </c>
      <c r="T3138" s="624">
        <v>0</v>
      </c>
      <c r="U3138" s="624">
        <v>0</v>
      </c>
      <c r="V3138" s="624">
        <v>0</v>
      </c>
      <c r="W3138" s="624">
        <v>0</v>
      </c>
      <c r="X3138" s="366">
        <v>0</v>
      </c>
      <c r="Y3138" s="624">
        <v>0</v>
      </c>
      <c r="Z3138" s="624" t="s">
        <v>51</v>
      </c>
      <c r="AA3138" s="52" t="s">
        <v>9992</v>
      </c>
      <c r="AB3138" s="118" t="s">
        <v>1315</v>
      </c>
      <c r="AC3138" s="159" t="s">
        <v>8086</v>
      </c>
      <c r="AD3138" s="159" t="s">
        <v>1611</v>
      </c>
      <c r="AE3138" s="159" t="s">
        <v>8087</v>
      </c>
      <c r="AF3138" s="130" t="s">
        <v>8088</v>
      </c>
    </row>
    <row r="3139" spans="1:32" ht="51">
      <c r="A3139" s="621">
        <v>2</v>
      </c>
      <c r="B3139" s="121" t="s">
        <v>8089</v>
      </c>
      <c r="C3139" s="121" t="s">
        <v>8102</v>
      </c>
      <c r="D3139" s="121" t="s">
        <v>8082</v>
      </c>
      <c r="E3139" s="622" t="s">
        <v>51</v>
      </c>
      <c r="F3139" s="622" t="s">
        <v>51</v>
      </c>
      <c r="G3139" s="9"/>
      <c r="H3139" s="9"/>
      <c r="I3139" s="9"/>
      <c r="J3139" s="9"/>
      <c r="K3139" s="9"/>
      <c r="L3139" s="622" t="s">
        <v>51</v>
      </c>
      <c r="M3139" s="649"/>
      <c r="N3139" s="9"/>
      <c r="O3139" s="624">
        <v>0</v>
      </c>
      <c r="P3139" s="624">
        <v>0</v>
      </c>
      <c r="Q3139" s="624">
        <v>0</v>
      </c>
      <c r="R3139" s="624">
        <v>0</v>
      </c>
      <c r="S3139" s="624">
        <v>0</v>
      </c>
      <c r="T3139" s="624">
        <v>0</v>
      </c>
      <c r="U3139" s="624">
        <v>0</v>
      </c>
      <c r="V3139" s="624">
        <v>0</v>
      </c>
      <c r="W3139" s="624">
        <v>0</v>
      </c>
      <c r="X3139" s="366">
        <v>13</v>
      </c>
      <c r="Y3139" s="624">
        <v>0</v>
      </c>
      <c r="Z3139" s="624" t="s">
        <v>51</v>
      </c>
      <c r="AA3139" s="624" t="s">
        <v>5289</v>
      </c>
      <c r="AB3139" s="9"/>
      <c r="AC3139" s="84" t="s">
        <v>5289</v>
      </c>
      <c r="AD3139" s="84" t="s">
        <v>5289</v>
      </c>
      <c r="AE3139" s="84" t="s">
        <v>5289</v>
      </c>
      <c r="AF3139" s="165" t="s">
        <v>5289</v>
      </c>
    </row>
    <row r="3140" spans="1:32" ht="76.5">
      <c r="A3140" s="621">
        <v>3</v>
      </c>
      <c r="B3140" s="121" t="s">
        <v>8090</v>
      </c>
      <c r="C3140" s="121" t="s">
        <v>8102</v>
      </c>
      <c r="D3140" s="121" t="s">
        <v>8091</v>
      </c>
      <c r="E3140" s="622" t="s">
        <v>40</v>
      </c>
      <c r="F3140" s="622" t="s">
        <v>51</v>
      </c>
      <c r="G3140" s="9"/>
      <c r="H3140" s="9"/>
      <c r="I3140" s="9"/>
      <c r="J3140" s="9"/>
      <c r="K3140" s="9"/>
      <c r="L3140" s="622" t="s">
        <v>51</v>
      </c>
      <c r="M3140" s="649"/>
      <c r="N3140" s="9"/>
      <c r="O3140" s="624">
        <v>0</v>
      </c>
      <c r="P3140" s="624">
        <v>0</v>
      </c>
      <c r="Q3140" s="624">
        <v>0</v>
      </c>
      <c r="R3140" s="624">
        <v>0</v>
      </c>
      <c r="S3140" s="624">
        <v>0</v>
      </c>
      <c r="T3140" s="624">
        <v>0</v>
      </c>
      <c r="U3140" s="624">
        <v>0</v>
      </c>
      <c r="V3140" s="624">
        <v>0</v>
      </c>
      <c r="W3140" s="624">
        <v>0</v>
      </c>
      <c r="X3140" s="366">
        <v>0</v>
      </c>
      <c r="Y3140" s="624">
        <v>0</v>
      </c>
      <c r="Z3140" s="624" t="s">
        <v>51</v>
      </c>
      <c r="AA3140" s="624" t="s">
        <v>5289</v>
      </c>
      <c r="AB3140" s="9"/>
      <c r="AC3140" s="84" t="s">
        <v>5289</v>
      </c>
      <c r="AD3140" s="84" t="s">
        <v>5289</v>
      </c>
      <c r="AE3140" s="84" t="s">
        <v>5289</v>
      </c>
      <c r="AF3140" s="165" t="s">
        <v>5289</v>
      </c>
    </row>
    <row r="3141" spans="1:32" ht="51">
      <c r="A3141" s="621">
        <v>4</v>
      </c>
      <c r="B3141" s="121" t="s">
        <v>5633</v>
      </c>
      <c r="C3141" s="121" t="s">
        <v>8102</v>
      </c>
      <c r="D3141" s="121" t="s">
        <v>8082</v>
      </c>
      <c r="E3141" s="622" t="s">
        <v>51</v>
      </c>
      <c r="F3141" s="622" t="s">
        <v>51</v>
      </c>
      <c r="G3141" s="9"/>
      <c r="H3141" s="9"/>
      <c r="I3141" s="9"/>
      <c r="J3141" s="9"/>
      <c r="K3141" s="9"/>
      <c r="L3141" s="624" t="s">
        <v>51</v>
      </c>
      <c r="M3141" s="649"/>
      <c r="N3141" s="9"/>
      <c r="O3141" s="624">
        <v>0</v>
      </c>
      <c r="P3141" s="624">
        <v>0</v>
      </c>
      <c r="Q3141" s="624">
        <v>0</v>
      </c>
      <c r="R3141" s="624">
        <v>0</v>
      </c>
      <c r="S3141" s="624">
        <v>0</v>
      </c>
      <c r="T3141" s="624">
        <v>0</v>
      </c>
      <c r="U3141" s="624">
        <v>0</v>
      </c>
      <c r="V3141" s="624">
        <v>0</v>
      </c>
      <c r="W3141" s="624">
        <v>0</v>
      </c>
      <c r="X3141" s="366">
        <v>2</v>
      </c>
      <c r="Y3141" s="624">
        <v>0</v>
      </c>
      <c r="Z3141" s="624" t="s">
        <v>51</v>
      </c>
      <c r="AA3141" s="624" t="s">
        <v>5289</v>
      </c>
      <c r="AB3141" s="9"/>
      <c r="AC3141" s="84" t="s">
        <v>5289</v>
      </c>
      <c r="AD3141" s="84" t="s">
        <v>5289</v>
      </c>
      <c r="AE3141" s="84" t="s">
        <v>5289</v>
      </c>
      <c r="AF3141" s="165" t="s">
        <v>5289</v>
      </c>
    </row>
    <row r="3142" spans="1:32" ht="51">
      <c r="A3142" s="621">
        <v>5</v>
      </c>
      <c r="B3142" s="121" t="s">
        <v>1073</v>
      </c>
      <c r="C3142" s="121" t="s">
        <v>8102</v>
      </c>
      <c r="D3142" s="121" t="s">
        <v>8082</v>
      </c>
      <c r="E3142" s="622" t="s">
        <v>51</v>
      </c>
      <c r="F3142" s="622" t="s">
        <v>51</v>
      </c>
      <c r="G3142" s="9"/>
      <c r="H3142" s="9"/>
      <c r="I3142" s="9"/>
      <c r="J3142" s="9"/>
      <c r="K3142" s="9"/>
      <c r="L3142" s="624" t="s">
        <v>51</v>
      </c>
      <c r="M3142" s="649"/>
      <c r="N3142" s="9"/>
      <c r="O3142" s="624">
        <v>0</v>
      </c>
      <c r="P3142" s="624">
        <v>0</v>
      </c>
      <c r="Q3142" s="624">
        <v>0</v>
      </c>
      <c r="R3142" s="624">
        <v>0</v>
      </c>
      <c r="S3142" s="624">
        <v>0</v>
      </c>
      <c r="T3142" s="624">
        <v>0</v>
      </c>
      <c r="U3142" s="624">
        <v>0</v>
      </c>
      <c r="V3142" s="624">
        <v>0</v>
      </c>
      <c r="W3142" s="624">
        <v>0</v>
      </c>
      <c r="X3142" s="366">
        <v>0</v>
      </c>
      <c r="Y3142" s="624">
        <v>0</v>
      </c>
      <c r="Z3142" s="624" t="s">
        <v>51</v>
      </c>
      <c r="AA3142" s="624" t="s">
        <v>5289</v>
      </c>
      <c r="AB3142" s="9"/>
      <c r="AC3142" s="84" t="s">
        <v>5289</v>
      </c>
      <c r="AD3142" s="84" t="s">
        <v>5289</v>
      </c>
      <c r="AE3142" s="84" t="s">
        <v>5289</v>
      </c>
      <c r="AF3142" s="165" t="s">
        <v>5289</v>
      </c>
    </row>
    <row r="3143" spans="1:32" ht="114.75">
      <c r="A3143" s="621">
        <v>6</v>
      </c>
      <c r="B3143" s="121" t="s">
        <v>8092</v>
      </c>
      <c r="C3143" s="121" t="s">
        <v>8102</v>
      </c>
      <c r="D3143" s="121" t="s">
        <v>8082</v>
      </c>
      <c r="E3143" s="622" t="s">
        <v>51</v>
      </c>
      <c r="F3143" s="622" t="s">
        <v>19079</v>
      </c>
      <c r="G3143" s="622" t="s">
        <v>51</v>
      </c>
      <c r="H3143" s="622">
        <v>3</v>
      </c>
      <c r="I3143" s="623" t="s">
        <v>16677</v>
      </c>
      <c r="J3143" s="9"/>
      <c r="K3143" s="9"/>
      <c r="L3143" s="624" t="s">
        <v>51</v>
      </c>
      <c r="M3143" s="649"/>
      <c r="N3143" s="9"/>
      <c r="O3143" s="624">
        <v>0</v>
      </c>
      <c r="P3143" s="624">
        <v>0</v>
      </c>
      <c r="Q3143" s="624">
        <v>0</v>
      </c>
      <c r="R3143" s="624">
        <v>0</v>
      </c>
      <c r="S3143" s="624">
        <v>0</v>
      </c>
      <c r="T3143" s="624">
        <v>0</v>
      </c>
      <c r="U3143" s="624">
        <v>0</v>
      </c>
      <c r="V3143" s="624">
        <v>0</v>
      </c>
      <c r="W3143" s="624">
        <v>0</v>
      </c>
      <c r="X3143" s="366">
        <v>0</v>
      </c>
      <c r="Y3143" s="624">
        <v>0</v>
      </c>
      <c r="Z3143" s="624" t="s">
        <v>51</v>
      </c>
      <c r="AA3143" s="624" t="s">
        <v>5289</v>
      </c>
      <c r="AB3143" s="9"/>
      <c r="AC3143" s="84" t="s">
        <v>5289</v>
      </c>
      <c r="AD3143" s="84" t="s">
        <v>5289</v>
      </c>
      <c r="AE3143" s="84" t="s">
        <v>5289</v>
      </c>
      <c r="AF3143" s="165" t="s">
        <v>5289</v>
      </c>
    </row>
    <row r="3144" spans="1:32" ht="114.75">
      <c r="A3144" s="621">
        <v>7</v>
      </c>
      <c r="B3144" s="121" t="s">
        <v>1303</v>
      </c>
      <c r="C3144" s="121" t="s">
        <v>8102</v>
      </c>
      <c r="D3144" s="121" t="s">
        <v>8082</v>
      </c>
      <c r="E3144" s="622" t="s">
        <v>51</v>
      </c>
      <c r="F3144" s="622" t="s">
        <v>19079</v>
      </c>
      <c r="G3144" s="622" t="s">
        <v>51</v>
      </c>
      <c r="H3144" s="622">
        <v>3</v>
      </c>
      <c r="I3144" s="623" t="s">
        <v>16677</v>
      </c>
      <c r="J3144" s="9"/>
      <c r="K3144" s="9"/>
      <c r="L3144" s="624" t="s">
        <v>51</v>
      </c>
      <c r="M3144" s="649"/>
      <c r="N3144" s="9"/>
      <c r="O3144" s="624">
        <v>0</v>
      </c>
      <c r="P3144" s="624">
        <v>0</v>
      </c>
      <c r="Q3144" s="624">
        <v>0</v>
      </c>
      <c r="R3144" s="624">
        <v>0</v>
      </c>
      <c r="S3144" s="624">
        <v>0</v>
      </c>
      <c r="T3144" s="624">
        <v>0</v>
      </c>
      <c r="U3144" s="624">
        <v>0</v>
      </c>
      <c r="V3144" s="624">
        <v>0</v>
      </c>
      <c r="W3144" s="624">
        <v>0</v>
      </c>
      <c r="X3144" s="366">
        <v>0</v>
      </c>
      <c r="Y3144" s="624">
        <v>0</v>
      </c>
      <c r="Z3144" s="624" t="s">
        <v>51</v>
      </c>
      <c r="AA3144" s="624" t="s">
        <v>5289</v>
      </c>
      <c r="AB3144" s="9"/>
      <c r="AC3144" s="84" t="s">
        <v>5289</v>
      </c>
      <c r="AD3144" s="84" t="s">
        <v>5289</v>
      </c>
      <c r="AE3144" s="84" t="s">
        <v>5289</v>
      </c>
      <c r="AF3144" s="165" t="s">
        <v>5289</v>
      </c>
    </row>
    <row r="3145" spans="1:32" ht="114.75">
      <c r="A3145" s="621">
        <v>8</v>
      </c>
      <c r="B3145" s="121" t="s">
        <v>8093</v>
      </c>
      <c r="C3145" s="121" t="s">
        <v>8102</v>
      </c>
      <c r="D3145" s="121" t="s">
        <v>8082</v>
      </c>
      <c r="E3145" s="622" t="s">
        <v>51</v>
      </c>
      <c r="F3145" s="622" t="s">
        <v>19079</v>
      </c>
      <c r="G3145" s="622" t="s">
        <v>51</v>
      </c>
      <c r="H3145" s="622">
        <v>3</v>
      </c>
      <c r="I3145" s="623" t="s">
        <v>16677</v>
      </c>
      <c r="J3145" s="9"/>
      <c r="K3145" s="9"/>
      <c r="L3145" s="624" t="s">
        <v>51</v>
      </c>
      <c r="M3145" s="649"/>
      <c r="N3145" s="9"/>
      <c r="O3145" s="624">
        <v>0</v>
      </c>
      <c r="P3145" s="624">
        <v>0</v>
      </c>
      <c r="Q3145" s="624">
        <v>0</v>
      </c>
      <c r="R3145" s="624">
        <v>0</v>
      </c>
      <c r="S3145" s="624">
        <v>0</v>
      </c>
      <c r="T3145" s="624">
        <v>0</v>
      </c>
      <c r="U3145" s="624">
        <v>0</v>
      </c>
      <c r="V3145" s="624">
        <v>0</v>
      </c>
      <c r="W3145" s="624">
        <v>0</v>
      </c>
      <c r="X3145" s="366">
        <v>0</v>
      </c>
      <c r="Y3145" s="624">
        <v>0</v>
      </c>
      <c r="Z3145" s="624" t="s">
        <v>51</v>
      </c>
      <c r="AA3145" s="624" t="s">
        <v>5289</v>
      </c>
      <c r="AB3145" s="9"/>
      <c r="AC3145" s="84" t="s">
        <v>5289</v>
      </c>
      <c r="AD3145" s="84" t="s">
        <v>5289</v>
      </c>
      <c r="AE3145" s="84" t="s">
        <v>5289</v>
      </c>
      <c r="AF3145" s="165" t="s">
        <v>5289</v>
      </c>
    </row>
    <row r="3146" spans="1:32" ht="51">
      <c r="A3146" s="621">
        <v>9</v>
      </c>
      <c r="B3146" s="121" t="s">
        <v>8094</v>
      </c>
      <c r="C3146" s="121" t="s">
        <v>8102</v>
      </c>
      <c r="D3146" s="121" t="s">
        <v>8082</v>
      </c>
      <c r="E3146" s="622" t="s">
        <v>51</v>
      </c>
      <c r="F3146" s="622" t="s">
        <v>51</v>
      </c>
      <c r="G3146" s="9"/>
      <c r="H3146" s="9"/>
      <c r="I3146" s="9"/>
      <c r="J3146" s="9"/>
      <c r="K3146" s="9"/>
      <c r="L3146" s="624" t="s">
        <v>51</v>
      </c>
      <c r="M3146" s="649"/>
      <c r="N3146" s="9"/>
      <c r="O3146" s="624">
        <v>0</v>
      </c>
      <c r="P3146" s="624">
        <v>0</v>
      </c>
      <c r="Q3146" s="624">
        <v>0</v>
      </c>
      <c r="R3146" s="624">
        <v>0</v>
      </c>
      <c r="S3146" s="624">
        <v>0</v>
      </c>
      <c r="T3146" s="624">
        <v>0</v>
      </c>
      <c r="U3146" s="624">
        <v>0</v>
      </c>
      <c r="V3146" s="624">
        <v>0</v>
      </c>
      <c r="W3146" s="624">
        <v>0</v>
      </c>
      <c r="X3146" s="366">
        <v>0</v>
      </c>
      <c r="Y3146" s="624">
        <v>0</v>
      </c>
      <c r="Z3146" s="624" t="s">
        <v>51</v>
      </c>
      <c r="AA3146" s="624" t="s">
        <v>5289</v>
      </c>
      <c r="AB3146" s="9"/>
      <c r="AC3146" s="84" t="s">
        <v>5289</v>
      </c>
      <c r="AD3146" s="84" t="s">
        <v>5289</v>
      </c>
      <c r="AE3146" s="84" t="s">
        <v>5289</v>
      </c>
      <c r="AF3146" s="165" t="s">
        <v>5289</v>
      </c>
    </row>
    <row r="3147" spans="1:32" ht="114.75">
      <c r="A3147" s="621">
        <v>10</v>
      </c>
      <c r="B3147" s="121" t="s">
        <v>8095</v>
      </c>
      <c r="C3147" s="121" t="s">
        <v>8102</v>
      </c>
      <c r="D3147" s="121" t="s">
        <v>8082</v>
      </c>
      <c r="E3147" s="622" t="s">
        <v>51</v>
      </c>
      <c r="F3147" s="622" t="s">
        <v>19079</v>
      </c>
      <c r="G3147" s="622" t="s">
        <v>51</v>
      </c>
      <c r="H3147" s="622">
        <v>3</v>
      </c>
      <c r="I3147" s="623" t="s">
        <v>16677</v>
      </c>
      <c r="J3147" s="9"/>
      <c r="K3147" s="9"/>
      <c r="L3147" s="624" t="s">
        <v>51</v>
      </c>
      <c r="M3147" s="649"/>
      <c r="N3147" s="9"/>
      <c r="O3147" s="624">
        <v>0</v>
      </c>
      <c r="P3147" s="624">
        <v>0</v>
      </c>
      <c r="Q3147" s="624">
        <v>0</v>
      </c>
      <c r="R3147" s="624">
        <v>0</v>
      </c>
      <c r="S3147" s="624">
        <v>0</v>
      </c>
      <c r="T3147" s="624">
        <v>0</v>
      </c>
      <c r="U3147" s="624">
        <v>0</v>
      </c>
      <c r="V3147" s="624">
        <v>0</v>
      </c>
      <c r="W3147" s="624">
        <v>0</v>
      </c>
      <c r="X3147" s="366">
        <v>1</v>
      </c>
      <c r="Y3147" s="624">
        <v>0</v>
      </c>
      <c r="Z3147" s="624" t="s">
        <v>51</v>
      </c>
      <c r="AA3147" s="624" t="s">
        <v>5289</v>
      </c>
      <c r="AB3147" s="9"/>
      <c r="AC3147" s="84" t="s">
        <v>5289</v>
      </c>
      <c r="AD3147" s="84" t="s">
        <v>5289</v>
      </c>
      <c r="AE3147" s="84" t="s">
        <v>5289</v>
      </c>
      <c r="AF3147" s="165" t="s">
        <v>5289</v>
      </c>
    </row>
    <row r="3148" spans="1:32" ht="51">
      <c r="A3148" s="621">
        <v>11</v>
      </c>
      <c r="B3148" s="121" t="s">
        <v>8096</v>
      </c>
      <c r="C3148" s="121" t="s">
        <v>8102</v>
      </c>
      <c r="D3148" s="121" t="s">
        <v>8082</v>
      </c>
      <c r="E3148" s="622" t="s">
        <v>51</v>
      </c>
      <c r="F3148" s="622" t="s">
        <v>51</v>
      </c>
      <c r="G3148" s="9"/>
      <c r="H3148" s="9"/>
      <c r="I3148" s="9"/>
      <c r="J3148" s="9"/>
      <c r="K3148" s="9"/>
      <c r="L3148" s="624" t="s">
        <v>51</v>
      </c>
      <c r="M3148" s="649"/>
      <c r="N3148" s="9"/>
      <c r="O3148" s="624">
        <v>0</v>
      </c>
      <c r="P3148" s="624">
        <v>0</v>
      </c>
      <c r="Q3148" s="624">
        <v>0</v>
      </c>
      <c r="R3148" s="624">
        <v>0</v>
      </c>
      <c r="S3148" s="624">
        <v>0</v>
      </c>
      <c r="T3148" s="624">
        <v>0</v>
      </c>
      <c r="U3148" s="624">
        <v>0</v>
      </c>
      <c r="V3148" s="624">
        <v>0</v>
      </c>
      <c r="W3148" s="624">
        <v>0</v>
      </c>
      <c r="X3148" s="366">
        <v>0</v>
      </c>
      <c r="Y3148" s="624">
        <v>0</v>
      </c>
      <c r="Z3148" s="624" t="s">
        <v>51</v>
      </c>
      <c r="AA3148" s="624" t="s">
        <v>5289</v>
      </c>
      <c r="AB3148" s="9"/>
      <c r="AC3148" s="84" t="s">
        <v>5289</v>
      </c>
      <c r="AD3148" s="84" t="s">
        <v>5289</v>
      </c>
      <c r="AE3148" s="84" t="s">
        <v>5289</v>
      </c>
      <c r="AF3148" s="165" t="s">
        <v>5289</v>
      </c>
    </row>
    <row r="3149" spans="1:32" ht="51">
      <c r="A3149" s="621">
        <v>12</v>
      </c>
      <c r="B3149" s="121" t="s">
        <v>8097</v>
      </c>
      <c r="C3149" s="121" t="s">
        <v>8102</v>
      </c>
      <c r="D3149" s="121" t="s">
        <v>8082</v>
      </c>
      <c r="E3149" s="622" t="s">
        <v>51</v>
      </c>
      <c r="F3149" s="622" t="s">
        <v>51</v>
      </c>
      <c r="G3149" s="9"/>
      <c r="H3149" s="9"/>
      <c r="I3149" s="9"/>
      <c r="J3149" s="9"/>
      <c r="K3149" s="9"/>
      <c r="L3149" s="624" t="s">
        <v>51</v>
      </c>
      <c r="M3149" s="649"/>
      <c r="N3149" s="9"/>
      <c r="O3149" s="624">
        <v>0</v>
      </c>
      <c r="P3149" s="624">
        <v>0</v>
      </c>
      <c r="Q3149" s="624">
        <v>0</v>
      </c>
      <c r="R3149" s="624">
        <v>0</v>
      </c>
      <c r="S3149" s="624">
        <v>0</v>
      </c>
      <c r="T3149" s="624">
        <v>0</v>
      </c>
      <c r="U3149" s="624">
        <v>0</v>
      </c>
      <c r="V3149" s="624">
        <v>0</v>
      </c>
      <c r="W3149" s="624">
        <v>0</v>
      </c>
      <c r="X3149" s="366">
        <v>0</v>
      </c>
      <c r="Y3149" s="624">
        <v>0</v>
      </c>
      <c r="Z3149" s="624" t="s">
        <v>51</v>
      </c>
      <c r="AA3149" s="624" t="s">
        <v>5289</v>
      </c>
      <c r="AB3149" s="9"/>
      <c r="AC3149" s="84" t="s">
        <v>5289</v>
      </c>
      <c r="AD3149" s="84" t="s">
        <v>5289</v>
      </c>
      <c r="AE3149" s="84" t="s">
        <v>5289</v>
      </c>
      <c r="AF3149" s="165" t="s">
        <v>5289</v>
      </c>
    </row>
    <row r="3150" spans="1:32" ht="51">
      <c r="A3150" s="621">
        <v>13</v>
      </c>
      <c r="B3150" s="121" t="s">
        <v>8098</v>
      </c>
      <c r="C3150" s="121" t="s">
        <v>8102</v>
      </c>
      <c r="D3150" s="121" t="s">
        <v>8082</v>
      </c>
      <c r="E3150" s="622" t="s">
        <v>51</v>
      </c>
      <c r="F3150" s="622" t="s">
        <v>51</v>
      </c>
      <c r="G3150" s="9"/>
      <c r="H3150" s="9"/>
      <c r="I3150" s="9"/>
      <c r="J3150" s="9"/>
      <c r="K3150" s="9"/>
      <c r="L3150" s="624" t="s">
        <v>51</v>
      </c>
      <c r="M3150" s="649"/>
      <c r="N3150" s="9"/>
      <c r="O3150" s="624">
        <v>0</v>
      </c>
      <c r="P3150" s="624">
        <v>0</v>
      </c>
      <c r="Q3150" s="624">
        <v>0</v>
      </c>
      <c r="R3150" s="624">
        <v>0</v>
      </c>
      <c r="S3150" s="624">
        <v>0</v>
      </c>
      <c r="T3150" s="624">
        <v>0</v>
      </c>
      <c r="U3150" s="624">
        <v>0</v>
      </c>
      <c r="V3150" s="624">
        <v>0</v>
      </c>
      <c r="W3150" s="624">
        <v>0</v>
      </c>
      <c r="X3150" s="366">
        <v>0</v>
      </c>
      <c r="Y3150" s="624">
        <v>0</v>
      </c>
      <c r="Z3150" s="624" t="s">
        <v>51</v>
      </c>
      <c r="AA3150" s="624" t="s">
        <v>5289</v>
      </c>
      <c r="AB3150" s="9"/>
      <c r="AC3150" s="84" t="s">
        <v>5289</v>
      </c>
      <c r="AD3150" s="84" t="s">
        <v>5289</v>
      </c>
      <c r="AE3150" s="84" t="s">
        <v>5289</v>
      </c>
      <c r="AF3150" s="165" t="s">
        <v>5289</v>
      </c>
    </row>
    <row r="3151" spans="1:32" ht="51">
      <c r="A3151" s="621">
        <v>14</v>
      </c>
      <c r="B3151" s="121" t="s">
        <v>8099</v>
      </c>
      <c r="C3151" s="121" t="s">
        <v>8102</v>
      </c>
      <c r="D3151" s="121" t="s">
        <v>8082</v>
      </c>
      <c r="E3151" s="622" t="s">
        <v>51</v>
      </c>
      <c r="F3151" s="622" t="s">
        <v>51</v>
      </c>
      <c r="G3151" s="9"/>
      <c r="H3151" s="9"/>
      <c r="I3151" s="9"/>
      <c r="J3151" s="9"/>
      <c r="K3151" s="9"/>
      <c r="L3151" s="624" t="s">
        <v>51</v>
      </c>
      <c r="M3151" s="649"/>
      <c r="N3151" s="9"/>
      <c r="O3151" s="624">
        <v>0</v>
      </c>
      <c r="P3151" s="624">
        <v>0</v>
      </c>
      <c r="Q3151" s="624">
        <v>0</v>
      </c>
      <c r="R3151" s="624">
        <v>0</v>
      </c>
      <c r="S3151" s="624">
        <v>0</v>
      </c>
      <c r="T3151" s="624">
        <v>0</v>
      </c>
      <c r="U3151" s="624">
        <v>0</v>
      </c>
      <c r="V3151" s="624">
        <v>0</v>
      </c>
      <c r="W3151" s="624">
        <v>0</v>
      </c>
      <c r="X3151" s="366">
        <v>14</v>
      </c>
      <c r="Y3151" s="624">
        <v>0</v>
      </c>
      <c r="Z3151" s="624" t="s">
        <v>51</v>
      </c>
      <c r="AA3151" s="624" t="s">
        <v>5289</v>
      </c>
      <c r="AB3151" s="9"/>
      <c r="AC3151" s="84" t="s">
        <v>5289</v>
      </c>
      <c r="AD3151" s="84" t="s">
        <v>5289</v>
      </c>
      <c r="AE3151" s="84" t="s">
        <v>5289</v>
      </c>
      <c r="AF3151" s="165" t="s">
        <v>5289</v>
      </c>
    </row>
    <row r="3152" spans="1:32" ht="76.5">
      <c r="A3152" s="621">
        <v>15</v>
      </c>
      <c r="B3152" s="121" t="s">
        <v>8100</v>
      </c>
      <c r="C3152" s="121" t="s">
        <v>8102</v>
      </c>
      <c r="D3152" s="121" t="s">
        <v>8082</v>
      </c>
      <c r="E3152" s="622" t="s">
        <v>51</v>
      </c>
      <c r="F3152" s="622" t="s">
        <v>51</v>
      </c>
      <c r="G3152" s="9"/>
      <c r="H3152" s="9"/>
      <c r="I3152" s="9"/>
      <c r="J3152" s="9"/>
      <c r="K3152" s="9"/>
      <c r="L3152" s="624" t="s">
        <v>51</v>
      </c>
      <c r="M3152" s="649"/>
      <c r="N3152" s="9"/>
      <c r="O3152" s="624">
        <v>0</v>
      </c>
      <c r="P3152" s="624">
        <v>0</v>
      </c>
      <c r="Q3152" s="624">
        <v>0</v>
      </c>
      <c r="R3152" s="624">
        <v>0</v>
      </c>
      <c r="S3152" s="624">
        <v>0</v>
      </c>
      <c r="T3152" s="624">
        <v>0</v>
      </c>
      <c r="U3152" s="624">
        <v>0</v>
      </c>
      <c r="V3152" s="624">
        <v>0</v>
      </c>
      <c r="W3152" s="624">
        <v>0</v>
      </c>
      <c r="X3152" s="366">
        <v>1036</v>
      </c>
      <c r="Y3152" s="624">
        <v>0</v>
      </c>
      <c r="Z3152" s="624" t="s">
        <v>51</v>
      </c>
      <c r="AA3152" s="624" t="s">
        <v>5289</v>
      </c>
      <c r="AB3152" s="9"/>
      <c r="AC3152" s="84" t="s">
        <v>5289</v>
      </c>
      <c r="AD3152" s="84" t="s">
        <v>5289</v>
      </c>
      <c r="AE3152" s="84" t="s">
        <v>5289</v>
      </c>
      <c r="AF3152" s="165" t="s">
        <v>5289</v>
      </c>
    </row>
    <row r="3153" spans="1:38" ht="114.75">
      <c r="A3153" s="621">
        <v>16</v>
      </c>
      <c r="B3153" s="121" t="s">
        <v>8101</v>
      </c>
      <c r="C3153" s="121" t="s">
        <v>8102</v>
      </c>
      <c r="D3153" s="121" t="s">
        <v>8082</v>
      </c>
      <c r="E3153" s="622" t="s">
        <v>51</v>
      </c>
      <c r="F3153" s="622" t="s">
        <v>19079</v>
      </c>
      <c r="G3153" s="622" t="s">
        <v>51</v>
      </c>
      <c r="H3153" s="622">
        <v>3</v>
      </c>
      <c r="I3153" s="623" t="s">
        <v>16677</v>
      </c>
      <c r="J3153" s="9"/>
      <c r="K3153" s="9"/>
      <c r="L3153" s="624" t="s">
        <v>51</v>
      </c>
      <c r="M3153" s="649"/>
      <c r="N3153" s="9"/>
      <c r="O3153" s="624">
        <v>0</v>
      </c>
      <c r="P3153" s="624">
        <v>0</v>
      </c>
      <c r="Q3153" s="624">
        <v>0</v>
      </c>
      <c r="R3153" s="624">
        <v>0</v>
      </c>
      <c r="S3153" s="624">
        <v>0</v>
      </c>
      <c r="T3153" s="624">
        <v>0</v>
      </c>
      <c r="U3153" s="624">
        <v>0</v>
      </c>
      <c r="V3153" s="624">
        <v>0</v>
      </c>
      <c r="W3153" s="624">
        <v>0</v>
      </c>
      <c r="X3153" s="366">
        <v>10</v>
      </c>
      <c r="Y3153" s="624">
        <v>0</v>
      </c>
      <c r="Z3153" s="624" t="s">
        <v>51</v>
      </c>
      <c r="AA3153" s="624" t="s">
        <v>5289</v>
      </c>
      <c r="AB3153" s="9"/>
      <c r="AC3153" s="84" t="s">
        <v>5289</v>
      </c>
      <c r="AD3153" s="84" t="s">
        <v>5289</v>
      </c>
      <c r="AE3153" s="84" t="s">
        <v>5289</v>
      </c>
      <c r="AF3153" s="165" t="s">
        <v>5289</v>
      </c>
    </row>
    <row r="3154" spans="1:38" s="44" customFormat="1" ht="89.25">
      <c r="A3154" s="214">
        <v>17</v>
      </c>
      <c r="B3154" s="121" t="s">
        <v>18377</v>
      </c>
      <c r="C3154" s="121" t="s">
        <v>8102</v>
      </c>
      <c r="D3154" s="121" t="s">
        <v>18378</v>
      </c>
      <c r="E3154" s="622" t="s">
        <v>40</v>
      </c>
      <c r="F3154" s="622" t="s">
        <v>51</v>
      </c>
      <c r="G3154" s="9"/>
      <c r="H3154" s="9"/>
      <c r="I3154" s="9"/>
      <c r="J3154" s="9"/>
      <c r="K3154" s="9"/>
      <c r="L3154" s="624" t="s">
        <v>51</v>
      </c>
      <c r="M3154" s="649"/>
      <c r="N3154" s="9"/>
      <c r="O3154" s="624">
        <v>0</v>
      </c>
      <c r="P3154" s="624">
        <v>0</v>
      </c>
      <c r="Q3154" s="624">
        <v>0</v>
      </c>
      <c r="R3154" s="624">
        <v>0</v>
      </c>
      <c r="S3154" s="624">
        <v>0</v>
      </c>
      <c r="T3154" s="624">
        <v>0</v>
      </c>
      <c r="U3154" s="624">
        <v>0</v>
      </c>
      <c r="V3154" s="624">
        <v>0</v>
      </c>
      <c r="W3154" s="624">
        <v>0</v>
      </c>
      <c r="X3154" s="366">
        <v>0</v>
      </c>
      <c r="Y3154" s="624">
        <v>0</v>
      </c>
      <c r="Z3154" s="624" t="s">
        <v>51</v>
      </c>
      <c r="AA3154" s="624" t="s">
        <v>5289</v>
      </c>
      <c r="AB3154" s="9"/>
      <c r="AC3154" s="84" t="s">
        <v>5289</v>
      </c>
      <c r="AD3154" s="84" t="s">
        <v>5289</v>
      </c>
      <c r="AE3154" s="84" t="s">
        <v>5289</v>
      </c>
      <c r="AF3154" s="165" t="s">
        <v>5289</v>
      </c>
      <c r="AG3154" s="107"/>
      <c r="AH3154" s="107"/>
      <c r="AI3154" s="107"/>
      <c r="AJ3154" s="107"/>
      <c r="AK3154" s="107"/>
      <c r="AL3154" s="107"/>
    </row>
    <row r="3155" spans="1:38" s="42" customFormat="1" ht="15.75" customHeight="1" thickBot="1">
      <c r="A3155" s="18"/>
      <c r="B3155" s="18">
        <v>17</v>
      </c>
      <c r="C3155" s="18"/>
      <c r="D3155" s="18">
        <v>2</v>
      </c>
      <c r="E3155" s="18">
        <v>2</v>
      </c>
      <c r="F3155" s="18">
        <v>6</v>
      </c>
      <c r="G3155" s="18">
        <v>0</v>
      </c>
      <c r="H3155" s="18">
        <v>1</v>
      </c>
      <c r="I3155" s="18"/>
      <c r="J3155" s="18">
        <v>0</v>
      </c>
      <c r="K3155" s="18">
        <v>0</v>
      </c>
      <c r="L3155" s="18">
        <v>1</v>
      </c>
      <c r="M3155" s="200"/>
      <c r="N3155" s="18">
        <f t="shared" ref="N3155:O3155" si="1001">SUM(N3138:N3154)</f>
        <v>0</v>
      </c>
      <c r="O3155" s="18">
        <f t="shared" si="1001"/>
        <v>0</v>
      </c>
      <c r="P3155" s="18">
        <f t="shared" ref="P3155:Q3155" si="1002">SUM(P3138:P3154)</f>
        <v>0</v>
      </c>
      <c r="Q3155" s="18">
        <f t="shared" si="1002"/>
        <v>0</v>
      </c>
      <c r="R3155" s="18">
        <f t="shared" ref="R3155" si="1003">SUM(R3138:R3154)</f>
        <v>0</v>
      </c>
      <c r="S3155" s="18">
        <f t="shared" ref="S3155" si="1004">SUM(S3138:S3154)</f>
        <v>0</v>
      </c>
      <c r="T3155" s="18">
        <f t="shared" ref="T3155:U3155" si="1005">SUM(T3138:T3154)</f>
        <v>0</v>
      </c>
      <c r="U3155" s="18">
        <f t="shared" si="1005"/>
        <v>0</v>
      </c>
      <c r="V3155" s="18">
        <f t="shared" ref="V3155:W3155" si="1006">SUM(V3138:V3154)</f>
        <v>0</v>
      </c>
      <c r="W3155" s="18">
        <f t="shared" si="1006"/>
        <v>0</v>
      </c>
      <c r="X3155" s="18">
        <f t="shared" ref="X3155:Y3155" si="1007">SUM(X3138:X3154)</f>
        <v>1076</v>
      </c>
      <c r="Y3155" s="18">
        <f t="shared" si="1007"/>
        <v>0</v>
      </c>
      <c r="Z3155" s="18">
        <v>0</v>
      </c>
      <c r="AA3155" s="18">
        <v>1</v>
      </c>
      <c r="AB3155" s="18">
        <v>0</v>
      </c>
      <c r="AC3155" s="18"/>
      <c r="AD3155" s="18"/>
      <c r="AE3155" s="18"/>
      <c r="AF3155" s="18"/>
      <c r="AG3155" s="111"/>
      <c r="AH3155" s="111"/>
      <c r="AI3155" s="111"/>
      <c r="AJ3155" s="111"/>
      <c r="AK3155" s="111"/>
      <c r="AL3155" s="111"/>
    </row>
    <row r="3156" spans="1:38" ht="15.75" customHeight="1" thickBot="1">
      <c r="A3156" s="660" t="s">
        <v>387</v>
      </c>
      <c r="B3156" s="661"/>
      <c r="C3156" s="661"/>
      <c r="D3156" s="661"/>
      <c r="E3156" s="661"/>
      <c r="F3156" s="661"/>
      <c r="G3156" s="661"/>
      <c r="H3156" s="661"/>
      <c r="I3156" s="661"/>
      <c r="J3156" s="661"/>
      <c r="K3156" s="661"/>
      <c r="L3156" s="661"/>
      <c r="M3156" s="661"/>
      <c r="N3156" s="661"/>
      <c r="O3156" s="661"/>
      <c r="P3156" s="661"/>
      <c r="Q3156" s="661"/>
      <c r="R3156" s="661"/>
      <c r="S3156" s="661"/>
      <c r="T3156" s="661"/>
      <c r="U3156" s="661"/>
      <c r="V3156" s="661"/>
      <c r="W3156" s="661"/>
      <c r="X3156" s="661"/>
      <c r="Y3156" s="661"/>
      <c r="Z3156" s="661"/>
      <c r="AA3156" s="661"/>
      <c r="AB3156" s="661"/>
      <c r="AC3156" s="661"/>
      <c r="AD3156" s="661"/>
      <c r="AE3156" s="661"/>
      <c r="AF3156" s="662"/>
    </row>
    <row r="3157" spans="1:38" ht="229.5">
      <c r="A3157" s="621">
        <v>1</v>
      </c>
      <c r="B3157" s="175" t="s">
        <v>12588</v>
      </c>
      <c r="C3157" s="52" t="s">
        <v>8121</v>
      </c>
      <c r="D3157" s="91" t="s">
        <v>14785</v>
      </c>
      <c r="E3157" s="624" t="s">
        <v>14784</v>
      </c>
      <c r="F3157" s="624" t="s">
        <v>16683</v>
      </c>
      <c r="G3157" s="9"/>
      <c r="H3157" s="9"/>
      <c r="I3157" s="9"/>
      <c r="J3157" s="627" t="s">
        <v>8122</v>
      </c>
      <c r="K3157" s="624" t="s">
        <v>51</v>
      </c>
      <c r="L3157" s="624" t="s">
        <v>51</v>
      </c>
      <c r="M3157" s="649"/>
      <c r="N3157" s="9"/>
      <c r="O3157" s="624">
        <v>0</v>
      </c>
      <c r="P3157" s="624">
        <v>0</v>
      </c>
      <c r="Q3157" s="624">
        <v>0</v>
      </c>
      <c r="R3157" s="624">
        <v>0</v>
      </c>
      <c r="S3157" s="624">
        <v>0</v>
      </c>
      <c r="T3157" s="624">
        <v>0</v>
      </c>
      <c r="U3157" s="624">
        <v>0</v>
      </c>
      <c r="V3157" s="624">
        <v>0</v>
      </c>
      <c r="W3157" s="624">
        <v>0</v>
      </c>
      <c r="X3157" s="366">
        <v>0</v>
      </c>
      <c r="Y3157" s="624">
        <v>0</v>
      </c>
      <c r="Z3157" s="624" t="s">
        <v>51</v>
      </c>
      <c r="AA3157" s="627" t="s">
        <v>8123</v>
      </c>
      <c r="AB3157" s="627" t="s">
        <v>8124</v>
      </c>
      <c r="AC3157" s="159" t="s">
        <v>8103</v>
      </c>
      <c r="AD3157" s="159" t="s">
        <v>8104</v>
      </c>
      <c r="AE3157" s="159" t="s">
        <v>8105</v>
      </c>
      <c r="AF3157" s="130" t="s">
        <v>8106</v>
      </c>
    </row>
    <row r="3158" spans="1:38" ht="191.25">
      <c r="A3158" s="621">
        <v>2</v>
      </c>
      <c r="B3158" s="121" t="s">
        <v>12589</v>
      </c>
      <c r="C3158" s="627" t="s">
        <v>8121</v>
      </c>
      <c r="D3158" s="627" t="s">
        <v>8107</v>
      </c>
      <c r="E3158" s="624" t="s">
        <v>14784</v>
      </c>
      <c r="F3158" s="9"/>
      <c r="G3158" s="9"/>
      <c r="H3158" s="9"/>
      <c r="I3158" s="9"/>
      <c r="J3158" s="9"/>
      <c r="K3158" s="9"/>
      <c r="L3158" s="624" t="s">
        <v>51</v>
      </c>
      <c r="M3158" s="649"/>
      <c r="N3158" s="9"/>
      <c r="O3158" s="624">
        <v>0</v>
      </c>
      <c r="P3158" s="624">
        <v>0</v>
      </c>
      <c r="Q3158" s="624">
        <v>0</v>
      </c>
      <c r="R3158" s="624">
        <v>0</v>
      </c>
      <c r="S3158" s="624">
        <v>0</v>
      </c>
      <c r="T3158" s="624">
        <v>0</v>
      </c>
      <c r="U3158" s="624">
        <v>0</v>
      </c>
      <c r="V3158" s="624">
        <v>0</v>
      </c>
      <c r="W3158" s="624">
        <v>0</v>
      </c>
      <c r="X3158" s="366">
        <v>0</v>
      </c>
      <c r="Y3158" s="624">
        <v>0</v>
      </c>
      <c r="Z3158" s="624" t="s">
        <v>51</v>
      </c>
      <c r="AA3158" s="624" t="s">
        <v>5289</v>
      </c>
      <c r="AB3158" s="624" t="s">
        <v>5289</v>
      </c>
      <c r="AC3158" s="84" t="s">
        <v>5289</v>
      </c>
      <c r="AD3158" s="84" t="s">
        <v>5289</v>
      </c>
      <c r="AE3158" s="84" t="s">
        <v>5289</v>
      </c>
      <c r="AF3158" s="165" t="s">
        <v>5289</v>
      </c>
    </row>
    <row r="3159" spans="1:38" ht="191.25">
      <c r="A3159" s="621">
        <v>3</v>
      </c>
      <c r="B3159" s="121" t="s">
        <v>2381</v>
      </c>
      <c r="C3159" s="627" t="s">
        <v>8121</v>
      </c>
      <c r="D3159" s="627" t="s">
        <v>8108</v>
      </c>
      <c r="E3159" s="624" t="s">
        <v>14784</v>
      </c>
      <c r="F3159" s="9"/>
      <c r="G3159" s="9"/>
      <c r="H3159" s="9"/>
      <c r="I3159" s="9"/>
      <c r="J3159" s="9"/>
      <c r="K3159" s="9"/>
      <c r="L3159" s="624" t="s">
        <v>51</v>
      </c>
      <c r="M3159" s="649"/>
      <c r="N3159" s="9"/>
      <c r="O3159" s="624">
        <v>0</v>
      </c>
      <c r="P3159" s="624">
        <v>0</v>
      </c>
      <c r="Q3159" s="624">
        <v>0</v>
      </c>
      <c r="R3159" s="624">
        <v>0</v>
      </c>
      <c r="S3159" s="624">
        <v>0</v>
      </c>
      <c r="T3159" s="624">
        <v>0</v>
      </c>
      <c r="U3159" s="624">
        <v>0</v>
      </c>
      <c r="V3159" s="624">
        <v>0</v>
      </c>
      <c r="W3159" s="624">
        <v>0</v>
      </c>
      <c r="X3159" s="366">
        <v>0</v>
      </c>
      <c r="Y3159" s="624">
        <v>0</v>
      </c>
      <c r="Z3159" s="624" t="s">
        <v>51</v>
      </c>
      <c r="AA3159" s="624" t="s">
        <v>5289</v>
      </c>
      <c r="AB3159" s="624" t="s">
        <v>5289</v>
      </c>
      <c r="AC3159" s="84" t="s">
        <v>5289</v>
      </c>
      <c r="AD3159" s="84" t="s">
        <v>5289</v>
      </c>
      <c r="AE3159" s="84" t="s">
        <v>5289</v>
      </c>
      <c r="AF3159" s="165" t="s">
        <v>5289</v>
      </c>
    </row>
    <row r="3160" spans="1:38" ht="191.25">
      <c r="A3160" s="621">
        <v>4</v>
      </c>
      <c r="B3160" s="121" t="s">
        <v>8109</v>
      </c>
      <c r="C3160" s="627" t="s">
        <v>8121</v>
      </c>
      <c r="D3160" s="627" t="s">
        <v>8110</v>
      </c>
      <c r="E3160" s="624" t="s">
        <v>14784</v>
      </c>
      <c r="F3160" s="9"/>
      <c r="G3160" s="9"/>
      <c r="H3160" s="9"/>
      <c r="I3160" s="9"/>
      <c r="J3160" s="9"/>
      <c r="K3160" s="9"/>
      <c r="L3160" s="624" t="s">
        <v>51</v>
      </c>
      <c r="M3160" s="649"/>
      <c r="N3160" s="9"/>
      <c r="O3160" s="624">
        <v>0</v>
      </c>
      <c r="P3160" s="624">
        <v>0</v>
      </c>
      <c r="Q3160" s="624">
        <v>0</v>
      </c>
      <c r="R3160" s="624">
        <v>0</v>
      </c>
      <c r="S3160" s="624">
        <v>0</v>
      </c>
      <c r="T3160" s="624">
        <v>0</v>
      </c>
      <c r="U3160" s="624">
        <v>0</v>
      </c>
      <c r="V3160" s="624">
        <v>0</v>
      </c>
      <c r="W3160" s="624">
        <v>0</v>
      </c>
      <c r="X3160" s="366">
        <v>0</v>
      </c>
      <c r="Y3160" s="624">
        <v>0</v>
      </c>
      <c r="Z3160" s="624" t="s">
        <v>51</v>
      </c>
      <c r="AA3160" s="624" t="s">
        <v>5289</v>
      </c>
      <c r="AB3160" s="624" t="s">
        <v>5289</v>
      </c>
      <c r="AC3160" s="84" t="s">
        <v>5289</v>
      </c>
      <c r="AD3160" s="84" t="s">
        <v>5289</v>
      </c>
      <c r="AE3160" s="84" t="s">
        <v>5289</v>
      </c>
      <c r="AF3160" s="165" t="s">
        <v>5289</v>
      </c>
    </row>
    <row r="3161" spans="1:38" ht="76.5">
      <c r="A3161" s="621">
        <v>5</v>
      </c>
      <c r="B3161" s="121" t="s">
        <v>8118</v>
      </c>
      <c r="C3161" s="627" t="s">
        <v>8121</v>
      </c>
      <c r="D3161" s="121" t="s">
        <v>8082</v>
      </c>
      <c r="E3161" s="628" t="s">
        <v>51</v>
      </c>
      <c r="F3161" s="9"/>
      <c r="G3161" s="9"/>
      <c r="H3161" s="9"/>
      <c r="I3161" s="9"/>
      <c r="J3161" s="9"/>
      <c r="K3161" s="9"/>
      <c r="L3161" s="624" t="s">
        <v>51</v>
      </c>
      <c r="M3161" s="649"/>
      <c r="N3161" s="9"/>
      <c r="O3161" s="624">
        <v>0</v>
      </c>
      <c r="P3161" s="624">
        <v>0</v>
      </c>
      <c r="Q3161" s="624">
        <v>0</v>
      </c>
      <c r="R3161" s="624">
        <v>0</v>
      </c>
      <c r="S3161" s="624">
        <v>0</v>
      </c>
      <c r="T3161" s="624">
        <v>0</v>
      </c>
      <c r="U3161" s="624">
        <v>0</v>
      </c>
      <c r="V3161" s="624">
        <v>0</v>
      </c>
      <c r="W3161" s="624">
        <v>0</v>
      </c>
      <c r="X3161" s="366">
        <v>0</v>
      </c>
      <c r="Y3161" s="624">
        <v>0</v>
      </c>
      <c r="Z3161" s="624" t="s">
        <v>51</v>
      </c>
      <c r="AA3161" s="624" t="s">
        <v>5289</v>
      </c>
      <c r="AB3161" s="624" t="s">
        <v>5289</v>
      </c>
      <c r="AC3161" s="84" t="s">
        <v>5289</v>
      </c>
      <c r="AD3161" s="84" t="s">
        <v>5289</v>
      </c>
      <c r="AE3161" s="84" t="s">
        <v>5289</v>
      </c>
      <c r="AF3161" s="165" t="s">
        <v>5289</v>
      </c>
    </row>
    <row r="3162" spans="1:38" ht="191.25">
      <c r="A3162" s="621">
        <v>6</v>
      </c>
      <c r="B3162" s="121" t="s">
        <v>8111</v>
      </c>
      <c r="C3162" s="627" t="s">
        <v>8121</v>
      </c>
      <c r="D3162" s="22" t="s">
        <v>14786</v>
      </c>
      <c r="E3162" s="624" t="s">
        <v>14784</v>
      </c>
      <c r="F3162" s="9"/>
      <c r="G3162" s="9"/>
      <c r="H3162" s="9"/>
      <c r="I3162" s="9"/>
      <c r="J3162" s="9"/>
      <c r="K3162" s="9"/>
      <c r="L3162" s="624" t="s">
        <v>51</v>
      </c>
      <c r="M3162" s="649"/>
      <c r="N3162" s="9"/>
      <c r="O3162" s="624">
        <v>0</v>
      </c>
      <c r="P3162" s="624">
        <v>0</v>
      </c>
      <c r="Q3162" s="624">
        <v>0</v>
      </c>
      <c r="R3162" s="624">
        <v>0</v>
      </c>
      <c r="S3162" s="624">
        <v>0</v>
      </c>
      <c r="T3162" s="624">
        <v>0</v>
      </c>
      <c r="U3162" s="624">
        <v>0</v>
      </c>
      <c r="V3162" s="624">
        <v>0</v>
      </c>
      <c r="W3162" s="624">
        <v>0</v>
      </c>
      <c r="X3162" s="366">
        <v>0</v>
      </c>
      <c r="Y3162" s="624">
        <v>0</v>
      </c>
      <c r="Z3162" s="624" t="s">
        <v>51</v>
      </c>
      <c r="AA3162" s="624" t="s">
        <v>5289</v>
      </c>
      <c r="AB3162" s="624" t="s">
        <v>5289</v>
      </c>
      <c r="AC3162" s="84" t="s">
        <v>5289</v>
      </c>
      <c r="AD3162" s="84" t="s">
        <v>5289</v>
      </c>
      <c r="AE3162" s="84" t="s">
        <v>5289</v>
      </c>
      <c r="AF3162" s="165" t="s">
        <v>5289</v>
      </c>
    </row>
    <row r="3163" spans="1:38" ht="191.25">
      <c r="A3163" s="621">
        <v>7</v>
      </c>
      <c r="B3163" s="121" t="s">
        <v>116</v>
      </c>
      <c r="C3163" s="627" t="s">
        <v>8121</v>
      </c>
      <c r="D3163" s="627" t="s">
        <v>8112</v>
      </c>
      <c r="E3163" s="624" t="s">
        <v>14784</v>
      </c>
      <c r="F3163" s="9"/>
      <c r="G3163" s="9"/>
      <c r="H3163" s="9"/>
      <c r="I3163" s="9"/>
      <c r="J3163" s="9"/>
      <c r="K3163" s="9"/>
      <c r="L3163" s="624" t="s">
        <v>51</v>
      </c>
      <c r="M3163" s="649"/>
      <c r="N3163" s="9"/>
      <c r="O3163" s="624">
        <v>0</v>
      </c>
      <c r="P3163" s="624">
        <v>0</v>
      </c>
      <c r="Q3163" s="624">
        <v>0</v>
      </c>
      <c r="R3163" s="624">
        <v>0</v>
      </c>
      <c r="S3163" s="624">
        <v>0</v>
      </c>
      <c r="T3163" s="624">
        <v>0</v>
      </c>
      <c r="U3163" s="624">
        <v>0</v>
      </c>
      <c r="V3163" s="624">
        <v>0</v>
      </c>
      <c r="W3163" s="624">
        <v>0</v>
      </c>
      <c r="X3163" s="366">
        <v>10</v>
      </c>
      <c r="Y3163" s="624">
        <v>0</v>
      </c>
      <c r="Z3163" s="624" t="s">
        <v>51</v>
      </c>
      <c r="AA3163" s="624" t="s">
        <v>5289</v>
      </c>
      <c r="AB3163" s="624" t="s">
        <v>5289</v>
      </c>
      <c r="AC3163" s="84" t="s">
        <v>5289</v>
      </c>
      <c r="AD3163" s="84" t="s">
        <v>5289</v>
      </c>
      <c r="AE3163" s="84" t="s">
        <v>5289</v>
      </c>
      <c r="AF3163" s="165" t="s">
        <v>5289</v>
      </c>
    </row>
    <row r="3164" spans="1:38" ht="51">
      <c r="A3164" s="621">
        <v>8</v>
      </c>
      <c r="B3164" s="121" t="s">
        <v>8119</v>
      </c>
      <c r="C3164" s="627" t="s">
        <v>8121</v>
      </c>
      <c r="D3164" s="121" t="s">
        <v>8082</v>
      </c>
      <c r="E3164" s="628" t="s">
        <v>51</v>
      </c>
      <c r="F3164" s="9"/>
      <c r="G3164" s="9"/>
      <c r="H3164" s="9"/>
      <c r="I3164" s="9"/>
      <c r="J3164" s="9"/>
      <c r="K3164" s="9"/>
      <c r="L3164" s="624" t="s">
        <v>51</v>
      </c>
      <c r="M3164" s="649"/>
      <c r="N3164" s="9"/>
      <c r="O3164" s="624">
        <v>0</v>
      </c>
      <c r="P3164" s="624">
        <v>0</v>
      </c>
      <c r="Q3164" s="624">
        <v>0</v>
      </c>
      <c r="R3164" s="624">
        <v>0</v>
      </c>
      <c r="S3164" s="624">
        <v>0</v>
      </c>
      <c r="T3164" s="624">
        <v>0</v>
      </c>
      <c r="U3164" s="624">
        <v>0</v>
      </c>
      <c r="V3164" s="624">
        <v>0</v>
      </c>
      <c r="W3164" s="624">
        <v>0</v>
      </c>
      <c r="X3164" s="366">
        <v>0</v>
      </c>
      <c r="Y3164" s="624">
        <v>0</v>
      </c>
      <c r="Z3164" s="624" t="s">
        <v>51</v>
      </c>
      <c r="AA3164" s="624" t="s">
        <v>5289</v>
      </c>
      <c r="AB3164" s="624" t="s">
        <v>5289</v>
      </c>
      <c r="AC3164" s="84" t="s">
        <v>5289</v>
      </c>
      <c r="AD3164" s="84" t="s">
        <v>5289</v>
      </c>
      <c r="AE3164" s="84" t="s">
        <v>5289</v>
      </c>
      <c r="AF3164" s="165" t="s">
        <v>5289</v>
      </c>
    </row>
    <row r="3165" spans="1:38" ht="191.25">
      <c r="A3165" s="621">
        <v>9</v>
      </c>
      <c r="B3165" s="121" t="s">
        <v>8113</v>
      </c>
      <c r="C3165" s="627" t="s">
        <v>8121</v>
      </c>
      <c r="D3165" s="627" t="s">
        <v>14787</v>
      </c>
      <c r="E3165" s="624" t="s">
        <v>14784</v>
      </c>
      <c r="F3165" s="9"/>
      <c r="G3165" s="9"/>
      <c r="H3165" s="9"/>
      <c r="I3165" s="9"/>
      <c r="J3165" s="9"/>
      <c r="K3165" s="9"/>
      <c r="L3165" s="624" t="s">
        <v>51</v>
      </c>
      <c r="M3165" s="649"/>
      <c r="N3165" s="9"/>
      <c r="O3165" s="624">
        <v>0</v>
      </c>
      <c r="P3165" s="624">
        <v>0</v>
      </c>
      <c r="Q3165" s="624">
        <v>0</v>
      </c>
      <c r="R3165" s="624">
        <v>0</v>
      </c>
      <c r="S3165" s="624">
        <v>0</v>
      </c>
      <c r="T3165" s="624">
        <v>0</v>
      </c>
      <c r="U3165" s="624">
        <v>0</v>
      </c>
      <c r="V3165" s="624">
        <v>0</v>
      </c>
      <c r="W3165" s="624">
        <v>0</v>
      </c>
      <c r="X3165" s="366">
        <v>0</v>
      </c>
      <c r="Y3165" s="624">
        <v>0</v>
      </c>
      <c r="Z3165" s="624" t="s">
        <v>51</v>
      </c>
      <c r="AA3165" s="624" t="s">
        <v>5289</v>
      </c>
      <c r="AB3165" s="624" t="s">
        <v>5289</v>
      </c>
      <c r="AC3165" s="84" t="s">
        <v>5289</v>
      </c>
      <c r="AD3165" s="84" t="s">
        <v>5289</v>
      </c>
      <c r="AE3165" s="84" t="s">
        <v>5289</v>
      </c>
      <c r="AF3165" s="165" t="s">
        <v>5289</v>
      </c>
    </row>
    <row r="3166" spans="1:38" ht="191.25">
      <c r="A3166" s="621">
        <v>10</v>
      </c>
      <c r="B3166" s="121" t="s">
        <v>12590</v>
      </c>
      <c r="C3166" s="627" t="s">
        <v>8121</v>
      </c>
      <c r="D3166" s="627" t="s">
        <v>14788</v>
      </c>
      <c r="E3166" s="624" t="s">
        <v>14784</v>
      </c>
      <c r="F3166" s="9"/>
      <c r="G3166" s="9"/>
      <c r="H3166" s="9"/>
      <c r="I3166" s="9"/>
      <c r="J3166" s="9"/>
      <c r="K3166" s="9"/>
      <c r="L3166" s="624" t="s">
        <v>51</v>
      </c>
      <c r="M3166" s="649"/>
      <c r="N3166" s="9"/>
      <c r="O3166" s="624">
        <v>0</v>
      </c>
      <c r="P3166" s="624">
        <v>0</v>
      </c>
      <c r="Q3166" s="624">
        <v>0</v>
      </c>
      <c r="R3166" s="624">
        <v>0</v>
      </c>
      <c r="S3166" s="624">
        <v>0</v>
      </c>
      <c r="T3166" s="624">
        <v>0</v>
      </c>
      <c r="U3166" s="624">
        <v>0</v>
      </c>
      <c r="V3166" s="624">
        <v>0</v>
      </c>
      <c r="W3166" s="624">
        <v>0</v>
      </c>
      <c r="X3166" s="366">
        <v>0</v>
      </c>
      <c r="Y3166" s="624">
        <v>0</v>
      </c>
      <c r="Z3166" s="624" t="s">
        <v>51</v>
      </c>
      <c r="AA3166" s="624" t="s">
        <v>5289</v>
      </c>
      <c r="AB3166" s="624" t="s">
        <v>5289</v>
      </c>
      <c r="AC3166" s="84" t="s">
        <v>5289</v>
      </c>
      <c r="AD3166" s="84" t="s">
        <v>5289</v>
      </c>
      <c r="AE3166" s="84" t="s">
        <v>5289</v>
      </c>
      <c r="AF3166" s="165" t="s">
        <v>5289</v>
      </c>
    </row>
    <row r="3167" spans="1:38" ht="191.25">
      <c r="A3167" s="621">
        <v>11</v>
      </c>
      <c r="B3167" s="121" t="s">
        <v>8120</v>
      </c>
      <c r="C3167" s="627" t="s">
        <v>8121</v>
      </c>
      <c r="D3167" s="627" t="s">
        <v>14789</v>
      </c>
      <c r="E3167" s="624" t="s">
        <v>14784</v>
      </c>
      <c r="F3167" s="9"/>
      <c r="G3167" s="9"/>
      <c r="H3167" s="9"/>
      <c r="I3167" s="9"/>
      <c r="J3167" s="9"/>
      <c r="K3167" s="9"/>
      <c r="L3167" s="624" t="s">
        <v>51</v>
      </c>
      <c r="M3167" s="649"/>
      <c r="N3167" s="9"/>
      <c r="O3167" s="624">
        <v>0</v>
      </c>
      <c r="P3167" s="624">
        <v>0</v>
      </c>
      <c r="Q3167" s="624">
        <v>0</v>
      </c>
      <c r="R3167" s="624">
        <v>0</v>
      </c>
      <c r="S3167" s="624">
        <v>0</v>
      </c>
      <c r="T3167" s="624">
        <v>0</v>
      </c>
      <c r="U3167" s="624">
        <v>0</v>
      </c>
      <c r="V3167" s="624">
        <v>0</v>
      </c>
      <c r="W3167" s="624">
        <v>0</v>
      </c>
      <c r="X3167" s="366">
        <v>0</v>
      </c>
      <c r="Y3167" s="624">
        <v>0</v>
      </c>
      <c r="Z3167" s="624" t="s">
        <v>51</v>
      </c>
      <c r="AA3167" s="624" t="s">
        <v>5289</v>
      </c>
      <c r="AB3167" s="624" t="s">
        <v>5289</v>
      </c>
      <c r="AC3167" s="84" t="s">
        <v>5289</v>
      </c>
      <c r="AD3167" s="84" t="s">
        <v>5289</v>
      </c>
      <c r="AE3167" s="84" t="s">
        <v>5289</v>
      </c>
      <c r="AF3167" s="165" t="s">
        <v>5289</v>
      </c>
    </row>
    <row r="3168" spans="1:38" ht="191.25">
      <c r="A3168" s="621">
        <v>12</v>
      </c>
      <c r="B3168" s="121" t="s">
        <v>8114</v>
      </c>
      <c r="C3168" s="627" t="s">
        <v>8121</v>
      </c>
      <c r="D3168" s="627" t="s">
        <v>14790</v>
      </c>
      <c r="E3168" s="624" t="s">
        <v>14784</v>
      </c>
      <c r="F3168" s="9"/>
      <c r="G3168" s="9"/>
      <c r="H3168" s="9"/>
      <c r="I3168" s="9"/>
      <c r="J3168" s="9"/>
      <c r="K3168" s="9"/>
      <c r="L3168" s="624" t="s">
        <v>51</v>
      </c>
      <c r="M3168" s="649"/>
      <c r="N3168" s="9"/>
      <c r="O3168" s="624">
        <v>0</v>
      </c>
      <c r="P3168" s="624">
        <v>0</v>
      </c>
      <c r="Q3168" s="624">
        <v>0</v>
      </c>
      <c r="R3168" s="624">
        <v>0</v>
      </c>
      <c r="S3168" s="624">
        <v>0</v>
      </c>
      <c r="T3168" s="624">
        <v>0</v>
      </c>
      <c r="U3168" s="624">
        <v>0</v>
      </c>
      <c r="V3168" s="624">
        <v>0</v>
      </c>
      <c r="W3168" s="624">
        <v>0</v>
      </c>
      <c r="X3168" s="366">
        <v>0</v>
      </c>
      <c r="Y3168" s="624">
        <v>0</v>
      </c>
      <c r="Z3168" s="624" t="s">
        <v>51</v>
      </c>
      <c r="AA3168" s="624" t="s">
        <v>5289</v>
      </c>
      <c r="AB3168" s="624" t="s">
        <v>5289</v>
      </c>
      <c r="AC3168" s="84" t="s">
        <v>5289</v>
      </c>
      <c r="AD3168" s="84" t="s">
        <v>5289</v>
      </c>
      <c r="AE3168" s="84" t="s">
        <v>5289</v>
      </c>
      <c r="AF3168" s="165" t="s">
        <v>5289</v>
      </c>
    </row>
    <row r="3169" spans="1:38" ht="51">
      <c r="A3169" s="621">
        <v>13</v>
      </c>
      <c r="B3169" s="121" t="s">
        <v>8115</v>
      </c>
      <c r="C3169" s="627" t="s">
        <v>8121</v>
      </c>
      <c r="D3169" s="121" t="s">
        <v>8082</v>
      </c>
      <c r="E3169" s="628" t="s">
        <v>51</v>
      </c>
      <c r="F3169" s="9"/>
      <c r="G3169" s="9"/>
      <c r="H3169" s="9"/>
      <c r="I3169" s="9"/>
      <c r="J3169" s="9"/>
      <c r="K3169" s="9"/>
      <c r="L3169" s="624" t="s">
        <v>51</v>
      </c>
      <c r="M3169" s="649"/>
      <c r="N3169" s="9"/>
      <c r="O3169" s="624">
        <v>0</v>
      </c>
      <c r="P3169" s="624">
        <v>0</v>
      </c>
      <c r="Q3169" s="624">
        <v>0</v>
      </c>
      <c r="R3169" s="624">
        <v>0</v>
      </c>
      <c r="S3169" s="624">
        <v>0</v>
      </c>
      <c r="T3169" s="624">
        <v>0</v>
      </c>
      <c r="U3169" s="624">
        <v>0</v>
      </c>
      <c r="V3169" s="624">
        <v>0</v>
      </c>
      <c r="W3169" s="624">
        <v>0</v>
      </c>
      <c r="X3169" s="366">
        <v>0</v>
      </c>
      <c r="Y3169" s="624">
        <v>0</v>
      </c>
      <c r="Z3169" s="624" t="s">
        <v>51</v>
      </c>
      <c r="AA3169" s="624" t="s">
        <v>5289</v>
      </c>
      <c r="AB3169" s="624" t="s">
        <v>5289</v>
      </c>
      <c r="AC3169" s="84" t="s">
        <v>5289</v>
      </c>
      <c r="AD3169" s="84" t="s">
        <v>5289</v>
      </c>
      <c r="AE3169" s="84" t="s">
        <v>5289</v>
      </c>
      <c r="AF3169" s="165" t="s">
        <v>5289</v>
      </c>
    </row>
    <row r="3170" spans="1:38" ht="63.75">
      <c r="A3170" s="621">
        <v>14</v>
      </c>
      <c r="B3170" s="121" t="s">
        <v>8116</v>
      </c>
      <c r="C3170" s="627" t="s">
        <v>8121</v>
      </c>
      <c r="D3170" s="121" t="s">
        <v>8082</v>
      </c>
      <c r="E3170" s="624" t="s">
        <v>51</v>
      </c>
      <c r="F3170" s="9"/>
      <c r="G3170" s="9"/>
      <c r="H3170" s="9"/>
      <c r="I3170" s="9"/>
      <c r="J3170" s="9"/>
      <c r="K3170" s="9"/>
      <c r="L3170" s="624" t="s">
        <v>51</v>
      </c>
      <c r="M3170" s="649"/>
      <c r="N3170" s="9"/>
      <c r="O3170" s="624">
        <v>0</v>
      </c>
      <c r="P3170" s="624">
        <v>0</v>
      </c>
      <c r="Q3170" s="624">
        <v>0</v>
      </c>
      <c r="R3170" s="624">
        <v>0</v>
      </c>
      <c r="S3170" s="624">
        <v>0</v>
      </c>
      <c r="T3170" s="624">
        <v>0</v>
      </c>
      <c r="U3170" s="624">
        <v>0</v>
      </c>
      <c r="V3170" s="624">
        <v>0</v>
      </c>
      <c r="W3170" s="624">
        <v>0</v>
      </c>
      <c r="X3170" s="366">
        <v>0</v>
      </c>
      <c r="Y3170" s="624">
        <v>0</v>
      </c>
      <c r="Z3170" s="624" t="s">
        <v>51</v>
      </c>
      <c r="AA3170" s="624" t="s">
        <v>5289</v>
      </c>
      <c r="AB3170" s="624" t="s">
        <v>5289</v>
      </c>
      <c r="AC3170" s="84" t="s">
        <v>5289</v>
      </c>
      <c r="AD3170" s="84" t="s">
        <v>5289</v>
      </c>
      <c r="AE3170" s="84" t="s">
        <v>5289</v>
      </c>
      <c r="AF3170" s="165" t="s">
        <v>5289</v>
      </c>
    </row>
    <row r="3171" spans="1:38" ht="51">
      <c r="A3171" s="621">
        <v>15</v>
      </c>
      <c r="B3171" s="121" t="s">
        <v>8117</v>
      </c>
      <c r="C3171" s="627" t="s">
        <v>8121</v>
      </c>
      <c r="D3171" s="121" t="s">
        <v>8082</v>
      </c>
      <c r="E3171" s="624" t="s">
        <v>51</v>
      </c>
      <c r="F3171" s="9"/>
      <c r="G3171" s="9"/>
      <c r="H3171" s="9"/>
      <c r="I3171" s="9"/>
      <c r="J3171" s="9"/>
      <c r="K3171" s="9"/>
      <c r="L3171" s="624" t="s">
        <v>51</v>
      </c>
      <c r="M3171" s="649"/>
      <c r="N3171" s="9"/>
      <c r="O3171" s="624">
        <v>0</v>
      </c>
      <c r="P3171" s="624">
        <v>0</v>
      </c>
      <c r="Q3171" s="624">
        <v>0</v>
      </c>
      <c r="R3171" s="624">
        <v>0</v>
      </c>
      <c r="S3171" s="624">
        <v>0</v>
      </c>
      <c r="T3171" s="624">
        <v>0</v>
      </c>
      <c r="U3171" s="624">
        <v>0</v>
      </c>
      <c r="V3171" s="624">
        <v>0</v>
      </c>
      <c r="W3171" s="624">
        <v>0</v>
      </c>
      <c r="X3171" s="366">
        <v>0</v>
      </c>
      <c r="Y3171" s="624">
        <v>0</v>
      </c>
      <c r="Z3171" s="624" t="s">
        <v>51</v>
      </c>
      <c r="AA3171" s="624" t="s">
        <v>5289</v>
      </c>
      <c r="AB3171" s="624" t="s">
        <v>5289</v>
      </c>
      <c r="AC3171" s="84" t="s">
        <v>5289</v>
      </c>
      <c r="AD3171" s="84" t="s">
        <v>5289</v>
      </c>
      <c r="AE3171" s="84" t="s">
        <v>5289</v>
      </c>
      <c r="AF3171" s="165" t="s">
        <v>5289</v>
      </c>
    </row>
    <row r="3172" spans="1:38" s="44" customFormat="1" ht="76.5">
      <c r="A3172" s="621">
        <v>16</v>
      </c>
      <c r="B3172" s="627" t="s">
        <v>14782</v>
      </c>
      <c r="C3172" s="627" t="s">
        <v>8121</v>
      </c>
      <c r="D3172" s="627" t="s">
        <v>14783</v>
      </c>
      <c r="E3172" s="624" t="s">
        <v>40</v>
      </c>
      <c r="F3172" s="9"/>
      <c r="G3172" s="9"/>
      <c r="H3172" s="9"/>
      <c r="I3172" s="9"/>
      <c r="J3172" s="9"/>
      <c r="K3172" s="9"/>
      <c r="L3172" s="624"/>
      <c r="M3172" s="649"/>
      <c r="N3172" s="9"/>
      <c r="O3172" s="624">
        <v>0</v>
      </c>
      <c r="P3172" s="624">
        <v>0</v>
      </c>
      <c r="Q3172" s="624">
        <v>0</v>
      </c>
      <c r="R3172" s="624">
        <v>0</v>
      </c>
      <c r="S3172" s="624">
        <v>0</v>
      </c>
      <c r="T3172" s="624">
        <v>0</v>
      </c>
      <c r="U3172" s="624">
        <v>0</v>
      </c>
      <c r="V3172" s="624">
        <v>0</v>
      </c>
      <c r="W3172" s="624">
        <v>0</v>
      </c>
      <c r="X3172" s="366">
        <v>0</v>
      </c>
      <c r="Y3172" s="624">
        <v>0</v>
      </c>
      <c r="Z3172" s="624" t="s">
        <v>51</v>
      </c>
      <c r="AA3172" s="624" t="s">
        <v>5289</v>
      </c>
      <c r="AB3172" s="624" t="s">
        <v>5289</v>
      </c>
      <c r="AC3172" s="84" t="s">
        <v>5289</v>
      </c>
      <c r="AD3172" s="84" t="s">
        <v>5289</v>
      </c>
      <c r="AE3172" s="84" t="s">
        <v>5289</v>
      </c>
      <c r="AF3172" s="165" t="s">
        <v>5289</v>
      </c>
      <c r="AG3172" s="107"/>
      <c r="AH3172" s="107"/>
      <c r="AI3172" s="107"/>
      <c r="AJ3172" s="107"/>
      <c r="AK3172" s="107"/>
      <c r="AL3172" s="107"/>
    </row>
    <row r="3173" spans="1:38" s="42" customFormat="1" ht="15.75" customHeight="1" thickBot="1">
      <c r="A3173" s="18"/>
      <c r="B3173" s="18">
        <v>16</v>
      </c>
      <c r="C3173" s="18"/>
      <c r="D3173" s="18">
        <v>12</v>
      </c>
      <c r="E3173" s="18">
        <v>12</v>
      </c>
      <c r="F3173" s="18"/>
      <c r="G3173" s="18"/>
      <c r="H3173" s="18">
        <v>0</v>
      </c>
      <c r="I3173" s="18"/>
      <c r="J3173" s="18">
        <v>1</v>
      </c>
      <c r="K3173" s="18">
        <v>0</v>
      </c>
      <c r="L3173" s="18">
        <v>0</v>
      </c>
      <c r="M3173" s="200"/>
      <c r="N3173" s="18">
        <f t="shared" ref="N3173:O3173" si="1008">SUM(N3157:N3172)</f>
        <v>0</v>
      </c>
      <c r="O3173" s="18">
        <f t="shared" si="1008"/>
        <v>0</v>
      </c>
      <c r="P3173" s="18">
        <f t="shared" ref="P3173:Q3173" si="1009">SUM(P3157:P3172)</f>
        <v>0</v>
      </c>
      <c r="Q3173" s="18">
        <f t="shared" si="1009"/>
        <v>0</v>
      </c>
      <c r="R3173" s="18">
        <f t="shared" ref="R3173" si="1010">SUM(R3157:R3172)</f>
        <v>0</v>
      </c>
      <c r="S3173" s="18">
        <f t="shared" ref="S3173" si="1011">SUM(S3157:S3172)</f>
        <v>0</v>
      </c>
      <c r="T3173" s="18">
        <f t="shared" ref="T3173:U3173" si="1012">SUM(T3157:T3172)</f>
        <v>0</v>
      </c>
      <c r="U3173" s="18">
        <f t="shared" si="1012"/>
        <v>0</v>
      </c>
      <c r="V3173" s="18">
        <f t="shared" ref="V3173:W3173" si="1013">SUM(V3157:V3172)</f>
        <v>0</v>
      </c>
      <c r="W3173" s="18">
        <f t="shared" si="1013"/>
        <v>0</v>
      </c>
      <c r="X3173" s="18">
        <f t="shared" ref="X3173:Y3173" si="1014">SUM(X3157:X3172)</f>
        <v>10</v>
      </c>
      <c r="Y3173" s="18">
        <f t="shared" si="1014"/>
        <v>0</v>
      </c>
      <c r="Z3173" s="18">
        <v>0</v>
      </c>
      <c r="AA3173" s="18">
        <v>1</v>
      </c>
      <c r="AB3173" s="18">
        <v>1</v>
      </c>
      <c r="AC3173" s="18"/>
      <c r="AD3173" s="18"/>
      <c r="AE3173" s="18"/>
      <c r="AF3173" s="18"/>
      <c r="AG3173" s="111"/>
      <c r="AH3173" s="111"/>
      <c r="AI3173" s="111"/>
      <c r="AJ3173" s="111"/>
      <c r="AK3173" s="111"/>
      <c r="AL3173" s="111"/>
    </row>
    <row r="3174" spans="1:38" ht="15.75" customHeight="1" thickBot="1">
      <c r="A3174" s="660" t="s">
        <v>388</v>
      </c>
      <c r="B3174" s="661"/>
      <c r="C3174" s="661"/>
      <c r="D3174" s="661"/>
      <c r="E3174" s="661"/>
      <c r="F3174" s="661"/>
      <c r="G3174" s="661"/>
      <c r="H3174" s="661"/>
      <c r="I3174" s="661"/>
      <c r="J3174" s="661"/>
      <c r="K3174" s="661"/>
      <c r="L3174" s="661"/>
      <c r="M3174" s="661"/>
      <c r="N3174" s="661"/>
      <c r="O3174" s="661"/>
      <c r="P3174" s="661"/>
      <c r="Q3174" s="661"/>
      <c r="R3174" s="661"/>
      <c r="S3174" s="661"/>
      <c r="T3174" s="661"/>
      <c r="U3174" s="661"/>
      <c r="V3174" s="661"/>
      <c r="W3174" s="661"/>
      <c r="X3174" s="661"/>
      <c r="Y3174" s="661"/>
      <c r="Z3174" s="661"/>
      <c r="AA3174" s="661"/>
      <c r="AB3174" s="661"/>
      <c r="AC3174" s="661"/>
      <c r="AD3174" s="661"/>
      <c r="AE3174" s="661"/>
      <c r="AF3174" s="662"/>
    </row>
    <row r="3175" spans="1:38" ht="102">
      <c r="A3175" s="621">
        <v>1</v>
      </c>
      <c r="B3175" s="121" t="s">
        <v>8125</v>
      </c>
      <c r="C3175" s="121" t="s">
        <v>8149</v>
      </c>
      <c r="D3175" s="121" t="s">
        <v>8126</v>
      </c>
      <c r="E3175" s="289" t="s">
        <v>40</v>
      </c>
      <c r="F3175" s="289" t="s">
        <v>16683</v>
      </c>
      <c r="G3175" s="9"/>
      <c r="H3175" s="9"/>
      <c r="I3175" s="9"/>
      <c r="J3175" s="624" t="s">
        <v>1315</v>
      </c>
      <c r="K3175" s="624" t="s">
        <v>51</v>
      </c>
      <c r="L3175" s="624" t="s">
        <v>51</v>
      </c>
      <c r="M3175" s="649"/>
      <c r="N3175" s="9"/>
      <c r="O3175" s="622">
        <v>0</v>
      </c>
      <c r="P3175" s="622">
        <v>0</v>
      </c>
      <c r="Q3175" s="622">
        <v>0</v>
      </c>
      <c r="R3175" s="622">
        <v>0</v>
      </c>
      <c r="S3175" s="622">
        <v>0</v>
      </c>
      <c r="T3175" s="622">
        <v>0</v>
      </c>
      <c r="U3175" s="622">
        <v>0</v>
      </c>
      <c r="V3175" s="622">
        <v>0</v>
      </c>
      <c r="W3175" s="622">
        <v>0</v>
      </c>
      <c r="X3175" s="364">
        <v>1</v>
      </c>
      <c r="Y3175" s="622">
        <v>0</v>
      </c>
      <c r="Z3175" s="622" t="s">
        <v>51</v>
      </c>
      <c r="AA3175" s="627" t="s">
        <v>18379</v>
      </c>
      <c r="AB3175" s="624" t="s">
        <v>1315</v>
      </c>
      <c r="AC3175" s="159" t="s">
        <v>8127</v>
      </c>
      <c r="AD3175" s="159" t="s">
        <v>8128</v>
      </c>
      <c r="AE3175" s="159" t="s">
        <v>8129</v>
      </c>
      <c r="AF3175" s="130" t="s">
        <v>8130</v>
      </c>
    </row>
    <row r="3176" spans="1:38" ht="89.25">
      <c r="A3176" s="621">
        <v>2</v>
      </c>
      <c r="B3176" s="121" t="s">
        <v>8131</v>
      </c>
      <c r="C3176" s="121" t="s">
        <v>8149</v>
      </c>
      <c r="D3176" s="121" t="s">
        <v>8132</v>
      </c>
      <c r="E3176" s="289" t="s">
        <v>40</v>
      </c>
      <c r="F3176" s="9"/>
      <c r="G3176" s="9"/>
      <c r="H3176" s="9"/>
      <c r="I3176" s="9"/>
      <c r="J3176" s="9"/>
      <c r="K3176" s="9"/>
      <c r="L3176" s="624" t="s">
        <v>51</v>
      </c>
      <c r="M3176" s="649"/>
      <c r="N3176" s="9"/>
      <c r="O3176" s="622">
        <v>0</v>
      </c>
      <c r="P3176" s="622">
        <v>0</v>
      </c>
      <c r="Q3176" s="622">
        <v>0</v>
      </c>
      <c r="R3176" s="622">
        <v>0</v>
      </c>
      <c r="S3176" s="622">
        <v>0</v>
      </c>
      <c r="T3176" s="622">
        <v>0</v>
      </c>
      <c r="U3176" s="622">
        <v>0</v>
      </c>
      <c r="V3176" s="622">
        <v>0</v>
      </c>
      <c r="W3176" s="622">
        <v>0</v>
      </c>
      <c r="X3176" s="364">
        <v>1</v>
      </c>
      <c r="Y3176" s="622">
        <v>0</v>
      </c>
      <c r="Z3176" s="622" t="s">
        <v>40</v>
      </c>
      <c r="AA3176" s="624" t="s">
        <v>5289</v>
      </c>
      <c r="AB3176" s="9"/>
      <c r="AC3176" s="84" t="s">
        <v>5289</v>
      </c>
      <c r="AD3176" s="84" t="s">
        <v>5289</v>
      </c>
      <c r="AE3176" s="84" t="s">
        <v>5289</v>
      </c>
      <c r="AF3176" s="129" t="s">
        <v>5289</v>
      </c>
    </row>
    <row r="3177" spans="1:38" ht="89.25">
      <c r="A3177" s="621">
        <v>3</v>
      </c>
      <c r="B3177" s="121" t="s">
        <v>8133</v>
      </c>
      <c r="C3177" s="121" t="s">
        <v>8149</v>
      </c>
      <c r="D3177" s="121" t="s">
        <v>8134</v>
      </c>
      <c r="E3177" s="289" t="s">
        <v>40</v>
      </c>
      <c r="F3177" s="9"/>
      <c r="G3177" s="9"/>
      <c r="H3177" s="9"/>
      <c r="I3177" s="9"/>
      <c r="J3177" s="9"/>
      <c r="K3177" s="9"/>
      <c r="L3177" s="624" t="s">
        <v>51</v>
      </c>
      <c r="M3177" s="649"/>
      <c r="N3177" s="9"/>
      <c r="O3177" s="622">
        <v>0</v>
      </c>
      <c r="P3177" s="622">
        <v>0</v>
      </c>
      <c r="Q3177" s="622">
        <v>0</v>
      </c>
      <c r="R3177" s="622">
        <v>0</v>
      </c>
      <c r="S3177" s="622">
        <v>0</v>
      </c>
      <c r="T3177" s="622">
        <v>0</v>
      </c>
      <c r="U3177" s="622">
        <v>0</v>
      </c>
      <c r="V3177" s="622">
        <v>0</v>
      </c>
      <c r="W3177" s="622">
        <v>0</v>
      </c>
      <c r="X3177" s="364">
        <v>0</v>
      </c>
      <c r="Y3177" s="622">
        <v>0</v>
      </c>
      <c r="Z3177" s="622" t="s">
        <v>40</v>
      </c>
      <c r="AA3177" s="624" t="s">
        <v>5289</v>
      </c>
      <c r="AB3177" s="9"/>
      <c r="AC3177" s="84" t="s">
        <v>5289</v>
      </c>
      <c r="AD3177" s="84" t="s">
        <v>5289</v>
      </c>
      <c r="AE3177" s="84" t="s">
        <v>5289</v>
      </c>
      <c r="AF3177" s="129" t="s">
        <v>5289</v>
      </c>
    </row>
    <row r="3178" spans="1:38" ht="76.5">
      <c r="A3178" s="621">
        <v>4</v>
      </c>
      <c r="B3178" s="121" t="s">
        <v>8135</v>
      </c>
      <c r="C3178" s="121" t="s">
        <v>8149</v>
      </c>
      <c r="D3178" s="121" t="s">
        <v>12027</v>
      </c>
      <c r="E3178" s="289" t="s">
        <v>40</v>
      </c>
      <c r="F3178" s="9"/>
      <c r="G3178" s="9"/>
      <c r="H3178" s="9"/>
      <c r="I3178" s="9"/>
      <c r="J3178" s="9"/>
      <c r="K3178" s="9"/>
      <c r="L3178" s="624" t="s">
        <v>51</v>
      </c>
      <c r="M3178" s="649"/>
      <c r="N3178" s="9"/>
      <c r="O3178" s="622">
        <v>0</v>
      </c>
      <c r="P3178" s="622">
        <v>0</v>
      </c>
      <c r="Q3178" s="622">
        <v>0</v>
      </c>
      <c r="R3178" s="622">
        <v>0</v>
      </c>
      <c r="S3178" s="622">
        <v>0</v>
      </c>
      <c r="T3178" s="622">
        <v>0</v>
      </c>
      <c r="U3178" s="622">
        <v>0</v>
      </c>
      <c r="V3178" s="622">
        <v>0</v>
      </c>
      <c r="W3178" s="622">
        <v>0</v>
      </c>
      <c r="X3178" s="364">
        <v>0</v>
      </c>
      <c r="Y3178" s="622">
        <v>0</v>
      </c>
      <c r="Z3178" s="622" t="s">
        <v>51</v>
      </c>
      <c r="AA3178" s="624" t="s">
        <v>5289</v>
      </c>
      <c r="AB3178" s="9"/>
      <c r="AC3178" s="84" t="s">
        <v>5289</v>
      </c>
      <c r="AD3178" s="84" t="s">
        <v>5289</v>
      </c>
      <c r="AE3178" s="84" t="s">
        <v>5289</v>
      </c>
      <c r="AF3178" s="129" t="s">
        <v>5289</v>
      </c>
    </row>
    <row r="3179" spans="1:38" ht="76.5">
      <c r="A3179" s="621">
        <v>5</v>
      </c>
      <c r="B3179" s="121" t="s">
        <v>12591</v>
      </c>
      <c r="C3179" s="121" t="s">
        <v>8149</v>
      </c>
      <c r="D3179" s="121" t="s">
        <v>12028</v>
      </c>
      <c r="E3179" s="289" t="s">
        <v>40</v>
      </c>
      <c r="F3179" s="9"/>
      <c r="G3179" s="9"/>
      <c r="H3179" s="9"/>
      <c r="I3179" s="9"/>
      <c r="J3179" s="9"/>
      <c r="K3179" s="9"/>
      <c r="L3179" s="624" t="s">
        <v>51</v>
      </c>
      <c r="M3179" s="649"/>
      <c r="N3179" s="9"/>
      <c r="O3179" s="622">
        <v>0</v>
      </c>
      <c r="P3179" s="622">
        <v>0</v>
      </c>
      <c r="Q3179" s="622">
        <v>0</v>
      </c>
      <c r="R3179" s="622">
        <v>0</v>
      </c>
      <c r="S3179" s="622">
        <v>0</v>
      </c>
      <c r="T3179" s="622">
        <v>0</v>
      </c>
      <c r="U3179" s="622">
        <v>0</v>
      </c>
      <c r="V3179" s="622">
        <v>0</v>
      </c>
      <c r="W3179" s="622">
        <v>0</v>
      </c>
      <c r="X3179" s="364">
        <v>0</v>
      </c>
      <c r="Y3179" s="622">
        <v>0</v>
      </c>
      <c r="Z3179" s="622" t="s">
        <v>51</v>
      </c>
      <c r="AA3179" s="624" t="s">
        <v>5289</v>
      </c>
      <c r="AB3179" s="9"/>
      <c r="AC3179" s="84" t="s">
        <v>5289</v>
      </c>
      <c r="AD3179" s="84" t="s">
        <v>5289</v>
      </c>
      <c r="AE3179" s="84" t="s">
        <v>5289</v>
      </c>
      <c r="AF3179" s="129" t="s">
        <v>5289</v>
      </c>
    </row>
    <row r="3180" spans="1:38" ht="63.75">
      <c r="A3180" s="621">
        <v>6</v>
      </c>
      <c r="B3180" s="121" t="s">
        <v>3243</v>
      </c>
      <c r="C3180" s="121" t="s">
        <v>8149</v>
      </c>
      <c r="D3180" s="121" t="s">
        <v>8136</v>
      </c>
      <c r="E3180" s="289" t="s">
        <v>40</v>
      </c>
      <c r="F3180" s="9"/>
      <c r="G3180" s="9"/>
      <c r="H3180" s="9"/>
      <c r="I3180" s="9"/>
      <c r="J3180" s="9"/>
      <c r="K3180" s="9"/>
      <c r="L3180" s="624" t="s">
        <v>51</v>
      </c>
      <c r="M3180" s="649"/>
      <c r="N3180" s="9"/>
      <c r="O3180" s="622">
        <v>0</v>
      </c>
      <c r="P3180" s="622">
        <v>0</v>
      </c>
      <c r="Q3180" s="622">
        <v>0</v>
      </c>
      <c r="R3180" s="622">
        <v>0</v>
      </c>
      <c r="S3180" s="622">
        <v>0</v>
      </c>
      <c r="T3180" s="622">
        <v>0</v>
      </c>
      <c r="U3180" s="622">
        <v>0</v>
      </c>
      <c r="V3180" s="622">
        <v>0</v>
      </c>
      <c r="W3180" s="622">
        <v>0</v>
      </c>
      <c r="X3180" s="364">
        <v>0</v>
      </c>
      <c r="Y3180" s="622">
        <v>0</v>
      </c>
      <c r="Z3180" s="622" t="s">
        <v>40</v>
      </c>
      <c r="AA3180" s="624" t="s">
        <v>5289</v>
      </c>
      <c r="AB3180" s="9"/>
      <c r="AC3180" s="84" t="s">
        <v>5289</v>
      </c>
      <c r="AD3180" s="84" t="s">
        <v>5289</v>
      </c>
      <c r="AE3180" s="84" t="s">
        <v>5289</v>
      </c>
      <c r="AF3180" s="129" t="s">
        <v>5289</v>
      </c>
    </row>
    <row r="3181" spans="1:38" ht="63.75">
      <c r="A3181" s="621">
        <v>7</v>
      </c>
      <c r="B3181" s="121" t="s">
        <v>4283</v>
      </c>
      <c r="C3181" s="121" t="s">
        <v>8149</v>
      </c>
      <c r="D3181" s="121" t="s">
        <v>8137</v>
      </c>
      <c r="E3181" s="289" t="s">
        <v>40</v>
      </c>
      <c r="F3181" s="9"/>
      <c r="G3181" s="9"/>
      <c r="H3181" s="9"/>
      <c r="I3181" s="9"/>
      <c r="J3181" s="9"/>
      <c r="K3181" s="9"/>
      <c r="L3181" s="624" t="s">
        <v>51</v>
      </c>
      <c r="M3181" s="649"/>
      <c r="N3181" s="9"/>
      <c r="O3181" s="622">
        <v>0</v>
      </c>
      <c r="P3181" s="622">
        <v>0</v>
      </c>
      <c r="Q3181" s="622">
        <v>0</v>
      </c>
      <c r="R3181" s="622">
        <v>0</v>
      </c>
      <c r="S3181" s="622">
        <v>0</v>
      </c>
      <c r="T3181" s="622">
        <v>0</v>
      </c>
      <c r="U3181" s="622">
        <v>0</v>
      </c>
      <c r="V3181" s="622">
        <v>0</v>
      </c>
      <c r="W3181" s="622">
        <v>0</v>
      </c>
      <c r="X3181" s="364">
        <v>0</v>
      </c>
      <c r="Y3181" s="622">
        <v>0</v>
      </c>
      <c r="Z3181" s="622" t="s">
        <v>40</v>
      </c>
      <c r="AA3181" s="624" t="s">
        <v>5289</v>
      </c>
      <c r="AB3181" s="9"/>
      <c r="AC3181" s="84" t="s">
        <v>5289</v>
      </c>
      <c r="AD3181" s="84" t="s">
        <v>5289</v>
      </c>
      <c r="AE3181" s="84" t="s">
        <v>5289</v>
      </c>
      <c r="AF3181" s="129" t="s">
        <v>5289</v>
      </c>
    </row>
    <row r="3182" spans="1:38" ht="89.25">
      <c r="A3182" s="621">
        <v>8</v>
      </c>
      <c r="B3182" s="121" t="s">
        <v>116</v>
      </c>
      <c r="C3182" s="121" t="s">
        <v>8149</v>
      </c>
      <c r="D3182" s="121" t="s">
        <v>8138</v>
      </c>
      <c r="E3182" s="289" t="s">
        <v>40</v>
      </c>
      <c r="F3182" s="9"/>
      <c r="G3182" s="9"/>
      <c r="H3182" s="9"/>
      <c r="I3182" s="9"/>
      <c r="J3182" s="9"/>
      <c r="K3182" s="9"/>
      <c r="L3182" s="624" t="s">
        <v>51</v>
      </c>
      <c r="M3182" s="649"/>
      <c r="N3182" s="9"/>
      <c r="O3182" s="622">
        <v>0</v>
      </c>
      <c r="P3182" s="622">
        <v>0</v>
      </c>
      <c r="Q3182" s="622">
        <v>0</v>
      </c>
      <c r="R3182" s="622">
        <v>0</v>
      </c>
      <c r="S3182" s="622">
        <v>0</v>
      </c>
      <c r="T3182" s="622">
        <v>0</v>
      </c>
      <c r="U3182" s="622">
        <v>0</v>
      </c>
      <c r="V3182" s="622">
        <v>0</v>
      </c>
      <c r="W3182" s="622">
        <v>0</v>
      </c>
      <c r="X3182" s="364">
        <v>0</v>
      </c>
      <c r="Y3182" s="622">
        <v>0</v>
      </c>
      <c r="Z3182" s="622" t="s">
        <v>40</v>
      </c>
      <c r="AA3182" s="624" t="s">
        <v>5289</v>
      </c>
      <c r="AB3182" s="9"/>
      <c r="AC3182" s="84" t="s">
        <v>5289</v>
      </c>
      <c r="AD3182" s="84" t="s">
        <v>5289</v>
      </c>
      <c r="AE3182" s="84" t="s">
        <v>5289</v>
      </c>
      <c r="AF3182" s="129" t="s">
        <v>5289</v>
      </c>
    </row>
    <row r="3183" spans="1:38" ht="63.75">
      <c r="A3183" s="621">
        <v>9</v>
      </c>
      <c r="B3183" s="121" t="s">
        <v>8139</v>
      </c>
      <c r="C3183" s="121" t="s">
        <v>8149</v>
      </c>
      <c r="D3183" s="121" t="s">
        <v>18380</v>
      </c>
      <c r="E3183" s="289" t="s">
        <v>40</v>
      </c>
      <c r="F3183" s="9"/>
      <c r="G3183" s="9"/>
      <c r="H3183" s="9"/>
      <c r="I3183" s="9"/>
      <c r="J3183" s="9"/>
      <c r="K3183" s="9"/>
      <c r="L3183" s="624" t="s">
        <v>51</v>
      </c>
      <c r="M3183" s="649"/>
      <c r="N3183" s="9"/>
      <c r="O3183" s="622">
        <v>0</v>
      </c>
      <c r="P3183" s="622">
        <v>0</v>
      </c>
      <c r="Q3183" s="622">
        <v>0</v>
      </c>
      <c r="R3183" s="622">
        <v>0</v>
      </c>
      <c r="S3183" s="622">
        <v>0</v>
      </c>
      <c r="T3183" s="622">
        <v>0</v>
      </c>
      <c r="U3183" s="622">
        <v>0</v>
      </c>
      <c r="V3183" s="622">
        <v>0</v>
      </c>
      <c r="W3183" s="622">
        <v>0</v>
      </c>
      <c r="X3183" s="364">
        <v>0</v>
      </c>
      <c r="Y3183" s="622">
        <v>0</v>
      </c>
      <c r="Z3183" s="622" t="s">
        <v>40</v>
      </c>
      <c r="AA3183" s="624" t="s">
        <v>5289</v>
      </c>
      <c r="AB3183" s="9"/>
      <c r="AC3183" s="84" t="s">
        <v>5289</v>
      </c>
      <c r="AD3183" s="84" t="s">
        <v>5289</v>
      </c>
      <c r="AE3183" s="84" t="s">
        <v>5289</v>
      </c>
      <c r="AF3183" s="129" t="s">
        <v>5289</v>
      </c>
    </row>
    <row r="3184" spans="1:38" ht="63.75">
      <c r="A3184" s="621">
        <v>10</v>
      </c>
      <c r="B3184" s="121" t="s">
        <v>582</v>
      </c>
      <c r="C3184" s="121" t="s">
        <v>8149</v>
      </c>
      <c r="D3184" s="121" t="s">
        <v>8140</v>
      </c>
      <c r="E3184" s="289" t="s">
        <v>40</v>
      </c>
      <c r="F3184" s="9"/>
      <c r="G3184" s="9"/>
      <c r="H3184" s="9"/>
      <c r="I3184" s="9"/>
      <c r="J3184" s="9"/>
      <c r="K3184" s="9"/>
      <c r="L3184" s="624" t="s">
        <v>51</v>
      </c>
      <c r="M3184" s="649"/>
      <c r="N3184" s="9"/>
      <c r="O3184" s="622">
        <v>0</v>
      </c>
      <c r="P3184" s="622">
        <v>0</v>
      </c>
      <c r="Q3184" s="622">
        <v>0</v>
      </c>
      <c r="R3184" s="622">
        <v>0</v>
      </c>
      <c r="S3184" s="622">
        <v>0</v>
      </c>
      <c r="T3184" s="622">
        <v>0</v>
      </c>
      <c r="U3184" s="622">
        <v>0</v>
      </c>
      <c r="V3184" s="622">
        <v>0</v>
      </c>
      <c r="W3184" s="622">
        <v>0</v>
      </c>
      <c r="X3184" s="364">
        <v>0</v>
      </c>
      <c r="Y3184" s="622">
        <v>0</v>
      </c>
      <c r="Z3184" s="622" t="s">
        <v>51</v>
      </c>
      <c r="AA3184" s="624" t="s">
        <v>5289</v>
      </c>
      <c r="AB3184" s="9"/>
      <c r="AC3184" s="84" t="s">
        <v>5289</v>
      </c>
      <c r="AD3184" s="84" t="s">
        <v>5289</v>
      </c>
      <c r="AE3184" s="84" t="s">
        <v>5289</v>
      </c>
      <c r="AF3184" s="129" t="s">
        <v>5289</v>
      </c>
    </row>
    <row r="3185" spans="1:38" ht="89.25">
      <c r="A3185" s="621">
        <v>11</v>
      </c>
      <c r="B3185" s="121" t="s">
        <v>8141</v>
      </c>
      <c r="C3185" s="121" t="s">
        <v>8149</v>
      </c>
      <c r="D3185" s="121" t="s">
        <v>8142</v>
      </c>
      <c r="E3185" s="289" t="s">
        <v>40</v>
      </c>
      <c r="F3185" s="9"/>
      <c r="G3185" s="9"/>
      <c r="H3185" s="9"/>
      <c r="I3185" s="9"/>
      <c r="J3185" s="9"/>
      <c r="K3185" s="9"/>
      <c r="L3185" s="624" t="s">
        <v>51</v>
      </c>
      <c r="M3185" s="649"/>
      <c r="N3185" s="9"/>
      <c r="O3185" s="622">
        <v>0</v>
      </c>
      <c r="P3185" s="622">
        <v>0</v>
      </c>
      <c r="Q3185" s="622">
        <v>0</v>
      </c>
      <c r="R3185" s="622">
        <v>0</v>
      </c>
      <c r="S3185" s="622">
        <v>0</v>
      </c>
      <c r="T3185" s="622">
        <v>0</v>
      </c>
      <c r="U3185" s="622">
        <v>0</v>
      </c>
      <c r="V3185" s="622">
        <v>0</v>
      </c>
      <c r="W3185" s="622">
        <v>0</v>
      </c>
      <c r="X3185" s="364">
        <v>1</v>
      </c>
      <c r="Y3185" s="622">
        <v>0</v>
      </c>
      <c r="Z3185" s="622" t="s">
        <v>40</v>
      </c>
      <c r="AA3185" s="624" t="s">
        <v>5289</v>
      </c>
      <c r="AB3185" s="9"/>
      <c r="AC3185" s="84" t="s">
        <v>5289</v>
      </c>
      <c r="AD3185" s="84" t="s">
        <v>5289</v>
      </c>
      <c r="AE3185" s="84" t="s">
        <v>5289</v>
      </c>
      <c r="AF3185" s="129" t="s">
        <v>5289</v>
      </c>
    </row>
    <row r="3186" spans="1:38" ht="89.25">
      <c r="A3186" s="621">
        <v>12</v>
      </c>
      <c r="B3186" s="121" t="s">
        <v>1212</v>
      </c>
      <c r="C3186" s="121" t="s">
        <v>8149</v>
      </c>
      <c r="D3186" s="121" t="s">
        <v>8143</v>
      </c>
      <c r="E3186" s="289" t="s">
        <v>40</v>
      </c>
      <c r="F3186" s="9"/>
      <c r="G3186" s="9"/>
      <c r="H3186" s="9"/>
      <c r="I3186" s="9"/>
      <c r="J3186" s="9"/>
      <c r="K3186" s="9"/>
      <c r="L3186" s="624" t="s">
        <v>51</v>
      </c>
      <c r="M3186" s="649"/>
      <c r="N3186" s="9"/>
      <c r="O3186" s="622">
        <v>0</v>
      </c>
      <c r="P3186" s="622">
        <v>0</v>
      </c>
      <c r="Q3186" s="622">
        <v>0</v>
      </c>
      <c r="R3186" s="622">
        <v>0</v>
      </c>
      <c r="S3186" s="622">
        <v>0</v>
      </c>
      <c r="T3186" s="622">
        <v>0</v>
      </c>
      <c r="U3186" s="622">
        <v>0</v>
      </c>
      <c r="V3186" s="622">
        <v>0</v>
      </c>
      <c r="W3186" s="622">
        <v>0</v>
      </c>
      <c r="X3186" s="364">
        <v>0</v>
      </c>
      <c r="Y3186" s="622">
        <v>0</v>
      </c>
      <c r="Z3186" s="622" t="s">
        <v>40</v>
      </c>
      <c r="AA3186" s="624" t="s">
        <v>5289</v>
      </c>
      <c r="AB3186" s="9"/>
      <c r="AC3186" s="84" t="s">
        <v>5289</v>
      </c>
      <c r="AD3186" s="84" t="s">
        <v>5289</v>
      </c>
      <c r="AE3186" s="84" t="s">
        <v>5289</v>
      </c>
      <c r="AF3186" s="129" t="s">
        <v>5289</v>
      </c>
    </row>
    <row r="3187" spans="1:38" ht="89.25">
      <c r="A3187" s="621">
        <v>13</v>
      </c>
      <c r="B3187" s="121" t="s">
        <v>12592</v>
      </c>
      <c r="C3187" s="121" t="s">
        <v>8149</v>
      </c>
      <c r="D3187" s="121" t="s">
        <v>8144</v>
      </c>
      <c r="E3187" s="289" t="s">
        <v>40</v>
      </c>
      <c r="F3187" s="9"/>
      <c r="G3187" s="9"/>
      <c r="H3187" s="9"/>
      <c r="I3187" s="9"/>
      <c r="J3187" s="9"/>
      <c r="K3187" s="9"/>
      <c r="L3187" s="624" t="s">
        <v>51</v>
      </c>
      <c r="M3187" s="649"/>
      <c r="N3187" s="9"/>
      <c r="O3187" s="622">
        <v>0</v>
      </c>
      <c r="P3187" s="622">
        <v>0</v>
      </c>
      <c r="Q3187" s="622">
        <v>0</v>
      </c>
      <c r="R3187" s="622">
        <v>0</v>
      </c>
      <c r="S3187" s="622">
        <v>0</v>
      </c>
      <c r="T3187" s="622">
        <v>0</v>
      </c>
      <c r="U3187" s="622">
        <v>0</v>
      </c>
      <c r="V3187" s="622">
        <v>0</v>
      </c>
      <c r="W3187" s="622">
        <v>0</v>
      </c>
      <c r="X3187" s="364">
        <v>4</v>
      </c>
      <c r="Y3187" s="622">
        <v>0</v>
      </c>
      <c r="Z3187" s="622" t="s">
        <v>40</v>
      </c>
      <c r="AA3187" s="624" t="s">
        <v>5289</v>
      </c>
      <c r="AB3187" s="9"/>
      <c r="AC3187" s="84" t="s">
        <v>5289</v>
      </c>
      <c r="AD3187" s="84" t="s">
        <v>5289</v>
      </c>
      <c r="AE3187" s="84" t="s">
        <v>5289</v>
      </c>
      <c r="AF3187" s="129" t="s">
        <v>5289</v>
      </c>
    </row>
    <row r="3188" spans="1:38" ht="76.5">
      <c r="A3188" s="621">
        <v>14</v>
      </c>
      <c r="B3188" s="121" t="s">
        <v>8145</v>
      </c>
      <c r="C3188" s="121" t="s">
        <v>8149</v>
      </c>
      <c r="D3188" s="121" t="s">
        <v>8146</v>
      </c>
      <c r="E3188" s="289" t="s">
        <v>40</v>
      </c>
      <c r="F3188" s="9"/>
      <c r="G3188" s="9"/>
      <c r="H3188" s="9"/>
      <c r="I3188" s="9"/>
      <c r="J3188" s="9"/>
      <c r="K3188" s="9"/>
      <c r="L3188" s="624" t="s">
        <v>51</v>
      </c>
      <c r="M3188" s="649"/>
      <c r="N3188" s="9"/>
      <c r="O3188" s="622">
        <v>0</v>
      </c>
      <c r="P3188" s="622">
        <v>0</v>
      </c>
      <c r="Q3188" s="622">
        <v>0</v>
      </c>
      <c r="R3188" s="622">
        <v>0</v>
      </c>
      <c r="S3188" s="622">
        <v>0</v>
      </c>
      <c r="T3188" s="622">
        <v>0</v>
      </c>
      <c r="U3188" s="622">
        <v>0</v>
      </c>
      <c r="V3188" s="622">
        <v>0</v>
      </c>
      <c r="W3188" s="622">
        <v>0</v>
      </c>
      <c r="X3188" s="364">
        <v>434</v>
      </c>
      <c r="Y3188" s="622">
        <v>0</v>
      </c>
      <c r="Z3188" s="622" t="s">
        <v>40</v>
      </c>
      <c r="AA3188" s="624" t="s">
        <v>5289</v>
      </c>
      <c r="AB3188" s="9"/>
      <c r="AC3188" s="84" t="s">
        <v>5289</v>
      </c>
      <c r="AD3188" s="84" t="s">
        <v>5289</v>
      </c>
      <c r="AE3188" s="84" t="s">
        <v>5289</v>
      </c>
      <c r="AF3188" s="129" t="s">
        <v>5289</v>
      </c>
    </row>
    <row r="3189" spans="1:38" ht="51">
      <c r="A3189" s="621">
        <v>15</v>
      </c>
      <c r="B3189" s="121" t="s">
        <v>8147</v>
      </c>
      <c r="C3189" s="121" t="s">
        <v>8149</v>
      </c>
      <c r="D3189" s="121" t="s">
        <v>8082</v>
      </c>
      <c r="E3189" s="289" t="s">
        <v>51</v>
      </c>
      <c r="F3189" s="9"/>
      <c r="G3189" s="9"/>
      <c r="H3189" s="9"/>
      <c r="I3189" s="9"/>
      <c r="J3189" s="9"/>
      <c r="K3189" s="9"/>
      <c r="L3189" s="624" t="s">
        <v>51</v>
      </c>
      <c r="M3189" s="649"/>
      <c r="N3189" s="9"/>
      <c r="O3189" s="622">
        <v>0</v>
      </c>
      <c r="P3189" s="622">
        <v>0</v>
      </c>
      <c r="Q3189" s="622">
        <v>0</v>
      </c>
      <c r="R3189" s="622">
        <v>0</v>
      </c>
      <c r="S3189" s="622">
        <v>0</v>
      </c>
      <c r="T3189" s="622">
        <v>0</v>
      </c>
      <c r="U3189" s="622">
        <v>0</v>
      </c>
      <c r="V3189" s="622">
        <v>0</v>
      </c>
      <c r="W3189" s="622">
        <v>0</v>
      </c>
      <c r="X3189" s="364">
        <v>46</v>
      </c>
      <c r="Y3189" s="622">
        <v>0</v>
      </c>
      <c r="Z3189" s="622" t="s">
        <v>51</v>
      </c>
      <c r="AA3189" s="624" t="s">
        <v>5289</v>
      </c>
      <c r="AB3189" s="9"/>
      <c r="AC3189" s="84" t="s">
        <v>5289</v>
      </c>
      <c r="AD3189" s="84" t="s">
        <v>5289</v>
      </c>
      <c r="AE3189" s="84" t="s">
        <v>5289</v>
      </c>
      <c r="AF3189" s="129" t="s">
        <v>5289</v>
      </c>
    </row>
    <row r="3190" spans="1:38" ht="63.75">
      <c r="A3190" s="621">
        <v>16</v>
      </c>
      <c r="B3190" s="121" t="s">
        <v>8148</v>
      </c>
      <c r="C3190" s="121" t="s">
        <v>8149</v>
      </c>
      <c r="D3190" s="121" t="s">
        <v>18381</v>
      </c>
      <c r="E3190" s="289" t="s">
        <v>40</v>
      </c>
      <c r="F3190" s="9"/>
      <c r="G3190" s="9"/>
      <c r="H3190" s="9"/>
      <c r="I3190" s="9"/>
      <c r="J3190" s="9"/>
      <c r="K3190" s="9"/>
      <c r="L3190" s="624" t="s">
        <v>51</v>
      </c>
      <c r="M3190" s="649"/>
      <c r="N3190" s="9"/>
      <c r="O3190" s="622">
        <v>0</v>
      </c>
      <c r="P3190" s="622">
        <v>0</v>
      </c>
      <c r="Q3190" s="622">
        <v>0</v>
      </c>
      <c r="R3190" s="622">
        <v>0</v>
      </c>
      <c r="S3190" s="622">
        <v>0</v>
      </c>
      <c r="T3190" s="622">
        <v>0</v>
      </c>
      <c r="U3190" s="622">
        <v>0</v>
      </c>
      <c r="V3190" s="622">
        <v>0</v>
      </c>
      <c r="W3190" s="622">
        <v>0</v>
      </c>
      <c r="X3190" s="364">
        <v>113</v>
      </c>
      <c r="Y3190" s="622">
        <v>0</v>
      </c>
      <c r="Z3190" s="622" t="s">
        <v>40</v>
      </c>
      <c r="AA3190" s="624" t="s">
        <v>5289</v>
      </c>
      <c r="AB3190" s="9"/>
      <c r="AC3190" s="84" t="s">
        <v>5289</v>
      </c>
      <c r="AD3190" s="84" t="s">
        <v>5289</v>
      </c>
      <c r="AE3190" s="84" t="s">
        <v>5289</v>
      </c>
      <c r="AF3190" s="129" t="s">
        <v>5289</v>
      </c>
    </row>
    <row r="3191" spans="1:38" s="42" customFormat="1" ht="15.75" customHeight="1" thickBot="1">
      <c r="A3191" s="18"/>
      <c r="B3191" s="18">
        <v>16</v>
      </c>
      <c r="C3191" s="18"/>
      <c r="D3191" s="18">
        <v>15</v>
      </c>
      <c r="E3191" s="18">
        <v>15</v>
      </c>
      <c r="F3191" s="18"/>
      <c r="G3191" s="18"/>
      <c r="H3191" s="18">
        <v>0</v>
      </c>
      <c r="I3191" s="18"/>
      <c r="J3191" s="18">
        <v>0</v>
      </c>
      <c r="K3191" s="18">
        <v>0</v>
      </c>
      <c r="L3191" s="18">
        <v>0</v>
      </c>
      <c r="M3191" s="200"/>
      <c r="N3191" s="18">
        <f t="shared" ref="N3191:O3191" si="1015">SUM(N3175:N3190)</f>
        <v>0</v>
      </c>
      <c r="O3191" s="18">
        <f t="shared" si="1015"/>
        <v>0</v>
      </c>
      <c r="P3191" s="18">
        <f t="shared" ref="P3191:Q3191" si="1016">SUM(P3175:P3190)</f>
        <v>0</v>
      </c>
      <c r="Q3191" s="18">
        <f t="shared" si="1016"/>
        <v>0</v>
      </c>
      <c r="R3191" s="18">
        <f t="shared" ref="R3191" si="1017">SUM(R3175:R3190)</f>
        <v>0</v>
      </c>
      <c r="S3191" s="18">
        <f t="shared" ref="S3191" si="1018">SUM(S3175:S3190)</f>
        <v>0</v>
      </c>
      <c r="T3191" s="18">
        <f t="shared" ref="T3191:U3191" si="1019">SUM(T3175:T3190)</f>
        <v>0</v>
      </c>
      <c r="U3191" s="18">
        <f t="shared" si="1019"/>
        <v>0</v>
      </c>
      <c r="V3191" s="18">
        <f t="shared" ref="V3191:W3191" si="1020">SUM(V3175:V3190)</f>
        <v>0</v>
      </c>
      <c r="W3191" s="18">
        <f t="shared" si="1020"/>
        <v>0</v>
      </c>
      <c r="X3191" s="18">
        <f t="shared" ref="X3191:Y3191" si="1021">SUM(X3175:X3190)</f>
        <v>600</v>
      </c>
      <c r="Y3191" s="18">
        <f t="shared" si="1021"/>
        <v>0</v>
      </c>
      <c r="Z3191" s="18">
        <v>11</v>
      </c>
      <c r="AA3191" s="18">
        <v>1</v>
      </c>
      <c r="AB3191" s="18">
        <v>0</v>
      </c>
      <c r="AC3191" s="18"/>
      <c r="AD3191" s="18"/>
      <c r="AE3191" s="18"/>
      <c r="AF3191" s="18"/>
      <c r="AG3191" s="111"/>
      <c r="AH3191" s="111"/>
      <c r="AI3191" s="111"/>
      <c r="AJ3191" s="111"/>
      <c r="AK3191" s="111"/>
      <c r="AL3191" s="111"/>
    </row>
    <row r="3192" spans="1:38" ht="15.75" customHeight="1" thickBot="1">
      <c r="A3192" s="660" t="s">
        <v>389</v>
      </c>
      <c r="B3192" s="661"/>
      <c r="C3192" s="661"/>
      <c r="D3192" s="661"/>
      <c r="E3192" s="661"/>
      <c r="F3192" s="661"/>
      <c r="G3192" s="661"/>
      <c r="H3192" s="661"/>
      <c r="I3192" s="661"/>
      <c r="J3192" s="661"/>
      <c r="K3192" s="661"/>
      <c r="L3192" s="661"/>
      <c r="M3192" s="661"/>
      <c r="N3192" s="661"/>
      <c r="O3192" s="661"/>
      <c r="P3192" s="661"/>
      <c r="Q3192" s="661"/>
      <c r="R3192" s="661"/>
      <c r="S3192" s="661"/>
      <c r="T3192" s="661"/>
      <c r="U3192" s="661"/>
      <c r="V3192" s="661"/>
      <c r="W3192" s="661"/>
      <c r="X3192" s="661"/>
      <c r="Y3192" s="661"/>
      <c r="Z3192" s="661"/>
      <c r="AA3192" s="661"/>
      <c r="AB3192" s="661"/>
      <c r="AC3192" s="661"/>
      <c r="AD3192" s="661"/>
      <c r="AE3192" s="661"/>
      <c r="AF3192" s="662"/>
    </row>
    <row r="3193" spans="1:38" ht="191.25">
      <c r="A3193" s="621">
        <v>1</v>
      </c>
      <c r="B3193" s="290" t="s">
        <v>4339</v>
      </c>
      <c r="C3193" s="121" t="s">
        <v>8181</v>
      </c>
      <c r="D3193" s="121" t="s">
        <v>8150</v>
      </c>
      <c r="E3193" s="624" t="s">
        <v>40</v>
      </c>
      <c r="F3193" s="622" t="s">
        <v>18745</v>
      </c>
      <c r="G3193" s="622" t="s">
        <v>51</v>
      </c>
      <c r="H3193" s="9"/>
      <c r="I3193" s="9"/>
      <c r="J3193" s="624" t="s">
        <v>1315</v>
      </c>
      <c r="K3193" s="624" t="s">
        <v>51</v>
      </c>
      <c r="L3193" s="624" t="s">
        <v>51</v>
      </c>
      <c r="M3193" s="649"/>
      <c r="N3193" s="9"/>
      <c r="O3193" s="622">
        <v>0</v>
      </c>
      <c r="P3193" s="622">
        <v>0</v>
      </c>
      <c r="Q3193" s="622">
        <v>0</v>
      </c>
      <c r="R3193" s="622">
        <v>0</v>
      </c>
      <c r="S3193" s="622">
        <v>0</v>
      </c>
      <c r="T3193" s="624">
        <v>0</v>
      </c>
      <c r="U3193" s="622">
        <v>0</v>
      </c>
      <c r="V3193" s="622">
        <v>0</v>
      </c>
      <c r="W3193" s="622">
        <v>0</v>
      </c>
      <c r="X3193" s="364">
        <v>0</v>
      </c>
      <c r="Y3193" s="622">
        <v>0</v>
      </c>
      <c r="Z3193" s="622" t="s">
        <v>51</v>
      </c>
      <c r="AA3193" s="121" t="s">
        <v>8183</v>
      </c>
      <c r="AB3193" s="624" t="s">
        <v>1315</v>
      </c>
      <c r="AC3193" s="380" t="s">
        <v>8151</v>
      </c>
      <c r="AD3193" s="159" t="s">
        <v>8152</v>
      </c>
      <c r="AE3193" s="159" t="s">
        <v>8153</v>
      </c>
      <c r="AF3193" s="291"/>
    </row>
    <row r="3194" spans="1:38" ht="165.75">
      <c r="A3194" s="621">
        <v>2</v>
      </c>
      <c r="B3194" s="290" t="s">
        <v>4303</v>
      </c>
      <c r="C3194" s="121" t="s">
        <v>8181</v>
      </c>
      <c r="D3194" s="121" t="s">
        <v>8154</v>
      </c>
      <c r="E3194" s="622" t="s">
        <v>40</v>
      </c>
      <c r="F3194" s="86" t="s">
        <v>8182</v>
      </c>
      <c r="G3194" s="622" t="s">
        <v>51</v>
      </c>
      <c r="H3194" s="9"/>
      <c r="I3194" s="9"/>
      <c r="J3194" s="9"/>
      <c r="K3194" s="9"/>
      <c r="L3194" s="624" t="s">
        <v>51</v>
      </c>
      <c r="M3194" s="649"/>
      <c r="N3194" s="9"/>
      <c r="O3194" s="622">
        <v>0</v>
      </c>
      <c r="P3194" s="622">
        <v>0</v>
      </c>
      <c r="Q3194" s="622">
        <v>0</v>
      </c>
      <c r="R3194" s="622">
        <v>0</v>
      </c>
      <c r="S3194" s="622">
        <v>0</v>
      </c>
      <c r="T3194" s="624">
        <v>0</v>
      </c>
      <c r="U3194" s="622">
        <v>0</v>
      </c>
      <c r="V3194" s="622">
        <v>0</v>
      </c>
      <c r="W3194" s="622">
        <v>0</v>
      </c>
      <c r="X3194" s="364">
        <v>0</v>
      </c>
      <c r="Y3194" s="622">
        <v>0</v>
      </c>
      <c r="Z3194" s="622" t="s">
        <v>51</v>
      </c>
      <c r="AA3194" s="622" t="s">
        <v>5289</v>
      </c>
      <c r="AB3194" s="9"/>
      <c r="AC3194" s="84" t="s">
        <v>5289</v>
      </c>
      <c r="AD3194" s="84" t="s">
        <v>5289</v>
      </c>
      <c r="AE3194" s="84" t="s">
        <v>5289</v>
      </c>
      <c r="AF3194" s="292"/>
    </row>
    <row r="3195" spans="1:38" ht="76.5">
      <c r="A3195" s="621">
        <v>3</v>
      </c>
      <c r="B3195" s="290" t="s">
        <v>8168</v>
      </c>
      <c r="C3195" s="121" t="s">
        <v>8181</v>
      </c>
      <c r="D3195" s="121" t="s">
        <v>8155</v>
      </c>
      <c r="E3195" s="622" t="s">
        <v>40</v>
      </c>
      <c r="F3195" s="9"/>
      <c r="G3195" s="9"/>
      <c r="H3195" s="9"/>
      <c r="I3195" s="9"/>
      <c r="J3195" s="9"/>
      <c r="K3195" s="9"/>
      <c r="L3195" s="624" t="s">
        <v>51</v>
      </c>
      <c r="M3195" s="649"/>
      <c r="N3195" s="9"/>
      <c r="O3195" s="622">
        <v>0</v>
      </c>
      <c r="P3195" s="622">
        <v>0</v>
      </c>
      <c r="Q3195" s="622">
        <v>0</v>
      </c>
      <c r="R3195" s="622">
        <v>0</v>
      </c>
      <c r="S3195" s="622">
        <v>0</v>
      </c>
      <c r="T3195" s="624">
        <v>0</v>
      </c>
      <c r="U3195" s="622">
        <v>0</v>
      </c>
      <c r="V3195" s="622">
        <v>0</v>
      </c>
      <c r="W3195" s="622">
        <v>0</v>
      </c>
      <c r="X3195" s="364">
        <v>0</v>
      </c>
      <c r="Y3195" s="622">
        <v>0</v>
      </c>
      <c r="Z3195" s="622" t="s">
        <v>51</v>
      </c>
      <c r="AA3195" s="622" t="s">
        <v>5289</v>
      </c>
      <c r="AB3195" s="9"/>
      <c r="AC3195" s="84" t="s">
        <v>5289</v>
      </c>
      <c r="AD3195" s="84" t="s">
        <v>5289</v>
      </c>
      <c r="AE3195" s="84" t="s">
        <v>5289</v>
      </c>
      <c r="AF3195" s="292"/>
    </row>
    <row r="3196" spans="1:38" ht="89.25">
      <c r="A3196" s="621">
        <v>4</v>
      </c>
      <c r="B3196" s="290" t="s">
        <v>8169</v>
      </c>
      <c r="C3196" s="121" t="s">
        <v>8181</v>
      </c>
      <c r="D3196" s="121" t="s">
        <v>8156</v>
      </c>
      <c r="E3196" s="622" t="s">
        <v>40</v>
      </c>
      <c r="F3196" s="9"/>
      <c r="G3196" s="9"/>
      <c r="H3196" s="9"/>
      <c r="I3196" s="9"/>
      <c r="J3196" s="9"/>
      <c r="K3196" s="9"/>
      <c r="L3196" s="624" t="s">
        <v>51</v>
      </c>
      <c r="M3196" s="649"/>
      <c r="N3196" s="9"/>
      <c r="O3196" s="622">
        <v>0</v>
      </c>
      <c r="P3196" s="622">
        <v>0</v>
      </c>
      <c r="Q3196" s="622">
        <v>0</v>
      </c>
      <c r="R3196" s="622">
        <v>0</v>
      </c>
      <c r="S3196" s="622">
        <v>0</v>
      </c>
      <c r="T3196" s="624">
        <v>0</v>
      </c>
      <c r="U3196" s="622">
        <v>0</v>
      </c>
      <c r="V3196" s="622">
        <v>0</v>
      </c>
      <c r="W3196" s="622">
        <v>0</v>
      </c>
      <c r="X3196" s="364">
        <v>0</v>
      </c>
      <c r="Y3196" s="622">
        <v>0</v>
      </c>
      <c r="Z3196" s="622" t="s">
        <v>51</v>
      </c>
      <c r="AA3196" s="622" t="s">
        <v>5289</v>
      </c>
      <c r="AB3196" s="9"/>
      <c r="AC3196" s="84" t="s">
        <v>5289</v>
      </c>
      <c r="AD3196" s="84" t="s">
        <v>5289</v>
      </c>
      <c r="AE3196" s="84" t="s">
        <v>5289</v>
      </c>
      <c r="AF3196" s="292"/>
    </row>
    <row r="3197" spans="1:38" ht="331.5">
      <c r="A3197" s="621">
        <v>5</v>
      </c>
      <c r="B3197" s="290" t="s">
        <v>8170</v>
      </c>
      <c r="C3197" s="121" t="s">
        <v>8181</v>
      </c>
      <c r="D3197" s="121" t="s">
        <v>8157</v>
      </c>
      <c r="E3197" s="622" t="s">
        <v>15368</v>
      </c>
      <c r="F3197" s="9"/>
      <c r="G3197" s="9"/>
      <c r="H3197" s="9"/>
      <c r="I3197" s="9"/>
      <c r="J3197" s="9"/>
      <c r="K3197" s="9"/>
      <c r="L3197" s="624" t="s">
        <v>51</v>
      </c>
      <c r="M3197" s="649"/>
      <c r="N3197" s="9"/>
      <c r="O3197" s="622">
        <v>0</v>
      </c>
      <c r="P3197" s="622">
        <v>0</v>
      </c>
      <c r="Q3197" s="622">
        <v>0</v>
      </c>
      <c r="R3197" s="622">
        <v>0</v>
      </c>
      <c r="S3197" s="622">
        <v>0</v>
      </c>
      <c r="T3197" s="624">
        <v>0</v>
      </c>
      <c r="U3197" s="622">
        <v>0</v>
      </c>
      <c r="V3197" s="622">
        <v>0</v>
      </c>
      <c r="W3197" s="622">
        <v>0</v>
      </c>
      <c r="X3197" s="364">
        <v>3</v>
      </c>
      <c r="Y3197" s="622">
        <v>0</v>
      </c>
      <c r="Z3197" s="622" t="s">
        <v>51</v>
      </c>
      <c r="AA3197" s="622" t="s">
        <v>5289</v>
      </c>
      <c r="AB3197" s="9"/>
      <c r="AC3197" s="84" t="s">
        <v>5289</v>
      </c>
      <c r="AD3197" s="84" t="s">
        <v>5289</v>
      </c>
      <c r="AE3197" s="84" t="s">
        <v>5289</v>
      </c>
      <c r="AF3197" s="292"/>
    </row>
    <row r="3198" spans="1:38" ht="306">
      <c r="A3198" s="621">
        <v>6</v>
      </c>
      <c r="B3198" s="290" t="s">
        <v>8171</v>
      </c>
      <c r="C3198" s="121" t="s">
        <v>8181</v>
      </c>
      <c r="D3198" s="121" t="s">
        <v>8158</v>
      </c>
      <c r="E3198" s="622" t="s">
        <v>15369</v>
      </c>
      <c r="F3198" s="9"/>
      <c r="G3198" s="9"/>
      <c r="H3198" s="9"/>
      <c r="I3198" s="9"/>
      <c r="J3198" s="9"/>
      <c r="K3198" s="9"/>
      <c r="L3198" s="624" t="s">
        <v>51</v>
      </c>
      <c r="M3198" s="649"/>
      <c r="N3198" s="9"/>
      <c r="O3198" s="622">
        <v>0</v>
      </c>
      <c r="P3198" s="624">
        <v>0</v>
      </c>
      <c r="Q3198" s="622">
        <v>0</v>
      </c>
      <c r="R3198" s="622">
        <v>0</v>
      </c>
      <c r="S3198" s="622">
        <v>0</v>
      </c>
      <c r="T3198" s="624">
        <v>0</v>
      </c>
      <c r="U3198" s="622">
        <v>0</v>
      </c>
      <c r="V3198" s="622">
        <v>0</v>
      </c>
      <c r="W3198" s="622">
        <v>0</v>
      </c>
      <c r="X3198" s="364">
        <v>0</v>
      </c>
      <c r="Y3198" s="622">
        <v>0</v>
      </c>
      <c r="Z3198" s="622" t="s">
        <v>51</v>
      </c>
      <c r="AA3198" s="622" t="s">
        <v>5289</v>
      </c>
      <c r="AB3198" s="9"/>
      <c r="AC3198" s="84" t="s">
        <v>5289</v>
      </c>
      <c r="AD3198" s="84" t="s">
        <v>5289</v>
      </c>
      <c r="AE3198" s="84" t="s">
        <v>5289</v>
      </c>
      <c r="AF3198" s="292"/>
    </row>
    <row r="3199" spans="1:38" ht="140.25">
      <c r="A3199" s="621">
        <v>7</v>
      </c>
      <c r="B3199" s="290" t="s">
        <v>8172</v>
      </c>
      <c r="C3199" s="121" t="s">
        <v>8181</v>
      </c>
      <c r="D3199" s="121" t="s">
        <v>8159</v>
      </c>
      <c r="E3199" s="622" t="s">
        <v>40</v>
      </c>
      <c r="F3199" s="9"/>
      <c r="G3199" s="9"/>
      <c r="H3199" s="9"/>
      <c r="I3199" s="9"/>
      <c r="J3199" s="9"/>
      <c r="K3199" s="9"/>
      <c r="L3199" s="624" t="s">
        <v>51</v>
      </c>
      <c r="M3199" s="649"/>
      <c r="N3199" s="9"/>
      <c r="O3199" s="622">
        <v>0</v>
      </c>
      <c r="P3199" s="622">
        <v>0</v>
      </c>
      <c r="Q3199" s="622">
        <v>0</v>
      </c>
      <c r="R3199" s="622">
        <v>0</v>
      </c>
      <c r="S3199" s="622">
        <v>0</v>
      </c>
      <c r="T3199" s="624">
        <v>0</v>
      </c>
      <c r="U3199" s="622">
        <v>0</v>
      </c>
      <c r="V3199" s="622">
        <v>0</v>
      </c>
      <c r="W3199" s="622">
        <v>0</v>
      </c>
      <c r="X3199" s="364">
        <v>0</v>
      </c>
      <c r="Y3199" s="622">
        <v>0</v>
      </c>
      <c r="Z3199" s="622" t="s">
        <v>51</v>
      </c>
      <c r="AA3199" s="622" t="s">
        <v>5289</v>
      </c>
      <c r="AB3199" s="9"/>
      <c r="AC3199" s="84" t="s">
        <v>5289</v>
      </c>
      <c r="AD3199" s="84" t="s">
        <v>5289</v>
      </c>
      <c r="AE3199" s="84" t="s">
        <v>5289</v>
      </c>
      <c r="AF3199" s="292"/>
    </row>
    <row r="3200" spans="1:38" ht="267.75">
      <c r="A3200" s="621">
        <v>8</v>
      </c>
      <c r="B3200" s="290" t="s">
        <v>8173</v>
      </c>
      <c r="C3200" s="121" t="s">
        <v>8181</v>
      </c>
      <c r="D3200" s="121" t="s">
        <v>8160</v>
      </c>
      <c r="E3200" s="25" t="s">
        <v>15370</v>
      </c>
      <c r="F3200" s="9"/>
      <c r="G3200" s="9"/>
      <c r="H3200" s="9"/>
      <c r="I3200" s="9"/>
      <c r="J3200" s="9"/>
      <c r="K3200" s="9"/>
      <c r="L3200" s="624" t="s">
        <v>51</v>
      </c>
      <c r="M3200" s="649"/>
      <c r="N3200" s="9"/>
      <c r="O3200" s="622">
        <v>0</v>
      </c>
      <c r="P3200" s="622">
        <v>0</v>
      </c>
      <c r="Q3200" s="622">
        <v>0</v>
      </c>
      <c r="R3200" s="622">
        <v>0</v>
      </c>
      <c r="S3200" s="622">
        <v>0</v>
      </c>
      <c r="T3200" s="624">
        <v>0</v>
      </c>
      <c r="U3200" s="622">
        <v>0</v>
      </c>
      <c r="V3200" s="622">
        <v>0</v>
      </c>
      <c r="W3200" s="622">
        <v>0</v>
      </c>
      <c r="X3200" s="364">
        <v>3</v>
      </c>
      <c r="Y3200" s="622">
        <v>0</v>
      </c>
      <c r="Z3200" s="622" t="s">
        <v>51</v>
      </c>
      <c r="AA3200" s="622" t="s">
        <v>5289</v>
      </c>
      <c r="AB3200" s="9"/>
      <c r="AC3200" s="84" t="s">
        <v>5289</v>
      </c>
      <c r="AD3200" s="84" t="s">
        <v>5289</v>
      </c>
      <c r="AE3200" s="84" t="s">
        <v>5289</v>
      </c>
      <c r="AF3200" s="292"/>
    </row>
    <row r="3201" spans="1:38" ht="89.25">
      <c r="A3201" s="621">
        <v>9</v>
      </c>
      <c r="B3201" s="290" t="s">
        <v>8174</v>
      </c>
      <c r="C3201" s="121" t="s">
        <v>8181</v>
      </c>
      <c r="D3201" s="121" t="s">
        <v>8161</v>
      </c>
      <c r="E3201" s="622" t="s">
        <v>40</v>
      </c>
      <c r="F3201" s="9"/>
      <c r="G3201" s="9"/>
      <c r="H3201" s="9"/>
      <c r="I3201" s="9"/>
      <c r="J3201" s="9"/>
      <c r="K3201" s="9"/>
      <c r="L3201" s="624" t="s">
        <v>51</v>
      </c>
      <c r="M3201" s="649"/>
      <c r="N3201" s="9"/>
      <c r="O3201" s="622">
        <v>0</v>
      </c>
      <c r="P3201" s="622">
        <v>0</v>
      </c>
      <c r="Q3201" s="622">
        <v>0</v>
      </c>
      <c r="R3201" s="622">
        <v>0</v>
      </c>
      <c r="S3201" s="622">
        <v>0</v>
      </c>
      <c r="T3201" s="624">
        <v>0</v>
      </c>
      <c r="U3201" s="622">
        <v>0</v>
      </c>
      <c r="V3201" s="622">
        <v>0</v>
      </c>
      <c r="W3201" s="622">
        <v>0</v>
      </c>
      <c r="X3201" s="364">
        <v>1</v>
      </c>
      <c r="Y3201" s="622">
        <v>0</v>
      </c>
      <c r="Z3201" s="622" t="s">
        <v>51</v>
      </c>
      <c r="AA3201" s="622" t="s">
        <v>5289</v>
      </c>
      <c r="AB3201" s="9"/>
      <c r="AC3201" s="84" t="s">
        <v>5289</v>
      </c>
      <c r="AD3201" s="84" t="s">
        <v>5289</v>
      </c>
      <c r="AE3201" s="84" t="s">
        <v>5289</v>
      </c>
      <c r="AF3201" s="292"/>
    </row>
    <row r="3202" spans="1:38" ht="306">
      <c r="A3202" s="621">
        <v>10</v>
      </c>
      <c r="B3202" s="290" t="s">
        <v>8175</v>
      </c>
      <c r="C3202" s="121" t="s">
        <v>8181</v>
      </c>
      <c r="D3202" s="121" t="s">
        <v>8162</v>
      </c>
      <c r="E3202" s="25" t="s">
        <v>15371</v>
      </c>
      <c r="F3202" s="9"/>
      <c r="G3202" s="9"/>
      <c r="H3202" s="9"/>
      <c r="I3202" s="9"/>
      <c r="J3202" s="9"/>
      <c r="K3202" s="9"/>
      <c r="L3202" s="624" t="s">
        <v>51</v>
      </c>
      <c r="M3202" s="649"/>
      <c r="N3202" s="9"/>
      <c r="O3202" s="622">
        <v>0</v>
      </c>
      <c r="P3202" s="622">
        <v>0</v>
      </c>
      <c r="Q3202" s="622">
        <v>0</v>
      </c>
      <c r="R3202" s="622">
        <v>0</v>
      </c>
      <c r="S3202" s="622">
        <v>0</v>
      </c>
      <c r="T3202" s="624">
        <v>0</v>
      </c>
      <c r="U3202" s="622">
        <v>0</v>
      </c>
      <c r="V3202" s="622">
        <v>0</v>
      </c>
      <c r="W3202" s="622">
        <v>0</v>
      </c>
      <c r="X3202" s="364">
        <v>0</v>
      </c>
      <c r="Y3202" s="622">
        <v>0</v>
      </c>
      <c r="Z3202" s="622" t="s">
        <v>51</v>
      </c>
      <c r="AA3202" s="622" t="s">
        <v>5289</v>
      </c>
      <c r="AB3202" s="9"/>
      <c r="AC3202" s="84" t="s">
        <v>5289</v>
      </c>
      <c r="AD3202" s="84" t="s">
        <v>5289</v>
      </c>
      <c r="AE3202" s="84" t="s">
        <v>5289</v>
      </c>
      <c r="AF3202" s="292"/>
    </row>
    <row r="3203" spans="1:38" ht="63.75">
      <c r="A3203" s="621">
        <v>11</v>
      </c>
      <c r="B3203" s="290" t="s">
        <v>7361</v>
      </c>
      <c r="C3203" s="121" t="s">
        <v>8181</v>
      </c>
      <c r="D3203" s="121" t="s">
        <v>8163</v>
      </c>
      <c r="E3203" s="622" t="s">
        <v>40</v>
      </c>
      <c r="F3203" s="9"/>
      <c r="G3203" s="9"/>
      <c r="H3203" s="9"/>
      <c r="I3203" s="9"/>
      <c r="J3203" s="9"/>
      <c r="K3203" s="9"/>
      <c r="L3203" s="624" t="s">
        <v>51</v>
      </c>
      <c r="M3203" s="649"/>
      <c r="N3203" s="9"/>
      <c r="O3203" s="622">
        <v>0</v>
      </c>
      <c r="P3203" s="622">
        <v>0</v>
      </c>
      <c r="Q3203" s="622">
        <v>0</v>
      </c>
      <c r="R3203" s="622">
        <v>0</v>
      </c>
      <c r="S3203" s="622">
        <v>0</v>
      </c>
      <c r="T3203" s="624">
        <v>0</v>
      </c>
      <c r="U3203" s="622">
        <v>0</v>
      </c>
      <c r="V3203" s="622">
        <v>0</v>
      </c>
      <c r="W3203" s="622">
        <v>0</v>
      </c>
      <c r="X3203" s="364">
        <v>0</v>
      </c>
      <c r="Y3203" s="622">
        <v>0</v>
      </c>
      <c r="Z3203" s="622" t="s">
        <v>51</v>
      </c>
      <c r="AA3203" s="622" t="s">
        <v>5289</v>
      </c>
      <c r="AB3203" s="9"/>
      <c r="AC3203" s="84" t="s">
        <v>5289</v>
      </c>
      <c r="AD3203" s="84" t="s">
        <v>5289</v>
      </c>
      <c r="AE3203" s="84" t="s">
        <v>5289</v>
      </c>
      <c r="AF3203" s="292"/>
    </row>
    <row r="3204" spans="1:38" ht="306">
      <c r="A3204" s="621">
        <v>12</v>
      </c>
      <c r="B3204" s="290" t="s">
        <v>8176</v>
      </c>
      <c r="C3204" s="121" t="s">
        <v>8181</v>
      </c>
      <c r="D3204" s="121" t="s">
        <v>8164</v>
      </c>
      <c r="E3204" s="25" t="s">
        <v>15372</v>
      </c>
      <c r="F3204" s="9"/>
      <c r="G3204" s="9"/>
      <c r="H3204" s="9"/>
      <c r="I3204" s="9"/>
      <c r="J3204" s="9"/>
      <c r="K3204" s="9"/>
      <c r="L3204" s="624" t="s">
        <v>51</v>
      </c>
      <c r="M3204" s="649"/>
      <c r="N3204" s="9"/>
      <c r="O3204" s="622">
        <v>0</v>
      </c>
      <c r="P3204" s="622">
        <v>0</v>
      </c>
      <c r="Q3204" s="622">
        <v>0</v>
      </c>
      <c r="R3204" s="622">
        <v>0</v>
      </c>
      <c r="S3204" s="622">
        <v>0</v>
      </c>
      <c r="T3204" s="624">
        <v>0</v>
      </c>
      <c r="U3204" s="622">
        <v>0</v>
      </c>
      <c r="V3204" s="622">
        <v>0</v>
      </c>
      <c r="W3204" s="622">
        <v>0</v>
      </c>
      <c r="X3204" s="364">
        <v>0</v>
      </c>
      <c r="Y3204" s="622">
        <v>0</v>
      </c>
      <c r="Z3204" s="622" t="s">
        <v>51</v>
      </c>
      <c r="AA3204" s="622" t="s">
        <v>5289</v>
      </c>
      <c r="AB3204" s="9"/>
      <c r="AC3204" s="84" t="s">
        <v>5289</v>
      </c>
      <c r="AD3204" s="84" t="s">
        <v>5289</v>
      </c>
      <c r="AE3204" s="84" t="s">
        <v>5289</v>
      </c>
      <c r="AF3204" s="292"/>
    </row>
    <row r="3205" spans="1:38" ht="76.5">
      <c r="A3205" s="621">
        <v>13</v>
      </c>
      <c r="B3205" s="290" t="s">
        <v>8177</v>
      </c>
      <c r="C3205" s="121" t="s">
        <v>8181</v>
      </c>
      <c r="D3205" s="121" t="s">
        <v>16595</v>
      </c>
      <c r="E3205" s="622" t="s">
        <v>40</v>
      </c>
      <c r="F3205" s="9"/>
      <c r="G3205" s="9"/>
      <c r="H3205" s="9"/>
      <c r="I3205" s="9"/>
      <c r="J3205" s="9"/>
      <c r="K3205" s="9"/>
      <c r="L3205" s="624" t="s">
        <v>51</v>
      </c>
      <c r="M3205" s="649"/>
      <c r="N3205" s="9"/>
      <c r="O3205" s="622">
        <v>0</v>
      </c>
      <c r="P3205" s="622">
        <v>0</v>
      </c>
      <c r="Q3205" s="622">
        <v>0</v>
      </c>
      <c r="R3205" s="622">
        <v>0</v>
      </c>
      <c r="S3205" s="622">
        <v>0</v>
      </c>
      <c r="T3205" s="624">
        <v>0</v>
      </c>
      <c r="U3205" s="622">
        <v>0</v>
      </c>
      <c r="V3205" s="622">
        <v>0</v>
      </c>
      <c r="W3205" s="622">
        <v>0</v>
      </c>
      <c r="X3205" s="364">
        <v>0</v>
      </c>
      <c r="Y3205" s="622">
        <v>0</v>
      </c>
      <c r="Z3205" s="622" t="s">
        <v>51</v>
      </c>
      <c r="AA3205" s="622" t="s">
        <v>5289</v>
      </c>
      <c r="AB3205" s="9"/>
      <c r="AC3205" s="84" t="s">
        <v>5289</v>
      </c>
      <c r="AD3205" s="84" t="s">
        <v>5289</v>
      </c>
      <c r="AE3205" s="84" t="s">
        <v>5289</v>
      </c>
      <c r="AF3205" s="292"/>
    </row>
    <row r="3206" spans="1:38" ht="267.75">
      <c r="A3206" s="621">
        <v>14</v>
      </c>
      <c r="B3206" s="290" t="s">
        <v>8178</v>
      </c>
      <c r="C3206" s="121" t="s">
        <v>8181</v>
      </c>
      <c r="D3206" s="121" t="s">
        <v>8165</v>
      </c>
      <c r="E3206" s="25" t="s">
        <v>15373</v>
      </c>
      <c r="F3206" s="86" t="s">
        <v>8182</v>
      </c>
      <c r="G3206" s="624" t="s">
        <v>51</v>
      </c>
      <c r="H3206" s="9"/>
      <c r="I3206" s="9"/>
      <c r="J3206" s="9"/>
      <c r="K3206" s="9"/>
      <c r="L3206" s="624" t="s">
        <v>51</v>
      </c>
      <c r="M3206" s="649"/>
      <c r="N3206" s="9"/>
      <c r="O3206" s="622">
        <v>0</v>
      </c>
      <c r="P3206" s="622">
        <v>0</v>
      </c>
      <c r="Q3206" s="622">
        <v>0</v>
      </c>
      <c r="R3206" s="622">
        <v>0</v>
      </c>
      <c r="S3206" s="622">
        <v>0</v>
      </c>
      <c r="T3206" s="624">
        <v>0</v>
      </c>
      <c r="U3206" s="622">
        <v>0</v>
      </c>
      <c r="V3206" s="622">
        <v>0</v>
      </c>
      <c r="W3206" s="622">
        <v>0</v>
      </c>
      <c r="X3206" s="364">
        <v>0</v>
      </c>
      <c r="Y3206" s="622">
        <v>0</v>
      </c>
      <c r="Z3206" s="622" t="s">
        <v>51</v>
      </c>
      <c r="AA3206" s="622" t="s">
        <v>5289</v>
      </c>
      <c r="AB3206" s="9"/>
      <c r="AC3206" s="84" t="s">
        <v>5289</v>
      </c>
      <c r="AD3206" s="84" t="s">
        <v>5289</v>
      </c>
      <c r="AE3206" s="84" t="s">
        <v>5289</v>
      </c>
      <c r="AF3206" s="292"/>
    </row>
    <row r="3207" spans="1:38" ht="293.25">
      <c r="A3207" s="621">
        <v>15</v>
      </c>
      <c r="B3207" s="290" t="s">
        <v>8179</v>
      </c>
      <c r="C3207" s="121" t="s">
        <v>8181</v>
      </c>
      <c r="D3207" s="121" t="s">
        <v>8166</v>
      </c>
      <c r="E3207" s="25" t="s">
        <v>15374</v>
      </c>
      <c r="F3207" s="86" t="s">
        <v>8182</v>
      </c>
      <c r="G3207" s="624" t="s">
        <v>51</v>
      </c>
      <c r="H3207" s="9"/>
      <c r="I3207" s="9"/>
      <c r="J3207" s="9"/>
      <c r="K3207" s="9"/>
      <c r="L3207" s="624" t="s">
        <v>51</v>
      </c>
      <c r="M3207" s="649"/>
      <c r="N3207" s="9"/>
      <c r="O3207" s="622">
        <v>0</v>
      </c>
      <c r="P3207" s="622">
        <v>0</v>
      </c>
      <c r="Q3207" s="622">
        <v>0</v>
      </c>
      <c r="R3207" s="622">
        <v>0</v>
      </c>
      <c r="S3207" s="622">
        <v>0</v>
      </c>
      <c r="T3207" s="624">
        <v>0</v>
      </c>
      <c r="U3207" s="622">
        <v>0</v>
      </c>
      <c r="V3207" s="622">
        <v>0</v>
      </c>
      <c r="W3207" s="622">
        <v>0</v>
      </c>
      <c r="X3207" s="364">
        <v>0</v>
      </c>
      <c r="Y3207" s="622">
        <v>0</v>
      </c>
      <c r="Z3207" s="622" t="s">
        <v>51</v>
      </c>
      <c r="AA3207" s="622" t="s">
        <v>5289</v>
      </c>
      <c r="AB3207" s="9"/>
      <c r="AC3207" s="84" t="s">
        <v>5289</v>
      </c>
      <c r="AD3207" s="84" t="s">
        <v>5289</v>
      </c>
      <c r="AE3207" s="84" t="s">
        <v>5289</v>
      </c>
      <c r="AF3207" s="292"/>
    </row>
    <row r="3208" spans="1:38" ht="267.75">
      <c r="A3208" s="621">
        <v>16</v>
      </c>
      <c r="B3208" s="290" t="s">
        <v>8180</v>
      </c>
      <c r="C3208" s="121" t="s">
        <v>8181</v>
      </c>
      <c r="D3208" s="121" t="s">
        <v>8167</v>
      </c>
      <c r="E3208" s="25" t="s">
        <v>15375</v>
      </c>
      <c r="F3208" s="86" t="s">
        <v>8182</v>
      </c>
      <c r="G3208" s="624" t="s">
        <v>51</v>
      </c>
      <c r="H3208" s="9"/>
      <c r="I3208" s="9"/>
      <c r="J3208" s="9"/>
      <c r="K3208" s="9"/>
      <c r="L3208" s="624" t="s">
        <v>51</v>
      </c>
      <c r="M3208" s="649"/>
      <c r="N3208" s="9"/>
      <c r="O3208" s="622">
        <v>0</v>
      </c>
      <c r="P3208" s="622">
        <v>0</v>
      </c>
      <c r="Q3208" s="622">
        <v>0</v>
      </c>
      <c r="R3208" s="622">
        <v>0</v>
      </c>
      <c r="S3208" s="622">
        <v>0</v>
      </c>
      <c r="T3208" s="624">
        <v>0</v>
      </c>
      <c r="U3208" s="622">
        <v>0</v>
      </c>
      <c r="V3208" s="622">
        <v>0</v>
      </c>
      <c r="W3208" s="622">
        <v>0</v>
      </c>
      <c r="X3208" s="364">
        <v>0</v>
      </c>
      <c r="Y3208" s="622">
        <v>0</v>
      </c>
      <c r="Z3208" s="622" t="s">
        <v>51</v>
      </c>
      <c r="AA3208" s="622" t="s">
        <v>5289</v>
      </c>
      <c r="AB3208" s="9"/>
      <c r="AC3208" s="84" t="s">
        <v>5289</v>
      </c>
      <c r="AD3208" s="84" t="s">
        <v>5289</v>
      </c>
      <c r="AE3208" s="84" t="s">
        <v>5289</v>
      </c>
      <c r="AF3208" s="292"/>
    </row>
    <row r="3209" spans="1:38" s="42" customFormat="1" ht="15.75" customHeight="1" thickBot="1">
      <c r="A3209" s="18"/>
      <c r="B3209" s="18">
        <v>16</v>
      </c>
      <c r="C3209" s="18"/>
      <c r="D3209" s="18">
        <v>16</v>
      </c>
      <c r="E3209" s="18">
        <v>16</v>
      </c>
      <c r="F3209" s="18">
        <v>5</v>
      </c>
      <c r="G3209" s="18">
        <v>0</v>
      </c>
      <c r="H3209" s="18">
        <v>0</v>
      </c>
      <c r="I3209" s="18"/>
      <c r="J3209" s="18">
        <v>0</v>
      </c>
      <c r="K3209" s="18">
        <v>0</v>
      </c>
      <c r="L3209" s="18">
        <v>0</v>
      </c>
      <c r="M3209" s="200"/>
      <c r="N3209" s="18">
        <f t="shared" ref="N3209:O3209" si="1022">SUM(N3193:N3208)</f>
        <v>0</v>
      </c>
      <c r="O3209" s="18">
        <f t="shared" si="1022"/>
        <v>0</v>
      </c>
      <c r="P3209" s="18">
        <f t="shared" ref="P3209:Q3209" si="1023">SUM(P3193:P3208)</f>
        <v>0</v>
      </c>
      <c r="Q3209" s="18">
        <f t="shared" si="1023"/>
        <v>0</v>
      </c>
      <c r="R3209" s="18">
        <f t="shared" ref="R3209" si="1024">SUM(R3193:R3208)</f>
        <v>0</v>
      </c>
      <c r="S3209" s="18">
        <f t="shared" ref="S3209" si="1025">SUM(S3193:S3208)</f>
        <v>0</v>
      </c>
      <c r="T3209" s="18">
        <f t="shared" ref="T3209:U3209" si="1026">SUM(T3193:T3208)</f>
        <v>0</v>
      </c>
      <c r="U3209" s="18">
        <f t="shared" si="1026"/>
        <v>0</v>
      </c>
      <c r="V3209" s="18">
        <f t="shared" ref="V3209:W3209" si="1027">SUM(V3193:V3208)</f>
        <v>0</v>
      </c>
      <c r="W3209" s="18">
        <f t="shared" si="1027"/>
        <v>0</v>
      </c>
      <c r="X3209" s="18">
        <f t="shared" ref="X3209:Y3209" si="1028">SUM(X3193:X3208)</f>
        <v>7</v>
      </c>
      <c r="Y3209" s="18">
        <f t="shared" si="1028"/>
        <v>0</v>
      </c>
      <c r="Z3209" s="18">
        <v>0</v>
      </c>
      <c r="AA3209" s="18">
        <v>1</v>
      </c>
      <c r="AB3209" s="18">
        <v>0</v>
      </c>
      <c r="AC3209" s="18"/>
      <c r="AD3209" s="18"/>
      <c r="AE3209" s="18"/>
      <c r="AF3209" s="18"/>
      <c r="AG3209" s="111"/>
      <c r="AH3209" s="111"/>
      <c r="AI3209" s="111"/>
      <c r="AJ3209" s="111"/>
      <c r="AK3209" s="111"/>
      <c r="AL3209" s="111"/>
    </row>
    <row r="3210" spans="1:38" ht="15.75" customHeight="1" thickBot="1">
      <c r="A3210" s="660" t="s">
        <v>390</v>
      </c>
      <c r="B3210" s="661"/>
      <c r="C3210" s="661"/>
      <c r="D3210" s="661"/>
      <c r="E3210" s="661"/>
      <c r="F3210" s="661"/>
      <c r="G3210" s="661"/>
      <c r="H3210" s="661"/>
      <c r="I3210" s="661"/>
      <c r="J3210" s="661"/>
      <c r="K3210" s="661"/>
      <c r="L3210" s="661"/>
      <c r="M3210" s="661"/>
      <c r="N3210" s="661"/>
      <c r="O3210" s="661"/>
      <c r="P3210" s="661"/>
      <c r="Q3210" s="661"/>
      <c r="R3210" s="661"/>
      <c r="S3210" s="661"/>
      <c r="T3210" s="661"/>
      <c r="U3210" s="661"/>
      <c r="V3210" s="661"/>
      <c r="W3210" s="661"/>
      <c r="X3210" s="661"/>
      <c r="Y3210" s="661"/>
      <c r="Z3210" s="661"/>
      <c r="AA3210" s="661"/>
      <c r="AB3210" s="661"/>
      <c r="AC3210" s="661"/>
      <c r="AD3210" s="661"/>
      <c r="AE3210" s="661"/>
      <c r="AF3210" s="662"/>
    </row>
    <row r="3211" spans="1:38" ht="140.25">
      <c r="A3211" s="621">
        <v>1</v>
      </c>
      <c r="B3211" s="121" t="s">
        <v>8184</v>
      </c>
      <c r="C3211" s="4" t="s">
        <v>8185</v>
      </c>
      <c r="D3211" s="52" t="s">
        <v>9994</v>
      </c>
      <c r="E3211" s="293" t="s">
        <v>40</v>
      </c>
      <c r="F3211" s="622" t="s">
        <v>51</v>
      </c>
      <c r="G3211" s="9"/>
      <c r="H3211" s="9"/>
      <c r="I3211" s="9"/>
      <c r="J3211" s="28" t="s">
        <v>8205</v>
      </c>
      <c r="K3211" s="629" t="s">
        <v>4717</v>
      </c>
      <c r="L3211" s="629" t="s">
        <v>51</v>
      </c>
      <c r="M3211" s="649"/>
      <c r="N3211" s="9"/>
      <c r="O3211" s="629">
        <v>0</v>
      </c>
      <c r="P3211" s="629">
        <v>0</v>
      </c>
      <c r="Q3211" s="629">
        <v>0</v>
      </c>
      <c r="R3211" s="629">
        <v>0</v>
      </c>
      <c r="S3211" s="629">
        <v>0</v>
      </c>
      <c r="T3211" s="629">
        <v>0</v>
      </c>
      <c r="U3211" s="629">
        <v>0</v>
      </c>
      <c r="V3211" s="629">
        <v>0</v>
      </c>
      <c r="W3211" s="629">
        <v>0</v>
      </c>
      <c r="X3211" s="371">
        <v>0</v>
      </c>
      <c r="Y3211" s="629">
        <v>0</v>
      </c>
      <c r="Z3211" s="629" t="s">
        <v>40</v>
      </c>
      <c r="AA3211" s="4" t="s">
        <v>8206</v>
      </c>
      <c r="AB3211" s="4" t="s">
        <v>8207</v>
      </c>
      <c r="AC3211" s="131" t="s">
        <v>8186</v>
      </c>
      <c r="AD3211" s="131" t="s">
        <v>8187</v>
      </c>
      <c r="AE3211" s="131" t="s">
        <v>8188</v>
      </c>
      <c r="AF3211" s="356" t="s">
        <v>8189</v>
      </c>
      <c r="AG3211" s="1"/>
      <c r="AH3211" s="1"/>
      <c r="AI3211" s="1"/>
      <c r="AJ3211" s="1"/>
      <c r="AK3211" s="1"/>
      <c r="AL3211" s="1"/>
    </row>
    <row r="3212" spans="1:38" ht="89.25">
      <c r="A3212" s="621">
        <v>2</v>
      </c>
      <c r="B3212" s="125" t="s">
        <v>8190</v>
      </c>
      <c r="C3212" s="4" t="s">
        <v>8288</v>
      </c>
      <c r="D3212" s="627" t="s">
        <v>9994</v>
      </c>
      <c r="E3212" s="293" t="s">
        <v>40</v>
      </c>
      <c r="F3212" s="622" t="s">
        <v>51</v>
      </c>
      <c r="G3212" s="9"/>
      <c r="H3212" s="9"/>
      <c r="I3212" s="9"/>
      <c r="J3212" s="624" t="s">
        <v>5289</v>
      </c>
      <c r="K3212" s="629" t="s">
        <v>2326</v>
      </c>
      <c r="L3212" s="624" t="s">
        <v>51</v>
      </c>
      <c r="M3212" s="649"/>
      <c r="N3212" s="9"/>
      <c r="O3212" s="624">
        <v>0</v>
      </c>
      <c r="P3212" s="624">
        <v>0</v>
      </c>
      <c r="Q3212" s="624">
        <v>0</v>
      </c>
      <c r="R3212" s="624">
        <v>0</v>
      </c>
      <c r="S3212" s="624">
        <v>0</v>
      </c>
      <c r="T3212" s="629">
        <v>0</v>
      </c>
      <c r="U3212" s="624">
        <v>0</v>
      </c>
      <c r="V3212" s="624">
        <v>0</v>
      </c>
      <c r="W3212" s="624">
        <v>0</v>
      </c>
      <c r="X3212" s="366">
        <v>1</v>
      </c>
      <c r="Y3212" s="624">
        <v>0</v>
      </c>
      <c r="Z3212" s="629" t="s">
        <v>40</v>
      </c>
      <c r="AA3212" s="622" t="s">
        <v>5289</v>
      </c>
      <c r="AB3212" s="622" t="s">
        <v>5289</v>
      </c>
      <c r="AC3212" s="340" t="s">
        <v>5289</v>
      </c>
      <c r="AD3212" s="340" t="s">
        <v>5289</v>
      </c>
      <c r="AE3212" s="340" t="s">
        <v>5289</v>
      </c>
      <c r="AF3212" s="165" t="s">
        <v>5289</v>
      </c>
      <c r="AG3212" s="1"/>
      <c r="AH3212" s="1"/>
      <c r="AI3212" s="1"/>
      <c r="AJ3212" s="1"/>
      <c r="AK3212" s="1"/>
      <c r="AL3212" s="1"/>
    </row>
    <row r="3213" spans="1:38" ht="89.25">
      <c r="A3213" s="621">
        <v>3</v>
      </c>
      <c r="B3213" s="627" t="s">
        <v>8191</v>
      </c>
      <c r="C3213" s="1032" t="s">
        <v>8185</v>
      </c>
      <c r="D3213" s="627" t="s">
        <v>9994</v>
      </c>
      <c r="E3213" s="294" t="s">
        <v>40</v>
      </c>
      <c r="F3213" s="622" t="s">
        <v>51</v>
      </c>
      <c r="G3213" s="9"/>
      <c r="H3213" s="9"/>
      <c r="I3213" s="9"/>
      <c r="J3213" s="624" t="s">
        <v>5289</v>
      </c>
      <c r="K3213" s="629" t="s">
        <v>6243</v>
      </c>
      <c r="L3213" s="624" t="s">
        <v>51</v>
      </c>
      <c r="M3213" s="649"/>
      <c r="N3213" s="9"/>
      <c r="O3213" s="624">
        <v>0</v>
      </c>
      <c r="P3213" s="624">
        <v>0</v>
      </c>
      <c r="Q3213" s="624">
        <v>0</v>
      </c>
      <c r="R3213" s="624">
        <v>0</v>
      </c>
      <c r="S3213" s="624">
        <v>0</v>
      </c>
      <c r="T3213" s="629">
        <v>0</v>
      </c>
      <c r="U3213" s="624">
        <v>0</v>
      </c>
      <c r="V3213" s="624">
        <v>0</v>
      </c>
      <c r="W3213" s="624">
        <v>0</v>
      </c>
      <c r="X3213" s="366">
        <v>0</v>
      </c>
      <c r="Y3213" s="624">
        <v>0</v>
      </c>
      <c r="Z3213" s="629" t="s">
        <v>40</v>
      </c>
      <c r="AA3213" s="622" t="s">
        <v>5289</v>
      </c>
      <c r="AB3213" s="622" t="s">
        <v>5289</v>
      </c>
      <c r="AC3213" s="340" t="s">
        <v>5289</v>
      </c>
      <c r="AD3213" s="340" t="s">
        <v>5289</v>
      </c>
      <c r="AE3213" s="340" t="s">
        <v>5289</v>
      </c>
      <c r="AF3213" s="165" t="s">
        <v>5289</v>
      </c>
      <c r="AG3213" s="1"/>
      <c r="AH3213" s="1"/>
      <c r="AI3213" s="1"/>
      <c r="AJ3213" s="1"/>
      <c r="AK3213" s="1"/>
      <c r="AL3213" s="1"/>
    </row>
    <row r="3214" spans="1:38" ht="114.75">
      <c r="A3214" s="621">
        <v>4</v>
      </c>
      <c r="B3214" s="28" t="s">
        <v>586</v>
      </c>
      <c r="C3214" s="28" t="s">
        <v>8185</v>
      </c>
      <c r="D3214" s="627" t="s">
        <v>9994</v>
      </c>
      <c r="E3214" s="293" t="s">
        <v>40</v>
      </c>
      <c r="F3214" s="622" t="s">
        <v>19057</v>
      </c>
      <c r="G3214" s="624" t="s">
        <v>51</v>
      </c>
      <c r="H3214" s="629">
        <v>1</v>
      </c>
      <c r="I3214" s="623" t="s">
        <v>16671</v>
      </c>
      <c r="J3214" s="624" t="s">
        <v>5289</v>
      </c>
      <c r="K3214" s="629" t="s">
        <v>1151</v>
      </c>
      <c r="L3214" s="624" t="s">
        <v>51</v>
      </c>
      <c r="M3214" s="649"/>
      <c r="N3214" s="9"/>
      <c r="O3214" s="624">
        <v>0</v>
      </c>
      <c r="P3214" s="624">
        <v>0</v>
      </c>
      <c r="Q3214" s="624">
        <v>0</v>
      </c>
      <c r="R3214" s="624">
        <v>0</v>
      </c>
      <c r="S3214" s="624">
        <v>0</v>
      </c>
      <c r="T3214" s="629">
        <v>0</v>
      </c>
      <c r="U3214" s="624">
        <v>0</v>
      </c>
      <c r="V3214" s="624">
        <v>0</v>
      </c>
      <c r="W3214" s="624">
        <v>0</v>
      </c>
      <c r="X3214" s="366">
        <v>68</v>
      </c>
      <c r="Y3214" s="624">
        <v>0</v>
      </c>
      <c r="Z3214" s="629" t="s">
        <v>40</v>
      </c>
      <c r="AA3214" s="622" t="s">
        <v>5289</v>
      </c>
      <c r="AB3214" s="622" t="s">
        <v>5289</v>
      </c>
      <c r="AC3214" s="340" t="s">
        <v>5289</v>
      </c>
      <c r="AD3214" s="340" t="s">
        <v>5289</v>
      </c>
      <c r="AE3214" s="340" t="s">
        <v>5289</v>
      </c>
      <c r="AF3214" s="165" t="s">
        <v>5289</v>
      </c>
      <c r="AG3214" s="1"/>
      <c r="AH3214" s="1"/>
      <c r="AI3214" s="1"/>
      <c r="AJ3214" s="1"/>
      <c r="AK3214" s="1"/>
      <c r="AL3214" s="1"/>
    </row>
    <row r="3215" spans="1:38" ht="114.75">
      <c r="A3215" s="621">
        <v>5</v>
      </c>
      <c r="B3215" s="627" t="s">
        <v>1139</v>
      </c>
      <c r="C3215" s="627" t="s">
        <v>8289</v>
      </c>
      <c r="D3215" s="627" t="s">
        <v>9994</v>
      </c>
      <c r="E3215" s="293" t="s">
        <v>40</v>
      </c>
      <c r="F3215" s="622" t="s">
        <v>19057</v>
      </c>
      <c r="G3215" s="624" t="s">
        <v>51</v>
      </c>
      <c r="H3215" s="629">
        <v>1</v>
      </c>
      <c r="I3215" s="623" t="s">
        <v>16671</v>
      </c>
      <c r="J3215" s="624" t="s">
        <v>5289</v>
      </c>
      <c r="K3215" s="629" t="s">
        <v>968</v>
      </c>
      <c r="L3215" s="624" t="s">
        <v>51</v>
      </c>
      <c r="M3215" s="649"/>
      <c r="N3215" s="9"/>
      <c r="O3215" s="624">
        <v>0</v>
      </c>
      <c r="P3215" s="624">
        <v>0</v>
      </c>
      <c r="Q3215" s="624">
        <v>0</v>
      </c>
      <c r="R3215" s="624">
        <v>0</v>
      </c>
      <c r="S3215" s="624">
        <v>0</v>
      </c>
      <c r="T3215" s="629">
        <v>0</v>
      </c>
      <c r="U3215" s="624">
        <v>0</v>
      </c>
      <c r="V3215" s="624">
        <v>0</v>
      </c>
      <c r="W3215" s="624">
        <v>0</v>
      </c>
      <c r="X3215" s="366">
        <v>147</v>
      </c>
      <c r="Y3215" s="624">
        <v>0</v>
      </c>
      <c r="Z3215" s="629" t="s">
        <v>40</v>
      </c>
      <c r="AA3215" s="622" t="s">
        <v>5289</v>
      </c>
      <c r="AB3215" s="622" t="s">
        <v>5289</v>
      </c>
      <c r="AC3215" s="340" t="s">
        <v>5289</v>
      </c>
      <c r="AD3215" s="340" t="s">
        <v>5289</v>
      </c>
      <c r="AE3215" s="340" t="s">
        <v>5289</v>
      </c>
      <c r="AF3215" s="165" t="s">
        <v>5289</v>
      </c>
      <c r="AG3215" s="1"/>
      <c r="AH3215" s="1"/>
      <c r="AI3215" s="1"/>
      <c r="AJ3215" s="1"/>
      <c r="AK3215" s="1"/>
      <c r="AL3215" s="1"/>
    </row>
    <row r="3216" spans="1:38" ht="114.75">
      <c r="A3216" s="621">
        <v>6</v>
      </c>
      <c r="B3216" s="121" t="s">
        <v>2382</v>
      </c>
      <c r="C3216" s="121" t="s">
        <v>8289</v>
      </c>
      <c r="D3216" s="627" t="s">
        <v>9994</v>
      </c>
      <c r="E3216" s="293" t="s">
        <v>40</v>
      </c>
      <c r="F3216" s="622" t="s">
        <v>19057</v>
      </c>
      <c r="G3216" s="624" t="s">
        <v>51</v>
      </c>
      <c r="H3216" s="629">
        <v>1</v>
      </c>
      <c r="I3216" s="623" t="s">
        <v>16671</v>
      </c>
      <c r="J3216" s="624" t="s">
        <v>5289</v>
      </c>
      <c r="K3216" s="629" t="s">
        <v>1142</v>
      </c>
      <c r="L3216" s="624" t="s">
        <v>51</v>
      </c>
      <c r="M3216" s="649"/>
      <c r="N3216" s="9"/>
      <c r="O3216" s="624">
        <v>0</v>
      </c>
      <c r="P3216" s="624">
        <v>0</v>
      </c>
      <c r="Q3216" s="624">
        <v>0</v>
      </c>
      <c r="R3216" s="624">
        <v>0</v>
      </c>
      <c r="S3216" s="624">
        <v>0</v>
      </c>
      <c r="T3216" s="629">
        <v>0</v>
      </c>
      <c r="U3216" s="624">
        <v>0</v>
      </c>
      <c r="V3216" s="624">
        <v>0</v>
      </c>
      <c r="W3216" s="624">
        <v>0</v>
      </c>
      <c r="X3216" s="366">
        <v>49</v>
      </c>
      <c r="Y3216" s="624">
        <v>0</v>
      </c>
      <c r="Z3216" s="629" t="s">
        <v>40</v>
      </c>
      <c r="AA3216" s="622" t="s">
        <v>5289</v>
      </c>
      <c r="AB3216" s="622" t="s">
        <v>5289</v>
      </c>
      <c r="AC3216" s="340" t="s">
        <v>5289</v>
      </c>
      <c r="AD3216" s="340" t="s">
        <v>5289</v>
      </c>
      <c r="AE3216" s="340" t="s">
        <v>5289</v>
      </c>
      <c r="AF3216" s="165" t="s">
        <v>5289</v>
      </c>
      <c r="AG3216" s="1"/>
      <c r="AH3216" s="1"/>
      <c r="AI3216" s="1"/>
      <c r="AJ3216" s="1"/>
      <c r="AK3216" s="1"/>
      <c r="AL3216" s="1"/>
    </row>
    <row r="3217" spans="1:38" ht="89.25">
      <c r="A3217" s="621">
        <v>7</v>
      </c>
      <c r="B3217" s="121" t="s">
        <v>8192</v>
      </c>
      <c r="C3217" s="121" t="s">
        <v>8289</v>
      </c>
      <c r="D3217" s="627" t="s">
        <v>9994</v>
      </c>
      <c r="E3217" s="293" t="s">
        <v>40</v>
      </c>
      <c r="F3217" s="622" t="s">
        <v>51</v>
      </c>
      <c r="G3217" s="9"/>
      <c r="H3217" s="9"/>
      <c r="I3217" s="9"/>
      <c r="J3217" s="624" t="s">
        <v>5289</v>
      </c>
      <c r="K3217" s="629" t="s">
        <v>6201</v>
      </c>
      <c r="L3217" s="624" t="s">
        <v>51</v>
      </c>
      <c r="M3217" s="649"/>
      <c r="N3217" s="9"/>
      <c r="O3217" s="624">
        <v>0</v>
      </c>
      <c r="P3217" s="624">
        <v>0</v>
      </c>
      <c r="Q3217" s="624">
        <v>0</v>
      </c>
      <c r="R3217" s="624">
        <v>0</v>
      </c>
      <c r="S3217" s="624">
        <v>0</v>
      </c>
      <c r="T3217" s="629">
        <v>0</v>
      </c>
      <c r="U3217" s="624">
        <v>0</v>
      </c>
      <c r="V3217" s="624">
        <v>0</v>
      </c>
      <c r="W3217" s="624">
        <v>0</v>
      </c>
      <c r="X3217" s="366">
        <v>0</v>
      </c>
      <c r="Y3217" s="624">
        <v>0</v>
      </c>
      <c r="Z3217" s="629" t="s">
        <v>40</v>
      </c>
      <c r="AA3217" s="622" t="s">
        <v>5289</v>
      </c>
      <c r="AB3217" s="622" t="s">
        <v>5289</v>
      </c>
      <c r="AC3217" s="340" t="s">
        <v>5289</v>
      </c>
      <c r="AD3217" s="340" t="s">
        <v>5289</v>
      </c>
      <c r="AE3217" s="340" t="s">
        <v>5289</v>
      </c>
      <c r="AF3217" s="165" t="s">
        <v>5289</v>
      </c>
      <c r="AG3217" s="1"/>
      <c r="AH3217" s="1"/>
      <c r="AI3217" s="1"/>
      <c r="AJ3217" s="1"/>
      <c r="AK3217" s="1"/>
      <c r="AL3217" s="1"/>
    </row>
    <row r="3218" spans="1:38" ht="114.75">
      <c r="A3218" s="621">
        <v>8</v>
      </c>
      <c r="B3218" s="121" t="s">
        <v>2381</v>
      </c>
      <c r="C3218" s="121" t="s">
        <v>8289</v>
      </c>
      <c r="D3218" s="627" t="s">
        <v>9994</v>
      </c>
      <c r="E3218" s="293" t="s">
        <v>40</v>
      </c>
      <c r="F3218" s="622" t="s">
        <v>19057</v>
      </c>
      <c r="G3218" s="624" t="s">
        <v>40</v>
      </c>
      <c r="H3218" s="629">
        <v>1</v>
      </c>
      <c r="I3218" s="623" t="s">
        <v>16671</v>
      </c>
      <c r="J3218" s="624" t="s">
        <v>5289</v>
      </c>
      <c r="K3218" s="629" t="s">
        <v>6200</v>
      </c>
      <c r="L3218" s="624" t="s">
        <v>51</v>
      </c>
      <c r="M3218" s="649"/>
      <c r="N3218" s="9"/>
      <c r="O3218" s="624">
        <v>0</v>
      </c>
      <c r="P3218" s="624">
        <v>0</v>
      </c>
      <c r="Q3218" s="624">
        <v>0</v>
      </c>
      <c r="R3218" s="624">
        <v>0</v>
      </c>
      <c r="S3218" s="624">
        <v>0</v>
      </c>
      <c r="T3218" s="629">
        <v>0</v>
      </c>
      <c r="U3218" s="624">
        <v>0</v>
      </c>
      <c r="V3218" s="624">
        <v>0</v>
      </c>
      <c r="W3218" s="624">
        <v>0</v>
      </c>
      <c r="X3218" s="366">
        <v>42</v>
      </c>
      <c r="Y3218" s="624">
        <v>0</v>
      </c>
      <c r="Z3218" s="629" t="s">
        <v>40</v>
      </c>
      <c r="AA3218" s="622" t="s">
        <v>5289</v>
      </c>
      <c r="AB3218" s="622" t="s">
        <v>5289</v>
      </c>
      <c r="AC3218" s="340" t="s">
        <v>5289</v>
      </c>
      <c r="AD3218" s="340" t="s">
        <v>5289</v>
      </c>
      <c r="AE3218" s="340" t="s">
        <v>5289</v>
      </c>
      <c r="AF3218" s="165" t="s">
        <v>5289</v>
      </c>
      <c r="AG3218" s="1"/>
      <c r="AH3218" s="1"/>
      <c r="AI3218" s="1"/>
      <c r="AJ3218" s="1"/>
      <c r="AK3218" s="1"/>
      <c r="AL3218" s="1"/>
    </row>
    <row r="3219" spans="1:38" ht="114.75">
      <c r="A3219" s="621">
        <v>9</v>
      </c>
      <c r="B3219" s="121" t="s">
        <v>1424</v>
      </c>
      <c r="C3219" s="121" t="s">
        <v>8289</v>
      </c>
      <c r="D3219" s="627" t="s">
        <v>9994</v>
      </c>
      <c r="E3219" s="293" t="s">
        <v>40</v>
      </c>
      <c r="F3219" s="622" t="s">
        <v>19057</v>
      </c>
      <c r="G3219" s="624" t="s">
        <v>40</v>
      </c>
      <c r="H3219" s="629">
        <v>1</v>
      </c>
      <c r="I3219" s="623" t="s">
        <v>16671</v>
      </c>
      <c r="J3219" s="624" t="s">
        <v>5289</v>
      </c>
      <c r="K3219" s="629" t="s">
        <v>8193</v>
      </c>
      <c r="L3219" s="624" t="s">
        <v>51</v>
      </c>
      <c r="M3219" s="649"/>
      <c r="N3219" s="9"/>
      <c r="O3219" s="624">
        <v>0</v>
      </c>
      <c r="P3219" s="624">
        <v>0</v>
      </c>
      <c r="Q3219" s="624">
        <v>0</v>
      </c>
      <c r="R3219" s="624">
        <v>0</v>
      </c>
      <c r="S3219" s="624">
        <v>0</v>
      </c>
      <c r="T3219" s="629">
        <v>0</v>
      </c>
      <c r="U3219" s="624">
        <v>0</v>
      </c>
      <c r="V3219" s="624">
        <v>0</v>
      </c>
      <c r="W3219" s="624">
        <v>0</v>
      </c>
      <c r="X3219" s="366">
        <v>0</v>
      </c>
      <c r="Y3219" s="624">
        <v>0</v>
      </c>
      <c r="Z3219" s="629" t="s">
        <v>40</v>
      </c>
      <c r="AA3219" s="622" t="s">
        <v>5289</v>
      </c>
      <c r="AB3219" s="622" t="s">
        <v>5289</v>
      </c>
      <c r="AC3219" s="340" t="s">
        <v>5289</v>
      </c>
      <c r="AD3219" s="340" t="s">
        <v>5289</v>
      </c>
      <c r="AE3219" s="340" t="s">
        <v>5289</v>
      </c>
      <c r="AF3219" s="165" t="s">
        <v>5289</v>
      </c>
      <c r="AG3219" s="1"/>
      <c r="AH3219" s="1"/>
      <c r="AI3219" s="1"/>
      <c r="AJ3219" s="1"/>
      <c r="AK3219" s="1"/>
      <c r="AL3219" s="1"/>
    </row>
    <row r="3220" spans="1:38" ht="114.75">
      <c r="A3220" s="621">
        <v>10</v>
      </c>
      <c r="B3220" s="121" t="s">
        <v>8194</v>
      </c>
      <c r="C3220" s="121" t="s">
        <v>8289</v>
      </c>
      <c r="D3220" s="627" t="s">
        <v>9994</v>
      </c>
      <c r="E3220" s="293" t="s">
        <v>40</v>
      </c>
      <c r="F3220" s="622" t="s">
        <v>19057</v>
      </c>
      <c r="G3220" s="624" t="s">
        <v>40</v>
      </c>
      <c r="H3220" s="629">
        <v>1</v>
      </c>
      <c r="I3220" s="623" t="s">
        <v>16671</v>
      </c>
      <c r="J3220" s="624" t="s">
        <v>5289</v>
      </c>
      <c r="K3220" s="629" t="s">
        <v>969</v>
      </c>
      <c r="L3220" s="624" t="s">
        <v>51</v>
      </c>
      <c r="M3220" s="649"/>
      <c r="N3220" s="9"/>
      <c r="O3220" s="624">
        <v>0</v>
      </c>
      <c r="P3220" s="624">
        <v>0</v>
      </c>
      <c r="Q3220" s="624">
        <v>0</v>
      </c>
      <c r="R3220" s="624">
        <v>0</v>
      </c>
      <c r="S3220" s="624">
        <v>0</v>
      </c>
      <c r="T3220" s="629">
        <v>0</v>
      </c>
      <c r="U3220" s="624">
        <v>0</v>
      </c>
      <c r="V3220" s="624">
        <v>0</v>
      </c>
      <c r="W3220" s="624">
        <v>0</v>
      </c>
      <c r="X3220" s="366">
        <v>31</v>
      </c>
      <c r="Y3220" s="624">
        <v>0</v>
      </c>
      <c r="Z3220" s="629" t="s">
        <v>40</v>
      </c>
      <c r="AA3220" s="622" t="s">
        <v>5289</v>
      </c>
      <c r="AB3220" s="622" t="s">
        <v>5289</v>
      </c>
      <c r="AC3220" s="340" t="s">
        <v>5289</v>
      </c>
      <c r="AD3220" s="340" t="s">
        <v>5289</v>
      </c>
      <c r="AE3220" s="340" t="s">
        <v>5289</v>
      </c>
      <c r="AF3220" s="165" t="s">
        <v>5289</v>
      </c>
      <c r="AG3220" s="1"/>
      <c r="AH3220" s="1"/>
      <c r="AI3220" s="1"/>
      <c r="AJ3220" s="1"/>
      <c r="AK3220" s="1"/>
      <c r="AL3220" s="1"/>
    </row>
    <row r="3221" spans="1:38" ht="89.25">
      <c r="A3221" s="621">
        <v>11</v>
      </c>
      <c r="B3221" s="121" t="s">
        <v>8195</v>
      </c>
      <c r="C3221" s="121" t="s">
        <v>8289</v>
      </c>
      <c r="D3221" s="627" t="s">
        <v>9994</v>
      </c>
      <c r="E3221" s="293" t="s">
        <v>40</v>
      </c>
      <c r="F3221" s="622" t="s">
        <v>51</v>
      </c>
      <c r="G3221" s="9"/>
      <c r="H3221" s="9"/>
      <c r="I3221" s="9"/>
      <c r="J3221" s="624" t="s">
        <v>5289</v>
      </c>
      <c r="K3221" s="629" t="s">
        <v>8196</v>
      </c>
      <c r="L3221" s="624" t="s">
        <v>51</v>
      </c>
      <c r="M3221" s="649"/>
      <c r="N3221" s="9"/>
      <c r="O3221" s="624">
        <v>0</v>
      </c>
      <c r="P3221" s="624">
        <v>0</v>
      </c>
      <c r="Q3221" s="624">
        <v>0</v>
      </c>
      <c r="R3221" s="624">
        <v>0</v>
      </c>
      <c r="S3221" s="624">
        <v>0</v>
      </c>
      <c r="T3221" s="629">
        <v>0</v>
      </c>
      <c r="U3221" s="624">
        <v>0</v>
      </c>
      <c r="V3221" s="624">
        <v>0</v>
      </c>
      <c r="W3221" s="624">
        <v>0</v>
      </c>
      <c r="X3221" s="366">
        <v>0</v>
      </c>
      <c r="Y3221" s="624">
        <v>0</v>
      </c>
      <c r="Z3221" s="629" t="s">
        <v>40</v>
      </c>
      <c r="AA3221" s="622" t="s">
        <v>5289</v>
      </c>
      <c r="AB3221" s="622" t="s">
        <v>5289</v>
      </c>
      <c r="AC3221" s="340" t="s">
        <v>5289</v>
      </c>
      <c r="AD3221" s="340" t="s">
        <v>5289</v>
      </c>
      <c r="AE3221" s="340" t="s">
        <v>5289</v>
      </c>
      <c r="AF3221" s="165" t="s">
        <v>5289</v>
      </c>
      <c r="AG3221" s="1"/>
      <c r="AH3221" s="1"/>
      <c r="AI3221" s="1"/>
      <c r="AJ3221" s="1"/>
      <c r="AK3221" s="1"/>
      <c r="AL3221" s="1"/>
    </row>
    <row r="3222" spans="1:38" ht="114.75">
      <c r="A3222" s="621">
        <v>12</v>
      </c>
      <c r="B3222" s="121" t="s">
        <v>1058</v>
      </c>
      <c r="C3222" s="121" t="s">
        <v>8197</v>
      </c>
      <c r="D3222" s="627" t="s">
        <v>9994</v>
      </c>
      <c r="E3222" s="293" t="s">
        <v>40</v>
      </c>
      <c r="F3222" s="622" t="s">
        <v>19057</v>
      </c>
      <c r="G3222" s="624" t="s">
        <v>40</v>
      </c>
      <c r="H3222" s="629">
        <v>1</v>
      </c>
      <c r="I3222" s="623" t="s">
        <v>16671</v>
      </c>
      <c r="J3222" s="624" t="s">
        <v>5289</v>
      </c>
      <c r="K3222" s="629" t="s">
        <v>6683</v>
      </c>
      <c r="L3222" s="624" t="s">
        <v>51</v>
      </c>
      <c r="M3222" s="649"/>
      <c r="N3222" s="9"/>
      <c r="O3222" s="624">
        <v>0</v>
      </c>
      <c r="P3222" s="624">
        <v>0</v>
      </c>
      <c r="Q3222" s="624">
        <v>0</v>
      </c>
      <c r="R3222" s="624">
        <v>0</v>
      </c>
      <c r="S3222" s="624">
        <v>0</v>
      </c>
      <c r="T3222" s="629">
        <v>0</v>
      </c>
      <c r="U3222" s="624">
        <v>0</v>
      </c>
      <c r="V3222" s="624">
        <v>0</v>
      </c>
      <c r="W3222" s="624">
        <v>0</v>
      </c>
      <c r="X3222" s="366">
        <v>14</v>
      </c>
      <c r="Y3222" s="624">
        <v>0</v>
      </c>
      <c r="Z3222" s="629" t="s">
        <v>40</v>
      </c>
      <c r="AA3222" s="622" t="s">
        <v>5289</v>
      </c>
      <c r="AB3222" s="622" t="s">
        <v>5289</v>
      </c>
      <c r="AC3222" s="340" t="s">
        <v>5289</v>
      </c>
      <c r="AD3222" s="340" t="s">
        <v>5289</v>
      </c>
      <c r="AE3222" s="340" t="s">
        <v>5289</v>
      </c>
      <c r="AF3222" s="165" t="s">
        <v>5289</v>
      </c>
      <c r="AG3222" s="1"/>
      <c r="AH3222" s="1"/>
      <c r="AI3222" s="1"/>
      <c r="AJ3222" s="1"/>
      <c r="AK3222" s="1"/>
      <c r="AL3222" s="1"/>
    </row>
    <row r="3223" spans="1:38" ht="114.75">
      <c r="A3223" s="621">
        <v>13</v>
      </c>
      <c r="B3223" s="121" t="s">
        <v>121</v>
      </c>
      <c r="C3223" s="121" t="s">
        <v>8289</v>
      </c>
      <c r="D3223" s="627" t="s">
        <v>9994</v>
      </c>
      <c r="E3223" s="293" t="s">
        <v>40</v>
      </c>
      <c r="F3223" s="622" t="s">
        <v>19057</v>
      </c>
      <c r="G3223" s="624" t="s">
        <v>51</v>
      </c>
      <c r="H3223" s="629">
        <v>1</v>
      </c>
      <c r="I3223" s="623" t="s">
        <v>16671</v>
      </c>
      <c r="J3223" s="624" t="s">
        <v>5289</v>
      </c>
      <c r="K3223" s="629" t="s">
        <v>6755</v>
      </c>
      <c r="L3223" s="624" t="s">
        <v>51</v>
      </c>
      <c r="M3223" s="649"/>
      <c r="N3223" s="9"/>
      <c r="O3223" s="624">
        <v>0</v>
      </c>
      <c r="P3223" s="624">
        <v>0</v>
      </c>
      <c r="Q3223" s="624">
        <v>0</v>
      </c>
      <c r="R3223" s="624">
        <v>0</v>
      </c>
      <c r="S3223" s="624">
        <v>0</v>
      </c>
      <c r="T3223" s="629">
        <v>0</v>
      </c>
      <c r="U3223" s="624">
        <v>0</v>
      </c>
      <c r="V3223" s="624">
        <v>0</v>
      </c>
      <c r="W3223" s="624">
        <v>0</v>
      </c>
      <c r="X3223" s="366">
        <v>69</v>
      </c>
      <c r="Y3223" s="624">
        <v>0</v>
      </c>
      <c r="Z3223" s="629" t="s">
        <v>40</v>
      </c>
      <c r="AA3223" s="622" t="s">
        <v>5289</v>
      </c>
      <c r="AB3223" s="622" t="s">
        <v>5289</v>
      </c>
      <c r="AC3223" s="340" t="s">
        <v>5289</v>
      </c>
      <c r="AD3223" s="340" t="s">
        <v>5289</v>
      </c>
      <c r="AE3223" s="340" t="s">
        <v>5289</v>
      </c>
      <c r="AF3223" s="165" t="s">
        <v>5289</v>
      </c>
      <c r="AG3223" s="1"/>
      <c r="AH3223" s="1"/>
      <c r="AI3223" s="1"/>
      <c r="AJ3223" s="1"/>
      <c r="AK3223" s="1"/>
      <c r="AL3223" s="1"/>
    </row>
    <row r="3224" spans="1:38" ht="89.25">
      <c r="A3224" s="621">
        <v>14</v>
      </c>
      <c r="B3224" s="121" t="s">
        <v>1073</v>
      </c>
      <c r="C3224" s="121" t="s">
        <v>8290</v>
      </c>
      <c r="D3224" s="627" t="s">
        <v>9994</v>
      </c>
      <c r="E3224" s="293" t="s">
        <v>40</v>
      </c>
      <c r="F3224" s="622" t="s">
        <v>51</v>
      </c>
      <c r="G3224" s="9"/>
      <c r="H3224" s="9"/>
      <c r="I3224" s="9"/>
      <c r="J3224" s="624" t="s">
        <v>5289</v>
      </c>
      <c r="K3224" s="629" t="s">
        <v>4370</v>
      </c>
      <c r="L3224" s="624" t="s">
        <v>51</v>
      </c>
      <c r="M3224" s="649"/>
      <c r="N3224" s="9"/>
      <c r="O3224" s="624">
        <v>0</v>
      </c>
      <c r="P3224" s="624">
        <v>0</v>
      </c>
      <c r="Q3224" s="624">
        <v>0</v>
      </c>
      <c r="R3224" s="624">
        <v>0</v>
      </c>
      <c r="S3224" s="624">
        <v>0</v>
      </c>
      <c r="T3224" s="629">
        <v>0</v>
      </c>
      <c r="U3224" s="624">
        <v>0</v>
      </c>
      <c r="V3224" s="624">
        <v>0</v>
      </c>
      <c r="W3224" s="624">
        <v>0</v>
      </c>
      <c r="X3224" s="366">
        <v>1</v>
      </c>
      <c r="Y3224" s="624">
        <v>0</v>
      </c>
      <c r="Z3224" s="629" t="s">
        <v>40</v>
      </c>
      <c r="AA3224" s="622" t="s">
        <v>5289</v>
      </c>
      <c r="AB3224" s="622" t="s">
        <v>5289</v>
      </c>
      <c r="AC3224" s="340" t="s">
        <v>5289</v>
      </c>
      <c r="AD3224" s="340" t="s">
        <v>5289</v>
      </c>
      <c r="AE3224" s="340" t="s">
        <v>5289</v>
      </c>
      <c r="AF3224" s="165" t="s">
        <v>5289</v>
      </c>
      <c r="AG3224" s="1"/>
      <c r="AH3224" s="1"/>
      <c r="AI3224" s="1"/>
      <c r="AJ3224" s="1"/>
      <c r="AK3224" s="1"/>
      <c r="AL3224" s="1"/>
    </row>
    <row r="3225" spans="1:38" ht="89.25">
      <c r="A3225" s="621">
        <v>15</v>
      </c>
      <c r="B3225" s="121" t="s">
        <v>951</v>
      </c>
      <c r="C3225" s="121" t="s">
        <v>8290</v>
      </c>
      <c r="D3225" s="627" t="s">
        <v>9994</v>
      </c>
      <c r="E3225" s="293" t="s">
        <v>40</v>
      </c>
      <c r="F3225" s="622" t="s">
        <v>51</v>
      </c>
      <c r="G3225" s="9"/>
      <c r="H3225" s="9"/>
      <c r="I3225" s="9"/>
      <c r="J3225" s="624" t="s">
        <v>5289</v>
      </c>
      <c r="K3225" s="629" t="s">
        <v>8198</v>
      </c>
      <c r="L3225" s="634" t="s">
        <v>51</v>
      </c>
      <c r="M3225" s="649"/>
      <c r="N3225" s="9"/>
      <c r="O3225" s="634">
        <v>0</v>
      </c>
      <c r="P3225" s="634">
        <v>0</v>
      </c>
      <c r="Q3225" s="634">
        <v>0</v>
      </c>
      <c r="R3225" s="634">
        <v>0</v>
      </c>
      <c r="S3225" s="634">
        <v>0</v>
      </c>
      <c r="T3225" s="629">
        <v>0</v>
      </c>
      <c r="U3225" s="634">
        <v>0</v>
      </c>
      <c r="V3225" s="634">
        <v>0</v>
      </c>
      <c r="W3225" s="634">
        <v>0</v>
      </c>
      <c r="X3225" s="657">
        <v>67</v>
      </c>
      <c r="Y3225" s="634">
        <v>0</v>
      </c>
      <c r="Z3225" s="629" t="s">
        <v>40</v>
      </c>
      <c r="AA3225" s="622" t="s">
        <v>5289</v>
      </c>
      <c r="AB3225" s="622" t="s">
        <v>5289</v>
      </c>
      <c r="AC3225" s="340" t="s">
        <v>5289</v>
      </c>
      <c r="AD3225" s="340" t="s">
        <v>5289</v>
      </c>
      <c r="AE3225" s="340" t="s">
        <v>5289</v>
      </c>
      <c r="AF3225" s="165" t="s">
        <v>5289</v>
      </c>
      <c r="AG3225" s="1"/>
      <c r="AH3225" s="1"/>
      <c r="AI3225" s="1"/>
      <c r="AJ3225" s="1"/>
      <c r="AK3225" s="1"/>
      <c r="AL3225" s="1"/>
    </row>
    <row r="3226" spans="1:38" ht="89.25">
      <c r="A3226" s="621">
        <v>16</v>
      </c>
      <c r="B3226" s="121" t="s">
        <v>8199</v>
      </c>
      <c r="C3226" s="4" t="s">
        <v>8185</v>
      </c>
      <c r="D3226" s="627" t="s">
        <v>9994</v>
      </c>
      <c r="E3226" s="293" t="s">
        <v>40</v>
      </c>
      <c r="F3226" s="622" t="s">
        <v>51</v>
      </c>
      <c r="G3226" s="9"/>
      <c r="H3226" s="9"/>
      <c r="I3226" s="9"/>
      <c r="J3226" s="624" t="s">
        <v>5289</v>
      </c>
      <c r="K3226" s="629" t="s">
        <v>8200</v>
      </c>
      <c r="L3226" s="634" t="s">
        <v>51</v>
      </c>
      <c r="M3226" s="649"/>
      <c r="N3226" s="9"/>
      <c r="O3226" s="634">
        <v>0</v>
      </c>
      <c r="P3226" s="634">
        <v>0</v>
      </c>
      <c r="Q3226" s="634">
        <v>0</v>
      </c>
      <c r="R3226" s="634">
        <v>0</v>
      </c>
      <c r="S3226" s="634">
        <v>0</v>
      </c>
      <c r="T3226" s="629">
        <v>0</v>
      </c>
      <c r="U3226" s="634">
        <v>0</v>
      </c>
      <c r="V3226" s="634">
        <v>0</v>
      </c>
      <c r="W3226" s="634">
        <v>0</v>
      </c>
      <c r="X3226" s="657">
        <v>155</v>
      </c>
      <c r="Y3226" s="634">
        <v>0</v>
      </c>
      <c r="Z3226" s="629" t="s">
        <v>40</v>
      </c>
      <c r="AA3226" s="622" t="s">
        <v>5289</v>
      </c>
      <c r="AB3226" s="622" t="s">
        <v>5289</v>
      </c>
      <c r="AC3226" s="340" t="s">
        <v>5289</v>
      </c>
      <c r="AD3226" s="340" t="s">
        <v>5289</v>
      </c>
      <c r="AE3226" s="340" t="s">
        <v>5289</v>
      </c>
      <c r="AF3226" s="165" t="s">
        <v>5289</v>
      </c>
      <c r="AG3226" s="1"/>
      <c r="AH3226" s="1"/>
      <c r="AI3226" s="1"/>
      <c r="AJ3226" s="1"/>
      <c r="AK3226" s="1"/>
      <c r="AL3226" s="1"/>
    </row>
    <row r="3227" spans="1:38" ht="89.25">
      <c r="A3227" s="621">
        <v>17</v>
      </c>
      <c r="B3227" s="121" t="s">
        <v>8201</v>
      </c>
      <c r="C3227" s="4" t="s">
        <v>8288</v>
      </c>
      <c r="D3227" s="627" t="s">
        <v>9994</v>
      </c>
      <c r="E3227" s="293" t="s">
        <v>40</v>
      </c>
      <c r="F3227" s="622" t="s">
        <v>51</v>
      </c>
      <c r="G3227" s="9"/>
      <c r="H3227" s="9"/>
      <c r="I3227" s="9"/>
      <c r="J3227" s="624" t="s">
        <v>5289</v>
      </c>
      <c r="K3227" s="629" t="s">
        <v>8202</v>
      </c>
      <c r="L3227" s="634" t="s">
        <v>51</v>
      </c>
      <c r="M3227" s="649"/>
      <c r="N3227" s="9"/>
      <c r="O3227" s="634">
        <v>0</v>
      </c>
      <c r="P3227" s="634">
        <v>0</v>
      </c>
      <c r="Q3227" s="634">
        <v>0</v>
      </c>
      <c r="R3227" s="634">
        <v>0</v>
      </c>
      <c r="S3227" s="634">
        <v>0</v>
      </c>
      <c r="T3227" s="629">
        <v>0</v>
      </c>
      <c r="U3227" s="634">
        <v>0</v>
      </c>
      <c r="V3227" s="634">
        <v>0</v>
      </c>
      <c r="W3227" s="634">
        <v>0</v>
      </c>
      <c r="X3227" s="657">
        <v>0</v>
      </c>
      <c r="Y3227" s="634">
        <v>0</v>
      </c>
      <c r="Z3227" s="629" t="s">
        <v>40</v>
      </c>
      <c r="AA3227" s="622" t="s">
        <v>5289</v>
      </c>
      <c r="AB3227" s="622" t="s">
        <v>5289</v>
      </c>
      <c r="AC3227" s="340" t="s">
        <v>5289</v>
      </c>
      <c r="AD3227" s="340" t="s">
        <v>5289</v>
      </c>
      <c r="AE3227" s="340" t="s">
        <v>5289</v>
      </c>
      <c r="AF3227" s="165" t="s">
        <v>5289</v>
      </c>
    </row>
    <row r="3228" spans="1:38" ht="89.25">
      <c r="A3228" s="621">
        <v>18</v>
      </c>
      <c r="B3228" s="121" t="s">
        <v>8203</v>
      </c>
      <c r="C3228" s="4" t="s">
        <v>8185</v>
      </c>
      <c r="D3228" s="627" t="s">
        <v>9994</v>
      </c>
      <c r="E3228" s="293" t="s">
        <v>40</v>
      </c>
      <c r="F3228" s="622" t="s">
        <v>51</v>
      </c>
      <c r="G3228" s="9"/>
      <c r="H3228" s="9"/>
      <c r="I3228" s="9"/>
      <c r="J3228" s="624" t="s">
        <v>5289</v>
      </c>
      <c r="K3228" s="629" t="s">
        <v>8204</v>
      </c>
      <c r="L3228" s="624" t="s">
        <v>51</v>
      </c>
      <c r="M3228" s="649"/>
      <c r="N3228" s="9"/>
      <c r="O3228" s="624">
        <v>0</v>
      </c>
      <c r="P3228" s="624">
        <v>0</v>
      </c>
      <c r="Q3228" s="624">
        <v>0</v>
      </c>
      <c r="R3228" s="624">
        <v>0</v>
      </c>
      <c r="S3228" s="624">
        <v>0</v>
      </c>
      <c r="T3228" s="629">
        <v>0</v>
      </c>
      <c r="U3228" s="624">
        <v>0</v>
      </c>
      <c r="V3228" s="624">
        <v>0</v>
      </c>
      <c r="W3228" s="624">
        <v>0</v>
      </c>
      <c r="X3228" s="366">
        <v>1</v>
      </c>
      <c r="Y3228" s="624">
        <v>0</v>
      </c>
      <c r="Z3228" s="624" t="s">
        <v>40</v>
      </c>
      <c r="AA3228" s="622" t="s">
        <v>5289</v>
      </c>
      <c r="AB3228" s="622" t="s">
        <v>5289</v>
      </c>
      <c r="AC3228" s="340" t="s">
        <v>5289</v>
      </c>
      <c r="AD3228" s="340" t="s">
        <v>5289</v>
      </c>
      <c r="AE3228" s="340" t="s">
        <v>5289</v>
      </c>
      <c r="AF3228" s="165" t="s">
        <v>5289</v>
      </c>
    </row>
    <row r="3229" spans="1:38" s="42" customFormat="1" ht="15.75" customHeight="1" thickBot="1">
      <c r="A3229" s="18"/>
      <c r="B3229" s="18">
        <v>18</v>
      </c>
      <c r="C3229" s="18"/>
      <c r="D3229" s="18">
        <v>18</v>
      </c>
      <c r="E3229" s="18">
        <v>18</v>
      </c>
      <c r="F3229" s="18">
        <v>8</v>
      </c>
      <c r="G3229" s="18">
        <v>6</v>
      </c>
      <c r="H3229" s="18">
        <v>1</v>
      </c>
      <c r="I3229" s="18"/>
      <c r="J3229" s="18">
        <v>1</v>
      </c>
      <c r="K3229" s="18">
        <v>18</v>
      </c>
      <c r="L3229" s="18">
        <v>0</v>
      </c>
      <c r="M3229" s="200"/>
      <c r="N3229" s="18">
        <f t="shared" ref="N3229:O3229" si="1029">SUM(N3211:N3228)</f>
        <v>0</v>
      </c>
      <c r="O3229" s="18">
        <f t="shared" si="1029"/>
        <v>0</v>
      </c>
      <c r="P3229" s="18">
        <f t="shared" ref="P3229:Q3229" si="1030">SUM(P3211:P3228)</f>
        <v>0</v>
      </c>
      <c r="Q3229" s="18">
        <f t="shared" si="1030"/>
        <v>0</v>
      </c>
      <c r="R3229" s="18">
        <f t="shared" ref="R3229" si="1031">SUM(R3211:R3228)</f>
        <v>0</v>
      </c>
      <c r="S3229" s="18">
        <f t="shared" ref="S3229" si="1032">SUM(S3211:S3228)</f>
        <v>0</v>
      </c>
      <c r="T3229" s="18">
        <f t="shared" ref="T3229:U3229" si="1033">SUM(T3211:T3228)</f>
        <v>0</v>
      </c>
      <c r="U3229" s="18">
        <f t="shared" si="1033"/>
        <v>0</v>
      </c>
      <c r="V3229" s="18">
        <f t="shared" ref="V3229:W3229" si="1034">SUM(V3211:V3228)</f>
        <v>0</v>
      </c>
      <c r="W3229" s="18">
        <f t="shared" si="1034"/>
        <v>0</v>
      </c>
      <c r="X3229" s="18">
        <f t="shared" ref="X3229:Y3229" si="1035">SUM(X3211:X3228)</f>
        <v>645</v>
      </c>
      <c r="Y3229" s="18">
        <f t="shared" si="1035"/>
        <v>0</v>
      </c>
      <c r="Z3229" s="18">
        <v>18</v>
      </c>
      <c r="AA3229" s="18">
        <v>1</v>
      </c>
      <c r="AB3229" s="18">
        <v>1</v>
      </c>
      <c r="AC3229" s="18"/>
      <c r="AD3229" s="18"/>
      <c r="AE3229" s="18"/>
      <c r="AF3229" s="18"/>
      <c r="AG3229" s="111"/>
      <c r="AH3229" s="111"/>
      <c r="AI3229" s="111"/>
      <c r="AJ3229" s="111"/>
      <c r="AK3229" s="111"/>
      <c r="AL3229" s="111"/>
    </row>
    <row r="3230" spans="1:38" ht="15.75" customHeight="1" thickBot="1">
      <c r="A3230" s="660" t="s">
        <v>391</v>
      </c>
      <c r="B3230" s="661"/>
      <c r="C3230" s="661"/>
      <c r="D3230" s="661"/>
      <c r="E3230" s="661"/>
      <c r="F3230" s="661"/>
      <c r="G3230" s="661"/>
      <c r="H3230" s="661"/>
      <c r="I3230" s="661"/>
      <c r="J3230" s="661"/>
      <c r="K3230" s="661"/>
      <c r="L3230" s="661"/>
      <c r="M3230" s="661"/>
      <c r="N3230" s="661"/>
      <c r="O3230" s="661"/>
      <c r="P3230" s="661"/>
      <c r="Q3230" s="661"/>
      <c r="R3230" s="661"/>
      <c r="S3230" s="661"/>
      <c r="T3230" s="661"/>
      <c r="U3230" s="661"/>
      <c r="V3230" s="661"/>
      <c r="W3230" s="661"/>
      <c r="X3230" s="661"/>
      <c r="Y3230" s="661"/>
      <c r="Z3230" s="661"/>
      <c r="AA3230" s="661"/>
      <c r="AB3230" s="661"/>
      <c r="AC3230" s="661"/>
      <c r="AD3230" s="661"/>
      <c r="AE3230" s="661"/>
      <c r="AF3230" s="662"/>
    </row>
    <row r="3231" spans="1:38" ht="51">
      <c r="A3231" s="621">
        <v>1</v>
      </c>
      <c r="B3231" s="126" t="s">
        <v>3553</v>
      </c>
      <c r="C3231" s="627" t="s">
        <v>8209</v>
      </c>
      <c r="D3231" s="627" t="s">
        <v>8082</v>
      </c>
      <c r="E3231" s="628" t="s">
        <v>51</v>
      </c>
      <c r="F3231" s="289" t="s">
        <v>16683</v>
      </c>
      <c r="G3231" s="9"/>
      <c r="H3231" s="9"/>
      <c r="I3231" s="9"/>
      <c r="J3231" s="624" t="s">
        <v>1315</v>
      </c>
      <c r="K3231" s="624" t="s">
        <v>51</v>
      </c>
      <c r="L3231" s="624" t="s">
        <v>51</v>
      </c>
      <c r="M3231" s="649"/>
      <c r="N3231" s="9"/>
      <c r="O3231" s="624">
        <v>0</v>
      </c>
      <c r="P3231" s="624">
        <v>0</v>
      </c>
      <c r="Q3231" s="624">
        <v>0</v>
      </c>
      <c r="R3231" s="624">
        <v>0</v>
      </c>
      <c r="S3231" s="624">
        <v>0</v>
      </c>
      <c r="T3231" s="624">
        <v>0</v>
      </c>
      <c r="U3231" s="624">
        <v>0</v>
      </c>
      <c r="V3231" s="624">
        <v>0</v>
      </c>
      <c r="W3231" s="624">
        <v>0</v>
      </c>
      <c r="X3231" s="624">
        <v>0</v>
      </c>
      <c r="Y3231" s="624">
        <v>0</v>
      </c>
      <c r="Z3231" s="624" t="s">
        <v>51</v>
      </c>
      <c r="AA3231" s="624" t="s">
        <v>1315</v>
      </c>
      <c r="AB3231" s="624" t="s">
        <v>1315</v>
      </c>
      <c r="AC3231" s="170"/>
      <c r="AD3231" s="170"/>
      <c r="AE3231" s="170"/>
      <c r="AF3231" s="291"/>
    </row>
    <row r="3232" spans="1:38" ht="51">
      <c r="A3232" s="621">
        <v>2</v>
      </c>
      <c r="B3232" s="627" t="s">
        <v>8115</v>
      </c>
      <c r="C3232" s="627" t="s">
        <v>8209</v>
      </c>
      <c r="D3232" s="627" t="s">
        <v>8082</v>
      </c>
      <c r="E3232" s="628" t="s">
        <v>51</v>
      </c>
      <c r="F3232" s="9"/>
      <c r="G3232" s="9"/>
      <c r="H3232" s="9"/>
      <c r="I3232" s="9"/>
      <c r="J3232" s="9"/>
      <c r="K3232" s="9"/>
      <c r="L3232" s="624" t="s">
        <v>51</v>
      </c>
      <c r="M3232" s="649"/>
      <c r="N3232" s="9"/>
      <c r="O3232" s="624">
        <v>0</v>
      </c>
      <c r="P3232" s="624">
        <v>0</v>
      </c>
      <c r="Q3232" s="624">
        <v>0</v>
      </c>
      <c r="R3232" s="624">
        <v>0</v>
      </c>
      <c r="S3232" s="624">
        <v>0</v>
      </c>
      <c r="T3232" s="624">
        <v>0</v>
      </c>
      <c r="U3232" s="624">
        <v>0</v>
      </c>
      <c r="V3232" s="624">
        <v>0</v>
      </c>
      <c r="W3232" s="624">
        <v>0</v>
      </c>
      <c r="X3232" s="624">
        <v>0</v>
      </c>
      <c r="Y3232" s="624">
        <v>0</v>
      </c>
      <c r="Z3232" s="624" t="s">
        <v>51</v>
      </c>
      <c r="AA3232" s="9"/>
      <c r="AB3232" s="9"/>
      <c r="AC3232" s="9"/>
      <c r="AD3232" s="9"/>
      <c r="AE3232" s="9"/>
      <c r="AF3232" s="292"/>
    </row>
    <row r="3233" spans="1:38" ht="76.5">
      <c r="A3233" s="621">
        <v>3</v>
      </c>
      <c r="B3233" s="290" t="s">
        <v>8208</v>
      </c>
      <c r="C3233" s="627" t="s">
        <v>8209</v>
      </c>
      <c r="D3233" s="121" t="s">
        <v>8082</v>
      </c>
      <c r="E3233" s="628" t="s">
        <v>51</v>
      </c>
      <c r="F3233" s="9"/>
      <c r="G3233" s="9"/>
      <c r="H3233" s="9"/>
      <c r="I3233" s="9"/>
      <c r="J3233" s="9"/>
      <c r="K3233" s="9"/>
      <c r="L3233" s="624" t="s">
        <v>51</v>
      </c>
      <c r="M3233" s="649"/>
      <c r="N3233" s="9"/>
      <c r="O3233" s="624">
        <v>0</v>
      </c>
      <c r="P3233" s="624">
        <v>0</v>
      </c>
      <c r="Q3233" s="624">
        <v>0</v>
      </c>
      <c r="R3233" s="624">
        <v>0</v>
      </c>
      <c r="S3233" s="624">
        <v>0</v>
      </c>
      <c r="T3233" s="624">
        <v>0</v>
      </c>
      <c r="U3233" s="624">
        <v>0</v>
      </c>
      <c r="V3233" s="624">
        <v>0</v>
      </c>
      <c r="W3233" s="624">
        <v>0</v>
      </c>
      <c r="X3233" s="624">
        <v>0</v>
      </c>
      <c r="Y3233" s="624">
        <v>0</v>
      </c>
      <c r="Z3233" s="624" t="s">
        <v>51</v>
      </c>
      <c r="AA3233" s="9"/>
      <c r="AB3233" s="9"/>
      <c r="AC3233" s="9"/>
      <c r="AD3233" s="9"/>
      <c r="AE3233" s="9"/>
      <c r="AF3233" s="292"/>
    </row>
    <row r="3234" spans="1:38" ht="51">
      <c r="A3234" s="621">
        <v>4</v>
      </c>
      <c r="B3234" s="290" t="s">
        <v>8117</v>
      </c>
      <c r="C3234" s="627" t="s">
        <v>8209</v>
      </c>
      <c r="D3234" s="121" t="s">
        <v>8082</v>
      </c>
      <c r="E3234" s="628" t="s">
        <v>51</v>
      </c>
      <c r="F3234" s="9"/>
      <c r="G3234" s="9"/>
      <c r="H3234" s="9"/>
      <c r="I3234" s="9"/>
      <c r="J3234" s="9"/>
      <c r="K3234" s="9"/>
      <c r="L3234" s="624" t="s">
        <v>51</v>
      </c>
      <c r="M3234" s="649"/>
      <c r="N3234" s="9"/>
      <c r="O3234" s="624">
        <v>0</v>
      </c>
      <c r="P3234" s="624">
        <v>0</v>
      </c>
      <c r="Q3234" s="624">
        <v>0</v>
      </c>
      <c r="R3234" s="624">
        <v>0</v>
      </c>
      <c r="S3234" s="624">
        <v>0</v>
      </c>
      <c r="T3234" s="624">
        <v>0</v>
      </c>
      <c r="U3234" s="624">
        <v>0</v>
      </c>
      <c r="V3234" s="624">
        <v>0</v>
      </c>
      <c r="W3234" s="624">
        <v>0</v>
      </c>
      <c r="X3234" s="624">
        <v>0</v>
      </c>
      <c r="Y3234" s="624">
        <v>0</v>
      </c>
      <c r="Z3234" s="624" t="s">
        <v>51</v>
      </c>
      <c r="AA3234" s="9"/>
      <c r="AB3234" s="9"/>
      <c r="AC3234" s="9"/>
      <c r="AD3234" s="9"/>
      <c r="AE3234" s="9"/>
      <c r="AF3234" s="292"/>
    </row>
    <row r="3235" spans="1:38" ht="51">
      <c r="A3235" s="621">
        <v>5</v>
      </c>
      <c r="B3235" s="290" t="s">
        <v>5411</v>
      </c>
      <c r="C3235" s="627" t="s">
        <v>8209</v>
      </c>
      <c r="D3235" s="121" t="s">
        <v>8082</v>
      </c>
      <c r="E3235" s="628" t="s">
        <v>51</v>
      </c>
      <c r="F3235" s="9"/>
      <c r="G3235" s="9"/>
      <c r="H3235" s="9"/>
      <c r="I3235" s="9"/>
      <c r="J3235" s="9"/>
      <c r="K3235" s="9"/>
      <c r="L3235" s="624" t="s">
        <v>51</v>
      </c>
      <c r="M3235" s="649"/>
      <c r="N3235" s="9"/>
      <c r="O3235" s="624">
        <v>0</v>
      </c>
      <c r="P3235" s="624">
        <v>0</v>
      </c>
      <c r="Q3235" s="624">
        <v>0</v>
      </c>
      <c r="R3235" s="624">
        <v>0</v>
      </c>
      <c r="S3235" s="624">
        <v>0</v>
      </c>
      <c r="T3235" s="624">
        <v>0</v>
      </c>
      <c r="U3235" s="624">
        <v>0</v>
      </c>
      <c r="V3235" s="624">
        <v>0</v>
      </c>
      <c r="W3235" s="624">
        <v>0</v>
      </c>
      <c r="X3235" s="624">
        <v>0</v>
      </c>
      <c r="Y3235" s="624">
        <v>0</v>
      </c>
      <c r="Z3235" s="624" t="s">
        <v>51</v>
      </c>
      <c r="AA3235" s="9"/>
      <c r="AB3235" s="9"/>
      <c r="AC3235" s="9"/>
      <c r="AD3235" s="9"/>
      <c r="AE3235" s="9"/>
      <c r="AF3235" s="292"/>
    </row>
    <row r="3236" spans="1:38" s="42" customFormat="1" ht="15.75" customHeight="1" thickBot="1">
      <c r="A3236" s="18"/>
      <c r="B3236" s="18">
        <v>5</v>
      </c>
      <c r="C3236" s="18"/>
      <c r="D3236" s="18">
        <v>0</v>
      </c>
      <c r="E3236" s="18">
        <v>0</v>
      </c>
      <c r="F3236" s="18"/>
      <c r="G3236" s="18"/>
      <c r="H3236" s="18">
        <v>0</v>
      </c>
      <c r="I3236" s="18"/>
      <c r="J3236" s="18">
        <v>0</v>
      </c>
      <c r="K3236" s="18">
        <v>0</v>
      </c>
      <c r="L3236" s="18">
        <v>0</v>
      </c>
      <c r="M3236" s="200"/>
      <c r="N3236" s="18">
        <v>0</v>
      </c>
      <c r="O3236" s="18">
        <f t="shared" ref="O3236" si="1036">SUM(O3231:O3235)</f>
        <v>0</v>
      </c>
      <c r="P3236" s="18">
        <f t="shared" ref="P3236:Q3236" si="1037">SUM(P3231:P3235)</f>
        <v>0</v>
      </c>
      <c r="Q3236" s="18">
        <f t="shared" si="1037"/>
        <v>0</v>
      </c>
      <c r="R3236" s="18">
        <f t="shared" ref="R3236" si="1038">SUM(R3231:R3235)</f>
        <v>0</v>
      </c>
      <c r="S3236" s="18">
        <f t="shared" ref="S3236" si="1039">SUM(S3231:S3235)</f>
        <v>0</v>
      </c>
      <c r="T3236" s="18">
        <f t="shared" ref="T3236:U3236" si="1040">SUM(T3231:T3235)</f>
        <v>0</v>
      </c>
      <c r="U3236" s="18">
        <f t="shared" si="1040"/>
        <v>0</v>
      </c>
      <c r="V3236" s="18">
        <f t="shared" ref="V3236:W3236" si="1041">SUM(V3231:V3235)</f>
        <v>0</v>
      </c>
      <c r="W3236" s="18">
        <f t="shared" si="1041"/>
        <v>0</v>
      </c>
      <c r="X3236" s="18">
        <f t="shared" ref="X3236:Y3236" si="1042">SUM(X3231:X3235)</f>
        <v>0</v>
      </c>
      <c r="Y3236" s="18">
        <f t="shared" si="1042"/>
        <v>0</v>
      </c>
      <c r="Z3236" s="18">
        <v>0</v>
      </c>
      <c r="AA3236" s="18">
        <v>0</v>
      </c>
      <c r="AB3236" s="18">
        <v>0</v>
      </c>
      <c r="AC3236" s="18"/>
      <c r="AD3236" s="18"/>
      <c r="AE3236" s="18"/>
      <c r="AF3236" s="18"/>
      <c r="AG3236" s="111"/>
      <c r="AH3236" s="111"/>
      <c r="AI3236" s="111"/>
      <c r="AJ3236" s="111"/>
      <c r="AK3236" s="111"/>
      <c r="AL3236" s="111"/>
    </row>
    <row r="3237" spans="1:38" ht="15.75" customHeight="1" thickBot="1">
      <c r="A3237" s="660" t="s">
        <v>392</v>
      </c>
      <c r="B3237" s="661"/>
      <c r="C3237" s="661"/>
      <c r="D3237" s="661"/>
      <c r="E3237" s="661"/>
      <c r="F3237" s="661"/>
      <c r="G3237" s="661"/>
      <c r="H3237" s="661"/>
      <c r="I3237" s="661"/>
      <c r="J3237" s="661"/>
      <c r="K3237" s="661"/>
      <c r="L3237" s="661"/>
      <c r="M3237" s="661"/>
      <c r="N3237" s="661"/>
      <c r="O3237" s="661"/>
      <c r="P3237" s="661"/>
      <c r="Q3237" s="661"/>
      <c r="R3237" s="661"/>
      <c r="S3237" s="661"/>
      <c r="T3237" s="661"/>
      <c r="U3237" s="661"/>
      <c r="V3237" s="661"/>
      <c r="W3237" s="661"/>
      <c r="X3237" s="661"/>
      <c r="Y3237" s="661"/>
      <c r="Z3237" s="661"/>
      <c r="AA3237" s="661"/>
      <c r="AB3237" s="661"/>
      <c r="AC3237" s="661"/>
      <c r="AD3237" s="661"/>
      <c r="AE3237" s="661"/>
      <c r="AF3237" s="662"/>
    </row>
    <row r="3238" spans="1:38" ht="242.25">
      <c r="A3238" s="621">
        <v>1</v>
      </c>
      <c r="B3238" s="627" t="s">
        <v>8210</v>
      </c>
      <c r="C3238" s="627" t="s">
        <v>8249</v>
      </c>
      <c r="D3238" s="627" t="s">
        <v>8211</v>
      </c>
      <c r="E3238" s="624" t="s">
        <v>40</v>
      </c>
      <c r="F3238" s="289" t="s">
        <v>16683</v>
      </c>
      <c r="G3238" s="9"/>
      <c r="H3238" s="9"/>
      <c r="I3238" s="9"/>
      <c r="J3238" s="378" t="s">
        <v>8212</v>
      </c>
      <c r="K3238" s="624" t="s">
        <v>8213</v>
      </c>
      <c r="L3238" s="624" t="s">
        <v>51</v>
      </c>
      <c r="M3238" s="649"/>
      <c r="N3238" s="9"/>
      <c r="O3238" s="624">
        <v>0</v>
      </c>
      <c r="P3238" s="624">
        <v>0</v>
      </c>
      <c r="Q3238" s="624">
        <v>0</v>
      </c>
      <c r="R3238" s="624">
        <v>0</v>
      </c>
      <c r="S3238" s="624">
        <v>0</v>
      </c>
      <c r="T3238" s="624">
        <v>0</v>
      </c>
      <c r="U3238" s="624">
        <v>0</v>
      </c>
      <c r="V3238" s="624">
        <v>0</v>
      </c>
      <c r="W3238" s="624">
        <v>0</v>
      </c>
      <c r="X3238" s="366">
        <v>0</v>
      </c>
      <c r="Y3238" s="624">
        <v>0</v>
      </c>
      <c r="Z3238" s="624" t="s">
        <v>51</v>
      </c>
      <c r="AA3238" s="118" t="s">
        <v>8214</v>
      </c>
      <c r="AB3238" s="118" t="s">
        <v>1315</v>
      </c>
      <c r="AC3238" s="159" t="s">
        <v>8215</v>
      </c>
      <c r="AD3238" s="159" t="s">
        <v>8250</v>
      </c>
      <c r="AE3238" s="159" t="s">
        <v>8216</v>
      </c>
      <c r="AF3238" s="130" t="s">
        <v>8217</v>
      </c>
    </row>
    <row r="3239" spans="1:38" ht="382.5">
      <c r="A3239" s="621">
        <v>2</v>
      </c>
      <c r="B3239" s="627" t="s">
        <v>8218</v>
      </c>
      <c r="C3239" s="627" t="s">
        <v>8249</v>
      </c>
      <c r="D3239" s="627" t="s">
        <v>8219</v>
      </c>
      <c r="E3239" s="624" t="s">
        <v>17715</v>
      </c>
      <c r="F3239" s="9"/>
      <c r="G3239" s="9"/>
      <c r="H3239" s="9"/>
      <c r="I3239" s="9"/>
      <c r="J3239" s="624" t="s">
        <v>5289</v>
      </c>
      <c r="K3239" s="624" t="s">
        <v>8220</v>
      </c>
      <c r="L3239" s="624" t="s">
        <v>51</v>
      </c>
      <c r="M3239" s="649"/>
      <c r="N3239" s="9"/>
      <c r="O3239" s="624">
        <v>0</v>
      </c>
      <c r="P3239" s="624">
        <v>0</v>
      </c>
      <c r="Q3239" s="624">
        <v>0</v>
      </c>
      <c r="R3239" s="624">
        <v>0</v>
      </c>
      <c r="S3239" s="624">
        <v>0</v>
      </c>
      <c r="T3239" s="624">
        <v>0</v>
      </c>
      <c r="U3239" s="624">
        <v>0</v>
      </c>
      <c r="V3239" s="624">
        <v>0</v>
      </c>
      <c r="W3239" s="624">
        <v>0</v>
      </c>
      <c r="X3239" s="366">
        <v>0</v>
      </c>
      <c r="Y3239" s="624">
        <v>0</v>
      </c>
      <c r="Z3239" s="624" t="s">
        <v>51</v>
      </c>
      <c r="AA3239" s="624" t="s">
        <v>5289</v>
      </c>
      <c r="AB3239" s="9"/>
      <c r="AC3239" s="84" t="s">
        <v>5289</v>
      </c>
      <c r="AD3239" s="84" t="s">
        <v>5289</v>
      </c>
      <c r="AE3239" s="84" t="s">
        <v>5289</v>
      </c>
      <c r="AF3239" s="165" t="s">
        <v>5289</v>
      </c>
    </row>
    <row r="3240" spans="1:38" ht="102">
      <c r="A3240" s="621">
        <v>3</v>
      </c>
      <c r="B3240" s="627" t="s">
        <v>2381</v>
      </c>
      <c r="C3240" s="627" t="s">
        <v>8249</v>
      </c>
      <c r="D3240" s="627" t="s">
        <v>8221</v>
      </c>
      <c r="E3240" s="624" t="s">
        <v>40</v>
      </c>
      <c r="F3240" s="9"/>
      <c r="G3240" s="9"/>
      <c r="H3240" s="9"/>
      <c r="I3240" s="9"/>
      <c r="J3240" s="624" t="s">
        <v>5289</v>
      </c>
      <c r="K3240" s="624" t="s">
        <v>8222</v>
      </c>
      <c r="L3240" s="624" t="s">
        <v>51</v>
      </c>
      <c r="M3240" s="649"/>
      <c r="N3240" s="9"/>
      <c r="O3240" s="624">
        <v>0</v>
      </c>
      <c r="P3240" s="624">
        <v>0</v>
      </c>
      <c r="Q3240" s="624">
        <v>0</v>
      </c>
      <c r="R3240" s="624">
        <v>0</v>
      </c>
      <c r="S3240" s="624">
        <v>0</v>
      </c>
      <c r="T3240" s="624">
        <v>0</v>
      </c>
      <c r="U3240" s="624">
        <v>0</v>
      </c>
      <c r="V3240" s="624">
        <v>0</v>
      </c>
      <c r="W3240" s="624">
        <v>0</v>
      </c>
      <c r="X3240" s="366">
        <v>0</v>
      </c>
      <c r="Y3240" s="624">
        <v>0</v>
      </c>
      <c r="Z3240" s="624" t="s">
        <v>51</v>
      </c>
      <c r="AA3240" s="624" t="s">
        <v>5289</v>
      </c>
      <c r="AB3240" s="9"/>
      <c r="AC3240" s="84" t="s">
        <v>5289</v>
      </c>
      <c r="AD3240" s="84" t="s">
        <v>5289</v>
      </c>
      <c r="AE3240" s="84" t="s">
        <v>5289</v>
      </c>
      <c r="AF3240" s="165" t="s">
        <v>5289</v>
      </c>
    </row>
    <row r="3241" spans="1:38" ht="102">
      <c r="A3241" s="621">
        <v>4</v>
      </c>
      <c r="B3241" s="627" t="s">
        <v>2382</v>
      </c>
      <c r="C3241" s="627" t="s">
        <v>8249</v>
      </c>
      <c r="D3241" s="627" t="s">
        <v>8223</v>
      </c>
      <c r="E3241" s="624" t="s">
        <v>40</v>
      </c>
      <c r="F3241" s="9"/>
      <c r="G3241" s="9"/>
      <c r="H3241" s="9"/>
      <c r="I3241" s="9"/>
      <c r="J3241" s="624" t="s">
        <v>5289</v>
      </c>
      <c r="K3241" s="624" t="s">
        <v>8224</v>
      </c>
      <c r="L3241" s="624" t="s">
        <v>40</v>
      </c>
      <c r="M3241" s="627" t="s">
        <v>13288</v>
      </c>
      <c r="N3241" s="624">
        <v>0</v>
      </c>
      <c r="O3241" s="624">
        <v>0</v>
      </c>
      <c r="P3241" s="624">
        <v>0</v>
      </c>
      <c r="Q3241" s="624">
        <v>0</v>
      </c>
      <c r="R3241" s="624">
        <v>0</v>
      </c>
      <c r="S3241" s="624">
        <v>0</v>
      </c>
      <c r="T3241" s="624">
        <v>0</v>
      </c>
      <c r="U3241" s="624">
        <v>0</v>
      </c>
      <c r="V3241" s="624">
        <v>0</v>
      </c>
      <c r="W3241" s="624">
        <v>0</v>
      </c>
      <c r="X3241" s="366">
        <v>0</v>
      </c>
      <c r="Y3241" s="624">
        <v>0</v>
      </c>
      <c r="Z3241" s="624" t="s">
        <v>51</v>
      </c>
      <c r="AA3241" s="624" t="s">
        <v>5289</v>
      </c>
      <c r="AB3241" s="9"/>
      <c r="AC3241" s="84" t="s">
        <v>5289</v>
      </c>
      <c r="AD3241" s="84" t="s">
        <v>5289</v>
      </c>
      <c r="AE3241" s="84" t="s">
        <v>5289</v>
      </c>
      <c r="AF3241" s="165" t="s">
        <v>5289</v>
      </c>
    </row>
    <row r="3242" spans="1:38" ht="127.5">
      <c r="A3242" s="621">
        <v>5</v>
      </c>
      <c r="B3242" s="627" t="s">
        <v>8251</v>
      </c>
      <c r="C3242" s="627" t="s">
        <v>8249</v>
      </c>
      <c r="D3242" s="627" t="s">
        <v>8225</v>
      </c>
      <c r="E3242" s="624" t="s">
        <v>40</v>
      </c>
      <c r="F3242" s="9"/>
      <c r="G3242" s="9"/>
      <c r="H3242" s="9"/>
      <c r="I3242" s="9"/>
      <c r="J3242" s="624" t="s">
        <v>5289</v>
      </c>
      <c r="K3242" s="624" t="s">
        <v>8226</v>
      </c>
      <c r="L3242" s="624" t="s">
        <v>40</v>
      </c>
      <c r="M3242" s="627" t="s">
        <v>13288</v>
      </c>
      <c r="N3242" s="624">
        <v>0</v>
      </c>
      <c r="O3242" s="624">
        <v>0</v>
      </c>
      <c r="P3242" s="624">
        <v>0</v>
      </c>
      <c r="Q3242" s="624">
        <v>0</v>
      </c>
      <c r="R3242" s="624">
        <v>0</v>
      </c>
      <c r="S3242" s="624">
        <v>0</v>
      </c>
      <c r="T3242" s="624">
        <v>0</v>
      </c>
      <c r="U3242" s="624">
        <v>0</v>
      </c>
      <c r="V3242" s="624">
        <v>0</v>
      </c>
      <c r="W3242" s="624">
        <v>0</v>
      </c>
      <c r="X3242" s="366">
        <v>0</v>
      </c>
      <c r="Y3242" s="624">
        <v>0</v>
      </c>
      <c r="Z3242" s="624" t="s">
        <v>51</v>
      </c>
      <c r="AA3242" s="624" t="s">
        <v>5289</v>
      </c>
      <c r="AB3242" s="9"/>
      <c r="AC3242" s="84" t="s">
        <v>5289</v>
      </c>
      <c r="AD3242" s="84" t="s">
        <v>5289</v>
      </c>
      <c r="AE3242" s="84" t="s">
        <v>5289</v>
      </c>
      <c r="AF3242" s="165" t="s">
        <v>5289</v>
      </c>
    </row>
    <row r="3243" spans="1:38" ht="102">
      <c r="A3243" s="621">
        <v>6</v>
      </c>
      <c r="B3243" s="627" t="s">
        <v>3180</v>
      </c>
      <c r="C3243" s="627" t="s">
        <v>8249</v>
      </c>
      <c r="D3243" s="627" t="s">
        <v>8227</v>
      </c>
      <c r="E3243" s="624" t="s">
        <v>40</v>
      </c>
      <c r="F3243" s="9"/>
      <c r="G3243" s="9"/>
      <c r="H3243" s="9"/>
      <c r="I3243" s="9"/>
      <c r="J3243" s="624" t="s">
        <v>5289</v>
      </c>
      <c r="K3243" s="624" t="s">
        <v>8228</v>
      </c>
      <c r="L3243" s="624" t="s">
        <v>51</v>
      </c>
      <c r="M3243" s="649"/>
      <c r="N3243" s="9"/>
      <c r="O3243" s="624">
        <v>0</v>
      </c>
      <c r="P3243" s="624">
        <v>0</v>
      </c>
      <c r="Q3243" s="624">
        <v>0</v>
      </c>
      <c r="R3243" s="624">
        <v>0</v>
      </c>
      <c r="S3243" s="624">
        <v>0</v>
      </c>
      <c r="T3243" s="624">
        <v>0</v>
      </c>
      <c r="U3243" s="624">
        <v>0</v>
      </c>
      <c r="V3243" s="624">
        <v>0</v>
      </c>
      <c r="W3243" s="624">
        <v>0</v>
      </c>
      <c r="X3243" s="366">
        <v>0</v>
      </c>
      <c r="Y3243" s="624">
        <v>0</v>
      </c>
      <c r="Z3243" s="624" t="s">
        <v>51</v>
      </c>
      <c r="AA3243" s="624" t="s">
        <v>5289</v>
      </c>
      <c r="AB3243" s="9"/>
      <c r="AC3243" s="84" t="s">
        <v>5289</v>
      </c>
      <c r="AD3243" s="84" t="s">
        <v>5289</v>
      </c>
      <c r="AE3243" s="84" t="s">
        <v>5289</v>
      </c>
      <c r="AF3243" s="165" t="s">
        <v>5289</v>
      </c>
    </row>
    <row r="3244" spans="1:38" ht="102">
      <c r="A3244" s="621">
        <v>7</v>
      </c>
      <c r="B3244" s="627" t="s">
        <v>116</v>
      </c>
      <c r="C3244" s="627" t="s">
        <v>8249</v>
      </c>
      <c r="D3244" s="627" t="s">
        <v>8229</v>
      </c>
      <c r="E3244" s="624" t="s">
        <v>40</v>
      </c>
      <c r="F3244" s="9"/>
      <c r="G3244" s="9"/>
      <c r="H3244" s="9"/>
      <c r="I3244" s="9"/>
      <c r="J3244" s="624" t="s">
        <v>5289</v>
      </c>
      <c r="K3244" s="624" t="s">
        <v>8230</v>
      </c>
      <c r="L3244" s="624" t="s">
        <v>51</v>
      </c>
      <c r="M3244" s="649"/>
      <c r="N3244" s="9"/>
      <c r="O3244" s="624">
        <v>0</v>
      </c>
      <c r="P3244" s="624">
        <v>0</v>
      </c>
      <c r="Q3244" s="624">
        <v>0</v>
      </c>
      <c r="R3244" s="624">
        <v>0</v>
      </c>
      <c r="S3244" s="624">
        <v>0</v>
      </c>
      <c r="T3244" s="624">
        <v>0</v>
      </c>
      <c r="U3244" s="624">
        <v>0</v>
      </c>
      <c r="V3244" s="624">
        <v>0</v>
      </c>
      <c r="W3244" s="624">
        <v>0</v>
      </c>
      <c r="X3244" s="366">
        <v>0</v>
      </c>
      <c r="Y3244" s="624">
        <v>0</v>
      </c>
      <c r="Z3244" s="624" t="s">
        <v>51</v>
      </c>
      <c r="AA3244" s="624" t="s">
        <v>5289</v>
      </c>
      <c r="AB3244" s="9"/>
      <c r="AC3244" s="84" t="s">
        <v>5289</v>
      </c>
      <c r="AD3244" s="84" t="s">
        <v>5289</v>
      </c>
      <c r="AE3244" s="84" t="s">
        <v>5289</v>
      </c>
      <c r="AF3244" s="165" t="s">
        <v>5289</v>
      </c>
    </row>
    <row r="3245" spans="1:38" ht="280.5">
      <c r="A3245" s="621">
        <v>8</v>
      </c>
      <c r="B3245" s="627" t="s">
        <v>8252</v>
      </c>
      <c r="C3245" s="627" t="s">
        <v>8249</v>
      </c>
      <c r="D3245" s="627" t="s">
        <v>8231</v>
      </c>
      <c r="E3245" s="624" t="s">
        <v>17716</v>
      </c>
      <c r="F3245" s="9"/>
      <c r="G3245" s="9"/>
      <c r="H3245" s="9"/>
      <c r="I3245" s="9"/>
      <c r="J3245" s="624" t="s">
        <v>5289</v>
      </c>
      <c r="K3245" s="624" t="s">
        <v>8232</v>
      </c>
      <c r="L3245" s="624" t="s">
        <v>51</v>
      </c>
      <c r="M3245" s="649"/>
      <c r="N3245" s="9"/>
      <c r="O3245" s="624">
        <v>0</v>
      </c>
      <c r="P3245" s="624">
        <v>0</v>
      </c>
      <c r="Q3245" s="624">
        <v>0</v>
      </c>
      <c r="R3245" s="624">
        <v>0</v>
      </c>
      <c r="S3245" s="624">
        <v>0</v>
      </c>
      <c r="T3245" s="624">
        <v>0</v>
      </c>
      <c r="U3245" s="624">
        <v>0</v>
      </c>
      <c r="V3245" s="624">
        <v>0</v>
      </c>
      <c r="W3245" s="624">
        <v>0</v>
      </c>
      <c r="X3245" s="366">
        <v>0</v>
      </c>
      <c r="Y3245" s="624">
        <v>0</v>
      </c>
      <c r="Z3245" s="624" t="s">
        <v>51</v>
      </c>
      <c r="AA3245" s="624" t="s">
        <v>5289</v>
      </c>
      <c r="AB3245" s="9"/>
      <c r="AC3245" s="84" t="s">
        <v>5289</v>
      </c>
      <c r="AD3245" s="84" t="s">
        <v>5289</v>
      </c>
      <c r="AE3245" s="84" t="s">
        <v>5289</v>
      </c>
      <c r="AF3245" s="165" t="s">
        <v>5289</v>
      </c>
    </row>
    <row r="3246" spans="1:38" ht="102">
      <c r="A3246" s="621">
        <v>9</v>
      </c>
      <c r="B3246" s="627" t="s">
        <v>121</v>
      </c>
      <c r="C3246" s="627" t="s">
        <v>8249</v>
      </c>
      <c r="D3246" s="627" t="s">
        <v>8233</v>
      </c>
      <c r="E3246" s="624" t="s">
        <v>40</v>
      </c>
      <c r="F3246" s="9"/>
      <c r="G3246" s="9"/>
      <c r="H3246" s="9"/>
      <c r="I3246" s="9"/>
      <c r="J3246" s="624" t="s">
        <v>5289</v>
      </c>
      <c r="K3246" s="624" t="s">
        <v>8234</v>
      </c>
      <c r="L3246" s="624" t="s">
        <v>40</v>
      </c>
      <c r="M3246" s="627" t="s">
        <v>13288</v>
      </c>
      <c r="N3246" s="624">
        <v>0</v>
      </c>
      <c r="O3246" s="624">
        <v>0</v>
      </c>
      <c r="P3246" s="624">
        <v>0</v>
      </c>
      <c r="Q3246" s="624">
        <v>0</v>
      </c>
      <c r="R3246" s="624">
        <v>0</v>
      </c>
      <c r="S3246" s="624">
        <v>0</v>
      </c>
      <c r="T3246" s="624">
        <v>0</v>
      </c>
      <c r="U3246" s="624">
        <v>0</v>
      </c>
      <c r="V3246" s="624">
        <v>0</v>
      </c>
      <c r="W3246" s="624">
        <v>0</v>
      </c>
      <c r="X3246" s="366">
        <v>0</v>
      </c>
      <c r="Y3246" s="624">
        <v>0</v>
      </c>
      <c r="Z3246" s="624" t="s">
        <v>51</v>
      </c>
      <c r="AA3246" s="624" t="s">
        <v>5289</v>
      </c>
      <c r="AB3246" s="9"/>
      <c r="AC3246" s="84" t="s">
        <v>5289</v>
      </c>
      <c r="AD3246" s="84" t="s">
        <v>5289</v>
      </c>
      <c r="AE3246" s="84" t="s">
        <v>5289</v>
      </c>
      <c r="AF3246" s="165" t="s">
        <v>5289</v>
      </c>
    </row>
    <row r="3247" spans="1:38" ht="331.5">
      <c r="A3247" s="621">
        <v>10</v>
      </c>
      <c r="B3247" s="627" t="s">
        <v>795</v>
      </c>
      <c r="C3247" s="627" t="s">
        <v>8249</v>
      </c>
      <c r="D3247" s="627" t="s">
        <v>8235</v>
      </c>
      <c r="E3247" s="624" t="s">
        <v>17717</v>
      </c>
      <c r="F3247" s="9"/>
      <c r="G3247" s="9"/>
      <c r="H3247" s="9"/>
      <c r="I3247" s="9"/>
      <c r="J3247" s="624" t="s">
        <v>5289</v>
      </c>
      <c r="K3247" s="624" t="s">
        <v>8236</v>
      </c>
      <c r="L3247" s="624" t="s">
        <v>51</v>
      </c>
      <c r="M3247" s="649"/>
      <c r="N3247" s="9"/>
      <c r="O3247" s="624">
        <v>0</v>
      </c>
      <c r="P3247" s="624">
        <v>0</v>
      </c>
      <c r="Q3247" s="624">
        <v>0</v>
      </c>
      <c r="R3247" s="624">
        <v>0</v>
      </c>
      <c r="S3247" s="624">
        <v>0</v>
      </c>
      <c r="T3247" s="624">
        <v>0</v>
      </c>
      <c r="U3247" s="624">
        <v>0</v>
      </c>
      <c r="V3247" s="624">
        <v>0</v>
      </c>
      <c r="W3247" s="624">
        <v>0</v>
      </c>
      <c r="X3247" s="366">
        <v>0</v>
      </c>
      <c r="Y3247" s="624">
        <v>0</v>
      </c>
      <c r="Z3247" s="624" t="s">
        <v>51</v>
      </c>
      <c r="AA3247" s="624" t="s">
        <v>5289</v>
      </c>
      <c r="AB3247" s="9"/>
      <c r="AC3247" s="84" t="s">
        <v>5289</v>
      </c>
      <c r="AD3247" s="84" t="s">
        <v>5289</v>
      </c>
      <c r="AE3247" s="84" t="s">
        <v>5289</v>
      </c>
      <c r="AF3247" s="165" t="s">
        <v>5289</v>
      </c>
    </row>
    <row r="3248" spans="1:38" ht="102">
      <c r="A3248" s="621">
        <v>11</v>
      </c>
      <c r="B3248" s="627" t="s">
        <v>582</v>
      </c>
      <c r="C3248" s="627" t="s">
        <v>8249</v>
      </c>
      <c r="D3248" s="627" t="s">
        <v>8237</v>
      </c>
      <c r="E3248" s="624" t="s">
        <v>40</v>
      </c>
      <c r="F3248" s="9"/>
      <c r="G3248" s="9"/>
      <c r="H3248" s="9"/>
      <c r="I3248" s="9"/>
      <c r="J3248" s="624" t="s">
        <v>5289</v>
      </c>
      <c r="K3248" s="624" t="s">
        <v>8238</v>
      </c>
      <c r="L3248" s="624" t="s">
        <v>40</v>
      </c>
      <c r="M3248" s="627" t="s">
        <v>13288</v>
      </c>
      <c r="N3248" s="624">
        <v>0</v>
      </c>
      <c r="O3248" s="624">
        <v>0</v>
      </c>
      <c r="P3248" s="624">
        <v>0</v>
      </c>
      <c r="Q3248" s="624">
        <v>0</v>
      </c>
      <c r="R3248" s="624">
        <v>0</v>
      </c>
      <c r="S3248" s="624">
        <v>0</v>
      </c>
      <c r="T3248" s="624">
        <v>0</v>
      </c>
      <c r="U3248" s="624">
        <v>0</v>
      </c>
      <c r="V3248" s="624">
        <v>0</v>
      </c>
      <c r="W3248" s="624">
        <v>0</v>
      </c>
      <c r="X3248" s="366">
        <v>0</v>
      </c>
      <c r="Y3248" s="624">
        <v>0</v>
      </c>
      <c r="Z3248" s="624" t="s">
        <v>51</v>
      </c>
      <c r="AA3248" s="624" t="s">
        <v>5289</v>
      </c>
      <c r="AB3248" s="9"/>
      <c r="AC3248" s="84" t="s">
        <v>5289</v>
      </c>
      <c r="AD3248" s="84" t="s">
        <v>5289</v>
      </c>
      <c r="AE3248" s="84" t="s">
        <v>5289</v>
      </c>
      <c r="AF3248" s="165" t="s">
        <v>5289</v>
      </c>
    </row>
    <row r="3249" spans="1:38" ht="102">
      <c r="A3249" s="621">
        <v>12</v>
      </c>
      <c r="B3249" s="627" t="s">
        <v>142</v>
      </c>
      <c r="C3249" s="627" t="s">
        <v>8249</v>
      </c>
      <c r="D3249" s="627" t="s">
        <v>8239</v>
      </c>
      <c r="E3249" s="624" t="s">
        <v>40</v>
      </c>
      <c r="F3249" s="9"/>
      <c r="G3249" s="9"/>
      <c r="H3249" s="9"/>
      <c r="I3249" s="9"/>
      <c r="J3249" s="624" t="s">
        <v>5289</v>
      </c>
      <c r="K3249" s="624" t="s">
        <v>8240</v>
      </c>
      <c r="L3249" s="624" t="s">
        <v>51</v>
      </c>
      <c r="M3249" s="649"/>
      <c r="N3249" s="9"/>
      <c r="O3249" s="624">
        <v>0</v>
      </c>
      <c r="P3249" s="624">
        <v>0</v>
      </c>
      <c r="Q3249" s="624">
        <v>0</v>
      </c>
      <c r="R3249" s="624">
        <v>0</v>
      </c>
      <c r="S3249" s="624">
        <v>0</v>
      </c>
      <c r="T3249" s="624">
        <v>0</v>
      </c>
      <c r="U3249" s="624">
        <v>0</v>
      </c>
      <c r="V3249" s="624">
        <v>0</v>
      </c>
      <c r="W3249" s="624">
        <v>0</v>
      </c>
      <c r="X3249" s="366">
        <v>0</v>
      </c>
      <c r="Y3249" s="624">
        <v>0</v>
      </c>
      <c r="Z3249" s="624" t="s">
        <v>51</v>
      </c>
      <c r="AA3249" s="624" t="s">
        <v>5289</v>
      </c>
      <c r="AB3249" s="9"/>
      <c r="AC3249" s="84" t="s">
        <v>5289</v>
      </c>
      <c r="AD3249" s="84" t="s">
        <v>5289</v>
      </c>
      <c r="AE3249" s="84" t="s">
        <v>5289</v>
      </c>
      <c r="AF3249" s="165" t="s">
        <v>5289</v>
      </c>
    </row>
    <row r="3250" spans="1:38" ht="102">
      <c r="A3250" s="621">
        <v>13</v>
      </c>
      <c r="B3250" s="627" t="s">
        <v>1212</v>
      </c>
      <c r="C3250" s="627" t="s">
        <v>8249</v>
      </c>
      <c r="D3250" s="627" t="s">
        <v>8241</v>
      </c>
      <c r="E3250" s="624" t="s">
        <v>40</v>
      </c>
      <c r="F3250" s="9"/>
      <c r="G3250" s="9"/>
      <c r="H3250" s="9"/>
      <c r="I3250" s="9"/>
      <c r="J3250" s="624" t="s">
        <v>5289</v>
      </c>
      <c r="K3250" s="624" t="s">
        <v>8242</v>
      </c>
      <c r="L3250" s="624" t="s">
        <v>51</v>
      </c>
      <c r="M3250" s="649"/>
      <c r="N3250" s="9"/>
      <c r="O3250" s="624">
        <v>0</v>
      </c>
      <c r="P3250" s="624">
        <v>0</v>
      </c>
      <c r="Q3250" s="624">
        <v>0</v>
      </c>
      <c r="R3250" s="624">
        <v>0</v>
      </c>
      <c r="S3250" s="624">
        <v>0</v>
      </c>
      <c r="T3250" s="624">
        <v>0</v>
      </c>
      <c r="U3250" s="624">
        <v>0</v>
      </c>
      <c r="V3250" s="624">
        <v>0</v>
      </c>
      <c r="W3250" s="624">
        <v>0</v>
      </c>
      <c r="X3250" s="366">
        <v>0</v>
      </c>
      <c r="Y3250" s="624">
        <v>0</v>
      </c>
      <c r="Z3250" s="624" t="s">
        <v>51</v>
      </c>
      <c r="AA3250" s="624" t="s">
        <v>5289</v>
      </c>
      <c r="AB3250" s="9"/>
      <c r="AC3250" s="84" t="s">
        <v>5289</v>
      </c>
      <c r="AD3250" s="84" t="s">
        <v>5289</v>
      </c>
      <c r="AE3250" s="84" t="s">
        <v>5289</v>
      </c>
      <c r="AF3250" s="165" t="s">
        <v>5289</v>
      </c>
    </row>
    <row r="3251" spans="1:38" ht="102">
      <c r="A3251" s="621">
        <v>14</v>
      </c>
      <c r="B3251" s="627" t="s">
        <v>8253</v>
      </c>
      <c r="C3251" s="627" t="s">
        <v>8249</v>
      </c>
      <c r="D3251" s="627" t="s">
        <v>8243</v>
      </c>
      <c r="E3251" s="624" t="s">
        <v>40</v>
      </c>
      <c r="F3251" s="9"/>
      <c r="G3251" s="9"/>
      <c r="H3251" s="9"/>
      <c r="I3251" s="9"/>
      <c r="J3251" s="624" t="s">
        <v>5289</v>
      </c>
      <c r="K3251" s="624" t="s">
        <v>8244</v>
      </c>
      <c r="L3251" s="624" t="s">
        <v>51</v>
      </c>
      <c r="M3251" s="649"/>
      <c r="N3251" s="9"/>
      <c r="O3251" s="624">
        <v>0</v>
      </c>
      <c r="P3251" s="624">
        <v>0</v>
      </c>
      <c r="Q3251" s="624">
        <v>0</v>
      </c>
      <c r="R3251" s="624">
        <v>0</v>
      </c>
      <c r="S3251" s="624">
        <v>0</v>
      </c>
      <c r="T3251" s="624">
        <v>0</v>
      </c>
      <c r="U3251" s="624">
        <v>0</v>
      </c>
      <c r="V3251" s="624">
        <v>0</v>
      </c>
      <c r="W3251" s="624">
        <v>0</v>
      </c>
      <c r="X3251" s="366">
        <v>0</v>
      </c>
      <c r="Y3251" s="624">
        <v>0</v>
      </c>
      <c r="Z3251" s="624" t="s">
        <v>51</v>
      </c>
      <c r="AA3251" s="624" t="s">
        <v>5289</v>
      </c>
      <c r="AB3251" s="9"/>
      <c r="AC3251" s="84" t="s">
        <v>5289</v>
      </c>
      <c r="AD3251" s="84" t="s">
        <v>5289</v>
      </c>
      <c r="AE3251" s="84" t="s">
        <v>5289</v>
      </c>
      <c r="AF3251" s="165" t="s">
        <v>5289</v>
      </c>
    </row>
    <row r="3252" spans="1:38" ht="102">
      <c r="A3252" s="621">
        <v>15</v>
      </c>
      <c r="B3252" s="627" t="s">
        <v>127</v>
      </c>
      <c r="C3252" s="627" t="s">
        <v>8249</v>
      </c>
      <c r="D3252" s="627" t="s">
        <v>8245</v>
      </c>
      <c r="E3252" s="624" t="s">
        <v>40</v>
      </c>
      <c r="F3252" s="9"/>
      <c r="G3252" s="9"/>
      <c r="H3252" s="9"/>
      <c r="I3252" s="9"/>
      <c r="J3252" s="624" t="s">
        <v>5289</v>
      </c>
      <c r="K3252" s="624" t="s">
        <v>8246</v>
      </c>
      <c r="L3252" s="624" t="s">
        <v>51</v>
      </c>
      <c r="M3252" s="649"/>
      <c r="N3252" s="9"/>
      <c r="O3252" s="624">
        <v>0</v>
      </c>
      <c r="P3252" s="624">
        <v>0</v>
      </c>
      <c r="Q3252" s="624">
        <v>0</v>
      </c>
      <c r="R3252" s="624">
        <v>0</v>
      </c>
      <c r="S3252" s="624">
        <v>0</v>
      </c>
      <c r="T3252" s="624">
        <v>0</v>
      </c>
      <c r="U3252" s="624">
        <v>0</v>
      </c>
      <c r="V3252" s="624">
        <v>0</v>
      </c>
      <c r="W3252" s="624">
        <v>0</v>
      </c>
      <c r="X3252" s="366">
        <v>0</v>
      </c>
      <c r="Y3252" s="624">
        <v>0</v>
      </c>
      <c r="Z3252" s="624" t="s">
        <v>51</v>
      </c>
      <c r="AA3252" s="624" t="s">
        <v>5289</v>
      </c>
      <c r="AB3252" s="9"/>
      <c r="AC3252" s="84" t="s">
        <v>5289</v>
      </c>
      <c r="AD3252" s="84" t="s">
        <v>5289</v>
      </c>
      <c r="AE3252" s="84" t="s">
        <v>5289</v>
      </c>
      <c r="AF3252" s="165" t="s">
        <v>5289</v>
      </c>
    </row>
    <row r="3253" spans="1:38" ht="102">
      <c r="A3253" s="621">
        <v>16</v>
      </c>
      <c r="B3253" s="627" t="s">
        <v>8254</v>
      </c>
      <c r="C3253" s="627" t="s">
        <v>8249</v>
      </c>
      <c r="D3253" s="627" t="s">
        <v>8247</v>
      </c>
      <c r="E3253" s="624" t="s">
        <v>40</v>
      </c>
      <c r="F3253" s="9"/>
      <c r="G3253" s="9"/>
      <c r="H3253" s="9"/>
      <c r="I3253" s="9"/>
      <c r="J3253" s="624" t="s">
        <v>5289</v>
      </c>
      <c r="K3253" s="624" t="s">
        <v>8248</v>
      </c>
      <c r="L3253" s="624" t="s">
        <v>51</v>
      </c>
      <c r="M3253" s="649"/>
      <c r="N3253" s="9"/>
      <c r="O3253" s="624">
        <v>0</v>
      </c>
      <c r="P3253" s="624">
        <v>0</v>
      </c>
      <c r="Q3253" s="624">
        <v>0</v>
      </c>
      <c r="R3253" s="624">
        <v>0</v>
      </c>
      <c r="S3253" s="624">
        <v>0</v>
      </c>
      <c r="T3253" s="624">
        <v>0</v>
      </c>
      <c r="U3253" s="624">
        <v>0</v>
      </c>
      <c r="V3253" s="624">
        <v>0</v>
      </c>
      <c r="W3253" s="624">
        <v>0</v>
      </c>
      <c r="X3253" s="366">
        <v>0</v>
      </c>
      <c r="Y3253" s="624">
        <v>0</v>
      </c>
      <c r="Z3253" s="624" t="s">
        <v>51</v>
      </c>
      <c r="AA3253" s="624" t="s">
        <v>5289</v>
      </c>
      <c r="AB3253" s="9"/>
      <c r="AC3253" s="84" t="s">
        <v>5289</v>
      </c>
      <c r="AD3253" s="84" t="s">
        <v>5289</v>
      </c>
      <c r="AE3253" s="84" t="s">
        <v>5289</v>
      </c>
      <c r="AF3253" s="165" t="s">
        <v>5289</v>
      </c>
    </row>
    <row r="3254" spans="1:38" s="42" customFormat="1" ht="15.75" customHeight="1" thickBot="1">
      <c r="A3254" s="18"/>
      <c r="B3254" s="18">
        <v>16</v>
      </c>
      <c r="C3254" s="18"/>
      <c r="D3254" s="18">
        <v>16</v>
      </c>
      <c r="E3254" s="18">
        <v>16</v>
      </c>
      <c r="F3254" s="18"/>
      <c r="G3254" s="18"/>
      <c r="H3254" s="18">
        <v>0</v>
      </c>
      <c r="I3254" s="18"/>
      <c r="J3254" s="18">
        <v>1</v>
      </c>
      <c r="K3254" s="18">
        <v>16</v>
      </c>
      <c r="L3254" s="18">
        <v>4</v>
      </c>
      <c r="M3254" s="200"/>
      <c r="N3254" s="18">
        <f t="shared" ref="N3254:O3254" si="1043">SUM(N3238:N3253)</f>
        <v>0</v>
      </c>
      <c r="O3254" s="18">
        <f t="shared" si="1043"/>
        <v>0</v>
      </c>
      <c r="P3254" s="18">
        <f t="shared" ref="P3254:Q3254" si="1044">SUM(P3238:P3253)</f>
        <v>0</v>
      </c>
      <c r="Q3254" s="18">
        <f t="shared" si="1044"/>
        <v>0</v>
      </c>
      <c r="R3254" s="18">
        <f t="shared" ref="R3254" si="1045">SUM(R3238:R3253)</f>
        <v>0</v>
      </c>
      <c r="S3254" s="18">
        <f t="shared" ref="S3254" si="1046">SUM(S3238:S3253)</f>
        <v>0</v>
      </c>
      <c r="T3254" s="18">
        <f t="shared" ref="T3254:U3254" si="1047">SUM(T3238:T3253)</f>
        <v>0</v>
      </c>
      <c r="U3254" s="18">
        <f t="shared" si="1047"/>
        <v>0</v>
      </c>
      <c r="V3254" s="18">
        <f t="shared" ref="V3254:W3254" si="1048">SUM(V3238:V3253)</f>
        <v>0</v>
      </c>
      <c r="W3254" s="18">
        <f t="shared" si="1048"/>
        <v>0</v>
      </c>
      <c r="X3254" s="18">
        <f t="shared" ref="X3254:Y3254" si="1049">SUM(X3238:X3253)</f>
        <v>0</v>
      </c>
      <c r="Y3254" s="18">
        <f t="shared" si="1049"/>
        <v>0</v>
      </c>
      <c r="Z3254" s="18">
        <v>0</v>
      </c>
      <c r="AA3254" s="18">
        <v>1</v>
      </c>
      <c r="AB3254" s="18">
        <v>0</v>
      </c>
      <c r="AC3254" s="18"/>
      <c r="AD3254" s="18"/>
      <c r="AE3254" s="18"/>
      <c r="AF3254" s="18"/>
      <c r="AG3254" s="111"/>
      <c r="AH3254" s="111"/>
      <c r="AI3254" s="111"/>
      <c r="AJ3254" s="111"/>
      <c r="AK3254" s="111"/>
      <c r="AL3254" s="111"/>
    </row>
    <row r="3255" spans="1:38" ht="15.75" customHeight="1" thickBot="1">
      <c r="A3255" s="660" t="s">
        <v>393</v>
      </c>
      <c r="B3255" s="661"/>
      <c r="C3255" s="661"/>
      <c r="D3255" s="661"/>
      <c r="E3255" s="661"/>
      <c r="F3255" s="661"/>
      <c r="G3255" s="661"/>
      <c r="H3255" s="661"/>
      <c r="I3255" s="661"/>
      <c r="J3255" s="661"/>
      <c r="K3255" s="661"/>
      <c r="L3255" s="661"/>
      <c r="M3255" s="661"/>
      <c r="N3255" s="661"/>
      <c r="O3255" s="661"/>
      <c r="P3255" s="661"/>
      <c r="Q3255" s="661"/>
      <c r="R3255" s="661"/>
      <c r="S3255" s="661"/>
      <c r="T3255" s="661"/>
      <c r="U3255" s="661"/>
      <c r="V3255" s="661"/>
      <c r="W3255" s="661"/>
      <c r="X3255" s="661"/>
      <c r="Y3255" s="667"/>
      <c r="Z3255" s="661"/>
      <c r="AA3255" s="661"/>
      <c r="AB3255" s="661"/>
      <c r="AC3255" s="661"/>
      <c r="AD3255" s="661"/>
      <c r="AE3255" s="661"/>
      <c r="AF3255" s="662"/>
    </row>
    <row r="3256" spans="1:38" ht="179.25" customHeight="1">
      <c r="A3256" s="621">
        <v>1</v>
      </c>
      <c r="B3256" s="121" t="s">
        <v>12593</v>
      </c>
      <c r="C3256" s="121" t="s">
        <v>8255</v>
      </c>
      <c r="D3256" s="121" t="s">
        <v>8280</v>
      </c>
      <c r="E3256" s="86" t="s">
        <v>8283</v>
      </c>
      <c r="F3256" s="289" t="s">
        <v>16683</v>
      </c>
      <c r="G3256" s="9"/>
      <c r="H3256" s="9"/>
      <c r="I3256" s="9"/>
      <c r="J3256" s="24" t="s">
        <v>18811</v>
      </c>
      <c r="K3256" s="624" t="s">
        <v>51</v>
      </c>
      <c r="L3256" s="622" t="s">
        <v>40</v>
      </c>
      <c r="M3256" s="121" t="s">
        <v>21903</v>
      </c>
      <c r="N3256" s="624">
        <v>0</v>
      </c>
      <c r="O3256" s="624">
        <v>0</v>
      </c>
      <c r="P3256" s="624">
        <v>0</v>
      </c>
      <c r="Q3256" s="624">
        <v>0</v>
      </c>
      <c r="R3256" s="624">
        <v>0</v>
      </c>
      <c r="S3256" s="624">
        <v>0</v>
      </c>
      <c r="T3256" s="622">
        <v>0</v>
      </c>
      <c r="U3256" s="624">
        <v>0</v>
      </c>
      <c r="V3256" s="622">
        <v>0</v>
      </c>
      <c r="W3256" s="624">
        <v>0</v>
      </c>
      <c r="X3256" s="366">
        <v>0</v>
      </c>
      <c r="Y3256" s="624">
        <v>0</v>
      </c>
      <c r="Z3256" s="622" t="s">
        <v>51</v>
      </c>
      <c r="AA3256" s="68" t="s">
        <v>8284</v>
      </c>
      <c r="AB3256" s="68" t="s">
        <v>8285</v>
      </c>
      <c r="AC3256" s="159" t="s">
        <v>8256</v>
      </c>
      <c r="AD3256" s="159" t="s">
        <v>8257</v>
      </c>
      <c r="AE3256" s="159">
        <v>83956826417</v>
      </c>
      <c r="AF3256" s="130" t="s">
        <v>8258</v>
      </c>
    </row>
    <row r="3257" spans="1:38" ht="153">
      <c r="A3257" s="621">
        <v>2</v>
      </c>
      <c r="B3257" s="121" t="s">
        <v>8259</v>
      </c>
      <c r="C3257" s="121" t="s">
        <v>8255</v>
      </c>
      <c r="D3257" s="121" t="s">
        <v>8260</v>
      </c>
      <c r="E3257" s="86" t="s">
        <v>8283</v>
      </c>
      <c r="F3257" s="9"/>
      <c r="G3257" s="9"/>
      <c r="H3257" s="9"/>
      <c r="I3257" s="9"/>
      <c r="J3257" s="9"/>
      <c r="K3257" s="9"/>
      <c r="L3257" s="643" t="s">
        <v>51</v>
      </c>
      <c r="M3257" s="649"/>
      <c r="N3257" s="9"/>
      <c r="O3257" s="624">
        <v>0</v>
      </c>
      <c r="P3257" s="624">
        <v>0</v>
      </c>
      <c r="Q3257" s="624">
        <v>0</v>
      </c>
      <c r="R3257" s="624">
        <v>0</v>
      </c>
      <c r="S3257" s="624">
        <v>0</v>
      </c>
      <c r="T3257" s="624">
        <v>0</v>
      </c>
      <c r="U3257" s="624">
        <v>0</v>
      </c>
      <c r="V3257" s="624">
        <v>0</v>
      </c>
      <c r="W3257" s="624">
        <v>0</v>
      </c>
      <c r="X3257" s="366">
        <v>0</v>
      </c>
      <c r="Y3257" s="624">
        <v>0</v>
      </c>
      <c r="Z3257" s="622" t="s">
        <v>51</v>
      </c>
      <c r="AA3257" s="622" t="s">
        <v>5289</v>
      </c>
      <c r="AB3257" s="622" t="s">
        <v>5289</v>
      </c>
      <c r="AC3257" s="84" t="s">
        <v>5289</v>
      </c>
      <c r="AD3257" s="84" t="s">
        <v>5289</v>
      </c>
      <c r="AE3257" s="84" t="s">
        <v>5289</v>
      </c>
      <c r="AF3257" s="165" t="s">
        <v>5289</v>
      </c>
    </row>
    <row r="3258" spans="1:38" ht="153">
      <c r="A3258" s="621">
        <v>3</v>
      </c>
      <c r="B3258" s="121" t="s">
        <v>8261</v>
      </c>
      <c r="C3258" s="121" t="s">
        <v>8255</v>
      </c>
      <c r="D3258" s="121" t="s">
        <v>8262</v>
      </c>
      <c r="E3258" s="86" t="s">
        <v>8283</v>
      </c>
      <c r="F3258" s="9"/>
      <c r="G3258" s="9"/>
      <c r="H3258" s="9"/>
      <c r="I3258" s="9"/>
      <c r="J3258" s="9"/>
      <c r="K3258" s="9"/>
      <c r="L3258" s="622" t="s">
        <v>40</v>
      </c>
      <c r="M3258" s="121" t="s">
        <v>21904</v>
      </c>
      <c r="N3258" s="624">
        <v>0</v>
      </c>
      <c r="O3258" s="624">
        <v>0</v>
      </c>
      <c r="P3258" s="624">
        <v>0</v>
      </c>
      <c r="Q3258" s="624">
        <v>0</v>
      </c>
      <c r="R3258" s="624">
        <v>0</v>
      </c>
      <c r="S3258" s="624">
        <v>0</v>
      </c>
      <c r="T3258" s="624">
        <v>0</v>
      </c>
      <c r="U3258" s="624">
        <v>0</v>
      </c>
      <c r="V3258" s="624">
        <v>0</v>
      </c>
      <c r="W3258" s="624">
        <v>0</v>
      </c>
      <c r="X3258" s="366">
        <v>0</v>
      </c>
      <c r="Y3258" s="624">
        <v>0</v>
      </c>
      <c r="Z3258" s="622" t="s">
        <v>51</v>
      </c>
      <c r="AA3258" s="622" t="s">
        <v>5289</v>
      </c>
      <c r="AB3258" s="622" t="s">
        <v>5289</v>
      </c>
      <c r="AC3258" s="84" t="s">
        <v>5289</v>
      </c>
      <c r="AD3258" s="84" t="s">
        <v>5289</v>
      </c>
      <c r="AE3258" s="84" t="s">
        <v>5289</v>
      </c>
      <c r="AF3258" s="165" t="s">
        <v>5289</v>
      </c>
    </row>
    <row r="3259" spans="1:38" ht="153">
      <c r="A3259" s="621">
        <v>4</v>
      </c>
      <c r="B3259" s="121" t="s">
        <v>8263</v>
      </c>
      <c r="C3259" s="121" t="s">
        <v>8255</v>
      </c>
      <c r="D3259" s="121" t="s">
        <v>8264</v>
      </c>
      <c r="E3259" s="86" t="s">
        <v>8283</v>
      </c>
      <c r="F3259" s="9"/>
      <c r="G3259" s="9"/>
      <c r="H3259" s="9"/>
      <c r="I3259" s="9"/>
      <c r="J3259" s="9"/>
      <c r="K3259" s="9"/>
      <c r="L3259" s="622" t="s">
        <v>40</v>
      </c>
      <c r="M3259" s="121" t="s">
        <v>21905</v>
      </c>
      <c r="N3259" s="624">
        <v>0</v>
      </c>
      <c r="O3259" s="624">
        <v>0</v>
      </c>
      <c r="P3259" s="624">
        <v>0</v>
      </c>
      <c r="Q3259" s="624">
        <v>0</v>
      </c>
      <c r="R3259" s="624">
        <v>0</v>
      </c>
      <c r="S3259" s="624">
        <v>0</v>
      </c>
      <c r="T3259" s="624">
        <v>0</v>
      </c>
      <c r="U3259" s="624">
        <v>0</v>
      </c>
      <c r="V3259" s="624">
        <v>0</v>
      </c>
      <c r="W3259" s="624">
        <v>0</v>
      </c>
      <c r="X3259" s="366">
        <v>0</v>
      </c>
      <c r="Y3259" s="624">
        <v>0</v>
      </c>
      <c r="Z3259" s="622" t="s">
        <v>51</v>
      </c>
      <c r="AA3259" s="622" t="s">
        <v>5289</v>
      </c>
      <c r="AB3259" s="622" t="s">
        <v>5289</v>
      </c>
      <c r="AC3259" s="84" t="s">
        <v>5289</v>
      </c>
      <c r="AD3259" s="84" t="s">
        <v>5289</v>
      </c>
      <c r="AE3259" s="84" t="s">
        <v>5289</v>
      </c>
      <c r="AF3259" s="165" t="s">
        <v>5289</v>
      </c>
    </row>
    <row r="3260" spans="1:38" ht="153">
      <c r="A3260" s="621">
        <v>5</v>
      </c>
      <c r="B3260" s="121" t="s">
        <v>121</v>
      </c>
      <c r="C3260" s="121" t="s">
        <v>8255</v>
      </c>
      <c r="D3260" s="121" t="s">
        <v>8265</v>
      </c>
      <c r="E3260" s="86" t="s">
        <v>8283</v>
      </c>
      <c r="F3260" s="9"/>
      <c r="G3260" s="9"/>
      <c r="H3260" s="9"/>
      <c r="I3260" s="9"/>
      <c r="J3260" s="9"/>
      <c r="K3260" s="9"/>
      <c r="L3260" s="622" t="s">
        <v>40</v>
      </c>
      <c r="M3260" s="121" t="s">
        <v>21906</v>
      </c>
      <c r="N3260" s="624">
        <v>0</v>
      </c>
      <c r="O3260" s="624">
        <v>0</v>
      </c>
      <c r="P3260" s="624">
        <v>0</v>
      </c>
      <c r="Q3260" s="624">
        <v>0</v>
      </c>
      <c r="R3260" s="624">
        <v>0</v>
      </c>
      <c r="S3260" s="624">
        <v>0</v>
      </c>
      <c r="T3260" s="624">
        <v>0</v>
      </c>
      <c r="U3260" s="624">
        <v>0</v>
      </c>
      <c r="V3260" s="624">
        <v>0</v>
      </c>
      <c r="W3260" s="624">
        <v>0</v>
      </c>
      <c r="X3260" s="366">
        <v>19</v>
      </c>
      <c r="Y3260" s="624">
        <v>0</v>
      </c>
      <c r="Z3260" s="622" t="s">
        <v>51</v>
      </c>
      <c r="AA3260" s="622" t="s">
        <v>5289</v>
      </c>
      <c r="AB3260" s="622" t="s">
        <v>5289</v>
      </c>
      <c r="AC3260" s="84" t="s">
        <v>5289</v>
      </c>
      <c r="AD3260" s="84" t="s">
        <v>5289</v>
      </c>
      <c r="AE3260" s="84" t="s">
        <v>5289</v>
      </c>
      <c r="AF3260" s="165" t="s">
        <v>5289</v>
      </c>
    </row>
    <row r="3261" spans="1:38" ht="153">
      <c r="A3261" s="621">
        <v>6</v>
      </c>
      <c r="B3261" s="121" t="s">
        <v>8266</v>
      </c>
      <c r="C3261" s="121" t="s">
        <v>8255</v>
      </c>
      <c r="D3261" s="121" t="s">
        <v>8267</v>
      </c>
      <c r="E3261" s="86" t="s">
        <v>8283</v>
      </c>
      <c r="F3261" s="9"/>
      <c r="G3261" s="9"/>
      <c r="H3261" s="9"/>
      <c r="I3261" s="9"/>
      <c r="J3261" s="9"/>
      <c r="K3261" s="9"/>
      <c r="L3261" s="643" t="s">
        <v>51</v>
      </c>
      <c r="M3261" s="649"/>
      <c r="N3261" s="9"/>
      <c r="O3261" s="624">
        <v>0</v>
      </c>
      <c r="P3261" s="624">
        <v>0</v>
      </c>
      <c r="Q3261" s="624">
        <v>0</v>
      </c>
      <c r="R3261" s="624">
        <v>0</v>
      </c>
      <c r="S3261" s="624">
        <v>0</v>
      </c>
      <c r="T3261" s="624">
        <v>0</v>
      </c>
      <c r="U3261" s="624">
        <v>0</v>
      </c>
      <c r="V3261" s="624">
        <v>0</v>
      </c>
      <c r="W3261" s="624">
        <v>0</v>
      </c>
      <c r="X3261" s="366">
        <v>0</v>
      </c>
      <c r="Y3261" s="624">
        <v>0</v>
      </c>
      <c r="Z3261" s="622" t="s">
        <v>51</v>
      </c>
      <c r="AA3261" s="622" t="s">
        <v>5289</v>
      </c>
      <c r="AB3261" s="622" t="s">
        <v>5289</v>
      </c>
      <c r="AC3261" s="84" t="s">
        <v>5289</v>
      </c>
      <c r="AD3261" s="84" t="s">
        <v>5289</v>
      </c>
      <c r="AE3261" s="84" t="s">
        <v>5289</v>
      </c>
      <c r="AF3261" s="165" t="s">
        <v>5289</v>
      </c>
    </row>
    <row r="3262" spans="1:38" ht="89.25">
      <c r="A3262" s="621">
        <v>7</v>
      </c>
      <c r="B3262" s="121" t="s">
        <v>125</v>
      </c>
      <c r="C3262" s="121" t="s">
        <v>8255</v>
      </c>
      <c r="D3262" s="121" t="s">
        <v>19590</v>
      </c>
      <c r="E3262" s="86" t="s">
        <v>40</v>
      </c>
      <c r="F3262" s="9"/>
      <c r="G3262" s="9"/>
      <c r="H3262" s="9"/>
      <c r="I3262" s="9"/>
      <c r="J3262" s="9"/>
      <c r="K3262" s="9"/>
      <c r="L3262" s="643" t="s">
        <v>51</v>
      </c>
      <c r="M3262" s="649"/>
      <c r="N3262" s="9"/>
      <c r="O3262" s="624">
        <v>0</v>
      </c>
      <c r="P3262" s="624">
        <v>0</v>
      </c>
      <c r="Q3262" s="624">
        <v>0</v>
      </c>
      <c r="R3262" s="624">
        <v>0</v>
      </c>
      <c r="S3262" s="624">
        <v>0</v>
      </c>
      <c r="T3262" s="624">
        <v>0</v>
      </c>
      <c r="U3262" s="624">
        <v>0</v>
      </c>
      <c r="V3262" s="624">
        <v>0</v>
      </c>
      <c r="W3262" s="624">
        <v>0</v>
      </c>
      <c r="X3262" s="366">
        <v>0</v>
      </c>
      <c r="Y3262" s="624">
        <v>0</v>
      </c>
      <c r="Z3262" s="622" t="s">
        <v>51</v>
      </c>
      <c r="AA3262" s="622" t="s">
        <v>5289</v>
      </c>
      <c r="AB3262" s="622" t="s">
        <v>5289</v>
      </c>
      <c r="AC3262" s="84" t="s">
        <v>5289</v>
      </c>
      <c r="AD3262" s="84" t="s">
        <v>5289</v>
      </c>
      <c r="AE3262" s="84" t="s">
        <v>5289</v>
      </c>
      <c r="AF3262" s="165" t="s">
        <v>5289</v>
      </c>
    </row>
    <row r="3263" spans="1:38" ht="153">
      <c r="A3263" s="621">
        <v>8</v>
      </c>
      <c r="B3263" s="121" t="s">
        <v>8268</v>
      </c>
      <c r="C3263" s="627" t="s">
        <v>8269</v>
      </c>
      <c r="D3263" s="121" t="s">
        <v>8270</v>
      </c>
      <c r="E3263" s="86" t="s">
        <v>8283</v>
      </c>
      <c r="F3263" s="9"/>
      <c r="G3263" s="9"/>
      <c r="H3263" s="9"/>
      <c r="I3263" s="9"/>
      <c r="J3263" s="9"/>
      <c r="K3263" s="9"/>
      <c r="L3263" s="643" t="s">
        <v>51</v>
      </c>
      <c r="M3263" s="649"/>
      <c r="N3263" s="9"/>
      <c r="O3263" s="624">
        <v>0</v>
      </c>
      <c r="P3263" s="624">
        <v>0</v>
      </c>
      <c r="Q3263" s="624">
        <v>0</v>
      </c>
      <c r="R3263" s="624">
        <v>0</v>
      </c>
      <c r="S3263" s="624">
        <v>0</v>
      </c>
      <c r="T3263" s="624">
        <v>0</v>
      </c>
      <c r="U3263" s="624">
        <v>0</v>
      </c>
      <c r="V3263" s="624">
        <v>0</v>
      </c>
      <c r="W3263" s="624">
        <v>0</v>
      </c>
      <c r="X3263" s="366">
        <v>0</v>
      </c>
      <c r="Y3263" s="624">
        <v>0</v>
      </c>
      <c r="Z3263" s="622" t="s">
        <v>51</v>
      </c>
      <c r="AA3263" s="622" t="s">
        <v>5289</v>
      </c>
      <c r="AB3263" s="622" t="s">
        <v>5289</v>
      </c>
      <c r="AC3263" s="84" t="s">
        <v>5289</v>
      </c>
      <c r="AD3263" s="84" t="s">
        <v>5289</v>
      </c>
      <c r="AE3263" s="84" t="s">
        <v>5289</v>
      </c>
      <c r="AF3263" s="165" t="s">
        <v>5289</v>
      </c>
    </row>
    <row r="3264" spans="1:38" ht="153">
      <c r="A3264" s="621">
        <v>9</v>
      </c>
      <c r="B3264" s="121" t="s">
        <v>8271</v>
      </c>
      <c r="C3264" s="121" t="s">
        <v>8255</v>
      </c>
      <c r="D3264" s="121" t="s">
        <v>8272</v>
      </c>
      <c r="E3264" s="86" t="s">
        <v>8283</v>
      </c>
      <c r="F3264" s="9"/>
      <c r="G3264" s="9"/>
      <c r="H3264" s="9"/>
      <c r="I3264" s="9"/>
      <c r="J3264" s="9"/>
      <c r="K3264" s="9"/>
      <c r="L3264" s="622" t="s">
        <v>40</v>
      </c>
      <c r="M3264" s="121" t="s">
        <v>13289</v>
      </c>
      <c r="N3264" s="624">
        <v>0</v>
      </c>
      <c r="O3264" s="624">
        <v>0</v>
      </c>
      <c r="P3264" s="624">
        <v>0</v>
      </c>
      <c r="Q3264" s="624">
        <v>0</v>
      </c>
      <c r="R3264" s="624">
        <v>0</v>
      </c>
      <c r="S3264" s="624">
        <v>0</v>
      </c>
      <c r="T3264" s="624">
        <v>0</v>
      </c>
      <c r="U3264" s="624">
        <v>0</v>
      </c>
      <c r="V3264" s="624">
        <v>0</v>
      </c>
      <c r="W3264" s="624">
        <v>0</v>
      </c>
      <c r="X3264" s="366">
        <v>0</v>
      </c>
      <c r="Y3264" s="624">
        <v>0</v>
      </c>
      <c r="Z3264" s="622" t="s">
        <v>51</v>
      </c>
      <c r="AA3264" s="622" t="s">
        <v>5289</v>
      </c>
      <c r="AB3264" s="622" t="s">
        <v>5289</v>
      </c>
      <c r="AC3264" s="84" t="s">
        <v>5289</v>
      </c>
      <c r="AD3264" s="84" t="s">
        <v>5289</v>
      </c>
      <c r="AE3264" s="84" t="s">
        <v>5289</v>
      </c>
      <c r="AF3264" s="165" t="s">
        <v>5289</v>
      </c>
    </row>
    <row r="3265" spans="1:38" ht="165.75">
      <c r="A3265" s="621">
        <v>10</v>
      </c>
      <c r="B3265" s="121" t="s">
        <v>18382</v>
      </c>
      <c r="C3265" s="121" t="s">
        <v>8255</v>
      </c>
      <c r="D3265" s="121" t="s">
        <v>19591</v>
      </c>
      <c r="E3265" s="86" t="s">
        <v>40</v>
      </c>
      <c r="F3265" s="9"/>
      <c r="G3265" s="9"/>
      <c r="H3265" s="9"/>
      <c r="I3265" s="9"/>
      <c r="J3265" s="9"/>
      <c r="K3265" s="9"/>
      <c r="L3265" s="622" t="s">
        <v>40</v>
      </c>
      <c r="M3265" s="121" t="s">
        <v>18383</v>
      </c>
      <c r="N3265" s="624">
        <v>0</v>
      </c>
      <c r="O3265" s="624">
        <v>0</v>
      </c>
      <c r="P3265" s="624">
        <v>0</v>
      </c>
      <c r="Q3265" s="624">
        <v>0</v>
      </c>
      <c r="R3265" s="624">
        <v>0</v>
      </c>
      <c r="S3265" s="624">
        <v>0</v>
      </c>
      <c r="T3265" s="624">
        <v>0</v>
      </c>
      <c r="U3265" s="624">
        <v>0</v>
      </c>
      <c r="V3265" s="624">
        <v>0</v>
      </c>
      <c r="W3265" s="624">
        <v>0</v>
      </c>
      <c r="X3265" s="366">
        <v>0</v>
      </c>
      <c r="Y3265" s="624">
        <v>0</v>
      </c>
      <c r="Z3265" s="622" t="s">
        <v>51</v>
      </c>
      <c r="AA3265" s="622" t="s">
        <v>5289</v>
      </c>
      <c r="AB3265" s="622" t="s">
        <v>5289</v>
      </c>
      <c r="AC3265" s="84" t="s">
        <v>5289</v>
      </c>
      <c r="AD3265" s="84" t="s">
        <v>5289</v>
      </c>
      <c r="AE3265" s="84" t="s">
        <v>5289</v>
      </c>
      <c r="AF3265" s="165" t="s">
        <v>5289</v>
      </c>
    </row>
    <row r="3266" spans="1:38" ht="89.25">
      <c r="A3266" s="621">
        <v>11</v>
      </c>
      <c r="B3266" s="121" t="s">
        <v>18384</v>
      </c>
      <c r="C3266" s="121" t="s">
        <v>8255</v>
      </c>
      <c r="D3266" s="121" t="s">
        <v>19592</v>
      </c>
      <c r="E3266" s="86" t="s">
        <v>40</v>
      </c>
      <c r="F3266" s="9"/>
      <c r="G3266" s="9"/>
      <c r="H3266" s="9"/>
      <c r="I3266" s="9"/>
      <c r="J3266" s="9"/>
      <c r="K3266" s="9"/>
      <c r="L3266" s="643" t="s">
        <v>51</v>
      </c>
      <c r="M3266" s="649"/>
      <c r="N3266" s="9"/>
      <c r="O3266" s="624">
        <v>0</v>
      </c>
      <c r="P3266" s="624">
        <v>0</v>
      </c>
      <c r="Q3266" s="624">
        <v>0</v>
      </c>
      <c r="R3266" s="624">
        <v>0</v>
      </c>
      <c r="S3266" s="624">
        <v>0</v>
      </c>
      <c r="T3266" s="624">
        <v>0</v>
      </c>
      <c r="U3266" s="624">
        <v>0</v>
      </c>
      <c r="V3266" s="624">
        <v>0</v>
      </c>
      <c r="W3266" s="624">
        <v>0</v>
      </c>
      <c r="X3266" s="553">
        <v>0</v>
      </c>
      <c r="Y3266" s="624">
        <v>0</v>
      </c>
      <c r="Z3266" s="622" t="s">
        <v>51</v>
      </c>
      <c r="AA3266" s="622" t="s">
        <v>5289</v>
      </c>
      <c r="AB3266" s="622" t="s">
        <v>5289</v>
      </c>
      <c r="AC3266" s="84" t="s">
        <v>5289</v>
      </c>
      <c r="AD3266" s="84" t="s">
        <v>5289</v>
      </c>
      <c r="AE3266" s="84" t="s">
        <v>5289</v>
      </c>
      <c r="AF3266" s="165" t="s">
        <v>5289</v>
      </c>
    </row>
    <row r="3267" spans="1:38" ht="153">
      <c r="A3267" s="621">
        <v>12</v>
      </c>
      <c r="B3267" s="121" t="s">
        <v>1556</v>
      </c>
      <c r="C3267" s="121" t="s">
        <v>8255</v>
      </c>
      <c r="D3267" s="121" t="s">
        <v>8273</v>
      </c>
      <c r="E3267" s="86" t="s">
        <v>8283</v>
      </c>
      <c r="F3267" s="9"/>
      <c r="G3267" s="9"/>
      <c r="H3267" s="9"/>
      <c r="I3267" s="9"/>
      <c r="J3267" s="9"/>
      <c r="K3267" s="9"/>
      <c r="L3267" s="643" t="s">
        <v>51</v>
      </c>
      <c r="M3267" s="649"/>
      <c r="N3267" s="9"/>
      <c r="O3267" s="624">
        <v>0</v>
      </c>
      <c r="P3267" s="624">
        <v>0</v>
      </c>
      <c r="Q3267" s="624">
        <v>0</v>
      </c>
      <c r="R3267" s="624">
        <v>0</v>
      </c>
      <c r="S3267" s="624">
        <v>0</v>
      </c>
      <c r="T3267" s="624">
        <v>0</v>
      </c>
      <c r="U3267" s="624">
        <v>0</v>
      </c>
      <c r="V3267" s="624">
        <v>0</v>
      </c>
      <c r="W3267" s="624">
        <v>0</v>
      </c>
      <c r="X3267" s="366">
        <v>494</v>
      </c>
      <c r="Y3267" s="624">
        <v>0</v>
      </c>
      <c r="Z3267" s="622" t="s">
        <v>51</v>
      </c>
      <c r="AA3267" s="622" t="s">
        <v>5289</v>
      </c>
      <c r="AB3267" s="622" t="s">
        <v>5289</v>
      </c>
      <c r="AC3267" s="84" t="s">
        <v>5289</v>
      </c>
      <c r="AD3267" s="84" t="s">
        <v>5289</v>
      </c>
      <c r="AE3267" s="84" t="s">
        <v>5289</v>
      </c>
      <c r="AF3267" s="165" t="s">
        <v>5289</v>
      </c>
    </row>
    <row r="3268" spans="1:38" ht="63.75">
      <c r="A3268" s="621">
        <v>13</v>
      </c>
      <c r="B3268" s="121" t="s">
        <v>3034</v>
      </c>
      <c r="C3268" s="121" t="s">
        <v>8255</v>
      </c>
      <c r="D3268" s="121" t="s">
        <v>8281</v>
      </c>
      <c r="E3268" s="622" t="s">
        <v>40</v>
      </c>
      <c r="F3268" s="9"/>
      <c r="G3268" s="9"/>
      <c r="H3268" s="9"/>
      <c r="I3268" s="9"/>
      <c r="J3268" s="9"/>
      <c r="K3268" s="9"/>
      <c r="L3268" s="643" t="s">
        <v>51</v>
      </c>
      <c r="M3268" s="649"/>
      <c r="N3268" s="9"/>
      <c r="O3268" s="624">
        <v>0</v>
      </c>
      <c r="P3268" s="624">
        <v>0</v>
      </c>
      <c r="Q3268" s="624">
        <v>0</v>
      </c>
      <c r="R3268" s="624">
        <v>0</v>
      </c>
      <c r="S3268" s="624">
        <v>0</v>
      </c>
      <c r="T3268" s="624">
        <v>0</v>
      </c>
      <c r="U3268" s="624">
        <v>0</v>
      </c>
      <c r="V3268" s="624">
        <v>0</v>
      </c>
      <c r="W3268" s="624">
        <v>0</v>
      </c>
      <c r="X3268" s="366">
        <v>597</v>
      </c>
      <c r="Y3268" s="624">
        <v>0</v>
      </c>
      <c r="Z3268" s="622" t="s">
        <v>51</v>
      </c>
      <c r="AA3268" s="622" t="s">
        <v>5289</v>
      </c>
      <c r="AB3268" s="622" t="s">
        <v>5289</v>
      </c>
      <c r="AC3268" s="84" t="s">
        <v>5289</v>
      </c>
      <c r="AD3268" s="84" t="s">
        <v>5289</v>
      </c>
      <c r="AE3268" s="84" t="s">
        <v>5289</v>
      </c>
      <c r="AF3268" s="165" t="s">
        <v>5289</v>
      </c>
    </row>
    <row r="3269" spans="1:38" ht="153">
      <c r="A3269" s="621">
        <v>14</v>
      </c>
      <c r="B3269" s="121" t="s">
        <v>8274</v>
      </c>
      <c r="C3269" s="121" t="s">
        <v>8255</v>
      </c>
      <c r="D3269" s="121" t="s">
        <v>8275</v>
      </c>
      <c r="E3269" s="86" t="s">
        <v>8283</v>
      </c>
      <c r="F3269" s="9"/>
      <c r="G3269" s="9"/>
      <c r="H3269" s="9"/>
      <c r="I3269" s="9"/>
      <c r="J3269" s="9"/>
      <c r="K3269" s="9"/>
      <c r="L3269" s="643" t="s">
        <v>51</v>
      </c>
      <c r="M3269" s="649"/>
      <c r="N3269" s="9"/>
      <c r="O3269" s="624">
        <v>0</v>
      </c>
      <c r="P3269" s="624">
        <v>0</v>
      </c>
      <c r="Q3269" s="624">
        <v>0</v>
      </c>
      <c r="R3269" s="624">
        <v>0</v>
      </c>
      <c r="S3269" s="624">
        <v>0</v>
      </c>
      <c r="T3269" s="624">
        <v>0</v>
      </c>
      <c r="U3269" s="624">
        <v>0</v>
      </c>
      <c r="V3269" s="624">
        <v>0</v>
      </c>
      <c r="W3269" s="624">
        <v>0</v>
      </c>
      <c r="X3269" s="366">
        <v>6</v>
      </c>
      <c r="Y3269" s="624">
        <v>0</v>
      </c>
      <c r="Z3269" s="622" t="s">
        <v>51</v>
      </c>
      <c r="AA3269" s="622" t="s">
        <v>5289</v>
      </c>
      <c r="AB3269" s="622" t="s">
        <v>5289</v>
      </c>
      <c r="AC3269" s="84" t="s">
        <v>5289</v>
      </c>
      <c r="AD3269" s="84" t="s">
        <v>5289</v>
      </c>
      <c r="AE3269" s="84" t="s">
        <v>5289</v>
      </c>
      <c r="AF3269" s="165" t="s">
        <v>5289</v>
      </c>
    </row>
    <row r="3270" spans="1:38" ht="153">
      <c r="A3270" s="621">
        <v>15</v>
      </c>
      <c r="B3270" s="121" t="s">
        <v>127</v>
      </c>
      <c r="C3270" s="121" t="s">
        <v>8255</v>
      </c>
      <c r="D3270" s="121" t="s">
        <v>8276</v>
      </c>
      <c r="E3270" s="86" t="s">
        <v>8283</v>
      </c>
      <c r="F3270" s="9"/>
      <c r="G3270" s="9"/>
      <c r="H3270" s="9"/>
      <c r="I3270" s="9"/>
      <c r="J3270" s="9"/>
      <c r="K3270" s="9"/>
      <c r="L3270" s="643" t="s">
        <v>51</v>
      </c>
      <c r="M3270" s="649"/>
      <c r="N3270" s="9"/>
      <c r="O3270" s="624">
        <v>0</v>
      </c>
      <c r="P3270" s="624">
        <v>0</v>
      </c>
      <c r="Q3270" s="624">
        <v>0</v>
      </c>
      <c r="R3270" s="624">
        <v>0</v>
      </c>
      <c r="S3270" s="624">
        <v>0</v>
      </c>
      <c r="T3270" s="624">
        <v>0</v>
      </c>
      <c r="U3270" s="624">
        <v>0</v>
      </c>
      <c r="V3270" s="624">
        <v>0</v>
      </c>
      <c r="W3270" s="624">
        <v>0</v>
      </c>
      <c r="X3270" s="366">
        <v>0</v>
      </c>
      <c r="Y3270" s="624">
        <v>0</v>
      </c>
      <c r="Z3270" s="622" t="s">
        <v>51</v>
      </c>
      <c r="AA3270" s="622" t="s">
        <v>5289</v>
      </c>
      <c r="AB3270" s="622" t="s">
        <v>5289</v>
      </c>
      <c r="AC3270" s="84" t="s">
        <v>5289</v>
      </c>
      <c r="AD3270" s="84" t="s">
        <v>5289</v>
      </c>
      <c r="AE3270" s="84" t="s">
        <v>5289</v>
      </c>
      <c r="AF3270" s="165" t="s">
        <v>5289</v>
      </c>
    </row>
    <row r="3271" spans="1:38" ht="409.5">
      <c r="A3271" s="621">
        <v>16</v>
      </c>
      <c r="B3271" s="121" t="s">
        <v>18385</v>
      </c>
      <c r="C3271" s="121" t="s">
        <v>8255</v>
      </c>
      <c r="D3271" s="121" t="s">
        <v>19593</v>
      </c>
      <c r="E3271" s="86" t="s">
        <v>40</v>
      </c>
      <c r="F3271" s="9"/>
      <c r="G3271" s="9"/>
      <c r="H3271" s="9"/>
      <c r="I3271" s="9"/>
      <c r="J3271" s="9"/>
      <c r="K3271" s="9"/>
      <c r="L3271" s="622" t="s">
        <v>40</v>
      </c>
      <c r="M3271" s="121" t="s">
        <v>18746</v>
      </c>
      <c r="N3271" s="624">
        <v>0</v>
      </c>
      <c r="O3271" s="624">
        <v>0</v>
      </c>
      <c r="P3271" s="624">
        <v>0</v>
      </c>
      <c r="Q3271" s="624">
        <v>0</v>
      </c>
      <c r="R3271" s="624">
        <v>0</v>
      </c>
      <c r="S3271" s="624">
        <v>0</v>
      </c>
      <c r="T3271" s="624">
        <v>0</v>
      </c>
      <c r="U3271" s="624">
        <v>0</v>
      </c>
      <c r="V3271" s="624">
        <v>0</v>
      </c>
      <c r="W3271" s="624">
        <v>0</v>
      </c>
      <c r="X3271" s="366">
        <v>6</v>
      </c>
      <c r="Y3271" s="624">
        <v>0</v>
      </c>
      <c r="Z3271" s="622" t="s">
        <v>51</v>
      </c>
      <c r="AA3271" s="622" t="s">
        <v>5289</v>
      </c>
      <c r="AB3271" s="622" t="s">
        <v>5289</v>
      </c>
      <c r="AC3271" s="84" t="s">
        <v>5289</v>
      </c>
      <c r="AD3271" s="84" t="s">
        <v>5289</v>
      </c>
      <c r="AE3271" s="84" t="s">
        <v>5289</v>
      </c>
      <c r="AF3271" s="165" t="s">
        <v>5289</v>
      </c>
    </row>
    <row r="3272" spans="1:38" ht="153">
      <c r="A3272" s="621">
        <v>17</v>
      </c>
      <c r="B3272" s="121" t="s">
        <v>8277</v>
      </c>
      <c r="C3272" s="121" t="s">
        <v>8255</v>
      </c>
      <c r="D3272" s="121" t="s">
        <v>8282</v>
      </c>
      <c r="E3272" s="86" t="s">
        <v>8283</v>
      </c>
      <c r="F3272" s="9"/>
      <c r="G3272" s="9"/>
      <c r="H3272" s="9"/>
      <c r="I3272" s="9"/>
      <c r="J3272" s="9"/>
      <c r="K3272" s="9"/>
      <c r="L3272" s="622" t="s">
        <v>40</v>
      </c>
      <c r="M3272" s="121" t="s">
        <v>13290</v>
      </c>
      <c r="N3272" s="624">
        <v>0</v>
      </c>
      <c r="O3272" s="624">
        <v>0</v>
      </c>
      <c r="P3272" s="624">
        <v>0</v>
      </c>
      <c r="Q3272" s="624">
        <v>0</v>
      </c>
      <c r="R3272" s="624">
        <v>0</v>
      </c>
      <c r="S3272" s="624">
        <v>0</v>
      </c>
      <c r="T3272" s="624">
        <v>0</v>
      </c>
      <c r="U3272" s="624">
        <v>0</v>
      </c>
      <c r="V3272" s="624">
        <v>0</v>
      </c>
      <c r="W3272" s="624">
        <v>0</v>
      </c>
      <c r="X3272" s="366">
        <v>0</v>
      </c>
      <c r="Y3272" s="624">
        <v>0</v>
      </c>
      <c r="Z3272" s="622" t="s">
        <v>51</v>
      </c>
      <c r="AA3272" s="622" t="s">
        <v>5289</v>
      </c>
      <c r="AB3272" s="622" t="s">
        <v>5289</v>
      </c>
      <c r="AC3272" s="84" t="s">
        <v>5289</v>
      </c>
      <c r="AD3272" s="84" t="s">
        <v>5289</v>
      </c>
      <c r="AE3272" s="84" t="s">
        <v>5289</v>
      </c>
      <c r="AF3272" s="165" t="s">
        <v>5289</v>
      </c>
    </row>
    <row r="3273" spans="1:38" ht="153">
      <c r="A3273" s="621">
        <v>18</v>
      </c>
      <c r="B3273" s="121" t="s">
        <v>8278</v>
      </c>
      <c r="C3273" s="121" t="s">
        <v>8255</v>
      </c>
      <c r="D3273" s="121" t="s">
        <v>8279</v>
      </c>
      <c r="E3273" s="86" t="s">
        <v>8283</v>
      </c>
      <c r="F3273" s="9"/>
      <c r="G3273" s="9"/>
      <c r="H3273" s="9"/>
      <c r="I3273" s="9"/>
      <c r="J3273" s="9"/>
      <c r="K3273" s="9"/>
      <c r="L3273" s="622" t="s">
        <v>40</v>
      </c>
      <c r="M3273" s="121" t="s">
        <v>18391</v>
      </c>
      <c r="N3273" s="624">
        <v>0</v>
      </c>
      <c r="O3273" s="624">
        <v>0</v>
      </c>
      <c r="P3273" s="624">
        <v>0</v>
      </c>
      <c r="Q3273" s="624">
        <v>0</v>
      </c>
      <c r="R3273" s="624">
        <v>0</v>
      </c>
      <c r="S3273" s="624">
        <v>0</v>
      </c>
      <c r="T3273" s="624">
        <v>0</v>
      </c>
      <c r="U3273" s="624">
        <v>0</v>
      </c>
      <c r="V3273" s="624">
        <v>0</v>
      </c>
      <c r="W3273" s="624">
        <v>0</v>
      </c>
      <c r="X3273" s="366">
        <v>0</v>
      </c>
      <c r="Y3273" s="624">
        <v>0</v>
      </c>
      <c r="Z3273" s="622" t="s">
        <v>51</v>
      </c>
      <c r="AA3273" s="622" t="s">
        <v>5289</v>
      </c>
      <c r="AB3273" s="622" t="s">
        <v>5289</v>
      </c>
      <c r="AC3273" s="84" t="s">
        <v>5289</v>
      </c>
      <c r="AD3273" s="84" t="s">
        <v>5289</v>
      </c>
      <c r="AE3273" s="84" t="s">
        <v>5289</v>
      </c>
      <c r="AF3273" s="165" t="s">
        <v>5289</v>
      </c>
    </row>
    <row r="3274" spans="1:38" s="44" customFormat="1" ht="89.25">
      <c r="A3274" s="621">
        <v>19</v>
      </c>
      <c r="B3274" s="377" t="s">
        <v>17326</v>
      </c>
      <c r="C3274" s="122" t="s">
        <v>8255</v>
      </c>
      <c r="D3274" s="122" t="s">
        <v>17400</v>
      </c>
      <c r="E3274" s="622" t="s">
        <v>40</v>
      </c>
      <c r="F3274" s="9"/>
      <c r="G3274" s="9"/>
      <c r="H3274" s="9"/>
      <c r="I3274" s="9"/>
      <c r="J3274" s="9"/>
      <c r="K3274" s="9"/>
      <c r="L3274" s="643" t="s">
        <v>51</v>
      </c>
      <c r="M3274" s="649"/>
      <c r="N3274" s="9"/>
      <c r="O3274" s="624">
        <v>0</v>
      </c>
      <c r="P3274" s="624">
        <v>0</v>
      </c>
      <c r="Q3274" s="624">
        <v>0</v>
      </c>
      <c r="R3274" s="624">
        <v>0</v>
      </c>
      <c r="S3274" s="624">
        <v>0</v>
      </c>
      <c r="T3274" s="624">
        <v>0</v>
      </c>
      <c r="U3274" s="624">
        <v>0</v>
      </c>
      <c r="V3274" s="624">
        <v>0</v>
      </c>
      <c r="W3274" s="624">
        <v>0</v>
      </c>
      <c r="X3274" s="366">
        <v>0</v>
      </c>
      <c r="Y3274" s="624">
        <v>0</v>
      </c>
      <c r="Z3274" s="622" t="s">
        <v>51</v>
      </c>
      <c r="AA3274" s="622" t="s">
        <v>5289</v>
      </c>
      <c r="AB3274" s="622" t="s">
        <v>5289</v>
      </c>
      <c r="AC3274" s="84" t="s">
        <v>5289</v>
      </c>
      <c r="AD3274" s="84" t="s">
        <v>5289</v>
      </c>
      <c r="AE3274" s="84" t="s">
        <v>5289</v>
      </c>
      <c r="AF3274" s="165" t="s">
        <v>5289</v>
      </c>
      <c r="AG3274" s="107"/>
      <c r="AH3274" s="107"/>
      <c r="AI3274" s="107"/>
      <c r="AJ3274" s="107"/>
      <c r="AK3274" s="107"/>
      <c r="AL3274" s="107"/>
    </row>
    <row r="3275" spans="1:38" s="44" customFormat="1" ht="76.5">
      <c r="A3275" s="621">
        <v>20</v>
      </c>
      <c r="B3275" s="377" t="s">
        <v>17327</v>
      </c>
      <c r="C3275" s="122" t="s">
        <v>8255</v>
      </c>
      <c r="D3275" s="122" t="s">
        <v>17408</v>
      </c>
      <c r="E3275" s="622" t="s">
        <v>40</v>
      </c>
      <c r="F3275" s="9"/>
      <c r="G3275" s="9"/>
      <c r="H3275" s="9"/>
      <c r="I3275" s="9"/>
      <c r="J3275" s="9"/>
      <c r="K3275" s="9"/>
      <c r="L3275" s="643" t="s">
        <v>51</v>
      </c>
      <c r="M3275" s="649"/>
      <c r="N3275" s="9"/>
      <c r="O3275" s="624">
        <v>0</v>
      </c>
      <c r="P3275" s="624">
        <v>0</v>
      </c>
      <c r="Q3275" s="624">
        <v>0</v>
      </c>
      <c r="R3275" s="624">
        <v>0</v>
      </c>
      <c r="S3275" s="624">
        <v>0</v>
      </c>
      <c r="T3275" s="624">
        <v>0</v>
      </c>
      <c r="U3275" s="624">
        <v>0</v>
      </c>
      <c r="V3275" s="624">
        <v>0</v>
      </c>
      <c r="W3275" s="624">
        <v>0</v>
      </c>
      <c r="X3275" s="366">
        <v>0</v>
      </c>
      <c r="Y3275" s="624">
        <v>0</v>
      </c>
      <c r="Z3275" s="622" t="s">
        <v>51</v>
      </c>
      <c r="AA3275" s="622" t="s">
        <v>5289</v>
      </c>
      <c r="AB3275" s="622" t="s">
        <v>5289</v>
      </c>
      <c r="AC3275" s="84" t="s">
        <v>5289</v>
      </c>
      <c r="AD3275" s="84" t="s">
        <v>5289</v>
      </c>
      <c r="AE3275" s="84" t="s">
        <v>5289</v>
      </c>
      <c r="AF3275" s="165" t="s">
        <v>5289</v>
      </c>
      <c r="AG3275" s="107"/>
      <c r="AH3275" s="107"/>
      <c r="AI3275" s="107"/>
      <c r="AJ3275" s="107"/>
      <c r="AK3275" s="107"/>
      <c r="AL3275" s="107"/>
    </row>
    <row r="3276" spans="1:38" s="44" customFormat="1" ht="76.5">
      <c r="A3276" s="621">
        <v>21</v>
      </c>
      <c r="B3276" s="377" t="s">
        <v>18386</v>
      </c>
      <c r="C3276" s="122" t="s">
        <v>8255</v>
      </c>
      <c r="D3276" s="122" t="s">
        <v>19594</v>
      </c>
      <c r="E3276" s="622" t="s">
        <v>40</v>
      </c>
      <c r="F3276" s="9"/>
      <c r="G3276" s="9"/>
      <c r="H3276" s="9"/>
      <c r="I3276" s="9"/>
      <c r="J3276" s="9"/>
      <c r="K3276" s="9"/>
      <c r="L3276" s="643" t="s">
        <v>51</v>
      </c>
      <c r="M3276" s="649"/>
      <c r="N3276" s="9"/>
      <c r="O3276" s="624">
        <v>0</v>
      </c>
      <c r="P3276" s="624">
        <v>0</v>
      </c>
      <c r="Q3276" s="624">
        <v>0</v>
      </c>
      <c r="R3276" s="624">
        <v>0</v>
      </c>
      <c r="S3276" s="624">
        <v>0</v>
      </c>
      <c r="T3276" s="624">
        <v>0</v>
      </c>
      <c r="U3276" s="624">
        <v>0</v>
      </c>
      <c r="V3276" s="624">
        <v>0</v>
      </c>
      <c r="W3276" s="624">
        <v>0</v>
      </c>
      <c r="X3276" s="366">
        <v>0</v>
      </c>
      <c r="Y3276" s="624">
        <v>0</v>
      </c>
      <c r="Z3276" s="622" t="s">
        <v>51</v>
      </c>
      <c r="AA3276" s="622" t="s">
        <v>5289</v>
      </c>
      <c r="AB3276" s="622" t="s">
        <v>5289</v>
      </c>
      <c r="AC3276" s="84" t="s">
        <v>5289</v>
      </c>
      <c r="AD3276" s="84" t="s">
        <v>5289</v>
      </c>
      <c r="AE3276" s="84" t="s">
        <v>5289</v>
      </c>
      <c r="AF3276" s="165" t="s">
        <v>5289</v>
      </c>
      <c r="AG3276" s="107"/>
      <c r="AH3276" s="107"/>
      <c r="AI3276" s="107"/>
      <c r="AJ3276" s="107"/>
      <c r="AK3276" s="107"/>
      <c r="AL3276" s="107"/>
    </row>
    <row r="3277" spans="1:38" s="44" customFormat="1" ht="102">
      <c r="A3277" s="621">
        <v>22</v>
      </c>
      <c r="B3277" s="377" t="s">
        <v>550</v>
      </c>
      <c r="C3277" s="122" t="s">
        <v>8255</v>
      </c>
      <c r="D3277" s="122" t="s">
        <v>17409</v>
      </c>
      <c r="E3277" s="622" t="s">
        <v>40</v>
      </c>
      <c r="F3277" s="9"/>
      <c r="G3277" s="9"/>
      <c r="H3277" s="9"/>
      <c r="I3277" s="9"/>
      <c r="J3277" s="9"/>
      <c r="K3277" s="9"/>
      <c r="L3277" s="643" t="s">
        <v>51</v>
      </c>
      <c r="M3277" s="649"/>
      <c r="N3277" s="9"/>
      <c r="O3277" s="624">
        <v>0</v>
      </c>
      <c r="P3277" s="624">
        <v>0</v>
      </c>
      <c r="Q3277" s="624">
        <v>0</v>
      </c>
      <c r="R3277" s="624">
        <v>0</v>
      </c>
      <c r="S3277" s="624">
        <v>0</v>
      </c>
      <c r="T3277" s="624">
        <v>0</v>
      </c>
      <c r="U3277" s="624">
        <v>0</v>
      </c>
      <c r="V3277" s="624">
        <v>0</v>
      </c>
      <c r="W3277" s="624">
        <v>0</v>
      </c>
      <c r="X3277" s="366">
        <v>6</v>
      </c>
      <c r="Y3277" s="624">
        <v>0</v>
      </c>
      <c r="Z3277" s="622" t="s">
        <v>51</v>
      </c>
      <c r="AA3277" s="622" t="s">
        <v>5289</v>
      </c>
      <c r="AB3277" s="622" t="s">
        <v>5289</v>
      </c>
      <c r="AC3277" s="84" t="s">
        <v>5289</v>
      </c>
      <c r="AD3277" s="84" t="s">
        <v>5289</v>
      </c>
      <c r="AE3277" s="84" t="s">
        <v>5289</v>
      </c>
      <c r="AF3277" s="165" t="s">
        <v>5289</v>
      </c>
      <c r="AG3277" s="107"/>
      <c r="AH3277" s="107"/>
      <c r="AI3277" s="107"/>
      <c r="AJ3277" s="107"/>
      <c r="AK3277" s="107"/>
      <c r="AL3277" s="107"/>
    </row>
    <row r="3278" spans="1:38" s="44" customFormat="1" ht="114.75">
      <c r="A3278" s="621">
        <v>23</v>
      </c>
      <c r="B3278" s="377" t="s">
        <v>18387</v>
      </c>
      <c r="C3278" s="122" t="s">
        <v>8255</v>
      </c>
      <c r="D3278" s="122" t="s">
        <v>19595</v>
      </c>
      <c r="E3278" s="622" t="s">
        <v>40</v>
      </c>
      <c r="F3278" s="9"/>
      <c r="G3278" s="9"/>
      <c r="H3278" s="9"/>
      <c r="I3278" s="9"/>
      <c r="J3278" s="9"/>
      <c r="K3278" s="9"/>
      <c r="L3278" s="622" t="s">
        <v>40</v>
      </c>
      <c r="M3278" s="392" t="s">
        <v>17323</v>
      </c>
      <c r="N3278" s="624">
        <v>0</v>
      </c>
      <c r="O3278" s="624">
        <v>0</v>
      </c>
      <c r="P3278" s="624">
        <v>0</v>
      </c>
      <c r="Q3278" s="624">
        <v>0</v>
      </c>
      <c r="R3278" s="624">
        <v>0</v>
      </c>
      <c r="S3278" s="624">
        <v>0</v>
      </c>
      <c r="T3278" s="624">
        <v>0</v>
      </c>
      <c r="U3278" s="624">
        <v>0</v>
      </c>
      <c r="V3278" s="624">
        <v>0</v>
      </c>
      <c r="W3278" s="624">
        <v>0</v>
      </c>
      <c r="X3278" s="366">
        <v>1</v>
      </c>
      <c r="Y3278" s="624">
        <v>0</v>
      </c>
      <c r="Z3278" s="622" t="s">
        <v>51</v>
      </c>
      <c r="AA3278" s="622" t="s">
        <v>5289</v>
      </c>
      <c r="AB3278" s="622" t="s">
        <v>5289</v>
      </c>
      <c r="AC3278" s="84" t="s">
        <v>5289</v>
      </c>
      <c r="AD3278" s="84" t="s">
        <v>5289</v>
      </c>
      <c r="AE3278" s="84" t="s">
        <v>5289</v>
      </c>
      <c r="AF3278" s="165" t="s">
        <v>5289</v>
      </c>
      <c r="AG3278" s="107"/>
      <c r="AH3278" s="107"/>
      <c r="AI3278" s="107"/>
      <c r="AJ3278" s="107"/>
      <c r="AK3278" s="107"/>
      <c r="AL3278" s="107"/>
    </row>
    <row r="3279" spans="1:38" s="44" customFormat="1" ht="102">
      <c r="A3279" s="621">
        <v>24</v>
      </c>
      <c r="B3279" s="377" t="s">
        <v>17328</v>
      </c>
      <c r="C3279" s="122" t="s">
        <v>8255</v>
      </c>
      <c r="D3279" s="122" t="s">
        <v>17410</v>
      </c>
      <c r="E3279" s="622" t="s">
        <v>40</v>
      </c>
      <c r="F3279" s="9"/>
      <c r="G3279" s="9"/>
      <c r="H3279" s="9"/>
      <c r="I3279" s="9"/>
      <c r="J3279" s="9"/>
      <c r="K3279" s="9"/>
      <c r="L3279" s="643" t="s">
        <v>51</v>
      </c>
      <c r="M3279" s="649"/>
      <c r="N3279" s="9"/>
      <c r="O3279" s="624">
        <v>0</v>
      </c>
      <c r="P3279" s="624">
        <v>0</v>
      </c>
      <c r="Q3279" s="624">
        <v>0</v>
      </c>
      <c r="R3279" s="624">
        <v>0</v>
      </c>
      <c r="S3279" s="624">
        <v>0</v>
      </c>
      <c r="T3279" s="624">
        <v>0</v>
      </c>
      <c r="U3279" s="624">
        <v>0</v>
      </c>
      <c r="V3279" s="624">
        <v>0</v>
      </c>
      <c r="W3279" s="624">
        <v>0</v>
      </c>
      <c r="X3279" s="366">
        <v>0</v>
      </c>
      <c r="Y3279" s="624">
        <v>0</v>
      </c>
      <c r="Z3279" s="622" t="s">
        <v>51</v>
      </c>
      <c r="AA3279" s="622" t="s">
        <v>5289</v>
      </c>
      <c r="AB3279" s="622" t="s">
        <v>5289</v>
      </c>
      <c r="AC3279" s="84" t="s">
        <v>5289</v>
      </c>
      <c r="AD3279" s="84" t="s">
        <v>5289</v>
      </c>
      <c r="AE3279" s="84" t="s">
        <v>5289</v>
      </c>
      <c r="AF3279" s="165" t="s">
        <v>5289</v>
      </c>
      <c r="AG3279" s="107"/>
      <c r="AH3279" s="107"/>
      <c r="AI3279" s="107"/>
      <c r="AJ3279" s="107"/>
      <c r="AK3279" s="107"/>
      <c r="AL3279" s="107"/>
    </row>
    <row r="3280" spans="1:38" s="44" customFormat="1" ht="89.25">
      <c r="A3280" s="621">
        <v>25</v>
      </c>
      <c r="B3280" s="377" t="s">
        <v>17329</v>
      </c>
      <c r="C3280" s="122" t="s">
        <v>8255</v>
      </c>
      <c r="D3280" s="122" t="s">
        <v>17334</v>
      </c>
      <c r="E3280" s="452" t="s">
        <v>40</v>
      </c>
      <c r="F3280" s="9"/>
      <c r="G3280" s="9"/>
      <c r="H3280" s="9"/>
      <c r="I3280" s="9"/>
      <c r="J3280" s="9"/>
      <c r="K3280" s="9"/>
      <c r="L3280" s="643" t="s">
        <v>51</v>
      </c>
      <c r="M3280" s="649"/>
      <c r="N3280" s="9"/>
      <c r="O3280" s="624">
        <v>0</v>
      </c>
      <c r="P3280" s="624">
        <v>0</v>
      </c>
      <c r="Q3280" s="624">
        <v>0</v>
      </c>
      <c r="R3280" s="624">
        <v>0</v>
      </c>
      <c r="S3280" s="624">
        <v>0</v>
      </c>
      <c r="T3280" s="624">
        <v>0</v>
      </c>
      <c r="U3280" s="624">
        <v>0</v>
      </c>
      <c r="V3280" s="624">
        <v>0</v>
      </c>
      <c r="W3280" s="624">
        <v>0</v>
      </c>
      <c r="X3280" s="366">
        <v>0</v>
      </c>
      <c r="Y3280" s="624">
        <v>0</v>
      </c>
      <c r="Z3280" s="622" t="s">
        <v>51</v>
      </c>
      <c r="AA3280" s="622" t="s">
        <v>5289</v>
      </c>
      <c r="AB3280" s="622" t="s">
        <v>5289</v>
      </c>
      <c r="AC3280" s="84" t="s">
        <v>5289</v>
      </c>
      <c r="AD3280" s="84" t="s">
        <v>5289</v>
      </c>
      <c r="AE3280" s="84" t="s">
        <v>5289</v>
      </c>
      <c r="AF3280" s="165" t="s">
        <v>5289</v>
      </c>
      <c r="AG3280" s="107"/>
      <c r="AH3280" s="107"/>
      <c r="AI3280" s="107"/>
      <c r="AJ3280" s="107"/>
      <c r="AK3280" s="107"/>
      <c r="AL3280" s="107"/>
    </row>
    <row r="3281" spans="1:38" s="44" customFormat="1" ht="76.5">
      <c r="A3281" s="621">
        <v>26</v>
      </c>
      <c r="B3281" s="377" t="s">
        <v>17330</v>
      </c>
      <c r="C3281" s="122" t="s">
        <v>8255</v>
      </c>
      <c r="D3281" s="122" t="s">
        <v>17411</v>
      </c>
      <c r="E3281" s="452" t="s">
        <v>40</v>
      </c>
      <c r="F3281" s="9"/>
      <c r="G3281" s="9"/>
      <c r="H3281" s="9"/>
      <c r="I3281" s="9"/>
      <c r="J3281" s="9"/>
      <c r="K3281" s="9"/>
      <c r="L3281" s="643" t="s">
        <v>51</v>
      </c>
      <c r="M3281" s="649"/>
      <c r="N3281" s="9"/>
      <c r="O3281" s="624">
        <v>0</v>
      </c>
      <c r="P3281" s="624">
        <v>0</v>
      </c>
      <c r="Q3281" s="624">
        <v>0</v>
      </c>
      <c r="R3281" s="624">
        <v>0</v>
      </c>
      <c r="S3281" s="624">
        <v>0</v>
      </c>
      <c r="T3281" s="624">
        <v>0</v>
      </c>
      <c r="U3281" s="624">
        <v>0</v>
      </c>
      <c r="V3281" s="624">
        <v>0</v>
      </c>
      <c r="W3281" s="624">
        <v>0</v>
      </c>
      <c r="X3281" s="366">
        <v>0</v>
      </c>
      <c r="Y3281" s="624">
        <v>0</v>
      </c>
      <c r="Z3281" s="622" t="s">
        <v>51</v>
      </c>
      <c r="AA3281" s="622" t="s">
        <v>5289</v>
      </c>
      <c r="AB3281" s="622" t="s">
        <v>5289</v>
      </c>
      <c r="AC3281" s="84" t="s">
        <v>5289</v>
      </c>
      <c r="AD3281" s="84" t="s">
        <v>5289</v>
      </c>
      <c r="AE3281" s="84" t="s">
        <v>5289</v>
      </c>
      <c r="AF3281" s="165" t="s">
        <v>5289</v>
      </c>
      <c r="AG3281" s="107"/>
      <c r="AH3281" s="107"/>
      <c r="AI3281" s="107"/>
      <c r="AJ3281" s="107"/>
      <c r="AK3281" s="107"/>
      <c r="AL3281" s="107"/>
    </row>
    <row r="3282" spans="1:38" s="44" customFormat="1" ht="102">
      <c r="A3282" s="621">
        <v>27</v>
      </c>
      <c r="B3282" s="377" t="s">
        <v>18388</v>
      </c>
      <c r="C3282" s="122" t="s">
        <v>8255</v>
      </c>
      <c r="D3282" s="122" t="s">
        <v>19596</v>
      </c>
      <c r="E3282" s="452" t="s">
        <v>40</v>
      </c>
      <c r="F3282" s="9"/>
      <c r="G3282" s="9"/>
      <c r="H3282" s="9"/>
      <c r="I3282" s="9"/>
      <c r="J3282" s="9"/>
      <c r="K3282" s="9"/>
      <c r="L3282" s="643" t="s">
        <v>51</v>
      </c>
      <c r="M3282" s="649"/>
      <c r="N3282" s="9"/>
      <c r="O3282" s="624">
        <v>0</v>
      </c>
      <c r="P3282" s="624">
        <v>0</v>
      </c>
      <c r="Q3282" s="624">
        <v>0</v>
      </c>
      <c r="R3282" s="624">
        <v>0</v>
      </c>
      <c r="S3282" s="624">
        <v>0</v>
      </c>
      <c r="T3282" s="624">
        <v>0</v>
      </c>
      <c r="U3282" s="624">
        <v>0</v>
      </c>
      <c r="V3282" s="624">
        <v>0</v>
      </c>
      <c r="W3282" s="624">
        <v>0</v>
      </c>
      <c r="X3282" s="366">
        <v>0</v>
      </c>
      <c r="Y3282" s="624">
        <v>0</v>
      </c>
      <c r="Z3282" s="622" t="s">
        <v>51</v>
      </c>
      <c r="AA3282" s="622" t="s">
        <v>5289</v>
      </c>
      <c r="AB3282" s="622" t="s">
        <v>5289</v>
      </c>
      <c r="AC3282" s="84" t="s">
        <v>5289</v>
      </c>
      <c r="AD3282" s="84" t="s">
        <v>5289</v>
      </c>
      <c r="AE3282" s="84" t="s">
        <v>5289</v>
      </c>
      <c r="AF3282" s="165" t="s">
        <v>5289</v>
      </c>
      <c r="AG3282" s="107"/>
      <c r="AH3282" s="107"/>
      <c r="AI3282" s="107"/>
      <c r="AJ3282" s="107"/>
      <c r="AK3282" s="107"/>
      <c r="AL3282" s="107"/>
    </row>
    <row r="3283" spans="1:38" s="44" customFormat="1" ht="153">
      <c r="A3283" s="621">
        <v>28</v>
      </c>
      <c r="B3283" s="122" t="s">
        <v>18389</v>
      </c>
      <c r="C3283" s="122" t="s">
        <v>8255</v>
      </c>
      <c r="D3283" s="122" t="s">
        <v>18392</v>
      </c>
      <c r="E3283" s="622" t="s">
        <v>18390</v>
      </c>
      <c r="F3283" s="9"/>
      <c r="G3283" s="9"/>
      <c r="H3283" s="9"/>
      <c r="I3283" s="9"/>
      <c r="J3283" s="9"/>
      <c r="K3283" s="9"/>
      <c r="L3283" s="643"/>
      <c r="M3283" s="649"/>
      <c r="N3283" s="9"/>
      <c r="O3283" s="624">
        <v>0</v>
      </c>
      <c r="P3283" s="624">
        <v>0</v>
      </c>
      <c r="Q3283" s="624">
        <v>0</v>
      </c>
      <c r="R3283" s="624">
        <v>0</v>
      </c>
      <c r="S3283" s="624">
        <v>0</v>
      </c>
      <c r="T3283" s="624">
        <v>0</v>
      </c>
      <c r="U3283" s="624">
        <v>0</v>
      </c>
      <c r="V3283" s="624">
        <v>0</v>
      </c>
      <c r="W3283" s="624">
        <v>0</v>
      </c>
      <c r="X3283" s="624">
        <v>0</v>
      </c>
      <c r="Y3283" s="624">
        <v>0</v>
      </c>
      <c r="Z3283" s="622" t="s">
        <v>51</v>
      </c>
      <c r="AA3283" s="622" t="s">
        <v>5289</v>
      </c>
      <c r="AB3283" s="622" t="s">
        <v>5289</v>
      </c>
      <c r="AC3283" s="84" t="s">
        <v>5289</v>
      </c>
      <c r="AD3283" s="84" t="s">
        <v>5289</v>
      </c>
      <c r="AE3283" s="84" t="s">
        <v>5289</v>
      </c>
      <c r="AF3283" s="165" t="s">
        <v>5289</v>
      </c>
      <c r="AG3283" s="107"/>
      <c r="AH3283" s="107"/>
      <c r="AI3283" s="107"/>
      <c r="AJ3283" s="107"/>
      <c r="AK3283" s="107"/>
      <c r="AL3283" s="107"/>
    </row>
    <row r="3284" spans="1:38" s="42" customFormat="1" ht="15.75" customHeight="1" thickBot="1">
      <c r="A3284" s="18"/>
      <c r="B3284" s="18">
        <v>28</v>
      </c>
      <c r="C3284" s="18"/>
      <c r="D3284" s="18">
        <v>28</v>
      </c>
      <c r="E3284" s="18">
        <v>28</v>
      </c>
      <c r="F3284" s="18"/>
      <c r="G3284" s="18"/>
      <c r="H3284" s="18">
        <v>0</v>
      </c>
      <c r="I3284" s="18"/>
      <c r="J3284" s="18">
        <v>1</v>
      </c>
      <c r="K3284" s="18">
        <v>0</v>
      </c>
      <c r="L3284" s="18">
        <v>11</v>
      </c>
      <c r="M3284" s="200"/>
      <c r="N3284" s="18">
        <f t="shared" ref="N3284:O3284" si="1050">SUM(N3256:N3283)</f>
        <v>0</v>
      </c>
      <c r="O3284" s="18">
        <f t="shared" si="1050"/>
        <v>0</v>
      </c>
      <c r="P3284" s="18">
        <f t="shared" ref="P3284:Q3284" si="1051">SUM(P3256:P3283)</f>
        <v>0</v>
      </c>
      <c r="Q3284" s="18">
        <f t="shared" si="1051"/>
        <v>0</v>
      </c>
      <c r="R3284" s="18">
        <f t="shared" ref="R3284" si="1052">SUM(R3256:R3283)</f>
        <v>0</v>
      </c>
      <c r="S3284" s="18">
        <f t="shared" ref="S3284" si="1053">SUM(S3256:S3283)</f>
        <v>0</v>
      </c>
      <c r="T3284" s="18">
        <f t="shared" ref="T3284:U3284" si="1054">SUM(T3256:T3283)</f>
        <v>0</v>
      </c>
      <c r="U3284" s="18">
        <f t="shared" si="1054"/>
        <v>0</v>
      </c>
      <c r="V3284" s="18">
        <f t="shared" ref="V3284:W3284" si="1055">SUM(V3256:V3283)</f>
        <v>0</v>
      </c>
      <c r="W3284" s="18">
        <f t="shared" si="1055"/>
        <v>0</v>
      </c>
      <c r="X3284" s="18">
        <f t="shared" ref="X3284:Y3284" si="1056">SUM(X3256:X3283)</f>
        <v>1129</v>
      </c>
      <c r="Y3284" s="18">
        <f t="shared" si="1056"/>
        <v>0</v>
      </c>
      <c r="Z3284" s="18">
        <v>0</v>
      </c>
      <c r="AA3284" s="18">
        <v>1</v>
      </c>
      <c r="AB3284" s="18">
        <v>1</v>
      </c>
      <c r="AC3284" s="18"/>
      <c r="AD3284" s="18"/>
      <c r="AE3284" s="18"/>
      <c r="AF3284" s="18"/>
      <c r="AG3284" s="111"/>
      <c r="AH3284" s="111"/>
      <c r="AI3284" s="111"/>
      <c r="AJ3284" s="111"/>
      <c r="AK3284" s="111"/>
      <c r="AL3284" s="111"/>
    </row>
    <row r="3285" spans="1:38" ht="15.75" customHeight="1" thickBot="1">
      <c r="A3285" s="660" t="s">
        <v>394</v>
      </c>
      <c r="B3285" s="661"/>
      <c r="C3285" s="661"/>
      <c r="D3285" s="661"/>
      <c r="E3285" s="661"/>
      <c r="F3285" s="661"/>
      <c r="G3285" s="661"/>
      <c r="H3285" s="661"/>
      <c r="I3285" s="661"/>
      <c r="J3285" s="661"/>
      <c r="K3285" s="661"/>
      <c r="L3285" s="661"/>
      <c r="M3285" s="661"/>
      <c r="N3285" s="661"/>
      <c r="O3285" s="661"/>
      <c r="P3285" s="661"/>
      <c r="Q3285" s="661"/>
      <c r="R3285" s="661"/>
      <c r="S3285" s="661"/>
      <c r="T3285" s="661"/>
      <c r="U3285" s="661"/>
      <c r="V3285" s="661"/>
      <c r="W3285" s="661"/>
      <c r="X3285" s="661"/>
      <c r="Y3285" s="661"/>
      <c r="Z3285" s="661"/>
      <c r="AA3285" s="661"/>
      <c r="AB3285" s="661"/>
      <c r="AC3285" s="661"/>
      <c r="AD3285" s="661"/>
      <c r="AE3285" s="661"/>
      <c r="AF3285" s="662"/>
    </row>
    <row r="3286" spans="1:38" ht="38.25">
      <c r="A3286" s="621">
        <v>1</v>
      </c>
      <c r="B3286" s="627" t="s">
        <v>8115</v>
      </c>
      <c r="C3286" s="121" t="s">
        <v>7430</v>
      </c>
      <c r="D3286" s="121" t="s">
        <v>8082</v>
      </c>
      <c r="E3286" s="622" t="s">
        <v>51</v>
      </c>
      <c r="F3286" s="289" t="s">
        <v>16683</v>
      </c>
      <c r="G3286" s="9"/>
      <c r="H3286" s="9"/>
      <c r="I3286" s="9"/>
      <c r="J3286" s="622" t="s">
        <v>1315</v>
      </c>
      <c r="K3286" s="9"/>
      <c r="L3286" s="622" t="s">
        <v>51</v>
      </c>
      <c r="M3286" s="649"/>
      <c r="N3286" s="9"/>
      <c r="O3286" s="622">
        <v>0</v>
      </c>
      <c r="P3286" s="622">
        <v>0</v>
      </c>
      <c r="Q3286" s="622">
        <v>0</v>
      </c>
      <c r="R3286" s="622">
        <v>0</v>
      </c>
      <c r="S3286" s="622">
        <v>0</v>
      </c>
      <c r="T3286" s="622">
        <v>0</v>
      </c>
      <c r="U3286" s="622">
        <v>0</v>
      </c>
      <c r="V3286" s="622">
        <v>0</v>
      </c>
      <c r="W3286" s="622">
        <v>0</v>
      </c>
      <c r="X3286" s="622">
        <v>0</v>
      </c>
      <c r="Y3286" s="622">
        <v>0</v>
      </c>
      <c r="Z3286" s="622" t="s">
        <v>51</v>
      </c>
      <c r="AA3286" s="622" t="s">
        <v>1315</v>
      </c>
      <c r="AB3286" s="622" t="s">
        <v>1315</v>
      </c>
      <c r="AC3286" s="84" t="s">
        <v>14791</v>
      </c>
      <c r="AD3286" s="84" t="s">
        <v>7433</v>
      </c>
      <c r="AE3286" s="84" t="s">
        <v>14792</v>
      </c>
      <c r="AF3286" s="291"/>
    </row>
    <row r="3287" spans="1:38" ht="51">
      <c r="A3287" s="621">
        <v>2</v>
      </c>
      <c r="B3287" s="627" t="s">
        <v>5411</v>
      </c>
      <c r="C3287" s="121" t="s">
        <v>7430</v>
      </c>
      <c r="D3287" s="121" t="s">
        <v>14798</v>
      </c>
      <c r="E3287" s="622" t="s">
        <v>40</v>
      </c>
      <c r="F3287" s="9"/>
      <c r="G3287" s="9"/>
      <c r="H3287" s="9"/>
      <c r="I3287" s="9"/>
      <c r="J3287" s="9"/>
      <c r="K3287" s="9"/>
      <c r="L3287" s="622" t="s">
        <v>51</v>
      </c>
      <c r="M3287" s="649"/>
      <c r="N3287" s="9"/>
      <c r="O3287" s="622">
        <v>0</v>
      </c>
      <c r="P3287" s="622">
        <v>0</v>
      </c>
      <c r="Q3287" s="622">
        <v>0</v>
      </c>
      <c r="R3287" s="622">
        <v>0</v>
      </c>
      <c r="S3287" s="622">
        <v>0</v>
      </c>
      <c r="T3287" s="622">
        <v>0</v>
      </c>
      <c r="U3287" s="622">
        <v>0</v>
      </c>
      <c r="V3287" s="622">
        <v>0</v>
      </c>
      <c r="W3287" s="622">
        <v>0</v>
      </c>
      <c r="X3287" s="622">
        <v>0</v>
      </c>
      <c r="Y3287" s="622">
        <v>0</v>
      </c>
      <c r="Z3287" s="622" t="s">
        <v>51</v>
      </c>
      <c r="AA3287" s="9"/>
      <c r="AB3287" s="9"/>
      <c r="AC3287" s="84" t="s">
        <v>5289</v>
      </c>
      <c r="AD3287" s="84" t="s">
        <v>5289</v>
      </c>
      <c r="AE3287" s="84" t="s">
        <v>5289</v>
      </c>
      <c r="AF3287" s="292"/>
    </row>
    <row r="3288" spans="1:38" s="44" customFormat="1" ht="63.75">
      <c r="A3288" s="621">
        <v>3</v>
      </c>
      <c r="B3288" s="627" t="s">
        <v>14793</v>
      </c>
      <c r="C3288" s="121" t="s">
        <v>7430</v>
      </c>
      <c r="D3288" s="121" t="s">
        <v>14799</v>
      </c>
      <c r="E3288" s="622" t="s">
        <v>40</v>
      </c>
      <c r="F3288" s="9"/>
      <c r="G3288" s="9"/>
      <c r="H3288" s="9"/>
      <c r="I3288" s="9"/>
      <c r="J3288" s="9"/>
      <c r="K3288" s="9"/>
      <c r="L3288" s="622" t="s">
        <v>51</v>
      </c>
      <c r="M3288" s="649"/>
      <c r="N3288" s="9"/>
      <c r="O3288" s="622">
        <v>0</v>
      </c>
      <c r="P3288" s="622">
        <v>0</v>
      </c>
      <c r="Q3288" s="622">
        <v>0</v>
      </c>
      <c r="R3288" s="622">
        <v>0</v>
      </c>
      <c r="S3288" s="622">
        <v>0</v>
      </c>
      <c r="T3288" s="622">
        <v>0</v>
      </c>
      <c r="U3288" s="622">
        <v>0</v>
      </c>
      <c r="V3288" s="622">
        <v>0</v>
      </c>
      <c r="W3288" s="622">
        <v>0</v>
      </c>
      <c r="X3288" s="622">
        <v>0</v>
      </c>
      <c r="Y3288" s="622">
        <v>0</v>
      </c>
      <c r="Z3288" s="622" t="s">
        <v>51</v>
      </c>
      <c r="AA3288" s="9"/>
      <c r="AB3288" s="9"/>
      <c r="AC3288" s="84" t="s">
        <v>5289</v>
      </c>
      <c r="AD3288" s="84" t="s">
        <v>5289</v>
      </c>
      <c r="AE3288" s="84" t="s">
        <v>5289</v>
      </c>
      <c r="AF3288" s="295"/>
      <c r="AG3288" s="107"/>
      <c r="AH3288" s="107"/>
      <c r="AI3288" s="107"/>
      <c r="AJ3288" s="107"/>
      <c r="AK3288" s="107"/>
      <c r="AL3288" s="107"/>
    </row>
    <row r="3289" spans="1:38" s="44" customFormat="1" ht="76.5">
      <c r="A3289" s="621">
        <v>4</v>
      </c>
      <c r="B3289" s="627" t="s">
        <v>14794</v>
      </c>
      <c r="C3289" s="627" t="s">
        <v>7430</v>
      </c>
      <c r="D3289" s="627" t="s">
        <v>14800</v>
      </c>
      <c r="E3289" s="622" t="s">
        <v>40</v>
      </c>
      <c r="F3289" s="9"/>
      <c r="G3289" s="9"/>
      <c r="H3289" s="9"/>
      <c r="I3289" s="9"/>
      <c r="J3289" s="9"/>
      <c r="K3289" s="9"/>
      <c r="L3289" s="622" t="s">
        <v>51</v>
      </c>
      <c r="M3289" s="649"/>
      <c r="N3289" s="9"/>
      <c r="O3289" s="622">
        <v>0</v>
      </c>
      <c r="P3289" s="622">
        <v>0</v>
      </c>
      <c r="Q3289" s="622">
        <v>0</v>
      </c>
      <c r="R3289" s="622">
        <v>0</v>
      </c>
      <c r="S3289" s="622">
        <v>0</v>
      </c>
      <c r="T3289" s="622">
        <v>0</v>
      </c>
      <c r="U3289" s="622">
        <v>0</v>
      </c>
      <c r="V3289" s="622">
        <v>0</v>
      </c>
      <c r="W3289" s="622">
        <v>0</v>
      </c>
      <c r="X3289" s="622">
        <v>0</v>
      </c>
      <c r="Y3289" s="622">
        <v>0</v>
      </c>
      <c r="Z3289" s="622" t="s">
        <v>51</v>
      </c>
      <c r="AA3289" s="9"/>
      <c r="AB3289" s="9"/>
      <c r="AC3289" s="84" t="s">
        <v>5289</v>
      </c>
      <c r="AD3289" s="84" t="s">
        <v>5289</v>
      </c>
      <c r="AE3289" s="84" t="s">
        <v>5289</v>
      </c>
      <c r="AF3289" s="295"/>
      <c r="AG3289" s="107"/>
      <c r="AH3289" s="107"/>
      <c r="AI3289" s="107"/>
      <c r="AJ3289" s="107"/>
      <c r="AK3289" s="107"/>
      <c r="AL3289" s="107"/>
    </row>
    <row r="3290" spans="1:38" s="44" customFormat="1" ht="76.5">
      <c r="A3290" s="621">
        <v>5</v>
      </c>
      <c r="B3290" s="627" t="s">
        <v>14795</v>
      </c>
      <c r="C3290" s="627" t="s">
        <v>7430</v>
      </c>
      <c r="D3290" s="627" t="s">
        <v>14801</v>
      </c>
      <c r="E3290" s="622" t="s">
        <v>40</v>
      </c>
      <c r="F3290" s="9"/>
      <c r="G3290" s="9"/>
      <c r="H3290" s="9"/>
      <c r="I3290" s="9"/>
      <c r="J3290" s="9"/>
      <c r="K3290" s="9"/>
      <c r="L3290" s="622" t="s">
        <v>51</v>
      </c>
      <c r="M3290" s="649"/>
      <c r="N3290" s="9"/>
      <c r="O3290" s="622">
        <v>0</v>
      </c>
      <c r="P3290" s="622">
        <v>0</v>
      </c>
      <c r="Q3290" s="622">
        <v>0</v>
      </c>
      <c r="R3290" s="622">
        <v>0</v>
      </c>
      <c r="S3290" s="622">
        <v>0</v>
      </c>
      <c r="T3290" s="622">
        <v>0</v>
      </c>
      <c r="U3290" s="622">
        <v>0</v>
      </c>
      <c r="V3290" s="622">
        <v>0</v>
      </c>
      <c r="W3290" s="622">
        <v>0</v>
      </c>
      <c r="X3290" s="622">
        <v>0</v>
      </c>
      <c r="Y3290" s="622">
        <v>0</v>
      </c>
      <c r="Z3290" s="622" t="s">
        <v>51</v>
      </c>
      <c r="AA3290" s="9"/>
      <c r="AB3290" s="9"/>
      <c r="AC3290" s="84" t="s">
        <v>5289</v>
      </c>
      <c r="AD3290" s="84" t="s">
        <v>5289</v>
      </c>
      <c r="AE3290" s="84" t="s">
        <v>5289</v>
      </c>
      <c r="AF3290" s="295"/>
      <c r="AG3290" s="107"/>
      <c r="AH3290" s="107"/>
      <c r="AI3290" s="107"/>
      <c r="AJ3290" s="107"/>
      <c r="AK3290" s="107"/>
      <c r="AL3290" s="107"/>
    </row>
    <row r="3291" spans="1:38" s="44" customFormat="1" ht="76.5">
      <c r="A3291" s="621">
        <v>6</v>
      </c>
      <c r="B3291" s="627" t="s">
        <v>14796</v>
      </c>
      <c r="C3291" s="627" t="s">
        <v>7430</v>
      </c>
      <c r="D3291" s="627" t="s">
        <v>14802</v>
      </c>
      <c r="E3291" s="622" t="s">
        <v>40</v>
      </c>
      <c r="F3291" s="9"/>
      <c r="G3291" s="9"/>
      <c r="H3291" s="9"/>
      <c r="I3291" s="9"/>
      <c r="J3291" s="9"/>
      <c r="K3291" s="9"/>
      <c r="L3291" s="622" t="s">
        <v>51</v>
      </c>
      <c r="M3291" s="649"/>
      <c r="N3291" s="9"/>
      <c r="O3291" s="622">
        <v>0</v>
      </c>
      <c r="P3291" s="622">
        <v>0</v>
      </c>
      <c r="Q3291" s="622">
        <v>0</v>
      </c>
      <c r="R3291" s="622">
        <v>0</v>
      </c>
      <c r="S3291" s="622">
        <v>0</v>
      </c>
      <c r="T3291" s="622">
        <v>0</v>
      </c>
      <c r="U3291" s="622">
        <v>0</v>
      </c>
      <c r="V3291" s="622">
        <v>0</v>
      </c>
      <c r="W3291" s="622">
        <v>0</v>
      </c>
      <c r="X3291" s="622">
        <v>0</v>
      </c>
      <c r="Y3291" s="622">
        <v>0</v>
      </c>
      <c r="Z3291" s="622" t="s">
        <v>51</v>
      </c>
      <c r="AA3291" s="9"/>
      <c r="AB3291" s="9"/>
      <c r="AC3291" s="84" t="s">
        <v>5289</v>
      </c>
      <c r="AD3291" s="84" t="s">
        <v>5289</v>
      </c>
      <c r="AE3291" s="84" t="s">
        <v>5289</v>
      </c>
      <c r="AF3291" s="295"/>
      <c r="AG3291" s="107"/>
      <c r="AH3291" s="107"/>
      <c r="AI3291" s="107"/>
      <c r="AJ3291" s="107"/>
      <c r="AK3291" s="107"/>
      <c r="AL3291" s="107"/>
    </row>
    <row r="3292" spans="1:38" s="44" customFormat="1" ht="51">
      <c r="A3292" s="621">
        <v>7</v>
      </c>
      <c r="B3292" s="627" t="s">
        <v>14797</v>
      </c>
      <c r="C3292" s="627" t="s">
        <v>7430</v>
      </c>
      <c r="D3292" s="627" t="s">
        <v>14803</v>
      </c>
      <c r="E3292" s="622" t="s">
        <v>40</v>
      </c>
      <c r="F3292" s="9"/>
      <c r="G3292" s="9"/>
      <c r="H3292" s="9"/>
      <c r="I3292" s="9"/>
      <c r="J3292" s="9"/>
      <c r="K3292" s="9"/>
      <c r="L3292" s="622" t="s">
        <v>51</v>
      </c>
      <c r="M3292" s="649"/>
      <c r="N3292" s="9"/>
      <c r="O3292" s="622">
        <v>0</v>
      </c>
      <c r="P3292" s="622">
        <v>0</v>
      </c>
      <c r="Q3292" s="622">
        <v>0</v>
      </c>
      <c r="R3292" s="622">
        <v>0</v>
      </c>
      <c r="S3292" s="622">
        <v>0</v>
      </c>
      <c r="T3292" s="622">
        <v>0</v>
      </c>
      <c r="U3292" s="622">
        <v>0</v>
      </c>
      <c r="V3292" s="622">
        <v>0</v>
      </c>
      <c r="W3292" s="622">
        <v>0</v>
      </c>
      <c r="X3292" s="622">
        <v>20</v>
      </c>
      <c r="Y3292" s="622">
        <v>0</v>
      </c>
      <c r="Z3292" s="622" t="s">
        <v>51</v>
      </c>
      <c r="AA3292" s="9"/>
      <c r="AB3292" s="9"/>
      <c r="AC3292" s="84" t="s">
        <v>5289</v>
      </c>
      <c r="AD3292" s="84" t="s">
        <v>5289</v>
      </c>
      <c r="AE3292" s="84" t="s">
        <v>5289</v>
      </c>
      <c r="AF3292" s="295"/>
      <c r="AG3292" s="107"/>
      <c r="AH3292" s="107"/>
      <c r="AI3292" s="107"/>
      <c r="AJ3292" s="107"/>
      <c r="AK3292" s="107"/>
      <c r="AL3292" s="107"/>
    </row>
    <row r="3293" spans="1:38" s="44" customFormat="1" ht="63.75">
      <c r="A3293" s="621">
        <v>8</v>
      </c>
      <c r="B3293" s="627" t="s">
        <v>116</v>
      </c>
      <c r="C3293" s="627" t="s">
        <v>7430</v>
      </c>
      <c r="D3293" s="627" t="s">
        <v>14804</v>
      </c>
      <c r="E3293" s="622" t="s">
        <v>40</v>
      </c>
      <c r="F3293" s="9"/>
      <c r="G3293" s="9"/>
      <c r="H3293" s="9"/>
      <c r="I3293" s="9"/>
      <c r="J3293" s="9"/>
      <c r="K3293" s="9"/>
      <c r="L3293" s="622" t="s">
        <v>51</v>
      </c>
      <c r="M3293" s="649"/>
      <c r="N3293" s="9"/>
      <c r="O3293" s="622">
        <v>0</v>
      </c>
      <c r="P3293" s="622">
        <v>0</v>
      </c>
      <c r="Q3293" s="622">
        <v>0</v>
      </c>
      <c r="R3293" s="622">
        <v>0</v>
      </c>
      <c r="S3293" s="622">
        <v>0</v>
      </c>
      <c r="T3293" s="622">
        <v>0</v>
      </c>
      <c r="U3293" s="622">
        <v>0</v>
      </c>
      <c r="V3293" s="622">
        <v>0</v>
      </c>
      <c r="W3293" s="622">
        <v>0</v>
      </c>
      <c r="X3293" s="622">
        <v>1</v>
      </c>
      <c r="Y3293" s="622">
        <v>0</v>
      </c>
      <c r="Z3293" s="622" t="s">
        <v>51</v>
      </c>
      <c r="AA3293" s="9"/>
      <c r="AB3293" s="9"/>
      <c r="AC3293" s="84" t="s">
        <v>5289</v>
      </c>
      <c r="AD3293" s="84" t="s">
        <v>5289</v>
      </c>
      <c r="AE3293" s="84" t="s">
        <v>5289</v>
      </c>
      <c r="AF3293" s="295"/>
      <c r="AG3293" s="107"/>
      <c r="AH3293" s="107"/>
      <c r="AI3293" s="107"/>
      <c r="AJ3293" s="107"/>
      <c r="AK3293" s="107"/>
      <c r="AL3293" s="107"/>
    </row>
    <row r="3294" spans="1:38" s="42" customFormat="1" ht="15.75" customHeight="1" thickBot="1">
      <c r="A3294" s="18"/>
      <c r="B3294" s="18">
        <v>8</v>
      </c>
      <c r="C3294" s="18"/>
      <c r="D3294" s="18">
        <v>7</v>
      </c>
      <c r="E3294" s="18">
        <v>7</v>
      </c>
      <c r="F3294" s="18"/>
      <c r="G3294" s="18"/>
      <c r="H3294" s="18">
        <v>0</v>
      </c>
      <c r="I3294" s="18"/>
      <c r="J3294" s="18">
        <v>0</v>
      </c>
      <c r="K3294" s="18">
        <v>0</v>
      </c>
      <c r="L3294" s="18">
        <v>0</v>
      </c>
      <c r="M3294" s="200"/>
      <c r="N3294" s="18">
        <v>0</v>
      </c>
      <c r="O3294" s="18">
        <f t="shared" ref="O3294" si="1057">SUM(O3286:O3293)</f>
        <v>0</v>
      </c>
      <c r="P3294" s="18">
        <f t="shared" ref="P3294:Q3294" si="1058">SUM(P3286:P3293)</f>
        <v>0</v>
      </c>
      <c r="Q3294" s="18">
        <f t="shared" si="1058"/>
        <v>0</v>
      </c>
      <c r="R3294" s="18">
        <f t="shared" ref="R3294" si="1059">SUM(R3286:R3293)</f>
        <v>0</v>
      </c>
      <c r="S3294" s="18">
        <f t="shared" ref="S3294" si="1060">SUM(S3286:S3293)</f>
        <v>0</v>
      </c>
      <c r="T3294" s="18">
        <f t="shared" ref="T3294:U3294" si="1061">SUM(T3286:T3293)</f>
        <v>0</v>
      </c>
      <c r="U3294" s="18">
        <f t="shared" si="1061"/>
        <v>0</v>
      </c>
      <c r="V3294" s="18">
        <f t="shared" ref="V3294:W3294" si="1062">SUM(V3286:V3293)</f>
        <v>0</v>
      </c>
      <c r="W3294" s="18">
        <f t="shared" si="1062"/>
        <v>0</v>
      </c>
      <c r="X3294" s="18">
        <f t="shared" ref="X3294:Y3294" si="1063">SUM(X3286:X3293)</f>
        <v>21</v>
      </c>
      <c r="Y3294" s="18">
        <f t="shared" si="1063"/>
        <v>0</v>
      </c>
      <c r="Z3294" s="18">
        <v>0</v>
      </c>
      <c r="AA3294" s="18">
        <v>0</v>
      </c>
      <c r="AB3294" s="18">
        <v>0</v>
      </c>
      <c r="AC3294" s="18"/>
      <c r="AD3294" s="18"/>
      <c r="AE3294" s="18"/>
      <c r="AF3294" s="18"/>
      <c r="AG3294" s="111"/>
      <c r="AH3294" s="111"/>
      <c r="AI3294" s="111"/>
      <c r="AJ3294" s="111"/>
      <c r="AK3294" s="111"/>
      <c r="AL3294" s="111"/>
    </row>
    <row r="3295" spans="1:38" ht="15.75" customHeight="1" thickBot="1">
      <c r="A3295" s="660" t="s">
        <v>395</v>
      </c>
      <c r="B3295" s="661"/>
      <c r="C3295" s="661"/>
      <c r="D3295" s="661"/>
      <c r="E3295" s="661"/>
      <c r="F3295" s="661"/>
      <c r="G3295" s="661"/>
      <c r="H3295" s="661"/>
      <c r="I3295" s="661"/>
      <c r="J3295" s="661"/>
      <c r="K3295" s="661"/>
      <c r="L3295" s="661"/>
      <c r="M3295" s="661"/>
      <c r="N3295" s="661"/>
      <c r="O3295" s="661"/>
      <c r="P3295" s="661"/>
      <c r="Q3295" s="661"/>
      <c r="R3295" s="661"/>
      <c r="S3295" s="661"/>
      <c r="T3295" s="661"/>
      <c r="U3295" s="661"/>
      <c r="V3295" s="661"/>
      <c r="W3295" s="661"/>
      <c r="X3295" s="661"/>
      <c r="Y3295" s="661"/>
      <c r="Z3295" s="661"/>
      <c r="AA3295" s="661"/>
      <c r="AB3295" s="661"/>
      <c r="AC3295" s="661"/>
      <c r="AD3295" s="661"/>
      <c r="AE3295" s="661"/>
      <c r="AF3295" s="662"/>
    </row>
    <row r="3296" spans="1:38" ht="51">
      <c r="A3296" s="621">
        <v>1</v>
      </c>
      <c r="B3296" s="126" t="s">
        <v>3553</v>
      </c>
      <c r="C3296" s="627" t="s">
        <v>8287</v>
      </c>
      <c r="D3296" s="627" t="s">
        <v>8082</v>
      </c>
      <c r="E3296" s="628" t="s">
        <v>51</v>
      </c>
      <c r="F3296" s="289" t="s">
        <v>16683</v>
      </c>
      <c r="G3296" s="9"/>
      <c r="H3296" s="9"/>
      <c r="I3296" s="9"/>
      <c r="J3296" s="624" t="s">
        <v>1315</v>
      </c>
      <c r="K3296" s="624" t="s">
        <v>51</v>
      </c>
      <c r="L3296" s="624" t="s">
        <v>51</v>
      </c>
      <c r="M3296" s="649"/>
      <c r="N3296" s="9"/>
      <c r="O3296" s="624">
        <v>0</v>
      </c>
      <c r="P3296" s="624">
        <v>0</v>
      </c>
      <c r="Q3296" s="624">
        <v>0</v>
      </c>
      <c r="R3296" s="624">
        <v>0</v>
      </c>
      <c r="S3296" s="624">
        <v>0</v>
      </c>
      <c r="T3296" s="624">
        <v>0</v>
      </c>
      <c r="U3296" s="624">
        <v>0</v>
      </c>
      <c r="V3296" s="624">
        <v>0</v>
      </c>
      <c r="W3296" s="624">
        <v>0</v>
      </c>
      <c r="X3296" s="624">
        <v>0</v>
      </c>
      <c r="Y3296" s="624">
        <v>0</v>
      </c>
      <c r="Z3296" s="624" t="s">
        <v>51</v>
      </c>
      <c r="AA3296" s="624" t="s">
        <v>1315</v>
      </c>
      <c r="AB3296" s="624" t="s">
        <v>1315</v>
      </c>
      <c r="AC3296" s="170"/>
      <c r="AD3296" s="170"/>
      <c r="AE3296" s="170"/>
      <c r="AF3296" s="291"/>
    </row>
    <row r="3297" spans="1:38" ht="51">
      <c r="A3297" s="621">
        <v>2</v>
      </c>
      <c r="B3297" s="627" t="s">
        <v>8115</v>
      </c>
      <c r="C3297" s="627" t="s">
        <v>8287</v>
      </c>
      <c r="D3297" s="627" t="s">
        <v>8082</v>
      </c>
      <c r="E3297" s="628" t="s">
        <v>51</v>
      </c>
      <c r="F3297" s="9"/>
      <c r="G3297" s="9"/>
      <c r="H3297" s="9"/>
      <c r="I3297" s="9"/>
      <c r="J3297" s="9"/>
      <c r="K3297" s="9"/>
      <c r="L3297" s="624" t="s">
        <v>51</v>
      </c>
      <c r="M3297" s="649"/>
      <c r="N3297" s="9"/>
      <c r="O3297" s="624">
        <v>0</v>
      </c>
      <c r="P3297" s="624">
        <v>0</v>
      </c>
      <c r="Q3297" s="624">
        <v>0</v>
      </c>
      <c r="R3297" s="624">
        <v>0</v>
      </c>
      <c r="S3297" s="624">
        <v>0</v>
      </c>
      <c r="T3297" s="624">
        <v>0</v>
      </c>
      <c r="U3297" s="624">
        <v>0</v>
      </c>
      <c r="V3297" s="624">
        <v>0</v>
      </c>
      <c r="W3297" s="624">
        <v>0</v>
      </c>
      <c r="X3297" s="624">
        <v>0</v>
      </c>
      <c r="Y3297" s="624">
        <v>0</v>
      </c>
      <c r="Z3297" s="624" t="s">
        <v>51</v>
      </c>
      <c r="AA3297" s="9"/>
      <c r="AB3297" s="9"/>
      <c r="AC3297" s="9"/>
      <c r="AD3297" s="9"/>
      <c r="AE3297" s="9"/>
      <c r="AF3297" s="292"/>
    </row>
    <row r="3298" spans="1:38" ht="76.5">
      <c r="A3298" s="621">
        <v>3</v>
      </c>
      <c r="B3298" s="121" t="s">
        <v>8286</v>
      </c>
      <c r="C3298" s="627" t="s">
        <v>8287</v>
      </c>
      <c r="D3298" s="121" t="s">
        <v>8082</v>
      </c>
      <c r="E3298" s="628" t="s">
        <v>51</v>
      </c>
      <c r="F3298" s="9"/>
      <c r="G3298" s="9"/>
      <c r="H3298" s="9"/>
      <c r="I3298" s="9"/>
      <c r="J3298" s="9"/>
      <c r="K3298" s="9"/>
      <c r="L3298" s="624" t="s">
        <v>51</v>
      </c>
      <c r="M3298" s="649"/>
      <c r="N3298" s="9"/>
      <c r="O3298" s="624">
        <v>0</v>
      </c>
      <c r="P3298" s="624">
        <v>0</v>
      </c>
      <c r="Q3298" s="624">
        <v>0</v>
      </c>
      <c r="R3298" s="624">
        <v>0</v>
      </c>
      <c r="S3298" s="624">
        <v>0</v>
      </c>
      <c r="T3298" s="624">
        <v>0</v>
      </c>
      <c r="U3298" s="624">
        <v>0</v>
      </c>
      <c r="V3298" s="624">
        <v>0</v>
      </c>
      <c r="W3298" s="624">
        <v>0</v>
      </c>
      <c r="X3298" s="624">
        <v>0</v>
      </c>
      <c r="Y3298" s="624">
        <v>0</v>
      </c>
      <c r="Z3298" s="624" t="s">
        <v>51</v>
      </c>
      <c r="AA3298" s="9"/>
      <c r="AB3298" s="9"/>
      <c r="AC3298" s="9"/>
      <c r="AD3298" s="9"/>
      <c r="AE3298" s="9"/>
      <c r="AF3298" s="292"/>
    </row>
    <row r="3299" spans="1:38" ht="51">
      <c r="A3299" s="621">
        <v>4</v>
      </c>
      <c r="B3299" s="290" t="s">
        <v>8117</v>
      </c>
      <c r="C3299" s="627" t="s">
        <v>8287</v>
      </c>
      <c r="D3299" s="121" t="s">
        <v>8082</v>
      </c>
      <c r="E3299" s="628" t="s">
        <v>51</v>
      </c>
      <c r="F3299" s="9"/>
      <c r="G3299" s="9"/>
      <c r="H3299" s="9"/>
      <c r="I3299" s="9"/>
      <c r="J3299" s="9"/>
      <c r="K3299" s="9"/>
      <c r="L3299" s="624" t="s">
        <v>51</v>
      </c>
      <c r="M3299" s="649"/>
      <c r="N3299" s="9"/>
      <c r="O3299" s="624">
        <v>0</v>
      </c>
      <c r="P3299" s="624">
        <v>0</v>
      </c>
      <c r="Q3299" s="624">
        <v>0</v>
      </c>
      <c r="R3299" s="624">
        <v>0</v>
      </c>
      <c r="S3299" s="624">
        <v>0</v>
      </c>
      <c r="T3299" s="624">
        <v>0</v>
      </c>
      <c r="U3299" s="624">
        <v>0</v>
      </c>
      <c r="V3299" s="624">
        <v>0</v>
      </c>
      <c r="W3299" s="624">
        <v>0</v>
      </c>
      <c r="X3299" s="624">
        <v>0</v>
      </c>
      <c r="Y3299" s="624">
        <v>0</v>
      </c>
      <c r="Z3299" s="624" t="s">
        <v>51</v>
      </c>
      <c r="AA3299" s="9"/>
      <c r="AB3299" s="9"/>
      <c r="AC3299" s="9"/>
      <c r="AD3299" s="9"/>
      <c r="AE3299" s="9"/>
      <c r="AF3299" s="292"/>
    </row>
    <row r="3300" spans="1:38" ht="51">
      <c r="A3300" s="621">
        <v>5</v>
      </c>
      <c r="B3300" s="290" t="s">
        <v>5411</v>
      </c>
      <c r="C3300" s="627" t="s">
        <v>8287</v>
      </c>
      <c r="D3300" s="121" t="s">
        <v>8082</v>
      </c>
      <c r="E3300" s="628" t="s">
        <v>51</v>
      </c>
      <c r="F3300" s="9"/>
      <c r="G3300" s="9"/>
      <c r="H3300" s="9"/>
      <c r="I3300" s="9"/>
      <c r="J3300" s="9"/>
      <c r="K3300" s="9"/>
      <c r="L3300" s="624" t="s">
        <v>51</v>
      </c>
      <c r="M3300" s="649"/>
      <c r="N3300" s="9"/>
      <c r="O3300" s="624">
        <v>0</v>
      </c>
      <c r="P3300" s="624">
        <v>0</v>
      </c>
      <c r="Q3300" s="624">
        <v>0</v>
      </c>
      <c r="R3300" s="624">
        <v>0</v>
      </c>
      <c r="S3300" s="624">
        <v>0</v>
      </c>
      <c r="T3300" s="624">
        <v>0</v>
      </c>
      <c r="U3300" s="624">
        <v>0</v>
      </c>
      <c r="V3300" s="624">
        <v>0</v>
      </c>
      <c r="W3300" s="624">
        <v>0</v>
      </c>
      <c r="X3300" s="624">
        <v>0</v>
      </c>
      <c r="Y3300" s="624">
        <v>0</v>
      </c>
      <c r="Z3300" s="624" t="s">
        <v>51</v>
      </c>
      <c r="AA3300" s="9"/>
      <c r="AB3300" s="9"/>
      <c r="AC3300" s="9"/>
      <c r="AD3300" s="9"/>
      <c r="AE3300" s="9"/>
      <c r="AF3300" s="292"/>
    </row>
    <row r="3301" spans="1:38" s="42" customFormat="1" ht="15.75" customHeight="1" thickBot="1">
      <c r="A3301" s="18"/>
      <c r="B3301" s="18">
        <v>5</v>
      </c>
      <c r="C3301" s="18"/>
      <c r="D3301" s="18">
        <v>0</v>
      </c>
      <c r="E3301" s="18">
        <v>0</v>
      </c>
      <c r="F3301" s="18"/>
      <c r="G3301" s="18"/>
      <c r="H3301" s="18">
        <v>0</v>
      </c>
      <c r="I3301" s="18"/>
      <c r="J3301" s="18">
        <v>0</v>
      </c>
      <c r="K3301" s="18">
        <v>0</v>
      </c>
      <c r="L3301" s="18">
        <v>0</v>
      </c>
      <c r="M3301" s="200"/>
      <c r="N3301" s="18">
        <v>0</v>
      </c>
      <c r="O3301" s="18">
        <f t="shared" ref="O3301" si="1064">SUM(O3296:O3300)</f>
        <v>0</v>
      </c>
      <c r="P3301" s="18">
        <f t="shared" ref="P3301:Q3301" si="1065">SUM(P3296:P3300)</f>
        <v>0</v>
      </c>
      <c r="Q3301" s="18">
        <f t="shared" si="1065"/>
        <v>0</v>
      </c>
      <c r="R3301" s="18">
        <f t="shared" ref="R3301" si="1066">SUM(R3296:R3300)</f>
        <v>0</v>
      </c>
      <c r="S3301" s="18">
        <f t="shared" ref="S3301" si="1067">SUM(S3296:S3300)</f>
        <v>0</v>
      </c>
      <c r="T3301" s="18">
        <f t="shared" ref="T3301:U3301" si="1068">SUM(T3296:T3300)</f>
        <v>0</v>
      </c>
      <c r="U3301" s="18">
        <f t="shared" si="1068"/>
        <v>0</v>
      </c>
      <c r="V3301" s="18">
        <f t="shared" ref="V3301:W3301" si="1069">SUM(V3296:V3300)</f>
        <v>0</v>
      </c>
      <c r="W3301" s="18">
        <f t="shared" si="1069"/>
        <v>0</v>
      </c>
      <c r="X3301" s="18">
        <f t="shared" ref="X3301:Y3301" si="1070">SUM(X3296:X3300)</f>
        <v>0</v>
      </c>
      <c r="Y3301" s="18">
        <f t="shared" si="1070"/>
        <v>0</v>
      </c>
      <c r="Z3301" s="18">
        <v>0</v>
      </c>
      <c r="AA3301" s="18">
        <v>0</v>
      </c>
      <c r="AB3301" s="18">
        <v>0</v>
      </c>
      <c r="AC3301" s="18"/>
      <c r="AD3301" s="18"/>
      <c r="AE3301" s="18"/>
      <c r="AF3301" s="18"/>
      <c r="AG3301" s="111"/>
      <c r="AH3301" s="111"/>
      <c r="AI3301" s="111"/>
      <c r="AJ3301" s="111"/>
      <c r="AK3301" s="111"/>
      <c r="AL3301" s="111"/>
    </row>
    <row r="3302" spans="1:38" ht="15.75" customHeight="1" thickBot="1">
      <c r="A3302" s="660" t="s">
        <v>396</v>
      </c>
      <c r="B3302" s="661"/>
      <c r="C3302" s="661"/>
      <c r="D3302" s="661"/>
      <c r="E3302" s="661"/>
      <c r="F3302" s="661"/>
      <c r="G3302" s="661"/>
      <c r="H3302" s="661"/>
      <c r="I3302" s="661"/>
      <c r="J3302" s="661"/>
      <c r="K3302" s="661"/>
      <c r="L3302" s="661"/>
      <c r="M3302" s="661"/>
      <c r="N3302" s="661"/>
      <c r="O3302" s="661"/>
      <c r="P3302" s="661"/>
      <c r="Q3302" s="661"/>
      <c r="R3302" s="661"/>
      <c r="S3302" s="661"/>
      <c r="T3302" s="661"/>
      <c r="U3302" s="661"/>
      <c r="V3302" s="661"/>
      <c r="W3302" s="661"/>
      <c r="X3302" s="661"/>
      <c r="Y3302" s="661"/>
      <c r="Z3302" s="661"/>
      <c r="AA3302" s="661"/>
      <c r="AB3302" s="661"/>
      <c r="AC3302" s="661"/>
      <c r="AD3302" s="661"/>
      <c r="AE3302" s="661"/>
      <c r="AF3302" s="662"/>
    </row>
    <row r="3303" spans="1:38" ht="216.75">
      <c r="A3303" s="621">
        <v>1</v>
      </c>
      <c r="B3303" s="412" t="s">
        <v>16596</v>
      </c>
      <c r="C3303" s="392" t="s">
        <v>9993</v>
      </c>
      <c r="D3303" s="392" t="s">
        <v>16716</v>
      </c>
      <c r="E3303" s="366" t="s">
        <v>17718</v>
      </c>
      <c r="F3303" s="289" t="s">
        <v>16683</v>
      </c>
      <c r="G3303" s="9"/>
      <c r="H3303" s="9"/>
      <c r="I3303" s="9"/>
      <c r="J3303" s="624" t="s">
        <v>1315</v>
      </c>
      <c r="K3303" s="624" t="s">
        <v>51</v>
      </c>
      <c r="L3303" s="624" t="s">
        <v>51</v>
      </c>
      <c r="M3303" s="649"/>
      <c r="N3303" s="9"/>
      <c r="O3303" s="366">
        <v>0</v>
      </c>
      <c r="P3303" s="366">
        <v>0</v>
      </c>
      <c r="Q3303" s="366">
        <v>0</v>
      </c>
      <c r="R3303" s="366">
        <v>0</v>
      </c>
      <c r="S3303" s="366">
        <v>0</v>
      </c>
      <c r="T3303" s="366">
        <v>0</v>
      </c>
      <c r="U3303" s="366">
        <v>0</v>
      </c>
      <c r="V3303" s="366">
        <v>0</v>
      </c>
      <c r="W3303" s="366">
        <v>0</v>
      </c>
      <c r="X3303" s="366">
        <v>0</v>
      </c>
      <c r="Y3303" s="366">
        <v>0</v>
      </c>
      <c r="Z3303" s="624" t="s">
        <v>51</v>
      </c>
      <c r="AA3303" s="627" t="s">
        <v>16717</v>
      </c>
      <c r="AB3303" s="624" t="s">
        <v>1315</v>
      </c>
      <c r="AC3303" s="9"/>
      <c r="AD3303" s="9"/>
      <c r="AE3303" s="9"/>
      <c r="AF3303" s="292"/>
    </row>
    <row r="3304" spans="1:38" ht="242.25">
      <c r="A3304" s="621">
        <v>2</v>
      </c>
      <c r="B3304" s="412" t="s">
        <v>16597</v>
      </c>
      <c r="C3304" s="392" t="s">
        <v>9993</v>
      </c>
      <c r="D3304" s="392" t="s">
        <v>16718</v>
      </c>
      <c r="E3304" s="366" t="s">
        <v>17918</v>
      </c>
      <c r="F3304" s="9"/>
      <c r="G3304" s="9"/>
      <c r="H3304" s="9"/>
      <c r="I3304" s="9"/>
      <c r="J3304" s="9"/>
      <c r="K3304" s="9"/>
      <c r="L3304" s="366" t="s">
        <v>40</v>
      </c>
      <c r="M3304" s="392" t="s">
        <v>13050</v>
      </c>
      <c r="N3304" s="366">
        <v>0</v>
      </c>
      <c r="O3304" s="366">
        <v>0</v>
      </c>
      <c r="P3304" s="366">
        <v>0</v>
      </c>
      <c r="Q3304" s="366">
        <v>0</v>
      </c>
      <c r="R3304" s="366">
        <v>0</v>
      </c>
      <c r="S3304" s="366">
        <v>0</v>
      </c>
      <c r="T3304" s="366">
        <v>0</v>
      </c>
      <c r="U3304" s="366">
        <v>0</v>
      </c>
      <c r="V3304" s="366">
        <v>0</v>
      </c>
      <c r="W3304" s="366">
        <v>0</v>
      </c>
      <c r="X3304" s="366">
        <v>1</v>
      </c>
      <c r="Y3304" s="366">
        <v>0</v>
      </c>
      <c r="Z3304" s="624" t="s">
        <v>51</v>
      </c>
      <c r="AA3304" s="622" t="s">
        <v>5289</v>
      </c>
      <c r="AB3304" s="9"/>
      <c r="AC3304" s="9"/>
      <c r="AD3304" s="9"/>
      <c r="AE3304" s="9"/>
      <c r="AF3304" s="292"/>
    </row>
    <row r="3305" spans="1:38" ht="267.75">
      <c r="A3305" s="621">
        <v>3</v>
      </c>
      <c r="B3305" s="412" t="s">
        <v>16598</v>
      </c>
      <c r="C3305" s="392" t="s">
        <v>9993</v>
      </c>
      <c r="D3305" s="392" t="s">
        <v>16705</v>
      </c>
      <c r="E3305" s="366" t="s">
        <v>17719</v>
      </c>
      <c r="F3305" s="9"/>
      <c r="G3305" s="9"/>
      <c r="H3305" s="9"/>
      <c r="I3305" s="9"/>
      <c r="J3305" s="9"/>
      <c r="K3305" s="9"/>
      <c r="L3305" s="624" t="s">
        <v>51</v>
      </c>
      <c r="M3305" s="649"/>
      <c r="N3305" s="9"/>
      <c r="O3305" s="366">
        <v>0</v>
      </c>
      <c r="P3305" s="366">
        <v>0</v>
      </c>
      <c r="Q3305" s="366">
        <v>0</v>
      </c>
      <c r="R3305" s="366">
        <v>0</v>
      </c>
      <c r="S3305" s="366">
        <v>0</v>
      </c>
      <c r="T3305" s="366">
        <v>0</v>
      </c>
      <c r="U3305" s="366">
        <v>0</v>
      </c>
      <c r="V3305" s="366">
        <v>0</v>
      </c>
      <c r="W3305" s="366">
        <v>0</v>
      </c>
      <c r="X3305" s="366">
        <v>5</v>
      </c>
      <c r="Y3305" s="366">
        <v>0</v>
      </c>
      <c r="Z3305" s="624" t="s">
        <v>51</v>
      </c>
      <c r="AA3305" s="622" t="s">
        <v>5289</v>
      </c>
      <c r="AB3305" s="9"/>
      <c r="AC3305" s="9"/>
      <c r="AD3305" s="9"/>
      <c r="AE3305" s="9"/>
      <c r="AF3305" s="292"/>
    </row>
    <row r="3306" spans="1:38" ht="165.75">
      <c r="A3306" s="621">
        <v>4</v>
      </c>
      <c r="B3306" s="412" t="s">
        <v>2381</v>
      </c>
      <c r="C3306" s="392" t="s">
        <v>9993</v>
      </c>
      <c r="D3306" s="392" t="s">
        <v>16706</v>
      </c>
      <c r="E3306" s="366" t="s">
        <v>17720</v>
      </c>
      <c r="F3306" s="9"/>
      <c r="G3306" s="9"/>
      <c r="H3306" s="9"/>
      <c r="I3306" s="9"/>
      <c r="J3306" s="9"/>
      <c r="K3306" s="9"/>
      <c r="L3306" s="366" t="s">
        <v>40</v>
      </c>
      <c r="M3306" s="392" t="s">
        <v>16607</v>
      </c>
      <c r="N3306" s="366">
        <v>0</v>
      </c>
      <c r="O3306" s="366">
        <v>0</v>
      </c>
      <c r="P3306" s="366">
        <v>0</v>
      </c>
      <c r="Q3306" s="366">
        <v>0</v>
      </c>
      <c r="R3306" s="366">
        <v>0</v>
      </c>
      <c r="S3306" s="366">
        <v>0</v>
      </c>
      <c r="T3306" s="366">
        <v>0</v>
      </c>
      <c r="U3306" s="366">
        <v>0</v>
      </c>
      <c r="V3306" s="366">
        <v>0</v>
      </c>
      <c r="W3306" s="366">
        <v>0</v>
      </c>
      <c r="X3306" s="366">
        <v>0</v>
      </c>
      <c r="Y3306" s="366">
        <v>0</v>
      </c>
      <c r="Z3306" s="624" t="s">
        <v>51</v>
      </c>
      <c r="AA3306" s="622" t="s">
        <v>5289</v>
      </c>
      <c r="AB3306" s="9"/>
      <c r="AC3306" s="9"/>
      <c r="AD3306" s="9"/>
      <c r="AE3306" s="9"/>
      <c r="AF3306" s="292"/>
    </row>
    <row r="3307" spans="1:38" ht="191.25">
      <c r="A3307" s="621">
        <v>5</v>
      </c>
      <c r="B3307" s="412" t="s">
        <v>16599</v>
      </c>
      <c r="C3307" s="392" t="s">
        <v>9993</v>
      </c>
      <c r="D3307" s="392" t="s">
        <v>16707</v>
      </c>
      <c r="E3307" s="366" t="s">
        <v>17936</v>
      </c>
      <c r="F3307" s="9"/>
      <c r="G3307" s="9"/>
      <c r="H3307" s="9"/>
      <c r="I3307" s="9"/>
      <c r="J3307" s="9"/>
      <c r="K3307" s="9"/>
      <c r="L3307" s="366" t="s">
        <v>40</v>
      </c>
      <c r="M3307" s="392" t="s">
        <v>16608</v>
      </c>
      <c r="N3307" s="366">
        <v>0</v>
      </c>
      <c r="O3307" s="366">
        <v>0</v>
      </c>
      <c r="P3307" s="366">
        <v>0</v>
      </c>
      <c r="Q3307" s="366">
        <v>0</v>
      </c>
      <c r="R3307" s="366">
        <v>0</v>
      </c>
      <c r="S3307" s="366">
        <v>0</v>
      </c>
      <c r="T3307" s="366">
        <v>0</v>
      </c>
      <c r="U3307" s="366">
        <v>0</v>
      </c>
      <c r="V3307" s="366">
        <v>0</v>
      </c>
      <c r="W3307" s="366">
        <v>0</v>
      </c>
      <c r="X3307" s="366">
        <v>0</v>
      </c>
      <c r="Y3307" s="366">
        <v>0</v>
      </c>
      <c r="Z3307" s="624" t="s">
        <v>51</v>
      </c>
      <c r="AA3307" s="622" t="s">
        <v>5289</v>
      </c>
      <c r="AB3307" s="9"/>
      <c r="AC3307" s="9"/>
      <c r="AD3307" s="9"/>
      <c r="AE3307" s="9"/>
      <c r="AF3307" s="292"/>
    </row>
    <row r="3308" spans="1:38" s="44" customFormat="1" ht="229.5">
      <c r="A3308" s="621">
        <v>6</v>
      </c>
      <c r="B3308" s="412" t="s">
        <v>747</v>
      </c>
      <c r="C3308" s="392" t="s">
        <v>9993</v>
      </c>
      <c r="D3308" s="392" t="s">
        <v>16708</v>
      </c>
      <c r="E3308" s="366" t="s">
        <v>17721</v>
      </c>
      <c r="F3308" s="9"/>
      <c r="G3308" s="9"/>
      <c r="H3308" s="9"/>
      <c r="I3308" s="9"/>
      <c r="J3308" s="9"/>
      <c r="K3308" s="9"/>
      <c r="L3308" s="624" t="s">
        <v>51</v>
      </c>
      <c r="M3308" s="649"/>
      <c r="N3308" s="9"/>
      <c r="O3308" s="366">
        <v>0</v>
      </c>
      <c r="P3308" s="366">
        <v>0</v>
      </c>
      <c r="Q3308" s="366">
        <v>0</v>
      </c>
      <c r="R3308" s="366">
        <v>0</v>
      </c>
      <c r="S3308" s="366">
        <v>0</v>
      </c>
      <c r="T3308" s="366">
        <v>0</v>
      </c>
      <c r="U3308" s="366">
        <v>0</v>
      </c>
      <c r="V3308" s="366">
        <v>0</v>
      </c>
      <c r="W3308" s="366">
        <v>0</v>
      </c>
      <c r="X3308" s="366">
        <v>5</v>
      </c>
      <c r="Y3308" s="366">
        <v>0</v>
      </c>
      <c r="Z3308" s="624" t="s">
        <v>51</v>
      </c>
      <c r="AA3308" s="622" t="s">
        <v>5289</v>
      </c>
      <c r="AB3308" s="9"/>
      <c r="AC3308" s="9"/>
      <c r="AD3308" s="9"/>
      <c r="AE3308" s="9"/>
      <c r="AF3308" s="295"/>
      <c r="AG3308" s="107"/>
      <c r="AH3308" s="107"/>
      <c r="AI3308" s="107"/>
      <c r="AJ3308" s="107"/>
      <c r="AK3308" s="107"/>
      <c r="AL3308" s="107"/>
    </row>
    <row r="3309" spans="1:38" s="44" customFormat="1" ht="191.25">
      <c r="A3309" s="621">
        <v>7</v>
      </c>
      <c r="B3309" s="412" t="s">
        <v>16600</v>
      </c>
      <c r="C3309" s="392" t="s">
        <v>9993</v>
      </c>
      <c r="D3309" s="392" t="s">
        <v>16719</v>
      </c>
      <c r="E3309" s="366" t="s">
        <v>17722</v>
      </c>
      <c r="F3309" s="9"/>
      <c r="G3309" s="9"/>
      <c r="H3309" s="9"/>
      <c r="I3309" s="9"/>
      <c r="J3309" s="9"/>
      <c r="K3309" s="9"/>
      <c r="L3309" s="624" t="s">
        <v>51</v>
      </c>
      <c r="M3309" s="649"/>
      <c r="N3309" s="9"/>
      <c r="O3309" s="366">
        <v>0</v>
      </c>
      <c r="P3309" s="366">
        <v>0</v>
      </c>
      <c r="Q3309" s="366">
        <v>0</v>
      </c>
      <c r="R3309" s="366">
        <v>0</v>
      </c>
      <c r="S3309" s="366">
        <v>0</v>
      </c>
      <c r="T3309" s="366">
        <v>0</v>
      </c>
      <c r="U3309" s="366">
        <v>0</v>
      </c>
      <c r="V3309" s="366">
        <v>0</v>
      </c>
      <c r="W3309" s="366">
        <v>0</v>
      </c>
      <c r="X3309" s="366">
        <v>1</v>
      </c>
      <c r="Y3309" s="366">
        <v>0</v>
      </c>
      <c r="Z3309" s="624" t="s">
        <v>51</v>
      </c>
      <c r="AA3309" s="622" t="s">
        <v>5289</v>
      </c>
      <c r="AB3309" s="9"/>
      <c r="AC3309" s="9"/>
      <c r="AD3309" s="9"/>
      <c r="AE3309" s="9"/>
      <c r="AF3309" s="295"/>
      <c r="AG3309" s="107"/>
      <c r="AH3309" s="107"/>
      <c r="AI3309" s="107"/>
      <c r="AJ3309" s="107"/>
      <c r="AK3309" s="107"/>
      <c r="AL3309" s="107"/>
    </row>
    <row r="3310" spans="1:38" s="44" customFormat="1" ht="76.5">
      <c r="A3310" s="621">
        <v>8</v>
      </c>
      <c r="B3310" s="412" t="s">
        <v>16601</v>
      </c>
      <c r="C3310" s="392" t="s">
        <v>9993</v>
      </c>
      <c r="D3310" s="392" t="s">
        <v>16709</v>
      </c>
      <c r="E3310" s="366" t="s">
        <v>129</v>
      </c>
      <c r="F3310" s="9"/>
      <c r="G3310" s="9"/>
      <c r="H3310" s="9"/>
      <c r="I3310" s="9"/>
      <c r="J3310" s="9"/>
      <c r="K3310" s="9"/>
      <c r="L3310" s="366" t="s">
        <v>40</v>
      </c>
      <c r="M3310" s="392" t="s">
        <v>16606</v>
      </c>
      <c r="N3310" s="366">
        <v>0</v>
      </c>
      <c r="O3310" s="366">
        <v>0</v>
      </c>
      <c r="P3310" s="366">
        <v>0</v>
      </c>
      <c r="Q3310" s="366">
        <v>0</v>
      </c>
      <c r="R3310" s="366">
        <v>0</v>
      </c>
      <c r="S3310" s="366">
        <v>0</v>
      </c>
      <c r="T3310" s="366">
        <v>0</v>
      </c>
      <c r="U3310" s="366">
        <v>0</v>
      </c>
      <c r="V3310" s="366">
        <v>0</v>
      </c>
      <c r="W3310" s="366">
        <v>0</v>
      </c>
      <c r="X3310" s="366">
        <v>0</v>
      </c>
      <c r="Y3310" s="366">
        <v>0</v>
      </c>
      <c r="Z3310" s="624" t="s">
        <v>51</v>
      </c>
      <c r="AA3310" s="622" t="s">
        <v>5289</v>
      </c>
      <c r="AB3310" s="9"/>
      <c r="AC3310" s="9"/>
      <c r="AD3310" s="9"/>
      <c r="AE3310" s="9"/>
      <c r="AF3310" s="295"/>
      <c r="AG3310" s="107"/>
      <c r="AH3310" s="107"/>
      <c r="AI3310" s="107"/>
      <c r="AJ3310" s="107"/>
      <c r="AK3310" s="107"/>
      <c r="AL3310" s="107"/>
    </row>
    <row r="3311" spans="1:38" s="44" customFormat="1" ht="242.25">
      <c r="A3311" s="621">
        <v>9</v>
      </c>
      <c r="B3311" s="412" t="s">
        <v>16602</v>
      </c>
      <c r="C3311" s="392" t="s">
        <v>9993</v>
      </c>
      <c r="D3311" s="392" t="s">
        <v>16710</v>
      </c>
      <c r="E3311" s="366" t="s">
        <v>17723</v>
      </c>
      <c r="F3311" s="9"/>
      <c r="G3311" s="9"/>
      <c r="H3311" s="9"/>
      <c r="I3311" s="9"/>
      <c r="J3311" s="9"/>
      <c r="K3311" s="9"/>
      <c r="L3311" s="624" t="s">
        <v>51</v>
      </c>
      <c r="M3311" s="649"/>
      <c r="N3311" s="9"/>
      <c r="O3311" s="366">
        <v>0</v>
      </c>
      <c r="P3311" s="366">
        <v>0</v>
      </c>
      <c r="Q3311" s="366">
        <v>0</v>
      </c>
      <c r="R3311" s="366">
        <v>0</v>
      </c>
      <c r="S3311" s="366">
        <v>0</v>
      </c>
      <c r="T3311" s="366">
        <v>0</v>
      </c>
      <c r="U3311" s="366">
        <v>0</v>
      </c>
      <c r="V3311" s="366">
        <v>0</v>
      </c>
      <c r="W3311" s="366">
        <v>0</v>
      </c>
      <c r="X3311" s="366">
        <v>0</v>
      </c>
      <c r="Y3311" s="366">
        <v>0</v>
      </c>
      <c r="Z3311" s="624" t="s">
        <v>51</v>
      </c>
      <c r="AA3311" s="622" t="s">
        <v>5289</v>
      </c>
      <c r="AB3311" s="9"/>
      <c r="AC3311" s="9"/>
      <c r="AD3311" s="9"/>
      <c r="AE3311" s="9"/>
      <c r="AF3311" s="295"/>
      <c r="AG3311" s="107"/>
      <c r="AH3311" s="107"/>
      <c r="AI3311" s="107"/>
      <c r="AJ3311" s="107"/>
      <c r="AK3311" s="107"/>
      <c r="AL3311" s="107"/>
    </row>
    <row r="3312" spans="1:38" s="44" customFormat="1" ht="267.75">
      <c r="A3312" s="621">
        <v>10</v>
      </c>
      <c r="B3312" s="412" t="s">
        <v>16603</v>
      </c>
      <c r="C3312" s="392" t="s">
        <v>9993</v>
      </c>
      <c r="D3312" s="392" t="s">
        <v>16720</v>
      </c>
      <c r="E3312" s="366" t="s">
        <v>17919</v>
      </c>
      <c r="F3312" s="9"/>
      <c r="G3312" s="9"/>
      <c r="H3312" s="9"/>
      <c r="I3312" s="9"/>
      <c r="J3312" s="9"/>
      <c r="K3312" s="9"/>
      <c r="L3312" s="366" t="s">
        <v>40</v>
      </c>
      <c r="M3312" s="392" t="s">
        <v>13050</v>
      </c>
      <c r="N3312" s="366">
        <v>0</v>
      </c>
      <c r="O3312" s="366">
        <v>0</v>
      </c>
      <c r="P3312" s="366">
        <v>0</v>
      </c>
      <c r="Q3312" s="366">
        <v>0</v>
      </c>
      <c r="R3312" s="366">
        <v>0</v>
      </c>
      <c r="S3312" s="366">
        <v>0</v>
      </c>
      <c r="T3312" s="366">
        <v>0</v>
      </c>
      <c r="U3312" s="366">
        <v>0</v>
      </c>
      <c r="V3312" s="366">
        <v>0</v>
      </c>
      <c r="W3312" s="366">
        <v>0</v>
      </c>
      <c r="X3312" s="366">
        <v>0</v>
      </c>
      <c r="Y3312" s="366">
        <v>0</v>
      </c>
      <c r="Z3312" s="624" t="s">
        <v>51</v>
      </c>
      <c r="AA3312" s="622" t="s">
        <v>5289</v>
      </c>
      <c r="AB3312" s="9"/>
      <c r="AC3312" s="9"/>
      <c r="AD3312" s="9"/>
      <c r="AE3312" s="9"/>
      <c r="AF3312" s="295"/>
      <c r="AG3312" s="107"/>
      <c r="AH3312" s="107"/>
      <c r="AI3312" s="107"/>
      <c r="AJ3312" s="107"/>
      <c r="AK3312" s="107"/>
      <c r="AL3312" s="107"/>
    </row>
    <row r="3313" spans="1:38" s="44" customFormat="1" ht="89.25">
      <c r="A3313" s="621">
        <v>11</v>
      </c>
      <c r="B3313" s="157" t="s">
        <v>142</v>
      </c>
      <c r="C3313" s="392" t="s">
        <v>9993</v>
      </c>
      <c r="D3313" s="392" t="s">
        <v>16721</v>
      </c>
      <c r="E3313" s="366" t="s">
        <v>40</v>
      </c>
      <c r="F3313" s="9"/>
      <c r="G3313" s="9"/>
      <c r="H3313" s="9"/>
      <c r="I3313" s="9"/>
      <c r="J3313" s="9"/>
      <c r="K3313" s="9"/>
      <c r="L3313" s="366" t="s">
        <v>40</v>
      </c>
      <c r="M3313" s="392" t="s">
        <v>13050</v>
      </c>
      <c r="N3313" s="366">
        <v>0</v>
      </c>
      <c r="O3313" s="366">
        <v>0</v>
      </c>
      <c r="P3313" s="366">
        <v>0</v>
      </c>
      <c r="Q3313" s="366">
        <v>0</v>
      </c>
      <c r="R3313" s="366">
        <v>0</v>
      </c>
      <c r="S3313" s="366">
        <v>0</v>
      </c>
      <c r="T3313" s="366">
        <v>0</v>
      </c>
      <c r="U3313" s="366">
        <v>0</v>
      </c>
      <c r="V3313" s="366">
        <v>0</v>
      </c>
      <c r="W3313" s="366">
        <v>0</v>
      </c>
      <c r="X3313" s="366">
        <v>0</v>
      </c>
      <c r="Y3313" s="366">
        <v>0</v>
      </c>
      <c r="Z3313" s="624" t="s">
        <v>51</v>
      </c>
      <c r="AA3313" s="622" t="s">
        <v>5289</v>
      </c>
      <c r="AB3313" s="9"/>
      <c r="AC3313" s="9"/>
      <c r="AD3313" s="9"/>
      <c r="AE3313" s="9"/>
      <c r="AF3313" s="295"/>
      <c r="AG3313" s="107"/>
      <c r="AH3313" s="107"/>
      <c r="AI3313" s="107"/>
      <c r="AJ3313" s="107"/>
      <c r="AK3313" s="107"/>
      <c r="AL3313" s="107"/>
    </row>
    <row r="3314" spans="1:38" s="44" customFormat="1" ht="204">
      <c r="A3314" s="621">
        <v>12</v>
      </c>
      <c r="B3314" s="377" t="s">
        <v>1212</v>
      </c>
      <c r="C3314" s="392" t="s">
        <v>9993</v>
      </c>
      <c r="D3314" s="392" t="s">
        <v>16711</v>
      </c>
      <c r="E3314" s="366" t="s">
        <v>17724</v>
      </c>
      <c r="F3314" s="9"/>
      <c r="G3314" s="9"/>
      <c r="H3314" s="9"/>
      <c r="I3314" s="9"/>
      <c r="J3314" s="9"/>
      <c r="K3314" s="9"/>
      <c r="L3314" s="624" t="s">
        <v>51</v>
      </c>
      <c r="M3314" s="649"/>
      <c r="N3314" s="9"/>
      <c r="O3314" s="366">
        <v>0</v>
      </c>
      <c r="P3314" s="366">
        <v>0</v>
      </c>
      <c r="Q3314" s="366">
        <v>0</v>
      </c>
      <c r="R3314" s="366">
        <v>0</v>
      </c>
      <c r="S3314" s="366">
        <v>0</v>
      </c>
      <c r="T3314" s="366">
        <v>0</v>
      </c>
      <c r="U3314" s="366">
        <v>0</v>
      </c>
      <c r="V3314" s="366">
        <v>0</v>
      </c>
      <c r="W3314" s="366">
        <v>0</v>
      </c>
      <c r="X3314" s="366">
        <v>0</v>
      </c>
      <c r="Y3314" s="366">
        <v>0</v>
      </c>
      <c r="Z3314" s="624" t="s">
        <v>51</v>
      </c>
      <c r="AA3314" s="622" t="s">
        <v>5289</v>
      </c>
      <c r="AB3314" s="9"/>
      <c r="AC3314" s="9"/>
      <c r="AD3314" s="9"/>
      <c r="AE3314" s="9"/>
      <c r="AF3314" s="295"/>
      <c r="AG3314" s="107"/>
      <c r="AH3314" s="107"/>
      <c r="AI3314" s="107"/>
      <c r="AJ3314" s="107"/>
      <c r="AK3314" s="107"/>
      <c r="AL3314" s="107"/>
    </row>
    <row r="3315" spans="1:38" s="44" customFormat="1" ht="242.25">
      <c r="A3315" s="621">
        <v>13</v>
      </c>
      <c r="B3315" s="377" t="s">
        <v>1558</v>
      </c>
      <c r="C3315" s="392" t="s">
        <v>9993</v>
      </c>
      <c r="D3315" s="392" t="s">
        <v>16712</v>
      </c>
      <c r="E3315" s="366" t="s">
        <v>17725</v>
      </c>
      <c r="F3315" s="9"/>
      <c r="G3315" s="9"/>
      <c r="H3315" s="9"/>
      <c r="I3315" s="9"/>
      <c r="J3315" s="9"/>
      <c r="K3315" s="9"/>
      <c r="L3315" s="624" t="s">
        <v>51</v>
      </c>
      <c r="M3315" s="649"/>
      <c r="N3315" s="9"/>
      <c r="O3315" s="366">
        <v>0</v>
      </c>
      <c r="P3315" s="366">
        <v>0</v>
      </c>
      <c r="Q3315" s="366">
        <v>0</v>
      </c>
      <c r="R3315" s="366">
        <v>0</v>
      </c>
      <c r="S3315" s="366">
        <v>0</v>
      </c>
      <c r="T3315" s="366">
        <v>0</v>
      </c>
      <c r="U3315" s="366">
        <v>0</v>
      </c>
      <c r="V3315" s="366">
        <v>0</v>
      </c>
      <c r="W3315" s="366">
        <v>0</v>
      </c>
      <c r="X3315" s="366">
        <v>1</v>
      </c>
      <c r="Y3315" s="366">
        <v>0</v>
      </c>
      <c r="Z3315" s="624" t="s">
        <v>51</v>
      </c>
      <c r="AA3315" s="622" t="s">
        <v>5289</v>
      </c>
      <c r="AB3315" s="9"/>
      <c r="AC3315" s="9"/>
      <c r="AD3315" s="9"/>
      <c r="AE3315" s="9"/>
      <c r="AF3315" s="295"/>
      <c r="AG3315" s="107"/>
      <c r="AH3315" s="107"/>
      <c r="AI3315" s="107"/>
      <c r="AJ3315" s="107"/>
      <c r="AK3315" s="107"/>
      <c r="AL3315" s="107"/>
    </row>
    <row r="3316" spans="1:38" s="44" customFormat="1" ht="229.5">
      <c r="A3316" s="621">
        <v>14</v>
      </c>
      <c r="B3316" s="377" t="s">
        <v>16604</v>
      </c>
      <c r="C3316" s="392" t="s">
        <v>9993</v>
      </c>
      <c r="D3316" s="392" t="s">
        <v>16713</v>
      </c>
      <c r="E3316" s="366" t="s">
        <v>17726</v>
      </c>
      <c r="F3316" s="9"/>
      <c r="G3316" s="9"/>
      <c r="H3316" s="9"/>
      <c r="I3316" s="9"/>
      <c r="J3316" s="9"/>
      <c r="K3316" s="9"/>
      <c r="L3316" s="624" t="s">
        <v>51</v>
      </c>
      <c r="M3316" s="649"/>
      <c r="N3316" s="9"/>
      <c r="O3316" s="366">
        <v>0</v>
      </c>
      <c r="P3316" s="366">
        <v>0</v>
      </c>
      <c r="Q3316" s="366">
        <v>0</v>
      </c>
      <c r="R3316" s="366">
        <v>0</v>
      </c>
      <c r="S3316" s="366">
        <v>0</v>
      </c>
      <c r="T3316" s="366">
        <v>0</v>
      </c>
      <c r="U3316" s="366">
        <v>0</v>
      </c>
      <c r="V3316" s="366">
        <v>0</v>
      </c>
      <c r="W3316" s="366">
        <v>0</v>
      </c>
      <c r="X3316" s="366">
        <v>0</v>
      </c>
      <c r="Y3316" s="366">
        <v>0</v>
      </c>
      <c r="Z3316" s="624" t="s">
        <v>51</v>
      </c>
      <c r="AA3316" s="622" t="s">
        <v>5289</v>
      </c>
      <c r="AB3316" s="9"/>
      <c r="AC3316" s="9"/>
      <c r="AD3316" s="9"/>
      <c r="AE3316" s="9"/>
      <c r="AF3316" s="295"/>
      <c r="AG3316" s="107"/>
      <c r="AH3316" s="107"/>
      <c r="AI3316" s="107"/>
      <c r="AJ3316" s="107"/>
      <c r="AK3316" s="107"/>
      <c r="AL3316" s="107"/>
    </row>
    <row r="3317" spans="1:38" s="44" customFormat="1" ht="178.5">
      <c r="A3317" s="214">
        <v>15</v>
      </c>
      <c r="B3317" s="377" t="s">
        <v>17729</v>
      </c>
      <c r="C3317" s="392" t="s">
        <v>9993</v>
      </c>
      <c r="D3317" s="377" t="s">
        <v>17728</v>
      </c>
      <c r="E3317" s="366" t="s">
        <v>17727</v>
      </c>
      <c r="F3317" s="9"/>
      <c r="G3317" s="9"/>
      <c r="H3317" s="9"/>
      <c r="I3317" s="9"/>
      <c r="J3317" s="9"/>
      <c r="K3317" s="9"/>
      <c r="L3317" s="624" t="s">
        <v>51</v>
      </c>
      <c r="M3317" s="649"/>
      <c r="N3317" s="9"/>
      <c r="O3317" s="366">
        <v>0</v>
      </c>
      <c r="P3317" s="366">
        <v>0</v>
      </c>
      <c r="Q3317" s="366">
        <v>0</v>
      </c>
      <c r="R3317" s="366">
        <v>0</v>
      </c>
      <c r="S3317" s="366">
        <v>0</v>
      </c>
      <c r="T3317" s="366">
        <v>0</v>
      </c>
      <c r="U3317" s="366">
        <v>0</v>
      </c>
      <c r="V3317" s="366">
        <v>0</v>
      </c>
      <c r="W3317" s="366">
        <v>0</v>
      </c>
      <c r="X3317" s="366">
        <v>331</v>
      </c>
      <c r="Y3317" s="366">
        <v>0</v>
      </c>
      <c r="Z3317" s="624" t="s">
        <v>51</v>
      </c>
      <c r="AA3317" s="622" t="s">
        <v>5289</v>
      </c>
      <c r="AB3317" s="9"/>
      <c r="AC3317" s="9"/>
      <c r="AD3317" s="9"/>
      <c r="AE3317" s="9"/>
      <c r="AF3317" s="295"/>
      <c r="AG3317" s="107"/>
      <c r="AH3317" s="107"/>
      <c r="AI3317" s="107"/>
      <c r="AJ3317" s="107"/>
      <c r="AK3317" s="107"/>
      <c r="AL3317" s="107"/>
    </row>
    <row r="3318" spans="1:38" s="44" customFormat="1" ht="216.75">
      <c r="A3318" s="214">
        <v>16</v>
      </c>
      <c r="B3318" s="377" t="s">
        <v>18396</v>
      </c>
      <c r="C3318" s="392" t="s">
        <v>9993</v>
      </c>
      <c r="D3318" s="377" t="s">
        <v>18398</v>
      </c>
      <c r="E3318" s="366" t="s">
        <v>18393</v>
      </c>
      <c r="F3318" s="9"/>
      <c r="G3318" s="9"/>
      <c r="H3318" s="9"/>
      <c r="I3318" s="9"/>
      <c r="J3318" s="9"/>
      <c r="K3318" s="9"/>
      <c r="L3318" s="624" t="s">
        <v>51</v>
      </c>
      <c r="M3318" s="649"/>
      <c r="N3318" s="9"/>
      <c r="O3318" s="366">
        <v>0</v>
      </c>
      <c r="P3318" s="366">
        <v>0</v>
      </c>
      <c r="Q3318" s="366">
        <v>0</v>
      </c>
      <c r="R3318" s="366">
        <v>0</v>
      </c>
      <c r="S3318" s="366">
        <v>0</v>
      </c>
      <c r="T3318" s="366">
        <v>0</v>
      </c>
      <c r="U3318" s="366">
        <v>0</v>
      </c>
      <c r="V3318" s="366">
        <v>0</v>
      </c>
      <c r="W3318" s="366">
        <v>0</v>
      </c>
      <c r="X3318" s="366">
        <v>75</v>
      </c>
      <c r="Y3318" s="366">
        <v>0</v>
      </c>
      <c r="Z3318" s="624" t="s">
        <v>51</v>
      </c>
      <c r="AA3318" s="622" t="s">
        <v>5289</v>
      </c>
      <c r="AB3318" s="9"/>
      <c r="AC3318" s="9"/>
      <c r="AD3318" s="9"/>
      <c r="AE3318" s="9"/>
      <c r="AF3318" s="295"/>
      <c r="AG3318" s="107"/>
      <c r="AH3318" s="107"/>
      <c r="AI3318" s="107"/>
      <c r="AJ3318" s="107"/>
      <c r="AK3318" s="107"/>
      <c r="AL3318" s="107"/>
    </row>
    <row r="3319" spans="1:38" s="44" customFormat="1" ht="76.5">
      <c r="A3319" s="214">
        <v>17</v>
      </c>
      <c r="B3319" s="377" t="s">
        <v>7361</v>
      </c>
      <c r="C3319" s="392" t="s">
        <v>9993</v>
      </c>
      <c r="D3319" s="377" t="s">
        <v>18399</v>
      </c>
      <c r="E3319" s="366" t="s">
        <v>40</v>
      </c>
      <c r="F3319" s="9"/>
      <c r="G3319" s="9"/>
      <c r="H3319" s="9"/>
      <c r="I3319" s="9"/>
      <c r="J3319" s="9"/>
      <c r="K3319" s="9"/>
      <c r="L3319" s="624" t="s">
        <v>51</v>
      </c>
      <c r="M3319" s="649"/>
      <c r="N3319" s="9"/>
      <c r="O3319" s="366">
        <v>0</v>
      </c>
      <c r="P3319" s="366">
        <v>0</v>
      </c>
      <c r="Q3319" s="366">
        <v>0</v>
      </c>
      <c r="R3319" s="366">
        <v>0</v>
      </c>
      <c r="S3319" s="366">
        <v>0</v>
      </c>
      <c r="T3319" s="366">
        <v>0</v>
      </c>
      <c r="U3319" s="366">
        <v>0</v>
      </c>
      <c r="V3319" s="366">
        <v>0</v>
      </c>
      <c r="W3319" s="366">
        <v>0</v>
      </c>
      <c r="X3319" s="366">
        <v>0</v>
      </c>
      <c r="Y3319" s="366">
        <v>0</v>
      </c>
      <c r="Z3319" s="624" t="s">
        <v>51</v>
      </c>
      <c r="AA3319" s="622" t="s">
        <v>5289</v>
      </c>
      <c r="AB3319" s="9"/>
      <c r="AC3319" s="9"/>
      <c r="AD3319" s="9"/>
      <c r="AE3319" s="9"/>
      <c r="AF3319" s="295"/>
      <c r="AG3319" s="107"/>
      <c r="AH3319" s="107"/>
      <c r="AI3319" s="107"/>
      <c r="AJ3319" s="107"/>
      <c r="AK3319" s="107"/>
      <c r="AL3319" s="107"/>
    </row>
    <row r="3320" spans="1:38" s="44" customFormat="1" ht="89.25">
      <c r="A3320" s="214">
        <v>18</v>
      </c>
      <c r="B3320" s="377" t="s">
        <v>18394</v>
      </c>
      <c r="C3320" s="392" t="s">
        <v>9993</v>
      </c>
      <c r="D3320" s="377" t="s">
        <v>18400</v>
      </c>
      <c r="E3320" s="366" t="s">
        <v>40</v>
      </c>
      <c r="F3320" s="9"/>
      <c r="G3320" s="9"/>
      <c r="H3320" s="9"/>
      <c r="I3320" s="9"/>
      <c r="J3320" s="9"/>
      <c r="K3320" s="9"/>
      <c r="L3320" s="624" t="s">
        <v>51</v>
      </c>
      <c r="M3320" s="649"/>
      <c r="N3320" s="9"/>
      <c r="O3320" s="366">
        <v>0</v>
      </c>
      <c r="P3320" s="366">
        <v>0</v>
      </c>
      <c r="Q3320" s="366">
        <v>0</v>
      </c>
      <c r="R3320" s="366">
        <v>0</v>
      </c>
      <c r="S3320" s="366">
        <v>0</v>
      </c>
      <c r="T3320" s="366">
        <v>0</v>
      </c>
      <c r="U3320" s="366">
        <v>0</v>
      </c>
      <c r="V3320" s="366">
        <v>0</v>
      </c>
      <c r="W3320" s="366">
        <v>0</v>
      </c>
      <c r="X3320" s="366">
        <v>0</v>
      </c>
      <c r="Y3320" s="366">
        <v>0</v>
      </c>
      <c r="Z3320" s="624" t="s">
        <v>51</v>
      </c>
      <c r="AA3320" s="622" t="s">
        <v>5289</v>
      </c>
      <c r="AB3320" s="9"/>
      <c r="AC3320" s="9"/>
      <c r="AD3320" s="9"/>
      <c r="AE3320" s="9"/>
      <c r="AF3320" s="295"/>
      <c r="AG3320" s="107"/>
      <c r="AH3320" s="107"/>
      <c r="AI3320" s="107"/>
      <c r="AJ3320" s="107"/>
      <c r="AK3320" s="107"/>
      <c r="AL3320" s="107"/>
    </row>
    <row r="3321" spans="1:38" s="44" customFormat="1" ht="89.25">
      <c r="A3321" s="214">
        <v>19</v>
      </c>
      <c r="B3321" s="377" t="s">
        <v>18395</v>
      </c>
      <c r="C3321" s="392" t="s">
        <v>9993</v>
      </c>
      <c r="D3321" s="377" t="s">
        <v>18397</v>
      </c>
      <c r="E3321" s="366" t="s">
        <v>40</v>
      </c>
      <c r="F3321" s="9"/>
      <c r="G3321" s="9"/>
      <c r="H3321" s="9"/>
      <c r="I3321" s="9"/>
      <c r="J3321" s="9"/>
      <c r="K3321" s="9"/>
      <c r="L3321" s="624" t="s">
        <v>51</v>
      </c>
      <c r="M3321" s="649"/>
      <c r="N3321" s="9"/>
      <c r="O3321" s="366">
        <v>0</v>
      </c>
      <c r="P3321" s="366">
        <v>0</v>
      </c>
      <c r="Q3321" s="366">
        <v>0</v>
      </c>
      <c r="R3321" s="366">
        <v>0</v>
      </c>
      <c r="S3321" s="366">
        <v>0</v>
      </c>
      <c r="T3321" s="366">
        <v>0</v>
      </c>
      <c r="U3321" s="366">
        <v>0</v>
      </c>
      <c r="V3321" s="366">
        <v>0</v>
      </c>
      <c r="W3321" s="366">
        <v>0</v>
      </c>
      <c r="X3321" s="366">
        <v>0</v>
      </c>
      <c r="Y3321" s="366">
        <v>0</v>
      </c>
      <c r="Z3321" s="624" t="s">
        <v>51</v>
      </c>
      <c r="AA3321" s="622" t="s">
        <v>5289</v>
      </c>
      <c r="AB3321" s="9"/>
      <c r="AC3321" s="9"/>
      <c r="AD3321" s="9"/>
      <c r="AE3321" s="9"/>
      <c r="AF3321" s="295"/>
      <c r="AG3321" s="107"/>
      <c r="AH3321" s="107"/>
      <c r="AI3321" s="107"/>
      <c r="AJ3321" s="107"/>
      <c r="AK3321" s="107"/>
      <c r="AL3321" s="107"/>
    </row>
    <row r="3322" spans="1:38" s="44" customFormat="1" ht="76.5">
      <c r="A3322" s="214">
        <v>20</v>
      </c>
      <c r="B3322" s="377" t="s">
        <v>20600</v>
      </c>
      <c r="C3322" s="392" t="s">
        <v>9993</v>
      </c>
      <c r="D3322" s="377" t="s">
        <v>20611</v>
      </c>
      <c r="E3322" s="366" t="s">
        <v>20601</v>
      </c>
      <c r="F3322" s="9"/>
      <c r="G3322" s="9"/>
      <c r="H3322" s="9"/>
      <c r="I3322" s="9"/>
      <c r="J3322" s="9"/>
      <c r="K3322" s="9"/>
      <c r="L3322" s="624" t="s">
        <v>51</v>
      </c>
      <c r="M3322" s="649"/>
      <c r="N3322" s="9"/>
      <c r="O3322" s="366">
        <v>0</v>
      </c>
      <c r="P3322" s="366">
        <v>0</v>
      </c>
      <c r="Q3322" s="366">
        <v>0</v>
      </c>
      <c r="R3322" s="366">
        <v>0</v>
      </c>
      <c r="S3322" s="366">
        <v>0</v>
      </c>
      <c r="T3322" s="366">
        <v>0</v>
      </c>
      <c r="U3322" s="366">
        <v>0</v>
      </c>
      <c r="V3322" s="366">
        <v>0</v>
      </c>
      <c r="W3322" s="366">
        <v>0</v>
      </c>
      <c r="X3322" s="366">
        <v>0</v>
      </c>
      <c r="Y3322" s="366">
        <v>0</v>
      </c>
      <c r="Z3322" s="624" t="s">
        <v>51</v>
      </c>
      <c r="AA3322" s="622" t="s">
        <v>5289</v>
      </c>
      <c r="AB3322" s="9"/>
      <c r="AC3322" s="9"/>
      <c r="AD3322" s="9"/>
      <c r="AE3322" s="9"/>
      <c r="AF3322" s="295"/>
      <c r="AG3322" s="107"/>
      <c r="AH3322" s="107"/>
      <c r="AI3322" s="107"/>
      <c r="AJ3322" s="107"/>
      <c r="AK3322" s="107"/>
      <c r="AL3322" s="107"/>
    </row>
    <row r="3323" spans="1:38" s="44" customFormat="1" ht="76.5">
      <c r="A3323" s="214">
        <v>21</v>
      </c>
      <c r="B3323" s="377" t="s">
        <v>20602</v>
      </c>
      <c r="C3323" s="392" t="s">
        <v>9993</v>
      </c>
      <c r="D3323" s="377" t="s">
        <v>20612</v>
      </c>
      <c r="E3323" s="366" t="s">
        <v>20601</v>
      </c>
      <c r="F3323" s="9"/>
      <c r="G3323" s="9"/>
      <c r="H3323" s="9"/>
      <c r="I3323" s="9"/>
      <c r="J3323" s="9"/>
      <c r="K3323" s="9"/>
      <c r="L3323" s="624" t="s">
        <v>51</v>
      </c>
      <c r="M3323" s="649"/>
      <c r="N3323" s="9"/>
      <c r="O3323" s="366">
        <v>0</v>
      </c>
      <c r="P3323" s="366">
        <v>0</v>
      </c>
      <c r="Q3323" s="366">
        <v>0</v>
      </c>
      <c r="R3323" s="366">
        <v>0</v>
      </c>
      <c r="S3323" s="366">
        <v>0</v>
      </c>
      <c r="T3323" s="366">
        <v>0</v>
      </c>
      <c r="U3323" s="366">
        <v>0</v>
      </c>
      <c r="V3323" s="366">
        <v>0</v>
      </c>
      <c r="W3323" s="366">
        <v>0</v>
      </c>
      <c r="X3323" s="366">
        <v>0</v>
      </c>
      <c r="Y3323" s="366">
        <v>0</v>
      </c>
      <c r="Z3323" s="624" t="s">
        <v>51</v>
      </c>
      <c r="AA3323" s="622" t="s">
        <v>5289</v>
      </c>
      <c r="AB3323" s="9"/>
      <c r="AC3323" s="9"/>
      <c r="AD3323" s="9"/>
      <c r="AE3323" s="9"/>
      <c r="AF3323" s="295"/>
      <c r="AG3323" s="107"/>
      <c r="AH3323" s="107"/>
      <c r="AI3323" s="107"/>
      <c r="AJ3323" s="107"/>
      <c r="AK3323" s="107"/>
      <c r="AL3323" s="107"/>
    </row>
    <row r="3324" spans="1:38" s="44" customFormat="1" ht="76.5">
      <c r="A3324" s="214">
        <v>22</v>
      </c>
      <c r="B3324" s="377" t="s">
        <v>20603</v>
      </c>
      <c r="C3324" s="392" t="s">
        <v>9993</v>
      </c>
      <c r="D3324" s="377" t="s">
        <v>20613</v>
      </c>
      <c r="E3324" s="366" t="s">
        <v>20601</v>
      </c>
      <c r="F3324" s="9"/>
      <c r="G3324" s="9"/>
      <c r="H3324" s="9"/>
      <c r="I3324" s="9"/>
      <c r="J3324" s="9"/>
      <c r="K3324" s="9"/>
      <c r="L3324" s="624" t="s">
        <v>51</v>
      </c>
      <c r="M3324" s="649"/>
      <c r="N3324" s="9"/>
      <c r="O3324" s="366">
        <v>0</v>
      </c>
      <c r="P3324" s="366">
        <v>0</v>
      </c>
      <c r="Q3324" s="366">
        <v>0</v>
      </c>
      <c r="R3324" s="366">
        <v>0</v>
      </c>
      <c r="S3324" s="366">
        <v>0</v>
      </c>
      <c r="T3324" s="366">
        <v>0</v>
      </c>
      <c r="U3324" s="366">
        <v>0</v>
      </c>
      <c r="V3324" s="366">
        <v>0</v>
      </c>
      <c r="W3324" s="366">
        <v>0</v>
      </c>
      <c r="X3324" s="366">
        <v>0</v>
      </c>
      <c r="Y3324" s="366">
        <v>0</v>
      </c>
      <c r="Z3324" s="624" t="s">
        <v>51</v>
      </c>
      <c r="AA3324" s="622" t="s">
        <v>5289</v>
      </c>
      <c r="AB3324" s="9"/>
      <c r="AC3324" s="9"/>
      <c r="AD3324" s="9"/>
      <c r="AE3324" s="9"/>
      <c r="AF3324" s="295"/>
      <c r="AG3324" s="107"/>
      <c r="AH3324" s="107"/>
      <c r="AI3324" s="107"/>
      <c r="AJ3324" s="107"/>
      <c r="AK3324" s="107"/>
      <c r="AL3324" s="107"/>
    </row>
    <row r="3325" spans="1:38" s="44" customFormat="1" ht="127.5">
      <c r="A3325" s="214">
        <v>23</v>
      </c>
      <c r="B3325" s="377" t="s">
        <v>20604</v>
      </c>
      <c r="C3325" s="392" t="s">
        <v>9993</v>
      </c>
      <c r="D3325" s="377" t="s">
        <v>20614</v>
      </c>
      <c r="E3325" s="366" t="s">
        <v>20601</v>
      </c>
      <c r="F3325" s="9"/>
      <c r="G3325" s="9"/>
      <c r="H3325" s="9"/>
      <c r="I3325" s="9"/>
      <c r="J3325" s="9"/>
      <c r="K3325" s="9"/>
      <c r="L3325" s="624" t="s">
        <v>51</v>
      </c>
      <c r="M3325" s="649"/>
      <c r="N3325" s="9"/>
      <c r="O3325" s="366">
        <v>0</v>
      </c>
      <c r="P3325" s="366">
        <v>0</v>
      </c>
      <c r="Q3325" s="366">
        <v>0</v>
      </c>
      <c r="R3325" s="366">
        <v>0</v>
      </c>
      <c r="S3325" s="366">
        <v>0</v>
      </c>
      <c r="T3325" s="366">
        <v>0</v>
      </c>
      <c r="U3325" s="366">
        <v>0</v>
      </c>
      <c r="V3325" s="366">
        <v>0</v>
      </c>
      <c r="W3325" s="366">
        <v>0</v>
      </c>
      <c r="X3325" s="366">
        <v>0</v>
      </c>
      <c r="Y3325" s="366">
        <v>0</v>
      </c>
      <c r="Z3325" s="624" t="s">
        <v>51</v>
      </c>
      <c r="AA3325" s="622" t="s">
        <v>5289</v>
      </c>
      <c r="AB3325" s="9"/>
      <c r="AC3325" s="9"/>
      <c r="AD3325" s="9"/>
      <c r="AE3325" s="9"/>
      <c r="AF3325" s="295"/>
      <c r="AG3325" s="107"/>
      <c r="AH3325" s="107"/>
      <c r="AI3325" s="107"/>
      <c r="AJ3325" s="107"/>
      <c r="AK3325" s="107"/>
      <c r="AL3325" s="107"/>
    </row>
    <row r="3326" spans="1:38" s="44" customFormat="1" ht="89.25">
      <c r="A3326" s="214">
        <v>24</v>
      </c>
      <c r="B3326" s="377" t="s">
        <v>20605</v>
      </c>
      <c r="C3326" s="392" t="s">
        <v>9993</v>
      </c>
      <c r="D3326" s="377" t="s">
        <v>20615</v>
      </c>
      <c r="E3326" s="366" t="s">
        <v>20601</v>
      </c>
      <c r="F3326" s="9"/>
      <c r="G3326" s="9"/>
      <c r="H3326" s="9"/>
      <c r="I3326" s="9"/>
      <c r="J3326" s="9"/>
      <c r="K3326" s="9"/>
      <c r="L3326" s="624" t="s">
        <v>51</v>
      </c>
      <c r="M3326" s="649"/>
      <c r="N3326" s="9"/>
      <c r="O3326" s="366">
        <v>0</v>
      </c>
      <c r="P3326" s="366">
        <v>0</v>
      </c>
      <c r="Q3326" s="366">
        <v>0</v>
      </c>
      <c r="R3326" s="366">
        <v>0</v>
      </c>
      <c r="S3326" s="366">
        <v>0</v>
      </c>
      <c r="T3326" s="366">
        <v>0</v>
      </c>
      <c r="U3326" s="366">
        <v>0</v>
      </c>
      <c r="V3326" s="366">
        <v>0</v>
      </c>
      <c r="W3326" s="366">
        <v>0</v>
      </c>
      <c r="X3326" s="366">
        <v>0</v>
      </c>
      <c r="Y3326" s="366">
        <v>0</v>
      </c>
      <c r="Z3326" s="624" t="s">
        <v>51</v>
      </c>
      <c r="AA3326" s="622" t="s">
        <v>5289</v>
      </c>
      <c r="AB3326" s="9"/>
      <c r="AC3326" s="9"/>
      <c r="AD3326" s="9"/>
      <c r="AE3326" s="9"/>
      <c r="AF3326" s="295"/>
      <c r="AG3326" s="107"/>
      <c r="AH3326" s="107"/>
      <c r="AI3326" s="107"/>
      <c r="AJ3326" s="107"/>
      <c r="AK3326" s="107"/>
      <c r="AL3326" s="107"/>
    </row>
    <row r="3327" spans="1:38" s="44" customFormat="1" ht="89.25">
      <c r="A3327" s="214">
        <v>25</v>
      </c>
      <c r="B3327" s="377" t="s">
        <v>20606</v>
      </c>
      <c r="C3327" s="392" t="s">
        <v>9993</v>
      </c>
      <c r="D3327" s="377" t="s">
        <v>20617</v>
      </c>
      <c r="E3327" s="366" t="s">
        <v>20601</v>
      </c>
      <c r="F3327" s="9"/>
      <c r="G3327" s="9"/>
      <c r="H3327" s="9"/>
      <c r="I3327" s="9"/>
      <c r="J3327" s="9"/>
      <c r="K3327" s="9"/>
      <c r="L3327" s="624" t="s">
        <v>51</v>
      </c>
      <c r="M3327" s="649"/>
      <c r="N3327" s="9"/>
      <c r="O3327" s="366">
        <v>0</v>
      </c>
      <c r="P3327" s="366">
        <v>0</v>
      </c>
      <c r="Q3327" s="366">
        <v>0</v>
      </c>
      <c r="R3327" s="366">
        <v>0</v>
      </c>
      <c r="S3327" s="366">
        <v>0</v>
      </c>
      <c r="T3327" s="366">
        <v>0</v>
      </c>
      <c r="U3327" s="366">
        <v>0</v>
      </c>
      <c r="V3327" s="366">
        <v>0</v>
      </c>
      <c r="W3327" s="366">
        <v>0</v>
      </c>
      <c r="X3327" s="366">
        <v>0</v>
      </c>
      <c r="Y3327" s="366">
        <v>0</v>
      </c>
      <c r="Z3327" s="624" t="s">
        <v>51</v>
      </c>
      <c r="AA3327" s="622" t="s">
        <v>5289</v>
      </c>
      <c r="AB3327" s="9"/>
      <c r="AC3327" s="9"/>
      <c r="AD3327" s="9"/>
      <c r="AE3327" s="9"/>
      <c r="AF3327" s="295"/>
      <c r="AG3327" s="107"/>
      <c r="AH3327" s="107"/>
      <c r="AI3327" s="107"/>
      <c r="AJ3327" s="107"/>
      <c r="AK3327" s="107"/>
      <c r="AL3327" s="107"/>
    </row>
    <row r="3328" spans="1:38" s="44" customFormat="1" ht="114.75">
      <c r="A3328" s="214">
        <v>26</v>
      </c>
      <c r="B3328" s="377" t="s">
        <v>20607</v>
      </c>
      <c r="C3328" s="392" t="s">
        <v>9993</v>
      </c>
      <c r="D3328" s="377" t="s">
        <v>20618</v>
      </c>
      <c r="E3328" s="366" t="s">
        <v>20601</v>
      </c>
      <c r="F3328" s="9"/>
      <c r="G3328" s="9"/>
      <c r="H3328" s="9"/>
      <c r="I3328" s="9"/>
      <c r="J3328" s="9"/>
      <c r="K3328" s="9"/>
      <c r="L3328" s="624" t="s">
        <v>51</v>
      </c>
      <c r="M3328" s="649"/>
      <c r="N3328" s="9"/>
      <c r="O3328" s="366">
        <v>0</v>
      </c>
      <c r="P3328" s="366">
        <v>0</v>
      </c>
      <c r="Q3328" s="366">
        <v>0</v>
      </c>
      <c r="R3328" s="366">
        <v>0</v>
      </c>
      <c r="S3328" s="366">
        <v>0</v>
      </c>
      <c r="T3328" s="366">
        <v>0</v>
      </c>
      <c r="U3328" s="366">
        <v>0</v>
      </c>
      <c r="V3328" s="366">
        <v>0</v>
      </c>
      <c r="W3328" s="366">
        <v>0</v>
      </c>
      <c r="X3328" s="366">
        <v>0</v>
      </c>
      <c r="Y3328" s="366">
        <v>0</v>
      </c>
      <c r="Z3328" s="624" t="s">
        <v>51</v>
      </c>
      <c r="AA3328" s="622" t="s">
        <v>5289</v>
      </c>
      <c r="AB3328" s="9"/>
      <c r="AC3328" s="9"/>
      <c r="AD3328" s="9"/>
      <c r="AE3328" s="9"/>
      <c r="AF3328" s="295"/>
      <c r="AG3328" s="107"/>
      <c r="AH3328" s="107"/>
      <c r="AI3328" s="107"/>
      <c r="AJ3328" s="107"/>
      <c r="AK3328" s="107"/>
      <c r="AL3328" s="107"/>
    </row>
    <row r="3329" spans="1:38" s="44" customFormat="1" ht="114.75">
      <c r="A3329" s="214">
        <v>27</v>
      </c>
      <c r="B3329" s="377" t="s">
        <v>20608</v>
      </c>
      <c r="C3329" s="392" t="s">
        <v>9993</v>
      </c>
      <c r="D3329" s="377" t="s">
        <v>20616</v>
      </c>
      <c r="E3329" s="366" t="s">
        <v>20601</v>
      </c>
      <c r="F3329" s="9"/>
      <c r="G3329" s="9"/>
      <c r="H3329" s="9"/>
      <c r="I3329" s="9"/>
      <c r="J3329" s="9"/>
      <c r="K3329" s="9"/>
      <c r="L3329" s="624" t="s">
        <v>51</v>
      </c>
      <c r="M3329" s="649"/>
      <c r="N3329" s="9"/>
      <c r="O3329" s="366">
        <v>0</v>
      </c>
      <c r="P3329" s="366">
        <v>0</v>
      </c>
      <c r="Q3329" s="366">
        <v>0</v>
      </c>
      <c r="R3329" s="366">
        <v>0</v>
      </c>
      <c r="S3329" s="366">
        <v>0</v>
      </c>
      <c r="T3329" s="366">
        <v>0</v>
      </c>
      <c r="U3329" s="366">
        <v>0</v>
      </c>
      <c r="V3329" s="366">
        <v>0</v>
      </c>
      <c r="W3329" s="366">
        <v>0</v>
      </c>
      <c r="X3329" s="366">
        <v>0</v>
      </c>
      <c r="Y3329" s="366">
        <v>0</v>
      </c>
      <c r="Z3329" s="624" t="s">
        <v>51</v>
      </c>
      <c r="AA3329" s="622" t="s">
        <v>5289</v>
      </c>
      <c r="AB3329" s="9"/>
      <c r="AC3329" s="9"/>
      <c r="AD3329" s="9"/>
      <c r="AE3329" s="9"/>
      <c r="AF3329" s="295"/>
      <c r="AG3329" s="107"/>
      <c r="AH3329" s="107"/>
      <c r="AI3329" s="107"/>
      <c r="AJ3329" s="107"/>
      <c r="AK3329" s="107"/>
      <c r="AL3329" s="107"/>
    </row>
    <row r="3330" spans="1:38" s="44" customFormat="1" ht="76.5">
      <c r="A3330" s="214">
        <v>28</v>
      </c>
      <c r="B3330" s="377" t="s">
        <v>20609</v>
      </c>
      <c r="C3330" s="392" t="s">
        <v>9993</v>
      </c>
      <c r="D3330" s="377" t="s">
        <v>20619</v>
      </c>
      <c r="E3330" s="366" t="s">
        <v>20601</v>
      </c>
      <c r="F3330" s="9"/>
      <c r="G3330" s="9"/>
      <c r="H3330" s="9"/>
      <c r="I3330" s="9"/>
      <c r="J3330" s="9"/>
      <c r="K3330" s="9"/>
      <c r="L3330" s="624" t="s">
        <v>51</v>
      </c>
      <c r="M3330" s="649"/>
      <c r="N3330" s="9"/>
      <c r="O3330" s="366">
        <v>0</v>
      </c>
      <c r="P3330" s="366">
        <v>0</v>
      </c>
      <c r="Q3330" s="366">
        <v>0</v>
      </c>
      <c r="R3330" s="366">
        <v>0</v>
      </c>
      <c r="S3330" s="366">
        <v>0</v>
      </c>
      <c r="T3330" s="366">
        <v>0</v>
      </c>
      <c r="U3330" s="366">
        <v>0</v>
      </c>
      <c r="V3330" s="366">
        <v>0</v>
      </c>
      <c r="W3330" s="366">
        <v>0</v>
      </c>
      <c r="X3330" s="366">
        <v>0</v>
      </c>
      <c r="Y3330" s="366">
        <v>0</v>
      </c>
      <c r="Z3330" s="624" t="s">
        <v>51</v>
      </c>
      <c r="AA3330" s="622" t="s">
        <v>5289</v>
      </c>
      <c r="AB3330" s="9"/>
      <c r="AC3330" s="9"/>
      <c r="AD3330" s="9"/>
      <c r="AE3330" s="9"/>
      <c r="AF3330" s="295"/>
      <c r="AG3330" s="107"/>
      <c r="AH3330" s="107"/>
      <c r="AI3330" s="107"/>
      <c r="AJ3330" s="107"/>
      <c r="AK3330" s="107"/>
      <c r="AL3330" s="107"/>
    </row>
    <row r="3331" spans="1:38" s="44" customFormat="1" ht="63.75">
      <c r="A3331" s="214">
        <v>29</v>
      </c>
      <c r="B3331" s="377" t="s">
        <v>132</v>
      </c>
      <c r="C3331" s="392" t="s">
        <v>9993</v>
      </c>
      <c r="D3331" s="377" t="s">
        <v>20620</v>
      </c>
      <c r="E3331" s="366" t="s">
        <v>20601</v>
      </c>
      <c r="F3331" s="9"/>
      <c r="G3331" s="9"/>
      <c r="H3331" s="9"/>
      <c r="I3331" s="9"/>
      <c r="J3331" s="9"/>
      <c r="K3331" s="9"/>
      <c r="L3331" s="624" t="s">
        <v>51</v>
      </c>
      <c r="M3331" s="649"/>
      <c r="N3331" s="9"/>
      <c r="O3331" s="366">
        <v>0</v>
      </c>
      <c r="P3331" s="366">
        <v>0</v>
      </c>
      <c r="Q3331" s="366">
        <v>0</v>
      </c>
      <c r="R3331" s="366">
        <v>0</v>
      </c>
      <c r="S3331" s="366">
        <v>0</v>
      </c>
      <c r="T3331" s="366">
        <v>0</v>
      </c>
      <c r="U3331" s="366">
        <v>0</v>
      </c>
      <c r="V3331" s="366">
        <v>0</v>
      </c>
      <c r="W3331" s="366">
        <v>0</v>
      </c>
      <c r="X3331" s="366">
        <v>0</v>
      </c>
      <c r="Y3331" s="366">
        <v>0</v>
      </c>
      <c r="Z3331" s="624" t="s">
        <v>51</v>
      </c>
      <c r="AA3331" s="622" t="s">
        <v>5289</v>
      </c>
      <c r="AB3331" s="9"/>
      <c r="AC3331" s="9"/>
      <c r="AD3331" s="9"/>
      <c r="AE3331" s="9"/>
      <c r="AF3331" s="295"/>
      <c r="AG3331" s="107"/>
      <c r="AH3331" s="107"/>
      <c r="AI3331" s="107"/>
      <c r="AJ3331" s="107"/>
      <c r="AK3331" s="107"/>
      <c r="AL3331" s="107"/>
    </row>
    <row r="3332" spans="1:38" s="44" customFormat="1" ht="89.25">
      <c r="A3332" s="214">
        <v>30</v>
      </c>
      <c r="B3332" s="377" t="s">
        <v>20610</v>
      </c>
      <c r="C3332" s="392" t="s">
        <v>9993</v>
      </c>
      <c r="D3332" s="377" t="s">
        <v>20621</v>
      </c>
      <c r="E3332" s="366" t="s">
        <v>20601</v>
      </c>
      <c r="F3332" s="9"/>
      <c r="G3332" s="9"/>
      <c r="H3332" s="9"/>
      <c r="I3332" s="9"/>
      <c r="J3332" s="9"/>
      <c r="K3332" s="9"/>
      <c r="L3332" s="624" t="s">
        <v>51</v>
      </c>
      <c r="M3332" s="649"/>
      <c r="N3332" s="9"/>
      <c r="O3332" s="366">
        <v>0</v>
      </c>
      <c r="P3332" s="366">
        <v>0</v>
      </c>
      <c r="Q3332" s="366">
        <v>0</v>
      </c>
      <c r="R3332" s="366">
        <v>0</v>
      </c>
      <c r="S3332" s="366">
        <v>0</v>
      </c>
      <c r="T3332" s="366">
        <v>0</v>
      </c>
      <c r="U3332" s="366">
        <v>0</v>
      </c>
      <c r="V3332" s="366">
        <v>0</v>
      </c>
      <c r="W3332" s="366">
        <v>0</v>
      </c>
      <c r="X3332" s="366">
        <v>0</v>
      </c>
      <c r="Y3332" s="366">
        <v>0</v>
      </c>
      <c r="Z3332" s="624" t="s">
        <v>51</v>
      </c>
      <c r="AA3332" s="622" t="s">
        <v>5289</v>
      </c>
      <c r="AB3332" s="9"/>
      <c r="AC3332" s="9"/>
      <c r="AD3332" s="9"/>
      <c r="AE3332" s="9"/>
      <c r="AF3332" s="295"/>
      <c r="AG3332" s="107"/>
      <c r="AH3332" s="107"/>
      <c r="AI3332" s="107"/>
      <c r="AJ3332" s="107"/>
      <c r="AK3332" s="107"/>
      <c r="AL3332" s="107"/>
    </row>
    <row r="3333" spans="1:38" s="42" customFormat="1" ht="15" customHeight="1">
      <c r="A3333" s="18"/>
      <c r="B3333" s="18">
        <v>30</v>
      </c>
      <c r="C3333" s="18"/>
      <c r="D3333" s="18">
        <v>30</v>
      </c>
      <c r="E3333" s="18">
        <v>30</v>
      </c>
      <c r="F3333" s="18"/>
      <c r="G3333" s="18"/>
      <c r="H3333" s="18">
        <v>0</v>
      </c>
      <c r="I3333" s="18"/>
      <c r="J3333" s="18">
        <v>0</v>
      </c>
      <c r="K3333" s="18">
        <v>0</v>
      </c>
      <c r="L3333" s="18">
        <v>6</v>
      </c>
      <c r="M3333" s="200"/>
      <c r="N3333" s="18">
        <f t="shared" ref="N3333:O3333" si="1071">SUM(N3303:N3332)</f>
        <v>0</v>
      </c>
      <c r="O3333" s="18">
        <f t="shared" si="1071"/>
        <v>0</v>
      </c>
      <c r="P3333" s="18">
        <f t="shared" ref="P3333:Q3333" si="1072">SUM(P3303:P3332)</f>
        <v>0</v>
      </c>
      <c r="Q3333" s="18">
        <f t="shared" si="1072"/>
        <v>0</v>
      </c>
      <c r="R3333" s="18">
        <f t="shared" ref="R3333" si="1073">SUM(R3303:R3332)</f>
        <v>0</v>
      </c>
      <c r="S3333" s="18">
        <f t="shared" ref="S3333" si="1074">SUM(S3303:S3332)</f>
        <v>0</v>
      </c>
      <c r="T3333" s="18">
        <f t="shared" ref="T3333:U3333" si="1075">SUM(T3303:T3332)</f>
        <v>0</v>
      </c>
      <c r="U3333" s="18">
        <f t="shared" si="1075"/>
        <v>0</v>
      </c>
      <c r="V3333" s="18">
        <f t="shared" ref="V3333:W3333" si="1076">SUM(V3303:V3332)</f>
        <v>0</v>
      </c>
      <c r="W3333" s="18">
        <f t="shared" si="1076"/>
        <v>0</v>
      </c>
      <c r="X3333" s="18">
        <f t="shared" ref="X3333:Y3333" si="1077">SUM(X3303:X3332)</f>
        <v>419</v>
      </c>
      <c r="Y3333" s="18">
        <f t="shared" si="1077"/>
        <v>0</v>
      </c>
      <c r="Z3333" s="18">
        <v>0</v>
      </c>
      <c r="AA3333" s="18">
        <v>1</v>
      </c>
      <c r="AB3333" s="18">
        <v>0</v>
      </c>
      <c r="AC3333" s="18"/>
      <c r="AD3333" s="18"/>
      <c r="AE3333" s="18"/>
      <c r="AF3333" s="18"/>
      <c r="AG3333" s="111"/>
      <c r="AH3333" s="111"/>
      <c r="AI3333" s="111"/>
      <c r="AJ3333" s="111"/>
      <c r="AK3333" s="111"/>
      <c r="AL3333" s="111"/>
    </row>
    <row r="3334" spans="1:38" s="105" customFormat="1" ht="13.5" thickBot="1">
      <c r="A3334" s="245">
        <v>12</v>
      </c>
      <c r="B3334" s="245">
        <f>B3136+B3155+B3173+B3191+B3209+B3229+B3236+B3254+B3284+B3294+B3301+B3333</f>
        <v>211</v>
      </c>
      <c r="C3334" s="245"/>
      <c r="D3334" s="245">
        <f>D3136+D3155+D3173+D3191+D3209+D3229+D3236+D3254+D3284+D3294+D3301+D3333</f>
        <v>172</v>
      </c>
      <c r="E3334" s="245">
        <f>E3136+E3155+E3173+E3191+E3209+E3229+E3236+E3254+E3284+E3294+E3301+E3333</f>
        <v>172</v>
      </c>
      <c r="F3334" s="245">
        <f>F3136+F3155+F3173+F3191+F3209+F3229+F3236+F3254+F3284+F3294+F3301+F3333</f>
        <v>25</v>
      </c>
      <c r="G3334" s="245">
        <f>G3136+G3155+G3173+G3191+G3209+G3229+G3236+G3254+G3284+G3294+G3301+G3333</f>
        <v>6</v>
      </c>
      <c r="H3334" s="245">
        <f>H3136+H3155+H3173+H3191+H3209+H3229+H3236+H3254+H3284+H3294+H3301+H3333</f>
        <v>3</v>
      </c>
      <c r="I3334" s="245"/>
      <c r="J3334" s="245">
        <f>J3136+J3155+J3173+J3191+J3209+J3229+J3236+J3254+J3284+J3294+J3301+J3333</f>
        <v>5</v>
      </c>
      <c r="K3334" s="245">
        <f>K3136+K3155+K3173+K3191+K3209+K3229+K3236+K3254+K3284+K3294+K3301+K3333</f>
        <v>34</v>
      </c>
      <c r="L3334" s="245">
        <f>L3136+L3155+L3173+L3191+L3209+L3229+L3236+L3254+L3284+L3294+L3301+L3333</f>
        <v>31</v>
      </c>
      <c r="M3334" s="246"/>
      <c r="N3334" s="245">
        <f t="shared" ref="N3334:O3334" si="1078">N3136+N3155+N3173+N3191+N3209+N3229+N3236+N3254+N3284+N3294+N3301+N3333</f>
        <v>0</v>
      </c>
      <c r="O3334" s="245">
        <f t="shared" si="1078"/>
        <v>0</v>
      </c>
      <c r="P3334" s="245">
        <f t="shared" ref="P3334:Q3334" si="1079">P3136+P3155+P3173+P3191+P3209+P3229+P3236+P3254+P3284+P3294+P3301+P3333</f>
        <v>0</v>
      </c>
      <c r="Q3334" s="245">
        <f t="shared" si="1079"/>
        <v>0</v>
      </c>
      <c r="R3334" s="245">
        <f t="shared" ref="R3334" si="1080">R3136+R3155+R3173+R3191+R3209+R3229+R3236+R3254+R3284+R3294+R3301+R3333</f>
        <v>0</v>
      </c>
      <c r="S3334" s="245">
        <f t="shared" ref="S3334:AB3334" si="1081">S3136+S3155+S3173+S3191+S3209+S3229+S3236+S3254+S3284+S3294+S3301+S3333</f>
        <v>0</v>
      </c>
      <c r="T3334" s="245">
        <f t="shared" ref="T3334:U3334" si="1082">T3136+T3155+T3173+T3191+T3209+T3229+T3236+T3254+T3284+T3294+T3301+T3333</f>
        <v>0</v>
      </c>
      <c r="U3334" s="245">
        <f t="shared" si="1082"/>
        <v>0</v>
      </c>
      <c r="V3334" s="245">
        <f t="shared" ref="V3334:W3334" si="1083">V3136+V3155+V3173+V3191+V3209+V3229+V3236+V3254+V3284+V3294+V3301+V3333</f>
        <v>0</v>
      </c>
      <c r="W3334" s="245">
        <f t="shared" si="1083"/>
        <v>0</v>
      </c>
      <c r="X3334" s="245">
        <f t="shared" ref="X3334:Y3334" si="1084">X3136+X3155+X3173+X3191+X3209+X3229+X3236+X3254+X3284+X3294+X3301+X3333</f>
        <v>8366</v>
      </c>
      <c r="Y3334" s="245">
        <f t="shared" si="1084"/>
        <v>0</v>
      </c>
      <c r="Z3334" s="245">
        <f t="shared" si="1081"/>
        <v>29</v>
      </c>
      <c r="AA3334" s="245">
        <f t="shared" si="1081"/>
        <v>9</v>
      </c>
      <c r="AB3334" s="245">
        <f t="shared" si="1081"/>
        <v>4</v>
      </c>
      <c r="AC3334" s="245"/>
      <c r="AD3334" s="245"/>
      <c r="AE3334" s="245"/>
      <c r="AF3334" s="245"/>
      <c r="AG3334" s="112"/>
      <c r="AH3334" s="112"/>
      <c r="AI3334" s="112"/>
      <c r="AJ3334" s="112"/>
      <c r="AK3334" s="112"/>
      <c r="AL3334" s="112"/>
    </row>
    <row r="3335" spans="1:38" ht="15.75" customHeight="1" thickBot="1">
      <c r="A3335" s="663" t="s">
        <v>177</v>
      </c>
      <c r="B3335" s="664"/>
      <c r="C3335" s="664"/>
      <c r="D3335" s="664"/>
      <c r="E3335" s="664"/>
      <c r="F3335" s="664"/>
      <c r="G3335" s="664"/>
      <c r="H3335" s="664"/>
      <c r="I3335" s="664"/>
      <c r="J3335" s="664"/>
      <c r="K3335" s="664"/>
      <c r="L3335" s="664"/>
      <c r="M3335" s="664"/>
      <c r="N3335" s="664"/>
      <c r="O3335" s="664"/>
      <c r="P3335" s="664"/>
      <c r="Q3335" s="664"/>
      <c r="R3335" s="664"/>
      <c r="S3335" s="664"/>
      <c r="T3335" s="664"/>
      <c r="U3335" s="664"/>
      <c r="V3335" s="664"/>
      <c r="W3335" s="664"/>
      <c r="X3335" s="664"/>
      <c r="Y3335" s="664"/>
      <c r="Z3335" s="664"/>
      <c r="AA3335" s="664"/>
      <c r="AB3335" s="664"/>
      <c r="AC3335" s="664"/>
      <c r="AD3335" s="664"/>
      <c r="AE3335" s="664"/>
      <c r="AF3335" s="665"/>
    </row>
    <row r="3336" spans="1:38" ht="331.5">
      <c r="A3336" s="621">
        <v>1</v>
      </c>
      <c r="B3336" s="68" t="s">
        <v>10117</v>
      </c>
      <c r="C3336" s="68" t="s">
        <v>10118</v>
      </c>
      <c r="D3336" s="68" t="s">
        <v>10185</v>
      </c>
      <c r="E3336" s="119" t="s">
        <v>10189</v>
      </c>
      <c r="F3336" s="622" t="s">
        <v>51</v>
      </c>
      <c r="G3336" s="9"/>
      <c r="H3336" s="9"/>
      <c r="I3336" s="9"/>
      <c r="J3336" s="68" t="s">
        <v>10119</v>
      </c>
      <c r="K3336" s="119" t="s">
        <v>10120</v>
      </c>
      <c r="L3336" s="119" t="s">
        <v>2210</v>
      </c>
      <c r="M3336" s="296"/>
      <c r="N3336" s="297"/>
      <c r="O3336" s="167">
        <v>0</v>
      </c>
      <c r="P3336" s="167">
        <v>0</v>
      </c>
      <c r="Q3336" s="167">
        <v>0</v>
      </c>
      <c r="R3336" s="167">
        <v>0</v>
      </c>
      <c r="S3336" s="167">
        <v>0</v>
      </c>
      <c r="T3336" s="167">
        <v>0</v>
      </c>
      <c r="U3336" s="167">
        <v>0</v>
      </c>
      <c r="V3336" s="167">
        <v>0</v>
      </c>
      <c r="W3336" s="167">
        <v>0</v>
      </c>
      <c r="X3336" s="391">
        <v>2094</v>
      </c>
      <c r="Y3336" s="167">
        <v>0</v>
      </c>
      <c r="Z3336" s="119" t="s">
        <v>2210</v>
      </c>
      <c r="AA3336" s="68" t="s">
        <v>10211</v>
      </c>
      <c r="AB3336" s="68" t="s">
        <v>10212</v>
      </c>
      <c r="AC3336" s="159" t="s">
        <v>16594</v>
      </c>
      <c r="AD3336" s="159" t="s">
        <v>10121</v>
      </c>
      <c r="AE3336" s="159" t="s">
        <v>16593</v>
      </c>
      <c r="AF3336" s="265" t="s">
        <v>10122</v>
      </c>
    </row>
    <row r="3337" spans="1:38" ht="344.25">
      <c r="A3337" s="621">
        <v>2</v>
      </c>
      <c r="B3337" s="121" t="s">
        <v>99</v>
      </c>
      <c r="C3337" s="121" t="s">
        <v>10123</v>
      </c>
      <c r="D3337" s="121" t="s">
        <v>10124</v>
      </c>
      <c r="E3337" s="622" t="s">
        <v>10190</v>
      </c>
      <c r="F3337" s="622" t="s">
        <v>51</v>
      </c>
      <c r="G3337" s="9"/>
      <c r="H3337" s="9"/>
      <c r="I3337" s="9"/>
      <c r="J3337" s="9"/>
      <c r="K3337" s="9"/>
      <c r="L3337" s="622" t="s">
        <v>10125</v>
      </c>
      <c r="M3337" s="649"/>
      <c r="N3337" s="232"/>
      <c r="O3337" s="643">
        <v>0</v>
      </c>
      <c r="P3337" s="643">
        <v>0</v>
      </c>
      <c r="Q3337" s="643">
        <v>0</v>
      </c>
      <c r="R3337" s="643">
        <v>0</v>
      </c>
      <c r="S3337" s="643">
        <v>0</v>
      </c>
      <c r="T3337" s="643">
        <v>0</v>
      </c>
      <c r="U3337" s="643">
        <v>0</v>
      </c>
      <c r="V3337" s="643">
        <v>0</v>
      </c>
      <c r="W3337" s="643">
        <v>0</v>
      </c>
      <c r="X3337" s="366">
        <v>57</v>
      </c>
      <c r="Y3337" s="643">
        <v>0</v>
      </c>
      <c r="Z3337" s="622" t="s">
        <v>2210</v>
      </c>
      <c r="AA3337" s="622" t="s">
        <v>5289</v>
      </c>
      <c r="AB3337" s="622" t="s">
        <v>5289</v>
      </c>
      <c r="AC3337" s="84" t="s">
        <v>5289</v>
      </c>
      <c r="AD3337" s="84" t="s">
        <v>5289</v>
      </c>
      <c r="AE3337" s="84" t="s">
        <v>5289</v>
      </c>
      <c r="AF3337" s="165" t="s">
        <v>5289</v>
      </c>
    </row>
    <row r="3338" spans="1:38" ht="306">
      <c r="A3338" s="621">
        <v>3</v>
      </c>
      <c r="B3338" s="121" t="s">
        <v>10126</v>
      </c>
      <c r="C3338" s="121" t="s">
        <v>10118</v>
      </c>
      <c r="D3338" s="121" t="s">
        <v>10127</v>
      </c>
      <c r="E3338" s="622" t="s">
        <v>10191</v>
      </c>
      <c r="F3338" s="622" t="s">
        <v>51</v>
      </c>
      <c r="G3338" s="9"/>
      <c r="H3338" s="9"/>
      <c r="I3338" s="9"/>
      <c r="J3338" s="622" t="s">
        <v>5289</v>
      </c>
      <c r="K3338" s="622" t="s">
        <v>10120</v>
      </c>
      <c r="L3338" s="622" t="s">
        <v>2210</v>
      </c>
      <c r="M3338" s="649"/>
      <c r="N3338" s="232"/>
      <c r="O3338" s="643">
        <v>0</v>
      </c>
      <c r="P3338" s="643">
        <v>0</v>
      </c>
      <c r="Q3338" s="643">
        <v>0</v>
      </c>
      <c r="R3338" s="643">
        <v>0</v>
      </c>
      <c r="S3338" s="643">
        <v>0</v>
      </c>
      <c r="T3338" s="643">
        <v>0</v>
      </c>
      <c r="U3338" s="643">
        <v>0</v>
      </c>
      <c r="V3338" s="643">
        <v>0</v>
      </c>
      <c r="W3338" s="643">
        <v>0</v>
      </c>
      <c r="X3338" s="366">
        <v>6730</v>
      </c>
      <c r="Y3338" s="643">
        <v>0</v>
      </c>
      <c r="Z3338" s="622" t="s">
        <v>2210</v>
      </c>
      <c r="AA3338" s="622" t="s">
        <v>5289</v>
      </c>
      <c r="AB3338" s="622" t="s">
        <v>5289</v>
      </c>
      <c r="AC3338" s="84" t="s">
        <v>5289</v>
      </c>
      <c r="AD3338" s="84" t="s">
        <v>5289</v>
      </c>
      <c r="AE3338" s="84" t="s">
        <v>5289</v>
      </c>
      <c r="AF3338" s="165" t="s">
        <v>5289</v>
      </c>
    </row>
    <row r="3339" spans="1:38" ht="306">
      <c r="A3339" s="621">
        <v>4</v>
      </c>
      <c r="B3339" s="121" t="s">
        <v>1604</v>
      </c>
      <c r="C3339" s="121" t="s">
        <v>10123</v>
      </c>
      <c r="D3339" s="121" t="s">
        <v>10128</v>
      </c>
      <c r="E3339" s="622" t="s">
        <v>10192</v>
      </c>
      <c r="F3339" s="622" t="s">
        <v>51</v>
      </c>
      <c r="G3339" s="9"/>
      <c r="H3339" s="9"/>
      <c r="I3339" s="9"/>
      <c r="J3339" s="9"/>
      <c r="K3339" s="9"/>
      <c r="L3339" s="622" t="s">
        <v>2210</v>
      </c>
      <c r="M3339" s="649"/>
      <c r="N3339" s="232"/>
      <c r="O3339" s="643">
        <v>0</v>
      </c>
      <c r="P3339" s="643">
        <v>0</v>
      </c>
      <c r="Q3339" s="643">
        <v>0</v>
      </c>
      <c r="R3339" s="643">
        <v>0</v>
      </c>
      <c r="S3339" s="643">
        <v>0</v>
      </c>
      <c r="T3339" s="643">
        <v>0</v>
      </c>
      <c r="U3339" s="643">
        <v>0</v>
      </c>
      <c r="V3339" s="643">
        <v>0</v>
      </c>
      <c r="W3339" s="643">
        <v>0</v>
      </c>
      <c r="X3339" s="366">
        <v>754</v>
      </c>
      <c r="Y3339" s="643">
        <v>0</v>
      </c>
      <c r="Z3339" s="622" t="s">
        <v>2210</v>
      </c>
      <c r="AA3339" s="622" t="s">
        <v>5289</v>
      </c>
      <c r="AB3339" s="622" t="s">
        <v>5289</v>
      </c>
      <c r="AC3339" s="84" t="s">
        <v>5289</v>
      </c>
      <c r="AD3339" s="84" t="s">
        <v>5289</v>
      </c>
      <c r="AE3339" s="84" t="s">
        <v>5289</v>
      </c>
      <c r="AF3339" s="165" t="s">
        <v>5289</v>
      </c>
    </row>
    <row r="3340" spans="1:38" ht="331.5">
      <c r="A3340" s="621">
        <v>5</v>
      </c>
      <c r="B3340" s="121" t="s">
        <v>10130</v>
      </c>
      <c r="C3340" s="121" t="s">
        <v>10131</v>
      </c>
      <c r="D3340" s="121" t="s">
        <v>10132</v>
      </c>
      <c r="E3340" s="622" t="s">
        <v>10193</v>
      </c>
      <c r="F3340" s="622" t="s">
        <v>51</v>
      </c>
      <c r="G3340" s="9"/>
      <c r="H3340" s="9"/>
      <c r="I3340" s="9"/>
      <c r="J3340" s="9"/>
      <c r="K3340" s="9"/>
      <c r="L3340" s="622" t="s">
        <v>10129</v>
      </c>
      <c r="M3340" s="121" t="s">
        <v>21907</v>
      </c>
      <c r="N3340" s="643">
        <v>0</v>
      </c>
      <c r="O3340" s="643">
        <v>0</v>
      </c>
      <c r="P3340" s="643">
        <v>0</v>
      </c>
      <c r="Q3340" s="643">
        <v>0</v>
      </c>
      <c r="R3340" s="643">
        <v>0</v>
      </c>
      <c r="S3340" s="643">
        <v>0</v>
      </c>
      <c r="T3340" s="643">
        <v>0</v>
      </c>
      <c r="U3340" s="643">
        <v>0</v>
      </c>
      <c r="V3340" s="643">
        <v>0</v>
      </c>
      <c r="W3340" s="643">
        <v>0</v>
      </c>
      <c r="X3340" s="366">
        <v>8</v>
      </c>
      <c r="Y3340" s="643">
        <v>0</v>
      </c>
      <c r="Z3340" s="622" t="s">
        <v>2210</v>
      </c>
      <c r="AA3340" s="622" t="s">
        <v>5289</v>
      </c>
      <c r="AB3340" s="622" t="s">
        <v>5289</v>
      </c>
      <c r="AC3340" s="84" t="s">
        <v>5289</v>
      </c>
      <c r="AD3340" s="84" t="s">
        <v>5289</v>
      </c>
      <c r="AE3340" s="84" t="s">
        <v>5289</v>
      </c>
      <c r="AF3340" s="165" t="s">
        <v>5289</v>
      </c>
    </row>
    <row r="3341" spans="1:38" ht="369.75">
      <c r="A3341" s="621">
        <v>6</v>
      </c>
      <c r="B3341" s="121" t="s">
        <v>10138</v>
      </c>
      <c r="C3341" s="121" t="s">
        <v>10139</v>
      </c>
      <c r="D3341" s="121" t="s">
        <v>10140</v>
      </c>
      <c r="E3341" s="622" t="s">
        <v>10195</v>
      </c>
      <c r="F3341" s="622" t="s">
        <v>19012</v>
      </c>
      <c r="G3341" s="622" t="s">
        <v>51</v>
      </c>
      <c r="H3341" s="622">
        <v>1</v>
      </c>
      <c r="I3341" s="622" t="s">
        <v>527</v>
      </c>
      <c r="J3341" s="9"/>
      <c r="K3341" s="9"/>
      <c r="L3341" s="622" t="s">
        <v>2210</v>
      </c>
      <c r="M3341" s="649"/>
      <c r="N3341" s="232"/>
      <c r="O3341" s="643">
        <v>0</v>
      </c>
      <c r="P3341" s="643">
        <v>0</v>
      </c>
      <c r="Q3341" s="643">
        <v>0</v>
      </c>
      <c r="R3341" s="643">
        <v>0</v>
      </c>
      <c r="S3341" s="643">
        <v>0</v>
      </c>
      <c r="T3341" s="643">
        <v>0</v>
      </c>
      <c r="U3341" s="643">
        <v>0</v>
      </c>
      <c r="V3341" s="643">
        <v>0</v>
      </c>
      <c r="W3341" s="643">
        <v>0</v>
      </c>
      <c r="X3341" s="366">
        <v>7</v>
      </c>
      <c r="Y3341" s="643">
        <v>0</v>
      </c>
      <c r="Z3341" s="622" t="s">
        <v>2210</v>
      </c>
      <c r="AA3341" s="622" t="s">
        <v>5289</v>
      </c>
      <c r="AB3341" s="622" t="s">
        <v>5289</v>
      </c>
      <c r="AC3341" s="84" t="s">
        <v>5289</v>
      </c>
      <c r="AD3341" s="84" t="s">
        <v>5289</v>
      </c>
      <c r="AE3341" s="84" t="s">
        <v>5289</v>
      </c>
      <c r="AF3341" s="165" t="s">
        <v>5289</v>
      </c>
    </row>
    <row r="3342" spans="1:38" ht="267.75">
      <c r="A3342" s="621">
        <v>7</v>
      </c>
      <c r="B3342" s="121" t="s">
        <v>1249</v>
      </c>
      <c r="C3342" s="121" t="s">
        <v>10139</v>
      </c>
      <c r="D3342" s="121" t="s">
        <v>10141</v>
      </c>
      <c r="E3342" s="622" t="s">
        <v>10196</v>
      </c>
      <c r="F3342" s="622" t="s">
        <v>19012</v>
      </c>
      <c r="G3342" s="622" t="s">
        <v>51</v>
      </c>
      <c r="H3342" s="622">
        <v>1</v>
      </c>
      <c r="I3342" s="622" t="s">
        <v>527</v>
      </c>
      <c r="J3342" s="622" t="s">
        <v>5289</v>
      </c>
      <c r="K3342" s="622" t="s">
        <v>10120</v>
      </c>
      <c r="L3342" s="622" t="s">
        <v>2214</v>
      </c>
      <c r="M3342" s="121" t="s">
        <v>13291</v>
      </c>
      <c r="N3342" s="643">
        <v>0</v>
      </c>
      <c r="O3342" s="643">
        <v>0</v>
      </c>
      <c r="P3342" s="643">
        <v>0</v>
      </c>
      <c r="Q3342" s="643">
        <v>0</v>
      </c>
      <c r="R3342" s="643">
        <v>0</v>
      </c>
      <c r="S3342" s="643">
        <v>0</v>
      </c>
      <c r="T3342" s="643">
        <v>0</v>
      </c>
      <c r="U3342" s="643">
        <v>0</v>
      </c>
      <c r="V3342" s="643">
        <v>0</v>
      </c>
      <c r="W3342" s="643">
        <v>0</v>
      </c>
      <c r="X3342" s="366">
        <v>0</v>
      </c>
      <c r="Y3342" s="643">
        <v>0</v>
      </c>
      <c r="Z3342" s="622" t="s">
        <v>2210</v>
      </c>
      <c r="AA3342" s="622" t="s">
        <v>5289</v>
      </c>
      <c r="AB3342" s="622" t="s">
        <v>5289</v>
      </c>
      <c r="AC3342" s="84" t="s">
        <v>5289</v>
      </c>
      <c r="AD3342" s="84" t="s">
        <v>5289</v>
      </c>
      <c r="AE3342" s="84" t="s">
        <v>5289</v>
      </c>
      <c r="AF3342" s="165" t="s">
        <v>5289</v>
      </c>
    </row>
    <row r="3343" spans="1:38" ht="280.5">
      <c r="A3343" s="621">
        <v>8</v>
      </c>
      <c r="B3343" s="121" t="s">
        <v>10142</v>
      </c>
      <c r="C3343" s="121" t="s">
        <v>10143</v>
      </c>
      <c r="D3343" s="121" t="s">
        <v>10144</v>
      </c>
      <c r="E3343" s="622" t="s">
        <v>10197</v>
      </c>
      <c r="F3343" s="622" t="s">
        <v>51</v>
      </c>
      <c r="G3343" s="9"/>
      <c r="H3343" s="9"/>
      <c r="I3343" s="9"/>
      <c r="J3343" s="622" t="s">
        <v>5289</v>
      </c>
      <c r="K3343" s="622" t="s">
        <v>10120</v>
      </c>
      <c r="L3343" s="622" t="s">
        <v>2214</v>
      </c>
      <c r="M3343" s="121" t="s">
        <v>13292</v>
      </c>
      <c r="N3343" s="643">
        <v>0</v>
      </c>
      <c r="O3343" s="643">
        <v>0</v>
      </c>
      <c r="P3343" s="643">
        <v>0</v>
      </c>
      <c r="Q3343" s="643">
        <v>0</v>
      </c>
      <c r="R3343" s="643">
        <v>0</v>
      </c>
      <c r="S3343" s="643">
        <v>0</v>
      </c>
      <c r="T3343" s="643">
        <v>0</v>
      </c>
      <c r="U3343" s="643">
        <v>0</v>
      </c>
      <c r="V3343" s="643">
        <v>0</v>
      </c>
      <c r="W3343" s="643">
        <v>0</v>
      </c>
      <c r="X3343" s="366">
        <v>1</v>
      </c>
      <c r="Y3343" s="643">
        <v>0</v>
      </c>
      <c r="Z3343" s="622" t="s">
        <v>2210</v>
      </c>
      <c r="AA3343" s="622" t="s">
        <v>5289</v>
      </c>
      <c r="AB3343" s="622" t="s">
        <v>5289</v>
      </c>
      <c r="AC3343" s="84" t="s">
        <v>5289</v>
      </c>
      <c r="AD3343" s="84" t="s">
        <v>5289</v>
      </c>
      <c r="AE3343" s="84" t="s">
        <v>5289</v>
      </c>
      <c r="AF3343" s="165" t="s">
        <v>5289</v>
      </c>
    </row>
    <row r="3344" spans="1:38" ht="409.5">
      <c r="A3344" s="621">
        <v>9</v>
      </c>
      <c r="B3344" s="121" t="s">
        <v>10145</v>
      </c>
      <c r="C3344" s="121" t="s">
        <v>10143</v>
      </c>
      <c r="D3344" s="121" t="s">
        <v>10146</v>
      </c>
      <c r="E3344" s="622" t="s">
        <v>10198</v>
      </c>
      <c r="F3344" s="622" t="s">
        <v>19012</v>
      </c>
      <c r="G3344" s="622" t="s">
        <v>51</v>
      </c>
      <c r="H3344" s="622">
        <v>1</v>
      </c>
      <c r="I3344" s="622" t="s">
        <v>527</v>
      </c>
      <c r="J3344" s="622" t="s">
        <v>5289</v>
      </c>
      <c r="K3344" s="622" t="s">
        <v>10147</v>
      </c>
      <c r="L3344" s="622" t="s">
        <v>2214</v>
      </c>
      <c r="M3344" s="121" t="s">
        <v>13293</v>
      </c>
      <c r="N3344" s="643">
        <v>0</v>
      </c>
      <c r="O3344" s="643">
        <v>0</v>
      </c>
      <c r="P3344" s="643">
        <v>0</v>
      </c>
      <c r="Q3344" s="643">
        <v>0</v>
      </c>
      <c r="R3344" s="643">
        <v>0</v>
      </c>
      <c r="S3344" s="643">
        <v>0</v>
      </c>
      <c r="T3344" s="643">
        <v>0</v>
      </c>
      <c r="U3344" s="643">
        <v>0</v>
      </c>
      <c r="V3344" s="643">
        <v>0</v>
      </c>
      <c r="W3344" s="643">
        <v>0</v>
      </c>
      <c r="X3344" s="366">
        <v>59</v>
      </c>
      <c r="Y3344" s="643">
        <v>0</v>
      </c>
      <c r="Z3344" s="622" t="s">
        <v>2210</v>
      </c>
      <c r="AA3344" s="622" t="s">
        <v>5289</v>
      </c>
      <c r="AB3344" s="622" t="s">
        <v>5289</v>
      </c>
      <c r="AC3344" s="84" t="s">
        <v>5289</v>
      </c>
      <c r="AD3344" s="84" t="s">
        <v>5289</v>
      </c>
      <c r="AE3344" s="84" t="s">
        <v>5289</v>
      </c>
      <c r="AF3344" s="165" t="s">
        <v>5289</v>
      </c>
    </row>
    <row r="3345" spans="1:38" ht="331.5">
      <c r="A3345" s="621">
        <v>10</v>
      </c>
      <c r="B3345" s="121" t="s">
        <v>10148</v>
      </c>
      <c r="C3345" s="121" t="s">
        <v>10143</v>
      </c>
      <c r="D3345" s="121" t="s">
        <v>10186</v>
      </c>
      <c r="E3345" s="622" t="s">
        <v>10199</v>
      </c>
      <c r="F3345" s="622" t="s">
        <v>51</v>
      </c>
      <c r="G3345" s="9"/>
      <c r="H3345" s="9"/>
      <c r="I3345" s="9"/>
      <c r="J3345" s="622" t="s">
        <v>5289</v>
      </c>
      <c r="K3345" s="622" t="s">
        <v>10149</v>
      </c>
      <c r="L3345" s="622" t="s">
        <v>2210</v>
      </c>
      <c r="M3345" s="649"/>
      <c r="N3345" s="232"/>
      <c r="O3345" s="643">
        <v>0</v>
      </c>
      <c r="P3345" s="643">
        <v>0</v>
      </c>
      <c r="Q3345" s="643">
        <v>0</v>
      </c>
      <c r="R3345" s="643">
        <v>0</v>
      </c>
      <c r="S3345" s="643">
        <v>0</v>
      </c>
      <c r="T3345" s="643">
        <v>0</v>
      </c>
      <c r="U3345" s="643">
        <v>0</v>
      </c>
      <c r="V3345" s="643">
        <v>0</v>
      </c>
      <c r="W3345" s="643">
        <v>0</v>
      </c>
      <c r="X3345" s="366">
        <v>16</v>
      </c>
      <c r="Y3345" s="643">
        <v>0</v>
      </c>
      <c r="Z3345" s="622" t="s">
        <v>2210</v>
      </c>
      <c r="AA3345" s="622" t="s">
        <v>5289</v>
      </c>
      <c r="AB3345" s="622" t="s">
        <v>5289</v>
      </c>
      <c r="AC3345" s="84" t="s">
        <v>5289</v>
      </c>
      <c r="AD3345" s="84" t="s">
        <v>5289</v>
      </c>
      <c r="AE3345" s="84" t="s">
        <v>5289</v>
      </c>
      <c r="AF3345" s="165" t="s">
        <v>5289</v>
      </c>
    </row>
    <row r="3346" spans="1:38" ht="293.25">
      <c r="A3346" s="621">
        <v>11</v>
      </c>
      <c r="B3346" s="121" t="s">
        <v>618</v>
      </c>
      <c r="C3346" s="121" t="s">
        <v>10143</v>
      </c>
      <c r="D3346" s="121" t="s">
        <v>10150</v>
      </c>
      <c r="E3346" s="622" t="s">
        <v>10200</v>
      </c>
      <c r="F3346" s="622" t="s">
        <v>19012</v>
      </c>
      <c r="G3346" s="622" t="s">
        <v>51</v>
      </c>
      <c r="H3346" s="622">
        <v>1</v>
      </c>
      <c r="I3346" s="622" t="s">
        <v>527</v>
      </c>
      <c r="J3346" s="622" t="s">
        <v>5289</v>
      </c>
      <c r="K3346" s="622" t="s">
        <v>10120</v>
      </c>
      <c r="L3346" s="622" t="s">
        <v>10129</v>
      </c>
      <c r="M3346" s="121" t="s">
        <v>13294</v>
      </c>
      <c r="N3346" s="643">
        <v>0</v>
      </c>
      <c r="O3346" s="643">
        <v>0</v>
      </c>
      <c r="P3346" s="643">
        <v>0</v>
      </c>
      <c r="Q3346" s="643">
        <v>0</v>
      </c>
      <c r="R3346" s="643">
        <v>0</v>
      </c>
      <c r="S3346" s="643">
        <v>0</v>
      </c>
      <c r="T3346" s="643">
        <v>0</v>
      </c>
      <c r="U3346" s="643">
        <v>0</v>
      </c>
      <c r="V3346" s="643">
        <v>0</v>
      </c>
      <c r="W3346" s="643">
        <v>0</v>
      </c>
      <c r="X3346" s="366">
        <v>37</v>
      </c>
      <c r="Y3346" s="643">
        <v>0</v>
      </c>
      <c r="Z3346" s="622" t="s">
        <v>2210</v>
      </c>
      <c r="AA3346" s="622" t="s">
        <v>5289</v>
      </c>
      <c r="AB3346" s="622" t="s">
        <v>5289</v>
      </c>
      <c r="AC3346" s="84" t="s">
        <v>5289</v>
      </c>
      <c r="AD3346" s="84" t="s">
        <v>5289</v>
      </c>
      <c r="AE3346" s="84" t="s">
        <v>5289</v>
      </c>
      <c r="AF3346" s="165" t="s">
        <v>5289</v>
      </c>
    </row>
    <row r="3347" spans="1:38" ht="369.75">
      <c r="A3347" s="621">
        <v>12</v>
      </c>
      <c r="B3347" s="121" t="s">
        <v>10151</v>
      </c>
      <c r="C3347" s="121" t="s">
        <v>10143</v>
      </c>
      <c r="D3347" s="121" t="s">
        <v>10152</v>
      </c>
      <c r="E3347" s="622" t="s">
        <v>10201</v>
      </c>
      <c r="F3347" s="622" t="s">
        <v>19012</v>
      </c>
      <c r="G3347" s="622" t="s">
        <v>51</v>
      </c>
      <c r="H3347" s="622">
        <v>1</v>
      </c>
      <c r="I3347" s="622" t="s">
        <v>527</v>
      </c>
      <c r="J3347" s="622" t="s">
        <v>5289</v>
      </c>
      <c r="K3347" s="622" t="s">
        <v>10120</v>
      </c>
      <c r="L3347" s="622" t="s">
        <v>10125</v>
      </c>
      <c r="M3347" s="649"/>
      <c r="N3347" s="232"/>
      <c r="O3347" s="643">
        <v>0</v>
      </c>
      <c r="P3347" s="643">
        <v>0</v>
      </c>
      <c r="Q3347" s="643">
        <v>0</v>
      </c>
      <c r="R3347" s="643">
        <v>0</v>
      </c>
      <c r="S3347" s="643">
        <v>0</v>
      </c>
      <c r="T3347" s="643">
        <v>0</v>
      </c>
      <c r="U3347" s="643">
        <v>0</v>
      </c>
      <c r="V3347" s="643">
        <v>0</v>
      </c>
      <c r="W3347" s="643">
        <v>0</v>
      </c>
      <c r="X3347" s="366">
        <v>7</v>
      </c>
      <c r="Y3347" s="643">
        <v>0</v>
      </c>
      <c r="Z3347" s="622" t="s">
        <v>2210</v>
      </c>
      <c r="AA3347" s="622" t="s">
        <v>5289</v>
      </c>
      <c r="AB3347" s="622" t="s">
        <v>5289</v>
      </c>
      <c r="AC3347" s="84" t="s">
        <v>5289</v>
      </c>
      <c r="AD3347" s="84" t="s">
        <v>5289</v>
      </c>
      <c r="AE3347" s="84" t="s">
        <v>5289</v>
      </c>
      <c r="AF3347" s="165" t="s">
        <v>5289</v>
      </c>
    </row>
    <row r="3348" spans="1:38" ht="318.75">
      <c r="A3348" s="621">
        <v>13</v>
      </c>
      <c r="B3348" s="121" t="s">
        <v>10153</v>
      </c>
      <c r="C3348" s="121" t="s">
        <v>10154</v>
      </c>
      <c r="D3348" s="121" t="s">
        <v>10155</v>
      </c>
      <c r="E3348" s="622" t="s">
        <v>10202</v>
      </c>
      <c r="F3348" s="622" t="s">
        <v>51</v>
      </c>
      <c r="G3348" s="9"/>
      <c r="H3348" s="9"/>
      <c r="I3348" s="9"/>
      <c r="J3348" s="622" t="s">
        <v>5289</v>
      </c>
      <c r="K3348" s="622" t="s">
        <v>10120</v>
      </c>
      <c r="L3348" s="622" t="s">
        <v>2214</v>
      </c>
      <c r="M3348" s="121" t="s">
        <v>13295</v>
      </c>
      <c r="N3348" s="643">
        <v>0</v>
      </c>
      <c r="O3348" s="643">
        <v>0</v>
      </c>
      <c r="P3348" s="643">
        <v>0</v>
      </c>
      <c r="Q3348" s="643">
        <v>0</v>
      </c>
      <c r="R3348" s="643">
        <v>0</v>
      </c>
      <c r="S3348" s="643">
        <v>0</v>
      </c>
      <c r="T3348" s="643">
        <v>0</v>
      </c>
      <c r="U3348" s="643">
        <v>0</v>
      </c>
      <c r="V3348" s="643">
        <v>0</v>
      </c>
      <c r="W3348" s="643">
        <v>0</v>
      </c>
      <c r="X3348" s="366">
        <v>1</v>
      </c>
      <c r="Y3348" s="643">
        <v>0</v>
      </c>
      <c r="Z3348" s="622" t="s">
        <v>2210</v>
      </c>
      <c r="AA3348" s="622" t="s">
        <v>5289</v>
      </c>
      <c r="AB3348" s="622" t="s">
        <v>5289</v>
      </c>
      <c r="AC3348" s="84" t="s">
        <v>5289</v>
      </c>
      <c r="AD3348" s="84" t="s">
        <v>5289</v>
      </c>
      <c r="AE3348" s="84" t="s">
        <v>5289</v>
      </c>
      <c r="AF3348" s="165" t="s">
        <v>5289</v>
      </c>
    </row>
    <row r="3349" spans="1:38" ht="344.25">
      <c r="A3349" s="621">
        <v>14</v>
      </c>
      <c r="B3349" s="121" t="s">
        <v>10156</v>
      </c>
      <c r="C3349" s="121" t="s">
        <v>10187</v>
      </c>
      <c r="D3349" s="121" t="s">
        <v>10157</v>
      </c>
      <c r="E3349" s="622" t="s">
        <v>10203</v>
      </c>
      <c r="F3349" s="622" t="s">
        <v>51</v>
      </c>
      <c r="G3349" s="9"/>
      <c r="H3349" s="9"/>
      <c r="I3349" s="9"/>
      <c r="J3349" s="622" t="s">
        <v>5289</v>
      </c>
      <c r="K3349" s="622" t="s">
        <v>10158</v>
      </c>
      <c r="L3349" s="622" t="s">
        <v>10129</v>
      </c>
      <c r="M3349" s="121" t="s">
        <v>13296</v>
      </c>
      <c r="N3349" s="643">
        <v>0</v>
      </c>
      <c r="O3349" s="643">
        <v>0</v>
      </c>
      <c r="P3349" s="643">
        <v>0</v>
      </c>
      <c r="Q3349" s="643">
        <v>0</v>
      </c>
      <c r="R3349" s="643">
        <v>0</v>
      </c>
      <c r="S3349" s="643">
        <v>0</v>
      </c>
      <c r="T3349" s="643">
        <v>0</v>
      </c>
      <c r="U3349" s="643">
        <v>0</v>
      </c>
      <c r="V3349" s="643">
        <v>0</v>
      </c>
      <c r="W3349" s="643">
        <v>0</v>
      </c>
      <c r="X3349" s="366">
        <v>21</v>
      </c>
      <c r="Y3349" s="643">
        <v>0</v>
      </c>
      <c r="Z3349" s="622" t="s">
        <v>2210</v>
      </c>
      <c r="AA3349" s="622" t="s">
        <v>5289</v>
      </c>
      <c r="AB3349" s="622" t="s">
        <v>5289</v>
      </c>
      <c r="AC3349" s="84" t="s">
        <v>5289</v>
      </c>
      <c r="AD3349" s="84" t="s">
        <v>5289</v>
      </c>
      <c r="AE3349" s="84" t="s">
        <v>5289</v>
      </c>
      <c r="AF3349" s="165" t="s">
        <v>5289</v>
      </c>
    </row>
    <row r="3350" spans="1:38" ht="331.5">
      <c r="A3350" s="621">
        <v>15</v>
      </c>
      <c r="B3350" s="121" t="s">
        <v>10159</v>
      </c>
      <c r="C3350" s="121" t="s">
        <v>10187</v>
      </c>
      <c r="D3350" s="121" t="s">
        <v>10160</v>
      </c>
      <c r="E3350" s="622" t="s">
        <v>10204</v>
      </c>
      <c r="F3350" s="622" t="s">
        <v>51</v>
      </c>
      <c r="G3350" s="9"/>
      <c r="H3350" s="9"/>
      <c r="I3350" s="9"/>
      <c r="J3350" s="622" t="s">
        <v>5289</v>
      </c>
      <c r="K3350" s="622" t="s">
        <v>10161</v>
      </c>
      <c r="L3350" s="622" t="s">
        <v>10129</v>
      </c>
      <c r="M3350" s="121" t="s">
        <v>13297</v>
      </c>
      <c r="N3350" s="643">
        <v>0</v>
      </c>
      <c r="O3350" s="643">
        <v>0</v>
      </c>
      <c r="P3350" s="643">
        <v>0</v>
      </c>
      <c r="Q3350" s="643">
        <v>0</v>
      </c>
      <c r="R3350" s="643">
        <v>0</v>
      </c>
      <c r="S3350" s="643">
        <v>0</v>
      </c>
      <c r="T3350" s="643">
        <v>0</v>
      </c>
      <c r="U3350" s="643">
        <v>0</v>
      </c>
      <c r="V3350" s="643">
        <v>0</v>
      </c>
      <c r="W3350" s="643">
        <v>0</v>
      </c>
      <c r="X3350" s="366">
        <v>49</v>
      </c>
      <c r="Y3350" s="643">
        <v>0</v>
      </c>
      <c r="Z3350" s="622" t="s">
        <v>2210</v>
      </c>
      <c r="AA3350" s="622" t="s">
        <v>5289</v>
      </c>
      <c r="AB3350" s="622" t="s">
        <v>5289</v>
      </c>
      <c r="AC3350" s="84" t="s">
        <v>5289</v>
      </c>
      <c r="AD3350" s="84" t="s">
        <v>5289</v>
      </c>
      <c r="AE3350" s="84" t="s">
        <v>5289</v>
      </c>
      <c r="AF3350" s="165" t="s">
        <v>5289</v>
      </c>
    </row>
    <row r="3351" spans="1:38" ht="255">
      <c r="A3351" s="621">
        <v>16</v>
      </c>
      <c r="B3351" s="121" t="s">
        <v>10162</v>
      </c>
      <c r="C3351" s="121" t="s">
        <v>10187</v>
      </c>
      <c r="D3351" s="121" t="s">
        <v>10163</v>
      </c>
      <c r="E3351" s="622" t="s">
        <v>10205</v>
      </c>
      <c r="F3351" s="622" t="s">
        <v>51</v>
      </c>
      <c r="G3351" s="9"/>
      <c r="H3351" s="9"/>
      <c r="I3351" s="9"/>
      <c r="J3351" s="622" t="s">
        <v>5289</v>
      </c>
      <c r="K3351" s="622" t="s">
        <v>10164</v>
      </c>
      <c r="L3351" s="622" t="s">
        <v>10129</v>
      </c>
      <c r="M3351" s="121" t="s">
        <v>13298</v>
      </c>
      <c r="N3351" s="643">
        <v>0</v>
      </c>
      <c r="O3351" s="643">
        <v>0</v>
      </c>
      <c r="P3351" s="643">
        <v>0</v>
      </c>
      <c r="Q3351" s="643">
        <v>0</v>
      </c>
      <c r="R3351" s="643">
        <v>0</v>
      </c>
      <c r="S3351" s="643">
        <v>0</v>
      </c>
      <c r="T3351" s="643">
        <v>0</v>
      </c>
      <c r="U3351" s="643">
        <v>0</v>
      </c>
      <c r="V3351" s="643">
        <v>0</v>
      </c>
      <c r="W3351" s="643">
        <v>0</v>
      </c>
      <c r="X3351" s="366">
        <v>0</v>
      </c>
      <c r="Y3351" s="643">
        <v>0</v>
      </c>
      <c r="Z3351" s="622" t="s">
        <v>2210</v>
      </c>
      <c r="AA3351" s="622" t="s">
        <v>5289</v>
      </c>
      <c r="AB3351" s="622" t="s">
        <v>5289</v>
      </c>
      <c r="AC3351" s="84" t="s">
        <v>5289</v>
      </c>
      <c r="AD3351" s="84" t="s">
        <v>5289</v>
      </c>
      <c r="AE3351" s="84" t="s">
        <v>5289</v>
      </c>
      <c r="AF3351" s="165" t="s">
        <v>5289</v>
      </c>
    </row>
    <row r="3352" spans="1:38" ht="409.5">
      <c r="A3352" s="621">
        <v>17</v>
      </c>
      <c r="B3352" s="121" t="s">
        <v>10165</v>
      </c>
      <c r="C3352" s="121" t="s">
        <v>10187</v>
      </c>
      <c r="D3352" s="121" t="s">
        <v>10166</v>
      </c>
      <c r="E3352" s="622" t="s">
        <v>10206</v>
      </c>
      <c r="F3352" s="622" t="s">
        <v>10136</v>
      </c>
      <c r="G3352" s="622" t="s">
        <v>51</v>
      </c>
      <c r="H3352" s="622">
        <v>1</v>
      </c>
      <c r="I3352" s="622" t="s">
        <v>527</v>
      </c>
      <c r="J3352" s="622" t="s">
        <v>5289</v>
      </c>
      <c r="K3352" s="622" t="s">
        <v>10167</v>
      </c>
      <c r="L3352" s="622" t="s">
        <v>10129</v>
      </c>
      <c r="M3352" s="121" t="s">
        <v>13136</v>
      </c>
      <c r="N3352" s="643">
        <v>0</v>
      </c>
      <c r="O3352" s="643">
        <v>0</v>
      </c>
      <c r="P3352" s="643">
        <v>0</v>
      </c>
      <c r="Q3352" s="643">
        <v>0</v>
      </c>
      <c r="R3352" s="643">
        <v>0</v>
      </c>
      <c r="S3352" s="643">
        <v>0</v>
      </c>
      <c r="T3352" s="643">
        <v>0</v>
      </c>
      <c r="U3352" s="643">
        <v>0</v>
      </c>
      <c r="V3352" s="643">
        <v>0</v>
      </c>
      <c r="W3352" s="643">
        <v>0</v>
      </c>
      <c r="X3352" s="366">
        <v>21</v>
      </c>
      <c r="Y3352" s="643">
        <v>0</v>
      </c>
      <c r="Z3352" s="622" t="s">
        <v>2210</v>
      </c>
      <c r="AA3352" s="622" t="s">
        <v>5289</v>
      </c>
      <c r="AB3352" s="622" t="s">
        <v>5289</v>
      </c>
      <c r="AC3352" s="84" t="s">
        <v>5289</v>
      </c>
      <c r="AD3352" s="84" t="s">
        <v>5289</v>
      </c>
      <c r="AE3352" s="84" t="s">
        <v>5289</v>
      </c>
      <c r="AF3352" s="165" t="s">
        <v>5289</v>
      </c>
    </row>
    <row r="3353" spans="1:38" s="44" customFormat="1" ht="344.25">
      <c r="A3353" s="621">
        <v>18</v>
      </c>
      <c r="B3353" s="121" t="s">
        <v>10168</v>
      </c>
      <c r="C3353" s="121" t="s">
        <v>10187</v>
      </c>
      <c r="D3353" s="121" t="s">
        <v>10169</v>
      </c>
      <c r="E3353" s="622" t="s">
        <v>10207</v>
      </c>
      <c r="F3353" s="622" t="s">
        <v>51</v>
      </c>
      <c r="G3353" s="9"/>
      <c r="H3353" s="9"/>
      <c r="I3353" s="9"/>
      <c r="J3353" s="622" t="s">
        <v>5289</v>
      </c>
      <c r="K3353" s="622" t="s">
        <v>10170</v>
      </c>
      <c r="L3353" s="622" t="s">
        <v>129</v>
      </c>
      <c r="M3353" s="121" t="s">
        <v>13299</v>
      </c>
      <c r="N3353" s="643">
        <v>0</v>
      </c>
      <c r="O3353" s="643">
        <v>0</v>
      </c>
      <c r="P3353" s="643">
        <v>0</v>
      </c>
      <c r="Q3353" s="643">
        <v>0</v>
      </c>
      <c r="R3353" s="643">
        <v>0</v>
      </c>
      <c r="S3353" s="643">
        <v>0</v>
      </c>
      <c r="T3353" s="643">
        <v>0</v>
      </c>
      <c r="U3353" s="643">
        <v>0</v>
      </c>
      <c r="V3353" s="643">
        <v>0</v>
      </c>
      <c r="W3353" s="643">
        <v>0</v>
      </c>
      <c r="X3353" s="366">
        <v>4</v>
      </c>
      <c r="Y3353" s="643">
        <v>0</v>
      </c>
      <c r="Z3353" s="622" t="s">
        <v>2210</v>
      </c>
      <c r="AA3353" s="622" t="s">
        <v>5289</v>
      </c>
      <c r="AB3353" s="622" t="s">
        <v>5289</v>
      </c>
      <c r="AC3353" s="84" t="s">
        <v>5289</v>
      </c>
      <c r="AD3353" s="84" t="s">
        <v>5289</v>
      </c>
      <c r="AE3353" s="84" t="s">
        <v>5289</v>
      </c>
      <c r="AF3353" s="165" t="s">
        <v>5289</v>
      </c>
      <c r="AG3353" s="107"/>
      <c r="AH3353" s="107"/>
      <c r="AI3353" s="107"/>
      <c r="AJ3353" s="107"/>
      <c r="AK3353" s="107"/>
      <c r="AL3353" s="107"/>
    </row>
    <row r="3354" spans="1:38" s="44" customFormat="1" ht="127.5">
      <c r="A3354" s="621">
        <v>19</v>
      </c>
      <c r="B3354" s="121" t="s">
        <v>10171</v>
      </c>
      <c r="C3354" s="121" t="s">
        <v>10187</v>
      </c>
      <c r="D3354" s="121" t="s">
        <v>10172</v>
      </c>
      <c r="E3354" s="622" t="s">
        <v>876</v>
      </c>
      <c r="F3354" s="622" t="s">
        <v>51</v>
      </c>
      <c r="G3354" s="9"/>
      <c r="H3354" s="9"/>
      <c r="I3354" s="9"/>
      <c r="J3354" s="9"/>
      <c r="K3354" s="9"/>
      <c r="L3354" s="622" t="s">
        <v>10129</v>
      </c>
      <c r="M3354" s="121" t="s">
        <v>13300</v>
      </c>
      <c r="N3354" s="643">
        <v>0</v>
      </c>
      <c r="O3354" s="643">
        <v>0</v>
      </c>
      <c r="P3354" s="643">
        <v>0</v>
      </c>
      <c r="Q3354" s="643">
        <v>0</v>
      </c>
      <c r="R3354" s="643">
        <v>0</v>
      </c>
      <c r="S3354" s="643">
        <v>0</v>
      </c>
      <c r="T3354" s="643">
        <v>0</v>
      </c>
      <c r="U3354" s="643">
        <v>0</v>
      </c>
      <c r="V3354" s="643">
        <v>0</v>
      </c>
      <c r="W3354" s="643">
        <v>0</v>
      </c>
      <c r="X3354" s="366">
        <v>42</v>
      </c>
      <c r="Y3354" s="643">
        <v>0</v>
      </c>
      <c r="Z3354" s="622" t="s">
        <v>2210</v>
      </c>
      <c r="AA3354" s="622" t="s">
        <v>5289</v>
      </c>
      <c r="AB3354" s="622" t="s">
        <v>5289</v>
      </c>
      <c r="AC3354" s="84" t="s">
        <v>5289</v>
      </c>
      <c r="AD3354" s="84" t="s">
        <v>5289</v>
      </c>
      <c r="AE3354" s="84" t="s">
        <v>5289</v>
      </c>
      <c r="AF3354" s="165" t="s">
        <v>5289</v>
      </c>
      <c r="AG3354" s="107"/>
      <c r="AH3354" s="107"/>
      <c r="AI3354" s="107"/>
      <c r="AJ3354" s="107"/>
      <c r="AK3354" s="107"/>
      <c r="AL3354" s="107"/>
    </row>
    <row r="3355" spans="1:38" s="44" customFormat="1" ht="127.5">
      <c r="A3355" s="621">
        <v>20</v>
      </c>
      <c r="B3355" s="121" t="s">
        <v>10173</v>
      </c>
      <c r="C3355" s="121" t="s">
        <v>10187</v>
      </c>
      <c r="D3355" s="121" t="s">
        <v>10174</v>
      </c>
      <c r="E3355" s="624" t="s">
        <v>40</v>
      </c>
      <c r="F3355" s="622" t="s">
        <v>51</v>
      </c>
      <c r="G3355" s="9"/>
      <c r="H3355" s="9"/>
      <c r="I3355" s="9"/>
      <c r="J3355" s="622" t="s">
        <v>5289</v>
      </c>
      <c r="K3355" s="622" t="s">
        <v>10120</v>
      </c>
      <c r="L3355" s="622" t="s">
        <v>10129</v>
      </c>
      <c r="M3355" s="121" t="s">
        <v>13301</v>
      </c>
      <c r="N3355" s="643">
        <v>0</v>
      </c>
      <c r="O3355" s="643">
        <v>0</v>
      </c>
      <c r="P3355" s="643">
        <v>0</v>
      </c>
      <c r="Q3355" s="643">
        <v>0</v>
      </c>
      <c r="R3355" s="643">
        <v>0</v>
      </c>
      <c r="S3355" s="643">
        <v>0</v>
      </c>
      <c r="T3355" s="643">
        <v>0</v>
      </c>
      <c r="U3355" s="643">
        <v>0</v>
      </c>
      <c r="V3355" s="643">
        <v>0</v>
      </c>
      <c r="W3355" s="643">
        <v>0</v>
      </c>
      <c r="X3355" s="366">
        <v>103</v>
      </c>
      <c r="Y3355" s="643">
        <v>0</v>
      </c>
      <c r="Z3355" s="622" t="s">
        <v>2210</v>
      </c>
      <c r="AA3355" s="622" t="s">
        <v>5289</v>
      </c>
      <c r="AB3355" s="622" t="s">
        <v>5289</v>
      </c>
      <c r="AC3355" s="84" t="s">
        <v>5289</v>
      </c>
      <c r="AD3355" s="84" t="s">
        <v>5289</v>
      </c>
      <c r="AE3355" s="84" t="s">
        <v>5289</v>
      </c>
      <c r="AF3355" s="165" t="s">
        <v>5289</v>
      </c>
      <c r="AG3355" s="107"/>
      <c r="AH3355" s="107"/>
      <c r="AI3355" s="107"/>
      <c r="AJ3355" s="107"/>
      <c r="AK3355" s="107"/>
      <c r="AL3355" s="107"/>
    </row>
    <row r="3356" spans="1:38" ht="331.5">
      <c r="A3356" s="621">
        <v>21</v>
      </c>
      <c r="B3356" s="121" t="s">
        <v>10175</v>
      </c>
      <c r="C3356" s="121" t="s">
        <v>10187</v>
      </c>
      <c r="D3356" s="121" t="s">
        <v>10176</v>
      </c>
      <c r="E3356" s="622" t="s">
        <v>10208</v>
      </c>
      <c r="F3356" s="622" t="s">
        <v>51</v>
      </c>
      <c r="G3356" s="9"/>
      <c r="H3356" s="9"/>
      <c r="I3356" s="9"/>
      <c r="J3356" s="622" t="s">
        <v>5289</v>
      </c>
      <c r="K3356" s="622" t="s">
        <v>10177</v>
      </c>
      <c r="L3356" s="622" t="s">
        <v>2214</v>
      </c>
      <c r="M3356" s="121" t="s">
        <v>13302</v>
      </c>
      <c r="N3356" s="643">
        <v>0</v>
      </c>
      <c r="O3356" s="643">
        <v>0</v>
      </c>
      <c r="P3356" s="643">
        <v>0</v>
      </c>
      <c r="Q3356" s="643">
        <v>0</v>
      </c>
      <c r="R3356" s="643">
        <v>0</v>
      </c>
      <c r="S3356" s="643">
        <v>0</v>
      </c>
      <c r="T3356" s="643">
        <v>0</v>
      </c>
      <c r="U3356" s="643">
        <v>0</v>
      </c>
      <c r="V3356" s="643">
        <v>0</v>
      </c>
      <c r="W3356" s="643">
        <v>0</v>
      </c>
      <c r="X3356" s="366">
        <v>82</v>
      </c>
      <c r="Y3356" s="643">
        <v>0</v>
      </c>
      <c r="Z3356" s="622" t="s">
        <v>2210</v>
      </c>
      <c r="AA3356" s="622" t="s">
        <v>5289</v>
      </c>
      <c r="AB3356" s="622" t="s">
        <v>5289</v>
      </c>
      <c r="AC3356" s="84" t="s">
        <v>5289</v>
      </c>
      <c r="AD3356" s="84" t="s">
        <v>5289</v>
      </c>
      <c r="AE3356" s="84" t="s">
        <v>5289</v>
      </c>
      <c r="AF3356" s="165" t="s">
        <v>5289</v>
      </c>
    </row>
    <row r="3357" spans="1:38" ht="318.75">
      <c r="A3357" s="621">
        <v>22</v>
      </c>
      <c r="B3357" s="121" t="s">
        <v>10178</v>
      </c>
      <c r="C3357" s="121" t="s">
        <v>10179</v>
      </c>
      <c r="D3357" s="121" t="s">
        <v>10180</v>
      </c>
      <c r="E3357" s="622" t="s">
        <v>10209</v>
      </c>
      <c r="F3357" s="622" t="s">
        <v>51</v>
      </c>
      <c r="G3357" s="9"/>
      <c r="H3357" s="9"/>
      <c r="I3357" s="9"/>
      <c r="J3357" s="9"/>
      <c r="K3357" s="9"/>
      <c r="L3357" s="622" t="s">
        <v>10181</v>
      </c>
      <c r="M3357" s="649"/>
      <c r="N3357" s="232"/>
      <c r="O3357" s="643">
        <v>0</v>
      </c>
      <c r="P3357" s="643">
        <v>0</v>
      </c>
      <c r="Q3357" s="643">
        <v>0</v>
      </c>
      <c r="R3357" s="643">
        <v>0</v>
      </c>
      <c r="S3357" s="643">
        <v>0</v>
      </c>
      <c r="T3357" s="643">
        <v>0</v>
      </c>
      <c r="U3357" s="643">
        <v>0</v>
      </c>
      <c r="V3357" s="643">
        <v>0</v>
      </c>
      <c r="W3357" s="643">
        <v>0</v>
      </c>
      <c r="X3357" s="366">
        <v>0</v>
      </c>
      <c r="Y3357" s="643">
        <v>0</v>
      </c>
      <c r="Z3357" s="622" t="s">
        <v>2210</v>
      </c>
      <c r="AA3357" s="622" t="s">
        <v>5289</v>
      </c>
      <c r="AB3357" s="622" t="s">
        <v>5289</v>
      </c>
      <c r="AC3357" s="84" t="s">
        <v>5289</v>
      </c>
      <c r="AD3357" s="84" t="s">
        <v>5289</v>
      </c>
      <c r="AE3357" s="84" t="s">
        <v>5289</v>
      </c>
      <c r="AF3357" s="165" t="s">
        <v>5289</v>
      </c>
    </row>
    <row r="3358" spans="1:38" ht="306">
      <c r="A3358" s="621">
        <v>23</v>
      </c>
      <c r="B3358" s="121" t="s">
        <v>10182</v>
      </c>
      <c r="C3358" s="121" t="s">
        <v>10188</v>
      </c>
      <c r="D3358" s="121" t="s">
        <v>10183</v>
      </c>
      <c r="E3358" s="622" t="s">
        <v>10210</v>
      </c>
      <c r="F3358" s="622" t="s">
        <v>51</v>
      </c>
      <c r="G3358" s="9"/>
      <c r="H3358" s="9"/>
      <c r="I3358" s="9"/>
      <c r="J3358" s="622" t="s">
        <v>5289</v>
      </c>
      <c r="K3358" s="622" t="s">
        <v>10184</v>
      </c>
      <c r="L3358" s="622" t="s">
        <v>10125</v>
      </c>
      <c r="M3358" s="649"/>
      <c r="N3358" s="232"/>
      <c r="O3358" s="643">
        <v>0</v>
      </c>
      <c r="P3358" s="643">
        <v>0</v>
      </c>
      <c r="Q3358" s="643">
        <v>0</v>
      </c>
      <c r="R3358" s="643">
        <v>0</v>
      </c>
      <c r="S3358" s="643">
        <v>0</v>
      </c>
      <c r="T3358" s="643">
        <v>0</v>
      </c>
      <c r="U3358" s="643">
        <v>0</v>
      </c>
      <c r="V3358" s="643">
        <v>0</v>
      </c>
      <c r="W3358" s="643">
        <v>0</v>
      </c>
      <c r="X3358" s="366">
        <v>10</v>
      </c>
      <c r="Y3358" s="643">
        <v>0</v>
      </c>
      <c r="Z3358" s="622" t="s">
        <v>2210</v>
      </c>
      <c r="AA3358" s="622" t="s">
        <v>5289</v>
      </c>
      <c r="AB3358" s="622" t="s">
        <v>5289</v>
      </c>
      <c r="AC3358" s="84" t="s">
        <v>5289</v>
      </c>
      <c r="AD3358" s="84" t="s">
        <v>5289</v>
      </c>
      <c r="AE3358" s="84" t="s">
        <v>5289</v>
      </c>
      <c r="AF3358" s="165" t="s">
        <v>5289</v>
      </c>
    </row>
    <row r="3359" spans="1:38" s="44" customFormat="1" ht="369.75">
      <c r="A3359" s="621">
        <v>24</v>
      </c>
      <c r="B3359" s="121" t="s">
        <v>10133</v>
      </c>
      <c r="C3359" s="121" t="s">
        <v>10134</v>
      </c>
      <c r="D3359" s="121" t="s">
        <v>10135</v>
      </c>
      <c r="E3359" s="622" t="s">
        <v>10194</v>
      </c>
      <c r="F3359" s="622" t="s">
        <v>19012</v>
      </c>
      <c r="G3359" s="622" t="s">
        <v>51</v>
      </c>
      <c r="H3359" s="622">
        <v>1</v>
      </c>
      <c r="I3359" s="622" t="s">
        <v>527</v>
      </c>
      <c r="J3359" s="622" t="s">
        <v>5289</v>
      </c>
      <c r="K3359" s="622" t="s">
        <v>10137</v>
      </c>
      <c r="L3359" s="622" t="s">
        <v>51</v>
      </c>
      <c r="M3359" s="649"/>
      <c r="N3359" s="9"/>
      <c r="O3359" s="622">
        <v>0</v>
      </c>
      <c r="P3359" s="622">
        <v>0</v>
      </c>
      <c r="Q3359" s="622">
        <v>0</v>
      </c>
      <c r="R3359" s="622">
        <v>0</v>
      </c>
      <c r="S3359" s="622">
        <v>0</v>
      </c>
      <c r="T3359" s="622">
        <v>0</v>
      </c>
      <c r="U3359" s="622">
        <v>0</v>
      </c>
      <c r="V3359" s="622">
        <v>0</v>
      </c>
      <c r="W3359" s="622">
        <v>0</v>
      </c>
      <c r="X3359" s="366">
        <v>0</v>
      </c>
      <c r="Y3359" s="622">
        <v>0</v>
      </c>
      <c r="Z3359" s="622"/>
      <c r="AA3359" s="622"/>
      <c r="AB3359" s="622"/>
      <c r="AC3359" s="84"/>
      <c r="AD3359" s="84"/>
      <c r="AE3359" s="84"/>
      <c r="AF3359" s="340"/>
      <c r="AG3359" s="107"/>
      <c r="AH3359" s="107"/>
      <c r="AI3359" s="107"/>
      <c r="AJ3359" s="107"/>
      <c r="AK3359" s="107"/>
      <c r="AL3359" s="107"/>
    </row>
    <row r="3360" spans="1:38" s="42" customFormat="1" ht="15.75" customHeight="1" thickBot="1">
      <c r="A3360" s="18"/>
      <c r="B3360" s="18">
        <v>24</v>
      </c>
      <c r="C3360" s="18"/>
      <c r="D3360" s="18">
        <v>24</v>
      </c>
      <c r="E3360" s="18">
        <v>24</v>
      </c>
      <c r="F3360" s="18">
        <v>6</v>
      </c>
      <c r="G3360" s="18">
        <v>0</v>
      </c>
      <c r="H3360" s="18">
        <v>1</v>
      </c>
      <c r="I3360" s="18"/>
      <c r="J3360" s="18">
        <v>1</v>
      </c>
      <c r="K3360" s="18">
        <v>18</v>
      </c>
      <c r="L3360" s="18">
        <v>14</v>
      </c>
      <c r="M3360" s="200"/>
      <c r="N3360" s="18">
        <f t="shared" ref="N3360:O3360" si="1085">SUM(N3336:N3359)</f>
        <v>0</v>
      </c>
      <c r="O3360" s="18">
        <f t="shared" si="1085"/>
        <v>0</v>
      </c>
      <c r="P3360" s="18">
        <f t="shared" ref="P3360:Q3360" si="1086">SUM(P3336:P3359)</f>
        <v>0</v>
      </c>
      <c r="Q3360" s="18">
        <f t="shared" si="1086"/>
        <v>0</v>
      </c>
      <c r="R3360" s="18">
        <f t="shared" ref="R3360" si="1087">SUM(R3336:R3359)</f>
        <v>0</v>
      </c>
      <c r="S3360" s="18">
        <f t="shared" ref="S3360" si="1088">SUM(S3336:S3359)</f>
        <v>0</v>
      </c>
      <c r="T3360" s="18">
        <f t="shared" ref="T3360:U3360" si="1089">SUM(T3336:T3359)</f>
        <v>0</v>
      </c>
      <c r="U3360" s="18">
        <f t="shared" si="1089"/>
        <v>0</v>
      </c>
      <c r="V3360" s="18">
        <f t="shared" ref="V3360:W3360" si="1090">SUM(V3336:V3359)</f>
        <v>0</v>
      </c>
      <c r="W3360" s="18">
        <f t="shared" si="1090"/>
        <v>0</v>
      </c>
      <c r="X3360" s="18">
        <f t="shared" ref="X3360:Y3360" si="1091">SUM(X3336:X3359)</f>
        <v>10103</v>
      </c>
      <c r="Y3360" s="18">
        <f t="shared" si="1091"/>
        <v>0</v>
      </c>
      <c r="Z3360" s="18">
        <v>0</v>
      </c>
      <c r="AA3360" s="18">
        <v>1</v>
      </c>
      <c r="AB3360" s="18">
        <v>1</v>
      </c>
      <c r="AC3360" s="18"/>
      <c r="AD3360" s="18"/>
      <c r="AE3360" s="18"/>
      <c r="AF3360" s="18"/>
      <c r="AG3360" s="111"/>
      <c r="AH3360" s="111"/>
      <c r="AI3360" s="111"/>
      <c r="AJ3360" s="111"/>
      <c r="AK3360" s="111"/>
      <c r="AL3360" s="111"/>
    </row>
    <row r="3361" spans="1:38" ht="15.75" customHeight="1" thickBot="1">
      <c r="A3361" s="660" t="s">
        <v>438</v>
      </c>
      <c r="B3361" s="661"/>
      <c r="C3361" s="661"/>
      <c r="D3361" s="661"/>
      <c r="E3361" s="661"/>
      <c r="F3361" s="661"/>
      <c r="G3361" s="661"/>
      <c r="H3361" s="661"/>
      <c r="I3361" s="661"/>
      <c r="J3361" s="661"/>
      <c r="K3361" s="661"/>
      <c r="L3361" s="661"/>
      <c r="M3361" s="661"/>
      <c r="N3361" s="661"/>
      <c r="O3361" s="661"/>
      <c r="P3361" s="661"/>
      <c r="Q3361" s="661"/>
      <c r="R3361" s="661"/>
      <c r="S3361" s="661"/>
      <c r="T3361" s="661"/>
      <c r="U3361" s="661"/>
      <c r="V3361" s="661"/>
      <c r="W3361" s="661"/>
      <c r="X3361" s="661"/>
      <c r="Y3361" s="661"/>
      <c r="Z3361" s="661"/>
      <c r="AA3361" s="661"/>
      <c r="AB3361" s="661"/>
      <c r="AC3361" s="661"/>
      <c r="AD3361" s="661"/>
      <c r="AE3361" s="661"/>
      <c r="AF3361" s="662"/>
    </row>
    <row r="3362" spans="1:38" ht="140.25">
      <c r="A3362" s="621">
        <v>1</v>
      </c>
      <c r="B3362" s="208" t="s">
        <v>10213</v>
      </c>
      <c r="C3362" s="208" t="s">
        <v>10214</v>
      </c>
      <c r="D3362" s="298" t="s">
        <v>10215</v>
      </c>
      <c r="E3362" s="14" t="s">
        <v>54</v>
      </c>
      <c r="F3362" s="14" t="s">
        <v>16683</v>
      </c>
      <c r="G3362" s="9"/>
      <c r="H3362" s="9"/>
      <c r="I3362" s="9"/>
      <c r="J3362" s="299" t="s">
        <v>10216</v>
      </c>
      <c r="K3362" s="14" t="s">
        <v>51</v>
      </c>
      <c r="L3362" s="14" t="s">
        <v>101</v>
      </c>
      <c r="M3362" s="649"/>
      <c r="N3362" s="9"/>
      <c r="O3362" s="14">
        <v>0</v>
      </c>
      <c r="P3362" s="14">
        <v>0</v>
      </c>
      <c r="Q3362" s="14">
        <v>0</v>
      </c>
      <c r="R3362" s="14">
        <v>0</v>
      </c>
      <c r="S3362" s="14">
        <v>0</v>
      </c>
      <c r="T3362" s="14">
        <v>0</v>
      </c>
      <c r="U3362" s="14">
        <v>0</v>
      </c>
      <c r="V3362" s="14">
        <v>0</v>
      </c>
      <c r="W3362" s="14">
        <v>0</v>
      </c>
      <c r="X3362" s="393">
        <v>801</v>
      </c>
      <c r="Y3362" s="14">
        <v>0</v>
      </c>
      <c r="Z3362" s="14" t="s">
        <v>101</v>
      </c>
      <c r="AA3362" s="299" t="s">
        <v>10217</v>
      </c>
      <c r="AB3362" s="208" t="s">
        <v>10218</v>
      </c>
      <c r="AC3362" s="505" t="s">
        <v>10219</v>
      </c>
      <c r="AD3362" s="505" t="s">
        <v>10220</v>
      </c>
      <c r="AE3362" s="505" t="s">
        <v>10221</v>
      </c>
      <c r="AF3362" s="837" t="s">
        <v>10222</v>
      </c>
    </row>
    <row r="3363" spans="1:38" ht="89.25">
      <c r="A3363" s="621">
        <v>2</v>
      </c>
      <c r="B3363" s="121" t="s">
        <v>6114</v>
      </c>
      <c r="C3363" s="208" t="s">
        <v>10214</v>
      </c>
      <c r="D3363" s="299" t="s">
        <v>10223</v>
      </c>
      <c r="E3363" s="14" t="s">
        <v>10224</v>
      </c>
      <c r="F3363" s="9"/>
      <c r="G3363" s="9"/>
      <c r="H3363" s="9"/>
      <c r="I3363" s="9"/>
      <c r="J3363" s="9"/>
      <c r="K3363" s="9"/>
      <c r="L3363" s="14" t="s">
        <v>1690</v>
      </c>
      <c r="M3363" s="649"/>
      <c r="N3363" s="9"/>
      <c r="O3363" s="14">
        <v>0</v>
      </c>
      <c r="P3363" s="14">
        <v>0</v>
      </c>
      <c r="Q3363" s="14">
        <v>0</v>
      </c>
      <c r="R3363" s="14">
        <v>0</v>
      </c>
      <c r="S3363" s="14">
        <v>0</v>
      </c>
      <c r="T3363" s="14">
        <v>0</v>
      </c>
      <c r="U3363" s="14">
        <v>0</v>
      </c>
      <c r="V3363" s="14">
        <v>0</v>
      </c>
      <c r="W3363" s="14">
        <v>0</v>
      </c>
      <c r="X3363" s="393">
        <v>0</v>
      </c>
      <c r="Y3363" s="14">
        <v>0</v>
      </c>
      <c r="Z3363" s="14" t="s">
        <v>101</v>
      </c>
      <c r="AA3363" s="14" t="s">
        <v>5289</v>
      </c>
      <c r="AB3363" s="14" t="s">
        <v>5289</v>
      </c>
      <c r="AC3363" s="838" t="s">
        <v>5289</v>
      </c>
      <c r="AD3363" s="838" t="s">
        <v>5289</v>
      </c>
      <c r="AE3363" s="838" t="s">
        <v>5289</v>
      </c>
      <c r="AF3363" s="807" t="s">
        <v>5289</v>
      </c>
    </row>
    <row r="3364" spans="1:38" ht="102">
      <c r="A3364" s="621">
        <v>3</v>
      </c>
      <c r="B3364" s="208" t="s">
        <v>10225</v>
      </c>
      <c r="C3364" s="208" t="s">
        <v>10214</v>
      </c>
      <c r="D3364" s="299" t="s">
        <v>10226</v>
      </c>
      <c r="E3364" s="14" t="s">
        <v>54</v>
      </c>
      <c r="F3364" s="9"/>
      <c r="G3364" s="9"/>
      <c r="H3364" s="9"/>
      <c r="I3364" s="9"/>
      <c r="J3364" s="9"/>
      <c r="K3364" s="9"/>
      <c r="L3364" s="14" t="s">
        <v>1690</v>
      </c>
      <c r="M3364" s="649"/>
      <c r="N3364" s="9"/>
      <c r="O3364" s="14">
        <v>0</v>
      </c>
      <c r="P3364" s="14">
        <v>0</v>
      </c>
      <c r="Q3364" s="14">
        <v>0</v>
      </c>
      <c r="R3364" s="14">
        <v>0</v>
      </c>
      <c r="S3364" s="14">
        <v>0</v>
      </c>
      <c r="T3364" s="14">
        <v>0</v>
      </c>
      <c r="U3364" s="14">
        <v>0</v>
      </c>
      <c r="V3364" s="14">
        <v>0</v>
      </c>
      <c r="W3364" s="14">
        <v>0</v>
      </c>
      <c r="X3364" s="393">
        <v>0</v>
      </c>
      <c r="Y3364" s="14">
        <v>0</v>
      </c>
      <c r="Z3364" s="14" t="s">
        <v>101</v>
      </c>
      <c r="AA3364" s="14" t="s">
        <v>5289</v>
      </c>
      <c r="AB3364" s="14" t="s">
        <v>5289</v>
      </c>
      <c r="AC3364" s="838" t="s">
        <v>5289</v>
      </c>
      <c r="AD3364" s="838" t="s">
        <v>5289</v>
      </c>
      <c r="AE3364" s="838" t="s">
        <v>5289</v>
      </c>
      <c r="AF3364" s="807" t="s">
        <v>5289</v>
      </c>
    </row>
    <row r="3365" spans="1:38" ht="115.5" customHeight="1">
      <c r="A3365" s="621">
        <v>4</v>
      </c>
      <c r="B3365" s="208" t="s">
        <v>121</v>
      </c>
      <c r="C3365" s="208" t="s">
        <v>10214</v>
      </c>
      <c r="D3365" s="299" t="s">
        <v>10227</v>
      </c>
      <c r="E3365" s="14" t="s">
        <v>54</v>
      </c>
      <c r="F3365" s="9"/>
      <c r="G3365" s="9"/>
      <c r="H3365" s="9"/>
      <c r="I3365" s="9"/>
      <c r="J3365" s="9"/>
      <c r="K3365" s="9"/>
      <c r="L3365" s="14" t="s">
        <v>2223</v>
      </c>
      <c r="M3365" s="299" t="s">
        <v>13303</v>
      </c>
      <c r="N3365" s="14">
        <v>0</v>
      </c>
      <c r="O3365" s="14">
        <v>0</v>
      </c>
      <c r="P3365" s="14">
        <v>0</v>
      </c>
      <c r="Q3365" s="14">
        <v>0</v>
      </c>
      <c r="R3365" s="14">
        <v>0</v>
      </c>
      <c r="S3365" s="14">
        <v>0</v>
      </c>
      <c r="T3365" s="14">
        <v>0</v>
      </c>
      <c r="U3365" s="14">
        <v>0</v>
      </c>
      <c r="V3365" s="14">
        <v>0</v>
      </c>
      <c r="W3365" s="14">
        <v>0</v>
      </c>
      <c r="X3365" s="393">
        <v>24</v>
      </c>
      <c r="Y3365" s="14">
        <v>0</v>
      </c>
      <c r="Z3365" s="14" t="s">
        <v>101</v>
      </c>
      <c r="AA3365" s="14" t="s">
        <v>5289</v>
      </c>
      <c r="AB3365" s="14" t="s">
        <v>5289</v>
      </c>
      <c r="AC3365" s="838" t="s">
        <v>5289</v>
      </c>
      <c r="AD3365" s="838" t="s">
        <v>5289</v>
      </c>
      <c r="AE3365" s="838" t="s">
        <v>5289</v>
      </c>
      <c r="AF3365" s="807" t="s">
        <v>5289</v>
      </c>
    </row>
    <row r="3366" spans="1:38" ht="76.5">
      <c r="A3366" s="621">
        <v>5</v>
      </c>
      <c r="B3366" s="208" t="s">
        <v>10228</v>
      </c>
      <c r="C3366" s="208" t="s">
        <v>10214</v>
      </c>
      <c r="D3366" s="299" t="s">
        <v>10229</v>
      </c>
      <c r="E3366" s="14" t="s">
        <v>54</v>
      </c>
      <c r="F3366" s="9"/>
      <c r="G3366" s="9"/>
      <c r="H3366" s="9"/>
      <c r="I3366" s="9"/>
      <c r="J3366" s="9"/>
      <c r="K3366" s="9"/>
      <c r="L3366" s="14" t="s">
        <v>1690</v>
      </c>
      <c r="M3366" s="649"/>
      <c r="N3366" s="9"/>
      <c r="O3366" s="14">
        <v>0</v>
      </c>
      <c r="P3366" s="14">
        <v>0</v>
      </c>
      <c r="Q3366" s="14">
        <v>0</v>
      </c>
      <c r="R3366" s="14">
        <v>0</v>
      </c>
      <c r="S3366" s="14">
        <v>0</v>
      </c>
      <c r="T3366" s="14">
        <v>0</v>
      </c>
      <c r="U3366" s="14">
        <v>0</v>
      </c>
      <c r="V3366" s="14">
        <v>0</v>
      </c>
      <c r="W3366" s="14">
        <v>0</v>
      </c>
      <c r="X3366" s="393">
        <v>139</v>
      </c>
      <c r="Y3366" s="14">
        <v>0</v>
      </c>
      <c r="Z3366" s="14" t="s">
        <v>101</v>
      </c>
      <c r="AA3366" s="14" t="s">
        <v>5289</v>
      </c>
      <c r="AB3366" s="14" t="s">
        <v>5289</v>
      </c>
      <c r="AC3366" s="838" t="s">
        <v>5289</v>
      </c>
      <c r="AD3366" s="838" t="s">
        <v>5289</v>
      </c>
      <c r="AE3366" s="838" t="s">
        <v>5289</v>
      </c>
      <c r="AF3366" s="807" t="s">
        <v>5289</v>
      </c>
    </row>
    <row r="3367" spans="1:38" ht="76.5">
      <c r="A3367" s="621">
        <v>6</v>
      </c>
      <c r="B3367" s="208" t="s">
        <v>606</v>
      </c>
      <c r="C3367" s="208" t="s">
        <v>10214</v>
      </c>
      <c r="D3367" s="299" t="s">
        <v>10230</v>
      </c>
      <c r="E3367" s="14" t="s">
        <v>40</v>
      </c>
      <c r="F3367" s="9"/>
      <c r="G3367" s="9"/>
      <c r="H3367" s="9"/>
      <c r="I3367" s="9"/>
      <c r="J3367" s="9"/>
      <c r="K3367" s="9"/>
      <c r="L3367" s="14" t="s">
        <v>1690</v>
      </c>
      <c r="M3367" s="649"/>
      <c r="N3367" s="9"/>
      <c r="O3367" s="14">
        <v>0</v>
      </c>
      <c r="P3367" s="14">
        <v>0</v>
      </c>
      <c r="Q3367" s="14">
        <v>0</v>
      </c>
      <c r="R3367" s="14">
        <v>0</v>
      </c>
      <c r="S3367" s="14">
        <v>0</v>
      </c>
      <c r="T3367" s="14">
        <v>0</v>
      </c>
      <c r="U3367" s="14">
        <v>0</v>
      </c>
      <c r="V3367" s="14">
        <v>0</v>
      </c>
      <c r="W3367" s="14">
        <v>0</v>
      </c>
      <c r="X3367" s="393">
        <v>0</v>
      </c>
      <c r="Y3367" s="14">
        <v>0</v>
      </c>
      <c r="Z3367" s="14" t="s">
        <v>101</v>
      </c>
      <c r="AA3367" s="14" t="s">
        <v>5289</v>
      </c>
      <c r="AB3367" s="14" t="s">
        <v>5289</v>
      </c>
      <c r="AC3367" s="838" t="s">
        <v>5289</v>
      </c>
      <c r="AD3367" s="838" t="s">
        <v>5289</v>
      </c>
      <c r="AE3367" s="838" t="s">
        <v>5289</v>
      </c>
      <c r="AF3367" s="807" t="s">
        <v>5289</v>
      </c>
    </row>
    <row r="3368" spans="1:38" s="42" customFormat="1" ht="15.75" customHeight="1" thickBot="1">
      <c r="A3368" s="18"/>
      <c r="B3368" s="18">
        <v>6</v>
      </c>
      <c r="C3368" s="18"/>
      <c r="D3368" s="18">
        <v>6</v>
      </c>
      <c r="E3368" s="18">
        <v>6</v>
      </c>
      <c r="F3368" s="18"/>
      <c r="G3368" s="18"/>
      <c r="H3368" s="18">
        <v>0</v>
      </c>
      <c r="I3368" s="18"/>
      <c r="J3368" s="18">
        <v>1</v>
      </c>
      <c r="K3368" s="18">
        <v>0</v>
      </c>
      <c r="L3368" s="18">
        <v>1</v>
      </c>
      <c r="M3368" s="200"/>
      <c r="N3368" s="18">
        <f t="shared" ref="N3368:O3368" si="1092">SUM(N3362:N3367)</f>
        <v>0</v>
      </c>
      <c r="O3368" s="18">
        <f t="shared" si="1092"/>
        <v>0</v>
      </c>
      <c r="P3368" s="18">
        <f t="shared" ref="P3368:Q3368" si="1093">SUM(P3362:P3367)</f>
        <v>0</v>
      </c>
      <c r="Q3368" s="18">
        <f t="shared" si="1093"/>
        <v>0</v>
      </c>
      <c r="R3368" s="18">
        <f t="shared" ref="R3368" si="1094">SUM(R3362:R3367)</f>
        <v>0</v>
      </c>
      <c r="S3368" s="18">
        <f t="shared" ref="S3368" si="1095">SUM(S3362:S3367)</f>
        <v>0</v>
      </c>
      <c r="T3368" s="18">
        <f t="shared" ref="T3368:U3368" si="1096">SUM(T3362:T3367)</f>
        <v>0</v>
      </c>
      <c r="U3368" s="18">
        <f t="shared" si="1096"/>
        <v>0</v>
      </c>
      <c r="V3368" s="18">
        <f t="shared" ref="V3368:W3368" si="1097">SUM(V3362:V3367)</f>
        <v>0</v>
      </c>
      <c r="W3368" s="18">
        <f t="shared" si="1097"/>
        <v>0</v>
      </c>
      <c r="X3368" s="18">
        <f t="shared" ref="X3368:Y3368" si="1098">SUM(X3362:X3367)</f>
        <v>964</v>
      </c>
      <c r="Y3368" s="18">
        <f t="shared" si="1098"/>
        <v>0</v>
      </c>
      <c r="Z3368" s="18">
        <v>0</v>
      </c>
      <c r="AA3368" s="18">
        <v>1</v>
      </c>
      <c r="AB3368" s="18">
        <v>1</v>
      </c>
      <c r="AC3368" s="18"/>
      <c r="AD3368" s="18"/>
      <c r="AE3368" s="18"/>
      <c r="AF3368" s="18"/>
      <c r="AG3368" s="111"/>
      <c r="AH3368" s="111"/>
      <c r="AI3368" s="111"/>
      <c r="AJ3368" s="111"/>
      <c r="AK3368" s="111"/>
      <c r="AL3368" s="111"/>
    </row>
    <row r="3369" spans="1:38" ht="15.75" customHeight="1" thickBot="1">
      <c r="A3369" s="660" t="s">
        <v>439</v>
      </c>
      <c r="B3369" s="661"/>
      <c r="C3369" s="661"/>
      <c r="D3369" s="661"/>
      <c r="E3369" s="661"/>
      <c r="F3369" s="661"/>
      <c r="G3369" s="661"/>
      <c r="H3369" s="661"/>
      <c r="I3369" s="661"/>
      <c r="J3369" s="661"/>
      <c r="K3369" s="661"/>
      <c r="L3369" s="661"/>
      <c r="M3369" s="661"/>
      <c r="N3369" s="661"/>
      <c r="O3369" s="661"/>
      <c r="P3369" s="661"/>
      <c r="Q3369" s="661"/>
      <c r="R3369" s="661"/>
      <c r="S3369" s="661"/>
      <c r="T3369" s="661"/>
      <c r="U3369" s="661"/>
      <c r="V3369" s="661"/>
      <c r="W3369" s="661"/>
      <c r="X3369" s="661"/>
      <c r="Y3369" s="661"/>
      <c r="Z3369" s="661"/>
      <c r="AA3369" s="661"/>
      <c r="AB3369" s="661"/>
      <c r="AC3369" s="661"/>
      <c r="AD3369" s="661"/>
      <c r="AE3369" s="661"/>
      <c r="AF3369" s="662"/>
    </row>
    <row r="3370" spans="1:38" ht="216.75">
      <c r="A3370" s="621">
        <v>1</v>
      </c>
      <c r="B3370" s="839" t="s">
        <v>11383</v>
      </c>
      <c r="C3370" s="208" t="s">
        <v>11404</v>
      </c>
      <c r="D3370" s="300" t="s">
        <v>11385</v>
      </c>
      <c r="E3370" s="224" t="s">
        <v>40</v>
      </c>
      <c r="F3370" s="622" t="s">
        <v>16683</v>
      </c>
      <c r="G3370" s="9"/>
      <c r="H3370" s="9"/>
      <c r="I3370" s="9"/>
      <c r="J3370" s="396" t="s">
        <v>15800</v>
      </c>
      <c r="K3370" s="90" t="s">
        <v>51</v>
      </c>
      <c r="L3370" s="14" t="s">
        <v>1690</v>
      </c>
      <c r="M3370" s="649"/>
      <c r="N3370" s="9"/>
      <c r="O3370" s="90">
        <v>0</v>
      </c>
      <c r="P3370" s="90">
        <v>0</v>
      </c>
      <c r="Q3370" s="90">
        <v>0</v>
      </c>
      <c r="R3370" s="90">
        <v>0</v>
      </c>
      <c r="S3370" s="90">
        <v>0</v>
      </c>
      <c r="T3370" s="90">
        <v>0</v>
      </c>
      <c r="U3370" s="90">
        <v>0</v>
      </c>
      <c r="V3370" s="90">
        <v>0</v>
      </c>
      <c r="W3370" s="90">
        <v>0</v>
      </c>
      <c r="X3370" s="483">
        <v>0</v>
      </c>
      <c r="Y3370" s="90">
        <v>0</v>
      </c>
      <c r="Z3370" s="90" t="s">
        <v>101</v>
      </c>
      <c r="AA3370" s="396" t="s">
        <v>15798</v>
      </c>
      <c r="AB3370" s="397" t="s">
        <v>15799</v>
      </c>
      <c r="AC3370" s="505" t="s">
        <v>11386</v>
      </c>
      <c r="AD3370" s="505" t="s">
        <v>11384</v>
      </c>
      <c r="AE3370" s="505" t="s">
        <v>11387</v>
      </c>
      <c r="AF3370" s="840" t="s">
        <v>11388</v>
      </c>
    </row>
    <row r="3371" spans="1:38" ht="331.5">
      <c r="A3371" s="621">
        <v>2</v>
      </c>
      <c r="B3371" s="121" t="s">
        <v>11389</v>
      </c>
      <c r="C3371" s="208" t="s">
        <v>11404</v>
      </c>
      <c r="D3371" s="299" t="s">
        <v>11390</v>
      </c>
      <c r="E3371" s="431" t="s">
        <v>17075</v>
      </c>
      <c r="F3371" s="9"/>
      <c r="G3371" s="9"/>
      <c r="H3371" s="9"/>
      <c r="I3371" s="9"/>
      <c r="J3371" s="9"/>
      <c r="K3371" s="9"/>
      <c r="L3371" s="14" t="s">
        <v>1690</v>
      </c>
      <c r="M3371" s="649"/>
      <c r="N3371" s="9"/>
      <c r="O3371" s="14">
        <v>0</v>
      </c>
      <c r="P3371" s="14">
        <v>0</v>
      </c>
      <c r="Q3371" s="14">
        <v>0</v>
      </c>
      <c r="R3371" s="14">
        <v>0</v>
      </c>
      <c r="S3371" s="14">
        <v>0</v>
      </c>
      <c r="T3371" s="14">
        <v>0</v>
      </c>
      <c r="U3371" s="14">
        <v>0</v>
      </c>
      <c r="V3371" s="14">
        <v>0</v>
      </c>
      <c r="W3371" s="14">
        <v>0</v>
      </c>
      <c r="X3371" s="393">
        <v>3</v>
      </c>
      <c r="Y3371" s="14">
        <v>0</v>
      </c>
      <c r="Z3371" s="14" t="s">
        <v>101</v>
      </c>
      <c r="AA3371" s="14" t="s">
        <v>5289</v>
      </c>
      <c r="AB3371" s="14" t="s">
        <v>5289</v>
      </c>
      <c r="AC3371" s="838" t="s">
        <v>5289</v>
      </c>
      <c r="AD3371" s="838" t="s">
        <v>5289</v>
      </c>
      <c r="AE3371" s="838" t="s">
        <v>5289</v>
      </c>
      <c r="AF3371" s="807" t="s">
        <v>5289</v>
      </c>
    </row>
    <row r="3372" spans="1:38" s="44" customFormat="1" ht="318.75">
      <c r="A3372" s="621">
        <v>3</v>
      </c>
      <c r="B3372" s="208" t="s">
        <v>11391</v>
      </c>
      <c r="C3372" s="208" t="s">
        <v>11404</v>
      </c>
      <c r="D3372" s="299" t="s">
        <v>11392</v>
      </c>
      <c r="E3372" s="431" t="s">
        <v>16292</v>
      </c>
      <c r="F3372" s="9"/>
      <c r="G3372" s="9"/>
      <c r="H3372" s="9"/>
      <c r="I3372" s="9"/>
      <c r="J3372" s="9"/>
      <c r="K3372" s="9"/>
      <c r="L3372" s="14" t="s">
        <v>1690</v>
      </c>
      <c r="M3372" s="649"/>
      <c r="N3372" s="9"/>
      <c r="O3372" s="14">
        <v>0</v>
      </c>
      <c r="P3372" s="14">
        <v>0</v>
      </c>
      <c r="Q3372" s="14">
        <v>0</v>
      </c>
      <c r="R3372" s="14">
        <v>0</v>
      </c>
      <c r="S3372" s="14">
        <v>0</v>
      </c>
      <c r="T3372" s="14">
        <v>0</v>
      </c>
      <c r="U3372" s="14">
        <v>0</v>
      </c>
      <c r="V3372" s="14">
        <v>0</v>
      </c>
      <c r="W3372" s="14">
        <v>0</v>
      </c>
      <c r="X3372" s="393">
        <v>764</v>
      </c>
      <c r="Y3372" s="14">
        <v>0</v>
      </c>
      <c r="Z3372" s="14" t="s">
        <v>101</v>
      </c>
      <c r="AA3372" s="14" t="s">
        <v>5289</v>
      </c>
      <c r="AB3372" s="14" t="s">
        <v>5289</v>
      </c>
      <c r="AC3372" s="838" t="s">
        <v>5289</v>
      </c>
      <c r="AD3372" s="838" t="s">
        <v>5289</v>
      </c>
      <c r="AE3372" s="838" t="s">
        <v>5289</v>
      </c>
      <c r="AF3372" s="807" t="s">
        <v>5289</v>
      </c>
      <c r="AG3372" s="107"/>
      <c r="AH3372" s="107"/>
      <c r="AI3372" s="107"/>
      <c r="AJ3372" s="107"/>
      <c r="AK3372" s="107"/>
      <c r="AL3372" s="107"/>
    </row>
    <row r="3373" spans="1:38" s="44" customFormat="1" ht="369.75">
      <c r="A3373" s="621">
        <v>4</v>
      </c>
      <c r="B3373" s="208" t="s">
        <v>11393</v>
      </c>
      <c r="C3373" s="208" t="s">
        <v>11404</v>
      </c>
      <c r="D3373" s="299" t="s">
        <v>11394</v>
      </c>
      <c r="E3373" s="431" t="s">
        <v>16293</v>
      </c>
      <c r="F3373" s="9"/>
      <c r="G3373" s="9"/>
      <c r="H3373" s="9"/>
      <c r="I3373" s="9"/>
      <c r="J3373" s="9"/>
      <c r="K3373" s="9"/>
      <c r="L3373" s="14" t="s">
        <v>1690</v>
      </c>
      <c r="M3373" s="649"/>
      <c r="N3373" s="9"/>
      <c r="O3373" s="14">
        <v>0</v>
      </c>
      <c r="P3373" s="14">
        <v>0</v>
      </c>
      <c r="Q3373" s="14">
        <v>0</v>
      </c>
      <c r="R3373" s="14">
        <v>0</v>
      </c>
      <c r="S3373" s="14">
        <v>0</v>
      </c>
      <c r="T3373" s="14">
        <v>0</v>
      </c>
      <c r="U3373" s="14">
        <v>0</v>
      </c>
      <c r="V3373" s="14">
        <v>0</v>
      </c>
      <c r="W3373" s="14">
        <v>0</v>
      </c>
      <c r="X3373" s="393">
        <v>0</v>
      </c>
      <c r="Y3373" s="14">
        <v>0</v>
      </c>
      <c r="Z3373" s="14" t="s">
        <v>101</v>
      </c>
      <c r="AA3373" s="14" t="s">
        <v>5289</v>
      </c>
      <c r="AB3373" s="14" t="s">
        <v>5289</v>
      </c>
      <c r="AC3373" s="838" t="s">
        <v>5289</v>
      </c>
      <c r="AD3373" s="838" t="s">
        <v>5289</v>
      </c>
      <c r="AE3373" s="838" t="s">
        <v>5289</v>
      </c>
      <c r="AF3373" s="807" t="s">
        <v>5289</v>
      </c>
      <c r="AG3373" s="107"/>
      <c r="AH3373" s="107"/>
      <c r="AI3373" s="107"/>
      <c r="AJ3373" s="107"/>
      <c r="AK3373" s="107"/>
      <c r="AL3373" s="107"/>
    </row>
    <row r="3374" spans="1:38" s="44" customFormat="1" ht="63.75">
      <c r="A3374" s="621">
        <v>5</v>
      </c>
      <c r="B3374" s="208" t="s">
        <v>5345</v>
      </c>
      <c r="C3374" s="208" t="s">
        <v>11404</v>
      </c>
      <c r="D3374" s="299" t="s">
        <v>11395</v>
      </c>
      <c r="E3374" s="437" t="s">
        <v>40</v>
      </c>
      <c r="F3374" s="9"/>
      <c r="G3374" s="9"/>
      <c r="H3374" s="9"/>
      <c r="I3374" s="9"/>
      <c r="J3374" s="9"/>
      <c r="K3374" s="9"/>
      <c r="L3374" s="14" t="s">
        <v>1690</v>
      </c>
      <c r="M3374" s="649"/>
      <c r="N3374" s="9"/>
      <c r="O3374" s="14">
        <v>0</v>
      </c>
      <c r="P3374" s="14">
        <v>0</v>
      </c>
      <c r="Q3374" s="14">
        <v>0</v>
      </c>
      <c r="R3374" s="14">
        <v>0</v>
      </c>
      <c r="S3374" s="14">
        <v>0</v>
      </c>
      <c r="T3374" s="14">
        <v>0</v>
      </c>
      <c r="U3374" s="14">
        <v>0</v>
      </c>
      <c r="V3374" s="14">
        <v>0</v>
      </c>
      <c r="W3374" s="14">
        <v>0</v>
      </c>
      <c r="X3374" s="393">
        <v>14</v>
      </c>
      <c r="Y3374" s="14">
        <v>0</v>
      </c>
      <c r="Z3374" s="14" t="s">
        <v>101</v>
      </c>
      <c r="AA3374" s="14" t="s">
        <v>5289</v>
      </c>
      <c r="AB3374" s="14" t="s">
        <v>5289</v>
      </c>
      <c r="AC3374" s="838" t="s">
        <v>5289</v>
      </c>
      <c r="AD3374" s="838" t="s">
        <v>5289</v>
      </c>
      <c r="AE3374" s="838" t="s">
        <v>5289</v>
      </c>
      <c r="AF3374" s="807" t="s">
        <v>5289</v>
      </c>
      <c r="AG3374" s="107"/>
      <c r="AH3374" s="107"/>
      <c r="AI3374" s="107"/>
      <c r="AJ3374" s="107"/>
      <c r="AK3374" s="107"/>
      <c r="AL3374" s="107"/>
    </row>
    <row r="3375" spans="1:38" ht="318.75">
      <c r="A3375" s="621">
        <v>6</v>
      </c>
      <c r="B3375" s="208" t="s">
        <v>11396</v>
      </c>
      <c r="C3375" s="208" t="s">
        <v>11404</v>
      </c>
      <c r="D3375" s="299" t="s">
        <v>11397</v>
      </c>
      <c r="E3375" s="431" t="s">
        <v>16294</v>
      </c>
      <c r="F3375" s="9"/>
      <c r="G3375" s="9"/>
      <c r="H3375" s="9"/>
      <c r="I3375" s="9"/>
      <c r="J3375" s="9"/>
      <c r="K3375" s="9"/>
      <c r="L3375" s="14" t="s">
        <v>1690</v>
      </c>
      <c r="M3375" s="649"/>
      <c r="N3375" s="9"/>
      <c r="O3375" s="14">
        <v>0</v>
      </c>
      <c r="P3375" s="14">
        <v>0</v>
      </c>
      <c r="Q3375" s="14">
        <v>0</v>
      </c>
      <c r="R3375" s="14">
        <v>0</v>
      </c>
      <c r="S3375" s="14">
        <v>0</v>
      </c>
      <c r="T3375" s="14">
        <v>0</v>
      </c>
      <c r="U3375" s="14">
        <v>0</v>
      </c>
      <c r="V3375" s="14">
        <v>0</v>
      </c>
      <c r="W3375" s="14">
        <v>0</v>
      </c>
      <c r="X3375" s="393">
        <v>58</v>
      </c>
      <c r="Y3375" s="14">
        <v>0</v>
      </c>
      <c r="Z3375" s="14" t="s">
        <v>101</v>
      </c>
      <c r="AA3375" s="14" t="s">
        <v>5289</v>
      </c>
      <c r="AB3375" s="14" t="s">
        <v>5289</v>
      </c>
      <c r="AC3375" s="838" t="s">
        <v>5289</v>
      </c>
      <c r="AD3375" s="838" t="s">
        <v>5289</v>
      </c>
      <c r="AE3375" s="838" t="s">
        <v>5289</v>
      </c>
      <c r="AF3375" s="807" t="s">
        <v>5289</v>
      </c>
    </row>
    <row r="3376" spans="1:38" ht="89.25">
      <c r="A3376" s="621">
        <v>7</v>
      </c>
      <c r="B3376" s="208" t="s">
        <v>11398</v>
      </c>
      <c r="C3376" s="208" t="s">
        <v>11404</v>
      </c>
      <c r="D3376" s="299" t="s">
        <v>11399</v>
      </c>
      <c r="E3376" s="395" t="s">
        <v>40</v>
      </c>
      <c r="F3376" s="9"/>
      <c r="G3376" s="9"/>
      <c r="H3376" s="9"/>
      <c r="I3376" s="9"/>
      <c r="J3376" s="9"/>
      <c r="K3376" s="9"/>
      <c r="L3376" s="14" t="s">
        <v>1690</v>
      </c>
      <c r="M3376" s="649"/>
      <c r="N3376" s="9"/>
      <c r="O3376" s="14">
        <v>0</v>
      </c>
      <c r="P3376" s="14">
        <v>0</v>
      </c>
      <c r="Q3376" s="14">
        <v>0</v>
      </c>
      <c r="R3376" s="14">
        <v>0</v>
      </c>
      <c r="S3376" s="14">
        <v>0</v>
      </c>
      <c r="T3376" s="14">
        <v>0</v>
      </c>
      <c r="U3376" s="14">
        <v>0</v>
      </c>
      <c r="V3376" s="14">
        <v>0</v>
      </c>
      <c r="W3376" s="14">
        <v>0</v>
      </c>
      <c r="X3376" s="393">
        <v>0</v>
      </c>
      <c r="Y3376" s="14">
        <v>0</v>
      </c>
      <c r="Z3376" s="14" t="s">
        <v>101</v>
      </c>
      <c r="AA3376" s="14" t="s">
        <v>5289</v>
      </c>
      <c r="AB3376" s="14" t="s">
        <v>5289</v>
      </c>
      <c r="AC3376" s="838" t="s">
        <v>5289</v>
      </c>
      <c r="AD3376" s="838" t="s">
        <v>5289</v>
      </c>
      <c r="AE3376" s="838" t="s">
        <v>5289</v>
      </c>
      <c r="AF3376" s="807" t="s">
        <v>5289</v>
      </c>
    </row>
    <row r="3377" spans="1:38" ht="306">
      <c r="A3377" s="621">
        <v>8</v>
      </c>
      <c r="B3377" s="208" t="s">
        <v>11400</v>
      </c>
      <c r="C3377" s="208" t="s">
        <v>11404</v>
      </c>
      <c r="D3377" s="299" t="s">
        <v>11401</v>
      </c>
      <c r="E3377" s="431" t="s">
        <v>16295</v>
      </c>
      <c r="F3377" s="9"/>
      <c r="G3377" s="9"/>
      <c r="H3377" s="9"/>
      <c r="I3377" s="9"/>
      <c r="J3377" s="9"/>
      <c r="K3377" s="9"/>
      <c r="L3377" s="14" t="s">
        <v>1690</v>
      </c>
      <c r="M3377" s="649"/>
      <c r="N3377" s="9"/>
      <c r="O3377" s="14">
        <v>0</v>
      </c>
      <c r="P3377" s="14">
        <v>0</v>
      </c>
      <c r="Q3377" s="14">
        <v>0</v>
      </c>
      <c r="R3377" s="14">
        <v>0</v>
      </c>
      <c r="S3377" s="14">
        <v>0</v>
      </c>
      <c r="T3377" s="14">
        <v>0</v>
      </c>
      <c r="U3377" s="14">
        <v>0</v>
      </c>
      <c r="V3377" s="14">
        <v>0</v>
      </c>
      <c r="W3377" s="14">
        <v>0</v>
      </c>
      <c r="X3377" s="393">
        <v>7</v>
      </c>
      <c r="Y3377" s="14">
        <v>0</v>
      </c>
      <c r="Z3377" s="14" t="s">
        <v>101</v>
      </c>
      <c r="AA3377" s="14" t="s">
        <v>5289</v>
      </c>
      <c r="AB3377" s="14" t="s">
        <v>5289</v>
      </c>
      <c r="AC3377" s="838" t="s">
        <v>5289</v>
      </c>
      <c r="AD3377" s="838" t="s">
        <v>5289</v>
      </c>
      <c r="AE3377" s="838" t="s">
        <v>5289</v>
      </c>
      <c r="AF3377" s="807" t="s">
        <v>5289</v>
      </c>
    </row>
    <row r="3378" spans="1:38" ht="369.75">
      <c r="A3378" s="621">
        <v>9</v>
      </c>
      <c r="B3378" s="208" t="s">
        <v>11402</v>
      </c>
      <c r="C3378" s="208" t="s">
        <v>11404</v>
      </c>
      <c r="D3378" s="299" t="s">
        <v>11403</v>
      </c>
      <c r="E3378" s="431" t="s">
        <v>16296</v>
      </c>
      <c r="F3378" s="9"/>
      <c r="G3378" s="9"/>
      <c r="H3378" s="9"/>
      <c r="I3378" s="9"/>
      <c r="J3378" s="9"/>
      <c r="K3378" s="9"/>
      <c r="L3378" s="14" t="s">
        <v>1690</v>
      </c>
      <c r="M3378" s="649"/>
      <c r="N3378" s="9"/>
      <c r="O3378" s="14">
        <v>0</v>
      </c>
      <c r="P3378" s="14">
        <v>0</v>
      </c>
      <c r="Q3378" s="14">
        <v>0</v>
      </c>
      <c r="R3378" s="14">
        <v>0</v>
      </c>
      <c r="S3378" s="14">
        <v>0</v>
      </c>
      <c r="T3378" s="14">
        <v>0</v>
      </c>
      <c r="U3378" s="14">
        <v>0</v>
      </c>
      <c r="V3378" s="14">
        <v>0</v>
      </c>
      <c r="W3378" s="14">
        <v>0</v>
      </c>
      <c r="X3378" s="393">
        <v>0</v>
      </c>
      <c r="Y3378" s="14">
        <v>0</v>
      </c>
      <c r="Z3378" s="14" t="s">
        <v>101</v>
      </c>
      <c r="AA3378" s="14" t="s">
        <v>5289</v>
      </c>
      <c r="AB3378" s="14" t="s">
        <v>5289</v>
      </c>
      <c r="AC3378" s="838" t="s">
        <v>5289</v>
      </c>
      <c r="AD3378" s="838" t="s">
        <v>5289</v>
      </c>
      <c r="AE3378" s="838" t="s">
        <v>5289</v>
      </c>
      <c r="AF3378" s="807" t="s">
        <v>5289</v>
      </c>
    </row>
    <row r="3379" spans="1:38" s="42" customFormat="1" ht="15.75" customHeight="1" thickBot="1">
      <c r="A3379" s="18"/>
      <c r="B3379" s="18">
        <v>9</v>
      </c>
      <c r="C3379" s="18"/>
      <c r="D3379" s="18">
        <v>9</v>
      </c>
      <c r="E3379" s="18">
        <v>9</v>
      </c>
      <c r="F3379" s="18"/>
      <c r="G3379" s="18"/>
      <c r="H3379" s="18">
        <v>0</v>
      </c>
      <c r="I3379" s="18"/>
      <c r="J3379" s="18">
        <v>1</v>
      </c>
      <c r="K3379" s="18">
        <v>0</v>
      </c>
      <c r="L3379" s="18">
        <v>0</v>
      </c>
      <c r="M3379" s="200"/>
      <c r="N3379" s="18">
        <f t="shared" ref="N3379:O3379" si="1099">SUM(N3370:N3378)</f>
        <v>0</v>
      </c>
      <c r="O3379" s="18">
        <f t="shared" si="1099"/>
        <v>0</v>
      </c>
      <c r="P3379" s="18">
        <f t="shared" ref="P3379:Q3379" si="1100">SUM(P3370:P3378)</f>
        <v>0</v>
      </c>
      <c r="Q3379" s="18">
        <f t="shared" si="1100"/>
        <v>0</v>
      </c>
      <c r="R3379" s="18">
        <f t="shared" ref="R3379" si="1101">SUM(R3370:R3378)</f>
        <v>0</v>
      </c>
      <c r="S3379" s="18">
        <f t="shared" ref="S3379" si="1102">SUM(S3370:S3378)</f>
        <v>0</v>
      </c>
      <c r="T3379" s="18">
        <f t="shared" ref="T3379:U3379" si="1103">SUM(T3370:T3378)</f>
        <v>0</v>
      </c>
      <c r="U3379" s="18">
        <f t="shared" si="1103"/>
        <v>0</v>
      </c>
      <c r="V3379" s="18">
        <f t="shared" ref="V3379:W3379" si="1104">SUM(V3370:V3378)</f>
        <v>0</v>
      </c>
      <c r="W3379" s="18">
        <f t="shared" si="1104"/>
        <v>0</v>
      </c>
      <c r="X3379" s="18">
        <f t="shared" ref="X3379:Y3379" si="1105">SUM(X3370:X3378)</f>
        <v>846</v>
      </c>
      <c r="Y3379" s="18">
        <f t="shared" si="1105"/>
        <v>0</v>
      </c>
      <c r="Z3379" s="18">
        <v>0</v>
      </c>
      <c r="AA3379" s="18">
        <v>1</v>
      </c>
      <c r="AB3379" s="18">
        <v>1</v>
      </c>
      <c r="AC3379" s="18"/>
      <c r="AD3379" s="18"/>
      <c r="AE3379" s="18"/>
      <c r="AF3379" s="18"/>
      <c r="AG3379" s="111"/>
      <c r="AH3379" s="111"/>
      <c r="AI3379" s="111"/>
      <c r="AJ3379" s="111"/>
      <c r="AK3379" s="111"/>
      <c r="AL3379" s="111"/>
    </row>
    <row r="3380" spans="1:38" ht="15.75" customHeight="1" thickBot="1">
      <c r="A3380" s="660" t="s">
        <v>440</v>
      </c>
      <c r="B3380" s="661"/>
      <c r="C3380" s="661"/>
      <c r="D3380" s="661"/>
      <c r="E3380" s="661"/>
      <c r="F3380" s="661"/>
      <c r="G3380" s="661"/>
      <c r="H3380" s="661"/>
      <c r="I3380" s="661"/>
      <c r="J3380" s="661"/>
      <c r="K3380" s="661"/>
      <c r="L3380" s="661"/>
      <c r="M3380" s="661"/>
      <c r="N3380" s="661"/>
      <c r="O3380" s="661"/>
      <c r="P3380" s="661"/>
      <c r="Q3380" s="661"/>
      <c r="R3380" s="661"/>
      <c r="S3380" s="661"/>
      <c r="T3380" s="661"/>
      <c r="U3380" s="661"/>
      <c r="V3380" s="661"/>
      <c r="W3380" s="661"/>
      <c r="X3380" s="661"/>
      <c r="Y3380" s="661"/>
      <c r="Z3380" s="661"/>
      <c r="AA3380" s="661"/>
      <c r="AB3380" s="661"/>
      <c r="AC3380" s="661"/>
      <c r="AD3380" s="661"/>
      <c r="AE3380" s="661"/>
      <c r="AF3380" s="662"/>
    </row>
    <row r="3381" spans="1:38" ht="204">
      <c r="A3381" s="621">
        <v>1</v>
      </c>
      <c r="B3381" s="121" t="s">
        <v>12234</v>
      </c>
      <c r="C3381" s="121" t="s">
        <v>15802</v>
      </c>
      <c r="D3381" s="121" t="s">
        <v>12235</v>
      </c>
      <c r="E3381" s="366" t="s">
        <v>15804</v>
      </c>
      <c r="F3381" s="622" t="s">
        <v>19059</v>
      </c>
      <c r="G3381" s="9"/>
      <c r="H3381" s="9"/>
      <c r="I3381" s="9"/>
      <c r="J3381" s="22" t="s">
        <v>15442</v>
      </c>
      <c r="K3381" s="622" t="s">
        <v>51</v>
      </c>
      <c r="L3381" s="14" t="s">
        <v>1690</v>
      </c>
      <c r="M3381" s="649"/>
      <c r="N3381" s="9"/>
      <c r="O3381" s="624">
        <v>0</v>
      </c>
      <c r="P3381" s="624">
        <v>0</v>
      </c>
      <c r="Q3381" s="624">
        <v>0</v>
      </c>
      <c r="R3381" s="624">
        <v>0</v>
      </c>
      <c r="S3381" s="624">
        <v>0</v>
      </c>
      <c r="T3381" s="624">
        <v>0</v>
      </c>
      <c r="U3381" s="624">
        <v>0</v>
      </c>
      <c r="V3381" s="624">
        <v>0</v>
      </c>
      <c r="W3381" s="624">
        <v>0</v>
      </c>
      <c r="X3381" s="366">
        <v>1713</v>
      </c>
      <c r="Y3381" s="624">
        <v>0</v>
      </c>
      <c r="Z3381" s="14" t="s">
        <v>101</v>
      </c>
      <c r="AA3381" s="627" t="s">
        <v>15443</v>
      </c>
      <c r="AB3381" s="627" t="s">
        <v>15444</v>
      </c>
      <c r="AC3381" s="170"/>
      <c r="AD3381" s="170"/>
      <c r="AE3381" s="170"/>
      <c r="AF3381" s="291"/>
    </row>
    <row r="3382" spans="1:38" ht="114.75">
      <c r="A3382" s="621">
        <v>2</v>
      </c>
      <c r="B3382" s="121" t="s">
        <v>3238</v>
      </c>
      <c r="C3382" s="121" t="s">
        <v>15803</v>
      </c>
      <c r="D3382" s="121" t="s">
        <v>12236</v>
      </c>
      <c r="E3382" s="366" t="s">
        <v>15804</v>
      </c>
      <c r="F3382" s="622" t="s">
        <v>51</v>
      </c>
      <c r="G3382" s="9"/>
      <c r="H3382" s="9"/>
      <c r="I3382" s="9"/>
      <c r="J3382" s="9"/>
      <c r="K3382" s="9"/>
      <c r="L3382" s="14" t="s">
        <v>1690</v>
      </c>
      <c r="M3382" s="649"/>
      <c r="N3382" s="9"/>
      <c r="O3382" s="624">
        <v>0</v>
      </c>
      <c r="P3382" s="624">
        <v>0</v>
      </c>
      <c r="Q3382" s="624">
        <v>0</v>
      </c>
      <c r="R3382" s="624">
        <v>0</v>
      </c>
      <c r="S3382" s="624">
        <v>0</v>
      </c>
      <c r="T3382" s="624">
        <v>0</v>
      </c>
      <c r="U3382" s="624">
        <v>0</v>
      </c>
      <c r="V3382" s="624">
        <v>0</v>
      </c>
      <c r="W3382" s="624">
        <v>0</v>
      </c>
      <c r="X3382" s="366">
        <v>44</v>
      </c>
      <c r="Y3382" s="624">
        <v>0</v>
      </c>
      <c r="Z3382" s="14" t="s">
        <v>101</v>
      </c>
      <c r="AA3382" s="14" t="s">
        <v>5289</v>
      </c>
      <c r="AB3382" s="14" t="s">
        <v>5289</v>
      </c>
      <c r="AC3382" s="9"/>
      <c r="AD3382" s="9"/>
      <c r="AE3382" s="9"/>
      <c r="AF3382" s="292"/>
    </row>
    <row r="3383" spans="1:38" s="44" customFormat="1" ht="76.5">
      <c r="A3383" s="214">
        <v>3</v>
      </c>
      <c r="B3383" s="392" t="s">
        <v>15801</v>
      </c>
      <c r="C3383" s="121" t="s">
        <v>15803</v>
      </c>
      <c r="D3383" s="392" t="s">
        <v>15805</v>
      </c>
      <c r="E3383" s="366" t="s">
        <v>129</v>
      </c>
      <c r="F3383" s="622" t="s">
        <v>51</v>
      </c>
      <c r="G3383" s="9"/>
      <c r="H3383" s="9"/>
      <c r="I3383" s="9"/>
      <c r="J3383" s="9"/>
      <c r="K3383" s="9"/>
      <c r="L3383" s="14" t="s">
        <v>1690</v>
      </c>
      <c r="M3383" s="649"/>
      <c r="N3383" s="9"/>
      <c r="O3383" s="624">
        <v>0</v>
      </c>
      <c r="P3383" s="624">
        <v>0</v>
      </c>
      <c r="Q3383" s="624">
        <v>0</v>
      </c>
      <c r="R3383" s="624">
        <v>0</v>
      </c>
      <c r="S3383" s="624">
        <v>0</v>
      </c>
      <c r="T3383" s="624">
        <v>0</v>
      </c>
      <c r="U3383" s="624">
        <v>0</v>
      </c>
      <c r="V3383" s="624">
        <v>0</v>
      </c>
      <c r="W3383" s="624">
        <v>0</v>
      </c>
      <c r="X3383" s="366">
        <v>165</v>
      </c>
      <c r="Y3383" s="624">
        <v>0</v>
      </c>
      <c r="Z3383" s="14" t="s">
        <v>51</v>
      </c>
      <c r="AA3383" s="14" t="s">
        <v>5289</v>
      </c>
      <c r="AB3383" s="14" t="s">
        <v>5289</v>
      </c>
      <c r="AC3383" s="9"/>
      <c r="AD3383" s="9"/>
      <c r="AE3383" s="9"/>
      <c r="AF3383" s="295"/>
      <c r="AG3383" s="107"/>
      <c r="AH3383" s="107"/>
      <c r="AI3383" s="107"/>
      <c r="AJ3383" s="107"/>
      <c r="AK3383" s="107"/>
      <c r="AL3383" s="107"/>
    </row>
    <row r="3384" spans="1:38" s="44" customFormat="1" ht="102">
      <c r="A3384" s="214">
        <v>4</v>
      </c>
      <c r="B3384" s="392" t="s">
        <v>20757</v>
      </c>
      <c r="C3384" s="627" t="s">
        <v>15803</v>
      </c>
      <c r="D3384" s="392" t="s">
        <v>20758</v>
      </c>
      <c r="E3384" s="366" t="s">
        <v>40</v>
      </c>
      <c r="F3384" s="622" t="s">
        <v>51</v>
      </c>
      <c r="G3384" s="9"/>
      <c r="H3384" s="9"/>
      <c r="I3384" s="9"/>
      <c r="J3384" s="9"/>
      <c r="K3384" s="9"/>
      <c r="L3384" s="14" t="s">
        <v>1690</v>
      </c>
      <c r="M3384" s="649"/>
      <c r="N3384" s="9"/>
      <c r="O3384" s="624">
        <v>0</v>
      </c>
      <c r="P3384" s="624">
        <v>0</v>
      </c>
      <c r="Q3384" s="624">
        <v>0</v>
      </c>
      <c r="R3384" s="624">
        <v>0</v>
      </c>
      <c r="S3384" s="624">
        <v>0</v>
      </c>
      <c r="T3384" s="624">
        <v>0</v>
      </c>
      <c r="U3384" s="624">
        <v>0</v>
      </c>
      <c r="V3384" s="624">
        <v>0</v>
      </c>
      <c r="W3384" s="624">
        <v>0</v>
      </c>
      <c r="X3384" s="366">
        <v>1</v>
      </c>
      <c r="Y3384" s="624">
        <v>0</v>
      </c>
      <c r="Z3384" s="14" t="s">
        <v>51</v>
      </c>
      <c r="AA3384" s="14" t="s">
        <v>5289</v>
      </c>
      <c r="AB3384" s="14" t="s">
        <v>5289</v>
      </c>
      <c r="AC3384" s="9"/>
      <c r="AD3384" s="9"/>
      <c r="AE3384" s="9"/>
      <c r="AF3384" s="295"/>
      <c r="AG3384" s="107"/>
      <c r="AH3384" s="107"/>
      <c r="AI3384" s="107"/>
      <c r="AJ3384" s="107"/>
      <c r="AK3384" s="107"/>
      <c r="AL3384" s="107"/>
    </row>
    <row r="3385" spans="1:38" s="42" customFormat="1" ht="15.75" customHeight="1" thickBot="1">
      <c r="A3385" s="18"/>
      <c r="B3385" s="18">
        <v>4</v>
      </c>
      <c r="C3385" s="18"/>
      <c r="D3385" s="18">
        <v>4</v>
      </c>
      <c r="E3385" s="18">
        <v>4</v>
      </c>
      <c r="F3385" s="18">
        <v>0</v>
      </c>
      <c r="G3385" s="18">
        <v>0</v>
      </c>
      <c r="H3385" s="18">
        <v>1</v>
      </c>
      <c r="I3385" s="18"/>
      <c r="J3385" s="18">
        <v>1</v>
      </c>
      <c r="K3385" s="18">
        <v>0</v>
      </c>
      <c r="L3385" s="18">
        <v>0</v>
      </c>
      <c r="M3385" s="200"/>
      <c r="N3385" s="18">
        <f t="shared" ref="N3385:O3385" si="1106">SUM(N3381:N3384)</f>
        <v>0</v>
      </c>
      <c r="O3385" s="18">
        <f t="shared" si="1106"/>
        <v>0</v>
      </c>
      <c r="P3385" s="18">
        <f t="shared" ref="P3385:Q3385" si="1107">SUM(P3381:P3384)</f>
        <v>0</v>
      </c>
      <c r="Q3385" s="18">
        <f t="shared" si="1107"/>
        <v>0</v>
      </c>
      <c r="R3385" s="18">
        <f t="shared" ref="R3385" si="1108">SUM(R3381:R3384)</f>
        <v>0</v>
      </c>
      <c r="S3385" s="18">
        <f t="shared" ref="S3385" si="1109">SUM(S3381:S3384)</f>
        <v>0</v>
      </c>
      <c r="T3385" s="18">
        <f t="shared" ref="T3385:U3385" si="1110">SUM(T3381:T3384)</f>
        <v>0</v>
      </c>
      <c r="U3385" s="18">
        <f t="shared" si="1110"/>
        <v>0</v>
      </c>
      <c r="V3385" s="18">
        <f t="shared" ref="V3385:W3385" si="1111">SUM(V3381:V3384)</f>
        <v>0</v>
      </c>
      <c r="W3385" s="18">
        <f t="shared" si="1111"/>
        <v>0</v>
      </c>
      <c r="X3385" s="18">
        <f t="shared" ref="X3385:Y3385" si="1112">SUM(X3381:X3384)</f>
        <v>1923</v>
      </c>
      <c r="Y3385" s="18">
        <f t="shared" si="1112"/>
        <v>0</v>
      </c>
      <c r="Z3385" s="18">
        <v>0</v>
      </c>
      <c r="AA3385" s="18">
        <v>1</v>
      </c>
      <c r="AB3385" s="18">
        <v>1</v>
      </c>
      <c r="AC3385" s="18"/>
      <c r="AD3385" s="18"/>
      <c r="AE3385" s="18"/>
      <c r="AF3385" s="18"/>
      <c r="AG3385" s="111"/>
      <c r="AH3385" s="111"/>
      <c r="AI3385" s="111"/>
      <c r="AJ3385" s="111"/>
      <c r="AK3385" s="111"/>
      <c r="AL3385" s="111"/>
    </row>
    <row r="3386" spans="1:38" ht="15.75" customHeight="1" thickBot="1">
      <c r="A3386" s="660" t="s">
        <v>441</v>
      </c>
      <c r="B3386" s="661"/>
      <c r="C3386" s="661"/>
      <c r="D3386" s="661"/>
      <c r="E3386" s="661"/>
      <c r="F3386" s="661"/>
      <c r="G3386" s="661"/>
      <c r="H3386" s="661"/>
      <c r="I3386" s="661"/>
      <c r="J3386" s="661"/>
      <c r="K3386" s="661"/>
      <c r="L3386" s="661"/>
      <c r="M3386" s="661"/>
      <c r="N3386" s="661"/>
      <c r="O3386" s="661"/>
      <c r="P3386" s="661"/>
      <c r="Q3386" s="661"/>
      <c r="R3386" s="661"/>
      <c r="S3386" s="661"/>
      <c r="T3386" s="661"/>
      <c r="U3386" s="661"/>
      <c r="V3386" s="661"/>
      <c r="W3386" s="661"/>
      <c r="X3386" s="661"/>
      <c r="Y3386" s="661"/>
      <c r="Z3386" s="661"/>
      <c r="AA3386" s="661"/>
      <c r="AB3386" s="661"/>
      <c r="AC3386" s="661"/>
      <c r="AD3386" s="661"/>
      <c r="AE3386" s="661"/>
      <c r="AF3386" s="662"/>
    </row>
    <row r="3387" spans="1:38" ht="357">
      <c r="A3387" s="621">
        <v>1</v>
      </c>
      <c r="B3387" s="208" t="s">
        <v>10237</v>
      </c>
      <c r="C3387" s="208" t="s">
        <v>10231</v>
      </c>
      <c r="D3387" s="299" t="s">
        <v>10238</v>
      </c>
      <c r="E3387" s="398" t="s">
        <v>15806</v>
      </c>
      <c r="F3387" s="622" t="s">
        <v>16683</v>
      </c>
      <c r="G3387" s="9"/>
      <c r="H3387" s="9"/>
      <c r="I3387" s="9"/>
      <c r="J3387" s="9"/>
      <c r="K3387" s="9"/>
      <c r="L3387" s="641" t="s">
        <v>1690</v>
      </c>
      <c r="M3387" s="650"/>
      <c r="N3387" s="232"/>
      <c r="O3387" s="641">
        <v>0</v>
      </c>
      <c r="P3387" s="641">
        <v>0</v>
      </c>
      <c r="Q3387" s="641">
        <v>0</v>
      </c>
      <c r="R3387" s="641">
        <v>0</v>
      </c>
      <c r="S3387" s="641">
        <v>0</v>
      </c>
      <c r="T3387" s="641">
        <v>0</v>
      </c>
      <c r="U3387" s="641">
        <v>0</v>
      </c>
      <c r="V3387" s="641">
        <v>0</v>
      </c>
      <c r="W3387" s="641">
        <v>0</v>
      </c>
      <c r="X3387" s="530">
        <v>0</v>
      </c>
      <c r="Y3387" s="641">
        <v>0</v>
      </c>
      <c r="Z3387" s="641" t="s">
        <v>101</v>
      </c>
      <c r="AA3387" s="299" t="s">
        <v>10255</v>
      </c>
      <c r="AB3387" s="208" t="s">
        <v>10232</v>
      </c>
      <c r="AC3387" s="505" t="s">
        <v>10233</v>
      </c>
      <c r="AD3387" s="505" t="s">
        <v>10234</v>
      </c>
      <c r="AE3387" s="505" t="s">
        <v>10235</v>
      </c>
      <c r="AF3387" s="837" t="s">
        <v>10236</v>
      </c>
    </row>
    <row r="3388" spans="1:38" ht="318.75">
      <c r="A3388" s="621">
        <v>2</v>
      </c>
      <c r="B3388" s="208" t="s">
        <v>10239</v>
      </c>
      <c r="C3388" s="208" t="s">
        <v>10231</v>
      </c>
      <c r="D3388" s="299" t="s">
        <v>10240</v>
      </c>
      <c r="E3388" s="398" t="s">
        <v>15807</v>
      </c>
      <c r="F3388" s="9"/>
      <c r="G3388" s="9"/>
      <c r="H3388" s="9"/>
      <c r="I3388" s="9"/>
      <c r="J3388" s="9"/>
      <c r="K3388" s="9"/>
      <c r="L3388" s="641" t="s">
        <v>1690</v>
      </c>
      <c r="M3388" s="650"/>
      <c r="N3388" s="232"/>
      <c r="O3388" s="641">
        <v>0</v>
      </c>
      <c r="P3388" s="641">
        <v>0</v>
      </c>
      <c r="Q3388" s="641">
        <v>0</v>
      </c>
      <c r="R3388" s="641">
        <v>0</v>
      </c>
      <c r="S3388" s="641">
        <v>0</v>
      </c>
      <c r="T3388" s="641">
        <v>0</v>
      </c>
      <c r="U3388" s="641">
        <v>0</v>
      </c>
      <c r="V3388" s="641">
        <v>0</v>
      </c>
      <c r="W3388" s="641">
        <v>0</v>
      </c>
      <c r="X3388" s="530">
        <v>0</v>
      </c>
      <c r="Y3388" s="641">
        <v>0</v>
      </c>
      <c r="Z3388" s="641" t="s">
        <v>101</v>
      </c>
      <c r="AA3388" s="20" t="s">
        <v>5289</v>
      </c>
      <c r="AB3388" s="14" t="s">
        <v>5289</v>
      </c>
      <c r="AC3388" s="838" t="s">
        <v>5289</v>
      </c>
      <c r="AD3388" s="838" t="s">
        <v>5289</v>
      </c>
      <c r="AE3388" s="838" t="s">
        <v>5289</v>
      </c>
      <c r="AF3388" s="807" t="s">
        <v>5289</v>
      </c>
    </row>
    <row r="3389" spans="1:38" ht="280.5">
      <c r="A3389" s="621">
        <v>3</v>
      </c>
      <c r="B3389" s="208" t="s">
        <v>606</v>
      </c>
      <c r="C3389" s="208" t="s">
        <v>10231</v>
      </c>
      <c r="D3389" s="299" t="s">
        <v>10241</v>
      </c>
      <c r="E3389" s="398" t="s">
        <v>15808</v>
      </c>
      <c r="F3389" s="9"/>
      <c r="G3389" s="9"/>
      <c r="H3389" s="9"/>
      <c r="I3389" s="9"/>
      <c r="J3389" s="9"/>
      <c r="K3389" s="9"/>
      <c r="L3389" s="641" t="s">
        <v>101</v>
      </c>
      <c r="M3389" s="650"/>
      <c r="N3389" s="232"/>
      <c r="O3389" s="641">
        <v>0</v>
      </c>
      <c r="P3389" s="641">
        <v>0</v>
      </c>
      <c r="Q3389" s="641">
        <v>0</v>
      </c>
      <c r="R3389" s="641">
        <v>0</v>
      </c>
      <c r="S3389" s="641">
        <v>0</v>
      </c>
      <c r="T3389" s="641">
        <v>0</v>
      </c>
      <c r="U3389" s="641">
        <v>0</v>
      </c>
      <c r="V3389" s="641">
        <v>0</v>
      </c>
      <c r="W3389" s="641">
        <v>0</v>
      </c>
      <c r="X3389" s="530">
        <v>3</v>
      </c>
      <c r="Y3389" s="641">
        <v>0</v>
      </c>
      <c r="Z3389" s="641" t="s">
        <v>101</v>
      </c>
      <c r="AA3389" s="20" t="s">
        <v>5289</v>
      </c>
      <c r="AB3389" s="14" t="s">
        <v>5289</v>
      </c>
      <c r="AC3389" s="838" t="s">
        <v>5289</v>
      </c>
      <c r="AD3389" s="838" t="s">
        <v>5289</v>
      </c>
      <c r="AE3389" s="838" t="s">
        <v>5289</v>
      </c>
      <c r="AF3389" s="807" t="s">
        <v>5289</v>
      </c>
    </row>
    <row r="3390" spans="1:38" ht="318.75">
      <c r="A3390" s="621">
        <v>4</v>
      </c>
      <c r="B3390" s="208" t="s">
        <v>3325</v>
      </c>
      <c r="C3390" s="208" t="s">
        <v>10231</v>
      </c>
      <c r="D3390" s="299" t="s">
        <v>10242</v>
      </c>
      <c r="E3390" s="398" t="s">
        <v>15809</v>
      </c>
      <c r="F3390" s="9"/>
      <c r="G3390" s="9"/>
      <c r="H3390" s="9"/>
      <c r="I3390" s="9"/>
      <c r="J3390" s="9"/>
      <c r="K3390" s="9"/>
      <c r="L3390" s="14" t="s">
        <v>101</v>
      </c>
      <c r="M3390" s="649"/>
      <c r="N3390" s="9"/>
      <c r="O3390" s="14">
        <v>0</v>
      </c>
      <c r="P3390" s="14">
        <v>0</v>
      </c>
      <c r="Q3390" s="14">
        <v>0</v>
      </c>
      <c r="R3390" s="14">
        <v>0</v>
      </c>
      <c r="S3390" s="14">
        <v>0</v>
      </c>
      <c r="T3390" s="14">
        <v>0</v>
      </c>
      <c r="U3390" s="14">
        <v>0</v>
      </c>
      <c r="V3390" s="14">
        <v>0</v>
      </c>
      <c r="W3390" s="14">
        <v>0</v>
      </c>
      <c r="X3390" s="530">
        <v>11</v>
      </c>
      <c r="Y3390" s="14">
        <v>0</v>
      </c>
      <c r="Z3390" s="14" t="s">
        <v>101</v>
      </c>
      <c r="AA3390" s="20" t="s">
        <v>5289</v>
      </c>
      <c r="AB3390" s="14" t="s">
        <v>5289</v>
      </c>
      <c r="AC3390" s="838" t="s">
        <v>5289</v>
      </c>
      <c r="AD3390" s="838" t="s">
        <v>5289</v>
      </c>
      <c r="AE3390" s="838" t="s">
        <v>5289</v>
      </c>
      <c r="AF3390" s="807" t="s">
        <v>5289</v>
      </c>
    </row>
    <row r="3391" spans="1:38" ht="280.5">
      <c r="A3391" s="621">
        <v>5</v>
      </c>
      <c r="B3391" s="208" t="s">
        <v>1201</v>
      </c>
      <c r="C3391" s="208" t="s">
        <v>10231</v>
      </c>
      <c r="D3391" s="299" t="s">
        <v>10243</v>
      </c>
      <c r="E3391" s="398" t="s">
        <v>15810</v>
      </c>
      <c r="F3391" s="9"/>
      <c r="G3391" s="9"/>
      <c r="H3391" s="9"/>
      <c r="I3391" s="9"/>
      <c r="J3391" s="299" t="s">
        <v>10244</v>
      </c>
      <c r="K3391" s="14" t="s">
        <v>1142</v>
      </c>
      <c r="L3391" s="14" t="s">
        <v>2223</v>
      </c>
      <c r="M3391" s="299" t="s">
        <v>21908</v>
      </c>
      <c r="N3391" s="14">
        <v>0</v>
      </c>
      <c r="O3391" s="14">
        <v>0</v>
      </c>
      <c r="P3391" s="14">
        <v>0</v>
      </c>
      <c r="Q3391" s="14">
        <v>0</v>
      </c>
      <c r="R3391" s="14">
        <v>0</v>
      </c>
      <c r="S3391" s="14">
        <v>0</v>
      </c>
      <c r="T3391" s="14">
        <v>0</v>
      </c>
      <c r="U3391" s="14">
        <v>0</v>
      </c>
      <c r="V3391" s="14">
        <v>0</v>
      </c>
      <c r="W3391" s="14">
        <v>0</v>
      </c>
      <c r="X3391" s="530">
        <v>1</v>
      </c>
      <c r="Y3391" s="14">
        <v>0</v>
      </c>
      <c r="Z3391" s="14" t="s">
        <v>101</v>
      </c>
      <c r="AA3391" s="20" t="s">
        <v>5289</v>
      </c>
      <c r="AB3391" s="14" t="s">
        <v>5289</v>
      </c>
      <c r="AC3391" s="838" t="s">
        <v>5289</v>
      </c>
      <c r="AD3391" s="838" t="s">
        <v>5289</v>
      </c>
      <c r="AE3391" s="838" t="s">
        <v>5289</v>
      </c>
      <c r="AF3391" s="807" t="s">
        <v>5289</v>
      </c>
    </row>
    <row r="3392" spans="1:38" ht="280.5">
      <c r="A3392" s="621">
        <v>6</v>
      </c>
      <c r="B3392" s="299" t="s">
        <v>10245</v>
      </c>
      <c r="C3392" s="208" t="s">
        <v>10231</v>
      </c>
      <c r="D3392" s="299" t="s">
        <v>10246</v>
      </c>
      <c r="E3392" s="398" t="s">
        <v>15811</v>
      </c>
      <c r="F3392" s="9"/>
      <c r="G3392" s="9"/>
      <c r="H3392" s="9"/>
      <c r="I3392" s="9"/>
      <c r="J3392" s="9"/>
      <c r="K3392" s="9"/>
      <c r="L3392" s="14" t="s">
        <v>2223</v>
      </c>
      <c r="M3392" s="299" t="s">
        <v>21909</v>
      </c>
      <c r="N3392" s="14">
        <v>0</v>
      </c>
      <c r="O3392" s="14">
        <v>0</v>
      </c>
      <c r="P3392" s="14">
        <v>0</v>
      </c>
      <c r="Q3392" s="14">
        <v>0</v>
      </c>
      <c r="R3392" s="14">
        <v>0</v>
      </c>
      <c r="S3392" s="14">
        <v>0</v>
      </c>
      <c r="T3392" s="14">
        <v>0</v>
      </c>
      <c r="U3392" s="14">
        <v>0</v>
      </c>
      <c r="V3392" s="14">
        <v>0</v>
      </c>
      <c r="W3392" s="14">
        <v>0</v>
      </c>
      <c r="X3392" s="530">
        <v>98</v>
      </c>
      <c r="Y3392" s="14">
        <v>0</v>
      </c>
      <c r="Z3392" s="14" t="s">
        <v>101</v>
      </c>
      <c r="AA3392" s="20" t="s">
        <v>5289</v>
      </c>
      <c r="AB3392" s="14" t="s">
        <v>5289</v>
      </c>
      <c r="AC3392" s="838" t="s">
        <v>5289</v>
      </c>
      <c r="AD3392" s="838" t="s">
        <v>5289</v>
      </c>
      <c r="AE3392" s="838" t="s">
        <v>5289</v>
      </c>
      <c r="AF3392" s="807" t="s">
        <v>5289</v>
      </c>
    </row>
    <row r="3393" spans="1:38" ht="267.75">
      <c r="A3393" s="621">
        <v>7</v>
      </c>
      <c r="B3393" s="299" t="s">
        <v>10247</v>
      </c>
      <c r="C3393" s="208" t="s">
        <v>10231</v>
      </c>
      <c r="D3393" s="299" t="s">
        <v>10248</v>
      </c>
      <c r="E3393" s="398" t="s">
        <v>15812</v>
      </c>
      <c r="F3393" s="9"/>
      <c r="G3393" s="9"/>
      <c r="H3393" s="9"/>
      <c r="I3393" s="9"/>
      <c r="J3393" s="9"/>
      <c r="K3393" s="9"/>
      <c r="L3393" s="14" t="s">
        <v>101</v>
      </c>
      <c r="M3393" s="649"/>
      <c r="N3393" s="9"/>
      <c r="O3393" s="14">
        <v>0</v>
      </c>
      <c r="P3393" s="14">
        <v>0</v>
      </c>
      <c r="Q3393" s="14">
        <v>0</v>
      </c>
      <c r="R3393" s="14">
        <v>0</v>
      </c>
      <c r="S3393" s="14">
        <v>0</v>
      </c>
      <c r="T3393" s="14">
        <v>0</v>
      </c>
      <c r="U3393" s="14">
        <v>0</v>
      </c>
      <c r="V3393" s="14">
        <v>0</v>
      </c>
      <c r="W3393" s="14">
        <v>0</v>
      </c>
      <c r="X3393" s="530">
        <v>616</v>
      </c>
      <c r="Y3393" s="14">
        <v>0</v>
      </c>
      <c r="Z3393" s="14" t="s">
        <v>101</v>
      </c>
      <c r="AA3393" s="20" t="s">
        <v>5289</v>
      </c>
      <c r="AB3393" s="14" t="s">
        <v>5289</v>
      </c>
      <c r="AC3393" s="838" t="s">
        <v>5289</v>
      </c>
      <c r="AD3393" s="838" t="s">
        <v>5289</v>
      </c>
      <c r="AE3393" s="838" t="s">
        <v>5289</v>
      </c>
      <c r="AF3393" s="807" t="s">
        <v>5289</v>
      </c>
    </row>
    <row r="3394" spans="1:38" ht="229.5">
      <c r="A3394" s="621">
        <v>8</v>
      </c>
      <c r="B3394" s="208" t="s">
        <v>4241</v>
      </c>
      <c r="C3394" s="208" t="s">
        <v>10231</v>
      </c>
      <c r="D3394" s="299" t="s">
        <v>10249</v>
      </c>
      <c r="E3394" s="398" t="s">
        <v>15813</v>
      </c>
      <c r="F3394" s="9"/>
      <c r="G3394" s="9"/>
      <c r="H3394" s="9"/>
      <c r="I3394" s="9"/>
      <c r="J3394" s="9"/>
      <c r="K3394" s="9"/>
      <c r="L3394" s="14" t="s">
        <v>101</v>
      </c>
      <c r="M3394" s="649"/>
      <c r="N3394" s="9"/>
      <c r="O3394" s="14">
        <v>0</v>
      </c>
      <c r="P3394" s="14">
        <v>0</v>
      </c>
      <c r="Q3394" s="14">
        <v>0</v>
      </c>
      <c r="R3394" s="14">
        <v>0</v>
      </c>
      <c r="S3394" s="14">
        <v>0</v>
      </c>
      <c r="T3394" s="14">
        <v>0</v>
      </c>
      <c r="U3394" s="14">
        <v>0</v>
      </c>
      <c r="V3394" s="14">
        <v>0</v>
      </c>
      <c r="W3394" s="14">
        <v>0</v>
      </c>
      <c r="X3394" s="530">
        <v>10</v>
      </c>
      <c r="Y3394" s="14">
        <v>0</v>
      </c>
      <c r="Z3394" s="14" t="s">
        <v>101</v>
      </c>
      <c r="AA3394" s="20" t="s">
        <v>5289</v>
      </c>
      <c r="AB3394" s="14" t="s">
        <v>5289</v>
      </c>
      <c r="AC3394" s="838" t="s">
        <v>5289</v>
      </c>
      <c r="AD3394" s="838" t="s">
        <v>5289</v>
      </c>
      <c r="AE3394" s="838" t="s">
        <v>5289</v>
      </c>
      <c r="AF3394" s="807" t="s">
        <v>5289</v>
      </c>
    </row>
    <row r="3395" spans="1:38" ht="293.25">
      <c r="A3395" s="621">
        <v>9</v>
      </c>
      <c r="B3395" s="208" t="s">
        <v>10250</v>
      </c>
      <c r="C3395" s="208" t="s">
        <v>10231</v>
      </c>
      <c r="D3395" s="299" t="s">
        <v>10251</v>
      </c>
      <c r="E3395" s="398" t="s">
        <v>15814</v>
      </c>
      <c r="F3395" s="9"/>
      <c r="G3395" s="9"/>
      <c r="H3395" s="9"/>
      <c r="I3395" s="9"/>
      <c r="J3395" s="9"/>
      <c r="K3395" s="9"/>
      <c r="L3395" s="14" t="s">
        <v>101</v>
      </c>
      <c r="M3395" s="649"/>
      <c r="N3395" s="9"/>
      <c r="O3395" s="14">
        <v>0</v>
      </c>
      <c r="P3395" s="14">
        <v>0</v>
      </c>
      <c r="Q3395" s="14">
        <v>0</v>
      </c>
      <c r="R3395" s="14">
        <v>0</v>
      </c>
      <c r="S3395" s="14">
        <v>0</v>
      </c>
      <c r="T3395" s="14">
        <v>0</v>
      </c>
      <c r="U3395" s="14">
        <v>0</v>
      </c>
      <c r="V3395" s="14">
        <v>0</v>
      </c>
      <c r="W3395" s="14">
        <v>0</v>
      </c>
      <c r="X3395" s="530">
        <v>22</v>
      </c>
      <c r="Y3395" s="14">
        <v>0</v>
      </c>
      <c r="Z3395" s="14" t="s">
        <v>101</v>
      </c>
      <c r="AA3395" s="20" t="s">
        <v>5289</v>
      </c>
      <c r="AB3395" s="14" t="s">
        <v>5289</v>
      </c>
      <c r="AC3395" s="838" t="s">
        <v>5289</v>
      </c>
      <c r="AD3395" s="838" t="s">
        <v>5289</v>
      </c>
      <c r="AE3395" s="838" t="s">
        <v>5289</v>
      </c>
      <c r="AF3395" s="807" t="s">
        <v>5289</v>
      </c>
    </row>
    <row r="3396" spans="1:38" ht="267.75">
      <c r="A3396" s="621">
        <v>10</v>
      </c>
      <c r="B3396" s="208" t="s">
        <v>10252</v>
      </c>
      <c r="C3396" s="208" t="s">
        <v>10231</v>
      </c>
      <c r="D3396" s="299" t="s">
        <v>10253</v>
      </c>
      <c r="E3396" s="398" t="s">
        <v>15815</v>
      </c>
      <c r="F3396" s="9"/>
      <c r="G3396" s="9"/>
      <c r="H3396" s="9"/>
      <c r="I3396" s="9"/>
      <c r="J3396" s="9"/>
      <c r="K3396" s="9"/>
      <c r="L3396" s="14" t="s">
        <v>101</v>
      </c>
      <c r="M3396" s="649"/>
      <c r="N3396" s="9"/>
      <c r="O3396" s="14">
        <v>0</v>
      </c>
      <c r="P3396" s="14">
        <v>0</v>
      </c>
      <c r="Q3396" s="14">
        <v>0</v>
      </c>
      <c r="R3396" s="14">
        <v>0</v>
      </c>
      <c r="S3396" s="14">
        <v>0</v>
      </c>
      <c r="T3396" s="14">
        <v>0</v>
      </c>
      <c r="U3396" s="14">
        <v>0</v>
      </c>
      <c r="V3396" s="14">
        <v>0</v>
      </c>
      <c r="W3396" s="14">
        <v>0</v>
      </c>
      <c r="X3396" s="530">
        <v>275</v>
      </c>
      <c r="Y3396" s="14">
        <v>0</v>
      </c>
      <c r="Z3396" s="14" t="s">
        <v>101</v>
      </c>
      <c r="AA3396" s="20" t="s">
        <v>5289</v>
      </c>
      <c r="AB3396" s="14" t="s">
        <v>5289</v>
      </c>
      <c r="AC3396" s="838" t="s">
        <v>5289</v>
      </c>
      <c r="AD3396" s="838" t="s">
        <v>5289</v>
      </c>
      <c r="AE3396" s="838" t="s">
        <v>5289</v>
      </c>
      <c r="AF3396" s="807" t="s">
        <v>5289</v>
      </c>
    </row>
    <row r="3397" spans="1:38" ht="229.5">
      <c r="A3397" s="621">
        <v>11</v>
      </c>
      <c r="B3397" s="208" t="s">
        <v>115</v>
      </c>
      <c r="C3397" s="208" t="s">
        <v>10231</v>
      </c>
      <c r="D3397" s="299" t="s">
        <v>10254</v>
      </c>
      <c r="E3397" s="398" t="s">
        <v>15816</v>
      </c>
      <c r="F3397" s="9"/>
      <c r="G3397" s="9"/>
      <c r="H3397" s="9"/>
      <c r="I3397" s="9"/>
      <c r="J3397" s="9"/>
      <c r="K3397" s="9"/>
      <c r="L3397" s="14" t="s">
        <v>101</v>
      </c>
      <c r="M3397" s="649"/>
      <c r="N3397" s="9"/>
      <c r="O3397" s="14">
        <v>0</v>
      </c>
      <c r="P3397" s="14">
        <v>0</v>
      </c>
      <c r="Q3397" s="14">
        <v>0</v>
      </c>
      <c r="R3397" s="14">
        <v>0</v>
      </c>
      <c r="S3397" s="14">
        <v>0</v>
      </c>
      <c r="T3397" s="14">
        <v>0</v>
      </c>
      <c r="U3397" s="14">
        <v>0</v>
      </c>
      <c r="V3397" s="14">
        <v>0</v>
      </c>
      <c r="W3397" s="14">
        <v>0</v>
      </c>
      <c r="X3397" s="530">
        <v>3</v>
      </c>
      <c r="Y3397" s="14">
        <v>0</v>
      </c>
      <c r="Z3397" s="14" t="s">
        <v>101</v>
      </c>
      <c r="AA3397" s="20" t="s">
        <v>5289</v>
      </c>
      <c r="AB3397" s="14" t="s">
        <v>5289</v>
      </c>
      <c r="AC3397" s="838" t="s">
        <v>5289</v>
      </c>
      <c r="AD3397" s="838" t="s">
        <v>5289</v>
      </c>
      <c r="AE3397" s="838" t="s">
        <v>5289</v>
      </c>
      <c r="AF3397" s="807" t="s">
        <v>5289</v>
      </c>
    </row>
    <row r="3398" spans="1:38" s="42" customFormat="1" ht="15.75" customHeight="1" thickBot="1">
      <c r="A3398" s="18"/>
      <c r="B3398" s="18">
        <v>11</v>
      </c>
      <c r="C3398" s="18"/>
      <c r="D3398" s="18">
        <v>11</v>
      </c>
      <c r="E3398" s="18">
        <v>11</v>
      </c>
      <c r="F3398" s="18"/>
      <c r="G3398" s="18"/>
      <c r="H3398" s="18">
        <v>0</v>
      </c>
      <c r="I3398" s="18"/>
      <c r="J3398" s="18">
        <v>1</v>
      </c>
      <c r="K3398" s="18">
        <v>1</v>
      </c>
      <c r="L3398" s="18">
        <v>2</v>
      </c>
      <c r="M3398" s="200"/>
      <c r="N3398" s="18">
        <f t="shared" ref="N3398:O3398" si="1113">SUM(N3387:N3397)</f>
        <v>0</v>
      </c>
      <c r="O3398" s="18">
        <f t="shared" si="1113"/>
        <v>0</v>
      </c>
      <c r="P3398" s="18">
        <f t="shared" ref="P3398:Q3398" si="1114">SUM(P3387:P3397)</f>
        <v>0</v>
      </c>
      <c r="Q3398" s="18">
        <f t="shared" si="1114"/>
        <v>0</v>
      </c>
      <c r="R3398" s="18">
        <f t="shared" ref="R3398" si="1115">SUM(R3387:R3397)</f>
        <v>0</v>
      </c>
      <c r="S3398" s="18">
        <f t="shared" ref="S3398" si="1116">SUM(S3387:S3397)</f>
        <v>0</v>
      </c>
      <c r="T3398" s="18">
        <f t="shared" ref="T3398:U3398" si="1117">SUM(T3387:T3397)</f>
        <v>0</v>
      </c>
      <c r="U3398" s="18">
        <f t="shared" si="1117"/>
        <v>0</v>
      </c>
      <c r="V3398" s="18">
        <f t="shared" ref="V3398:W3398" si="1118">SUM(V3387:V3397)</f>
        <v>0</v>
      </c>
      <c r="W3398" s="18">
        <f t="shared" si="1118"/>
        <v>0</v>
      </c>
      <c r="X3398" s="18">
        <f t="shared" ref="X3398:Y3398" si="1119">SUM(X3387:X3397)</f>
        <v>1039</v>
      </c>
      <c r="Y3398" s="18">
        <f t="shared" si="1119"/>
        <v>0</v>
      </c>
      <c r="Z3398" s="18">
        <v>0</v>
      </c>
      <c r="AA3398" s="18">
        <v>1</v>
      </c>
      <c r="AB3398" s="18">
        <v>1</v>
      </c>
      <c r="AC3398" s="18"/>
      <c r="AD3398" s="18"/>
      <c r="AE3398" s="18"/>
      <c r="AF3398" s="18"/>
      <c r="AG3398" s="111"/>
      <c r="AH3398" s="111"/>
      <c r="AI3398" s="111"/>
      <c r="AJ3398" s="111"/>
      <c r="AK3398" s="111"/>
      <c r="AL3398" s="111"/>
    </row>
    <row r="3399" spans="1:38" ht="15.75" customHeight="1" thickBot="1">
      <c r="A3399" s="660" t="s">
        <v>442</v>
      </c>
      <c r="B3399" s="661"/>
      <c r="C3399" s="661"/>
      <c r="D3399" s="661"/>
      <c r="E3399" s="661"/>
      <c r="F3399" s="661"/>
      <c r="G3399" s="661"/>
      <c r="H3399" s="661"/>
      <c r="I3399" s="661"/>
      <c r="J3399" s="661"/>
      <c r="K3399" s="661"/>
      <c r="L3399" s="661"/>
      <c r="M3399" s="661"/>
      <c r="N3399" s="661"/>
      <c r="O3399" s="661"/>
      <c r="P3399" s="661"/>
      <c r="Q3399" s="661"/>
      <c r="R3399" s="661"/>
      <c r="S3399" s="661"/>
      <c r="T3399" s="661"/>
      <c r="U3399" s="661"/>
      <c r="V3399" s="661"/>
      <c r="W3399" s="661"/>
      <c r="X3399" s="661"/>
      <c r="Y3399" s="661"/>
      <c r="Z3399" s="661"/>
      <c r="AA3399" s="661"/>
      <c r="AB3399" s="661"/>
      <c r="AC3399" s="661"/>
      <c r="AD3399" s="661"/>
      <c r="AE3399" s="661"/>
      <c r="AF3399" s="662"/>
    </row>
    <row r="3400" spans="1:38" ht="306">
      <c r="A3400" s="621">
        <v>1</v>
      </c>
      <c r="B3400" s="121" t="s">
        <v>10256</v>
      </c>
      <c r="C3400" s="121" t="s">
        <v>10257</v>
      </c>
      <c r="D3400" s="121" t="s">
        <v>10258</v>
      </c>
      <c r="E3400" s="622" t="s">
        <v>10292</v>
      </c>
      <c r="F3400" s="14" t="s">
        <v>16683</v>
      </c>
      <c r="G3400" s="9"/>
      <c r="H3400" s="9"/>
      <c r="I3400" s="9"/>
      <c r="J3400" s="121" t="s">
        <v>14805</v>
      </c>
      <c r="K3400" s="622" t="s">
        <v>51</v>
      </c>
      <c r="L3400" s="622" t="s">
        <v>51</v>
      </c>
      <c r="M3400" s="649"/>
      <c r="N3400" s="9"/>
      <c r="O3400" s="622">
        <v>0</v>
      </c>
      <c r="P3400" s="622">
        <v>0</v>
      </c>
      <c r="Q3400" s="622">
        <v>0</v>
      </c>
      <c r="R3400" s="622">
        <v>0</v>
      </c>
      <c r="S3400" s="622">
        <v>0</v>
      </c>
      <c r="T3400" s="622">
        <v>0</v>
      </c>
      <c r="U3400" s="622">
        <v>0</v>
      </c>
      <c r="V3400" s="622">
        <v>0</v>
      </c>
      <c r="W3400" s="622">
        <v>0</v>
      </c>
      <c r="X3400" s="366">
        <v>82</v>
      </c>
      <c r="Y3400" s="622">
        <v>0</v>
      </c>
      <c r="Z3400" s="622" t="s">
        <v>51</v>
      </c>
      <c r="AA3400" s="121" t="s">
        <v>10259</v>
      </c>
      <c r="AB3400" s="121" t="s">
        <v>14806</v>
      </c>
      <c r="AC3400" s="159" t="s">
        <v>10260</v>
      </c>
      <c r="AD3400" s="159" t="s">
        <v>10261</v>
      </c>
      <c r="AE3400" s="159" t="s">
        <v>10262</v>
      </c>
      <c r="AF3400" s="130" t="s">
        <v>10263</v>
      </c>
    </row>
    <row r="3401" spans="1:38" ht="331.5">
      <c r="A3401" s="621">
        <v>2</v>
      </c>
      <c r="B3401" s="121" t="s">
        <v>10264</v>
      </c>
      <c r="C3401" s="121" t="s">
        <v>10257</v>
      </c>
      <c r="D3401" s="121" t="s">
        <v>10265</v>
      </c>
      <c r="E3401" s="622" t="s">
        <v>10293</v>
      </c>
      <c r="F3401" s="9"/>
      <c r="G3401" s="9"/>
      <c r="H3401" s="9"/>
      <c r="I3401" s="9"/>
      <c r="J3401" s="9"/>
      <c r="K3401" s="9"/>
      <c r="L3401" s="622" t="s">
        <v>51</v>
      </c>
      <c r="M3401" s="649"/>
      <c r="N3401" s="9"/>
      <c r="O3401" s="622">
        <v>0</v>
      </c>
      <c r="P3401" s="622">
        <v>0</v>
      </c>
      <c r="Q3401" s="622">
        <v>0</v>
      </c>
      <c r="R3401" s="622">
        <v>0</v>
      </c>
      <c r="S3401" s="622">
        <v>0</v>
      </c>
      <c r="T3401" s="622">
        <v>0</v>
      </c>
      <c r="U3401" s="622">
        <v>0</v>
      </c>
      <c r="V3401" s="622">
        <v>0</v>
      </c>
      <c r="W3401" s="622">
        <v>0</v>
      </c>
      <c r="X3401" s="366">
        <v>0</v>
      </c>
      <c r="Y3401" s="622">
        <v>0</v>
      </c>
      <c r="Z3401" s="622" t="s">
        <v>51</v>
      </c>
      <c r="AA3401" s="622" t="s">
        <v>5289</v>
      </c>
      <c r="AB3401" s="622" t="s">
        <v>5289</v>
      </c>
      <c r="AC3401" s="84" t="s">
        <v>5289</v>
      </c>
      <c r="AD3401" s="84" t="s">
        <v>5289</v>
      </c>
      <c r="AE3401" s="84" t="s">
        <v>5289</v>
      </c>
      <c r="AF3401" s="165" t="s">
        <v>5289</v>
      </c>
    </row>
    <row r="3402" spans="1:38" ht="293.25">
      <c r="A3402" s="621">
        <v>3</v>
      </c>
      <c r="B3402" s="121" t="s">
        <v>10266</v>
      </c>
      <c r="C3402" s="121" t="s">
        <v>10257</v>
      </c>
      <c r="D3402" s="121" t="s">
        <v>10267</v>
      </c>
      <c r="E3402" s="622" t="s">
        <v>10294</v>
      </c>
      <c r="F3402" s="9"/>
      <c r="G3402" s="9"/>
      <c r="H3402" s="9"/>
      <c r="I3402" s="9"/>
      <c r="J3402" s="9"/>
      <c r="K3402" s="9"/>
      <c r="L3402" s="622" t="s">
        <v>51</v>
      </c>
      <c r="M3402" s="649"/>
      <c r="N3402" s="9"/>
      <c r="O3402" s="622">
        <v>0</v>
      </c>
      <c r="P3402" s="622">
        <v>0</v>
      </c>
      <c r="Q3402" s="622">
        <v>0</v>
      </c>
      <c r="R3402" s="622">
        <v>0</v>
      </c>
      <c r="S3402" s="622">
        <v>0</v>
      </c>
      <c r="T3402" s="622">
        <v>0</v>
      </c>
      <c r="U3402" s="622">
        <v>0</v>
      </c>
      <c r="V3402" s="622">
        <v>0</v>
      </c>
      <c r="W3402" s="622">
        <v>0</v>
      </c>
      <c r="X3402" s="366">
        <v>0</v>
      </c>
      <c r="Y3402" s="622">
        <v>0</v>
      </c>
      <c r="Z3402" s="622" t="s">
        <v>51</v>
      </c>
      <c r="AA3402" s="622" t="s">
        <v>5289</v>
      </c>
      <c r="AB3402" s="622" t="s">
        <v>5289</v>
      </c>
      <c r="AC3402" s="84" t="s">
        <v>5289</v>
      </c>
      <c r="AD3402" s="84" t="s">
        <v>5289</v>
      </c>
      <c r="AE3402" s="84" t="s">
        <v>5289</v>
      </c>
      <c r="AF3402" s="165" t="s">
        <v>5289</v>
      </c>
    </row>
    <row r="3403" spans="1:38" ht="331.5">
      <c r="A3403" s="621">
        <v>4</v>
      </c>
      <c r="B3403" s="121" t="s">
        <v>10268</v>
      </c>
      <c r="C3403" s="121" t="s">
        <v>10257</v>
      </c>
      <c r="D3403" s="121" t="s">
        <v>10269</v>
      </c>
      <c r="E3403" s="622" t="s">
        <v>10295</v>
      </c>
      <c r="F3403" s="9"/>
      <c r="G3403" s="9"/>
      <c r="H3403" s="9"/>
      <c r="I3403" s="9"/>
      <c r="J3403" s="9"/>
      <c r="K3403" s="9"/>
      <c r="L3403" s="622" t="s">
        <v>51</v>
      </c>
      <c r="M3403" s="649"/>
      <c r="N3403" s="9"/>
      <c r="O3403" s="622">
        <v>0</v>
      </c>
      <c r="P3403" s="622">
        <v>0</v>
      </c>
      <c r="Q3403" s="622">
        <v>0</v>
      </c>
      <c r="R3403" s="622">
        <v>0</v>
      </c>
      <c r="S3403" s="622">
        <v>0</v>
      </c>
      <c r="T3403" s="622">
        <v>0</v>
      </c>
      <c r="U3403" s="622">
        <v>0</v>
      </c>
      <c r="V3403" s="622">
        <v>0</v>
      </c>
      <c r="W3403" s="622">
        <v>0</v>
      </c>
      <c r="X3403" s="366">
        <v>0</v>
      </c>
      <c r="Y3403" s="622">
        <v>0</v>
      </c>
      <c r="Z3403" s="622" t="s">
        <v>51</v>
      </c>
      <c r="AA3403" s="622" t="s">
        <v>5289</v>
      </c>
      <c r="AB3403" s="622" t="s">
        <v>5289</v>
      </c>
      <c r="AC3403" s="84" t="s">
        <v>5289</v>
      </c>
      <c r="AD3403" s="84" t="s">
        <v>5289</v>
      </c>
      <c r="AE3403" s="84" t="s">
        <v>5289</v>
      </c>
      <c r="AF3403" s="165" t="s">
        <v>5289</v>
      </c>
    </row>
    <row r="3404" spans="1:38" ht="344.25">
      <c r="A3404" s="621">
        <v>5</v>
      </c>
      <c r="B3404" s="121" t="s">
        <v>10270</v>
      </c>
      <c r="C3404" s="121" t="s">
        <v>10257</v>
      </c>
      <c r="D3404" s="121" t="s">
        <v>10271</v>
      </c>
      <c r="E3404" s="622" t="s">
        <v>10296</v>
      </c>
      <c r="F3404" s="9"/>
      <c r="G3404" s="9"/>
      <c r="H3404" s="9"/>
      <c r="I3404" s="9"/>
      <c r="J3404" s="9"/>
      <c r="K3404" s="9"/>
      <c r="L3404" s="622" t="s">
        <v>51</v>
      </c>
      <c r="M3404" s="649"/>
      <c r="N3404" s="9"/>
      <c r="O3404" s="622">
        <v>0</v>
      </c>
      <c r="P3404" s="622">
        <v>0</v>
      </c>
      <c r="Q3404" s="622">
        <v>0</v>
      </c>
      <c r="R3404" s="622">
        <v>0</v>
      </c>
      <c r="S3404" s="622">
        <v>0</v>
      </c>
      <c r="T3404" s="622">
        <v>0</v>
      </c>
      <c r="U3404" s="622">
        <v>0</v>
      </c>
      <c r="V3404" s="622">
        <v>0</v>
      </c>
      <c r="W3404" s="622">
        <v>0</v>
      </c>
      <c r="X3404" s="366">
        <v>0</v>
      </c>
      <c r="Y3404" s="622">
        <v>0</v>
      </c>
      <c r="Z3404" s="622" t="s">
        <v>51</v>
      </c>
      <c r="AA3404" s="622" t="s">
        <v>5289</v>
      </c>
      <c r="AB3404" s="622" t="s">
        <v>5289</v>
      </c>
      <c r="AC3404" s="84" t="s">
        <v>5289</v>
      </c>
      <c r="AD3404" s="84" t="s">
        <v>5289</v>
      </c>
      <c r="AE3404" s="84" t="s">
        <v>5289</v>
      </c>
      <c r="AF3404" s="165" t="s">
        <v>5289</v>
      </c>
    </row>
    <row r="3405" spans="1:38" ht="102">
      <c r="A3405" s="621">
        <v>6</v>
      </c>
      <c r="B3405" s="121" t="s">
        <v>10272</v>
      </c>
      <c r="C3405" s="121" t="s">
        <v>10257</v>
      </c>
      <c r="D3405" s="121" t="s">
        <v>10273</v>
      </c>
      <c r="E3405" s="622" t="s">
        <v>40</v>
      </c>
      <c r="F3405" s="9"/>
      <c r="G3405" s="9"/>
      <c r="H3405" s="9"/>
      <c r="I3405" s="9"/>
      <c r="J3405" s="9"/>
      <c r="K3405" s="9"/>
      <c r="L3405" s="622" t="s">
        <v>51</v>
      </c>
      <c r="M3405" s="649"/>
      <c r="N3405" s="9"/>
      <c r="O3405" s="622">
        <v>0</v>
      </c>
      <c r="P3405" s="622">
        <v>0</v>
      </c>
      <c r="Q3405" s="622">
        <v>0</v>
      </c>
      <c r="R3405" s="622">
        <v>0</v>
      </c>
      <c r="S3405" s="622">
        <v>0</v>
      </c>
      <c r="T3405" s="622">
        <v>0</v>
      </c>
      <c r="U3405" s="622">
        <v>0</v>
      </c>
      <c r="V3405" s="622">
        <v>0</v>
      </c>
      <c r="W3405" s="622">
        <v>0</v>
      </c>
      <c r="X3405" s="366">
        <v>0</v>
      </c>
      <c r="Y3405" s="622">
        <v>0</v>
      </c>
      <c r="Z3405" s="622" t="s">
        <v>51</v>
      </c>
      <c r="AA3405" s="622" t="s">
        <v>5289</v>
      </c>
      <c r="AB3405" s="622" t="s">
        <v>5289</v>
      </c>
      <c r="AC3405" s="84" t="s">
        <v>5289</v>
      </c>
      <c r="AD3405" s="84" t="s">
        <v>5289</v>
      </c>
      <c r="AE3405" s="84" t="s">
        <v>5289</v>
      </c>
      <c r="AF3405" s="165" t="s">
        <v>5289</v>
      </c>
    </row>
    <row r="3406" spans="1:38" ht="280.5">
      <c r="A3406" s="621">
        <v>7</v>
      </c>
      <c r="B3406" s="121" t="s">
        <v>10274</v>
      </c>
      <c r="C3406" s="121" t="s">
        <v>10257</v>
      </c>
      <c r="D3406" s="121" t="s">
        <v>10275</v>
      </c>
      <c r="E3406" s="622" t="s">
        <v>10297</v>
      </c>
      <c r="F3406" s="9"/>
      <c r="G3406" s="9"/>
      <c r="H3406" s="9"/>
      <c r="I3406" s="9"/>
      <c r="J3406" s="9"/>
      <c r="K3406" s="9"/>
      <c r="L3406" s="622" t="s">
        <v>51</v>
      </c>
      <c r="M3406" s="649"/>
      <c r="N3406" s="9"/>
      <c r="O3406" s="622">
        <v>0</v>
      </c>
      <c r="P3406" s="622">
        <v>0</v>
      </c>
      <c r="Q3406" s="622">
        <v>0</v>
      </c>
      <c r="R3406" s="622">
        <v>0</v>
      </c>
      <c r="S3406" s="622">
        <v>0</v>
      </c>
      <c r="T3406" s="622">
        <v>0</v>
      </c>
      <c r="U3406" s="622">
        <v>0</v>
      </c>
      <c r="V3406" s="622">
        <v>0</v>
      </c>
      <c r="W3406" s="622">
        <v>0</v>
      </c>
      <c r="X3406" s="366">
        <v>1956</v>
      </c>
      <c r="Y3406" s="622">
        <v>0</v>
      </c>
      <c r="Z3406" s="622" t="s">
        <v>51</v>
      </c>
      <c r="AA3406" s="622" t="s">
        <v>5289</v>
      </c>
      <c r="AB3406" s="622" t="s">
        <v>5289</v>
      </c>
      <c r="AC3406" s="84" t="s">
        <v>5289</v>
      </c>
      <c r="AD3406" s="84" t="s">
        <v>5289</v>
      </c>
      <c r="AE3406" s="84" t="s">
        <v>5289</v>
      </c>
      <c r="AF3406" s="165" t="s">
        <v>5289</v>
      </c>
    </row>
    <row r="3407" spans="1:38" ht="306">
      <c r="A3407" s="621">
        <v>8</v>
      </c>
      <c r="B3407" s="121" t="s">
        <v>10276</v>
      </c>
      <c r="C3407" s="121" t="s">
        <v>10257</v>
      </c>
      <c r="D3407" s="121" t="s">
        <v>10277</v>
      </c>
      <c r="E3407" s="622" t="s">
        <v>10298</v>
      </c>
      <c r="F3407" s="9"/>
      <c r="G3407" s="9"/>
      <c r="H3407" s="9"/>
      <c r="I3407" s="9"/>
      <c r="J3407" s="9"/>
      <c r="K3407" s="9"/>
      <c r="L3407" s="622" t="s">
        <v>51</v>
      </c>
      <c r="M3407" s="649"/>
      <c r="N3407" s="9"/>
      <c r="O3407" s="622">
        <v>0</v>
      </c>
      <c r="P3407" s="622">
        <v>0</v>
      </c>
      <c r="Q3407" s="622">
        <v>0</v>
      </c>
      <c r="R3407" s="622">
        <v>0</v>
      </c>
      <c r="S3407" s="622">
        <v>0</v>
      </c>
      <c r="T3407" s="622">
        <v>0</v>
      </c>
      <c r="U3407" s="622">
        <v>0</v>
      </c>
      <c r="V3407" s="622">
        <v>0</v>
      </c>
      <c r="W3407" s="622">
        <v>0</v>
      </c>
      <c r="X3407" s="366">
        <v>0</v>
      </c>
      <c r="Y3407" s="622">
        <v>0</v>
      </c>
      <c r="Z3407" s="622" t="s">
        <v>51</v>
      </c>
      <c r="AA3407" s="622" t="s">
        <v>5289</v>
      </c>
      <c r="AB3407" s="622" t="s">
        <v>5289</v>
      </c>
      <c r="AC3407" s="84" t="s">
        <v>5289</v>
      </c>
      <c r="AD3407" s="84" t="s">
        <v>5289</v>
      </c>
      <c r="AE3407" s="84" t="s">
        <v>5289</v>
      </c>
      <c r="AF3407" s="165" t="s">
        <v>5289</v>
      </c>
    </row>
    <row r="3408" spans="1:38" ht="357">
      <c r="A3408" s="621">
        <v>9</v>
      </c>
      <c r="B3408" s="121" t="s">
        <v>10278</v>
      </c>
      <c r="C3408" s="121" t="s">
        <v>10257</v>
      </c>
      <c r="D3408" s="121" t="s">
        <v>10279</v>
      </c>
      <c r="E3408" s="622" t="s">
        <v>10299</v>
      </c>
      <c r="F3408" s="9"/>
      <c r="G3408" s="9"/>
      <c r="H3408" s="9"/>
      <c r="I3408" s="9"/>
      <c r="J3408" s="9"/>
      <c r="K3408" s="9"/>
      <c r="L3408" s="622" t="s">
        <v>51</v>
      </c>
      <c r="M3408" s="649"/>
      <c r="N3408" s="9"/>
      <c r="O3408" s="622">
        <v>0</v>
      </c>
      <c r="P3408" s="622">
        <v>0</v>
      </c>
      <c r="Q3408" s="622">
        <v>0</v>
      </c>
      <c r="R3408" s="622">
        <v>0</v>
      </c>
      <c r="S3408" s="622">
        <v>0</v>
      </c>
      <c r="T3408" s="622">
        <v>0</v>
      </c>
      <c r="U3408" s="622">
        <v>0</v>
      </c>
      <c r="V3408" s="622">
        <v>0</v>
      </c>
      <c r="W3408" s="622">
        <v>0</v>
      </c>
      <c r="X3408" s="366">
        <v>0</v>
      </c>
      <c r="Y3408" s="622">
        <v>0</v>
      </c>
      <c r="Z3408" s="622" t="s">
        <v>51</v>
      </c>
      <c r="AA3408" s="622" t="s">
        <v>5289</v>
      </c>
      <c r="AB3408" s="622" t="s">
        <v>5289</v>
      </c>
      <c r="AC3408" s="84" t="s">
        <v>5289</v>
      </c>
      <c r="AD3408" s="84" t="s">
        <v>5289</v>
      </c>
      <c r="AE3408" s="84" t="s">
        <v>5289</v>
      </c>
      <c r="AF3408" s="165" t="s">
        <v>5289</v>
      </c>
    </row>
    <row r="3409" spans="1:38" ht="293.25">
      <c r="A3409" s="621">
        <v>10</v>
      </c>
      <c r="B3409" s="121" t="s">
        <v>10280</v>
      </c>
      <c r="C3409" s="121" t="s">
        <v>10257</v>
      </c>
      <c r="D3409" s="121" t="s">
        <v>10281</v>
      </c>
      <c r="E3409" s="622" t="s">
        <v>10300</v>
      </c>
      <c r="F3409" s="9"/>
      <c r="G3409" s="9"/>
      <c r="H3409" s="9"/>
      <c r="I3409" s="9"/>
      <c r="J3409" s="9"/>
      <c r="K3409" s="9"/>
      <c r="L3409" s="622" t="s">
        <v>51</v>
      </c>
      <c r="M3409" s="649"/>
      <c r="N3409" s="9"/>
      <c r="O3409" s="622">
        <v>0</v>
      </c>
      <c r="P3409" s="622">
        <v>0</v>
      </c>
      <c r="Q3409" s="622">
        <v>0</v>
      </c>
      <c r="R3409" s="622">
        <v>0</v>
      </c>
      <c r="S3409" s="622">
        <v>0</v>
      </c>
      <c r="T3409" s="622">
        <v>0</v>
      </c>
      <c r="U3409" s="622">
        <v>0</v>
      </c>
      <c r="V3409" s="622">
        <v>0</v>
      </c>
      <c r="W3409" s="622">
        <v>0</v>
      </c>
      <c r="X3409" s="366">
        <v>0</v>
      </c>
      <c r="Y3409" s="622">
        <v>0</v>
      </c>
      <c r="Z3409" s="622" t="s">
        <v>51</v>
      </c>
      <c r="AA3409" s="622" t="s">
        <v>5289</v>
      </c>
      <c r="AB3409" s="622" t="s">
        <v>5289</v>
      </c>
      <c r="AC3409" s="84" t="s">
        <v>5289</v>
      </c>
      <c r="AD3409" s="84" t="s">
        <v>5289</v>
      </c>
      <c r="AE3409" s="84" t="s">
        <v>5289</v>
      </c>
      <c r="AF3409" s="165" t="s">
        <v>5289</v>
      </c>
    </row>
    <row r="3410" spans="1:38" ht="331.5">
      <c r="A3410" s="621">
        <v>11</v>
      </c>
      <c r="B3410" s="121" t="s">
        <v>10282</v>
      </c>
      <c r="C3410" s="121" t="s">
        <v>10257</v>
      </c>
      <c r="D3410" s="121" t="s">
        <v>10283</v>
      </c>
      <c r="E3410" s="622" t="s">
        <v>10301</v>
      </c>
      <c r="F3410" s="9"/>
      <c r="G3410" s="9"/>
      <c r="H3410" s="9"/>
      <c r="I3410" s="9"/>
      <c r="J3410" s="9"/>
      <c r="K3410" s="9"/>
      <c r="L3410" s="622" t="s">
        <v>51</v>
      </c>
      <c r="M3410" s="649"/>
      <c r="N3410" s="9"/>
      <c r="O3410" s="622">
        <v>0</v>
      </c>
      <c r="P3410" s="622">
        <v>0</v>
      </c>
      <c r="Q3410" s="622">
        <v>0</v>
      </c>
      <c r="R3410" s="622">
        <v>0</v>
      </c>
      <c r="S3410" s="622">
        <v>0</v>
      </c>
      <c r="T3410" s="622">
        <v>0</v>
      </c>
      <c r="U3410" s="622">
        <v>0</v>
      </c>
      <c r="V3410" s="622">
        <v>0</v>
      </c>
      <c r="W3410" s="622">
        <v>0</v>
      </c>
      <c r="X3410" s="366">
        <v>0</v>
      </c>
      <c r="Y3410" s="622">
        <v>0</v>
      </c>
      <c r="Z3410" s="622" t="s">
        <v>51</v>
      </c>
      <c r="AA3410" s="622" t="s">
        <v>5289</v>
      </c>
      <c r="AB3410" s="622" t="s">
        <v>5289</v>
      </c>
      <c r="AC3410" s="84" t="s">
        <v>5289</v>
      </c>
      <c r="AD3410" s="84" t="s">
        <v>5289</v>
      </c>
      <c r="AE3410" s="84" t="s">
        <v>5289</v>
      </c>
      <c r="AF3410" s="165" t="s">
        <v>5289</v>
      </c>
    </row>
    <row r="3411" spans="1:38" ht="267.75">
      <c r="A3411" s="621">
        <v>12</v>
      </c>
      <c r="B3411" s="121" t="s">
        <v>10284</v>
      </c>
      <c r="C3411" s="121" t="s">
        <v>10257</v>
      </c>
      <c r="D3411" s="121" t="s">
        <v>10285</v>
      </c>
      <c r="E3411" s="622" t="s">
        <v>10302</v>
      </c>
      <c r="F3411" s="9"/>
      <c r="G3411" s="9"/>
      <c r="H3411" s="9"/>
      <c r="I3411" s="9"/>
      <c r="J3411" s="9"/>
      <c r="K3411" s="9"/>
      <c r="L3411" s="622" t="s">
        <v>51</v>
      </c>
      <c r="M3411" s="649"/>
      <c r="N3411" s="9"/>
      <c r="O3411" s="622">
        <v>0</v>
      </c>
      <c r="P3411" s="622">
        <v>0</v>
      </c>
      <c r="Q3411" s="622">
        <v>0</v>
      </c>
      <c r="R3411" s="622">
        <v>0</v>
      </c>
      <c r="S3411" s="622">
        <v>0</v>
      </c>
      <c r="T3411" s="622">
        <v>0</v>
      </c>
      <c r="U3411" s="622">
        <v>0</v>
      </c>
      <c r="V3411" s="622">
        <v>0</v>
      </c>
      <c r="W3411" s="622">
        <v>0</v>
      </c>
      <c r="X3411" s="366">
        <v>0</v>
      </c>
      <c r="Y3411" s="622">
        <v>0</v>
      </c>
      <c r="Z3411" s="622" t="s">
        <v>51</v>
      </c>
      <c r="AA3411" s="622" t="s">
        <v>5289</v>
      </c>
      <c r="AB3411" s="622" t="s">
        <v>5289</v>
      </c>
      <c r="AC3411" s="84" t="s">
        <v>5289</v>
      </c>
      <c r="AD3411" s="84" t="s">
        <v>5289</v>
      </c>
      <c r="AE3411" s="84" t="s">
        <v>5289</v>
      </c>
      <c r="AF3411" s="165" t="s">
        <v>5289</v>
      </c>
    </row>
    <row r="3412" spans="1:38" ht="306">
      <c r="A3412" s="621">
        <v>13</v>
      </c>
      <c r="B3412" s="121" t="s">
        <v>10286</v>
      </c>
      <c r="C3412" s="121" t="s">
        <v>10257</v>
      </c>
      <c r="D3412" s="121" t="s">
        <v>10287</v>
      </c>
      <c r="E3412" s="622" t="s">
        <v>10303</v>
      </c>
      <c r="F3412" s="9"/>
      <c r="G3412" s="9"/>
      <c r="H3412" s="9"/>
      <c r="I3412" s="9"/>
      <c r="J3412" s="9"/>
      <c r="K3412" s="9"/>
      <c r="L3412" s="622" t="s">
        <v>51</v>
      </c>
      <c r="M3412" s="649"/>
      <c r="N3412" s="9"/>
      <c r="O3412" s="622">
        <v>0</v>
      </c>
      <c r="P3412" s="622">
        <v>0</v>
      </c>
      <c r="Q3412" s="622">
        <v>0</v>
      </c>
      <c r="R3412" s="622">
        <v>0</v>
      </c>
      <c r="S3412" s="622">
        <v>0</v>
      </c>
      <c r="T3412" s="622">
        <v>0</v>
      </c>
      <c r="U3412" s="622">
        <v>0</v>
      </c>
      <c r="V3412" s="622">
        <v>0</v>
      </c>
      <c r="W3412" s="622">
        <v>0</v>
      </c>
      <c r="X3412" s="366">
        <v>0</v>
      </c>
      <c r="Y3412" s="622">
        <v>0</v>
      </c>
      <c r="Z3412" s="622" t="s">
        <v>51</v>
      </c>
      <c r="AA3412" s="622" t="s">
        <v>5289</v>
      </c>
      <c r="AB3412" s="622" t="s">
        <v>5289</v>
      </c>
      <c r="AC3412" s="84" t="s">
        <v>5289</v>
      </c>
      <c r="AD3412" s="84" t="s">
        <v>5289</v>
      </c>
      <c r="AE3412" s="84" t="s">
        <v>5289</v>
      </c>
      <c r="AF3412" s="165" t="s">
        <v>5289</v>
      </c>
    </row>
    <row r="3413" spans="1:38" ht="306">
      <c r="A3413" s="621">
        <v>14</v>
      </c>
      <c r="B3413" s="121" t="s">
        <v>10288</v>
      </c>
      <c r="C3413" s="121" t="s">
        <v>10257</v>
      </c>
      <c r="D3413" s="121" t="s">
        <v>10289</v>
      </c>
      <c r="E3413" s="622" t="s">
        <v>10304</v>
      </c>
      <c r="F3413" s="9"/>
      <c r="G3413" s="9"/>
      <c r="H3413" s="9"/>
      <c r="I3413" s="9"/>
      <c r="J3413" s="9"/>
      <c r="K3413" s="9"/>
      <c r="L3413" s="622" t="s">
        <v>51</v>
      </c>
      <c r="M3413" s="649"/>
      <c r="N3413" s="9"/>
      <c r="O3413" s="622">
        <v>0</v>
      </c>
      <c r="P3413" s="622">
        <v>0</v>
      </c>
      <c r="Q3413" s="622">
        <v>0</v>
      </c>
      <c r="R3413" s="622">
        <v>0</v>
      </c>
      <c r="S3413" s="622">
        <v>0</v>
      </c>
      <c r="T3413" s="622">
        <v>0</v>
      </c>
      <c r="U3413" s="622">
        <v>0</v>
      </c>
      <c r="V3413" s="622">
        <v>0</v>
      </c>
      <c r="W3413" s="622">
        <v>0</v>
      </c>
      <c r="X3413" s="366">
        <v>0</v>
      </c>
      <c r="Y3413" s="622">
        <v>0</v>
      </c>
      <c r="Z3413" s="622" t="s">
        <v>51</v>
      </c>
      <c r="AA3413" s="622" t="s">
        <v>5289</v>
      </c>
      <c r="AB3413" s="622" t="s">
        <v>5289</v>
      </c>
      <c r="AC3413" s="84" t="s">
        <v>5289</v>
      </c>
      <c r="AD3413" s="84" t="s">
        <v>5289</v>
      </c>
      <c r="AE3413" s="84" t="s">
        <v>5289</v>
      </c>
      <c r="AF3413" s="165" t="s">
        <v>5289</v>
      </c>
    </row>
    <row r="3414" spans="1:38" ht="357">
      <c r="A3414" s="621">
        <v>15</v>
      </c>
      <c r="B3414" s="121" t="s">
        <v>10290</v>
      </c>
      <c r="C3414" s="121" t="s">
        <v>10257</v>
      </c>
      <c r="D3414" s="121" t="s">
        <v>10291</v>
      </c>
      <c r="E3414" s="622" t="s">
        <v>10305</v>
      </c>
      <c r="F3414" s="9"/>
      <c r="G3414" s="9"/>
      <c r="H3414" s="9"/>
      <c r="I3414" s="9"/>
      <c r="J3414" s="9"/>
      <c r="K3414" s="9"/>
      <c r="L3414" s="622" t="s">
        <v>51</v>
      </c>
      <c r="M3414" s="649"/>
      <c r="N3414" s="9"/>
      <c r="O3414" s="622">
        <v>0</v>
      </c>
      <c r="P3414" s="622">
        <v>0</v>
      </c>
      <c r="Q3414" s="622">
        <v>0</v>
      </c>
      <c r="R3414" s="622">
        <v>0</v>
      </c>
      <c r="S3414" s="622">
        <v>0</v>
      </c>
      <c r="T3414" s="622">
        <v>0</v>
      </c>
      <c r="U3414" s="622">
        <v>0</v>
      </c>
      <c r="V3414" s="622">
        <v>0</v>
      </c>
      <c r="W3414" s="622">
        <v>0</v>
      </c>
      <c r="X3414" s="366">
        <v>0</v>
      </c>
      <c r="Y3414" s="622">
        <v>0</v>
      </c>
      <c r="Z3414" s="622" t="s">
        <v>51</v>
      </c>
      <c r="AA3414" s="622" t="s">
        <v>5289</v>
      </c>
      <c r="AB3414" s="622" t="s">
        <v>5289</v>
      </c>
      <c r="AC3414" s="84" t="s">
        <v>5289</v>
      </c>
      <c r="AD3414" s="84" t="s">
        <v>5289</v>
      </c>
      <c r="AE3414" s="84" t="s">
        <v>5289</v>
      </c>
      <c r="AF3414" s="165" t="s">
        <v>5289</v>
      </c>
    </row>
    <row r="3415" spans="1:38" s="44" customFormat="1" ht="127.5">
      <c r="A3415" s="214">
        <v>16</v>
      </c>
      <c r="B3415" s="627" t="s">
        <v>19305</v>
      </c>
      <c r="C3415" s="627" t="s">
        <v>10257</v>
      </c>
      <c r="D3415" s="627" t="s">
        <v>19308</v>
      </c>
      <c r="E3415" s="624" t="s">
        <v>2214</v>
      </c>
      <c r="F3415" s="9"/>
      <c r="G3415" s="9"/>
      <c r="H3415" s="9"/>
      <c r="I3415" s="9"/>
      <c r="J3415" s="9"/>
      <c r="K3415" s="9"/>
      <c r="L3415" s="622" t="s">
        <v>51</v>
      </c>
      <c r="M3415" s="649"/>
      <c r="N3415" s="9"/>
      <c r="O3415" s="622">
        <v>0</v>
      </c>
      <c r="P3415" s="622">
        <v>0</v>
      </c>
      <c r="Q3415" s="622">
        <v>0</v>
      </c>
      <c r="R3415" s="622">
        <v>0</v>
      </c>
      <c r="S3415" s="622">
        <v>0</v>
      </c>
      <c r="T3415" s="622">
        <v>0</v>
      </c>
      <c r="U3415" s="622">
        <v>0</v>
      </c>
      <c r="V3415" s="622">
        <v>0</v>
      </c>
      <c r="W3415" s="622">
        <v>0</v>
      </c>
      <c r="X3415" s="366">
        <v>5</v>
      </c>
      <c r="Y3415" s="622">
        <v>0</v>
      </c>
      <c r="Z3415" s="622" t="s">
        <v>51</v>
      </c>
      <c r="AA3415" s="622" t="s">
        <v>5289</v>
      </c>
      <c r="AB3415" s="622" t="s">
        <v>5289</v>
      </c>
      <c r="AC3415" s="84" t="s">
        <v>5289</v>
      </c>
      <c r="AD3415" s="84" t="s">
        <v>5289</v>
      </c>
      <c r="AE3415" s="84" t="s">
        <v>5289</v>
      </c>
      <c r="AF3415" s="165" t="s">
        <v>5289</v>
      </c>
      <c r="AG3415" s="107"/>
      <c r="AH3415" s="107"/>
      <c r="AI3415" s="107"/>
      <c r="AJ3415" s="107"/>
      <c r="AK3415" s="107"/>
      <c r="AL3415" s="107"/>
    </row>
    <row r="3416" spans="1:38" s="44" customFormat="1" ht="140.25">
      <c r="A3416" s="214">
        <v>17</v>
      </c>
      <c r="B3416" s="627" t="s">
        <v>19306</v>
      </c>
      <c r="C3416" s="627" t="s">
        <v>10257</v>
      </c>
      <c r="D3416" s="627" t="s">
        <v>19309</v>
      </c>
      <c r="E3416" s="624" t="s">
        <v>2214</v>
      </c>
      <c r="F3416" s="9"/>
      <c r="G3416" s="9"/>
      <c r="H3416" s="9"/>
      <c r="I3416" s="9"/>
      <c r="J3416" s="9"/>
      <c r="K3416" s="9"/>
      <c r="L3416" s="622" t="s">
        <v>51</v>
      </c>
      <c r="M3416" s="649"/>
      <c r="N3416" s="9"/>
      <c r="O3416" s="622">
        <v>0</v>
      </c>
      <c r="P3416" s="622">
        <v>0</v>
      </c>
      <c r="Q3416" s="622">
        <v>0</v>
      </c>
      <c r="R3416" s="622">
        <v>0</v>
      </c>
      <c r="S3416" s="622">
        <v>0</v>
      </c>
      <c r="T3416" s="622">
        <v>0</v>
      </c>
      <c r="U3416" s="622">
        <v>0</v>
      </c>
      <c r="V3416" s="622">
        <v>0</v>
      </c>
      <c r="W3416" s="622">
        <v>0</v>
      </c>
      <c r="X3416" s="366">
        <v>2</v>
      </c>
      <c r="Y3416" s="622">
        <v>0</v>
      </c>
      <c r="Z3416" s="622" t="s">
        <v>51</v>
      </c>
      <c r="AA3416" s="622" t="s">
        <v>5289</v>
      </c>
      <c r="AB3416" s="622" t="s">
        <v>5289</v>
      </c>
      <c r="AC3416" s="84" t="s">
        <v>5289</v>
      </c>
      <c r="AD3416" s="84" t="s">
        <v>5289</v>
      </c>
      <c r="AE3416" s="84" t="s">
        <v>5289</v>
      </c>
      <c r="AF3416" s="165" t="s">
        <v>5289</v>
      </c>
      <c r="AG3416" s="107"/>
      <c r="AH3416" s="107"/>
      <c r="AI3416" s="107"/>
      <c r="AJ3416" s="107"/>
      <c r="AK3416" s="107"/>
      <c r="AL3416" s="107"/>
    </row>
    <row r="3417" spans="1:38" s="44" customFormat="1" ht="89.25">
      <c r="A3417" s="214">
        <v>18</v>
      </c>
      <c r="B3417" s="627" t="s">
        <v>19307</v>
      </c>
      <c r="C3417" s="627" t="s">
        <v>10257</v>
      </c>
      <c r="D3417" s="627" t="s">
        <v>19310</v>
      </c>
      <c r="E3417" s="624" t="s">
        <v>2214</v>
      </c>
      <c r="F3417" s="9"/>
      <c r="G3417" s="9"/>
      <c r="H3417" s="9"/>
      <c r="I3417" s="9"/>
      <c r="J3417" s="9"/>
      <c r="K3417" s="9"/>
      <c r="L3417" s="622" t="s">
        <v>51</v>
      </c>
      <c r="M3417" s="649"/>
      <c r="N3417" s="9"/>
      <c r="O3417" s="622">
        <v>0</v>
      </c>
      <c r="P3417" s="622">
        <v>0</v>
      </c>
      <c r="Q3417" s="622">
        <v>0</v>
      </c>
      <c r="R3417" s="622">
        <v>0</v>
      </c>
      <c r="S3417" s="622">
        <v>0</v>
      </c>
      <c r="T3417" s="622">
        <v>0</v>
      </c>
      <c r="U3417" s="622">
        <v>0</v>
      </c>
      <c r="V3417" s="622">
        <v>0</v>
      </c>
      <c r="W3417" s="622">
        <v>0</v>
      </c>
      <c r="X3417" s="366">
        <v>0</v>
      </c>
      <c r="Y3417" s="622">
        <v>0</v>
      </c>
      <c r="Z3417" s="622" t="s">
        <v>51</v>
      </c>
      <c r="AA3417" s="622" t="s">
        <v>5289</v>
      </c>
      <c r="AB3417" s="622" t="s">
        <v>5289</v>
      </c>
      <c r="AC3417" s="84" t="s">
        <v>5289</v>
      </c>
      <c r="AD3417" s="84" t="s">
        <v>5289</v>
      </c>
      <c r="AE3417" s="84" t="s">
        <v>5289</v>
      </c>
      <c r="AF3417" s="165" t="s">
        <v>5289</v>
      </c>
      <c r="AG3417" s="107"/>
      <c r="AH3417" s="107"/>
      <c r="AI3417" s="107"/>
      <c r="AJ3417" s="107"/>
      <c r="AK3417" s="107"/>
      <c r="AL3417" s="107"/>
    </row>
    <row r="3418" spans="1:38" s="42" customFormat="1" ht="15.75" customHeight="1" thickBot="1">
      <c r="A3418" s="18"/>
      <c r="B3418" s="18">
        <v>18</v>
      </c>
      <c r="C3418" s="18"/>
      <c r="D3418" s="18">
        <v>18</v>
      </c>
      <c r="E3418" s="18">
        <v>18</v>
      </c>
      <c r="F3418" s="18"/>
      <c r="G3418" s="18"/>
      <c r="H3418" s="18">
        <v>0</v>
      </c>
      <c r="I3418" s="18"/>
      <c r="J3418" s="18">
        <v>1</v>
      </c>
      <c r="K3418" s="18">
        <v>0</v>
      </c>
      <c r="L3418" s="18">
        <v>0</v>
      </c>
      <c r="M3418" s="200"/>
      <c r="N3418" s="18">
        <f t="shared" ref="N3418:O3418" si="1120">SUM(N3400:N3417)</f>
        <v>0</v>
      </c>
      <c r="O3418" s="18">
        <f t="shared" si="1120"/>
        <v>0</v>
      </c>
      <c r="P3418" s="18">
        <f t="shared" ref="P3418:Q3418" si="1121">SUM(P3400:P3417)</f>
        <v>0</v>
      </c>
      <c r="Q3418" s="18">
        <f t="shared" si="1121"/>
        <v>0</v>
      </c>
      <c r="R3418" s="18">
        <f t="shared" ref="R3418" si="1122">SUM(R3400:R3417)</f>
        <v>0</v>
      </c>
      <c r="S3418" s="18">
        <f t="shared" ref="S3418" si="1123">SUM(S3400:S3417)</f>
        <v>0</v>
      </c>
      <c r="T3418" s="18">
        <f t="shared" ref="T3418:U3418" si="1124">SUM(T3400:T3417)</f>
        <v>0</v>
      </c>
      <c r="U3418" s="18">
        <f t="shared" si="1124"/>
        <v>0</v>
      </c>
      <c r="V3418" s="18">
        <f t="shared" ref="V3418:W3418" si="1125">SUM(V3400:V3417)</f>
        <v>0</v>
      </c>
      <c r="W3418" s="18">
        <f t="shared" si="1125"/>
        <v>0</v>
      </c>
      <c r="X3418" s="18">
        <f t="shared" ref="X3418:Y3418" si="1126">SUM(X3400:X3417)</f>
        <v>2045</v>
      </c>
      <c r="Y3418" s="18">
        <f t="shared" si="1126"/>
        <v>0</v>
      </c>
      <c r="Z3418" s="18">
        <v>0</v>
      </c>
      <c r="AA3418" s="18">
        <v>1</v>
      </c>
      <c r="AB3418" s="18">
        <v>1</v>
      </c>
      <c r="AC3418" s="18"/>
      <c r="AD3418" s="18"/>
      <c r="AE3418" s="18"/>
      <c r="AF3418" s="18"/>
      <c r="AG3418" s="111"/>
      <c r="AH3418" s="111"/>
      <c r="AI3418" s="111"/>
      <c r="AJ3418" s="111"/>
      <c r="AK3418" s="111"/>
      <c r="AL3418" s="111"/>
    </row>
    <row r="3419" spans="1:38" ht="15.75" customHeight="1" thickBot="1">
      <c r="A3419" s="660" t="s">
        <v>443</v>
      </c>
      <c r="B3419" s="661"/>
      <c r="C3419" s="661"/>
      <c r="D3419" s="661"/>
      <c r="E3419" s="661"/>
      <c r="F3419" s="661"/>
      <c r="G3419" s="661"/>
      <c r="H3419" s="661"/>
      <c r="I3419" s="661"/>
      <c r="J3419" s="661"/>
      <c r="K3419" s="661"/>
      <c r="L3419" s="661"/>
      <c r="M3419" s="661"/>
      <c r="N3419" s="661"/>
      <c r="O3419" s="661"/>
      <c r="P3419" s="661"/>
      <c r="Q3419" s="661"/>
      <c r="R3419" s="661"/>
      <c r="S3419" s="661"/>
      <c r="T3419" s="661"/>
      <c r="U3419" s="661"/>
      <c r="V3419" s="661"/>
      <c r="W3419" s="661"/>
      <c r="X3419" s="661"/>
      <c r="Y3419" s="661"/>
      <c r="Z3419" s="661"/>
      <c r="AA3419" s="661"/>
      <c r="AB3419" s="661"/>
      <c r="AC3419" s="661"/>
      <c r="AD3419" s="661"/>
      <c r="AE3419" s="661"/>
      <c r="AF3419" s="662"/>
    </row>
    <row r="3420" spans="1:38" ht="216.75">
      <c r="A3420" s="621">
        <v>1</v>
      </c>
      <c r="B3420" s="121" t="s">
        <v>10306</v>
      </c>
      <c r="C3420" s="121" t="s">
        <v>10307</v>
      </c>
      <c r="D3420" s="121" t="s">
        <v>10320</v>
      </c>
      <c r="E3420" s="622" t="s">
        <v>10129</v>
      </c>
      <c r="F3420" s="622" t="s">
        <v>51</v>
      </c>
      <c r="G3420" s="9"/>
      <c r="H3420" s="9"/>
      <c r="I3420" s="9"/>
      <c r="J3420" s="121" t="s">
        <v>10335</v>
      </c>
      <c r="K3420" s="622" t="s">
        <v>6224</v>
      </c>
      <c r="L3420" s="622" t="s">
        <v>2210</v>
      </c>
      <c r="M3420" s="649"/>
      <c r="N3420" s="9"/>
      <c r="O3420" s="622">
        <v>0</v>
      </c>
      <c r="P3420" s="622">
        <v>0</v>
      </c>
      <c r="Q3420" s="622">
        <v>0</v>
      </c>
      <c r="R3420" s="622">
        <v>0</v>
      </c>
      <c r="S3420" s="622">
        <v>0</v>
      </c>
      <c r="T3420" s="622">
        <v>0</v>
      </c>
      <c r="U3420" s="622">
        <v>0</v>
      </c>
      <c r="V3420" s="622">
        <v>0</v>
      </c>
      <c r="W3420" s="622">
        <v>0</v>
      </c>
      <c r="X3420" s="366">
        <v>531</v>
      </c>
      <c r="Y3420" s="622">
        <v>0</v>
      </c>
      <c r="Z3420" s="622" t="s">
        <v>10308</v>
      </c>
      <c r="AA3420" s="121" t="s">
        <v>10309</v>
      </c>
      <c r="AB3420" s="121" t="s">
        <v>10310</v>
      </c>
      <c r="AC3420" s="159" t="s">
        <v>10311</v>
      </c>
      <c r="AD3420" s="159" t="s">
        <v>10312</v>
      </c>
      <c r="AE3420" s="159">
        <v>89247167224</v>
      </c>
      <c r="AF3420" s="163" t="s">
        <v>10313</v>
      </c>
    </row>
    <row r="3421" spans="1:38" ht="102">
      <c r="A3421" s="621">
        <v>2</v>
      </c>
      <c r="B3421" s="121" t="s">
        <v>10319</v>
      </c>
      <c r="C3421" s="121" t="s">
        <v>10307</v>
      </c>
      <c r="D3421" s="121" t="s">
        <v>10321</v>
      </c>
      <c r="E3421" s="622" t="s">
        <v>2214</v>
      </c>
      <c r="F3421" s="622" t="s">
        <v>51</v>
      </c>
      <c r="G3421" s="9"/>
      <c r="H3421" s="9"/>
      <c r="I3421" s="9"/>
      <c r="J3421" s="9"/>
      <c r="K3421" s="9"/>
      <c r="L3421" s="622" t="s">
        <v>2210</v>
      </c>
      <c r="M3421" s="649"/>
      <c r="N3421" s="9"/>
      <c r="O3421" s="622">
        <v>0</v>
      </c>
      <c r="P3421" s="622">
        <v>0</v>
      </c>
      <c r="Q3421" s="622">
        <v>0</v>
      </c>
      <c r="R3421" s="622">
        <v>0</v>
      </c>
      <c r="S3421" s="622">
        <v>0</v>
      </c>
      <c r="T3421" s="622">
        <v>0</v>
      </c>
      <c r="U3421" s="622">
        <v>0</v>
      </c>
      <c r="V3421" s="622">
        <v>0</v>
      </c>
      <c r="W3421" s="622">
        <v>0</v>
      </c>
      <c r="X3421" s="366">
        <v>0</v>
      </c>
      <c r="Y3421" s="622">
        <v>0</v>
      </c>
      <c r="Z3421" s="622" t="s">
        <v>2210</v>
      </c>
      <c r="AA3421" s="622" t="s">
        <v>5289</v>
      </c>
      <c r="AB3421" s="622" t="s">
        <v>5289</v>
      </c>
      <c r="AC3421" s="84" t="s">
        <v>5289</v>
      </c>
      <c r="AD3421" s="84" t="s">
        <v>5289</v>
      </c>
      <c r="AE3421" s="84" t="s">
        <v>5289</v>
      </c>
      <c r="AF3421" s="165" t="s">
        <v>5289</v>
      </c>
    </row>
    <row r="3422" spans="1:38" ht="369.75">
      <c r="A3422" s="621">
        <v>3</v>
      </c>
      <c r="B3422" s="121" t="s">
        <v>10314</v>
      </c>
      <c r="C3422" s="121" t="s">
        <v>10307</v>
      </c>
      <c r="D3422" s="121" t="s">
        <v>10322</v>
      </c>
      <c r="E3422" s="622" t="s">
        <v>10329</v>
      </c>
      <c r="F3422" s="622" t="s">
        <v>51</v>
      </c>
      <c r="G3422" s="9"/>
      <c r="H3422" s="9"/>
      <c r="I3422" s="9"/>
      <c r="J3422" s="9"/>
      <c r="K3422" s="9"/>
      <c r="L3422" s="622" t="s">
        <v>2210</v>
      </c>
      <c r="M3422" s="649"/>
      <c r="N3422" s="9"/>
      <c r="O3422" s="622">
        <v>0</v>
      </c>
      <c r="P3422" s="622">
        <v>0</v>
      </c>
      <c r="Q3422" s="622">
        <v>0</v>
      </c>
      <c r="R3422" s="622">
        <v>0</v>
      </c>
      <c r="S3422" s="622">
        <v>0</v>
      </c>
      <c r="T3422" s="622">
        <v>0</v>
      </c>
      <c r="U3422" s="622">
        <v>0</v>
      </c>
      <c r="V3422" s="622">
        <v>0</v>
      </c>
      <c r="W3422" s="622">
        <v>0</v>
      </c>
      <c r="X3422" s="366">
        <v>0</v>
      </c>
      <c r="Y3422" s="622">
        <v>0</v>
      </c>
      <c r="Z3422" s="622" t="s">
        <v>128</v>
      </c>
      <c r="AA3422" s="622" t="s">
        <v>5289</v>
      </c>
      <c r="AB3422" s="622" t="s">
        <v>5289</v>
      </c>
      <c r="AC3422" s="84" t="s">
        <v>5289</v>
      </c>
      <c r="AD3422" s="84" t="s">
        <v>5289</v>
      </c>
      <c r="AE3422" s="84" t="s">
        <v>5289</v>
      </c>
      <c r="AF3422" s="165" t="s">
        <v>5289</v>
      </c>
    </row>
    <row r="3423" spans="1:38" ht="267.75">
      <c r="A3423" s="621">
        <v>4</v>
      </c>
      <c r="B3423" s="121" t="s">
        <v>121</v>
      </c>
      <c r="C3423" s="121" t="s">
        <v>10307</v>
      </c>
      <c r="D3423" s="121" t="s">
        <v>10323</v>
      </c>
      <c r="E3423" s="622" t="s">
        <v>10330</v>
      </c>
      <c r="F3423" s="622" t="s">
        <v>19012</v>
      </c>
      <c r="G3423" s="622" t="s">
        <v>51</v>
      </c>
      <c r="H3423" s="622">
        <v>3</v>
      </c>
      <c r="I3423" s="622" t="s">
        <v>527</v>
      </c>
      <c r="J3423" s="9"/>
      <c r="K3423" s="9"/>
      <c r="L3423" s="622" t="s">
        <v>10125</v>
      </c>
      <c r="M3423" s="649"/>
      <c r="N3423" s="9"/>
      <c r="O3423" s="622">
        <v>0</v>
      </c>
      <c r="P3423" s="622">
        <v>0</v>
      </c>
      <c r="Q3423" s="622">
        <v>0</v>
      </c>
      <c r="R3423" s="622">
        <v>0</v>
      </c>
      <c r="S3423" s="622">
        <v>0</v>
      </c>
      <c r="T3423" s="622">
        <v>0</v>
      </c>
      <c r="U3423" s="622">
        <v>0</v>
      </c>
      <c r="V3423" s="622">
        <v>0</v>
      </c>
      <c r="W3423" s="622">
        <v>0</v>
      </c>
      <c r="X3423" s="366">
        <v>26</v>
      </c>
      <c r="Y3423" s="622">
        <v>0</v>
      </c>
      <c r="Z3423" s="622" t="s">
        <v>10181</v>
      </c>
      <c r="AA3423" s="622" t="s">
        <v>5289</v>
      </c>
      <c r="AB3423" s="622" t="s">
        <v>5289</v>
      </c>
      <c r="AC3423" s="84" t="s">
        <v>5289</v>
      </c>
      <c r="AD3423" s="84" t="s">
        <v>5289</v>
      </c>
      <c r="AE3423" s="84" t="s">
        <v>5289</v>
      </c>
      <c r="AF3423" s="165" t="s">
        <v>5289</v>
      </c>
    </row>
    <row r="3424" spans="1:38" ht="318.75">
      <c r="A3424" s="621">
        <v>5</v>
      </c>
      <c r="B3424" s="121" t="s">
        <v>10315</v>
      </c>
      <c r="C3424" s="121" t="s">
        <v>10307</v>
      </c>
      <c r="D3424" s="121" t="s">
        <v>10324</v>
      </c>
      <c r="E3424" s="622" t="s">
        <v>10331</v>
      </c>
      <c r="F3424" s="622" t="s">
        <v>51</v>
      </c>
      <c r="G3424" s="9"/>
      <c r="H3424" s="9"/>
      <c r="I3424" s="9"/>
      <c r="J3424" s="9"/>
      <c r="K3424" s="9"/>
      <c r="L3424" s="622" t="s">
        <v>101</v>
      </c>
      <c r="M3424" s="649"/>
      <c r="N3424" s="9"/>
      <c r="O3424" s="622">
        <v>0</v>
      </c>
      <c r="P3424" s="622">
        <v>0</v>
      </c>
      <c r="Q3424" s="622">
        <v>0</v>
      </c>
      <c r="R3424" s="622">
        <v>0</v>
      </c>
      <c r="S3424" s="622">
        <v>0</v>
      </c>
      <c r="T3424" s="622">
        <v>0</v>
      </c>
      <c r="U3424" s="622">
        <v>0</v>
      </c>
      <c r="V3424" s="622">
        <v>0</v>
      </c>
      <c r="W3424" s="622">
        <v>0</v>
      </c>
      <c r="X3424" s="366">
        <v>0</v>
      </c>
      <c r="Y3424" s="622">
        <v>0</v>
      </c>
      <c r="Z3424" s="622" t="s">
        <v>10181</v>
      </c>
      <c r="AA3424" s="622" t="s">
        <v>5289</v>
      </c>
      <c r="AB3424" s="622" t="s">
        <v>5289</v>
      </c>
      <c r="AC3424" s="84" t="s">
        <v>5289</v>
      </c>
      <c r="AD3424" s="84" t="s">
        <v>5289</v>
      </c>
      <c r="AE3424" s="84" t="s">
        <v>5289</v>
      </c>
      <c r="AF3424" s="165" t="s">
        <v>5289</v>
      </c>
    </row>
    <row r="3425" spans="1:38" ht="383.25" customHeight="1">
      <c r="A3425" s="621">
        <v>6</v>
      </c>
      <c r="B3425" s="121" t="s">
        <v>10316</v>
      </c>
      <c r="C3425" s="121" t="s">
        <v>10307</v>
      </c>
      <c r="D3425" s="121" t="s">
        <v>10325</v>
      </c>
      <c r="E3425" s="622" t="s">
        <v>10332</v>
      </c>
      <c r="F3425" s="622" t="s">
        <v>51</v>
      </c>
      <c r="G3425" s="9"/>
      <c r="H3425" s="9"/>
      <c r="I3425" s="9"/>
      <c r="J3425" s="9"/>
      <c r="K3425" s="9"/>
      <c r="L3425" s="622" t="s">
        <v>101</v>
      </c>
      <c r="M3425" s="649"/>
      <c r="N3425" s="9"/>
      <c r="O3425" s="622">
        <v>0</v>
      </c>
      <c r="P3425" s="622">
        <v>0</v>
      </c>
      <c r="Q3425" s="622">
        <v>0</v>
      </c>
      <c r="R3425" s="622">
        <v>0</v>
      </c>
      <c r="S3425" s="622">
        <v>0</v>
      </c>
      <c r="T3425" s="622">
        <v>0</v>
      </c>
      <c r="U3425" s="622">
        <v>0</v>
      </c>
      <c r="V3425" s="622">
        <v>0</v>
      </c>
      <c r="W3425" s="622">
        <v>0</v>
      </c>
      <c r="X3425" s="366">
        <v>0</v>
      </c>
      <c r="Y3425" s="622">
        <v>0</v>
      </c>
      <c r="Z3425" s="622" t="s">
        <v>10181</v>
      </c>
      <c r="AA3425" s="622" t="s">
        <v>5289</v>
      </c>
      <c r="AB3425" s="622" t="s">
        <v>5289</v>
      </c>
      <c r="AC3425" s="84" t="s">
        <v>5289</v>
      </c>
      <c r="AD3425" s="84" t="s">
        <v>5289</v>
      </c>
      <c r="AE3425" s="84" t="s">
        <v>5289</v>
      </c>
      <c r="AF3425" s="165" t="s">
        <v>5289</v>
      </c>
    </row>
    <row r="3426" spans="1:38" ht="331.5">
      <c r="A3426" s="621">
        <v>7</v>
      </c>
      <c r="B3426" s="121" t="s">
        <v>10317</v>
      </c>
      <c r="C3426" s="121" t="s">
        <v>10307</v>
      </c>
      <c r="D3426" s="121" t="s">
        <v>10326</v>
      </c>
      <c r="E3426" s="622" t="s">
        <v>10333</v>
      </c>
      <c r="F3426" s="622" t="s">
        <v>51</v>
      </c>
      <c r="G3426" s="9"/>
      <c r="H3426" s="9"/>
      <c r="I3426" s="9"/>
      <c r="J3426" s="9"/>
      <c r="K3426" s="9"/>
      <c r="L3426" s="622" t="s">
        <v>101</v>
      </c>
      <c r="M3426" s="649"/>
      <c r="N3426" s="9"/>
      <c r="O3426" s="622">
        <v>0</v>
      </c>
      <c r="P3426" s="622">
        <v>0</v>
      </c>
      <c r="Q3426" s="622">
        <v>0</v>
      </c>
      <c r="R3426" s="622">
        <v>0</v>
      </c>
      <c r="S3426" s="622">
        <v>0</v>
      </c>
      <c r="T3426" s="622">
        <v>0</v>
      </c>
      <c r="U3426" s="622">
        <v>0</v>
      </c>
      <c r="V3426" s="622">
        <v>0</v>
      </c>
      <c r="W3426" s="622">
        <v>0</v>
      </c>
      <c r="X3426" s="366">
        <v>78</v>
      </c>
      <c r="Y3426" s="622">
        <v>0</v>
      </c>
      <c r="Z3426" s="622" t="s">
        <v>10181</v>
      </c>
      <c r="AA3426" s="622" t="s">
        <v>5289</v>
      </c>
      <c r="AB3426" s="622" t="s">
        <v>5289</v>
      </c>
      <c r="AC3426" s="84" t="s">
        <v>5289</v>
      </c>
      <c r="AD3426" s="84" t="s">
        <v>5289</v>
      </c>
      <c r="AE3426" s="84" t="s">
        <v>5289</v>
      </c>
      <c r="AF3426" s="165" t="s">
        <v>5289</v>
      </c>
    </row>
    <row r="3427" spans="1:38" ht="318.75">
      <c r="A3427" s="621">
        <v>8</v>
      </c>
      <c r="B3427" s="121" t="s">
        <v>6114</v>
      </c>
      <c r="C3427" s="121" t="s">
        <v>10307</v>
      </c>
      <c r="D3427" s="121" t="s">
        <v>10327</v>
      </c>
      <c r="E3427" s="622" t="s">
        <v>10334</v>
      </c>
      <c r="F3427" s="622" t="s">
        <v>19012</v>
      </c>
      <c r="G3427" s="622" t="s">
        <v>51</v>
      </c>
      <c r="H3427" s="622">
        <v>3</v>
      </c>
      <c r="I3427" s="622" t="s">
        <v>527</v>
      </c>
      <c r="J3427" s="9"/>
      <c r="K3427" s="9"/>
      <c r="L3427" s="622" t="s">
        <v>101</v>
      </c>
      <c r="M3427" s="649"/>
      <c r="N3427" s="9"/>
      <c r="O3427" s="622">
        <v>0</v>
      </c>
      <c r="P3427" s="622">
        <v>0</v>
      </c>
      <c r="Q3427" s="622">
        <v>0</v>
      </c>
      <c r="R3427" s="622">
        <v>0</v>
      </c>
      <c r="S3427" s="622">
        <v>0</v>
      </c>
      <c r="T3427" s="622">
        <v>0</v>
      </c>
      <c r="U3427" s="622">
        <v>0</v>
      </c>
      <c r="V3427" s="622">
        <v>0</v>
      </c>
      <c r="W3427" s="622">
        <v>0</v>
      </c>
      <c r="X3427" s="366">
        <v>1</v>
      </c>
      <c r="Y3427" s="622">
        <v>0</v>
      </c>
      <c r="Z3427" s="622" t="s">
        <v>10181</v>
      </c>
      <c r="AA3427" s="622" t="s">
        <v>5289</v>
      </c>
      <c r="AB3427" s="622" t="s">
        <v>5289</v>
      </c>
      <c r="AC3427" s="84" t="s">
        <v>5289</v>
      </c>
      <c r="AD3427" s="84" t="s">
        <v>5289</v>
      </c>
      <c r="AE3427" s="84" t="s">
        <v>5289</v>
      </c>
      <c r="AF3427" s="165" t="s">
        <v>5289</v>
      </c>
    </row>
    <row r="3428" spans="1:38" ht="76.5">
      <c r="A3428" s="621">
        <v>9</v>
      </c>
      <c r="B3428" s="121" t="s">
        <v>10318</v>
      </c>
      <c r="C3428" s="121" t="s">
        <v>10307</v>
      </c>
      <c r="D3428" s="121" t="s">
        <v>10328</v>
      </c>
      <c r="E3428" s="624" t="s">
        <v>40</v>
      </c>
      <c r="F3428" s="622" t="s">
        <v>51</v>
      </c>
      <c r="G3428" s="9"/>
      <c r="H3428" s="9"/>
      <c r="I3428" s="9"/>
      <c r="J3428" s="9"/>
      <c r="K3428" s="9"/>
      <c r="L3428" s="622" t="s">
        <v>101</v>
      </c>
      <c r="M3428" s="649"/>
      <c r="N3428" s="9"/>
      <c r="O3428" s="622">
        <v>0</v>
      </c>
      <c r="P3428" s="622">
        <v>0</v>
      </c>
      <c r="Q3428" s="622">
        <v>0</v>
      </c>
      <c r="R3428" s="622">
        <v>0</v>
      </c>
      <c r="S3428" s="622">
        <v>0</v>
      </c>
      <c r="T3428" s="622">
        <v>0</v>
      </c>
      <c r="U3428" s="622">
        <v>0</v>
      </c>
      <c r="V3428" s="622">
        <v>0</v>
      </c>
      <c r="W3428" s="622">
        <v>0</v>
      </c>
      <c r="X3428" s="366">
        <v>0</v>
      </c>
      <c r="Y3428" s="622">
        <v>0</v>
      </c>
      <c r="Z3428" s="622" t="s">
        <v>10181</v>
      </c>
      <c r="AA3428" s="622" t="s">
        <v>5289</v>
      </c>
      <c r="AB3428" s="622" t="s">
        <v>5289</v>
      </c>
      <c r="AC3428" s="84" t="s">
        <v>5289</v>
      </c>
      <c r="AD3428" s="84" t="s">
        <v>5289</v>
      </c>
      <c r="AE3428" s="84" t="s">
        <v>5289</v>
      </c>
      <c r="AF3428" s="165" t="s">
        <v>5289</v>
      </c>
    </row>
    <row r="3429" spans="1:38" s="44" customFormat="1" ht="76.5">
      <c r="A3429" s="214">
        <v>10</v>
      </c>
      <c r="B3429" s="595" t="s">
        <v>20759</v>
      </c>
      <c r="C3429" s="595" t="s">
        <v>20760</v>
      </c>
      <c r="D3429" s="595" t="s">
        <v>20765</v>
      </c>
      <c r="E3429" s="624" t="s">
        <v>40</v>
      </c>
      <c r="F3429" s="622" t="s">
        <v>51</v>
      </c>
      <c r="G3429" s="9"/>
      <c r="H3429" s="9"/>
      <c r="I3429" s="9"/>
      <c r="J3429" s="9"/>
      <c r="K3429" s="9"/>
      <c r="L3429" s="622" t="s">
        <v>101</v>
      </c>
      <c r="M3429" s="649"/>
      <c r="N3429" s="9"/>
      <c r="O3429" s="622">
        <v>0</v>
      </c>
      <c r="P3429" s="622">
        <v>0</v>
      </c>
      <c r="Q3429" s="622">
        <v>0</v>
      </c>
      <c r="R3429" s="622">
        <v>0</v>
      </c>
      <c r="S3429" s="622">
        <v>0</v>
      </c>
      <c r="T3429" s="622">
        <v>0</v>
      </c>
      <c r="U3429" s="622">
        <v>0</v>
      </c>
      <c r="V3429" s="622">
        <v>0</v>
      </c>
      <c r="W3429" s="622">
        <v>0</v>
      </c>
      <c r="X3429" s="366">
        <v>0</v>
      </c>
      <c r="Y3429" s="622">
        <v>0</v>
      </c>
      <c r="Z3429" s="622" t="s">
        <v>10181</v>
      </c>
      <c r="AA3429" s="622" t="s">
        <v>5289</v>
      </c>
      <c r="AB3429" s="622" t="s">
        <v>5289</v>
      </c>
      <c r="AC3429" s="84" t="s">
        <v>5289</v>
      </c>
      <c r="AD3429" s="84" t="s">
        <v>5289</v>
      </c>
      <c r="AE3429" s="84" t="s">
        <v>5289</v>
      </c>
      <c r="AF3429" s="165" t="s">
        <v>5289</v>
      </c>
      <c r="AG3429" s="107"/>
      <c r="AH3429" s="107"/>
      <c r="AI3429" s="107"/>
      <c r="AJ3429" s="107"/>
      <c r="AK3429" s="107"/>
      <c r="AL3429" s="107"/>
    </row>
    <row r="3430" spans="1:38" s="44" customFormat="1" ht="89.25">
      <c r="A3430" s="621">
        <v>11</v>
      </c>
      <c r="B3430" s="645" t="s">
        <v>20761</v>
      </c>
      <c r="C3430" s="595" t="s">
        <v>20760</v>
      </c>
      <c r="D3430" s="595" t="s">
        <v>20766</v>
      </c>
      <c r="E3430" s="624" t="s">
        <v>40</v>
      </c>
      <c r="F3430" s="622" t="s">
        <v>51</v>
      </c>
      <c r="G3430" s="9"/>
      <c r="H3430" s="9"/>
      <c r="I3430" s="9"/>
      <c r="J3430" s="9"/>
      <c r="K3430" s="9"/>
      <c r="L3430" s="622" t="s">
        <v>101</v>
      </c>
      <c r="M3430" s="649"/>
      <c r="N3430" s="9"/>
      <c r="O3430" s="622">
        <v>0</v>
      </c>
      <c r="P3430" s="622">
        <v>0</v>
      </c>
      <c r="Q3430" s="622">
        <v>0</v>
      </c>
      <c r="R3430" s="622">
        <v>0</v>
      </c>
      <c r="S3430" s="622">
        <v>0</v>
      </c>
      <c r="T3430" s="622">
        <v>0</v>
      </c>
      <c r="U3430" s="622">
        <v>0</v>
      </c>
      <c r="V3430" s="622">
        <v>0</v>
      </c>
      <c r="W3430" s="622">
        <v>0</v>
      </c>
      <c r="X3430" s="366">
        <v>0</v>
      </c>
      <c r="Y3430" s="622">
        <v>0</v>
      </c>
      <c r="Z3430" s="622" t="s">
        <v>10181</v>
      </c>
      <c r="AA3430" s="622" t="s">
        <v>5289</v>
      </c>
      <c r="AB3430" s="622" t="s">
        <v>5289</v>
      </c>
      <c r="AC3430" s="84" t="s">
        <v>5289</v>
      </c>
      <c r="AD3430" s="84" t="s">
        <v>5289</v>
      </c>
      <c r="AE3430" s="84" t="s">
        <v>5289</v>
      </c>
      <c r="AF3430" s="165" t="s">
        <v>5289</v>
      </c>
      <c r="AG3430" s="107"/>
      <c r="AH3430" s="107"/>
      <c r="AI3430" s="107"/>
      <c r="AJ3430" s="107"/>
      <c r="AK3430" s="107"/>
      <c r="AL3430" s="107"/>
    </row>
    <row r="3431" spans="1:38" s="44" customFormat="1" ht="89.25">
      <c r="A3431" s="214">
        <v>12</v>
      </c>
      <c r="B3431" s="645" t="s">
        <v>20762</v>
      </c>
      <c r="C3431" s="595" t="s">
        <v>20760</v>
      </c>
      <c r="D3431" s="595" t="s">
        <v>20767</v>
      </c>
      <c r="E3431" s="624" t="s">
        <v>40</v>
      </c>
      <c r="F3431" s="622" t="s">
        <v>51</v>
      </c>
      <c r="G3431" s="9"/>
      <c r="H3431" s="9"/>
      <c r="I3431" s="9"/>
      <c r="J3431" s="9"/>
      <c r="K3431" s="9"/>
      <c r="L3431" s="622" t="s">
        <v>101</v>
      </c>
      <c r="M3431" s="649"/>
      <c r="N3431" s="9"/>
      <c r="O3431" s="622">
        <v>0</v>
      </c>
      <c r="P3431" s="622">
        <v>0</v>
      </c>
      <c r="Q3431" s="622">
        <v>0</v>
      </c>
      <c r="R3431" s="622">
        <v>0</v>
      </c>
      <c r="S3431" s="622">
        <v>0</v>
      </c>
      <c r="T3431" s="622">
        <v>0</v>
      </c>
      <c r="U3431" s="622">
        <v>0</v>
      </c>
      <c r="V3431" s="622">
        <v>0</v>
      </c>
      <c r="W3431" s="622">
        <v>0</v>
      </c>
      <c r="X3431" s="366">
        <v>0</v>
      </c>
      <c r="Y3431" s="622">
        <v>0</v>
      </c>
      <c r="Z3431" s="622" t="s">
        <v>10181</v>
      </c>
      <c r="AA3431" s="622" t="s">
        <v>5289</v>
      </c>
      <c r="AB3431" s="622" t="s">
        <v>5289</v>
      </c>
      <c r="AC3431" s="84" t="s">
        <v>5289</v>
      </c>
      <c r="AD3431" s="84" t="s">
        <v>5289</v>
      </c>
      <c r="AE3431" s="84" t="s">
        <v>5289</v>
      </c>
      <c r="AF3431" s="165" t="s">
        <v>5289</v>
      </c>
      <c r="AG3431" s="107"/>
      <c r="AH3431" s="107"/>
      <c r="AI3431" s="107"/>
      <c r="AJ3431" s="107"/>
      <c r="AK3431" s="107"/>
      <c r="AL3431" s="107"/>
    </row>
    <row r="3432" spans="1:38" s="44" customFormat="1" ht="89.25">
      <c r="A3432" s="621">
        <v>13</v>
      </c>
      <c r="B3432" s="645" t="s">
        <v>20763</v>
      </c>
      <c r="C3432" s="595" t="s">
        <v>20760</v>
      </c>
      <c r="D3432" s="595" t="s">
        <v>20768</v>
      </c>
      <c r="E3432" s="624" t="s">
        <v>40</v>
      </c>
      <c r="F3432" s="622" t="s">
        <v>51</v>
      </c>
      <c r="G3432" s="9"/>
      <c r="H3432" s="9"/>
      <c r="I3432" s="9"/>
      <c r="J3432" s="9"/>
      <c r="K3432" s="9"/>
      <c r="L3432" s="622" t="s">
        <v>101</v>
      </c>
      <c r="M3432" s="649"/>
      <c r="N3432" s="9"/>
      <c r="O3432" s="622">
        <v>0</v>
      </c>
      <c r="P3432" s="622">
        <v>0</v>
      </c>
      <c r="Q3432" s="622">
        <v>0</v>
      </c>
      <c r="R3432" s="622">
        <v>0</v>
      </c>
      <c r="S3432" s="622">
        <v>0</v>
      </c>
      <c r="T3432" s="622">
        <v>0</v>
      </c>
      <c r="U3432" s="622">
        <v>0</v>
      </c>
      <c r="V3432" s="622">
        <v>0</v>
      </c>
      <c r="W3432" s="622">
        <v>0</v>
      </c>
      <c r="X3432" s="366">
        <v>0</v>
      </c>
      <c r="Y3432" s="622">
        <v>0</v>
      </c>
      <c r="Z3432" s="622" t="s">
        <v>10181</v>
      </c>
      <c r="AA3432" s="622" t="s">
        <v>5289</v>
      </c>
      <c r="AB3432" s="622" t="s">
        <v>5289</v>
      </c>
      <c r="AC3432" s="84" t="s">
        <v>5289</v>
      </c>
      <c r="AD3432" s="84" t="s">
        <v>5289</v>
      </c>
      <c r="AE3432" s="84" t="s">
        <v>5289</v>
      </c>
      <c r="AF3432" s="165" t="s">
        <v>5289</v>
      </c>
      <c r="AG3432" s="107"/>
      <c r="AH3432" s="107"/>
      <c r="AI3432" s="107"/>
      <c r="AJ3432" s="107"/>
      <c r="AK3432" s="107"/>
      <c r="AL3432" s="107"/>
    </row>
    <row r="3433" spans="1:38" s="44" customFormat="1" ht="76.5">
      <c r="A3433" s="214">
        <v>14</v>
      </c>
      <c r="B3433" s="645" t="s">
        <v>20764</v>
      </c>
      <c r="C3433" s="595" t="s">
        <v>20760</v>
      </c>
      <c r="D3433" s="595" t="s">
        <v>20769</v>
      </c>
      <c r="E3433" s="624" t="s">
        <v>40</v>
      </c>
      <c r="F3433" s="622" t="s">
        <v>51</v>
      </c>
      <c r="G3433" s="9"/>
      <c r="H3433" s="9"/>
      <c r="I3433" s="9"/>
      <c r="J3433" s="9"/>
      <c r="K3433" s="9"/>
      <c r="L3433" s="622" t="s">
        <v>101</v>
      </c>
      <c r="M3433" s="649"/>
      <c r="N3433" s="9"/>
      <c r="O3433" s="622">
        <v>0</v>
      </c>
      <c r="P3433" s="622">
        <v>0</v>
      </c>
      <c r="Q3433" s="622">
        <v>0</v>
      </c>
      <c r="R3433" s="622">
        <v>0</v>
      </c>
      <c r="S3433" s="622">
        <v>0</v>
      </c>
      <c r="T3433" s="622">
        <v>0</v>
      </c>
      <c r="U3433" s="622">
        <v>0</v>
      </c>
      <c r="V3433" s="622">
        <v>0</v>
      </c>
      <c r="W3433" s="622">
        <v>0</v>
      </c>
      <c r="X3433" s="366">
        <v>0</v>
      </c>
      <c r="Y3433" s="622">
        <v>0</v>
      </c>
      <c r="Z3433" s="622" t="s">
        <v>10181</v>
      </c>
      <c r="AA3433" s="622" t="s">
        <v>5289</v>
      </c>
      <c r="AB3433" s="622" t="s">
        <v>5289</v>
      </c>
      <c r="AC3433" s="84" t="s">
        <v>5289</v>
      </c>
      <c r="AD3433" s="84" t="s">
        <v>5289</v>
      </c>
      <c r="AE3433" s="84" t="s">
        <v>5289</v>
      </c>
      <c r="AF3433" s="165" t="s">
        <v>5289</v>
      </c>
      <c r="AG3433" s="107"/>
      <c r="AH3433" s="107"/>
      <c r="AI3433" s="107"/>
      <c r="AJ3433" s="107"/>
      <c r="AK3433" s="107"/>
      <c r="AL3433" s="107"/>
    </row>
    <row r="3434" spans="1:38" s="42" customFormat="1" ht="15.75" customHeight="1" thickBot="1">
      <c r="A3434" s="18"/>
      <c r="B3434" s="18">
        <v>14</v>
      </c>
      <c r="C3434" s="18"/>
      <c r="D3434" s="18">
        <v>14</v>
      </c>
      <c r="E3434" s="18">
        <v>14</v>
      </c>
      <c r="F3434" s="18">
        <v>2</v>
      </c>
      <c r="G3434" s="18">
        <v>0</v>
      </c>
      <c r="H3434" s="18">
        <v>1</v>
      </c>
      <c r="I3434" s="18"/>
      <c r="J3434" s="18">
        <v>1</v>
      </c>
      <c r="K3434" s="18">
        <v>0</v>
      </c>
      <c r="L3434" s="18">
        <v>0</v>
      </c>
      <c r="M3434" s="200"/>
      <c r="N3434" s="18">
        <f t="shared" ref="N3434:O3434" si="1127">SUM(N3420:N3433)</f>
        <v>0</v>
      </c>
      <c r="O3434" s="18">
        <f t="shared" si="1127"/>
        <v>0</v>
      </c>
      <c r="P3434" s="18">
        <f t="shared" ref="P3434:Q3434" si="1128">SUM(P3420:P3433)</f>
        <v>0</v>
      </c>
      <c r="Q3434" s="18">
        <f t="shared" si="1128"/>
        <v>0</v>
      </c>
      <c r="R3434" s="18">
        <f t="shared" ref="R3434" si="1129">SUM(R3420:R3433)</f>
        <v>0</v>
      </c>
      <c r="S3434" s="18">
        <f t="shared" ref="S3434" si="1130">SUM(S3420:S3433)</f>
        <v>0</v>
      </c>
      <c r="T3434" s="18">
        <f t="shared" ref="T3434:U3434" si="1131">SUM(T3420:T3433)</f>
        <v>0</v>
      </c>
      <c r="U3434" s="18">
        <f t="shared" si="1131"/>
        <v>0</v>
      </c>
      <c r="V3434" s="18">
        <f t="shared" ref="V3434:W3434" si="1132">SUM(V3420:V3433)</f>
        <v>0</v>
      </c>
      <c r="W3434" s="18">
        <f t="shared" si="1132"/>
        <v>0</v>
      </c>
      <c r="X3434" s="18">
        <f t="shared" ref="X3434:Y3434" si="1133">SUM(X3420:X3433)</f>
        <v>636</v>
      </c>
      <c r="Y3434" s="18">
        <f t="shared" si="1133"/>
        <v>0</v>
      </c>
      <c r="Z3434" s="18">
        <v>0</v>
      </c>
      <c r="AA3434" s="18">
        <v>1</v>
      </c>
      <c r="AB3434" s="18">
        <v>1</v>
      </c>
      <c r="AC3434" s="18"/>
      <c r="AD3434" s="18"/>
      <c r="AE3434" s="18"/>
      <c r="AF3434" s="18"/>
      <c r="AG3434" s="111"/>
      <c r="AH3434" s="111"/>
      <c r="AI3434" s="111"/>
      <c r="AJ3434" s="111"/>
      <c r="AK3434" s="111"/>
      <c r="AL3434" s="111"/>
    </row>
    <row r="3435" spans="1:38" ht="15.75" customHeight="1" thickBot="1">
      <c r="A3435" s="660" t="s">
        <v>444</v>
      </c>
      <c r="B3435" s="661"/>
      <c r="C3435" s="661"/>
      <c r="D3435" s="661"/>
      <c r="E3435" s="661"/>
      <c r="F3435" s="661"/>
      <c r="G3435" s="661"/>
      <c r="H3435" s="661"/>
      <c r="I3435" s="661"/>
      <c r="J3435" s="661"/>
      <c r="K3435" s="661"/>
      <c r="L3435" s="661"/>
      <c r="M3435" s="661"/>
      <c r="N3435" s="661"/>
      <c r="O3435" s="661"/>
      <c r="P3435" s="661"/>
      <c r="Q3435" s="661"/>
      <c r="R3435" s="661"/>
      <c r="S3435" s="661"/>
      <c r="T3435" s="661"/>
      <c r="U3435" s="661"/>
      <c r="V3435" s="661"/>
      <c r="W3435" s="661"/>
      <c r="X3435" s="661"/>
      <c r="Y3435" s="661"/>
      <c r="Z3435" s="661"/>
      <c r="AA3435" s="661"/>
      <c r="AB3435" s="661"/>
      <c r="AC3435" s="661"/>
      <c r="AD3435" s="661"/>
      <c r="AE3435" s="661"/>
      <c r="AF3435" s="662"/>
    </row>
    <row r="3436" spans="1:38" ht="267.75">
      <c r="A3436" s="621">
        <v>1</v>
      </c>
      <c r="B3436" s="121" t="s">
        <v>12237</v>
      </c>
      <c r="C3436" s="121" t="s">
        <v>12238</v>
      </c>
      <c r="D3436" s="121" t="s">
        <v>12239</v>
      </c>
      <c r="E3436" s="624" t="s">
        <v>40</v>
      </c>
      <c r="F3436" s="622" t="s">
        <v>19059</v>
      </c>
      <c r="G3436" s="9"/>
      <c r="H3436" s="9"/>
      <c r="I3436" s="9"/>
      <c r="J3436" s="121" t="s">
        <v>14811</v>
      </c>
      <c r="K3436" s="622" t="s">
        <v>51</v>
      </c>
      <c r="L3436" s="622" t="s">
        <v>101</v>
      </c>
      <c r="M3436" s="649"/>
      <c r="N3436" s="9"/>
      <c r="O3436" s="624">
        <v>0</v>
      </c>
      <c r="P3436" s="624">
        <v>0</v>
      </c>
      <c r="Q3436" s="624">
        <v>0</v>
      </c>
      <c r="R3436" s="624">
        <v>0</v>
      </c>
      <c r="S3436" s="624">
        <v>0</v>
      </c>
      <c r="T3436" s="624">
        <v>0</v>
      </c>
      <c r="U3436" s="624">
        <v>0</v>
      </c>
      <c r="V3436" s="624">
        <v>0</v>
      </c>
      <c r="W3436" s="624">
        <v>0</v>
      </c>
      <c r="X3436" s="366">
        <v>41</v>
      </c>
      <c r="Y3436" s="624">
        <v>0</v>
      </c>
      <c r="Z3436" s="622" t="s">
        <v>10181</v>
      </c>
      <c r="AA3436" s="121" t="s">
        <v>14812</v>
      </c>
      <c r="AB3436" s="121" t="s">
        <v>14813</v>
      </c>
      <c r="AC3436" s="296"/>
      <c r="AD3436" s="170"/>
      <c r="AE3436" s="170"/>
      <c r="AF3436" s="291"/>
    </row>
    <row r="3437" spans="1:38" ht="51">
      <c r="A3437" s="621">
        <v>2</v>
      </c>
      <c r="B3437" s="121" t="s">
        <v>1283</v>
      </c>
      <c r="C3437" s="121" t="s">
        <v>12240</v>
      </c>
      <c r="D3437" s="121" t="s">
        <v>12241</v>
      </c>
      <c r="E3437" s="624" t="s">
        <v>40</v>
      </c>
      <c r="F3437" s="622" t="s">
        <v>51</v>
      </c>
      <c r="G3437" s="9"/>
      <c r="H3437" s="9"/>
      <c r="I3437" s="9"/>
      <c r="J3437" s="9"/>
      <c r="K3437" s="9"/>
      <c r="L3437" s="622" t="s">
        <v>101</v>
      </c>
      <c r="M3437" s="649"/>
      <c r="N3437" s="9"/>
      <c r="O3437" s="624">
        <v>0</v>
      </c>
      <c r="P3437" s="624">
        <v>0</v>
      </c>
      <c r="Q3437" s="624">
        <v>0</v>
      </c>
      <c r="R3437" s="624">
        <v>0</v>
      </c>
      <c r="S3437" s="624">
        <v>0</v>
      </c>
      <c r="T3437" s="624">
        <v>0</v>
      </c>
      <c r="U3437" s="624">
        <v>0</v>
      </c>
      <c r="V3437" s="624">
        <v>0</v>
      </c>
      <c r="W3437" s="624">
        <v>0</v>
      </c>
      <c r="X3437" s="366">
        <v>1395</v>
      </c>
      <c r="Y3437" s="624">
        <v>0</v>
      </c>
      <c r="Z3437" s="622" t="s">
        <v>10181</v>
      </c>
      <c r="AA3437" s="622" t="s">
        <v>5289</v>
      </c>
      <c r="AB3437" s="622" t="s">
        <v>5289</v>
      </c>
      <c r="AC3437" s="649"/>
      <c r="AD3437" s="9"/>
      <c r="AE3437" s="9"/>
      <c r="AF3437" s="292"/>
    </row>
    <row r="3438" spans="1:38" ht="357">
      <c r="A3438" s="621">
        <v>3</v>
      </c>
      <c r="B3438" s="121" t="s">
        <v>12242</v>
      </c>
      <c r="C3438" s="121" t="s">
        <v>12240</v>
      </c>
      <c r="D3438" s="121" t="s">
        <v>12243</v>
      </c>
      <c r="E3438" s="221" t="s">
        <v>14808</v>
      </c>
      <c r="F3438" s="622" t="s">
        <v>51</v>
      </c>
      <c r="G3438" s="9"/>
      <c r="H3438" s="9"/>
      <c r="I3438" s="9"/>
      <c r="J3438" s="9"/>
      <c r="K3438" s="9"/>
      <c r="L3438" s="622" t="s">
        <v>101</v>
      </c>
      <c r="M3438" s="649"/>
      <c r="N3438" s="9"/>
      <c r="O3438" s="624">
        <v>0</v>
      </c>
      <c r="P3438" s="624">
        <v>0</v>
      </c>
      <c r="Q3438" s="624">
        <v>0</v>
      </c>
      <c r="R3438" s="624">
        <v>0</v>
      </c>
      <c r="S3438" s="624">
        <v>0</v>
      </c>
      <c r="T3438" s="624">
        <v>0</v>
      </c>
      <c r="U3438" s="624">
        <v>0</v>
      </c>
      <c r="V3438" s="624">
        <v>0</v>
      </c>
      <c r="W3438" s="624">
        <v>0</v>
      </c>
      <c r="X3438" s="366">
        <v>0</v>
      </c>
      <c r="Y3438" s="624">
        <v>0</v>
      </c>
      <c r="Z3438" s="622" t="s">
        <v>10181</v>
      </c>
      <c r="AA3438" s="622" t="s">
        <v>5289</v>
      </c>
      <c r="AB3438" s="622" t="s">
        <v>5289</v>
      </c>
      <c r="AC3438" s="649"/>
      <c r="AD3438" s="9"/>
      <c r="AE3438" s="9"/>
      <c r="AF3438" s="292"/>
    </row>
    <row r="3439" spans="1:38" ht="51">
      <c r="A3439" s="621">
        <v>4</v>
      </c>
      <c r="B3439" s="19" t="s">
        <v>12244</v>
      </c>
      <c r="C3439" s="19" t="s">
        <v>12240</v>
      </c>
      <c r="D3439" s="19" t="s">
        <v>12245</v>
      </c>
      <c r="E3439" s="624" t="s">
        <v>40</v>
      </c>
      <c r="F3439" s="622" t="s">
        <v>51</v>
      </c>
      <c r="G3439" s="9"/>
      <c r="H3439" s="9"/>
      <c r="I3439" s="9"/>
      <c r="J3439" s="9"/>
      <c r="K3439" s="9"/>
      <c r="L3439" s="622" t="s">
        <v>101</v>
      </c>
      <c r="M3439" s="649"/>
      <c r="N3439" s="9"/>
      <c r="O3439" s="624">
        <v>0</v>
      </c>
      <c r="P3439" s="624">
        <v>0</v>
      </c>
      <c r="Q3439" s="624">
        <v>0</v>
      </c>
      <c r="R3439" s="624">
        <v>0</v>
      </c>
      <c r="S3439" s="624">
        <v>0</v>
      </c>
      <c r="T3439" s="624">
        <v>0</v>
      </c>
      <c r="U3439" s="624">
        <v>0</v>
      </c>
      <c r="V3439" s="624">
        <v>0</v>
      </c>
      <c r="W3439" s="624">
        <v>0</v>
      </c>
      <c r="X3439" s="366">
        <v>0</v>
      </c>
      <c r="Y3439" s="624">
        <v>0</v>
      </c>
      <c r="Z3439" s="622" t="s">
        <v>10181</v>
      </c>
      <c r="AA3439" s="622" t="s">
        <v>5289</v>
      </c>
      <c r="AB3439" s="622" t="s">
        <v>5289</v>
      </c>
      <c r="AC3439" s="649"/>
      <c r="AD3439" s="9"/>
      <c r="AE3439" s="9"/>
      <c r="AF3439" s="292"/>
    </row>
    <row r="3440" spans="1:38" ht="331.5">
      <c r="A3440" s="621">
        <v>5</v>
      </c>
      <c r="B3440" s="121" t="s">
        <v>12246</v>
      </c>
      <c r="C3440" s="121" t="s">
        <v>12240</v>
      </c>
      <c r="D3440" s="121" t="s">
        <v>12247</v>
      </c>
      <c r="E3440" s="221" t="s">
        <v>14807</v>
      </c>
      <c r="F3440" s="622" t="s">
        <v>51</v>
      </c>
      <c r="G3440" s="9"/>
      <c r="H3440" s="9"/>
      <c r="I3440" s="9"/>
      <c r="J3440" s="9"/>
      <c r="K3440" s="9"/>
      <c r="L3440" s="622" t="s">
        <v>101</v>
      </c>
      <c r="M3440" s="649"/>
      <c r="N3440" s="9"/>
      <c r="O3440" s="624">
        <v>0</v>
      </c>
      <c r="P3440" s="624">
        <v>0</v>
      </c>
      <c r="Q3440" s="624">
        <v>0</v>
      </c>
      <c r="R3440" s="624">
        <v>0</v>
      </c>
      <c r="S3440" s="624">
        <v>0</v>
      </c>
      <c r="T3440" s="624">
        <v>0</v>
      </c>
      <c r="U3440" s="624">
        <v>0</v>
      </c>
      <c r="V3440" s="624">
        <v>0</v>
      </c>
      <c r="W3440" s="624">
        <v>0</v>
      </c>
      <c r="X3440" s="366">
        <v>0</v>
      </c>
      <c r="Y3440" s="624">
        <v>0</v>
      </c>
      <c r="Z3440" s="622" t="s">
        <v>10181</v>
      </c>
      <c r="AA3440" s="622" t="s">
        <v>5289</v>
      </c>
      <c r="AB3440" s="622" t="s">
        <v>5289</v>
      </c>
      <c r="AC3440" s="649"/>
      <c r="AD3440" s="9"/>
      <c r="AE3440" s="9"/>
      <c r="AF3440" s="292"/>
    </row>
    <row r="3441" spans="1:38" ht="306">
      <c r="A3441" s="621">
        <v>6</v>
      </c>
      <c r="B3441" s="121" t="s">
        <v>6037</v>
      </c>
      <c r="C3441" s="121" t="s">
        <v>12240</v>
      </c>
      <c r="D3441" s="121" t="s">
        <v>12248</v>
      </c>
      <c r="E3441" s="221" t="s">
        <v>14809</v>
      </c>
      <c r="F3441" s="622" t="s">
        <v>51</v>
      </c>
      <c r="G3441" s="9"/>
      <c r="H3441" s="9"/>
      <c r="I3441" s="9"/>
      <c r="J3441" s="9"/>
      <c r="K3441" s="9"/>
      <c r="L3441" s="622" t="s">
        <v>101</v>
      </c>
      <c r="M3441" s="649"/>
      <c r="N3441" s="9"/>
      <c r="O3441" s="624">
        <v>0</v>
      </c>
      <c r="P3441" s="624">
        <v>0</v>
      </c>
      <c r="Q3441" s="624">
        <v>0</v>
      </c>
      <c r="R3441" s="624">
        <v>0</v>
      </c>
      <c r="S3441" s="624">
        <v>0</v>
      </c>
      <c r="T3441" s="624">
        <v>0</v>
      </c>
      <c r="U3441" s="624">
        <v>0</v>
      </c>
      <c r="V3441" s="624">
        <v>0</v>
      </c>
      <c r="W3441" s="624">
        <v>0</v>
      </c>
      <c r="X3441" s="366">
        <v>131</v>
      </c>
      <c r="Y3441" s="624">
        <v>0</v>
      </c>
      <c r="Z3441" s="622" t="s">
        <v>10181</v>
      </c>
      <c r="AA3441" s="622" t="s">
        <v>5289</v>
      </c>
      <c r="AB3441" s="622" t="s">
        <v>5289</v>
      </c>
      <c r="AC3441" s="649"/>
      <c r="AD3441" s="9"/>
      <c r="AE3441" s="9"/>
      <c r="AF3441" s="292"/>
    </row>
    <row r="3442" spans="1:38" ht="255">
      <c r="A3442" s="621">
        <v>7</v>
      </c>
      <c r="B3442" s="121" t="s">
        <v>21910</v>
      </c>
      <c r="C3442" s="121" t="s">
        <v>12240</v>
      </c>
      <c r="D3442" s="121" t="s">
        <v>12249</v>
      </c>
      <c r="E3442" s="221" t="s">
        <v>14810</v>
      </c>
      <c r="F3442" s="622" t="s">
        <v>51</v>
      </c>
      <c r="G3442" s="9"/>
      <c r="H3442" s="9"/>
      <c r="I3442" s="9"/>
      <c r="J3442" s="9"/>
      <c r="K3442" s="9"/>
      <c r="L3442" s="622" t="s">
        <v>101</v>
      </c>
      <c r="M3442" s="649"/>
      <c r="N3442" s="9"/>
      <c r="O3442" s="624">
        <v>0</v>
      </c>
      <c r="P3442" s="624">
        <v>0</v>
      </c>
      <c r="Q3442" s="624">
        <v>0</v>
      </c>
      <c r="R3442" s="624">
        <v>0</v>
      </c>
      <c r="S3442" s="624">
        <v>0</v>
      </c>
      <c r="T3442" s="624">
        <v>0</v>
      </c>
      <c r="U3442" s="624">
        <v>0</v>
      </c>
      <c r="V3442" s="624">
        <v>0</v>
      </c>
      <c r="W3442" s="624">
        <v>0</v>
      </c>
      <c r="X3442" s="366">
        <v>0</v>
      </c>
      <c r="Y3442" s="624">
        <v>0</v>
      </c>
      <c r="Z3442" s="622" t="s">
        <v>10181</v>
      </c>
      <c r="AA3442" s="622" t="s">
        <v>5289</v>
      </c>
      <c r="AB3442" s="622" t="s">
        <v>5289</v>
      </c>
      <c r="AC3442" s="649"/>
      <c r="AD3442" s="9"/>
      <c r="AE3442" s="9"/>
      <c r="AF3442" s="292"/>
    </row>
    <row r="3443" spans="1:38" s="42" customFormat="1" ht="15.75" customHeight="1" thickBot="1">
      <c r="A3443" s="18"/>
      <c r="B3443" s="18">
        <v>7</v>
      </c>
      <c r="C3443" s="18"/>
      <c r="D3443" s="18">
        <v>7</v>
      </c>
      <c r="E3443" s="18">
        <v>7</v>
      </c>
      <c r="F3443" s="18">
        <v>0</v>
      </c>
      <c r="G3443" s="18">
        <v>0</v>
      </c>
      <c r="H3443" s="18">
        <v>1</v>
      </c>
      <c r="I3443" s="18"/>
      <c r="J3443" s="18">
        <v>1</v>
      </c>
      <c r="K3443" s="18">
        <v>0</v>
      </c>
      <c r="L3443" s="18">
        <v>0</v>
      </c>
      <c r="M3443" s="200"/>
      <c r="N3443" s="18">
        <f t="shared" ref="N3443:O3443" si="1134">SUM(N3436:N3442)</f>
        <v>0</v>
      </c>
      <c r="O3443" s="18">
        <f t="shared" si="1134"/>
        <v>0</v>
      </c>
      <c r="P3443" s="18">
        <f t="shared" ref="P3443:Q3443" si="1135">SUM(P3436:P3442)</f>
        <v>0</v>
      </c>
      <c r="Q3443" s="18">
        <f t="shared" si="1135"/>
        <v>0</v>
      </c>
      <c r="R3443" s="18">
        <f t="shared" ref="R3443" si="1136">SUM(R3436:R3442)</f>
        <v>0</v>
      </c>
      <c r="S3443" s="18">
        <f t="shared" ref="S3443" si="1137">SUM(S3436:S3442)</f>
        <v>0</v>
      </c>
      <c r="T3443" s="18">
        <f t="shared" ref="T3443:U3443" si="1138">SUM(T3436:T3442)</f>
        <v>0</v>
      </c>
      <c r="U3443" s="18">
        <f t="shared" si="1138"/>
        <v>0</v>
      </c>
      <c r="V3443" s="18">
        <f t="shared" ref="V3443:W3443" si="1139">SUM(V3436:V3442)</f>
        <v>0</v>
      </c>
      <c r="W3443" s="18">
        <f t="shared" si="1139"/>
        <v>0</v>
      </c>
      <c r="X3443" s="18">
        <f t="shared" ref="X3443:Y3443" si="1140">SUM(X3436:X3442)</f>
        <v>1567</v>
      </c>
      <c r="Y3443" s="18">
        <f t="shared" si="1140"/>
        <v>0</v>
      </c>
      <c r="Z3443" s="18">
        <v>0</v>
      </c>
      <c r="AA3443" s="18">
        <v>1</v>
      </c>
      <c r="AB3443" s="18">
        <v>1</v>
      </c>
      <c r="AC3443" s="18"/>
      <c r="AD3443" s="18"/>
      <c r="AE3443" s="18"/>
      <c r="AF3443" s="18"/>
      <c r="AG3443" s="111"/>
      <c r="AH3443" s="111"/>
      <c r="AI3443" s="111"/>
      <c r="AJ3443" s="111"/>
      <c r="AK3443" s="111"/>
      <c r="AL3443" s="111"/>
    </row>
    <row r="3444" spans="1:38" ht="15.75" customHeight="1" thickBot="1">
      <c r="A3444" s="660" t="s">
        <v>445</v>
      </c>
      <c r="B3444" s="661"/>
      <c r="C3444" s="661"/>
      <c r="D3444" s="661"/>
      <c r="E3444" s="661"/>
      <c r="F3444" s="661"/>
      <c r="G3444" s="661"/>
      <c r="H3444" s="661"/>
      <c r="I3444" s="661"/>
      <c r="J3444" s="661"/>
      <c r="K3444" s="661"/>
      <c r="L3444" s="661"/>
      <c r="M3444" s="661"/>
      <c r="N3444" s="661"/>
      <c r="O3444" s="661"/>
      <c r="P3444" s="661"/>
      <c r="Q3444" s="661"/>
      <c r="R3444" s="661"/>
      <c r="S3444" s="661"/>
      <c r="T3444" s="661"/>
      <c r="U3444" s="661"/>
      <c r="V3444" s="661"/>
      <c r="W3444" s="661"/>
      <c r="X3444" s="661"/>
      <c r="Y3444" s="661"/>
      <c r="Z3444" s="661"/>
      <c r="AA3444" s="661"/>
      <c r="AB3444" s="661"/>
      <c r="AC3444" s="661"/>
      <c r="AD3444" s="661"/>
      <c r="AE3444" s="661"/>
      <c r="AF3444" s="662"/>
    </row>
    <row r="3445" spans="1:38" ht="369.75">
      <c r="A3445" s="621">
        <v>1</v>
      </c>
      <c r="B3445" s="68" t="s">
        <v>11370</v>
      </c>
      <c r="C3445" s="121" t="s">
        <v>11379</v>
      </c>
      <c r="D3445" s="68" t="s">
        <v>12896</v>
      </c>
      <c r="E3445" s="119" t="s">
        <v>12897</v>
      </c>
      <c r="F3445" s="622" t="s">
        <v>51</v>
      </c>
      <c r="G3445" s="9"/>
      <c r="H3445" s="9"/>
      <c r="I3445" s="9"/>
      <c r="J3445" s="68" t="s">
        <v>11380</v>
      </c>
      <c r="K3445" s="119" t="s">
        <v>51</v>
      </c>
      <c r="L3445" s="622" t="s">
        <v>128</v>
      </c>
      <c r="M3445" s="649"/>
      <c r="N3445" s="9"/>
      <c r="O3445" s="119">
        <v>0</v>
      </c>
      <c r="P3445" s="119">
        <v>0</v>
      </c>
      <c r="Q3445" s="119">
        <v>0</v>
      </c>
      <c r="R3445" s="119">
        <v>0</v>
      </c>
      <c r="S3445" s="119">
        <v>0</v>
      </c>
      <c r="T3445" s="119">
        <v>0</v>
      </c>
      <c r="U3445" s="119">
        <v>0</v>
      </c>
      <c r="V3445" s="119">
        <v>0</v>
      </c>
      <c r="W3445" s="119">
        <v>0</v>
      </c>
      <c r="X3445" s="391">
        <v>4</v>
      </c>
      <c r="Y3445" s="119">
        <v>0</v>
      </c>
      <c r="Z3445" s="119" t="s">
        <v>2210</v>
      </c>
      <c r="AA3445" s="68" t="s">
        <v>11381</v>
      </c>
      <c r="AB3445" s="68" t="s">
        <v>11382</v>
      </c>
      <c r="AC3445" s="159" t="s">
        <v>11371</v>
      </c>
      <c r="AD3445" s="159" t="s">
        <v>11372</v>
      </c>
      <c r="AE3445" s="159" t="s">
        <v>11373</v>
      </c>
      <c r="AF3445" s="282" t="s">
        <v>11374</v>
      </c>
    </row>
    <row r="3446" spans="1:38" ht="331.5">
      <c r="A3446" s="621">
        <v>2</v>
      </c>
      <c r="B3446" s="121" t="s">
        <v>3386</v>
      </c>
      <c r="C3446" s="121" t="s">
        <v>11379</v>
      </c>
      <c r="D3446" s="121" t="s">
        <v>12898</v>
      </c>
      <c r="E3446" s="622" t="s">
        <v>12899</v>
      </c>
      <c r="F3446" s="622" t="s">
        <v>51</v>
      </c>
      <c r="G3446" s="9"/>
      <c r="H3446" s="9"/>
      <c r="I3446" s="9"/>
      <c r="J3446" s="9"/>
      <c r="K3446" s="9"/>
      <c r="L3446" s="622" t="s">
        <v>128</v>
      </c>
      <c r="M3446" s="649"/>
      <c r="N3446" s="9"/>
      <c r="O3446" s="622">
        <v>0</v>
      </c>
      <c r="P3446" s="622">
        <v>0</v>
      </c>
      <c r="Q3446" s="622">
        <v>0</v>
      </c>
      <c r="R3446" s="622">
        <v>0</v>
      </c>
      <c r="S3446" s="622">
        <v>0</v>
      </c>
      <c r="T3446" s="622">
        <v>0</v>
      </c>
      <c r="U3446" s="622">
        <v>0</v>
      </c>
      <c r="V3446" s="622">
        <v>0</v>
      </c>
      <c r="W3446" s="622">
        <v>0</v>
      </c>
      <c r="X3446" s="366">
        <v>1</v>
      </c>
      <c r="Y3446" s="622">
        <v>0</v>
      </c>
      <c r="Z3446" s="622" t="s">
        <v>2210</v>
      </c>
      <c r="AA3446" s="622" t="s">
        <v>5289</v>
      </c>
      <c r="AB3446" s="622" t="s">
        <v>5289</v>
      </c>
      <c r="AC3446" s="84" t="s">
        <v>5289</v>
      </c>
      <c r="AD3446" s="84" t="s">
        <v>5289</v>
      </c>
      <c r="AE3446" s="84" t="s">
        <v>5289</v>
      </c>
      <c r="AF3446" s="165" t="s">
        <v>5289</v>
      </c>
    </row>
    <row r="3447" spans="1:38" ht="306">
      <c r="A3447" s="621">
        <v>3</v>
      </c>
      <c r="B3447" s="121" t="s">
        <v>11375</v>
      </c>
      <c r="C3447" s="121" t="s">
        <v>11379</v>
      </c>
      <c r="D3447" s="121" t="s">
        <v>12900</v>
      </c>
      <c r="E3447" s="622" t="s">
        <v>12901</v>
      </c>
      <c r="F3447" s="622" t="s">
        <v>51</v>
      </c>
      <c r="G3447" s="9"/>
      <c r="H3447" s="9"/>
      <c r="I3447" s="9"/>
      <c r="J3447" s="9"/>
      <c r="K3447" s="9"/>
      <c r="L3447" s="622" t="s">
        <v>128</v>
      </c>
      <c r="M3447" s="649"/>
      <c r="N3447" s="9"/>
      <c r="O3447" s="622">
        <v>0</v>
      </c>
      <c r="P3447" s="622">
        <v>0</v>
      </c>
      <c r="Q3447" s="622">
        <v>0</v>
      </c>
      <c r="R3447" s="622">
        <v>0</v>
      </c>
      <c r="S3447" s="622">
        <v>0</v>
      </c>
      <c r="T3447" s="622">
        <v>0</v>
      </c>
      <c r="U3447" s="622">
        <v>0</v>
      </c>
      <c r="V3447" s="622">
        <v>0</v>
      </c>
      <c r="W3447" s="622">
        <v>0</v>
      </c>
      <c r="X3447" s="366">
        <v>2904</v>
      </c>
      <c r="Y3447" s="622">
        <v>0</v>
      </c>
      <c r="Z3447" s="622" t="s">
        <v>2210</v>
      </c>
      <c r="AA3447" s="622" t="s">
        <v>5289</v>
      </c>
      <c r="AB3447" s="622" t="s">
        <v>5289</v>
      </c>
      <c r="AC3447" s="84" t="s">
        <v>5289</v>
      </c>
      <c r="AD3447" s="84" t="s">
        <v>5289</v>
      </c>
      <c r="AE3447" s="84" t="s">
        <v>5289</v>
      </c>
      <c r="AF3447" s="165" t="s">
        <v>5289</v>
      </c>
    </row>
    <row r="3448" spans="1:38" ht="204">
      <c r="A3448" s="621">
        <v>4</v>
      </c>
      <c r="B3448" s="121" t="s">
        <v>3121</v>
      </c>
      <c r="C3448" s="121" t="s">
        <v>11379</v>
      </c>
      <c r="D3448" s="121" t="s">
        <v>12902</v>
      </c>
      <c r="E3448" s="366" t="s">
        <v>15817</v>
      </c>
      <c r="F3448" s="622" t="s">
        <v>51</v>
      </c>
      <c r="G3448" s="9"/>
      <c r="H3448" s="9"/>
      <c r="I3448" s="9"/>
      <c r="J3448" s="9"/>
      <c r="K3448" s="9"/>
      <c r="L3448" s="622" t="s">
        <v>128</v>
      </c>
      <c r="M3448" s="649"/>
      <c r="N3448" s="9"/>
      <c r="O3448" s="622">
        <v>0</v>
      </c>
      <c r="P3448" s="622">
        <v>0</v>
      </c>
      <c r="Q3448" s="622">
        <v>0</v>
      </c>
      <c r="R3448" s="622">
        <v>0</v>
      </c>
      <c r="S3448" s="622">
        <v>0</v>
      </c>
      <c r="T3448" s="622">
        <v>0</v>
      </c>
      <c r="U3448" s="622">
        <v>0</v>
      </c>
      <c r="V3448" s="622">
        <v>0</v>
      </c>
      <c r="W3448" s="622">
        <v>0</v>
      </c>
      <c r="X3448" s="366">
        <v>747</v>
      </c>
      <c r="Y3448" s="622">
        <v>0</v>
      </c>
      <c r="Z3448" s="622" t="s">
        <v>2210</v>
      </c>
      <c r="AA3448" s="622" t="s">
        <v>5289</v>
      </c>
      <c r="AB3448" s="622" t="s">
        <v>5289</v>
      </c>
      <c r="AC3448" s="84" t="s">
        <v>5289</v>
      </c>
      <c r="AD3448" s="84" t="s">
        <v>5289</v>
      </c>
      <c r="AE3448" s="84" t="s">
        <v>5289</v>
      </c>
      <c r="AF3448" s="165" t="s">
        <v>5289</v>
      </c>
    </row>
    <row r="3449" spans="1:38" ht="306">
      <c r="A3449" s="621">
        <v>5</v>
      </c>
      <c r="B3449" s="121" t="s">
        <v>11376</v>
      </c>
      <c r="C3449" s="121" t="s">
        <v>11379</v>
      </c>
      <c r="D3449" s="121" t="s">
        <v>12903</v>
      </c>
      <c r="E3449" s="622" t="s">
        <v>12904</v>
      </c>
      <c r="F3449" s="622" t="s">
        <v>51</v>
      </c>
      <c r="G3449" s="9"/>
      <c r="H3449" s="9"/>
      <c r="I3449" s="9"/>
      <c r="J3449" s="9"/>
      <c r="K3449" s="9"/>
      <c r="L3449" s="622" t="s">
        <v>128</v>
      </c>
      <c r="M3449" s="649"/>
      <c r="N3449" s="9"/>
      <c r="O3449" s="622">
        <v>0</v>
      </c>
      <c r="P3449" s="622">
        <v>0</v>
      </c>
      <c r="Q3449" s="622">
        <v>0</v>
      </c>
      <c r="R3449" s="622">
        <v>0</v>
      </c>
      <c r="S3449" s="622">
        <v>0</v>
      </c>
      <c r="T3449" s="622">
        <v>0</v>
      </c>
      <c r="U3449" s="622">
        <v>0</v>
      </c>
      <c r="V3449" s="622">
        <v>0</v>
      </c>
      <c r="W3449" s="622">
        <v>0</v>
      </c>
      <c r="X3449" s="366">
        <v>289</v>
      </c>
      <c r="Y3449" s="622">
        <v>0</v>
      </c>
      <c r="Z3449" s="622" t="s">
        <v>2210</v>
      </c>
      <c r="AA3449" s="622" t="s">
        <v>5289</v>
      </c>
      <c r="AB3449" s="622" t="s">
        <v>5289</v>
      </c>
      <c r="AC3449" s="84" t="s">
        <v>5289</v>
      </c>
      <c r="AD3449" s="84" t="s">
        <v>5289</v>
      </c>
      <c r="AE3449" s="84" t="s">
        <v>5289</v>
      </c>
      <c r="AF3449" s="165" t="s">
        <v>5289</v>
      </c>
    </row>
    <row r="3450" spans="1:38" ht="357">
      <c r="A3450" s="621">
        <v>6</v>
      </c>
      <c r="B3450" s="121" t="s">
        <v>11377</v>
      </c>
      <c r="C3450" s="121" t="s">
        <v>11379</v>
      </c>
      <c r="D3450" s="121" t="s">
        <v>12905</v>
      </c>
      <c r="E3450" s="622" t="s">
        <v>12906</v>
      </c>
      <c r="F3450" s="622" t="s">
        <v>19012</v>
      </c>
      <c r="G3450" s="622" t="s">
        <v>51</v>
      </c>
      <c r="H3450" s="622">
        <v>1</v>
      </c>
      <c r="I3450" s="622" t="s">
        <v>527</v>
      </c>
      <c r="J3450" s="9"/>
      <c r="K3450" s="9"/>
      <c r="L3450" s="622" t="s">
        <v>128</v>
      </c>
      <c r="M3450" s="649"/>
      <c r="N3450" s="9"/>
      <c r="O3450" s="622">
        <v>0</v>
      </c>
      <c r="P3450" s="622">
        <v>0</v>
      </c>
      <c r="Q3450" s="622">
        <v>0</v>
      </c>
      <c r="R3450" s="622">
        <v>0</v>
      </c>
      <c r="S3450" s="622">
        <v>0</v>
      </c>
      <c r="T3450" s="622">
        <v>0</v>
      </c>
      <c r="U3450" s="622">
        <v>0</v>
      </c>
      <c r="V3450" s="622">
        <v>0</v>
      </c>
      <c r="W3450" s="622">
        <v>0</v>
      </c>
      <c r="X3450" s="366">
        <v>4</v>
      </c>
      <c r="Y3450" s="622">
        <v>0</v>
      </c>
      <c r="Z3450" s="622" t="s">
        <v>2210</v>
      </c>
      <c r="AA3450" s="622" t="s">
        <v>5289</v>
      </c>
      <c r="AB3450" s="622" t="s">
        <v>5289</v>
      </c>
      <c r="AC3450" s="84" t="s">
        <v>5289</v>
      </c>
      <c r="AD3450" s="84" t="s">
        <v>5289</v>
      </c>
      <c r="AE3450" s="84" t="s">
        <v>5289</v>
      </c>
      <c r="AF3450" s="165" t="s">
        <v>5289</v>
      </c>
    </row>
    <row r="3451" spans="1:38" ht="318.75">
      <c r="A3451" s="621">
        <v>7</v>
      </c>
      <c r="B3451" s="121" t="s">
        <v>11378</v>
      </c>
      <c r="C3451" s="121" t="s">
        <v>11379</v>
      </c>
      <c r="D3451" s="121" t="s">
        <v>12907</v>
      </c>
      <c r="E3451" s="366" t="s">
        <v>15818</v>
      </c>
      <c r="F3451" s="622" t="s">
        <v>19012</v>
      </c>
      <c r="G3451" s="622" t="s">
        <v>51</v>
      </c>
      <c r="H3451" s="622">
        <v>1</v>
      </c>
      <c r="I3451" s="622" t="s">
        <v>527</v>
      </c>
      <c r="J3451" s="9"/>
      <c r="K3451" s="9"/>
      <c r="L3451" s="622" t="s">
        <v>128</v>
      </c>
      <c r="M3451" s="649"/>
      <c r="N3451" s="9"/>
      <c r="O3451" s="622">
        <v>0</v>
      </c>
      <c r="P3451" s="622">
        <v>0</v>
      </c>
      <c r="Q3451" s="622">
        <v>0</v>
      </c>
      <c r="R3451" s="622">
        <v>0</v>
      </c>
      <c r="S3451" s="622">
        <v>0</v>
      </c>
      <c r="T3451" s="622">
        <v>0</v>
      </c>
      <c r="U3451" s="622">
        <v>0</v>
      </c>
      <c r="V3451" s="622">
        <v>0</v>
      </c>
      <c r="W3451" s="622">
        <v>0</v>
      </c>
      <c r="X3451" s="366">
        <v>0</v>
      </c>
      <c r="Y3451" s="622">
        <v>0</v>
      </c>
      <c r="Z3451" s="622" t="s">
        <v>2210</v>
      </c>
      <c r="AA3451" s="622" t="s">
        <v>5289</v>
      </c>
      <c r="AB3451" s="622" t="s">
        <v>5289</v>
      </c>
      <c r="AC3451" s="84" t="s">
        <v>5289</v>
      </c>
      <c r="AD3451" s="84" t="s">
        <v>5289</v>
      </c>
      <c r="AE3451" s="84" t="s">
        <v>5289</v>
      </c>
      <c r="AF3451" s="165" t="s">
        <v>5289</v>
      </c>
    </row>
    <row r="3452" spans="1:38" s="44" customFormat="1" ht="76.5">
      <c r="A3452" s="621">
        <v>8</v>
      </c>
      <c r="B3452" s="121" t="s">
        <v>19957</v>
      </c>
      <c r="C3452" s="121" t="s">
        <v>11379</v>
      </c>
      <c r="D3452" s="121" t="s">
        <v>19973</v>
      </c>
      <c r="E3452" s="366" t="s">
        <v>2214</v>
      </c>
      <c r="F3452" s="622" t="s">
        <v>51</v>
      </c>
      <c r="G3452" s="9"/>
      <c r="H3452" s="9"/>
      <c r="I3452" s="9"/>
      <c r="J3452" s="9"/>
      <c r="K3452" s="9"/>
      <c r="L3452" s="622" t="s">
        <v>128</v>
      </c>
      <c r="M3452" s="649"/>
      <c r="N3452" s="9"/>
      <c r="O3452" s="622">
        <v>0</v>
      </c>
      <c r="P3452" s="622">
        <v>0</v>
      </c>
      <c r="Q3452" s="622">
        <v>0</v>
      </c>
      <c r="R3452" s="622">
        <v>0</v>
      </c>
      <c r="S3452" s="622">
        <v>0</v>
      </c>
      <c r="T3452" s="622">
        <v>0</v>
      </c>
      <c r="U3452" s="622">
        <v>0</v>
      </c>
      <c r="V3452" s="622">
        <v>0</v>
      </c>
      <c r="W3452" s="622">
        <v>0</v>
      </c>
      <c r="X3452" s="366">
        <v>4</v>
      </c>
      <c r="Y3452" s="622">
        <v>0</v>
      </c>
      <c r="Z3452" s="622" t="s">
        <v>2210</v>
      </c>
      <c r="AA3452" s="622" t="s">
        <v>5289</v>
      </c>
      <c r="AB3452" s="622" t="s">
        <v>5289</v>
      </c>
      <c r="AC3452" s="84" t="s">
        <v>5289</v>
      </c>
      <c r="AD3452" s="84" t="s">
        <v>5289</v>
      </c>
      <c r="AE3452" s="84" t="s">
        <v>5289</v>
      </c>
      <c r="AF3452" s="165" t="s">
        <v>5289</v>
      </c>
      <c r="AG3452" s="107"/>
      <c r="AH3452" s="107"/>
      <c r="AI3452" s="107"/>
      <c r="AJ3452" s="107"/>
      <c r="AK3452" s="107"/>
      <c r="AL3452" s="107"/>
    </row>
    <row r="3453" spans="1:38" s="44" customFormat="1" ht="114.75">
      <c r="A3453" s="621">
        <v>9</v>
      </c>
      <c r="B3453" s="121" t="s">
        <v>19958</v>
      </c>
      <c r="C3453" s="121" t="s">
        <v>11379</v>
      </c>
      <c r="D3453" s="121" t="s">
        <v>19974</v>
      </c>
      <c r="E3453" s="366" t="s">
        <v>2214</v>
      </c>
      <c r="F3453" s="622" t="s">
        <v>19012</v>
      </c>
      <c r="G3453" s="622" t="s">
        <v>51</v>
      </c>
      <c r="H3453" s="622">
        <v>1</v>
      </c>
      <c r="I3453" s="622" t="s">
        <v>527</v>
      </c>
      <c r="J3453" s="9"/>
      <c r="K3453" s="9"/>
      <c r="L3453" s="622" t="s">
        <v>128</v>
      </c>
      <c r="M3453" s="649"/>
      <c r="N3453" s="9"/>
      <c r="O3453" s="622">
        <v>0</v>
      </c>
      <c r="P3453" s="622">
        <v>0</v>
      </c>
      <c r="Q3453" s="622">
        <v>0</v>
      </c>
      <c r="R3453" s="622">
        <v>0</v>
      </c>
      <c r="S3453" s="622">
        <v>0</v>
      </c>
      <c r="T3453" s="622">
        <v>0</v>
      </c>
      <c r="U3453" s="622">
        <v>0</v>
      </c>
      <c r="V3453" s="622">
        <v>0</v>
      </c>
      <c r="W3453" s="622">
        <v>0</v>
      </c>
      <c r="X3453" s="366">
        <v>12</v>
      </c>
      <c r="Y3453" s="622">
        <v>0</v>
      </c>
      <c r="Z3453" s="622" t="s">
        <v>2210</v>
      </c>
      <c r="AA3453" s="622" t="s">
        <v>5289</v>
      </c>
      <c r="AB3453" s="622" t="s">
        <v>5289</v>
      </c>
      <c r="AC3453" s="84" t="s">
        <v>5289</v>
      </c>
      <c r="AD3453" s="84" t="s">
        <v>5289</v>
      </c>
      <c r="AE3453" s="84" t="s">
        <v>5289</v>
      </c>
      <c r="AF3453" s="165" t="s">
        <v>5289</v>
      </c>
      <c r="AG3453" s="107"/>
      <c r="AH3453" s="107"/>
      <c r="AI3453" s="107"/>
      <c r="AJ3453" s="107"/>
      <c r="AK3453" s="107"/>
      <c r="AL3453" s="107"/>
    </row>
    <row r="3454" spans="1:38" s="44" customFormat="1" ht="114.75">
      <c r="A3454" s="621">
        <v>10</v>
      </c>
      <c r="B3454" s="121" t="s">
        <v>19959</v>
      </c>
      <c r="C3454" s="121" t="s">
        <v>11379</v>
      </c>
      <c r="D3454" s="121" t="s">
        <v>19975</v>
      </c>
      <c r="E3454" s="366" t="s">
        <v>2214</v>
      </c>
      <c r="F3454" s="622" t="s">
        <v>19012</v>
      </c>
      <c r="G3454" s="622" t="s">
        <v>51</v>
      </c>
      <c r="H3454" s="622">
        <v>1</v>
      </c>
      <c r="I3454" s="622" t="s">
        <v>527</v>
      </c>
      <c r="J3454" s="9"/>
      <c r="K3454" s="9"/>
      <c r="L3454" s="622" t="s">
        <v>128</v>
      </c>
      <c r="M3454" s="649"/>
      <c r="N3454" s="9"/>
      <c r="O3454" s="622">
        <v>0</v>
      </c>
      <c r="P3454" s="622">
        <v>0</v>
      </c>
      <c r="Q3454" s="622">
        <v>0</v>
      </c>
      <c r="R3454" s="622">
        <v>0</v>
      </c>
      <c r="S3454" s="622">
        <v>0</v>
      </c>
      <c r="T3454" s="622">
        <v>0</v>
      </c>
      <c r="U3454" s="622">
        <v>0</v>
      </c>
      <c r="V3454" s="622">
        <v>0</v>
      </c>
      <c r="W3454" s="622">
        <v>0</v>
      </c>
      <c r="X3454" s="366">
        <v>1</v>
      </c>
      <c r="Y3454" s="622">
        <v>0</v>
      </c>
      <c r="Z3454" s="622" t="s">
        <v>2210</v>
      </c>
      <c r="AA3454" s="622" t="s">
        <v>5289</v>
      </c>
      <c r="AB3454" s="622" t="s">
        <v>5289</v>
      </c>
      <c r="AC3454" s="84" t="s">
        <v>5289</v>
      </c>
      <c r="AD3454" s="84" t="s">
        <v>5289</v>
      </c>
      <c r="AE3454" s="84" t="s">
        <v>5289</v>
      </c>
      <c r="AF3454" s="165" t="s">
        <v>5289</v>
      </c>
      <c r="AG3454" s="107"/>
      <c r="AH3454" s="107"/>
      <c r="AI3454" s="107"/>
      <c r="AJ3454" s="107"/>
      <c r="AK3454" s="107"/>
      <c r="AL3454" s="107"/>
    </row>
    <row r="3455" spans="1:38" s="44" customFormat="1" ht="114.75">
      <c r="A3455" s="621">
        <v>11</v>
      </c>
      <c r="B3455" s="121" t="s">
        <v>19960</v>
      </c>
      <c r="C3455" s="121" t="s">
        <v>11379</v>
      </c>
      <c r="D3455" s="121" t="s">
        <v>19976</v>
      </c>
      <c r="E3455" s="366" t="s">
        <v>2214</v>
      </c>
      <c r="F3455" s="622" t="s">
        <v>19012</v>
      </c>
      <c r="G3455" s="622" t="s">
        <v>51</v>
      </c>
      <c r="H3455" s="622">
        <v>1</v>
      </c>
      <c r="I3455" s="622" t="s">
        <v>527</v>
      </c>
      <c r="J3455" s="9"/>
      <c r="K3455" s="9"/>
      <c r="L3455" s="622" t="s">
        <v>128</v>
      </c>
      <c r="M3455" s="649"/>
      <c r="N3455" s="9"/>
      <c r="O3455" s="622">
        <v>0</v>
      </c>
      <c r="P3455" s="622">
        <v>0</v>
      </c>
      <c r="Q3455" s="622">
        <v>0</v>
      </c>
      <c r="R3455" s="622">
        <v>0</v>
      </c>
      <c r="S3455" s="622">
        <v>0</v>
      </c>
      <c r="T3455" s="622">
        <v>0</v>
      </c>
      <c r="U3455" s="622">
        <v>0</v>
      </c>
      <c r="V3455" s="622">
        <v>0</v>
      </c>
      <c r="W3455" s="622">
        <v>0</v>
      </c>
      <c r="X3455" s="366">
        <v>23</v>
      </c>
      <c r="Y3455" s="622">
        <v>0</v>
      </c>
      <c r="Z3455" s="622" t="s">
        <v>2210</v>
      </c>
      <c r="AA3455" s="622" t="s">
        <v>5289</v>
      </c>
      <c r="AB3455" s="622" t="s">
        <v>5289</v>
      </c>
      <c r="AC3455" s="84" t="s">
        <v>5289</v>
      </c>
      <c r="AD3455" s="84" t="s">
        <v>5289</v>
      </c>
      <c r="AE3455" s="84" t="s">
        <v>5289</v>
      </c>
      <c r="AF3455" s="165" t="s">
        <v>5289</v>
      </c>
      <c r="AG3455" s="107"/>
      <c r="AH3455" s="107"/>
      <c r="AI3455" s="107"/>
      <c r="AJ3455" s="107"/>
      <c r="AK3455" s="107"/>
      <c r="AL3455" s="107"/>
    </row>
    <row r="3456" spans="1:38" s="44" customFormat="1" ht="114.75">
      <c r="A3456" s="621">
        <v>12</v>
      </c>
      <c r="B3456" s="121" t="s">
        <v>19961</v>
      </c>
      <c r="C3456" s="121" t="s">
        <v>11379</v>
      </c>
      <c r="D3456" s="121" t="s">
        <v>19977</v>
      </c>
      <c r="E3456" s="366" t="s">
        <v>2214</v>
      </c>
      <c r="F3456" s="622" t="s">
        <v>19012</v>
      </c>
      <c r="G3456" s="622" t="s">
        <v>51</v>
      </c>
      <c r="H3456" s="622">
        <v>1</v>
      </c>
      <c r="I3456" s="622" t="s">
        <v>527</v>
      </c>
      <c r="J3456" s="9"/>
      <c r="K3456" s="9"/>
      <c r="L3456" s="622" t="s">
        <v>128</v>
      </c>
      <c r="M3456" s="649"/>
      <c r="N3456" s="9"/>
      <c r="O3456" s="622">
        <v>0</v>
      </c>
      <c r="P3456" s="622">
        <v>0</v>
      </c>
      <c r="Q3456" s="622">
        <v>0</v>
      </c>
      <c r="R3456" s="622">
        <v>0</v>
      </c>
      <c r="S3456" s="622">
        <v>0</v>
      </c>
      <c r="T3456" s="622">
        <v>0</v>
      </c>
      <c r="U3456" s="622">
        <v>0</v>
      </c>
      <c r="V3456" s="622">
        <v>0</v>
      </c>
      <c r="W3456" s="622">
        <v>0</v>
      </c>
      <c r="X3456" s="366">
        <v>22</v>
      </c>
      <c r="Y3456" s="622">
        <v>0</v>
      </c>
      <c r="Z3456" s="622" t="s">
        <v>2210</v>
      </c>
      <c r="AA3456" s="622" t="s">
        <v>5289</v>
      </c>
      <c r="AB3456" s="622" t="s">
        <v>5289</v>
      </c>
      <c r="AC3456" s="84" t="s">
        <v>5289</v>
      </c>
      <c r="AD3456" s="84" t="s">
        <v>5289</v>
      </c>
      <c r="AE3456" s="84" t="s">
        <v>5289</v>
      </c>
      <c r="AF3456" s="165" t="s">
        <v>5289</v>
      </c>
      <c r="AG3456" s="107"/>
      <c r="AH3456" s="107"/>
      <c r="AI3456" s="107"/>
      <c r="AJ3456" s="107"/>
      <c r="AK3456" s="107"/>
      <c r="AL3456" s="107"/>
    </row>
    <row r="3457" spans="1:38" s="44" customFormat="1" ht="114.75">
      <c r="A3457" s="621">
        <v>13</v>
      </c>
      <c r="B3457" s="121" t="s">
        <v>19962</v>
      </c>
      <c r="C3457" s="121" t="s">
        <v>11379</v>
      </c>
      <c r="D3457" s="121" t="s">
        <v>19978</v>
      </c>
      <c r="E3457" s="366" t="s">
        <v>2214</v>
      </c>
      <c r="F3457" s="622" t="s">
        <v>19012</v>
      </c>
      <c r="G3457" s="622" t="s">
        <v>51</v>
      </c>
      <c r="H3457" s="622">
        <v>1</v>
      </c>
      <c r="I3457" s="622" t="s">
        <v>527</v>
      </c>
      <c r="J3457" s="9"/>
      <c r="K3457" s="9"/>
      <c r="L3457" s="622" t="s">
        <v>128</v>
      </c>
      <c r="M3457" s="649"/>
      <c r="N3457" s="9"/>
      <c r="O3457" s="622">
        <v>0</v>
      </c>
      <c r="P3457" s="622">
        <v>0</v>
      </c>
      <c r="Q3457" s="622">
        <v>0</v>
      </c>
      <c r="R3457" s="622">
        <v>0</v>
      </c>
      <c r="S3457" s="622">
        <v>0</v>
      </c>
      <c r="T3457" s="622">
        <v>0</v>
      </c>
      <c r="U3457" s="622">
        <v>0</v>
      </c>
      <c r="V3457" s="622">
        <v>0</v>
      </c>
      <c r="W3457" s="622">
        <v>0</v>
      </c>
      <c r="X3457" s="366">
        <v>65</v>
      </c>
      <c r="Y3457" s="622">
        <v>0</v>
      </c>
      <c r="Z3457" s="622" t="s">
        <v>2210</v>
      </c>
      <c r="AA3457" s="622" t="s">
        <v>5289</v>
      </c>
      <c r="AB3457" s="622" t="s">
        <v>5289</v>
      </c>
      <c r="AC3457" s="84" t="s">
        <v>5289</v>
      </c>
      <c r="AD3457" s="84" t="s">
        <v>5289</v>
      </c>
      <c r="AE3457" s="84" t="s">
        <v>5289</v>
      </c>
      <c r="AF3457" s="165" t="s">
        <v>5289</v>
      </c>
      <c r="AG3457" s="107"/>
      <c r="AH3457" s="107"/>
      <c r="AI3457" s="107"/>
      <c r="AJ3457" s="107"/>
      <c r="AK3457" s="107"/>
      <c r="AL3457" s="107"/>
    </row>
    <row r="3458" spans="1:38" s="44" customFormat="1" ht="127.5">
      <c r="A3458" s="621">
        <v>14</v>
      </c>
      <c r="B3458" s="121" t="s">
        <v>19963</v>
      </c>
      <c r="C3458" s="121" t="s">
        <v>11379</v>
      </c>
      <c r="D3458" s="121" t="s">
        <v>19979</v>
      </c>
      <c r="E3458" s="366" t="s">
        <v>2214</v>
      </c>
      <c r="F3458" s="622" t="s">
        <v>51</v>
      </c>
      <c r="G3458" s="9"/>
      <c r="H3458" s="9"/>
      <c r="I3458" s="9"/>
      <c r="J3458" s="9"/>
      <c r="K3458" s="9"/>
      <c r="L3458" s="622" t="s">
        <v>128</v>
      </c>
      <c r="M3458" s="649"/>
      <c r="N3458" s="9"/>
      <c r="O3458" s="622">
        <v>0</v>
      </c>
      <c r="P3458" s="622">
        <v>0</v>
      </c>
      <c r="Q3458" s="622">
        <v>0</v>
      </c>
      <c r="R3458" s="622">
        <v>0</v>
      </c>
      <c r="S3458" s="622">
        <v>0</v>
      </c>
      <c r="T3458" s="622">
        <v>0</v>
      </c>
      <c r="U3458" s="622">
        <v>0</v>
      </c>
      <c r="V3458" s="622">
        <v>0</v>
      </c>
      <c r="W3458" s="622">
        <v>0</v>
      </c>
      <c r="X3458" s="366">
        <v>0</v>
      </c>
      <c r="Y3458" s="622">
        <v>0</v>
      </c>
      <c r="Z3458" s="622" t="s">
        <v>2210</v>
      </c>
      <c r="AA3458" s="622" t="s">
        <v>5289</v>
      </c>
      <c r="AB3458" s="622" t="s">
        <v>5289</v>
      </c>
      <c r="AC3458" s="84" t="s">
        <v>5289</v>
      </c>
      <c r="AD3458" s="84" t="s">
        <v>5289</v>
      </c>
      <c r="AE3458" s="84" t="s">
        <v>5289</v>
      </c>
      <c r="AF3458" s="165" t="s">
        <v>5289</v>
      </c>
      <c r="AG3458" s="107"/>
      <c r="AH3458" s="107"/>
      <c r="AI3458" s="107"/>
      <c r="AJ3458" s="107"/>
      <c r="AK3458" s="107"/>
      <c r="AL3458" s="107"/>
    </row>
    <row r="3459" spans="1:38" s="44" customFormat="1" ht="102">
      <c r="A3459" s="621">
        <v>15</v>
      </c>
      <c r="B3459" s="121" t="s">
        <v>19964</v>
      </c>
      <c r="C3459" s="121" t="s">
        <v>11379</v>
      </c>
      <c r="D3459" s="121" t="s">
        <v>19980</v>
      </c>
      <c r="E3459" s="366" t="s">
        <v>2214</v>
      </c>
      <c r="F3459" s="622" t="s">
        <v>51</v>
      </c>
      <c r="G3459" s="9"/>
      <c r="H3459" s="9"/>
      <c r="I3459" s="9"/>
      <c r="J3459" s="9"/>
      <c r="K3459" s="9"/>
      <c r="L3459" s="622" t="s">
        <v>128</v>
      </c>
      <c r="M3459" s="649"/>
      <c r="N3459" s="9"/>
      <c r="O3459" s="622">
        <v>0</v>
      </c>
      <c r="P3459" s="622">
        <v>0</v>
      </c>
      <c r="Q3459" s="622">
        <v>0</v>
      </c>
      <c r="R3459" s="622">
        <v>0</v>
      </c>
      <c r="S3459" s="622">
        <v>0</v>
      </c>
      <c r="T3459" s="622">
        <v>0</v>
      </c>
      <c r="U3459" s="622">
        <v>0</v>
      </c>
      <c r="V3459" s="622">
        <v>0</v>
      </c>
      <c r="W3459" s="622">
        <v>0</v>
      </c>
      <c r="X3459" s="366">
        <v>13</v>
      </c>
      <c r="Y3459" s="622">
        <v>0</v>
      </c>
      <c r="Z3459" s="622" t="s">
        <v>2210</v>
      </c>
      <c r="AA3459" s="622" t="s">
        <v>5289</v>
      </c>
      <c r="AB3459" s="622" t="s">
        <v>5289</v>
      </c>
      <c r="AC3459" s="84" t="s">
        <v>5289</v>
      </c>
      <c r="AD3459" s="84" t="s">
        <v>5289</v>
      </c>
      <c r="AE3459" s="84" t="s">
        <v>5289</v>
      </c>
      <c r="AF3459" s="165" t="s">
        <v>5289</v>
      </c>
      <c r="AG3459" s="107"/>
      <c r="AH3459" s="107"/>
      <c r="AI3459" s="107"/>
      <c r="AJ3459" s="107"/>
      <c r="AK3459" s="107"/>
      <c r="AL3459" s="107"/>
    </row>
    <row r="3460" spans="1:38" s="44" customFormat="1" ht="89.25">
      <c r="A3460" s="621">
        <v>16</v>
      </c>
      <c r="B3460" s="121" t="s">
        <v>19965</v>
      </c>
      <c r="C3460" s="121" t="s">
        <v>11379</v>
      </c>
      <c r="D3460" s="121" t="s">
        <v>19981</v>
      </c>
      <c r="E3460" s="366" t="s">
        <v>2214</v>
      </c>
      <c r="F3460" s="622" t="s">
        <v>51</v>
      </c>
      <c r="G3460" s="9"/>
      <c r="H3460" s="9"/>
      <c r="I3460" s="9"/>
      <c r="J3460" s="9"/>
      <c r="K3460" s="9"/>
      <c r="L3460" s="622" t="s">
        <v>128</v>
      </c>
      <c r="M3460" s="649"/>
      <c r="N3460" s="9"/>
      <c r="O3460" s="622">
        <v>0</v>
      </c>
      <c r="P3460" s="622">
        <v>0</v>
      </c>
      <c r="Q3460" s="622">
        <v>0</v>
      </c>
      <c r="R3460" s="622">
        <v>0</v>
      </c>
      <c r="S3460" s="622">
        <v>0</v>
      </c>
      <c r="T3460" s="622">
        <v>0</v>
      </c>
      <c r="U3460" s="622">
        <v>0</v>
      </c>
      <c r="V3460" s="622">
        <v>0</v>
      </c>
      <c r="W3460" s="622">
        <v>0</v>
      </c>
      <c r="X3460" s="366">
        <v>1</v>
      </c>
      <c r="Y3460" s="622">
        <v>0</v>
      </c>
      <c r="Z3460" s="622" t="s">
        <v>2210</v>
      </c>
      <c r="AA3460" s="622" t="s">
        <v>5289</v>
      </c>
      <c r="AB3460" s="622" t="s">
        <v>5289</v>
      </c>
      <c r="AC3460" s="84" t="s">
        <v>5289</v>
      </c>
      <c r="AD3460" s="84" t="s">
        <v>5289</v>
      </c>
      <c r="AE3460" s="84" t="s">
        <v>5289</v>
      </c>
      <c r="AF3460" s="165" t="s">
        <v>5289</v>
      </c>
      <c r="AG3460" s="107"/>
      <c r="AH3460" s="107"/>
      <c r="AI3460" s="107"/>
      <c r="AJ3460" s="107"/>
      <c r="AK3460" s="107"/>
      <c r="AL3460" s="107"/>
    </row>
    <row r="3461" spans="1:38" s="44" customFormat="1" ht="76.5">
      <c r="A3461" s="621">
        <v>17</v>
      </c>
      <c r="B3461" s="121" t="s">
        <v>19966</v>
      </c>
      <c r="C3461" s="121" t="s">
        <v>11379</v>
      </c>
      <c r="D3461" s="121" t="s">
        <v>19982</v>
      </c>
      <c r="E3461" s="366" t="s">
        <v>2214</v>
      </c>
      <c r="F3461" s="622" t="s">
        <v>51</v>
      </c>
      <c r="G3461" s="9"/>
      <c r="H3461" s="9"/>
      <c r="I3461" s="9"/>
      <c r="J3461" s="9"/>
      <c r="K3461" s="9"/>
      <c r="L3461" s="622" t="s">
        <v>128</v>
      </c>
      <c r="M3461" s="649"/>
      <c r="N3461" s="9"/>
      <c r="O3461" s="622">
        <v>0</v>
      </c>
      <c r="P3461" s="622">
        <v>0</v>
      </c>
      <c r="Q3461" s="622">
        <v>0</v>
      </c>
      <c r="R3461" s="622">
        <v>0</v>
      </c>
      <c r="S3461" s="622">
        <v>0</v>
      </c>
      <c r="T3461" s="622">
        <v>0</v>
      </c>
      <c r="U3461" s="622">
        <v>0</v>
      </c>
      <c r="V3461" s="622">
        <v>0</v>
      </c>
      <c r="W3461" s="622">
        <v>0</v>
      </c>
      <c r="X3461" s="366">
        <v>0</v>
      </c>
      <c r="Y3461" s="622">
        <v>0</v>
      </c>
      <c r="Z3461" s="622" t="s">
        <v>2210</v>
      </c>
      <c r="AA3461" s="622" t="s">
        <v>5289</v>
      </c>
      <c r="AB3461" s="622" t="s">
        <v>5289</v>
      </c>
      <c r="AC3461" s="84" t="s">
        <v>5289</v>
      </c>
      <c r="AD3461" s="84" t="s">
        <v>5289</v>
      </c>
      <c r="AE3461" s="84" t="s">
        <v>5289</v>
      </c>
      <c r="AF3461" s="165" t="s">
        <v>5289</v>
      </c>
      <c r="AG3461" s="107"/>
      <c r="AH3461" s="107"/>
      <c r="AI3461" s="107"/>
      <c r="AJ3461" s="107"/>
      <c r="AK3461" s="107"/>
      <c r="AL3461" s="107"/>
    </row>
    <row r="3462" spans="1:38" s="44" customFormat="1" ht="89.25">
      <c r="A3462" s="621">
        <v>18</v>
      </c>
      <c r="B3462" s="121" t="s">
        <v>19967</v>
      </c>
      <c r="C3462" s="121" t="s">
        <v>11379</v>
      </c>
      <c r="D3462" s="121" t="s">
        <v>19983</v>
      </c>
      <c r="E3462" s="366" t="s">
        <v>2214</v>
      </c>
      <c r="F3462" s="622" t="s">
        <v>51</v>
      </c>
      <c r="G3462" s="9"/>
      <c r="H3462" s="9"/>
      <c r="I3462" s="9"/>
      <c r="J3462" s="9"/>
      <c r="K3462" s="9"/>
      <c r="L3462" s="622" t="s">
        <v>128</v>
      </c>
      <c r="M3462" s="649"/>
      <c r="N3462" s="9"/>
      <c r="O3462" s="622">
        <v>0</v>
      </c>
      <c r="P3462" s="622">
        <v>0</v>
      </c>
      <c r="Q3462" s="622">
        <v>0</v>
      </c>
      <c r="R3462" s="622">
        <v>0</v>
      </c>
      <c r="S3462" s="622">
        <v>0</v>
      </c>
      <c r="T3462" s="622">
        <v>0</v>
      </c>
      <c r="U3462" s="622">
        <v>0</v>
      </c>
      <c r="V3462" s="622">
        <v>0</v>
      </c>
      <c r="W3462" s="622">
        <v>0</v>
      </c>
      <c r="X3462" s="366">
        <v>2</v>
      </c>
      <c r="Y3462" s="622">
        <v>0</v>
      </c>
      <c r="Z3462" s="622" t="s">
        <v>2210</v>
      </c>
      <c r="AA3462" s="622" t="s">
        <v>5289</v>
      </c>
      <c r="AB3462" s="622" t="s">
        <v>5289</v>
      </c>
      <c r="AC3462" s="84" t="s">
        <v>5289</v>
      </c>
      <c r="AD3462" s="84" t="s">
        <v>5289</v>
      </c>
      <c r="AE3462" s="84" t="s">
        <v>5289</v>
      </c>
      <c r="AF3462" s="165" t="s">
        <v>5289</v>
      </c>
      <c r="AG3462" s="107"/>
      <c r="AH3462" s="107"/>
      <c r="AI3462" s="107"/>
      <c r="AJ3462" s="107"/>
      <c r="AK3462" s="107"/>
      <c r="AL3462" s="107"/>
    </row>
    <row r="3463" spans="1:38" s="44" customFormat="1" ht="102">
      <c r="A3463" s="621">
        <v>19</v>
      </c>
      <c r="B3463" s="121" t="s">
        <v>19968</v>
      </c>
      <c r="C3463" s="121" t="s">
        <v>11379</v>
      </c>
      <c r="D3463" s="121" t="s">
        <v>19984</v>
      </c>
      <c r="E3463" s="366" t="s">
        <v>2214</v>
      </c>
      <c r="F3463" s="622" t="s">
        <v>51</v>
      </c>
      <c r="G3463" s="9"/>
      <c r="H3463" s="9"/>
      <c r="I3463" s="9"/>
      <c r="J3463" s="9"/>
      <c r="K3463" s="9"/>
      <c r="L3463" s="622" t="s">
        <v>128</v>
      </c>
      <c r="M3463" s="649"/>
      <c r="N3463" s="9"/>
      <c r="O3463" s="622">
        <v>0</v>
      </c>
      <c r="P3463" s="622">
        <v>0</v>
      </c>
      <c r="Q3463" s="622">
        <v>0</v>
      </c>
      <c r="R3463" s="622">
        <v>0</v>
      </c>
      <c r="S3463" s="622">
        <v>0</v>
      </c>
      <c r="T3463" s="622">
        <v>0</v>
      </c>
      <c r="U3463" s="622">
        <v>0</v>
      </c>
      <c r="V3463" s="622">
        <v>0</v>
      </c>
      <c r="W3463" s="622">
        <v>0</v>
      </c>
      <c r="X3463" s="366">
        <v>22</v>
      </c>
      <c r="Y3463" s="622">
        <v>0</v>
      </c>
      <c r="Z3463" s="622" t="s">
        <v>2210</v>
      </c>
      <c r="AA3463" s="622" t="s">
        <v>5289</v>
      </c>
      <c r="AB3463" s="622" t="s">
        <v>5289</v>
      </c>
      <c r="AC3463" s="84" t="s">
        <v>5289</v>
      </c>
      <c r="AD3463" s="84" t="s">
        <v>5289</v>
      </c>
      <c r="AE3463" s="84" t="s">
        <v>5289</v>
      </c>
      <c r="AF3463" s="165" t="s">
        <v>5289</v>
      </c>
      <c r="AG3463" s="107"/>
      <c r="AH3463" s="107"/>
      <c r="AI3463" s="107"/>
      <c r="AJ3463" s="107"/>
      <c r="AK3463" s="107"/>
      <c r="AL3463" s="107"/>
    </row>
    <row r="3464" spans="1:38" s="44" customFormat="1" ht="89.25">
      <c r="A3464" s="621">
        <v>20</v>
      </c>
      <c r="B3464" s="121" t="s">
        <v>19969</v>
      </c>
      <c r="C3464" s="121" t="s">
        <v>11379</v>
      </c>
      <c r="D3464" s="121" t="s">
        <v>19985</v>
      </c>
      <c r="E3464" s="366" t="s">
        <v>2214</v>
      </c>
      <c r="F3464" s="622" t="s">
        <v>51</v>
      </c>
      <c r="G3464" s="9"/>
      <c r="H3464" s="9"/>
      <c r="I3464" s="9"/>
      <c r="J3464" s="9"/>
      <c r="K3464" s="9"/>
      <c r="L3464" s="622" t="s">
        <v>128</v>
      </c>
      <c r="M3464" s="649"/>
      <c r="N3464" s="9"/>
      <c r="O3464" s="622">
        <v>0</v>
      </c>
      <c r="P3464" s="622">
        <v>0</v>
      </c>
      <c r="Q3464" s="622">
        <v>0</v>
      </c>
      <c r="R3464" s="622">
        <v>0</v>
      </c>
      <c r="S3464" s="622">
        <v>0</v>
      </c>
      <c r="T3464" s="622">
        <v>0</v>
      </c>
      <c r="U3464" s="622">
        <v>0</v>
      </c>
      <c r="V3464" s="622">
        <v>0</v>
      </c>
      <c r="W3464" s="622">
        <v>0</v>
      </c>
      <c r="X3464" s="366">
        <v>13</v>
      </c>
      <c r="Y3464" s="622">
        <v>0</v>
      </c>
      <c r="Z3464" s="622" t="s">
        <v>2210</v>
      </c>
      <c r="AA3464" s="622" t="s">
        <v>5289</v>
      </c>
      <c r="AB3464" s="622" t="s">
        <v>5289</v>
      </c>
      <c r="AC3464" s="84" t="s">
        <v>5289</v>
      </c>
      <c r="AD3464" s="84" t="s">
        <v>5289</v>
      </c>
      <c r="AE3464" s="84" t="s">
        <v>5289</v>
      </c>
      <c r="AF3464" s="165" t="s">
        <v>5289</v>
      </c>
      <c r="AG3464" s="107"/>
      <c r="AH3464" s="107"/>
      <c r="AI3464" s="107"/>
      <c r="AJ3464" s="107"/>
      <c r="AK3464" s="107"/>
      <c r="AL3464" s="107"/>
    </row>
    <row r="3465" spans="1:38" s="44" customFormat="1" ht="76.5">
      <c r="A3465" s="621">
        <v>21</v>
      </c>
      <c r="B3465" s="121" t="s">
        <v>19970</v>
      </c>
      <c r="C3465" s="121" t="s">
        <v>11379</v>
      </c>
      <c r="D3465" s="121" t="s">
        <v>19986</v>
      </c>
      <c r="E3465" s="366" t="s">
        <v>2214</v>
      </c>
      <c r="F3465" s="622" t="s">
        <v>51</v>
      </c>
      <c r="G3465" s="9"/>
      <c r="H3465" s="9"/>
      <c r="I3465" s="9"/>
      <c r="J3465" s="9"/>
      <c r="K3465" s="9"/>
      <c r="L3465" s="622" t="s">
        <v>128</v>
      </c>
      <c r="M3465" s="649"/>
      <c r="N3465" s="9"/>
      <c r="O3465" s="622">
        <v>0</v>
      </c>
      <c r="P3465" s="622">
        <v>0</v>
      </c>
      <c r="Q3465" s="622">
        <v>0</v>
      </c>
      <c r="R3465" s="622">
        <v>0</v>
      </c>
      <c r="S3465" s="622">
        <v>0</v>
      </c>
      <c r="T3465" s="622">
        <v>0</v>
      </c>
      <c r="U3465" s="622">
        <v>0</v>
      </c>
      <c r="V3465" s="622">
        <v>0</v>
      </c>
      <c r="W3465" s="622">
        <v>0</v>
      </c>
      <c r="X3465" s="366">
        <v>54</v>
      </c>
      <c r="Y3465" s="622">
        <v>0</v>
      </c>
      <c r="Z3465" s="622" t="s">
        <v>2210</v>
      </c>
      <c r="AA3465" s="622" t="s">
        <v>5289</v>
      </c>
      <c r="AB3465" s="622" t="s">
        <v>5289</v>
      </c>
      <c r="AC3465" s="84" t="s">
        <v>5289</v>
      </c>
      <c r="AD3465" s="84" t="s">
        <v>5289</v>
      </c>
      <c r="AE3465" s="84" t="s">
        <v>5289</v>
      </c>
      <c r="AF3465" s="165" t="s">
        <v>5289</v>
      </c>
      <c r="AG3465" s="107"/>
      <c r="AH3465" s="107"/>
      <c r="AI3465" s="107"/>
      <c r="AJ3465" s="107"/>
      <c r="AK3465" s="107"/>
      <c r="AL3465" s="107"/>
    </row>
    <row r="3466" spans="1:38" s="44" customFormat="1" ht="114.75">
      <c r="A3466" s="621">
        <v>22</v>
      </c>
      <c r="B3466" s="121" t="s">
        <v>19971</v>
      </c>
      <c r="C3466" s="121" t="s">
        <v>11379</v>
      </c>
      <c r="D3466" s="121" t="s">
        <v>19987</v>
      </c>
      <c r="E3466" s="366" t="s">
        <v>2214</v>
      </c>
      <c r="F3466" s="622" t="s">
        <v>51</v>
      </c>
      <c r="G3466" s="9"/>
      <c r="H3466" s="9"/>
      <c r="I3466" s="9"/>
      <c r="J3466" s="9"/>
      <c r="K3466" s="9"/>
      <c r="L3466" s="622" t="s">
        <v>128</v>
      </c>
      <c r="M3466" s="649"/>
      <c r="N3466" s="9"/>
      <c r="O3466" s="622">
        <v>0</v>
      </c>
      <c r="P3466" s="622">
        <v>0</v>
      </c>
      <c r="Q3466" s="622">
        <v>0</v>
      </c>
      <c r="R3466" s="622">
        <v>0</v>
      </c>
      <c r="S3466" s="622">
        <v>0</v>
      </c>
      <c r="T3466" s="622">
        <v>0</v>
      </c>
      <c r="U3466" s="622">
        <v>0</v>
      </c>
      <c r="V3466" s="622">
        <v>0</v>
      </c>
      <c r="W3466" s="622">
        <v>0</v>
      </c>
      <c r="X3466" s="366">
        <v>0</v>
      </c>
      <c r="Y3466" s="622">
        <v>0</v>
      </c>
      <c r="Z3466" s="622" t="s">
        <v>2210</v>
      </c>
      <c r="AA3466" s="622" t="s">
        <v>5289</v>
      </c>
      <c r="AB3466" s="622" t="s">
        <v>5289</v>
      </c>
      <c r="AC3466" s="84" t="s">
        <v>5289</v>
      </c>
      <c r="AD3466" s="84" t="s">
        <v>5289</v>
      </c>
      <c r="AE3466" s="84" t="s">
        <v>5289</v>
      </c>
      <c r="AF3466" s="165" t="s">
        <v>5289</v>
      </c>
      <c r="AG3466" s="107"/>
      <c r="AH3466" s="107"/>
      <c r="AI3466" s="107"/>
      <c r="AJ3466" s="107"/>
      <c r="AK3466" s="107"/>
      <c r="AL3466" s="107"/>
    </row>
    <row r="3467" spans="1:38" s="44" customFormat="1" ht="114.75">
      <c r="A3467" s="621">
        <v>23</v>
      </c>
      <c r="B3467" s="121" t="s">
        <v>19972</v>
      </c>
      <c r="C3467" s="121" t="s">
        <v>11379</v>
      </c>
      <c r="D3467" s="121" t="s">
        <v>19988</v>
      </c>
      <c r="E3467" s="366" t="s">
        <v>2214</v>
      </c>
      <c r="F3467" s="622" t="s">
        <v>19012</v>
      </c>
      <c r="G3467" s="622" t="s">
        <v>51</v>
      </c>
      <c r="H3467" s="622">
        <v>1</v>
      </c>
      <c r="I3467" s="622" t="s">
        <v>527</v>
      </c>
      <c r="J3467" s="9"/>
      <c r="K3467" s="9"/>
      <c r="L3467" s="622" t="s">
        <v>128</v>
      </c>
      <c r="M3467" s="649"/>
      <c r="N3467" s="9"/>
      <c r="O3467" s="622">
        <v>0</v>
      </c>
      <c r="P3467" s="622">
        <v>0</v>
      </c>
      <c r="Q3467" s="622">
        <v>0</v>
      </c>
      <c r="R3467" s="622">
        <v>0</v>
      </c>
      <c r="S3467" s="622">
        <v>0</v>
      </c>
      <c r="T3467" s="622">
        <v>0</v>
      </c>
      <c r="U3467" s="622">
        <v>0</v>
      </c>
      <c r="V3467" s="622">
        <v>0</v>
      </c>
      <c r="W3467" s="622">
        <v>0</v>
      </c>
      <c r="X3467" s="366">
        <v>18</v>
      </c>
      <c r="Y3467" s="622">
        <v>0</v>
      </c>
      <c r="Z3467" s="622" t="s">
        <v>51</v>
      </c>
      <c r="AA3467" s="622" t="s">
        <v>5289</v>
      </c>
      <c r="AB3467" s="622" t="s">
        <v>5289</v>
      </c>
      <c r="AC3467" s="84" t="s">
        <v>5289</v>
      </c>
      <c r="AD3467" s="84" t="s">
        <v>5289</v>
      </c>
      <c r="AE3467" s="84" t="s">
        <v>5289</v>
      </c>
      <c r="AF3467" s="165" t="s">
        <v>5289</v>
      </c>
      <c r="AG3467" s="107"/>
      <c r="AH3467" s="107"/>
      <c r="AI3467" s="107"/>
      <c r="AJ3467" s="107"/>
      <c r="AK3467" s="107"/>
      <c r="AL3467" s="107"/>
    </row>
    <row r="3468" spans="1:38" s="42" customFormat="1" ht="15.75" customHeight="1" thickBot="1">
      <c r="A3468" s="18"/>
      <c r="B3468" s="18">
        <v>25</v>
      </c>
      <c r="C3468" s="18"/>
      <c r="D3468" s="18">
        <v>25</v>
      </c>
      <c r="E3468" s="18">
        <v>25</v>
      </c>
      <c r="F3468" s="18">
        <v>8</v>
      </c>
      <c r="G3468" s="18">
        <v>0</v>
      </c>
      <c r="H3468" s="18">
        <v>1</v>
      </c>
      <c r="I3468" s="18"/>
      <c r="J3468" s="18">
        <v>1</v>
      </c>
      <c r="K3468" s="18">
        <v>0</v>
      </c>
      <c r="L3468" s="18">
        <v>0</v>
      </c>
      <c r="M3468" s="200"/>
      <c r="N3468" s="18">
        <f t="shared" ref="N3468:O3468" si="1141">SUM(N3445:N3467)</f>
        <v>0</v>
      </c>
      <c r="O3468" s="18">
        <f t="shared" si="1141"/>
        <v>0</v>
      </c>
      <c r="P3468" s="18">
        <f t="shared" ref="P3468:Q3468" si="1142">SUM(P3445:P3467)</f>
        <v>0</v>
      </c>
      <c r="Q3468" s="18">
        <f t="shared" si="1142"/>
        <v>0</v>
      </c>
      <c r="R3468" s="18">
        <f t="shared" ref="R3468" si="1143">SUM(R3445:R3467)</f>
        <v>0</v>
      </c>
      <c r="S3468" s="18">
        <f t="shared" ref="S3468" si="1144">SUM(S3445:S3467)</f>
        <v>0</v>
      </c>
      <c r="T3468" s="18">
        <f t="shared" ref="T3468:U3468" si="1145">SUM(T3445:T3467)</f>
        <v>0</v>
      </c>
      <c r="U3468" s="18">
        <f t="shared" si="1145"/>
        <v>0</v>
      </c>
      <c r="V3468" s="18">
        <f t="shared" ref="V3468:W3468" si="1146">SUM(V3445:V3467)</f>
        <v>0</v>
      </c>
      <c r="W3468" s="18">
        <f t="shared" si="1146"/>
        <v>0</v>
      </c>
      <c r="X3468" s="18">
        <f t="shared" ref="X3468:Y3468" si="1147">SUM(X3445:X3467)</f>
        <v>4199</v>
      </c>
      <c r="Y3468" s="18">
        <f t="shared" si="1147"/>
        <v>0</v>
      </c>
      <c r="Z3468" s="18">
        <v>0</v>
      </c>
      <c r="AA3468" s="18">
        <v>1</v>
      </c>
      <c r="AB3468" s="18">
        <v>1</v>
      </c>
      <c r="AC3468" s="18"/>
      <c r="AD3468" s="18"/>
      <c r="AE3468" s="18"/>
      <c r="AF3468" s="18"/>
      <c r="AG3468" s="111"/>
      <c r="AH3468" s="111"/>
      <c r="AI3468" s="111"/>
      <c r="AJ3468" s="111"/>
      <c r="AK3468" s="111"/>
      <c r="AL3468" s="111"/>
    </row>
    <row r="3469" spans="1:38" ht="15.75" customHeight="1" thickBot="1">
      <c r="A3469" s="660" t="s">
        <v>446</v>
      </c>
      <c r="B3469" s="661"/>
      <c r="C3469" s="661"/>
      <c r="D3469" s="661"/>
      <c r="E3469" s="661"/>
      <c r="F3469" s="661"/>
      <c r="G3469" s="661"/>
      <c r="H3469" s="661"/>
      <c r="I3469" s="661"/>
      <c r="J3469" s="661"/>
      <c r="K3469" s="661"/>
      <c r="L3469" s="661"/>
      <c r="M3469" s="661"/>
      <c r="N3469" s="661"/>
      <c r="O3469" s="661"/>
      <c r="P3469" s="661"/>
      <c r="Q3469" s="661"/>
      <c r="R3469" s="661"/>
      <c r="S3469" s="661"/>
      <c r="T3469" s="661"/>
      <c r="U3469" s="661"/>
      <c r="V3469" s="661"/>
      <c r="W3469" s="661"/>
      <c r="X3469" s="661"/>
      <c r="Y3469" s="667"/>
      <c r="Z3469" s="661"/>
      <c r="AA3469" s="661"/>
      <c r="AB3469" s="661"/>
      <c r="AC3469" s="661"/>
      <c r="AD3469" s="661"/>
      <c r="AE3469" s="661"/>
      <c r="AF3469" s="662"/>
    </row>
    <row r="3470" spans="1:38" ht="255">
      <c r="A3470" s="621">
        <v>1</v>
      </c>
      <c r="B3470" s="121" t="s">
        <v>10336</v>
      </c>
      <c r="C3470" s="121" t="s">
        <v>10337</v>
      </c>
      <c r="D3470" s="121" t="s">
        <v>10346</v>
      </c>
      <c r="E3470" s="622" t="s">
        <v>15823</v>
      </c>
      <c r="F3470" s="622" t="s">
        <v>16683</v>
      </c>
      <c r="G3470" s="9"/>
      <c r="H3470" s="9"/>
      <c r="I3470" s="9"/>
      <c r="J3470" s="121" t="s">
        <v>10347</v>
      </c>
      <c r="K3470" s="622" t="s">
        <v>10338</v>
      </c>
      <c r="L3470" s="622" t="s">
        <v>40</v>
      </c>
      <c r="M3470" s="121" t="s">
        <v>21911</v>
      </c>
      <c r="N3470" s="25">
        <v>0</v>
      </c>
      <c r="O3470" s="25">
        <v>0</v>
      </c>
      <c r="P3470" s="25">
        <v>0</v>
      </c>
      <c r="Q3470" s="25">
        <v>0</v>
      </c>
      <c r="R3470" s="25">
        <v>0</v>
      </c>
      <c r="S3470" s="25">
        <v>0</v>
      </c>
      <c r="T3470" s="25">
        <v>0</v>
      </c>
      <c r="U3470" s="25">
        <v>0</v>
      </c>
      <c r="V3470" s="25">
        <v>0</v>
      </c>
      <c r="W3470" s="25">
        <v>0</v>
      </c>
      <c r="X3470" s="366">
        <v>1442</v>
      </c>
      <c r="Y3470" s="25">
        <v>0</v>
      </c>
      <c r="Z3470" s="622" t="s">
        <v>6224</v>
      </c>
      <c r="AA3470" s="121" t="s">
        <v>10348</v>
      </c>
      <c r="AB3470" s="622" t="s">
        <v>1315</v>
      </c>
      <c r="AC3470" s="159" t="s">
        <v>10339</v>
      </c>
      <c r="AD3470" s="159" t="s">
        <v>10340</v>
      </c>
      <c r="AE3470" s="159" t="s">
        <v>10341</v>
      </c>
      <c r="AF3470" s="163" t="s">
        <v>10342</v>
      </c>
    </row>
    <row r="3471" spans="1:38" ht="102">
      <c r="A3471" s="621">
        <v>2</v>
      </c>
      <c r="B3471" s="121" t="s">
        <v>10343</v>
      </c>
      <c r="C3471" s="121" t="s">
        <v>10337</v>
      </c>
      <c r="D3471" s="121" t="s">
        <v>10344</v>
      </c>
      <c r="E3471" s="622" t="s">
        <v>54</v>
      </c>
      <c r="F3471" s="9"/>
      <c r="G3471" s="9"/>
      <c r="H3471" s="9"/>
      <c r="I3471" s="9"/>
      <c r="J3471" s="622" t="s">
        <v>5289</v>
      </c>
      <c r="K3471" s="622" t="s">
        <v>10345</v>
      </c>
      <c r="L3471" s="622" t="s">
        <v>40</v>
      </c>
      <c r="M3471" s="121" t="s">
        <v>13304</v>
      </c>
      <c r="N3471" s="25">
        <v>0</v>
      </c>
      <c r="O3471" s="25">
        <v>0</v>
      </c>
      <c r="P3471" s="25">
        <v>0</v>
      </c>
      <c r="Q3471" s="25">
        <v>0</v>
      </c>
      <c r="R3471" s="25">
        <v>0</v>
      </c>
      <c r="S3471" s="25">
        <v>0</v>
      </c>
      <c r="T3471" s="25">
        <v>0</v>
      </c>
      <c r="U3471" s="25">
        <v>0</v>
      </c>
      <c r="V3471" s="25">
        <v>0</v>
      </c>
      <c r="W3471" s="25">
        <v>0</v>
      </c>
      <c r="X3471" s="366">
        <v>0</v>
      </c>
      <c r="Y3471" s="25">
        <v>0</v>
      </c>
      <c r="Z3471" s="622" t="s">
        <v>6224</v>
      </c>
      <c r="AA3471" s="622" t="s">
        <v>5289</v>
      </c>
      <c r="AB3471" s="9"/>
      <c r="AC3471" s="84" t="s">
        <v>5289</v>
      </c>
      <c r="AD3471" s="84" t="s">
        <v>5289</v>
      </c>
      <c r="AE3471" s="84" t="s">
        <v>5289</v>
      </c>
      <c r="AF3471" s="165" t="s">
        <v>5289</v>
      </c>
    </row>
    <row r="3472" spans="1:38" s="44" customFormat="1" ht="76.5">
      <c r="A3472" s="621">
        <v>3</v>
      </c>
      <c r="B3472" s="392" t="s">
        <v>15819</v>
      </c>
      <c r="C3472" s="392" t="s">
        <v>10337</v>
      </c>
      <c r="D3472" s="392" t="s">
        <v>15824</v>
      </c>
      <c r="E3472" s="366" t="s">
        <v>10129</v>
      </c>
      <c r="F3472" s="9"/>
      <c r="G3472" s="9"/>
      <c r="H3472" s="9"/>
      <c r="I3472" s="9"/>
      <c r="J3472" s="9"/>
      <c r="K3472" s="9"/>
      <c r="L3472" s="622" t="s">
        <v>128</v>
      </c>
      <c r="M3472" s="649"/>
      <c r="N3472" s="841"/>
      <c r="O3472" s="25">
        <v>0</v>
      </c>
      <c r="P3472" s="25">
        <v>0</v>
      </c>
      <c r="Q3472" s="25">
        <v>0</v>
      </c>
      <c r="R3472" s="25">
        <v>0</v>
      </c>
      <c r="S3472" s="25">
        <v>0</v>
      </c>
      <c r="T3472" s="25">
        <v>0</v>
      </c>
      <c r="U3472" s="25">
        <v>0</v>
      </c>
      <c r="V3472" s="25">
        <v>0</v>
      </c>
      <c r="W3472" s="25">
        <v>0</v>
      </c>
      <c r="X3472" s="366">
        <v>7</v>
      </c>
      <c r="Y3472" s="25">
        <v>0</v>
      </c>
      <c r="Z3472" s="622" t="s">
        <v>6224</v>
      </c>
      <c r="AA3472" s="622" t="s">
        <v>5289</v>
      </c>
      <c r="AB3472" s="9"/>
      <c r="AC3472" s="84" t="s">
        <v>5289</v>
      </c>
      <c r="AD3472" s="84" t="s">
        <v>5289</v>
      </c>
      <c r="AE3472" s="84" t="s">
        <v>5289</v>
      </c>
      <c r="AF3472" s="165" t="s">
        <v>5289</v>
      </c>
      <c r="AG3472" s="107"/>
      <c r="AH3472" s="107"/>
      <c r="AI3472" s="107"/>
      <c r="AJ3472" s="107"/>
      <c r="AK3472" s="107"/>
      <c r="AL3472" s="107"/>
    </row>
    <row r="3473" spans="1:38" s="44" customFormat="1" ht="76.5">
      <c r="A3473" s="621">
        <v>4</v>
      </c>
      <c r="B3473" s="627" t="s">
        <v>15820</v>
      </c>
      <c r="C3473" s="392" t="s">
        <v>10337</v>
      </c>
      <c r="D3473" s="627" t="s">
        <v>15825</v>
      </c>
      <c r="E3473" s="628" t="s">
        <v>10129</v>
      </c>
      <c r="F3473" s="9"/>
      <c r="G3473" s="9"/>
      <c r="H3473" s="9"/>
      <c r="I3473" s="9"/>
      <c r="J3473" s="9"/>
      <c r="K3473" s="9"/>
      <c r="L3473" s="622" t="s">
        <v>128</v>
      </c>
      <c r="M3473" s="649"/>
      <c r="N3473" s="841"/>
      <c r="O3473" s="25">
        <v>0</v>
      </c>
      <c r="P3473" s="25">
        <v>0</v>
      </c>
      <c r="Q3473" s="25">
        <v>0</v>
      </c>
      <c r="R3473" s="25">
        <v>0</v>
      </c>
      <c r="S3473" s="25">
        <v>0</v>
      </c>
      <c r="T3473" s="25">
        <v>0</v>
      </c>
      <c r="U3473" s="25">
        <v>0</v>
      </c>
      <c r="V3473" s="25">
        <v>0</v>
      </c>
      <c r="W3473" s="25">
        <v>0</v>
      </c>
      <c r="X3473" s="366">
        <v>3</v>
      </c>
      <c r="Y3473" s="25">
        <v>0</v>
      </c>
      <c r="Z3473" s="622" t="s">
        <v>6224</v>
      </c>
      <c r="AA3473" s="622" t="s">
        <v>5289</v>
      </c>
      <c r="AB3473" s="9"/>
      <c r="AC3473" s="84" t="s">
        <v>5289</v>
      </c>
      <c r="AD3473" s="84" t="s">
        <v>5289</v>
      </c>
      <c r="AE3473" s="84" t="s">
        <v>5289</v>
      </c>
      <c r="AF3473" s="165" t="s">
        <v>5289</v>
      </c>
      <c r="AG3473" s="107"/>
      <c r="AH3473" s="107"/>
      <c r="AI3473" s="107"/>
      <c r="AJ3473" s="107"/>
      <c r="AK3473" s="107"/>
      <c r="AL3473" s="107"/>
    </row>
    <row r="3474" spans="1:38" s="44" customFormat="1" ht="89.25">
      <c r="A3474" s="621">
        <v>5</v>
      </c>
      <c r="B3474" s="392" t="s">
        <v>15821</v>
      </c>
      <c r="C3474" s="392" t="s">
        <v>10337</v>
      </c>
      <c r="D3474" s="392" t="s">
        <v>15826</v>
      </c>
      <c r="E3474" s="399" t="s">
        <v>11331</v>
      </c>
      <c r="F3474" s="9"/>
      <c r="G3474" s="9"/>
      <c r="H3474" s="9"/>
      <c r="I3474" s="9"/>
      <c r="J3474" s="9"/>
      <c r="K3474" s="9"/>
      <c r="L3474" s="622" t="s">
        <v>128</v>
      </c>
      <c r="M3474" s="649"/>
      <c r="N3474" s="841"/>
      <c r="O3474" s="25">
        <v>0</v>
      </c>
      <c r="P3474" s="25">
        <v>0</v>
      </c>
      <c r="Q3474" s="25">
        <v>0</v>
      </c>
      <c r="R3474" s="25">
        <v>0</v>
      </c>
      <c r="S3474" s="25">
        <v>0</v>
      </c>
      <c r="T3474" s="25">
        <v>0</v>
      </c>
      <c r="U3474" s="25">
        <v>0</v>
      </c>
      <c r="V3474" s="25">
        <v>0</v>
      </c>
      <c r="W3474" s="25">
        <v>0</v>
      </c>
      <c r="X3474" s="366">
        <v>2</v>
      </c>
      <c r="Y3474" s="25">
        <v>0</v>
      </c>
      <c r="Z3474" s="622" t="s">
        <v>6224</v>
      </c>
      <c r="AA3474" s="622" t="s">
        <v>5289</v>
      </c>
      <c r="AB3474" s="9"/>
      <c r="AC3474" s="84" t="s">
        <v>5289</v>
      </c>
      <c r="AD3474" s="84" t="s">
        <v>5289</v>
      </c>
      <c r="AE3474" s="84" t="s">
        <v>5289</v>
      </c>
      <c r="AF3474" s="165" t="s">
        <v>5289</v>
      </c>
      <c r="AG3474" s="107"/>
      <c r="AH3474" s="107"/>
      <c r="AI3474" s="107"/>
      <c r="AJ3474" s="107"/>
      <c r="AK3474" s="107"/>
      <c r="AL3474" s="107"/>
    </row>
    <row r="3475" spans="1:38" s="44" customFormat="1" ht="89.25">
      <c r="A3475" s="621">
        <v>6</v>
      </c>
      <c r="B3475" s="392" t="s">
        <v>10117</v>
      </c>
      <c r="C3475" s="392" t="s">
        <v>10337</v>
      </c>
      <c r="D3475" s="392" t="s">
        <v>15827</v>
      </c>
      <c r="E3475" s="399" t="s">
        <v>10405</v>
      </c>
      <c r="F3475" s="9"/>
      <c r="G3475" s="9"/>
      <c r="H3475" s="9"/>
      <c r="I3475" s="9"/>
      <c r="J3475" s="9"/>
      <c r="K3475" s="9"/>
      <c r="L3475" s="622" t="s">
        <v>128</v>
      </c>
      <c r="M3475" s="649"/>
      <c r="N3475" s="841"/>
      <c r="O3475" s="25">
        <v>0</v>
      </c>
      <c r="P3475" s="25">
        <v>0</v>
      </c>
      <c r="Q3475" s="25">
        <v>0</v>
      </c>
      <c r="R3475" s="25">
        <v>0</v>
      </c>
      <c r="S3475" s="25">
        <v>0</v>
      </c>
      <c r="T3475" s="25">
        <v>0</v>
      </c>
      <c r="U3475" s="25">
        <v>0</v>
      </c>
      <c r="V3475" s="25">
        <v>0</v>
      </c>
      <c r="W3475" s="25">
        <v>0</v>
      </c>
      <c r="X3475" s="366">
        <v>0</v>
      </c>
      <c r="Y3475" s="25">
        <v>0</v>
      </c>
      <c r="Z3475" s="622" t="s">
        <v>6224</v>
      </c>
      <c r="AA3475" s="622" t="s">
        <v>5289</v>
      </c>
      <c r="AB3475" s="9"/>
      <c r="AC3475" s="84" t="s">
        <v>5289</v>
      </c>
      <c r="AD3475" s="84" t="s">
        <v>5289</v>
      </c>
      <c r="AE3475" s="84" t="s">
        <v>5289</v>
      </c>
      <c r="AF3475" s="165" t="s">
        <v>5289</v>
      </c>
      <c r="AG3475" s="107"/>
      <c r="AH3475" s="107"/>
      <c r="AI3475" s="107"/>
      <c r="AJ3475" s="107"/>
      <c r="AK3475" s="107"/>
      <c r="AL3475" s="107"/>
    </row>
    <row r="3476" spans="1:38" s="44" customFormat="1" ht="102">
      <c r="A3476" s="621">
        <v>7</v>
      </c>
      <c r="B3476" s="392" t="s">
        <v>15822</v>
      </c>
      <c r="C3476" s="392" t="s">
        <v>10337</v>
      </c>
      <c r="D3476" s="392" t="s">
        <v>15828</v>
      </c>
      <c r="E3476" s="399" t="s">
        <v>10129</v>
      </c>
      <c r="F3476" s="9"/>
      <c r="G3476" s="9"/>
      <c r="H3476" s="9"/>
      <c r="I3476" s="9"/>
      <c r="J3476" s="9"/>
      <c r="K3476" s="9"/>
      <c r="L3476" s="622" t="s">
        <v>128</v>
      </c>
      <c r="M3476" s="649"/>
      <c r="N3476" s="841"/>
      <c r="O3476" s="25">
        <v>0</v>
      </c>
      <c r="P3476" s="25">
        <v>0</v>
      </c>
      <c r="Q3476" s="25">
        <v>0</v>
      </c>
      <c r="R3476" s="25">
        <v>0</v>
      </c>
      <c r="S3476" s="25">
        <v>0</v>
      </c>
      <c r="T3476" s="25">
        <v>0</v>
      </c>
      <c r="U3476" s="25">
        <v>0</v>
      </c>
      <c r="V3476" s="25">
        <v>0</v>
      </c>
      <c r="W3476" s="25">
        <v>0</v>
      </c>
      <c r="X3476" s="366">
        <v>0</v>
      </c>
      <c r="Y3476" s="25">
        <v>0</v>
      </c>
      <c r="Z3476" s="622" t="s">
        <v>6224</v>
      </c>
      <c r="AA3476" s="622" t="s">
        <v>5289</v>
      </c>
      <c r="AB3476" s="9"/>
      <c r="AC3476" s="84" t="s">
        <v>5289</v>
      </c>
      <c r="AD3476" s="84" t="s">
        <v>5289</v>
      </c>
      <c r="AE3476" s="84" t="s">
        <v>5289</v>
      </c>
      <c r="AF3476" s="165" t="s">
        <v>5289</v>
      </c>
      <c r="AG3476" s="107"/>
      <c r="AH3476" s="107"/>
      <c r="AI3476" s="107"/>
      <c r="AJ3476" s="107"/>
      <c r="AK3476" s="107"/>
      <c r="AL3476" s="107"/>
    </row>
    <row r="3477" spans="1:38" s="44" customFormat="1" ht="76.5">
      <c r="A3477" s="214">
        <v>8</v>
      </c>
      <c r="B3477" s="392" t="s">
        <v>18813</v>
      </c>
      <c r="C3477" s="531" t="s">
        <v>10337</v>
      </c>
      <c r="D3477" s="531" t="s">
        <v>18814</v>
      </c>
      <c r="E3477" s="399" t="s">
        <v>40</v>
      </c>
      <c r="F3477" s="9"/>
      <c r="G3477" s="9"/>
      <c r="H3477" s="9"/>
      <c r="I3477" s="9"/>
      <c r="J3477" s="9"/>
      <c r="K3477" s="9"/>
      <c r="L3477" s="622" t="s">
        <v>128</v>
      </c>
      <c r="M3477" s="649"/>
      <c r="N3477" s="841"/>
      <c r="O3477" s="25">
        <v>0</v>
      </c>
      <c r="P3477" s="25">
        <v>0</v>
      </c>
      <c r="Q3477" s="25">
        <v>0</v>
      </c>
      <c r="R3477" s="25">
        <v>0</v>
      </c>
      <c r="S3477" s="25">
        <v>0</v>
      </c>
      <c r="T3477" s="25">
        <v>0</v>
      </c>
      <c r="U3477" s="25">
        <v>0</v>
      </c>
      <c r="V3477" s="25">
        <v>0</v>
      </c>
      <c r="W3477" s="25">
        <v>0</v>
      </c>
      <c r="X3477" s="366">
        <v>112</v>
      </c>
      <c r="Y3477" s="25">
        <v>0</v>
      </c>
      <c r="Z3477" s="622" t="s">
        <v>6224</v>
      </c>
      <c r="AA3477" s="622" t="s">
        <v>5289</v>
      </c>
      <c r="AB3477" s="9"/>
      <c r="AC3477" s="84" t="s">
        <v>5289</v>
      </c>
      <c r="AD3477" s="84" t="s">
        <v>5289</v>
      </c>
      <c r="AE3477" s="84" t="s">
        <v>5289</v>
      </c>
      <c r="AF3477" s="165" t="s">
        <v>5289</v>
      </c>
      <c r="AG3477" s="107"/>
      <c r="AH3477" s="107"/>
      <c r="AI3477" s="107"/>
      <c r="AJ3477" s="107"/>
      <c r="AK3477" s="107"/>
      <c r="AL3477" s="107"/>
    </row>
    <row r="3478" spans="1:38" s="44" customFormat="1" ht="102">
      <c r="A3478" s="214">
        <v>9</v>
      </c>
      <c r="B3478" s="531" t="s">
        <v>19311</v>
      </c>
      <c r="C3478" s="531" t="s">
        <v>10337</v>
      </c>
      <c r="D3478" s="531" t="s">
        <v>19316</v>
      </c>
      <c r="E3478" s="399" t="s">
        <v>40</v>
      </c>
      <c r="F3478" s="9"/>
      <c r="G3478" s="9"/>
      <c r="H3478" s="9"/>
      <c r="I3478" s="9"/>
      <c r="J3478" s="9"/>
      <c r="K3478" s="9"/>
      <c r="L3478" s="622" t="s">
        <v>128</v>
      </c>
      <c r="M3478" s="649"/>
      <c r="N3478" s="841"/>
      <c r="O3478" s="25">
        <v>0</v>
      </c>
      <c r="P3478" s="25">
        <v>0</v>
      </c>
      <c r="Q3478" s="25">
        <v>0</v>
      </c>
      <c r="R3478" s="25">
        <v>0</v>
      </c>
      <c r="S3478" s="25">
        <v>0</v>
      </c>
      <c r="T3478" s="25">
        <v>0</v>
      </c>
      <c r="U3478" s="25">
        <v>0</v>
      </c>
      <c r="V3478" s="25">
        <v>0</v>
      </c>
      <c r="W3478" s="25">
        <v>0</v>
      </c>
      <c r="X3478" s="366">
        <v>0</v>
      </c>
      <c r="Y3478" s="25">
        <v>0</v>
      </c>
      <c r="Z3478" s="622" t="s">
        <v>6224</v>
      </c>
      <c r="AA3478" s="622" t="s">
        <v>5289</v>
      </c>
      <c r="AB3478" s="9"/>
      <c r="AC3478" s="84" t="s">
        <v>5289</v>
      </c>
      <c r="AD3478" s="84" t="s">
        <v>5289</v>
      </c>
      <c r="AE3478" s="84" t="s">
        <v>5289</v>
      </c>
      <c r="AF3478" s="165" t="s">
        <v>5289</v>
      </c>
      <c r="AG3478" s="107"/>
      <c r="AH3478" s="107"/>
      <c r="AI3478" s="107"/>
      <c r="AJ3478" s="107"/>
      <c r="AK3478" s="107"/>
      <c r="AL3478" s="107"/>
    </row>
    <row r="3479" spans="1:38" s="44" customFormat="1" ht="38.25">
      <c r="A3479" s="214">
        <v>10</v>
      </c>
      <c r="B3479" s="531" t="s">
        <v>19312</v>
      </c>
      <c r="C3479" s="531" t="s">
        <v>10337</v>
      </c>
      <c r="D3479" s="531" t="s">
        <v>19317</v>
      </c>
      <c r="E3479" s="399" t="s">
        <v>40</v>
      </c>
      <c r="F3479" s="9"/>
      <c r="G3479" s="9"/>
      <c r="H3479" s="9"/>
      <c r="I3479" s="9"/>
      <c r="J3479" s="9"/>
      <c r="K3479" s="9"/>
      <c r="L3479" s="622" t="s">
        <v>128</v>
      </c>
      <c r="M3479" s="649"/>
      <c r="N3479" s="841"/>
      <c r="O3479" s="25">
        <v>0</v>
      </c>
      <c r="P3479" s="25">
        <v>0</v>
      </c>
      <c r="Q3479" s="25">
        <v>0</v>
      </c>
      <c r="R3479" s="25">
        <v>0</v>
      </c>
      <c r="S3479" s="25">
        <v>0</v>
      </c>
      <c r="T3479" s="25">
        <v>0</v>
      </c>
      <c r="U3479" s="25">
        <v>0</v>
      </c>
      <c r="V3479" s="25">
        <v>0</v>
      </c>
      <c r="W3479" s="25">
        <v>0</v>
      </c>
      <c r="X3479" s="366">
        <v>0</v>
      </c>
      <c r="Y3479" s="25">
        <v>0</v>
      </c>
      <c r="Z3479" s="622" t="s">
        <v>6224</v>
      </c>
      <c r="AA3479" s="622" t="s">
        <v>5289</v>
      </c>
      <c r="AB3479" s="9"/>
      <c r="AC3479" s="84" t="s">
        <v>5289</v>
      </c>
      <c r="AD3479" s="84" t="s">
        <v>5289</v>
      </c>
      <c r="AE3479" s="84" t="s">
        <v>5289</v>
      </c>
      <c r="AF3479" s="165" t="s">
        <v>5289</v>
      </c>
      <c r="AG3479" s="107"/>
      <c r="AH3479" s="107"/>
      <c r="AI3479" s="107"/>
      <c r="AJ3479" s="107"/>
      <c r="AK3479" s="107"/>
      <c r="AL3479" s="107"/>
    </row>
    <row r="3480" spans="1:38" s="44" customFormat="1" ht="38.25">
      <c r="A3480" s="214">
        <v>11</v>
      </c>
      <c r="B3480" s="531" t="s">
        <v>19313</v>
      </c>
      <c r="C3480" s="531" t="s">
        <v>10337</v>
      </c>
      <c r="D3480" s="531" t="s">
        <v>19318</v>
      </c>
      <c r="E3480" s="399" t="s">
        <v>40</v>
      </c>
      <c r="F3480" s="9"/>
      <c r="G3480" s="9"/>
      <c r="H3480" s="9"/>
      <c r="I3480" s="9"/>
      <c r="J3480" s="9"/>
      <c r="K3480" s="9"/>
      <c r="L3480" s="622" t="s">
        <v>128</v>
      </c>
      <c r="M3480" s="649"/>
      <c r="N3480" s="841"/>
      <c r="O3480" s="25">
        <v>0</v>
      </c>
      <c r="P3480" s="25">
        <v>0</v>
      </c>
      <c r="Q3480" s="25">
        <v>0</v>
      </c>
      <c r="R3480" s="25">
        <v>0</v>
      </c>
      <c r="S3480" s="25">
        <v>0</v>
      </c>
      <c r="T3480" s="25">
        <v>0</v>
      </c>
      <c r="U3480" s="25">
        <v>0</v>
      </c>
      <c r="V3480" s="25">
        <v>0</v>
      </c>
      <c r="W3480" s="25">
        <v>0</v>
      </c>
      <c r="X3480" s="366">
        <v>5</v>
      </c>
      <c r="Y3480" s="25">
        <v>0</v>
      </c>
      <c r="Z3480" s="622" t="s">
        <v>6224</v>
      </c>
      <c r="AA3480" s="622" t="s">
        <v>5289</v>
      </c>
      <c r="AB3480" s="9"/>
      <c r="AC3480" s="84" t="s">
        <v>5289</v>
      </c>
      <c r="AD3480" s="84" t="s">
        <v>5289</v>
      </c>
      <c r="AE3480" s="84" t="s">
        <v>5289</v>
      </c>
      <c r="AF3480" s="165" t="s">
        <v>5289</v>
      </c>
      <c r="AG3480" s="107"/>
      <c r="AH3480" s="107"/>
      <c r="AI3480" s="107"/>
      <c r="AJ3480" s="107"/>
      <c r="AK3480" s="107"/>
      <c r="AL3480" s="107"/>
    </row>
    <row r="3481" spans="1:38" s="44" customFormat="1" ht="38.25">
      <c r="A3481" s="214">
        <v>12</v>
      </c>
      <c r="B3481" s="531" t="s">
        <v>19314</v>
      </c>
      <c r="C3481" s="531" t="s">
        <v>10337</v>
      </c>
      <c r="D3481" s="531" t="s">
        <v>19319</v>
      </c>
      <c r="E3481" s="399" t="s">
        <v>40</v>
      </c>
      <c r="F3481" s="9"/>
      <c r="G3481" s="9"/>
      <c r="H3481" s="9"/>
      <c r="I3481" s="9"/>
      <c r="J3481" s="9"/>
      <c r="K3481" s="9"/>
      <c r="L3481" s="622" t="s">
        <v>128</v>
      </c>
      <c r="M3481" s="649"/>
      <c r="N3481" s="841"/>
      <c r="O3481" s="25">
        <v>0</v>
      </c>
      <c r="P3481" s="25">
        <v>0</v>
      </c>
      <c r="Q3481" s="25">
        <v>0</v>
      </c>
      <c r="R3481" s="25">
        <v>0</v>
      </c>
      <c r="S3481" s="25">
        <v>0</v>
      </c>
      <c r="T3481" s="25">
        <v>0</v>
      </c>
      <c r="U3481" s="25">
        <v>0</v>
      </c>
      <c r="V3481" s="25">
        <v>0</v>
      </c>
      <c r="W3481" s="25">
        <v>0</v>
      </c>
      <c r="X3481" s="366">
        <v>1</v>
      </c>
      <c r="Y3481" s="25">
        <v>0</v>
      </c>
      <c r="Z3481" s="622" t="s">
        <v>6224</v>
      </c>
      <c r="AA3481" s="622" t="s">
        <v>5289</v>
      </c>
      <c r="AB3481" s="9"/>
      <c r="AC3481" s="84" t="s">
        <v>5289</v>
      </c>
      <c r="AD3481" s="84" t="s">
        <v>5289</v>
      </c>
      <c r="AE3481" s="84" t="s">
        <v>5289</v>
      </c>
      <c r="AF3481" s="165" t="s">
        <v>5289</v>
      </c>
      <c r="AG3481" s="107"/>
      <c r="AH3481" s="107"/>
      <c r="AI3481" s="107"/>
      <c r="AJ3481" s="107"/>
      <c r="AK3481" s="107"/>
      <c r="AL3481" s="107"/>
    </row>
    <row r="3482" spans="1:38" s="44" customFormat="1" ht="38.25">
      <c r="A3482" s="214">
        <v>13</v>
      </c>
      <c r="B3482" s="531" t="s">
        <v>19315</v>
      </c>
      <c r="C3482" s="531" t="s">
        <v>10337</v>
      </c>
      <c r="D3482" s="531" t="s">
        <v>19320</v>
      </c>
      <c r="E3482" s="399" t="s">
        <v>40</v>
      </c>
      <c r="F3482" s="9"/>
      <c r="G3482" s="9"/>
      <c r="H3482" s="9"/>
      <c r="I3482" s="9"/>
      <c r="J3482" s="9"/>
      <c r="K3482" s="9"/>
      <c r="L3482" s="622" t="s">
        <v>128</v>
      </c>
      <c r="M3482" s="649"/>
      <c r="N3482" s="841"/>
      <c r="O3482" s="25">
        <v>0</v>
      </c>
      <c r="P3482" s="25">
        <v>0</v>
      </c>
      <c r="Q3482" s="25">
        <v>0</v>
      </c>
      <c r="R3482" s="25">
        <v>0</v>
      </c>
      <c r="S3482" s="25">
        <v>0</v>
      </c>
      <c r="T3482" s="25">
        <v>0</v>
      </c>
      <c r="U3482" s="25">
        <v>0</v>
      </c>
      <c r="V3482" s="25">
        <v>0</v>
      </c>
      <c r="W3482" s="25">
        <v>0</v>
      </c>
      <c r="X3482" s="366">
        <v>0</v>
      </c>
      <c r="Y3482" s="25">
        <v>0</v>
      </c>
      <c r="Z3482" s="622" t="s">
        <v>6224</v>
      </c>
      <c r="AA3482" s="622" t="s">
        <v>5289</v>
      </c>
      <c r="AB3482" s="9"/>
      <c r="AC3482" s="84" t="s">
        <v>5289</v>
      </c>
      <c r="AD3482" s="84" t="s">
        <v>5289</v>
      </c>
      <c r="AE3482" s="84" t="s">
        <v>5289</v>
      </c>
      <c r="AF3482" s="165" t="s">
        <v>5289</v>
      </c>
      <c r="AG3482" s="107"/>
      <c r="AH3482" s="107"/>
      <c r="AI3482" s="107"/>
      <c r="AJ3482" s="107"/>
      <c r="AK3482" s="107"/>
      <c r="AL3482" s="107"/>
    </row>
    <row r="3483" spans="1:38" s="42" customFormat="1" ht="15.75" customHeight="1" thickBot="1">
      <c r="A3483" s="18"/>
      <c r="B3483" s="18">
        <v>13</v>
      </c>
      <c r="C3483" s="18"/>
      <c r="D3483" s="18">
        <v>13</v>
      </c>
      <c r="E3483" s="18">
        <v>13</v>
      </c>
      <c r="F3483" s="18"/>
      <c r="G3483" s="18"/>
      <c r="H3483" s="18">
        <v>0</v>
      </c>
      <c r="I3483" s="18"/>
      <c r="J3483" s="18">
        <v>1</v>
      </c>
      <c r="K3483" s="18">
        <v>2</v>
      </c>
      <c r="L3483" s="18">
        <v>2</v>
      </c>
      <c r="M3483" s="200"/>
      <c r="N3483" s="400">
        <f t="shared" ref="N3483:O3483" si="1148">SUM(N3470:N3482)</f>
        <v>0</v>
      </c>
      <c r="O3483" s="400">
        <f t="shared" si="1148"/>
        <v>0</v>
      </c>
      <c r="P3483" s="400">
        <f t="shared" ref="P3483:Q3483" si="1149">SUM(P3470:P3482)</f>
        <v>0</v>
      </c>
      <c r="Q3483" s="400">
        <f t="shared" si="1149"/>
        <v>0</v>
      </c>
      <c r="R3483" s="400">
        <f t="shared" ref="R3483" si="1150">SUM(R3470:R3482)</f>
        <v>0</v>
      </c>
      <c r="S3483" s="400">
        <f t="shared" ref="S3483" si="1151">SUM(S3470:S3482)</f>
        <v>0</v>
      </c>
      <c r="T3483" s="400">
        <f t="shared" ref="T3483:U3483" si="1152">SUM(T3470:T3482)</f>
        <v>0</v>
      </c>
      <c r="U3483" s="400">
        <f t="shared" si="1152"/>
        <v>0</v>
      </c>
      <c r="V3483" s="400">
        <f t="shared" ref="V3483:W3483" si="1153">SUM(V3470:V3482)</f>
        <v>0</v>
      </c>
      <c r="W3483" s="400">
        <f t="shared" si="1153"/>
        <v>0</v>
      </c>
      <c r="X3483" s="400">
        <f t="shared" ref="X3483:Y3483" si="1154">SUM(X3470:X3482)</f>
        <v>1572</v>
      </c>
      <c r="Y3483" s="400">
        <f t="shared" si="1154"/>
        <v>0</v>
      </c>
      <c r="Z3483" s="18">
        <v>0</v>
      </c>
      <c r="AA3483" s="18">
        <v>1</v>
      </c>
      <c r="AB3483" s="18">
        <v>0</v>
      </c>
      <c r="AC3483" s="18"/>
      <c r="AD3483" s="18"/>
      <c r="AE3483" s="18"/>
      <c r="AF3483" s="18"/>
      <c r="AG3483" s="111"/>
      <c r="AH3483" s="111"/>
      <c r="AI3483" s="111"/>
      <c r="AJ3483" s="111"/>
      <c r="AK3483" s="111"/>
      <c r="AL3483" s="111"/>
    </row>
    <row r="3484" spans="1:38" ht="15.75" customHeight="1">
      <c r="A3484" s="666" t="s">
        <v>447</v>
      </c>
      <c r="B3484" s="667"/>
      <c r="C3484" s="667"/>
      <c r="D3484" s="667"/>
      <c r="E3484" s="667"/>
      <c r="F3484" s="667"/>
      <c r="G3484" s="667"/>
      <c r="H3484" s="667"/>
      <c r="I3484" s="667"/>
      <c r="J3484" s="667"/>
      <c r="K3484" s="667"/>
      <c r="L3484" s="667"/>
      <c r="M3484" s="667"/>
      <c r="N3484" s="667"/>
      <c r="O3484" s="667"/>
      <c r="P3484" s="667"/>
      <c r="Q3484" s="667"/>
      <c r="R3484" s="667"/>
      <c r="S3484" s="667"/>
      <c r="T3484" s="667"/>
      <c r="U3484" s="667"/>
      <c r="V3484" s="667"/>
      <c r="W3484" s="667"/>
      <c r="X3484" s="667"/>
      <c r="Y3484" s="667"/>
      <c r="Z3484" s="667"/>
      <c r="AA3484" s="667"/>
      <c r="AB3484" s="667"/>
      <c r="AC3484" s="667"/>
      <c r="AD3484" s="667"/>
      <c r="AE3484" s="667"/>
      <c r="AF3484" s="668"/>
    </row>
    <row r="3485" spans="1:38" s="182" customFormat="1" ht="231" customHeight="1">
      <c r="A3485" s="621">
        <v>1</v>
      </c>
      <c r="B3485" s="53" t="s">
        <v>14814</v>
      </c>
      <c r="C3485" s="53" t="s">
        <v>14816</v>
      </c>
      <c r="D3485" s="301" t="s">
        <v>14817</v>
      </c>
      <c r="E3485" s="643" t="s">
        <v>40</v>
      </c>
      <c r="F3485" s="622" t="s">
        <v>16683</v>
      </c>
      <c r="G3485" s="9"/>
      <c r="H3485" s="9"/>
      <c r="I3485" s="9"/>
      <c r="J3485" s="645" t="s">
        <v>15131</v>
      </c>
      <c r="K3485" s="643" t="s">
        <v>51</v>
      </c>
      <c r="L3485" s="622" t="s">
        <v>128</v>
      </c>
      <c r="M3485" s="649"/>
      <c r="N3485" s="9"/>
      <c r="O3485" s="643">
        <v>0</v>
      </c>
      <c r="P3485" s="643">
        <v>0</v>
      </c>
      <c r="Q3485" s="643">
        <v>0</v>
      </c>
      <c r="R3485" s="643">
        <v>0</v>
      </c>
      <c r="S3485" s="643">
        <v>0</v>
      </c>
      <c r="T3485" s="643">
        <v>0</v>
      </c>
      <c r="U3485" s="643">
        <v>0</v>
      </c>
      <c r="V3485" s="643">
        <v>0</v>
      </c>
      <c r="W3485" s="643">
        <v>0</v>
      </c>
      <c r="X3485" s="624">
        <v>910</v>
      </c>
      <c r="Y3485" s="643">
        <v>0</v>
      </c>
      <c r="Z3485" s="643" t="s">
        <v>51</v>
      </c>
      <c r="AA3485" s="622" t="s">
        <v>1315</v>
      </c>
      <c r="AB3485" s="645" t="s">
        <v>14827</v>
      </c>
      <c r="AC3485" s="84" t="s">
        <v>14828</v>
      </c>
      <c r="AD3485" s="84" t="s">
        <v>14815</v>
      </c>
      <c r="AE3485" s="84" t="s">
        <v>10235</v>
      </c>
      <c r="AF3485" s="84" t="s">
        <v>14829</v>
      </c>
      <c r="AG3485" s="183"/>
      <c r="AH3485" s="183"/>
      <c r="AI3485" s="183"/>
      <c r="AJ3485" s="183"/>
      <c r="AK3485" s="183"/>
      <c r="AL3485" s="183"/>
    </row>
    <row r="3486" spans="1:38" s="182" customFormat="1" ht="136.5" customHeight="1">
      <c r="A3486" s="621">
        <v>2</v>
      </c>
      <c r="B3486" s="627" t="s">
        <v>10165</v>
      </c>
      <c r="C3486" s="53" t="s">
        <v>14816</v>
      </c>
      <c r="D3486" s="302" t="s">
        <v>14818</v>
      </c>
      <c r="E3486" s="643" t="s">
        <v>40</v>
      </c>
      <c r="F3486" s="9"/>
      <c r="G3486" s="9"/>
      <c r="H3486" s="9"/>
      <c r="I3486" s="9"/>
      <c r="J3486" s="9"/>
      <c r="K3486" s="9"/>
      <c r="L3486" s="643" t="s">
        <v>40</v>
      </c>
      <c r="M3486" s="53" t="s">
        <v>13014</v>
      </c>
      <c r="N3486" s="643">
        <v>0</v>
      </c>
      <c r="O3486" s="643">
        <v>0</v>
      </c>
      <c r="P3486" s="643">
        <v>0</v>
      </c>
      <c r="Q3486" s="643">
        <v>0</v>
      </c>
      <c r="R3486" s="643">
        <v>0</v>
      </c>
      <c r="S3486" s="643">
        <v>0</v>
      </c>
      <c r="T3486" s="643">
        <v>0</v>
      </c>
      <c r="U3486" s="643">
        <v>0</v>
      </c>
      <c r="V3486" s="643">
        <v>0</v>
      </c>
      <c r="W3486" s="643">
        <v>0</v>
      </c>
      <c r="X3486" s="624">
        <v>0</v>
      </c>
      <c r="Y3486" s="643">
        <v>0</v>
      </c>
      <c r="Z3486" s="643" t="s">
        <v>51</v>
      </c>
      <c r="AA3486" s="9"/>
      <c r="AB3486" s="622" t="s">
        <v>5289</v>
      </c>
      <c r="AC3486" s="84" t="s">
        <v>5289</v>
      </c>
      <c r="AD3486" s="84" t="s">
        <v>5289</v>
      </c>
      <c r="AE3486" s="84" t="s">
        <v>5289</v>
      </c>
      <c r="AF3486" s="165" t="s">
        <v>5289</v>
      </c>
      <c r="AG3486" s="183"/>
      <c r="AH3486" s="183"/>
      <c r="AI3486" s="183"/>
      <c r="AJ3486" s="183"/>
      <c r="AK3486" s="183"/>
      <c r="AL3486" s="183"/>
    </row>
    <row r="3487" spans="1:38" s="182" customFormat="1" ht="174" customHeight="1">
      <c r="A3487" s="621">
        <v>3</v>
      </c>
      <c r="B3487" s="53" t="s">
        <v>10117</v>
      </c>
      <c r="C3487" s="53" t="s">
        <v>14816</v>
      </c>
      <c r="D3487" s="302" t="s">
        <v>14821</v>
      </c>
      <c r="E3487" s="643" t="s">
        <v>40</v>
      </c>
      <c r="F3487" s="9"/>
      <c r="G3487" s="9"/>
      <c r="H3487" s="9"/>
      <c r="I3487" s="9"/>
      <c r="J3487" s="9"/>
      <c r="K3487" s="9"/>
      <c r="L3487" s="643" t="s">
        <v>40</v>
      </c>
      <c r="M3487" s="302" t="s">
        <v>14839</v>
      </c>
      <c r="N3487" s="643">
        <v>0</v>
      </c>
      <c r="O3487" s="643">
        <v>0</v>
      </c>
      <c r="P3487" s="643">
        <v>0</v>
      </c>
      <c r="Q3487" s="643">
        <v>0</v>
      </c>
      <c r="R3487" s="643">
        <v>0</v>
      </c>
      <c r="S3487" s="643">
        <v>0</v>
      </c>
      <c r="T3487" s="643">
        <v>0</v>
      </c>
      <c r="U3487" s="643">
        <v>0</v>
      </c>
      <c r="V3487" s="643">
        <v>0</v>
      </c>
      <c r="W3487" s="643">
        <v>0</v>
      </c>
      <c r="X3487" s="624">
        <v>0</v>
      </c>
      <c r="Y3487" s="643">
        <v>0</v>
      </c>
      <c r="Z3487" s="643" t="s">
        <v>51</v>
      </c>
      <c r="AA3487" s="9"/>
      <c r="AB3487" s="622" t="s">
        <v>5289</v>
      </c>
      <c r="AC3487" s="84" t="s">
        <v>5289</v>
      </c>
      <c r="AD3487" s="84" t="s">
        <v>5289</v>
      </c>
      <c r="AE3487" s="84" t="s">
        <v>5289</v>
      </c>
      <c r="AF3487" s="165" t="s">
        <v>5289</v>
      </c>
      <c r="AG3487" s="183"/>
      <c r="AH3487" s="183"/>
      <c r="AI3487" s="183"/>
      <c r="AJ3487" s="183"/>
      <c r="AK3487" s="183"/>
      <c r="AL3487" s="183"/>
    </row>
    <row r="3488" spans="1:38" s="182" customFormat="1" ht="193.5" customHeight="1">
      <c r="A3488" s="621">
        <v>4</v>
      </c>
      <c r="B3488" s="53" t="s">
        <v>21912</v>
      </c>
      <c r="C3488" s="53" t="s">
        <v>14816</v>
      </c>
      <c r="D3488" s="302" t="s">
        <v>14822</v>
      </c>
      <c r="E3488" s="643" t="s">
        <v>40</v>
      </c>
      <c r="F3488" s="9"/>
      <c r="G3488" s="9"/>
      <c r="H3488" s="9"/>
      <c r="I3488" s="9"/>
      <c r="J3488" s="9"/>
      <c r="K3488" s="9"/>
      <c r="L3488" s="643" t="s">
        <v>40</v>
      </c>
      <c r="M3488" s="302" t="s">
        <v>14839</v>
      </c>
      <c r="N3488" s="643">
        <v>0</v>
      </c>
      <c r="O3488" s="643">
        <v>0</v>
      </c>
      <c r="P3488" s="643">
        <v>0</v>
      </c>
      <c r="Q3488" s="643">
        <v>0</v>
      </c>
      <c r="R3488" s="643">
        <v>0</v>
      </c>
      <c r="S3488" s="643">
        <v>0</v>
      </c>
      <c r="T3488" s="643">
        <v>0</v>
      </c>
      <c r="U3488" s="643">
        <v>0</v>
      </c>
      <c r="V3488" s="643">
        <v>0</v>
      </c>
      <c r="W3488" s="643">
        <v>0</v>
      </c>
      <c r="X3488" s="624">
        <v>0</v>
      </c>
      <c r="Y3488" s="643">
        <v>0</v>
      </c>
      <c r="Z3488" s="643" t="s">
        <v>51</v>
      </c>
      <c r="AA3488" s="9"/>
      <c r="AB3488" s="622" t="s">
        <v>5289</v>
      </c>
      <c r="AC3488" s="84" t="s">
        <v>5289</v>
      </c>
      <c r="AD3488" s="84" t="s">
        <v>5289</v>
      </c>
      <c r="AE3488" s="84" t="s">
        <v>5289</v>
      </c>
      <c r="AF3488" s="165" t="s">
        <v>5289</v>
      </c>
      <c r="AG3488" s="183"/>
      <c r="AH3488" s="183"/>
      <c r="AI3488" s="183"/>
      <c r="AJ3488" s="183"/>
      <c r="AK3488" s="183"/>
      <c r="AL3488" s="183"/>
    </row>
    <row r="3489" spans="1:38" s="182" customFormat="1" ht="84" customHeight="1">
      <c r="A3489" s="621">
        <v>5</v>
      </c>
      <c r="B3489" s="53" t="s">
        <v>11352</v>
      </c>
      <c r="C3489" s="53" t="s">
        <v>14816</v>
      </c>
      <c r="D3489" s="302" t="s">
        <v>14819</v>
      </c>
      <c r="E3489" s="643" t="s">
        <v>40</v>
      </c>
      <c r="F3489" s="9"/>
      <c r="G3489" s="9"/>
      <c r="H3489" s="9"/>
      <c r="I3489" s="9"/>
      <c r="J3489" s="9"/>
      <c r="K3489" s="9"/>
      <c r="L3489" s="622" t="s">
        <v>128</v>
      </c>
      <c r="M3489" s="649"/>
      <c r="N3489" s="9"/>
      <c r="O3489" s="643">
        <v>0</v>
      </c>
      <c r="P3489" s="643">
        <v>0</v>
      </c>
      <c r="Q3489" s="643">
        <v>0</v>
      </c>
      <c r="R3489" s="643">
        <v>0</v>
      </c>
      <c r="S3489" s="643">
        <v>0</v>
      </c>
      <c r="T3489" s="643">
        <v>0</v>
      </c>
      <c r="U3489" s="643">
        <v>0</v>
      </c>
      <c r="V3489" s="643">
        <v>0</v>
      </c>
      <c r="W3489" s="643">
        <v>0</v>
      </c>
      <c r="X3489" s="624">
        <v>0</v>
      </c>
      <c r="Y3489" s="643">
        <v>0</v>
      </c>
      <c r="Z3489" s="643" t="s">
        <v>51</v>
      </c>
      <c r="AA3489" s="9"/>
      <c r="AB3489" s="622" t="s">
        <v>5289</v>
      </c>
      <c r="AC3489" s="84" t="s">
        <v>5289</v>
      </c>
      <c r="AD3489" s="84" t="s">
        <v>5289</v>
      </c>
      <c r="AE3489" s="84" t="s">
        <v>5289</v>
      </c>
      <c r="AF3489" s="165" t="s">
        <v>5289</v>
      </c>
      <c r="AG3489" s="183"/>
      <c r="AH3489" s="183"/>
      <c r="AI3489" s="183"/>
      <c r="AJ3489" s="183"/>
      <c r="AK3489" s="183"/>
      <c r="AL3489" s="183"/>
    </row>
    <row r="3490" spans="1:38" s="182" customFormat="1" ht="183.75" customHeight="1">
      <c r="A3490" s="621">
        <v>6</v>
      </c>
      <c r="B3490" s="53" t="s">
        <v>11354</v>
      </c>
      <c r="C3490" s="53" t="s">
        <v>14816</v>
      </c>
      <c r="D3490" s="302" t="s">
        <v>14823</v>
      </c>
      <c r="E3490" s="643" t="s">
        <v>40</v>
      </c>
      <c r="F3490" s="9"/>
      <c r="G3490" s="9"/>
      <c r="H3490" s="9"/>
      <c r="I3490" s="9"/>
      <c r="J3490" s="9"/>
      <c r="K3490" s="9"/>
      <c r="L3490" s="643" t="s">
        <v>40</v>
      </c>
      <c r="M3490" s="302" t="s">
        <v>21913</v>
      </c>
      <c r="N3490" s="643">
        <v>0</v>
      </c>
      <c r="O3490" s="643">
        <v>0</v>
      </c>
      <c r="P3490" s="643">
        <v>0</v>
      </c>
      <c r="Q3490" s="643">
        <v>0</v>
      </c>
      <c r="R3490" s="643">
        <v>0</v>
      </c>
      <c r="S3490" s="643">
        <v>0</v>
      </c>
      <c r="T3490" s="643">
        <v>0</v>
      </c>
      <c r="U3490" s="643">
        <v>0</v>
      </c>
      <c r="V3490" s="643">
        <v>0</v>
      </c>
      <c r="W3490" s="643">
        <v>0</v>
      </c>
      <c r="X3490" s="624">
        <v>0</v>
      </c>
      <c r="Y3490" s="643">
        <v>0</v>
      </c>
      <c r="Z3490" s="643" t="s">
        <v>51</v>
      </c>
      <c r="AA3490" s="9"/>
      <c r="AB3490" s="622" t="s">
        <v>5289</v>
      </c>
      <c r="AC3490" s="84" t="s">
        <v>5289</v>
      </c>
      <c r="AD3490" s="84" t="s">
        <v>5289</v>
      </c>
      <c r="AE3490" s="84" t="s">
        <v>5289</v>
      </c>
      <c r="AF3490" s="165" t="s">
        <v>5289</v>
      </c>
      <c r="AG3490" s="183"/>
      <c r="AH3490" s="183"/>
      <c r="AI3490" s="183"/>
      <c r="AJ3490" s="183"/>
      <c r="AK3490" s="183"/>
      <c r="AL3490" s="183"/>
    </row>
    <row r="3491" spans="1:38" s="182" customFormat="1" ht="96.75" customHeight="1">
      <c r="A3491" s="621">
        <v>7</v>
      </c>
      <c r="B3491" s="53" t="s">
        <v>10178</v>
      </c>
      <c r="C3491" s="53" t="s">
        <v>14816</v>
      </c>
      <c r="D3491" s="302" t="s">
        <v>14820</v>
      </c>
      <c r="E3491" s="643" t="s">
        <v>40</v>
      </c>
      <c r="F3491" s="9"/>
      <c r="G3491" s="9"/>
      <c r="H3491" s="9"/>
      <c r="I3491" s="9"/>
      <c r="J3491" s="9"/>
      <c r="K3491" s="9"/>
      <c r="L3491" s="622" t="s">
        <v>128</v>
      </c>
      <c r="M3491" s="649"/>
      <c r="N3491" s="9"/>
      <c r="O3491" s="643">
        <v>0</v>
      </c>
      <c r="P3491" s="643">
        <v>0</v>
      </c>
      <c r="Q3491" s="643">
        <v>0</v>
      </c>
      <c r="R3491" s="643">
        <v>0</v>
      </c>
      <c r="S3491" s="643">
        <v>0</v>
      </c>
      <c r="T3491" s="643">
        <v>0</v>
      </c>
      <c r="U3491" s="643">
        <v>0</v>
      </c>
      <c r="V3491" s="643">
        <v>0</v>
      </c>
      <c r="W3491" s="643">
        <v>0</v>
      </c>
      <c r="X3491" s="624">
        <v>0</v>
      </c>
      <c r="Y3491" s="643">
        <v>0</v>
      </c>
      <c r="Z3491" s="643" t="s">
        <v>51</v>
      </c>
      <c r="AA3491" s="9"/>
      <c r="AB3491" s="622" t="s">
        <v>5289</v>
      </c>
      <c r="AC3491" s="84" t="s">
        <v>5289</v>
      </c>
      <c r="AD3491" s="84" t="s">
        <v>5289</v>
      </c>
      <c r="AE3491" s="84" t="s">
        <v>5289</v>
      </c>
      <c r="AF3491" s="165" t="s">
        <v>5289</v>
      </c>
      <c r="AG3491" s="183"/>
      <c r="AH3491" s="183"/>
      <c r="AI3491" s="183"/>
      <c r="AJ3491" s="183"/>
      <c r="AK3491" s="183"/>
      <c r="AL3491" s="183"/>
    </row>
    <row r="3492" spans="1:38" s="182" customFormat="1" ht="111.75" customHeight="1">
      <c r="A3492" s="621">
        <v>8</v>
      </c>
      <c r="B3492" s="53" t="s">
        <v>10156</v>
      </c>
      <c r="C3492" s="53" t="s">
        <v>14816</v>
      </c>
      <c r="D3492" s="302" t="s">
        <v>14824</v>
      </c>
      <c r="E3492" s="643" t="s">
        <v>40</v>
      </c>
      <c r="F3492" s="9"/>
      <c r="G3492" s="9"/>
      <c r="H3492" s="9"/>
      <c r="I3492" s="9"/>
      <c r="J3492" s="9"/>
      <c r="K3492" s="9"/>
      <c r="L3492" s="643" t="s">
        <v>40</v>
      </c>
      <c r="M3492" s="302" t="s">
        <v>13306</v>
      </c>
      <c r="N3492" s="643">
        <v>0</v>
      </c>
      <c r="O3492" s="643">
        <v>0</v>
      </c>
      <c r="P3492" s="643">
        <v>0</v>
      </c>
      <c r="Q3492" s="643">
        <v>0</v>
      </c>
      <c r="R3492" s="643">
        <v>0</v>
      </c>
      <c r="S3492" s="643">
        <v>0</v>
      </c>
      <c r="T3492" s="643">
        <v>0</v>
      </c>
      <c r="U3492" s="643">
        <v>0</v>
      </c>
      <c r="V3492" s="643">
        <v>0</v>
      </c>
      <c r="W3492" s="643">
        <v>0</v>
      </c>
      <c r="X3492" s="624">
        <v>0</v>
      </c>
      <c r="Y3492" s="643">
        <v>0</v>
      </c>
      <c r="Z3492" s="643" t="s">
        <v>51</v>
      </c>
      <c r="AA3492" s="9"/>
      <c r="AB3492" s="622" t="s">
        <v>5289</v>
      </c>
      <c r="AC3492" s="84" t="s">
        <v>5289</v>
      </c>
      <c r="AD3492" s="84" t="s">
        <v>5289</v>
      </c>
      <c r="AE3492" s="84" t="s">
        <v>5289</v>
      </c>
      <c r="AF3492" s="165" t="s">
        <v>5289</v>
      </c>
      <c r="AG3492" s="183"/>
      <c r="AH3492" s="183"/>
      <c r="AI3492" s="183"/>
      <c r="AJ3492" s="183"/>
      <c r="AK3492" s="183"/>
      <c r="AL3492" s="183"/>
    </row>
    <row r="3493" spans="1:38" s="182" customFormat="1" ht="156.75" customHeight="1">
      <c r="A3493" s="621">
        <v>9</v>
      </c>
      <c r="B3493" s="53" t="s">
        <v>21914</v>
      </c>
      <c r="C3493" s="53" t="s">
        <v>14816</v>
      </c>
      <c r="D3493" s="302" t="s">
        <v>14825</v>
      </c>
      <c r="E3493" s="643" t="s">
        <v>40</v>
      </c>
      <c r="F3493" s="9"/>
      <c r="G3493" s="9"/>
      <c r="H3493" s="9"/>
      <c r="I3493" s="9"/>
      <c r="J3493" s="9"/>
      <c r="K3493" s="9"/>
      <c r="L3493" s="643" t="s">
        <v>40</v>
      </c>
      <c r="M3493" s="302" t="s">
        <v>14826</v>
      </c>
      <c r="N3493" s="643">
        <v>0</v>
      </c>
      <c r="O3493" s="643">
        <v>0</v>
      </c>
      <c r="P3493" s="643">
        <v>0</v>
      </c>
      <c r="Q3493" s="643">
        <v>0</v>
      </c>
      <c r="R3493" s="643">
        <v>0</v>
      </c>
      <c r="S3493" s="643">
        <v>0</v>
      </c>
      <c r="T3493" s="643">
        <v>0</v>
      </c>
      <c r="U3493" s="643">
        <v>0</v>
      </c>
      <c r="V3493" s="643">
        <v>0</v>
      </c>
      <c r="W3493" s="643">
        <v>0</v>
      </c>
      <c r="X3493" s="624">
        <v>0</v>
      </c>
      <c r="Y3493" s="643">
        <v>0</v>
      </c>
      <c r="Z3493" s="643" t="s">
        <v>51</v>
      </c>
      <c r="AA3493" s="9"/>
      <c r="AB3493" s="622" t="s">
        <v>5289</v>
      </c>
      <c r="AC3493" s="84" t="s">
        <v>5289</v>
      </c>
      <c r="AD3493" s="84" t="s">
        <v>5289</v>
      </c>
      <c r="AE3493" s="84" t="s">
        <v>5289</v>
      </c>
      <c r="AF3493" s="165" t="s">
        <v>5289</v>
      </c>
      <c r="AG3493" s="183"/>
      <c r="AH3493" s="183"/>
      <c r="AI3493" s="183"/>
      <c r="AJ3493" s="183"/>
      <c r="AK3493" s="183"/>
      <c r="AL3493" s="183"/>
    </row>
    <row r="3494" spans="1:38" s="182" customFormat="1" ht="156.75" customHeight="1">
      <c r="A3494" s="214">
        <v>10</v>
      </c>
      <c r="B3494" s="463" t="s">
        <v>4061</v>
      </c>
      <c r="C3494" s="463" t="s">
        <v>17507</v>
      </c>
      <c r="D3494" s="464" t="s">
        <v>17508</v>
      </c>
      <c r="E3494" s="643" t="s">
        <v>40</v>
      </c>
      <c r="F3494" s="9"/>
      <c r="G3494" s="9"/>
      <c r="H3494" s="9"/>
      <c r="I3494" s="9"/>
      <c r="J3494" s="9"/>
      <c r="K3494" s="9"/>
      <c r="L3494" s="622" t="s">
        <v>128</v>
      </c>
      <c r="M3494" s="649"/>
      <c r="N3494" s="9"/>
      <c r="O3494" s="643">
        <v>0</v>
      </c>
      <c r="P3494" s="643">
        <v>0</v>
      </c>
      <c r="Q3494" s="643">
        <v>0</v>
      </c>
      <c r="R3494" s="643">
        <v>0</v>
      </c>
      <c r="S3494" s="643">
        <v>0</v>
      </c>
      <c r="T3494" s="643">
        <v>0</v>
      </c>
      <c r="U3494" s="643">
        <v>0</v>
      </c>
      <c r="V3494" s="643">
        <v>0</v>
      </c>
      <c r="W3494" s="643">
        <v>0</v>
      </c>
      <c r="X3494" s="624">
        <v>153</v>
      </c>
      <c r="Y3494" s="643">
        <v>0</v>
      </c>
      <c r="Z3494" s="643" t="s">
        <v>51</v>
      </c>
      <c r="AA3494" s="9"/>
      <c r="AB3494" s="622" t="s">
        <v>5289</v>
      </c>
      <c r="AC3494" s="84" t="s">
        <v>5289</v>
      </c>
      <c r="AD3494" s="84" t="s">
        <v>5289</v>
      </c>
      <c r="AE3494" s="84" t="s">
        <v>5289</v>
      </c>
      <c r="AF3494" s="165" t="s">
        <v>5289</v>
      </c>
      <c r="AG3494" s="183"/>
      <c r="AH3494" s="183"/>
      <c r="AI3494" s="183"/>
      <c r="AJ3494" s="183"/>
      <c r="AK3494" s="183"/>
      <c r="AL3494" s="183"/>
    </row>
    <row r="3495" spans="1:38" s="182" customFormat="1" ht="156.75" customHeight="1">
      <c r="A3495" s="214">
        <v>11</v>
      </c>
      <c r="B3495" s="401" t="s">
        <v>19989</v>
      </c>
      <c r="C3495" s="401" t="s">
        <v>17507</v>
      </c>
      <c r="D3495" s="404" t="s">
        <v>19990</v>
      </c>
      <c r="E3495" s="643" t="s">
        <v>40</v>
      </c>
      <c r="F3495" s="9"/>
      <c r="G3495" s="9"/>
      <c r="H3495" s="9"/>
      <c r="I3495" s="9"/>
      <c r="J3495" s="9"/>
      <c r="K3495" s="9"/>
      <c r="L3495" s="622" t="s">
        <v>128</v>
      </c>
      <c r="M3495" s="649"/>
      <c r="N3495" s="9"/>
      <c r="O3495" s="643">
        <v>0</v>
      </c>
      <c r="P3495" s="643">
        <v>0</v>
      </c>
      <c r="Q3495" s="643">
        <v>0</v>
      </c>
      <c r="R3495" s="643">
        <v>0</v>
      </c>
      <c r="S3495" s="643">
        <v>0</v>
      </c>
      <c r="T3495" s="643">
        <v>0</v>
      </c>
      <c r="U3495" s="643">
        <v>0</v>
      </c>
      <c r="V3495" s="643">
        <v>0</v>
      </c>
      <c r="W3495" s="643">
        <v>0</v>
      </c>
      <c r="X3495" s="624"/>
      <c r="Y3495" s="643">
        <v>0</v>
      </c>
      <c r="Z3495" s="643" t="s">
        <v>51</v>
      </c>
      <c r="AA3495" s="9"/>
      <c r="AB3495" s="622" t="s">
        <v>5289</v>
      </c>
      <c r="AC3495" s="84" t="s">
        <v>5289</v>
      </c>
      <c r="AD3495" s="84" t="s">
        <v>5289</v>
      </c>
      <c r="AE3495" s="84" t="s">
        <v>5289</v>
      </c>
      <c r="AF3495" s="165" t="s">
        <v>5289</v>
      </c>
      <c r="AG3495" s="183"/>
      <c r="AH3495" s="183"/>
      <c r="AI3495" s="183"/>
      <c r="AJ3495" s="183"/>
      <c r="AK3495" s="183"/>
      <c r="AL3495" s="183"/>
    </row>
    <row r="3496" spans="1:38" s="42" customFormat="1" ht="15.75" customHeight="1" thickBot="1">
      <c r="A3496" s="18"/>
      <c r="B3496" s="18">
        <v>11</v>
      </c>
      <c r="C3496" s="18"/>
      <c r="D3496" s="18">
        <v>11</v>
      </c>
      <c r="E3496" s="18">
        <v>11</v>
      </c>
      <c r="F3496" s="18"/>
      <c r="G3496" s="18"/>
      <c r="H3496" s="18">
        <v>0</v>
      </c>
      <c r="I3496" s="18"/>
      <c r="J3496" s="18">
        <v>1</v>
      </c>
      <c r="K3496" s="18">
        <v>0</v>
      </c>
      <c r="L3496" s="18">
        <v>6</v>
      </c>
      <c r="M3496" s="200"/>
      <c r="N3496" s="18">
        <f t="shared" ref="N3496:O3496" si="1155">SUM(N3485:N3495)</f>
        <v>0</v>
      </c>
      <c r="O3496" s="18">
        <f t="shared" si="1155"/>
        <v>0</v>
      </c>
      <c r="P3496" s="18">
        <f t="shared" ref="P3496:Q3496" si="1156">SUM(P3485:P3495)</f>
        <v>0</v>
      </c>
      <c r="Q3496" s="18">
        <f t="shared" si="1156"/>
        <v>0</v>
      </c>
      <c r="R3496" s="18">
        <f t="shared" ref="R3496" si="1157">SUM(R3485:R3495)</f>
        <v>0</v>
      </c>
      <c r="S3496" s="18">
        <f t="shared" ref="S3496" si="1158">SUM(S3485:S3495)</f>
        <v>0</v>
      </c>
      <c r="T3496" s="18">
        <f t="shared" ref="T3496:U3496" si="1159">SUM(T3485:T3495)</f>
        <v>0</v>
      </c>
      <c r="U3496" s="18">
        <f t="shared" si="1159"/>
        <v>0</v>
      </c>
      <c r="V3496" s="18">
        <f t="shared" ref="V3496:W3496" si="1160">SUM(V3485:V3495)</f>
        <v>0</v>
      </c>
      <c r="W3496" s="18">
        <f t="shared" si="1160"/>
        <v>0</v>
      </c>
      <c r="X3496" s="18">
        <f t="shared" ref="X3496:Y3496" si="1161">SUM(X3485:X3495)</f>
        <v>1063</v>
      </c>
      <c r="Y3496" s="18">
        <f t="shared" si="1161"/>
        <v>0</v>
      </c>
      <c r="Z3496" s="18">
        <v>0</v>
      </c>
      <c r="AA3496" s="18">
        <v>0</v>
      </c>
      <c r="AB3496" s="18">
        <v>1</v>
      </c>
      <c r="AC3496" s="18"/>
      <c r="AD3496" s="18"/>
      <c r="AE3496" s="18"/>
      <c r="AF3496" s="18"/>
      <c r="AG3496" s="111"/>
      <c r="AH3496" s="111"/>
      <c r="AI3496" s="111"/>
      <c r="AJ3496" s="111"/>
      <c r="AK3496" s="111"/>
      <c r="AL3496" s="111"/>
    </row>
    <row r="3497" spans="1:38" ht="15.75" customHeight="1" thickBot="1">
      <c r="A3497" s="660" t="s">
        <v>448</v>
      </c>
      <c r="B3497" s="661"/>
      <c r="C3497" s="661"/>
      <c r="D3497" s="661"/>
      <c r="E3497" s="661"/>
      <c r="F3497" s="661"/>
      <c r="G3497" s="661"/>
      <c r="H3497" s="661"/>
      <c r="I3497" s="661"/>
      <c r="J3497" s="661"/>
      <c r="K3497" s="661"/>
      <c r="L3497" s="661"/>
      <c r="M3497" s="661"/>
      <c r="N3497" s="661"/>
      <c r="O3497" s="661"/>
      <c r="P3497" s="661"/>
      <c r="Q3497" s="661"/>
      <c r="R3497" s="661"/>
      <c r="S3497" s="661"/>
      <c r="T3497" s="661"/>
      <c r="U3497" s="661"/>
      <c r="V3497" s="661"/>
      <c r="W3497" s="661"/>
      <c r="X3497" s="661"/>
      <c r="Y3497" s="661"/>
      <c r="Z3497" s="661"/>
      <c r="AA3497" s="661"/>
      <c r="AB3497" s="661"/>
      <c r="AC3497" s="661"/>
      <c r="AD3497" s="661"/>
      <c r="AE3497" s="661"/>
      <c r="AF3497" s="662"/>
    </row>
    <row r="3498" spans="1:38" ht="306">
      <c r="A3498" s="621">
        <v>1</v>
      </c>
      <c r="B3498" s="121" t="s">
        <v>10349</v>
      </c>
      <c r="C3498" s="121" t="s">
        <v>10360</v>
      </c>
      <c r="D3498" s="121" t="s">
        <v>10350</v>
      </c>
      <c r="E3498" s="622" t="s">
        <v>10361</v>
      </c>
      <c r="F3498" s="622" t="s">
        <v>16683</v>
      </c>
      <c r="G3498" s="9"/>
      <c r="H3498" s="9"/>
      <c r="I3498" s="9"/>
      <c r="J3498" s="121" t="s">
        <v>10351</v>
      </c>
      <c r="K3498" s="622" t="s">
        <v>6224</v>
      </c>
      <c r="L3498" s="622" t="s">
        <v>2223</v>
      </c>
      <c r="M3498" s="121" t="s">
        <v>21915</v>
      </c>
      <c r="N3498" s="622">
        <v>0</v>
      </c>
      <c r="O3498" s="622">
        <v>0</v>
      </c>
      <c r="P3498" s="622">
        <v>0</v>
      </c>
      <c r="Q3498" s="622">
        <v>0</v>
      </c>
      <c r="R3498" s="622">
        <v>0</v>
      </c>
      <c r="S3498" s="622">
        <v>0</v>
      </c>
      <c r="T3498" s="622">
        <v>0</v>
      </c>
      <c r="U3498" s="622">
        <v>0</v>
      </c>
      <c r="V3498" s="622">
        <v>0</v>
      </c>
      <c r="W3498" s="622">
        <v>0</v>
      </c>
      <c r="X3498" s="366">
        <v>0</v>
      </c>
      <c r="Y3498" s="622">
        <v>0</v>
      </c>
      <c r="Z3498" s="622" t="s">
        <v>6224</v>
      </c>
      <c r="AA3498" s="121" t="s">
        <v>10364</v>
      </c>
      <c r="AB3498" s="622" t="s">
        <v>1315</v>
      </c>
      <c r="AC3498" s="159" t="s">
        <v>10352</v>
      </c>
      <c r="AD3498" s="159" t="s">
        <v>10353</v>
      </c>
      <c r="AE3498" s="159" t="s">
        <v>10354</v>
      </c>
      <c r="AF3498" s="163" t="s">
        <v>10355</v>
      </c>
    </row>
    <row r="3499" spans="1:38" ht="293.25">
      <c r="A3499" s="621">
        <v>2</v>
      </c>
      <c r="B3499" s="121" t="s">
        <v>10356</v>
      </c>
      <c r="C3499" s="121" t="s">
        <v>10360</v>
      </c>
      <c r="D3499" s="22" t="s">
        <v>10357</v>
      </c>
      <c r="E3499" s="622" t="s">
        <v>10362</v>
      </c>
      <c r="F3499" s="9"/>
      <c r="G3499" s="9"/>
      <c r="H3499" s="9"/>
      <c r="I3499" s="9"/>
      <c r="J3499" s="9"/>
      <c r="K3499" s="9"/>
      <c r="L3499" s="622" t="s">
        <v>2223</v>
      </c>
      <c r="M3499" s="121" t="s">
        <v>21916</v>
      </c>
      <c r="N3499" s="622">
        <v>0</v>
      </c>
      <c r="O3499" s="622">
        <v>0</v>
      </c>
      <c r="P3499" s="622">
        <v>0</v>
      </c>
      <c r="Q3499" s="622">
        <v>0</v>
      </c>
      <c r="R3499" s="622">
        <v>0</v>
      </c>
      <c r="S3499" s="622">
        <v>0</v>
      </c>
      <c r="T3499" s="622">
        <v>0</v>
      </c>
      <c r="U3499" s="622">
        <v>0</v>
      </c>
      <c r="V3499" s="622">
        <v>0</v>
      </c>
      <c r="W3499" s="622">
        <v>0</v>
      </c>
      <c r="X3499" s="366">
        <v>0</v>
      </c>
      <c r="Y3499" s="622">
        <v>0</v>
      </c>
      <c r="Z3499" s="622" t="s">
        <v>6224</v>
      </c>
      <c r="AA3499" s="622" t="s">
        <v>5289</v>
      </c>
      <c r="AB3499" s="9"/>
      <c r="AC3499" s="84" t="s">
        <v>5289</v>
      </c>
      <c r="AD3499" s="84" t="s">
        <v>5289</v>
      </c>
      <c r="AE3499" s="84" t="s">
        <v>5289</v>
      </c>
      <c r="AF3499" s="165" t="s">
        <v>5289</v>
      </c>
    </row>
    <row r="3500" spans="1:38" ht="293.25">
      <c r="A3500" s="621">
        <v>3</v>
      </c>
      <c r="B3500" s="121" t="s">
        <v>10358</v>
      </c>
      <c r="C3500" s="121" t="s">
        <v>10360</v>
      </c>
      <c r="D3500" s="121" t="s">
        <v>10359</v>
      </c>
      <c r="E3500" s="622" t="s">
        <v>10363</v>
      </c>
      <c r="F3500" s="9"/>
      <c r="G3500" s="9"/>
      <c r="H3500" s="9"/>
      <c r="I3500" s="9"/>
      <c r="J3500" s="9"/>
      <c r="K3500" s="9"/>
      <c r="L3500" s="622" t="s">
        <v>6224</v>
      </c>
      <c r="M3500" s="649"/>
      <c r="N3500" s="9"/>
      <c r="O3500" s="622">
        <v>0</v>
      </c>
      <c r="P3500" s="622">
        <v>0</v>
      </c>
      <c r="Q3500" s="622">
        <v>0</v>
      </c>
      <c r="R3500" s="622">
        <v>0</v>
      </c>
      <c r="S3500" s="622">
        <v>0</v>
      </c>
      <c r="T3500" s="622">
        <v>0</v>
      </c>
      <c r="U3500" s="622">
        <v>0</v>
      </c>
      <c r="V3500" s="622">
        <v>0</v>
      </c>
      <c r="W3500" s="622">
        <v>0</v>
      </c>
      <c r="X3500" s="366">
        <v>2480</v>
      </c>
      <c r="Y3500" s="622">
        <v>0</v>
      </c>
      <c r="Z3500" s="622" t="s">
        <v>6224</v>
      </c>
      <c r="AA3500" s="622" t="s">
        <v>5289</v>
      </c>
      <c r="AB3500" s="9"/>
      <c r="AC3500" s="84" t="s">
        <v>5289</v>
      </c>
      <c r="AD3500" s="84" t="s">
        <v>5289</v>
      </c>
      <c r="AE3500" s="84" t="s">
        <v>5289</v>
      </c>
      <c r="AF3500" s="165" t="s">
        <v>5289</v>
      </c>
    </row>
    <row r="3501" spans="1:38" s="44" customFormat="1" ht="63.75">
      <c r="A3501" s="214">
        <v>4</v>
      </c>
      <c r="B3501" s="121" t="s">
        <v>4061</v>
      </c>
      <c r="C3501" s="121" t="s">
        <v>10360</v>
      </c>
      <c r="D3501" s="121" t="s">
        <v>17671</v>
      </c>
      <c r="E3501" s="622" t="s">
        <v>40</v>
      </c>
      <c r="F3501" s="9"/>
      <c r="G3501" s="9"/>
      <c r="H3501" s="9"/>
      <c r="I3501" s="9"/>
      <c r="J3501" s="9"/>
      <c r="K3501" s="9"/>
      <c r="L3501" s="622" t="s">
        <v>6224</v>
      </c>
      <c r="M3501" s="649"/>
      <c r="N3501" s="9"/>
      <c r="O3501" s="622">
        <v>0</v>
      </c>
      <c r="P3501" s="622">
        <v>0</v>
      </c>
      <c r="Q3501" s="622">
        <v>0</v>
      </c>
      <c r="R3501" s="622">
        <v>0</v>
      </c>
      <c r="S3501" s="622">
        <v>0</v>
      </c>
      <c r="T3501" s="622">
        <v>0</v>
      </c>
      <c r="U3501" s="622">
        <v>0</v>
      </c>
      <c r="V3501" s="622">
        <v>0</v>
      </c>
      <c r="W3501" s="622">
        <v>0</v>
      </c>
      <c r="X3501" s="366">
        <v>1011</v>
      </c>
      <c r="Y3501" s="622">
        <v>0</v>
      </c>
      <c r="Z3501" s="622" t="s">
        <v>51</v>
      </c>
      <c r="AA3501" s="622" t="s">
        <v>5289</v>
      </c>
      <c r="AB3501" s="9"/>
      <c r="AC3501" s="84" t="s">
        <v>5289</v>
      </c>
      <c r="AD3501" s="84" t="s">
        <v>5289</v>
      </c>
      <c r="AE3501" s="84" t="s">
        <v>5289</v>
      </c>
      <c r="AF3501" s="165" t="s">
        <v>5289</v>
      </c>
      <c r="AG3501" s="107"/>
      <c r="AH3501" s="107"/>
      <c r="AI3501" s="107"/>
      <c r="AJ3501" s="107"/>
      <c r="AK3501" s="107"/>
      <c r="AL3501" s="107"/>
    </row>
    <row r="3502" spans="1:38" s="44" customFormat="1" ht="76.5">
      <c r="A3502" s="621">
        <v>5</v>
      </c>
      <c r="B3502" s="121" t="s">
        <v>19991</v>
      </c>
      <c r="C3502" s="121" t="s">
        <v>10360</v>
      </c>
      <c r="D3502" s="121" t="s">
        <v>19996</v>
      </c>
      <c r="E3502" s="622" t="s">
        <v>40</v>
      </c>
      <c r="F3502" s="9"/>
      <c r="G3502" s="9"/>
      <c r="H3502" s="9"/>
      <c r="I3502" s="9"/>
      <c r="J3502" s="9"/>
      <c r="K3502" s="9"/>
      <c r="L3502" s="622" t="s">
        <v>6224</v>
      </c>
      <c r="M3502" s="649"/>
      <c r="N3502" s="9"/>
      <c r="O3502" s="622">
        <v>0</v>
      </c>
      <c r="P3502" s="622">
        <v>0</v>
      </c>
      <c r="Q3502" s="622">
        <v>0</v>
      </c>
      <c r="R3502" s="622">
        <v>0</v>
      </c>
      <c r="S3502" s="622">
        <v>0</v>
      </c>
      <c r="T3502" s="622">
        <v>0</v>
      </c>
      <c r="U3502" s="622">
        <v>0</v>
      </c>
      <c r="V3502" s="622">
        <v>0</v>
      </c>
      <c r="W3502" s="622">
        <v>0</v>
      </c>
      <c r="X3502" s="366">
        <v>0</v>
      </c>
      <c r="Y3502" s="622">
        <v>0</v>
      </c>
      <c r="Z3502" s="622" t="s">
        <v>51</v>
      </c>
      <c r="AA3502" s="622" t="s">
        <v>5289</v>
      </c>
      <c r="AB3502" s="9"/>
      <c r="AC3502" s="84" t="s">
        <v>5289</v>
      </c>
      <c r="AD3502" s="84" t="s">
        <v>5289</v>
      </c>
      <c r="AE3502" s="84" t="s">
        <v>5289</v>
      </c>
      <c r="AF3502" s="165" t="s">
        <v>5289</v>
      </c>
      <c r="AG3502" s="107"/>
      <c r="AH3502" s="107"/>
      <c r="AI3502" s="107"/>
      <c r="AJ3502" s="107"/>
      <c r="AK3502" s="107"/>
      <c r="AL3502" s="107"/>
    </row>
    <row r="3503" spans="1:38" s="44" customFormat="1" ht="76.5">
      <c r="A3503" s="214">
        <v>6</v>
      </c>
      <c r="B3503" s="121" t="s">
        <v>19476</v>
      </c>
      <c r="C3503" s="121" t="s">
        <v>10360</v>
      </c>
      <c r="D3503" s="121" t="s">
        <v>19997</v>
      </c>
      <c r="E3503" s="622" t="s">
        <v>40</v>
      </c>
      <c r="F3503" s="9"/>
      <c r="G3503" s="9"/>
      <c r="H3503" s="9"/>
      <c r="I3503" s="9"/>
      <c r="J3503" s="9"/>
      <c r="K3503" s="9"/>
      <c r="L3503" s="622" t="s">
        <v>6224</v>
      </c>
      <c r="M3503" s="649"/>
      <c r="N3503" s="9"/>
      <c r="O3503" s="622">
        <v>0</v>
      </c>
      <c r="P3503" s="622">
        <v>0</v>
      </c>
      <c r="Q3503" s="622">
        <v>0</v>
      </c>
      <c r="R3503" s="622">
        <v>0</v>
      </c>
      <c r="S3503" s="622">
        <v>0</v>
      </c>
      <c r="T3503" s="622">
        <v>0</v>
      </c>
      <c r="U3503" s="622">
        <v>0</v>
      </c>
      <c r="V3503" s="622">
        <v>0</v>
      </c>
      <c r="W3503" s="622">
        <v>0</v>
      </c>
      <c r="X3503" s="366">
        <v>0</v>
      </c>
      <c r="Y3503" s="622">
        <v>0</v>
      </c>
      <c r="Z3503" s="622" t="s">
        <v>51</v>
      </c>
      <c r="AA3503" s="622" t="s">
        <v>5289</v>
      </c>
      <c r="AB3503" s="9"/>
      <c r="AC3503" s="84" t="s">
        <v>5289</v>
      </c>
      <c r="AD3503" s="84" t="s">
        <v>5289</v>
      </c>
      <c r="AE3503" s="84" t="s">
        <v>5289</v>
      </c>
      <c r="AF3503" s="165" t="s">
        <v>5289</v>
      </c>
      <c r="AG3503" s="107"/>
      <c r="AH3503" s="107"/>
      <c r="AI3503" s="107"/>
      <c r="AJ3503" s="107"/>
      <c r="AK3503" s="107"/>
      <c r="AL3503" s="107"/>
    </row>
    <row r="3504" spans="1:38" s="44" customFormat="1" ht="76.5">
      <c r="A3504" s="621">
        <v>7</v>
      </c>
      <c r="B3504" s="121" t="s">
        <v>19475</v>
      </c>
      <c r="C3504" s="121" t="s">
        <v>10360</v>
      </c>
      <c r="D3504" s="121" t="s">
        <v>19998</v>
      </c>
      <c r="E3504" s="622" t="s">
        <v>40</v>
      </c>
      <c r="F3504" s="9"/>
      <c r="G3504" s="9"/>
      <c r="H3504" s="9"/>
      <c r="I3504" s="9"/>
      <c r="J3504" s="9"/>
      <c r="K3504" s="9"/>
      <c r="L3504" s="622" t="s">
        <v>6224</v>
      </c>
      <c r="M3504" s="649"/>
      <c r="N3504" s="9"/>
      <c r="O3504" s="622">
        <v>0</v>
      </c>
      <c r="P3504" s="622">
        <v>0</v>
      </c>
      <c r="Q3504" s="622">
        <v>0</v>
      </c>
      <c r="R3504" s="622">
        <v>0</v>
      </c>
      <c r="S3504" s="622">
        <v>0</v>
      </c>
      <c r="T3504" s="622">
        <v>0</v>
      </c>
      <c r="U3504" s="622">
        <v>0</v>
      </c>
      <c r="V3504" s="622">
        <v>0</v>
      </c>
      <c r="W3504" s="622">
        <v>0</v>
      </c>
      <c r="X3504" s="366">
        <v>0</v>
      </c>
      <c r="Y3504" s="622">
        <v>0</v>
      </c>
      <c r="Z3504" s="622" t="s">
        <v>51</v>
      </c>
      <c r="AA3504" s="622" t="s">
        <v>5289</v>
      </c>
      <c r="AB3504" s="9"/>
      <c r="AC3504" s="84" t="s">
        <v>5289</v>
      </c>
      <c r="AD3504" s="84" t="s">
        <v>5289</v>
      </c>
      <c r="AE3504" s="84" t="s">
        <v>5289</v>
      </c>
      <c r="AF3504" s="165" t="s">
        <v>5289</v>
      </c>
      <c r="AG3504" s="107"/>
      <c r="AH3504" s="107"/>
      <c r="AI3504" s="107"/>
      <c r="AJ3504" s="107"/>
      <c r="AK3504" s="107"/>
      <c r="AL3504" s="107"/>
    </row>
    <row r="3505" spans="1:38" s="44" customFormat="1" ht="102">
      <c r="A3505" s="214">
        <v>8</v>
      </c>
      <c r="B3505" s="121" t="s">
        <v>19992</v>
      </c>
      <c r="C3505" s="121" t="s">
        <v>10360</v>
      </c>
      <c r="D3505" s="121" t="s">
        <v>19999</v>
      </c>
      <c r="E3505" s="622" t="s">
        <v>40</v>
      </c>
      <c r="F3505" s="9"/>
      <c r="G3505" s="9"/>
      <c r="H3505" s="9"/>
      <c r="I3505" s="9"/>
      <c r="J3505" s="9"/>
      <c r="K3505" s="9"/>
      <c r="L3505" s="622" t="s">
        <v>6224</v>
      </c>
      <c r="M3505" s="649"/>
      <c r="N3505" s="9"/>
      <c r="O3505" s="622">
        <v>0</v>
      </c>
      <c r="P3505" s="622">
        <v>0</v>
      </c>
      <c r="Q3505" s="622">
        <v>0</v>
      </c>
      <c r="R3505" s="622">
        <v>0</v>
      </c>
      <c r="S3505" s="622">
        <v>0</v>
      </c>
      <c r="T3505" s="622">
        <v>0</v>
      </c>
      <c r="U3505" s="622">
        <v>0</v>
      </c>
      <c r="V3505" s="622">
        <v>0</v>
      </c>
      <c r="W3505" s="622">
        <v>0</v>
      </c>
      <c r="X3505" s="366">
        <v>0</v>
      </c>
      <c r="Y3505" s="622">
        <v>0</v>
      </c>
      <c r="Z3505" s="622" t="s">
        <v>51</v>
      </c>
      <c r="AA3505" s="622" t="s">
        <v>5289</v>
      </c>
      <c r="AB3505" s="9"/>
      <c r="AC3505" s="84" t="s">
        <v>5289</v>
      </c>
      <c r="AD3505" s="84" t="s">
        <v>5289</v>
      </c>
      <c r="AE3505" s="84" t="s">
        <v>5289</v>
      </c>
      <c r="AF3505" s="165" t="s">
        <v>5289</v>
      </c>
      <c r="AG3505" s="107"/>
      <c r="AH3505" s="107"/>
      <c r="AI3505" s="107"/>
      <c r="AJ3505" s="107"/>
      <c r="AK3505" s="107"/>
      <c r="AL3505" s="107"/>
    </row>
    <row r="3506" spans="1:38" s="44" customFormat="1" ht="153">
      <c r="A3506" s="621">
        <v>9</v>
      </c>
      <c r="B3506" s="121" t="s">
        <v>19993</v>
      </c>
      <c r="C3506" s="121" t="s">
        <v>10360</v>
      </c>
      <c r="D3506" s="121" t="s">
        <v>20000</v>
      </c>
      <c r="E3506" s="622" t="s">
        <v>40</v>
      </c>
      <c r="F3506" s="9"/>
      <c r="G3506" s="9"/>
      <c r="H3506" s="9"/>
      <c r="I3506" s="9"/>
      <c r="J3506" s="9"/>
      <c r="K3506" s="9"/>
      <c r="L3506" s="622" t="s">
        <v>6224</v>
      </c>
      <c r="M3506" s="649"/>
      <c r="N3506" s="9"/>
      <c r="O3506" s="622">
        <v>0</v>
      </c>
      <c r="P3506" s="622">
        <v>0</v>
      </c>
      <c r="Q3506" s="622">
        <v>0</v>
      </c>
      <c r="R3506" s="622">
        <v>0</v>
      </c>
      <c r="S3506" s="622">
        <v>0</v>
      </c>
      <c r="T3506" s="622">
        <v>0</v>
      </c>
      <c r="U3506" s="622">
        <v>0</v>
      </c>
      <c r="V3506" s="622">
        <v>0</v>
      </c>
      <c r="W3506" s="622">
        <v>0</v>
      </c>
      <c r="X3506" s="366">
        <v>0</v>
      </c>
      <c r="Y3506" s="622">
        <v>0</v>
      </c>
      <c r="Z3506" s="622" t="s">
        <v>51</v>
      </c>
      <c r="AA3506" s="622" t="s">
        <v>5289</v>
      </c>
      <c r="AB3506" s="9"/>
      <c r="AC3506" s="84" t="s">
        <v>5289</v>
      </c>
      <c r="AD3506" s="84" t="s">
        <v>5289</v>
      </c>
      <c r="AE3506" s="84" t="s">
        <v>5289</v>
      </c>
      <c r="AF3506" s="165" t="s">
        <v>5289</v>
      </c>
      <c r="AG3506" s="107"/>
      <c r="AH3506" s="107"/>
      <c r="AI3506" s="107"/>
      <c r="AJ3506" s="107"/>
      <c r="AK3506" s="107"/>
      <c r="AL3506" s="107"/>
    </row>
    <row r="3507" spans="1:38" s="44" customFormat="1" ht="89.25">
      <c r="A3507" s="214">
        <v>10</v>
      </c>
      <c r="B3507" s="121" t="s">
        <v>19994</v>
      </c>
      <c r="C3507" s="121" t="s">
        <v>10360</v>
      </c>
      <c r="D3507" s="121" t="s">
        <v>20001</v>
      </c>
      <c r="E3507" s="622" t="s">
        <v>40</v>
      </c>
      <c r="F3507" s="9"/>
      <c r="G3507" s="9"/>
      <c r="H3507" s="9"/>
      <c r="I3507" s="9"/>
      <c r="J3507" s="9"/>
      <c r="K3507" s="9"/>
      <c r="L3507" s="622" t="s">
        <v>6224</v>
      </c>
      <c r="M3507" s="649"/>
      <c r="N3507" s="9"/>
      <c r="O3507" s="622">
        <v>0</v>
      </c>
      <c r="P3507" s="622">
        <v>0</v>
      </c>
      <c r="Q3507" s="622">
        <v>0</v>
      </c>
      <c r="R3507" s="622">
        <v>0</v>
      </c>
      <c r="S3507" s="622">
        <v>0</v>
      </c>
      <c r="T3507" s="622">
        <v>0</v>
      </c>
      <c r="U3507" s="622">
        <v>0</v>
      </c>
      <c r="V3507" s="622">
        <v>0</v>
      </c>
      <c r="W3507" s="622">
        <v>0</v>
      </c>
      <c r="X3507" s="366">
        <v>0</v>
      </c>
      <c r="Y3507" s="622">
        <v>0</v>
      </c>
      <c r="Z3507" s="622" t="s">
        <v>51</v>
      </c>
      <c r="AA3507" s="622" t="s">
        <v>5289</v>
      </c>
      <c r="AB3507" s="9"/>
      <c r="AC3507" s="84" t="s">
        <v>5289</v>
      </c>
      <c r="AD3507" s="84" t="s">
        <v>5289</v>
      </c>
      <c r="AE3507" s="84" t="s">
        <v>5289</v>
      </c>
      <c r="AF3507" s="165" t="s">
        <v>5289</v>
      </c>
      <c r="AG3507" s="107"/>
      <c r="AH3507" s="107"/>
      <c r="AI3507" s="107"/>
      <c r="AJ3507" s="107"/>
      <c r="AK3507" s="107"/>
      <c r="AL3507" s="107"/>
    </row>
    <row r="3508" spans="1:38" s="44" customFormat="1" ht="102">
      <c r="A3508" s="621">
        <v>11</v>
      </c>
      <c r="B3508" s="121" t="s">
        <v>19995</v>
      </c>
      <c r="C3508" s="121" t="s">
        <v>10360</v>
      </c>
      <c r="D3508" s="121" t="s">
        <v>20002</v>
      </c>
      <c r="E3508" s="622" t="s">
        <v>40</v>
      </c>
      <c r="F3508" s="9"/>
      <c r="G3508" s="9"/>
      <c r="H3508" s="9"/>
      <c r="I3508" s="9"/>
      <c r="J3508" s="9"/>
      <c r="K3508" s="9"/>
      <c r="L3508" s="622" t="s">
        <v>6224</v>
      </c>
      <c r="M3508" s="649"/>
      <c r="N3508" s="9"/>
      <c r="O3508" s="622">
        <v>0</v>
      </c>
      <c r="P3508" s="622">
        <v>0</v>
      </c>
      <c r="Q3508" s="622">
        <v>0</v>
      </c>
      <c r="R3508" s="622">
        <v>0</v>
      </c>
      <c r="S3508" s="622">
        <v>0</v>
      </c>
      <c r="T3508" s="622">
        <v>0</v>
      </c>
      <c r="U3508" s="622">
        <v>0</v>
      </c>
      <c r="V3508" s="622">
        <v>0</v>
      </c>
      <c r="W3508" s="622">
        <v>0</v>
      </c>
      <c r="X3508" s="366">
        <v>0</v>
      </c>
      <c r="Y3508" s="622">
        <v>0</v>
      </c>
      <c r="Z3508" s="622" t="s">
        <v>51</v>
      </c>
      <c r="AA3508" s="622" t="s">
        <v>5289</v>
      </c>
      <c r="AB3508" s="9"/>
      <c r="AC3508" s="84" t="s">
        <v>5289</v>
      </c>
      <c r="AD3508" s="84" t="s">
        <v>5289</v>
      </c>
      <c r="AE3508" s="84" t="s">
        <v>5289</v>
      </c>
      <c r="AF3508" s="165" t="s">
        <v>5289</v>
      </c>
      <c r="AG3508" s="107"/>
      <c r="AH3508" s="107"/>
      <c r="AI3508" s="107"/>
      <c r="AJ3508" s="107"/>
      <c r="AK3508" s="107"/>
      <c r="AL3508" s="107"/>
    </row>
    <row r="3509" spans="1:38" s="42" customFormat="1" ht="15.75" customHeight="1" thickBot="1">
      <c r="A3509" s="18"/>
      <c r="B3509" s="18">
        <v>11</v>
      </c>
      <c r="C3509" s="18"/>
      <c r="D3509" s="18">
        <v>11</v>
      </c>
      <c r="E3509" s="18">
        <v>11</v>
      </c>
      <c r="F3509" s="18"/>
      <c r="G3509" s="18"/>
      <c r="H3509" s="18">
        <v>0</v>
      </c>
      <c r="I3509" s="18"/>
      <c r="J3509" s="18">
        <v>1</v>
      </c>
      <c r="K3509" s="18">
        <v>0</v>
      </c>
      <c r="L3509" s="18">
        <v>2</v>
      </c>
      <c r="M3509" s="200"/>
      <c r="N3509" s="18">
        <f t="shared" ref="N3509:O3509" si="1162">SUM(N3498:N3508)</f>
        <v>0</v>
      </c>
      <c r="O3509" s="18">
        <f t="shared" si="1162"/>
        <v>0</v>
      </c>
      <c r="P3509" s="18">
        <f t="shared" ref="P3509:Q3509" si="1163">SUM(P3498:P3508)</f>
        <v>0</v>
      </c>
      <c r="Q3509" s="18">
        <f t="shared" si="1163"/>
        <v>0</v>
      </c>
      <c r="R3509" s="18">
        <f t="shared" ref="R3509" si="1164">SUM(R3498:R3508)</f>
        <v>0</v>
      </c>
      <c r="S3509" s="18">
        <f t="shared" ref="S3509" si="1165">SUM(S3498:S3508)</f>
        <v>0</v>
      </c>
      <c r="T3509" s="18">
        <f t="shared" ref="T3509:U3509" si="1166">SUM(T3498:T3508)</f>
        <v>0</v>
      </c>
      <c r="U3509" s="18">
        <f t="shared" si="1166"/>
        <v>0</v>
      </c>
      <c r="V3509" s="18">
        <f t="shared" ref="V3509:W3509" si="1167">SUM(V3498:V3508)</f>
        <v>0</v>
      </c>
      <c r="W3509" s="18">
        <f t="shared" si="1167"/>
        <v>0</v>
      </c>
      <c r="X3509" s="18">
        <f t="shared" ref="X3509:Y3509" si="1168">SUM(X3498:X3508)</f>
        <v>3491</v>
      </c>
      <c r="Y3509" s="18">
        <f t="shared" si="1168"/>
        <v>0</v>
      </c>
      <c r="Z3509" s="18">
        <v>0</v>
      </c>
      <c r="AA3509" s="18">
        <v>1</v>
      </c>
      <c r="AB3509" s="18">
        <v>0</v>
      </c>
      <c r="AC3509" s="18"/>
      <c r="AD3509" s="18"/>
      <c r="AE3509" s="18"/>
      <c r="AF3509" s="18"/>
      <c r="AG3509" s="111"/>
      <c r="AH3509" s="111"/>
      <c r="AI3509" s="111"/>
      <c r="AJ3509" s="111"/>
      <c r="AK3509" s="111"/>
      <c r="AL3509" s="111"/>
    </row>
    <row r="3510" spans="1:38" ht="15.75" customHeight="1" thickBot="1">
      <c r="A3510" s="660" t="s">
        <v>449</v>
      </c>
      <c r="B3510" s="661"/>
      <c r="C3510" s="661"/>
      <c r="D3510" s="661"/>
      <c r="E3510" s="661"/>
      <c r="F3510" s="661"/>
      <c r="G3510" s="661"/>
      <c r="H3510" s="661"/>
      <c r="I3510" s="661"/>
      <c r="J3510" s="661"/>
      <c r="K3510" s="661"/>
      <c r="L3510" s="661"/>
      <c r="M3510" s="661"/>
      <c r="N3510" s="661"/>
      <c r="O3510" s="661"/>
      <c r="P3510" s="661"/>
      <c r="Q3510" s="661"/>
      <c r="R3510" s="661"/>
      <c r="S3510" s="661"/>
      <c r="T3510" s="661"/>
      <c r="U3510" s="661"/>
      <c r="V3510" s="661"/>
      <c r="W3510" s="661"/>
      <c r="X3510" s="661"/>
      <c r="Y3510" s="661"/>
      <c r="Z3510" s="661"/>
      <c r="AA3510" s="661"/>
      <c r="AB3510" s="661"/>
      <c r="AC3510" s="661"/>
      <c r="AD3510" s="661"/>
      <c r="AE3510" s="661"/>
      <c r="AF3510" s="662"/>
    </row>
    <row r="3511" spans="1:38" ht="216.75">
      <c r="A3511" s="621">
        <v>1</v>
      </c>
      <c r="B3511" s="53" t="s">
        <v>14830</v>
      </c>
      <c r="C3511" s="627" t="s">
        <v>15445</v>
      </c>
      <c r="D3511" s="627" t="s">
        <v>14831</v>
      </c>
      <c r="E3511" s="622" t="s">
        <v>40</v>
      </c>
      <c r="F3511" s="622" t="s">
        <v>16683</v>
      </c>
      <c r="G3511" s="9"/>
      <c r="H3511" s="9"/>
      <c r="I3511" s="9"/>
      <c r="J3511" s="121" t="s">
        <v>10368</v>
      </c>
      <c r="K3511" s="622" t="s">
        <v>51</v>
      </c>
      <c r="L3511" s="622" t="s">
        <v>2210</v>
      </c>
      <c r="M3511" s="649"/>
      <c r="N3511" s="9"/>
      <c r="O3511" s="622">
        <v>0</v>
      </c>
      <c r="P3511" s="622">
        <v>0</v>
      </c>
      <c r="Q3511" s="622">
        <v>0</v>
      </c>
      <c r="R3511" s="622">
        <v>0</v>
      </c>
      <c r="S3511" s="622">
        <v>0</v>
      </c>
      <c r="T3511" s="622">
        <v>0</v>
      </c>
      <c r="U3511" s="622">
        <v>0</v>
      </c>
      <c r="V3511" s="622">
        <v>0</v>
      </c>
      <c r="W3511" s="622">
        <v>0</v>
      </c>
      <c r="X3511" s="366">
        <v>306</v>
      </c>
      <c r="Y3511" s="622">
        <v>0</v>
      </c>
      <c r="Z3511" s="622" t="s">
        <v>10125</v>
      </c>
      <c r="AA3511" s="622" t="s">
        <v>1315</v>
      </c>
      <c r="AB3511" s="622" t="s">
        <v>1315</v>
      </c>
      <c r="AC3511" s="159" t="s">
        <v>10366</v>
      </c>
      <c r="AD3511" s="159" t="s">
        <v>10365</v>
      </c>
      <c r="AE3511" s="159" t="s">
        <v>10367</v>
      </c>
      <c r="AF3511" s="265" t="s">
        <v>6915</v>
      </c>
    </row>
    <row r="3512" spans="1:38" ht="127.5">
      <c r="A3512" s="621">
        <v>2</v>
      </c>
      <c r="B3512" s="627" t="s">
        <v>10165</v>
      </c>
      <c r="C3512" s="627" t="s">
        <v>15445</v>
      </c>
      <c r="D3512" s="302" t="s">
        <v>14832</v>
      </c>
      <c r="E3512" s="622" t="s">
        <v>40</v>
      </c>
      <c r="F3512" s="9"/>
      <c r="G3512" s="9"/>
      <c r="H3512" s="9"/>
      <c r="I3512" s="9"/>
      <c r="J3512" s="9"/>
      <c r="K3512" s="9"/>
      <c r="L3512" s="622" t="s">
        <v>40</v>
      </c>
      <c r="M3512" s="53" t="s">
        <v>13305</v>
      </c>
      <c r="N3512" s="9"/>
      <c r="O3512" s="622">
        <v>0</v>
      </c>
      <c r="P3512" s="622">
        <v>0</v>
      </c>
      <c r="Q3512" s="622">
        <v>0</v>
      </c>
      <c r="R3512" s="622">
        <v>0</v>
      </c>
      <c r="S3512" s="622">
        <v>0</v>
      </c>
      <c r="T3512" s="622">
        <v>0</v>
      </c>
      <c r="U3512" s="622">
        <v>0</v>
      </c>
      <c r="V3512" s="622">
        <v>0</v>
      </c>
      <c r="W3512" s="622">
        <v>0</v>
      </c>
      <c r="X3512" s="366">
        <v>0</v>
      </c>
      <c r="Y3512" s="622">
        <v>0</v>
      </c>
      <c r="Z3512" s="622" t="s">
        <v>10125</v>
      </c>
      <c r="AA3512" s="9"/>
      <c r="AB3512" s="9"/>
      <c r="AC3512" s="84" t="s">
        <v>5289</v>
      </c>
      <c r="AD3512" s="84" t="s">
        <v>5289</v>
      </c>
      <c r="AE3512" s="84" t="s">
        <v>5289</v>
      </c>
      <c r="AF3512" s="842"/>
    </row>
    <row r="3513" spans="1:38" ht="89.25">
      <c r="A3513" s="621">
        <v>3</v>
      </c>
      <c r="B3513" s="53" t="s">
        <v>10117</v>
      </c>
      <c r="C3513" s="627" t="s">
        <v>15445</v>
      </c>
      <c r="D3513" s="627" t="s">
        <v>14836</v>
      </c>
      <c r="E3513" s="622" t="s">
        <v>40</v>
      </c>
      <c r="F3513" s="9"/>
      <c r="G3513" s="9"/>
      <c r="H3513" s="9"/>
      <c r="I3513" s="9"/>
      <c r="J3513" s="9"/>
      <c r="K3513" s="9"/>
      <c r="L3513" s="622" t="s">
        <v>6224</v>
      </c>
      <c r="M3513" s="649"/>
      <c r="N3513" s="9"/>
      <c r="O3513" s="622">
        <v>0</v>
      </c>
      <c r="P3513" s="622">
        <v>0</v>
      </c>
      <c r="Q3513" s="622">
        <v>0</v>
      </c>
      <c r="R3513" s="622">
        <v>0</v>
      </c>
      <c r="S3513" s="622">
        <v>0</v>
      </c>
      <c r="T3513" s="622">
        <v>0</v>
      </c>
      <c r="U3513" s="622">
        <v>0</v>
      </c>
      <c r="V3513" s="622">
        <v>0</v>
      </c>
      <c r="W3513" s="622">
        <v>0</v>
      </c>
      <c r="X3513" s="366">
        <v>0</v>
      </c>
      <c r="Y3513" s="622">
        <v>0</v>
      </c>
      <c r="Z3513" s="622" t="s">
        <v>10125</v>
      </c>
      <c r="AA3513" s="9"/>
      <c r="AB3513" s="9"/>
      <c r="AC3513" s="84" t="s">
        <v>5289</v>
      </c>
      <c r="AD3513" s="84" t="s">
        <v>5289</v>
      </c>
      <c r="AE3513" s="84" t="s">
        <v>5289</v>
      </c>
      <c r="AF3513" s="842"/>
    </row>
    <row r="3514" spans="1:38" ht="153">
      <c r="A3514" s="621">
        <v>4</v>
      </c>
      <c r="B3514" s="53" t="s">
        <v>21917</v>
      </c>
      <c r="C3514" s="627" t="s">
        <v>15445</v>
      </c>
      <c r="D3514" s="302" t="s">
        <v>14833</v>
      </c>
      <c r="E3514" s="622" t="s">
        <v>40</v>
      </c>
      <c r="F3514" s="9"/>
      <c r="G3514" s="9"/>
      <c r="H3514" s="9"/>
      <c r="I3514" s="9"/>
      <c r="J3514" s="9"/>
      <c r="K3514" s="9"/>
      <c r="L3514" s="622" t="s">
        <v>40</v>
      </c>
      <c r="M3514" s="302" t="s">
        <v>14839</v>
      </c>
      <c r="N3514" s="9"/>
      <c r="O3514" s="622">
        <v>0</v>
      </c>
      <c r="P3514" s="622">
        <v>0</v>
      </c>
      <c r="Q3514" s="622">
        <v>0</v>
      </c>
      <c r="R3514" s="622">
        <v>0</v>
      </c>
      <c r="S3514" s="622">
        <v>0</v>
      </c>
      <c r="T3514" s="622">
        <v>0</v>
      </c>
      <c r="U3514" s="622">
        <v>0</v>
      </c>
      <c r="V3514" s="622">
        <v>0</v>
      </c>
      <c r="W3514" s="622">
        <v>0</v>
      </c>
      <c r="X3514" s="366">
        <v>0</v>
      </c>
      <c r="Y3514" s="622">
        <v>0</v>
      </c>
      <c r="Z3514" s="622" t="s">
        <v>2210</v>
      </c>
      <c r="AA3514" s="9"/>
      <c r="AB3514" s="9"/>
      <c r="AC3514" s="84" t="s">
        <v>5289</v>
      </c>
      <c r="AD3514" s="84" t="s">
        <v>5289</v>
      </c>
      <c r="AE3514" s="84" t="s">
        <v>5289</v>
      </c>
      <c r="AF3514" s="842"/>
    </row>
    <row r="3515" spans="1:38" ht="76.5">
      <c r="A3515" s="621">
        <v>5</v>
      </c>
      <c r="B3515" s="53" t="s">
        <v>11352</v>
      </c>
      <c r="C3515" s="627" t="s">
        <v>15445</v>
      </c>
      <c r="D3515" s="302" t="s">
        <v>14837</v>
      </c>
      <c r="E3515" s="622" t="s">
        <v>40</v>
      </c>
      <c r="F3515" s="9"/>
      <c r="G3515" s="9"/>
      <c r="H3515" s="9"/>
      <c r="I3515" s="9"/>
      <c r="J3515" s="9"/>
      <c r="K3515" s="9"/>
      <c r="L3515" s="622" t="s">
        <v>6224</v>
      </c>
      <c r="M3515" s="649"/>
      <c r="N3515" s="9"/>
      <c r="O3515" s="622">
        <v>0</v>
      </c>
      <c r="P3515" s="622">
        <v>0</v>
      </c>
      <c r="Q3515" s="622">
        <v>0</v>
      </c>
      <c r="R3515" s="622">
        <v>0</v>
      </c>
      <c r="S3515" s="622">
        <v>0</v>
      </c>
      <c r="T3515" s="622">
        <v>0</v>
      </c>
      <c r="U3515" s="622">
        <v>0</v>
      </c>
      <c r="V3515" s="622">
        <v>0</v>
      </c>
      <c r="W3515" s="622">
        <v>0</v>
      </c>
      <c r="X3515" s="366">
        <v>0</v>
      </c>
      <c r="Y3515" s="622">
        <v>0</v>
      </c>
      <c r="Z3515" s="622" t="s">
        <v>2210</v>
      </c>
      <c r="AA3515" s="9"/>
      <c r="AB3515" s="9"/>
      <c r="AC3515" s="84" t="s">
        <v>5289</v>
      </c>
      <c r="AD3515" s="84" t="s">
        <v>5289</v>
      </c>
      <c r="AE3515" s="84" t="s">
        <v>5289</v>
      </c>
      <c r="AF3515" s="842"/>
    </row>
    <row r="3516" spans="1:38" ht="191.25">
      <c r="A3516" s="621">
        <v>6</v>
      </c>
      <c r="B3516" s="303" t="s">
        <v>11354</v>
      </c>
      <c r="C3516" s="627" t="s">
        <v>15445</v>
      </c>
      <c r="D3516" s="303" t="s">
        <v>14838</v>
      </c>
      <c r="E3516" s="622" t="s">
        <v>40</v>
      </c>
      <c r="F3516" s="9"/>
      <c r="G3516" s="9"/>
      <c r="H3516" s="9"/>
      <c r="I3516" s="9"/>
      <c r="J3516" s="9"/>
      <c r="K3516" s="9"/>
      <c r="L3516" s="622" t="s">
        <v>40</v>
      </c>
      <c r="M3516" s="302" t="s">
        <v>21918</v>
      </c>
      <c r="N3516" s="9"/>
      <c r="O3516" s="622">
        <v>0</v>
      </c>
      <c r="P3516" s="622">
        <v>0</v>
      </c>
      <c r="Q3516" s="622">
        <v>0</v>
      </c>
      <c r="R3516" s="622">
        <v>0</v>
      </c>
      <c r="S3516" s="622">
        <v>0</v>
      </c>
      <c r="T3516" s="622">
        <v>0</v>
      </c>
      <c r="U3516" s="622">
        <v>0</v>
      </c>
      <c r="V3516" s="622">
        <v>0</v>
      </c>
      <c r="W3516" s="622">
        <v>0</v>
      </c>
      <c r="X3516" s="366">
        <v>0</v>
      </c>
      <c r="Y3516" s="622">
        <v>0</v>
      </c>
      <c r="Z3516" s="622" t="s">
        <v>2210</v>
      </c>
      <c r="AA3516" s="9"/>
      <c r="AB3516" s="9"/>
      <c r="AC3516" s="84" t="s">
        <v>5289</v>
      </c>
      <c r="AD3516" s="84" t="s">
        <v>5289</v>
      </c>
      <c r="AE3516" s="84" t="s">
        <v>5289</v>
      </c>
      <c r="AF3516" s="842"/>
    </row>
    <row r="3517" spans="1:38" ht="76.5">
      <c r="A3517" s="621">
        <v>7</v>
      </c>
      <c r="B3517" s="53" t="s">
        <v>10178</v>
      </c>
      <c r="C3517" s="627" t="s">
        <v>15445</v>
      </c>
      <c r="D3517" s="302" t="s">
        <v>14834</v>
      </c>
      <c r="E3517" s="622" t="s">
        <v>40</v>
      </c>
      <c r="F3517" s="9"/>
      <c r="G3517" s="9"/>
      <c r="H3517" s="9"/>
      <c r="I3517" s="9"/>
      <c r="J3517" s="9"/>
      <c r="K3517" s="9"/>
      <c r="L3517" s="622" t="s">
        <v>6224</v>
      </c>
      <c r="M3517" s="649"/>
      <c r="N3517" s="9"/>
      <c r="O3517" s="622">
        <v>0</v>
      </c>
      <c r="P3517" s="622">
        <v>0</v>
      </c>
      <c r="Q3517" s="622">
        <v>0</v>
      </c>
      <c r="R3517" s="622">
        <v>0</v>
      </c>
      <c r="S3517" s="622">
        <v>0</v>
      </c>
      <c r="T3517" s="622">
        <v>0</v>
      </c>
      <c r="U3517" s="622">
        <v>0</v>
      </c>
      <c r="V3517" s="622">
        <v>0</v>
      </c>
      <c r="W3517" s="622">
        <v>0</v>
      </c>
      <c r="X3517" s="366">
        <v>0</v>
      </c>
      <c r="Y3517" s="622">
        <v>0</v>
      </c>
      <c r="Z3517" s="622" t="s">
        <v>10125</v>
      </c>
      <c r="AA3517" s="9"/>
      <c r="AB3517" s="9"/>
      <c r="AC3517" s="84" t="s">
        <v>5289</v>
      </c>
      <c r="AD3517" s="84" t="s">
        <v>5289</v>
      </c>
      <c r="AE3517" s="84" t="s">
        <v>5289</v>
      </c>
      <c r="AF3517" s="842"/>
    </row>
    <row r="3518" spans="1:38" s="44" customFormat="1" ht="105.75" customHeight="1">
      <c r="A3518" s="214">
        <v>8</v>
      </c>
      <c r="B3518" s="53" t="s">
        <v>10156</v>
      </c>
      <c r="C3518" s="627" t="s">
        <v>15445</v>
      </c>
      <c r="D3518" s="302" t="s">
        <v>14835</v>
      </c>
      <c r="E3518" s="622" t="s">
        <v>40</v>
      </c>
      <c r="F3518" s="9"/>
      <c r="G3518" s="9"/>
      <c r="H3518" s="9"/>
      <c r="I3518" s="9"/>
      <c r="J3518" s="9"/>
      <c r="K3518" s="9"/>
      <c r="L3518" s="622" t="s">
        <v>40</v>
      </c>
      <c r="M3518" s="302" t="s">
        <v>13306</v>
      </c>
      <c r="N3518" s="9"/>
      <c r="O3518" s="622">
        <v>0</v>
      </c>
      <c r="P3518" s="622">
        <v>0</v>
      </c>
      <c r="Q3518" s="622">
        <v>0</v>
      </c>
      <c r="R3518" s="622">
        <v>0</v>
      </c>
      <c r="S3518" s="622">
        <v>0</v>
      </c>
      <c r="T3518" s="622">
        <v>0</v>
      </c>
      <c r="U3518" s="622">
        <v>0</v>
      </c>
      <c r="V3518" s="622">
        <v>0</v>
      </c>
      <c r="W3518" s="622">
        <v>0</v>
      </c>
      <c r="X3518" s="366">
        <v>0</v>
      </c>
      <c r="Y3518" s="622">
        <v>0</v>
      </c>
      <c r="Z3518" s="622" t="s">
        <v>51</v>
      </c>
      <c r="AA3518" s="9"/>
      <c r="AB3518" s="9"/>
      <c r="AC3518" s="84" t="s">
        <v>5289</v>
      </c>
      <c r="AD3518" s="84" t="s">
        <v>5289</v>
      </c>
      <c r="AE3518" s="84" t="s">
        <v>5289</v>
      </c>
      <c r="AF3518" s="843"/>
      <c r="AG3518" s="107"/>
      <c r="AH3518" s="107"/>
      <c r="AI3518" s="107"/>
      <c r="AJ3518" s="107"/>
      <c r="AK3518" s="107"/>
      <c r="AL3518" s="107"/>
    </row>
    <row r="3519" spans="1:38" s="42" customFormat="1" ht="15.75" customHeight="1" thickBot="1">
      <c r="A3519" s="18"/>
      <c r="B3519" s="18">
        <v>8</v>
      </c>
      <c r="C3519" s="18"/>
      <c r="D3519" s="18">
        <v>8</v>
      </c>
      <c r="E3519" s="18">
        <v>8</v>
      </c>
      <c r="F3519" s="18"/>
      <c r="G3519" s="18"/>
      <c r="H3519" s="18">
        <v>0</v>
      </c>
      <c r="I3519" s="18"/>
      <c r="J3519" s="18">
        <v>1</v>
      </c>
      <c r="K3519" s="18">
        <v>0</v>
      </c>
      <c r="L3519" s="18">
        <v>4</v>
      </c>
      <c r="M3519" s="200"/>
      <c r="N3519" s="18">
        <f t="shared" ref="N3519:O3519" si="1169">SUM(N3511:N3518)</f>
        <v>0</v>
      </c>
      <c r="O3519" s="18">
        <f t="shared" si="1169"/>
        <v>0</v>
      </c>
      <c r="P3519" s="18">
        <f t="shared" ref="P3519:Q3519" si="1170">SUM(P3511:P3518)</f>
        <v>0</v>
      </c>
      <c r="Q3519" s="18">
        <f t="shared" si="1170"/>
        <v>0</v>
      </c>
      <c r="R3519" s="18">
        <f t="shared" ref="R3519" si="1171">SUM(R3511:R3518)</f>
        <v>0</v>
      </c>
      <c r="S3519" s="18">
        <f t="shared" ref="S3519" si="1172">SUM(S3511:S3518)</f>
        <v>0</v>
      </c>
      <c r="T3519" s="18">
        <f t="shared" ref="T3519:U3519" si="1173">SUM(T3511:T3518)</f>
        <v>0</v>
      </c>
      <c r="U3519" s="18">
        <f t="shared" si="1173"/>
        <v>0</v>
      </c>
      <c r="V3519" s="18">
        <f t="shared" ref="V3519:W3519" si="1174">SUM(V3511:V3518)</f>
        <v>0</v>
      </c>
      <c r="W3519" s="18">
        <f t="shared" si="1174"/>
        <v>0</v>
      </c>
      <c r="X3519" s="18">
        <f t="shared" ref="X3519:Y3519" si="1175">SUM(X3511:X3518)</f>
        <v>306</v>
      </c>
      <c r="Y3519" s="18">
        <f t="shared" si="1175"/>
        <v>0</v>
      </c>
      <c r="Z3519" s="18">
        <v>0</v>
      </c>
      <c r="AA3519" s="18">
        <v>0</v>
      </c>
      <c r="AB3519" s="18">
        <v>0</v>
      </c>
      <c r="AC3519" s="18"/>
      <c r="AD3519" s="18"/>
      <c r="AE3519" s="18"/>
      <c r="AF3519" s="18"/>
      <c r="AG3519" s="111"/>
      <c r="AH3519" s="111"/>
      <c r="AI3519" s="111"/>
      <c r="AJ3519" s="111"/>
      <c r="AK3519" s="111"/>
      <c r="AL3519" s="111"/>
    </row>
    <row r="3520" spans="1:38" ht="15.75" customHeight="1" thickBot="1">
      <c r="A3520" s="666" t="s">
        <v>222</v>
      </c>
      <c r="B3520" s="667"/>
      <c r="C3520" s="667"/>
      <c r="D3520" s="667"/>
      <c r="E3520" s="667"/>
      <c r="F3520" s="667"/>
      <c r="G3520" s="667"/>
      <c r="H3520" s="667"/>
      <c r="I3520" s="667"/>
      <c r="J3520" s="667"/>
      <c r="K3520" s="667"/>
      <c r="L3520" s="667"/>
      <c r="M3520" s="667"/>
      <c r="N3520" s="667"/>
      <c r="O3520" s="667"/>
      <c r="P3520" s="667"/>
      <c r="Q3520" s="667"/>
      <c r="R3520" s="667"/>
      <c r="S3520" s="667"/>
      <c r="T3520" s="667"/>
      <c r="U3520" s="667"/>
      <c r="V3520" s="667"/>
      <c r="W3520" s="667"/>
      <c r="X3520" s="667"/>
      <c r="Y3520" s="667"/>
      <c r="Z3520" s="667"/>
      <c r="AA3520" s="667"/>
      <c r="AB3520" s="667"/>
      <c r="AC3520" s="667"/>
      <c r="AD3520" s="667"/>
      <c r="AE3520" s="667"/>
      <c r="AF3520" s="668"/>
    </row>
    <row r="3521" spans="1:38" s="44" customFormat="1" ht="83.25" customHeight="1">
      <c r="A3521" s="624">
        <v>1</v>
      </c>
      <c r="B3521" s="401" t="s">
        <v>16960</v>
      </c>
      <c r="C3521" s="392" t="s">
        <v>16961</v>
      </c>
      <c r="D3521" s="447" t="s">
        <v>16962</v>
      </c>
      <c r="E3521" s="430" t="s">
        <v>10129</v>
      </c>
      <c r="F3521" s="622" t="s">
        <v>16683</v>
      </c>
      <c r="G3521" s="9"/>
      <c r="H3521" s="9"/>
      <c r="I3521" s="9"/>
      <c r="J3521" s="624" t="s">
        <v>1315</v>
      </c>
      <c r="K3521" s="624" t="s">
        <v>51</v>
      </c>
      <c r="L3521" s="622" t="s">
        <v>6224</v>
      </c>
      <c r="M3521" s="649"/>
      <c r="N3521" s="9"/>
      <c r="O3521" s="622">
        <v>0</v>
      </c>
      <c r="P3521" s="622">
        <v>0</v>
      </c>
      <c r="Q3521" s="622">
        <v>0</v>
      </c>
      <c r="R3521" s="622">
        <v>0</v>
      </c>
      <c r="S3521" s="622">
        <v>0</v>
      </c>
      <c r="T3521" s="622">
        <v>0</v>
      </c>
      <c r="U3521" s="622">
        <v>0</v>
      </c>
      <c r="V3521" s="622">
        <v>0</v>
      </c>
      <c r="W3521" s="622">
        <v>0</v>
      </c>
      <c r="X3521" s="624">
        <v>198</v>
      </c>
      <c r="Y3521" s="622">
        <v>0</v>
      </c>
      <c r="Z3521" s="622" t="s">
        <v>51</v>
      </c>
      <c r="AA3521" s="622" t="s">
        <v>1315</v>
      </c>
      <c r="AB3521" s="622" t="s">
        <v>1315</v>
      </c>
      <c r="AC3521" s="505" t="s">
        <v>16963</v>
      </c>
      <c r="AD3521" s="505" t="s">
        <v>16964</v>
      </c>
      <c r="AE3521" s="505" t="s">
        <v>16965</v>
      </c>
      <c r="AF3521" s="9"/>
      <c r="AG3521" s="107"/>
      <c r="AH3521" s="107"/>
      <c r="AI3521" s="107"/>
      <c r="AJ3521" s="107"/>
      <c r="AK3521" s="107"/>
      <c r="AL3521" s="107"/>
    </row>
    <row r="3522" spans="1:38" s="42" customFormat="1" ht="15.75" customHeight="1" thickBot="1">
      <c r="A3522" s="18"/>
      <c r="B3522" s="18">
        <v>1</v>
      </c>
      <c r="C3522" s="18"/>
      <c r="D3522" s="18">
        <v>1</v>
      </c>
      <c r="E3522" s="18">
        <v>1</v>
      </c>
      <c r="F3522" s="18"/>
      <c r="G3522" s="18"/>
      <c r="H3522" s="18">
        <v>0</v>
      </c>
      <c r="I3522" s="18"/>
      <c r="J3522" s="18"/>
      <c r="K3522" s="18"/>
      <c r="L3522" s="18"/>
      <c r="M3522" s="200"/>
      <c r="N3522" s="18">
        <f t="shared" ref="N3522:O3522" si="1176">SUM(N3521)</f>
        <v>0</v>
      </c>
      <c r="O3522" s="18">
        <f t="shared" si="1176"/>
        <v>0</v>
      </c>
      <c r="P3522" s="18">
        <f t="shared" ref="P3522:Q3522" si="1177">SUM(P3521)</f>
        <v>0</v>
      </c>
      <c r="Q3522" s="18">
        <f t="shared" si="1177"/>
        <v>0</v>
      </c>
      <c r="R3522" s="18">
        <f t="shared" ref="R3522" si="1178">SUM(R3521)</f>
        <v>0</v>
      </c>
      <c r="S3522" s="18">
        <f t="shared" ref="S3522" si="1179">SUM(S3521)</f>
        <v>0</v>
      </c>
      <c r="T3522" s="18">
        <f t="shared" ref="T3522:U3522" si="1180">SUM(T3521)</f>
        <v>0</v>
      </c>
      <c r="U3522" s="18">
        <f t="shared" si="1180"/>
        <v>0</v>
      </c>
      <c r="V3522" s="18">
        <f t="shared" ref="V3522:W3522" si="1181">SUM(V3521)</f>
        <v>0</v>
      </c>
      <c r="W3522" s="18">
        <f t="shared" si="1181"/>
        <v>0</v>
      </c>
      <c r="X3522" s="18">
        <f t="shared" ref="X3522:Y3522" si="1182">SUM(X3521)</f>
        <v>198</v>
      </c>
      <c r="Y3522" s="18">
        <f t="shared" si="1182"/>
        <v>0</v>
      </c>
      <c r="Z3522" s="18">
        <v>0</v>
      </c>
      <c r="AA3522" s="18">
        <v>0</v>
      </c>
      <c r="AB3522" s="18">
        <v>0</v>
      </c>
      <c r="AC3522" s="18"/>
      <c r="AD3522" s="18"/>
      <c r="AE3522" s="18"/>
      <c r="AF3522" s="18"/>
      <c r="AG3522" s="111"/>
      <c r="AH3522" s="111"/>
      <c r="AI3522" s="111"/>
      <c r="AJ3522" s="111"/>
      <c r="AK3522" s="111"/>
      <c r="AL3522" s="111"/>
    </row>
    <row r="3523" spans="1:38" ht="15.75" customHeight="1">
      <c r="A3523" s="666" t="s">
        <v>450</v>
      </c>
      <c r="B3523" s="667"/>
      <c r="C3523" s="667"/>
      <c r="D3523" s="667"/>
      <c r="E3523" s="667"/>
      <c r="F3523" s="667"/>
      <c r="G3523" s="667"/>
      <c r="H3523" s="667"/>
      <c r="I3523" s="667"/>
      <c r="J3523" s="667"/>
      <c r="K3523" s="667"/>
      <c r="L3523" s="667"/>
      <c r="M3523" s="667"/>
      <c r="N3523" s="667"/>
      <c r="O3523" s="667"/>
      <c r="P3523" s="667"/>
      <c r="Q3523" s="667"/>
      <c r="R3523" s="667"/>
      <c r="S3523" s="667"/>
      <c r="T3523" s="667"/>
      <c r="U3523" s="667"/>
      <c r="V3523" s="667"/>
      <c r="W3523" s="667"/>
      <c r="X3523" s="667"/>
      <c r="Y3523" s="667"/>
      <c r="Z3523" s="667"/>
      <c r="AA3523" s="667"/>
      <c r="AB3523" s="667"/>
      <c r="AC3523" s="667"/>
      <c r="AD3523" s="667"/>
      <c r="AE3523" s="667"/>
      <c r="AF3523" s="668"/>
    </row>
    <row r="3524" spans="1:38" s="44" customFormat="1" ht="111.75" customHeight="1">
      <c r="A3524" s="624">
        <v>1</v>
      </c>
      <c r="B3524" s="539" t="s">
        <v>16966</v>
      </c>
      <c r="C3524" s="392" t="s">
        <v>15829</v>
      </c>
      <c r="D3524" s="392" t="s">
        <v>16971</v>
      </c>
      <c r="E3524" s="624" t="s">
        <v>40</v>
      </c>
      <c r="F3524" s="622" t="s">
        <v>16683</v>
      </c>
      <c r="G3524" s="9"/>
      <c r="H3524" s="9"/>
      <c r="I3524" s="9"/>
      <c r="J3524" s="624" t="s">
        <v>1315</v>
      </c>
      <c r="K3524" s="624" t="s">
        <v>51</v>
      </c>
      <c r="L3524" s="622" t="s">
        <v>6224</v>
      </c>
      <c r="M3524" s="649"/>
      <c r="N3524" s="9"/>
      <c r="O3524" s="622">
        <v>0</v>
      </c>
      <c r="P3524" s="622">
        <v>0</v>
      </c>
      <c r="Q3524" s="622">
        <v>0</v>
      </c>
      <c r="R3524" s="622">
        <v>0</v>
      </c>
      <c r="S3524" s="622">
        <v>0</v>
      </c>
      <c r="T3524" s="622">
        <v>0</v>
      </c>
      <c r="U3524" s="622">
        <v>0</v>
      </c>
      <c r="V3524" s="622">
        <v>0</v>
      </c>
      <c r="W3524" s="622">
        <v>0</v>
      </c>
      <c r="X3524" s="624">
        <v>200</v>
      </c>
      <c r="Y3524" s="622">
        <v>0</v>
      </c>
      <c r="Z3524" s="622" t="s">
        <v>51</v>
      </c>
      <c r="AA3524" s="622" t="s">
        <v>1315</v>
      </c>
      <c r="AB3524" s="622" t="s">
        <v>1315</v>
      </c>
      <c r="AC3524" s="9"/>
      <c r="AD3524" s="9"/>
      <c r="AE3524" s="9"/>
      <c r="AF3524" s="9"/>
      <c r="AG3524" s="107"/>
      <c r="AH3524" s="107"/>
      <c r="AI3524" s="107"/>
      <c r="AJ3524" s="107"/>
      <c r="AK3524" s="107"/>
      <c r="AL3524" s="107"/>
    </row>
    <row r="3525" spans="1:38" s="44" customFormat="1" ht="72.75" customHeight="1">
      <c r="A3525" s="629">
        <v>2</v>
      </c>
      <c r="B3525" s="392" t="s">
        <v>10156</v>
      </c>
      <c r="C3525" s="392" t="s">
        <v>15829</v>
      </c>
      <c r="D3525" s="392" t="s">
        <v>16972</v>
      </c>
      <c r="E3525" s="629" t="s">
        <v>40</v>
      </c>
      <c r="F3525" s="647"/>
      <c r="G3525" s="647"/>
      <c r="H3525" s="647"/>
      <c r="I3525" s="647"/>
      <c r="J3525" s="647"/>
      <c r="K3525" s="647"/>
      <c r="L3525" s="123" t="s">
        <v>51</v>
      </c>
      <c r="M3525" s="648"/>
      <c r="N3525" s="647"/>
      <c r="O3525" s="622">
        <v>0</v>
      </c>
      <c r="P3525" s="622">
        <v>0</v>
      </c>
      <c r="Q3525" s="622">
        <v>0</v>
      </c>
      <c r="R3525" s="622">
        <v>0</v>
      </c>
      <c r="S3525" s="622">
        <v>0</v>
      </c>
      <c r="T3525" s="622">
        <v>0</v>
      </c>
      <c r="U3525" s="622">
        <v>0</v>
      </c>
      <c r="V3525" s="622">
        <v>0</v>
      </c>
      <c r="W3525" s="622">
        <v>0</v>
      </c>
      <c r="X3525" s="624">
        <v>0</v>
      </c>
      <c r="Y3525" s="622">
        <v>0</v>
      </c>
      <c r="Z3525" s="622" t="s">
        <v>2210</v>
      </c>
      <c r="AA3525" s="647"/>
      <c r="AB3525" s="647"/>
      <c r="AC3525" s="647"/>
      <c r="AD3525" s="647"/>
      <c r="AE3525" s="647"/>
      <c r="AF3525" s="647"/>
      <c r="AG3525" s="107"/>
      <c r="AH3525" s="107"/>
      <c r="AI3525" s="107"/>
      <c r="AJ3525" s="107"/>
      <c r="AK3525" s="107"/>
      <c r="AL3525" s="107"/>
    </row>
    <row r="3526" spans="1:38" s="44" customFormat="1" ht="105.75" customHeight="1">
      <c r="A3526" s="629">
        <v>3</v>
      </c>
      <c r="B3526" s="392" t="s">
        <v>16967</v>
      </c>
      <c r="C3526" s="392" t="s">
        <v>15829</v>
      </c>
      <c r="D3526" s="392" t="s">
        <v>17412</v>
      </c>
      <c r="E3526" s="629" t="s">
        <v>40</v>
      </c>
      <c r="F3526" s="647"/>
      <c r="G3526" s="647"/>
      <c r="H3526" s="647"/>
      <c r="I3526" s="647"/>
      <c r="J3526" s="647"/>
      <c r="K3526" s="647"/>
      <c r="L3526" s="123" t="s">
        <v>51</v>
      </c>
      <c r="M3526" s="648"/>
      <c r="N3526" s="647"/>
      <c r="O3526" s="622">
        <v>0</v>
      </c>
      <c r="P3526" s="622">
        <v>0</v>
      </c>
      <c r="Q3526" s="622">
        <v>0</v>
      </c>
      <c r="R3526" s="622">
        <v>0</v>
      </c>
      <c r="S3526" s="622">
        <v>0</v>
      </c>
      <c r="T3526" s="622">
        <v>0</v>
      </c>
      <c r="U3526" s="622">
        <v>0</v>
      </c>
      <c r="V3526" s="622">
        <v>0</v>
      </c>
      <c r="W3526" s="622">
        <v>0</v>
      </c>
      <c r="X3526" s="624">
        <v>0</v>
      </c>
      <c r="Y3526" s="622">
        <v>0</v>
      </c>
      <c r="Z3526" s="622" t="s">
        <v>2210</v>
      </c>
      <c r="AA3526" s="647"/>
      <c r="AB3526" s="647"/>
      <c r="AC3526" s="647"/>
      <c r="AD3526" s="647"/>
      <c r="AE3526" s="647"/>
      <c r="AF3526" s="647"/>
      <c r="AG3526" s="107"/>
      <c r="AH3526" s="107"/>
      <c r="AI3526" s="107"/>
      <c r="AJ3526" s="107"/>
      <c r="AK3526" s="107"/>
      <c r="AL3526" s="107"/>
    </row>
    <row r="3527" spans="1:38" s="44" customFormat="1" ht="62.25" customHeight="1">
      <c r="A3527" s="629">
        <v>4</v>
      </c>
      <c r="B3527" s="392" t="s">
        <v>21919</v>
      </c>
      <c r="C3527" s="392" t="s">
        <v>15829</v>
      </c>
      <c r="D3527" s="392" t="s">
        <v>16973</v>
      </c>
      <c r="E3527" s="629" t="s">
        <v>40</v>
      </c>
      <c r="F3527" s="647"/>
      <c r="G3527" s="647"/>
      <c r="H3527" s="647"/>
      <c r="I3527" s="647"/>
      <c r="J3527" s="647"/>
      <c r="K3527" s="647"/>
      <c r="L3527" s="123" t="s">
        <v>51</v>
      </c>
      <c r="M3527" s="648"/>
      <c r="N3527" s="647"/>
      <c r="O3527" s="622">
        <v>0</v>
      </c>
      <c r="P3527" s="622">
        <v>0</v>
      </c>
      <c r="Q3527" s="622">
        <v>0</v>
      </c>
      <c r="R3527" s="622">
        <v>0</v>
      </c>
      <c r="S3527" s="622">
        <v>0</v>
      </c>
      <c r="T3527" s="622">
        <v>0</v>
      </c>
      <c r="U3527" s="622">
        <v>0</v>
      </c>
      <c r="V3527" s="622">
        <v>0</v>
      </c>
      <c r="W3527" s="622">
        <v>0</v>
      </c>
      <c r="X3527" s="624">
        <v>0</v>
      </c>
      <c r="Y3527" s="622">
        <v>0</v>
      </c>
      <c r="Z3527" s="622" t="s">
        <v>2210</v>
      </c>
      <c r="AA3527" s="647"/>
      <c r="AB3527" s="647"/>
      <c r="AC3527" s="647"/>
      <c r="AD3527" s="647"/>
      <c r="AE3527" s="647"/>
      <c r="AF3527" s="647"/>
      <c r="AG3527" s="107"/>
      <c r="AH3527" s="107"/>
      <c r="AI3527" s="107"/>
      <c r="AJ3527" s="107"/>
      <c r="AK3527" s="107"/>
      <c r="AL3527" s="107"/>
    </row>
    <row r="3528" spans="1:38" s="44" customFormat="1" ht="72.75" customHeight="1">
      <c r="A3528" s="629">
        <v>5</v>
      </c>
      <c r="B3528" s="392" t="s">
        <v>124</v>
      </c>
      <c r="C3528" s="392" t="s">
        <v>15829</v>
      </c>
      <c r="D3528" s="392" t="s">
        <v>16974</v>
      </c>
      <c r="E3528" s="629" t="s">
        <v>40</v>
      </c>
      <c r="F3528" s="647"/>
      <c r="G3528" s="647"/>
      <c r="H3528" s="647"/>
      <c r="I3528" s="647"/>
      <c r="J3528" s="647"/>
      <c r="K3528" s="647"/>
      <c r="L3528" s="123" t="s">
        <v>51</v>
      </c>
      <c r="M3528" s="648"/>
      <c r="N3528" s="647"/>
      <c r="O3528" s="622">
        <v>0</v>
      </c>
      <c r="P3528" s="622">
        <v>0</v>
      </c>
      <c r="Q3528" s="622">
        <v>0</v>
      </c>
      <c r="R3528" s="622">
        <v>0</v>
      </c>
      <c r="S3528" s="622">
        <v>0</v>
      </c>
      <c r="T3528" s="622">
        <v>0</v>
      </c>
      <c r="U3528" s="622">
        <v>0</v>
      </c>
      <c r="V3528" s="622">
        <v>0</v>
      </c>
      <c r="W3528" s="622">
        <v>0</v>
      </c>
      <c r="X3528" s="624">
        <v>0</v>
      </c>
      <c r="Y3528" s="622">
        <v>0</v>
      </c>
      <c r="Z3528" s="622" t="s">
        <v>2210</v>
      </c>
      <c r="AA3528" s="647"/>
      <c r="AB3528" s="647"/>
      <c r="AC3528" s="647"/>
      <c r="AD3528" s="647"/>
      <c r="AE3528" s="647"/>
      <c r="AF3528" s="647"/>
      <c r="AG3528" s="107"/>
      <c r="AH3528" s="107"/>
      <c r="AI3528" s="107"/>
      <c r="AJ3528" s="107"/>
      <c r="AK3528" s="107"/>
      <c r="AL3528" s="107"/>
    </row>
    <row r="3529" spans="1:38" s="44" customFormat="1" ht="68.25" customHeight="1">
      <c r="A3529" s="629">
        <v>6</v>
      </c>
      <c r="B3529" s="392" t="s">
        <v>10178</v>
      </c>
      <c r="C3529" s="392" t="s">
        <v>15829</v>
      </c>
      <c r="D3529" s="392" t="s">
        <v>17413</v>
      </c>
      <c r="E3529" s="629" t="s">
        <v>40</v>
      </c>
      <c r="F3529" s="647"/>
      <c r="G3529" s="647"/>
      <c r="H3529" s="647"/>
      <c r="I3529" s="647"/>
      <c r="J3529" s="647"/>
      <c r="K3529" s="647"/>
      <c r="L3529" s="123" t="s">
        <v>51</v>
      </c>
      <c r="M3529" s="648"/>
      <c r="N3529" s="647"/>
      <c r="O3529" s="622">
        <v>0</v>
      </c>
      <c r="P3529" s="622">
        <v>0</v>
      </c>
      <c r="Q3529" s="622">
        <v>0</v>
      </c>
      <c r="R3529" s="622">
        <v>0</v>
      </c>
      <c r="S3529" s="622">
        <v>0</v>
      </c>
      <c r="T3529" s="622">
        <v>0</v>
      </c>
      <c r="U3529" s="622">
        <v>0</v>
      </c>
      <c r="V3529" s="622">
        <v>0</v>
      </c>
      <c r="W3529" s="622">
        <v>0</v>
      </c>
      <c r="X3529" s="624">
        <v>0</v>
      </c>
      <c r="Y3529" s="622">
        <v>0</v>
      </c>
      <c r="Z3529" s="622" t="s">
        <v>2210</v>
      </c>
      <c r="AA3529" s="647"/>
      <c r="AB3529" s="647"/>
      <c r="AC3529" s="647"/>
      <c r="AD3529" s="647"/>
      <c r="AE3529" s="647"/>
      <c r="AF3529" s="647"/>
      <c r="AG3529" s="107"/>
      <c r="AH3529" s="107"/>
      <c r="AI3529" s="107"/>
      <c r="AJ3529" s="107"/>
      <c r="AK3529" s="107"/>
      <c r="AL3529" s="107"/>
    </row>
    <row r="3530" spans="1:38" s="44" customFormat="1" ht="66.75" customHeight="1">
      <c r="A3530" s="629">
        <v>7</v>
      </c>
      <c r="B3530" s="411" t="s">
        <v>16968</v>
      </c>
      <c r="C3530" s="392" t="s">
        <v>15829</v>
      </c>
      <c r="D3530" s="392" t="s">
        <v>17414</v>
      </c>
      <c r="E3530" s="629" t="s">
        <v>40</v>
      </c>
      <c r="F3530" s="647"/>
      <c r="G3530" s="647"/>
      <c r="H3530" s="647"/>
      <c r="I3530" s="647"/>
      <c r="J3530" s="647"/>
      <c r="K3530" s="647"/>
      <c r="L3530" s="123" t="s">
        <v>51</v>
      </c>
      <c r="M3530" s="648"/>
      <c r="N3530" s="647"/>
      <c r="O3530" s="622">
        <v>0</v>
      </c>
      <c r="P3530" s="622">
        <v>0</v>
      </c>
      <c r="Q3530" s="622">
        <v>0</v>
      </c>
      <c r="R3530" s="622">
        <v>0</v>
      </c>
      <c r="S3530" s="622">
        <v>0</v>
      </c>
      <c r="T3530" s="622">
        <v>0</v>
      </c>
      <c r="U3530" s="622">
        <v>0</v>
      </c>
      <c r="V3530" s="622">
        <v>0</v>
      </c>
      <c r="W3530" s="622">
        <v>0</v>
      </c>
      <c r="X3530" s="624">
        <v>0</v>
      </c>
      <c r="Y3530" s="622">
        <v>0</v>
      </c>
      <c r="Z3530" s="622" t="s">
        <v>2210</v>
      </c>
      <c r="AA3530" s="647"/>
      <c r="AB3530" s="647"/>
      <c r="AC3530" s="647"/>
      <c r="AD3530" s="647"/>
      <c r="AE3530" s="647"/>
      <c r="AF3530" s="647"/>
      <c r="AG3530" s="107"/>
      <c r="AH3530" s="107"/>
      <c r="AI3530" s="107"/>
      <c r="AJ3530" s="107"/>
      <c r="AK3530" s="107"/>
      <c r="AL3530" s="107"/>
    </row>
    <row r="3531" spans="1:38" s="44" customFormat="1" ht="86.25" customHeight="1">
      <c r="A3531" s="629">
        <v>8</v>
      </c>
      <c r="B3531" s="411" t="s">
        <v>16969</v>
      </c>
      <c r="C3531" s="392" t="s">
        <v>15829</v>
      </c>
      <c r="D3531" s="392" t="s">
        <v>17415</v>
      </c>
      <c r="E3531" s="629" t="s">
        <v>40</v>
      </c>
      <c r="F3531" s="647"/>
      <c r="G3531" s="647"/>
      <c r="H3531" s="647"/>
      <c r="I3531" s="647"/>
      <c r="J3531" s="647"/>
      <c r="K3531" s="647"/>
      <c r="L3531" s="123" t="s">
        <v>51</v>
      </c>
      <c r="M3531" s="648"/>
      <c r="N3531" s="647"/>
      <c r="O3531" s="622">
        <v>0</v>
      </c>
      <c r="P3531" s="622">
        <v>0</v>
      </c>
      <c r="Q3531" s="622">
        <v>0</v>
      </c>
      <c r="R3531" s="622">
        <v>0</v>
      </c>
      <c r="S3531" s="622">
        <v>0</v>
      </c>
      <c r="T3531" s="622">
        <v>0</v>
      </c>
      <c r="U3531" s="622">
        <v>0</v>
      </c>
      <c r="V3531" s="622">
        <v>0</v>
      </c>
      <c r="W3531" s="622">
        <v>0</v>
      </c>
      <c r="X3531" s="624">
        <v>0</v>
      </c>
      <c r="Y3531" s="622">
        <v>0</v>
      </c>
      <c r="Z3531" s="622" t="s">
        <v>2210</v>
      </c>
      <c r="AA3531" s="647"/>
      <c r="AB3531" s="647"/>
      <c r="AC3531" s="647"/>
      <c r="AD3531" s="647"/>
      <c r="AE3531" s="647"/>
      <c r="AF3531" s="647"/>
      <c r="AG3531" s="107"/>
      <c r="AH3531" s="107"/>
      <c r="AI3531" s="107"/>
      <c r="AJ3531" s="107"/>
      <c r="AK3531" s="107"/>
      <c r="AL3531" s="107"/>
    </row>
    <row r="3532" spans="1:38" s="44" customFormat="1" ht="66.75" customHeight="1">
      <c r="A3532" s="629">
        <v>9</v>
      </c>
      <c r="B3532" s="411" t="s">
        <v>16970</v>
      </c>
      <c r="C3532" s="392" t="s">
        <v>15829</v>
      </c>
      <c r="D3532" s="392" t="s">
        <v>17416</v>
      </c>
      <c r="E3532" s="629" t="s">
        <v>40</v>
      </c>
      <c r="F3532" s="647"/>
      <c r="G3532" s="647"/>
      <c r="H3532" s="647"/>
      <c r="I3532" s="647"/>
      <c r="J3532" s="647"/>
      <c r="K3532" s="647"/>
      <c r="L3532" s="123" t="s">
        <v>51</v>
      </c>
      <c r="M3532" s="648"/>
      <c r="N3532" s="647"/>
      <c r="O3532" s="622">
        <v>0</v>
      </c>
      <c r="P3532" s="622">
        <v>0</v>
      </c>
      <c r="Q3532" s="622">
        <v>0</v>
      </c>
      <c r="R3532" s="622">
        <v>0</v>
      </c>
      <c r="S3532" s="622">
        <v>0</v>
      </c>
      <c r="T3532" s="622">
        <v>0</v>
      </c>
      <c r="U3532" s="622">
        <v>0</v>
      </c>
      <c r="V3532" s="622">
        <v>0</v>
      </c>
      <c r="W3532" s="622">
        <v>0</v>
      </c>
      <c r="X3532" s="624">
        <v>0</v>
      </c>
      <c r="Y3532" s="622">
        <v>0</v>
      </c>
      <c r="Z3532" s="622" t="s">
        <v>2210</v>
      </c>
      <c r="AA3532" s="647"/>
      <c r="AB3532" s="647"/>
      <c r="AC3532" s="647"/>
      <c r="AD3532" s="647"/>
      <c r="AE3532" s="647"/>
      <c r="AF3532" s="647"/>
      <c r="AG3532" s="107"/>
      <c r="AH3532" s="107"/>
      <c r="AI3532" s="107"/>
      <c r="AJ3532" s="107"/>
      <c r="AK3532" s="107"/>
      <c r="AL3532" s="107"/>
    </row>
    <row r="3533" spans="1:38" s="42" customFormat="1" ht="15.75" customHeight="1" thickBot="1">
      <c r="A3533" s="625"/>
      <c r="B3533" s="625">
        <v>8</v>
      </c>
      <c r="C3533" s="625"/>
      <c r="D3533" s="625">
        <v>8</v>
      </c>
      <c r="E3533" s="625">
        <v>8</v>
      </c>
      <c r="F3533" s="625"/>
      <c r="G3533" s="625"/>
      <c r="H3533" s="625">
        <v>0</v>
      </c>
      <c r="I3533" s="625"/>
      <c r="J3533" s="625">
        <v>0</v>
      </c>
      <c r="K3533" s="625">
        <v>0</v>
      </c>
      <c r="L3533" s="625">
        <v>0</v>
      </c>
      <c r="M3533" s="199"/>
      <c r="N3533" s="625">
        <f t="shared" ref="N3533:O3533" si="1183">SUM(N3524:N3532)</f>
        <v>0</v>
      </c>
      <c r="O3533" s="625">
        <f t="shared" si="1183"/>
        <v>0</v>
      </c>
      <c r="P3533" s="625">
        <f t="shared" ref="P3533:Q3533" si="1184">SUM(P3524:P3532)</f>
        <v>0</v>
      </c>
      <c r="Q3533" s="625">
        <f t="shared" si="1184"/>
        <v>0</v>
      </c>
      <c r="R3533" s="625">
        <f t="shared" ref="R3533" si="1185">SUM(R3524:R3532)</f>
        <v>0</v>
      </c>
      <c r="S3533" s="625">
        <f t="shared" ref="S3533" si="1186">SUM(S3524:S3532)</f>
        <v>0</v>
      </c>
      <c r="T3533" s="625">
        <f t="shared" ref="T3533:U3533" si="1187">SUM(T3524:T3532)</f>
        <v>0</v>
      </c>
      <c r="U3533" s="625">
        <f t="shared" si="1187"/>
        <v>0</v>
      </c>
      <c r="V3533" s="625">
        <f t="shared" ref="V3533:W3533" si="1188">SUM(V3524:V3532)</f>
        <v>0</v>
      </c>
      <c r="W3533" s="625">
        <f t="shared" si="1188"/>
        <v>0</v>
      </c>
      <c r="X3533" s="625">
        <f t="shared" ref="X3533:Y3533" si="1189">SUM(X3524:X3532)</f>
        <v>200</v>
      </c>
      <c r="Y3533" s="625">
        <f t="shared" si="1189"/>
        <v>0</v>
      </c>
      <c r="Z3533" s="625">
        <v>0</v>
      </c>
      <c r="AA3533" s="625">
        <v>0</v>
      </c>
      <c r="AB3533" s="625">
        <v>0</v>
      </c>
      <c r="AC3533" s="625"/>
      <c r="AD3533" s="625"/>
      <c r="AE3533" s="625"/>
      <c r="AF3533" s="625"/>
      <c r="AG3533" s="111"/>
      <c r="AH3533" s="111"/>
      <c r="AI3533" s="111"/>
      <c r="AJ3533" s="111"/>
      <c r="AK3533" s="111"/>
      <c r="AL3533" s="111"/>
    </row>
    <row r="3534" spans="1:38" ht="15.75" customHeight="1" thickBot="1">
      <c r="A3534" s="660" t="s">
        <v>451</v>
      </c>
      <c r="B3534" s="661"/>
      <c r="C3534" s="661"/>
      <c r="D3534" s="661"/>
      <c r="E3534" s="661"/>
      <c r="F3534" s="661"/>
      <c r="G3534" s="661"/>
      <c r="H3534" s="661"/>
      <c r="I3534" s="661"/>
      <c r="J3534" s="661"/>
      <c r="K3534" s="661"/>
      <c r="L3534" s="661"/>
      <c r="M3534" s="661"/>
      <c r="N3534" s="661"/>
      <c r="O3534" s="661"/>
      <c r="P3534" s="661"/>
      <c r="Q3534" s="661"/>
      <c r="R3534" s="661"/>
      <c r="S3534" s="661"/>
      <c r="T3534" s="661"/>
      <c r="U3534" s="661"/>
      <c r="V3534" s="661"/>
      <c r="W3534" s="661"/>
      <c r="X3534" s="661"/>
      <c r="Y3534" s="661"/>
      <c r="Z3534" s="661"/>
      <c r="AA3534" s="661"/>
      <c r="AB3534" s="661"/>
      <c r="AC3534" s="661"/>
      <c r="AD3534" s="661"/>
      <c r="AE3534" s="661"/>
      <c r="AF3534" s="662"/>
    </row>
    <row r="3535" spans="1:38" ht="127.5">
      <c r="A3535" s="621">
        <v>1</v>
      </c>
      <c r="B3535" s="208" t="s">
        <v>10388</v>
      </c>
      <c r="C3535" s="208" t="s">
        <v>10369</v>
      </c>
      <c r="D3535" s="298" t="s">
        <v>10370</v>
      </c>
      <c r="E3535" s="14" t="s">
        <v>40</v>
      </c>
      <c r="F3535" s="14" t="s">
        <v>16683</v>
      </c>
      <c r="G3535" s="9"/>
      <c r="H3535" s="9"/>
      <c r="I3535" s="9"/>
      <c r="J3535" s="9"/>
      <c r="K3535" s="9"/>
      <c r="L3535" s="14" t="s">
        <v>101</v>
      </c>
      <c r="M3535" s="649"/>
      <c r="N3535" s="9"/>
      <c r="O3535" s="14">
        <v>0</v>
      </c>
      <c r="P3535" s="14">
        <v>0</v>
      </c>
      <c r="Q3535" s="14">
        <v>0</v>
      </c>
      <c r="R3535" s="14">
        <v>0</v>
      </c>
      <c r="S3535" s="14">
        <v>0</v>
      </c>
      <c r="T3535" s="14">
        <v>0</v>
      </c>
      <c r="U3535" s="14">
        <v>0</v>
      </c>
      <c r="V3535" s="14">
        <v>0</v>
      </c>
      <c r="W3535" s="14">
        <v>0</v>
      </c>
      <c r="X3535" s="393">
        <v>226</v>
      </c>
      <c r="Y3535" s="14">
        <v>0</v>
      </c>
      <c r="Z3535" s="14" t="s">
        <v>101</v>
      </c>
      <c r="AA3535" s="208" t="s">
        <v>10371</v>
      </c>
      <c r="AB3535" s="208" t="s">
        <v>10372</v>
      </c>
      <c r="AC3535" s="505" t="s">
        <v>10373</v>
      </c>
      <c r="AD3535" s="505" t="s">
        <v>10374</v>
      </c>
      <c r="AE3535" s="505" t="s">
        <v>10235</v>
      </c>
      <c r="AF3535" s="844" t="s">
        <v>10375</v>
      </c>
    </row>
    <row r="3536" spans="1:38" ht="216.75">
      <c r="A3536" s="621">
        <v>2</v>
      </c>
      <c r="B3536" s="121" t="s">
        <v>16968</v>
      </c>
      <c r="C3536" s="208" t="s">
        <v>10369</v>
      </c>
      <c r="D3536" s="299" t="s">
        <v>10376</v>
      </c>
      <c r="E3536" s="14" t="s">
        <v>40</v>
      </c>
      <c r="F3536" s="9"/>
      <c r="G3536" s="9"/>
      <c r="H3536" s="9"/>
      <c r="I3536" s="9"/>
      <c r="J3536" s="299" t="s">
        <v>10389</v>
      </c>
      <c r="K3536" s="14" t="s">
        <v>1345</v>
      </c>
      <c r="L3536" s="14" t="s">
        <v>2223</v>
      </c>
      <c r="M3536" s="208" t="s">
        <v>13305</v>
      </c>
      <c r="N3536" s="14">
        <v>0</v>
      </c>
      <c r="O3536" s="14">
        <v>0</v>
      </c>
      <c r="P3536" s="14">
        <v>0</v>
      </c>
      <c r="Q3536" s="14">
        <v>0</v>
      </c>
      <c r="R3536" s="14">
        <v>0</v>
      </c>
      <c r="S3536" s="14">
        <v>0</v>
      </c>
      <c r="T3536" s="14">
        <v>0</v>
      </c>
      <c r="U3536" s="14">
        <v>0</v>
      </c>
      <c r="V3536" s="14">
        <v>0</v>
      </c>
      <c r="W3536" s="14">
        <v>0</v>
      </c>
      <c r="X3536" s="393">
        <v>0</v>
      </c>
      <c r="Y3536" s="14">
        <v>0</v>
      </c>
      <c r="Z3536" s="14" t="s">
        <v>101</v>
      </c>
      <c r="AA3536" s="14" t="s">
        <v>5289</v>
      </c>
      <c r="AB3536" s="14" t="s">
        <v>5289</v>
      </c>
      <c r="AC3536" s="838" t="s">
        <v>5289</v>
      </c>
      <c r="AD3536" s="838" t="s">
        <v>5289</v>
      </c>
      <c r="AE3536" s="838" t="s">
        <v>5289</v>
      </c>
      <c r="AF3536" s="292"/>
    </row>
    <row r="3537" spans="1:38" ht="89.25">
      <c r="A3537" s="621">
        <v>3</v>
      </c>
      <c r="B3537" s="208" t="s">
        <v>1451</v>
      </c>
      <c r="C3537" s="208" t="s">
        <v>10369</v>
      </c>
      <c r="D3537" s="299" t="s">
        <v>10377</v>
      </c>
      <c r="E3537" s="14" t="s">
        <v>40</v>
      </c>
      <c r="F3537" s="9"/>
      <c r="G3537" s="9"/>
      <c r="H3537" s="9"/>
      <c r="I3537" s="9"/>
      <c r="J3537" s="14" t="s">
        <v>5394</v>
      </c>
      <c r="K3537" s="14" t="s">
        <v>10378</v>
      </c>
      <c r="L3537" s="14" t="s">
        <v>1690</v>
      </c>
      <c r="M3537" s="649"/>
      <c r="N3537" s="9"/>
      <c r="O3537" s="14">
        <v>0</v>
      </c>
      <c r="P3537" s="14">
        <v>0</v>
      </c>
      <c r="Q3537" s="14">
        <v>0</v>
      </c>
      <c r="R3537" s="14">
        <v>0</v>
      </c>
      <c r="S3537" s="14">
        <v>0</v>
      </c>
      <c r="T3537" s="14">
        <v>0</v>
      </c>
      <c r="U3537" s="14">
        <v>0</v>
      </c>
      <c r="V3537" s="14">
        <v>0</v>
      </c>
      <c r="W3537" s="14">
        <v>0</v>
      </c>
      <c r="X3537" s="393">
        <v>0</v>
      </c>
      <c r="Y3537" s="14">
        <v>0</v>
      </c>
      <c r="Z3537" s="14" t="s">
        <v>101</v>
      </c>
      <c r="AA3537" s="14" t="s">
        <v>5289</v>
      </c>
      <c r="AB3537" s="14" t="s">
        <v>5289</v>
      </c>
      <c r="AC3537" s="838" t="s">
        <v>5289</v>
      </c>
      <c r="AD3537" s="838" t="s">
        <v>5289</v>
      </c>
      <c r="AE3537" s="838" t="s">
        <v>5289</v>
      </c>
      <c r="AF3537" s="292"/>
    </row>
    <row r="3538" spans="1:38" ht="153">
      <c r="A3538" s="621">
        <v>4</v>
      </c>
      <c r="B3538" s="208" t="s">
        <v>21920</v>
      </c>
      <c r="C3538" s="208" t="s">
        <v>10369</v>
      </c>
      <c r="D3538" s="299" t="s">
        <v>10379</v>
      </c>
      <c r="E3538" s="14" t="s">
        <v>40</v>
      </c>
      <c r="F3538" s="9"/>
      <c r="G3538" s="9"/>
      <c r="H3538" s="9"/>
      <c r="I3538" s="9"/>
      <c r="J3538" s="14" t="s">
        <v>5394</v>
      </c>
      <c r="K3538" s="14" t="s">
        <v>10380</v>
      </c>
      <c r="L3538" s="14" t="s">
        <v>2223</v>
      </c>
      <c r="M3538" s="299" t="s">
        <v>14839</v>
      </c>
      <c r="N3538" s="14">
        <v>0</v>
      </c>
      <c r="O3538" s="14">
        <v>0</v>
      </c>
      <c r="P3538" s="14">
        <v>0</v>
      </c>
      <c r="Q3538" s="14">
        <v>0</v>
      </c>
      <c r="R3538" s="14">
        <v>0</v>
      </c>
      <c r="S3538" s="14">
        <v>0</v>
      </c>
      <c r="T3538" s="14">
        <v>0</v>
      </c>
      <c r="U3538" s="14">
        <v>0</v>
      </c>
      <c r="V3538" s="14">
        <v>0</v>
      </c>
      <c r="W3538" s="14">
        <v>0</v>
      </c>
      <c r="X3538" s="393">
        <v>0</v>
      </c>
      <c r="Y3538" s="14">
        <v>0</v>
      </c>
      <c r="Z3538" s="14" t="s">
        <v>101</v>
      </c>
      <c r="AA3538" s="14" t="s">
        <v>5289</v>
      </c>
      <c r="AB3538" s="14" t="s">
        <v>5289</v>
      </c>
      <c r="AC3538" s="838" t="s">
        <v>5289</v>
      </c>
      <c r="AD3538" s="838" t="s">
        <v>5289</v>
      </c>
      <c r="AE3538" s="838" t="s">
        <v>5289</v>
      </c>
      <c r="AF3538" s="292"/>
    </row>
    <row r="3539" spans="1:38" ht="76.5">
      <c r="A3539" s="621">
        <v>5</v>
      </c>
      <c r="B3539" s="208" t="s">
        <v>124</v>
      </c>
      <c r="C3539" s="208" t="s">
        <v>10369</v>
      </c>
      <c r="D3539" s="299" t="s">
        <v>10381</v>
      </c>
      <c r="E3539" s="14" t="s">
        <v>40</v>
      </c>
      <c r="F3539" s="9"/>
      <c r="G3539" s="9"/>
      <c r="H3539" s="9"/>
      <c r="I3539" s="9"/>
      <c r="J3539" s="9"/>
      <c r="K3539" s="9"/>
      <c r="L3539" s="14" t="s">
        <v>1690</v>
      </c>
      <c r="M3539" s="649"/>
      <c r="N3539" s="9"/>
      <c r="O3539" s="14">
        <v>0</v>
      </c>
      <c r="P3539" s="14">
        <v>0</v>
      </c>
      <c r="Q3539" s="14">
        <v>0</v>
      </c>
      <c r="R3539" s="14">
        <v>0</v>
      </c>
      <c r="S3539" s="14">
        <v>0</v>
      </c>
      <c r="T3539" s="14">
        <v>0</v>
      </c>
      <c r="U3539" s="14">
        <v>0</v>
      </c>
      <c r="V3539" s="14">
        <v>0</v>
      </c>
      <c r="W3539" s="14">
        <v>0</v>
      </c>
      <c r="X3539" s="393">
        <v>0</v>
      </c>
      <c r="Y3539" s="14">
        <v>0</v>
      </c>
      <c r="Z3539" s="14" t="s">
        <v>101</v>
      </c>
      <c r="AA3539" s="14" t="s">
        <v>5289</v>
      </c>
      <c r="AB3539" s="14" t="s">
        <v>5289</v>
      </c>
      <c r="AC3539" s="838" t="s">
        <v>5289</v>
      </c>
      <c r="AD3539" s="838" t="s">
        <v>5289</v>
      </c>
      <c r="AE3539" s="838" t="s">
        <v>5289</v>
      </c>
      <c r="AF3539" s="292"/>
    </row>
    <row r="3540" spans="1:38" ht="191.25">
      <c r="A3540" s="621">
        <v>6</v>
      </c>
      <c r="B3540" s="208" t="s">
        <v>12266</v>
      </c>
      <c r="C3540" s="208" t="s">
        <v>10369</v>
      </c>
      <c r="D3540" s="299" t="s">
        <v>10382</v>
      </c>
      <c r="E3540" s="14" t="s">
        <v>40</v>
      </c>
      <c r="F3540" s="9"/>
      <c r="G3540" s="9"/>
      <c r="H3540" s="9"/>
      <c r="I3540" s="9"/>
      <c r="J3540" s="14" t="s">
        <v>5394</v>
      </c>
      <c r="K3540" s="14" t="s">
        <v>10383</v>
      </c>
      <c r="L3540" s="14" t="s">
        <v>2223</v>
      </c>
      <c r="M3540" s="299" t="s">
        <v>21918</v>
      </c>
      <c r="N3540" s="14">
        <v>0</v>
      </c>
      <c r="O3540" s="14">
        <v>0</v>
      </c>
      <c r="P3540" s="14">
        <v>0</v>
      </c>
      <c r="Q3540" s="14">
        <v>0</v>
      </c>
      <c r="R3540" s="14">
        <v>0</v>
      </c>
      <c r="S3540" s="14">
        <v>0</v>
      </c>
      <c r="T3540" s="14">
        <v>0</v>
      </c>
      <c r="U3540" s="14">
        <v>0</v>
      </c>
      <c r="V3540" s="14">
        <v>0</v>
      </c>
      <c r="W3540" s="14">
        <v>0</v>
      </c>
      <c r="X3540" s="393">
        <v>2</v>
      </c>
      <c r="Y3540" s="14">
        <v>0</v>
      </c>
      <c r="Z3540" s="14" t="s">
        <v>101</v>
      </c>
      <c r="AA3540" s="14" t="s">
        <v>5289</v>
      </c>
      <c r="AB3540" s="14" t="s">
        <v>5289</v>
      </c>
      <c r="AC3540" s="838" t="s">
        <v>5289</v>
      </c>
      <c r="AD3540" s="838" t="s">
        <v>5289</v>
      </c>
      <c r="AE3540" s="838" t="s">
        <v>5289</v>
      </c>
      <c r="AF3540" s="292"/>
    </row>
    <row r="3541" spans="1:38" ht="76.5">
      <c r="A3541" s="621">
        <v>7</v>
      </c>
      <c r="B3541" s="208" t="s">
        <v>606</v>
      </c>
      <c r="C3541" s="208" t="s">
        <v>10369</v>
      </c>
      <c r="D3541" s="299" t="s">
        <v>10387</v>
      </c>
      <c r="E3541" s="14" t="s">
        <v>40</v>
      </c>
      <c r="F3541" s="9"/>
      <c r="G3541" s="9"/>
      <c r="H3541" s="9"/>
      <c r="I3541" s="9"/>
      <c r="J3541" s="9"/>
      <c r="K3541" s="9"/>
      <c r="L3541" s="14" t="s">
        <v>1690</v>
      </c>
      <c r="M3541" s="649"/>
      <c r="N3541" s="9"/>
      <c r="O3541" s="14">
        <v>0</v>
      </c>
      <c r="P3541" s="14">
        <v>0</v>
      </c>
      <c r="Q3541" s="14">
        <v>0</v>
      </c>
      <c r="R3541" s="14">
        <v>0</v>
      </c>
      <c r="S3541" s="14">
        <v>0</v>
      </c>
      <c r="T3541" s="14">
        <v>0</v>
      </c>
      <c r="U3541" s="14">
        <v>0</v>
      </c>
      <c r="V3541" s="14">
        <v>0</v>
      </c>
      <c r="W3541" s="14">
        <v>0</v>
      </c>
      <c r="X3541" s="393">
        <v>0</v>
      </c>
      <c r="Y3541" s="14">
        <v>0</v>
      </c>
      <c r="Z3541" s="14" t="s">
        <v>101</v>
      </c>
      <c r="AA3541" s="14" t="s">
        <v>5289</v>
      </c>
      <c r="AB3541" s="14" t="s">
        <v>5289</v>
      </c>
      <c r="AC3541" s="838" t="s">
        <v>5289</v>
      </c>
      <c r="AD3541" s="838" t="s">
        <v>5289</v>
      </c>
      <c r="AE3541" s="838" t="s">
        <v>5289</v>
      </c>
      <c r="AF3541" s="292"/>
    </row>
    <row r="3542" spans="1:38" ht="102">
      <c r="A3542" s="621">
        <v>8</v>
      </c>
      <c r="B3542" s="208" t="s">
        <v>10156</v>
      </c>
      <c r="C3542" s="208" t="s">
        <v>10369</v>
      </c>
      <c r="D3542" s="299" t="s">
        <v>10384</v>
      </c>
      <c r="E3542" s="14" t="s">
        <v>40</v>
      </c>
      <c r="F3542" s="9"/>
      <c r="G3542" s="9"/>
      <c r="H3542" s="9"/>
      <c r="I3542" s="9"/>
      <c r="J3542" s="14" t="s">
        <v>5394</v>
      </c>
      <c r="K3542" s="14" t="s">
        <v>10385</v>
      </c>
      <c r="L3542" s="14" t="s">
        <v>2223</v>
      </c>
      <c r="M3542" s="299" t="s">
        <v>13306</v>
      </c>
      <c r="N3542" s="14">
        <v>0</v>
      </c>
      <c r="O3542" s="14">
        <v>0</v>
      </c>
      <c r="P3542" s="14">
        <v>0</v>
      </c>
      <c r="Q3542" s="14">
        <v>0</v>
      </c>
      <c r="R3542" s="14">
        <v>0</v>
      </c>
      <c r="S3542" s="14">
        <v>0</v>
      </c>
      <c r="T3542" s="14">
        <v>0</v>
      </c>
      <c r="U3542" s="14">
        <v>0</v>
      </c>
      <c r="V3542" s="14">
        <v>0</v>
      </c>
      <c r="W3542" s="14">
        <v>0</v>
      </c>
      <c r="X3542" s="393">
        <v>3</v>
      </c>
      <c r="Y3542" s="14">
        <v>0</v>
      </c>
      <c r="Z3542" s="14" t="s">
        <v>101</v>
      </c>
      <c r="AA3542" s="14" t="s">
        <v>5289</v>
      </c>
      <c r="AB3542" s="14" t="s">
        <v>5289</v>
      </c>
      <c r="AC3542" s="838" t="s">
        <v>5289</v>
      </c>
      <c r="AD3542" s="838" t="s">
        <v>5289</v>
      </c>
      <c r="AE3542" s="838" t="s">
        <v>5289</v>
      </c>
      <c r="AF3542" s="292"/>
    </row>
    <row r="3543" spans="1:38" ht="127.5">
      <c r="A3543" s="621">
        <v>9</v>
      </c>
      <c r="B3543" s="208" t="s">
        <v>16969</v>
      </c>
      <c r="C3543" s="208" t="s">
        <v>10369</v>
      </c>
      <c r="D3543" s="299" t="s">
        <v>10386</v>
      </c>
      <c r="E3543" s="14" t="s">
        <v>40</v>
      </c>
      <c r="F3543" s="9"/>
      <c r="G3543" s="9"/>
      <c r="H3543" s="9"/>
      <c r="I3543" s="9"/>
      <c r="J3543" s="14" t="s">
        <v>5394</v>
      </c>
      <c r="K3543" s="14" t="s">
        <v>10380</v>
      </c>
      <c r="L3543" s="14" t="s">
        <v>54</v>
      </c>
      <c r="M3543" s="299" t="s">
        <v>21921</v>
      </c>
      <c r="N3543" s="14">
        <v>0</v>
      </c>
      <c r="O3543" s="14">
        <v>0</v>
      </c>
      <c r="P3543" s="14">
        <v>0</v>
      </c>
      <c r="Q3543" s="14">
        <v>0</v>
      </c>
      <c r="R3543" s="14">
        <v>0</v>
      </c>
      <c r="S3543" s="14">
        <v>0</v>
      </c>
      <c r="T3543" s="14">
        <v>0</v>
      </c>
      <c r="U3543" s="14">
        <v>0</v>
      </c>
      <c r="V3543" s="14">
        <v>0</v>
      </c>
      <c r="W3543" s="14">
        <v>0</v>
      </c>
      <c r="X3543" s="395">
        <v>0</v>
      </c>
      <c r="Y3543" s="14">
        <v>0</v>
      </c>
      <c r="Z3543" s="14" t="s">
        <v>101</v>
      </c>
      <c r="AA3543" s="14" t="s">
        <v>5289</v>
      </c>
      <c r="AB3543" s="14" t="s">
        <v>5289</v>
      </c>
      <c r="AC3543" s="838" t="s">
        <v>5289</v>
      </c>
      <c r="AD3543" s="838" t="s">
        <v>5289</v>
      </c>
      <c r="AE3543" s="838" t="s">
        <v>5289</v>
      </c>
      <c r="AF3543" s="292"/>
    </row>
    <row r="3544" spans="1:38" s="42" customFormat="1" ht="15.75" customHeight="1" thickBot="1">
      <c r="A3544" s="18"/>
      <c r="B3544" s="18">
        <v>9</v>
      </c>
      <c r="C3544" s="18"/>
      <c r="D3544" s="18">
        <v>9</v>
      </c>
      <c r="E3544" s="18">
        <v>9</v>
      </c>
      <c r="F3544" s="18"/>
      <c r="G3544" s="18"/>
      <c r="H3544" s="18">
        <v>0</v>
      </c>
      <c r="I3544" s="18"/>
      <c r="J3544" s="18">
        <v>1</v>
      </c>
      <c r="K3544" s="18">
        <v>6</v>
      </c>
      <c r="L3544" s="18">
        <v>4</v>
      </c>
      <c r="M3544" s="200"/>
      <c r="N3544" s="18">
        <f t="shared" ref="N3544:O3544" si="1190">SUM(N3535:N3543)</f>
        <v>0</v>
      </c>
      <c r="O3544" s="18">
        <f t="shared" si="1190"/>
        <v>0</v>
      </c>
      <c r="P3544" s="18">
        <f t="shared" ref="P3544:Q3544" si="1191">SUM(P3535:P3543)</f>
        <v>0</v>
      </c>
      <c r="Q3544" s="18">
        <f t="shared" si="1191"/>
        <v>0</v>
      </c>
      <c r="R3544" s="18">
        <f t="shared" ref="R3544" si="1192">SUM(R3535:R3543)</f>
        <v>0</v>
      </c>
      <c r="S3544" s="18">
        <f t="shared" ref="S3544" si="1193">SUM(S3535:S3543)</f>
        <v>0</v>
      </c>
      <c r="T3544" s="18">
        <f t="shared" ref="T3544:U3544" si="1194">SUM(T3535:T3543)</f>
        <v>0</v>
      </c>
      <c r="U3544" s="18">
        <f t="shared" si="1194"/>
        <v>0</v>
      </c>
      <c r="V3544" s="18">
        <f t="shared" ref="V3544:W3544" si="1195">SUM(V3535:V3543)</f>
        <v>0</v>
      </c>
      <c r="W3544" s="18">
        <f t="shared" si="1195"/>
        <v>0</v>
      </c>
      <c r="X3544" s="18">
        <f t="shared" ref="X3544:Y3544" si="1196">SUM(X3535:X3543)</f>
        <v>231</v>
      </c>
      <c r="Y3544" s="18">
        <f t="shared" si="1196"/>
        <v>0</v>
      </c>
      <c r="Z3544" s="18">
        <v>0</v>
      </c>
      <c r="AA3544" s="18">
        <v>1</v>
      </c>
      <c r="AB3544" s="18">
        <v>1</v>
      </c>
      <c r="AC3544" s="18"/>
      <c r="AD3544" s="18"/>
      <c r="AE3544" s="18"/>
      <c r="AF3544" s="18"/>
      <c r="AG3544" s="111"/>
      <c r="AH3544" s="111"/>
      <c r="AI3544" s="111"/>
      <c r="AJ3544" s="111"/>
      <c r="AK3544" s="111"/>
      <c r="AL3544" s="111"/>
    </row>
    <row r="3545" spans="1:38" ht="15.75" customHeight="1" thickBot="1">
      <c r="A3545" s="660" t="s">
        <v>452</v>
      </c>
      <c r="B3545" s="661"/>
      <c r="C3545" s="661"/>
      <c r="D3545" s="661"/>
      <c r="E3545" s="661"/>
      <c r="F3545" s="661"/>
      <c r="G3545" s="661"/>
      <c r="H3545" s="661"/>
      <c r="I3545" s="661"/>
      <c r="J3545" s="661"/>
      <c r="K3545" s="661"/>
      <c r="L3545" s="661"/>
      <c r="M3545" s="661"/>
      <c r="N3545" s="661"/>
      <c r="O3545" s="661"/>
      <c r="P3545" s="661"/>
      <c r="Q3545" s="661"/>
      <c r="R3545" s="661"/>
      <c r="S3545" s="661"/>
      <c r="T3545" s="661"/>
      <c r="U3545" s="661"/>
      <c r="V3545" s="661"/>
      <c r="W3545" s="661"/>
      <c r="X3545" s="661"/>
      <c r="Y3545" s="661"/>
      <c r="Z3545" s="661"/>
      <c r="AA3545" s="661"/>
      <c r="AB3545" s="661"/>
      <c r="AC3545" s="661"/>
      <c r="AD3545" s="661"/>
      <c r="AE3545" s="661"/>
      <c r="AF3545" s="662"/>
    </row>
    <row r="3546" spans="1:38" ht="114.75">
      <c r="A3546" s="621">
        <v>1</v>
      </c>
      <c r="B3546" s="208" t="s">
        <v>11348</v>
      </c>
      <c r="C3546" s="121" t="s">
        <v>11357</v>
      </c>
      <c r="D3546" s="121" t="s">
        <v>11358</v>
      </c>
      <c r="E3546" s="622" t="s">
        <v>40</v>
      </c>
      <c r="F3546" s="622" t="s">
        <v>51</v>
      </c>
      <c r="G3546" s="9"/>
      <c r="H3546" s="9"/>
      <c r="I3546" s="9"/>
      <c r="J3546" s="9"/>
      <c r="K3546" s="9"/>
      <c r="L3546" s="14" t="s">
        <v>1690</v>
      </c>
      <c r="M3546" s="649"/>
      <c r="N3546" s="9"/>
      <c r="O3546" s="622">
        <v>0</v>
      </c>
      <c r="P3546" s="622">
        <v>0</v>
      </c>
      <c r="Q3546" s="622">
        <v>0</v>
      </c>
      <c r="R3546" s="622">
        <v>0</v>
      </c>
      <c r="S3546" s="622">
        <v>0</v>
      </c>
      <c r="T3546" s="622">
        <v>0</v>
      </c>
      <c r="U3546" s="622">
        <v>0</v>
      </c>
      <c r="V3546" s="622">
        <v>0</v>
      </c>
      <c r="W3546" s="622">
        <v>0</v>
      </c>
      <c r="X3546" s="366">
        <v>1296</v>
      </c>
      <c r="Y3546" s="622">
        <v>0</v>
      </c>
      <c r="Z3546" s="622" t="s">
        <v>51</v>
      </c>
      <c r="AA3546" s="121" t="s">
        <v>11369</v>
      </c>
      <c r="AB3546" s="622" t="s">
        <v>1315</v>
      </c>
      <c r="AC3546" s="159" t="s">
        <v>11349</v>
      </c>
      <c r="AD3546" s="159" t="s">
        <v>11350</v>
      </c>
      <c r="AE3546" s="159">
        <v>89086645782</v>
      </c>
      <c r="AF3546" s="265" t="s">
        <v>11351</v>
      </c>
    </row>
    <row r="3547" spans="1:38" ht="127.5">
      <c r="A3547" s="621">
        <v>2</v>
      </c>
      <c r="B3547" s="121" t="s">
        <v>10165</v>
      </c>
      <c r="C3547" s="121" t="s">
        <v>11357</v>
      </c>
      <c r="D3547" s="121" t="s">
        <v>11359</v>
      </c>
      <c r="E3547" s="622" t="s">
        <v>40</v>
      </c>
      <c r="F3547" s="622" t="s">
        <v>51</v>
      </c>
      <c r="G3547" s="9"/>
      <c r="H3547" s="9"/>
      <c r="I3547" s="9"/>
      <c r="J3547" s="9"/>
      <c r="K3547" s="9"/>
      <c r="L3547" s="622" t="s">
        <v>40</v>
      </c>
      <c r="M3547" s="121" t="s">
        <v>13014</v>
      </c>
      <c r="N3547" s="622">
        <v>0</v>
      </c>
      <c r="O3547" s="622">
        <v>0</v>
      </c>
      <c r="P3547" s="622">
        <v>0</v>
      </c>
      <c r="Q3547" s="622">
        <v>0</v>
      </c>
      <c r="R3547" s="622">
        <v>0</v>
      </c>
      <c r="S3547" s="622">
        <v>0</v>
      </c>
      <c r="T3547" s="622">
        <v>0</v>
      </c>
      <c r="U3547" s="622">
        <v>0</v>
      </c>
      <c r="V3547" s="622">
        <v>0</v>
      </c>
      <c r="W3547" s="622">
        <v>0</v>
      </c>
      <c r="X3547" s="366">
        <v>6</v>
      </c>
      <c r="Y3547" s="622">
        <v>0</v>
      </c>
      <c r="Z3547" s="622" t="s">
        <v>51</v>
      </c>
      <c r="AA3547" s="622" t="s">
        <v>5289</v>
      </c>
      <c r="AB3547" s="9"/>
      <c r="AC3547" s="84" t="s">
        <v>5289</v>
      </c>
      <c r="AD3547" s="84" t="s">
        <v>5289</v>
      </c>
      <c r="AE3547" s="84" t="s">
        <v>5289</v>
      </c>
      <c r="AF3547" s="842"/>
    </row>
    <row r="3548" spans="1:38" ht="89.25">
      <c r="A3548" s="621">
        <v>3</v>
      </c>
      <c r="B3548" s="208" t="s">
        <v>10117</v>
      </c>
      <c r="C3548" s="121" t="s">
        <v>11357</v>
      </c>
      <c r="D3548" s="121" t="s">
        <v>11360</v>
      </c>
      <c r="E3548" s="622" t="s">
        <v>40</v>
      </c>
      <c r="F3548" s="622" t="s">
        <v>51</v>
      </c>
      <c r="G3548" s="9"/>
      <c r="H3548" s="9"/>
      <c r="I3548" s="9"/>
      <c r="J3548" s="9"/>
      <c r="K3548" s="9"/>
      <c r="L3548" s="14" t="s">
        <v>1690</v>
      </c>
      <c r="M3548" s="649"/>
      <c r="N3548" s="9"/>
      <c r="O3548" s="622">
        <v>0</v>
      </c>
      <c r="P3548" s="622">
        <v>0</v>
      </c>
      <c r="Q3548" s="622">
        <v>0</v>
      </c>
      <c r="R3548" s="622">
        <v>0</v>
      </c>
      <c r="S3548" s="622">
        <v>0</v>
      </c>
      <c r="T3548" s="622">
        <v>0</v>
      </c>
      <c r="U3548" s="622">
        <v>0</v>
      </c>
      <c r="V3548" s="622">
        <v>0</v>
      </c>
      <c r="W3548" s="622">
        <v>0</v>
      </c>
      <c r="X3548" s="366">
        <v>9</v>
      </c>
      <c r="Y3548" s="622">
        <v>0</v>
      </c>
      <c r="Z3548" s="622" t="s">
        <v>51</v>
      </c>
      <c r="AA3548" s="622" t="s">
        <v>5289</v>
      </c>
      <c r="AB3548" s="9"/>
      <c r="AC3548" s="84" t="s">
        <v>5289</v>
      </c>
      <c r="AD3548" s="84" t="s">
        <v>5289</v>
      </c>
      <c r="AE3548" s="84" t="s">
        <v>5289</v>
      </c>
      <c r="AF3548" s="842"/>
    </row>
    <row r="3549" spans="1:38" ht="51">
      <c r="A3549" s="621">
        <v>4</v>
      </c>
      <c r="B3549" s="208" t="s">
        <v>11352</v>
      </c>
      <c r="C3549" s="121" t="s">
        <v>11357</v>
      </c>
      <c r="D3549" s="121" t="s">
        <v>11361</v>
      </c>
      <c r="E3549" s="622" t="s">
        <v>40</v>
      </c>
      <c r="F3549" s="622" t="s">
        <v>51</v>
      </c>
      <c r="G3549" s="9"/>
      <c r="H3549" s="9"/>
      <c r="I3549" s="9"/>
      <c r="J3549" s="9"/>
      <c r="K3549" s="9"/>
      <c r="L3549" s="14" t="s">
        <v>1690</v>
      </c>
      <c r="M3549" s="649"/>
      <c r="N3549" s="9"/>
      <c r="O3549" s="622">
        <v>0</v>
      </c>
      <c r="P3549" s="622">
        <v>0</v>
      </c>
      <c r="Q3549" s="622">
        <v>0</v>
      </c>
      <c r="R3549" s="622">
        <v>0</v>
      </c>
      <c r="S3549" s="622">
        <v>0</v>
      </c>
      <c r="T3549" s="622">
        <v>0</v>
      </c>
      <c r="U3549" s="622">
        <v>0</v>
      </c>
      <c r="V3549" s="622">
        <v>0</v>
      </c>
      <c r="W3549" s="622">
        <v>0</v>
      </c>
      <c r="X3549" s="366">
        <v>5</v>
      </c>
      <c r="Y3549" s="622">
        <v>0</v>
      </c>
      <c r="Z3549" s="622" t="s">
        <v>51</v>
      </c>
      <c r="AA3549" s="622" t="s">
        <v>5289</v>
      </c>
      <c r="AB3549" s="9"/>
      <c r="AC3549" s="84" t="s">
        <v>5289</v>
      </c>
      <c r="AD3549" s="84" t="s">
        <v>5289</v>
      </c>
      <c r="AE3549" s="84" t="s">
        <v>5289</v>
      </c>
      <c r="AF3549" s="842"/>
    </row>
    <row r="3550" spans="1:38" ht="114.75">
      <c r="A3550" s="621">
        <v>5</v>
      </c>
      <c r="B3550" s="208" t="s">
        <v>21922</v>
      </c>
      <c r="C3550" s="121" t="s">
        <v>11357</v>
      </c>
      <c r="D3550" s="121" t="s">
        <v>11362</v>
      </c>
      <c r="E3550" s="622" t="s">
        <v>40</v>
      </c>
      <c r="F3550" s="622" t="s">
        <v>19012</v>
      </c>
      <c r="G3550" s="622" t="s">
        <v>51</v>
      </c>
      <c r="H3550" s="622">
        <v>3</v>
      </c>
      <c r="I3550" s="622" t="s">
        <v>527</v>
      </c>
      <c r="J3550" s="9"/>
      <c r="K3550" s="9"/>
      <c r="L3550" s="622" t="s">
        <v>40</v>
      </c>
      <c r="M3550" s="121" t="s">
        <v>13307</v>
      </c>
      <c r="N3550" s="622">
        <v>0</v>
      </c>
      <c r="O3550" s="622">
        <v>0</v>
      </c>
      <c r="P3550" s="622">
        <v>0</v>
      </c>
      <c r="Q3550" s="622">
        <v>0</v>
      </c>
      <c r="R3550" s="622">
        <v>0</v>
      </c>
      <c r="S3550" s="622">
        <v>0</v>
      </c>
      <c r="T3550" s="622">
        <v>0</v>
      </c>
      <c r="U3550" s="622">
        <v>0</v>
      </c>
      <c r="V3550" s="622">
        <v>0</v>
      </c>
      <c r="W3550" s="622">
        <v>0</v>
      </c>
      <c r="X3550" s="366">
        <v>3</v>
      </c>
      <c r="Y3550" s="622">
        <v>0</v>
      </c>
      <c r="Z3550" s="622" t="s">
        <v>51</v>
      </c>
      <c r="AA3550" s="622" t="s">
        <v>5289</v>
      </c>
      <c r="AB3550" s="9"/>
      <c r="AC3550" s="84" t="s">
        <v>5289</v>
      </c>
      <c r="AD3550" s="84" t="s">
        <v>5289</v>
      </c>
      <c r="AE3550" s="84" t="s">
        <v>5289</v>
      </c>
      <c r="AF3550" s="842"/>
    </row>
    <row r="3551" spans="1:38" ht="63.75">
      <c r="A3551" s="621">
        <v>6</v>
      </c>
      <c r="B3551" s="208" t="s">
        <v>10178</v>
      </c>
      <c r="C3551" s="121" t="s">
        <v>11357</v>
      </c>
      <c r="D3551" s="121" t="s">
        <v>11363</v>
      </c>
      <c r="E3551" s="622" t="s">
        <v>40</v>
      </c>
      <c r="F3551" s="622" t="s">
        <v>51</v>
      </c>
      <c r="G3551" s="9"/>
      <c r="H3551" s="9"/>
      <c r="I3551" s="9"/>
      <c r="J3551" s="9"/>
      <c r="K3551" s="9"/>
      <c r="L3551" s="622" t="s">
        <v>40</v>
      </c>
      <c r="M3551" s="121" t="s">
        <v>13014</v>
      </c>
      <c r="N3551" s="622">
        <v>0</v>
      </c>
      <c r="O3551" s="622">
        <v>0</v>
      </c>
      <c r="P3551" s="622">
        <v>0</v>
      </c>
      <c r="Q3551" s="622">
        <v>0</v>
      </c>
      <c r="R3551" s="622">
        <v>0</v>
      </c>
      <c r="S3551" s="622">
        <v>0</v>
      </c>
      <c r="T3551" s="622">
        <v>0</v>
      </c>
      <c r="U3551" s="622">
        <v>0</v>
      </c>
      <c r="V3551" s="622">
        <v>0</v>
      </c>
      <c r="W3551" s="622">
        <v>0</v>
      </c>
      <c r="X3551" s="366">
        <v>3</v>
      </c>
      <c r="Y3551" s="622">
        <v>0</v>
      </c>
      <c r="Z3551" s="622" t="s">
        <v>51</v>
      </c>
      <c r="AA3551" s="622" t="s">
        <v>5289</v>
      </c>
      <c r="AB3551" s="9"/>
      <c r="AC3551" s="84" t="s">
        <v>5289</v>
      </c>
      <c r="AD3551" s="84" t="s">
        <v>5289</v>
      </c>
      <c r="AE3551" s="84" t="s">
        <v>5289</v>
      </c>
      <c r="AF3551" s="842"/>
    </row>
    <row r="3552" spans="1:38" ht="242.25">
      <c r="A3552" s="621">
        <v>7</v>
      </c>
      <c r="B3552" s="208" t="s">
        <v>10156</v>
      </c>
      <c r="C3552" s="121" t="s">
        <v>11357</v>
      </c>
      <c r="D3552" s="121" t="s">
        <v>11364</v>
      </c>
      <c r="E3552" s="622" t="s">
        <v>40</v>
      </c>
      <c r="F3552" s="622" t="s">
        <v>51</v>
      </c>
      <c r="G3552" s="9"/>
      <c r="H3552" s="9"/>
      <c r="I3552" s="9"/>
      <c r="J3552" s="121" t="s">
        <v>11368</v>
      </c>
      <c r="K3552" s="622" t="s">
        <v>11353</v>
      </c>
      <c r="L3552" s="622" t="s">
        <v>40</v>
      </c>
      <c r="M3552" s="121" t="s">
        <v>13014</v>
      </c>
      <c r="N3552" s="622">
        <v>0</v>
      </c>
      <c r="O3552" s="622">
        <v>0</v>
      </c>
      <c r="P3552" s="622">
        <v>0</v>
      </c>
      <c r="Q3552" s="622">
        <v>0</v>
      </c>
      <c r="R3552" s="622">
        <v>0</v>
      </c>
      <c r="S3552" s="622">
        <v>0</v>
      </c>
      <c r="T3552" s="622">
        <v>0</v>
      </c>
      <c r="U3552" s="622">
        <v>0</v>
      </c>
      <c r="V3552" s="622">
        <v>0</v>
      </c>
      <c r="W3552" s="622">
        <v>0</v>
      </c>
      <c r="X3552" s="366">
        <v>8</v>
      </c>
      <c r="Y3552" s="622">
        <v>0</v>
      </c>
      <c r="Z3552" s="622" t="s">
        <v>51</v>
      </c>
      <c r="AA3552" s="622" t="s">
        <v>5289</v>
      </c>
      <c r="AB3552" s="9"/>
      <c r="AC3552" s="84" t="s">
        <v>5289</v>
      </c>
      <c r="AD3552" s="84" t="s">
        <v>5289</v>
      </c>
      <c r="AE3552" s="84" t="s">
        <v>5289</v>
      </c>
      <c r="AF3552" s="842"/>
    </row>
    <row r="3553" spans="1:38" ht="102">
      <c r="A3553" s="621">
        <v>8</v>
      </c>
      <c r="B3553" s="208" t="s">
        <v>21914</v>
      </c>
      <c r="C3553" s="121" t="s">
        <v>11357</v>
      </c>
      <c r="D3553" s="121" t="s">
        <v>11365</v>
      </c>
      <c r="E3553" s="622" t="s">
        <v>40</v>
      </c>
      <c r="F3553" s="622" t="s">
        <v>51</v>
      </c>
      <c r="G3553" s="9"/>
      <c r="H3553" s="9"/>
      <c r="I3553" s="9"/>
      <c r="J3553" s="9"/>
      <c r="K3553" s="9"/>
      <c r="L3553" s="622" t="s">
        <v>40</v>
      </c>
      <c r="M3553" s="121" t="s">
        <v>21923</v>
      </c>
      <c r="N3553" s="622">
        <v>0</v>
      </c>
      <c r="O3553" s="622">
        <v>0</v>
      </c>
      <c r="P3553" s="622">
        <v>0</v>
      </c>
      <c r="Q3553" s="622">
        <v>0</v>
      </c>
      <c r="R3553" s="622">
        <v>0</v>
      </c>
      <c r="S3553" s="622">
        <v>0</v>
      </c>
      <c r="T3553" s="622">
        <v>0</v>
      </c>
      <c r="U3553" s="622">
        <v>0</v>
      </c>
      <c r="V3553" s="622">
        <v>0</v>
      </c>
      <c r="W3553" s="622">
        <v>0</v>
      </c>
      <c r="X3553" s="366">
        <v>0</v>
      </c>
      <c r="Y3553" s="622">
        <v>0</v>
      </c>
      <c r="Z3553" s="622" t="s">
        <v>51</v>
      </c>
      <c r="AA3553" s="622" t="s">
        <v>5289</v>
      </c>
      <c r="AB3553" s="9"/>
      <c r="AC3553" s="84" t="s">
        <v>5289</v>
      </c>
      <c r="AD3553" s="84" t="s">
        <v>5289</v>
      </c>
      <c r="AE3553" s="84" t="s">
        <v>5289</v>
      </c>
      <c r="AF3553" s="842"/>
    </row>
    <row r="3554" spans="1:38" ht="255">
      <c r="A3554" s="621">
        <v>9</v>
      </c>
      <c r="B3554" s="121" t="s">
        <v>11354</v>
      </c>
      <c r="C3554" s="121" t="s">
        <v>11357</v>
      </c>
      <c r="D3554" s="121" t="s">
        <v>11366</v>
      </c>
      <c r="E3554" s="622" t="s">
        <v>40</v>
      </c>
      <c r="F3554" s="622" t="s">
        <v>19012</v>
      </c>
      <c r="G3554" s="622" t="s">
        <v>51</v>
      </c>
      <c r="H3554" s="622">
        <v>3</v>
      </c>
      <c r="I3554" s="622" t="s">
        <v>527</v>
      </c>
      <c r="J3554" s="622" t="s">
        <v>5742</v>
      </c>
      <c r="K3554" s="622" t="s">
        <v>11355</v>
      </c>
      <c r="L3554" s="622" t="s">
        <v>40</v>
      </c>
      <c r="M3554" s="121" t="s">
        <v>21924</v>
      </c>
      <c r="N3554" s="622">
        <v>0</v>
      </c>
      <c r="O3554" s="622">
        <v>0</v>
      </c>
      <c r="P3554" s="622">
        <v>0</v>
      </c>
      <c r="Q3554" s="622">
        <v>0</v>
      </c>
      <c r="R3554" s="622">
        <v>0</v>
      </c>
      <c r="S3554" s="622">
        <v>0</v>
      </c>
      <c r="T3554" s="622">
        <v>0</v>
      </c>
      <c r="U3554" s="622">
        <v>0</v>
      </c>
      <c r="V3554" s="622">
        <v>0</v>
      </c>
      <c r="W3554" s="622">
        <v>0</v>
      </c>
      <c r="X3554" s="366">
        <v>0</v>
      </c>
      <c r="Y3554" s="622">
        <v>0</v>
      </c>
      <c r="Z3554" s="622" t="s">
        <v>51</v>
      </c>
      <c r="AA3554" s="622" t="s">
        <v>5289</v>
      </c>
      <c r="AB3554" s="9"/>
      <c r="AC3554" s="84" t="s">
        <v>5289</v>
      </c>
      <c r="AD3554" s="84" t="s">
        <v>5289</v>
      </c>
      <c r="AE3554" s="84" t="s">
        <v>5289</v>
      </c>
      <c r="AF3554" s="842"/>
    </row>
    <row r="3555" spans="1:38" ht="76.5">
      <c r="A3555" s="621">
        <v>10</v>
      </c>
      <c r="B3555" s="121" t="s">
        <v>11356</v>
      </c>
      <c r="C3555" s="121" t="s">
        <v>11357</v>
      </c>
      <c r="D3555" s="121" t="s">
        <v>11367</v>
      </c>
      <c r="E3555" s="622" t="s">
        <v>40</v>
      </c>
      <c r="F3555" s="622" t="s">
        <v>51</v>
      </c>
      <c r="G3555" s="9"/>
      <c r="H3555" s="9"/>
      <c r="I3555" s="9"/>
      <c r="J3555" s="9"/>
      <c r="K3555" s="9"/>
      <c r="L3555" s="14" t="s">
        <v>1690</v>
      </c>
      <c r="M3555" s="649"/>
      <c r="N3555" s="9"/>
      <c r="O3555" s="622">
        <v>0</v>
      </c>
      <c r="P3555" s="622">
        <v>0</v>
      </c>
      <c r="Q3555" s="622">
        <v>0</v>
      </c>
      <c r="R3555" s="622">
        <v>0</v>
      </c>
      <c r="S3555" s="622">
        <v>0</v>
      </c>
      <c r="T3555" s="622">
        <v>0</v>
      </c>
      <c r="U3555" s="622">
        <v>0</v>
      </c>
      <c r="V3555" s="622">
        <v>0</v>
      </c>
      <c r="W3555" s="622">
        <v>0</v>
      </c>
      <c r="X3555" s="366">
        <v>0</v>
      </c>
      <c r="Y3555" s="622">
        <v>0</v>
      </c>
      <c r="Z3555" s="622" t="s">
        <v>51</v>
      </c>
      <c r="AA3555" s="622" t="s">
        <v>5289</v>
      </c>
      <c r="AB3555" s="9"/>
      <c r="AC3555" s="84" t="s">
        <v>5289</v>
      </c>
      <c r="AD3555" s="84" t="s">
        <v>5289</v>
      </c>
      <c r="AE3555" s="84" t="s">
        <v>5289</v>
      </c>
      <c r="AF3555" s="842"/>
    </row>
    <row r="3556" spans="1:38" s="44" customFormat="1" ht="76.5">
      <c r="A3556" s="214">
        <v>11</v>
      </c>
      <c r="B3556" s="376" t="s">
        <v>16590</v>
      </c>
      <c r="C3556" s="376" t="s">
        <v>16591</v>
      </c>
      <c r="D3556" s="845" t="s">
        <v>16592</v>
      </c>
      <c r="E3556" s="622" t="s">
        <v>40</v>
      </c>
      <c r="F3556" s="622" t="s">
        <v>51</v>
      </c>
      <c r="G3556" s="9"/>
      <c r="H3556" s="9"/>
      <c r="I3556" s="9"/>
      <c r="J3556" s="9"/>
      <c r="K3556" s="9"/>
      <c r="L3556" s="14" t="s">
        <v>1690</v>
      </c>
      <c r="M3556" s="649"/>
      <c r="N3556" s="9"/>
      <c r="O3556" s="622">
        <v>0</v>
      </c>
      <c r="P3556" s="622">
        <v>0</v>
      </c>
      <c r="Q3556" s="622">
        <v>0</v>
      </c>
      <c r="R3556" s="622">
        <v>0</v>
      </c>
      <c r="S3556" s="622">
        <v>0</v>
      </c>
      <c r="T3556" s="622">
        <v>0</v>
      </c>
      <c r="U3556" s="622">
        <v>0</v>
      </c>
      <c r="V3556" s="622">
        <v>0</v>
      </c>
      <c r="W3556" s="622">
        <v>0</v>
      </c>
      <c r="X3556" s="366">
        <v>62</v>
      </c>
      <c r="Y3556" s="622">
        <v>0</v>
      </c>
      <c r="Z3556" s="622" t="s">
        <v>51</v>
      </c>
      <c r="AA3556" s="622" t="s">
        <v>5289</v>
      </c>
      <c r="AB3556" s="9"/>
      <c r="AC3556" s="84" t="s">
        <v>5289</v>
      </c>
      <c r="AD3556" s="84" t="s">
        <v>5289</v>
      </c>
      <c r="AE3556" s="84" t="s">
        <v>5289</v>
      </c>
      <c r="AF3556" s="843"/>
      <c r="AG3556" s="107"/>
      <c r="AH3556" s="107"/>
      <c r="AI3556" s="107"/>
      <c r="AJ3556" s="107"/>
      <c r="AK3556" s="107"/>
      <c r="AL3556" s="107"/>
    </row>
    <row r="3557" spans="1:38" s="44" customFormat="1" ht="63.75">
      <c r="A3557" s="621">
        <v>12</v>
      </c>
      <c r="B3557" s="377" t="s">
        <v>19475</v>
      </c>
      <c r="C3557" s="377" t="s">
        <v>16591</v>
      </c>
      <c r="D3557" s="461" t="s">
        <v>20008</v>
      </c>
      <c r="E3557" s="622" t="s">
        <v>40</v>
      </c>
      <c r="F3557" s="622" t="s">
        <v>51</v>
      </c>
      <c r="G3557" s="9"/>
      <c r="H3557" s="9"/>
      <c r="I3557" s="9"/>
      <c r="J3557" s="9"/>
      <c r="K3557" s="9"/>
      <c r="L3557" s="14" t="s">
        <v>1690</v>
      </c>
      <c r="M3557" s="649"/>
      <c r="N3557" s="9"/>
      <c r="O3557" s="622">
        <v>0</v>
      </c>
      <c r="P3557" s="622">
        <v>0</v>
      </c>
      <c r="Q3557" s="622">
        <v>0</v>
      </c>
      <c r="R3557" s="622">
        <v>0</v>
      </c>
      <c r="S3557" s="622">
        <v>0</v>
      </c>
      <c r="T3557" s="622">
        <v>0</v>
      </c>
      <c r="U3557" s="622">
        <v>0</v>
      </c>
      <c r="V3557" s="622">
        <v>0</v>
      </c>
      <c r="W3557" s="622">
        <v>0</v>
      </c>
      <c r="X3557" s="366">
        <v>3</v>
      </c>
      <c r="Y3557" s="622">
        <v>0</v>
      </c>
      <c r="Z3557" s="622" t="s">
        <v>51</v>
      </c>
      <c r="AA3557" s="622" t="s">
        <v>5289</v>
      </c>
      <c r="AB3557" s="9"/>
      <c r="AC3557" s="84" t="s">
        <v>5289</v>
      </c>
      <c r="AD3557" s="84" t="s">
        <v>5289</v>
      </c>
      <c r="AE3557" s="84" t="s">
        <v>5289</v>
      </c>
      <c r="AF3557" s="842"/>
      <c r="AG3557" s="107"/>
      <c r="AH3557" s="107"/>
      <c r="AI3557" s="107"/>
      <c r="AJ3557" s="107"/>
      <c r="AK3557" s="107"/>
      <c r="AL3557" s="107"/>
    </row>
    <row r="3558" spans="1:38" s="44" customFormat="1" ht="102">
      <c r="A3558" s="214">
        <v>13</v>
      </c>
      <c r="B3558" s="377" t="s">
        <v>20003</v>
      </c>
      <c r="C3558" s="377" t="s">
        <v>16591</v>
      </c>
      <c r="D3558" s="461" t="s">
        <v>20009</v>
      </c>
      <c r="E3558" s="622" t="s">
        <v>40</v>
      </c>
      <c r="F3558" s="622" t="s">
        <v>51</v>
      </c>
      <c r="G3558" s="9"/>
      <c r="H3558" s="9"/>
      <c r="I3558" s="9"/>
      <c r="J3558" s="9"/>
      <c r="K3558" s="9"/>
      <c r="L3558" s="14" t="s">
        <v>1690</v>
      </c>
      <c r="M3558" s="649"/>
      <c r="N3558" s="9"/>
      <c r="O3558" s="622">
        <v>0</v>
      </c>
      <c r="P3558" s="622">
        <v>0</v>
      </c>
      <c r="Q3558" s="622">
        <v>0</v>
      </c>
      <c r="R3558" s="622">
        <v>0</v>
      </c>
      <c r="S3558" s="622">
        <v>0</v>
      </c>
      <c r="T3558" s="622">
        <v>0</v>
      </c>
      <c r="U3558" s="622">
        <v>0</v>
      </c>
      <c r="V3558" s="622">
        <v>0</v>
      </c>
      <c r="W3558" s="622">
        <v>0</v>
      </c>
      <c r="X3558" s="366">
        <v>0</v>
      </c>
      <c r="Y3558" s="622">
        <v>0</v>
      </c>
      <c r="Z3558" s="622" t="s">
        <v>51</v>
      </c>
      <c r="AA3558" s="622" t="s">
        <v>5289</v>
      </c>
      <c r="AB3558" s="9"/>
      <c r="AC3558" s="84" t="s">
        <v>5289</v>
      </c>
      <c r="AD3558" s="84" t="s">
        <v>5289</v>
      </c>
      <c r="AE3558" s="84" t="s">
        <v>5289</v>
      </c>
      <c r="AF3558" s="843"/>
      <c r="AG3558" s="107"/>
      <c r="AH3558" s="107"/>
      <c r="AI3558" s="107"/>
      <c r="AJ3558" s="107"/>
      <c r="AK3558" s="107"/>
      <c r="AL3558" s="107"/>
    </row>
    <row r="3559" spans="1:38" s="44" customFormat="1" ht="102">
      <c r="A3559" s="621">
        <v>14</v>
      </c>
      <c r="B3559" s="377" t="s">
        <v>19473</v>
      </c>
      <c r="C3559" s="377" t="s">
        <v>16591</v>
      </c>
      <c r="D3559" s="461" t="s">
        <v>20010</v>
      </c>
      <c r="E3559" s="622" t="s">
        <v>40</v>
      </c>
      <c r="F3559" s="622" t="s">
        <v>51</v>
      </c>
      <c r="G3559" s="9"/>
      <c r="H3559" s="9"/>
      <c r="I3559" s="9"/>
      <c r="J3559" s="9"/>
      <c r="K3559" s="9"/>
      <c r="L3559" s="14" t="s">
        <v>1690</v>
      </c>
      <c r="M3559" s="649"/>
      <c r="N3559" s="9"/>
      <c r="O3559" s="622">
        <v>0</v>
      </c>
      <c r="P3559" s="622">
        <v>0</v>
      </c>
      <c r="Q3559" s="622">
        <v>0</v>
      </c>
      <c r="R3559" s="622">
        <v>0</v>
      </c>
      <c r="S3559" s="622">
        <v>0</v>
      </c>
      <c r="T3559" s="622">
        <v>0</v>
      </c>
      <c r="U3559" s="622">
        <v>0</v>
      </c>
      <c r="V3559" s="622">
        <v>0</v>
      </c>
      <c r="W3559" s="622">
        <v>0</v>
      </c>
      <c r="X3559" s="366">
        <v>0</v>
      </c>
      <c r="Y3559" s="622">
        <v>0</v>
      </c>
      <c r="Z3559" s="622" t="s">
        <v>51</v>
      </c>
      <c r="AA3559" s="622" t="s">
        <v>5289</v>
      </c>
      <c r="AB3559" s="9"/>
      <c r="AC3559" s="84" t="s">
        <v>5289</v>
      </c>
      <c r="AD3559" s="84" t="s">
        <v>5289</v>
      </c>
      <c r="AE3559" s="84" t="s">
        <v>5289</v>
      </c>
      <c r="AF3559" s="842"/>
      <c r="AG3559" s="107"/>
      <c r="AH3559" s="107"/>
      <c r="AI3559" s="107"/>
      <c r="AJ3559" s="107"/>
      <c r="AK3559" s="107"/>
      <c r="AL3559" s="107"/>
    </row>
    <row r="3560" spans="1:38" s="44" customFormat="1" ht="76.5">
      <c r="A3560" s="214">
        <v>15</v>
      </c>
      <c r="B3560" s="377" t="s">
        <v>19476</v>
      </c>
      <c r="C3560" s="377" t="s">
        <v>16591</v>
      </c>
      <c r="D3560" s="461" t="s">
        <v>20011</v>
      </c>
      <c r="E3560" s="622" t="s">
        <v>40</v>
      </c>
      <c r="F3560" s="622" t="s">
        <v>51</v>
      </c>
      <c r="G3560" s="9"/>
      <c r="H3560" s="9"/>
      <c r="I3560" s="9"/>
      <c r="J3560" s="9"/>
      <c r="K3560" s="9"/>
      <c r="L3560" s="14" t="s">
        <v>1690</v>
      </c>
      <c r="M3560" s="649"/>
      <c r="N3560" s="9"/>
      <c r="O3560" s="622">
        <v>0</v>
      </c>
      <c r="P3560" s="622">
        <v>0</v>
      </c>
      <c r="Q3560" s="622">
        <v>0</v>
      </c>
      <c r="R3560" s="622">
        <v>0</v>
      </c>
      <c r="S3560" s="622">
        <v>0</v>
      </c>
      <c r="T3560" s="622">
        <v>0</v>
      </c>
      <c r="U3560" s="622">
        <v>0</v>
      </c>
      <c r="V3560" s="622">
        <v>0</v>
      </c>
      <c r="W3560" s="622">
        <v>0</v>
      </c>
      <c r="X3560" s="366">
        <v>0</v>
      </c>
      <c r="Y3560" s="622">
        <v>0</v>
      </c>
      <c r="Z3560" s="622" t="s">
        <v>51</v>
      </c>
      <c r="AA3560" s="622" t="s">
        <v>5289</v>
      </c>
      <c r="AB3560" s="9"/>
      <c r="AC3560" s="84" t="s">
        <v>5289</v>
      </c>
      <c r="AD3560" s="84" t="s">
        <v>5289</v>
      </c>
      <c r="AE3560" s="84" t="s">
        <v>5289</v>
      </c>
      <c r="AF3560" s="843"/>
      <c r="AG3560" s="107"/>
      <c r="AH3560" s="107"/>
      <c r="AI3560" s="107"/>
      <c r="AJ3560" s="107"/>
      <c r="AK3560" s="107"/>
      <c r="AL3560" s="107"/>
    </row>
    <row r="3561" spans="1:38" s="44" customFormat="1" ht="76.5">
      <c r="A3561" s="621">
        <v>16</v>
      </c>
      <c r="B3561" s="377" t="s">
        <v>20004</v>
      </c>
      <c r="C3561" s="377" t="s">
        <v>16591</v>
      </c>
      <c r="D3561" s="461" t="s">
        <v>20012</v>
      </c>
      <c r="E3561" s="622" t="s">
        <v>40</v>
      </c>
      <c r="F3561" s="622" t="s">
        <v>51</v>
      </c>
      <c r="G3561" s="9"/>
      <c r="H3561" s="9"/>
      <c r="I3561" s="9"/>
      <c r="J3561" s="9"/>
      <c r="K3561" s="9"/>
      <c r="L3561" s="14" t="s">
        <v>1690</v>
      </c>
      <c r="M3561" s="649"/>
      <c r="N3561" s="9"/>
      <c r="O3561" s="622">
        <v>0</v>
      </c>
      <c r="P3561" s="622">
        <v>0</v>
      </c>
      <c r="Q3561" s="622">
        <v>0</v>
      </c>
      <c r="R3561" s="622">
        <v>0</v>
      </c>
      <c r="S3561" s="622">
        <v>0</v>
      </c>
      <c r="T3561" s="622">
        <v>0</v>
      </c>
      <c r="U3561" s="622">
        <v>0</v>
      </c>
      <c r="V3561" s="622">
        <v>0</v>
      </c>
      <c r="W3561" s="622">
        <v>0</v>
      </c>
      <c r="X3561" s="366">
        <v>0</v>
      </c>
      <c r="Y3561" s="622">
        <v>0</v>
      </c>
      <c r="Z3561" s="622" t="s">
        <v>51</v>
      </c>
      <c r="AA3561" s="622" t="s">
        <v>5289</v>
      </c>
      <c r="AB3561" s="9"/>
      <c r="AC3561" s="84" t="s">
        <v>5289</v>
      </c>
      <c r="AD3561" s="84" t="s">
        <v>5289</v>
      </c>
      <c r="AE3561" s="84" t="s">
        <v>5289</v>
      </c>
      <c r="AF3561" s="843"/>
      <c r="AG3561" s="107"/>
      <c r="AH3561" s="107"/>
      <c r="AI3561" s="107"/>
      <c r="AJ3561" s="107"/>
      <c r="AK3561" s="107"/>
      <c r="AL3561" s="107"/>
    </row>
    <row r="3562" spans="1:38" s="44" customFormat="1" ht="89.25">
      <c r="A3562" s="214">
        <v>17</v>
      </c>
      <c r="B3562" s="377" t="s">
        <v>20005</v>
      </c>
      <c r="C3562" s="377" t="s">
        <v>16591</v>
      </c>
      <c r="D3562" s="461" t="s">
        <v>20013</v>
      </c>
      <c r="E3562" s="622" t="s">
        <v>40</v>
      </c>
      <c r="F3562" s="622" t="s">
        <v>51</v>
      </c>
      <c r="G3562" s="9"/>
      <c r="H3562" s="9"/>
      <c r="I3562" s="9"/>
      <c r="J3562" s="9"/>
      <c r="K3562" s="9"/>
      <c r="L3562" s="14" t="s">
        <v>1690</v>
      </c>
      <c r="M3562" s="649"/>
      <c r="N3562" s="9"/>
      <c r="O3562" s="622">
        <v>0</v>
      </c>
      <c r="P3562" s="622">
        <v>0</v>
      </c>
      <c r="Q3562" s="622">
        <v>0</v>
      </c>
      <c r="R3562" s="622">
        <v>0</v>
      </c>
      <c r="S3562" s="622">
        <v>0</v>
      </c>
      <c r="T3562" s="622">
        <v>0</v>
      </c>
      <c r="U3562" s="622">
        <v>0</v>
      </c>
      <c r="V3562" s="622">
        <v>0</v>
      </c>
      <c r="W3562" s="622">
        <v>0</v>
      </c>
      <c r="X3562" s="366">
        <v>0</v>
      </c>
      <c r="Y3562" s="622">
        <v>0</v>
      </c>
      <c r="Z3562" s="622" t="s">
        <v>51</v>
      </c>
      <c r="AA3562" s="622" t="s">
        <v>5289</v>
      </c>
      <c r="AB3562" s="9"/>
      <c r="AC3562" s="84" t="s">
        <v>5289</v>
      </c>
      <c r="AD3562" s="84" t="s">
        <v>5289</v>
      </c>
      <c r="AE3562" s="84" t="s">
        <v>5289</v>
      </c>
      <c r="AF3562" s="843"/>
      <c r="AG3562" s="107"/>
      <c r="AH3562" s="107"/>
      <c r="AI3562" s="107"/>
      <c r="AJ3562" s="107"/>
      <c r="AK3562" s="107"/>
      <c r="AL3562" s="107"/>
    </row>
    <row r="3563" spans="1:38" s="44" customFormat="1" ht="102">
      <c r="A3563" s="621">
        <v>18</v>
      </c>
      <c r="B3563" s="377" t="s">
        <v>20006</v>
      </c>
      <c r="C3563" s="377" t="s">
        <v>16591</v>
      </c>
      <c r="D3563" s="461" t="s">
        <v>20014</v>
      </c>
      <c r="E3563" s="622" t="s">
        <v>40</v>
      </c>
      <c r="F3563" s="622" t="s">
        <v>51</v>
      </c>
      <c r="G3563" s="9"/>
      <c r="H3563" s="9"/>
      <c r="I3563" s="9"/>
      <c r="J3563" s="9"/>
      <c r="K3563" s="9"/>
      <c r="L3563" s="14" t="s">
        <v>1690</v>
      </c>
      <c r="M3563" s="649"/>
      <c r="N3563" s="9"/>
      <c r="O3563" s="622">
        <v>0</v>
      </c>
      <c r="P3563" s="622">
        <v>0</v>
      </c>
      <c r="Q3563" s="622">
        <v>0</v>
      </c>
      <c r="R3563" s="622">
        <v>0</v>
      </c>
      <c r="S3563" s="622">
        <v>0</v>
      </c>
      <c r="T3563" s="622">
        <v>0</v>
      </c>
      <c r="U3563" s="622">
        <v>0</v>
      </c>
      <c r="V3563" s="622">
        <v>0</v>
      </c>
      <c r="W3563" s="622">
        <v>0</v>
      </c>
      <c r="X3563" s="366">
        <v>0</v>
      </c>
      <c r="Y3563" s="622">
        <v>0</v>
      </c>
      <c r="Z3563" s="622" t="s">
        <v>51</v>
      </c>
      <c r="AA3563" s="622" t="s">
        <v>5289</v>
      </c>
      <c r="AB3563" s="9"/>
      <c r="AC3563" s="84" t="s">
        <v>5289</v>
      </c>
      <c r="AD3563" s="84" t="s">
        <v>5289</v>
      </c>
      <c r="AE3563" s="84" t="s">
        <v>5289</v>
      </c>
      <c r="AF3563" s="843"/>
      <c r="AG3563" s="107"/>
      <c r="AH3563" s="107"/>
      <c r="AI3563" s="107"/>
      <c r="AJ3563" s="107"/>
      <c r="AK3563" s="107"/>
      <c r="AL3563" s="107"/>
    </row>
    <row r="3564" spans="1:38" s="44" customFormat="1" ht="153">
      <c r="A3564" s="214">
        <v>19</v>
      </c>
      <c r="B3564" s="377" t="s">
        <v>20007</v>
      </c>
      <c r="C3564" s="377" t="s">
        <v>16591</v>
      </c>
      <c r="D3564" s="461" t="s">
        <v>20015</v>
      </c>
      <c r="E3564" s="622" t="s">
        <v>40</v>
      </c>
      <c r="F3564" s="622" t="s">
        <v>51</v>
      </c>
      <c r="G3564" s="9"/>
      <c r="H3564" s="9"/>
      <c r="I3564" s="9"/>
      <c r="J3564" s="9"/>
      <c r="K3564" s="9"/>
      <c r="L3564" s="14" t="s">
        <v>1690</v>
      </c>
      <c r="M3564" s="649"/>
      <c r="N3564" s="9"/>
      <c r="O3564" s="622">
        <v>0</v>
      </c>
      <c r="P3564" s="622">
        <v>0</v>
      </c>
      <c r="Q3564" s="622">
        <v>0</v>
      </c>
      <c r="R3564" s="622">
        <v>0</v>
      </c>
      <c r="S3564" s="622">
        <v>0</v>
      </c>
      <c r="T3564" s="622">
        <v>0</v>
      </c>
      <c r="U3564" s="622">
        <v>0</v>
      </c>
      <c r="V3564" s="622">
        <v>0</v>
      </c>
      <c r="W3564" s="622">
        <v>0</v>
      </c>
      <c r="X3564" s="366">
        <v>2</v>
      </c>
      <c r="Y3564" s="622">
        <v>0</v>
      </c>
      <c r="Z3564" s="622" t="s">
        <v>51</v>
      </c>
      <c r="AA3564" s="622" t="s">
        <v>5289</v>
      </c>
      <c r="AB3564" s="9"/>
      <c r="AC3564" s="84" t="s">
        <v>5289</v>
      </c>
      <c r="AD3564" s="84" t="s">
        <v>5289</v>
      </c>
      <c r="AE3564" s="84" t="s">
        <v>5289</v>
      </c>
      <c r="AF3564" s="843"/>
      <c r="AG3564" s="107"/>
      <c r="AH3564" s="107"/>
      <c r="AI3564" s="107"/>
      <c r="AJ3564" s="107"/>
      <c r="AK3564" s="107"/>
      <c r="AL3564" s="107"/>
    </row>
    <row r="3565" spans="1:38" s="44" customFormat="1" ht="114.75">
      <c r="A3565" s="214">
        <v>20</v>
      </c>
      <c r="B3565" s="377" t="s">
        <v>19995</v>
      </c>
      <c r="C3565" s="377" t="s">
        <v>16591</v>
      </c>
      <c r="D3565" s="461" t="s">
        <v>20016</v>
      </c>
      <c r="E3565" s="622" t="s">
        <v>40</v>
      </c>
      <c r="F3565" s="622" t="s">
        <v>51</v>
      </c>
      <c r="G3565" s="9"/>
      <c r="H3565" s="9"/>
      <c r="I3565" s="9"/>
      <c r="J3565" s="9"/>
      <c r="K3565" s="9"/>
      <c r="L3565" s="14" t="s">
        <v>1690</v>
      </c>
      <c r="M3565" s="649"/>
      <c r="N3565" s="9"/>
      <c r="O3565" s="622">
        <v>0</v>
      </c>
      <c r="P3565" s="622">
        <v>0</v>
      </c>
      <c r="Q3565" s="622">
        <v>0</v>
      </c>
      <c r="R3565" s="622">
        <v>0</v>
      </c>
      <c r="S3565" s="622">
        <v>0</v>
      </c>
      <c r="T3565" s="622">
        <v>0</v>
      </c>
      <c r="U3565" s="622">
        <v>0</v>
      </c>
      <c r="V3565" s="622">
        <v>0</v>
      </c>
      <c r="W3565" s="622">
        <v>0</v>
      </c>
      <c r="X3565" s="366">
        <v>0</v>
      </c>
      <c r="Y3565" s="622">
        <v>0</v>
      </c>
      <c r="Z3565" s="622" t="s">
        <v>51</v>
      </c>
      <c r="AA3565" s="622" t="s">
        <v>5289</v>
      </c>
      <c r="AB3565" s="9"/>
      <c r="AC3565" s="84" t="s">
        <v>5289</v>
      </c>
      <c r="AD3565" s="84" t="s">
        <v>5289</v>
      </c>
      <c r="AE3565" s="84" t="s">
        <v>5289</v>
      </c>
      <c r="AF3565" s="843"/>
      <c r="AG3565" s="107"/>
      <c r="AH3565" s="107"/>
      <c r="AI3565" s="107"/>
      <c r="AJ3565" s="107"/>
      <c r="AK3565" s="107"/>
      <c r="AL3565" s="107"/>
    </row>
    <row r="3566" spans="1:38" s="42" customFormat="1" ht="15.75" customHeight="1" thickBot="1">
      <c r="A3566" s="18"/>
      <c r="B3566" s="18">
        <v>11</v>
      </c>
      <c r="C3566" s="18"/>
      <c r="D3566" s="18">
        <v>11</v>
      </c>
      <c r="E3566" s="18">
        <v>11</v>
      </c>
      <c r="F3566" s="18">
        <v>2</v>
      </c>
      <c r="G3566" s="18">
        <v>0</v>
      </c>
      <c r="H3566" s="18">
        <v>1</v>
      </c>
      <c r="I3566" s="18"/>
      <c r="J3566" s="18">
        <v>1</v>
      </c>
      <c r="K3566" s="18">
        <v>2</v>
      </c>
      <c r="L3566" s="18">
        <v>6</v>
      </c>
      <c r="M3566" s="200"/>
      <c r="N3566" s="18">
        <f t="shared" ref="N3566:O3566" si="1197">SUM(N3546:N3565)</f>
        <v>0</v>
      </c>
      <c r="O3566" s="18">
        <f t="shared" si="1197"/>
        <v>0</v>
      </c>
      <c r="P3566" s="18">
        <f t="shared" ref="P3566:Q3566" si="1198">SUM(P3546:P3565)</f>
        <v>0</v>
      </c>
      <c r="Q3566" s="18">
        <f t="shared" si="1198"/>
        <v>0</v>
      </c>
      <c r="R3566" s="18">
        <f t="shared" ref="R3566" si="1199">SUM(R3546:R3565)</f>
        <v>0</v>
      </c>
      <c r="S3566" s="18">
        <f t="shared" ref="S3566" si="1200">SUM(S3546:S3565)</f>
        <v>0</v>
      </c>
      <c r="T3566" s="18">
        <f t="shared" ref="T3566:U3566" si="1201">SUM(T3546:T3565)</f>
        <v>0</v>
      </c>
      <c r="U3566" s="18">
        <f t="shared" si="1201"/>
        <v>0</v>
      </c>
      <c r="V3566" s="18">
        <f t="shared" ref="V3566:W3566" si="1202">SUM(V3546:V3565)</f>
        <v>0</v>
      </c>
      <c r="W3566" s="18">
        <f t="shared" si="1202"/>
        <v>0</v>
      </c>
      <c r="X3566" s="18">
        <f t="shared" ref="X3566:Y3566" si="1203">SUM(X3546:X3565)</f>
        <v>1397</v>
      </c>
      <c r="Y3566" s="18">
        <f t="shared" si="1203"/>
        <v>0</v>
      </c>
      <c r="Z3566" s="18">
        <v>0</v>
      </c>
      <c r="AA3566" s="18">
        <v>1</v>
      </c>
      <c r="AB3566" s="18">
        <v>0</v>
      </c>
      <c r="AC3566" s="18"/>
      <c r="AD3566" s="18"/>
      <c r="AE3566" s="18"/>
      <c r="AF3566" s="18"/>
      <c r="AG3566" s="111"/>
      <c r="AH3566" s="111"/>
      <c r="AI3566" s="111"/>
      <c r="AJ3566" s="111"/>
      <c r="AK3566" s="111"/>
      <c r="AL3566" s="111"/>
    </row>
    <row r="3567" spans="1:38" s="44" customFormat="1" ht="15.75" customHeight="1" thickBot="1">
      <c r="A3567" s="660" t="s">
        <v>453</v>
      </c>
      <c r="B3567" s="661"/>
      <c r="C3567" s="661"/>
      <c r="D3567" s="661"/>
      <c r="E3567" s="661"/>
      <c r="F3567" s="661"/>
      <c r="G3567" s="661"/>
      <c r="H3567" s="661"/>
      <c r="I3567" s="661"/>
      <c r="J3567" s="661"/>
      <c r="K3567" s="661"/>
      <c r="L3567" s="661"/>
      <c r="M3567" s="661"/>
      <c r="N3567" s="661"/>
      <c r="O3567" s="661"/>
      <c r="P3567" s="661"/>
      <c r="Q3567" s="661"/>
      <c r="R3567" s="661"/>
      <c r="S3567" s="661"/>
      <c r="T3567" s="661"/>
      <c r="U3567" s="661"/>
      <c r="V3567" s="661"/>
      <c r="W3567" s="661"/>
      <c r="X3567" s="661"/>
      <c r="Y3567" s="661"/>
      <c r="Z3567" s="661"/>
      <c r="AA3567" s="661"/>
      <c r="AB3567" s="661"/>
      <c r="AC3567" s="661"/>
      <c r="AD3567" s="661"/>
      <c r="AE3567" s="661"/>
      <c r="AF3567" s="662"/>
      <c r="AG3567" s="107"/>
      <c r="AH3567" s="107"/>
      <c r="AI3567" s="107"/>
      <c r="AJ3567" s="107"/>
      <c r="AK3567" s="107"/>
      <c r="AL3567" s="107"/>
    </row>
    <row r="3568" spans="1:38" s="44" customFormat="1" ht="229.5" customHeight="1">
      <c r="A3568" s="621">
        <v>1</v>
      </c>
      <c r="B3568" s="839" t="s">
        <v>12594</v>
      </c>
      <c r="C3568" s="208" t="s">
        <v>12606</v>
      </c>
      <c r="D3568" s="304" t="s">
        <v>12607</v>
      </c>
      <c r="E3568" s="90" t="s">
        <v>10405</v>
      </c>
      <c r="F3568" s="90" t="s">
        <v>16683</v>
      </c>
      <c r="G3568" s="9"/>
      <c r="H3568" s="9"/>
      <c r="I3568" s="9"/>
      <c r="J3568" s="304" t="s">
        <v>12617</v>
      </c>
      <c r="K3568" s="119" t="s">
        <v>51</v>
      </c>
      <c r="L3568" s="14" t="s">
        <v>1690</v>
      </c>
      <c r="M3568" s="649"/>
      <c r="N3568" s="9"/>
      <c r="O3568" s="70">
        <v>0</v>
      </c>
      <c r="P3568" s="70">
        <v>0</v>
      </c>
      <c r="Q3568" s="70">
        <v>0</v>
      </c>
      <c r="R3568" s="70">
        <v>0</v>
      </c>
      <c r="S3568" s="70">
        <v>0</v>
      </c>
      <c r="T3568" s="70">
        <v>0</v>
      </c>
      <c r="U3568" s="70">
        <v>0</v>
      </c>
      <c r="V3568" s="70">
        <v>0</v>
      </c>
      <c r="W3568" s="70">
        <v>0</v>
      </c>
      <c r="X3568" s="483">
        <v>0</v>
      </c>
      <c r="Y3568" s="70">
        <v>0</v>
      </c>
      <c r="Z3568" s="90" t="s">
        <v>2210</v>
      </c>
      <c r="AA3568" s="839" t="s">
        <v>12618</v>
      </c>
      <c r="AB3568" s="839" t="s">
        <v>12619</v>
      </c>
      <c r="AC3568" s="505" t="s">
        <v>12596</v>
      </c>
      <c r="AD3568" s="505" t="s">
        <v>12595</v>
      </c>
      <c r="AE3568" s="846">
        <v>89245492373</v>
      </c>
      <c r="AF3568" s="305" t="s">
        <v>12597</v>
      </c>
      <c r="AG3568" s="107"/>
      <c r="AH3568" s="107"/>
      <c r="AI3568" s="107"/>
      <c r="AJ3568" s="107"/>
      <c r="AK3568" s="107"/>
      <c r="AL3568" s="107"/>
    </row>
    <row r="3569" spans="1:38" s="44" customFormat="1" ht="89.25">
      <c r="A3569" s="621">
        <v>2</v>
      </c>
      <c r="B3569" s="208" t="s">
        <v>12598</v>
      </c>
      <c r="C3569" s="208" t="s">
        <v>12606</v>
      </c>
      <c r="D3569" s="299" t="s">
        <v>12608</v>
      </c>
      <c r="E3569" s="14" t="s">
        <v>11331</v>
      </c>
      <c r="F3569" s="9"/>
      <c r="G3569" s="9"/>
      <c r="H3569" s="9"/>
      <c r="I3569" s="9"/>
      <c r="J3569" s="9"/>
      <c r="K3569" s="9"/>
      <c r="L3569" s="14" t="s">
        <v>1690</v>
      </c>
      <c r="M3569" s="649"/>
      <c r="N3569" s="9"/>
      <c r="O3569" s="25">
        <v>0</v>
      </c>
      <c r="P3569" s="25">
        <v>0</v>
      </c>
      <c r="Q3569" s="25">
        <v>0</v>
      </c>
      <c r="R3569" s="25">
        <v>0</v>
      </c>
      <c r="S3569" s="25">
        <v>0</v>
      </c>
      <c r="T3569" s="25">
        <v>0</v>
      </c>
      <c r="U3569" s="25">
        <v>0</v>
      </c>
      <c r="V3569" s="25">
        <v>0</v>
      </c>
      <c r="W3569" s="25">
        <v>0</v>
      </c>
      <c r="X3569" s="393">
        <v>0</v>
      </c>
      <c r="Y3569" s="25">
        <v>0</v>
      </c>
      <c r="Z3569" s="14" t="s">
        <v>10125</v>
      </c>
      <c r="AA3569" s="14" t="s">
        <v>5289</v>
      </c>
      <c r="AB3569" s="14" t="s">
        <v>5289</v>
      </c>
      <c r="AC3569" s="838" t="s">
        <v>5289</v>
      </c>
      <c r="AD3569" s="838" t="s">
        <v>5289</v>
      </c>
      <c r="AE3569" s="838" t="s">
        <v>5289</v>
      </c>
      <c r="AF3569" s="807" t="s">
        <v>5289</v>
      </c>
      <c r="AG3569" s="107"/>
      <c r="AH3569" s="107"/>
      <c r="AI3569" s="107"/>
      <c r="AJ3569" s="107"/>
      <c r="AK3569" s="107"/>
      <c r="AL3569" s="107"/>
    </row>
    <row r="3570" spans="1:38" s="44" customFormat="1" ht="89.25">
      <c r="A3570" s="621">
        <v>3</v>
      </c>
      <c r="B3570" s="208" t="s">
        <v>12599</v>
      </c>
      <c r="C3570" s="208" t="s">
        <v>12606</v>
      </c>
      <c r="D3570" s="299" t="s">
        <v>12609</v>
      </c>
      <c r="E3570" s="14" t="s">
        <v>10129</v>
      </c>
      <c r="F3570" s="9"/>
      <c r="G3570" s="9"/>
      <c r="H3570" s="9"/>
      <c r="I3570" s="9"/>
      <c r="J3570" s="9"/>
      <c r="K3570" s="9"/>
      <c r="L3570" s="14" t="s">
        <v>1690</v>
      </c>
      <c r="M3570" s="649"/>
      <c r="N3570" s="9"/>
      <c r="O3570" s="25">
        <v>0</v>
      </c>
      <c r="P3570" s="25">
        <v>0</v>
      </c>
      <c r="Q3570" s="25">
        <v>0</v>
      </c>
      <c r="R3570" s="25">
        <v>0</v>
      </c>
      <c r="S3570" s="25">
        <v>0</v>
      </c>
      <c r="T3570" s="25">
        <v>0</v>
      </c>
      <c r="U3570" s="25">
        <v>0</v>
      </c>
      <c r="V3570" s="25">
        <v>0</v>
      </c>
      <c r="W3570" s="25">
        <v>0</v>
      </c>
      <c r="X3570" s="847">
        <v>1</v>
      </c>
      <c r="Y3570" s="25">
        <v>0</v>
      </c>
      <c r="Z3570" s="848" t="s">
        <v>2210</v>
      </c>
      <c r="AA3570" s="14" t="s">
        <v>5289</v>
      </c>
      <c r="AB3570" s="14" t="s">
        <v>5289</v>
      </c>
      <c r="AC3570" s="838" t="s">
        <v>5289</v>
      </c>
      <c r="AD3570" s="838" t="s">
        <v>5289</v>
      </c>
      <c r="AE3570" s="838" t="s">
        <v>5289</v>
      </c>
      <c r="AF3570" s="807" t="s">
        <v>5289</v>
      </c>
      <c r="AG3570" s="107"/>
      <c r="AH3570" s="107"/>
      <c r="AI3570" s="107"/>
      <c r="AJ3570" s="107"/>
      <c r="AK3570" s="107"/>
      <c r="AL3570" s="107"/>
    </row>
    <row r="3571" spans="1:38" s="44" customFormat="1" ht="76.5" customHeight="1">
      <c r="A3571" s="621">
        <v>4</v>
      </c>
      <c r="B3571" s="208" t="s">
        <v>12600</v>
      </c>
      <c r="C3571" s="208" t="s">
        <v>12606</v>
      </c>
      <c r="D3571" s="299" t="s">
        <v>12610</v>
      </c>
      <c r="E3571" s="14" t="s">
        <v>10129</v>
      </c>
      <c r="F3571" s="9"/>
      <c r="G3571" s="9"/>
      <c r="H3571" s="9"/>
      <c r="I3571" s="9"/>
      <c r="J3571" s="9"/>
      <c r="K3571" s="9"/>
      <c r="L3571" s="14" t="s">
        <v>1690</v>
      </c>
      <c r="M3571" s="649"/>
      <c r="N3571" s="9"/>
      <c r="O3571" s="25">
        <v>0</v>
      </c>
      <c r="P3571" s="25">
        <v>0</v>
      </c>
      <c r="Q3571" s="25">
        <v>0</v>
      </c>
      <c r="R3571" s="25">
        <v>0</v>
      </c>
      <c r="S3571" s="25">
        <v>0</v>
      </c>
      <c r="T3571" s="25">
        <v>0</v>
      </c>
      <c r="U3571" s="25">
        <v>0</v>
      </c>
      <c r="V3571" s="25">
        <v>0</v>
      </c>
      <c r="W3571" s="25">
        <v>0</v>
      </c>
      <c r="X3571" s="393">
        <v>571</v>
      </c>
      <c r="Y3571" s="25">
        <v>0</v>
      </c>
      <c r="Z3571" s="14" t="s">
        <v>2210</v>
      </c>
      <c r="AA3571" s="14" t="s">
        <v>5289</v>
      </c>
      <c r="AB3571" s="14" t="s">
        <v>5289</v>
      </c>
      <c r="AC3571" s="838" t="s">
        <v>5289</v>
      </c>
      <c r="AD3571" s="838" t="s">
        <v>5289</v>
      </c>
      <c r="AE3571" s="838" t="s">
        <v>5289</v>
      </c>
      <c r="AF3571" s="807" t="s">
        <v>5289</v>
      </c>
      <c r="AG3571" s="107"/>
      <c r="AH3571" s="107"/>
      <c r="AI3571" s="107"/>
      <c r="AJ3571" s="107"/>
      <c r="AK3571" s="107"/>
      <c r="AL3571" s="107"/>
    </row>
    <row r="3572" spans="1:38" s="44" customFormat="1" ht="63.75">
      <c r="A3572" s="621">
        <v>5</v>
      </c>
      <c r="B3572" s="121" t="s">
        <v>1275</v>
      </c>
      <c r="C3572" s="208" t="s">
        <v>12606</v>
      </c>
      <c r="D3572" s="121" t="s">
        <v>12611</v>
      </c>
      <c r="E3572" s="622" t="s">
        <v>11326</v>
      </c>
      <c r="F3572" s="9"/>
      <c r="G3572" s="9"/>
      <c r="H3572" s="9"/>
      <c r="I3572" s="9"/>
      <c r="J3572" s="9"/>
      <c r="K3572" s="9"/>
      <c r="L3572" s="14" t="s">
        <v>1690</v>
      </c>
      <c r="M3572" s="649"/>
      <c r="N3572" s="9"/>
      <c r="O3572" s="25">
        <v>0</v>
      </c>
      <c r="P3572" s="25">
        <v>0</v>
      </c>
      <c r="Q3572" s="25">
        <v>0</v>
      </c>
      <c r="R3572" s="25">
        <v>0</v>
      </c>
      <c r="S3572" s="25">
        <v>0</v>
      </c>
      <c r="T3572" s="25">
        <v>0</v>
      </c>
      <c r="U3572" s="25">
        <v>0</v>
      </c>
      <c r="V3572" s="25">
        <v>0</v>
      </c>
      <c r="W3572" s="25">
        <v>0</v>
      </c>
      <c r="X3572" s="366">
        <v>19</v>
      </c>
      <c r="Y3572" s="25">
        <v>0</v>
      </c>
      <c r="Z3572" s="622" t="s">
        <v>2210</v>
      </c>
      <c r="AA3572" s="14" t="s">
        <v>5289</v>
      </c>
      <c r="AB3572" s="14" t="s">
        <v>5289</v>
      </c>
      <c r="AC3572" s="838" t="s">
        <v>5289</v>
      </c>
      <c r="AD3572" s="838" t="s">
        <v>5289</v>
      </c>
      <c r="AE3572" s="838" t="s">
        <v>5289</v>
      </c>
      <c r="AF3572" s="807" t="s">
        <v>5289</v>
      </c>
      <c r="AG3572" s="107"/>
      <c r="AH3572" s="107"/>
      <c r="AI3572" s="107"/>
      <c r="AJ3572" s="107"/>
      <c r="AK3572" s="107"/>
      <c r="AL3572" s="107"/>
    </row>
    <row r="3573" spans="1:38" s="44" customFormat="1" ht="76.5">
      <c r="A3573" s="621">
        <v>6</v>
      </c>
      <c r="B3573" s="121" t="s">
        <v>12601</v>
      </c>
      <c r="C3573" s="208" t="s">
        <v>12606</v>
      </c>
      <c r="D3573" s="121" t="s">
        <v>12612</v>
      </c>
      <c r="E3573" s="622" t="s">
        <v>10129</v>
      </c>
      <c r="F3573" s="9"/>
      <c r="G3573" s="9"/>
      <c r="H3573" s="9"/>
      <c r="I3573" s="9"/>
      <c r="J3573" s="9"/>
      <c r="K3573" s="9"/>
      <c r="L3573" s="14" t="s">
        <v>1690</v>
      </c>
      <c r="M3573" s="649"/>
      <c r="N3573" s="9"/>
      <c r="O3573" s="25">
        <v>0</v>
      </c>
      <c r="P3573" s="25">
        <v>0</v>
      </c>
      <c r="Q3573" s="25">
        <v>0</v>
      </c>
      <c r="R3573" s="25">
        <v>0</v>
      </c>
      <c r="S3573" s="25">
        <v>0</v>
      </c>
      <c r="T3573" s="25">
        <v>0</v>
      </c>
      <c r="U3573" s="25">
        <v>0</v>
      </c>
      <c r="V3573" s="25">
        <v>0</v>
      </c>
      <c r="W3573" s="25">
        <v>0</v>
      </c>
      <c r="X3573" s="366">
        <v>20</v>
      </c>
      <c r="Y3573" s="25">
        <v>0</v>
      </c>
      <c r="Z3573" s="622" t="s">
        <v>2210</v>
      </c>
      <c r="AA3573" s="14" t="s">
        <v>5289</v>
      </c>
      <c r="AB3573" s="14" t="s">
        <v>5289</v>
      </c>
      <c r="AC3573" s="838" t="s">
        <v>5289</v>
      </c>
      <c r="AD3573" s="838" t="s">
        <v>5289</v>
      </c>
      <c r="AE3573" s="838" t="s">
        <v>5289</v>
      </c>
      <c r="AF3573" s="807" t="s">
        <v>5289</v>
      </c>
      <c r="AG3573" s="107"/>
      <c r="AH3573" s="107"/>
      <c r="AI3573" s="107"/>
      <c r="AJ3573" s="107"/>
      <c r="AK3573" s="107"/>
      <c r="AL3573" s="107"/>
    </row>
    <row r="3574" spans="1:38" s="44" customFormat="1" ht="76.5" customHeight="1">
      <c r="A3574" s="621">
        <v>7</v>
      </c>
      <c r="B3574" s="121" t="s">
        <v>12602</v>
      </c>
      <c r="C3574" s="208" t="s">
        <v>12606</v>
      </c>
      <c r="D3574" s="121" t="s">
        <v>12613</v>
      </c>
      <c r="E3574" s="622" t="s">
        <v>11331</v>
      </c>
      <c r="F3574" s="9"/>
      <c r="G3574" s="9"/>
      <c r="H3574" s="9"/>
      <c r="I3574" s="9"/>
      <c r="J3574" s="9"/>
      <c r="K3574" s="9"/>
      <c r="L3574" s="14" t="s">
        <v>1690</v>
      </c>
      <c r="M3574" s="649"/>
      <c r="N3574" s="9"/>
      <c r="O3574" s="25">
        <v>0</v>
      </c>
      <c r="P3574" s="25">
        <v>0</v>
      </c>
      <c r="Q3574" s="25">
        <v>0</v>
      </c>
      <c r="R3574" s="25">
        <v>0</v>
      </c>
      <c r="S3574" s="25">
        <v>0</v>
      </c>
      <c r="T3574" s="25">
        <v>0</v>
      </c>
      <c r="U3574" s="25">
        <v>0</v>
      </c>
      <c r="V3574" s="25">
        <v>0</v>
      </c>
      <c r="W3574" s="25">
        <v>0</v>
      </c>
      <c r="X3574" s="366">
        <v>7</v>
      </c>
      <c r="Y3574" s="25">
        <v>0</v>
      </c>
      <c r="Z3574" s="622" t="s">
        <v>2210</v>
      </c>
      <c r="AA3574" s="14" t="s">
        <v>5289</v>
      </c>
      <c r="AB3574" s="14" t="s">
        <v>5289</v>
      </c>
      <c r="AC3574" s="838" t="s">
        <v>5289</v>
      </c>
      <c r="AD3574" s="838" t="s">
        <v>5289</v>
      </c>
      <c r="AE3574" s="838" t="s">
        <v>5289</v>
      </c>
      <c r="AF3574" s="807" t="s">
        <v>5289</v>
      </c>
      <c r="AG3574" s="107"/>
      <c r="AH3574" s="107"/>
      <c r="AI3574" s="107"/>
      <c r="AJ3574" s="107"/>
      <c r="AK3574" s="107"/>
      <c r="AL3574" s="107"/>
    </row>
    <row r="3575" spans="1:38" s="44" customFormat="1" ht="114.75" customHeight="1">
      <c r="A3575" s="621">
        <v>8</v>
      </c>
      <c r="B3575" s="121" t="s">
        <v>12603</v>
      </c>
      <c r="C3575" s="208" t="s">
        <v>12606</v>
      </c>
      <c r="D3575" s="121" t="s">
        <v>12614</v>
      </c>
      <c r="E3575" s="622" t="s">
        <v>40</v>
      </c>
      <c r="F3575" s="9"/>
      <c r="G3575" s="9"/>
      <c r="H3575" s="9"/>
      <c r="I3575" s="9"/>
      <c r="J3575" s="9"/>
      <c r="K3575" s="9"/>
      <c r="L3575" s="14" t="s">
        <v>1690</v>
      </c>
      <c r="M3575" s="649"/>
      <c r="N3575" s="9"/>
      <c r="O3575" s="25">
        <v>0</v>
      </c>
      <c r="P3575" s="25">
        <v>0</v>
      </c>
      <c r="Q3575" s="25">
        <v>0</v>
      </c>
      <c r="R3575" s="25">
        <v>0</v>
      </c>
      <c r="S3575" s="25">
        <v>0</v>
      </c>
      <c r="T3575" s="25">
        <v>0</v>
      </c>
      <c r="U3575" s="25">
        <v>0</v>
      </c>
      <c r="V3575" s="25">
        <v>0</v>
      </c>
      <c r="W3575" s="25">
        <v>0</v>
      </c>
      <c r="X3575" s="366">
        <v>0</v>
      </c>
      <c r="Y3575" s="25">
        <v>0</v>
      </c>
      <c r="Z3575" s="622" t="s">
        <v>2210</v>
      </c>
      <c r="AA3575" s="14" t="s">
        <v>5289</v>
      </c>
      <c r="AB3575" s="14" t="s">
        <v>5289</v>
      </c>
      <c r="AC3575" s="838" t="s">
        <v>5289</v>
      </c>
      <c r="AD3575" s="838" t="s">
        <v>5289</v>
      </c>
      <c r="AE3575" s="838" t="s">
        <v>5289</v>
      </c>
      <c r="AF3575" s="807" t="s">
        <v>5289</v>
      </c>
      <c r="AG3575" s="107"/>
      <c r="AH3575" s="107"/>
      <c r="AI3575" s="107"/>
      <c r="AJ3575" s="107"/>
      <c r="AK3575" s="107"/>
      <c r="AL3575" s="107"/>
    </row>
    <row r="3576" spans="1:38" s="44" customFormat="1" ht="102">
      <c r="A3576" s="621">
        <v>9</v>
      </c>
      <c r="B3576" s="121" t="s">
        <v>12604</v>
      </c>
      <c r="C3576" s="208" t="s">
        <v>12606</v>
      </c>
      <c r="D3576" s="121" t="s">
        <v>12615</v>
      </c>
      <c r="E3576" s="622" t="s">
        <v>10129</v>
      </c>
      <c r="F3576" s="9"/>
      <c r="G3576" s="9"/>
      <c r="H3576" s="9"/>
      <c r="I3576" s="9"/>
      <c r="J3576" s="9"/>
      <c r="K3576" s="9"/>
      <c r="L3576" s="14" t="s">
        <v>1690</v>
      </c>
      <c r="M3576" s="649"/>
      <c r="N3576" s="9"/>
      <c r="O3576" s="25">
        <v>0</v>
      </c>
      <c r="P3576" s="25">
        <v>0</v>
      </c>
      <c r="Q3576" s="25">
        <v>0</v>
      </c>
      <c r="R3576" s="25">
        <v>0</v>
      </c>
      <c r="S3576" s="25">
        <v>0</v>
      </c>
      <c r="T3576" s="25">
        <v>0</v>
      </c>
      <c r="U3576" s="25">
        <v>0</v>
      </c>
      <c r="V3576" s="25">
        <v>0</v>
      </c>
      <c r="W3576" s="25">
        <v>0</v>
      </c>
      <c r="X3576" s="393">
        <v>0</v>
      </c>
      <c r="Y3576" s="25">
        <v>0</v>
      </c>
      <c r="Z3576" s="622" t="s">
        <v>10125</v>
      </c>
      <c r="AA3576" s="14" t="s">
        <v>5289</v>
      </c>
      <c r="AB3576" s="14" t="s">
        <v>5289</v>
      </c>
      <c r="AC3576" s="838" t="s">
        <v>5289</v>
      </c>
      <c r="AD3576" s="838" t="s">
        <v>5289</v>
      </c>
      <c r="AE3576" s="838" t="s">
        <v>5289</v>
      </c>
      <c r="AF3576" s="807" t="s">
        <v>5289</v>
      </c>
      <c r="AG3576" s="107"/>
      <c r="AH3576" s="107"/>
      <c r="AI3576" s="107"/>
      <c r="AJ3576" s="107"/>
      <c r="AK3576" s="107"/>
      <c r="AL3576" s="107"/>
    </row>
    <row r="3577" spans="1:38" ht="102">
      <c r="A3577" s="621">
        <v>10</v>
      </c>
      <c r="B3577" s="121" t="s">
        <v>12605</v>
      </c>
      <c r="C3577" s="208" t="s">
        <v>12606</v>
      </c>
      <c r="D3577" s="121" t="s">
        <v>12616</v>
      </c>
      <c r="E3577" s="622" t="s">
        <v>10129</v>
      </c>
      <c r="F3577" s="9"/>
      <c r="G3577" s="9"/>
      <c r="H3577" s="9"/>
      <c r="I3577" s="9"/>
      <c r="J3577" s="9"/>
      <c r="K3577" s="9"/>
      <c r="L3577" s="14" t="s">
        <v>1690</v>
      </c>
      <c r="M3577" s="649"/>
      <c r="N3577" s="9"/>
      <c r="O3577" s="25">
        <v>0</v>
      </c>
      <c r="P3577" s="25">
        <v>0</v>
      </c>
      <c r="Q3577" s="25">
        <v>0</v>
      </c>
      <c r="R3577" s="25">
        <v>0</v>
      </c>
      <c r="S3577" s="25">
        <v>0</v>
      </c>
      <c r="T3577" s="25">
        <v>0</v>
      </c>
      <c r="U3577" s="25">
        <v>0</v>
      </c>
      <c r="V3577" s="25">
        <v>0</v>
      </c>
      <c r="W3577" s="25">
        <v>0</v>
      </c>
      <c r="X3577" s="393">
        <v>0</v>
      </c>
      <c r="Y3577" s="25">
        <v>0</v>
      </c>
      <c r="Z3577" s="622" t="s">
        <v>2210</v>
      </c>
      <c r="AA3577" s="14" t="s">
        <v>5289</v>
      </c>
      <c r="AB3577" s="14" t="s">
        <v>5289</v>
      </c>
      <c r="AC3577" s="838" t="s">
        <v>5289</v>
      </c>
      <c r="AD3577" s="838" t="s">
        <v>5289</v>
      </c>
      <c r="AE3577" s="838" t="s">
        <v>5289</v>
      </c>
      <c r="AF3577" s="807" t="s">
        <v>5289</v>
      </c>
    </row>
    <row r="3578" spans="1:38" s="44" customFormat="1" ht="153">
      <c r="A3578" s="214">
        <v>11</v>
      </c>
      <c r="B3578" s="627" t="s">
        <v>20770</v>
      </c>
      <c r="C3578" s="53" t="s">
        <v>12606</v>
      </c>
      <c r="D3578" s="539" t="s">
        <v>21502</v>
      </c>
      <c r="E3578" s="624" t="s">
        <v>2214</v>
      </c>
      <c r="F3578" s="9"/>
      <c r="G3578" s="9"/>
      <c r="H3578" s="9"/>
      <c r="I3578" s="9"/>
      <c r="J3578" s="9"/>
      <c r="K3578" s="9"/>
      <c r="L3578" s="14" t="s">
        <v>1690</v>
      </c>
      <c r="M3578" s="649"/>
      <c r="N3578" s="9"/>
      <c r="O3578" s="25">
        <v>0</v>
      </c>
      <c r="P3578" s="25">
        <v>0</v>
      </c>
      <c r="Q3578" s="25">
        <v>0</v>
      </c>
      <c r="R3578" s="25">
        <v>0</v>
      </c>
      <c r="S3578" s="25">
        <v>0</v>
      </c>
      <c r="T3578" s="25">
        <v>0</v>
      </c>
      <c r="U3578" s="25">
        <v>0</v>
      </c>
      <c r="V3578" s="25">
        <v>0</v>
      </c>
      <c r="W3578" s="25">
        <v>0</v>
      </c>
      <c r="X3578" s="393">
        <v>0</v>
      </c>
      <c r="Y3578" s="25">
        <v>0</v>
      </c>
      <c r="Z3578" s="622" t="s">
        <v>2210</v>
      </c>
      <c r="AA3578" s="14" t="s">
        <v>5289</v>
      </c>
      <c r="AB3578" s="14" t="s">
        <v>5289</v>
      </c>
      <c r="AC3578" s="838" t="s">
        <v>5289</v>
      </c>
      <c r="AD3578" s="838" t="s">
        <v>5289</v>
      </c>
      <c r="AE3578" s="838" t="s">
        <v>5289</v>
      </c>
      <c r="AF3578" s="807" t="s">
        <v>5289</v>
      </c>
      <c r="AG3578" s="107"/>
      <c r="AH3578" s="107"/>
      <c r="AI3578" s="107"/>
      <c r="AJ3578" s="107"/>
      <c r="AK3578" s="107"/>
      <c r="AL3578" s="107"/>
    </row>
    <row r="3579" spans="1:38" s="42" customFormat="1" ht="15.75" customHeight="1" thickBot="1">
      <c r="A3579" s="18"/>
      <c r="B3579" s="18">
        <v>11</v>
      </c>
      <c r="C3579" s="18"/>
      <c r="D3579" s="18">
        <v>11</v>
      </c>
      <c r="E3579" s="18">
        <v>11</v>
      </c>
      <c r="F3579" s="18"/>
      <c r="G3579" s="18"/>
      <c r="H3579" s="18">
        <v>0</v>
      </c>
      <c r="I3579" s="18"/>
      <c r="J3579" s="18">
        <v>1</v>
      </c>
      <c r="K3579" s="18">
        <v>0</v>
      </c>
      <c r="L3579" s="18">
        <v>0</v>
      </c>
      <c r="M3579" s="200"/>
      <c r="N3579" s="18">
        <f t="shared" ref="N3579:O3579" si="1204">SUM(N3568:N3578)</f>
        <v>0</v>
      </c>
      <c r="O3579" s="18">
        <f t="shared" si="1204"/>
        <v>0</v>
      </c>
      <c r="P3579" s="18">
        <f t="shared" ref="P3579:Q3579" si="1205">SUM(P3568:P3578)</f>
        <v>0</v>
      </c>
      <c r="Q3579" s="18">
        <f t="shared" si="1205"/>
        <v>0</v>
      </c>
      <c r="R3579" s="18">
        <f t="shared" ref="R3579" si="1206">SUM(R3568:R3578)</f>
        <v>0</v>
      </c>
      <c r="S3579" s="18">
        <f t="shared" ref="S3579" si="1207">SUM(S3568:S3578)</f>
        <v>0</v>
      </c>
      <c r="T3579" s="18">
        <f t="shared" ref="T3579:U3579" si="1208">SUM(T3568:T3578)</f>
        <v>0</v>
      </c>
      <c r="U3579" s="18">
        <f t="shared" si="1208"/>
        <v>0</v>
      </c>
      <c r="V3579" s="18">
        <f t="shared" ref="V3579:W3579" si="1209">SUM(V3568:V3578)</f>
        <v>0</v>
      </c>
      <c r="W3579" s="18">
        <f t="shared" si="1209"/>
        <v>0</v>
      </c>
      <c r="X3579" s="18">
        <f t="shared" ref="X3579:Y3579" si="1210">SUM(X3568:X3578)</f>
        <v>618</v>
      </c>
      <c r="Y3579" s="18">
        <f t="shared" si="1210"/>
        <v>0</v>
      </c>
      <c r="Z3579" s="18">
        <v>0</v>
      </c>
      <c r="AA3579" s="18">
        <v>1</v>
      </c>
      <c r="AB3579" s="18">
        <v>1</v>
      </c>
      <c r="AC3579" s="18"/>
      <c r="AD3579" s="18"/>
      <c r="AE3579" s="18"/>
      <c r="AF3579" s="18"/>
      <c r="AG3579" s="111"/>
      <c r="AH3579" s="111"/>
      <c r="AI3579" s="111"/>
      <c r="AJ3579" s="111"/>
      <c r="AK3579" s="111"/>
      <c r="AL3579" s="111"/>
    </row>
    <row r="3580" spans="1:38" ht="15.75" customHeight="1" thickBot="1">
      <c r="A3580" s="660" t="s">
        <v>454</v>
      </c>
      <c r="B3580" s="661"/>
      <c r="C3580" s="661"/>
      <c r="D3580" s="661"/>
      <c r="E3580" s="661"/>
      <c r="F3580" s="661"/>
      <c r="G3580" s="661"/>
      <c r="H3580" s="661"/>
      <c r="I3580" s="661"/>
      <c r="J3580" s="661"/>
      <c r="K3580" s="661"/>
      <c r="L3580" s="661"/>
      <c r="M3580" s="661"/>
      <c r="N3580" s="661"/>
      <c r="O3580" s="661"/>
      <c r="P3580" s="661"/>
      <c r="Q3580" s="661"/>
      <c r="R3580" s="661"/>
      <c r="S3580" s="661"/>
      <c r="T3580" s="661"/>
      <c r="U3580" s="661"/>
      <c r="V3580" s="661"/>
      <c r="W3580" s="661"/>
      <c r="X3580" s="661"/>
      <c r="Y3580" s="661"/>
      <c r="Z3580" s="661"/>
      <c r="AA3580" s="661"/>
      <c r="AB3580" s="661"/>
      <c r="AC3580" s="661"/>
      <c r="AD3580" s="661"/>
      <c r="AE3580" s="661"/>
      <c r="AF3580" s="662"/>
    </row>
    <row r="3581" spans="1:38" ht="229.5">
      <c r="A3581" s="621">
        <v>1</v>
      </c>
      <c r="B3581" s="121" t="s">
        <v>10390</v>
      </c>
      <c r="C3581" s="121" t="s">
        <v>10391</v>
      </c>
      <c r="D3581" s="121" t="s">
        <v>10392</v>
      </c>
      <c r="E3581" s="622" t="s">
        <v>2214</v>
      </c>
      <c r="F3581" s="622" t="s">
        <v>16683</v>
      </c>
      <c r="G3581" s="9"/>
      <c r="H3581" s="9"/>
      <c r="I3581" s="9"/>
      <c r="J3581" s="121" t="s">
        <v>10393</v>
      </c>
      <c r="K3581" s="622" t="s">
        <v>51</v>
      </c>
      <c r="L3581" s="622" t="s">
        <v>51</v>
      </c>
      <c r="M3581" s="649"/>
      <c r="N3581" s="9"/>
      <c r="O3581" s="622">
        <v>0</v>
      </c>
      <c r="P3581" s="622">
        <v>0</v>
      </c>
      <c r="Q3581" s="622">
        <v>0</v>
      </c>
      <c r="R3581" s="622">
        <v>0</v>
      </c>
      <c r="S3581" s="622">
        <v>0</v>
      </c>
      <c r="T3581" s="622">
        <v>0</v>
      </c>
      <c r="U3581" s="622">
        <v>0</v>
      </c>
      <c r="V3581" s="622">
        <v>0</v>
      </c>
      <c r="W3581" s="622">
        <v>0</v>
      </c>
      <c r="X3581" s="366">
        <v>4</v>
      </c>
      <c r="Y3581" s="622">
        <v>0</v>
      </c>
      <c r="Z3581" s="622" t="s">
        <v>51</v>
      </c>
      <c r="AA3581" s="121" t="s">
        <v>10423</v>
      </c>
      <c r="AB3581" s="121" t="s">
        <v>10422</v>
      </c>
      <c r="AC3581" s="159" t="s">
        <v>10394</v>
      </c>
      <c r="AD3581" s="159" t="s">
        <v>10395</v>
      </c>
      <c r="AE3581" s="159" t="s">
        <v>10396</v>
      </c>
      <c r="AF3581" s="849" t="s">
        <v>10397</v>
      </c>
    </row>
    <row r="3582" spans="1:38" ht="242.25">
      <c r="A3582" s="621">
        <v>2</v>
      </c>
      <c r="B3582" s="121" t="s">
        <v>10398</v>
      </c>
      <c r="C3582" s="121" t="s">
        <v>10399</v>
      </c>
      <c r="D3582" s="121" t="s">
        <v>10400</v>
      </c>
      <c r="E3582" s="622" t="s">
        <v>10417</v>
      </c>
      <c r="F3582" s="9"/>
      <c r="G3582" s="9"/>
      <c r="H3582" s="9"/>
      <c r="I3582" s="9"/>
      <c r="J3582" s="9"/>
      <c r="K3582" s="9"/>
      <c r="L3582" s="622" t="s">
        <v>51</v>
      </c>
      <c r="M3582" s="649"/>
      <c r="N3582" s="9"/>
      <c r="O3582" s="622">
        <v>0</v>
      </c>
      <c r="P3582" s="622">
        <v>0</v>
      </c>
      <c r="Q3582" s="622">
        <v>0</v>
      </c>
      <c r="R3582" s="622">
        <v>0</v>
      </c>
      <c r="S3582" s="622">
        <v>0</v>
      </c>
      <c r="T3582" s="622">
        <v>0</v>
      </c>
      <c r="U3582" s="622">
        <v>0</v>
      </c>
      <c r="V3582" s="622">
        <v>0</v>
      </c>
      <c r="W3582" s="622">
        <v>0</v>
      </c>
      <c r="X3582" s="366">
        <v>22</v>
      </c>
      <c r="Y3582" s="622">
        <v>0</v>
      </c>
      <c r="Z3582" s="622" t="s">
        <v>51</v>
      </c>
      <c r="AA3582" s="622" t="s">
        <v>5289</v>
      </c>
      <c r="AB3582" s="622" t="s">
        <v>5289</v>
      </c>
      <c r="AC3582" s="84" t="s">
        <v>5289</v>
      </c>
      <c r="AD3582" s="84" t="s">
        <v>5289</v>
      </c>
      <c r="AE3582" s="84" t="s">
        <v>5289</v>
      </c>
      <c r="AF3582" s="165" t="s">
        <v>5289</v>
      </c>
    </row>
    <row r="3583" spans="1:38" ht="242.25">
      <c r="A3583" s="621">
        <v>3</v>
      </c>
      <c r="B3583" s="121" t="s">
        <v>10401</v>
      </c>
      <c r="C3583" s="121" t="s">
        <v>10391</v>
      </c>
      <c r="D3583" s="121" t="s">
        <v>10402</v>
      </c>
      <c r="E3583" s="622" t="s">
        <v>10418</v>
      </c>
      <c r="F3583" s="9"/>
      <c r="G3583" s="9"/>
      <c r="H3583" s="9"/>
      <c r="I3583" s="9"/>
      <c r="J3583" s="9"/>
      <c r="K3583" s="9"/>
      <c r="L3583" s="622" t="s">
        <v>51</v>
      </c>
      <c r="M3583" s="649"/>
      <c r="N3583" s="9"/>
      <c r="O3583" s="622">
        <v>0</v>
      </c>
      <c r="P3583" s="622">
        <v>0</v>
      </c>
      <c r="Q3583" s="622">
        <v>0</v>
      </c>
      <c r="R3583" s="622">
        <v>0</v>
      </c>
      <c r="S3583" s="622">
        <v>0</v>
      </c>
      <c r="T3583" s="622">
        <v>0</v>
      </c>
      <c r="U3583" s="622">
        <v>0</v>
      </c>
      <c r="V3583" s="622">
        <v>0</v>
      </c>
      <c r="W3583" s="622">
        <v>0</v>
      </c>
      <c r="X3583" s="366">
        <v>28</v>
      </c>
      <c r="Y3583" s="622">
        <v>0</v>
      </c>
      <c r="Z3583" s="622" t="s">
        <v>51</v>
      </c>
      <c r="AA3583" s="622" t="s">
        <v>5289</v>
      </c>
      <c r="AB3583" s="622" t="s">
        <v>5289</v>
      </c>
      <c r="AC3583" s="84" t="s">
        <v>5289</v>
      </c>
      <c r="AD3583" s="84" t="s">
        <v>5289</v>
      </c>
      <c r="AE3583" s="84" t="s">
        <v>5289</v>
      </c>
      <c r="AF3583" s="165" t="s">
        <v>5289</v>
      </c>
    </row>
    <row r="3584" spans="1:38" ht="89.25">
      <c r="A3584" s="621">
        <v>4</v>
      </c>
      <c r="B3584" s="121" t="s">
        <v>10403</v>
      </c>
      <c r="C3584" s="121" t="s">
        <v>10391</v>
      </c>
      <c r="D3584" s="121" t="s">
        <v>10404</v>
      </c>
      <c r="E3584" s="622" t="s">
        <v>10405</v>
      </c>
      <c r="F3584" s="9"/>
      <c r="G3584" s="9"/>
      <c r="H3584" s="9"/>
      <c r="I3584" s="9"/>
      <c r="J3584" s="9"/>
      <c r="K3584" s="9"/>
      <c r="L3584" s="622" t="s">
        <v>51</v>
      </c>
      <c r="M3584" s="649"/>
      <c r="N3584" s="9"/>
      <c r="O3584" s="622">
        <v>0</v>
      </c>
      <c r="P3584" s="622">
        <v>0</v>
      </c>
      <c r="Q3584" s="622">
        <v>0</v>
      </c>
      <c r="R3584" s="622">
        <v>0</v>
      </c>
      <c r="S3584" s="622">
        <v>0</v>
      </c>
      <c r="T3584" s="622">
        <v>0</v>
      </c>
      <c r="U3584" s="622">
        <v>0</v>
      </c>
      <c r="V3584" s="622">
        <v>0</v>
      </c>
      <c r="W3584" s="622">
        <v>0</v>
      </c>
      <c r="X3584" s="366">
        <v>0</v>
      </c>
      <c r="Y3584" s="622">
        <v>0</v>
      </c>
      <c r="Z3584" s="622" t="s">
        <v>51</v>
      </c>
      <c r="AA3584" s="622" t="s">
        <v>5289</v>
      </c>
      <c r="AB3584" s="622" t="s">
        <v>5289</v>
      </c>
      <c r="AC3584" s="84" t="s">
        <v>5289</v>
      </c>
      <c r="AD3584" s="84" t="s">
        <v>5289</v>
      </c>
      <c r="AE3584" s="84" t="s">
        <v>5289</v>
      </c>
      <c r="AF3584" s="165" t="s">
        <v>5289</v>
      </c>
    </row>
    <row r="3585" spans="1:38" ht="242.25">
      <c r="A3585" s="621">
        <v>5</v>
      </c>
      <c r="B3585" s="121" t="s">
        <v>10406</v>
      </c>
      <c r="C3585" s="121" t="s">
        <v>10391</v>
      </c>
      <c r="D3585" s="121" t="s">
        <v>10407</v>
      </c>
      <c r="E3585" s="622" t="s">
        <v>10419</v>
      </c>
      <c r="F3585" s="9"/>
      <c r="G3585" s="9"/>
      <c r="H3585" s="9"/>
      <c r="I3585" s="9"/>
      <c r="J3585" s="9"/>
      <c r="K3585" s="9"/>
      <c r="L3585" s="622" t="s">
        <v>51</v>
      </c>
      <c r="M3585" s="649"/>
      <c r="N3585" s="9"/>
      <c r="O3585" s="622">
        <v>0</v>
      </c>
      <c r="P3585" s="622">
        <v>0</v>
      </c>
      <c r="Q3585" s="622">
        <v>0</v>
      </c>
      <c r="R3585" s="622">
        <v>0</v>
      </c>
      <c r="S3585" s="622">
        <v>0</v>
      </c>
      <c r="T3585" s="622">
        <v>0</v>
      </c>
      <c r="U3585" s="622">
        <v>0</v>
      </c>
      <c r="V3585" s="622">
        <v>0</v>
      </c>
      <c r="W3585" s="622">
        <v>0</v>
      </c>
      <c r="X3585" s="366">
        <v>0</v>
      </c>
      <c r="Y3585" s="622">
        <v>0</v>
      </c>
      <c r="Z3585" s="622" t="s">
        <v>51</v>
      </c>
      <c r="AA3585" s="622" t="s">
        <v>5289</v>
      </c>
      <c r="AB3585" s="622" t="s">
        <v>5289</v>
      </c>
      <c r="AC3585" s="84" t="s">
        <v>5289</v>
      </c>
      <c r="AD3585" s="84" t="s">
        <v>5289</v>
      </c>
      <c r="AE3585" s="84" t="s">
        <v>5289</v>
      </c>
      <c r="AF3585" s="165" t="s">
        <v>5289</v>
      </c>
    </row>
    <row r="3586" spans="1:38" ht="255">
      <c r="A3586" s="621">
        <v>6</v>
      </c>
      <c r="B3586" s="121" t="s">
        <v>10408</v>
      </c>
      <c r="C3586" s="121" t="s">
        <v>10391</v>
      </c>
      <c r="D3586" s="121" t="s">
        <v>10409</v>
      </c>
      <c r="E3586" s="622" t="s">
        <v>10415</v>
      </c>
      <c r="F3586" s="9"/>
      <c r="G3586" s="9"/>
      <c r="H3586" s="9"/>
      <c r="I3586" s="9"/>
      <c r="J3586" s="9"/>
      <c r="K3586" s="9"/>
      <c r="L3586" s="622" t="s">
        <v>51</v>
      </c>
      <c r="M3586" s="649"/>
      <c r="N3586" s="9"/>
      <c r="O3586" s="622">
        <v>0</v>
      </c>
      <c r="P3586" s="622">
        <v>0</v>
      </c>
      <c r="Q3586" s="622">
        <v>0</v>
      </c>
      <c r="R3586" s="622">
        <v>0</v>
      </c>
      <c r="S3586" s="622">
        <v>0</v>
      </c>
      <c r="T3586" s="622">
        <v>0</v>
      </c>
      <c r="U3586" s="622">
        <v>0</v>
      </c>
      <c r="V3586" s="622">
        <v>0</v>
      </c>
      <c r="W3586" s="622">
        <v>0</v>
      </c>
      <c r="X3586" s="366">
        <v>0</v>
      </c>
      <c r="Y3586" s="622">
        <v>0</v>
      </c>
      <c r="Z3586" s="622" t="s">
        <v>51</v>
      </c>
      <c r="AA3586" s="622" t="s">
        <v>5289</v>
      </c>
      <c r="AB3586" s="622" t="s">
        <v>5289</v>
      </c>
      <c r="AC3586" s="84" t="s">
        <v>5289</v>
      </c>
      <c r="AD3586" s="84" t="s">
        <v>5289</v>
      </c>
      <c r="AE3586" s="84" t="s">
        <v>5289</v>
      </c>
      <c r="AF3586" s="165" t="s">
        <v>5289</v>
      </c>
    </row>
    <row r="3587" spans="1:38" ht="229.5">
      <c r="A3587" s="621">
        <v>7</v>
      </c>
      <c r="B3587" s="121" t="s">
        <v>10410</v>
      </c>
      <c r="C3587" s="121" t="s">
        <v>10391</v>
      </c>
      <c r="D3587" s="121" t="s">
        <v>10411</v>
      </c>
      <c r="E3587" s="622" t="s">
        <v>10416</v>
      </c>
      <c r="F3587" s="9"/>
      <c r="G3587" s="9"/>
      <c r="H3587" s="9"/>
      <c r="I3587" s="9"/>
      <c r="J3587" s="9"/>
      <c r="K3587" s="9"/>
      <c r="L3587" s="622" t="s">
        <v>51</v>
      </c>
      <c r="M3587" s="649"/>
      <c r="N3587" s="9"/>
      <c r="O3587" s="622">
        <v>0</v>
      </c>
      <c r="P3587" s="622">
        <v>0</v>
      </c>
      <c r="Q3587" s="622">
        <v>0</v>
      </c>
      <c r="R3587" s="622">
        <v>0</v>
      </c>
      <c r="S3587" s="622">
        <v>0</v>
      </c>
      <c r="T3587" s="622">
        <v>0</v>
      </c>
      <c r="U3587" s="622">
        <v>0</v>
      </c>
      <c r="V3587" s="622">
        <v>0</v>
      </c>
      <c r="W3587" s="622">
        <v>0</v>
      </c>
      <c r="X3587" s="366">
        <v>1089</v>
      </c>
      <c r="Y3587" s="622">
        <v>0</v>
      </c>
      <c r="Z3587" s="622" t="s">
        <v>51</v>
      </c>
      <c r="AA3587" s="622" t="s">
        <v>5289</v>
      </c>
      <c r="AB3587" s="622" t="s">
        <v>5289</v>
      </c>
      <c r="AC3587" s="84" t="s">
        <v>5289</v>
      </c>
      <c r="AD3587" s="84" t="s">
        <v>5289</v>
      </c>
      <c r="AE3587" s="84" t="s">
        <v>5289</v>
      </c>
      <c r="AF3587" s="165" t="s">
        <v>5289</v>
      </c>
    </row>
    <row r="3588" spans="1:38" ht="204">
      <c r="A3588" s="621">
        <v>8</v>
      </c>
      <c r="B3588" s="121" t="s">
        <v>10412</v>
      </c>
      <c r="C3588" s="121" t="s">
        <v>10391</v>
      </c>
      <c r="D3588" s="121" t="s">
        <v>10413</v>
      </c>
      <c r="E3588" s="622" t="s">
        <v>10420</v>
      </c>
      <c r="F3588" s="9"/>
      <c r="G3588" s="9"/>
      <c r="H3588" s="9"/>
      <c r="I3588" s="9"/>
      <c r="J3588" s="9"/>
      <c r="K3588" s="9"/>
      <c r="L3588" s="622" t="s">
        <v>51</v>
      </c>
      <c r="M3588" s="649"/>
      <c r="N3588" s="9"/>
      <c r="O3588" s="622">
        <v>0</v>
      </c>
      <c r="P3588" s="622">
        <v>0</v>
      </c>
      <c r="Q3588" s="622">
        <v>0</v>
      </c>
      <c r="R3588" s="622">
        <v>0</v>
      </c>
      <c r="S3588" s="622">
        <v>0</v>
      </c>
      <c r="T3588" s="622">
        <v>0</v>
      </c>
      <c r="U3588" s="622">
        <v>0</v>
      </c>
      <c r="V3588" s="622">
        <v>0</v>
      </c>
      <c r="W3588" s="622">
        <v>0</v>
      </c>
      <c r="X3588" s="366">
        <v>88</v>
      </c>
      <c r="Y3588" s="622">
        <v>0</v>
      </c>
      <c r="Z3588" s="622" t="s">
        <v>51</v>
      </c>
      <c r="AA3588" s="622" t="s">
        <v>5289</v>
      </c>
      <c r="AB3588" s="622" t="s">
        <v>5289</v>
      </c>
      <c r="AC3588" s="84" t="s">
        <v>5289</v>
      </c>
      <c r="AD3588" s="84" t="s">
        <v>5289</v>
      </c>
      <c r="AE3588" s="84" t="s">
        <v>5289</v>
      </c>
      <c r="AF3588" s="165" t="s">
        <v>5289</v>
      </c>
    </row>
    <row r="3589" spans="1:38" ht="280.5">
      <c r="A3589" s="621">
        <v>9</v>
      </c>
      <c r="B3589" s="121" t="s">
        <v>8195</v>
      </c>
      <c r="C3589" s="121" t="s">
        <v>10391</v>
      </c>
      <c r="D3589" s="121" t="s">
        <v>10414</v>
      </c>
      <c r="E3589" s="622" t="s">
        <v>10421</v>
      </c>
      <c r="F3589" s="9"/>
      <c r="G3589" s="9"/>
      <c r="H3589" s="9"/>
      <c r="I3589" s="9"/>
      <c r="J3589" s="9"/>
      <c r="K3589" s="9"/>
      <c r="L3589" s="622" t="s">
        <v>51</v>
      </c>
      <c r="M3589" s="649"/>
      <c r="N3589" s="9"/>
      <c r="O3589" s="622">
        <v>0</v>
      </c>
      <c r="P3589" s="622">
        <v>0</v>
      </c>
      <c r="Q3589" s="622">
        <v>0</v>
      </c>
      <c r="R3589" s="622">
        <v>0</v>
      </c>
      <c r="S3589" s="622">
        <v>0</v>
      </c>
      <c r="T3589" s="622">
        <v>0</v>
      </c>
      <c r="U3589" s="622">
        <v>0</v>
      </c>
      <c r="V3589" s="622">
        <v>0</v>
      </c>
      <c r="W3589" s="622">
        <v>0</v>
      </c>
      <c r="X3589" s="366">
        <v>0</v>
      </c>
      <c r="Y3589" s="622">
        <v>0</v>
      </c>
      <c r="Z3589" s="622" t="s">
        <v>51</v>
      </c>
      <c r="AA3589" s="622" t="s">
        <v>5289</v>
      </c>
      <c r="AB3589" s="622" t="s">
        <v>5289</v>
      </c>
      <c r="AC3589" s="84" t="s">
        <v>5289</v>
      </c>
      <c r="AD3589" s="84" t="s">
        <v>5289</v>
      </c>
      <c r="AE3589" s="84" t="s">
        <v>5289</v>
      </c>
      <c r="AF3589" s="165" t="s">
        <v>5289</v>
      </c>
    </row>
    <row r="3590" spans="1:38" s="44" customFormat="1" ht="89.25">
      <c r="A3590" s="621">
        <v>10</v>
      </c>
      <c r="B3590" s="121" t="s">
        <v>20017</v>
      </c>
      <c r="C3590" s="121" t="s">
        <v>10391</v>
      </c>
      <c r="D3590" s="121" t="s">
        <v>20276</v>
      </c>
      <c r="E3590" s="622" t="s">
        <v>40</v>
      </c>
      <c r="F3590" s="9"/>
      <c r="G3590" s="9"/>
      <c r="H3590" s="9"/>
      <c r="I3590" s="9"/>
      <c r="J3590" s="9"/>
      <c r="K3590" s="9"/>
      <c r="L3590" s="622" t="s">
        <v>51</v>
      </c>
      <c r="M3590" s="649"/>
      <c r="N3590" s="9"/>
      <c r="O3590" s="622">
        <v>0</v>
      </c>
      <c r="P3590" s="622">
        <v>0</v>
      </c>
      <c r="Q3590" s="622">
        <v>0</v>
      </c>
      <c r="R3590" s="622">
        <v>0</v>
      </c>
      <c r="S3590" s="622">
        <v>0</v>
      </c>
      <c r="T3590" s="622">
        <v>0</v>
      </c>
      <c r="U3590" s="622">
        <v>0</v>
      </c>
      <c r="V3590" s="622">
        <v>0</v>
      </c>
      <c r="W3590" s="622">
        <v>0</v>
      </c>
      <c r="X3590" s="366">
        <v>1</v>
      </c>
      <c r="Y3590" s="622">
        <v>0</v>
      </c>
      <c r="Z3590" s="622" t="s">
        <v>51</v>
      </c>
      <c r="AA3590" s="622"/>
      <c r="AB3590" s="622"/>
      <c r="AC3590" s="84"/>
      <c r="AD3590" s="84"/>
      <c r="AE3590" s="84"/>
      <c r="AF3590" s="340"/>
      <c r="AG3590" s="107"/>
      <c r="AH3590" s="107"/>
      <c r="AI3590" s="107"/>
      <c r="AJ3590" s="107"/>
      <c r="AK3590" s="107"/>
      <c r="AL3590" s="107"/>
    </row>
    <row r="3591" spans="1:38" s="44" customFormat="1" ht="89.25">
      <c r="A3591" s="621">
        <v>11</v>
      </c>
      <c r="B3591" s="121" t="s">
        <v>20018</v>
      </c>
      <c r="C3591" s="121" t="s">
        <v>10391</v>
      </c>
      <c r="D3591" s="121" t="s">
        <v>20246</v>
      </c>
      <c r="E3591" s="622" t="s">
        <v>40</v>
      </c>
      <c r="F3591" s="9"/>
      <c r="G3591" s="9"/>
      <c r="H3591" s="9"/>
      <c r="I3591" s="9"/>
      <c r="J3591" s="9"/>
      <c r="K3591" s="9"/>
      <c r="L3591" s="622" t="s">
        <v>51</v>
      </c>
      <c r="M3591" s="649"/>
      <c r="N3591" s="9"/>
      <c r="O3591" s="622">
        <v>0</v>
      </c>
      <c r="P3591" s="622">
        <v>0</v>
      </c>
      <c r="Q3591" s="622">
        <v>0</v>
      </c>
      <c r="R3591" s="622">
        <v>0</v>
      </c>
      <c r="S3591" s="622">
        <v>0</v>
      </c>
      <c r="T3591" s="622">
        <v>0</v>
      </c>
      <c r="U3591" s="622">
        <v>0</v>
      </c>
      <c r="V3591" s="622">
        <v>0</v>
      </c>
      <c r="W3591" s="622">
        <v>0</v>
      </c>
      <c r="X3591" s="366">
        <v>1</v>
      </c>
      <c r="Y3591" s="622">
        <v>0</v>
      </c>
      <c r="Z3591" s="622" t="s">
        <v>51</v>
      </c>
      <c r="AA3591" s="622"/>
      <c r="AB3591" s="622"/>
      <c r="AC3591" s="84"/>
      <c r="AD3591" s="84"/>
      <c r="AE3591" s="84"/>
      <c r="AF3591" s="340"/>
      <c r="AG3591" s="107"/>
      <c r="AH3591" s="107"/>
      <c r="AI3591" s="107"/>
      <c r="AJ3591" s="107"/>
      <c r="AK3591" s="107"/>
      <c r="AL3591" s="107"/>
    </row>
    <row r="3592" spans="1:38" s="44" customFormat="1" ht="76.5">
      <c r="A3592" s="621">
        <v>12</v>
      </c>
      <c r="B3592" s="121" t="s">
        <v>20019</v>
      </c>
      <c r="C3592" s="121" t="s">
        <v>10391</v>
      </c>
      <c r="D3592" s="121" t="s">
        <v>20277</v>
      </c>
      <c r="E3592" s="622" t="s">
        <v>40</v>
      </c>
      <c r="F3592" s="9"/>
      <c r="G3592" s="9"/>
      <c r="H3592" s="9"/>
      <c r="I3592" s="9"/>
      <c r="J3592" s="9"/>
      <c r="K3592" s="9"/>
      <c r="L3592" s="622" t="s">
        <v>51</v>
      </c>
      <c r="M3592" s="649"/>
      <c r="N3592" s="9"/>
      <c r="O3592" s="622">
        <v>0</v>
      </c>
      <c r="P3592" s="622">
        <v>0</v>
      </c>
      <c r="Q3592" s="622">
        <v>0</v>
      </c>
      <c r="R3592" s="622">
        <v>0</v>
      </c>
      <c r="S3592" s="622">
        <v>0</v>
      </c>
      <c r="T3592" s="622">
        <v>0</v>
      </c>
      <c r="U3592" s="622">
        <v>0</v>
      </c>
      <c r="V3592" s="622">
        <v>0</v>
      </c>
      <c r="W3592" s="622">
        <v>0</v>
      </c>
      <c r="X3592" s="366">
        <v>0</v>
      </c>
      <c r="Y3592" s="622">
        <v>0</v>
      </c>
      <c r="Z3592" s="622" t="s">
        <v>51</v>
      </c>
      <c r="AA3592" s="622"/>
      <c r="AB3592" s="622"/>
      <c r="AC3592" s="84"/>
      <c r="AD3592" s="84"/>
      <c r="AE3592" s="84"/>
      <c r="AF3592" s="340"/>
      <c r="AG3592" s="107"/>
      <c r="AH3592" s="107"/>
      <c r="AI3592" s="107"/>
      <c r="AJ3592" s="107"/>
      <c r="AK3592" s="107"/>
      <c r="AL3592" s="107"/>
    </row>
    <row r="3593" spans="1:38" s="44" customFormat="1" ht="89.25">
      <c r="A3593" s="621">
        <v>13</v>
      </c>
      <c r="B3593" s="121" t="s">
        <v>20020</v>
      </c>
      <c r="C3593" s="121" t="s">
        <v>10391</v>
      </c>
      <c r="D3593" s="121" t="s">
        <v>20278</v>
      </c>
      <c r="E3593" s="622" t="s">
        <v>40</v>
      </c>
      <c r="F3593" s="9"/>
      <c r="G3593" s="9"/>
      <c r="H3593" s="9"/>
      <c r="I3593" s="9"/>
      <c r="J3593" s="9"/>
      <c r="K3593" s="9"/>
      <c r="L3593" s="622" t="s">
        <v>51</v>
      </c>
      <c r="M3593" s="649"/>
      <c r="N3593" s="9"/>
      <c r="O3593" s="622">
        <v>0</v>
      </c>
      <c r="P3593" s="622">
        <v>0</v>
      </c>
      <c r="Q3593" s="622">
        <v>0</v>
      </c>
      <c r="R3593" s="622">
        <v>0</v>
      </c>
      <c r="S3593" s="622">
        <v>0</v>
      </c>
      <c r="T3593" s="622">
        <v>0</v>
      </c>
      <c r="U3593" s="622">
        <v>0</v>
      </c>
      <c r="V3593" s="622">
        <v>0</v>
      </c>
      <c r="W3593" s="622">
        <v>0</v>
      </c>
      <c r="X3593" s="366">
        <v>0</v>
      </c>
      <c r="Y3593" s="622">
        <v>0</v>
      </c>
      <c r="Z3593" s="622" t="s">
        <v>51</v>
      </c>
      <c r="AA3593" s="622"/>
      <c r="AB3593" s="622"/>
      <c r="AC3593" s="84"/>
      <c r="AD3593" s="84"/>
      <c r="AE3593" s="84"/>
      <c r="AF3593" s="340"/>
      <c r="AG3593" s="107"/>
      <c r="AH3593" s="107"/>
      <c r="AI3593" s="107"/>
      <c r="AJ3593" s="107"/>
      <c r="AK3593" s="107"/>
      <c r="AL3593" s="107"/>
    </row>
    <row r="3594" spans="1:38" s="44" customFormat="1" ht="76.5">
      <c r="A3594" s="621">
        <v>14</v>
      </c>
      <c r="B3594" s="627" t="s">
        <v>20021</v>
      </c>
      <c r="C3594" s="627" t="s">
        <v>10391</v>
      </c>
      <c r="D3594" s="627" t="s">
        <v>20279</v>
      </c>
      <c r="E3594" s="622" t="s">
        <v>40</v>
      </c>
      <c r="F3594" s="9"/>
      <c r="G3594" s="9"/>
      <c r="H3594" s="9"/>
      <c r="I3594" s="9"/>
      <c r="J3594" s="9"/>
      <c r="K3594" s="9"/>
      <c r="L3594" s="622" t="s">
        <v>51</v>
      </c>
      <c r="M3594" s="649"/>
      <c r="N3594" s="9"/>
      <c r="O3594" s="622">
        <v>0</v>
      </c>
      <c r="P3594" s="622">
        <v>0</v>
      </c>
      <c r="Q3594" s="622">
        <v>0</v>
      </c>
      <c r="R3594" s="622">
        <v>0</v>
      </c>
      <c r="S3594" s="622">
        <v>0</v>
      </c>
      <c r="T3594" s="622">
        <v>0</v>
      </c>
      <c r="U3594" s="622">
        <v>0</v>
      </c>
      <c r="V3594" s="622">
        <v>0</v>
      </c>
      <c r="W3594" s="622">
        <v>0</v>
      </c>
      <c r="X3594" s="366">
        <v>0</v>
      </c>
      <c r="Y3594" s="622">
        <v>0</v>
      </c>
      <c r="Z3594" s="622" t="s">
        <v>51</v>
      </c>
      <c r="AA3594" s="622"/>
      <c r="AB3594" s="622"/>
      <c r="AC3594" s="84"/>
      <c r="AD3594" s="84"/>
      <c r="AE3594" s="84"/>
      <c r="AF3594" s="340"/>
      <c r="AG3594" s="107"/>
      <c r="AH3594" s="107"/>
      <c r="AI3594" s="107"/>
      <c r="AJ3594" s="107"/>
      <c r="AK3594" s="107"/>
      <c r="AL3594" s="107"/>
    </row>
    <row r="3595" spans="1:38" s="44" customFormat="1" ht="76.5">
      <c r="A3595" s="621">
        <v>15</v>
      </c>
      <c r="B3595" s="627" t="s">
        <v>20022</v>
      </c>
      <c r="C3595" s="627" t="s">
        <v>10391</v>
      </c>
      <c r="D3595" s="627" t="s">
        <v>20247</v>
      </c>
      <c r="E3595" s="622" t="s">
        <v>40</v>
      </c>
      <c r="F3595" s="9"/>
      <c r="G3595" s="9"/>
      <c r="H3595" s="9"/>
      <c r="I3595" s="9"/>
      <c r="J3595" s="9"/>
      <c r="K3595" s="9"/>
      <c r="L3595" s="622" t="s">
        <v>51</v>
      </c>
      <c r="M3595" s="649"/>
      <c r="N3595" s="9"/>
      <c r="O3595" s="622">
        <v>0</v>
      </c>
      <c r="P3595" s="622">
        <v>0</v>
      </c>
      <c r="Q3595" s="622">
        <v>0</v>
      </c>
      <c r="R3595" s="622">
        <v>0</v>
      </c>
      <c r="S3595" s="622">
        <v>0</v>
      </c>
      <c r="T3595" s="622">
        <v>0</v>
      </c>
      <c r="U3595" s="622">
        <v>0</v>
      </c>
      <c r="V3595" s="622">
        <v>0</v>
      </c>
      <c r="W3595" s="622">
        <v>0</v>
      </c>
      <c r="X3595" s="366">
        <v>0</v>
      </c>
      <c r="Y3595" s="622">
        <v>0</v>
      </c>
      <c r="Z3595" s="622" t="s">
        <v>51</v>
      </c>
      <c r="AA3595" s="622"/>
      <c r="AB3595" s="622"/>
      <c r="AC3595" s="84"/>
      <c r="AD3595" s="84"/>
      <c r="AE3595" s="84"/>
      <c r="AF3595" s="340"/>
      <c r="AG3595" s="107"/>
      <c r="AH3595" s="107"/>
      <c r="AI3595" s="107"/>
      <c r="AJ3595" s="107"/>
      <c r="AK3595" s="107"/>
      <c r="AL3595" s="107"/>
    </row>
    <row r="3596" spans="1:38" s="44" customFormat="1" ht="63.75">
      <c r="A3596" s="621">
        <v>16</v>
      </c>
      <c r="B3596" s="627" t="s">
        <v>20023</v>
      </c>
      <c r="C3596" s="627" t="s">
        <v>10391</v>
      </c>
      <c r="D3596" s="627" t="s">
        <v>21503</v>
      </c>
      <c r="E3596" s="622" t="s">
        <v>40</v>
      </c>
      <c r="F3596" s="9"/>
      <c r="G3596" s="9"/>
      <c r="H3596" s="9"/>
      <c r="I3596" s="9"/>
      <c r="J3596" s="9"/>
      <c r="K3596" s="9"/>
      <c r="L3596" s="622" t="s">
        <v>51</v>
      </c>
      <c r="M3596" s="649"/>
      <c r="N3596" s="9"/>
      <c r="O3596" s="622">
        <v>0</v>
      </c>
      <c r="P3596" s="622">
        <v>0</v>
      </c>
      <c r="Q3596" s="622">
        <v>0</v>
      </c>
      <c r="R3596" s="622">
        <v>0</v>
      </c>
      <c r="S3596" s="622">
        <v>0</v>
      </c>
      <c r="T3596" s="622">
        <v>0</v>
      </c>
      <c r="U3596" s="622">
        <v>0</v>
      </c>
      <c r="V3596" s="622">
        <v>0</v>
      </c>
      <c r="W3596" s="622">
        <v>0</v>
      </c>
      <c r="X3596" s="366">
        <v>0</v>
      </c>
      <c r="Y3596" s="622">
        <v>0</v>
      </c>
      <c r="Z3596" s="622" t="s">
        <v>51</v>
      </c>
      <c r="AA3596" s="622"/>
      <c r="AB3596" s="622"/>
      <c r="AC3596" s="84"/>
      <c r="AD3596" s="84"/>
      <c r="AE3596" s="84"/>
      <c r="AF3596" s="340"/>
      <c r="AG3596" s="107"/>
      <c r="AH3596" s="107"/>
      <c r="AI3596" s="107"/>
      <c r="AJ3596" s="107"/>
      <c r="AK3596" s="107"/>
      <c r="AL3596" s="107"/>
    </row>
    <row r="3597" spans="1:38" s="44" customFormat="1" ht="76.5">
      <c r="A3597" s="621">
        <v>17</v>
      </c>
      <c r="B3597" s="627" t="s">
        <v>20024</v>
      </c>
      <c r="C3597" s="627" t="s">
        <v>10391</v>
      </c>
      <c r="D3597" s="627" t="s">
        <v>21504</v>
      </c>
      <c r="E3597" s="622" t="s">
        <v>40</v>
      </c>
      <c r="F3597" s="9"/>
      <c r="G3597" s="9"/>
      <c r="H3597" s="9"/>
      <c r="I3597" s="9"/>
      <c r="J3597" s="9"/>
      <c r="K3597" s="9"/>
      <c r="L3597" s="622" t="s">
        <v>51</v>
      </c>
      <c r="M3597" s="649"/>
      <c r="N3597" s="9"/>
      <c r="O3597" s="622">
        <v>0</v>
      </c>
      <c r="P3597" s="622">
        <v>0</v>
      </c>
      <c r="Q3597" s="622">
        <v>0</v>
      </c>
      <c r="R3597" s="622">
        <v>0</v>
      </c>
      <c r="S3597" s="622">
        <v>0</v>
      </c>
      <c r="T3597" s="622">
        <v>0</v>
      </c>
      <c r="U3597" s="622">
        <v>0</v>
      </c>
      <c r="V3597" s="622">
        <v>0</v>
      </c>
      <c r="W3597" s="622">
        <v>0</v>
      </c>
      <c r="X3597" s="366">
        <v>0</v>
      </c>
      <c r="Y3597" s="622">
        <v>0</v>
      </c>
      <c r="Z3597" s="622" t="s">
        <v>51</v>
      </c>
      <c r="AA3597" s="622"/>
      <c r="AB3597" s="622"/>
      <c r="AC3597" s="84"/>
      <c r="AD3597" s="84"/>
      <c r="AE3597" s="84"/>
      <c r="AF3597" s="340"/>
      <c r="AG3597" s="107"/>
      <c r="AH3597" s="107"/>
      <c r="AI3597" s="107"/>
      <c r="AJ3597" s="107"/>
      <c r="AK3597" s="107"/>
      <c r="AL3597" s="107"/>
    </row>
    <row r="3598" spans="1:38" s="44" customFormat="1" ht="89.25">
      <c r="A3598" s="621">
        <v>18</v>
      </c>
      <c r="B3598" s="627" t="s">
        <v>20025</v>
      </c>
      <c r="C3598" s="627" t="s">
        <v>10391</v>
      </c>
      <c r="D3598" s="627" t="s">
        <v>21505</v>
      </c>
      <c r="E3598" s="622" t="s">
        <v>40</v>
      </c>
      <c r="F3598" s="9"/>
      <c r="G3598" s="9"/>
      <c r="H3598" s="9"/>
      <c r="I3598" s="9"/>
      <c r="J3598" s="9"/>
      <c r="K3598" s="9"/>
      <c r="L3598" s="622" t="s">
        <v>51</v>
      </c>
      <c r="M3598" s="649"/>
      <c r="N3598" s="9"/>
      <c r="O3598" s="622">
        <v>0</v>
      </c>
      <c r="P3598" s="622">
        <v>0</v>
      </c>
      <c r="Q3598" s="622">
        <v>0</v>
      </c>
      <c r="R3598" s="622">
        <v>0</v>
      </c>
      <c r="S3598" s="622">
        <v>0</v>
      </c>
      <c r="T3598" s="622">
        <v>0</v>
      </c>
      <c r="U3598" s="622">
        <v>0</v>
      </c>
      <c r="V3598" s="622">
        <v>0</v>
      </c>
      <c r="W3598" s="622">
        <v>0</v>
      </c>
      <c r="X3598" s="366">
        <v>0</v>
      </c>
      <c r="Y3598" s="622">
        <v>0</v>
      </c>
      <c r="Z3598" s="622" t="s">
        <v>51</v>
      </c>
      <c r="AA3598" s="622"/>
      <c r="AB3598" s="622"/>
      <c r="AC3598" s="84"/>
      <c r="AD3598" s="84"/>
      <c r="AE3598" s="84"/>
      <c r="AF3598" s="340"/>
      <c r="AG3598" s="107"/>
      <c r="AH3598" s="107"/>
      <c r="AI3598" s="107"/>
      <c r="AJ3598" s="107"/>
      <c r="AK3598" s="107"/>
      <c r="AL3598" s="107"/>
    </row>
    <row r="3599" spans="1:38" s="44" customFormat="1" ht="102">
      <c r="A3599" s="621">
        <v>19</v>
      </c>
      <c r="B3599" s="627" t="s">
        <v>20026</v>
      </c>
      <c r="C3599" s="627" t="s">
        <v>10391</v>
      </c>
      <c r="D3599" s="627" t="s">
        <v>21506</v>
      </c>
      <c r="E3599" s="622" t="s">
        <v>40</v>
      </c>
      <c r="F3599" s="9"/>
      <c r="G3599" s="9"/>
      <c r="H3599" s="9"/>
      <c r="I3599" s="9"/>
      <c r="J3599" s="9"/>
      <c r="K3599" s="9"/>
      <c r="L3599" s="622" t="s">
        <v>51</v>
      </c>
      <c r="M3599" s="649"/>
      <c r="N3599" s="9"/>
      <c r="O3599" s="622">
        <v>0</v>
      </c>
      <c r="P3599" s="622">
        <v>0</v>
      </c>
      <c r="Q3599" s="622">
        <v>0</v>
      </c>
      <c r="R3599" s="622">
        <v>0</v>
      </c>
      <c r="S3599" s="622">
        <v>0</v>
      </c>
      <c r="T3599" s="622">
        <v>0</v>
      </c>
      <c r="U3599" s="622">
        <v>0</v>
      </c>
      <c r="V3599" s="622">
        <v>0</v>
      </c>
      <c r="W3599" s="622">
        <v>0</v>
      </c>
      <c r="X3599" s="366">
        <v>0</v>
      </c>
      <c r="Y3599" s="622">
        <v>0</v>
      </c>
      <c r="Z3599" s="622" t="s">
        <v>51</v>
      </c>
      <c r="AA3599" s="622"/>
      <c r="AB3599" s="622"/>
      <c r="AC3599" s="84"/>
      <c r="AD3599" s="84"/>
      <c r="AE3599" s="84"/>
      <c r="AF3599" s="340"/>
      <c r="AG3599" s="107"/>
      <c r="AH3599" s="107"/>
      <c r="AI3599" s="107"/>
      <c r="AJ3599" s="107"/>
      <c r="AK3599" s="107"/>
      <c r="AL3599" s="107"/>
    </row>
    <row r="3600" spans="1:38" s="44" customFormat="1" ht="89.25">
      <c r="A3600" s="621">
        <v>20</v>
      </c>
      <c r="B3600" s="121" t="s">
        <v>19039</v>
      </c>
      <c r="C3600" s="121" t="s">
        <v>10391</v>
      </c>
      <c r="D3600" s="121" t="s">
        <v>20280</v>
      </c>
      <c r="E3600" s="622" t="s">
        <v>40</v>
      </c>
      <c r="F3600" s="9"/>
      <c r="G3600" s="9"/>
      <c r="H3600" s="9"/>
      <c r="I3600" s="9"/>
      <c r="J3600" s="9"/>
      <c r="K3600" s="9"/>
      <c r="L3600" s="622" t="s">
        <v>51</v>
      </c>
      <c r="M3600" s="649"/>
      <c r="N3600" s="9"/>
      <c r="O3600" s="622">
        <v>0</v>
      </c>
      <c r="P3600" s="622">
        <v>0</v>
      </c>
      <c r="Q3600" s="622">
        <v>0</v>
      </c>
      <c r="R3600" s="622">
        <v>0</v>
      </c>
      <c r="S3600" s="622">
        <v>0</v>
      </c>
      <c r="T3600" s="622">
        <v>0</v>
      </c>
      <c r="U3600" s="622">
        <v>0</v>
      </c>
      <c r="V3600" s="622">
        <v>0</v>
      </c>
      <c r="W3600" s="622">
        <v>0</v>
      </c>
      <c r="X3600" s="366">
        <v>0</v>
      </c>
      <c r="Y3600" s="622">
        <v>0</v>
      </c>
      <c r="Z3600" s="622" t="s">
        <v>51</v>
      </c>
      <c r="AA3600" s="622"/>
      <c r="AB3600" s="622"/>
      <c r="AC3600" s="84"/>
      <c r="AD3600" s="84"/>
      <c r="AE3600" s="84"/>
      <c r="AF3600" s="340"/>
      <c r="AG3600" s="107"/>
      <c r="AH3600" s="107"/>
      <c r="AI3600" s="107"/>
      <c r="AJ3600" s="107"/>
      <c r="AK3600" s="107"/>
      <c r="AL3600" s="107"/>
    </row>
    <row r="3601" spans="1:38" s="44" customFormat="1" ht="89.25">
      <c r="A3601" s="621">
        <v>21</v>
      </c>
      <c r="B3601" s="121" t="s">
        <v>20027</v>
      </c>
      <c r="C3601" s="121" t="s">
        <v>10391</v>
      </c>
      <c r="D3601" s="121" t="s">
        <v>20281</v>
      </c>
      <c r="E3601" s="622" t="s">
        <v>40</v>
      </c>
      <c r="F3601" s="9"/>
      <c r="G3601" s="9"/>
      <c r="H3601" s="9"/>
      <c r="I3601" s="9"/>
      <c r="J3601" s="9"/>
      <c r="K3601" s="9"/>
      <c r="L3601" s="622" t="s">
        <v>51</v>
      </c>
      <c r="M3601" s="649"/>
      <c r="N3601" s="9"/>
      <c r="O3601" s="622">
        <v>0</v>
      </c>
      <c r="P3601" s="622">
        <v>0</v>
      </c>
      <c r="Q3601" s="622">
        <v>0</v>
      </c>
      <c r="R3601" s="622">
        <v>0</v>
      </c>
      <c r="S3601" s="622">
        <v>0</v>
      </c>
      <c r="T3601" s="622">
        <v>0</v>
      </c>
      <c r="U3601" s="622">
        <v>0</v>
      </c>
      <c r="V3601" s="622">
        <v>0</v>
      </c>
      <c r="W3601" s="622">
        <v>0</v>
      </c>
      <c r="X3601" s="366">
        <v>4</v>
      </c>
      <c r="Y3601" s="622">
        <v>0</v>
      </c>
      <c r="Z3601" s="622" t="s">
        <v>51</v>
      </c>
      <c r="AA3601" s="622"/>
      <c r="AB3601" s="622"/>
      <c r="AC3601" s="84"/>
      <c r="AD3601" s="84"/>
      <c r="AE3601" s="84"/>
      <c r="AF3601" s="340"/>
      <c r="AG3601" s="107"/>
      <c r="AH3601" s="107"/>
      <c r="AI3601" s="107"/>
      <c r="AJ3601" s="107"/>
      <c r="AK3601" s="107"/>
      <c r="AL3601" s="107"/>
    </row>
    <row r="3602" spans="1:38" s="44" customFormat="1" ht="89.25">
      <c r="A3602" s="621">
        <v>22</v>
      </c>
      <c r="B3602" s="121" t="s">
        <v>19182</v>
      </c>
      <c r="C3602" s="121" t="s">
        <v>10391</v>
      </c>
      <c r="D3602" s="121" t="s">
        <v>20282</v>
      </c>
      <c r="E3602" s="622" t="s">
        <v>40</v>
      </c>
      <c r="F3602" s="9"/>
      <c r="G3602" s="9"/>
      <c r="H3602" s="9"/>
      <c r="I3602" s="9"/>
      <c r="J3602" s="9"/>
      <c r="K3602" s="9"/>
      <c r="L3602" s="622" t="s">
        <v>51</v>
      </c>
      <c r="M3602" s="649"/>
      <c r="N3602" s="9"/>
      <c r="O3602" s="622">
        <v>0</v>
      </c>
      <c r="P3602" s="622">
        <v>0</v>
      </c>
      <c r="Q3602" s="622">
        <v>0</v>
      </c>
      <c r="R3602" s="622">
        <v>0</v>
      </c>
      <c r="S3602" s="622">
        <v>0</v>
      </c>
      <c r="T3602" s="622">
        <v>0</v>
      </c>
      <c r="U3602" s="622">
        <v>0</v>
      </c>
      <c r="V3602" s="622">
        <v>0</v>
      </c>
      <c r="W3602" s="622">
        <v>0</v>
      </c>
      <c r="X3602" s="366">
        <v>0</v>
      </c>
      <c r="Y3602" s="622">
        <v>0</v>
      </c>
      <c r="Z3602" s="622" t="s">
        <v>51</v>
      </c>
      <c r="AA3602" s="622"/>
      <c r="AB3602" s="622"/>
      <c r="AC3602" s="84"/>
      <c r="AD3602" s="84"/>
      <c r="AE3602" s="84"/>
      <c r="AF3602" s="340"/>
      <c r="AG3602" s="107"/>
      <c r="AH3602" s="107"/>
      <c r="AI3602" s="107"/>
      <c r="AJ3602" s="107"/>
      <c r="AK3602" s="107"/>
      <c r="AL3602" s="107"/>
    </row>
    <row r="3603" spans="1:38" s="44" customFormat="1" ht="76.5">
      <c r="A3603" s="621">
        <v>23</v>
      </c>
      <c r="B3603" s="121" t="s">
        <v>20028</v>
      </c>
      <c r="C3603" s="121" t="s">
        <v>10391</v>
      </c>
      <c r="D3603" s="121" t="s">
        <v>20248</v>
      </c>
      <c r="E3603" s="622" t="s">
        <v>40</v>
      </c>
      <c r="F3603" s="9"/>
      <c r="G3603" s="9"/>
      <c r="H3603" s="9"/>
      <c r="I3603" s="9"/>
      <c r="J3603" s="9"/>
      <c r="K3603" s="9"/>
      <c r="L3603" s="622" t="s">
        <v>51</v>
      </c>
      <c r="M3603" s="649"/>
      <c r="N3603" s="9"/>
      <c r="O3603" s="622">
        <v>0</v>
      </c>
      <c r="P3603" s="622">
        <v>0</v>
      </c>
      <c r="Q3603" s="622">
        <v>0</v>
      </c>
      <c r="R3603" s="622">
        <v>0</v>
      </c>
      <c r="S3603" s="622">
        <v>0</v>
      </c>
      <c r="T3603" s="622">
        <v>0</v>
      </c>
      <c r="U3603" s="622">
        <v>0</v>
      </c>
      <c r="V3603" s="622">
        <v>0</v>
      </c>
      <c r="W3603" s="622">
        <v>0</v>
      </c>
      <c r="X3603" s="366">
        <v>0</v>
      </c>
      <c r="Y3603" s="622">
        <v>0</v>
      </c>
      <c r="Z3603" s="622" t="s">
        <v>51</v>
      </c>
      <c r="AA3603" s="622"/>
      <c r="AB3603" s="622"/>
      <c r="AC3603" s="84"/>
      <c r="AD3603" s="84"/>
      <c r="AE3603" s="84"/>
      <c r="AF3603" s="340"/>
      <c r="AG3603" s="107"/>
      <c r="AH3603" s="107"/>
      <c r="AI3603" s="107"/>
      <c r="AJ3603" s="107"/>
      <c r="AK3603" s="107"/>
      <c r="AL3603" s="107"/>
    </row>
    <row r="3604" spans="1:38" s="44" customFormat="1" ht="102">
      <c r="A3604" s="621">
        <v>24</v>
      </c>
      <c r="B3604" s="121" t="s">
        <v>20029</v>
      </c>
      <c r="C3604" s="121" t="s">
        <v>10391</v>
      </c>
      <c r="D3604" s="121" t="s">
        <v>20283</v>
      </c>
      <c r="E3604" s="622" t="s">
        <v>40</v>
      </c>
      <c r="F3604" s="9"/>
      <c r="G3604" s="9"/>
      <c r="H3604" s="9"/>
      <c r="I3604" s="9"/>
      <c r="J3604" s="9"/>
      <c r="K3604" s="9"/>
      <c r="L3604" s="622" t="s">
        <v>51</v>
      </c>
      <c r="M3604" s="649"/>
      <c r="N3604" s="9"/>
      <c r="O3604" s="622">
        <v>0</v>
      </c>
      <c r="P3604" s="622">
        <v>0</v>
      </c>
      <c r="Q3604" s="622">
        <v>0</v>
      </c>
      <c r="R3604" s="622">
        <v>0</v>
      </c>
      <c r="S3604" s="622">
        <v>0</v>
      </c>
      <c r="T3604" s="622">
        <v>0</v>
      </c>
      <c r="U3604" s="622">
        <v>0</v>
      </c>
      <c r="V3604" s="622">
        <v>0</v>
      </c>
      <c r="W3604" s="622">
        <v>0</v>
      </c>
      <c r="X3604" s="366">
        <v>0</v>
      </c>
      <c r="Y3604" s="622">
        <v>0</v>
      </c>
      <c r="Z3604" s="622" t="s">
        <v>51</v>
      </c>
      <c r="AA3604" s="622"/>
      <c r="AB3604" s="622"/>
      <c r="AC3604" s="84"/>
      <c r="AD3604" s="84"/>
      <c r="AE3604" s="84"/>
      <c r="AF3604" s="340"/>
      <c r="AG3604" s="107"/>
      <c r="AH3604" s="107"/>
      <c r="AI3604" s="107"/>
      <c r="AJ3604" s="107"/>
      <c r="AK3604" s="107"/>
      <c r="AL3604" s="107"/>
    </row>
    <row r="3605" spans="1:38" s="42" customFormat="1" ht="15.75" customHeight="1" thickBot="1">
      <c r="A3605" s="18"/>
      <c r="B3605" s="18">
        <v>24</v>
      </c>
      <c r="C3605" s="18"/>
      <c r="D3605" s="18">
        <v>24</v>
      </c>
      <c r="E3605" s="18">
        <v>24</v>
      </c>
      <c r="F3605" s="18"/>
      <c r="G3605" s="18"/>
      <c r="H3605" s="18">
        <v>0</v>
      </c>
      <c r="I3605" s="18"/>
      <c r="J3605" s="18">
        <v>1</v>
      </c>
      <c r="K3605" s="18">
        <v>0</v>
      </c>
      <c r="L3605" s="18">
        <v>0</v>
      </c>
      <c r="M3605" s="200"/>
      <c r="N3605" s="18">
        <f t="shared" ref="N3605:O3605" si="1211">SUM(N3581:N3604)</f>
        <v>0</v>
      </c>
      <c r="O3605" s="18">
        <f t="shared" si="1211"/>
        <v>0</v>
      </c>
      <c r="P3605" s="18">
        <f t="shared" ref="P3605:Q3605" si="1212">SUM(P3581:P3604)</f>
        <v>0</v>
      </c>
      <c r="Q3605" s="18">
        <f t="shared" si="1212"/>
        <v>0</v>
      </c>
      <c r="R3605" s="18">
        <f t="shared" ref="R3605" si="1213">SUM(R3581:R3604)</f>
        <v>0</v>
      </c>
      <c r="S3605" s="18">
        <f t="shared" ref="S3605" si="1214">SUM(S3581:S3604)</f>
        <v>0</v>
      </c>
      <c r="T3605" s="18">
        <f t="shared" ref="T3605:U3605" si="1215">SUM(T3581:T3604)</f>
        <v>0</v>
      </c>
      <c r="U3605" s="18">
        <f t="shared" si="1215"/>
        <v>0</v>
      </c>
      <c r="V3605" s="18">
        <f t="shared" ref="V3605:W3605" si="1216">SUM(V3581:V3604)</f>
        <v>0</v>
      </c>
      <c r="W3605" s="18">
        <f t="shared" si="1216"/>
        <v>0</v>
      </c>
      <c r="X3605" s="18">
        <f t="shared" ref="X3605:Y3605" si="1217">SUM(X3581:X3604)</f>
        <v>1237</v>
      </c>
      <c r="Y3605" s="18">
        <f t="shared" si="1217"/>
        <v>0</v>
      </c>
      <c r="Z3605" s="18">
        <v>0</v>
      </c>
      <c r="AA3605" s="18">
        <v>1</v>
      </c>
      <c r="AB3605" s="18">
        <v>1</v>
      </c>
      <c r="AC3605" s="18"/>
      <c r="AD3605" s="18"/>
      <c r="AE3605" s="18"/>
      <c r="AF3605" s="18"/>
      <c r="AG3605" s="111"/>
      <c r="AH3605" s="111"/>
      <c r="AI3605" s="111"/>
      <c r="AJ3605" s="111"/>
      <c r="AK3605" s="111"/>
      <c r="AL3605" s="111"/>
    </row>
    <row r="3606" spans="1:38" ht="15.75" customHeight="1" thickBot="1">
      <c r="A3606" s="660" t="s">
        <v>455</v>
      </c>
      <c r="B3606" s="661"/>
      <c r="C3606" s="661"/>
      <c r="D3606" s="661"/>
      <c r="E3606" s="661"/>
      <c r="F3606" s="661"/>
      <c r="G3606" s="661"/>
      <c r="H3606" s="661"/>
      <c r="I3606" s="661"/>
      <c r="J3606" s="661"/>
      <c r="K3606" s="661"/>
      <c r="L3606" s="661"/>
      <c r="M3606" s="661"/>
      <c r="N3606" s="661"/>
      <c r="O3606" s="661"/>
      <c r="P3606" s="661"/>
      <c r="Q3606" s="661"/>
      <c r="R3606" s="661"/>
      <c r="S3606" s="661"/>
      <c r="T3606" s="661"/>
      <c r="U3606" s="661"/>
      <c r="V3606" s="661"/>
      <c r="W3606" s="661"/>
      <c r="X3606" s="661"/>
      <c r="Y3606" s="661"/>
      <c r="Z3606" s="661"/>
      <c r="AA3606" s="661"/>
      <c r="AB3606" s="661"/>
      <c r="AC3606" s="661"/>
      <c r="AD3606" s="661"/>
      <c r="AE3606" s="661"/>
      <c r="AF3606" s="662"/>
    </row>
    <row r="3607" spans="1:38" ht="178.5">
      <c r="A3607" s="621">
        <v>1</v>
      </c>
      <c r="B3607" s="397" t="s">
        <v>11405</v>
      </c>
      <c r="C3607" s="401" t="s">
        <v>11411</v>
      </c>
      <c r="D3607" s="402" t="s">
        <v>15833</v>
      </c>
      <c r="E3607" s="403" t="s">
        <v>4685</v>
      </c>
      <c r="F3607" s="622" t="s">
        <v>51</v>
      </c>
      <c r="G3607" s="9"/>
      <c r="H3607" s="9"/>
      <c r="I3607" s="9"/>
      <c r="J3607" s="304" t="s">
        <v>12908</v>
      </c>
      <c r="K3607" s="90" t="s">
        <v>51</v>
      </c>
      <c r="L3607" s="622" t="s">
        <v>51</v>
      </c>
      <c r="M3607" s="649"/>
      <c r="N3607" s="9"/>
      <c r="O3607" s="90">
        <v>0</v>
      </c>
      <c r="P3607" s="90">
        <v>0</v>
      </c>
      <c r="Q3607" s="90">
        <v>0</v>
      </c>
      <c r="R3607" s="90">
        <v>0</v>
      </c>
      <c r="S3607" s="90">
        <v>0</v>
      </c>
      <c r="T3607" s="90">
        <v>0</v>
      </c>
      <c r="U3607" s="90">
        <v>0</v>
      </c>
      <c r="V3607" s="90">
        <v>0</v>
      </c>
      <c r="W3607" s="90">
        <v>0</v>
      </c>
      <c r="X3607" s="483">
        <v>84</v>
      </c>
      <c r="Y3607" s="90">
        <v>0</v>
      </c>
      <c r="Z3607" s="90" t="s">
        <v>101</v>
      </c>
      <c r="AA3607" s="839" t="s">
        <v>11406</v>
      </c>
      <c r="AB3607" s="839" t="s">
        <v>11407</v>
      </c>
      <c r="AC3607" s="505" t="s">
        <v>11408</v>
      </c>
      <c r="AD3607" s="505" t="s">
        <v>11409</v>
      </c>
      <c r="AE3607" s="505" t="s">
        <v>11410</v>
      </c>
      <c r="AF3607" s="844" t="s">
        <v>10375</v>
      </c>
    </row>
    <row r="3608" spans="1:38" ht="102">
      <c r="A3608" s="621">
        <v>2</v>
      </c>
      <c r="B3608" s="401" t="s">
        <v>15830</v>
      </c>
      <c r="C3608" s="401" t="s">
        <v>11411</v>
      </c>
      <c r="D3608" s="404" t="s">
        <v>15834</v>
      </c>
      <c r="E3608" s="395" t="s">
        <v>11331</v>
      </c>
      <c r="F3608" s="622" t="s">
        <v>51</v>
      </c>
      <c r="G3608" s="9"/>
      <c r="H3608" s="9"/>
      <c r="I3608" s="9"/>
      <c r="J3608" s="9"/>
      <c r="K3608" s="9"/>
      <c r="L3608" s="14" t="s">
        <v>2223</v>
      </c>
      <c r="M3608" s="299" t="s">
        <v>13308</v>
      </c>
      <c r="N3608" s="25">
        <v>0</v>
      </c>
      <c r="O3608" s="14">
        <v>0</v>
      </c>
      <c r="P3608" s="14">
        <v>0</v>
      </c>
      <c r="Q3608" s="14">
        <v>0</v>
      </c>
      <c r="R3608" s="14">
        <v>0</v>
      </c>
      <c r="S3608" s="14">
        <v>0</v>
      </c>
      <c r="T3608" s="14">
        <v>0</v>
      </c>
      <c r="U3608" s="14">
        <v>0</v>
      </c>
      <c r="V3608" s="14">
        <v>0</v>
      </c>
      <c r="W3608" s="14">
        <v>0</v>
      </c>
      <c r="X3608" s="393">
        <v>1150</v>
      </c>
      <c r="Y3608" s="14">
        <v>0</v>
      </c>
      <c r="Z3608" s="14" t="s">
        <v>101</v>
      </c>
      <c r="AA3608" s="14" t="s">
        <v>5289</v>
      </c>
      <c r="AB3608" s="14" t="s">
        <v>5289</v>
      </c>
      <c r="AC3608" s="838" t="s">
        <v>5289</v>
      </c>
      <c r="AD3608" s="838" t="s">
        <v>5289</v>
      </c>
      <c r="AE3608" s="838" t="s">
        <v>5289</v>
      </c>
      <c r="AF3608" s="292"/>
    </row>
    <row r="3609" spans="1:38" s="44" customFormat="1" ht="89.25">
      <c r="A3609" s="621">
        <v>3</v>
      </c>
      <c r="B3609" s="392" t="s">
        <v>1451</v>
      </c>
      <c r="C3609" s="392" t="s">
        <v>12265</v>
      </c>
      <c r="D3609" s="392" t="s">
        <v>15835</v>
      </c>
      <c r="E3609" s="395" t="s">
        <v>10405</v>
      </c>
      <c r="F3609" s="622" t="s">
        <v>51</v>
      </c>
      <c r="G3609" s="9"/>
      <c r="H3609" s="9"/>
      <c r="I3609" s="9"/>
      <c r="J3609" s="9"/>
      <c r="K3609" s="9"/>
      <c r="L3609" s="622" t="s">
        <v>51</v>
      </c>
      <c r="M3609" s="649"/>
      <c r="N3609" s="9"/>
      <c r="O3609" s="622">
        <v>0</v>
      </c>
      <c r="P3609" s="622">
        <v>0</v>
      </c>
      <c r="Q3609" s="622">
        <v>0</v>
      </c>
      <c r="R3609" s="622">
        <v>0</v>
      </c>
      <c r="S3609" s="622">
        <v>0</v>
      </c>
      <c r="T3609" s="622">
        <v>0</v>
      </c>
      <c r="U3609" s="622">
        <v>0</v>
      </c>
      <c r="V3609" s="622">
        <v>0</v>
      </c>
      <c r="W3609" s="622">
        <v>0</v>
      </c>
      <c r="X3609" s="366">
        <v>0</v>
      </c>
      <c r="Y3609" s="622">
        <v>0</v>
      </c>
      <c r="Z3609" s="14" t="s">
        <v>101</v>
      </c>
      <c r="AA3609" s="14" t="s">
        <v>5289</v>
      </c>
      <c r="AB3609" s="14" t="s">
        <v>5289</v>
      </c>
      <c r="AC3609" s="838" t="s">
        <v>5289</v>
      </c>
      <c r="AD3609" s="838" t="s">
        <v>5289</v>
      </c>
      <c r="AE3609" s="838" t="s">
        <v>5289</v>
      </c>
      <c r="AF3609" s="292"/>
      <c r="AG3609" s="107"/>
      <c r="AH3609" s="107"/>
      <c r="AI3609" s="107"/>
      <c r="AJ3609" s="107"/>
      <c r="AK3609" s="107"/>
      <c r="AL3609" s="107"/>
    </row>
    <row r="3610" spans="1:38" s="44" customFormat="1" ht="114.75">
      <c r="A3610" s="621">
        <v>4</v>
      </c>
      <c r="B3610" s="392" t="s">
        <v>15831</v>
      </c>
      <c r="C3610" s="392" t="s">
        <v>12265</v>
      </c>
      <c r="D3610" s="392" t="s">
        <v>15836</v>
      </c>
      <c r="E3610" s="395" t="s">
        <v>11331</v>
      </c>
      <c r="F3610" s="622" t="s">
        <v>19012</v>
      </c>
      <c r="G3610" s="622" t="s">
        <v>51</v>
      </c>
      <c r="H3610" s="622">
        <v>3</v>
      </c>
      <c r="I3610" s="622" t="s">
        <v>527</v>
      </c>
      <c r="J3610" s="9"/>
      <c r="K3610" s="9"/>
      <c r="L3610" s="622" t="s">
        <v>51</v>
      </c>
      <c r="M3610" s="649"/>
      <c r="N3610" s="9"/>
      <c r="O3610" s="622">
        <v>0</v>
      </c>
      <c r="P3610" s="622">
        <v>0</v>
      </c>
      <c r="Q3610" s="622">
        <v>0</v>
      </c>
      <c r="R3610" s="622">
        <v>0</v>
      </c>
      <c r="S3610" s="622">
        <v>0</v>
      </c>
      <c r="T3610" s="622">
        <v>0</v>
      </c>
      <c r="U3610" s="622">
        <v>0</v>
      </c>
      <c r="V3610" s="622">
        <v>0</v>
      </c>
      <c r="W3610" s="622">
        <v>0</v>
      </c>
      <c r="X3610" s="366">
        <v>10</v>
      </c>
      <c r="Y3610" s="622">
        <v>0</v>
      </c>
      <c r="Z3610" s="14" t="s">
        <v>101</v>
      </c>
      <c r="AA3610" s="14" t="s">
        <v>5289</v>
      </c>
      <c r="AB3610" s="14" t="s">
        <v>5289</v>
      </c>
      <c r="AC3610" s="838" t="s">
        <v>5289</v>
      </c>
      <c r="AD3610" s="838" t="s">
        <v>5289</v>
      </c>
      <c r="AE3610" s="838" t="s">
        <v>5289</v>
      </c>
      <c r="AF3610" s="292"/>
      <c r="AG3610" s="107"/>
      <c r="AH3610" s="107"/>
      <c r="AI3610" s="107"/>
      <c r="AJ3610" s="107"/>
      <c r="AK3610" s="107"/>
      <c r="AL3610" s="107"/>
    </row>
    <row r="3611" spans="1:38" s="44" customFormat="1" ht="76.5">
      <c r="A3611" s="621">
        <v>5</v>
      </c>
      <c r="B3611" s="392" t="s">
        <v>124</v>
      </c>
      <c r="C3611" s="392" t="s">
        <v>12265</v>
      </c>
      <c r="D3611" s="392" t="s">
        <v>15837</v>
      </c>
      <c r="E3611" s="395" t="s">
        <v>2214</v>
      </c>
      <c r="F3611" s="622" t="s">
        <v>51</v>
      </c>
      <c r="G3611" s="9"/>
      <c r="H3611" s="9"/>
      <c r="I3611" s="9"/>
      <c r="J3611" s="9"/>
      <c r="K3611" s="9"/>
      <c r="L3611" s="622" t="s">
        <v>51</v>
      </c>
      <c r="M3611" s="649"/>
      <c r="N3611" s="9"/>
      <c r="O3611" s="622">
        <v>0</v>
      </c>
      <c r="P3611" s="622">
        <v>0</v>
      </c>
      <c r="Q3611" s="622">
        <v>0</v>
      </c>
      <c r="R3611" s="622">
        <v>0</v>
      </c>
      <c r="S3611" s="622">
        <v>0</v>
      </c>
      <c r="T3611" s="622">
        <v>0</v>
      </c>
      <c r="U3611" s="622">
        <v>0</v>
      </c>
      <c r="V3611" s="622">
        <v>0</v>
      </c>
      <c r="W3611" s="622">
        <v>0</v>
      </c>
      <c r="X3611" s="366">
        <v>35</v>
      </c>
      <c r="Y3611" s="622">
        <v>0</v>
      </c>
      <c r="Z3611" s="14" t="s">
        <v>101</v>
      </c>
      <c r="AA3611" s="14" t="s">
        <v>5289</v>
      </c>
      <c r="AB3611" s="14" t="s">
        <v>5289</v>
      </c>
      <c r="AC3611" s="838" t="s">
        <v>5289</v>
      </c>
      <c r="AD3611" s="838" t="s">
        <v>5289</v>
      </c>
      <c r="AE3611" s="838" t="s">
        <v>5289</v>
      </c>
      <c r="AF3611" s="292"/>
      <c r="AG3611" s="107"/>
      <c r="AH3611" s="107"/>
      <c r="AI3611" s="107"/>
      <c r="AJ3611" s="107"/>
      <c r="AK3611" s="107"/>
      <c r="AL3611" s="107"/>
    </row>
    <row r="3612" spans="1:38" s="44" customFormat="1" ht="114.75">
      <c r="A3612" s="621">
        <v>6</v>
      </c>
      <c r="B3612" s="392" t="s">
        <v>12266</v>
      </c>
      <c r="C3612" s="392" t="s">
        <v>12265</v>
      </c>
      <c r="D3612" s="392" t="s">
        <v>15838</v>
      </c>
      <c r="E3612" s="395" t="s">
        <v>10129</v>
      </c>
      <c r="F3612" s="622" t="s">
        <v>19012</v>
      </c>
      <c r="G3612" s="622" t="s">
        <v>10125</v>
      </c>
      <c r="H3612" s="622">
        <v>3</v>
      </c>
      <c r="I3612" s="622" t="s">
        <v>527</v>
      </c>
      <c r="J3612" s="9"/>
      <c r="K3612" s="9"/>
      <c r="L3612" s="622" t="s">
        <v>51</v>
      </c>
      <c r="M3612" s="649"/>
      <c r="N3612" s="9"/>
      <c r="O3612" s="622">
        <v>0</v>
      </c>
      <c r="P3612" s="622">
        <v>0</v>
      </c>
      <c r="Q3612" s="622">
        <v>0</v>
      </c>
      <c r="R3612" s="622">
        <v>0</v>
      </c>
      <c r="S3612" s="622">
        <v>0</v>
      </c>
      <c r="T3612" s="622">
        <v>0</v>
      </c>
      <c r="U3612" s="622">
        <v>0</v>
      </c>
      <c r="V3612" s="622">
        <v>0</v>
      </c>
      <c r="W3612" s="622">
        <v>0</v>
      </c>
      <c r="X3612" s="366">
        <v>0</v>
      </c>
      <c r="Y3612" s="622">
        <v>0</v>
      </c>
      <c r="Z3612" s="14" t="s">
        <v>101</v>
      </c>
      <c r="AA3612" s="14" t="s">
        <v>5289</v>
      </c>
      <c r="AB3612" s="14" t="s">
        <v>5289</v>
      </c>
      <c r="AC3612" s="838" t="s">
        <v>5289</v>
      </c>
      <c r="AD3612" s="838" t="s">
        <v>5289</v>
      </c>
      <c r="AE3612" s="838" t="s">
        <v>5289</v>
      </c>
      <c r="AF3612" s="292"/>
      <c r="AG3612" s="107"/>
      <c r="AH3612" s="107"/>
      <c r="AI3612" s="107"/>
      <c r="AJ3612" s="107"/>
      <c r="AK3612" s="107"/>
      <c r="AL3612" s="107"/>
    </row>
    <row r="3613" spans="1:38" s="44" customFormat="1" ht="127.5">
      <c r="A3613" s="621">
        <v>7</v>
      </c>
      <c r="B3613" s="392" t="s">
        <v>15841</v>
      </c>
      <c r="C3613" s="392" t="s">
        <v>12265</v>
      </c>
      <c r="D3613" s="392" t="s">
        <v>15839</v>
      </c>
      <c r="E3613" s="395" t="s">
        <v>10405</v>
      </c>
      <c r="F3613" s="622" t="s">
        <v>51</v>
      </c>
      <c r="G3613" s="9"/>
      <c r="H3613" s="9"/>
      <c r="I3613" s="9"/>
      <c r="J3613" s="9"/>
      <c r="K3613" s="9"/>
      <c r="L3613" s="622" t="s">
        <v>51</v>
      </c>
      <c r="M3613" s="649"/>
      <c r="N3613" s="9"/>
      <c r="O3613" s="622">
        <v>0</v>
      </c>
      <c r="P3613" s="622">
        <v>0</v>
      </c>
      <c r="Q3613" s="622">
        <v>0</v>
      </c>
      <c r="R3613" s="622">
        <v>0</v>
      </c>
      <c r="S3613" s="622">
        <v>0</v>
      </c>
      <c r="T3613" s="622">
        <v>0</v>
      </c>
      <c r="U3613" s="622">
        <v>0</v>
      </c>
      <c r="V3613" s="622">
        <v>0</v>
      </c>
      <c r="W3613" s="622">
        <v>0</v>
      </c>
      <c r="X3613" s="366">
        <v>16</v>
      </c>
      <c r="Y3613" s="622">
        <v>0</v>
      </c>
      <c r="Z3613" s="14" t="s">
        <v>101</v>
      </c>
      <c r="AA3613" s="14" t="s">
        <v>5289</v>
      </c>
      <c r="AB3613" s="14" t="s">
        <v>5289</v>
      </c>
      <c r="AC3613" s="838" t="s">
        <v>5289</v>
      </c>
      <c r="AD3613" s="838" t="s">
        <v>5289</v>
      </c>
      <c r="AE3613" s="838" t="s">
        <v>5289</v>
      </c>
      <c r="AF3613" s="292"/>
      <c r="AG3613" s="107"/>
      <c r="AH3613" s="107"/>
      <c r="AI3613" s="107"/>
      <c r="AJ3613" s="107"/>
      <c r="AK3613" s="107"/>
      <c r="AL3613" s="107"/>
    </row>
    <row r="3614" spans="1:38" s="44" customFormat="1" ht="102">
      <c r="A3614" s="621">
        <v>8</v>
      </c>
      <c r="B3614" s="392" t="s">
        <v>15832</v>
      </c>
      <c r="C3614" s="392" t="s">
        <v>12265</v>
      </c>
      <c r="D3614" s="392" t="s">
        <v>15840</v>
      </c>
      <c r="E3614" s="395" t="s">
        <v>10129</v>
      </c>
      <c r="F3614" s="622" t="s">
        <v>51</v>
      </c>
      <c r="G3614" s="9"/>
      <c r="H3614" s="9"/>
      <c r="I3614" s="9"/>
      <c r="J3614" s="9"/>
      <c r="K3614" s="9"/>
      <c r="L3614" s="622" t="s">
        <v>51</v>
      </c>
      <c r="M3614" s="649"/>
      <c r="N3614" s="9"/>
      <c r="O3614" s="622">
        <v>0</v>
      </c>
      <c r="P3614" s="622">
        <v>0</v>
      </c>
      <c r="Q3614" s="622">
        <v>0</v>
      </c>
      <c r="R3614" s="622">
        <v>0</v>
      </c>
      <c r="S3614" s="622">
        <v>0</v>
      </c>
      <c r="T3614" s="622">
        <v>0</v>
      </c>
      <c r="U3614" s="622">
        <v>0</v>
      </c>
      <c r="V3614" s="622">
        <v>0</v>
      </c>
      <c r="W3614" s="622">
        <v>0</v>
      </c>
      <c r="X3614" s="366">
        <v>0</v>
      </c>
      <c r="Y3614" s="622">
        <v>0</v>
      </c>
      <c r="Z3614" s="14" t="s">
        <v>101</v>
      </c>
      <c r="AA3614" s="14" t="s">
        <v>5289</v>
      </c>
      <c r="AB3614" s="14" t="s">
        <v>5289</v>
      </c>
      <c r="AC3614" s="838" t="s">
        <v>5289</v>
      </c>
      <c r="AD3614" s="838" t="s">
        <v>5289</v>
      </c>
      <c r="AE3614" s="838" t="s">
        <v>5289</v>
      </c>
      <c r="AF3614" s="292"/>
      <c r="AG3614" s="107"/>
      <c r="AH3614" s="107"/>
      <c r="AI3614" s="107"/>
      <c r="AJ3614" s="107"/>
      <c r="AK3614" s="107"/>
      <c r="AL3614" s="107"/>
    </row>
    <row r="3615" spans="1:38" s="44" customFormat="1" ht="114.75">
      <c r="A3615" s="214">
        <v>9</v>
      </c>
      <c r="B3615" s="392" t="s">
        <v>20030</v>
      </c>
      <c r="C3615" s="392" t="s">
        <v>11411</v>
      </c>
      <c r="D3615" s="392" t="s">
        <v>20031</v>
      </c>
      <c r="E3615" s="395" t="s">
        <v>10129</v>
      </c>
      <c r="F3615" s="622" t="s">
        <v>51</v>
      </c>
      <c r="G3615" s="9"/>
      <c r="H3615" s="9"/>
      <c r="I3615" s="9"/>
      <c r="J3615" s="9"/>
      <c r="K3615" s="9"/>
      <c r="L3615" s="622" t="s">
        <v>51</v>
      </c>
      <c r="M3615" s="649"/>
      <c r="N3615" s="9"/>
      <c r="O3615" s="622">
        <v>0</v>
      </c>
      <c r="P3615" s="622">
        <v>0</v>
      </c>
      <c r="Q3615" s="622">
        <v>0</v>
      </c>
      <c r="R3615" s="622">
        <v>0</v>
      </c>
      <c r="S3615" s="622">
        <v>0</v>
      </c>
      <c r="T3615" s="622">
        <v>0</v>
      </c>
      <c r="U3615" s="622">
        <v>0</v>
      </c>
      <c r="V3615" s="622">
        <v>0</v>
      </c>
      <c r="W3615" s="622">
        <v>0</v>
      </c>
      <c r="X3615" s="366">
        <v>45</v>
      </c>
      <c r="Y3615" s="622">
        <v>0</v>
      </c>
      <c r="Z3615" s="14" t="s">
        <v>101</v>
      </c>
      <c r="AA3615" s="14" t="s">
        <v>5289</v>
      </c>
      <c r="AB3615" s="14" t="s">
        <v>5289</v>
      </c>
      <c r="AC3615" s="838" t="s">
        <v>5289</v>
      </c>
      <c r="AD3615" s="838" t="s">
        <v>5289</v>
      </c>
      <c r="AE3615" s="838" t="s">
        <v>5289</v>
      </c>
      <c r="AF3615" s="295"/>
      <c r="AG3615" s="107"/>
      <c r="AH3615" s="107"/>
      <c r="AI3615" s="107"/>
      <c r="AJ3615" s="107"/>
      <c r="AK3615" s="107"/>
      <c r="AL3615" s="107"/>
    </row>
    <row r="3616" spans="1:38" s="42" customFormat="1" ht="15.75" customHeight="1" thickBot="1">
      <c r="A3616" s="18"/>
      <c r="B3616" s="18">
        <v>9</v>
      </c>
      <c r="C3616" s="18"/>
      <c r="D3616" s="18">
        <v>9</v>
      </c>
      <c r="E3616" s="18">
        <v>9</v>
      </c>
      <c r="F3616" s="18">
        <v>2</v>
      </c>
      <c r="G3616" s="18">
        <v>0</v>
      </c>
      <c r="H3616" s="18">
        <v>1</v>
      </c>
      <c r="I3616" s="18"/>
      <c r="J3616" s="18">
        <v>1</v>
      </c>
      <c r="K3616" s="18">
        <v>0</v>
      </c>
      <c r="L3616" s="18">
        <v>1</v>
      </c>
      <c r="M3616" s="200"/>
      <c r="N3616" s="18">
        <f t="shared" ref="N3616:O3616" si="1218">SUM(N3607:N3615)</f>
        <v>0</v>
      </c>
      <c r="O3616" s="18">
        <f t="shared" si="1218"/>
        <v>0</v>
      </c>
      <c r="P3616" s="18">
        <f t="shared" ref="P3616:Q3616" si="1219">SUM(P3607:P3615)</f>
        <v>0</v>
      </c>
      <c r="Q3616" s="18">
        <f t="shared" si="1219"/>
        <v>0</v>
      </c>
      <c r="R3616" s="18">
        <f t="shared" ref="R3616" si="1220">SUM(R3607:R3615)</f>
        <v>0</v>
      </c>
      <c r="S3616" s="18">
        <f t="shared" ref="S3616" si="1221">SUM(S3607:S3615)</f>
        <v>0</v>
      </c>
      <c r="T3616" s="18">
        <f t="shared" ref="T3616:U3616" si="1222">SUM(T3607:T3615)</f>
        <v>0</v>
      </c>
      <c r="U3616" s="18">
        <f t="shared" si="1222"/>
        <v>0</v>
      </c>
      <c r="V3616" s="18">
        <f t="shared" ref="V3616:W3616" si="1223">SUM(V3607:V3615)</f>
        <v>0</v>
      </c>
      <c r="W3616" s="18">
        <f t="shared" si="1223"/>
        <v>0</v>
      </c>
      <c r="X3616" s="18">
        <f t="shared" ref="X3616:Y3616" si="1224">SUM(X3607:X3615)</f>
        <v>1340</v>
      </c>
      <c r="Y3616" s="18">
        <f t="shared" si="1224"/>
        <v>0</v>
      </c>
      <c r="Z3616" s="18">
        <v>0</v>
      </c>
      <c r="AA3616" s="18">
        <v>1</v>
      </c>
      <c r="AB3616" s="18">
        <v>1</v>
      </c>
      <c r="AC3616" s="18"/>
      <c r="AD3616" s="18"/>
      <c r="AE3616" s="18"/>
      <c r="AF3616" s="18"/>
      <c r="AG3616" s="111"/>
      <c r="AH3616" s="111"/>
      <c r="AI3616" s="111"/>
      <c r="AJ3616" s="111"/>
      <c r="AK3616" s="111"/>
      <c r="AL3616" s="111"/>
    </row>
    <row r="3617" spans="1:38" ht="15.75" customHeight="1" thickBot="1">
      <c r="A3617" s="660" t="s">
        <v>456</v>
      </c>
      <c r="B3617" s="661"/>
      <c r="C3617" s="661"/>
      <c r="D3617" s="661"/>
      <c r="E3617" s="661"/>
      <c r="F3617" s="661"/>
      <c r="G3617" s="661"/>
      <c r="H3617" s="661"/>
      <c r="I3617" s="661"/>
      <c r="J3617" s="661"/>
      <c r="K3617" s="661"/>
      <c r="L3617" s="661"/>
      <c r="M3617" s="661"/>
      <c r="N3617" s="661"/>
      <c r="O3617" s="661"/>
      <c r="P3617" s="661"/>
      <c r="Q3617" s="661"/>
      <c r="R3617" s="661"/>
      <c r="S3617" s="661"/>
      <c r="T3617" s="661"/>
      <c r="U3617" s="661"/>
      <c r="V3617" s="661"/>
      <c r="W3617" s="661"/>
      <c r="X3617" s="661"/>
      <c r="Y3617" s="661"/>
      <c r="Z3617" s="661"/>
      <c r="AA3617" s="661"/>
      <c r="AB3617" s="661"/>
      <c r="AC3617" s="661"/>
      <c r="AD3617" s="661"/>
      <c r="AE3617" s="661"/>
      <c r="AF3617" s="662"/>
    </row>
    <row r="3618" spans="1:38" ht="306">
      <c r="A3618" s="621">
        <v>1</v>
      </c>
      <c r="B3618" s="121" t="s">
        <v>12250</v>
      </c>
      <c r="C3618" s="121" t="s">
        <v>12251</v>
      </c>
      <c r="D3618" s="121" t="s">
        <v>12252</v>
      </c>
      <c r="E3618" s="624" t="s">
        <v>15446</v>
      </c>
      <c r="F3618" s="622" t="s">
        <v>16683</v>
      </c>
      <c r="G3618" s="9"/>
      <c r="H3618" s="9"/>
      <c r="I3618" s="9"/>
      <c r="J3618" s="121" t="s">
        <v>14840</v>
      </c>
      <c r="K3618" s="622" t="s">
        <v>51</v>
      </c>
      <c r="L3618" s="622" t="s">
        <v>3465</v>
      </c>
      <c r="M3618" s="121"/>
      <c r="N3618" s="122"/>
      <c r="O3618" s="122"/>
      <c r="P3618" s="122"/>
      <c r="Q3618" s="122"/>
      <c r="R3618" s="122"/>
      <c r="S3618" s="122"/>
      <c r="T3618" s="122"/>
      <c r="U3618" s="122"/>
      <c r="V3618" s="122"/>
      <c r="W3618" s="122"/>
      <c r="X3618" s="366">
        <v>1489</v>
      </c>
      <c r="Y3618" s="122"/>
      <c r="Z3618" s="622" t="s">
        <v>3465</v>
      </c>
      <c r="AA3618" s="121" t="s">
        <v>14841</v>
      </c>
      <c r="AB3618" s="121" t="s">
        <v>14842</v>
      </c>
      <c r="AC3618" s="649"/>
      <c r="AD3618" s="9"/>
      <c r="AE3618" s="9"/>
      <c r="AF3618" s="292"/>
    </row>
    <row r="3619" spans="1:38" ht="331.5">
      <c r="A3619" s="621">
        <v>2</v>
      </c>
      <c r="B3619" s="121" t="s">
        <v>12253</v>
      </c>
      <c r="C3619" s="121" t="s">
        <v>12251</v>
      </c>
      <c r="D3619" s="121" t="s">
        <v>12254</v>
      </c>
      <c r="E3619" s="624" t="s">
        <v>15447</v>
      </c>
      <c r="F3619" s="9"/>
      <c r="G3619" s="9"/>
      <c r="H3619" s="9"/>
      <c r="I3619" s="9"/>
      <c r="J3619" s="9"/>
      <c r="K3619" s="9"/>
      <c r="L3619" s="122"/>
      <c r="M3619" s="121"/>
      <c r="N3619" s="122"/>
      <c r="O3619" s="122"/>
      <c r="P3619" s="122"/>
      <c r="Q3619" s="122"/>
      <c r="R3619" s="122"/>
      <c r="S3619" s="122"/>
      <c r="T3619" s="122"/>
      <c r="U3619" s="122"/>
      <c r="V3619" s="122"/>
      <c r="W3619" s="122"/>
      <c r="X3619" s="366">
        <v>0</v>
      </c>
      <c r="Y3619" s="122"/>
      <c r="Z3619" s="122"/>
      <c r="AA3619" s="14" t="s">
        <v>5289</v>
      </c>
      <c r="AB3619" s="14" t="s">
        <v>5289</v>
      </c>
      <c r="AC3619" s="649"/>
      <c r="AD3619" s="9"/>
      <c r="AE3619" s="9"/>
      <c r="AF3619" s="292"/>
    </row>
    <row r="3620" spans="1:38" ht="382.5">
      <c r="A3620" s="621">
        <v>3</v>
      </c>
      <c r="B3620" s="121" t="s">
        <v>12255</v>
      </c>
      <c r="C3620" s="121" t="s">
        <v>12256</v>
      </c>
      <c r="D3620" s="121" t="s">
        <v>12257</v>
      </c>
      <c r="E3620" s="624" t="s">
        <v>15448</v>
      </c>
      <c r="F3620" s="9"/>
      <c r="G3620" s="9"/>
      <c r="H3620" s="9"/>
      <c r="I3620" s="9"/>
      <c r="J3620" s="9"/>
      <c r="K3620" s="9"/>
      <c r="L3620" s="122"/>
      <c r="M3620" s="121"/>
      <c r="N3620" s="122"/>
      <c r="O3620" s="122"/>
      <c r="P3620" s="122"/>
      <c r="Q3620" s="122"/>
      <c r="R3620" s="122"/>
      <c r="S3620" s="122"/>
      <c r="T3620" s="122"/>
      <c r="U3620" s="122"/>
      <c r="V3620" s="122"/>
      <c r="W3620" s="122"/>
      <c r="X3620" s="366">
        <v>0</v>
      </c>
      <c r="Y3620" s="122"/>
      <c r="Z3620" s="122"/>
      <c r="AA3620" s="14" t="s">
        <v>5289</v>
      </c>
      <c r="AB3620" s="14" t="s">
        <v>5289</v>
      </c>
      <c r="AC3620" s="649"/>
      <c r="AD3620" s="9"/>
      <c r="AE3620" s="9"/>
      <c r="AF3620" s="292"/>
    </row>
    <row r="3621" spans="1:38" ht="331.5">
      <c r="A3621" s="621">
        <v>4</v>
      </c>
      <c r="B3621" s="121" t="s">
        <v>12258</v>
      </c>
      <c r="C3621" s="121" t="s">
        <v>12256</v>
      </c>
      <c r="D3621" s="121" t="s">
        <v>12259</v>
      </c>
      <c r="E3621" s="624" t="s">
        <v>15449</v>
      </c>
      <c r="F3621" s="9"/>
      <c r="G3621" s="9"/>
      <c r="H3621" s="9"/>
      <c r="I3621" s="9"/>
      <c r="J3621" s="9"/>
      <c r="K3621" s="9"/>
      <c r="L3621" s="122"/>
      <c r="M3621" s="121"/>
      <c r="N3621" s="122"/>
      <c r="O3621" s="122"/>
      <c r="P3621" s="122"/>
      <c r="Q3621" s="122"/>
      <c r="R3621" s="122"/>
      <c r="S3621" s="122"/>
      <c r="T3621" s="122"/>
      <c r="U3621" s="122"/>
      <c r="V3621" s="122"/>
      <c r="W3621" s="122"/>
      <c r="X3621" s="366">
        <v>0</v>
      </c>
      <c r="Y3621" s="122"/>
      <c r="Z3621" s="122"/>
      <c r="AA3621" s="14" t="s">
        <v>5289</v>
      </c>
      <c r="AB3621" s="14" t="s">
        <v>5289</v>
      </c>
      <c r="AC3621" s="649"/>
      <c r="AD3621" s="9"/>
      <c r="AE3621" s="9"/>
      <c r="AF3621" s="292"/>
    </row>
    <row r="3622" spans="1:38" ht="306">
      <c r="A3622" s="621">
        <v>5</v>
      </c>
      <c r="B3622" s="121" t="s">
        <v>12260</v>
      </c>
      <c r="C3622" s="121" t="s">
        <v>12256</v>
      </c>
      <c r="D3622" s="121" t="s">
        <v>12261</v>
      </c>
      <c r="E3622" s="624" t="s">
        <v>15450</v>
      </c>
      <c r="F3622" s="9"/>
      <c r="G3622" s="9"/>
      <c r="H3622" s="9"/>
      <c r="I3622" s="9"/>
      <c r="J3622" s="9"/>
      <c r="K3622" s="9"/>
      <c r="L3622" s="122"/>
      <c r="M3622" s="121"/>
      <c r="N3622" s="122"/>
      <c r="O3622" s="122"/>
      <c r="P3622" s="122"/>
      <c r="Q3622" s="122"/>
      <c r="R3622" s="122"/>
      <c r="S3622" s="122"/>
      <c r="T3622" s="122"/>
      <c r="U3622" s="122"/>
      <c r="V3622" s="122"/>
      <c r="W3622" s="122"/>
      <c r="X3622" s="366">
        <v>22</v>
      </c>
      <c r="Y3622" s="122"/>
      <c r="Z3622" s="122"/>
      <c r="AA3622" s="14" t="s">
        <v>5289</v>
      </c>
      <c r="AB3622" s="14" t="s">
        <v>5289</v>
      </c>
      <c r="AC3622" s="649"/>
      <c r="AD3622" s="9"/>
      <c r="AE3622" s="9"/>
      <c r="AF3622" s="292"/>
    </row>
    <row r="3623" spans="1:38" ht="369.75">
      <c r="A3623" s="621">
        <v>6</v>
      </c>
      <c r="B3623" s="121" t="s">
        <v>12262</v>
      </c>
      <c r="C3623" s="121" t="s">
        <v>12256</v>
      </c>
      <c r="D3623" s="121" t="s">
        <v>12263</v>
      </c>
      <c r="E3623" s="624" t="s">
        <v>15451</v>
      </c>
      <c r="F3623" s="9"/>
      <c r="G3623" s="9"/>
      <c r="H3623" s="9"/>
      <c r="I3623" s="9"/>
      <c r="J3623" s="9"/>
      <c r="K3623" s="9"/>
      <c r="L3623" s="122"/>
      <c r="M3623" s="121"/>
      <c r="N3623" s="122"/>
      <c r="O3623" s="122"/>
      <c r="P3623" s="122"/>
      <c r="Q3623" s="122"/>
      <c r="R3623" s="122"/>
      <c r="S3623" s="122"/>
      <c r="T3623" s="122"/>
      <c r="U3623" s="122"/>
      <c r="V3623" s="122"/>
      <c r="W3623" s="122"/>
      <c r="X3623" s="366">
        <v>0</v>
      </c>
      <c r="Y3623" s="122"/>
      <c r="Z3623" s="122"/>
      <c r="AA3623" s="14" t="s">
        <v>5289</v>
      </c>
      <c r="AB3623" s="14" t="s">
        <v>5289</v>
      </c>
      <c r="AC3623" s="649"/>
      <c r="AD3623" s="9"/>
      <c r="AE3623" s="9"/>
      <c r="AF3623" s="292"/>
    </row>
    <row r="3624" spans="1:38" ht="267.75">
      <c r="A3624" s="621">
        <v>7</v>
      </c>
      <c r="B3624" s="121" t="s">
        <v>1275</v>
      </c>
      <c r="C3624" s="121" t="s">
        <v>12256</v>
      </c>
      <c r="D3624" s="121" t="s">
        <v>12264</v>
      </c>
      <c r="E3624" s="624" t="s">
        <v>15452</v>
      </c>
      <c r="F3624" s="9"/>
      <c r="G3624" s="9"/>
      <c r="H3624" s="9"/>
      <c r="I3624" s="9"/>
      <c r="J3624" s="9"/>
      <c r="K3624" s="9"/>
      <c r="L3624" s="122"/>
      <c r="M3624" s="121"/>
      <c r="N3624" s="122"/>
      <c r="O3624" s="122"/>
      <c r="P3624" s="122"/>
      <c r="Q3624" s="122"/>
      <c r="R3624" s="122"/>
      <c r="S3624" s="122"/>
      <c r="T3624" s="122"/>
      <c r="U3624" s="122"/>
      <c r="V3624" s="122"/>
      <c r="W3624" s="122"/>
      <c r="X3624" s="366">
        <v>0</v>
      </c>
      <c r="Y3624" s="122"/>
      <c r="Z3624" s="122"/>
      <c r="AA3624" s="14" t="s">
        <v>5289</v>
      </c>
      <c r="AB3624" s="14" t="s">
        <v>5289</v>
      </c>
      <c r="AC3624" s="649"/>
      <c r="AD3624" s="9"/>
      <c r="AE3624" s="9"/>
      <c r="AF3624" s="292"/>
    </row>
    <row r="3625" spans="1:38" s="42" customFormat="1" ht="15.75" customHeight="1" thickBot="1">
      <c r="A3625" s="18"/>
      <c r="B3625" s="18">
        <v>7</v>
      </c>
      <c r="C3625" s="18"/>
      <c r="D3625" s="18">
        <v>7</v>
      </c>
      <c r="E3625" s="18">
        <v>7</v>
      </c>
      <c r="F3625" s="18"/>
      <c r="G3625" s="18"/>
      <c r="H3625" s="18">
        <v>0</v>
      </c>
      <c r="I3625" s="18"/>
      <c r="J3625" s="18">
        <v>1</v>
      </c>
      <c r="K3625" s="18">
        <v>0</v>
      </c>
      <c r="L3625" s="18"/>
      <c r="M3625" s="200"/>
      <c r="N3625" s="18"/>
      <c r="O3625" s="18"/>
      <c r="P3625" s="18"/>
      <c r="Q3625" s="18"/>
      <c r="R3625" s="18"/>
      <c r="S3625" s="18"/>
      <c r="T3625" s="18"/>
      <c r="U3625" s="18"/>
      <c r="V3625" s="18"/>
      <c r="W3625" s="18"/>
      <c r="X3625" s="233">
        <f>SUM(X3618:X3624)</f>
        <v>1511</v>
      </c>
      <c r="Y3625" s="18"/>
      <c r="Z3625" s="18"/>
      <c r="AA3625" s="18">
        <v>1</v>
      </c>
      <c r="AB3625" s="18">
        <v>1</v>
      </c>
      <c r="AC3625" s="18"/>
      <c r="AD3625" s="18"/>
      <c r="AE3625" s="18"/>
      <c r="AF3625" s="18"/>
      <c r="AG3625" s="111"/>
      <c r="AH3625" s="111"/>
      <c r="AI3625" s="111"/>
      <c r="AJ3625" s="111"/>
      <c r="AK3625" s="111"/>
      <c r="AL3625" s="111"/>
    </row>
    <row r="3626" spans="1:38" ht="15.75" customHeight="1" thickBot="1">
      <c r="A3626" s="660" t="s">
        <v>457</v>
      </c>
      <c r="B3626" s="661"/>
      <c r="C3626" s="661"/>
      <c r="D3626" s="661"/>
      <c r="E3626" s="661"/>
      <c r="F3626" s="661"/>
      <c r="G3626" s="661"/>
      <c r="H3626" s="661"/>
      <c r="I3626" s="661"/>
      <c r="J3626" s="661"/>
      <c r="K3626" s="661"/>
      <c r="L3626" s="661"/>
      <c r="M3626" s="661"/>
      <c r="N3626" s="661"/>
      <c r="O3626" s="661"/>
      <c r="P3626" s="661"/>
      <c r="Q3626" s="661"/>
      <c r="R3626" s="661"/>
      <c r="S3626" s="661"/>
      <c r="T3626" s="661"/>
      <c r="U3626" s="661"/>
      <c r="V3626" s="661"/>
      <c r="W3626" s="661"/>
      <c r="X3626" s="661"/>
      <c r="Y3626" s="661"/>
      <c r="Z3626" s="661"/>
      <c r="AA3626" s="661"/>
      <c r="AB3626" s="661"/>
      <c r="AC3626" s="661"/>
      <c r="AD3626" s="661"/>
      <c r="AE3626" s="661"/>
      <c r="AF3626" s="662"/>
    </row>
    <row r="3627" spans="1:38" ht="216.75">
      <c r="A3627" s="621">
        <v>1</v>
      </c>
      <c r="B3627" s="121" t="s">
        <v>11322</v>
      </c>
      <c r="C3627" s="121" t="s">
        <v>11335</v>
      </c>
      <c r="D3627" s="121" t="s">
        <v>11336</v>
      </c>
      <c r="E3627" s="622" t="s">
        <v>10405</v>
      </c>
      <c r="F3627" s="622" t="s">
        <v>16683</v>
      </c>
      <c r="G3627" s="9"/>
      <c r="H3627" s="9"/>
      <c r="I3627" s="9"/>
      <c r="J3627" s="121" t="s">
        <v>11346</v>
      </c>
      <c r="K3627" s="622" t="s">
        <v>51</v>
      </c>
      <c r="L3627" s="622" t="s">
        <v>51</v>
      </c>
      <c r="M3627" s="649"/>
      <c r="N3627" s="9"/>
      <c r="O3627" s="622">
        <v>0</v>
      </c>
      <c r="P3627" s="622">
        <v>0</v>
      </c>
      <c r="Q3627" s="622">
        <v>0</v>
      </c>
      <c r="R3627" s="622">
        <v>0</v>
      </c>
      <c r="S3627" s="622">
        <v>0</v>
      </c>
      <c r="T3627" s="622">
        <v>0</v>
      </c>
      <c r="U3627" s="622">
        <v>0</v>
      </c>
      <c r="V3627" s="622">
        <v>0</v>
      </c>
      <c r="W3627" s="622">
        <v>0</v>
      </c>
      <c r="X3627" s="366">
        <v>1245</v>
      </c>
      <c r="Y3627" s="622">
        <v>0</v>
      </c>
      <c r="Z3627" s="622" t="s">
        <v>2210</v>
      </c>
      <c r="AA3627" s="68" t="s">
        <v>11347</v>
      </c>
      <c r="AB3627" s="119" t="s">
        <v>1315</v>
      </c>
      <c r="AC3627" s="159" t="s">
        <v>11323</v>
      </c>
      <c r="AD3627" s="159" t="s">
        <v>11324</v>
      </c>
      <c r="AE3627" s="159">
        <v>89247146815</v>
      </c>
      <c r="AF3627" s="265" t="s">
        <v>51</v>
      </c>
    </row>
    <row r="3628" spans="1:38" s="44" customFormat="1" ht="89.25">
      <c r="A3628" s="621">
        <v>2</v>
      </c>
      <c r="B3628" s="121" t="s">
        <v>11325</v>
      </c>
      <c r="C3628" s="121" t="s">
        <v>11335</v>
      </c>
      <c r="D3628" s="121" t="s">
        <v>11337</v>
      </c>
      <c r="E3628" s="622" t="s">
        <v>11326</v>
      </c>
      <c r="F3628" s="9"/>
      <c r="G3628" s="9"/>
      <c r="H3628" s="9"/>
      <c r="I3628" s="9"/>
      <c r="J3628" s="9"/>
      <c r="K3628" s="9"/>
      <c r="L3628" s="622" t="s">
        <v>51</v>
      </c>
      <c r="M3628" s="649"/>
      <c r="N3628" s="9"/>
      <c r="O3628" s="622">
        <v>0</v>
      </c>
      <c r="P3628" s="622">
        <v>0</v>
      </c>
      <c r="Q3628" s="622">
        <v>0</v>
      </c>
      <c r="R3628" s="622">
        <v>0</v>
      </c>
      <c r="S3628" s="622">
        <v>0</v>
      </c>
      <c r="T3628" s="622">
        <v>0</v>
      </c>
      <c r="U3628" s="622">
        <v>0</v>
      </c>
      <c r="V3628" s="622">
        <v>0</v>
      </c>
      <c r="W3628" s="622">
        <v>0</v>
      </c>
      <c r="X3628" s="366">
        <v>0</v>
      </c>
      <c r="Y3628" s="622">
        <v>0</v>
      </c>
      <c r="Z3628" s="622" t="s">
        <v>2210</v>
      </c>
      <c r="AA3628" s="622" t="s">
        <v>5289</v>
      </c>
      <c r="AB3628" s="9"/>
      <c r="AC3628" s="84" t="s">
        <v>5289</v>
      </c>
      <c r="AD3628" s="84" t="s">
        <v>5289</v>
      </c>
      <c r="AE3628" s="84" t="s">
        <v>5289</v>
      </c>
      <c r="AF3628" s="842"/>
      <c r="AG3628" s="107"/>
      <c r="AH3628" s="107"/>
      <c r="AI3628" s="107"/>
      <c r="AJ3628" s="107"/>
      <c r="AK3628" s="107"/>
      <c r="AL3628" s="107"/>
    </row>
    <row r="3629" spans="1:38" s="44" customFormat="1" ht="89.25">
      <c r="A3629" s="621">
        <v>3</v>
      </c>
      <c r="B3629" s="121" t="s">
        <v>11327</v>
      </c>
      <c r="C3629" s="121" t="s">
        <v>11335</v>
      </c>
      <c r="D3629" s="121" t="s">
        <v>11338</v>
      </c>
      <c r="E3629" s="622" t="s">
        <v>10129</v>
      </c>
      <c r="F3629" s="9"/>
      <c r="G3629" s="9"/>
      <c r="H3629" s="9"/>
      <c r="I3629" s="9"/>
      <c r="J3629" s="9"/>
      <c r="K3629" s="9"/>
      <c r="L3629" s="622" t="s">
        <v>51</v>
      </c>
      <c r="M3629" s="649"/>
      <c r="N3629" s="9"/>
      <c r="O3629" s="622">
        <v>0</v>
      </c>
      <c r="P3629" s="622">
        <v>0</v>
      </c>
      <c r="Q3629" s="622">
        <v>0</v>
      </c>
      <c r="R3629" s="622">
        <v>0</v>
      </c>
      <c r="S3629" s="622">
        <v>0</v>
      </c>
      <c r="T3629" s="622">
        <v>0</v>
      </c>
      <c r="U3629" s="622">
        <v>0</v>
      </c>
      <c r="V3629" s="622">
        <v>0</v>
      </c>
      <c r="W3629" s="622">
        <v>0</v>
      </c>
      <c r="X3629" s="366">
        <v>22</v>
      </c>
      <c r="Y3629" s="622">
        <v>0</v>
      </c>
      <c r="Z3629" s="622" t="s">
        <v>2210</v>
      </c>
      <c r="AA3629" s="622" t="s">
        <v>5289</v>
      </c>
      <c r="AB3629" s="9"/>
      <c r="AC3629" s="84" t="s">
        <v>5289</v>
      </c>
      <c r="AD3629" s="84" t="s">
        <v>5289</v>
      </c>
      <c r="AE3629" s="84" t="s">
        <v>5289</v>
      </c>
      <c r="AF3629" s="842"/>
      <c r="AG3629" s="107"/>
      <c r="AH3629" s="107"/>
      <c r="AI3629" s="107"/>
      <c r="AJ3629" s="107"/>
      <c r="AK3629" s="107"/>
      <c r="AL3629" s="107"/>
    </row>
    <row r="3630" spans="1:38" s="44" customFormat="1" ht="76.5">
      <c r="A3630" s="621">
        <v>4</v>
      </c>
      <c r="B3630" s="121" t="s">
        <v>124</v>
      </c>
      <c r="C3630" s="121" t="s">
        <v>11335</v>
      </c>
      <c r="D3630" s="121" t="s">
        <v>11339</v>
      </c>
      <c r="E3630" s="622" t="s">
        <v>10405</v>
      </c>
      <c r="F3630" s="9"/>
      <c r="G3630" s="9"/>
      <c r="H3630" s="9"/>
      <c r="I3630" s="9"/>
      <c r="J3630" s="9"/>
      <c r="K3630" s="9"/>
      <c r="L3630" s="622" t="s">
        <v>51</v>
      </c>
      <c r="M3630" s="649"/>
      <c r="N3630" s="9"/>
      <c r="O3630" s="622">
        <v>0</v>
      </c>
      <c r="P3630" s="622">
        <v>0</v>
      </c>
      <c r="Q3630" s="622">
        <v>0</v>
      </c>
      <c r="R3630" s="622">
        <v>0</v>
      </c>
      <c r="S3630" s="622">
        <v>0</v>
      </c>
      <c r="T3630" s="622">
        <v>0</v>
      </c>
      <c r="U3630" s="622">
        <v>0</v>
      </c>
      <c r="V3630" s="622">
        <v>0</v>
      </c>
      <c r="W3630" s="622">
        <v>0</v>
      </c>
      <c r="X3630" s="366">
        <v>96</v>
      </c>
      <c r="Y3630" s="622">
        <v>0</v>
      </c>
      <c r="Z3630" s="622" t="s">
        <v>2210</v>
      </c>
      <c r="AA3630" s="622" t="s">
        <v>5289</v>
      </c>
      <c r="AB3630" s="9"/>
      <c r="AC3630" s="84" t="s">
        <v>5289</v>
      </c>
      <c r="AD3630" s="84" t="s">
        <v>5289</v>
      </c>
      <c r="AE3630" s="84" t="s">
        <v>5289</v>
      </c>
      <c r="AF3630" s="842"/>
      <c r="AG3630" s="107"/>
      <c r="AH3630" s="107"/>
      <c r="AI3630" s="107"/>
      <c r="AJ3630" s="107"/>
      <c r="AK3630" s="107"/>
      <c r="AL3630" s="107"/>
    </row>
    <row r="3631" spans="1:38" s="44" customFormat="1" ht="89.25">
      <c r="A3631" s="621">
        <v>5</v>
      </c>
      <c r="B3631" s="121" t="s">
        <v>11328</v>
      </c>
      <c r="C3631" s="121" t="s">
        <v>11335</v>
      </c>
      <c r="D3631" s="121" t="s">
        <v>11340</v>
      </c>
      <c r="E3631" s="622" t="s">
        <v>10405</v>
      </c>
      <c r="F3631" s="9"/>
      <c r="G3631" s="9"/>
      <c r="H3631" s="9"/>
      <c r="I3631" s="9"/>
      <c r="J3631" s="9"/>
      <c r="K3631" s="9"/>
      <c r="L3631" s="622" t="s">
        <v>51</v>
      </c>
      <c r="M3631" s="649"/>
      <c r="N3631" s="9"/>
      <c r="O3631" s="622">
        <v>0</v>
      </c>
      <c r="P3631" s="622">
        <v>0</v>
      </c>
      <c r="Q3631" s="622">
        <v>0</v>
      </c>
      <c r="R3631" s="622">
        <v>0</v>
      </c>
      <c r="S3631" s="622">
        <v>0</v>
      </c>
      <c r="T3631" s="622">
        <v>0</v>
      </c>
      <c r="U3631" s="622">
        <v>0</v>
      </c>
      <c r="V3631" s="622">
        <v>0</v>
      </c>
      <c r="W3631" s="622">
        <v>0</v>
      </c>
      <c r="X3631" s="366">
        <v>1</v>
      </c>
      <c r="Y3631" s="622">
        <v>0</v>
      </c>
      <c r="Z3631" s="622" t="s">
        <v>2210</v>
      </c>
      <c r="AA3631" s="622" t="s">
        <v>5289</v>
      </c>
      <c r="AB3631" s="9"/>
      <c r="AC3631" s="84" t="s">
        <v>5289</v>
      </c>
      <c r="AD3631" s="84" t="s">
        <v>5289</v>
      </c>
      <c r="AE3631" s="84" t="s">
        <v>5289</v>
      </c>
      <c r="AF3631" s="842"/>
      <c r="AG3631" s="107"/>
      <c r="AH3631" s="107"/>
      <c r="AI3631" s="107"/>
      <c r="AJ3631" s="107"/>
      <c r="AK3631" s="107"/>
      <c r="AL3631" s="107"/>
    </row>
    <row r="3632" spans="1:38" s="44" customFormat="1" ht="76.5">
      <c r="A3632" s="621">
        <v>6</v>
      </c>
      <c r="B3632" s="121" t="s">
        <v>11329</v>
      </c>
      <c r="C3632" s="121" t="s">
        <v>11335</v>
      </c>
      <c r="D3632" s="121" t="s">
        <v>11341</v>
      </c>
      <c r="E3632" s="622" t="s">
        <v>2214</v>
      </c>
      <c r="F3632" s="9"/>
      <c r="G3632" s="9"/>
      <c r="H3632" s="9"/>
      <c r="I3632" s="9"/>
      <c r="J3632" s="9"/>
      <c r="K3632" s="9"/>
      <c r="L3632" s="622" t="s">
        <v>51</v>
      </c>
      <c r="M3632" s="649"/>
      <c r="N3632" s="9"/>
      <c r="O3632" s="622">
        <v>0</v>
      </c>
      <c r="P3632" s="622">
        <v>0</v>
      </c>
      <c r="Q3632" s="622">
        <v>0</v>
      </c>
      <c r="R3632" s="622">
        <v>0</v>
      </c>
      <c r="S3632" s="622">
        <v>0</v>
      </c>
      <c r="T3632" s="622">
        <v>0</v>
      </c>
      <c r="U3632" s="622">
        <v>0</v>
      </c>
      <c r="V3632" s="622">
        <v>0</v>
      </c>
      <c r="W3632" s="622">
        <v>0</v>
      </c>
      <c r="X3632" s="366">
        <v>34</v>
      </c>
      <c r="Y3632" s="622">
        <v>0</v>
      </c>
      <c r="Z3632" s="622" t="s">
        <v>2210</v>
      </c>
      <c r="AA3632" s="622" t="s">
        <v>5289</v>
      </c>
      <c r="AB3632" s="9"/>
      <c r="AC3632" s="84" t="s">
        <v>5289</v>
      </c>
      <c r="AD3632" s="84" t="s">
        <v>5289</v>
      </c>
      <c r="AE3632" s="84" t="s">
        <v>5289</v>
      </c>
      <c r="AF3632" s="842"/>
      <c r="AG3632" s="107"/>
      <c r="AH3632" s="107"/>
      <c r="AI3632" s="107"/>
      <c r="AJ3632" s="107"/>
      <c r="AK3632" s="107"/>
      <c r="AL3632" s="107"/>
    </row>
    <row r="3633" spans="1:38" s="44" customFormat="1" ht="76.5">
      <c r="A3633" s="621">
        <v>7</v>
      </c>
      <c r="B3633" s="121" t="s">
        <v>11330</v>
      </c>
      <c r="C3633" s="121" t="s">
        <v>11335</v>
      </c>
      <c r="D3633" s="121" t="s">
        <v>11342</v>
      </c>
      <c r="E3633" s="622" t="s">
        <v>11331</v>
      </c>
      <c r="F3633" s="9"/>
      <c r="G3633" s="9"/>
      <c r="H3633" s="9"/>
      <c r="I3633" s="9"/>
      <c r="J3633" s="9"/>
      <c r="K3633" s="9"/>
      <c r="L3633" s="622" t="s">
        <v>51</v>
      </c>
      <c r="M3633" s="649"/>
      <c r="N3633" s="9"/>
      <c r="O3633" s="622">
        <v>0</v>
      </c>
      <c r="P3633" s="622">
        <v>0</v>
      </c>
      <c r="Q3633" s="622">
        <v>0</v>
      </c>
      <c r="R3633" s="622">
        <v>0</v>
      </c>
      <c r="S3633" s="622">
        <v>0</v>
      </c>
      <c r="T3633" s="622">
        <v>0</v>
      </c>
      <c r="U3633" s="622">
        <v>0</v>
      </c>
      <c r="V3633" s="622">
        <v>0</v>
      </c>
      <c r="W3633" s="622">
        <v>0</v>
      </c>
      <c r="X3633" s="366">
        <v>1</v>
      </c>
      <c r="Y3633" s="622">
        <v>0</v>
      </c>
      <c r="Z3633" s="622" t="s">
        <v>2210</v>
      </c>
      <c r="AA3633" s="622" t="s">
        <v>5289</v>
      </c>
      <c r="AB3633" s="9"/>
      <c r="AC3633" s="84" t="s">
        <v>5289</v>
      </c>
      <c r="AD3633" s="84" t="s">
        <v>5289</v>
      </c>
      <c r="AE3633" s="84" t="s">
        <v>5289</v>
      </c>
      <c r="AF3633" s="842"/>
      <c r="AG3633" s="107"/>
      <c r="AH3633" s="107"/>
      <c r="AI3633" s="107"/>
      <c r="AJ3633" s="107"/>
      <c r="AK3633" s="107"/>
      <c r="AL3633" s="107"/>
    </row>
    <row r="3634" spans="1:38" s="44" customFormat="1" ht="63.75">
      <c r="A3634" s="621">
        <v>8</v>
      </c>
      <c r="B3634" s="121" t="s">
        <v>11332</v>
      </c>
      <c r="C3634" s="121" t="s">
        <v>11335</v>
      </c>
      <c r="D3634" s="121" t="s">
        <v>11343</v>
      </c>
      <c r="E3634" s="622" t="s">
        <v>10405</v>
      </c>
      <c r="F3634" s="9"/>
      <c r="G3634" s="9"/>
      <c r="H3634" s="9"/>
      <c r="I3634" s="9"/>
      <c r="J3634" s="9"/>
      <c r="K3634" s="9"/>
      <c r="L3634" s="622" t="s">
        <v>51</v>
      </c>
      <c r="M3634" s="649"/>
      <c r="N3634" s="9"/>
      <c r="O3634" s="622">
        <v>0</v>
      </c>
      <c r="P3634" s="622">
        <v>0</v>
      </c>
      <c r="Q3634" s="622">
        <v>0</v>
      </c>
      <c r="R3634" s="622">
        <v>0</v>
      </c>
      <c r="S3634" s="622">
        <v>0</v>
      </c>
      <c r="T3634" s="622">
        <v>0</v>
      </c>
      <c r="U3634" s="622">
        <v>0</v>
      </c>
      <c r="V3634" s="622">
        <v>0</v>
      </c>
      <c r="W3634" s="622">
        <v>0</v>
      </c>
      <c r="X3634" s="366">
        <v>38</v>
      </c>
      <c r="Y3634" s="622">
        <v>0</v>
      </c>
      <c r="Z3634" s="622" t="s">
        <v>2210</v>
      </c>
      <c r="AA3634" s="622" t="s">
        <v>5289</v>
      </c>
      <c r="AB3634" s="9"/>
      <c r="AC3634" s="84" t="s">
        <v>5289</v>
      </c>
      <c r="AD3634" s="84" t="s">
        <v>5289</v>
      </c>
      <c r="AE3634" s="84" t="s">
        <v>5289</v>
      </c>
      <c r="AF3634" s="842"/>
      <c r="AG3634" s="107"/>
      <c r="AH3634" s="107"/>
      <c r="AI3634" s="107"/>
      <c r="AJ3634" s="107"/>
      <c r="AK3634" s="107"/>
      <c r="AL3634" s="107"/>
    </row>
    <row r="3635" spans="1:38" s="44" customFormat="1" ht="89.25">
      <c r="A3635" s="621">
        <v>9</v>
      </c>
      <c r="B3635" s="121" t="s">
        <v>11333</v>
      </c>
      <c r="C3635" s="121" t="s">
        <v>11335</v>
      </c>
      <c r="D3635" s="121" t="s">
        <v>11344</v>
      </c>
      <c r="E3635" s="622" t="s">
        <v>10129</v>
      </c>
      <c r="F3635" s="9"/>
      <c r="G3635" s="9"/>
      <c r="H3635" s="9"/>
      <c r="I3635" s="9"/>
      <c r="J3635" s="9"/>
      <c r="K3635" s="9"/>
      <c r="L3635" s="622" t="s">
        <v>51</v>
      </c>
      <c r="M3635" s="649"/>
      <c r="N3635" s="9"/>
      <c r="O3635" s="622">
        <v>0</v>
      </c>
      <c r="P3635" s="622">
        <v>0</v>
      </c>
      <c r="Q3635" s="622">
        <v>0</v>
      </c>
      <c r="R3635" s="622">
        <v>0</v>
      </c>
      <c r="S3635" s="622">
        <v>0</v>
      </c>
      <c r="T3635" s="622">
        <v>0</v>
      </c>
      <c r="U3635" s="622">
        <v>0</v>
      </c>
      <c r="V3635" s="622">
        <v>0</v>
      </c>
      <c r="W3635" s="622">
        <v>0</v>
      </c>
      <c r="X3635" s="366">
        <v>0</v>
      </c>
      <c r="Y3635" s="622">
        <v>0</v>
      </c>
      <c r="Z3635" s="622" t="s">
        <v>2210</v>
      </c>
      <c r="AA3635" s="622" t="s">
        <v>5289</v>
      </c>
      <c r="AB3635" s="9"/>
      <c r="AC3635" s="84" t="s">
        <v>5289</v>
      </c>
      <c r="AD3635" s="84" t="s">
        <v>5289</v>
      </c>
      <c r="AE3635" s="84" t="s">
        <v>5289</v>
      </c>
      <c r="AF3635" s="842"/>
      <c r="AG3635" s="107"/>
      <c r="AH3635" s="107"/>
      <c r="AI3635" s="107"/>
      <c r="AJ3635" s="107"/>
      <c r="AK3635" s="107"/>
      <c r="AL3635" s="107"/>
    </row>
    <row r="3636" spans="1:38" s="44" customFormat="1" ht="63.75">
      <c r="A3636" s="621">
        <v>10</v>
      </c>
      <c r="B3636" s="121" t="s">
        <v>11334</v>
      </c>
      <c r="C3636" s="121" t="s">
        <v>11335</v>
      </c>
      <c r="D3636" s="121" t="s">
        <v>11345</v>
      </c>
      <c r="E3636" s="622" t="s">
        <v>10405</v>
      </c>
      <c r="F3636" s="9"/>
      <c r="G3636" s="9"/>
      <c r="H3636" s="9"/>
      <c r="I3636" s="9"/>
      <c r="J3636" s="9"/>
      <c r="K3636" s="9"/>
      <c r="L3636" s="622" t="s">
        <v>51</v>
      </c>
      <c r="M3636" s="649"/>
      <c r="N3636" s="9"/>
      <c r="O3636" s="622">
        <v>0</v>
      </c>
      <c r="P3636" s="622">
        <v>0</v>
      </c>
      <c r="Q3636" s="622">
        <v>0</v>
      </c>
      <c r="R3636" s="622">
        <v>0</v>
      </c>
      <c r="S3636" s="622">
        <v>0</v>
      </c>
      <c r="T3636" s="622">
        <v>0</v>
      </c>
      <c r="U3636" s="622">
        <v>0</v>
      </c>
      <c r="V3636" s="622">
        <v>0</v>
      </c>
      <c r="W3636" s="622">
        <v>0</v>
      </c>
      <c r="X3636" s="366">
        <v>107</v>
      </c>
      <c r="Y3636" s="622">
        <v>0</v>
      </c>
      <c r="Z3636" s="622" t="s">
        <v>51</v>
      </c>
      <c r="AA3636" s="622" t="s">
        <v>5289</v>
      </c>
      <c r="AB3636" s="9"/>
      <c r="AC3636" s="84" t="s">
        <v>5289</v>
      </c>
      <c r="AD3636" s="84" t="s">
        <v>5289</v>
      </c>
      <c r="AE3636" s="84" t="s">
        <v>5289</v>
      </c>
      <c r="AF3636" s="842"/>
      <c r="AG3636" s="107"/>
      <c r="AH3636" s="107"/>
      <c r="AI3636" s="107"/>
      <c r="AJ3636" s="107"/>
      <c r="AK3636" s="107"/>
      <c r="AL3636" s="107"/>
    </row>
    <row r="3637" spans="1:38" s="42" customFormat="1" ht="15" customHeight="1">
      <c r="A3637" s="18"/>
      <c r="B3637" s="18">
        <v>10</v>
      </c>
      <c r="C3637" s="18"/>
      <c r="D3637" s="18">
        <v>10</v>
      </c>
      <c r="E3637" s="18">
        <v>10</v>
      </c>
      <c r="F3637" s="18"/>
      <c r="G3637" s="18"/>
      <c r="H3637" s="18">
        <v>0</v>
      </c>
      <c r="I3637" s="18"/>
      <c r="J3637" s="18">
        <v>1</v>
      </c>
      <c r="K3637" s="18">
        <v>0</v>
      </c>
      <c r="L3637" s="18">
        <v>0</v>
      </c>
      <c r="M3637" s="200"/>
      <c r="N3637" s="18">
        <f t="shared" ref="N3637:O3637" si="1225">SUM(N3627:N3636)</f>
        <v>0</v>
      </c>
      <c r="O3637" s="18">
        <f t="shared" si="1225"/>
        <v>0</v>
      </c>
      <c r="P3637" s="18">
        <f t="shared" ref="P3637:Q3637" si="1226">SUM(P3627:P3636)</f>
        <v>0</v>
      </c>
      <c r="Q3637" s="18">
        <f t="shared" si="1226"/>
        <v>0</v>
      </c>
      <c r="R3637" s="18">
        <f t="shared" ref="R3637" si="1227">SUM(R3627:R3636)</f>
        <v>0</v>
      </c>
      <c r="S3637" s="18">
        <f t="shared" ref="S3637" si="1228">SUM(S3627:S3636)</f>
        <v>0</v>
      </c>
      <c r="T3637" s="18">
        <f t="shared" ref="T3637:U3637" si="1229">SUM(T3627:T3636)</f>
        <v>0</v>
      </c>
      <c r="U3637" s="18">
        <f t="shared" si="1229"/>
        <v>0</v>
      </c>
      <c r="V3637" s="18">
        <f t="shared" ref="V3637:W3637" si="1230">SUM(V3627:V3636)</f>
        <v>0</v>
      </c>
      <c r="W3637" s="18">
        <f t="shared" si="1230"/>
        <v>0</v>
      </c>
      <c r="X3637" s="18">
        <f t="shared" ref="X3637:Y3637" si="1231">SUM(X3627:X3636)</f>
        <v>1544</v>
      </c>
      <c r="Y3637" s="18">
        <f t="shared" si="1231"/>
        <v>0</v>
      </c>
      <c r="Z3637" s="18">
        <v>0</v>
      </c>
      <c r="AA3637" s="18">
        <v>1</v>
      </c>
      <c r="AB3637" s="18">
        <v>0</v>
      </c>
      <c r="AC3637" s="18"/>
      <c r="AD3637" s="18"/>
      <c r="AE3637" s="18"/>
      <c r="AF3637" s="18"/>
      <c r="AG3637" s="111"/>
      <c r="AH3637" s="111"/>
      <c r="AI3637" s="111"/>
      <c r="AJ3637" s="111"/>
      <c r="AK3637" s="111"/>
      <c r="AL3637" s="111"/>
    </row>
    <row r="3638" spans="1:38" s="44" customFormat="1" ht="13.5" thickBot="1">
      <c r="A3638" s="243">
        <v>22</v>
      </c>
      <c r="B3638" s="243">
        <f>B3360+B3368+B3379+B3385+B3398+B3418+B3434+B3443+B3468+B3483+B3496+B3509+B3519+B3522+B3533+B3544+B3566+B3579+B3605+B3616+B3625+B3637</f>
        <v>251</v>
      </c>
      <c r="C3638" s="243"/>
      <c r="D3638" s="243">
        <f>D3360+D3368+D3379+D3385+D3398+D3418+D3434+D3443+D3468+D3483+D3496+D3509+D3519+D3522+D3533+D3544+D3566+D3579+D3605+D3616+D3625+D3637</f>
        <v>251</v>
      </c>
      <c r="E3638" s="243">
        <f>E3360+E3368+E3379+E3385+E3398+E3418+E3434+E3443+E3468+E3483+E3496+E3509+E3519+E3522+E3533+E3544+E3566+E3579+E3605+E3616+E3625+E3637</f>
        <v>251</v>
      </c>
      <c r="F3638" s="243">
        <f>F3360+F3368+F3379+F3385+F3398+F3418+F3434+F3443+F3468+F3483+F3496+F3509+F3519+F3522+F3533+F3544+F3566+F3579+F3605+F3616+F3625+F3637</f>
        <v>20</v>
      </c>
      <c r="G3638" s="243">
        <f>G3360+G3368+G3379+G3385+G3398+G3418+G3434+G3443+G3468+G3483+G3496+G3509+G3519+G3522+G3533+G3544+G3566+G3579+G3605+G3616+G3625+G3637</f>
        <v>0</v>
      </c>
      <c r="H3638" s="243">
        <f>H3360+H3368+H3379+H3385+H3398+H3418+H3434+H3443+H3468+H3483+H3496+H3509+H3519+H3522+H3533+H3544+H3566+H3579+H3605+H3616+H3625+H3637</f>
        <v>7</v>
      </c>
      <c r="I3638" s="243"/>
      <c r="J3638" s="243">
        <f>J3360+J3368+J3379+J3385+J3398+J3418+J3434+J3443+J3468+J3483+J3496+J3509+J3519+J3522+J3533+J3544+J3566+J3579+J3605+J3616+J3625+J3637</f>
        <v>20</v>
      </c>
      <c r="K3638" s="243">
        <f>K3360+K3368+K3379+K3385+K3398+K3418+K3434+K3443+K3468+K3483+K3496+K3509+K3519+K3522+K3533+K3544+K3566+K3579+K3605+K3616+K3625+K3637</f>
        <v>29</v>
      </c>
      <c r="L3638" s="243">
        <f>L3360+L3368+L3379+L3385+L3398+L3418+L3434+L3443+L3468+L3483+L3496+L3509+L3519+L3522+L3533+L3544+L3566+L3579+L3605+L3616+L3625+L3637</f>
        <v>42</v>
      </c>
      <c r="M3638" s="244"/>
      <c r="N3638" s="243">
        <f t="shared" ref="N3638:O3638" si="1232">N3360+N3368+N3379+N3385+N3398+N3418+N3434+N3443+N3468+N3483+N3496+N3509+N3519+N3522+N3533+N3544+N3566+N3579+N3605+N3616+N3625+N3637</f>
        <v>0</v>
      </c>
      <c r="O3638" s="243">
        <f t="shared" si="1232"/>
        <v>0</v>
      </c>
      <c r="P3638" s="243">
        <f t="shared" ref="P3638:Q3638" si="1233">P3360+P3368+P3379+P3385+P3398+P3418+P3434+P3443+P3468+P3483+P3496+P3509+P3519+P3522+P3533+P3544+P3566+P3579+P3605+P3616+P3625+P3637</f>
        <v>0</v>
      </c>
      <c r="Q3638" s="243">
        <f t="shared" si="1233"/>
        <v>0</v>
      </c>
      <c r="R3638" s="243">
        <f t="shared" ref="R3638" si="1234">R3360+R3368+R3379+R3385+R3398+R3418+R3434+R3443+R3468+R3483+R3496+R3509+R3519+R3522+R3533+R3544+R3566+R3579+R3605+R3616+R3625+R3637</f>
        <v>0</v>
      </c>
      <c r="S3638" s="243">
        <f t="shared" ref="S3638:AB3638" si="1235">S3360+S3368+S3379+S3385+S3398+S3418+S3434+S3443+S3468+S3483+S3496+S3509+S3519+S3522+S3533+S3544+S3566+S3579+S3605+S3616+S3625+S3637</f>
        <v>0</v>
      </c>
      <c r="T3638" s="243">
        <f t="shared" ref="T3638:U3638" si="1236">T3360+T3368+T3379+T3385+T3398+T3418+T3434+T3443+T3468+T3483+T3496+T3509+T3519+T3522+T3533+T3544+T3566+T3579+T3605+T3616+T3625+T3637</f>
        <v>0</v>
      </c>
      <c r="U3638" s="243">
        <f t="shared" si="1236"/>
        <v>0</v>
      </c>
      <c r="V3638" s="243">
        <f t="shared" ref="V3638:W3638" si="1237">V3360+V3368+V3379+V3385+V3398+V3418+V3434+V3443+V3468+V3483+V3496+V3509+V3519+V3522+V3533+V3544+V3566+V3579+V3605+V3616+V3625+V3637</f>
        <v>0</v>
      </c>
      <c r="W3638" s="243">
        <f t="shared" si="1237"/>
        <v>0</v>
      </c>
      <c r="X3638" s="243">
        <f t="shared" ref="X3638:Y3638" si="1238">X3360+X3368+X3379+X3385+X3398+X3418+X3434+X3443+X3468+X3483+X3496+X3509+X3519+X3522+X3533+X3544+X3566+X3579+X3605+X3616+X3625+X3637</f>
        <v>38030</v>
      </c>
      <c r="Y3638" s="243">
        <f t="shared" si="1238"/>
        <v>0</v>
      </c>
      <c r="Z3638" s="243">
        <f t="shared" si="1235"/>
        <v>0</v>
      </c>
      <c r="AA3638" s="243">
        <f t="shared" si="1235"/>
        <v>18</v>
      </c>
      <c r="AB3638" s="243">
        <f t="shared" si="1235"/>
        <v>15</v>
      </c>
      <c r="AC3638" s="243"/>
      <c r="AD3638" s="243"/>
      <c r="AE3638" s="243"/>
      <c r="AF3638" s="243"/>
      <c r="AG3638" s="107"/>
      <c r="AH3638" s="107"/>
      <c r="AI3638" s="107"/>
      <c r="AJ3638" s="107"/>
      <c r="AK3638" s="107"/>
      <c r="AL3638" s="107"/>
    </row>
    <row r="3639" spans="1:38" ht="15.75" customHeight="1" thickBot="1">
      <c r="A3639" s="663" t="s">
        <v>178</v>
      </c>
      <c r="B3639" s="664"/>
      <c r="C3639" s="664"/>
      <c r="D3639" s="664"/>
      <c r="E3639" s="664"/>
      <c r="F3639" s="664"/>
      <c r="G3639" s="664"/>
      <c r="H3639" s="664"/>
      <c r="I3639" s="664"/>
      <c r="J3639" s="664"/>
      <c r="K3639" s="664"/>
      <c r="L3639" s="664"/>
      <c r="M3639" s="664"/>
      <c r="N3639" s="664"/>
      <c r="O3639" s="664"/>
      <c r="P3639" s="664"/>
      <c r="Q3639" s="664"/>
      <c r="R3639" s="664"/>
      <c r="S3639" s="664"/>
      <c r="T3639" s="664"/>
      <c r="U3639" s="664"/>
      <c r="V3639" s="664"/>
      <c r="W3639" s="664"/>
      <c r="X3639" s="664"/>
      <c r="Y3639" s="664"/>
      <c r="Z3639" s="664"/>
      <c r="AA3639" s="664"/>
      <c r="AB3639" s="664"/>
      <c r="AC3639" s="664"/>
      <c r="AD3639" s="664"/>
      <c r="AE3639" s="664"/>
      <c r="AF3639" s="665"/>
    </row>
    <row r="3640" spans="1:38" ht="178.5">
      <c r="A3640" s="621">
        <v>1</v>
      </c>
      <c r="B3640" s="68" t="s">
        <v>5555</v>
      </c>
      <c r="C3640" s="68" t="s">
        <v>5556</v>
      </c>
      <c r="D3640" s="68" t="s">
        <v>5557</v>
      </c>
      <c r="E3640" s="119" t="s">
        <v>40</v>
      </c>
      <c r="F3640" s="622" t="s">
        <v>51</v>
      </c>
      <c r="G3640" s="138"/>
      <c r="H3640" s="138"/>
      <c r="I3640" s="138"/>
      <c r="J3640" s="52" t="s">
        <v>5581</v>
      </c>
      <c r="K3640" s="119" t="s">
        <v>5558</v>
      </c>
      <c r="L3640" s="119" t="s">
        <v>40</v>
      </c>
      <c r="M3640" s="68" t="s">
        <v>13309</v>
      </c>
      <c r="N3640" s="118">
        <v>0</v>
      </c>
      <c r="O3640" s="119">
        <v>0</v>
      </c>
      <c r="P3640" s="119">
        <v>0</v>
      </c>
      <c r="Q3640" s="119">
        <v>0</v>
      </c>
      <c r="R3640" s="119">
        <v>0</v>
      </c>
      <c r="S3640" s="119">
        <v>0</v>
      </c>
      <c r="T3640" s="118">
        <v>0</v>
      </c>
      <c r="U3640" s="119">
        <v>0</v>
      </c>
      <c r="V3640" s="119">
        <v>0</v>
      </c>
      <c r="W3640" s="119">
        <v>0</v>
      </c>
      <c r="X3640" s="118">
        <v>0</v>
      </c>
      <c r="Y3640" s="118">
        <v>0</v>
      </c>
      <c r="Z3640" s="119" t="s">
        <v>51</v>
      </c>
      <c r="AA3640" s="52" t="s">
        <v>5582</v>
      </c>
      <c r="AB3640" s="68" t="s">
        <v>5583</v>
      </c>
      <c r="AC3640" s="131" t="s">
        <v>5584</v>
      </c>
      <c r="AD3640" s="131" t="s">
        <v>5585</v>
      </c>
      <c r="AE3640" s="131" t="s">
        <v>5586</v>
      </c>
      <c r="AF3640" s="850" t="s">
        <v>5587</v>
      </c>
    </row>
    <row r="3641" spans="1:38" ht="280.5">
      <c r="A3641" s="621">
        <v>2</v>
      </c>
      <c r="B3641" s="121" t="s">
        <v>5559</v>
      </c>
      <c r="C3641" s="121" t="s">
        <v>5556</v>
      </c>
      <c r="D3641" s="121" t="s">
        <v>5578</v>
      </c>
      <c r="E3641" s="622" t="s">
        <v>40</v>
      </c>
      <c r="F3641" s="622" t="s">
        <v>51</v>
      </c>
      <c r="G3641" s="138"/>
      <c r="H3641" s="138"/>
      <c r="I3641" s="138"/>
      <c r="J3641" s="437" t="s">
        <v>5289</v>
      </c>
      <c r="K3641" s="622" t="s">
        <v>5560</v>
      </c>
      <c r="L3641" s="622" t="s">
        <v>40</v>
      </c>
      <c r="M3641" s="121" t="s">
        <v>21925</v>
      </c>
      <c r="N3641" s="624">
        <v>0</v>
      </c>
      <c r="O3641" s="622">
        <v>0</v>
      </c>
      <c r="P3641" s="622">
        <v>0</v>
      </c>
      <c r="Q3641" s="622">
        <v>0</v>
      </c>
      <c r="R3641" s="622">
        <v>0</v>
      </c>
      <c r="S3641" s="622">
        <v>0</v>
      </c>
      <c r="T3641" s="624">
        <v>0</v>
      </c>
      <c r="U3641" s="622">
        <v>0</v>
      </c>
      <c r="V3641" s="622">
        <v>0</v>
      </c>
      <c r="W3641" s="622">
        <v>0</v>
      </c>
      <c r="X3641" s="624">
        <v>0</v>
      </c>
      <c r="Y3641" s="624">
        <v>0</v>
      </c>
      <c r="Z3641" s="622" t="s">
        <v>51</v>
      </c>
      <c r="AA3641" s="437" t="s">
        <v>5289</v>
      </c>
      <c r="AB3641" s="437" t="s">
        <v>5289</v>
      </c>
      <c r="AC3641" s="340" t="s">
        <v>5289</v>
      </c>
      <c r="AD3641" s="340" t="s">
        <v>5289</v>
      </c>
      <c r="AE3641" s="340" t="s">
        <v>5289</v>
      </c>
      <c r="AF3641" s="165" t="s">
        <v>5289</v>
      </c>
    </row>
    <row r="3642" spans="1:38" ht="114.75">
      <c r="A3642" s="621">
        <v>3</v>
      </c>
      <c r="B3642" s="121" t="s">
        <v>18747</v>
      </c>
      <c r="C3642" s="121" t="s">
        <v>5556</v>
      </c>
      <c r="D3642" s="22" t="s">
        <v>18748</v>
      </c>
      <c r="E3642" s="622" t="s">
        <v>40</v>
      </c>
      <c r="F3642" s="622" t="s">
        <v>51</v>
      </c>
      <c r="G3642" s="138"/>
      <c r="H3642" s="138"/>
      <c r="I3642" s="138"/>
      <c r="J3642" s="437" t="s">
        <v>5289</v>
      </c>
      <c r="K3642" s="622" t="s">
        <v>5561</v>
      </c>
      <c r="L3642" s="622" t="s">
        <v>51</v>
      </c>
      <c r="M3642" s="202"/>
      <c r="N3642" s="138"/>
      <c r="O3642" s="622">
        <v>0</v>
      </c>
      <c r="P3642" s="622">
        <v>0</v>
      </c>
      <c r="Q3642" s="622">
        <v>0</v>
      </c>
      <c r="R3642" s="622">
        <v>0</v>
      </c>
      <c r="S3642" s="622">
        <v>0</v>
      </c>
      <c r="T3642" s="624">
        <v>0</v>
      </c>
      <c r="U3642" s="622">
        <v>0</v>
      </c>
      <c r="V3642" s="624">
        <v>0</v>
      </c>
      <c r="W3642" s="622">
        <v>0</v>
      </c>
      <c r="X3642" s="624">
        <v>0</v>
      </c>
      <c r="Y3642" s="624">
        <v>0</v>
      </c>
      <c r="Z3642" s="622" t="s">
        <v>51</v>
      </c>
      <c r="AA3642" s="437" t="s">
        <v>5289</v>
      </c>
      <c r="AB3642" s="437" t="s">
        <v>5289</v>
      </c>
      <c r="AC3642" s="340" t="s">
        <v>5289</v>
      </c>
      <c r="AD3642" s="340" t="s">
        <v>5289</v>
      </c>
      <c r="AE3642" s="340" t="s">
        <v>5289</v>
      </c>
      <c r="AF3642" s="165" t="s">
        <v>5289</v>
      </c>
    </row>
    <row r="3643" spans="1:38" ht="89.25">
      <c r="A3643" s="621">
        <v>4</v>
      </c>
      <c r="B3643" s="121" t="s">
        <v>105</v>
      </c>
      <c r="C3643" s="121" t="s">
        <v>5556</v>
      </c>
      <c r="D3643" s="121" t="s">
        <v>17959</v>
      </c>
      <c r="E3643" s="622" t="s">
        <v>40</v>
      </c>
      <c r="F3643" s="622" t="s">
        <v>51</v>
      </c>
      <c r="G3643" s="138"/>
      <c r="H3643" s="138"/>
      <c r="I3643" s="138"/>
      <c r="J3643" s="437" t="s">
        <v>5289</v>
      </c>
      <c r="K3643" s="622" t="s">
        <v>5562</v>
      </c>
      <c r="L3643" s="622" t="s">
        <v>51</v>
      </c>
      <c r="M3643" s="202"/>
      <c r="N3643" s="138"/>
      <c r="O3643" s="622">
        <v>0</v>
      </c>
      <c r="P3643" s="622">
        <v>0</v>
      </c>
      <c r="Q3643" s="622">
        <v>0</v>
      </c>
      <c r="R3643" s="622">
        <v>0</v>
      </c>
      <c r="S3643" s="622">
        <v>0</v>
      </c>
      <c r="T3643" s="624">
        <v>0</v>
      </c>
      <c r="U3643" s="622">
        <v>0</v>
      </c>
      <c r="V3643" s="624">
        <v>0</v>
      </c>
      <c r="W3643" s="622">
        <v>0</v>
      </c>
      <c r="X3643" s="624">
        <v>0</v>
      </c>
      <c r="Y3643" s="624">
        <v>0</v>
      </c>
      <c r="Z3643" s="622" t="s">
        <v>51</v>
      </c>
      <c r="AA3643" s="437" t="s">
        <v>5289</v>
      </c>
      <c r="AB3643" s="437" t="s">
        <v>5289</v>
      </c>
      <c r="AC3643" s="340" t="s">
        <v>5289</v>
      </c>
      <c r="AD3643" s="340" t="s">
        <v>5289</v>
      </c>
      <c r="AE3643" s="340" t="s">
        <v>5289</v>
      </c>
      <c r="AF3643" s="165" t="s">
        <v>5289</v>
      </c>
    </row>
    <row r="3644" spans="1:38" ht="268.5" customHeight="1">
      <c r="A3644" s="621">
        <v>5</v>
      </c>
      <c r="B3644" s="121" t="s">
        <v>5563</v>
      </c>
      <c r="C3644" s="627" t="s">
        <v>5556</v>
      </c>
      <c r="D3644" s="22" t="s">
        <v>17417</v>
      </c>
      <c r="E3644" s="622" t="s">
        <v>40</v>
      </c>
      <c r="F3644" s="622" t="s">
        <v>51</v>
      </c>
      <c r="G3644" s="138"/>
      <c r="H3644" s="138"/>
      <c r="I3644" s="138"/>
      <c r="J3644" s="437" t="s">
        <v>5289</v>
      </c>
      <c r="K3644" s="622" t="s">
        <v>5564</v>
      </c>
      <c r="L3644" s="622" t="s">
        <v>40</v>
      </c>
      <c r="M3644" s="121" t="s">
        <v>21925</v>
      </c>
      <c r="N3644" s="624">
        <v>0</v>
      </c>
      <c r="O3644" s="622">
        <v>0</v>
      </c>
      <c r="P3644" s="622">
        <v>0</v>
      </c>
      <c r="Q3644" s="622">
        <v>0</v>
      </c>
      <c r="R3644" s="622">
        <v>0</v>
      </c>
      <c r="S3644" s="622">
        <v>0</v>
      </c>
      <c r="T3644" s="624">
        <v>0</v>
      </c>
      <c r="U3644" s="622">
        <v>0</v>
      </c>
      <c r="V3644" s="624">
        <v>0</v>
      </c>
      <c r="W3644" s="622">
        <v>0</v>
      </c>
      <c r="X3644" s="624">
        <v>0</v>
      </c>
      <c r="Y3644" s="624">
        <v>0</v>
      </c>
      <c r="Z3644" s="622" t="s">
        <v>51</v>
      </c>
      <c r="AA3644" s="437" t="s">
        <v>5289</v>
      </c>
      <c r="AB3644" s="437" t="s">
        <v>5289</v>
      </c>
      <c r="AC3644" s="340" t="s">
        <v>5289</v>
      </c>
      <c r="AD3644" s="340" t="s">
        <v>5289</v>
      </c>
      <c r="AE3644" s="340" t="s">
        <v>5289</v>
      </c>
      <c r="AF3644" s="165" t="s">
        <v>5289</v>
      </c>
    </row>
    <row r="3645" spans="1:38" ht="114.75">
      <c r="A3645" s="621">
        <v>6</v>
      </c>
      <c r="B3645" s="121" t="s">
        <v>1523</v>
      </c>
      <c r="C3645" s="121" t="s">
        <v>5556</v>
      </c>
      <c r="D3645" s="121" t="s">
        <v>5579</v>
      </c>
      <c r="E3645" s="622" t="s">
        <v>40</v>
      </c>
      <c r="F3645" s="622" t="s">
        <v>19012</v>
      </c>
      <c r="G3645" s="622" t="s">
        <v>40</v>
      </c>
      <c r="H3645" s="622">
        <v>1</v>
      </c>
      <c r="I3645" s="623" t="s">
        <v>18724</v>
      </c>
      <c r="J3645" s="437" t="s">
        <v>5289</v>
      </c>
      <c r="K3645" s="622" t="s">
        <v>5565</v>
      </c>
      <c r="L3645" s="622" t="s">
        <v>51</v>
      </c>
      <c r="M3645" s="202"/>
      <c r="N3645" s="138"/>
      <c r="O3645" s="622">
        <v>0</v>
      </c>
      <c r="P3645" s="622">
        <v>0</v>
      </c>
      <c r="Q3645" s="622">
        <v>0</v>
      </c>
      <c r="R3645" s="622">
        <v>0</v>
      </c>
      <c r="S3645" s="622">
        <v>0</v>
      </c>
      <c r="T3645" s="624">
        <v>0</v>
      </c>
      <c r="U3645" s="622">
        <v>0</v>
      </c>
      <c r="V3645" s="624">
        <v>0</v>
      </c>
      <c r="W3645" s="622">
        <v>0</v>
      </c>
      <c r="X3645" s="624">
        <v>0</v>
      </c>
      <c r="Y3645" s="624">
        <v>0</v>
      </c>
      <c r="Z3645" s="622" t="s">
        <v>51</v>
      </c>
      <c r="AA3645" s="437" t="s">
        <v>5289</v>
      </c>
      <c r="AB3645" s="437" t="s">
        <v>5289</v>
      </c>
      <c r="AC3645" s="340" t="s">
        <v>5289</v>
      </c>
      <c r="AD3645" s="340" t="s">
        <v>5289</v>
      </c>
      <c r="AE3645" s="340" t="s">
        <v>5289</v>
      </c>
      <c r="AF3645" s="165" t="s">
        <v>5289</v>
      </c>
    </row>
    <row r="3646" spans="1:38" ht="102">
      <c r="A3646" s="621">
        <v>7</v>
      </c>
      <c r="B3646" s="627" t="s">
        <v>14843</v>
      </c>
      <c r="C3646" s="627" t="s">
        <v>5566</v>
      </c>
      <c r="D3646" s="627" t="s">
        <v>8613</v>
      </c>
      <c r="E3646" s="622" t="s">
        <v>17960</v>
      </c>
      <c r="F3646" s="622" t="s">
        <v>51</v>
      </c>
      <c r="G3646" s="138"/>
      <c r="H3646" s="138"/>
      <c r="I3646" s="138"/>
      <c r="J3646" s="437" t="s">
        <v>5289</v>
      </c>
      <c r="K3646" s="622" t="s">
        <v>5567</v>
      </c>
      <c r="L3646" s="622" t="s">
        <v>51</v>
      </c>
      <c r="M3646" s="202"/>
      <c r="N3646" s="138"/>
      <c r="O3646" s="622">
        <v>0</v>
      </c>
      <c r="P3646" s="622">
        <v>0</v>
      </c>
      <c r="Q3646" s="622">
        <v>0</v>
      </c>
      <c r="R3646" s="622">
        <v>0</v>
      </c>
      <c r="S3646" s="622">
        <v>0</v>
      </c>
      <c r="T3646" s="624">
        <v>0</v>
      </c>
      <c r="U3646" s="622">
        <v>0</v>
      </c>
      <c r="V3646" s="624">
        <v>0</v>
      </c>
      <c r="W3646" s="622">
        <v>0</v>
      </c>
      <c r="X3646" s="624">
        <v>1612</v>
      </c>
      <c r="Y3646" s="624">
        <v>107</v>
      </c>
      <c r="Z3646" s="622" t="s">
        <v>51</v>
      </c>
      <c r="AA3646" s="437" t="s">
        <v>5289</v>
      </c>
      <c r="AB3646" s="437" t="s">
        <v>5289</v>
      </c>
      <c r="AC3646" s="340" t="s">
        <v>5289</v>
      </c>
      <c r="AD3646" s="340" t="s">
        <v>5289</v>
      </c>
      <c r="AE3646" s="340" t="s">
        <v>5289</v>
      </c>
      <c r="AF3646" s="165" t="s">
        <v>5289</v>
      </c>
    </row>
    <row r="3647" spans="1:38" s="44" customFormat="1" ht="102">
      <c r="A3647" s="621">
        <v>8</v>
      </c>
      <c r="B3647" s="627" t="s">
        <v>14844</v>
      </c>
      <c r="C3647" s="627" t="s">
        <v>5566</v>
      </c>
      <c r="D3647" s="627" t="s">
        <v>14848</v>
      </c>
      <c r="E3647" s="622" t="s">
        <v>17960</v>
      </c>
      <c r="F3647" s="622" t="s">
        <v>51</v>
      </c>
      <c r="G3647" s="138"/>
      <c r="H3647" s="138"/>
      <c r="I3647" s="138"/>
      <c r="J3647" s="437" t="s">
        <v>5289</v>
      </c>
      <c r="K3647" s="622" t="s">
        <v>5567</v>
      </c>
      <c r="L3647" s="622"/>
      <c r="M3647" s="202"/>
      <c r="N3647" s="138"/>
      <c r="O3647" s="622">
        <v>0</v>
      </c>
      <c r="P3647" s="622">
        <v>0</v>
      </c>
      <c r="Q3647" s="622">
        <v>0</v>
      </c>
      <c r="R3647" s="622">
        <v>0</v>
      </c>
      <c r="S3647" s="622">
        <v>0</v>
      </c>
      <c r="T3647" s="624">
        <v>0</v>
      </c>
      <c r="U3647" s="622">
        <v>0</v>
      </c>
      <c r="V3647" s="624">
        <v>0</v>
      </c>
      <c r="W3647" s="622">
        <v>0</v>
      </c>
      <c r="X3647" s="624">
        <v>24</v>
      </c>
      <c r="Y3647" s="624">
        <v>7</v>
      </c>
      <c r="Z3647" s="622"/>
      <c r="AA3647" s="437" t="s">
        <v>5289</v>
      </c>
      <c r="AB3647" s="437" t="s">
        <v>5289</v>
      </c>
      <c r="AC3647" s="340" t="s">
        <v>5289</v>
      </c>
      <c r="AD3647" s="340" t="s">
        <v>5289</v>
      </c>
      <c r="AE3647" s="340" t="s">
        <v>5289</v>
      </c>
      <c r="AF3647" s="165" t="s">
        <v>5289</v>
      </c>
      <c r="AG3647" s="107"/>
      <c r="AH3647" s="107"/>
      <c r="AI3647" s="107"/>
      <c r="AJ3647" s="107"/>
      <c r="AK3647" s="107"/>
      <c r="AL3647" s="107"/>
    </row>
    <row r="3648" spans="1:38" s="44" customFormat="1" ht="102">
      <c r="A3648" s="621">
        <v>9</v>
      </c>
      <c r="B3648" s="627" t="s">
        <v>14845</v>
      </c>
      <c r="C3648" s="627" t="s">
        <v>5566</v>
      </c>
      <c r="D3648" s="627" t="s">
        <v>14846</v>
      </c>
      <c r="E3648" s="622" t="s">
        <v>17960</v>
      </c>
      <c r="F3648" s="622" t="s">
        <v>51</v>
      </c>
      <c r="G3648" s="138"/>
      <c r="H3648" s="138"/>
      <c r="I3648" s="138"/>
      <c r="J3648" s="437" t="s">
        <v>5289</v>
      </c>
      <c r="K3648" s="622" t="s">
        <v>5567</v>
      </c>
      <c r="L3648" s="622"/>
      <c r="M3648" s="202"/>
      <c r="N3648" s="138"/>
      <c r="O3648" s="622">
        <v>0</v>
      </c>
      <c r="P3648" s="622">
        <v>0</v>
      </c>
      <c r="Q3648" s="622">
        <v>0</v>
      </c>
      <c r="R3648" s="622">
        <v>0</v>
      </c>
      <c r="S3648" s="622">
        <v>0</v>
      </c>
      <c r="T3648" s="624">
        <v>0</v>
      </c>
      <c r="U3648" s="622">
        <v>0</v>
      </c>
      <c r="V3648" s="624">
        <v>0</v>
      </c>
      <c r="W3648" s="622">
        <v>0</v>
      </c>
      <c r="X3648" s="624">
        <v>294</v>
      </c>
      <c r="Y3648" s="624">
        <v>164</v>
      </c>
      <c r="Z3648" s="622"/>
      <c r="AA3648" s="437" t="s">
        <v>5289</v>
      </c>
      <c r="AB3648" s="437" t="s">
        <v>5289</v>
      </c>
      <c r="AC3648" s="340" t="s">
        <v>5289</v>
      </c>
      <c r="AD3648" s="340" t="s">
        <v>5289</v>
      </c>
      <c r="AE3648" s="340" t="s">
        <v>5289</v>
      </c>
      <c r="AF3648" s="165" t="s">
        <v>5289</v>
      </c>
      <c r="AG3648" s="107"/>
      <c r="AH3648" s="107"/>
      <c r="AI3648" s="107"/>
      <c r="AJ3648" s="107"/>
      <c r="AK3648" s="107"/>
      <c r="AL3648" s="107"/>
    </row>
    <row r="3649" spans="1:38" s="44" customFormat="1" ht="102">
      <c r="A3649" s="621">
        <v>10</v>
      </c>
      <c r="B3649" s="627" t="s">
        <v>14847</v>
      </c>
      <c r="C3649" s="627" t="s">
        <v>5566</v>
      </c>
      <c r="D3649" s="627" t="s">
        <v>14849</v>
      </c>
      <c r="E3649" s="622" t="s">
        <v>17960</v>
      </c>
      <c r="F3649" s="622" t="s">
        <v>51</v>
      </c>
      <c r="G3649" s="138"/>
      <c r="H3649" s="138"/>
      <c r="I3649" s="138"/>
      <c r="J3649" s="437" t="s">
        <v>5289</v>
      </c>
      <c r="K3649" s="622" t="s">
        <v>5567</v>
      </c>
      <c r="L3649" s="622"/>
      <c r="M3649" s="202"/>
      <c r="N3649" s="138"/>
      <c r="O3649" s="622">
        <v>0</v>
      </c>
      <c r="P3649" s="622">
        <v>0</v>
      </c>
      <c r="Q3649" s="622">
        <v>0</v>
      </c>
      <c r="R3649" s="622">
        <v>0</v>
      </c>
      <c r="S3649" s="622">
        <v>0</v>
      </c>
      <c r="T3649" s="624">
        <v>0</v>
      </c>
      <c r="U3649" s="622">
        <v>0</v>
      </c>
      <c r="V3649" s="624">
        <v>0</v>
      </c>
      <c r="W3649" s="622">
        <v>0</v>
      </c>
      <c r="X3649" s="624">
        <v>1</v>
      </c>
      <c r="Y3649" s="624">
        <v>0</v>
      </c>
      <c r="Z3649" s="622"/>
      <c r="AA3649" s="437" t="s">
        <v>5289</v>
      </c>
      <c r="AB3649" s="437" t="s">
        <v>5289</v>
      </c>
      <c r="AC3649" s="340" t="s">
        <v>5289</v>
      </c>
      <c r="AD3649" s="340" t="s">
        <v>5289</v>
      </c>
      <c r="AE3649" s="340" t="s">
        <v>5289</v>
      </c>
      <c r="AF3649" s="165" t="s">
        <v>5289</v>
      </c>
      <c r="AG3649" s="107"/>
      <c r="AH3649" s="107"/>
      <c r="AI3649" s="107"/>
      <c r="AJ3649" s="107"/>
      <c r="AK3649" s="107"/>
      <c r="AL3649" s="107"/>
    </row>
    <row r="3650" spans="1:38" ht="127.5">
      <c r="A3650" s="621">
        <v>11</v>
      </c>
      <c r="B3650" s="121" t="s">
        <v>107</v>
      </c>
      <c r="C3650" s="627" t="s">
        <v>5568</v>
      </c>
      <c r="D3650" s="627" t="s">
        <v>17983</v>
      </c>
      <c r="E3650" s="622" t="s">
        <v>40</v>
      </c>
      <c r="F3650" s="622" t="s">
        <v>19012</v>
      </c>
      <c r="G3650" s="622" t="s">
        <v>40</v>
      </c>
      <c r="H3650" s="622">
        <v>1</v>
      </c>
      <c r="I3650" s="623" t="s">
        <v>18724</v>
      </c>
      <c r="J3650" s="437" t="s">
        <v>5289</v>
      </c>
      <c r="K3650" s="622" t="s">
        <v>5569</v>
      </c>
      <c r="L3650" s="622" t="s">
        <v>51</v>
      </c>
      <c r="M3650" s="202"/>
      <c r="N3650" s="138"/>
      <c r="O3650" s="622">
        <v>0</v>
      </c>
      <c r="P3650" s="622">
        <v>0</v>
      </c>
      <c r="Q3650" s="622">
        <v>0</v>
      </c>
      <c r="R3650" s="622">
        <v>0</v>
      </c>
      <c r="S3650" s="622">
        <v>0</v>
      </c>
      <c r="T3650" s="624">
        <v>0</v>
      </c>
      <c r="U3650" s="622">
        <v>0</v>
      </c>
      <c r="V3650" s="624">
        <v>0</v>
      </c>
      <c r="W3650" s="622">
        <v>0</v>
      </c>
      <c r="X3650" s="624">
        <v>0</v>
      </c>
      <c r="Y3650" s="624">
        <v>0</v>
      </c>
      <c r="Z3650" s="622" t="s">
        <v>51</v>
      </c>
      <c r="AA3650" s="437" t="s">
        <v>5289</v>
      </c>
      <c r="AB3650" s="437" t="s">
        <v>5289</v>
      </c>
      <c r="AC3650" s="340" t="s">
        <v>5289</v>
      </c>
      <c r="AD3650" s="340" t="s">
        <v>5289</v>
      </c>
      <c r="AE3650" s="340" t="s">
        <v>5289</v>
      </c>
      <c r="AF3650" s="165" t="s">
        <v>5289</v>
      </c>
    </row>
    <row r="3651" spans="1:38" ht="127.5">
      <c r="A3651" s="621">
        <v>12</v>
      </c>
      <c r="B3651" s="121" t="s">
        <v>5570</v>
      </c>
      <c r="C3651" s="627" t="s">
        <v>5568</v>
      </c>
      <c r="D3651" s="627" t="s">
        <v>17984</v>
      </c>
      <c r="E3651" s="622" t="s">
        <v>40</v>
      </c>
      <c r="F3651" s="622" t="s">
        <v>19012</v>
      </c>
      <c r="G3651" s="622" t="s">
        <v>40</v>
      </c>
      <c r="H3651" s="622">
        <v>1</v>
      </c>
      <c r="I3651" s="623" t="s">
        <v>18724</v>
      </c>
      <c r="J3651" s="138"/>
      <c r="K3651" s="138"/>
      <c r="L3651" s="622" t="s">
        <v>51</v>
      </c>
      <c r="M3651" s="202"/>
      <c r="N3651" s="138"/>
      <c r="O3651" s="622">
        <v>0</v>
      </c>
      <c r="P3651" s="622">
        <v>0</v>
      </c>
      <c r="Q3651" s="622">
        <v>0</v>
      </c>
      <c r="R3651" s="622">
        <v>0</v>
      </c>
      <c r="S3651" s="622">
        <v>0</v>
      </c>
      <c r="T3651" s="624">
        <v>0</v>
      </c>
      <c r="U3651" s="622">
        <v>0</v>
      </c>
      <c r="V3651" s="624">
        <v>0</v>
      </c>
      <c r="W3651" s="622">
        <v>0</v>
      </c>
      <c r="X3651" s="624">
        <v>0</v>
      </c>
      <c r="Y3651" s="624">
        <v>0</v>
      </c>
      <c r="Z3651" s="622" t="s">
        <v>51</v>
      </c>
      <c r="AA3651" s="437" t="s">
        <v>5289</v>
      </c>
      <c r="AB3651" s="437" t="s">
        <v>5289</v>
      </c>
      <c r="AC3651" s="340" t="s">
        <v>5289</v>
      </c>
      <c r="AD3651" s="340" t="s">
        <v>5289</v>
      </c>
      <c r="AE3651" s="340" t="s">
        <v>5289</v>
      </c>
      <c r="AF3651" s="165" t="s">
        <v>5289</v>
      </c>
    </row>
    <row r="3652" spans="1:38" ht="127.5">
      <c r="A3652" s="621">
        <v>13</v>
      </c>
      <c r="B3652" s="121" t="s">
        <v>110</v>
      </c>
      <c r="C3652" s="121" t="s">
        <v>5571</v>
      </c>
      <c r="D3652" s="121" t="s">
        <v>5788</v>
      </c>
      <c r="E3652" s="622" t="s">
        <v>40</v>
      </c>
      <c r="F3652" s="622" t="s">
        <v>19012</v>
      </c>
      <c r="G3652" s="622" t="s">
        <v>40</v>
      </c>
      <c r="H3652" s="622">
        <v>1</v>
      </c>
      <c r="I3652" s="623" t="s">
        <v>18724</v>
      </c>
      <c r="J3652" s="437" t="s">
        <v>5289</v>
      </c>
      <c r="K3652" s="622" t="s">
        <v>5572</v>
      </c>
      <c r="L3652" s="622" t="s">
        <v>40</v>
      </c>
      <c r="M3652" s="121" t="s">
        <v>13310</v>
      </c>
      <c r="N3652" s="624">
        <v>0</v>
      </c>
      <c r="O3652" s="622">
        <v>0</v>
      </c>
      <c r="P3652" s="622">
        <v>0</v>
      </c>
      <c r="Q3652" s="622">
        <v>0</v>
      </c>
      <c r="R3652" s="622">
        <v>0</v>
      </c>
      <c r="S3652" s="622">
        <v>0</v>
      </c>
      <c r="T3652" s="624">
        <v>0</v>
      </c>
      <c r="U3652" s="622">
        <v>0</v>
      </c>
      <c r="V3652" s="624">
        <v>0</v>
      </c>
      <c r="W3652" s="622">
        <v>0</v>
      </c>
      <c r="X3652" s="624">
        <v>0</v>
      </c>
      <c r="Y3652" s="624">
        <v>0</v>
      </c>
      <c r="Z3652" s="622" t="s">
        <v>51</v>
      </c>
      <c r="AA3652" s="437" t="s">
        <v>5289</v>
      </c>
      <c r="AB3652" s="437" t="s">
        <v>5289</v>
      </c>
      <c r="AC3652" s="340" t="s">
        <v>5289</v>
      </c>
      <c r="AD3652" s="340" t="s">
        <v>5289</v>
      </c>
      <c r="AE3652" s="340" t="s">
        <v>5289</v>
      </c>
      <c r="AF3652" s="165" t="s">
        <v>5289</v>
      </c>
    </row>
    <row r="3653" spans="1:38" ht="127.5">
      <c r="A3653" s="621">
        <v>14</v>
      </c>
      <c r="B3653" s="121" t="s">
        <v>5573</v>
      </c>
      <c r="C3653" s="121" t="s">
        <v>5571</v>
      </c>
      <c r="D3653" s="121" t="s">
        <v>5574</v>
      </c>
      <c r="E3653" s="622" t="s">
        <v>40</v>
      </c>
      <c r="F3653" s="622" t="s">
        <v>51</v>
      </c>
      <c r="G3653" s="138"/>
      <c r="H3653" s="138"/>
      <c r="I3653" s="138"/>
      <c r="J3653" s="437" t="s">
        <v>5289</v>
      </c>
      <c r="K3653" s="622" t="s">
        <v>5575</v>
      </c>
      <c r="L3653" s="622" t="s">
        <v>51</v>
      </c>
      <c r="M3653" s="202"/>
      <c r="N3653" s="138"/>
      <c r="O3653" s="622">
        <v>0</v>
      </c>
      <c r="P3653" s="622">
        <v>0</v>
      </c>
      <c r="Q3653" s="622">
        <v>0</v>
      </c>
      <c r="R3653" s="622">
        <v>0</v>
      </c>
      <c r="S3653" s="622">
        <v>0</v>
      </c>
      <c r="T3653" s="624">
        <v>0</v>
      </c>
      <c r="U3653" s="622">
        <v>0</v>
      </c>
      <c r="V3653" s="624">
        <v>0</v>
      </c>
      <c r="W3653" s="622">
        <v>0</v>
      </c>
      <c r="X3653" s="624">
        <v>0</v>
      </c>
      <c r="Y3653" s="624">
        <v>0</v>
      </c>
      <c r="Z3653" s="622" t="s">
        <v>51</v>
      </c>
      <c r="AA3653" s="437" t="s">
        <v>5289</v>
      </c>
      <c r="AB3653" s="437" t="s">
        <v>5289</v>
      </c>
      <c r="AC3653" s="340" t="s">
        <v>5289</v>
      </c>
      <c r="AD3653" s="340" t="s">
        <v>5289</v>
      </c>
      <c r="AE3653" s="340" t="s">
        <v>5289</v>
      </c>
      <c r="AF3653" s="165" t="s">
        <v>5289</v>
      </c>
    </row>
    <row r="3654" spans="1:38" ht="102">
      <c r="A3654" s="621">
        <v>15</v>
      </c>
      <c r="B3654" s="121" t="s">
        <v>3238</v>
      </c>
      <c r="C3654" s="627" t="s">
        <v>5576</v>
      </c>
      <c r="D3654" s="121" t="s">
        <v>5580</v>
      </c>
      <c r="E3654" s="622" t="s">
        <v>17961</v>
      </c>
      <c r="F3654" s="622" t="s">
        <v>51</v>
      </c>
      <c r="G3654" s="138"/>
      <c r="H3654" s="138"/>
      <c r="I3654" s="138"/>
      <c r="J3654" s="437" t="s">
        <v>5289</v>
      </c>
      <c r="K3654" s="622" t="s">
        <v>5577</v>
      </c>
      <c r="L3654" s="622" t="s">
        <v>51</v>
      </c>
      <c r="M3654" s="202"/>
      <c r="N3654" s="138"/>
      <c r="O3654" s="622">
        <v>0</v>
      </c>
      <c r="P3654" s="622">
        <v>0</v>
      </c>
      <c r="Q3654" s="622">
        <v>0</v>
      </c>
      <c r="R3654" s="622">
        <v>0</v>
      </c>
      <c r="S3654" s="622">
        <v>0</v>
      </c>
      <c r="T3654" s="624">
        <v>0</v>
      </c>
      <c r="U3654" s="622">
        <v>0</v>
      </c>
      <c r="V3654" s="624">
        <v>0</v>
      </c>
      <c r="W3654" s="622">
        <v>0</v>
      </c>
      <c r="X3654" s="624">
        <v>0</v>
      </c>
      <c r="Y3654" s="624">
        <v>0</v>
      </c>
      <c r="Z3654" s="622" t="s">
        <v>51</v>
      </c>
      <c r="AA3654" s="437" t="s">
        <v>5289</v>
      </c>
      <c r="AB3654" s="437" t="s">
        <v>5289</v>
      </c>
      <c r="AC3654" s="340" t="s">
        <v>5289</v>
      </c>
      <c r="AD3654" s="340" t="s">
        <v>5289</v>
      </c>
      <c r="AE3654" s="340" t="s">
        <v>5289</v>
      </c>
      <c r="AF3654" s="165" t="s">
        <v>5289</v>
      </c>
    </row>
    <row r="3655" spans="1:38" ht="15.75" customHeight="1" thickBot="1">
      <c r="A3655" s="256"/>
      <c r="B3655" s="625">
        <v>15</v>
      </c>
      <c r="C3655" s="625"/>
      <c r="D3655" s="625">
        <v>15</v>
      </c>
      <c r="E3655" s="625">
        <v>15</v>
      </c>
      <c r="F3655" s="625">
        <v>4</v>
      </c>
      <c r="G3655" s="625">
        <v>4</v>
      </c>
      <c r="H3655" s="625">
        <v>1</v>
      </c>
      <c r="I3655" s="625"/>
      <c r="J3655" s="625">
        <v>1</v>
      </c>
      <c r="K3655" s="625">
        <v>14</v>
      </c>
      <c r="L3655" s="625">
        <v>4</v>
      </c>
      <c r="M3655" s="199"/>
      <c r="N3655" s="625">
        <f t="shared" ref="N3655:O3655" si="1239">SUM(N3640:N3654)</f>
        <v>0</v>
      </c>
      <c r="O3655" s="625">
        <f t="shared" si="1239"/>
        <v>0</v>
      </c>
      <c r="P3655" s="625">
        <f t="shared" ref="P3655:Q3655" si="1240">SUM(P3640:P3654)</f>
        <v>0</v>
      </c>
      <c r="Q3655" s="625">
        <f t="shared" si="1240"/>
        <v>0</v>
      </c>
      <c r="R3655" s="625">
        <f t="shared" ref="R3655" si="1241">SUM(R3640:R3654)</f>
        <v>0</v>
      </c>
      <c r="S3655" s="625">
        <f t="shared" ref="S3655" si="1242">SUM(S3640:S3654)</f>
        <v>0</v>
      </c>
      <c r="T3655" s="625">
        <f t="shared" ref="T3655:U3655" si="1243">SUM(T3640:T3654)</f>
        <v>0</v>
      </c>
      <c r="U3655" s="625">
        <f t="shared" si="1243"/>
        <v>0</v>
      </c>
      <c r="V3655" s="625">
        <f t="shared" ref="V3655:W3655" si="1244">SUM(V3640:V3654)</f>
        <v>0</v>
      </c>
      <c r="W3655" s="625">
        <f t="shared" si="1244"/>
        <v>0</v>
      </c>
      <c r="X3655" s="625">
        <f t="shared" ref="X3655:Y3655" si="1245">SUM(X3640:X3654)</f>
        <v>1931</v>
      </c>
      <c r="Y3655" s="625">
        <f t="shared" si="1245"/>
        <v>278</v>
      </c>
      <c r="Z3655" s="625">
        <v>0</v>
      </c>
      <c r="AA3655" s="625">
        <v>1</v>
      </c>
      <c r="AB3655" s="625">
        <v>1</v>
      </c>
      <c r="AC3655" s="767"/>
      <c r="AD3655" s="767"/>
      <c r="AE3655" s="767"/>
      <c r="AF3655" s="768"/>
    </row>
    <row r="3656" spans="1:38" ht="15.75" customHeight="1" thickBot="1">
      <c r="A3656" s="660" t="s">
        <v>238</v>
      </c>
      <c r="B3656" s="661"/>
      <c r="C3656" s="661"/>
      <c r="D3656" s="661"/>
      <c r="E3656" s="661"/>
      <c r="F3656" s="661"/>
      <c r="G3656" s="661"/>
      <c r="H3656" s="661"/>
      <c r="I3656" s="661"/>
      <c r="J3656" s="661"/>
      <c r="K3656" s="661"/>
      <c r="L3656" s="661"/>
      <c r="M3656" s="661"/>
      <c r="N3656" s="661"/>
      <c r="O3656" s="661"/>
      <c r="P3656" s="661"/>
      <c r="Q3656" s="661"/>
      <c r="R3656" s="661"/>
      <c r="S3656" s="661"/>
      <c r="T3656" s="661"/>
      <c r="U3656" s="661"/>
      <c r="V3656" s="661"/>
      <c r="W3656" s="661"/>
      <c r="X3656" s="661"/>
      <c r="Y3656" s="661"/>
      <c r="Z3656" s="661"/>
      <c r="AA3656" s="661"/>
      <c r="AB3656" s="661"/>
      <c r="AC3656" s="661"/>
      <c r="AD3656" s="661"/>
      <c r="AE3656" s="661"/>
      <c r="AF3656" s="662"/>
    </row>
    <row r="3657" spans="1:38" ht="140.25">
      <c r="A3657" s="621">
        <v>1</v>
      </c>
      <c r="B3657" s="627" t="s">
        <v>5588</v>
      </c>
      <c r="C3657" s="627" t="s">
        <v>16323</v>
      </c>
      <c r="D3657" s="627" t="s">
        <v>18548</v>
      </c>
      <c r="E3657" s="123" t="s">
        <v>40</v>
      </c>
      <c r="F3657" s="123" t="s">
        <v>16683</v>
      </c>
      <c r="G3657" s="138"/>
      <c r="H3657" s="138"/>
      <c r="I3657" s="138"/>
      <c r="J3657" s="28" t="s">
        <v>5714</v>
      </c>
      <c r="K3657" s="622" t="s">
        <v>5721</v>
      </c>
      <c r="L3657" s="622" t="s">
        <v>51</v>
      </c>
      <c r="M3657" s="202"/>
      <c r="N3657" s="138"/>
      <c r="O3657" s="622">
        <v>0</v>
      </c>
      <c r="P3657" s="123">
        <v>0</v>
      </c>
      <c r="Q3657" s="622">
        <v>0</v>
      </c>
      <c r="R3657" s="622">
        <v>0</v>
      </c>
      <c r="S3657" s="622">
        <v>0</v>
      </c>
      <c r="T3657" s="622">
        <v>0</v>
      </c>
      <c r="U3657" s="622">
        <v>0</v>
      </c>
      <c r="V3657" s="622">
        <v>0</v>
      </c>
      <c r="W3657" s="622">
        <v>0</v>
      </c>
      <c r="X3657" s="624">
        <v>77</v>
      </c>
      <c r="Y3657" s="624">
        <v>9</v>
      </c>
      <c r="Z3657" s="622" t="s">
        <v>51</v>
      </c>
      <c r="AA3657" s="29" t="s">
        <v>5715</v>
      </c>
      <c r="AB3657" s="3" t="s">
        <v>5716</v>
      </c>
      <c r="AC3657" s="138"/>
      <c r="AD3657" s="138"/>
      <c r="AE3657" s="138"/>
      <c r="AF3657" s="138"/>
    </row>
    <row r="3658" spans="1:38" ht="89.25">
      <c r="A3658" s="621">
        <v>2</v>
      </c>
      <c r="B3658" s="627" t="s">
        <v>2140</v>
      </c>
      <c r="C3658" s="627" t="s">
        <v>16323</v>
      </c>
      <c r="D3658" s="627" t="s">
        <v>5593</v>
      </c>
      <c r="E3658" s="123" t="s">
        <v>40</v>
      </c>
      <c r="F3658" s="138"/>
      <c r="G3658" s="138"/>
      <c r="H3658" s="138"/>
      <c r="I3658" s="138"/>
      <c r="J3658" s="437" t="s">
        <v>5289</v>
      </c>
      <c r="K3658" s="622" t="s">
        <v>5722</v>
      </c>
      <c r="L3658" s="622" t="s">
        <v>51</v>
      </c>
      <c r="M3658" s="202"/>
      <c r="N3658" s="138"/>
      <c r="O3658" s="622">
        <v>0</v>
      </c>
      <c r="P3658" s="123">
        <v>0</v>
      </c>
      <c r="Q3658" s="622">
        <v>0</v>
      </c>
      <c r="R3658" s="622">
        <v>0</v>
      </c>
      <c r="S3658" s="622">
        <v>0</v>
      </c>
      <c r="T3658" s="622">
        <v>0</v>
      </c>
      <c r="U3658" s="622">
        <v>0</v>
      </c>
      <c r="V3658" s="622">
        <v>0</v>
      </c>
      <c r="W3658" s="622">
        <v>0</v>
      </c>
      <c r="X3658" s="624">
        <v>24</v>
      </c>
      <c r="Y3658" s="624">
        <v>1</v>
      </c>
      <c r="Z3658" s="622" t="s">
        <v>51</v>
      </c>
      <c r="AA3658" s="437" t="s">
        <v>5289</v>
      </c>
      <c r="AB3658" s="437" t="s">
        <v>5289</v>
      </c>
      <c r="AC3658" s="138"/>
      <c r="AD3658" s="138"/>
      <c r="AE3658" s="138"/>
      <c r="AF3658" s="138"/>
    </row>
    <row r="3659" spans="1:38" ht="89.25">
      <c r="A3659" s="621">
        <v>3</v>
      </c>
      <c r="B3659" s="627" t="s">
        <v>582</v>
      </c>
      <c r="C3659" s="627" t="s">
        <v>16323</v>
      </c>
      <c r="D3659" s="627" t="s">
        <v>5594</v>
      </c>
      <c r="E3659" s="123" t="s">
        <v>40</v>
      </c>
      <c r="F3659" s="138"/>
      <c r="G3659" s="138"/>
      <c r="H3659" s="138"/>
      <c r="I3659" s="138"/>
      <c r="J3659" s="437" t="s">
        <v>5289</v>
      </c>
      <c r="K3659" s="622" t="s">
        <v>5723</v>
      </c>
      <c r="L3659" s="622" t="s">
        <v>51</v>
      </c>
      <c r="M3659" s="202"/>
      <c r="N3659" s="138"/>
      <c r="O3659" s="622">
        <v>0</v>
      </c>
      <c r="P3659" s="123">
        <v>0</v>
      </c>
      <c r="Q3659" s="622">
        <v>0</v>
      </c>
      <c r="R3659" s="622">
        <v>0</v>
      </c>
      <c r="S3659" s="622">
        <v>0</v>
      </c>
      <c r="T3659" s="622">
        <v>0</v>
      </c>
      <c r="U3659" s="622">
        <v>0</v>
      </c>
      <c r="V3659" s="622">
        <v>0</v>
      </c>
      <c r="W3659" s="622">
        <v>0</v>
      </c>
      <c r="X3659" s="624">
        <v>0</v>
      </c>
      <c r="Y3659" s="624">
        <v>0</v>
      </c>
      <c r="Z3659" s="622" t="s">
        <v>51</v>
      </c>
      <c r="AA3659" s="437" t="s">
        <v>5289</v>
      </c>
      <c r="AB3659" s="437" t="s">
        <v>5289</v>
      </c>
      <c r="AC3659" s="138"/>
      <c r="AD3659" s="138"/>
      <c r="AE3659" s="138"/>
      <c r="AF3659" s="138"/>
    </row>
    <row r="3660" spans="1:38" ht="89.25">
      <c r="A3660" s="621">
        <v>4</v>
      </c>
      <c r="B3660" s="627" t="s">
        <v>16626</v>
      </c>
      <c r="C3660" s="627" t="s">
        <v>16323</v>
      </c>
      <c r="D3660" s="627" t="s">
        <v>5595</v>
      </c>
      <c r="E3660" s="123" t="s">
        <v>40</v>
      </c>
      <c r="F3660" s="138"/>
      <c r="G3660" s="138"/>
      <c r="H3660" s="138"/>
      <c r="I3660" s="138"/>
      <c r="J3660" s="437" t="s">
        <v>5289</v>
      </c>
      <c r="K3660" s="622" t="s">
        <v>5724</v>
      </c>
      <c r="L3660" s="622" t="s">
        <v>51</v>
      </c>
      <c r="M3660" s="202"/>
      <c r="N3660" s="138"/>
      <c r="O3660" s="622">
        <v>0</v>
      </c>
      <c r="P3660" s="123">
        <v>0</v>
      </c>
      <c r="Q3660" s="622">
        <v>0</v>
      </c>
      <c r="R3660" s="622">
        <v>0</v>
      </c>
      <c r="S3660" s="622">
        <v>0</v>
      </c>
      <c r="T3660" s="622">
        <v>0</v>
      </c>
      <c r="U3660" s="622">
        <v>0</v>
      </c>
      <c r="V3660" s="622">
        <v>0</v>
      </c>
      <c r="W3660" s="622">
        <v>0</v>
      </c>
      <c r="X3660" s="624">
        <v>0</v>
      </c>
      <c r="Y3660" s="624">
        <v>0</v>
      </c>
      <c r="Z3660" s="622" t="s">
        <v>51</v>
      </c>
      <c r="AA3660" s="437" t="s">
        <v>5289</v>
      </c>
      <c r="AB3660" s="437" t="s">
        <v>5289</v>
      </c>
      <c r="AC3660" s="138"/>
      <c r="AD3660" s="138"/>
      <c r="AE3660" s="138"/>
      <c r="AF3660" s="138"/>
    </row>
    <row r="3661" spans="1:38" s="44" customFormat="1" ht="89.25">
      <c r="A3661" s="621">
        <v>5</v>
      </c>
      <c r="B3661" s="627" t="s">
        <v>8574</v>
      </c>
      <c r="C3661" s="627" t="s">
        <v>16323</v>
      </c>
      <c r="D3661" s="627" t="s">
        <v>16627</v>
      </c>
      <c r="E3661" s="123" t="s">
        <v>40</v>
      </c>
      <c r="F3661" s="272"/>
      <c r="G3661" s="272"/>
      <c r="H3661" s="272"/>
      <c r="I3661" s="272"/>
      <c r="J3661" s="437" t="s">
        <v>5289</v>
      </c>
      <c r="K3661" s="622" t="s">
        <v>16331</v>
      </c>
      <c r="L3661" s="622" t="s">
        <v>51</v>
      </c>
      <c r="M3661" s="276"/>
      <c r="N3661" s="272"/>
      <c r="O3661" s="622">
        <v>0</v>
      </c>
      <c r="P3661" s="123">
        <v>0</v>
      </c>
      <c r="Q3661" s="622">
        <v>0</v>
      </c>
      <c r="R3661" s="622">
        <v>0</v>
      </c>
      <c r="S3661" s="622">
        <v>0</v>
      </c>
      <c r="T3661" s="622">
        <v>0</v>
      </c>
      <c r="U3661" s="622">
        <v>0</v>
      </c>
      <c r="V3661" s="622">
        <v>0</v>
      </c>
      <c r="W3661" s="622">
        <v>0</v>
      </c>
      <c r="X3661" s="624">
        <v>0</v>
      </c>
      <c r="Y3661" s="624">
        <v>0</v>
      </c>
      <c r="Z3661" s="622" t="s">
        <v>51</v>
      </c>
      <c r="AA3661" s="437" t="s">
        <v>5289</v>
      </c>
      <c r="AB3661" s="437" t="s">
        <v>5289</v>
      </c>
      <c r="AC3661" s="779"/>
      <c r="AD3661" s="779"/>
      <c r="AE3661" s="779"/>
      <c r="AF3661" s="779"/>
      <c r="AG3661" s="107"/>
      <c r="AH3661" s="107"/>
      <c r="AI3661" s="107"/>
      <c r="AJ3661" s="107"/>
      <c r="AK3661" s="107"/>
      <c r="AL3661" s="107"/>
    </row>
    <row r="3662" spans="1:38" s="44" customFormat="1" ht="89.25">
      <c r="A3662" s="621">
        <v>6</v>
      </c>
      <c r="B3662" s="627" t="s">
        <v>7949</v>
      </c>
      <c r="C3662" s="392" t="s">
        <v>16323</v>
      </c>
      <c r="D3662" s="627" t="s">
        <v>18550</v>
      </c>
      <c r="E3662" s="123" t="s">
        <v>40</v>
      </c>
      <c r="F3662" s="272"/>
      <c r="G3662" s="272"/>
      <c r="H3662" s="272"/>
      <c r="I3662" s="272"/>
      <c r="J3662" s="437" t="s">
        <v>5289</v>
      </c>
      <c r="K3662" s="622" t="s">
        <v>16332</v>
      </c>
      <c r="L3662" s="622" t="s">
        <v>51</v>
      </c>
      <c r="M3662" s="276"/>
      <c r="N3662" s="272"/>
      <c r="O3662" s="622">
        <v>0</v>
      </c>
      <c r="P3662" s="123">
        <v>0</v>
      </c>
      <c r="Q3662" s="622">
        <v>0</v>
      </c>
      <c r="R3662" s="622">
        <v>0</v>
      </c>
      <c r="S3662" s="622">
        <v>0</v>
      </c>
      <c r="T3662" s="622">
        <v>0</v>
      </c>
      <c r="U3662" s="622">
        <v>0</v>
      </c>
      <c r="V3662" s="622">
        <v>0</v>
      </c>
      <c r="W3662" s="622">
        <v>0</v>
      </c>
      <c r="X3662" s="624">
        <v>0</v>
      </c>
      <c r="Y3662" s="624">
        <v>0</v>
      </c>
      <c r="Z3662" s="622" t="s">
        <v>51</v>
      </c>
      <c r="AA3662" s="437" t="s">
        <v>5289</v>
      </c>
      <c r="AB3662" s="437" t="s">
        <v>5289</v>
      </c>
      <c r="AC3662" s="779"/>
      <c r="AD3662" s="779"/>
      <c r="AE3662" s="779"/>
      <c r="AF3662" s="779"/>
      <c r="AG3662" s="107"/>
      <c r="AH3662" s="107"/>
      <c r="AI3662" s="107"/>
      <c r="AJ3662" s="107"/>
      <c r="AK3662" s="107"/>
      <c r="AL3662" s="107"/>
    </row>
    <row r="3663" spans="1:38" s="44" customFormat="1" ht="89.25">
      <c r="A3663" s="621">
        <v>7</v>
      </c>
      <c r="B3663" s="627" t="s">
        <v>18549</v>
      </c>
      <c r="C3663" s="392" t="s">
        <v>16323</v>
      </c>
      <c r="D3663" s="627" t="s">
        <v>19597</v>
      </c>
      <c r="E3663" s="123" t="s">
        <v>40</v>
      </c>
      <c r="F3663" s="272"/>
      <c r="G3663" s="272"/>
      <c r="H3663" s="272"/>
      <c r="I3663" s="272"/>
      <c r="J3663" s="437" t="s">
        <v>5289</v>
      </c>
      <c r="K3663" s="622" t="s">
        <v>16333</v>
      </c>
      <c r="L3663" s="622" t="s">
        <v>51</v>
      </c>
      <c r="M3663" s="276"/>
      <c r="N3663" s="272"/>
      <c r="O3663" s="622">
        <v>0</v>
      </c>
      <c r="P3663" s="123">
        <v>0</v>
      </c>
      <c r="Q3663" s="622">
        <v>0</v>
      </c>
      <c r="R3663" s="622">
        <v>0</v>
      </c>
      <c r="S3663" s="622">
        <v>0</v>
      </c>
      <c r="T3663" s="622">
        <v>0</v>
      </c>
      <c r="U3663" s="622">
        <v>0</v>
      </c>
      <c r="V3663" s="622">
        <v>0</v>
      </c>
      <c r="W3663" s="622">
        <v>0</v>
      </c>
      <c r="X3663" s="624">
        <v>0</v>
      </c>
      <c r="Y3663" s="624">
        <v>0</v>
      </c>
      <c r="Z3663" s="622" t="s">
        <v>51</v>
      </c>
      <c r="AA3663" s="437" t="s">
        <v>5289</v>
      </c>
      <c r="AB3663" s="437" t="s">
        <v>5289</v>
      </c>
      <c r="AC3663" s="779"/>
      <c r="AD3663" s="779"/>
      <c r="AE3663" s="779"/>
      <c r="AF3663" s="779"/>
      <c r="AG3663" s="107"/>
      <c r="AH3663" s="107"/>
      <c r="AI3663" s="107"/>
      <c r="AJ3663" s="107"/>
      <c r="AK3663" s="107"/>
      <c r="AL3663" s="107"/>
    </row>
    <row r="3664" spans="1:38" s="44" customFormat="1" ht="89.25">
      <c r="A3664" s="621">
        <v>8</v>
      </c>
      <c r="B3664" s="627" t="s">
        <v>16324</v>
      </c>
      <c r="C3664" s="392" t="s">
        <v>16323</v>
      </c>
      <c r="D3664" s="627" t="s">
        <v>18551</v>
      </c>
      <c r="E3664" s="123" t="s">
        <v>40</v>
      </c>
      <c r="F3664" s="272"/>
      <c r="G3664" s="272"/>
      <c r="H3664" s="272"/>
      <c r="I3664" s="272"/>
      <c r="J3664" s="437" t="s">
        <v>5289</v>
      </c>
      <c r="K3664" s="622" t="s">
        <v>16334</v>
      </c>
      <c r="L3664" s="622" t="s">
        <v>51</v>
      </c>
      <c r="M3664" s="276"/>
      <c r="N3664" s="272"/>
      <c r="O3664" s="622">
        <v>0</v>
      </c>
      <c r="P3664" s="123">
        <v>0</v>
      </c>
      <c r="Q3664" s="622">
        <v>0</v>
      </c>
      <c r="R3664" s="622">
        <v>0</v>
      </c>
      <c r="S3664" s="622">
        <v>0</v>
      </c>
      <c r="T3664" s="622">
        <v>0</v>
      </c>
      <c r="U3664" s="622">
        <v>0</v>
      </c>
      <c r="V3664" s="622">
        <v>0</v>
      </c>
      <c r="W3664" s="622">
        <v>0</v>
      </c>
      <c r="X3664" s="624">
        <v>0</v>
      </c>
      <c r="Y3664" s="624">
        <v>0</v>
      </c>
      <c r="Z3664" s="622" t="s">
        <v>51</v>
      </c>
      <c r="AA3664" s="437" t="s">
        <v>5289</v>
      </c>
      <c r="AB3664" s="437" t="s">
        <v>5289</v>
      </c>
      <c r="AC3664" s="779"/>
      <c r="AD3664" s="779"/>
      <c r="AE3664" s="779"/>
      <c r="AF3664" s="779"/>
      <c r="AG3664" s="107"/>
      <c r="AH3664" s="107"/>
      <c r="AI3664" s="107"/>
      <c r="AJ3664" s="107"/>
      <c r="AK3664" s="107"/>
      <c r="AL3664" s="107"/>
    </row>
    <row r="3665" spans="1:38" s="44" customFormat="1" ht="89.25">
      <c r="A3665" s="621">
        <v>9</v>
      </c>
      <c r="B3665" s="627" t="s">
        <v>16325</v>
      </c>
      <c r="C3665" s="392" t="s">
        <v>16323</v>
      </c>
      <c r="D3665" s="627" t="s">
        <v>18552</v>
      </c>
      <c r="E3665" s="123" t="s">
        <v>40</v>
      </c>
      <c r="F3665" s="272"/>
      <c r="G3665" s="272"/>
      <c r="H3665" s="272"/>
      <c r="I3665" s="272"/>
      <c r="J3665" s="437" t="s">
        <v>5289</v>
      </c>
      <c r="K3665" s="622" t="s">
        <v>16335</v>
      </c>
      <c r="L3665" s="622" t="s">
        <v>51</v>
      </c>
      <c r="M3665" s="276"/>
      <c r="N3665" s="272"/>
      <c r="O3665" s="622">
        <v>0</v>
      </c>
      <c r="P3665" s="123">
        <v>0</v>
      </c>
      <c r="Q3665" s="622">
        <v>0</v>
      </c>
      <c r="R3665" s="622">
        <v>0</v>
      </c>
      <c r="S3665" s="622">
        <v>0</v>
      </c>
      <c r="T3665" s="622">
        <v>0</v>
      </c>
      <c r="U3665" s="622">
        <v>0</v>
      </c>
      <c r="V3665" s="622">
        <v>0</v>
      </c>
      <c r="W3665" s="622">
        <v>0</v>
      </c>
      <c r="X3665" s="624">
        <v>2</v>
      </c>
      <c r="Y3665" s="624">
        <v>0</v>
      </c>
      <c r="Z3665" s="622" t="s">
        <v>51</v>
      </c>
      <c r="AA3665" s="437" t="s">
        <v>5289</v>
      </c>
      <c r="AB3665" s="437" t="s">
        <v>5289</v>
      </c>
      <c r="AC3665" s="779"/>
      <c r="AD3665" s="779"/>
      <c r="AE3665" s="779"/>
      <c r="AF3665" s="779"/>
      <c r="AG3665" s="107"/>
      <c r="AH3665" s="107"/>
      <c r="AI3665" s="107"/>
      <c r="AJ3665" s="107"/>
      <c r="AK3665" s="107"/>
      <c r="AL3665" s="107"/>
    </row>
    <row r="3666" spans="1:38" s="44" customFormat="1" ht="89.25">
      <c r="A3666" s="621">
        <v>10</v>
      </c>
      <c r="B3666" s="627" t="s">
        <v>16326</v>
      </c>
      <c r="C3666" s="392" t="s">
        <v>16323</v>
      </c>
      <c r="D3666" s="627" t="s">
        <v>18553</v>
      </c>
      <c r="E3666" s="123" t="s">
        <v>40</v>
      </c>
      <c r="F3666" s="272"/>
      <c r="G3666" s="272"/>
      <c r="H3666" s="272"/>
      <c r="I3666" s="272"/>
      <c r="J3666" s="437" t="s">
        <v>5289</v>
      </c>
      <c r="K3666" s="622" t="s">
        <v>16336</v>
      </c>
      <c r="L3666" s="622" t="s">
        <v>51</v>
      </c>
      <c r="M3666" s="276"/>
      <c r="N3666" s="272"/>
      <c r="O3666" s="622">
        <v>0</v>
      </c>
      <c r="P3666" s="123">
        <v>0</v>
      </c>
      <c r="Q3666" s="622">
        <v>0</v>
      </c>
      <c r="R3666" s="622">
        <v>0</v>
      </c>
      <c r="S3666" s="622">
        <v>0</v>
      </c>
      <c r="T3666" s="622">
        <v>0</v>
      </c>
      <c r="U3666" s="622">
        <v>0</v>
      </c>
      <c r="V3666" s="622">
        <v>0</v>
      </c>
      <c r="W3666" s="622">
        <v>0</v>
      </c>
      <c r="X3666" s="624">
        <v>19</v>
      </c>
      <c r="Y3666" s="624">
        <v>2</v>
      </c>
      <c r="Z3666" s="622" t="s">
        <v>51</v>
      </c>
      <c r="AA3666" s="437" t="s">
        <v>5289</v>
      </c>
      <c r="AB3666" s="437" t="s">
        <v>5289</v>
      </c>
      <c r="AC3666" s="779"/>
      <c r="AD3666" s="779"/>
      <c r="AE3666" s="779"/>
      <c r="AF3666" s="779"/>
      <c r="AG3666" s="107"/>
      <c r="AH3666" s="107"/>
      <c r="AI3666" s="107"/>
      <c r="AJ3666" s="107"/>
      <c r="AK3666" s="107"/>
      <c r="AL3666" s="107"/>
    </row>
    <row r="3667" spans="1:38" s="44" customFormat="1" ht="89.25">
      <c r="A3667" s="621">
        <v>11</v>
      </c>
      <c r="B3667" s="627" t="s">
        <v>16327</v>
      </c>
      <c r="C3667" s="392" t="s">
        <v>16323</v>
      </c>
      <c r="D3667" s="627" t="s">
        <v>16328</v>
      </c>
      <c r="E3667" s="123" t="s">
        <v>40</v>
      </c>
      <c r="F3667" s="272"/>
      <c r="G3667" s="272"/>
      <c r="H3667" s="272"/>
      <c r="I3667" s="272"/>
      <c r="J3667" s="437" t="s">
        <v>5289</v>
      </c>
      <c r="K3667" s="622" t="s">
        <v>16337</v>
      </c>
      <c r="L3667" s="622" t="s">
        <v>51</v>
      </c>
      <c r="M3667" s="276"/>
      <c r="N3667" s="272"/>
      <c r="O3667" s="622">
        <v>0</v>
      </c>
      <c r="P3667" s="123">
        <v>0</v>
      </c>
      <c r="Q3667" s="622">
        <v>0</v>
      </c>
      <c r="R3667" s="622">
        <v>0</v>
      </c>
      <c r="S3667" s="622">
        <v>0</v>
      </c>
      <c r="T3667" s="622">
        <v>0</v>
      </c>
      <c r="U3667" s="622">
        <v>0</v>
      </c>
      <c r="V3667" s="622">
        <v>0</v>
      </c>
      <c r="W3667" s="622">
        <v>0</v>
      </c>
      <c r="X3667" s="624">
        <v>78</v>
      </c>
      <c r="Y3667" s="624">
        <v>9</v>
      </c>
      <c r="Z3667" s="622" t="s">
        <v>51</v>
      </c>
      <c r="AA3667" s="437" t="s">
        <v>5289</v>
      </c>
      <c r="AB3667" s="437" t="s">
        <v>5289</v>
      </c>
      <c r="AC3667" s="779"/>
      <c r="AD3667" s="779"/>
      <c r="AE3667" s="779"/>
      <c r="AF3667" s="779"/>
      <c r="AG3667" s="107"/>
      <c r="AH3667" s="107"/>
      <c r="AI3667" s="107"/>
      <c r="AJ3667" s="107"/>
      <c r="AK3667" s="107"/>
      <c r="AL3667" s="107"/>
    </row>
    <row r="3668" spans="1:38" s="44" customFormat="1" ht="89.25">
      <c r="A3668" s="621">
        <v>12</v>
      </c>
      <c r="B3668" s="626" t="s">
        <v>16329</v>
      </c>
      <c r="C3668" s="392" t="s">
        <v>16323</v>
      </c>
      <c r="D3668" s="627" t="s">
        <v>18554</v>
      </c>
      <c r="E3668" s="123" t="s">
        <v>40</v>
      </c>
      <c r="F3668" s="272"/>
      <c r="G3668" s="272"/>
      <c r="H3668" s="272"/>
      <c r="I3668" s="272"/>
      <c r="J3668" s="437" t="s">
        <v>5289</v>
      </c>
      <c r="K3668" s="622" t="s">
        <v>16338</v>
      </c>
      <c r="L3668" s="622" t="s">
        <v>51</v>
      </c>
      <c r="M3668" s="276"/>
      <c r="N3668" s="272"/>
      <c r="O3668" s="622">
        <v>0</v>
      </c>
      <c r="P3668" s="123">
        <v>0</v>
      </c>
      <c r="Q3668" s="622">
        <v>0</v>
      </c>
      <c r="R3668" s="622">
        <v>0</v>
      </c>
      <c r="S3668" s="622">
        <v>0</v>
      </c>
      <c r="T3668" s="622">
        <v>0</v>
      </c>
      <c r="U3668" s="622">
        <v>0</v>
      </c>
      <c r="V3668" s="622">
        <v>0</v>
      </c>
      <c r="W3668" s="622">
        <v>0</v>
      </c>
      <c r="X3668" s="624">
        <v>0</v>
      </c>
      <c r="Y3668" s="624">
        <v>0</v>
      </c>
      <c r="Z3668" s="622" t="s">
        <v>51</v>
      </c>
      <c r="AA3668" s="437" t="s">
        <v>5289</v>
      </c>
      <c r="AB3668" s="437" t="s">
        <v>5289</v>
      </c>
      <c r="AC3668" s="779"/>
      <c r="AD3668" s="779"/>
      <c r="AE3668" s="779"/>
      <c r="AF3668" s="779"/>
      <c r="AG3668" s="107"/>
      <c r="AH3668" s="107"/>
      <c r="AI3668" s="107"/>
      <c r="AJ3668" s="107"/>
      <c r="AK3668" s="107"/>
      <c r="AL3668" s="107"/>
    </row>
    <row r="3669" spans="1:38" s="44" customFormat="1" ht="102">
      <c r="A3669" s="621">
        <v>13</v>
      </c>
      <c r="B3669" s="626" t="s">
        <v>16330</v>
      </c>
      <c r="C3669" s="392" t="s">
        <v>16323</v>
      </c>
      <c r="D3669" s="627" t="s">
        <v>18555</v>
      </c>
      <c r="E3669" s="123" t="s">
        <v>40</v>
      </c>
      <c r="F3669" s="272"/>
      <c r="G3669" s="272"/>
      <c r="H3669" s="272"/>
      <c r="I3669" s="272"/>
      <c r="J3669" s="437" t="s">
        <v>5289</v>
      </c>
      <c r="K3669" s="622" t="s">
        <v>16339</v>
      </c>
      <c r="L3669" s="622" t="s">
        <v>51</v>
      </c>
      <c r="M3669" s="276"/>
      <c r="N3669" s="272"/>
      <c r="O3669" s="622">
        <v>0</v>
      </c>
      <c r="P3669" s="123">
        <v>0</v>
      </c>
      <c r="Q3669" s="622">
        <v>0</v>
      </c>
      <c r="R3669" s="622">
        <v>0</v>
      </c>
      <c r="S3669" s="622">
        <v>0</v>
      </c>
      <c r="T3669" s="622">
        <v>0</v>
      </c>
      <c r="U3669" s="622">
        <v>0</v>
      </c>
      <c r="V3669" s="622">
        <v>0</v>
      </c>
      <c r="W3669" s="622">
        <v>0</v>
      </c>
      <c r="X3669" s="624">
        <v>2</v>
      </c>
      <c r="Y3669" s="624">
        <v>0</v>
      </c>
      <c r="Z3669" s="622" t="s">
        <v>51</v>
      </c>
      <c r="AA3669" s="437" t="s">
        <v>5289</v>
      </c>
      <c r="AB3669" s="437" t="s">
        <v>5289</v>
      </c>
      <c r="AC3669" s="779"/>
      <c r="AD3669" s="779"/>
      <c r="AE3669" s="779"/>
      <c r="AF3669" s="779"/>
      <c r="AG3669" s="107"/>
      <c r="AH3669" s="107"/>
      <c r="AI3669" s="107"/>
      <c r="AJ3669" s="107"/>
      <c r="AK3669" s="107"/>
      <c r="AL3669" s="107"/>
    </row>
    <row r="3670" spans="1:38" s="44" customFormat="1" ht="89.25">
      <c r="A3670" s="621">
        <v>14</v>
      </c>
      <c r="B3670" s="626" t="s">
        <v>115</v>
      </c>
      <c r="C3670" s="392" t="s">
        <v>16323</v>
      </c>
      <c r="D3670" s="627" t="s">
        <v>18556</v>
      </c>
      <c r="E3670" s="123" t="s">
        <v>40</v>
      </c>
      <c r="F3670" s="272"/>
      <c r="G3670" s="272"/>
      <c r="H3670" s="272"/>
      <c r="I3670" s="272"/>
      <c r="J3670" s="437" t="s">
        <v>5289</v>
      </c>
      <c r="K3670" s="622" t="s">
        <v>16340</v>
      </c>
      <c r="L3670" s="622" t="s">
        <v>51</v>
      </c>
      <c r="M3670" s="276"/>
      <c r="N3670" s="272"/>
      <c r="O3670" s="622">
        <v>0</v>
      </c>
      <c r="P3670" s="123">
        <v>0</v>
      </c>
      <c r="Q3670" s="622">
        <v>0</v>
      </c>
      <c r="R3670" s="622">
        <v>0</v>
      </c>
      <c r="S3670" s="622">
        <v>0</v>
      </c>
      <c r="T3670" s="622">
        <v>0</v>
      </c>
      <c r="U3670" s="622">
        <v>0</v>
      </c>
      <c r="V3670" s="622">
        <v>0</v>
      </c>
      <c r="W3670" s="622">
        <v>0</v>
      </c>
      <c r="X3670" s="624">
        <v>5</v>
      </c>
      <c r="Y3670" s="624">
        <v>1</v>
      </c>
      <c r="Z3670" s="622" t="s">
        <v>51</v>
      </c>
      <c r="AA3670" s="437" t="s">
        <v>5289</v>
      </c>
      <c r="AB3670" s="437" t="s">
        <v>5289</v>
      </c>
      <c r="AC3670" s="779"/>
      <c r="AD3670" s="779"/>
      <c r="AE3670" s="779"/>
      <c r="AF3670" s="779"/>
      <c r="AG3670" s="107"/>
      <c r="AH3670" s="107"/>
      <c r="AI3670" s="107"/>
      <c r="AJ3670" s="107"/>
      <c r="AK3670" s="107"/>
      <c r="AL3670" s="107"/>
    </row>
    <row r="3671" spans="1:38" s="44" customFormat="1" ht="89.25">
      <c r="A3671" s="621">
        <v>15</v>
      </c>
      <c r="B3671" s="626" t="s">
        <v>16341</v>
      </c>
      <c r="C3671" s="392" t="s">
        <v>16323</v>
      </c>
      <c r="D3671" s="627" t="s">
        <v>18557</v>
      </c>
      <c r="E3671" s="123" t="s">
        <v>40</v>
      </c>
      <c r="F3671" s="272"/>
      <c r="G3671" s="272"/>
      <c r="H3671" s="272"/>
      <c r="I3671" s="272"/>
      <c r="J3671" s="437" t="s">
        <v>5289</v>
      </c>
      <c r="K3671" s="622" t="s">
        <v>16337</v>
      </c>
      <c r="L3671" s="622" t="s">
        <v>51</v>
      </c>
      <c r="M3671" s="276"/>
      <c r="N3671" s="272"/>
      <c r="O3671" s="622">
        <v>0</v>
      </c>
      <c r="P3671" s="123">
        <v>0</v>
      </c>
      <c r="Q3671" s="622">
        <v>0</v>
      </c>
      <c r="R3671" s="622">
        <v>0</v>
      </c>
      <c r="S3671" s="622">
        <v>0</v>
      </c>
      <c r="T3671" s="622">
        <v>0</v>
      </c>
      <c r="U3671" s="622">
        <v>0</v>
      </c>
      <c r="V3671" s="622">
        <v>0</v>
      </c>
      <c r="W3671" s="622">
        <v>0</v>
      </c>
      <c r="X3671" s="624">
        <v>218</v>
      </c>
      <c r="Y3671" s="624">
        <v>38</v>
      </c>
      <c r="Z3671" s="622" t="s">
        <v>51</v>
      </c>
      <c r="AA3671" s="437" t="s">
        <v>5289</v>
      </c>
      <c r="AB3671" s="437" t="s">
        <v>5289</v>
      </c>
      <c r="AC3671" s="779"/>
      <c r="AD3671" s="779"/>
      <c r="AE3671" s="779"/>
      <c r="AF3671" s="779"/>
      <c r="AG3671" s="107"/>
      <c r="AH3671" s="107"/>
      <c r="AI3671" s="107"/>
      <c r="AJ3671" s="107"/>
      <c r="AK3671" s="107"/>
      <c r="AL3671" s="107"/>
    </row>
    <row r="3672" spans="1:38" s="44" customFormat="1" ht="15.75" customHeight="1" thickBot="1">
      <c r="A3672" s="256"/>
      <c r="B3672" s="625">
        <v>15</v>
      </c>
      <c r="C3672" s="625"/>
      <c r="D3672" s="625">
        <v>15</v>
      </c>
      <c r="E3672" s="625">
        <v>15</v>
      </c>
      <c r="F3672" s="625"/>
      <c r="G3672" s="625"/>
      <c r="H3672" s="625">
        <v>0</v>
      </c>
      <c r="I3672" s="625"/>
      <c r="J3672" s="625">
        <v>1</v>
      </c>
      <c r="K3672" s="625">
        <v>15</v>
      </c>
      <c r="L3672" s="625">
        <v>0</v>
      </c>
      <c r="M3672" s="199"/>
      <c r="N3672" s="625">
        <f t="shared" ref="N3672:O3672" si="1246">SUM(N3657:N3671)</f>
        <v>0</v>
      </c>
      <c r="O3672" s="625">
        <f t="shared" si="1246"/>
        <v>0</v>
      </c>
      <c r="P3672" s="625">
        <f t="shared" ref="P3672:Q3672" si="1247">SUM(P3657:P3671)</f>
        <v>0</v>
      </c>
      <c r="Q3672" s="625">
        <f t="shared" si="1247"/>
        <v>0</v>
      </c>
      <c r="R3672" s="625">
        <f t="shared" ref="R3672" si="1248">SUM(R3657:R3671)</f>
        <v>0</v>
      </c>
      <c r="S3672" s="625">
        <f t="shared" ref="S3672" si="1249">SUM(S3657:S3671)</f>
        <v>0</v>
      </c>
      <c r="T3672" s="625">
        <f t="shared" ref="T3672:U3672" si="1250">SUM(T3657:T3671)</f>
        <v>0</v>
      </c>
      <c r="U3672" s="625">
        <f t="shared" si="1250"/>
        <v>0</v>
      </c>
      <c r="V3672" s="625">
        <f t="shared" ref="V3672:W3672" si="1251">SUM(V3657:V3671)</f>
        <v>0</v>
      </c>
      <c r="W3672" s="625">
        <f t="shared" si="1251"/>
        <v>0</v>
      </c>
      <c r="X3672" s="625">
        <f t="shared" ref="X3672:Y3672" si="1252">SUM(X3657:X3671)</f>
        <v>425</v>
      </c>
      <c r="Y3672" s="625">
        <f t="shared" si="1252"/>
        <v>60</v>
      </c>
      <c r="Z3672" s="625">
        <v>0</v>
      </c>
      <c r="AA3672" s="625">
        <v>1</v>
      </c>
      <c r="AB3672" s="625">
        <v>1</v>
      </c>
      <c r="AC3672" s="767"/>
      <c r="AD3672" s="767"/>
      <c r="AE3672" s="767"/>
      <c r="AF3672" s="768"/>
      <c r="AG3672" s="107"/>
      <c r="AH3672" s="107"/>
      <c r="AI3672" s="107"/>
      <c r="AJ3672" s="107"/>
      <c r="AK3672" s="107"/>
      <c r="AL3672" s="107"/>
    </row>
    <row r="3673" spans="1:38" ht="15.75" customHeight="1" thickBot="1">
      <c r="A3673" s="660" t="s">
        <v>239</v>
      </c>
      <c r="B3673" s="661"/>
      <c r="C3673" s="661"/>
      <c r="D3673" s="661"/>
      <c r="E3673" s="661"/>
      <c r="F3673" s="661"/>
      <c r="G3673" s="661"/>
      <c r="H3673" s="661"/>
      <c r="I3673" s="661"/>
      <c r="J3673" s="661"/>
      <c r="K3673" s="661"/>
      <c r="L3673" s="661"/>
      <c r="M3673" s="661"/>
      <c r="N3673" s="661"/>
      <c r="O3673" s="661"/>
      <c r="P3673" s="661"/>
      <c r="Q3673" s="661"/>
      <c r="R3673" s="661"/>
      <c r="S3673" s="661"/>
      <c r="T3673" s="661"/>
      <c r="U3673" s="661"/>
      <c r="V3673" s="661"/>
      <c r="W3673" s="661"/>
      <c r="X3673" s="661"/>
      <c r="Y3673" s="661"/>
      <c r="Z3673" s="661"/>
      <c r="AA3673" s="661"/>
      <c r="AB3673" s="661"/>
      <c r="AC3673" s="661"/>
      <c r="AD3673" s="661"/>
      <c r="AE3673" s="661"/>
      <c r="AF3673" s="662"/>
    </row>
    <row r="3674" spans="1:38" ht="178.5">
      <c r="A3674" s="621">
        <v>1</v>
      </c>
      <c r="B3674" s="627" t="s">
        <v>16364</v>
      </c>
      <c r="C3674" s="627" t="s">
        <v>5611</v>
      </c>
      <c r="D3674" s="627" t="s">
        <v>5603</v>
      </c>
      <c r="E3674" s="123" t="s">
        <v>17242</v>
      </c>
      <c r="F3674" s="123" t="s">
        <v>16683</v>
      </c>
      <c r="G3674" s="138"/>
      <c r="H3674" s="138"/>
      <c r="I3674" s="138"/>
      <c r="J3674" s="28" t="s">
        <v>5612</v>
      </c>
      <c r="K3674" s="622" t="s">
        <v>5604</v>
      </c>
      <c r="L3674" s="622" t="s">
        <v>51</v>
      </c>
      <c r="M3674" s="202"/>
      <c r="N3674" s="138"/>
      <c r="O3674" s="622">
        <v>0</v>
      </c>
      <c r="P3674" s="622">
        <v>0</v>
      </c>
      <c r="Q3674" s="622">
        <v>0</v>
      </c>
      <c r="R3674" s="622">
        <v>0</v>
      </c>
      <c r="S3674" s="622">
        <v>0</v>
      </c>
      <c r="T3674" s="622">
        <v>0</v>
      </c>
      <c r="U3674" s="622">
        <v>0</v>
      </c>
      <c r="V3674" s="622">
        <v>0</v>
      </c>
      <c r="W3674" s="622">
        <v>0</v>
      </c>
      <c r="X3674" s="624">
        <v>0</v>
      </c>
      <c r="Y3674" s="624">
        <v>0</v>
      </c>
      <c r="Z3674" s="622" t="s">
        <v>51</v>
      </c>
      <c r="AA3674" s="121" t="s">
        <v>5605</v>
      </c>
      <c r="AB3674" s="121" t="s">
        <v>5606</v>
      </c>
      <c r="AC3674" s="138"/>
      <c r="AD3674" s="138"/>
      <c r="AE3674" s="138"/>
      <c r="AF3674" s="138"/>
    </row>
    <row r="3675" spans="1:38" ht="127.5">
      <c r="A3675" s="621">
        <v>2</v>
      </c>
      <c r="B3675" s="627" t="s">
        <v>5589</v>
      </c>
      <c r="C3675" s="627" t="s">
        <v>5611</v>
      </c>
      <c r="D3675" s="627" t="s">
        <v>131</v>
      </c>
      <c r="E3675" s="123" t="s">
        <v>51</v>
      </c>
      <c r="F3675" s="138"/>
      <c r="G3675" s="138"/>
      <c r="H3675" s="138"/>
      <c r="I3675" s="138"/>
      <c r="J3675" s="124" t="s">
        <v>5289</v>
      </c>
      <c r="K3675" s="622" t="s">
        <v>5607</v>
      </c>
      <c r="L3675" s="622" t="s">
        <v>51</v>
      </c>
      <c r="M3675" s="202"/>
      <c r="N3675" s="138"/>
      <c r="O3675" s="622">
        <v>0</v>
      </c>
      <c r="P3675" s="622">
        <v>0</v>
      </c>
      <c r="Q3675" s="622">
        <v>0</v>
      </c>
      <c r="R3675" s="622">
        <v>0</v>
      </c>
      <c r="S3675" s="622">
        <v>0</v>
      </c>
      <c r="T3675" s="622">
        <v>0</v>
      </c>
      <c r="U3675" s="622">
        <v>0</v>
      </c>
      <c r="V3675" s="622">
        <v>0</v>
      </c>
      <c r="W3675" s="622">
        <v>0</v>
      </c>
      <c r="X3675" s="624">
        <v>0</v>
      </c>
      <c r="Y3675" s="624">
        <v>1</v>
      </c>
      <c r="Z3675" s="622" t="s">
        <v>51</v>
      </c>
      <c r="AA3675" s="124" t="s">
        <v>5289</v>
      </c>
      <c r="AB3675" s="124" t="s">
        <v>5289</v>
      </c>
      <c r="AC3675" s="138"/>
      <c r="AD3675" s="138"/>
      <c r="AE3675" s="138"/>
      <c r="AF3675" s="138"/>
    </row>
    <row r="3676" spans="1:38" ht="127.5">
      <c r="A3676" s="621">
        <v>3</v>
      </c>
      <c r="B3676" s="627" t="s">
        <v>16365</v>
      </c>
      <c r="C3676" s="627" t="s">
        <v>5611</v>
      </c>
      <c r="D3676" s="627" t="s">
        <v>5608</v>
      </c>
      <c r="E3676" s="123" t="s">
        <v>40</v>
      </c>
      <c r="F3676" s="138"/>
      <c r="G3676" s="138"/>
      <c r="H3676" s="138"/>
      <c r="I3676" s="138"/>
      <c r="J3676" s="124" t="s">
        <v>5289</v>
      </c>
      <c r="K3676" s="622" t="s">
        <v>5609</v>
      </c>
      <c r="L3676" s="622" t="s">
        <v>51</v>
      </c>
      <c r="M3676" s="202"/>
      <c r="N3676" s="138"/>
      <c r="O3676" s="622">
        <v>0</v>
      </c>
      <c r="P3676" s="622">
        <v>0</v>
      </c>
      <c r="Q3676" s="622">
        <v>0</v>
      </c>
      <c r="R3676" s="622">
        <v>0</v>
      </c>
      <c r="S3676" s="622">
        <v>0</v>
      </c>
      <c r="T3676" s="622">
        <v>0</v>
      </c>
      <c r="U3676" s="622">
        <v>0</v>
      </c>
      <c r="V3676" s="622">
        <v>0</v>
      </c>
      <c r="W3676" s="622">
        <v>0</v>
      </c>
      <c r="X3676" s="624">
        <v>0</v>
      </c>
      <c r="Y3676" s="624">
        <v>0</v>
      </c>
      <c r="Z3676" s="622" t="s">
        <v>51</v>
      </c>
      <c r="AA3676" s="124" t="s">
        <v>5289</v>
      </c>
      <c r="AB3676" s="124" t="s">
        <v>5289</v>
      </c>
      <c r="AC3676" s="138"/>
      <c r="AD3676" s="138"/>
      <c r="AE3676" s="138"/>
      <c r="AF3676" s="138"/>
    </row>
    <row r="3677" spans="1:38" ht="127.5">
      <c r="A3677" s="621">
        <v>4</v>
      </c>
      <c r="B3677" s="627" t="s">
        <v>142</v>
      </c>
      <c r="C3677" s="627" t="s">
        <v>5611</v>
      </c>
      <c r="D3677" s="627" t="s">
        <v>131</v>
      </c>
      <c r="E3677" s="123" t="s">
        <v>51</v>
      </c>
      <c r="F3677" s="138"/>
      <c r="G3677" s="138"/>
      <c r="H3677" s="138"/>
      <c r="I3677" s="138"/>
      <c r="J3677" s="124" t="s">
        <v>5289</v>
      </c>
      <c r="K3677" s="622" t="s">
        <v>5610</v>
      </c>
      <c r="L3677" s="622" t="s">
        <v>51</v>
      </c>
      <c r="M3677" s="202"/>
      <c r="N3677" s="138"/>
      <c r="O3677" s="622">
        <v>0</v>
      </c>
      <c r="P3677" s="622">
        <v>0</v>
      </c>
      <c r="Q3677" s="622">
        <v>0</v>
      </c>
      <c r="R3677" s="622">
        <v>0</v>
      </c>
      <c r="S3677" s="622">
        <v>0</v>
      </c>
      <c r="T3677" s="622">
        <v>0</v>
      </c>
      <c r="U3677" s="622">
        <v>0</v>
      </c>
      <c r="V3677" s="622">
        <v>0</v>
      </c>
      <c r="W3677" s="622">
        <v>0</v>
      </c>
      <c r="X3677" s="624">
        <v>0</v>
      </c>
      <c r="Y3677" s="624">
        <v>0</v>
      </c>
      <c r="Z3677" s="622" t="s">
        <v>51</v>
      </c>
      <c r="AA3677" s="124" t="s">
        <v>5289</v>
      </c>
      <c r="AB3677" s="124" t="s">
        <v>5289</v>
      </c>
      <c r="AC3677" s="138"/>
      <c r="AD3677" s="138"/>
      <c r="AE3677" s="138"/>
      <c r="AF3677" s="138"/>
    </row>
    <row r="3678" spans="1:38" s="44" customFormat="1" ht="89.25">
      <c r="A3678" s="621">
        <v>5</v>
      </c>
      <c r="B3678" s="627" t="s">
        <v>16342</v>
      </c>
      <c r="C3678" s="392" t="s">
        <v>5611</v>
      </c>
      <c r="D3678" s="627" t="s">
        <v>16343</v>
      </c>
      <c r="E3678" s="123" t="s">
        <v>40</v>
      </c>
      <c r="F3678" s="272"/>
      <c r="G3678" s="272"/>
      <c r="H3678" s="272"/>
      <c r="I3678" s="272"/>
      <c r="J3678" s="124" t="s">
        <v>5289</v>
      </c>
      <c r="K3678" s="622" t="s">
        <v>16366</v>
      </c>
      <c r="L3678" s="622" t="s">
        <v>51</v>
      </c>
      <c r="M3678" s="276"/>
      <c r="N3678" s="272"/>
      <c r="O3678" s="622">
        <v>0</v>
      </c>
      <c r="P3678" s="622">
        <v>0</v>
      </c>
      <c r="Q3678" s="622">
        <v>0</v>
      </c>
      <c r="R3678" s="622">
        <v>0</v>
      </c>
      <c r="S3678" s="622">
        <v>0</v>
      </c>
      <c r="T3678" s="622">
        <v>0</v>
      </c>
      <c r="U3678" s="622">
        <v>0</v>
      </c>
      <c r="V3678" s="622">
        <v>0</v>
      </c>
      <c r="W3678" s="622">
        <v>0</v>
      </c>
      <c r="X3678" s="624">
        <v>0</v>
      </c>
      <c r="Y3678" s="624">
        <v>0</v>
      </c>
      <c r="Z3678" s="622" t="s">
        <v>51</v>
      </c>
      <c r="AA3678" s="124" t="s">
        <v>5289</v>
      </c>
      <c r="AB3678" s="124" t="s">
        <v>5289</v>
      </c>
      <c r="AC3678" s="779"/>
      <c r="AD3678" s="779"/>
      <c r="AE3678" s="779"/>
      <c r="AF3678" s="779"/>
      <c r="AG3678" s="107"/>
      <c r="AH3678" s="107"/>
      <c r="AI3678" s="107"/>
      <c r="AJ3678" s="107"/>
      <c r="AK3678" s="107"/>
      <c r="AL3678" s="107"/>
    </row>
    <row r="3679" spans="1:38" s="44" customFormat="1" ht="102">
      <c r="A3679" s="621">
        <v>6</v>
      </c>
      <c r="B3679" s="627" t="s">
        <v>16344</v>
      </c>
      <c r="C3679" s="392" t="s">
        <v>5611</v>
      </c>
      <c r="D3679" s="627" t="s">
        <v>16345</v>
      </c>
      <c r="E3679" s="123" t="s">
        <v>40</v>
      </c>
      <c r="F3679" s="272"/>
      <c r="G3679" s="272"/>
      <c r="H3679" s="272"/>
      <c r="I3679" s="272"/>
      <c r="J3679" s="124" t="s">
        <v>5289</v>
      </c>
      <c r="K3679" s="622" t="s">
        <v>16367</v>
      </c>
      <c r="L3679" s="622" t="s">
        <v>51</v>
      </c>
      <c r="M3679" s="276"/>
      <c r="N3679" s="272"/>
      <c r="O3679" s="622">
        <v>0</v>
      </c>
      <c r="P3679" s="622">
        <v>0</v>
      </c>
      <c r="Q3679" s="622">
        <v>0</v>
      </c>
      <c r="R3679" s="622">
        <v>0</v>
      </c>
      <c r="S3679" s="622">
        <v>0</v>
      </c>
      <c r="T3679" s="622">
        <v>0</v>
      </c>
      <c r="U3679" s="622">
        <v>0</v>
      </c>
      <c r="V3679" s="622">
        <v>0</v>
      </c>
      <c r="W3679" s="622">
        <v>0</v>
      </c>
      <c r="X3679" s="624">
        <v>0</v>
      </c>
      <c r="Y3679" s="624">
        <v>0</v>
      </c>
      <c r="Z3679" s="622" t="s">
        <v>51</v>
      </c>
      <c r="AA3679" s="124" t="s">
        <v>5289</v>
      </c>
      <c r="AB3679" s="124" t="s">
        <v>5289</v>
      </c>
      <c r="AC3679" s="779"/>
      <c r="AD3679" s="779"/>
      <c r="AE3679" s="779"/>
      <c r="AF3679" s="779"/>
      <c r="AG3679" s="107"/>
      <c r="AH3679" s="107"/>
      <c r="AI3679" s="107"/>
      <c r="AJ3679" s="107"/>
      <c r="AK3679" s="107"/>
      <c r="AL3679" s="107"/>
    </row>
    <row r="3680" spans="1:38" s="44" customFormat="1" ht="89.25">
      <c r="A3680" s="621">
        <v>7</v>
      </c>
      <c r="B3680" s="627" t="s">
        <v>16346</v>
      </c>
      <c r="C3680" s="392" t="s">
        <v>5611</v>
      </c>
      <c r="D3680" s="627" t="s">
        <v>16347</v>
      </c>
      <c r="E3680" s="123" t="s">
        <v>40</v>
      </c>
      <c r="F3680" s="272"/>
      <c r="G3680" s="272"/>
      <c r="H3680" s="272"/>
      <c r="I3680" s="272"/>
      <c r="J3680" s="124" t="s">
        <v>5289</v>
      </c>
      <c r="K3680" s="622" t="s">
        <v>16368</v>
      </c>
      <c r="L3680" s="622" t="s">
        <v>51</v>
      </c>
      <c r="M3680" s="276"/>
      <c r="N3680" s="272"/>
      <c r="O3680" s="622">
        <v>0</v>
      </c>
      <c r="P3680" s="622">
        <v>0</v>
      </c>
      <c r="Q3680" s="622">
        <v>0</v>
      </c>
      <c r="R3680" s="622">
        <v>0</v>
      </c>
      <c r="S3680" s="622">
        <v>0</v>
      </c>
      <c r="T3680" s="622">
        <v>0</v>
      </c>
      <c r="U3680" s="622">
        <v>0</v>
      </c>
      <c r="V3680" s="622">
        <v>0</v>
      </c>
      <c r="W3680" s="622">
        <v>0</v>
      </c>
      <c r="X3680" s="624">
        <v>0</v>
      </c>
      <c r="Y3680" s="624">
        <v>0</v>
      </c>
      <c r="Z3680" s="622" t="s">
        <v>51</v>
      </c>
      <c r="AA3680" s="124" t="s">
        <v>5289</v>
      </c>
      <c r="AB3680" s="124" t="s">
        <v>5289</v>
      </c>
      <c r="AC3680" s="779"/>
      <c r="AD3680" s="779"/>
      <c r="AE3680" s="779"/>
      <c r="AF3680" s="779"/>
      <c r="AG3680" s="107"/>
      <c r="AH3680" s="107"/>
      <c r="AI3680" s="107"/>
      <c r="AJ3680" s="107"/>
      <c r="AK3680" s="107"/>
      <c r="AL3680" s="107"/>
    </row>
    <row r="3681" spans="1:38" s="44" customFormat="1" ht="89.25">
      <c r="A3681" s="621">
        <v>8</v>
      </c>
      <c r="B3681" s="627" t="s">
        <v>1558</v>
      </c>
      <c r="C3681" s="392" t="s">
        <v>5611</v>
      </c>
      <c r="D3681" s="627" t="s">
        <v>16348</v>
      </c>
      <c r="E3681" s="123" t="s">
        <v>40</v>
      </c>
      <c r="F3681" s="272"/>
      <c r="G3681" s="272"/>
      <c r="H3681" s="272"/>
      <c r="I3681" s="272"/>
      <c r="J3681" s="124" t="s">
        <v>5289</v>
      </c>
      <c r="K3681" s="622" t="s">
        <v>16369</v>
      </c>
      <c r="L3681" s="622" t="s">
        <v>51</v>
      </c>
      <c r="M3681" s="276"/>
      <c r="N3681" s="272"/>
      <c r="O3681" s="622">
        <v>0</v>
      </c>
      <c r="P3681" s="622">
        <v>0</v>
      </c>
      <c r="Q3681" s="622">
        <v>0</v>
      </c>
      <c r="R3681" s="622">
        <v>0</v>
      </c>
      <c r="S3681" s="622">
        <v>0</v>
      </c>
      <c r="T3681" s="622">
        <v>0</v>
      </c>
      <c r="U3681" s="622">
        <v>0</v>
      </c>
      <c r="V3681" s="622">
        <v>0</v>
      </c>
      <c r="W3681" s="622">
        <v>0</v>
      </c>
      <c r="X3681" s="624">
        <v>0</v>
      </c>
      <c r="Y3681" s="624">
        <v>0</v>
      </c>
      <c r="Z3681" s="622" t="s">
        <v>51</v>
      </c>
      <c r="AA3681" s="124" t="s">
        <v>5289</v>
      </c>
      <c r="AB3681" s="124" t="s">
        <v>5289</v>
      </c>
      <c r="AC3681" s="779"/>
      <c r="AD3681" s="779"/>
      <c r="AE3681" s="779"/>
      <c r="AF3681" s="779"/>
      <c r="AG3681" s="107"/>
      <c r="AH3681" s="107"/>
      <c r="AI3681" s="107"/>
      <c r="AJ3681" s="107"/>
      <c r="AK3681" s="107"/>
      <c r="AL3681" s="107"/>
    </row>
    <row r="3682" spans="1:38" s="44" customFormat="1" ht="89.25">
      <c r="A3682" s="621">
        <v>9</v>
      </c>
      <c r="B3682" s="627" t="s">
        <v>16349</v>
      </c>
      <c r="C3682" s="392" t="s">
        <v>5611</v>
      </c>
      <c r="D3682" s="627" t="s">
        <v>16350</v>
      </c>
      <c r="E3682" s="123" t="s">
        <v>40</v>
      </c>
      <c r="F3682" s="272"/>
      <c r="G3682" s="272"/>
      <c r="H3682" s="272"/>
      <c r="I3682" s="272"/>
      <c r="J3682" s="124" t="s">
        <v>5289</v>
      </c>
      <c r="K3682" s="622" t="s">
        <v>16370</v>
      </c>
      <c r="L3682" s="622" t="s">
        <v>51</v>
      </c>
      <c r="M3682" s="276"/>
      <c r="N3682" s="272"/>
      <c r="O3682" s="622">
        <v>0</v>
      </c>
      <c r="P3682" s="622">
        <v>0</v>
      </c>
      <c r="Q3682" s="622">
        <v>0</v>
      </c>
      <c r="R3682" s="622">
        <v>0</v>
      </c>
      <c r="S3682" s="622">
        <v>0</v>
      </c>
      <c r="T3682" s="622">
        <v>0</v>
      </c>
      <c r="U3682" s="622">
        <v>0</v>
      </c>
      <c r="V3682" s="622">
        <v>0</v>
      </c>
      <c r="W3682" s="622">
        <v>0</v>
      </c>
      <c r="X3682" s="624">
        <v>0</v>
      </c>
      <c r="Y3682" s="624">
        <v>0</v>
      </c>
      <c r="Z3682" s="622" t="s">
        <v>51</v>
      </c>
      <c r="AA3682" s="124" t="s">
        <v>5289</v>
      </c>
      <c r="AB3682" s="124" t="s">
        <v>5289</v>
      </c>
      <c r="AC3682" s="779"/>
      <c r="AD3682" s="779"/>
      <c r="AE3682" s="779"/>
      <c r="AF3682" s="779"/>
      <c r="AG3682" s="107"/>
      <c r="AH3682" s="107"/>
      <c r="AI3682" s="107"/>
      <c r="AJ3682" s="107"/>
      <c r="AK3682" s="107"/>
      <c r="AL3682" s="107"/>
    </row>
    <row r="3683" spans="1:38" s="44" customFormat="1" ht="89.25">
      <c r="A3683" s="621">
        <v>10</v>
      </c>
      <c r="B3683" s="28" t="s">
        <v>16351</v>
      </c>
      <c r="C3683" s="407" t="s">
        <v>5611</v>
      </c>
      <c r="D3683" s="28" t="s">
        <v>16352</v>
      </c>
      <c r="E3683" s="123" t="s">
        <v>40</v>
      </c>
      <c r="F3683" s="272"/>
      <c r="G3683" s="272"/>
      <c r="H3683" s="272"/>
      <c r="I3683" s="272"/>
      <c r="J3683" s="124" t="s">
        <v>5289</v>
      </c>
      <c r="K3683" s="622" t="s">
        <v>16371</v>
      </c>
      <c r="L3683" s="622" t="s">
        <v>51</v>
      </c>
      <c r="M3683" s="276"/>
      <c r="N3683" s="272"/>
      <c r="O3683" s="622">
        <v>0</v>
      </c>
      <c r="P3683" s="622">
        <v>0</v>
      </c>
      <c r="Q3683" s="622">
        <v>0</v>
      </c>
      <c r="R3683" s="622">
        <v>0</v>
      </c>
      <c r="S3683" s="622">
        <v>0</v>
      </c>
      <c r="T3683" s="622">
        <v>0</v>
      </c>
      <c r="U3683" s="622">
        <v>0</v>
      </c>
      <c r="V3683" s="622">
        <v>0</v>
      </c>
      <c r="W3683" s="622">
        <v>0</v>
      </c>
      <c r="X3683" s="624">
        <v>0</v>
      </c>
      <c r="Y3683" s="624">
        <v>0</v>
      </c>
      <c r="Z3683" s="622" t="s">
        <v>51</v>
      </c>
      <c r="AA3683" s="124" t="s">
        <v>5289</v>
      </c>
      <c r="AB3683" s="124" t="s">
        <v>5289</v>
      </c>
      <c r="AC3683" s="779"/>
      <c r="AD3683" s="779"/>
      <c r="AE3683" s="779"/>
      <c r="AF3683" s="779"/>
      <c r="AG3683" s="107"/>
      <c r="AH3683" s="107"/>
      <c r="AI3683" s="107"/>
      <c r="AJ3683" s="107"/>
      <c r="AK3683" s="107"/>
      <c r="AL3683" s="107"/>
    </row>
    <row r="3684" spans="1:38" s="44" customFormat="1" ht="89.25">
      <c r="A3684" s="621">
        <v>11</v>
      </c>
      <c r="B3684" s="28" t="s">
        <v>16353</v>
      </c>
      <c r="C3684" s="407" t="s">
        <v>5611</v>
      </c>
      <c r="D3684" s="28" t="s">
        <v>16354</v>
      </c>
      <c r="E3684" s="123" t="s">
        <v>40</v>
      </c>
      <c r="F3684" s="272"/>
      <c r="G3684" s="272"/>
      <c r="H3684" s="272"/>
      <c r="I3684" s="272"/>
      <c r="J3684" s="124" t="s">
        <v>5289</v>
      </c>
      <c r="K3684" s="622" t="s">
        <v>16372</v>
      </c>
      <c r="L3684" s="622" t="s">
        <v>51</v>
      </c>
      <c r="M3684" s="276"/>
      <c r="N3684" s="272"/>
      <c r="O3684" s="622">
        <v>0</v>
      </c>
      <c r="P3684" s="622">
        <v>0</v>
      </c>
      <c r="Q3684" s="622">
        <v>0</v>
      </c>
      <c r="R3684" s="622">
        <v>0</v>
      </c>
      <c r="S3684" s="622">
        <v>0</v>
      </c>
      <c r="T3684" s="622">
        <v>0</v>
      </c>
      <c r="U3684" s="622">
        <v>0</v>
      </c>
      <c r="V3684" s="622">
        <v>0</v>
      </c>
      <c r="W3684" s="622">
        <v>0</v>
      </c>
      <c r="X3684" s="624">
        <v>0</v>
      </c>
      <c r="Y3684" s="624">
        <v>0</v>
      </c>
      <c r="Z3684" s="622" t="s">
        <v>51</v>
      </c>
      <c r="AA3684" s="124" t="s">
        <v>5289</v>
      </c>
      <c r="AB3684" s="124" t="s">
        <v>5289</v>
      </c>
      <c r="AC3684" s="779"/>
      <c r="AD3684" s="779"/>
      <c r="AE3684" s="779"/>
      <c r="AF3684" s="779"/>
      <c r="AG3684" s="107"/>
      <c r="AH3684" s="107"/>
      <c r="AI3684" s="107"/>
      <c r="AJ3684" s="107"/>
      <c r="AK3684" s="107"/>
      <c r="AL3684" s="107"/>
    </row>
    <row r="3685" spans="1:38" s="44" customFormat="1" ht="89.25">
      <c r="A3685" s="621">
        <v>12</v>
      </c>
      <c r="B3685" s="28" t="s">
        <v>16355</v>
      </c>
      <c r="C3685" s="407" t="s">
        <v>5611</v>
      </c>
      <c r="D3685" s="28" t="s">
        <v>16356</v>
      </c>
      <c r="E3685" s="123" t="s">
        <v>40</v>
      </c>
      <c r="F3685" s="272"/>
      <c r="G3685" s="272"/>
      <c r="H3685" s="272"/>
      <c r="I3685" s="272"/>
      <c r="J3685" s="124" t="s">
        <v>5289</v>
      </c>
      <c r="K3685" s="622" t="s">
        <v>16373</v>
      </c>
      <c r="L3685" s="622" t="s">
        <v>51</v>
      </c>
      <c r="M3685" s="276"/>
      <c r="N3685" s="272"/>
      <c r="O3685" s="622">
        <v>0</v>
      </c>
      <c r="P3685" s="622">
        <v>0</v>
      </c>
      <c r="Q3685" s="622">
        <v>0</v>
      </c>
      <c r="R3685" s="622">
        <v>0</v>
      </c>
      <c r="S3685" s="622">
        <v>0</v>
      </c>
      <c r="T3685" s="622">
        <v>0</v>
      </c>
      <c r="U3685" s="622">
        <v>0</v>
      </c>
      <c r="V3685" s="622">
        <v>0</v>
      </c>
      <c r="W3685" s="622">
        <v>0</v>
      </c>
      <c r="X3685" s="624">
        <v>25</v>
      </c>
      <c r="Y3685" s="624">
        <v>0</v>
      </c>
      <c r="Z3685" s="622" t="s">
        <v>51</v>
      </c>
      <c r="AA3685" s="124" t="s">
        <v>5289</v>
      </c>
      <c r="AB3685" s="124" t="s">
        <v>5289</v>
      </c>
      <c r="AC3685" s="779"/>
      <c r="AD3685" s="779"/>
      <c r="AE3685" s="779"/>
      <c r="AF3685" s="779"/>
      <c r="AG3685" s="107"/>
      <c r="AH3685" s="107"/>
      <c r="AI3685" s="107"/>
      <c r="AJ3685" s="107"/>
      <c r="AK3685" s="107"/>
      <c r="AL3685" s="107"/>
    </row>
    <row r="3686" spans="1:38" s="44" customFormat="1" ht="89.25">
      <c r="A3686" s="621">
        <v>13</v>
      </c>
      <c r="B3686" s="28" t="s">
        <v>16357</v>
      </c>
      <c r="C3686" s="407" t="s">
        <v>5611</v>
      </c>
      <c r="D3686" s="28" t="s">
        <v>16358</v>
      </c>
      <c r="E3686" s="123" t="s">
        <v>40</v>
      </c>
      <c r="F3686" s="272"/>
      <c r="G3686" s="272"/>
      <c r="H3686" s="272"/>
      <c r="I3686" s="272"/>
      <c r="J3686" s="124" t="s">
        <v>5289</v>
      </c>
      <c r="K3686" s="622" t="s">
        <v>16374</v>
      </c>
      <c r="L3686" s="622" t="s">
        <v>51</v>
      </c>
      <c r="M3686" s="276"/>
      <c r="N3686" s="272"/>
      <c r="O3686" s="622">
        <v>0</v>
      </c>
      <c r="P3686" s="622">
        <v>0</v>
      </c>
      <c r="Q3686" s="622">
        <v>0</v>
      </c>
      <c r="R3686" s="622">
        <v>0</v>
      </c>
      <c r="S3686" s="622">
        <v>0</v>
      </c>
      <c r="T3686" s="622">
        <v>0</v>
      </c>
      <c r="U3686" s="622">
        <v>0</v>
      </c>
      <c r="V3686" s="622">
        <v>0</v>
      </c>
      <c r="W3686" s="622">
        <v>0</v>
      </c>
      <c r="X3686" s="624">
        <v>58</v>
      </c>
      <c r="Y3686" s="624">
        <v>3</v>
      </c>
      <c r="Z3686" s="622" t="s">
        <v>51</v>
      </c>
      <c r="AA3686" s="124" t="s">
        <v>5289</v>
      </c>
      <c r="AB3686" s="124" t="s">
        <v>5289</v>
      </c>
      <c r="AC3686" s="779"/>
      <c r="AD3686" s="779"/>
      <c r="AE3686" s="779"/>
      <c r="AF3686" s="779"/>
      <c r="AG3686" s="107"/>
      <c r="AH3686" s="107"/>
      <c r="AI3686" s="107"/>
      <c r="AJ3686" s="107"/>
      <c r="AK3686" s="107"/>
      <c r="AL3686" s="107"/>
    </row>
    <row r="3687" spans="1:38" s="44" customFormat="1" ht="89.25">
      <c r="A3687" s="621">
        <v>14</v>
      </c>
      <c r="B3687" s="28" t="s">
        <v>14853</v>
      </c>
      <c r="C3687" s="407" t="s">
        <v>5611</v>
      </c>
      <c r="D3687" s="28" t="s">
        <v>16359</v>
      </c>
      <c r="E3687" s="123" t="s">
        <v>40</v>
      </c>
      <c r="F3687" s="272"/>
      <c r="G3687" s="272"/>
      <c r="H3687" s="272"/>
      <c r="I3687" s="272"/>
      <c r="J3687" s="124" t="s">
        <v>5289</v>
      </c>
      <c r="K3687" s="622" t="s">
        <v>16375</v>
      </c>
      <c r="L3687" s="622" t="s">
        <v>51</v>
      </c>
      <c r="M3687" s="276"/>
      <c r="N3687" s="272"/>
      <c r="O3687" s="622">
        <v>0</v>
      </c>
      <c r="P3687" s="622">
        <v>0</v>
      </c>
      <c r="Q3687" s="622">
        <v>0</v>
      </c>
      <c r="R3687" s="622">
        <v>0</v>
      </c>
      <c r="S3687" s="622">
        <v>0</v>
      </c>
      <c r="T3687" s="622">
        <v>0</v>
      </c>
      <c r="U3687" s="622">
        <v>0</v>
      </c>
      <c r="V3687" s="622">
        <v>0</v>
      </c>
      <c r="W3687" s="622">
        <v>0</v>
      </c>
      <c r="X3687" s="624">
        <v>0</v>
      </c>
      <c r="Y3687" s="624">
        <v>0</v>
      </c>
      <c r="Z3687" s="622" t="s">
        <v>51</v>
      </c>
      <c r="AA3687" s="124" t="s">
        <v>5289</v>
      </c>
      <c r="AB3687" s="124" t="s">
        <v>5289</v>
      </c>
      <c r="AC3687" s="779"/>
      <c r="AD3687" s="779"/>
      <c r="AE3687" s="779"/>
      <c r="AF3687" s="779"/>
      <c r="AG3687" s="107"/>
      <c r="AH3687" s="107"/>
      <c r="AI3687" s="107"/>
      <c r="AJ3687" s="107"/>
      <c r="AK3687" s="107"/>
      <c r="AL3687" s="107"/>
    </row>
    <row r="3688" spans="1:38" s="44" customFormat="1" ht="89.25">
      <c r="A3688" s="621">
        <v>15</v>
      </c>
      <c r="B3688" s="28" t="s">
        <v>16360</v>
      </c>
      <c r="C3688" s="407" t="s">
        <v>5611</v>
      </c>
      <c r="D3688" s="28" t="s">
        <v>16361</v>
      </c>
      <c r="E3688" s="123" t="s">
        <v>40</v>
      </c>
      <c r="F3688" s="272"/>
      <c r="G3688" s="272"/>
      <c r="H3688" s="272"/>
      <c r="I3688" s="272"/>
      <c r="J3688" s="124" t="s">
        <v>5289</v>
      </c>
      <c r="K3688" s="622" t="s">
        <v>16376</v>
      </c>
      <c r="L3688" s="622" t="s">
        <v>51</v>
      </c>
      <c r="M3688" s="276"/>
      <c r="N3688" s="272"/>
      <c r="O3688" s="622">
        <v>0</v>
      </c>
      <c r="P3688" s="622">
        <v>0</v>
      </c>
      <c r="Q3688" s="622">
        <v>0</v>
      </c>
      <c r="R3688" s="622">
        <v>0</v>
      </c>
      <c r="S3688" s="622">
        <v>0</v>
      </c>
      <c r="T3688" s="622">
        <v>0</v>
      </c>
      <c r="U3688" s="622">
        <v>0</v>
      </c>
      <c r="V3688" s="622">
        <v>0</v>
      </c>
      <c r="W3688" s="622">
        <v>0</v>
      </c>
      <c r="X3688" s="624">
        <v>0</v>
      </c>
      <c r="Y3688" s="624">
        <v>0</v>
      </c>
      <c r="Z3688" s="622" t="s">
        <v>51</v>
      </c>
      <c r="AA3688" s="124" t="s">
        <v>5289</v>
      </c>
      <c r="AB3688" s="124" t="s">
        <v>5289</v>
      </c>
      <c r="AC3688" s="779"/>
      <c r="AD3688" s="779"/>
      <c r="AE3688" s="779"/>
      <c r="AF3688" s="779"/>
      <c r="AG3688" s="107"/>
      <c r="AH3688" s="107"/>
      <c r="AI3688" s="107"/>
      <c r="AJ3688" s="107"/>
      <c r="AK3688" s="107"/>
      <c r="AL3688" s="107"/>
    </row>
    <row r="3689" spans="1:38" s="44" customFormat="1" ht="89.25">
      <c r="A3689" s="621">
        <v>16</v>
      </c>
      <c r="B3689" s="28" t="s">
        <v>16362</v>
      </c>
      <c r="C3689" s="407" t="s">
        <v>5611</v>
      </c>
      <c r="D3689" s="28" t="s">
        <v>16363</v>
      </c>
      <c r="E3689" s="123" t="s">
        <v>40</v>
      </c>
      <c r="F3689" s="272"/>
      <c r="G3689" s="272"/>
      <c r="H3689" s="272"/>
      <c r="I3689" s="272"/>
      <c r="J3689" s="124" t="s">
        <v>5289</v>
      </c>
      <c r="K3689" s="622" t="s">
        <v>16377</v>
      </c>
      <c r="L3689" s="622" t="s">
        <v>51</v>
      </c>
      <c r="M3689" s="276"/>
      <c r="N3689" s="272"/>
      <c r="O3689" s="622">
        <v>0</v>
      </c>
      <c r="P3689" s="622">
        <v>0</v>
      </c>
      <c r="Q3689" s="622">
        <v>0</v>
      </c>
      <c r="R3689" s="622">
        <v>0</v>
      </c>
      <c r="S3689" s="622">
        <v>0</v>
      </c>
      <c r="T3689" s="622">
        <v>0</v>
      </c>
      <c r="U3689" s="622">
        <v>0</v>
      </c>
      <c r="V3689" s="622">
        <v>0</v>
      </c>
      <c r="W3689" s="622">
        <v>0</v>
      </c>
      <c r="X3689" s="624">
        <v>451</v>
      </c>
      <c r="Y3689" s="624">
        <v>13</v>
      </c>
      <c r="Z3689" s="622" t="s">
        <v>51</v>
      </c>
      <c r="AA3689" s="124" t="s">
        <v>5289</v>
      </c>
      <c r="AB3689" s="124" t="s">
        <v>5289</v>
      </c>
      <c r="AC3689" s="779"/>
      <c r="AD3689" s="779"/>
      <c r="AE3689" s="779"/>
      <c r="AF3689" s="779"/>
      <c r="AG3689" s="107"/>
      <c r="AH3689" s="107"/>
      <c r="AI3689" s="107"/>
      <c r="AJ3689" s="107"/>
      <c r="AK3689" s="107"/>
      <c r="AL3689" s="107"/>
    </row>
    <row r="3690" spans="1:38" s="44" customFormat="1" ht="15.75" customHeight="1" thickBot="1">
      <c r="A3690" s="256"/>
      <c r="B3690" s="625">
        <v>16</v>
      </c>
      <c r="C3690" s="625"/>
      <c r="D3690" s="625">
        <v>14</v>
      </c>
      <c r="E3690" s="625">
        <v>14</v>
      </c>
      <c r="F3690" s="625"/>
      <c r="G3690" s="625"/>
      <c r="H3690" s="625">
        <v>0</v>
      </c>
      <c r="I3690" s="625"/>
      <c r="J3690" s="625">
        <v>1</v>
      </c>
      <c r="K3690" s="625">
        <v>16</v>
      </c>
      <c r="L3690" s="625">
        <v>0</v>
      </c>
      <c r="M3690" s="199"/>
      <c r="N3690" s="625">
        <v>0</v>
      </c>
      <c r="O3690" s="625">
        <f t="shared" ref="O3690" si="1253">SUM(O3674:O3689)</f>
        <v>0</v>
      </c>
      <c r="P3690" s="625">
        <f t="shared" ref="P3690:Q3690" si="1254">SUM(P3674:P3689)</f>
        <v>0</v>
      </c>
      <c r="Q3690" s="625">
        <f t="shared" si="1254"/>
        <v>0</v>
      </c>
      <c r="R3690" s="625">
        <f t="shared" ref="R3690" si="1255">SUM(R3674:R3689)</f>
        <v>0</v>
      </c>
      <c r="S3690" s="625">
        <f t="shared" ref="S3690" si="1256">SUM(S3674:S3689)</f>
        <v>0</v>
      </c>
      <c r="T3690" s="625">
        <f t="shared" ref="T3690:U3690" si="1257">SUM(T3674:T3689)</f>
        <v>0</v>
      </c>
      <c r="U3690" s="625">
        <f t="shared" si="1257"/>
        <v>0</v>
      </c>
      <c r="V3690" s="625">
        <f t="shared" ref="V3690:W3690" si="1258">SUM(V3674:V3689)</f>
        <v>0</v>
      </c>
      <c r="W3690" s="625">
        <f t="shared" si="1258"/>
        <v>0</v>
      </c>
      <c r="X3690" s="625">
        <f t="shared" ref="X3690:Y3690" si="1259">SUM(X3674:X3689)</f>
        <v>534</v>
      </c>
      <c r="Y3690" s="625">
        <f t="shared" si="1259"/>
        <v>17</v>
      </c>
      <c r="Z3690" s="625">
        <v>0</v>
      </c>
      <c r="AA3690" s="625">
        <v>1</v>
      </c>
      <c r="AB3690" s="625">
        <v>1</v>
      </c>
      <c r="AC3690" s="767"/>
      <c r="AD3690" s="767"/>
      <c r="AE3690" s="767"/>
      <c r="AF3690" s="768"/>
      <c r="AG3690" s="107"/>
      <c r="AH3690" s="107"/>
      <c r="AI3690" s="107"/>
      <c r="AJ3690" s="107"/>
      <c r="AK3690" s="107"/>
      <c r="AL3690" s="107"/>
    </row>
    <row r="3691" spans="1:38" ht="15.75" customHeight="1" thickBot="1">
      <c r="A3691" s="660" t="s">
        <v>240</v>
      </c>
      <c r="B3691" s="661"/>
      <c r="C3691" s="661"/>
      <c r="D3691" s="661"/>
      <c r="E3691" s="661"/>
      <c r="F3691" s="661"/>
      <c r="G3691" s="661"/>
      <c r="H3691" s="661"/>
      <c r="I3691" s="661"/>
      <c r="J3691" s="661"/>
      <c r="K3691" s="661"/>
      <c r="L3691" s="661"/>
      <c r="M3691" s="661"/>
      <c r="N3691" s="661"/>
      <c r="O3691" s="661"/>
      <c r="P3691" s="661"/>
      <c r="Q3691" s="661"/>
      <c r="R3691" s="661"/>
      <c r="S3691" s="661"/>
      <c r="T3691" s="661"/>
      <c r="U3691" s="661"/>
      <c r="V3691" s="661"/>
      <c r="W3691" s="661"/>
      <c r="X3691" s="661"/>
      <c r="Y3691" s="661"/>
      <c r="Z3691" s="661"/>
      <c r="AA3691" s="661"/>
      <c r="AB3691" s="661"/>
      <c r="AC3691" s="661"/>
      <c r="AD3691" s="661"/>
      <c r="AE3691" s="661"/>
      <c r="AF3691" s="662"/>
    </row>
    <row r="3692" spans="1:38" ht="140.25">
      <c r="A3692" s="621">
        <v>1</v>
      </c>
      <c r="B3692" s="627" t="s">
        <v>16628</v>
      </c>
      <c r="C3692" s="627" t="s">
        <v>5597</v>
      </c>
      <c r="D3692" s="627" t="s">
        <v>16629</v>
      </c>
      <c r="E3692" s="123" t="s">
        <v>16990</v>
      </c>
      <c r="F3692" s="123" t="s">
        <v>16683</v>
      </c>
      <c r="G3692" s="138"/>
      <c r="H3692" s="138"/>
      <c r="I3692" s="138"/>
      <c r="J3692" s="122" t="s">
        <v>5717</v>
      </c>
      <c r="K3692" s="624" t="s">
        <v>5718</v>
      </c>
      <c r="L3692" s="622" t="s">
        <v>51</v>
      </c>
      <c r="M3692" s="202"/>
      <c r="N3692" s="138"/>
      <c r="O3692" s="622">
        <v>0</v>
      </c>
      <c r="P3692" s="622">
        <v>0</v>
      </c>
      <c r="Q3692" s="622">
        <v>0</v>
      </c>
      <c r="R3692" s="622">
        <v>0</v>
      </c>
      <c r="S3692" s="622">
        <v>0</v>
      </c>
      <c r="T3692" s="622">
        <v>0</v>
      </c>
      <c r="U3692" s="622">
        <v>0</v>
      </c>
      <c r="V3692" s="622">
        <v>0</v>
      </c>
      <c r="W3692" s="622">
        <v>0</v>
      </c>
      <c r="X3692" s="624">
        <v>0</v>
      </c>
      <c r="Y3692" s="622">
        <v>0</v>
      </c>
      <c r="Z3692" s="622" t="s">
        <v>51</v>
      </c>
      <c r="AA3692" s="28" t="s">
        <v>10033</v>
      </c>
      <c r="AB3692" s="4" t="s">
        <v>10034</v>
      </c>
      <c r="AC3692" s="138"/>
      <c r="AD3692" s="138"/>
      <c r="AE3692" s="138"/>
      <c r="AF3692" s="138"/>
    </row>
    <row r="3693" spans="1:38" ht="140.25">
      <c r="A3693" s="621">
        <v>3</v>
      </c>
      <c r="B3693" s="627" t="s">
        <v>2140</v>
      </c>
      <c r="C3693" s="627" t="s">
        <v>5597</v>
      </c>
      <c r="D3693" s="627" t="s">
        <v>5596</v>
      </c>
      <c r="E3693" s="123" t="s">
        <v>16991</v>
      </c>
      <c r="F3693" s="138"/>
      <c r="G3693" s="138"/>
      <c r="H3693" s="138"/>
      <c r="I3693" s="138"/>
      <c r="J3693" s="124" t="s">
        <v>5289</v>
      </c>
      <c r="K3693" s="624" t="s">
        <v>5719</v>
      </c>
      <c r="L3693" s="622" t="s">
        <v>51</v>
      </c>
      <c r="M3693" s="202"/>
      <c r="N3693" s="138"/>
      <c r="O3693" s="622">
        <v>0</v>
      </c>
      <c r="P3693" s="622">
        <v>0</v>
      </c>
      <c r="Q3693" s="622">
        <v>0</v>
      </c>
      <c r="R3693" s="622">
        <v>0</v>
      </c>
      <c r="S3693" s="622">
        <v>0</v>
      </c>
      <c r="T3693" s="622">
        <v>0</v>
      </c>
      <c r="U3693" s="622">
        <v>0</v>
      </c>
      <c r="V3693" s="622">
        <v>0</v>
      </c>
      <c r="W3693" s="622">
        <v>0</v>
      </c>
      <c r="X3693" s="624">
        <v>0</v>
      </c>
      <c r="Y3693" s="622">
        <v>0</v>
      </c>
      <c r="Z3693" s="622" t="s">
        <v>51</v>
      </c>
      <c r="AA3693" s="437" t="s">
        <v>5289</v>
      </c>
      <c r="AB3693" s="437" t="s">
        <v>5289</v>
      </c>
      <c r="AC3693" s="138"/>
      <c r="AD3693" s="138"/>
      <c r="AE3693" s="138"/>
      <c r="AF3693" s="138"/>
    </row>
    <row r="3694" spans="1:38" ht="140.25">
      <c r="A3694" s="621">
        <v>4</v>
      </c>
      <c r="B3694" s="627" t="s">
        <v>3333</v>
      </c>
      <c r="C3694" s="627" t="s">
        <v>5597</v>
      </c>
      <c r="D3694" s="627" t="s">
        <v>16630</v>
      </c>
      <c r="E3694" s="123" t="s">
        <v>16992</v>
      </c>
      <c r="F3694" s="138"/>
      <c r="G3694" s="138"/>
      <c r="H3694" s="138"/>
      <c r="I3694" s="138"/>
      <c r="J3694" s="138"/>
      <c r="K3694" s="138"/>
      <c r="L3694" s="622" t="s">
        <v>51</v>
      </c>
      <c r="M3694" s="202"/>
      <c r="N3694" s="138"/>
      <c r="O3694" s="622">
        <v>0</v>
      </c>
      <c r="P3694" s="622">
        <v>0</v>
      </c>
      <c r="Q3694" s="622">
        <v>0</v>
      </c>
      <c r="R3694" s="622">
        <v>0</v>
      </c>
      <c r="S3694" s="622">
        <v>0</v>
      </c>
      <c r="T3694" s="622">
        <v>0</v>
      </c>
      <c r="U3694" s="622">
        <v>0</v>
      </c>
      <c r="V3694" s="622">
        <v>0</v>
      </c>
      <c r="W3694" s="622">
        <v>0</v>
      </c>
      <c r="X3694" s="624">
        <v>0</v>
      </c>
      <c r="Y3694" s="622">
        <v>0</v>
      </c>
      <c r="Z3694" s="622" t="s">
        <v>51</v>
      </c>
      <c r="AA3694" s="437" t="s">
        <v>5289</v>
      </c>
      <c r="AB3694" s="437" t="s">
        <v>5289</v>
      </c>
      <c r="AC3694" s="138"/>
      <c r="AD3694" s="138"/>
      <c r="AE3694" s="138"/>
      <c r="AF3694" s="138"/>
    </row>
    <row r="3695" spans="1:38" s="44" customFormat="1" ht="140.25">
      <c r="A3695" s="621">
        <v>5</v>
      </c>
      <c r="B3695" s="627" t="s">
        <v>5588</v>
      </c>
      <c r="C3695" s="627" t="s">
        <v>5597</v>
      </c>
      <c r="D3695" s="627" t="s">
        <v>16631</v>
      </c>
      <c r="E3695" s="123" t="s">
        <v>16993</v>
      </c>
      <c r="F3695" s="272"/>
      <c r="G3695" s="272"/>
      <c r="H3695" s="272"/>
      <c r="I3695" s="272"/>
      <c r="J3695" s="124" t="s">
        <v>5289</v>
      </c>
      <c r="K3695" s="624" t="s">
        <v>5718</v>
      </c>
      <c r="L3695" s="622" t="s">
        <v>51</v>
      </c>
      <c r="M3695" s="276"/>
      <c r="N3695" s="272"/>
      <c r="O3695" s="622">
        <v>0</v>
      </c>
      <c r="P3695" s="622">
        <v>0</v>
      </c>
      <c r="Q3695" s="622">
        <v>0</v>
      </c>
      <c r="R3695" s="622">
        <v>0</v>
      </c>
      <c r="S3695" s="622">
        <v>0</v>
      </c>
      <c r="T3695" s="622">
        <v>0</v>
      </c>
      <c r="U3695" s="622">
        <v>0</v>
      </c>
      <c r="V3695" s="622">
        <v>0</v>
      </c>
      <c r="W3695" s="622">
        <v>0</v>
      </c>
      <c r="X3695" s="624">
        <v>0</v>
      </c>
      <c r="Y3695" s="622">
        <v>0</v>
      </c>
      <c r="Z3695" s="622" t="s">
        <v>51</v>
      </c>
      <c r="AA3695" s="437" t="s">
        <v>5289</v>
      </c>
      <c r="AB3695" s="437" t="s">
        <v>5289</v>
      </c>
      <c r="AC3695" s="779"/>
      <c r="AD3695" s="779"/>
      <c r="AE3695" s="779"/>
      <c r="AF3695" s="779"/>
      <c r="AG3695" s="107"/>
      <c r="AH3695" s="107"/>
      <c r="AI3695" s="107"/>
      <c r="AJ3695" s="107"/>
      <c r="AK3695" s="107"/>
      <c r="AL3695" s="107"/>
    </row>
    <row r="3696" spans="1:38" s="44" customFormat="1" ht="140.25">
      <c r="A3696" s="621">
        <v>6</v>
      </c>
      <c r="B3696" s="627" t="s">
        <v>16632</v>
      </c>
      <c r="C3696" s="627" t="s">
        <v>5597</v>
      </c>
      <c r="D3696" s="627" t="s">
        <v>16633</v>
      </c>
      <c r="E3696" s="123" t="s">
        <v>16994</v>
      </c>
      <c r="F3696" s="272"/>
      <c r="G3696" s="272"/>
      <c r="H3696" s="272"/>
      <c r="I3696" s="272"/>
      <c r="J3696" s="138"/>
      <c r="K3696" s="138"/>
      <c r="L3696" s="622" t="s">
        <v>51</v>
      </c>
      <c r="M3696" s="276"/>
      <c r="N3696" s="272"/>
      <c r="O3696" s="622">
        <v>0</v>
      </c>
      <c r="P3696" s="622">
        <v>0</v>
      </c>
      <c r="Q3696" s="622">
        <v>0</v>
      </c>
      <c r="R3696" s="622">
        <v>0</v>
      </c>
      <c r="S3696" s="622">
        <v>0</v>
      </c>
      <c r="T3696" s="622">
        <v>0</v>
      </c>
      <c r="U3696" s="622">
        <v>0</v>
      </c>
      <c r="V3696" s="622">
        <v>0</v>
      </c>
      <c r="W3696" s="622">
        <v>0</v>
      </c>
      <c r="X3696" s="624">
        <v>0</v>
      </c>
      <c r="Y3696" s="622">
        <v>0</v>
      </c>
      <c r="Z3696" s="622" t="s">
        <v>51</v>
      </c>
      <c r="AA3696" s="437" t="s">
        <v>5289</v>
      </c>
      <c r="AB3696" s="437" t="s">
        <v>5289</v>
      </c>
      <c r="AC3696" s="779"/>
      <c r="AD3696" s="779"/>
      <c r="AE3696" s="779"/>
      <c r="AF3696" s="779"/>
      <c r="AG3696" s="107"/>
      <c r="AH3696" s="107"/>
      <c r="AI3696" s="107"/>
      <c r="AJ3696" s="107"/>
      <c r="AK3696" s="107"/>
      <c r="AL3696" s="107"/>
    </row>
    <row r="3697" spans="1:38" s="44" customFormat="1" ht="140.25">
      <c r="A3697" s="621">
        <v>7</v>
      </c>
      <c r="B3697" s="28" t="s">
        <v>1558</v>
      </c>
      <c r="C3697" s="627" t="s">
        <v>5597</v>
      </c>
      <c r="D3697" s="28" t="s">
        <v>16634</v>
      </c>
      <c r="E3697" s="123" t="s">
        <v>16995</v>
      </c>
      <c r="F3697" s="272"/>
      <c r="G3697" s="272"/>
      <c r="H3697" s="272"/>
      <c r="I3697" s="272"/>
      <c r="J3697" s="138"/>
      <c r="K3697" s="138"/>
      <c r="L3697" s="622" t="s">
        <v>51</v>
      </c>
      <c r="M3697" s="276"/>
      <c r="N3697" s="272"/>
      <c r="O3697" s="622">
        <v>0</v>
      </c>
      <c r="P3697" s="622">
        <v>0</v>
      </c>
      <c r="Q3697" s="622">
        <v>0</v>
      </c>
      <c r="R3697" s="622">
        <v>0</v>
      </c>
      <c r="S3697" s="622">
        <v>0</v>
      </c>
      <c r="T3697" s="622">
        <v>0</v>
      </c>
      <c r="U3697" s="622">
        <v>0</v>
      </c>
      <c r="V3697" s="622">
        <v>0</v>
      </c>
      <c r="W3697" s="622">
        <v>0</v>
      </c>
      <c r="X3697" s="624">
        <v>0</v>
      </c>
      <c r="Y3697" s="622">
        <v>0</v>
      </c>
      <c r="Z3697" s="622" t="s">
        <v>51</v>
      </c>
      <c r="AA3697" s="437" t="s">
        <v>5289</v>
      </c>
      <c r="AB3697" s="437" t="s">
        <v>5289</v>
      </c>
      <c r="AC3697" s="779"/>
      <c r="AD3697" s="779"/>
      <c r="AE3697" s="779"/>
      <c r="AF3697" s="779"/>
      <c r="AG3697" s="107"/>
      <c r="AH3697" s="107"/>
      <c r="AI3697" s="107"/>
      <c r="AJ3697" s="107"/>
      <c r="AK3697" s="107"/>
      <c r="AL3697" s="107"/>
    </row>
    <row r="3698" spans="1:38" s="44" customFormat="1" ht="140.25">
      <c r="A3698" s="621">
        <v>8</v>
      </c>
      <c r="B3698" s="28" t="s">
        <v>16380</v>
      </c>
      <c r="C3698" s="627" t="s">
        <v>5597</v>
      </c>
      <c r="D3698" s="28" t="s">
        <v>16635</v>
      </c>
      <c r="E3698" s="123" t="s">
        <v>16996</v>
      </c>
      <c r="F3698" s="272"/>
      <c r="G3698" s="272"/>
      <c r="H3698" s="272"/>
      <c r="I3698" s="272"/>
      <c r="J3698" s="138"/>
      <c r="K3698" s="138"/>
      <c r="L3698" s="622" t="s">
        <v>51</v>
      </c>
      <c r="M3698" s="276"/>
      <c r="N3698" s="272"/>
      <c r="O3698" s="622">
        <v>0</v>
      </c>
      <c r="P3698" s="622">
        <v>0</v>
      </c>
      <c r="Q3698" s="622">
        <v>0</v>
      </c>
      <c r="R3698" s="622">
        <v>0</v>
      </c>
      <c r="S3698" s="622">
        <v>0</v>
      </c>
      <c r="T3698" s="622">
        <v>0</v>
      </c>
      <c r="U3698" s="622">
        <v>0</v>
      </c>
      <c r="V3698" s="622">
        <v>0</v>
      </c>
      <c r="W3698" s="622">
        <v>0</v>
      </c>
      <c r="X3698" s="624">
        <v>0</v>
      </c>
      <c r="Y3698" s="622">
        <v>0</v>
      </c>
      <c r="Z3698" s="622" t="s">
        <v>51</v>
      </c>
      <c r="AA3698" s="437" t="s">
        <v>5289</v>
      </c>
      <c r="AB3698" s="437" t="s">
        <v>5289</v>
      </c>
      <c r="AC3698" s="779"/>
      <c r="AD3698" s="779"/>
      <c r="AE3698" s="779"/>
      <c r="AF3698" s="779"/>
      <c r="AG3698" s="107"/>
      <c r="AH3698" s="107"/>
      <c r="AI3698" s="107"/>
      <c r="AJ3698" s="107"/>
      <c r="AK3698" s="107"/>
      <c r="AL3698" s="107"/>
    </row>
    <row r="3699" spans="1:38" s="44" customFormat="1" ht="140.25">
      <c r="A3699" s="621">
        <v>9</v>
      </c>
      <c r="B3699" s="28" t="s">
        <v>16636</v>
      </c>
      <c r="C3699" s="627" t="s">
        <v>5597</v>
      </c>
      <c r="D3699" s="28" t="s">
        <v>16637</v>
      </c>
      <c r="E3699" s="123" t="s">
        <v>16997</v>
      </c>
      <c r="F3699" s="272"/>
      <c r="G3699" s="272"/>
      <c r="H3699" s="272"/>
      <c r="I3699" s="272"/>
      <c r="J3699" s="138"/>
      <c r="K3699" s="138"/>
      <c r="L3699" s="622" t="s">
        <v>51</v>
      </c>
      <c r="M3699" s="276"/>
      <c r="N3699" s="272"/>
      <c r="O3699" s="622">
        <v>0</v>
      </c>
      <c r="P3699" s="622">
        <v>0</v>
      </c>
      <c r="Q3699" s="622">
        <v>0</v>
      </c>
      <c r="R3699" s="622">
        <v>0</v>
      </c>
      <c r="S3699" s="622">
        <v>0</v>
      </c>
      <c r="T3699" s="622">
        <v>0</v>
      </c>
      <c r="U3699" s="622">
        <v>0</v>
      </c>
      <c r="V3699" s="622">
        <v>0</v>
      </c>
      <c r="W3699" s="622">
        <v>0</v>
      </c>
      <c r="X3699" s="624">
        <v>0</v>
      </c>
      <c r="Y3699" s="622">
        <v>0</v>
      </c>
      <c r="Z3699" s="622" t="s">
        <v>51</v>
      </c>
      <c r="AA3699" s="437" t="s">
        <v>5289</v>
      </c>
      <c r="AB3699" s="437" t="s">
        <v>5289</v>
      </c>
      <c r="AC3699" s="779"/>
      <c r="AD3699" s="779"/>
      <c r="AE3699" s="779"/>
      <c r="AF3699" s="779"/>
      <c r="AG3699" s="107"/>
      <c r="AH3699" s="107"/>
      <c r="AI3699" s="107"/>
      <c r="AJ3699" s="107"/>
      <c r="AK3699" s="107"/>
      <c r="AL3699" s="107"/>
    </row>
    <row r="3700" spans="1:38" s="44" customFormat="1" ht="140.25">
      <c r="A3700" s="621">
        <v>10</v>
      </c>
      <c r="B3700" s="28" t="s">
        <v>16638</v>
      </c>
      <c r="C3700" s="627" t="s">
        <v>5597</v>
      </c>
      <c r="D3700" s="28" t="s">
        <v>16639</v>
      </c>
      <c r="E3700" s="123" t="s">
        <v>16998</v>
      </c>
      <c r="F3700" s="272"/>
      <c r="G3700" s="272"/>
      <c r="H3700" s="272"/>
      <c r="I3700" s="272"/>
      <c r="J3700" s="138"/>
      <c r="K3700" s="138"/>
      <c r="L3700" s="622" t="s">
        <v>51</v>
      </c>
      <c r="M3700" s="276"/>
      <c r="N3700" s="272"/>
      <c r="O3700" s="622">
        <v>0</v>
      </c>
      <c r="P3700" s="622">
        <v>0</v>
      </c>
      <c r="Q3700" s="622">
        <v>0</v>
      </c>
      <c r="R3700" s="622">
        <v>0</v>
      </c>
      <c r="S3700" s="622">
        <v>0</v>
      </c>
      <c r="T3700" s="622">
        <v>0</v>
      </c>
      <c r="U3700" s="622">
        <v>0</v>
      </c>
      <c r="V3700" s="622">
        <v>0</v>
      </c>
      <c r="W3700" s="622">
        <v>0</v>
      </c>
      <c r="X3700" s="624">
        <v>0</v>
      </c>
      <c r="Y3700" s="622">
        <v>0</v>
      </c>
      <c r="Z3700" s="622" t="s">
        <v>51</v>
      </c>
      <c r="AA3700" s="437" t="s">
        <v>5289</v>
      </c>
      <c r="AB3700" s="437" t="s">
        <v>5289</v>
      </c>
      <c r="AC3700" s="779"/>
      <c r="AD3700" s="779"/>
      <c r="AE3700" s="779"/>
      <c r="AF3700" s="779"/>
      <c r="AG3700" s="107"/>
      <c r="AH3700" s="107"/>
      <c r="AI3700" s="107"/>
      <c r="AJ3700" s="107"/>
      <c r="AK3700" s="107"/>
      <c r="AL3700" s="107"/>
    </row>
    <row r="3701" spans="1:38" s="44" customFormat="1" ht="140.25">
      <c r="A3701" s="621">
        <v>11</v>
      </c>
      <c r="B3701" s="28" t="s">
        <v>16640</v>
      </c>
      <c r="C3701" s="627" t="s">
        <v>5597</v>
      </c>
      <c r="D3701" s="28" t="s">
        <v>16641</v>
      </c>
      <c r="E3701" s="123" t="s">
        <v>16999</v>
      </c>
      <c r="F3701" s="272"/>
      <c r="G3701" s="272"/>
      <c r="H3701" s="272"/>
      <c r="I3701" s="272"/>
      <c r="J3701" s="138"/>
      <c r="K3701" s="138"/>
      <c r="L3701" s="622" t="s">
        <v>51</v>
      </c>
      <c r="M3701" s="276"/>
      <c r="N3701" s="272"/>
      <c r="O3701" s="622">
        <v>0</v>
      </c>
      <c r="P3701" s="622">
        <v>0</v>
      </c>
      <c r="Q3701" s="622">
        <v>0</v>
      </c>
      <c r="R3701" s="622">
        <v>0</v>
      </c>
      <c r="S3701" s="622">
        <v>0</v>
      </c>
      <c r="T3701" s="622">
        <v>0</v>
      </c>
      <c r="U3701" s="622">
        <v>0</v>
      </c>
      <c r="V3701" s="622">
        <v>0</v>
      </c>
      <c r="W3701" s="622">
        <v>0</v>
      </c>
      <c r="X3701" s="624">
        <v>0</v>
      </c>
      <c r="Y3701" s="622">
        <v>0</v>
      </c>
      <c r="Z3701" s="622" t="s">
        <v>51</v>
      </c>
      <c r="AA3701" s="437" t="s">
        <v>5289</v>
      </c>
      <c r="AB3701" s="437" t="s">
        <v>5289</v>
      </c>
      <c r="AC3701" s="779"/>
      <c r="AD3701" s="779"/>
      <c r="AE3701" s="779"/>
      <c r="AF3701" s="779"/>
      <c r="AG3701" s="107"/>
      <c r="AH3701" s="107"/>
      <c r="AI3701" s="107"/>
      <c r="AJ3701" s="107"/>
      <c r="AK3701" s="107"/>
      <c r="AL3701" s="107"/>
    </row>
    <row r="3702" spans="1:38" s="44" customFormat="1" ht="140.25">
      <c r="A3702" s="621">
        <v>12</v>
      </c>
      <c r="B3702" s="28" t="s">
        <v>16642</v>
      </c>
      <c r="C3702" s="627" t="s">
        <v>5597</v>
      </c>
      <c r="D3702" s="28" t="s">
        <v>16643</v>
      </c>
      <c r="E3702" s="123" t="s">
        <v>17000</v>
      </c>
      <c r="F3702" s="272"/>
      <c r="G3702" s="272"/>
      <c r="H3702" s="272"/>
      <c r="I3702" s="272"/>
      <c r="J3702" s="138"/>
      <c r="K3702" s="138"/>
      <c r="L3702" s="622" t="s">
        <v>51</v>
      </c>
      <c r="M3702" s="276"/>
      <c r="N3702" s="272"/>
      <c r="O3702" s="622">
        <v>0</v>
      </c>
      <c r="P3702" s="622">
        <v>0</v>
      </c>
      <c r="Q3702" s="622">
        <v>0</v>
      </c>
      <c r="R3702" s="622">
        <v>0</v>
      </c>
      <c r="S3702" s="622">
        <v>0</v>
      </c>
      <c r="T3702" s="622">
        <v>0</v>
      </c>
      <c r="U3702" s="622">
        <v>0</v>
      </c>
      <c r="V3702" s="622">
        <v>0</v>
      </c>
      <c r="W3702" s="622">
        <v>0</v>
      </c>
      <c r="X3702" s="624">
        <v>0</v>
      </c>
      <c r="Y3702" s="622">
        <v>0</v>
      </c>
      <c r="Z3702" s="622" t="s">
        <v>51</v>
      </c>
      <c r="AA3702" s="437" t="s">
        <v>5289</v>
      </c>
      <c r="AB3702" s="437" t="s">
        <v>5289</v>
      </c>
      <c r="AC3702" s="779"/>
      <c r="AD3702" s="779"/>
      <c r="AE3702" s="779"/>
      <c r="AF3702" s="779"/>
      <c r="AG3702" s="107"/>
      <c r="AH3702" s="107"/>
      <c r="AI3702" s="107"/>
      <c r="AJ3702" s="107"/>
      <c r="AK3702" s="107"/>
      <c r="AL3702" s="107"/>
    </row>
    <row r="3703" spans="1:38" s="44" customFormat="1" ht="140.25">
      <c r="A3703" s="621">
        <v>13</v>
      </c>
      <c r="B3703" s="28" t="s">
        <v>16644</v>
      </c>
      <c r="C3703" s="627" t="s">
        <v>5597</v>
      </c>
      <c r="D3703" s="28" t="s">
        <v>16645</v>
      </c>
      <c r="E3703" s="123" t="s">
        <v>17001</v>
      </c>
      <c r="F3703" s="272"/>
      <c r="G3703" s="272"/>
      <c r="H3703" s="272"/>
      <c r="I3703" s="272"/>
      <c r="J3703" s="138"/>
      <c r="K3703" s="138"/>
      <c r="L3703" s="622" t="s">
        <v>51</v>
      </c>
      <c r="M3703" s="276"/>
      <c r="N3703" s="272"/>
      <c r="O3703" s="622">
        <v>0</v>
      </c>
      <c r="P3703" s="622">
        <v>0</v>
      </c>
      <c r="Q3703" s="622">
        <v>0</v>
      </c>
      <c r="R3703" s="622">
        <v>0</v>
      </c>
      <c r="S3703" s="622">
        <v>0</v>
      </c>
      <c r="T3703" s="622">
        <v>0</v>
      </c>
      <c r="U3703" s="622">
        <v>0</v>
      </c>
      <c r="V3703" s="622">
        <v>0</v>
      </c>
      <c r="W3703" s="622">
        <v>0</v>
      </c>
      <c r="X3703" s="624">
        <v>0</v>
      </c>
      <c r="Y3703" s="622">
        <v>0</v>
      </c>
      <c r="Z3703" s="622" t="s">
        <v>51</v>
      </c>
      <c r="AA3703" s="437" t="s">
        <v>5289</v>
      </c>
      <c r="AB3703" s="437" t="s">
        <v>5289</v>
      </c>
      <c r="AC3703" s="779"/>
      <c r="AD3703" s="779"/>
      <c r="AE3703" s="779"/>
      <c r="AF3703" s="779"/>
      <c r="AG3703" s="107"/>
      <c r="AH3703" s="107"/>
      <c r="AI3703" s="107"/>
      <c r="AJ3703" s="107"/>
      <c r="AK3703" s="107"/>
      <c r="AL3703" s="107"/>
    </row>
    <row r="3704" spans="1:38" s="44" customFormat="1" ht="140.25">
      <c r="A3704" s="621">
        <v>14</v>
      </c>
      <c r="B3704" s="28" t="s">
        <v>16646</v>
      </c>
      <c r="C3704" s="627" t="s">
        <v>5597</v>
      </c>
      <c r="D3704" s="28" t="s">
        <v>16647</v>
      </c>
      <c r="E3704" s="123" t="s">
        <v>17002</v>
      </c>
      <c r="F3704" s="272"/>
      <c r="G3704" s="272"/>
      <c r="H3704" s="272"/>
      <c r="I3704" s="272"/>
      <c r="J3704" s="124" t="s">
        <v>5289</v>
      </c>
      <c r="K3704" s="624" t="s">
        <v>5720</v>
      </c>
      <c r="L3704" s="622" t="s">
        <v>51</v>
      </c>
      <c r="M3704" s="276"/>
      <c r="N3704" s="272"/>
      <c r="O3704" s="622">
        <v>0</v>
      </c>
      <c r="P3704" s="622">
        <v>0</v>
      </c>
      <c r="Q3704" s="622">
        <v>0</v>
      </c>
      <c r="R3704" s="622">
        <v>0</v>
      </c>
      <c r="S3704" s="622">
        <v>0</v>
      </c>
      <c r="T3704" s="622">
        <v>0</v>
      </c>
      <c r="U3704" s="622">
        <v>0</v>
      </c>
      <c r="V3704" s="622">
        <v>0</v>
      </c>
      <c r="W3704" s="622">
        <v>0</v>
      </c>
      <c r="X3704" s="624">
        <v>0</v>
      </c>
      <c r="Y3704" s="622">
        <v>0</v>
      </c>
      <c r="Z3704" s="622" t="s">
        <v>51</v>
      </c>
      <c r="AA3704" s="437" t="s">
        <v>5289</v>
      </c>
      <c r="AB3704" s="437" t="s">
        <v>5289</v>
      </c>
      <c r="AC3704" s="779"/>
      <c r="AD3704" s="779"/>
      <c r="AE3704" s="779"/>
      <c r="AF3704" s="779"/>
      <c r="AG3704" s="107"/>
      <c r="AH3704" s="107"/>
      <c r="AI3704" s="107"/>
      <c r="AJ3704" s="107"/>
      <c r="AK3704" s="107"/>
      <c r="AL3704" s="107"/>
    </row>
    <row r="3705" spans="1:38" s="44" customFormat="1" ht="140.25">
      <c r="A3705" s="621">
        <v>15</v>
      </c>
      <c r="B3705" s="28" t="s">
        <v>14853</v>
      </c>
      <c r="C3705" s="627" t="s">
        <v>5597</v>
      </c>
      <c r="D3705" s="28" t="s">
        <v>16648</v>
      </c>
      <c r="E3705" s="123" t="s">
        <v>17003</v>
      </c>
      <c r="F3705" s="272"/>
      <c r="G3705" s="272"/>
      <c r="H3705" s="272"/>
      <c r="I3705" s="272"/>
      <c r="J3705" s="138"/>
      <c r="K3705" s="138"/>
      <c r="L3705" s="622" t="s">
        <v>51</v>
      </c>
      <c r="M3705" s="276"/>
      <c r="N3705" s="272"/>
      <c r="O3705" s="622">
        <v>0</v>
      </c>
      <c r="P3705" s="622">
        <v>0</v>
      </c>
      <c r="Q3705" s="622">
        <v>0</v>
      </c>
      <c r="R3705" s="622">
        <v>0</v>
      </c>
      <c r="S3705" s="622">
        <v>0</v>
      </c>
      <c r="T3705" s="622">
        <v>0</v>
      </c>
      <c r="U3705" s="622">
        <v>0</v>
      </c>
      <c r="V3705" s="622">
        <v>0</v>
      </c>
      <c r="W3705" s="622">
        <v>0</v>
      </c>
      <c r="X3705" s="624">
        <v>0</v>
      </c>
      <c r="Y3705" s="622">
        <v>0</v>
      </c>
      <c r="Z3705" s="622" t="s">
        <v>51</v>
      </c>
      <c r="AA3705" s="437" t="s">
        <v>5289</v>
      </c>
      <c r="AB3705" s="437" t="s">
        <v>5289</v>
      </c>
      <c r="AC3705" s="779"/>
      <c r="AD3705" s="779"/>
      <c r="AE3705" s="779"/>
      <c r="AF3705" s="779"/>
      <c r="AG3705" s="107"/>
      <c r="AH3705" s="107"/>
      <c r="AI3705" s="107"/>
      <c r="AJ3705" s="107"/>
      <c r="AK3705" s="107"/>
      <c r="AL3705" s="107"/>
    </row>
    <row r="3706" spans="1:38" s="44" customFormat="1" ht="140.25">
      <c r="A3706" s="621">
        <v>16</v>
      </c>
      <c r="B3706" s="28" t="s">
        <v>16649</v>
      </c>
      <c r="C3706" s="627" t="s">
        <v>5597</v>
      </c>
      <c r="D3706" s="28" t="s">
        <v>16650</v>
      </c>
      <c r="E3706" s="123" t="s">
        <v>17004</v>
      </c>
      <c r="F3706" s="272"/>
      <c r="G3706" s="272"/>
      <c r="H3706" s="272"/>
      <c r="I3706" s="272"/>
      <c r="J3706" s="138"/>
      <c r="K3706" s="138"/>
      <c r="L3706" s="622" t="s">
        <v>51</v>
      </c>
      <c r="M3706" s="276"/>
      <c r="N3706" s="272"/>
      <c r="O3706" s="622">
        <v>0</v>
      </c>
      <c r="P3706" s="622">
        <v>0</v>
      </c>
      <c r="Q3706" s="622">
        <v>0</v>
      </c>
      <c r="R3706" s="622">
        <v>0</v>
      </c>
      <c r="S3706" s="622">
        <v>0</v>
      </c>
      <c r="T3706" s="622">
        <v>0</v>
      </c>
      <c r="U3706" s="622">
        <v>0</v>
      </c>
      <c r="V3706" s="622">
        <v>0</v>
      </c>
      <c r="W3706" s="622">
        <v>0</v>
      </c>
      <c r="X3706" s="624">
        <v>0</v>
      </c>
      <c r="Y3706" s="622">
        <v>0</v>
      </c>
      <c r="Z3706" s="622" t="s">
        <v>51</v>
      </c>
      <c r="AA3706" s="437" t="s">
        <v>5289</v>
      </c>
      <c r="AB3706" s="437" t="s">
        <v>5289</v>
      </c>
      <c r="AC3706" s="779"/>
      <c r="AD3706" s="779"/>
      <c r="AE3706" s="779"/>
      <c r="AF3706" s="779"/>
      <c r="AG3706" s="107"/>
      <c r="AH3706" s="107"/>
      <c r="AI3706" s="107"/>
      <c r="AJ3706" s="107"/>
      <c r="AK3706" s="107"/>
      <c r="AL3706" s="107"/>
    </row>
    <row r="3707" spans="1:38" s="44" customFormat="1" ht="140.25">
      <c r="A3707" s="621">
        <v>17</v>
      </c>
      <c r="B3707" s="28" t="s">
        <v>115</v>
      </c>
      <c r="C3707" s="627" t="s">
        <v>5597</v>
      </c>
      <c r="D3707" s="28" t="s">
        <v>16651</v>
      </c>
      <c r="E3707" s="123" t="s">
        <v>17005</v>
      </c>
      <c r="F3707" s="272"/>
      <c r="G3707" s="272"/>
      <c r="H3707" s="272"/>
      <c r="I3707" s="272"/>
      <c r="J3707" s="138"/>
      <c r="K3707" s="138"/>
      <c r="L3707" s="622" t="s">
        <v>51</v>
      </c>
      <c r="M3707" s="276"/>
      <c r="N3707" s="272"/>
      <c r="O3707" s="622">
        <v>0</v>
      </c>
      <c r="P3707" s="622">
        <v>0</v>
      </c>
      <c r="Q3707" s="622">
        <v>0</v>
      </c>
      <c r="R3707" s="622">
        <v>0</v>
      </c>
      <c r="S3707" s="622">
        <v>0</v>
      </c>
      <c r="T3707" s="622">
        <v>0</v>
      </c>
      <c r="U3707" s="622">
        <v>0</v>
      </c>
      <c r="V3707" s="622">
        <v>0</v>
      </c>
      <c r="W3707" s="622">
        <v>0</v>
      </c>
      <c r="X3707" s="624">
        <v>0</v>
      </c>
      <c r="Y3707" s="622">
        <v>0</v>
      </c>
      <c r="Z3707" s="622" t="s">
        <v>51</v>
      </c>
      <c r="AA3707" s="437" t="s">
        <v>5289</v>
      </c>
      <c r="AB3707" s="437" t="s">
        <v>5289</v>
      </c>
      <c r="AC3707" s="779"/>
      <c r="AD3707" s="779"/>
      <c r="AE3707" s="779"/>
      <c r="AF3707" s="779"/>
      <c r="AG3707" s="107"/>
      <c r="AH3707" s="107"/>
      <c r="AI3707" s="107"/>
      <c r="AJ3707" s="107"/>
      <c r="AK3707" s="107"/>
      <c r="AL3707" s="107"/>
    </row>
    <row r="3708" spans="1:38" s="44" customFormat="1" ht="140.25">
      <c r="A3708" s="621">
        <v>18</v>
      </c>
      <c r="B3708" s="28" t="s">
        <v>16652</v>
      </c>
      <c r="C3708" s="627" t="s">
        <v>5597</v>
      </c>
      <c r="D3708" s="28" t="s">
        <v>16653</v>
      </c>
      <c r="E3708" s="123" t="s">
        <v>17006</v>
      </c>
      <c r="F3708" s="272"/>
      <c r="G3708" s="272"/>
      <c r="H3708" s="272"/>
      <c r="I3708" s="272"/>
      <c r="J3708" s="138"/>
      <c r="K3708" s="138"/>
      <c r="L3708" s="622" t="s">
        <v>51</v>
      </c>
      <c r="M3708" s="276"/>
      <c r="N3708" s="272"/>
      <c r="O3708" s="622">
        <v>0</v>
      </c>
      <c r="P3708" s="622">
        <v>0</v>
      </c>
      <c r="Q3708" s="622">
        <v>0</v>
      </c>
      <c r="R3708" s="622">
        <v>0</v>
      </c>
      <c r="S3708" s="622">
        <v>0</v>
      </c>
      <c r="T3708" s="622">
        <v>0</v>
      </c>
      <c r="U3708" s="622">
        <v>0</v>
      </c>
      <c r="V3708" s="622">
        <v>0</v>
      </c>
      <c r="W3708" s="622">
        <v>0</v>
      </c>
      <c r="X3708" s="624">
        <v>0</v>
      </c>
      <c r="Y3708" s="622">
        <v>0</v>
      </c>
      <c r="Z3708" s="622" t="s">
        <v>51</v>
      </c>
      <c r="AA3708" s="437" t="s">
        <v>5289</v>
      </c>
      <c r="AB3708" s="437" t="s">
        <v>5289</v>
      </c>
      <c r="AC3708" s="779"/>
      <c r="AD3708" s="779"/>
      <c r="AE3708" s="779"/>
      <c r="AF3708" s="779"/>
      <c r="AG3708" s="107"/>
      <c r="AH3708" s="107"/>
      <c r="AI3708" s="107"/>
      <c r="AJ3708" s="107"/>
      <c r="AK3708" s="107"/>
      <c r="AL3708" s="107"/>
    </row>
    <row r="3709" spans="1:38" s="44" customFormat="1" ht="140.25">
      <c r="A3709" s="621">
        <v>19</v>
      </c>
      <c r="B3709" s="28" t="s">
        <v>16654</v>
      </c>
      <c r="C3709" s="627" t="s">
        <v>5597</v>
      </c>
      <c r="D3709" s="28" t="s">
        <v>16655</v>
      </c>
      <c r="E3709" s="123" t="s">
        <v>17007</v>
      </c>
      <c r="F3709" s="272"/>
      <c r="G3709" s="272"/>
      <c r="H3709" s="272"/>
      <c r="I3709" s="272"/>
      <c r="J3709" s="138"/>
      <c r="K3709" s="138"/>
      <c r="L3709" s="622" t="s">
        <v>51</v>
      </c>
      <c r="M3709" s="276"/>
      <c r="N3709" s="272"/>
      <c r="O3709" s="622">
        <v>0</v>
      </c>
      <c r="P3709" s="622">
        <v>0</v>
      </c>
      <c r="Q3709" s="622">
        <v>0</v>
      </c>
      <c r="R3709" s="622">
        <v>0</v>
      </c>
      <c r="S3709" s="622">
        <v>0</v>
      </c>
      <c r="T3709" s="622">
        <v>0</v>
      </c>
      <c r="U3709" s="622">
        <v>0</v>
      </c>
      <c r="V3709" s="622">
        <v>0</v>
      </c>
      <c r="W3709" s="622">
        <v>0</v>
      </c>
      <c r="X3709" s="624">
        <v>0</v>
      </c>
      <c r="Y3709" s="622">
        <v>0</v>
      </c>
      <c r="Z3709" s="622" t="s">
        <v>51</v>
      </c>
      <c r="AA3709" s="437" t="s">
        <v>5289</v>
      </c>
      <c r="AB3709" s="437" t="s">
        <v>5289</v>
      </c>
      <c r="AC3709" s="779"/>
      <c r="AD3709" s="779"/>
      <c r="AE3709" s="779"/>
      <c r="AF3709" s="779"/>
      <c r="AG3709" s="107"/>
      <c r="AH3709" s="107"/>
      <c r="AI3709" s="107"/>
      <c r="AJ3709" s="107"/>
      <c r="AK3709" s="107"/>
      <c r="AL3709" s="107"/>
    </row>
    <row r="3710" spans="1:38" s="44" customFormat="1" ht="140.25">
      <c r="A3710" s="621">
        <v>20</v>
      </c>
      <c r="B3710" s="28" t="s">
        <v>16362</v>
      </c>
      <c r="C3710" s="627" t="s">
        <v>5597</v>
      </c>
      <c r="D3710" s="28" t="s">
        <v>16656</v>
      </c>
      <c r="E3710" s="123" t="s">
        <v>17008</v>
      </c>
      <c r="F3710" s="272"/>
      <c r="G3710" s="272"/>
      <c r="H3710" s="272"/>
      <c r="I3710" s="272"/>
      <c r="J3710" s="138"/>
      <c r="K3710" s="138"/>
      <c r="L3710" s="622" t="s">
        <v>51</v>
      </c>
      <c r="M3710" s="276"/>
      <c r="N3710" s="272"/>
      <c r="O3710" s="622">
        <v>0</v>
      </c>
      <c r="P3710" s="622">
        <v>0</v>
      </c>
      <c r="Q3710" s="622">
        <v>0</v>
      </c>
      <c r="R3710" s="622">
        <v>0</v>
      </c>
      <c r="S3710" s="622">
        <v>0</v>
      </c>
      <c r="T3710" s="622">
        <v>0</v>
      </c>
      <c r="U3710" s="622">
        <v>0</v>
      </c>
      <c r="V3710" s="622">
        <v>0</v>
      </c>
      <c r="W3710" s="622">
        <v>0</v>
      </c>
      <c r="X3710" s="624">
        <v>0</v>
      </c>
      <c r="Y3710" s="622">
        <v>0</v>
      </c>
      <c r="Z3710" s="622" t="s">
        <v>51</v>
      </c>
      <c r="AA3710" s="437" t="s">
        <v>5289</v>
      </c>
      <c r="AB3710" s="437" t="s">
        <v>5289</v>
      </c>
      <c r="AC3710" s="779"/>
      <c r="AD3710" s="779"/>
      <c r="AE3710" s="779"/>
      <c r="AF3710" s="779"/>
      <c r="AG3710" s="107"/>
      <c r="AH3710" s="107"/>
      <c r="AI3710" s="107"/>
      <c r="AJ3710" s="107"/>
      <c r="AK3710" s="107"/>
      <c r="AL3710" s="107"/>
    </row>
    <row r="3711" spans="1:38" s="44" customFormat="1" ht="140.25">
      <c r="A3711" s="621">
        <v>21</v>
      </c>
      <c r="B3711" s="28" t="s">
        <v>16657</v>
      </c>
      <c r="C3711" s="627" t="s">
        <v>5597</v>
      </c>
      <c r="D3711" s="28" t="s">
        <v>16658</v>
      </c>
      <c r="E3711" s="123" t="s">
        <v>17009</v>
      </c>
      <c r="F3711" s="272"/>
      <c r="G3711" s="272"/>
      <c r="H3711" s="272"/>
      <c r="I3711" s="272"/>
      <c r="J3711" s="138"/>
      <c r="K3711" s="138"/>
      <c r="L3711" s="622" t="s">
        <v>51</v>
      </c>
      <c r="M3711" s="276"/>
      <c r="N3711" s="272"/>
      <c r="O3711" s="622">
        <v>0</v>
      </c>
      <c r="P3711" s="622">
        <v>0</v>
      </c>
      <c r="Q3711" s="622">
        <v>0</v>
      </c>
      <c r="R3711" s="622">
        <v>0</v>
      </c>
      <c r="S3711" s="622">
        <v>0</v>
      </c>
      <c r="T3711" s="622">
        <v>0</v>
      </c>
      <c r="U3711" s="622">
        <v>0</v>
      </c>
      <c r="V3711" s="622">
        <v>0</v>
      </c>
      <c r="W3711" s="622">
        <v>0</v>
      </c>
      <c r="X3711" s="624">
        <v>0</v>
      </c>
      <c r="Y3711" s="622">
        <v>0</v>
      </c>
      <c r="Z3711" s="622" t="s">
        <v>51</v>
      </c>
      <c r="AA3711" s="437" t="s">
        <v>5289</v>
      </c>
      <c r="AB3711" s="437" t="s">
        <v>5289</v>
      </c>
      <c r="AC3711" s="779"/>
      <c r="AD3711" s="779"/>
      <c r="AE3711" s="779"/>
      <c r="AF3711" s="779"/>
      <c r="AG3711" s="107"/>
      <c r="AH3711" s="107"/>
      <c r="AI3711" s="107"/>
      <c r="AJ3711" s="107"/>
      <c r="AK3711" s="107"/>
      <c r="AL3711" s="107"/>
    </row>
    <row r="3712" spans="1:38" s="44" customFormat="1" ht="140.25">
      <c r="A3712" s="621">
        <v>22</v>
      </c>
      <c r="B3712" s="28" t="s">
        <v>16659</v>
      </c>
      <c r="C3712" s="627" t="s">
        <v>5597</v>
      </c>
      <c r="D3712" s="28" t="s">
        <v>16660</v>
      </c>
      <c r="E3712" s="123" t="s">
        <v>17010</v>
      </c>
      <c r="F3712" s="272"/>
      <c r="G3712" s="272"/>
      <c r="H3712" s="272"/>
      <c r="I3712" s="272"/>
      <c r="J3712" s="138"/>
      <c r="K3712" s="138"/>
      <c r="L3712" s="622" t="s">
        <v>51</v>
      </c>
      <c r="M3712" s="276"/>
      <c r="N3712" s="272"/>
      <c r="O3712" s="622">
        <v>0</v>
      </c>
      <c r="P3712" s="622">
        <v>0</v>
      </c>
      <c r="Q3712" s="622">
        <v>0</v>
      </c>
      <c r="R3712" s="622">
        <v>0</v>
      </c>
      <c r="S3712" s="622">
        <v>0</v>
      </c>
      <c r="T3712" s="622">
        <v>0</v>
      </c>
      <c r="U3712" s="622">
        <v>0</v>
      </c>
      <c r="V3712" s="622">
        <v>0</v>
      </c>
      <c r="W3712" s="622">
        <v>0</v>
      </c>
      <c r="X3712" s="624">
        <v>0</v>
      </c>
      <c r="Y3712" s="622">
        <v>0</v>
      </c>
      <c r="Z3712" s="622" t="s">
        <v>51</v>
      </c>
      <c r="AA3712" s="437" t="s">
        <v>5289</v>
      </c>
      <c r="AB3712" s="437" t="s">
        <v>5289</v>
      </c>
      <c r="AC3712" s="779"/>
      <c r="AD3712" s="779"/>
      <c r="AE3712" s="779"/>
      <c r="AF3712" s="779"/>
      <c r="AG3712" s="107"/>
      <c r="AH3712" s="107"/>
      <c r="AI3712" s="107"/>
      <c r="AJ3712" s="107"/>
      <c r="AK3712" s="107"/>
      <c r="AL3712" s="107"/>
    </row>
    <row r="3713" spans="1:38" s="44" customFormat="1" ht="140.25">
      <c r="A3713" s="621">
        <v>23</v>
      </c>
      <c r="B3713" s="482" t="s">
        <v>16661</v>
      </c>
      <c r="C3713" s="627" t="s">
        <v>5597</v>
      </c>
      <c r="D3713" s="627" t="s">
        <v>16662</v>
      </c>
      <c r="E3713" s="123" t="s">
        <v>17011</v>
      </c>
      <c r="F3713" s="272"/>
      <c r="G3713" s="272"/>
      <c r="H3713" s="272"/>
      <c r="I3713" s="272"/>
      <c r="J3713" s="138"/>
      <c r="K3713" s="138"/>
      <c r="L3713" s="622" t="s">
        <v>51</v>
      </c>
      <c r="M3713" s="276"/>
      <c r="N3713" s="272"/>
      <c r="O3713" s="622">
        <v>0</v>
      </c>
      <c r="P3713" s="622">
        <v>0</v>
      </c>
      <c r="Q3713" s="622">
        <v>0</v>
      </c>
      <c r="R3713" s="622">
        <v>0</v>
      </c>
      <c r="S3713" s="622">
        <v>0</v>
      </c>
      <c r="T3713" s="622">
        <v>0</v>
      </c>
      <c r="U3713" s="622">
        <v>0</v>
      </c>
      <c r="V3713" s="622">
        <v>0</v>
      </c>
      <c r="W3713" s="622">
        <v>0</v>
      </c>
      <c r="X3713" s="624">
        <v>0</v>
      </c>
      <c r="Y3713" s="622">
        <v>0</v>
      </c>
      <c r="Z3713" s="622" t="s">
        <v>51</v>
      </c>
      <c r="AA3713" s="437" t="s">
        <v>5289</v>
      </c>
      <c r="AB3713" s="437" t="s">
        <v>5289</v>
      </c>
      <c r="AC3713" s="779"/>
      <c r="AD3713" s="779"/>
      <c r="AE3713" s="779"/>
      <c r="AF3713" s="779"/>
      <c r="AG3713" s="107"/>
      <c r="AH3713" s="107"/>
      <c r="AI3713" s="107"/>
      <c r="AJ3713" s="107"/>
      <c r="AK3713" s="107"/>
      <c r="AL3713" s="107"/>
    </row>
    <row r="3714" spans="1:38" s="44" customFormat="1" ht="140.25">
      <c r="A3714" s="621">
        <v>24</v>
      </c>
      <c r="B3714" s="28" t="s">
        <v>16663</v>
      </c>
      <c r="C3714" s="627" t="s">
        <v>5597</v>
      </c>
      <c r="D3714" s="28" t="s">
        <v>16664</v>
      </c>
      <c r="E3714" s="123" t="s">
        <v>17012</v>
      </c>
      <c r="F3714" s="272"/>
      <c r="G3714" s="272"/>
      <c r="H3714" s="272"/>
      <c r="I3714" s="272"/>
      <c r="J3714" s="138"/>
      <c r="K3714" s="138"/>
      <c r="L3714" s="622" t="s">
        <v>51</v>
      </c>
      <c r="M3714" s="276"/>
      <c r="N3714" s="272"/>
      <c r="O3714" s="622">
        <v>0</v>
      </c>
      <c r="P3714" s="622">
        <v>0</v>
      </c>
      <c r="Q3714" s="622">
        <v>0</v>
      </c>
      <c r="R3714" s="622">
        <v>0</v>
      </c>
      <c r="S3714" s="622">
        <v>0</v>
      </c>
      <c r="T3714" s="622">
        <v>0</v>
      </c>
      <c r="U3714" s="622">
        <v>0</v>
      </c>
      <c r="V3714" s="622">
        <v>0</v>
      </c>
      <c r="W3714" s="622">
        <v>0</v>
      </c>
      <c r="X3714" s="624">
        <v>0</v>
      </c>
      <c r="Y3714" s="622">
        <v>0</v>
      </c>
      <c r="Z3714" s="622" t="s">
        <v>51</v>
      </c>
      <c r="AA3714" s="437" t="s">
        <v>5289</v>
      </c>
      <c r="AB3714" s="437" t="s">
        <v>5289</v>
      </c>
      <c r="AC3714" s="779"/>
      <c r="AD3714" s="779"/>
      <c r="AE3714" s="779"/>
      <c r="AF3714" s="779"/>
      <c r="AG3714" s="107"/>
      <c r="AH3714" s="107"/>
      <c r="AI3714" s="107"/>
      <c r="AJ3714" s="107"/>
      <c r="AK3714" s="107"/>
      <c r="AL3714" s="107"/>
    </row>
    <row r="3715" spans="1:38" s="44" customFormat="1" ht="140.25">
      <c r="A3715" s="621">
        <v>25</v>
      </c>
      <c r="B3715" s="28" t="s">
        <v>16665</v>
      </c>
      <c r="C3715" s="627" t="s">
        <v>5597</v>
      </c>
      <c r="D3715" s="28" t="s">
        <v>16666</v>
      </c>
      <c r="E3715" s="123" t="s">
        <v>17013</v>
      </c>
      <c r="F3715" s="272"/>
      <c r="G3715" s="272"/>
      <c r="H3715" s="272"/>
      <c r="I3715" s="272"/>
      <c r="J3715" s="138"/>
      <c r="K3715" s="138"/>
      <c r="L3715" s="622" t="s">
        <v>51</v>
      </c>
      <c r="M3715" s="276"/>
      <c r="N3715" s="272"/>
      <c r="O3715" s="622">
        <v>0</v>
      </c>
      <c r="P3715" s="622">
        <v>0</v>
      </c>
      <c r="Q3715" s="622">
        <v>0</v>
      </c>
      <c r="R3715" s="622">
        <v>0</v>
      </c>
      <c r="S3715" s="622">
        <v>0</v>
      </c>
      <c r="T3715" s="622">
        <v>0</v>
      </c>
      <c r="U3715" s="622">
        <v>0</v>
      </c>
      <c r="V3715" s="622">
        <v>0</v>
      </c>
      <c r="W3715" s="622">
        <v>0</v>
      </c>
      <c r="X3715" s="624">
        <v>0</v>
      </c>
      <c r="Y3715" s="622">
        <v>0</v>
      </c>
      <c r="Z3715" s="622" t="s">
        <v>51</v>
      </c>
      <c r="AA3715" s="437" t="s">
        <v>5289</v>
      </c>
      <c r="AB3715" s="437" t="s">
        <v>5289</v>
      </c>
      <c r="AC3715" s="779"/>
      <c r="AD3715" s="779"/>
      <c r="AE3715" s="779"/>
      <c r="AF3715" s="779"/>
      <c r="AG3715" s="107"/>
      <c r="AH3715" s="107"/>
      <c r="AI3715" s="107"/>
      <c r="AJ3715" s="107"/>
      <c r="AK3715" s="107"/>
      <c r="AL3715" s="107"/>
    </row>
    <row r="3716" spans="1:38" s="44" customFormat="1" ht="140.25">
      <c r="A3716" s="639">
        <v>26</v>
      </c>
      <c r="B3716" s="28" t="s">
        <v>16667</v>
      </c>
      <c r="C3716" s="627" t="s">
        <v>5597</v>
      </c>
      <c r="D3716" s="28" t="s">
        <v>16668</v>
      </c>
      <c r="E3716" s="123" t="s">
        <v>17014</v>
      </c>
      <c r="F3716" s="272"/>
      <c r="G3716" s="272"/>
      <c r="H3716" s="272"/>
      <c r="I3716" s="272"/>
      <c r="J3716" s="138"/>
      <c r="K3716" s="138"/>
      <c r="L3716" s="622" t="s">
        <v>51</v>
      </c>
      <c r="M3716" s="276"/>
      <c r="N3716" s="272"/>
      <c r="O3716" s="622">
        <v>0</v>
      </c>
      <c r="P3716" s="622">
        <v>0</v>
      </c>
      <c r="Q3716" s="622">
        <v>0</v>
      </c>
      <c r="R3716" s="622">
        <v>0</v>
      </c>
      <c r="S3716" s="622">
        <v>0</v>
      </c>
      <c r="T3716" s="622">
        <v>0</v>
      </c>
      <c r="U3716" s="622">
        <v>0</v>
      </c>
      <c r="V3716" s="622">
        <v>0</v>
      </c>
      <c r="W3716" s="622">
        <v>0</v>
      </c>
      <c r="X3716" s="624">
        <v>0</v>
      </c>
      <c r="Y3716" s="622">
        <v>0</v>
      </c>
      <c r="Z3716" s="622" t="s">
        <v>51</v>
      </c>
      <c r="AA3716" s="437" t="s">
        <v>5289</v>
      </c>
      <c r="AB3716" s="437" t="s">
        <v>5289</v>
      </c>
      <c r="AC3716" s="779"/>
      <c r="AD3716" s="779"/>
      <c r="AE3716" s="779"/>
      <c r="AF3716" s="779"/>
      <c r="AG3716" s="107"/>
      <c r="AH3716" s="107"/>
      <c r="AI3716" s="107"/>
      <c r="AJ3716" s="107"/>
      <c r="AK3716" s="107"/>
      <c r="AL3716" s="107"/>
    </row>
    <row r="3717" spans="1:38" s="44" customFormat="1" ht="114.75">
      <c r="A3717" s="639">
        <v>27</v>
      </c>
      <c r="B3717" s="28" t="s">
        <v>21508</v>
      </c>
      <c r="C3717" s="627" t="s">
        <v>5597</v>
      </c>
      <c r="D3717" s="28" t="s">
        <v>21509</v>
      </c>
      <c r="E3717" s="123" t="s">
        <v>40</v>
      </c>
      <c r="F3717" s="272"/>
      <c r="G3717" s="272"/>
      <c r="H3717" s="272"/>
      <c r="I3717" s="272"/>
      <c r="J3717" s="272"/>
      <c r="K3717" s="272"/>
      <c r="L3717" s="622" t="s">
        <v>51</v>
      </c>
      <c r="M3717" s="276"/>
      <c r="N3717" s="272"/>
      <c r="O3717" s="622">
        <v>0</v>
      </c>
      <c r="P3717" s="622">
        <v>0</v>
      </c>
      <c r="Q3717" s="622">
        <v>0</v>
      </c>
      <c r="R3717" s="622">
        <v>0</v>
      </c>
      <c r="S3717" s="622">
        <v>0</v>
      </c>
      <c r="T3717" s="622">
        <v>0</v>
      </c>
      <c r="U3717" s="622">
        <v>0</v>
      </c>
      <c r="V3717" s="622">
        <v>0</v>
      </c>
      <c r="W3717" s="622">
        <v>0</v>
      </c>
      <c r="X3717" s="624">
        <v>0</v>
      </c>
      <c r="Y3717" s="622">
        <v>0</v>
      </c>
      <c r="Z3717" s="622" t="s">
        <v>51</v>
      </c>
      <c r="AA3717" s="437" t="s">
        <v>5289</v>
      </c>
      <c r="AB3717" s="437" t="s">
        <v>5289</v>
      </c>
      <c r="AC3717" s="779"/>
      <c r="AD3717" s="779"/>
      <c r="AE3717" s="779"/>
      <c r="AF3717" s="779"/>
      <c r="AG3717" s="107"/>
      <c r="AH3717" s="107"/>
      <c r="AI3717" s="107"/>
      <c r="AJ3717" s="107"/>
      <c r="AK3717" s="107"/>
      <c r="AL3717" s="107"/>
    </row>
    <row r="3718" spans="1:38" s="44" customFormat="1" ht="15.75" customHeight="1" thickBot="1">
      <c r="A3718" s="256"/>
      <c r="B3718" s="625">
        <v>27</v>
      </c>
      <c r="C3718" s="625"/>
      <c r="D3718" s="625">
        <v>27</v>
      </c>
      <c r="E3718" s="625">
        <v>27</v>
      </c>
      <c r="F3718" s="625"/>
      <c r="G3718" s="625"/>
      <c r="H3718" s="625">
        <v>0</v>
      </c>
      <c r="I3718" s="625"/>
      <c r="J3718" s="625">
        <v>1</v>
      </c>
      <c r="K3718" s="625">
        <v>4</v>
      </c>
      <c r="L3718" s="625">
        <f>SUM(L3692:L3717)</f>
        <v>0</v>
      </c>
      <c r="M3718" s="199"/>
      <c r="N3718" s="625">
        <f t="shared" ref="N3718:Y3718" si="1260">SUM(N3692:N3717)</f>
        <v>0</v>
      </c>
      <c r="O3718" s="625">
        <f t="shared" si="1260"/>
        <v>0</v>
      </c>
      <c r="P3718" s="625">
        <f t="shared" si="1260"/>
        <v>0</v>
      </c>
      <c r="Q3718" s="625">
        <f t="shared" si="1260"/>
        <v>0</v>
      </c>
      <c r="R3718" s="625">
        <f t="shared" si="1260"/>
        <v>0</v>
      </c>
      <c r="S3718" s="625">
        <f t="shared" si="1260"/>
        <v>0</v>
      </c>
      <c r="T3718" s="625">
        <f t="shared" si="1260"/>
        <v>0</v>
      </c>
      <c r="U3718" s="625">
        <f t="shared" si="1260"/>
        <v>0</v>
      </c>
      <c r="V3718" s="625">
        <f t="shared" si="1260"/>
        <v>0</v>
      </c>
      <c r="W3718" s="625">
        <f t="shared" si="1260"/>
        <v>0</v>
      </c>
      <c r="X3718" s="625">
        <f t="shared" si="1260"/>
        <v>0</v>
      </c>
      <c r="Y3718" s="625">
        <f t="shared" si="1260"/>
        <v>0</v>
      </c>
      <c r="Z3718" s="625">
        <v>0</v>
      </c>
      <c r="AA3718" s="625">
        <v>1</v>
      </c>
      <c r="AB3718" s="625">
        <v>1</v>
      </c>
      <c r="AC3718" s="767"/>
      <c r="AD3718" s="767"/>
      <c r="AE3718" s="767"/>
      <c r="AF3718" s="768"/>
      <c r="AG3718" s="107"/>
      <c r="AH3718" s="107"/>
      <c r="AI3718" s="107"/>
      <c r="AJ3718" s="107"/>
      <c r="AK3718" s="107"/>
      <c r="AL3718" s="107"/>
    </row>
    <row r="3719" spans="1:38" ht="15.75" customHeight="1" thickBot="1">
      <c r="A3719" s="660" t="s">
        <v>241</v>
      </c>
      <c r="B3719" s="661"/>
      <c r="C3719" s="661"/>
      <c r="D3719" s="661"/>
      <c r="E3719" s="661"/>
      <c r="F3719" s="661"/>
      <c r="G3719" s="661"/>
      <c r="H3719" s="661"/>
      <c r="I3719" s="661"/>
      <c r="J3719" s="661"/>
      <c r="K3719" s="661"/>
      <c r="L3719" s="661"/>
      <c r="M3719" s="661"/>
      <c r="N3719" s="661"/>
      <c r="O3719" s="661"/>
      <c r="P3719" s="661"/>
      <c r="Q3719" s="661"/>
      <c r="R3719" s="661"/>
      <c r="S3719" s="661"/>
      <c r="T3719" s="661"/>
      <c r="U3719" s="661"/>
      <c r="V3719" s="661"/>
      <c r="W3719" s="661"/>
      <c r="X3719" s="661"/>
      <c r="Y3719" s="661"/>
      <c r="Z3719" s="661"/>
      <c r="AA3719" s="661"/>
      <c r="AB3719" s="661"/>
      <c r="AC3719" s="661"/>
      <c r="AD3719" s="661"/>
      <c r="AE3719" s="661"/>
      <c r="AF3719" s="662"/>
    </row>
    <row r="3720" spans="1:38" ht="114.75">
      <c r="A3720" s="621">
        <v>1</v>
      </c>
      <c r="B3720" s="121" t="s">
        <v>16378</v>
      </c>
      <c r="C3720" s="121" t="s">
        <v>5591</v>
      </c>
      <c r="D3720" s="627" t="s">
        <v>5592</v>
      </c>
      <c r="E3720" s="123" t="s">
        <v>17243</v>
      </c>
      <c r="F3720" s="622" t="s">
        <v>51</v>
      </c>
      <c r="G3720" s="138"/>
      <c r="H3720" s="138"/>
      <c r="I3720" s="138"/>
      <c r="J3720" s="29" t="s">
        <v>9905</v>
      </c>
      <c r="K3720" s="622" t="s">
        <v>9906</v>
      </c>
      <c r="L3720" s="622" t="s">
        <v>51</v>
      </c>
      <c r="M3720" s="202"/>
      <c r="N3720" s="138"/>
      <c r="O3720" s="123">
        <v>0</v>
      </c>
      <c r="P3720" s="123">
        <v>0</v>
      </c>
      <c r="Q3720" s="123">
        <v>0</v>
      </c>
      <c r="R3720" s="123">
        <v>0</v>
      </c>
      <c r="S3720" s="123">
        <v>0</v>
      </c>
      <c r="T3720" s="123">
        <v>0</v>
      </c>
      <c r="U3720" s="123">
        <v>0</v>
      </c>
      <c r="V3720" s="622">
        <v>0</v>
      </c>
      <c r="W3720" s="123">
        <v>0</v>
      </c>
      <c r="X3720" s="624">
        <v>0</v>
      </c>
      <c r="Y3720" s="123">
        <v>0</v>
      </c>
      <c r="Z3720" s="622" t="s">
        <v>51</v>
      </c>
      <c r="AA3720" s="29" t="s">
        <v>9910</v>
      </c>
      <c r="AB3720" s="3" t="s">
        <v>9911</v>
      </c>
      <c r="AC3720" s="138"/>
      <c r="AD3720" s="138"/>
      <c r="AE3720" s="138"/>
      <c r="AF3720" s="138"/>
    </row>
    <row r="3721" spans="1:38" ht="114.75">
      <c r="A3721" s="621">
        <v>2</v>
      </c>
      <c r="B3721" s="121" t="s">
        <v>5589</v>
      </c>
      <c r="C3721" s="121" t="s">
        <v>5591</v>
      </c>
      <c r="D3721" s="627" t="s">
        <v>5590</v>
      </c>
      <c r="E3721" s="123" t="s">
        <v>17244</v>
      </c>
      <c r="F3721" s="622" t="s">
        <v>19012</v>
      </c>
      <c r="G3721" s="123" t="s">
        <v>40</v>
      </c>
      <c r="H3721" s="622">
        <v>1</v>
      </c>
      <c r="I3721" s="120" t="s">
        <v>18724</v>
      </c>
      <c r="J3721" s="124" t="s">
        <v>5289</v>
      </c>
      <c r="K3721" s="622" t="s">
        <v>9907</v>
      </c>
      <c r="L3721" s="622" t="s">
        <v>51</v>
      </c>
      <c r="M3721" s="202"/>
      <c r="N3721" s="138"/>
      <c r="O3721" s="622">
        <v>0</v>
      </c>
      <c r="P3721" s="123">
        <v>0</v>
      </c>
      <c r="Q3721" s="622">
        <v>0</v>
      </c>
      <c r="R3721" s="622">
        <v>0</v>
      </c>
      <c r="S3721" s="622">
        <v>0</v>
      </c>
      <c r="T3721" s="622">
        <v>0</v>
      </c>
      <c r="U3721" s="622">
        <v>0</v>
      </c>
      <c r="V3721" s="622">
        <v>0</v>
      </c>
      <c r="W3721" s="622">
        <v>0</v>
      </c>
      <c r="X3721" s="624">
        <v>4</v>
      </c>
      <c r="Y3721" s="622">
        <v>0</v>
      </c>
      <c r="Z3721" s="622" t="s">
        <v>51</v>
      </c>
      <c r="AA3721" s="437" t="s">
        <v>5289</v>
      </c>
      <c r="AB3721" s="437" t="s">
        <v>5289</v>
      </c>
      <c r="AC3721" s="138"/>
      <c r="AD3721" s="138"/>
      <c r="AE3721" s="138"/>
      <c r="AF3721" s="138"/>
    </row>
    <row r="3722" spans="1:38" ht="114.75">
      <c r="A3722" s="621">
        <v>3</v>
      </c>
      <c r="B3722" s="121" t="s">
        <v>582</v>
      </c>
      <c r="C3722" s="121" t="s">
        <v>5591</v>
      </c>
      <c r="D3722" s="627" t="s">
        <v>8614</v>
      </c>
      <c r="E3722" s="123" t="s">
        <v>17251</v>
      </c>
      <c r="F3722" s="622" t="s">
        <v>19012</v>
      </c>
      <c r="G3722" s="123" t="s">
        <v>40</v>
      </c>
      <c r="H3722" s="622">
        <v>1</v>
      </c>
      <c r="I3722" s="120" t="s">
        <v>18724</v>
      </c>
      <c r="J3722" s="124" t="s">
        <v>5289</v>
      </c>
      <c r="K3722" s="622" t="s">
        <v>9908</v>
      </c>
      <c r="L3722" s="622" t="s">
        <v>51</v>
      </c>
      <c r="M3722" s="202"/>
      <c r="N3722" s="138"/>
      <c r="O3722" s="622">
        <v>0</v>
      </c>
      <c r="P3722" s="123">
        <v>0</v>
      </c>
      <c r="Q3722" s="622">
        <v>0</v>
      </c>
      <c r="R3722" s="622">
        <v>0</v>
      </c>
      <c r="S3722" s="622">
        <v>0</v>
      </c>
      <c r="T3722" s="622">
        <v>0</v>
      </c>
      <c r="U3722" s="622">
        <v>0</v>
      </c>
      <c r="V3722" s="622">
        <v>0</v>
      </c>
      <c r="W3722" s="622">
        <v>0</v>
      </c>
      <c r="X3722" s="624">
        <v>6</v>
      </c>
      <c r="Y3722" s="622">
        <v>0</v>
      </c>
      <c r="Z3722" s="622" t="s">
        <v>51</v>
      </c>
      <c r="AA3722" s="437" t="s">
        <v>5289</v>
      </c>
      <c r="AB3722" s="437" t="s">
        <v>5289</v>
      </c>
      <c r="AC3722" s="138"/>
      <c r="AD3722" s="138"/>
      <c r="AE3722" s="138"/>
      <c r="AF3722" s="138"/>
    </row>
    <row r="3723" spans="1:38" ht="114.75">
      <c r="A3723" s="621">
        <v>4</v>
      </c>
      <c r="B3723" s="627" t="s">
        <v>142</v>
      </c>
      <c r="C3723" s="121" t="s">
        <v>5591</v>
      </c>
      <c r="D3723" s="627" t="s">
        <v>131</v>
      </c>
      <c r="E3723" s="123" t="s">
        <v>51</v>
      </c>
      <c r="F3723" s="622" t="s">
        <v>19012</v>
      </c>
      <c r="G3723" s="123" t="s">
        <v>40</v>
      </c>
      <c r="H3723" s="622">
        <v>1</v>
      </c>
      <c r="I3723" s="120" t="s">
        <v>18724</v>
      </c>
      <c r="J3723" s="124" t="s">
        <v>5289</v>
      </c>
      <c r="K3723" s="622" t="s">
        <v>9909</v>
      </c>
      <c r="L3723" s="622" t="s">
        <v>51</v>
      </c>
      <c r="M3723" s="202"/>
      <c r="N3723" s="138"/>
      <c r="O3723" s="643">
        <v>0</v>
      </c>
      <c r="P3723" s="123">
        <v>0</v>
      </c>
      <c r="Q3723" s="643">
        <v>0</v>
      </c>
      <c r="R3723" s="643">
        <v>0</v>
      </c>
      <c r="S3723" s="643">
        <v>0</v>
      </c>
      <c r="T3723" s="622">
        <v>0</v>
      </c>
      <c r="U3723" s="643">
        <v>0</v>
      </c>
      <c r="V3723" s="622">
        <v>0</v>
      </c>
      <c r="W3723" s="643">
        <v>0</v>
      </c>
      <c r="X3723" s="624">
        <v>2</v>
      </c>
      <c r="Y3723" s="80">
        <v>0</v>
      </c>
      <c r="Z3723" s="622" t="s">
        <v>51</v>
      </c>
      <c r="AA3723" s="437" t="s">
        <v>5289</v>
      </c>
      <c r="AB3723" s="437" t="s">
        <v>5289</v>
      </c>
      <c r="AC3723" s="138"/>
      <c r="AD3723" s="138"/>
      <c r="AE3723" s="138"/>
      <c r="AF3723" s="138"/>
    </row>
    <row r="3724" spans="1:38" s="44" customFormat="1" ht="89.25">
      <c r="A3724" s="621">
        <v>5</v>
      </c>
      <c r="B3724" s="626" t="s">
        <v>1911</v>
      </c>
      <c r="C3724" s="626" t="s">
        <v>14850</v>
      </c>
      <c r="D3724" s="626" t="s">
        <v>14862</v>
      </c>
      <c r="E3724" s="123" t="s">
        <v>40</v>
      </c>
      <c r="F3724" s="622" t="s">
        <v>51</v>
      </c>
      <c r="G3724" s="138"/>
      <c r="H3724" s="138"/>
      <c r="I3724" s="138"/>
      <c r="J3724" s="124" t="s">
        <v>5289</v>
      </c>
      <c r="K3724" s="624" t="s">
        <v>5565</v>
      </c>
      <c r="L3724" s="622" t="s">
        <v>51</v>
      </c>
      <c r="M3724" s="276"/>
      <c r="N3724" s="272"/>
      <c r="O3724" s="624">
        <v>0</v>
      </c>
      <c r="P3724" s="629">
        <v>0</v>
      </c>
      <c r="Q3724" s="624">
        <v>0</v>
      </c>
      <c r="R3724" s="624">
        <v>0</v>
      </c>
      <c r="S3724" s="624">
        <v>0</v>
      </c>
      <c r="T3724" s="624">
        <v>0</v>
      </c>
      <c r="U3724" s="624">
        <v>0</v>
      </c>
      <c r="V3724" s="624">
        <v>0</v>
      </c>
      <c r="W3724" s="624">
        <v>0</v>
      </c>
      <c r="X3724" s="624">
        <v>1701</v>
      </c>
      <c r="Y3724" s="624">
        <v>193</v>
      </c>
      <c r="Z3724" s="622" t="s">
        <v>51</v>
      </c>
      <c r="AA3724" s="437" t="s">
        <v>5289</v>
      </c>
      <c r="AB3724" s="437" t="s">
        <v>5289</v>
      </c>
      <c r="AC3724" s="779"/>
      <c r="AD3724" s="779"/>
      <c r="AE3724" s="779"/>
      <c r="AF3724" s="779"/>
      <c r="AG3724" s="107"/>
      <c r="AH3724" s="107"/>
      <c r="AI3724" s="107"/>
      <c r="AJ3724" s="107"/>
      <c r="AK3724" s="107"/>
      <c r="AL3724" s="107"/>
    </row>
    <row r="3725" spans="1:38" s="44" customFormat="1" ht="89.25">
      <c r="A3725" s="621">
        <v>6</v>
      </c>
      <c r="B3725" s="626" t="s">
        <v>14851</v>
      </c>
      <c r="C3725" s="626" t="s">
        <v>5591</v>
      </c>
      <c r="D3725" s="626" t="s">
        <v>14866</v>
      </c>
      <c r="E3725" s="123" t="s">
        <v>17246</v>
      </c>
      <c r="F3725" s="622" t="s">
        <v>51</v>
      </c>
      <c r="G3725" s="138"/>
      <c r="H3725" s="138"/>
      <c r="I3725" s="138"/>
      <c r="J3725" s="124" t="s">
        <v>5289</v>
      </c>
      <c r="K3725" s="624" t="s">
        <v>5561</v>
      </c>
      <c r="L3725" s="622" t="s">
        <v>51</v>
      </c>
      <c r="M3725" s="276"/>
      <c r="N3725" s="272"/>
      <c r="O3725" s="624">
        <v>0</v>
      </c>
      <c r="P3725" s="624">
        <v>0</v>
      </c>
      <c r="Q3725" s="624">
        <v>0</v>
      </c>
      <c r="R3725" s="624">
        <v>0</v>
      </c>
      <c r="S3725" s="624">
        <v>0</v>
      </c>
      <c r="T3725" s="624">
        <v>0</v>
      </c>
      <c r="U3725" s="624">
        <v>0</v>
      </c>
      <c r="V3725" s="624">
        <v>0</v>
      </c>
      <c r="W3725" s="624">
        <v>0</v>
      </c>
      <c r="X3725" s="624">
        <v>108</v>
      </c>
      <c r="Y3725" s="624">
        <v>5</v>
      </c>
      <c r="Z3725" s="622" t="s">
        <v>51</v>
      </c>
      <c r="AA3725" s="437" t="s">
        <v>5289</v>
      </c>
      <c r="AB3725" s="437" t="s">
        <v>5289</v>
      </c>
      <c r="AC3725" s="779"/>
      <c r="AD3725" s="779"/>
      <c r="AE3725" s="779"/>
      <c r="AF3725" s="779"/>
      <c r="AG3725" s="107"/>
      <c r="AH3725" s="107"/>
      <c r="AI3725" s="107"/>
      <c r="AJ3725" s="107"/>
      <c r="AK3725" s="107"/>
      <c r="AL3725" s="107"/>
    </row>
    <row r="3726" spans="1:38" s="44" customFormat="1" ht="76.5">
      <c r="A3726" s="621">
        <v>7</v>
      </c>
      <c r="B3726" s="626" t="s">
        <v>14852</v>
      </c>
      <c r="C3726" s="626" t="s">
        <v>5591</v>
      </c>
      <c r="D3726" s="626" t="s">
        <v>14863</v>
      </c>
      <c r="E3726" s="123" t="s">
        <v>40</v>
      </c>
      <c r="F3726" s="622" t="s">
        <v>51</v>
      </c>
      <c r="G3726" s="138"/>
      <c r="H3726" s="138"/>
      <c r="I3726" s="138"/>
      <c r="J3726" s="124" t="s">
        <v>5289</v>
      </c>
      <c r="K3726" s="624" t="s">
        <v>14881</v>
      </c>
      <c r="L3726" s="622" t="s">
        <v>51</v>
      </c>
      <c r="M3726" s="276"/>
      <c r="N3726" s="272"/>
      <c r="O3726" s="624">
        <v>0</v>
      </c>
      <c r="P3726" s="624">
        <v>0</v>
      </c>
      <c r="Q3726" s="624">
        <v>0</v>
      </c>
      <c r="R3726" s="624">
        <v>0</v>
      </c>
      <c r="S3726" s="624">
        <v>0</v>
      </c>
      <c r="T3726" s="624">
        <v>0</v>
      </c>
      <c r="U3726" s="624">
        <v>0</v>
      </c>
      <c r="V3726" s="624">
        <v>0</v>
      </c>
      <c r="W3726" s="624">
        <v>0</v>
      </c>
      <c r="X3726" s="624">
        <v>24</v>
      </c>
      <c r="Y3726" s="624">
        <v>2</v>
      </c>
      <c r="Z3726" s="622" t="s">
        <v>51</v>
      </c>
      <c r="AA3726" s="437" t="s">
        <v>5289</v>
      </c>
      <c r="AB3726" s="437" t="s">
        <v>5289</v>
      </c>
      <c r="AC3726" s="779"/>
      <c r="AD3726" s="779"/>
      <c r="AE3726" s="779"/>
      <c r="AF3726" s="779"/>
      <c r="AG3726" s="107"/>
      <c r="AH3726" s="107"/>
      <c r="AI3726" s="107"/>
      <c r="AJ3726" s="107"/>
      <c r="AK3726" s="107"/>
      <c r="AL3726" s="107"/>
    </row>
    <row r="3727" spans="1:38" s="44" customFormat="1" ht="114.75">
      <c r="A3727" s="621">
        <v>8</v>
      </c>
      <c r="B3727" s="626" t="s">
        <v>125</v>
      </c>
      <c r="C3727" s="626" t="s">
        <v>5591</v>
      </c>
      <c r="D3727" s="626" t="s">
        <v>14867</v>
      </c>
      <c r="E3727" s="123" t="s">
        <v>17245</v>
      </c>
      <c r="F3727" s="622" t="s">
        <v>19012</v>
      </c>
      <c r="G3727" s="123" t="s">
        <v>40</v>
      </c>
      <c r="H3727" s="622">
        <v>1</v>
      </c>
      <c r="I3727" s="120" t="s">
        <v>18724</v>
      </c>
      <c r="J3727" s="138"/>
      <c r="K3727" s="138"/>
      <c r="L3727" s="622" t="s">
        <v>51</v>
      </c>
      <c r="M3727" s="276"/>
      <c r="N3727" s="272"/>
      <c r="O3727" s="624">
        <v>0</v>
      </c>
      <c r="P3727" s="624">
        <v>0</v>
      </c>
      <c r="Q3727" s="624">
        <v>0</v>
      </c>
      <c r="R3727" s="624">
        <v>0</v>
      </c>
      <c r="S3727" s="624">
        <v>0</v>
      </c>
      <c r="T3727" s="624">
        <v>0</v>
      </c>
      <c r="U3727" s="624">
        <v>0</v>
      </c>
      <c r="V3727" s="624">
        <v>0</v>
      </c>
      <c r="W3727" s="624">
        <v>0</v>
      </c>
      <c r="X3727" s="624">
        <v>28</v>
      </c>
      <c r="Y3727" s="624">
        <v>3</v>
      </c>
      <c r="Z3727" s="622" t="s">
        <v>51</v>
      </c>
      <c r="AA3727" s="437" t="s">
        <v>5289</v>
      </c>
      <c r="AB3727" s="437" t="s">
        <v>5289</v>
      </c>
      <c r="AC3727" s="779"/>
      <c r="AD3727" s="779"/>
      <c r="AE3727" s="779"/>
      <c r="AF3727" s="779"/>
      <c r="AG3727" s="107"/>
      <c r="AH3727" s="107"/>
      <c r="AI3727" s="107"/>
      <c r="AJ3727" s="107"/>
      <c r="AK3727" s="107"/>
      <c r="AL3727" s="107"/>
    </row>
    <row r="3728" spans="1:38" s="44" customFormat="1" ht="76.5">
      <c r="A3728" s="621">
        <v>9</v>
      </c>
      <c r="B3728" s="626" t="s">
        <v>14853</v>
      </c>
      <c r="C3728" s="626" t="s">
        <v>5591</v>
      </c>
      <c r="D3728" s="626" t="s">
        <v>14864</v>
      </c>
      <c r="E3728" s="123" t="s">
        <v>40</v>
      </c>
      <c r="F3728" s="622" t="s">
        <v>51</v>
      </c>
      <c r="G3728" s="138"/>
      <c r="H3728" s="138"/>
      <c r="I3728" s="138"/>
      <c r="J3728" s="124" t="s">
        <v>5289</v>
      </c>
      <c r="K3728" s="624" t="s">
        <v>14882</v>
      </c>
      <c r="L3728" s="622" t="s">
        <v>51</v>
      </c>
      <c r="M3728" s="276"/>
      <c r="N3728" s="272"/>
      <c r="O3728" s="624">
        <v>0</v>
      </c>
      <c r="P3728" s="624">
        <v>0</v>
      </c>
      <c r="Q3728" s="624">
        <v>0</v>
      </c>
      <c r="R3728" s="624">
        <v>0</v>
      </c>
      <c r="S3728" s="624">
        <v>0</v>
      </c>
      <c r="T3728" s="624">
        <v>0</v>
      </c>
      <c r="U3728" s="624">
        <v>0</v>
      </c>
      <c r="V3728" s="624">
        <v>0</v>
      </c>
      <c r="W3728" s="624">
        <v>0</v>
      </c>
      <c r="X3728" s="624">
        <v>6</v>
      </c>
      <c r="Y3728" s="624">
        <v>1</v>
      </c>
      <c r="Z3728" s="622" t="s">
        <v>51</v>
      </c>
      <c r="AA3728" s="437" t="s">
        <v>5289</v>
      </c>
      <c r="AB3728" s="437" t="s">
        <v>5289</v>
      </c>
      <c r="AC3728" s="779"/>
      <c r="AD3728" s="779"/>
      <c r="AE3728" s="779"/>
      <c r="AF3728" s="779"/>
      <c r="AG3728" s="107"/>
      <c r="AH3728" s="107"/>
      <c r="AI3728" s="107"/>
      <c r="AJ3728" s="107"/>
      <c r="AK3728" s="107"/>
      <c r="AL3728" s="107"/>
    </row>
    <row r="3729" spans="1:38" s="44" customFormat="1" ht="76.5">
      <c r="A3729" s="621">
        <v>10</v>
      </c>
      <c r="B3729" s="626" t="s">
        <v>14854</v>
      </c>
      <c r="C3729" s="626" t="s">
        <v>5591</v>
      </c>
      <c r="D3729" s="626" t="s">
        <v>14865</v>
      </c>
      <c r="E3729" s="123" t="s">
        <v>40</v>
      </c>
      <c r="F3729" s="622" t="s">
        <v>51</v>
      </c>
      <c r="G3729" s="138"/>
      <c r="H3729" s="138"/>
      <c r="I3729" s="138"/>
      <c r="J3729" s="124" t="s">
        <v>5289</v>
      </c>
      <c r="K3729" s="624" t="s">
        <v>14883</v>
      </c>
      <c r="L3729" s="622" t="s">
        <v>51</v>
      </c>
      <c r="M3729" s="276"/>
      <c r="N3729" s="272"/>
      <c r="O3729" s="624">
        <v>0</v>
      </c>
      <c r="P3729" s="624">
        <v>0</v>
      </c>
      <c r="Q3729" s="624">
        <v>0</v>
      </c>
      <c r="R3729" s="624">
        <v>0</v>
      </c>
      <c r="S3729" s="624">
        <v>0</v>
      </c>
      <c r="T3729" s="624">
        <v>0</v>
      </c>
      <c r="U3729" s="624">
        <v>0</v>
      </c>
      <c r="V3729" s="624">
        <v>0</v>
      </c>
      <c r="W3729" s="624">
        <v>0</v>
      </c>
      <c r="X3729" s="624">
        <v>15</v>
      </c>
      <c r="Y3729" s="624">
        <v>4</v>
      </c>
      <c r="Z3729" s="622" t="s">
        <v>51</v>
      </c>
      <c r="AA3729" s="437" t="s">
        <v>5289</v>
      </c>
      <c r="AB3729" s="437" t="s">
        <v>5289</v>
      </c>
      <c r="AC3729" s="779"/>
      <c r="AD3729" s="779"/>
      <c r="AE3729" s="779"/>
      <c r="AF3729" s="779"/>
      <c r="AG3729" s="107"/>
      <c r="AH3729" s="107"/>
      <c r="AI3729" s="107"/>
      <c r="AJ3729" s="107"/>
      <c r="AK3729" s="107"/>
      <c r="AL3729" s="107"/>
    </row>
    <row r="3730" spans="1:38" s="44" customFormat="1" ht="114.75">
      <c r="A3730" s="621">
        <v>11</v>
      </c>
      <c r="B3730" s="626" t="s">
        <v>5401</v>
      </c>
      <c r="C3730" s="626" t="s">
        <v>5591</v>
      </c>
      <c r="D3730" s="626" t="s">
        <v>14871</v>
      </c>
      <c r="E3730" s="123" t="s">
        <v>17247</v>
      </c>
      <c r="F3730" s="622" t="s">
        <v>19012</v>
      </c>
      <c r="G3730" s="123" t="s">
        <v>40</v>
      </c>
      <c r="H3730" s="622">
        <v>1</v>
      </c>
      <c r="I3730" s="120" t="s">
        <v>18724</v>
      </c>
      <c r="J3730" s="124" t="s">
        <v>5289</v>
      </c>
      <c r="K3730" s="624" t="s">
        <v>14884</v>
      </c>
      <c r="L3730" s="622" t="s">
        <v>51</v>
      </c>
      <c r="M3730" s="276"/>
      <c r="N3730" s="272"/>
      <c r="O3730" s="624">
        <v>0</v>
      </c>
      <c r="P3730" s="624">
        <v>0</v>
      </c>
      <c r="Q3730" s="624">
        <v>0</v>
      </c>
      <c r="R3730" s="624">
        <v>0</v>
      </c>
      <c r="S3730" s="624">
        <v>0</v>
      </c>
      <c r="T3730" s="624">
        <v>0</v>
      </c>
      <c r="U3730" s="624">
        <v>0</v>
      </c>
      <c r="V3730" s="624">
        <v>0</v>
      </c>
      <c r="W3730" s="624">
        <v>0</v>
      </c>
      <c r="X3730" s="624">
        <v>0</v>
      </c>
      <c r="Y3730" s="624">
        <v>0</v>
      </c>
      <c r="Z3730" s="622" t="s">
        <v>51</v>
      </c>
      <c r="AA3730" s="437" t="s">
        <v>5289</v>
      </c>
      <c r="AB3730" s="437" t="s">
        <v>5289</v>
      </c>
      <c r="AC3730" s="779"/>
      <c r="AD3730" s="779"/>
      <c r="AE3730" s="779"/>
      <c r="AF3730" s="779"/>
      <c r="AG3730" s="107"/>
      <c r="AH3730" s="107"/>
      <c r="AI3730" s="107"/>
      <c r="AJ3730" s="107"/>
      <c r="AK3730" s="107"/>
      <c r="AL3730" s="107"/>
    </row>
    <row r="3731" spans="1:38" s="44" customFormat="1" ht="76.5">
      <c r="A3731" s="621">
        <v>12</v>
      </c>
      <c r="B3731" s="626" t="s">
        <v>14855</v>
      </c>
      <c r="C3731" s="626" t="s">
        <v>5591</v>
      </c>
      <c r="D3731" s="626" t="s">
        <v>14872</v>
      </c>
      <c r="E3731" s="123" t="s">
        <v>17248</v>
      </c>
      <c r="F3731" s="622" t="s">
        <v>51</v>
      </c>
      <c r="G3731" s="138"/>
      <c r="H3731" s="138"/>
      <c r="I3731" s="138"/>
      <c r="J3731" s="138"/>
      <c r="K3731" s="138"/>
      <c r="L3731" s="622" t="s">
        <v>51</v>
      </c>
      <c r="M3731" s="276"/>
      <c r="N3731" s="272"/>
      <c r="O3731" s="624">
        <v>0</v>
      </c>
      <c r="P3731" s="624">
        <v>0</v>
      </c>
      <c r="Q3731" s="624">
        <v>0</v>
      </c>
      <c r="R3731" s="624">
        <v>0</v>
      </c>
      <c r="S3731" s="624">
        <v>0</v>
      </c>
      <c r="T3731" s="624">
        <v>0</v>
      </c>
      <c r="U3731" s="624">
        <v>0</v>
      </c>
      <c r="V3731" s="624">
        <v>0</v>
      </c>
      <c r="W3731" s="624">
        <v>0</v>
      </c>
      <c r="X3731" s="624">
        <v>36</v>
      </c>
      <c r="Y3731" s="624">
        <v>2</v>
      </c>
      <c r="Z3731" s="622" t="s">
        <v>51</v>
      </c>
      <c r="AA3731" s="437" t="s">
        <v>5289</v>
      </c>
      <c r="AB3731" s="437" t="s">
        <v>5289</v>
      </c>
      <c r="AC3731" s="779"/>
      <c r="AD3731" s="779"/>
      <c r="AE3731" s="779"/>
      <c r="AF3731" s="779"/>
      <c r="AG3731" s="107"/>
      <c r="AH3731" s="107"/>
      <c r="AI3731" s="107"/>
      <c r="AJ3731" s="107"/>
      <c r="AK3731" s="107"/>
      <c r="AL3731" s="107"/>
    </row>
    <row r="3732" spans="1:38" s="44" customFormat="1" ht="76.5">
      <c r="A3732" s="621">
        <v>13</v>
      </c>
      <c r="B3732" s="626" t="s">
        <v>14856</v>
      </c>
      <c r="C3732" s="626" t="s">
        <v>5591</v>
      </c>
      <c r="D3732" s="626" t="s">
        <v>14873</v>
      </c>
      <c r="E3732" s="123" t="s">
        <v>40</v>
      </c>
      <c r="F3732" s="622" t="s">
        <v>51</v>
      </c>
      <c r="G3732" s="138"/>
      <c r="H3732" s="138"/>
      <c r="I3732" s="138"/>
      <c r="J3732" s="124" t="s">
        <v>5289</v>
      </c>
      <c r="K3732" s="624" t="s">
        <v>14885</v>
      </c>
      <c r="L3732" s="622" t="s">
        <v>51</v>
      </c>
      <c r="M3732" s="276"/>
      <c r="N3732" s="272"/>
      <c r="O3732" s="624">
        <v>0</v>
      </c>
      <c r="P3732" s="624">
        <v>0</v>
      </c>
      <c r="Q3732" s="624">
        <v>0</v>
      </c>
      <c r="R3732" s="624">
        <v>0</v>
      </c>
      <c r="S3732" s="624">
        <v>0</v>
      </c>
      <c r="T3732" s="624">
        <v>0</v>
      </c>
      <c r="U3732" s="624">
        <v>0</v>
      </c>
      <c r="V3732" s="624">
        <v>0</v>
      </c>
      <c r="W3732" s="624">
        <v>0</v>
      </c>
      <c r="X3732" s="624">
        <v>28</v>
      </c>
      <c r="Y3732" s="624">
        <v>2</v>
      </c>
      <c r="Z3732" s="622" t="s">
        <v>51</v>
      </c>
      <c r="AA3732" s="437" t="s">
        <v>5289</v>
      </c>
      <c r="AB3732" s="437" t="s">
        <v>5289</v>
      </c>
      <c r="AC3732" s="779"/>
      <c r="AD3732" s="779"/>
      <c r="AE3732" s="779"/>
      <c r="AF3732" s="779"/>
      <c r="AG3732" s="107"/>
      <c r="AH3732" s="107"/>
      <c r="AI3732" s="107"/>
      <c r="AJ3732" s="107"/>
      <c r="AK3732" s="107"/>
      <c r="AL3732" s="107"/>
    </row>
    <row r="3733" spans="1:38" s="44" customFormat="1" ht="114.75">
      <c r="A3733" s="621">
        <v>14</v>
      </c>
      <c r="B3733" s="626" t="s">
        <v>14857</v>
      </c>
      <c r="C3733" s="626" t="s">
        <v>5591</v>
      </c>
      <c r="D3733" s="626" t="s">
        <v>14874</v>
      </c>
      <c r="E3733" s="123" t="s">
        <v>17249</v>
      </c>
      <c r="F3733" s="622" t="s">
        <v>19012</v>
      </c>
      <c r="G3733" s="123" t="s">
        <v>40</v>
      </c>
      <c r="H3733" s="622">
        <v>1</v>
      </c>
      <c r="I3733" s="120" t="s">
        <v>18724</v>
      </c>
      <c r="J3733" s="124" t="s">
        <v>5289</v>
      </c>
      <c r="K3733" s="624" t="s">
        <v>14886</v>
      </c>
      <c r="L3733" s="622" t="s">
        <v>51</v>
      </c>
      <c r="M3733" s="276"/>
      <c r="N3733" s="272"/>
      <c r="O3733" s="624">
        <v>0</v>
      </c>
      <c r="P3733" s="624">
        <v>0</v>
      </c>
      <c r="Q3733" s="624">
        <v>0</v>
      </c>
      <c r="R3733" s="624">
        <v>0</v>
      </c>
      <c r="S3733" s="624">
        <v>0</v>
      </c>
      <c r="T3733" s="624">
        <v>0</v>
      </c>
      <c r="U3733" s="624">
        <v>0</v>
      </c>
      <c r="V3733" s="624">
        <v>0</v>
      </c>
      <c r="W3733" s="624">
        <v>0</v>
      </c>
      <c r="X3733" s="624">
        <v>10</v>
      </c>
      <c r="Y3733" s="624">
        <v>0</v>
      </c>
      <c r="Z3733" s="622" t="s">
        <v>51</v>
      </c>
      <c r="AA3733" s="437" t="s">
        <v>5289</v>
      </c>
      <c r="AB3733" s="437" t="s">
        <v>5289</v>
      </c>
      <c r="AC3733" s="779"/>
      <c r="AD3733" s="779"/>
      <c r="AE3733" s="779"/>
      <c r="AF3733" s="779"/>
      <c r="AG3733" s="107"/>
      <c r="AH3733" s="107"/>
      <c r="AI3733" s="107"/>
      <c r="AJ3733" s="107"/>
      <c r="AK3733" s="107"/>
      <c r="AL3733" s="107"/>
    </row>
    <row r="3734" spans="1:38" s="44" customFormat="1" ht="76.5">
      <c r="A3734" s="621">
        <v>15</v>
      </c>
      <c r="B3734" s="626" t="s">
        <v>14858</v>
      </c>
      <c r="C3734" s="626" t="s">
        <v>5591</v>
      </c>
      <c r="D3734" s="626" t="s">
        <v>14868</v>
      </c>
      <c r="E3734" s="123" t="s">
        <v>17250</v>
      </c>
      <c r="F3734" s="622" t="s">
        <v>51</v>
      </c>
      <c r="G3734" s="138"/>
      <c r="H3734" s="138"/>
      <c r="I3734" s="138"/>
      <c r="J3734" s="124" t="s">
        <v>5289</v>
      </c>
      <c r="K3734" s="624" t="s">
        <v>14887</v>
      </c>
      <c r="L3734" s="622" t="s">
        <v>51</v>
      </c>
      <c r="M3734" s="276"/>
      <c r="N3734" s="272"/>
      <c r="O3734" s="624">
        <v>0</v>
      </c>
      <c r="P3734" s="624">
        <v>0</v>
      </c>
      <c r="Q3734" s="624">
        <v>0</v>
      </c>
      <c r="R3734" s="624">
        <v>0</v>
      </c>
      <c r="S3734" s="624">
        <v>0</v>
      </c>
      <c r="T3734" s="624">
        <v>0</v>
      </c>
      <c r="U3734" s="624">
        <v>0</v>
      </c>
      <c r="V3734" s="624">
        <v>0</v>
      </c>
      <c r="W3734" s="624">
        <v>0</v>
      </c>
      <c r="X3734" s="624">
        <v>2</v>
      </c>
      <c r="Y3734" s="624">
        <v>0</v>
      </c>
      <c r="Z3734" s="622" t="s">
        <v>51</v>
      </c>
      <c r="AA3734" s="437" t="s">
        <v>5289</v>
      </c>
      <c r="AB3734" s="437" t="s">
        <v>5289</v>
      </c>
      <c r="AC3734" s="779"/>
      <c r="AD3734" s="779"/>
      <c r="AE3734" s="779"/>
      <c r="AF3734" s="779"/>
      <c r="AG3734" s="107"/>
      <c r="AH3734" s="107"/>
      <c r="AI3734" s="107"/>
      <c r="AJ3734" s="107"/>
      <c r="AK3734" s="107"/>
      <c r="AL3734" s="107"/>
    </row>
    <row r="3735" spans="1:38" s="44" customFormat="1" ht="76.5">
      <c r="A3735" s="621">
        <v>16</v>
      </c>
      <c r="B3735" s="626" t="s">
        <v>14859</v>
      </c>
      <c r="C3735" s="626" t="s">
        <v>5591</v>
      </c>
      <c r="D3735" s="626" t="s">
        <v>14869</v>
      </c>
      <c r="E3735" s="123" t="s">
        <v>17252</v>
      </c>
      <c r="F3735" s="622" t="s">
        <v>51</v>
      </c>
      <c r="G3735" s="138"/>
      <c r="H3735" s="138"/>
      <c r="I3735" s="138"/>
      <c r="J3735" s="124" t="s">
        <v>5289</v>
      </c>
      <c r="K3735" s="624" t="s">
        <v>14887</v>
      </c>
      <c r="L3735" s="622" t="s">
        <v>51</v>
      </c>
      <c r="M3735" s="276"/>
      <c r="N3735" s="272"/>
      <c r="O3735" s="624">
        <v>0</v>
      </c>
      <c r="P3735" s="624">
        <v>0</v>
      </c>
      <c r="Q3735" s="624">
        <v>0</v>
      </c>
      <c r="R3735" s="624">
        <v>0</v>
      </c>
      <c r="S3735" s="624">
        <v>0</v>
      </c>
      <c r="T3735" s="624">
        <v>0</v>
      </c>
      <c r="U3735" s="624">
        <v>0</v>
      </c>
      <c r="V3735" s="624">
        <v>0</v>
      </c>
      <c r="W3735" s="624">
        <v>0</v>
      </c>
      <c r="X3735" s="624">
        <v>2</v>
      </c>
      <c r="Y3735" s="624">
        <v>0</v>
      </c>
      <c r="Z3735" s="622" t="s">
        <v>51</v>
      </c>
      <c r="AA3735" s="437" t="s">
        <v>5289</v>
      </c>
      <c r="AB3735" s="437" t="s">
        <v>5289</v>
      </c>
      <c r="AC3735" s="779"/>
      <c r="AD3735" s="779"/>
      <c r="AE3735" s="779"/>
      <c r="AF3735" s="779"/>
      <c r="AG3735" s="107"/>
      <c r="AH3735" s="107"/>
      <c r="AI3735" s="107"/>
      <c r="AJ3735" s="107"/>
      <c r="AK3735" s="107"/>
      <c r="AL3735" s="107"/>
    </row>
    <row r="3736" spans="1:38" s="44" customFormat="1" ht="89.25">
      <c r="A3736" s="621">
        <v>17</v>
      </c>
      <c r="B3736" s="626" t="s">
        <v>579</v>
      </c>
      <c r="C3736" s="626" t="s">
        <v>5591</v>
      </c>
      <c r="D3736" s="626" t="s">
        <v>14875</v>
      </c>
      <c r="E3736" s="123" t="s">
        <v>17253</v>
      </c>
      <c r="F3736" s="622" t="s">
        <v>51</v>
      </c>
      <c r="G3736" s="138"/>
      <c r="H3736" s="138"/>
      <c r="I3736" s="138"/>
      <c r="J3736" s="124" t="s">
        <v>5289</v>
      </c>
      <c r="K3736" s="624" t="s">
        <v>14888</v>
      </c>
      <c r="L3736" s="622" t="s">
        <v>51</v>
      </c>
      <c r="M3736" s="276"/>
      <c r="N3736" s="272"/>
      <c r="O3736" s="624">
        <v>0</v>
      </c>
      <c r="P3736" s="624">
        <v>0</v>
      </c>
      <c r="Q3736" s="624">
        <v>0</v>
      </c>
      <c r="R3736" s="624">
        <v>0</v>
      </c>
      <c r="S3736" s="624">
        <v>0</v>
      </c>
      <c r="T3736" s="624">
        <v>0</v>
      </c>
      <c r="U3736" s="624">
        <v>0</v>
      </c>
      <c r="V3736" s="624">
        <v>0</v>
      </c>
      <c r="W3736" s="624">
        <v>0</v>
      </c>
      <c r="X3736" s="624">
        <v>5</v>
      </c>
      <c r="Y3736" s="624">
        <v>0</v>
      </c>
      <c r="Z3736" s="622" t="s">
        <v>51</v>
      </c>
      <c r="AA3736" s="437" t="s">
        <v>5289</v>
      </c>
      <c r="AB3736" s="437" t="s">
        <v>5289</v>
      </c>
      <c r="AC3736" s="779"/>
      <c r="AD3736" s="779"/>
      <c r="AE3736" s="779"/>
      <c r="AF3736" s="779"/>
      <c r="AG3736" s="107"/>
      <c r="AH3736" s="107"/>
      <c r="AI3736" s="107"/>
      <c r="AJ3736" s="107"/>
      <c r="AK3736" s="107"/>
      <c r="AL3736" s="107"/>
    </row>
    <row r="3737" spans="1:38" s="44" customFormat="1" ht="76.5">
      <c r="A3737" s="621">
        <v>18</v>
      </c>
      <c r="B3737" s="626" t="s">
        <v>14860</v>
      </c>
      <c r="C3737" s="626" t="s">
        <v>5591</v>
      </c>
      <c r="D3737" s="626" t="s">
        <v>14876</v>
      </c>
      <c r="E3737" s="123" t="s">
        <v>17254</v>
      </c>
      <c r="F3737" s="622" t="s">
        <v>51</v>
      </c>
      <c r="G3737" s="138"/>
      <c r="H3737" s="138"/>
      <c r="I3737" s="138"/>
      <c r="J3737" s="138"/>
      <c r="K3737" s="138"/>
      <c r="L3737" s="622" t="s">
        <v>51</v>
      </c>
      <c r="M3737" s="276"/>
      <c r="N3737" s="272"/>
      <c r="O3737" s="624">
        <v>0</v>
      </c>
      <c r="P3737" s="624">
        <v>0</v>
      </c>
      <c r="Q3737" s="624">
        <v>0</v>
      </c>
      <c r="R3737" s="624">
        <v>0</v>
      </c>
      <c r="S3737" s="624">
        <v>0</v>
      </c>
      <c r="T3737" s="624">
        <v>0</v>
      </c>
      <c r="U3737" s="624">
        <v>0</v>
      </c>
      <c r="V3737" s="624">
        <v>0</v>
      </c>
      <c r="W3737" s="624">
        <v>0</v>
      </c>
      <c r="X3737" s="624">
        <v>0</v>
      </c>
      <c r="Y3737" s="624">
        <v>0</v>
      </c>
      <c r="Z3737" s="622" t="s">
        <v>51</v>
      </c>
      <c r="AA3737" s="437" t="s">
        <v>5289</v>
      </c>
      <c r="AB3737" s="437" t="s">
        <v>5289</v>
      </c>
      <c r="AC3737" s="779"/>
      <c r="AD3737" s="779"/>
      <c r="AE3737" s="779"/>
      <c r="AF3737" s="779"/>
      <c r="AG3737" s="107"/>
      <c r="AH3737" s="107"/>
      <c r="AI3737" s="107"/>
      <c r="AJ3737" s="107"/>
      <c r="AK3737" s="107"/>
      <c r="AL3737" s="107"/>
    </row>
    <row r="3738" spans="1:38" s="44" customFormat="1" ht="76.5">
      <c r="A3738" s="621">
        <v>19</v>
      </c>
      <c r="B3738" s="626" t="s">
        <v>1558</v>
      </c>
      <c r="C3738" s="626" t="s">
        <v>5591</v>
      </c>
      <c r="D3738" s="626" t="s">
        <v>14877</v>
      </c>
      <c r="E3738" s="123" t="s">
        <v>17255</v>
      </c>
      <c r="F3738" s="622" t="s">
        <v>51</v>
      </c>
      <c r="G3738" s="138"/>
      <c r="H3738" s="138"/>
      <c r="I3738" s="138"/>
      <c r="J3738" s="124" t="s">
        <v>5289</v>
      </c>
      <c r="K3738" s="624" t="s">
        <v>14889</v>
      </c>
      <c r="L3738" s="622" t="s">
        <v>51</v>
      </c>
      <c r="M3738" s="276"/>
      <c r="N3738" s="272"/>
      <c r="O3738" s="624">
        <v>0</v>
      </c>
      <c r="P3738" s="624">
        <v>0</v>
      </c>
      <c r="Q3738" s="624">
        <v>0</v>
      </c>
      <c r="R3738" s="624">
        <v>0</v>
      </c>
      <c r="S3738" s="624">
        <v>0</v>
      </c>
      <c r="T3738" s="624">
        <v>0</v>
      </c>
      <c r="U3738" s="624">
        <v>0</v>
      </c>
      <c r="V3738" s="624">
        <v>0</v>
      </c>
      <c r="W3738" s="624">
        <v>0</v>
      </c>
      <c r="X3738" s="624">
        <v>5</v>
      </c>
      <c r="Y3738" s="624">
        <v>0</v>
      </c>
      <c r="Z3738" s="622" t="s">
        <v>51</v>
      </c>
      <c r="AA3738" s="437" t="s">
        <v>5289</v>
      </c>
      <c r="AB3738" s="437" t="s">
        <v>5289</v>
      </c>
      <c r="AC3738" s="779"/>
      <c r="AD3738" s="779"/>
      <c r="AE3738" s="779"/>
      <c r="AF3738" s="779"/>
      <c r="AG3738" s="107"/>
      <c r="AH3738" s="107"/>
      <c r="AI3738" s="107"/>
      <c r="AJ3738" s="107"/>
      <c r="AK3738" s="107"/>
      <c r="AL3738" s="107"/>
    </row>
    <row r="3739" spans="1:38" s="44" customFormat="1" ht="89.25">
      <c r="A3739" s="621">
        <v>20</v>
      </c>
      <c r="B3739" s="626" t="s">
        <v>6839</v>
      </c>
      <c r="C3739" s="626" t="s">
        <v>5591</v>
      </c>
      <c r="D3739" s="626" t="s">
        <v>14870</v>
      </c>
      <c r="E3739" s="123" t="s">
        <v>40</v>
      </c>
      <c r="F3739" s="622" t="s">
        <v>51</v>
      </c>
      <c r="G3739" s="138"/>
      <c r="H3739" s="138"/>
      <c r="I3739" s="138"/>
      <c r="J3739" s="138"/>
      <c r="K3739" s="138"/>
      <c r="L3739" s="622" t="s">
        <v>51</v>
      </c>
      <c r="M3739" s="276"/>
      <c r="N3739" s="272"/>
      <c r="O3739" s="624">
        <v>0</v>
      </c>
      <c r="P3739" s="624">
        <v>0</v>
      </c>
      <c r="Q3739" s="624">
        <v>0</v>
      </c>
      <c r="R3739" s="624">
        <v>0</v>
      </c>
      <c r="S3739" s="624">
        <v>0</v>
      </c>
      <c r="T3739" s="624">
        <v>0</v>
      </c>
      <c r="U3739" s="624">
        <v>0</v>
      </c>
      <c r="V3739" s="624">
        <v>0</v>
      </c>
      <c r="W3739" s="624">
        <v>0</v>
      </c>
      <c r="X3739" s="624">
        <v>3</v>
      </c>
      <c r="Y3739" s="624">
        <v>0</v>
      </c>
      <c r="Z3739" s="622" t="s">
        <v>51</v>
      </c>
      <c r="AA3739" s="437" t="s">
        <v>5289</v>
      </c>
      <c r="AB3739" s="437" t="s">
        <v>5289</v>
      </c>
      <c r="AC3739" s="779"/>
      <c r="AD3739" s="779"/>
      <c r="AE3739" s="779"/>
      <c r="AF3739" s="779"/>
      <c r="AG3739" s="107"/>
      <c r="AH3739" s="107"/>
      <c r="AI3739" s="107"/>
      <c r="AJ3739" s="107"/>
      <c r="AK3739" s="107"/>
      <c r="AL3739" s="107"/>
    </row>
    <row r="3740" spans="1:38" s="44" customFormat="1" ht="89.25">
      <c r="A3740" s="621">
        <v>21</v>
      </c>
      <c r="B3740" s="626" t="s">
        <v>14861</v>
      </c>
      <c r="C3740" s="626" t="s">
        <v>5591</v>
      </c>
      <c r="D3740" s="626" t="s">
        <v>14878</v>
      </c>
      <c r="E3740" s="123" t="s">
        <v>17256</v>
      </c>
      <c r="F3740" s="622" t="s">
        <v>51</v>
      </c>
      <c r="G3740" s="138"/>
      <c r="H3740" s="138"/>
      <c r="I3740" s="138"/>
      <c r="J3740" s="124" t="s">
        <v>5289</v>
      </c>
      <c r="K3740" s="624" t="s">
        <v>14890</v>
      </c>
      <c r="L3740" s="622" t="s">
        <v>51</v>
      </c>
      <c r="M3740" s="276"/>
      <c r="N3740" s="272"/>
      <c r="O3740" s="624">
        <v>0</v>
      </c>
      <c r="P3740" s="624">
        <v>0</v>
      </c>
      <c r="Q3740" s="624">
        <v>0</v>
      </c>
      <c r="R3740" s="624">
        <v>0</v>
      </c>
      <c r="S3740" s="624">
        <v>0</v>
      </c>
      <c r="T3740" s="624">
        <v>0</v>
      </c>
      <c r="U3740" s="624">
        <v>0</v>
      </c>
      <c r="V3740" s="624">
        <v>0</v>
      </c>
      <c r="W3740" s="624">
        <v>0</v>
      </c>
      <c r="X3740" s="624">
        <v>4</v>
      </c>
      <c r="Y3740" s="624">
        <v>0</v>
      </c>
      <c r="Z3740" s="622" t="s">
        <v>51</v>
      </c>
      <c r="AA3740" s="437" t="s">
        <v>5289</v>
      </c>
      <c r="AB3740" s="437" t="s">
        <v>5289</v>
      </c>
      <c r="AC3740" s="779"/>
      <c r="AD3740" s="779"/>
      <c r="AE3740" s="779"/>
      <c r="AF3740" s="779"/>
      <c r="AG3740" s="107"/>
      <c r="AH3740" s="107"/>
      <c r="AI3740" s="107"/>
      <c r="AJ3740" s="107"/>
      <c r="AK3740" s="107"/>
      <c r="AL3740" s="107"/>
    </row>
    <row r="3741" spans="1:38" s="44" customFormat="1" ht="76.5">
      <c r="A3741" s="621">
        <v>22</v>
      </c>
      <c r="B3741" s="626" t="s">
        <v>1556</v>
      </c>
      <c r="C3741" s="626" t="s">
        <v>5591</v>
      </c>
      <c r="D3741" s="626" t="s">
        <v>14879</v>
      </c>
      <c r="E3741" s="123" t="s">
        <v>40</v>
      </c>
      <c r="F3741" s="622" t="s">
        <v>51</v>
      </c>
      <c r="G3741" s="138"/>
      <c r="H3741" s="138"/>
      <c r="I3741" s="138"/>
      <c r="J3741" s="124" t="s">
        <v>5289</v>
      </c>
      <c r="K3741" s="624" t="s">
        <v>14891</v>
      </c>
      <c r="L3741" s="622" t="s">
        <v>51</v>
      </c>
      <c r="M3741" s="276"/>
      <c r="N3741" s="272"/>
      <c r="O3741" s="624">
        <v>0</v>
      </c>
      <c r="P3741" s="624">
        <v>0</v>
      </c>
      <c r="Q3741" s="624">
        <v>0</v>
      </c>
      <c r="R3741" s="624">
        <v>0</v>
      </c>
      <c r="S3741" s="624">
        <v>0</v>
      </c>
      <c r="T3741" s="624">
        <v>0</v>
      </c>
      <c r="U3741" s="624">
        <v>0</v>
      </c>
      <c r="V3741" s="624">
        <v>0</v>
      </c>
      <c r="W3741" s="624">
        <v>0</v>
      </c>
      <c r="X3741" s="624">
        <v>1532</v>
      </c>
      <c r="Y3741" s="624">
        <v>81</v>
      </c>
      <c r="Z3741" s="622" t="s">
        <v>51</v>
      </c>
      <c r="AA3741" s="437" t="s">
        <v>5289</v>
      </c>
      <c r="AB3741" s="437" t="s">
        <v>5289</v>
      </c>
      <c r="AC3741" s="779"/>
      <c r="AD3741" s="779"/>
      <c r="AE3741" s="779"/>
      <c r="AF3741" s="779"/>
      <c r="AG3741" s="107"/>
      <c r="AH3741" s="107"/>
      <c r="AI3741" s="107"/>
      <c r="AJ3741" s="107"/>
      <c r="AK3741" s="107"/>
      <c r="AL3741" s="107"/>
    </row>
    <row r="3742" spans="1:38" s="44" customFormat="1" ht="76.5">
      <c r="A3742" s="621">
        <v>23</v>
      </c>
      <c r="B3742" s="626" t="s">
        <v>115</v>
      </c>
      <c r="C3742" s="626" t="s">
        <v>5591</v>
      </c>
      <c r="D3742" s="626" t="s">
        <v>14880</v>
      </c>
      <c r="E3742" s="123" t="s">
        <v>40</v>
      </c>
      <c r="F3742" s="622" t="s">
        <v>51</v>
      </c>
      <c r="G3742" s="138"/>
      <c r="H3742" s="138"/>
      <c r="I3742" s="138"/>
      <c r="J3742" s="124" t="s">
        <v>5289</v>
      </c>
      <c r="K3742" s="624" t="s">
        <v>14892</v>
      </c>
      <c r="L3742" s="622" t="s">
        <v>51</v>
      </c>
      <c r="M3742" s="276"/>
      <c r="N3742" s="272"/>
      <c r="O3742" s="624">
        <v>0</v>
      </c>
      <c r="P3742" s="624">
        <v>0</v>
      </c>
      <c r="Q3742" s="624">
        <v>0</v>
      </c>
      <c r="R3742" s="624">
        <v>0</v>
      </c>
      <c r="S3742" s="624">
        <v>0</v>
      </c>
      <c r="T3742" s="624">
        <v>0</v>
      </c>
      <c r="U3742" s="624">
        <v>0</v>
      </c>
      <c r="V3742" s="624">
        <v>0</v>
      </c>
      <c r="W3742" s="624">
        <v>0</v>
      </c>
      <c r="X3742" s="624">
        <v>7</v>
      </c>
      <c r="Y3742" s="624">
        <v>2</v>
      </c>
      <c r="Z3742" s="622" t="s">
        <v>51</v>
      </c>
      <c r="AA3742" s="437" t="s">
        <v>5289</v>
      </c>
      <c r="AB3742" s="437" t="s">
        <v>5289</v>
      </c>
      <c r="AC3742" s="779"/>
      <c r="AD3742" s="779"/>
      <c r="AE3742" s="779"/>
      <c r="AF3742" s="779"/>
      <c r="AG3742" s="107"/>
      <c r="AH3742" s="107"/>
      <c r="AI3742" s="107"/>
      <c r="AJ3742" s="107"/>
      <c r="AK3742" s="107"/>
      <c r="AL3742" s="107"/>
    </row>
    <row r="3743" spans="1:38" s="44" customFormat="1" ht="15.75" customHeight="1" thickBot="1">
      <c r="A3743" s="256"/>
      <c r="B3743" s="625">
        <v>23</v>
      </c>
      <c r="C3743" s="625"/>
      <c r="D3743" s="625">
        <v>22</v>
      </c>
      <c r="E3743" s="625">
        <v>22</v>
      </c>
      <c r="F3743" s="625">
        <v>6</v>
      </c>
      <c r="G3743" s="625">
        <v>6</v>
      </c>
      <c r="H3743" s="625">
        <v>1</v>
      </c>
      <c r="I3743" s="625"/>
      <c r="J3743" s="625">
        <v>1</v>
      </c>
      <c r="K3743" s="625">
        <v>19</v>
      </c>
      <c r="L3743" s="625">
        <v>0</v>
      </c>
      <c r="M3743" s="199"/>
      <c r="N3743" s="625">
        <f t="shared" ref="N3743" si="1261">SUM(N3720:N3723)</f>
        <v>0</v>
      </c>
      <c r="O3743" s="625">
        <f t="shared" ref="O3743" si="1262">SUM(O3720:O3742)</f>
        <v>0</v>
      </c>
      <c r="P3743" s="625">
        <f t="shared" ref="P3743:Q3743" si="1263">SUM(P3720:P3742)</f>
        <v>0</v>
      </c>
      <c r="Q3743" s="625">
        <f t="shared" si="1263"/>
        <v>0</v>
      </c>
      <c r="R3743" s="625">
        <f t="shared" ref="R3743" si="1264">SUM(R3720:R3742)</f>
        <v>0</v>
      </c>
      <c r="S3743" s="625">
        <f t="shared" ref="S3743" si="1265">SUM(S3720:S3742)</f>
        <v>0</v>
      </c>
      <c r="T3743" s="625">
        <f t="shared" ref="T3743:U3743" si="1266">SUM(T3720:T3742)</f>
        <v>0</v>
      </c>
      <c r="U3743" s="625">
        <f t="shared" si="1266"/>
        <v>0</v>
      </c>
      <c r="V3743" s="625">
        <f t="shared" ref="V3743:W3743" si="1267">SUM(V3720:V3742)</f>
        <v>0</v>
      </c>
      <c r="W3743" s="625">
        <f t="shared" si="1267"/>
        <v>0</v>
      </c>
      <c r="X3743" s="625">
        <f t="shared" ref="X3743:Y3743" si="1268">SUM(X3720:X3742)</f>
        <v>3528</v>
      </c>
      <c r="Y3743" s="625">
        <f t="shared" si="1268"/>
        <v>295</v>
      </c>
      <c r="Z3743" s="625">
        <v>0</v>
      </c>
      <c r="AA3743" s="625">
        <v>1</v>
      </c>
      <c r="AB3743" s="625">
        <v>1</v>
      </c>
      <c r="AC3743" s="767"/>
      <c r="AD3743" s="767"/>
      <c r="AE3743" s="767"/>
      <c r="AF3743" s="768"/>
      <c r="AG3743" s="107"/>
      <c r="AH3743" s="107"/>
      <c r="AI3743" s="107"/>
      <c r="AJ3743" s="107"/>
      <c r="AK3743" s="107"/>
      <c r="AL3743" s="107"/>
    </row>
    <row r="3744" spans="1:38" ht="15.75" customHeight="1" thickBot="1">
      <c r="A3744" s="660" t="s">
        <v>242</v>
      </c>
      <c r="B3744" s="661"/>
      <c r="C3744" s="661"/>
      <c r="D3744" s="661"/>
      <c r="E3744" s="661"/>
      <c r="F3744" s="661"/>
      <c r="G3744" s="661"/>
      <c r="H3744" s="661"/>
      <c r="I3744" s="661"/>
      <c r="J3744" s="661"/>
      <c r="K3744" s="661"/>
      <c r="L3744" s="661"/>
      <c r="M3744" s="661"/>
      <c r="N3744" s="661"/>
      <c r="O3744" s="661"/>
      <c r="P3744" s="661"/>
      <c r="Q3744" s="661"/>
      <c r="R3744" s="661"/>
      <c r="S3744" s="661"/>
      <c r="T3744" s="661"/>
      <c r="U3744" s="661"/>
      <c r="V3744" s="661"/>
      <c r="W3744" s="661"/>
      <c r="X3744" s="661"/>
      <c r="Y3744" s="661"/>
      <c r="Z3744" s="661"/>
      <c r="AA3744" s="661"/>
      <c r="AB3744" s="661"/>
      <c r="AC3744" s="661"/>
      <c r="AD3744" s="661"/>
      <c r="AE3744" s="661"/>
      <c r="AF3744" s="662"/>
    </row>
    <row r="3745" spans="1:38" ht="179.25" customHeight="1">
      <c r="A3745" s="621">
        <v>1</v>
      </c>
      <c r="B3745" s="627" t="s">
        <v>16379</v>
      </c>
      <c r="C3745" s="121" t="s">
        <v>5602</v>
      </c>
      <c r="D3745" s="626" t="s">
        <v>5598</v>
      </c>
      <c r="E3745" s="123" t="s">
        <v>17257</v>
      </c>
      <c r="F3745" s="123" t="s">
        <v>16683</v>
      </c>
      <c r="G3745" s="138"/>
      <c r="H3745" s="138"/>
      <c r="I3745" s="138"/>
      <c r="J3745" s="29" t="s">
        <v>9229</v>
      </c>
      <c r="K3745" s="622" t="s">
        <v>5719</v>
      </c>
      <c r="L3745" s="622" t="s">
        <v>51</v>
      </c>
      <c r="M3745" s="202"/>
      <c r="N3745" s="138"/>
      <c r="O3745" s="622">
        <v>0</v>
      </c>
      <c r="P3745" s="622">
        <v>0</v>
      </c>
      <c r="Q3745" s="622">
        <v>0</v>
      </c>
      <c r="R3745" s="622">
        <v>0</v>
      </c>
      <c r="S3745" s="622">
        <v>0</v>
      </c>
      <c r="T3745" s="622">
        <v>0</v>
      </c>
      <c r="U3745" s="622">
        <v>0</v>
      </c>
      <c r="V3745" s="622">
        <v>0</v>
      </c>
      <c r="W3745" s="622">
        <v>0</v>
      </c>
      <c r="X3745" s="624">
        <v>0</v>
      </c>
      <c r="Y3745" s="624">
        <v>0</v>
      </c>
      <c r="Z3745" s="622" t="s">
        <v>51</v>
      </c>
      <c r="AA3745" s="29" t="s">
        <v>9230</v>
      </c>
      <c r="AB3745" s="3" t="s">
        <v>9231</v>
      </c>
      <c r="AC3745" s="138"/>
      <c r="AD3745" s="138"/>
      <c r="AE3745" s="138"/>
      <c r="AF3745" s="138"/>
    </row>
    <row r="3746" spans="1:38" ht="89.25">
      <c r="A3746" s="621">
        <v>2</v>
      </c>
      <c r="B3746" s="627" t="s">
        <v>2140</v>
      </c>
      <c r="C3746" s="121" t="s">
        <v>5602</v>
      </c>
      <c r="D3746" s="627" t="s">
        <v>5599</v>
      </c>
      <c r="E3746" s="123" t="s">
        <v>40</v>
      </c>
      <c r="F3746" s="138"/>
      <c r="G3746" s="138"/>
      <c r="H3746" s="138"/>
      <c r="I3746" s="138"/>
      <c r="J3746" s="124" t="s">
        <v>5289</v>
      </c>
      <c r="K3746" s="123" t="s">
        <v>5719</v>
      </c>
      <c r="L3746" s="622" t="s">
        <v>51</v>
      </c>
      <c r="M3746" s="202"/>
      <c r="N3746" s="138"/>
      <c r="O3746" s="622">
        <v>0</v>
      </c>
      <c r="P3746" s="622">
        <v>0</v>
      </c>
      <c r="Q3746" s="622">
        <v>0</v>
      </c>
      <c r="R3746" s="622">
        <v>0</v>
      </c>
      <c r="S3746" s="622">
        <v>0</v>
      </c>
      <c r="T3746" s="622">
        <v>0</v>
      </c>
      <c r="U3746" s="622">
        <v>0</v>
      </c>
      <c r="V3746" s="622">
        <v>0</v>
      </c>
      <c r="W3746" s="622">
        <v>0</v>
      </c>
      <c r="X3746" s="624">
        <v>0</v>
      </c>
      <c r="Y3746" s="624">
        <v>0</v>
      </c>
      <c r="Z3746" s="622" t="s">
        <v>51</v>
      </c>
      <c r="AA3746" s="437" t="s">
        <v>5289</v>
      </c>
      <c r="AB3746" s="437" t="s">
        <v>5289</v>
      </c>
      <c r="AC3746" s="138"/>
      <c r="AD3746" s="138"/>
      <c r="AE3746" s="138"/>
      <c r="AF3746" s="138"/>
    </row>
    <row r="3747" spans="1:38" ht="89.25">
      <c r="A3747" s="621">
        <v>3</v>
      </c>
      <c r="B3747" s="627" t="s">
        <v>582</v>
      </c>
      <c r="C3747" s="627" t="s">
        <v>5602</v>
      </c>
      <c r="D3747" s="627" t="s">
        <v>5600</v>
      </c>
      <c r="E3747" s="123" t="s">
        <v>40</v>
      </c>
      <c r="F3747" s="138"/>
      <c r="G3747" s="138"/>
      <c r="H3747" s="138"/>
      <c r="I3747" s="138"/>
      <c r="J3747" s="124" t="s">
        <v>5289</v>
      </c>
      <c r="K3747" s="123" t="s">
        <v>5720</v>
      </c>
      <c r="L3747" s="622" t="s">
        <v>51</v>
      </c>
      <c r="M3747" s="202"/>
      <c r="N3747" s="138"/>
      <c r="O3747" s="622">
        <v>0</v>
      </c>
      <c r="P3747" s="622">
        <v>0</v>
      </c>
      <c r="Q3747" s="622">
        <v>0</v>
      </c>
      <c r="R3747" s="622">
        <v>0</v>
      </c>
      <c r="S3747" s="622">
        <v>0</v>
      </c>
      <c r="T3747" s="622">
        <v>0</v>
      </c>
      <c r="U3747" s="622">
        <v>0</v>
      </c>
      <c r="V3747" s="622">
        <v>0</v>
      </c>
      <c r="W3747" s="622">
        <v>0</v>
      </c>
      <c r="X3747" s="624">
        <v>0</v>
      </c>
      <c r="Y3747" s="624">
        <v>0</v>
      </c>
      <c r="Z3747" s="622" t="s">
        <v>51</v>
      </c>
      <c r="AA3747" s="437" t="s">
        <v>5289</v>
      </c>
      <c r="AB3747" s="437" t="s">
        <v>5289</v>
      </c>
      <c r="AC3747" s="138"/>
      <c r="AD3747" s="138"/>
      <c r="AE3747" s="138"/>
      <c r="AF3747" s="138"/>
    </row>
    <row r="3748" spans="1:38" ht="90" customHeight="1">
      <c r="A3748" s="621">
        <v>4</v>
      </c>
      <c r="B3748" s="626" t="s">
        <v>142</v>
      </c>
      <c r="C3748" s="627" t="s">
        <v>5602</v>
      </c>
      <c r="D3748" s="627" t="s">
        <v>5601</v>
      </c>
      <c r="E3748" s="123" t="s">
        <v>40</v>
      </c>
      <c r="F3748" s="138"/>
      <c r="G3748" s="138"/>
      <c r="H3748" s="138"/>
      <c r="I3748" s="138"/>
      <c r="J3748" s="124" t="s">
        <v>5289</v>
      </c>
      <c r="K3748" s="123" t="s">
        <v>5558</v>
      </c>
      <c r="L3748" s="622" t="s">
        <v>51</v>
      </c>
      <c r="M3748" s="202"/>
      <c r="N3748" s="138"/>
      <c r="O3748" s="622">
        <v>0</v>
      </c>
      <c r="P3748" s="622">
        <v>0</v>
      </c>
      <c r="Q3748" s="622">
        <v>0</v>
      </c>
      <c r="R3748" s="622">
        <v>0</v>
      </c>
      <c r="S3748" s="622">
        <v>0</v>
      </c>
      <c r="T3748" s="622">
        <v>0</v>
      </c>
      <c r="U3748" s="622">
        <v>0</v>
      </c>
      <c r="V3748" s="622">
        <v>0</v>
      </c>
      <c r="W3748" s="622">
        <v>0</v>
      </c>
      <c r="X3748" s="624">
        <v>0</v>
      </c>
      <c r="Y3748" s="624">
        <v>0</v>
      </c>
      <c r="Z3748" s="622" t="s">
        <v>51</v>
      </c>
      <c r="AA3748" s="437" t="s">
        <v>5289</v>
      </c>
      <c r="AB3748" s="437" t="s">
        <v>5289</v>
      </c>
      <c r="AC3748" s="138"/>
      <c r="AD3748" s="138"/>
      <c r="AE3748" s="138"/>
      <c r="AF3748" s="138"/>
    </row>
    <row r="3749" spans="1:38" s="44" customFormat="1" ht="51">
      <c r="A3749" s="621">
        <v>5</v>
      </c>
      <c r="B3749" s="627" t="s">
        <v>16380</v>
      </c>
      <c r="C3749" s="627" t="s">
        <v>5602</v>
      </c>
      <c r="D3749" s="627" t="s">
        <v>16381</v>
      </c>
      <c r="E3749" s="123" t="s">
        <v>40</v>
      </c>
      <c r="F3749" s="272"/>
      <c r="G3749" s="272"/>
      <c r="H3749" s="272"/>
      <c r="I3749" s="272"/>
      <c r="J3749" s="272"/>
      <c r="K3749" s="272"/>
      <c r="L3749" s="622" t="s">
        <v>51</v>
      </c>
      <c r="M3749" s="276"/>
      <c r="N3749" s="272"/>
      <c r="O3749" s="622">
        <v>0</v>
      </c>
      <c r="P3749" s="622">
        <v>0</v>
      </c>
      <c r="Q3749" s="622">
        <v>0</v>
      </c>
      <c r="R3749" s="622">
        <v>0</v>
      </c>
      <c r="S3749" s="622">
        <v>0</v>
      </c>
      <c r="T3749" s="622">
        <v>0</v>
      </c>
      <c r="U3749" s="622">
        <v>0</v>
      </c>
      <c r="V3749" s="622">
        <v>0</v>
      </c>
      <c r="W3749" s="622">
        <v>0</v>
      </c>
      <c r="X3749" s="624">
        <v>200</v>
      </c>
      <c r="Y3749" s="624">
        <v>0</v>
      </c>
      <c r="Z3749" s="622" t="s">
        <v>51</v>
      </c>
      <c r="AA3749" s="437" t="s">
        <v>5289</v>
      </c>
      <c r="AB3749" s="437" t="s">
        <v>5289</v>
      </c>
      <c r="AC3749" s="779"/>
      <c r="AD3749" s="779"/>
      <c r="AE3749" s="779"/>
      <c r="AF3749" s="779"/>
      <c r="AG3749" s="107"/>
      <c r="AH3749" s="107"/>
      <c r="AI3749" s="107"/>
      <c r="AJ3749" s="107"/>
      <c r="AK3749" s="107"/>
      <c r="AL3749" s="107"/>
    </row>
    <row r="3750" spans="1:38" s="44" customFormat="1" ht="63.75">
      <c r="A3750" s="621">
        <v>6</v>
      </c>
      <c r="B3750" s="627" t="s">
        <v>16382</v>
      </c>
      <c r="C3750" s="627" t="s">
        <v>5602</v>
      </c>
      <c r="D3750" s="627" t="s">
        <v>16384</v>
      </c>
      <c r="E3750" s="123" t="s">
        <v>40</v>
      </c>
      <c r="F3750" s="272"/>
      <c r="G3750" s="272"/>
      <c r="H3750" s="272"/>
      <c r="I3750" s="272"/>
      <c r="J3750" s="272"/>
      <c r="K3750" s="272"/>
      <c r="L3750" s="622" t="s">
        <v>51</v>
      </c>
      <c r="M3750" s="276"/>
      <c r="N3750" s="272"/>
      <c r="O3750" s="622">
        <v>0</v>
      </c>
      <c r="P3750" s="622">
        <v>0</v>
      </c>
      <c r="Q3750" s="622">
        <v>0</v>
      </c>
      <c r="R3750" s="622">
        <v>0</v>
      </c>
      <c r="S3750" s="622">
        <v>0</v>
      </c>
      <c r="T3750" s="622">
        <v>0</v>
      </c>
      <c r="U3750" s="622">
        <v>0</v>
      </c>
      <c r="V3750" s="622">
        <v>0</v>
      </c>
      <c r="W3750" s="622">
        <v>0</v>
      </c>
      <c r="X3750" s="624">
        <v>47</v>
      </c>
      <c r="Y3750" s="624">
        <v>0</v>
      </c>
      <c r="Z3750" s="622" t="s">
        <v>51</v>
      </c>
      <c r="AA3750" s="437" t="s">
        <v>5289</v>
      </c>
      <c r="AB3750" s="437" t="s">
        <v>5289</v>
      </c>
      <c r="AC3750" s="779"/>
      <c r="AD3750" s="779"/>
      <c r="AE3750" s="779"/>
      <c r="AF3750" s="779"/>
      <c r="AG3750" s="107"/>
      <c r="AH3750" s="107"/>
      <c r="AI3750" s="107"/>
      <c r="AJ3750" s="107"/>
      <c r="AK3750" s="107"/>
      <c r="AL3750" s="107"/>
    </row>
    <row r="3751" spans="1:38" s="44" customFormat="1" ht="51">
      <c r="A3751" s="621">
        <v>7</v>
      </c>
      <c r="B3751" s="627" t="s">
        <v>115</v>
      </c>
      <c r="C3751" s="627"/>
      <c r="D3751" s="627" t="s">
        <v>16385</v>
      </c>
      <c r="E3751" s="123" t="s">
        <v>40</v>
      </c>
      <c r="F3751" s="272"/>
      <c r="G3751" s="272"/>
      <c r="H3751" s="272"/>
      <c r="I3751" s="272"/>
      <c r="J3751" s="272"/>
      <c r="K3751" s="272"/>
      <c r="L3751" s="622" t="s">
        <v>51</v>
      </c>
      <c r="M3751" s="276"/>
      <c r="N3751" s="272"/>
      <c r="O3751" s="622">
        <v>0</v>
      </c>
      <c r="P3751" s="622">
        <v>0</v>
      </c>
      <c r="Q3751" s="622">
        <v>0</v>
      </c>
      <c r="R3751" s="622">
        <v>0</v>
      </c>
      <c r="S3751" s="622">
        <v>0</v>
      </c>
      <c r="T3751" s="622">
        <v>0</v>
      </c>
      <c r="U3751" s="622">
        <v>0</v>
      </c>
      <c r="V3751" s="622">
        <v>0</v>
      </c>
      <c r="W3751" s="622">
        <v>0</v>
      </c>
      <c r="X3751" s="624">
        <v>1</v>
      </c>
      <c r="Y3751" s="624">
        <v>0</v>
      </c>
      <c r="Z3751" s="622" t="s">
        <v>51</v>
      </c>
      <c r="AA3751" s="437" t="s">
        <v>5289</v>
      </c>
      <c r="AB3751" s="437" t="s">
        <v>5289</v>
      </c>
      <c r="AC3751" s="779"/>
      <c r="AD3751" s="779"/>
      <c r="AE3751" s="779"/>
      <c r="AF3751" s="779"/>
      <c r="AG3751" s="107"/>
      <c r="AH3751" s="107"/>
      <c r="AI3751" s="107"/>
      <c r="AJ3751" s="107"/>
      <c r="AK3751" s="107"/>
      <c r="AL3751" s="107"/>
    </row>
    <row r="3752" spans="1:38" s="44" customFormat="1" ht="76.5">
      <c r="A3752" s="621">
        <v>8</v>
      </c>
      <c r="B3752" s="626" t="s">
        <v>125</v>
      </c>
      <c r="C3752" s="627" t="s">
        <v>5602</v>
      </c>
      <c r="D3752" s="627" t="s">
        <v>16386</v>
      </c>
      <c r="E3752" s="123" t="s">
        <v>40</v>
      </c>
      <c r="F3752" s="272"/>
      <c r="G3752" s="272"/>
      <c r="H3752" s="272"/>
      <c r="I3752" s="272"/>
      <c r="J3752" s="272"/>
      <c r="K3752" s="272"/>
      <c r="L3752" s="622" t="s">
        <v>51</v>
      </c>
      <c r="M3752" s="276"/>
      <c r="N3752" s="272"/>
      <c r="O3752" s="622">
        <v>0</v>
      </c>
      <c r="P3752" s="622">
        <v>0</v>
      </c>
      <c r="Q3752" s="622">
        <v>0</v>
      </c>
      <c r="R3752" s="622">
        <v>0</v>
      </c>
      <c r="S3752" s="622">
        <v>0</v>
      </c>
      <c r="T3752" s="622">
        <v>0</v>
      </c>
      <c r="U3752" s="622">
        <v>0</v>
      </c>
      <c r="V3752" s="622">
        <v>0</v>
      </c>
      <c r="W3752" s="622">
        <v>0</v>
      </c>
      <c r="X3752" s="624">
        <v>0</v>
      </c>
      <c r="Y3752" s="624">
        <v>0</v>
      </c>
      <c r="Z3752" s="622" t="s">
        <v>51</v>
      </c>
      <c r="AA3752" s="437" t="s">
        <v>5289</v>
      </c>
      <c r="AB3752" s="437" t="s">
        <v>5289</v>
      </c>
      <c r="AC3752" s="779"/>
      <c r="AD3752" s="779"/>
      <c r="AE3752" s="779"/>
      <c r="AF3752" s="779"/>
      <c r="AG3752" s="107"/>
      <c r="AH3752" s="107"/>
      <c r="AI3752" s="107"/>
      <c r="AJ3752" s="107"/>
      <c r="AK3752" s="107"/>
      <c r="AL3752" s="107"/>
    </row>
    <row r="3753" spans="1:38" s="44" customFormat="1" ht="51">
      <c r="A3753" s="621">
        <v>9</v>
      </c>
      <c r="B3753" s="29" t="s">
        <v>14853</v>
      </c>
      <c r="C3753" s="121" t="s">
        <v>5602</v>
      </c>
      <c r="D3753" s="627" t="s">
        <v>16387</v>
      </c>
      <c r="E3753" s="123" t="s">
        <v>40</v>
      </c>
      <c r="F3753" s="272"/>
      <c r="G3753" s="272"/>
      <c r="H3753" s="272"/>
      <c r="I3753" s="272"/>
      <c r="J3753" s="272"/>
      <c r="K3753" s="272"/>
      <c r="L3753" s="622" t="s">
        <v>51</v>
      </c>
      <c r="M3753" s="276"/>
      <c r="N3753" s="272"/>
      <c r="O3753" s="622">
        <v>0</v>
      </c>
      <c r="P3753" s="622">
        <v>0</v>
      </c>
      <c r="Q3753" s="622">
        <v>0</v>
      </c>
      <c r="R3753" s="622">
        <v>0</v>
      </c>
      <c r="S3753" s="622">
        <v>0</v>
      </c>
      <c r="T3753" s="622">
        <v>0</v>
      </c>
      <c r="U3753" s="622">
        <v>0</v>
      </c>
      <c r="V3753" s="622">
        <v>0</v>
      </c>
      <c r="W3753" s="622">
        <v>0</v>
      </c>
      <c r="X3753" s="624">
        <v>2</v>
      </c>
      <c r="Y3753" s="624">
        <v>0</v>
      </c>
      <c r="Z3753" s="622" t="s">
        <v>51</v>
      </c>
      <c r="AA3753" s="437" t="s">
        <v>5289</v>
      </c>
      <c r="AB3753" s="437" t="s">
        <v>5289</v>
      </c>
      <c r="AC3753" s="779"/>
      <c r="AD3753" s="779"/>
      <c r="AE3753" s="779"/>
      <c r="AF3753" s="779"/>
      <c r="AG3753" s="107"/>
      <c r="AH3753" s="107"/>
      <c r="AI3753" s="107"/>
      <c r="AJ3753" s="107"/>
      <c r="AK3753" s="107"/>
      <c r="AL3753" s="107"/>
    </row>
    <row r="3754" spans="1:38" s="44" customFormat="1" ht="77.25" customHeight="1">
      <c r="A3754" s="621">
        <v>10</v>
      </c>
      <c r="B3754" s="626" t="s">
        <v>16399</v>
      </c>
      <c r="C3754" s="31" t="s">
        <v>5602</v>
      </c>
      <c r="D3754" s="433" t="s">
        <v>16388</v>
      </c>
      <c r="E3754" s="123" t="s">
        <v>40</v>
      </c>
      <c r="F3754" s="272"/>
      <c r="G3754" s="272"/>
      <c r="H3754" s="272"/>
      <c r="I3754" s="272"/>
      <c r="J3754" s="272"/>
      <c r="K3754" s="272"/>
      <c r="L3754" s="622" t="s">
        <v>51</v>
      </c>
      <c r="M3754" s="276"/>
      <c r="N3754" s="272"/>
      <c r="O3754" s="622">
        <v>0</v>
      </c>
      <c r="P3754" s="622">
        <v>0</v>
      </c>
      <c r="Q3754" s="622">
        <v>0</v>
      </c>
      <c r="R3754" s="622">
        <v>0</v>
      </c>
      <c r="S3754" s="622">
        <v>0</v>
      </c>
      <c r="T3754" s="622">
        <v>0</v>
      </c>
      <c r="U3754" s="622">
        <v>0</v>
      </c>
      <c r="V3754" s="622">
        <v>0</v>
      </c>
      <c r="W3754" s="622">
        <v>0</v>
      </c>
      <c r="X3754" s="624">
        <v>0</v>
      </c>
      <c r="Y3754" s="624">
        <v>0</v>
      </c>
      <c r="Z3754" s="622" t="s">
        <v>51</v>
      </c>
      <c r="AA3754" s="437" t="s">
        <v>5289</v>
      </c>
      <c r="AB3754" s="437" t="s">
        <v>5289</v>
      </c>
      <c r="AC3754" s="779"/>
      <c r="AD3754" s="779"/>
      <c r="AE3754" s="779"/>
      <c r="AF3754" s="779"/>
      <c r="AG3754" s="107"/>
      <c r="AH3754" s="107"/>
      <c r="AI3754" s="107"/>
      <c r="AJ3754" s="107"/>
      <c r="AK3754" s="107"/>
      <c r="AL3754" s="107"/>
    </row>
    <row r="3755" spans="1:38" s="44" customFormat="1" ht="90" customHeight="1">
      <c r="A3755" s="621">
        <v>11</v>
      </c>
      <c r="B3755" s="558" t="s">
        <v>14855</v>
      </c>
      <c r="C3755" s="263" t="s">
        <v>5602</v>
      </c>
      <c r="D3755" s="627" t="s">
        <v>16389</v>
      </c>
      <c r="E3755" s="123" t="s">
        <v>40</v>
      </c>
      <c r="F3755" s="272"/>
      <c r="G3755" s="272"/>
      <c r="H3755" s="272"/>
      <c r="I3755" s="272"/>
      <c r="J3755" s="272"/>
      <c r="K3755" s="272"/>
      <c r="L3755" s="622" t="s">
        <v>51</v>
      </c>
      <c r="M3755" s="276"/>
      <c r="N3755" s="272"/>
      <c r="O3755" s="622">
        <v>0</v>
      </c>
      <c r="P3755" s="622">
        <v>0</v>
      </c>
      <c r="Q3755" s="622">
        <v>0</v>
      </c>
      <c r="R3755" s="622">
        <v>0</v>
      </c>
      <c r="S3755" s="622">
        <v>0</v>
      </c>
      <c r="T3755" s="622">
        <v>0</v>
      </c>
      <c r="U3755" s="622">
        <v>0</v>
      </c>
      <c r="V3755" s="622">
        <v>0</v>
      </c>
      <c r="W3755" s="622">
        <v>0</v>
      </c>
      <c r="X3755" s="624">
        <v>0</v>
      </c>
      <c r="Y3755" s="624">
        <v>0</v>
      </c>
      <c r="Z3755" s="622" t="s">
        <v>51</v>
      </c>
      <c r="AA3755" s="437" t="s">
        <v>5289</v>
      </c>
      <c r="AB3755" s="437" t="s">
        <v>5289</v>
      </c>
      <c r="AC3755" s="779"/>
      <c r="AD3755" s="779"/>
      <c r="AE3755" s="779"/>
      <c r="AF3755" s="779"/>
      <c r="AG3755" s="107"/>
      <c r="AH3755" s="107"/>
      <c r="AI3755" s="107"/>
      <c r="AJ3755" s="107"/>
      <c r="AK3755" s="107"/>
      <c r="AL3755" s="107"/>
    </row>
    <row r="3756" spans="1:38" s="44" customFormat="1" ht="64.5" customHeight="1">
      <c r="A3756" s="621">
        <v>12</v>
      </c>
      <c r="B3756" s="29" t="s">
        <v>16400</v>
      </c>
      <c r="C3756" s="121" t="s">
        <v>5602</v>
      </c>
      <c r="D3756" s="627" t="s">
        <v>16390</v>
      </c>
      <c r="E3756" s="123" t="s">
        <v>40</v>
      </c>
      <c r="F3756" s="272"/>
      <c r="G3756" s="272"/>
      <c r="H3756" s="272"/>
      <c r="I3756" s="272"/>
      <c r="J3756" s="272"/>
      <c r="K3756" s="272"/>
      <c r="L3756" s="622" t="s">
        <v>51</v>
      </c>
      <c r="M3756" s="276"/>
      <c r="N3756" s="272"/>
      <c r="O3756" s="622">
        <v>0</v>
      </c>
      <c r="P3756" s="622">
        <v>0</v>
      </c>
      <c r="Q3756" s="622">
        <v>0</v>
      </c>
      <c r="R3756" s="622">
        <v>0</v>
      </c>
      <c r="S3756" s="622">
        <v>0</v>
      </c>
      <c r="T3756" s="622">
        <v>0</v>
      </c>
      <c r="U3756" s="622">
        <v>0</v>
      </c>
      <c r="V3756" s="622">
        <v>0</v>
      </c>
      <c r="W3756" s="622">
        <v>0</v>
      </c>
      <c r="X3756" s="624">
        <v>0</v>
      </c>
      <c r="Y3756" s="624">
        <v>0</v>
      </c>
      <c r="Z3756" s="622" t="s">
        <v>51</v>
      </c>
      <c r="AA3756" s="437" t="s">
        <v>5289</v>
      </c>
      <c r="AB3756" s="437" t="s">
        <v>5289</v>
      </c>
      <c r="AC3756" s="779"/>
      <c r="AD3756" s="779"/>
      <c r="AE3756" s="779"/>
      <c r="AF3756" s="779"/>
      <c r="AG3756" s="107"/>
      <c r="AH3756" s="107"/>
      <c r="AI3756" s="107"/>
      <c r="AJ3756" s="107"/>
      <c r="AK3756" s="107"/>
      <c r="AL3756" s="107"/>
    </row>
    <row r="3757" spans="1:38" s="44" customFormat="1" ht="64.5" customHeight="1">
      <c r="A3757" s="621">
        <v>13</v>
      </c>
      <c r="B3757" s="626" t="s">
        <v>16401</v>
      </c>
      <c r="C3757" s="121" t="s">
        <v>5602</v>
      </c>
      <c r="D3757" s="627" t="s">
        <v>16391</v>
      </c>
      <c r="E3757" s="123" t="s">
        <v>40</v>
      </c>
      <c r="F3757" s="272"/>
      <c r="G3757" s="272"/>
      <c r="H3757" s="272"/>
      <c r="I3757" s="272"/>
      <c r="J3757" s="272"/>
      <c r="K3757" s="272"/>
      <c r="L3757" s="622" t="s">
        <v>51</v>
      </c>
      <c r="M3757" s="276"/>
      <c r="N3757" s="272"/>
      <c r="O3757" s="622">
        <v>0</v>
      </c>
      <c r="P3757" s="622">
        <v>0</v>
      </c>
      <c r="Q3757" s="622">
        <v>0</v>
      </c>
      <c r="R3757" s="622">
        <v>0</v>
      </c>
      <c r="S3757" s="622">
        <v>0</v>
      </c>
      <c r="T3757" s="622">
        <v>0</v>
      </c>
      <c r="U3757" s="622">
        <v>0</v>
      </c>
      <c r="V3757" s="622">
        <v>0</v>
      </c>
      <c r="W3757" s="622">
        <v>0</v>
      </c>
      <c r="X3757" s="624">
        <v>0</v>
      </c>
      <c r="Y3757" s="624">
        <v>0</v>
      </c>
      <c r="Z3757" s="622" t="s">
        <v>51</v>
      </c>
      <c r="AA3757" s="437" t="s">
        <v>5289</v>
      </c>
      <c r="AB3757" s="437" t="s">
        <v>5289</v>
      </c>
      <c r="AC3757" s="779"/>
      <c r="AD3757" s="779"/>
      <c r="AE3757" s="779"/>
      <c r="AF3757" s="779"/>
      <c r="AG3757" s="107"/>
      <c r="AH3757" s="107"/>
      <c r="AI3757" s="107"/>
      <c r="AJ3757" s="107"/>
      <c r="AK3757" s="107"/>
      <c r="AL3757" s="107"/>
    </row>
    <row r="3758" spans="1:38" s="44" customFormat="1" ht="76.5">
      <c r="A3758" s="621">
        <v>14</v>
      </c>
      <c r="B3758" s="626" t="s">
        <v>16402</v>
      </c>
      <c r="C3758" s="121" t="s">
        <v>5602</v>
      </c>
      <c r="D3758" s="627" t="s">
        <v>16392</v>
      </c>
      <c r="E3758" s="123" t="s">
        <v>40</v>
      </c>
      <c r="F3758" s="272"/>
      <c r="G3758" s="272"/>
      <c r="H3758" s="272"/>
      <c r="I3758" s="272"/>
      <c r="J3758" s="272"/>
      <c r="K3758" s="272"/>
      <c r="L3758" s="622" t="s">
        <v>51</v>
      </c>
      <c r="M3758" s="276"/>
      <c r="N3758" s="272"/>
      <c r="O3758" s="622">
        <v>0</v>
      </c>
      <c r="P3758" s="622">
        <v>0</v>
      </c>
      <c r="Q3758" s="622">
        <v>0</v>
      </c>
      <c r="R3758" s="622">
        <v>0</v>
      </c>
      <c r="S3758" s="622">
        <v>0</v>
      </c>
      <c r="T3758" s="622">
        <v>0</v>
      </c>
      <c r="U3758" s="622">
        <v>0</v>
      </c>
      <c r="V3758" s="622">
        <v>0</v>
      </c>
      <c r="W3758" s="622">
        <v>0</v>
      </c>
      <c r="X3758" s="624">
        <v>0</v>
      </c>
      <c r="Y3758" s="624">
        <v>0</v>
      </c>
      <c r="Z3758" s="622" t="s">
        <v>51</v>
      </c>
      <c r="AA3758" s="437" t="s">
        <v>5289</v>
      </c>
      <c r="AB3758" s="437" t="s">
        <v>5289</v>
      </c>
      <c r="AC3758" s="779"/>
      <c r="AD3758" s="779"/>
      <c r="AE3758" s="779"/>
      <c r="AF3758" s="779"/>
      <c r="AG3758" s="107"/>
      <c r="AH3758" s="107"/>
      <c r="AI3758" s="107"/>
      <c r="AJ3758" s="107"/>
      <c r="AK3758" s="107"/>
      <c r="AL3758" s="107"/>
    </row>
    <row r="3759" spans="1:38" s="44" customFormat="1" ht="90" customHeight="1">
      <c r="A3759" s="621">
        <v>15</v>
      </c>
      <c r="B3759" s="626" t="s">
        <v>16403</v>
      </c>
      <c r="C3759" s="121" t="s">
        <v>5602</v>
      </c>
      <c r="D3759" s="627" t="s">
        <v>16393</v>
      </c>
      <c r="E3759" s="123" t="s">
        <v>40</v>
      </c>
      <c r="F3759" s="272"/>
      <c r="G3759" s="272"/>
      <c r="H3759" s="272"/>
      <c r="I3759" s="272"/>
      <c r="J3759" s="272"/>
      <c r="K3759" s="272"/>
      <c r="L3759" s="622" t="s">
        <v>51</v>
      </c>
      <c r="M3759" s="276"/>
      <c r="N3759" s="272"/>
      <c r="O3759" s="622">
        <v>0</v>
      </c>
      <c r="P3759" s="622">
        <v>0</v>
      </c>
      <c r="Q3759" s="622">
        <v>0</v>
      </c>
      <c r="R3759" s="622">
        <v>0</v>
      </c>
      <c r="S3759" s="622">
        <v>0</v>
      </c>
      <c r="T3759" s="622">
        <v>0</v>
      </c>
      <c r="U3759" s="622">
        <v>0</v>
      </c>
      <c r="V3759" s="622">
        <v>0</v>
      </c>
      <c r="W3759" s="622">
        <v>0</v>
      </c>
      <c r="X3759" s="624">
        <v>0</v>
      </c>
      <c r="Y3759" s="624">
        <v>0</v>
      </c>
      <c r="Z3759" s="622" t="s">
        <v>51</v>
      </c>
      <c r="AA3759" s="437" t="s">
        <v>5289</v>
      </c>
      <c r="AB3759" s="437" t="s">
        <v>5289</v>
      </c>
      <c r="AC3759" s="779"/>
      <c r="AD3759" s="779"/>
      <c r="AE3759" s="779"/>
      <c r="AF3759" s="779"/>
      <c r="AG3759" s="107"/>
      <c r="AH3759" s="107"/>
      <c r="AI3759" s="107"/>
      <c r="AJ3759" s="107"/>
      <c r="AK3759" s="107"/>
      <c r="AL3759" s="107"/>
    </row>
    <row r="3760" spans="1:38" s="44" customFormat="1" ht="63.75">
      <c r="A3760" s="621">
        <v>16</v>
      </c>
      <c r="B3760" s="626" t="s">
        <v>1558</v>
      </c>
      <c r="C3760" s="121" t="s">
        <v>5602</v>
      </c>
      <c r="D3760" s="627" t="s">
        <v>16394</v>
      </c>
      <c r="E3760" s="123" t="s">
        <v>40</v>
      </c>
      <c r="F3760" s="272"/>
      <c r="G3760" s="272"/>
      <c r="H3760" s="272"/>
      <c r="I3760" s="272"/>
      <c r="J3760" s="272"/>
      <c r="K3760" s="272"/>
      <c r="L3760" s="622" t="s">
        <v>51</v>
      </c>
      <c r="M3760" s="276"/>
      <c r="N3760" s="272"/>
      <c r="O3760" s="622">
        <v>0</v>
      </c>
      <c r="P3760" s="622">
        <v>0</v>
      </c>
      <c r="Q3760" s="622">
        <v>0</v>
      </c>
      <c r="R3760" s="622">
        <v>0</v>
      </c>
      <c r="S3760" s="622">
        <v>0</v>
      </c>
      <c r="T3760" s="622">
        <v>0</v>
      </c>
      <c r="U3760" s="622">
        <v>0</v>
      </c>
      <c r="V3760" s="622">
        <v>0</v>
      </c>
      <c r="W3760" s="622">
        <v>0</v>
      </c>
      <c r="X3760" s="624">
        <v>0</v>
      </c>
      <c r="Y3760" s="624">
        <v>0</v>
      </c>
      <c r="Z3760" s="622" t="s">
        <v>51</v>
      </c>
      <c r="AA3760" s="437" t="s">
        <v>5289</v>
      </c>
      <c r="AB3760" s="437" t="s">
        <v>5289</v>
      </c>
      <c r="AC3760" s="779"/>
      <c r="AD3760" s="779"/>
      <c r="AE3760" s="779"/>
      <c r="AF3760" s="779"/>
      <c r="AG3760" s="107"/>
      <c r="AH3760" s="107"/>
      <c r="AI3760" s="107"/>
      <c r="AJ3760" s="107"/>
      <c r="AK3760" s="107"/>
      <c r="AL3760" s="107"/>
    </row>
    <row r="3761" spans="1:38" s="44" customFormat="1" ht="63" customHeight="1">
      <c r="A3761" s="621">
        <v>17</v>
      </c>
      <c r="B3761" s="626" t="s">
        <v>16404</v>
      </c>
      <c r="C3761" s="121" t="s">
        <v>5602</v>
      </c>
      <c r="D3761" s="627" t="s">
        <v>16395</v>
      </c>
      <c r="E3761" s="123" t="s">
        <v>40</v>
      </c>
      <c r="F3761" s="272"/>
      <c r="G3761" s="272"/>
      <c r="H3761" s="272"/>
      <c r="I3761" s="272"/>
      <c r="J3761" s="272"/>
      <c r="K3761" s="272"/>
      <c r="L3761" s="622" t="s">
        <v>51</v>
      </c>
      <c r="M3761" s="276"/>
      <c r="N3761" s="272"/>
      <c r="O3761" s="622">
        <v>0</v>
      </c>
      <c r="P3761" s="622">
        <v>0</v>
      </c>
      <c r="Q3761" s="622">
        <v>0</v>
      </c>
      <c r="R3761" s="622">
        <v>0</v>
      </c>
      <c r="S3761" s="622">
        <v>0</v>
      </c>
      <c r="T3761" s="622">
        <v>0</v>
      </c>
      <c r="U3761" s="622">
        <v>0</v>
      </c>
      <c r="V3761" s="622">
        <v>0</v>
      </c>
      <c r="W3761" s="622">
        <v>0</v>
      </c>
      <c r="X3761" s="624">
        <v>0</v>
      </c>
      <c r="Y3761" s="624">
        <v>0</v>
      </c>
      <c r="Z3761" s="622" t="s">
        <v>51</v>
      </c>
      <c r="AA3761" s="437" t="s">
        <v>5289</v>
      </c>
      <c r="AB3761" s="437" t="s">
        <v>5289</v>
      </c>
      <c r="AC3761" s="779"/>
      <c r="AD3761" s="779"/>
      <c r="AE3761" s="779"/>
      <c r="AF3761" s="779"/>
      <c r="AG3761" s="107"/>
      <c r="AH3761" s="107"/>
      <c r="AI3761" s="107"/>
      <c r="AJ3761" s="107"/>
      <c r="AK3761" s="107"/>
      <c r="AL3761" s="107"/>
    </row>
    <row r="3762" spans="1:38" s="44" customFormat="1" ht="45" customHeight="1">
      <c r="A3762" s="621">
        <v>18</v>
      </c>
      <c r="B3762" s="606" t="s">
        <v>5411</v>
      </c>
      <c r="C3762" s="121" t="s">
        <v>5602</v>
      </c>
      <c r="D3762" s="627" t="s">
        <v>16396</v>
      </c>
      <c r="E3762" s="123" t="s">
        <v>40</v>
      </c>
      <c r="F3762" s="272"/>
      <c r="G3762" s="272"/>
      <c r="H3762" s="272"/>
      <c r="I3762" s="272"/>
      <c r="J3762" s="272"/>
      <c r="K3762" s="272"/>
      <c r="L3762" s="622" t="s">
        <v>51</v>
      </c>
      <c r="M3762" s="276"/>
      <c r="N3762" s="272"/>
      <c r="O3762" s="622">
        <v>0</v>
      </c>
      <c r="P3762" s="622">
        <v>0</v>
      </c>
      <c r="Q3762" s="622">
        <v>0</v>
      </c>
      <c r="R3762" s="622">
        <v>0</v>
      </c>
      <c r="S3762" s="622">
        <v>0</v>
      </c>
      <c r="T3762" s="622">
        <v>0</v>
      </c>
      <c r="U3762" s="622">
        <v>0</v>
      </c>
      <c r="V3762" s="622">
        <v>0</v>
      </c>
      <c r="W3762" s="622">
        <v>0</v>
      </c>
      <c r="X3762" s="624">
        <v>0</v>
      </c>
      <c r="Y3762" s="624">
        <v>0</v>
      </c>
      <c r="Z3762" s="622" t="s">
        <v>51</v>
      </c>
      <c r="AA3762" s="437" t="s">
        <v>5289</v>
      </c>
      <c r="AB3762" s="437" t="s">
        <v>5289</v>
      </c>
      <c r="AC3762" s="779"/>
      <c r="AD3762" s="779"/>
      <c r="AE3762" s="779"/>
      <c r="AF3762" s="779"/>
      <c r="AG3762" s="107"/>
      <c r="AH3762" s="107"/>
      <c r="AI3762" s="107"/>
      <c r="AJ3762" s="107"/>
      <c r="AK3762" s="107"/>
      <c r="AL3762" s="107"/>
    </row>
    <row r="3763" spans="1:38" s="44" customFormat="1" ht="45" customHeight="1">
      <c r="A3763" s="621">
        <v>19</v>
      </c>
      <c r="B3763" s="626" t="s">
        <v>1556</v>
      </c>
      <c r="C3763" s="121" t="s">
        <v>5602</v>
      </c>
      <c r="D3763" s="627" t="s">
        <v>16397</v>
      </c>
      <c r="E3763" s="123" t="s">
        <v>40</v>
      </c>
      <c r="F3763" s="272"/>
      <c r="G3763" s="272"/>
      <c r="H3763" s="272"/>
      <c r="I3763" s="272"/>
      <c r="J3763" s="272"/>
      <c r="K3763" s="272"/>
      <c r="L3763" s="622" t="s">
        <v>51</v>
      </c>
      <c r="M3763" s="276"/>
      <c r="N3763" s="272"/>
      <c r="O3763" s="622">
        <v>0</v>
      </c>
      <c r="P3763" s="622">
        <v>0</v>
      </c>
      <c r="Q3763" s="622">
        <v>0</v>
      </c>
      <c r="R3763" s="622">
        <v>0</v>
      </c>
      <c r="S3763" s="622">
        <v>0</v>
      </c>
      <c r="T3763" s="622">
        <v>0</v>
      </c>
      <c r="U3763" s="622">
        <v>0</v>
      </c>
      <c r="V3763" s="622">
        <v>0</v>
      </c>
      <c r="W3763" s="622">
        <v>0</v>
      </c>
      <c r="X3763" s="624">
        <v>24</v>
      </c>
      <c r="Y3763" s="624">
        <v>0</v>
      </c>
      <c r="Z3763" s="622" t="s">
        <v>51</v>
      </c>
      <c r="AA3763" s="437" t="s">
        <v>5289</v>
      </c>
      <c r="AB3763" s="437" t="s">
        <v>5289</v>
      </c>
      <c r="AC3763" s="779"/>
      <c r="AD3763" s="779"/>
      <c r="AE3763" s="779"/>
      <c r="AF3763" s="779"/>
      <c r="AG3763" s="107"/>
      <c r="AH3763" s="107"/>
      <c r="AI3763" s="107"/>
      <c r="AJ3763" s="107"/>
      <c r="AK3763" s="107"/>
      <c r="AL3763" s="107"/>
    </row>
    <row r="3764" spans="1:38" s="44" customFormat="1" ht="63.75">
      <c r="A3764" s="621">
        <v>20</v>
      </c>
      <c r="B3764" s="626" t="s">
        <v>16405</v>
      </c>
      <c r="C3764" s="121" t="s">
        <v>5602</v>
      </c>
      <c r="D3764" s="28" t="s">
        <v>16398</v>
      </c>
      <c r="E3764" s="123" t="s">
        <v>40</v>
      </c>
      <c r="F3764" s="272"/>
      <c r="G3764" s="272"/>
      <c r="H3764" s="272"/>
      <c r="I3764" s="272"/>
      <c r="J3764" s="272"/>
      <c r="K3764" s="272"/>
      <c r="L3764" s="622" t="s">
        <v>51</v>
      </c>
      <c r="M3764" s="276"/>
      <c r="N3764" s="272"/>
      <c r="O3764" s="622">
        <v>0</v>
      </c>
      <c r="P3764" s="622">
        <v>0</v>
      </c>
      <c r="Q3764" s="622">
        <v>0</v>
      </c>
      <c r="R3764" s="622">
        <v>0</v>
      </c>
      <c r="S3764" s="622">
        <v>0</v>
      </c>
      <c r="T3764" s="622">
        <v>0</v>
      </c>
      <c r="U3764" s="622">
        <v>0</v>
      </c>
      <c r="V3764" s="622">
        <v>0</v>
      </c>
      <c r="W3764" s="622">
        <v>0</v>
      </c>
      <c r="X3764" s="624">
        <v>0</v>
      </c>
      <c r="Y3764" s="624">
        <v>0</v>
      </c>
      <c r="Z3764" s="622" t="s">
        <v>51</v>
      </c>
      <c r="AA3764" s="437" t="s">
        <v>5289</v>
      </c>
      <c r="AB3764" s="437" t="s">
        <v>5289</v>
      </c>
      <c r="AC3764" s="779"/>
      <c r="AD3764" s="779"/>
      <c r="AE3764" s="779"/>
      <c r="AF3764" s="779"/>
      <c r="AG3764" s="107"/>
      <c r="AH3764" s="107"/>
      <c r="AI3764" s="107"/>
      <c r="AJ3764" s="107"/>
      <c r="AK3764" s="107"/>
      <c r="AL3764" s="107"/>
    </row>
    <row r="3765" spans="1:38" s="44" customFormat="1" ht="15" customHeight="1">
      <c r="A3765" s="256"/>
      <c r="B3765" s="625">
        <v>20</v>
      </c>
      <c r="C3765" s="625"/>
      <c r="D3765" s="625">
        <v>20</v>
      </c>
      <c r="E3765" s="625">
        <v>20</v>
      </c>
      <c r="F3765" s="625"/>
      <c r="G3765" s="625"/>
      <c r="H3765" s="625">
        <v>0</v>
      </c>
      <c r="I3765" s="625"/>
      <c r="J3765" s="625">
        <v>1</v>
      </c>
      <c r="K3765" s="625">
        <v>4</v>
      </c>
      <c r="L3765" s="625">
        <v>0</v>
      </c>
      <c r="M3765" s="199"/>
      <c r="N3765" s="625">
        <v>0</v>
      </c>
      <c r="O3765" s="625">
        <f t="shared" ref="O3765" si="1269">SUM(O3745:O3764)</f>
        <v>0</v>
      </c>
      <c r="P3765" s="625">
        <f t="shared" ref="P3765:Q3765" si="1270">SUM(P3745:P3764)</f>
        <v>0</v>
      </c>
      <c r="Q3765" s="625">
        <f t="shared" si="1270"/>
        <v>0</v>
      </c>
      <c r="R3765" s="625">
        <f t="shared" ref="R3765" si="1271">SUM(R3745:R3764)</f>
        <v>0</v>
      </c>
      <c r="S3765" s="625">
        <f t="shared" ref="S3765" si="1272">SUM(S3745:S3764)</f>
        <v>0</v>
      </c>
      <c r="T3765" s="625">
        <f t="shared" ref="T3765:U3765" si="1273">SUM(T3745:T3764)</f>
        <v>0</v>
      </c>
      <c r="U3765" s="625">
        <f t="shared" si="1273"/>
        <v>0</v>
      </c>
      <c r="V3765" s="625">
        <f t="shared" ref="V3765:W3765" si="1274">SUM(V3745:V3764)</f>
        <v>0</v>
      </c>
      <c r="W3765" s="625">
        <f t="shared" si="1274"/>
        <v>0</v>
      </c>
      <c r="X3765" s="625">
        <f t="shared" ref="X3765:Y3765" si="1275">SUM(X3745:X3764)</f>
        <v>274</v>
      </c>
      <c r="Y3765" s="625">
        <f t="shared" si="1275"/>
        <v>0</v>
      </c>
      <c r="Z3765" s="625">
        <v>0</v>
      </c>
      <c r="AA3765" s="625">
        <v>1</v>
      </c>
      <c r="AB3765" s="625">
        <v>1</v>
      </c>
      <c r="AC3765" s="767"/>
      <c r="AD3765" s="767"/>
      <c r="AE3765" s="767"/>
      <c r="AF3765" s="768"/>
      <c r="AG3765" s="107"/>
      <c r="AH3765" s="107"/>
      <c r="AI3765" s="107"/>
      <c r="AJ3765" s="107"/>
      <c r="AK3765" s="107"/>
      <c r="AL3765" s="107"/>
    </row>
    <row r="3766" spans="1:38" s="44" customFormat="1" ht="13.5" thickBot="1">
      <c r="A3766" s="243">
        <v>6</v>
      </c>
      <c r="B3766" s="243">
        <f>B3655+B3672+B3690+B3718+B3743+B3765</f>
        <v>116</v>
      </c>
      <c r="C3766" s="243"/>
      <c r="D3766" s="243">
        <f>D3655+D3672+D3690+D3718+D3743+D3765</f>
        <v>113</v>
      </c>
      <c r="E3766" s="243">
        <f>E3655+E3672+E3690+E3718+E3743+E3765</f>
        <v>113</v>
      </c>
      <c r="F3766" s="243">
        <f>F3655+F3672+F3690+F3718+F3743+F3765</f>
        <v>10</v>
      </c>
      <c r="G3766" s="243">
        <f>G3655+G3672+G3690+G3718+G3743+G3765</f>
        <v>10</v>
      </c>
      <c r="H3766" s="243">
        <f>H3655+H3672+H3690+H3718+H3743+H3765</f>
        <v>2</v>
      </c>
      <c r="I3766" s="243"/>
      <c r="J3766" s="243">
        <f>J3655+J3672+J3690+J3718+J3743+J3765</f>
        <v>6</v>
      </c>
      <c r="K3766" s="243">
        <f>K3655+K3672+K3690+K3718+K3743+K3765</f>
        <v>72</v>
      </c>
      <c r="L3766" s="243">
        <f>L3655+L3672+L3690+L3718+L3743+L3765</f>
        <v>4</v>
      </c>
      <c r="M3766" s="244"/>
      <c r="N3766" s="243">
        <f t="shared" ref="N3766:AB3766" si="1276">N3655+N3672+N3690+N3718+N3743+N3765</f>
        <v>0</v>
      </c>
      <c r="O3766" s="243">
        <f t="shared" si="1276"/>
        <v>0</v>
      </c>
      <c r="P3766" s="243">
        <f t="shared" si="1276"/>
        <v>0</v>
      </c>
      <c r="Q3766" s="243">
        <f t="shared" si="1276"/>
        <v>0</v>
      </c>
      <c r="R3766" s="243">
        <f t="shared" si="1276"/>
        <v>0</v>
      </c>
      <c r="S3766" s="243">
        <f t="shared" si="1276"/>
        <v>0</v>
      </c>
      <c r="T3766" s="243">
        <f t="shared" si="1276"/>
        <v>0</v>
      </c>
      <c r="U3766" s="243">
        <f t="shared" si="1276"/>
        <v>0</v>
      </c>
      <c r="V3766" s="243">
        <f t="shared" si="1276"/>
        <v>0</v>
      </c>
      <c r="W3766" s="243">
        <f t="shared" si="1276"/>
        <v>0</v>
      </c>
      <c r="X3766" s="243">
        <f t="shared" si="1276"/>
        <v>6692</v>
      </c>
      <c r="Y3766" s="243">
        <f t="shared" si="1276"/>
        <v>650</v>
      </c>
      <c r="Z3766" s="243">
        <f t="shared" si="1276"/>
        <v>0</v>
      </c>
      <c r="AA3766" s="243">
        <f t="shared" si="1276"/>
        <v>6</v>
      </c>
      <c r="AB3766" s="243">
        <f t="shared" si="1276"/>
        <v>6</v>
      </c>
      <c r="AC3766" s="243"/>
      <c r="AD3766" s="243"/>
      <c r="AE3766" s="243"/>
      <c r="AF3766" s="243"/>
      <c r="AG3766" s="107"/>
      <c r="AH3766" s="107"/>
      <c r="AI3766" s="107"/>
      <c r="AJ3766" s="107"/>
      <c r="AK3766" s="107"/>
      <c r="AL3766" s="107"/>
    </row>
    <row r="3767" spans="1:38" ht="15.75" customHeight="1" thickBot="1">
      <c r="A3767" s="663" t="s">
        <v>179</v>
      </c>
      <c r="B3767" s="664"/>
      <c r="C3767" s="664"/>
      <c r="D3767" s="664"/>
      <c r="E3767" s="664"/>
      <c r="F3767" s="664"/>
      <c r="G3767" s="664"/>
      <c r="H3767" s="664"/>
      <c r="I3767" s="664"/>
      <c r="J3767" s="664"/>
      <c r="K3767" s="664"/>
      <c r="L3767" s="664"/>
      <c r="M3767" s="664"/>
      <c r="N3767" s="673"/>
      <c r="O3767" s="673"/>
      <c r="P3767" s="673"/>
      <c r="Q3767" s="673"/>
      <c r="R3767" s="673"/>
      <c r="S3767" s="673"/>
      <c r="T3767" s="673"/>
      <c r="U3767" s="673"/>
      <c r="V3767" s="673"/>
      <c r="W3767" s="673"/>
      <c r="X3767" s="673"/>
      <c r="Y3767" s="673"/>
      <c r="Z3767" s="664"/>
      <c r="AA3767" s="664"/>
      <c r="AB3767" s="664"/>
      <c r="AC3767" s="664"/>
      <c r="AD3767" s="664"/>
      <c r="AE3767" s="664"/>
      <c r="AF3767" s="665"/>
    </row>
    <row r="3768" spans="1:38" ht="267.75">
      <c r="A3768" s="621">
        <v>1</v>
      </c>
      <c r="B3768" s="376" t="s">
        <v>11556</v>
      </c>
      <c r="C3768" s="376" t="s">
        <v>11523</v>
      </c>
      <c r="D3768" s="376" t="s">
        <v>11525</v>
      </c>
      <c r="E3768" s="851" t="s">
        <v>11572</v>
      </c>
      <c r="F3768" s="622" t="s">
        <v>19012</v>
      </c>
      <c r="G3768" s="561" t="s">
        <v>51</v>
      </c>
      <c r="H3768" s="532">
        <v>1</v>
      </c>
      <c r="I3768" s="562" t="s">
        <v>16676</v>
      </c>
      <c r="J3768" s="376" t="s">
        <v>19773</v>
      </c>
      <c r="K3768" s="369" t="s">
        <v>11526</v>
      </c>
      <c r="L3768" s="532" t="s">
        <v>40</v>
      </c>
      <c r="M3768" s="563" t="s">
        <v>21926</v>
      </c>
      <c r="N3768" s="532">
        <v>12</v>
      </c>
      <c r="O3768" s="532">
        <v>0</v>
      </c>
      <c r="P3768" s="532">
        <v>0</v>
      </c>
      <c r="Q3768" s="532">
        <v>0</v>
      </c>
      <c r="R3768" s="532">
        <v>0</v>
      </c>
      <c r="S3768" s="532">
        <v>0</v>
      </c>
      <c r="T3768" s="532">
        <v>0</v>
      </c>
      <c r="U3768" s="532">
        <v>0</v>
      </c>
      <c r="V3768" s="532">
        <v>0</v>
      </c>
      <c r="W3768" s="532">
        <v>0</v>
      </c>
      <c r="X3768" s="369">
        <v>11</v>
      </c>
      <c r="Y3768" s="532">
        <v>0</v>
      </c>
      <c r="Z3768" s="308" t="s">
        <v>51</v>
      </c>
      <c r="AA3768" s="121" t="s">
        <v>11588</v>
      </c>
      <c r="AB3768" s="645" t="s">
        <v>11589</v>
      </c>
      <c r="AC3768" s="159" t="s">
        <v>15902</v>
      </c>
      <c r="AD3768" s="159" t="s">
        <v>4865</v>
      </c>
      <c r="AE3768" s="159">
        <v>83956631581</v>
      </c>
      <c r="AF3768" s="159" t="s">
        <v>19321</v>
      </c>
    </row>
    <row r="3769" spans="1:38" ht="229.5">
      <c r="A3769" s="621">
        <v>2</v>
      </c>
      <c r="B3769" s="376" t="s">
        <v>11557</v>
      </c>
      <c r="C3769" s="376" t="s">
        <v>11523</v>
      </c>
      <c r="D3769" s="376" t="s">
        <v>11527</v>
      </c>
      <c r="E3769" s="851" t="s">
        <v>12819</v>
      </c>
      <c r="F3769" s="364" t="s">
        <v>51</v>
      </c>
      <c r="G3769" s="406"/>
      <c r="H3769" s="406"/>
      <c r="I3769" s="406"/>
      <c r="J3769" s="532" t="s">
        <v>5289</v>
      </c>
      <c r="K3769" s="369" t="s">
        <v>11526</v>
      </c>
      <c r="L3769" s="532" t="s">
        <v>40</v>
      </c>
      <c r="M3769" s="563" t="s">
        <v>21926</v>
      </c>
      <c r="N3769" s="532">
        <v>17</v>
      </c>
      <c r="O3769" s="532">
        <v>0</v>
      </c>
      <c r="P3769" s="532">
        <v>0</v>
      </c>
      <c r="Q3769" s="532">
        <v>0</v>
      </c>
      <c r="R3769" s="532">
        <v>0</v>
      </c>
      <c r="S3769" s="532">
        <v>0</v>
      </c>
      <c r="T3769" s="532">
        <v>0</v>
      </c>
      <c r="U3769" s="532">
        <v>0</v>
      </c>
      <c r="V3769" s="532">
        <v>0</v>
      </c>
      <c r="W3769" s="532">
        <v>0</v>
      </c>
      <c r="X3769" s="369">
        <v>4</v>
      </c>
      <c r="Y3769" s="532">
        <v>0</v>
      </c>
      <c r="Z3769" s="308" t="s">
        <v>51</v>
      </c>
      <c r="AA3769" s="852" t="s">
        <v>5289</v>
      </c>
      <c r="AB3769" s="852" t="s">
        <v>5289</v>
      </c>
      <c r="AC3769" s="853" t="s">
        <v>5289</v>
      </c>
      <c r="AD3769" s="84" t="s">
        <v>5289</v>
      </c>
      <c r="AE3769" s="853" t="s">
        <v>5289</v>
      </c>
      <c r="AF3769" s="853" t="s">
        <v>5289</v>
      </c>
    </row>
    <row r="3770" spans="1:38" ht="204">
      <c r="A3770" s="621">
        <v>3</v>
      </c>
      <c r="B3770" s="376" t="s">
        <v>11558</v>
      </c>
      <c r="C3770" s="376" t="s">
        <v>11523</v>
      </c>
      <c r="D3770" s="376" t="s">
        <v>11528</v>
      </c>
      <c r="E3770" s="452" t="s">
        <v>19755</v>
      </c>
      <c r="F3770" s="364" t="s">
        <v>51</v>
      </c>
      <c r="G3770" s="406"/>
      <c r="H3770" s="406"/>
      <c r="I3770" s="406"/>
      <c r="J3770" s="532" t="s">
        <v>5289</v>
      </c>
      <c r="K3770" s="369" t="s">
        <v>2445</v>
      </c>
      <c r="L3770" s="532" t="s">
        <v>51</v>
      </c>
      <c r="M3770" s="564"/>
      <c r="N3770" s="565"/>
      <c r="O3770" s="532">
        <v>0</v>
      </c>
      <c r="P3770" s="532">
        <v>0</v>
      </c>
      <c r="Q3770" s="532">
        <v>0</v>
      </c>
      <c r="R3770" s="532">
        <v>0</v>
      </c>
      <c r="S3770" s="532">
        <v>0</v>
      </c>
      <c r="T3770" s="532">
        <v>0</v>
      </c>
      <c r="U3770" s="532">
        <v>0</v>
      </c>
      <c r="V3770" s="532">
        <v>0</v>
      </c>
      <c r="W3770" s="532">
        <v>0</v>
      </c>
      <c r="X3770" s="369">
        <v>45</v>
      </c>
      <c r="Y3770" s="532">
        <v>0</v>
      </c>
      <c r="Z3770" s="308" t="s">
        <v>51</v>
      </c>
      <c r="AA3770" s="852" t="s">
        <v>5289</v>
      </c>
      <c r="AB3770" s="852" t="s">
        <v>5289</v>
      </c>
      <c r="AC3770" s="853" t="s">
        <v>5289</v>
      </c>
      <c r="AD3770" s="84" t="s">
        <v>5289</v>
      </c>
      <c r="AE3770" s="853" t="s">
        <v>5289</v>
      </c>
      <c r="AF3770" s="853" t="s">
        <v>5289</v>
      </c>
    </row>
    <row r="3771" spans="1:38" s="44" customFormat="1" ht="293.25">
      <c r="A3771" s="621">
        <v>4</v>
      </c>
      <c r="B3771" s="376" t="s">
        <v>11559</v>
      </c>
      <c r="C3771" s="376" t="s">
        <v>11523</v>
      </c>
      <c r="D3771" s="376" t="s">
        <v>11529</v>
      </c>
      <c r="E3771" s="851" t="s">
        <v>11573</v>
      </c>
      <c r="F3771" s="364" t="s">
        <v>51</v>
      </c>
      <c r="G3771" s="406"/>
      <c r="H3771" s="406"/>
      <c r="I3771" s="406"/>
      <c r="J3771" s="532" t="s">
        <v>5289</v>
      </c>
      <c r="K3771" s="369" t="s">
        <v>11530</v>
      </c>
      <c r="L3771" s="532" t="s">
        <v>51</v>
      </c>
      <c r="M3771" s="566"/>
      <c r="N3771" s="567"/>
      <c r="O3771" s="532">
        <v>0</v>
      </c>
      <c r="P3771" s="532">
        <v>0</v>
      </c>
      <c r="Q3771" s="532">
        <v>0</v>
      </c>
      <c r="R3771" s="532">
        <v>0</v>
      </c>
      <c r="S3771" s="532">
        <v>0</v>
      </c>
      <c r="T3771" s="532">
        <v>0</v>
      </c>
      <c r="U3771" s="532">
        <v>0</v>
      </c>
      <c r="V3771" s="532">
        <v>0</v>
      </c>
      <c r="W3771" s="532">
        <v>0</v>
      </c>
      <c r="X3771" s="369">
        <v>181</v>
      </c>
      <c r="Y3771" s="532">
        <v>0</v>
      </c>
      <c r="Z3771" s="308" t="s">
        <v>51</v>
      </c>
      <c r="AA3771" s="852" t="s">
        <v>5289</v>
      </c>
      <c r="AB3771" s="852" t="s">
        <v>5289</v>
      </c>
      <c r="AC3771" s="853" t="s">
        <v>5289</v>
      </c>
      <c r="AD3771" s="84" t="s">
        <v>5289</v>
      </c>
      <c r="AE3771" s="853" t="s">
        <v>5289</v>
      </c>
      <c r="AF3771" s="853" t="s">
        <v>5289</v>
      </c>
      <c r="AG3771" s="107"/>
      <c r="AH3771" s="107"/>
      <c r="AI3771" s="107"/>
      <c r="AJ3771" s="107"/>
      <c r="AK3771" s="107"/>
      <c r="AL3771" s="107"/>
    </row>
    <row r="3772" spans="1:38" s="44" customFormat="1" ht="242.25">
      <c r="A3772" s="621">
        <v>5</v>
      </c>
      <c r="B3772" s="376" t="s">
        <v>11560</v>
      </c>
      <c r="C3772" s="376" t="s">
        <v>11523</v>
      </c>
      <c r="D3772" s="376" t="s">
        <v>11531</v>
      </c>
      <c r="E3772" s="851" t="s">
        <v>19756</v>
      </c>
      <c r="F3772" s="622" t="s">
        <v>19012</v>
      </c>
      <c r="G3772" s="561" t="s">
        <v>51</v>
      </c>
      <c r="H3772" s="532">
        <v>1</v>
      </c>
      <c r="I3772" s="562" t="s">
        <v>16676</v>
      </c>
      <c r="J3772" s="567"/>
      <c r="K3772" s="406"/>
      <c r="L3772" s="532" t="s">
        <v>51</v>
      </c>
      <c r="M3772" s="566"/>
      <c r="N3772" s="532">
        <v>61</v>
      </c>
      <c r="O3772" s="532">
        <v>0</v>
      </c>
      <c r="P3772" s="532">
        <v>0</v>
      </c>
      <c r="Q3772" s="532">
        <v>0</v>
      </c>
      <c r="R3772" s="532">
        <v>0</v>
      </c>
      <c r="S3772" s="532">
        <v>0</v>
      </c>
      <c r="T3772" s="532">
        <v>0</v>
      </c>
      <c r="U3772" s="532">
        <v>0</v>
      </c>
      <c r="V3772" s="532">
        <v>0</v>
      </c>
      <c r="W3772" s="532">
        <v>0</v>
      </c>
      <c r="X3772" s="369">
        <v>1868</v>
      </c>
      <c r="Y3772" s="532">
        <v>0</v>
      </c>
      <c r="Z3772" s="308" t="s">
        <v>51</v>
      </c>
      <c r="AA3772" s="852" t="s">
        <v>5289</v>
      </c>
      <c r="AB3772" s="852" t="s">
        <v>5289</v>
      </c>
      <c r="AC3772" s="853" t="s">
        <v>5289</v>
      </c>
      <c r="AD3772" s="84" t="s">
        <v>5289</v>
      </c>
      <c r="AE3772" s="853" t="s">
        <v>5289</v>
      </c>
      <c r="AF3772" s="853" t="s">
        <v>5289</v>
      </c>
      <c r="AG3772" s="107"/>
      <c r="AH3772" s="107"/>
      <c r="AI3772" s="107"/>
      <c r="AJ3772" s="107"/>
      <c r="AK3772" s="107"/>
      <c r="AL3772" s="107"/>
    </row>
    <row r="3773" spans="1:38" s="44" customFormat="1" ht="344.25">
      <c r="A3773" s="621">
        <v>6</v>
      </c>
      <c r="B3773" s="376" t="s">
        <v>11561</v>
      </c>
      <c r="C3773" s="376" t="s">
        <v>11523</v>
      </c>
      <c r="D3773" s="376" t="s">
        <v>19757</v>
      </c>
      <c r="E3773" s="851" t="s">
        <v>11574</v>
      </c>
      <c r="F3773" s="364" t="s">
        <v>51</v>
      </c>
      <c r="G3773" s="406"/>
      <c r="H3773" s="406"/>
      <c r="I3773" s="406"/>
      <c r="J3773" s="532" t="s">
        <v>5289</v>
      </c>
      <c r="K3773" s="369" t="s">
        <v>11524</v>
      </c>
      <c r="L3773" s="532" t="s">
        <v>40</v>
      </c>
      <c r="M3773" s="563" t="s">
        <v>13311</v>
      </c>
      <c r="N3773" s="532">
        <v>0</v>
      </c>
      <c r="O3773" s="532">
        <v>0</v>
      </c>
      <c r="P3773" s="532">
        <v>0</v>
      </c>
      <c r="Q3773" s="532">
        <v>0</v>
      </c>
      <c r="R3773" s="532">
        <v>0</v>
      </c>
      <c r="S3773" s="532">
        <v>0</v>
      </c>
      <c r="T3773" s="532">
        <v>0</v>
      </c>
      <c r="U3773" s="532">
        <v>0</v>
      </c>
      <c r="V3773" s="532">
        <v>0</v>
      </c>
      <c r="W3773" s="532">
        <v>0</v>
      </c>
      <c r="X3773" s="369">
        <v>0</v>
      </c>
      <c r="Y3773" s="532">
        <v>0</v>
      </c>
      <c r="Z3773" s="308" t="s">
        <v>51</v>
      </c>
      <c r="AA3773" s="852" t="s">
        <v>5289</v>
      </c>
      <c r="AB3773" s="852" t="s">
        <v>5289</v>
      </c>
      <c r="AC3773" s="853" t="s">
        <v>5289</v>
      </c>
      <c r="AD3773" s="84" t="s">
        <v>5289</v>
      </c>
      <c r="AE3773" s="853" t="s">
        <v>5289</v>
      </c>
      <c r="AF3773" s="853" t="s">
        <v>5289</v>
      </c>
      <c r="AG3773" s="107"/>
      <c r="AH3773" s="107"/>
      <c r="AI3773" s="107"/>
      <c r="AJ3773" s="107"/>
      <c r="AK3773" s="107"/>
      <c r="AL3773" s="107"/>
    </row>
    <row r="3774" spans="1:38" s="44" customFormat="1" ht="229.5">
      <c r="A3774" s="621">
        <v>7</v>
      </c>
      <c r="B3774" s="376" t="s">
        <v>11562</v>
      </c>
      <c r="C3774" s="376" t="s">
        <v>11523</v>
      </c>
      <c r="D3774" s="376" t="s">
        <v>19758</v>
      </c>
      <c r="E3774" s="851" t="s">
        <v>12820</v>
      </c>
      <c r="F3774" s="364" t="s">
        <v>51</v>
      </c>
      <c r="G3774" s="406"/>
      <c r="H3774" s="406"/>
      <c r="I3774" s="406"/>
      <c r="J3774" s="532" t="s">
        <v>5289</v>
      </c>
      <c r="K3774" s="369" t="s">
        <v>11530</v>
      </c>
      <c r="L3774" s="532" t="s">
        <v>51</v>
      </c>
      <c r="M3774" s="566"/>
      <c r="N3774" s="567"/>
      <c r="O3774" s="532">
        <v>0</v>
      </c>
      <c r="P3774" s="532">
        <v>0</v>
      </c>
      <c r="Q3774" s="532">
        <v>0</v>
      </c>
      <c r="R3774" s="532">
        <v>0</v>
      </c>
      <c r="S3774" s="532">
        <v>0</v>
      </c>
      <c r="T3774" s="532">
        <v>0</v>
      </c>
      <c r="U3774" s="532">
        <v>0</v>
      </c>
      <c r="V3774" s="532">
        <v>0</v>
      </c>
      <c r="W3774" s="532">
        <v>0</v>
      </c>
      <c r="X3774" s="369">
        <v>9</v>
      </c>
      <c r="Y3774" s="532">
        <v>0</v>
      </c>
      <c r="Z3774" s="308" t="s">
        <v>51</v>
      </c>
      <c r="AA3774" s="852" t="s">
        <v>5289</v>
      </c>
      <c r="AB3774" s="852" t="s">
        <v>5289</v>
      </c>
      <c r="AC3774" s="853" t="s">
        <v>5289</v>
      </c>
      <c r="AD3774" s="84" t="s">
        <v>5289</v>
      </c>
      <c r="AE3774" s="853" t="s">
        <v>5289</v>
      </c>
      <c r="AF3774" s="853" t="s">
        <v>5289</v>
      </c>
      <c r="AG3774" s="107"/>
      <c r="AH3774" s="107"/>
      <c r="AI3774" s="107"/>
      <c r="AJ3774" s="107"/>
      <c r="AK3774" s="107"/>
      <c r="AL3774" s="107"/>
    </row>
    <row r="3775" spans="1:38" s="44" customFormat="1" ht="204">
      <c r="A3775" s="621">
        <v>8</v>
      </c>
      <c r="B3775" s="376" t="s">
        <v>11520</v>
      </c>
      <c r="C3775" s="376" t="s">
        <v>11523</v>
      </c>
      <c r="D3775" s="367" t="s">
        <v>20284</v>
      </c>
      <c r="E3775" s="366" t="s">
        <v>19759</v>
      </c>
      <c r="F3775" s="364" t="s">
        <v>51</v>
      </c>
      <c r="G3775" s="406"/>
      <c r="H3775" s="406"/>
      <c r="I3775" s="406"/>
      <c r="J3775" s="532" t="s">
        <v>5289</v>
      </c>
      <c r="K3775" s="369" t="s">
        <v>11530</v>
      </c>
      <c r="L3775" s="532" t="s">
        <v>40</v>
      </c>
      <c r="M3775" s="563" t="s">
        <v>13312</v>
      </c>
      <c r="N3775" s="532">
        <v>19</v>
      </c>
      <c r="O3775" s="532">
        <v>0</v>
      </c>
      <c r="P3775" s="532">
        <v>0</v>
      </c>
      <c r="Q3775" s="532">
        <v>0</v>
      </c>
      <c r="R3775" s="532">
        <v>0</v>
      </c>
      <c r="S3775" s="532">
        <v>0</v>
      </c>
      <c r="T3775" s="532">
        <v>0</v>
      </c>
      <c r="U3775" s="532">
        <v>0</v>
      </c>
      <c r="V3775" s="532">
        <v>0</v>
      </c>
      <c r="W3775" s="532">
        <v>0</v>
      </c>
      <c r="X3775" s="369">
        <v>33</v>
      </c>
      <c r="Y3775" s="532">
        <v>0</v>
      </c>
      <c r="Z3775" s="308" t="s">
        <v>51</v>
      </c>
      <c r="AA3775" s="852" t="s">
        <v>5289</v>
      </c>
      <c r="AB3775" s="852" t="s">
        <v>5289</v>
      </c>
      <c r="AC3775" s="853" t="s">
        <v>5289</v>
      </c>
      <c r="AD3775" s="84" t="s">
        <v>5289</v>
      </c>
      <c r="AE3775" s="853" t="s">
        <v>5289</v>
      </c>
      <c r="AF3775" s="853" t="s">
        <v>5289</v>
      </c>
      <c r="AG3775" s="107"/>
      <c r="AH3775" s="107"/>
      <c r="AI3775" s="107"/>
      <c r="AJ3775" s="107"/>
      <c r="AK3775" s="107"/>
      <c r="AL3775" s="107"/>
    </row>
    <row r="3776" spans="1:38" s="44" customFormat="1" ht="102">
      <c r="A3776" s="621">
        <v>9</v>
      </c>
      <c r="B3776" s="367" t="s">
        <v>19771</v>
      </c>
      <c r="C3776" s="418" t="s">
        <v>18004</v>
      </c>
      <c r="D3776" s="367" t="s">
        <v>19768</v>
      </c>
      <c r="E3776" s="369" t="s">
        <v>40</v>
      </c>
      <c r="F3776" s="364" t="s">
        <v>51</v>
      </c>
      <c r="G3776" s="406"/>
      <c r="H3776" s="406"/>
      <c r="I3776" s="406"/>
      <c r="J3776" s="532" t="s">
        <v>5289</v>
      </c>
      <c r="K3776" s="369" t="s">
        <v>18005</v>
      </c>
      <c r="L3776" s="569"/>
      <c r="M3776" s="367" t="s">
        <v>19760</v>
      </c>
      <c r="N3776" s="569">
        <v>0</v>
      </c>
      <c r="O3776" s="569">
        <v>0</v>
      </c>
      <c r="P3776" s="569">
        <v>0</v>
      </c>
      <c r="Q3776" s="569">
        <v>0</v>
      </c>
      <c r="R3776" s="569">
        <v>0</v>
      </c>
      <c r="S3776" s="569">
        <v>0</v>
      </c>
      <c r="T3776" s="569">
        <v>0</v>
      </c>
      <c r="U3776" s="569">
        <v>0</v>
      </c>
      <c r="V3776" s="569">
        <v>0</v>
      </c>
      <c r="W3776" s="569">
        <v>0</v>
      </c>
      <c r="X3776" s="369">
        <v>0</v>
      </c>
      <c r="Y3776" s="569">
        <v>0</v>
      </c>
      <c r="Z3776" s="308" t="s">
        <v>51</v>
      </c>
      <c r="AA3776" s="852" t="s">
        <v>5289</v>
      </c>
      <c r="AB3776" s="852" t="s">
        <v>5289</v>
      </c>
      <c r="AC3776" s="853" t="s">
        <v>5289</v>
      </c>
      <c r="AD3776" s="84" t="s">
        <v>5289</v>
      </c>
      <c r="AE3776" s="853" t="s">
        <v>5289</v>
      </c>
      <c r="AF3776" s="853" t="s">
        <v>5289</v>
      </c>
      <c r="AG3776" s="107"/>
      <c r="AH3776" s="107"/>
      <c r="AI3776" s="107"/>
      <c r="AJ3776" s="107"/>
      <c r="AK3776" s="107"/>
      <c r="AL3776" s="107"/>
    </row>
    <row r="3777" spans="1:38" s="44" customFormat="1" ht="114.75">
      <c r="A3777" s="621">
        <v>10</v>
      </c>
      <c r="B3777" s="367" t="s">
        <v>19772</v>
      </c>
      <c r="C3777" s="418" t="s">
        <v>18004</v>
      </c>
      <c r="D3777" s="585" t="s">
        <v>19769</v>
      </c>
      <c r="E3777" s="364" t="s">
        <v>40</v>
      </c>
      <c r="F3777" s="364" t="s">
        <v>51</v>
      </c>
      <c r="G3777" s="406"/>
      <c r="H3777" s="406"/>
      <c r="I3777" s="406"/>
      <c r="J3777" s="532" t="s">
        <v>5289</v>
      </c>
      <c r="K3777" s="369" t="s">
        <v>19761</v>
      </c>
      <c r="L3777" s="377"/>
      <c r="M3777" s="376" t="s">
        <v>19760</v>
      </c>
      <c r="N3777" s="364">
        <v>5</v>
      </c>
      <c r="O3777" s="569">
        <v>0</v>
      </c>
      <c r="P3777" s="569">
        <v>0</v>
      </c>
      <c r="Q3777" s="569">
        <v>0</v>
      </c>
      <c r="R3777" s="569">
        <v>0</v>
      </c>
      <c r="S3777" s="569">
        <v>0</v>
      </c>
      <c r="T3777" s="569">
        <v>0</v>
      </c>
      <c r="U3777" s="569">
        <v>0</v>
      </c>
      <c r="V3777" s="569">
        <v>0</v>
      </c>
      <c r="W3777" s="569">
        <v>0</v>
      </c>
      <c r="X3777" s="369">
        <v>7</v>
      </c>
      <c r="Y3777" s="569">
        <v>0</v>
      </c>
      <c r="Z3777" s="308" t="s">
        <v>51</v>
      </c>
      <c r="AA3777" s="852" t="s">
        <v>5289</v>
      </c>
      <c r="AB3777" s="852" t="s">
        <v>5289</v>
      </c>
      <c r="AC3777" s="853" t="s">
        <v>5289</v>
      </c>
      <c r="AD3777" s="84" t="s">
        <v>5289</v>
      </c>
      <c r="AE3777" s="853" t="s">
        <v>5289</v>
      </c>
      <c r="AF3777" s="853" t="s">
        <v>5289</v>
      </c>
      <c r="AG3777" s="107"/>
      <c r="AH3777" s="107"/>
      <c r="AI3777" s="107"/>
      <c r="AJ3777" s="107"/>
      <c r="AK3777" s="107"/>
      <c r="AL3777" s="107"/>
    </row>
    <row r="3778" spans="1:38" s="44" customFormat="1" ht="127.5">
      <c r="A3778" s="621">
        <v>11</v>
      </c>
      <c r="B3778" s="367" t="s">
        <v>20285</v>
      </c>
      <c r="C3778" s="367" t="s">
        <v>18004</v>
      </c>
      <c r="D3778" s="367" t="s">
        <v>20286</v>
      </c>
      <c r="E3778" s="373" t="s">
        <v>40</v>
      </c>
      <c r="F3778" s="364" t="s">
        <v>51</v>
      </c>
      <c r="G3778" s="406"/>
      <c r="H3778" s="406"/>
      <c r="I3778" s="406"/>
      <c r="J3778" s="567"/>
      <c r="K3778" s="406"/>
      <c r="L3778" s="518"/>
      <c r="M3778" s="470" t="s">
        <v>19762</v>
      </c>
      <c r="N3778" s="364">
        <v>17</v>
      </c>
      <c r="O3778" s="569">
        <v>0</v>
      </c>
      <c r="P3778" s="569">
        <v>0</v>
      </c>
      <c r="Q3778" s="569">
        <v>0</v>
      </c>
      <c r="R3778" s="569">
        <v>0</v>
      </c>
      <c r="S3778" s="569">
        <v>0</v>
      </c>
      <c r="T3778" s="569">
        <v>0</v>
      </c>
      <c r="U3778" s="569">
        <v>0</v>
      </c>
      <c r="V3778" s="364">
        <v>0</v>
      </c>
      <c r="W3778" s="569">
        <v>0</v>
      </c>
      <c r="X3778" s="364">
        <v>16</v>
      </c>
      <c r="Y3778" s="569">
        <v>0</v>
      </c>
      <c r="Z3778" s="308" t="s">
        <v>51</v>
      </c>
      <c r="AA3778" s="852" t="s">
        <v>5289</v>
      </c>
      <c r="AB3778" s="852" t="s">
        <v>5289</v>
      </c>
      <c r="AC3778" s="853" t="s">
        <v>5289</v>
      </c>
      <c r="AD3778" s="84" t="s">
        <v>5289</v>
      </c>
      <c r="AE3778" s="853" t="s">
        <v>5289</v>
      </c>
      <c r="AF3778" s="853" t="s">
        <v>5289</v>
      </c>
      <c r="AG3778" s="107"/>
      <c r="AH3778" s="107"/>
      <c r="AI3778" s="107"/>
      <c r="AJ3778" s="107"/>
      <c r="AK3778" s="107"/>
      <c r="AL3778" s="107"/>
    </row>
    <row r="3779" spans="1:38" s="44" customFormat="1" ht="114.75">
      <c r="A3779" s="621">
        <v>12</v>
      </c>
      <c r="B3779" s="367" t="s">
        <v>20287</v>
      </c>
      <c r="C3779" s="367" t="s">
        <v>18004</v>
      </c>
      <c r="D3779" s="367" t="s">
        <v>20288</v>
      </c>
      <c r="E3779" s="364" t="s">
        <v>40</v>
      </c>
      <c r="F3779" s="622" t="s">
        <v>19012</v>
      </c>
      <c r="G3779" s="561" t="s">
        <v>51</v>
      </c>
      <c r="H3779" s="532">
        <v>1</v>
      </c>
      <c r="I3779" s="562" t="s">
        <v>16676</v>
      </c>
      <c r="J3779" s="567"/>
      <c r="K3779" s="406"/>
      <c r="L3779" s="377"/>
      <c r="M3779" s="376" t="s">
        <v>19763</v>
      </c>
      <c r="N3779" s="364">
        <v>4</v>
      </c>
      <c r="O3779" s="364">
        <v>0</v>
      </c>
      <c r="P3779" s="364">
        <v>0</v>
      </c>
      <c r="Q3779" s="364">
        <v>0</v>
      </c>
      <c r="R3779" s="364">
        <v>0</v>
      </c>
      <c r="S3779" s="364">
        <v>0</v>
      </c>
      <c r="T3779" s="364">
        <v>0</v>
      </c>
      <c r="U3779" s="364">
        <v>0</v>
      </c>
      <c r="V3779" s="364">
        <v>0</v>
      </c>
      <c r="W3779" s="364">
        <v>0</v>
      </c>
      <c r="X3779" s="364">
        <v>0</v>
      </c>
      <c r="Y3779" s="364">
        <v>0</v>
      </c>
      <c r="Z3779" s="308" t="s">
        <v>51</v>
      </c>
      <c r="AA3779" s="852" t="s">
        <v>5289</v>
      </c>
      <c r="AB3779" s="852" t="s">
        <v>5289</v>
      </c>
      <c r="AC3779" s="853" t="s">
        <v>5289</v>
      </c>
      <c r="AD3779" s="84" t="s">
        <v>5289</v>
      </c>
      <c r="AE3779" s="853" t="s">
        <v>5289</v>
      </c>
      <c r="AF3779" s="853" t="s">
        <v>5289</v>
      </c>
      <c r="AG3779" s="107"/>
      <c r="AH3779" s="107"/>
      <c r="AI3779" s="107"/>
      <c r="AJ3779" s="107"/>
      <c r="AK3779" s="107"/>
      <c r="AL3779" s="107"/>
    </row>
    <row r="3780" spans="1:38" s="44" customFormat="1" ht="102">
      <c r="A3780" s="621">
        <v>13</v>
      </c>
      <c r="B3780" s="367" t="s">
        <v>20289</v>
      </c>
      <c r="C3780" s="418" t="s">
        <v>18004</v>
      </c>
      <c r="D3780" s="367" t="s">
        <v>19770</v>
      </c>
      <c r="E3780" s="364" t="s">
        <v>40</v>
      </c>
      <c r="F3780" s="364" t="s">
        <v>51</v>
      </c>
      <c r="G3780" s="406"/>
      <c r="H3780" s="406"/>
      <c r="I3780" s="406"/>
      <c r="J3780" s="532" t="s">
        <v>5289</v>
      </c>
      <c r="K3780" s="369" t="s">
        <v>11526</v>
      </c>
      <c r="L3780" s="532" t="s">
        <v>40</v>
      </c>
      <c r="M3780" s="470" t="s">
        <v>19763</v>
      </c>
      <c r="N3780" s="364">
        <v>0</v>
      </c>
      <c r="O3780" s="364">
        <v>0</v>
      </c>
      <c r="P3780" s="364">
        <v>0</v>
      </c>
      <c r="Q3780" s="364">
        <v>0</v>
      </c>
      <c r="R3780" s="364">
        <v>0</v>
      </c>
      <c r="S3780" s="364">
        <v>0</v>
      </c>
      <c r="T3780" s="364">
        <v>0</v>
      </c>
      <c r="U3780" s="364">
        <v>0</v>
      </c>
      <c r="V3780" s="364">
        <v>0</v>
      </c>
      <c r="W3780" s="364">
        <v>0</v>
      </c>
      <c r="X3780" s="364">
        <v>0</v>
      </c>
      <c r="Y3780" s="364">
        <v>0</v>
      </c>
      <c r="Z3780" s="308" t="s">
        <v>51</v>
      </c>
      <c r="AA3780" s="852"/>
      <c r="AB3780" s="852"/>
      <c r="AC3780" s="853"/>
      <c r="AD3780" s="84"/>
      <c r="AE3780" s="853"/>
      <c r="AF3780" s="853"/>
      <c r="AG3780" s="107"/>
      <c r="AH3780" s="107"/>
      <c r="AI3780" s="107"/>
      <c r="AJ3780" s="107"/>
      <c r="AK3780" s="107"/>
      <c r="AL3780" s="107"/>
    </row>
    <row r="3781" spans="1:38" s="44" customFormat="1" ht="344.25">
      <c r="A3781" s="621">
        <v>14</v>
      </c>
      <c r="B3781" s="367" t="s">
        <v>20290</v>
      </c>
      <c r="C3781" s="418" t="s">
        <v>18004</v>
      </c>
      <c r="D3781" s="367" t="s">
        <v>20291</v>
      </c>
      <c r="E3781" s="364" t="s">
        <v>40</v>
      </c>
      <c r="F3781" s="364" t="s">
        <v>51</v>
      </c>
      <c r="G3781" s="406"/>
      <c r="H3781" s="406"/>
      <c r="I3781" s="406"/>
      <c r="J3781" s="532" t="s">
        <v>5289</v>
      </c>
      <c r="K3781" s="369" t="s">
        <v>11526</v>
      </c>
      <c r="L3781" s="532" t="s">
        <v>40</v>
      </c>
      <c r="M3781" s="563" t="s">
        <v>13311</v>
      </c>
      <c r="N3781" s="364">
        <v>7</v>
      </c>
      <c r="O3781" s="364">
        <v>0</v>
      </c>
      <c r="P3781" s="364">
        <v>0</v>
      </c>
      <c r="Q3781" s="364">
        <v>0</v>
      </c>
      <c r="R3781" s="364">
        <v>0</v>
      </c>
      <c r="S3781" s="364">
        <v>0</v>
      </c>
      <c r="T3781" s="364">
        <v>0</v>
      </c>
      <c r="U3781" s="364">
        <v>0</v>
      </c>
      <c r="V3781" s="364">
        <v>0</v>
      </c>
      <c r="W3781" s="364">
        <v>0</v>
      </c>
      <c r="X3781" s="364">
        <v>5</v>
      </c>
      <c r="Y3781" s="364">
        <v>0</v>
      </c>
      <c r="Z3781" s="308" t="s">
        <v>51</v>
      </c>
      <c r="AA3781" s="852" t="s">
        <v>5289</v>
      </c>
      <c r="AB3781" s="852" t="s">
        <v>5289</v>
      </c>
      <c r="AC3781" s="853" t="s">
        <v>5289</v>
      </c>
      <c r="AD3781" s="84" t="s">
        <v>5289</v>
      </c>
      <c r="AE3781" s="853" t="s">
        <v>5289</v>
      </c>
      <c r="AF3781" s="853" t="s">
        <v>5289</v>
      </c>
      <c r="AG3781" s="107"/>
      <c r="AH3781" s="107"/>
      <c r="AI3781" s="107"/>
      <c r="AJ3781" s="107"/>
      <c r="AK3781" s="107"/>
      <c r="AL3781" s="107"/>
    </row>
    <row r="3782" spans="1:38" s="44" customFormat="1" ht="344.25">
      <c r="A3782" s="621">
        <v>15</v>
      </c>
      <c r="B3782" s="367" t="s">
        <v>20292</v>
      </c>
      <c r="C3782" s="418" t="s">
        <v>18004</v>
      </c>
      <c r="D3782" s="367" t="s">
        <v>20293</v>
      </c>
      <c r="E3782" s="364" t="s">
        <v>40</v>
      </c>
      <c r="F3782" s="364" t="s">
        <v>51</v>
      </c>
      <c r="G3782" s="406"/>
      <c r="H3782" s="406"/>
      <c r="I3782" s="406"/>
      <c r="J3782" s="532" t="s">
        <v>5289</v>
      </c>
      <c r="K3782" s="369" t="s">
        <v>11526</v>
      </c>
      <c r="L3782" s="532" t="s">
        <v>40</v>
      </c>
      <c r="M3782" s="563" t="s">
        <v>13311</v>
      </c>
      <c r="N3782" s="364">
        <v>0</v>
      </c>
      <c r="O3782" s="364">
        <v>0</v>
      </c>
      <c r="P3782" s="364">
        <v>0</v>
      </c>
      <c r="Q3782" s="364">
        <v>0</v>
      </c>
      <c r="R3782" s="364">
        <v>0</v>
      </c>
      <c r="S3782" s="364">
        <v>0</v>
      </c>
      <c r="T3782" s="364">
        <v>0</v>
      </c>
      <c r="U3782" s="364">
        <v>0</v>
      </c>
      <c r="V3782" s="364">
        <v>0</v>
      </c>
      <c r="W3782" s="364">
        <v>0</v>
      </c>
      <c r="X3782" s="364">
        <v>0</v>
      </c>
      <c r="Y3782" s="364">
        <v>0</v>
      </c>
      <c r="Z3782" s="308" t="s">
        <v>51</v>
      </c>
      <c r="AA3782" s="852" t="s">
        <v>5289</v>
      </c>
      <c r="AB3782" s="852" t="s">
        <v>5289</v>
      </c>
      <c r="AC3782" s="853" t="s">
        <v>5289</v>
      </c>
      <c r="AD3782" s="84" t="s">
        <v>5289</v>
      </c>
      <c r="AE3782" s="853" t="s">
        <v>5289</v>
      </c>
      <c r="AF3782" s="853" t="s">
        <v>5289</v>
      </c>
      <c r="AG3782" s="107"/>
      <c r="AH3782" s="107"/>
      <c r="AI3782" s="107"/>
      <c r="AJ3782" s="107"/>
      <c r="AK3782" s="107"/>
      <c r="AL3782" s="107"/>
    </row>
    <row r="3783" spans="1:38" s="44" customFormat="1" ht="344.25">
      <c r="A3783" s="621">
        <v>16</v>
      </c>
      <c r="B3783" s="367" t="s">
        <v>20294</v>
      </c>
      <c r="C3783" s="418" t="s">
        <v>18004</v>
      </c>
      <c r="D3783" s="367" t="s">
        <v>20295</v>
      </c>
      <c r="E3783" s="364" t="s">
        <v>40</v>
      </c>
      <c r="F3783" s="364" t="s">
        <v>51</v>
      </c>
      <c r="G3783" s="406"/>
      <c r="H3783" s="406"/>
      <c r="I3783" s="406"/>
      <c r="J3783" s="532" t="s">
        <v>5289</v>
      </c>
      <c r="K3783" s="369" t="s">
        <v>11526</v>
      </c>
      <c r="L3783" s="532" t="s">
        <v>40</v>
      </c>
      <c r="M3783" s="563" t="s">
        <v>13311</v>
      </c>
      <c r="N3783" s="364">
        <v>2</v>
      </c>
      <c r="O3783" s="364">
        <v>0</v>
      </c>
      <c r="P3783" s="364">
        <v>0</v>
      </c>
      <c r="Q3783" s="364">
        <v>0</v>
      </c>
      <c r="R3783" s="364">
        <v>0</v>
      </c>
      <c r="S3783" s="364">
        <v>0</v>
      </c>
      <c r="T3783" s="364">
        <v>0</v>
      </c>
      <c r="U3783" s="364">
        <v>0</v>
      </c>
      <c r="V3783" s="364">
        <v>0</v>
      </c>
      <c r="W3783" s="364">
        <v>0</v>
      </c>
      <c r="X3783" s="364">
        <v>0</v>
      </c>
      <c r="Y3783" s="364">
        <v>0</v>
      </c>
      <c r="Z3783" s="308" t="s">
        <v>51</v>
      </c>
      <c r="AA3783" s="852" t="s">
        <v>5289</v>
      </c>
      <c r="AB3783" s="852" t="s">
        <v>5289</v>
      </c>
      <c r="AC3783" s="853" t="s">
        <v>5289</v>
      </c>
      <c r="AD3783" s="84" t="s">
        <v>5289</v>
      </c>
      <c r="AE3783" s="853" t="s">
        <v>5289</v>
      </c>
      <c r="AF3783" s="853" t="s">
        <v>5289</v>
      </c>
      <c r="AG3783" s="107"/>
      <c r="AH3783" s="107"/>
      <c r="AI3783" s="107"/>
      <c r="AJ3783" s="107"/>
      <c r="AK3783" s="107"/>
      <c r="AL3783" s="107"/>
    </row>
    <row r="3784" spans="1:38" s="44" customFormat="1" ht="267.75">
      <c r="A3784" s="621">
        <v>17</v>
      </c>
      <c r="B3784" s="367" t="s">
        <v>11563</v>
      </c>
      <c r="C3784" s="367" t="s">
        <v>19764</v>
      </c>
      <c r="D3784" s="367" t="s">
        <v>11532</v>
      </c>
      <c r="E3784" s="366" t="s">
        <v>11575</v>
      </c>
      <c r="F3784" s="622" t="s">
        <v>19012</v>
      </c>
      <c r="G3784" s="561" t="s">
        <v>51</v>
      </c>
      <c r="H3784" s="532">
        <v>1</v>
      </c>
      <c r="I3784" s="562" t="s">
        <v>16676</v>
      </c>
      <c r="J3784" s="532" t="s">
        <v>5289</v>
      </c>
      <c r="K3784" s="369" t="s">
        <v>11533</v>
      </c>
      <c r="L3784" s="532" t="s">
        <v>40</v>
      </c>
      <c r="M3784" s="563" t="s">
        <v>13313</v>
      </c>
      <c r="N3784" s="364">
        <v>0</v>
      </c>
      <c r="O3784" s="364">
        <v>0</v>
      </c>
      <c r="P3784" s="364">
        <v>0</v>
      </c>
      <c r="Q3784" s="364">
        <v>0</v>
      </c>
      <c r="R3784" s="364">
        <v>0</v>
      </c>
      <c r="S3784" s="364">
        <v>0</v>
      </c>
      <c r="T3784" s="364">
        <v>0</v>
      </c>
      <c r="U3784" s="364">
        <v>0</v>
      </c>
      <c r="V3784" s="364">
        <v>0</v>
      </c>
      <c r="W3784" s="364">
        <v>0</v>
      </c>
      <c r="X3784" s="369">
        <v>30</v>
      </c>
      <c r="Y3784" s="364">
        <v>0</v>
      </c>
      <c r="Z3784" s="308" t="s">
        <v>51</v>
      </c>
      <c r="AA3784" s="852" t="s">
        <v>5289</v>
      </c>
      <c r="AB3784" s="852" t="s">
        <v>5289</v>
      </c>
      <c r="AC3784" s="853" t="s">
        <v>5289</v>
      </c>
      <c r="AD3784" s="84" t="s">
        <v>5289</v>
      </c>
      <c r="AE3784" s="853" t="s">
        <v>5289</v>
      </c>
      <c r="AF3784" s="853" t="s">
        <v>5289</v>
      </c>
      <c r="AG3784" s="107"/>
      <c r="AH3784" s="107"/>
      <c r="AI3784" s="107"/>
      <c r="AJ3784" s="107"/>
      <c r="AK3784" s="107"/>
      <c r="AL3784" s="107"/>
    </row>
    <row r="3785" spans="1:38" s="44" customFormat="1" ht="318.75">
      <c r="A3785" s="621">
        <v>18</v>
      </c>
      <c r="B3785" s="367" t="s">
        <v>11564</v>
      </c>
      <c r="C3785" s="367" t="s">
        <v>19764</v>
      </c>
      <c r="D3785" s="367" t="s">
        <v>11534</v>
      </c>
      <c r="E3785" s="366" t="s">
        <v>11576</v>
      </c>
      <c r="F3785" s="622" t="s">
        <v>19012</v>
      </c>
      <c r="G3785" s="561" t="s">
        <v>51</v>
      </c>
      <c r="H3785" s="532">
        <v>1</v>
      </c>
      <c r="I3785" s="562" t="s">
        <v>16676</v>
      </c>
      <c r="J3785" s="532" t="s">
        <v>5289</v>
      </c>
      <c r="K3785" s="369" t="s">
        <v>11535</v>
      </c>
      <c r="L3785" s="532" t="s">
        <v>40</v>
      </c>
      <c r="M3785" s="563" t="s">
        <v>13314</v>
      </c>
      <c r="N3785" s="364">
        <v>0</v>
      </c>
      <c r="O3785" s="364">
        <v>0</v>
      </c>
      <c r="P3785" s="364">
        <v>0</v>
      </c>
      <c r="Q3785" s="364">
        <v>0</v>
      </c>
      <c r="R3785" s="364">
        <v>0</v>
      </c>
      <c r="S3785" s="364">
        <v>0</v>
      </c>
      <c r="T3785" s="364">
        <v>0</v>
      </c>
      <c r="U3785" s="364">
        <v>0</v>
      </c>
      <c r="V3785" s="364">
        <v>0</v>
      </c>
      <c r="W3785" s="364">
        <v>0</v>
      </c>
      <c r="X3785" s="369">
        <v>22</v>
      </c>
      <c r="Y3785" s="364">
        <v>0</v>
      </c>
      <c r="Z3785" s="308" t="s">
        <v>51</v>
      </c>
      <c r="AA3785" s="852" t="s">
        <v>5289</v>
      </c>
      <c r="AB3785" s="852" t="s">
        <v>5289</v>
      </c>
      <c r="AC3785" s="853" t="s">
        <v>5289</v>
      </c>
      <c r="AD3785" s="84" t="s">
        <v>5289</v>
      </c>
      <c r="AE3785" s="853" t="s">
        <v>5289</v>
      </c>
      <c r="AF3785" s="853" t="s">
        <v>5289</v>
      </c>
      <c r="AG3785" s="107"/>
      <c r="AH3785" s="107"/>
      <c r="AI3785" s="107"/>
      <c r="AJ3785" s="107"/>
      <c r="AK3785" s="107"/>
      <c r="AL3785" s="107"/>
    </row>
    <row r="3786" spans="1:38" s="44" customFormat="1" ht="255">
      <c r="A3786" s="621">
        <v>19</v>
      </c>
      <c r="B3786" s="367" t="s">
        <v>11565</v>
      </c>
      <c r="C3786" s="367" t="s">
        <v>19764</v>
      </c>
      <c r="D3786" s="367" t="s">
        <v>11536</v>
      </c>
      <c r="E3786" s="366" t="s">
        <v>11577</v>
      </c>
      <c r="F3786" s="622" t="s">
        <v>19012</v>
      </c>
      <c r="G3786" s="561" t="s">
        <v>51</v>
      </c>
      <c r="H3786" s="532">
        <v>1</v>
      </c>
      <c r="I3786" s="562" t="s">
        <v>16676</v>
      </c>
      <c r="J3786" s="532" t="s">
        <v>5289</v>
      </c>
      <c r="K3786" s="369" t="s">
        <v>11537</v>
      </c>
      <c r="L3786" s="532" t="s">
        <v>40</v>
      </c>
      <c r="M3786" s="563" t="s">
        <v>13315</v>
      </c>
      <c r="N3786" s="364">
        <v>0</v>
      </c>
      <c r="O3786" s="364">
        <v>0</v>
      </c>
      <c r="P3786" s="364">
        <v>0</v>
      </c>
      <c r="Q3786" s="364">
        <v>0</v>
      </c>
      <c r="R3786" s="364">
        <v>0</v>
      </c>
      <c r="S3786" s="364">
        <v>0</v>
      </c>
      <c r="T3786" s="364">
        <v>0</v>
      </c>
      <c r="U3786" s="364">
        <v>0</v>
      </c>
      <c r="V3786" s="364">
        <v>0</v>
      </c>
      <c r="W3786" s="364">
        <v>0</v>
      </c>
      <c r="X3786" s="369">
        <v>9</v>
      </c>
      <c r="Y3786" s="364">
        <v>0</v>
      </c>
      <c r="Z3786" s="308" t="s">
        <v>51</v>
      </c>
      <c r="AA3786" s="852" t="s">
        <v>5289</v>
      </c>
      <c r="AB3786" s="852" t="s">
        <v>5289</v>
      </c>
      <c r="AC3786" s="853" t="s">
        <v>5289</v>
      </c>
      <c r="AD3786" s="84" t="s">
        <v>5289</v>
      </c>
      <c r="AE3786" s="853" t="s">
        <v>5289</v>
      </c>
      <c r="AF3786" s="853" t="s">
        <v>5289</v>
      </c>
      <c r="AG3786" s="107"/>
      <c r="AH3786" s="107"/>
      <c r="AI3786" s="107"/>
      <c r="AJ3786" s="107"/>
      <c r="AK3786" s="107"/>
      <c r="AL3786" s="107"/>
    </row>
    <row r="3787" spans="1:38" s="44" customFormat="1" ht="229.5">
      <c r="A3787" s="621">
        <v>20</v>
      </c>
      <c r="B3787" s="367" t="s">
        <v>11566</v>
      </c>
      <c r="C3787" s="367" t="s">
        <v>19764</v>
      </c>
      <c r="D3787" s="367" t="s">
        <v>11538</v>
      </c>
      <c r="E3787" s="364" t="s">
        <v>11578</v>
      </c>
      <c r="F3787" s="622" t="s">
        <v>19012</v>
      </c>
      <c r="G3787" s="561" t="s">
        <v>51</v>
      </c>
      <c r="H3787" s="532">
        <v>1</v>
      </c>
      <c r="I3787" s="562" t="s">
        <v>16676</v>
      </c>
      <c r="J3787" s="532" t="s">
        <v>5289</v>
      </c>
      <c r="K3787" s="369" t="s">
        <v>11539</v>
      </c>
      <c r="L3787" s="532" t="s">
        <v>40</v>
      </c>
      <c r="M3787" s="563" t="s">
        <v>13315</v>
      </c>
      <c r="N3787" s="364">
        <v>0</v>
      </c>
      <c r="O3787" s="364">
        <v>0</v>
      </c>
      <c r="P3787" s="364">
        <v>0</v>
      </c>
      <c r="Q3787" s="364">
        <v>0</v>
      </c>
      <c r="R3787" s="364">
        <v>0</v>
      </c>
      <c r="S3787" s="364">
        <v>0</v>
      </c>
      <c r="T3787" s="364">
        <v>0</v>
      </c>
      <c r="U3787" s="364">
        <v>0</v>
      </c>
      <c r="V3787" s="364">
        <v>0</v>
      </c>
      <c r="W3787" s="364">
        <v>0</v>
      </c>
      <c r="X3787" s="369">
        <v>75</v>
      </c>
      <c r="Y3787" s="364">
        <v>0</v>
      </c>
      <c r="Z3787" s="308" t="s">
        <v>51</v>
      </c>
      <c r="AA3787" s="852" t="s">
        <v>5289</v>
      </c>
      <c r="AB3787" s="852" t="s">
        <v>5289</v>
      </c>
      <c r="AC3787" s="853" t="s">
        <v>5289</v>
      </c>
      <c r="AD3787" s="84" t="s">
        <v>5289</v>
      </c>
      <c r="AE3787" s="853" t="s">
        <v>5289</v>
      </c>
      <c r="AF3787" s="853" t="s">
        <v>5289</v>
      </c>
      <c r="AG3787" s="107"/>
      <c r="AH3787" s="107"/>
      <c r="AI3787" s="107"/>
      <c r="AJ3787" s="107"/>
      <c r="AK3787" s="107"/>
      <c r="AL3787" s="107"/>
    </row>
    <row r="3788" spans="1:38" s="44" customFormat="1" ht="229.5">
      <c r="A3788" s="621">
        <v>21</v>
      </c>
      <c r="B3788" s="367" t="s">
        <v>3240</v>
      </c>
      <c r="C3788" s="367" t="s">
        <v>19764</v>
      </c>
      <c r="D3788" s="367" t="s">
        <v>11540</v>
      </c>
      <c r="E3788" s="364" t="s">
        <v>11579</v>
      </c>
      <c r="F3788" s="364" t="s">
        <v>51</v>
      </c>
      <c r="G3788" s="406"/>
      <c r="H3788" s="406"/>
      <c r="I3788" s="406"/>
      <c r="J3788" s="532" t="s">
        <v>5289</v>
      </c>
      <c r="K3788" s="369" t="s">
        <v>11541</v>
      </c>
      <c r="L3788" s="532" t="s">
        <v>51</v>
      </c>
      <c r="M3788" s="566"/>
      <c r="N3788" s="364">
        <v>0</v>
      </c>
      <c r="O3788" s="364">
        <v>0</v>
      </c>
      <c r="P3788" s="364">
        <v>0</v>
      </c>
      <c r="Q3788" s="364">
        <v>0</v>
      </c>
      <c r="R3788" s="364">
        <v>0</v>
      </c>
      <c r="S3788" s="364">
        <v>0</v>
      </c>
      <c r="T3788" s="364">
        <v>0</v>
      </c>
      <c r="U3788" s="364">
        <v>0</v>
      </c>
      <c r="V3788" s="364">
        <v>0</v>
      </c>
      <c r="W3788" s="364">
        <v>0</v>
      </c>
      <c r="X3788" s="369">
        <v>13</v>
      </c>
      <c r="Y3788" s="364">
        <v>0</v>
      </c>
      <c r="Z3788" s="308" t="s">
        <v>51</v>
      </c>
      <c r="AA3788" s="852" t="s">
        <v>5289</v>
      </c>
      <c r="AB3788" s="852" t="s">
        <v>5289</v>
      </c>
      <c r="AC3788" s="853" t="s">
        <v>5289</v>
      </c>
      <c r="AD3788" s="84" t="s">
        <v>5289</v>
      </c>
      <c r="AE3788" s="853" t="s">
        <v>5289</v>
      </c>
      <c r="AF3788" s="853" t="s">
        <v>5289</v>
      </c>
      <c r="AG3788" s="107"/>
      <c r="AH3788" s="107"/>
      <c r="AI3788" s="107"/>
      <c r="AJ3788" s="107"/>
      <c r="AK3788" s="107"/>
      <c r="AL3788" s="107"/>
    </row>
    <row r="3789" spans="1:38" s="44" customFormat="1" ht="216.75">
      <c r="A3789" s="621">
        <v>22</v>
      </c>
      <c r="B3789" s="367" t="s">
        <v>11567</v>
      </c>
      <c r="C3789" s="367" t="s">
        <v>19764</v>
      </c>
      <c r="D3789" s="367" t="s">
        <v>11542</v>
      </c>
      <c r="E3789" s="364" t="s">
        <v>11580</v>
      </c>
      <c r="F3789" s="622" t="s">
        <v>19012</v>
      </c>
      <c r="G3789" s="561" t="s">
        <v>51</v>
      </c>
      <c r="H3789" s="532">
        <v>1</v>
      </c>
      <c r="I3789" s="562" t="s">
        <v>16676</v>
      </c>
      <c r="J3789" s="532" t="s">
        <v>5289</v>
      </c>
      <c r="K3789" s="369" t="s">
        <v>11543</v>
      </c>
      <c r="L3789" s="532" t="s">
        <v>40</v>
      </c>
      <c r="M3789" s="563" t="s">
        <v>13315</v>
      </c>
      <c r="N3789" s="364">
        <v>0</v>
      </c>
      <c r="O3789" s="364">
        <v>0</v>
      </c>
      <c r="P3789" s="364">
        <v>0</v>
      </c>
      <c r="Q3789" s="364">
        <v>0</v>
      </c>
      <c r="R3789" s="364">
        <v>0</v>
      </c>
      <c r="S3789" s="364">
        <v>0</v>
      </c>
      <c r="T3789" s="364">
        <v>0</v>
      </c>
      <c r="U3789" s="364">
        <v>0</v>
      </c>
      <c r="V3789" s="364">
        <v>0</v>
      </c>
      <c r="W3789" s="364">
        <v>0</v>
      </c>
      <c r="X3789" s="369">
        <v>5</v>
      </c>
      <c r="Y3789" s="364">
        <v>0</v>
      </c>
      <c r="Z3789" s="308" t="s">
        <v>51</v>
      </c>
      <c r="AA3789" s="852" t="s">
        <v>5289</v>
      </c>
      <c r="AB3789" s="852" t="s">
        <v>5289</v>
      </c>
      <c r="AC3789" s="853" t="s">
        <v>5289</v>
      </c>
      <c r="AD3789" s="84" t="s">
        <v>5289</v>
      </c>
      <c r="AE3789" s="853" t="s">
        <v>5289</v>
      </c>
      <c r="AF3789" s="853" t="s">
        <v>5289</v>
      </c>
      <c r="AG3789" s="107"/>
      <c r="AH3789" s="107"/>
      <c r="AI3789" s="107"/>
      <c r="AJ3789" s="107"/>
      <c r="AK3789" s="107"/>
      <c r="AL3789" s="107"/>
    </row>
    <row r="3790" spans="1:38" s="44" customFormat="1" ht="216.75">
      <c r="A3790" s="621">
        <v>23</v>
      </c>
      <c r="B3790" s="367" t="s">
        <v>11568</v>
      </c>
      <c r="C3790" s="367" t="s">
        <v>19764</v>
      </c>
      <c r="D3790" s="367" t="s">
        <v>11544</v>
      </c>
      <c r="E3790" s="364" t="s">
        <v>11581</v>
      </c>
      <c r="F3790" s="622" t="s">
        <v>19012</v>
      </c>
      <c r="G3790" s="561" t="s">
        <v>51</v>
      </c>
      <c r="H3790" s="532">
        <v>1</v>
      </c>
      <c r="I3790" s="562" t="s">
        <v>16676</v>
      </c>
      <c r="J3790" s="532" t="s">
        <v>5289</v>
      </c>
      <c r="K3790" s="369" t="s">
        <v>11545</v>
      </c>
      <c r="L3790" s="532" t="s">
        <v>40</v>
      </c>
      <c r="M3790" s="563" t="s">
        <v>13315</v>
      </c>
      <c r="N3790" s="364">
        <v>0</v>
      </c>
      <c r="O3790" s="364">
        <v>0</v>
      </c>
      <c r="P3790" s="364">
        <v>0</v>
      </c>
      <c r="Q3790" s="364">
        <v>0</v>
      </c>
      <c r="R3790" s="364">
        <v>0</v>
      </c>
      <c r="S3790" s="364">
        <v>0</v>
      </c>
      <c r="T3790" s="364">
        <v>0</v>
      </c>
      <c r="U3790" s="364">
        <v>0</v>
      </c>
      <c r="V3790" s="364">
        <v>0</v>
      </c>
      <c r="W3790" s="364">
        <v>0</v>
      </c>
      <c r="X3790" s="369">
        <v>13</v>
      </c>
      <c r="Y3790" s="364">
        <v>0</v>
      </c>
      <c r="Z3790" s="308" t="s">
        <v>51</v>
      </c>
      <c r="AA3790" s="852" t="s">
        <v>5289</v>
      </c>
      <c r="AB3790" s="852" t="s">
        <v>5289</v>
      </c>
      <c r="AC3790" s="853" t="s">
        <v>5289</v>
      </c>
      <c r="AD3790" s="84" t="s">
        <v>5289</v>
      </c>
      <c r="AE3790" s="853" t="s">
        <v>5289</v>
      </c>
      <c r="AF3790" s="853" t="s">
        <v>5289</v>
      </c>
      <c r="AG3790" s="107"/>
      <c r="AH3790" s="107"/>
      <c r="AI3790" s="107"/>
      <c r="AJ3790" s="107"/>
      <c r="AK3790" s="107"/>
      <c r="AL3790" s="107"/>
    </row>
    <row r="3791" spans="1:38" s="44" customFormat="1" ht="153">
      <c r="A3791" s="621">
        <v>24</v>
      </c>
      <c r="B3791" s="367" t="s">
        <v>20296</v>
      </c>
      <c r="C3791" s="367" t="s">
        <v>19764</v>
      </c>
      <c r="D3791" s="367" t="s">
        <v>20297</v>
      </c>
      <c r="E3791" s="369" t="s">
        <v>40</v>
      </c>
      <c r="F3791" s="364" t="s">
        <v>51</v>
      </c>
      <c r="G3791" s="406"/>
      <c r="H3791" s="406"/>
      <c r="I3791" s="406"/>
      <c r="J3791" s="569" t="s">
        <v>5289</v>
      </c>
      <c r="K3791" s="369" t="s">
        <v>11546</v>
      </c>
      <c r="L3791" s="569" t="s">
        <v>40</v>
      </c>
      <c r="M3791" s="537" t="s">
        <v>18485</v>
      </c>
      <c r="N3791" s="369">
        <v>0</v>
      </c>
      <c r="O3791" s="369">
        <v>0</v>
      </c>
      <c r="P3791" s="369">
        <v>0</v>
      </c>
      <c r="Q3791" s="369">
        <v>0</v>
      </c>
      <c r="R3791" s="369">
        <v>0</v>
      </c>
      <c r="S3791" s="369">
        <v>0</v>
      </c>
      <c r="T3791" s="369">
        <v>0</v>
      </c>
      <c r="U3791" s="369">
        <v>0</v>
      </c>
      <c r="V3791" s="369">
        <v>0</v>
      </c>
      <c r="W3791" s="369">
        <v>0</v>
      </c>
      <c r="X3791" s="369">
        <v>41</v>
      </c>
      <c r="Y3791" s="369">
        <v>0</v>
      </c>
      <c r="Z3791" s="308" t="s">
        <v>51</v>
      </c>
      <c r="AA3791" s="852" t="s">
        <v>5289</v>
      </c>
      <c r="AB3791" s="852" t="s">
        <v>5289</v>
      </c>
      <c r="AC3791" s="853" t="s">
        <v>5289</v>
      </c>
      <c r="AD3791" s="84" t="s">
        <v>5289</v>
      </c>
      <c r="AE3791" s="853" t="s">
        <v>5289</v>
      </c>
      <c r="AF3791" s="853" t="s">
        <v>5289</v>
      </c>
      <c r="AG3791" s="107"/>
      <c r="AH3791" s="107"/>
      <c r="AI3791" s="107"/>
      <c r="AJ3791" s="107"/>
      <c r="AK3791" s="107"/>
      <c r="AL3791" s="107"/>
    </row>
    <row r="3792" spans="1:38" s="44" customFormat="1" ht="89.25">
      <c r="A3792" s="621">
        <v>25</v>
      </c>
      <c r="B3792" s="367" t="s">
        <v>11569</v>
      </c>
      <c r="C3792" s="367" t="s">
        <v>11547</v>
      </c>
      <c r="D3792" s="367" t="s">
        <v>11548</v>
      </c>
      <c r="E3792" s="364" t="s">
        <v>40</v>
      </c>
      <c r="F3792" s="364" t="s">
        <v>51</v>
      </c>
      <c r="G3792" s="406"/>
      <c r="H3792" s="406"/>
      <c r="I3792" s="406"/>
      <c r="J3792" s="567"/>
      <c r="K3792" s="568"/>
      <c r="L3792" s="532" t="s">
        <v>51</v>
      </c>
      <c r="M3792" s="566"/>
      <c r="N3792" s="567"/>
      <c r="O3792" s="532">
        <v>0</v>
      </c>
      <c r="P3792" s="532">
        <v>0</v>
      </c>
      <c r="Q3792" s="532">
        <v>0</v>
      </c>
      <c r="R3792" s="532">
        <v>0</v>
      </c>
      <c r="S3792" s="532">
        <v>0</v>
      </c>
      <c r="T3792" s="532">
        <v>0</v>
      </c>
      <c r="U3792" s="532">
        <v>0</v>
      </c>
      <c r="V3792" s="532">
        <v>0</v>
      </c>
      <c r="W3792" s="532">
        <v>0</v>
      </c>
      <c r="X3792" s="369">
        <v>4</v>
      </c>
      <c r="Y3792" s="532">
        <v>0</v>
      </c>
      <c r="Z3792" s="308" t="s">
        <v>51</v>
      </c>
      <c r="AA3792" s="852" t="s">
        <v>5289</v>
      </c>
      <c r="AB3792" s="852" t="s">
        <v>5289</v>
      </c>
      <c r="AC3792" s="853" t="s">
        <v>5289</v>
      </c>
      <c r="AD3792" s="84" t="s">
        <v>5289</v>
      </c>
      <c r="AE3792" s="853" t="s">
        <v>5289</v>
      </c>
      <c r="AF3792" s="853" t="s">
        <v>5289</v>
      </c>
      <c r="AG3792" s="107"/>
      <c r="AH3792" s="107"/>
      <c r="AI3792" s="107"/>
      <c r="AJ3792" s="107"/>
      <c r="AK3792" s="107"/>
      <c r="AL3792" s="107"/>
    </row>
    <row r="3793" spans="1:38" s="44" customFormat="1" ht="306" customHeight="1">
      <c r="A3793" s="621">
        <v>26</v>
      </c>
      <c r="B3793" s="367" t="s">
        <v>11570</v>
      </c>
      <c r="C3793" s="367" t="s">
        <v>11571</v>
      </c>
      <c r="D3793" s="367" t="s">
        <v>11549</v>
      </c>
      <c r="E3793" s="364" t="s">
        <v>40</v>
      </c>
      <c r="F3793" s="364" t="s">
        <v>51</v>
      </c>
      <c r="G3793" s="406"/>
      <c r="H3793" s="406"/>
      <c r="I3793" s="406"/>
      <c r="J3793" s="532" t="s">
        <v>5289</v>
      </c>
      <c r="K3793" s="369" t="s">
        <v>11550</v>
      </c>
      <c r="L3793" s="532" t="s">
        <v>40</v>
      </c>
      <c r="M3793" s="563" t="s">
        <v>13316</v>
      </c>
      <c r="N3793" s="532">
        <v>0</v>
      </c>
      <c r="O3793" s="532">
        <v>0</v>
      </c>
      <c r="P3793" s="532">
        <v>0</v>
      </c>
      <c r="Q3793" s="532">
        <v>0</v>
      </c>
      <c r="R3793" s="532">
        <v>0</v>
      </c>
      <c r="S3793" s="532">
        <v>0</v>
      </c>
      <c r="T3793" s="532">
        <v>0</v>
      </c>
      <c r="U3793" s="532">
        <v>0</v>
      </c>
      <c r="V3793" s="532">
        <v>0</v>
      </c>
      <c r="W3793" s="532">
        <v>0</v>
      </c>
      <c r="X3793" s="369">
        <v>3</v>
      </c>
      <c r="Y3793" s="532">
        <v>0</v>
      </c>
      <c r="Z3793" s="308" t="s">
        <v>51</v>
      </c>
      <c r="AA3793" s="852" t="s">
        <v>5289</v>
      </c>
      <c r="AB3793" s="852" t="s">
        <v>5289</v>
      </c>
      <c r="AC3793" s="853" t="s">
        <v>5289</v>
      </c>
      <c r="AD3793" s="84" t="s">
        <v>5289</v>
      </c>
      <c r="AE3793" s="853" t="s">
        <v>5289</v>
      </c>
      <c r="AF3793" s="853" t="s">
        <v>5289</v>
      </c>
      <c r="AG3793" s="107"/>
      <c r="AH3793" s="107"/>
      <c r="AI3793" s="107"/>
      <c r="AJ3793" s="107"/>
      <c r="AK3793" s="107"/>
      <c r="AL3793" s="107"/>
    </row>
    <row r="3794" spans="1:38" s="44" customFormat="1" ht="306">
      <c r="A3794" s="621">
        <v>27</v>
      </c>
      <c r="B3794" s="367" t="s">
        <v>11521</v>
      </c>
      <c r="C3794" s="367" t="s">
        <v>11551</v>
      </c>
      <c r="D3794" s="367" t="s">
        <v>11552</v>
      </c>
      <c r="E3794" s="393" t="s">
        <v>16867</v>
      </c>
      <c r="F3794" s="364" t="s">
        <v>51</v>
      </c>
      <c r="G3794" s="406"/>
      <c r="H3794" s="406"/>
      <c r="I3794" s="406"/>
      <c r="J3794" s="567"/>
      <c r="K3794" s="568"/>
      <c r="L3794" s="532" t="s">
        <v>40</v>
      </c>
      <c r="M3794" s="563" t="s">
        <v>13317</v>
      </c>
      <c r="N3794" s="532">
        <v>567</v>
      </c>
      <c r="O3794" s="364">
        <v>0</v>
      </c>
      <c r="P3794" s="364">
        <v>0</v>
      </c>
      <c r="Q3794" s="364">
        <v>0</v>
      </c>
      <c r="R3794" s="364">
        <v>0</v>
      </c>
      <c r="S3794" s="364">
        <v>0</v>
      </c>
      <c r="T3794" s="364">
        <v>0</v>
      </c>
      <c r="U3794" s="364">
        <v>0</v>
      </c>
      <c r="V3794" s="364">
        <v>0</v>
      </c>
      <c r="W3794" s="364">
        <v>0</v>
      </c>
      <c r="X3794" s="532">
        <v>748</v>
      </c>
      <c r="Y3794" s="364">
        <v>0</v>
      </c>
      <c r="Z3794" s="308" t="s">
        <v>51</v>
      </c>
      <c r="AA3794" s="852" t="s">
        <v>5289</v>
      </c>
      <c r="AB3794" s="852" t="s">
        <v>5289</v>
      </c>
      <c r="AC3794" s="853" t="s">
        <v>5289</v>
      </c>
      <c r="AD3794" s="84" t="s">
        <v>5289</v>
      </c>
      <c r="AE3794" s="853" t="s">
        <v>5289</v>
      </c>
      <c r="AF3794" s="853" t="s">
        <v>5289</v>
      </c>
      <c r="AG3794" s="107"/>
      <c r="AH3794" s="107"/>
      <c r="AI3794" s="107"/>
      <c r="AJ3794" s="107"/>
      <c r="AK3794" s="107"/>
      <c r="AL3794" s="107"/>
    </row>
    <row r="3795" spans="1:38" s="44" customFormat="1" ht="216.75">
      <c r="A3795" s="621">
        <v>28</v>
      </c>
      <c r="B3795" s="367" t="s">
        <v>11522</v>
      </c>
      <c r="C3795" s="367" t="s">
        <v>11551</v>
      </c>
      <c r="D3795" s="367" t="s">
        <v>11553</v>
      </c>
      <c r="E3795" s="366" t="s">
        <v>16868</v>
      </c>
      <c r="F3795" s="622" t="s">
        <v>19012</v>
      </c>
      <c r="G3795" s="561" t="s">
        <v>51</v>
      </c>
      <c r="H3795" s="532">
        <v>1</v>
      </c>
      <c r="I3795" s="562" t="s">
        <v>16676</v>
      </c>
      <c r="J3795" s="567"/>
      <c r="K3795" s="568"/>
      <c r="L3795" s="532" t="s">
        <v>51</v>
      </c>
      <c r="M3795" s="566"/>
      <c r="N3795" s="567"/>
      <c r="O3795" s="532">
        <v>0</v>
      </c>
      <c r="P3795" s="532">
        <v>0</v>
      </c>
      <c r="Q3795" s="532">
        <v>0</v>
      </c>
      <c r="R3795" s="532">
        <v>0</v>
      </c>
      <c r="S3795" s="532">
        <v>0</v>
      </c>
      <c r="T3795" s="532">
        <v>0</v>
      </c>
      <c r="U3795" s="532">
        <v>0</v>
      </c>
      <c r="V3795" s="532">
        <v>0</v>
      </c>
      <c r="W3795" s="532">
        <v>0</v>
      </c>
      <c r="X3795" s="532">
        <v>0</v>
      </c>
      <c r="Y3795" s="532">
        <v>0</v>
      </c>
      <c r="Z3795" s="308" t="s">
        <v>51</v>
      </c>
      <c r="AA3795" s="852" t="s">
        <v>5289</v>
      </c>
      <c r="AB3795" s="852" t="s">
        <v>5289</v>
      </c>
      <c r="AC3795" s="853" t="s">
        <v>5289</v>
      </c>
      <c r="AD3795" s="84" t="s">
        <v>5289</v>
      </c>
      <c r="AE3795" s="853" t="s">
        <v>5289</v>
      </c>
      <c r="AF3795" s="853" t="s">
        <v>5289</v>
      </c>
      <c r="AG3795" s="107"/>
      <c r="AH3795" s="107"/>
      <c r="AI3795" s="107"/>
      <c r="AJ3795" s="107"/>
      <c r="AK3795" s="107"/>
      <c r="AL3795" s="107"/>
    </row>
    <row r="3796" spans="1:38" s="44" customFormat="1" ht="369.75">
      <c r="A3796" s="639">
        <v>29</v>
      </c>
      <c r="B3796" s="367" t="s">
        <v>1180</v>
      </c>
      <c r="C3796" s="367" t="s">
        <v>11554</v>
      </c>
      <c r="D3796" s="367" t="s">
        <v>11555</v>
      </c>
      <c r="E3796" s="366" t="s">
        <v>16869</v>
      </c>
      <c r="F3796" s="364" t="s">
        <v>51</v>
      </c>
      <c r="G3796" s="406"/>
      <c r="H3796" s="406"/>
      <c r="I3796" s="406"/>
      <c r="J3796" s="532" t="s">
        <v>5289</v>
      </c>
      <c r="K3796" s="369" t="s">
        <v>11550</v>
      </c>
      <c r="L3796" s="532" t="s">
        <v>40</v>
      </c>
      <c r="M3796" s="563" t="s">
        <v>13318</v>
      </c>
      <c r="N3796" s="532">
        <v>0</v>
      </c>
      <c r="O3796" s="532">
        <v>0</v>
      </c>
      <c r="P3796" s="532">
        <v>0</v>
      </c>
      <c r="Q3796" s="532">
        <v>0</v>
      </c>
      <c r="R3796" s="532">
        <v>0</v>
      </c>
      <c r="S3796" s="532">
        <v>0</v>
      </c>
      <c r="T3796" s="532">
        <v>0</v>
      </c>
      <c r="U3796" s="532">
        <v>0</v>
      </c>
      <c r="V3796" s="532">
        <v>0</v>
      </c>
      <c r="W3796" s="532">
        <v>0</v>
      </c>
      <c r="X3796" s="369">
        <v>11</v>
      </c>
      <c r="Y3796" s="532">
        <v>0</v>
      </c>
      <c r="Z3796" s="308" t="s">
        <v>51</v>
      </c>
      <c r="AA3796" s="852" t="s">
        <v>5289</v>
      </c>
      <c r="AB3796" s="852" t="s">
        <v>5289</v>
      </c>
      <c r="AC3796" s="853" t="s">
        <v>5289</v>
      </c>
      <c r="AD3796" s="84" t="s">
        <v>5289</v>
      </c>
      <c r="AE3796" s="853" t="s">
        <v>5289</v>
      </c>
      <c r="AF3796" s="853" t="s">
        <v>5289</v>
      </c>
      <c r="AG3796" s="107"/>
      <c r="AH3796" s="107"/>
      <c r="AI3796" s="107"/>
      <c r="AJ3796" s="107"/>
      <c r="AK3796" s="107"/>
      <c r="AL3796" s="107"/>
    </row>
    <row r="3797" spans="1:38" s="44" customFormat="1" ht="140.25">
      <c r="A3797" s="639">
        <v>30</v>
      </c>
      <c r="B3797" s="367" t="s">
        <v>20407</v>
      </c>
      <c r="C3797" s="367" t="s">
        <v>19766</v>
      </c>
      <c r="D3797" s="367" t="s">
        <v>20408</v>
      </c>
      <c r="E3797" s="366" t="s">
        <v>40</v>
      </c>
      <c r="F3797" s="364" t="s">
        <v>51</v>
      </c>
      <c r="G3797" s="406"/>
      <c r="H3797" s="406"/>
      <c r="I3797" s="406"/>
      <c r="J3797" s="406"/>
      <c r="K3797" s="406"/>
      <c r="L3797" s="395" t="s">
        <v>51</v>
      </c>
      <c r="M3797" s="406"/>
      <c r="N3797" s="406"/>
      <c r="O3797" s="532">
        <v>0</v>
      </c>
      <c r="P3797" s="532">
        <v>0</v>
      </c>
      <c r="Q3797" s="532">
        <v>0</v>
      </c>
      <c r="R3797" s="532">
        <v>0</v>
      </c>
      <c r="S3797" s="532">
        <v>0</v>
      </c>
      <c r="T3797" s="532">
        <v>0</v>
      </c>
      <c r="U3797" s="532">
        <v>0</v>
      </c>
      <c r="V3797" s="532">
        <v>0</v>
      </c>
      <c r="W3797" s="532">
        <v>0</v>
      </c>
      <c r="X3797" s="369">
        <v>0</v>
      </c>
      <c r="Y3797" s="532">
        <v>0</v>
      </c>
      <c r="Z3797" s="308" t="s">
        <v>51</v>
      </c>
      <c r="AA3797" s="852" t="s">
        <v>5289</v>
      </c>
      <c r="AB3797" s="852" t="s">
        <v>5289</v>
      </c>
      <c r="AC3797" s="853" t="s">
        <v>5289</v>
      </c>
      <c r="AD3797" s="84" t="s">
        <v>5289</v>
      </c>
      <c r="AE3797" s="853" t="s">
        <v>5289</v>
      </c>
      <c r="AF3797" s="853" t="s">
        <v>5289</v>
      </c>
      <c r="AG3797" s="107"/>
      <c r="AH3797" s="107"/>
      <c r="AI3797" s="107"/>
      <c r="AJ3797" s="107"/>
      <c r="AK3797" s="107"/>
      <c r="AL3797" s="107"/>
    </row>
    <row r="3798" spans="1:38" s="44" customFormat="1" ht="89.25">
      <c r="A3798" s="639">
        <v>31</v>
      </c>
      <c r="B3798" s="418" t="s">
        <v>19765</v>
      </c>
      <c r="C3798" s="418" t="s">
        <v>19766</v>
      </c>
      <c r="D3798" s="367" t="s">
        <v>19767</v>
      </c>
      <c r="E3798" s="364" t="s">
        <v>40</v>
      </c>
      <c r="F3798" s="364" t="s">
        <v>51</v>
      </c>
      <c r="G3798" s="406"/>
      <c r="H3798" s="406"/>
      <c r="I3798" s="406"/>
      <c r="J3798" s="406"/>
      <c r="K3798" s="406"/>
      <c r="L3798" s="395" t="s">
        <v>51</v>
      </c>
      <c r="M3798" s="406"/>
      <c r="N3798" s="406"/>
      <c r="O3798" s="532">
        <v>0</v>
      </c>
      <c r="P3798" s="532">
        <v>0</v>
      </c>
      <c r="Q3798" s="532">
        <v>0</v>
      </c>
      <c r="R3798" s="532">
        <v>0</v>
      </c>
      <c r="S3798" s="532">
        <v>0</v>
      </c>
      <c r="T3798" s="532">
        <v>0</v>
      </c>
      <c r="U3798" s="532">
        <v>0</v>
      </c>
      <c r="V3798" s="532">
        <v>0</v>
      </c>
      <c r="W3798" s="532">
        <v>0</v>
      </c>
      <c r="X3798" s="369">
        <v>0</v>
      </c>
      <c r="Y3798" s="532">
        <v>0</v>
      </c>
      <c r="Z3798" s="308" t="s">
        <v>51</v>
      </c>
      <c r="AA3798" s="852" t="s">
        <v>5289</v>
      </c>
      <c r="AB3798" s="852" t="s">
        <v>5289</v>
      </c>
      <c r="AC3798" s="853" t="s">
        <v>5289</v>
      </c>
      <c r="AD3798" s="84" t="s">
        <v>5289</v>
      </c>
      <c r="AE3798" s="853" t="s">
        <v>5289</v>
      </c>
      <c r="AF3798" s="853" t="s">
        <v>5289</v>
      </c>
      <c r="AG3798" s="107"/>
      <c r="AH3798" s="107"/>
      <c r="AI3798" s="107"/>
      <c r="AJ3798" s="107"/>
      <c r="AK3798" s="107"/>
      <c r="AL3798" s="107"/>
    </row>
    <row r="3799" spans="1:38" s="44" customFormat="1" ht="15.75" customHeight="1" thickBot="1">
      <c r="A3799" s="256"/>
      <c r="B3799" s="625">
        <v>31</v>
      </c>
      <c r="C3799" s="625"/>
      <c r="D3799" s="625">
        <v>31</v>
      </c>
      <c r="E3799" s="625">
        <v>31</v>
      </c>
      <c r="F3799" s="625">
        <v>10</v>
      </c>
      <c r="G3799" s="625">
        <v>0</v>
      </c>
      <c r="H3799" s="625">
        <v>1</v>
      </c>
      <c r="I3799" s="625"/>
      <c r="J3799" s="625">
        <v>1</v>
      </c>
      <c r="K3799" s="625">
        <v>23</v>
      </c>
      <c r="L3799" s="625">
        <v>20</v>
      </c>
      <c r="M3799" s="199"/>
      <c r="N3799" s="625">
        <f t="shared" ref="N3799:O3799" si="1277">SUM(N3768:N3798)</f>
        <v>711</v>
      </c>
      <c r="O3799" s="625">
        <f t="shared" si="1277"/>
        <v>0</v>
      </c>
      <c r="P3799" s="625">
        <f t="shared" ref="P3799:Q3799" si="1278">SUM(P3768:P3798)</f>
        <v>0</v>
      </c>
      <c r="Q3799" s="625">
        <f t="shared" si="1278"/>
        <v>0</v>
      </c>
      <c r="R3799" s="625">
        <f t="shared" ref="R3799" si="1279">SUM(R3768:R3798)</f>
        <v>0</v>
      </c>
      <c r="S3799" s="625">
        <f t="shared" ref="S3799" si="1280">SUM(S3768:S3798)</f>
        <v>0</v>
      </c>
      <c r="T3799" s="625">
        <f t="shared" ref="T3799:U3799" si="1281">SUM(T3768:T3798)</f>
        <v>0</v>
      </c>
      <c r="U3799" s="625">
        <f t="shared" si="1281"/>
        <v>0</v>
      </c>
      <c r="V3799" s="625">
        <f t="shared" ref="V3799:W3799" si="1282">SUM(V3768:V3798)</f>
        <v>0</v>
      </c>
      <c r="W3799" s="625">
        <f t="shared" si="1282"/>
        <v>0</v>
      </c>
      <c r="X3799" s="625">
        <f t="shared" ref="X3799:Y3799" si="1283">SUM(X3768:X3798)</f>
        <v>3153</v>
      </c>
      <c r="Y3799" s="625">
        <f t="shared" si="1283"/>
        <v>0</v>
      </c>
      <c r="Z3799" s="625">
        <v>0</v>
      </c>
      <c r="AA3799" s="625">
        <v>1</v>
      </c>
      <c r="AB3799" s="625">
        <v>1</v>
      </c>
      <c r="AC3799" s="767"/>
      <c r="AD3799" s="767"/>
      <c r="AE3799" s="767"/>
      <c r="AF3799" s="768"/>
      <c r="AG3799" s="107"/>
      <c r="AH3799" s="107"/>
      <c r="AI3799" s="107"/>
      <c r="AJ3799" s="107"/>
      <c r="AK3799" s="107"/>
      <c r="AL3799" s="107"/>
    </row>
    <row r="3800" spans="1:38" s="44" customFormat="1" ht="15.75" customHeight="1" thickBot="1">
      <c r="A3800" s="660" t="s">
        <v>458</v>
      </c>
      <c r="B3800" s="661"/>
      <c r="C3800" s="661"/>
      <c r="D3800" s="661"/>
      <c r="E3800" s="661"/>
      <c r="F3800" s="661"/>
      <c r="G3800" s="661"/>
      <c r="H3800" s="661"/>
      <c r="I3800" s="661"/>
      <c r="J3800" s="661"/>
      <c r="K3800" s="661"/>
      <c r="L3800" s="661"/>
      <c r="M3800" s="661"/>
      <c r="N3800" s="661"/>
      <c r="O3800" s="661"/>
      <c r="P3800" s="661"/>
      <c r="Q3800" s="661"/>
      <c r="R3800" s="661"/>
      <c r="S3800" s="661"/>
      <c r="T3800" s="661"/>
      <c r="U3800" s="661"/>
      <c r="V3800" s="661"/>
      <c r="W3800" s="661"/>
      <c r="X3800" s="661"/>
      <c r="Y3800" s="661"/>
      <c r="Z3800" s="661"/>
      <c r="AA3800" s="661"/>
      <c r="AB3800" s="661"/>
      <c r="AC3800" s="661"/>
      <c r="AD3800" s="661"/>
      <c r="AE3800" s="661"/>
      <c r="AF3800" s="662"/>
      <c r="AG3800" s="107"/>
      <c r="AH3800" s="107"/>
      <c r="AI3800" s="107"/>
      <c r="AJ3800" s="107"/>
      <c r="AK3800" s="107"/>
      <c r="AL3800" s="107"/>
    </row>
    <row r="3801" spans="1:38" s="44" customFormat="1" ht="153">
      <c r="A3801" s="621">
        <v>1</v>
      </c>
      <c r="B3801" s="627" t="s">
        <v>6551</v>
      </c>
      <c r="C3801" s="627" t="s">
        <v>11590</v>
      </c>
      <c r="D3801" s="627" t="s">
        <v>11606</v>
      </c>
      <c r="E3801" s="628" t="s">
        <v>40</v>
      </c>
      <c r="F3801" s="622" t="s">
        <v>51</v>
      </c>
      <c r="G3801" s="9"/>
      <c r="H3801" s="9"/>
      <c r="I3801" s="9"/>
      <c r="J3801" s="627" t="s">
        <v>11591</v>
      </c>
      <c r="K3801" s="624" t="s">
        <v>11592</v>
      </c>
      <c r="L3801" s="624" t="s">
        <v>51</v>
      </c>
      <c r="M3801" s="650"/>
      <c r="N3801" s="232"/>
      <c r="O3801" s="624">
        <v>0</v>
      </c>
      <c r="P3801" s="624">
        <v>0</v>
      </c>
      <c r="Q3801" s="624">
        <v>0</v>
      </c>
      <c r="R3801" s="624">
        <v>0</v>
      </c>
      <c r="S3801" s="624">
        <v>0</v>
      </c>
      <c r="T3801" s="624">
        <v>0</v>
      </c>
      <c r="U3801" s="624">
        <v>0</v>
      </c>
      <c r="V3801" s="624">
        <v>0</v>
      </c>
      <c r="W3801" s="624">
        <v>0</v>
      </c>
      <c r="X3801" s="409">
        <v>724</v>
      </c>
      <c r="Y3801" s="624">
        <v>0</v>
      </c>
      <c r="Z3801" s="624" t="s">
        <v>51</v>
      </c>
      <c r="AA3801" s="627" t="s">
        <v>12110</v>
      </c>
      <c r="AB3801" s="627" t="s">
        <v>12111</v>
      </c>
      <c r="AC3801" s="159" t="s">
        <v>11593</v>
      </c>
      <c r="AD3801" s="159" t="s">
        <v>611</v>
      </c>
      <c r="AE3801" s="159" t="s">
        <v>11594</v>
      </c>
      <c r="AF3801" s="130" t="s">
        <v>11595</v>
      </c>
      <c r="AG3801" s="107"/>
      <c r="AH3801" s="107"/>
      <c r="AI3801" s="107"/>
      <c r="AJ3801" s="107"/>
      <c r="AK3801" s="107"/>
      <c r="AL3801" s="107"/>
    </row>
    <row r="3802" spans="1:38" s="44" customFormat="1" ht="89.25">
      <c r="A3802" s="621">
        <v>2</v>
      </c>
      <c r="B3802" s="627" t="s">
        <v>12104</v>
      </c>
      <c r="C3802" s="627" t="s">
        <v>11590</v>
      </c>
      <c r="D3802" s="627" t="s">
        <v>11607</v>
      </c>
      <c r="E3802" s="628" t="s">
        <v>40</v>
      </c>
      <c r="F3802" s="622" t="s">
        <v>51</v>
      </c>
      <c r="G3802" s="232"/>
      <c r="H3802" s="232"/>
      <c r="I3802" s="232"/>
      <c r="J3802" s="306" t="s">
        <v>5289</v>
      </c>
      <c r="K3802" s="643" t="s">
        <v>11597</v>
      </c>
      <c r="L3802" s="643" t="s">
        <v>51</v>
      </c>
      <c r="M3802" s="650"/>
      <c r="N3802" s="232"/>
      <c r="O3802" s="643">
        <v>0</v>
      </c>
      <c r="P3802" s="643">
        <v>0</v>
      </c>
      <c r="Q3802" s="643">
        <v>0</v>
      </c>
      <c r="R3802" s="643">
        <v>0</v>
      </c>
      <c r="S3802" s="643">
        <v>0</v>
      </c>
      <c r="T3802" s="643">
        <v>0</v>
      </c>
      <c r="U3802" s="643">
        <v>0</v>
      </c>
      <c r="V3802" s="643">
        <v>0</v>
      </c>
      <c r="W3802" s="643">
        <v>0</v>
      </c>
      <c r="X3802" s="369">
        <v>3</v>
      </c>
      <c r="Y3802" s="643">
        <v>0</v>
      </c>
      <c r="Z3802" s="643" t="s">
        <v>51</v>
      </c>
      <c r="AA3802" s="624" t="s">
        <v>5289</v>
      </c>
      <c r="AB3802" s="624" t="s">
        <v>5289</v>
      </c>
      <c r="AC3802" s="84" t="s">
        <v>5289</v>
      </c>
      <c r="AD3802" s="84" t="s">
        <v>5289</v>
      </c>
      <c r="AE3802" s="84" t="s">
        <v>5289</v>
      </c>
      <c r="AF3802" s="129" t="s">
        <v>5289</v>
      </c>
      <c r="AG3802" s="107"/>
      <c r="AH3802" s="107"/>
      <c r="AI3802" s="107"/>
      <c r="AJ3802" s="107"/>
      <c r="AK3802" s="107"/>
      <c r="AL3802" s="107"/>
    </row>
    <row r="3803" spans="1:38" s="44" customFormat="1" ht="114.75">
      <c r="A3803" s="621">
        <v>3</v>
      </c>
      <c r="B3803" s="627" t="s">
        <v>11598</v>
      </c>
      <c r="C3803" s="627" t="s">
        <v>11590</v>
      </c>
      <c r="D3803" s="627" t="s">
        <v>11608</v>
      </c>
      <c r="E3803" s="628" t="s">
        <v>40</v>
      </c>
      <c r="F3803" s="624" t="s">
        <v>19099</v>
      </c>
      <c r="G3803" s="258" t="s">
        <v>40</v>
      </c>
      <c r="H3803" s="258">
        <v>3</v>
      </c>
      <c r="I3803" s="286" t="s">
        <v>16488</v>
      </c>
      <c r="J3803" s="306" t="s">
        <v>5289</v>
      </c>
      <c r="K3803" s="643" t="s">
        <v>2605</v>
      </c>
      <c r="L3803" s="643" t="s">
        <v>51</v>
      </c>
      <c r="M3803" s="650"/>
      <c r="N3803" s="232"/>
      <c r="O3803" s="643">
        <v>0</v>
      </c>
      <c r="P3803" s="643">
        <v>0</v>
      </c>
      <c r="Q3803" s="643">
        <v>0</v>
      </c>
      <c r="R3803" s="643">
        <v>0</v>
      </c>
      <c r="S3803" s="643">
        <v>0</v>
      </c>
      <c r="T3803" s="643">
        <v>0</v>
      </c>
      <c r="U3803" s="643">
        <v>0</v>
      </c>
      <c r="V3803" s="643">
        <v>0</v>
      </c>
      <c r="W3803" s="643">
        <v>0</v>
      </c>
      <c r="X3803" s="369">
        <v>0</v>
      </c>
      <c r="Y3803" s="643">
        <v>0</v>
      </c>
      <c r="Z3803" s="643" t="s">
        <v>51</v>
      </c>
      <c r="AA3803" s="624" t="s">
        <v>5289</v>
      </c>
      <c r="AB3803" s="624" t="s">
        <v>5289</v>
      </c>
      <c r="AC3803" s="84" t="s">
        <v>5289</v>
      </c>
      <c r="AD3803" s="84" t="s">
        <v>5289</v>
      </c>
      <c r="AE3803" s="84" t="s">
        <v>5289</v>
      </c>
      <c r="AF3803" s="129" t="s">
        <v>5289</v>
      </c>
      <c r="AG3803" s="107"/>
      <c r="AH3803" s="107"/>
      <c r="AI3803" s="107"/>
      <c r="AJ3803" s="107"/>
      <c r="AK3803" s="107"/>
      <c r="AL3803" s="107"/>
    </row>
    <row r="3804" spans="1:38" s="44" customFormat="1" ht="89.25">
      <c r="A3804" s="621">
        <v>4</v>
      </c>
      <c r="B3804" s="627" t="s">
        <v>12105</v>
      </c>
      <c r="C3804" s="627" t="s">
        <v>11590</v>
      </c>
      <c r="D3804" s="627" t="s">
        <v>11609</v>
      </c>
      <c r="E3804" s="628" t="s">
        <v>40</v>
      </c>
      <c r="F3804" s="622" t="s">
        <v>51</v>
      </c>
      <c r="G3804" s="9"/>
      <c r="H3804" s="9"/>
      <c r="I3804" s="9"/>
      <c r="J3804" s="306" t="s">
        <v>5289</v>
      </c>
      <c r="K3804" s="624" t="s">
        <v>11599</v>
      </c>
      <c r="L3804" s="624" t="s">
        <v>51</v>
      </c>
      <c r="M3804" s="650"/>
      <c r="N3804" s="232"/>
      <c r="O3804" s="624">
        <v>0</v>
      </c>
      <c r="P3804" s="624">
        <v>0</v>
      </c>
      <c r="Q3804" s="624">
        <v>0</v>
      </c>
      <c r="R3804" s="624">
        <v>0</v>
      </c>
      <c r="S3804" s="624">
        <v>0</v>
      </c>
      <c r="T3804" s="624">
        <v>0</v>
      </c>
      <c r="U3804" s="624">
        <v>0</v>
      </c>
      <c r="V3804" s="624">
        <v>0</v>
      </c>
      <c r="W3804" s="624">
        <v>0</v>
      </c>
      <c r="X3804" s="369">
        <v>1067</v>
      </c>
      <c r="Y3804" s="624">
        <v>0</v>
      </c>
      <c r="Z3804" s="624" t="s">
        <v>51</v>
      </c>
      <c r="AA3804" s="624" t="s">
        <v>5289</v>
      </c>
      <c r="AB3804" s="624" t="s">
        <v>5289</v>
      </c>
      <c r="AC3804" s="84" t="s">
        <v>5289</v>
      </c>
      <c r="AD3804" s="84" t="s">
        <v>5289</v>
      </c>
      <c r="AE3804" s="84" t="s">
        <v>5289</v>
      </c>
      <c r="AF3804" s="129" t="s">
        <v>5289</v>
      </c>
      <c r="AG3804" s="107"/>
      <c r="AH3804" s="107"/>
      <c r="AI3804" s="107"/>
      <c r="AJ3804" s="107"/>
      <c r="AK3804" s="107"/>
      <c r="AL3804" s="107"/>
    </row>
    <row r="3805" spans="1:38" s="44" customFormat="1" ht="114.75">
      <c r="A3805" s="621">
        <v>5</v>
      </c>
      <c r="B3805" s="627" t="s">
        <v>12106</v>
      </c>
      <c r="C3805" s="627" t="s">
        <v>11590</v>
      </c>
      <c r="D3805" s="627" t="s">
        <v>11610</v>
      </c>
      <c r="E3805" s="628" t="s">
        <v>40</v>
      </c>
      <c r="F3805" s="624" t="s">
        <v>19099</v>
      </c>
      <c r="G3805" s="258" t="s">
        <v>51</v>
      </c>
      <c r="H3805" s="258">
        <v>3</v>
      </c>
      <c r="I3805" s="286" t="s">
        <v>16488</v>
      </c>
      <c r="J3805" s="306" t="s">
        <v>5289</v>
      </c>
      <c r="K3805" s="624" t="s">
        <v>11596</v>
      </c>
      <c r="L3805" s="624" t="s">
        <v>51</v>
      </c>
      <c r="M3805" s="650"/>
      <c r="N3805" s="232"/>
      <c r="O3805" s="624">
        <v>0</v>
      </c>
      <c r="P3805" s="624">
        <v>0</v>
      </c>
      <c r="Q3805" s="624">
        <v>0</v>
      </c>
      <c r="R3805" s="624">
        <v>0</v>
      </c>
      <c r="S3805" s="624">
        <v>0</v>
      </c>
      <c r="T3805" s="624">
        <v>0</v>
      </c>
      <c r="U3805" s="624">
        <v>0</v>
      </c>
      <c r="V3805" s="624">
        <v>0</v>
      </c>
      <c r="W3805" s="624">
        <v>0</v>
      </c>
      <c r="X3805" s="369">
        <v>35</v>
      </c>
      <c r="Y3805" s="624">
        <v>0</v>
      </c>
      <c r="Z3805" s="624" t="s">
        <v>51</v>
      </c>
      <c r="AA3805" s="624" t="s">
        <v>5289</v>
      </c>
      <c r="AB3805" s="624" t="s">
        <v>5289</v>
      </c>
      <c r="AC3805" s="84" t="s">
        <v>5289</v>
      </c>
      <c r="AD3805" s="84" t="s">
        <v>5289</v>
      </c>
      <c r="AE3805" s="84" t="s">
        <v>5289</v>
      </c>
      <c r="AF3805" s="129" t="s">
        <v>5289</v>
      </c>
      <c r="AG3805" s="107"/>
      <c r="AH3805" s="107"/>
      <c r="AI3805" s="107"/>
      <c r="AJ3805" s="107"/>
      <c r="AK3805" s="107"/>
      <c r="AL3805" s="107"/>
    </row>
    <row r="3806" spans="1:38" s="44" customFormat="1" ht="89.25">
      <c r="A3806" s="621">
        <v>6</v>
      </c>
      <c r="B3806" s="627" t="s">
        <v>3788</v>
      </c>
      <c r="C3806" s="627" t="s">
        <v>11590</v>
      </c>
      <c r="D3806" s="627" t="s">
        <v>12107</v>
      </c>
      <c r="E3806" s="628" t="s">
        <v>40</v>
      </c>
      <c r="F3806" s="622" t="s">
        <v>51</v>
      </c>
      <c r="G3806" s="9"/>
      <c r="H3806" s="9"/>
      <c r="I3806" s="9"/>
      <c r="J3806" s="306" t="s">
        <v>5289</v>
      </c>
      <c r="K3806" s="624" t="s">
        <v>11600</v>
      </c>
      <c r="L3806" s="624" t="s">
        <v>51</v>
      </c>
      <c r="M3806" s="650"/>
      <c r="N3806" s="232"/>
      <c r="O3806" s="624">
        <v>0</v>
      </c>
      <c r="P3806" s="624">
        <v>0</v>
      </c>
      <c r="Q3806" s="624">
        <v>0</v>
      </c>
      <c r="R3806" s="624">
        <v>0</v>
      </c>
      <c r="S3806" s="624">
        <v>0</v>
      </c>
      <c r="T3806" s="624">
        <v>0</v>
      </c>
      <c r="U3806" s="624">
        <v>0</v>
      </c>
      <c r="V3806" s="624">
        <v>0</v>
      </c>
      <c r="W3806" s="624">
        <v>0</v>
      </c>
      <c r="X3806" s="369">
        <v>5</v>
      </c>
      <c r="Y3806" s="624">
        <v>0</v>
      </c>
      <c r="Z3806" s="624" t="s">
        <v>51</v>
      </c>
      <c r="AA3806" s="624" t="s">
        <v>5289</v>
      </c>
      <c r="AB3806" s="624" t="s">
        <v>5289</v>
      </c>
      <c r="AC3806" s="84" t="s">
        <v>5289</v>
      </c>
      <c r="AD3806" s="84" t="s">
        <v>5289</v>
      </c>
      <c r="AE3806" s="84" t="s">
        <v>5289</v>
      </c>
      <c r="AF3806" s="129" t="s">
        <v>5289</v>
      </c>
      <c r="AG3806" s="107"/>
      <c r="AH3806" s="107"/>
      <c r="AI3806" s="107"/>
      <c r="AJ3806" s="107"/>
      <c r="AK3806" s="107"/>
      <c r="AL3806" s="107"/>
    </row>
    <row r="3807" spans="1:38" ht="102">
      <c r="A3807" s="621">
        <v>7</v>
      </c>
      <c r="B3807" s="627" t="s">
        <v>12108</v>
      </c>
      <c r="C3807" s="627" t="s">
        <v>11590</v>
      </c>
      <c r="D3807" s="627" t="s">
        <v>11611</v>
      </c>
      <c r="E3807" s="628" t="s">
        <v>40</v>
      </c>
      <c r="F3807" s="622" t="s">
        <v>51</v>
      </c>
      <c r="G3807" s="9"/>
      <c r="H3807" s="9"/>
      <c r="I3807" s="9"/>
      <c r="J3807" s="306" t="s">
        <v>5289</v>
      </c>
      <c r="K3807" s="624" t="s">
        <v>11596</v>
      </c>
      <c r="L3807" s="624" t="s">
        <v>51</v>
      </c>
      <c r="M3807" s="650"/>
      <c r="N3807" s="232"/>
      <c r="O3807" s="624">
        <v>0</v>
      </c>
      <c r="P3807" s="624">
        <v>0</v>
      </c>
      <c r="Q3807" s="624">
        <v>0</v>
      </c>
      <c r="R3807" s="624">
        <v>0</v>
      </c>
      <c r="S3807" s="624">
        <v>0</v>
      </c>
      <c r="T3807" s="624">
        <v>0</v>
      </c>
      <c r="U3807" s="624">
        <v>0</v>
      </c>
      <c r="V3807" s="624">
        <v>0</v>
      </c>
      <c r="W3807" s="624">
        <v>0</v>
      </c>
      <c r="X3807" s="369">
        <v>2</v>
      </c>
      <c r="Y3807" s="624">
        <v>0</v>
      </c>
      <c r="Z3807" s="624" t="s">
        <v>51</v>
      </c>
      <c r="AA3807" s="624" t="s">
        <v>5289</v>
      </c>
      <c r="AB3807" s="624" t="s">
        <v>5289</v>
      </c>
      <c r="AC3807" s="84" t="s">
        <v>5289</v>
      </c>
      <c r="AD3807" s="84" t="s">
        <v>5289</v>
      </c>
      <c r="AE3807" s="84" t="s">
        <v>5289</v>
      </c>
      <c r="AF3807" s="129" t="s">
        <v>5289</v>
      </c>
    </row>
    <row r="3808" spans="1:38" ht="89.25">
      <c r="A3808" s="621">
        <v>8</v>
      </c>
      <c r="B3808" s="627" t="s">
        <v>1838</v>
      </c>
      <c r="C3808" s="627" t="s">
        <v>11590</v>
      </c>
      <c r="D3808" s="627" t="s">
        <v>11612</v>
      </c>
      <c r="E3808" s="628" t="s">
        <v>40</v>
      </c>
      <c r="F3808" s="622" t="s">
        <v>51</v>
      </c>
      <c r="G3808" s="9"/>
      <c r="H3808" s="9"/>
      <c r="I3808" s="9"/>
      <c r="J3808" s="306" t="s">
        <v>5289</v>
      </c>
      <c r="K3808" s="624" t="s">
        <v>11596</v>
      </c>
      <c r="L3808" s="624" t="s">
        <v>51</v>
      </c>
      <c r="M3808" s="650"/>
      <c r="N3808" s="232"/>
      <c r="O3808" s="624">
        <v>0</v>
      </c>
      <c r="P3808" s="624">
        <v>0</v>
      </c>
      <c r="Q3808" s="624">
        <v>0</v>
      </c>
      <c r="R3808" s="624">
        <v>0</v>
      </c>
      <c r="S3808" s="624">
        <v>0</v>
      </c>
      <c r="T3808" s="624">
        <v>0</v>
      </c>
      <c r="U3808" s="624">
        <v>0</v>
      </c>
      <c r="V3808" s="624">
        <v>0</v>
      </c>
      <c r="W3808" s="624">
        <v>0</v>
      </c>
      <c r="X3808" s="369">
        <v>30</v>
      </c>
      <c r="Y3808" s="624">
        <v>0</v>
      </c>
      <c r="Z3808" s="624" t="s">
        <v>51</v>
      </c>
      <c r="AA3808" s="624" t="s">
        <v>5289</v>
      </c>
      <c r="AB3808" s="624" t="s">
        <v>5289</v>
      </c>
      <c r="AC3808" s="84" t="s">
        <v>5289</v>
      </c>
      <c r="AD3808" s="84" t="s">
        <v>5289</v>
      </c>
      <c r="AE3808" s="84" t="s">
        <v>5289</v>
      </c>
      <c r="AF3808" s="129" t="s">
        <v>5289</v>
      </c>
    </row>
    <row r="3809" spans="1:38" ht="89.25">
      <c r="A3809" s="621">
        <v>9</v>
      </c>
      <c r="B3809" s="627" t="s">
        <v>11601</v>
      </c>
      <c r="C3809" s="627" t="s">
        <v>11590</v>
      </c>
      <c r="D3809" s="627" t="s">
        <v>11613</v>
      </c>
      <c r="E3809" s="628" t="s">
        <v>40</v>
      </c>
      <c r="F3809" s="622" t="s">
        <v>51</v>
      </c>
      <c r="G3809" s="9"/>
      <c r="H3809" s="9"/>
      <c r="I3809" s="9"/>
      <c r="J3809" s="306" t="s">
        <v>5289</v>
      </c>
      <c r="K3809" s="624" t="s">
        <v>11596</v>
      </c>
      <c r="L3809" s="624" t="s">
        <v>51</v>
      </c>
      <c r="M3809" s="650"/>
      <c r="N3809" s="232"/>
      <c r="O3809" s="624">
        <v>0</v>
      </c>
      <c r="P3809" s="624">
        <v>0</v>
      </c>
      <c r="Q3809" s="624">
        <v>0</v>
      </c>
      <c r="R3809" s="624">
        <v>0</v>
      </c>
      <c r="S3809" s="624">
        <v>0</v>
      </c>
      <c r="T3809" s="624">
        <v>0</v>
      </c>
      <c r="U3809" s="624">
        <v>0</v>
      </c>
      <c r="V3809" s="624">
        <v>0</v>
      </c>
      <c r="W3809" s="624">
        <v>0</v>
      </c>
      <c r="X3809" s="369">
        <v>38</v>
      </c>
      <c r="Y3809" s="624">
        <v>0</v>
      </c>
      <c r="Z3809" s="624" t="s">
        <v>51</v>
      </c>
      <c r="AA3809" s="624" t="s">
        <v>5289</v>
      </c>
      <c r="AB3809" s="624" t="s">
        <v>5289</v>
      </c>
      <c r="AC3809" s="84" t="s">
        <v>5289</v>
      </c>
      <c r="AD3809" s="84" t="s">
        <v>5289</v>
      </c>
      <c r="AE3809" s="84" t="s">
        <v>5289</v>
      </c>
      <c r="AF3809" s="129" t="s">
        <v>5289</v>
      </c>
    </row>
    <row r="3810" spans="1:38" ht="89.25">
      <c r="A3810" s="621">
        <v>10</v>
      </c>
      <c r="B3810" s="627" t="s">
        <v>115</v>
      </c>
      <c r="C3810" s="627" t="s">
        <v>11590</v>
      </c>
      <c r="D3810" s="627" t="s">
        <v>12109</v>
      </c>
      <c r="E3810" s="628" t="s">
        <v>40</v>
      </c>
      <c r="F3810" s="622" t="s">
        <v>51</v>
      </c>
      <c r="G3810" s="9"/>
      <c r="H3810" s="9"/>
      <c r="I3810" s="9"/>
      <c r="J3810" s="306" t="s">
        <v>5289</v>
      </c>
      <c r="K3810" s="624" t="s">
        <v>11596</v>
      </c>
      <c r="L3810" s="624" t="s">
        <v>51</v>
      </c>
      <c r="M3810" s="650"/>
      <c r="N3810" s="232"/>
      <c r="O3810" s="624">
        <v>0</v>
      </c>
      <c r="P3810" s="624">
        <v>0</v>
      </c>
      <c r="Q3810" s="624">
        <v>0</v>
      </c>
      <c r="R3810" s="624">
        <v>0</v>
      </c>
      <c r="S3810" s="624">
        <v>0</v>
      </c>
      <c r="T3810" s="624">
        <v>0</v>
      </c>
      <c r="U3810" s="624">
        <v>0</v>
      </c>
      <c r="V3810" s="624">
        <v>0</v>
      </c>
      <c r="W3810" s="624">
        <v>0</v>
      </c>
      <c r="X3810" s="369">
        <v>13</v>
      </c>
      <c r="Y3810" s="624">
        <v>0</v>
      </c>
      <c r="Z3810" s="624" t="s">
        <v>51</v>
      </c>
      <c r="AA3810" s="624" t="s">
        <v>5289</v>
      </c>
      <c r="AB3810" s="624" t="s">
        <v>5289</v>
      </c>
      <c r="AC3810" s="84" t="s">
        <v>5289</v>
      </c>
      <c r="AD3810" s="84" t="s">
        <v>5289</v>
      </c>
      <c r="AE3810" s="84" t="s">
        <v>5289</v>
      </c>
      <c r="AF3810" s="129" t="s">
        <v>5289</v>
      </c>
    </row>
    <row r="3811" spans="1:38" ht="114.75">
      <c r="A3811" s="621">
        <v>11</v>
      </c>
      <c r="B3811" s="627" t="s">
        <v>11602</v>
      </c>
      <c r="C3811" s="627" t="s">
        <v>11590</v>
      </c>
      <c r="D3811" s="627" t="s">
        <v>11603</v>
      </c>
      <c r="E3811" s="628" t="s">
        <v>40</v>
      </c>
      <c r="F3811" s="624" t="s">
        <v>19099</v>
      </c>
      <c r="G3811" s="258" t="s">
        <v>51</v>
      </c>
      <c r="H3811" s="258">
        <v>3</v>
      </c>
      <c r="I3811" s="286" t="s">
        <v>16488</v>
      </c>
      <c r="J3811" s="306" t="s">
        <v>5289</v>
      </c>
      <c r="K3811" s="624" t="s">
        <v>11596</v>
      </c>
      <c r="L3811" s="624" t="s">
        <v>51</v>
      </c>
      <c r="M3811" s="650"/>
      <c r="N3811" s="232"/>
      <c r="O3811" s="624">
        <v>0</v>
      </c>
      <c r="P3811" s="624">
        <v>0</v>
      </c>
      <c r="Q3811" s="624">
        <v>0</v>
      </c>
      <c r="R3811" s="624">
        <v>0</v>
      </c>
      <c r="S3811" s="624">
        <v>0</v>
      </c>
      <c r="T3811" s="624">
        <v>0</v>
      </c>
      <c r="U3811" s="624">
        <v>0</v>
      </c>
      <c r="V3811" s="624">
        <v>0</v>
      </c>
      <c r="W3811" s="624">
        <v>0</v>
      </c>
      <c r="X3811" s="369">
        <v>6</v>
      </c>
      <c r="Y3811" s="624">
        <v>0</v>
      </c>
      <c r="Z3811" s="624" t="s">
        <v>51</v>
      </c>
      <c r="AA3811" s="624" t="s">
        <v>5289</v>
      </c>
      <c r="AB3811" s="624" t="s">
        <v>5289</v>
      </c>
      <c r="AC3811" s="84" t="s">
        <v>5289</v>
      </c>
      <c r="AD3811" s="84" t="s">
        <v>5289</v>
      </c>
      <c r="AE3811" s="84" t="s">
        <v>5289</v>
      </c>
      <c r="AF3811" s="129" t="s">
        <v>5289</v>
      </c>
    </row>
    <row r="3812" spans="1:38" ht="89.25">
      <c r="A3812" s="621">
        <v>12</v>
      </c>
      <c r="B3812" s="627" t="s">
        <v>11604</v>
      </c>
      <c r="C3812" s="627" t="s">
        <v>11590</v>
      </c>
      <c r="D3812" s="627" t="s">
        <v>11605</v>
      </c>
      <c r="E3812" s="628" t="s">
        <v>40</v>
      </c>
      <c r="F3812" s="622" t="s">
        <v>51</v>
      </c>
      <c r="G3812" s="9"/>
      <c r="H3812" s="9"/>
      <c r="I3812" s="9"/>
      <c r="J3812" s="306" t="s">
        <v>5289</v>
      </c>
      <c r="K3812" s="624" t="s">
        <v>11596</v>
      </c>
      <c r="L3812" s="624" t="s">
        <v>51</v>
      </c>
      <c r="M3812" s="650"/>
      <c r="N3812" s="232"/>
      <c r="O3812" s="624">
        <v>0</v>
      </c>
      <c r="P3812" s="624">
        <v>0</v>
      </c>
      <c r="Q3812" s="624">
        <v>0</v>
      </c>
      <c r="R3812" s="624">
        <v>0</v>
      </c>
      <c r="S3812" s="624">
        <v>0</v>
      </c>
      <c r="T3812" s="624">
        <v>0</v>
      </c>
      <c r="U3812" s="624">
        <v>0</v>
      </c>
      <c r="V3812" s="624">
        <v>0</v>
      </c>
      <c r="W3812" s="624">
        <v>0</v>
      </c>
      <c r="X3812" s="369">
        <v>22</v>
      </c>
      <c r="Y3812" s="624">
        <v>0</v>
      </c>
      <c r="Z3812" s="624" t="s">
        <v>51</v>
      </c>
      <c r="AA3812" s="624" t="s">
        <v>5289</v>
      </c>
      <c r="AB3812" s="624" t="s">
        <v>5289</v>
      </c>
      <c r="AC3812" s="84" t="s">
        <v>5289</v>
      </c>
      <c r="AD3812" s="84" t="s">
        <v>5289</v>
      </c>
      <c r="AE3812" s="84" t="s">
        <v>5289</v>
      </c>
      <c r="AF3812" s="129" t="s">
        <v>5289</v>
      </c>
    </row>
    <row r="3813" spans="1:38" s="44" customFormat="1" ht="114.75">
      <c r="A3813" s="621">
        <v>13</v>
      </c>
      <c r="B3813" s="626" t="s">
        <v>14893</v>
      </c>
      <c r="C3813" s="627" t="s">
        <v>11590</v>
      </c>
      <c r="D3813" s="626" t="s">
        <v>14894</v>
      </c>
      <c r="E3813" s="628" t="s">
        <v>40</v>
      </c>
      <c r="F3813" s="624" t="s">
        <v>19099</v>
      </c>
      <c r="G3813" s="258" t="s">
        <v>40</v>
      </c>
      <c r="H3813" s="258">
        <v>3</v>
      </c>
      <c r="I3813" s="286" t="s">
        <v>16488</v>
      </c>
      <c r="J3813" s="306" t="s">
        <v>5289</v>
      </c>
      <c r="K3813" s="622" t="s">
        <v>14902</v>
      </c>
      <c r="L3813" s="624" t="s">
        <v>51</v>
      </c>
      <c r="M3813" s="309"/>
      <c r="N3813" s="310"/>
      <c r="O3813" s="622">
        <v>0</v>
      </c>
      <c r="P3813" s="622">
        <v>0</v>
      </c>
      <c r="Q3813" s="622">
        <v>0</v>
      </c>
      <c r="R3813" s="622">
        <v>0</v>
      </c>
      <c r="S3813" s="622">
        <v>0</v>
      </c>
      <c r="T3813" s="622">
        <v>0</v>
      </c>
      <c r="U3813" s="622">
        <v>0</v>
      </c>
      <c r="V3813" s="622">
        <v>0</v>
      </c>
      <c r="W3813" s="622">
        <v>0</v>
      </c>
      <c r="X3813" s="369">
        <v>0</v>
      </c>
      <c r="Y3813" s="622">
        <v>0</v>
      </c>
      <c r="Z3813" s="624" t="s">
        <v>51</v>
      </c>
      <c r="AA3813" s="624" t="s">
        <v>5289</v>
      </c>
      <c r="AB3813" s="624" t="s">
        <v>5289</v>
      </c>
      <c r="AC3813" s="84" t="s">
        <v>5289</v>
      </c>
      <c r="AD3813" s="84" t="s">
        <v>5289</v>
      </c>
      <c r="AE3813" s="84" t="s">
        <v>5289</v>
      </c>
      <c r="AF3813" s="129" t="s">
        <v>5289</v>
      </c>
      <c r="AG3813" s="107"/>
      <c r="AH3813" s="107"/>
      <c r="AI3813" s="107"/>
      <c r="AJ3813" s="107"/>
      <c r="AK3813" s="107"/>
      <c r="AL3813" s="107"/>
    </row>
    <row r="3814" spans="1:38" s="44" customFormat="1" ht="114.75">
      <c r="A3814" s="621">
        <v>14</v>
      </c>
      <c r="B3814" s="626" t="s">
        <v>14895</v>
      </c>
      <c r="C3814" s="627" t="s">
        <v>11590</v>
      </c>
      <c r="D3814" s="626" t="s">
        <v>14896</v>
      </c>
      <c r="E3814" s="628" t="s">
        <v>40</v>
      </c>
      <c r="F3814" s="624" t="s">
        <v>19099</v>
      </c>
      <c r="G3814" s="258" t="s">
        <v>40</v>
      </c>
      <c r="H3814" s="258">
        <v>3</v>
      </c>
      <c r="I3814" s="286" t="s">
        <v>16488</v>
      </c>
      <c r="J3814" s="306" t="s">
        <v>5289</v>
      </c>
      <c r="K3814" s="622" t="s">
        <v>14901</v>
      </c>
      <c r="L3814" s="624" t="s">
        <v>51</v>
      </c>
      <c r="M3814" s="309"/>
      <c r="N3814" s="310"/>
      <c r="O3814" s="622"/>
      <c r="P3814" s="622"/>
      <c r="Q3814" s="622"/>
      <c r="R3814" s="622"/>
      <c r="S3814" s="622"/>
      <c r="T3814" s="622">
        <v>0</v>
      </c>
      <c r="U3814" s="622"/>
      <c r="V3814" s="622">
        <v>0</v>
      </c>
      <c r="W3814" s="622"/>
      <c r="X3814" s="369">
        <v>0</v>
      </c>
      <c r="Y3814" s="622"/>
      <c r="Z3814" s="624" t="s">
        <v>51</v>
      </c>
      <c r="AA3814" s="624" t="s">
        <v>5289</v>
      </c>
      <c r="AB3814" s="624" t="s">
        <v>5289</v>
      </c>
      <c r="AC3814" s="84" t="s">
        <v>5289</v>
      </c>
      <c r="AD3814" s="84" t="s">
        <v>5289</v>
      </c>
      <c r="AE3814" s="84" t="s">
        <v>5289</v>
      </c>
      <c r="AF3814" s="129" t="s">
        <v>5289</v>
      </c>
      <c r="AG3814" s="107"/>
      <c r="AH3814" s="107"/>
      <c r="AI3814" s="107"/>
      <c r="AJ3814" s="107"/>
      <c r="AK3814" s="107"/>
      <c r="AL3814" s="107"/>
    </row>
    <row r="3815" spans="1:38" s="44" customFormat="1" ht="140.25">
      <c r="A3815" s="621">
        <v>15</v>
      </c>
      <c r="B3815" s="626" t="s">
        <v>14897</v>
      </c>
      <c r="C3815" s="627" t="s">
        <v>11590</v>
      </c>
      <c r="D3815" s="626" t="s">
        <v>14898</v>
      </c>
      <c r="E3815" s="628" t="s">
        <v>40</v>
      </c>
      <c r="F3815" s="622" t="s">
        <v>51</v>
      </c>
      <c r="G3815" s="647"/>
      <c r="H3815" s="647"/>
      <c r="I3815" s="647"/>
      <c r="J3815" s="306" t="s">
        <v>5289</v>
      </c>
      <c r="K3815" s="622" t="s">
        <v>14903</v>
      </c>
      <c r="L3815" s="624" t="s">
        <v>51</v>
      </c>
      <c r="M3815" s="309"/>
      <c r="N3815" s="310"/>
      <c r="O3815" s="622">
        <v>0</v>
      </c>
      <c r="P3815" s="622">
        <v>0</v>
      </c>
      <c r="Q3815" s="622">
        <v>0</v>
      </c>
      <c r="R3815" s="622">
        <v>0</v>
      </c>
      <c r="S3815" s="622">
        <v>0</v>
      </c>
      <c r="T3815" s="622">
        <v>0</v>
      </c>
      <c r="U3815" s="622">
        <v>0</v>
      </c>
      <c r="V3815" s="622">
        <v>0</v>
      </c>
      <c r="W3815" s="622">
        <v>0</v>
      </c>
      <c r="X3815" s="369">
        <v>0</v>
      </c>
      <c r="Y3815" s="622">
        <v>0</v>
      </c>
      <c r="Z3815" s="624" t="s">
        <v>51</v>
      </c>
      <c r="AA3815" s="624" t="s">
        <v>5289</v>
      </c>
      <c r="AB3815" s="624" t="s">
        <v>5289</v>
      </c>
      <c r="AC3815" s="84" t="s">
        <v>5289</v>
      </c>
      <c r="AD3815" s="84" t="s">
        <v>5289</v>
      </c>
      <c r="AE3815" s="84" t="s">
        <v>5289</v>
      </c>
      <c r="AF3815" s="129" t="s">
        <v>5289</v>
      </c>
      <c r="AG3815" s="107"/>
      <c r="AH3815" s="107"/>
      <c r="AI3815" s="107"/>
      <c r="AJ3815" s="107"/>
      <c r="AK3815" s="107"/>
      <c r="AL3815" s="107"/>
    </row>
    <row r="3816" spans="1:38" s="44" customFormat="1" ht="140.25">
      <c r="A3816" s="621">
        <v>16</v>
      </c>
      <c r="B3816" s="626" t="s">
        <v>14897</v>
      </c>
      <c r="C3816" s="627" t="s">
        <v>11590</v>
      </c>
      <c r="D3816" s="626" t="s">
        <v>14899</v>
      </c>
      <c r="E3816" s="628" t="s">
        <v>40</v>
      </c>
      <c r="F3816" s="622" t="s">
        <v>51</v>
      </c>
      <c r="G3816" s="647"/>
      <c r="H3816" s="647"/>
      <c r="I3816" s="647"/>
      <c r="J3816" s="306" t="s">
        <v>5289</v>
      </c>
      <c r="K3816" s="622" t="s">
        <v>14903</v>
      </c>
      <c r="L3816" s="624" t="s">
        <v>51</v>
      </c>
      <c r="M3816" s="309"/>
      <c r="N3816" s="310"/>
      <c r="O3816" s="622">
        <v>0</v>
      </c>
      <c r="P3816" s="622">
        <v>0</v>
      </c>
      <c r="Q3816" s="622">
        <v>0</v>
      </c>
      <c r="R3816" s="622">
        <v>0</v>
      </c>
      <c r="S3816" s="622">
        <v>0</v>
      </c>
      <c r="T3816" s="622">
        <v>0</v>
      </c>
      <c r="U3816" s="622">
        <v>0</v>
      </c>
      <c r="V3816" s="622">
        <v>0</v>
      </c>
      <c r="W3816" s="622">
        <v>0</v>
      </c>
      <c r="X3816" s="369">
        <v>0</v>
      </c>
      <c r="Y3816" s="622">
        <v>0</v>
      </c>
      <c r="Z3816" s="624" t="s">
        <v>51</v>
      </c>
      <c r="AA3816" s="624" t="s">
        <v>5289</v>
      </c>
      <c r="AB3816" s="624" t="s">
        <v>5289</v>
      </c>
      <c r="AC3816" s="84" t="s">
        <v>5289</v>
      </c>
      <c r="AD3816" s="84" t="s">
        <v>5289</v>
      </c>
      <c r="AE3816" s="84" t="s">
        <v>5289</v>
      </c>
      <c r="AF3816" s="129" t="s">
        <v>5289</v>
      </c>
      <c r="AG3816" s="107"/>
      <c r="AH3816" s="107"/>
      <c r="AI3816" s="107"/>
      <c r="AJ3816" s="107"/>
      <c r="AK3816" s="107"/>
      <c r="AL3816" s="107"/>
    </row>
    <row r="3817" spans="1:38" s="44" customFormat="1" ht="89.25">
      <c r="A3817" s="621">
        <v>17</v>
      </c>
      <c r="B3817" s="626" t="s">
        <v>103</v>
      </c>
      <c r="C3817" s="627" t="s">
        <v>11590</v>
      </c>
      <c r="D3817" s="626" t="s">
        <v>14900</v>
      </c>
      <c r="E3817" s="628" t="s">
        <v>40</v>
      </c>
      <c r="F3817" s="622" t="s">
        <v>51</v>
      </c>
      <c r="G3817" s="647"/>
      <c r="H3817" s="647"/>
      <c r="I3817" s="647"/>
      <c r="J3817" s="306" t="s">
        <v>5289</v>
      </c>
      <c r="K3817" s="622" t="s">
        <v>14904</v>
      </c>
      <c r="L3817" s="624" t="s">
        <v>51</v>
      </c>
      <c r="M3817" s="309"/>
      <c r="N3817" s="310"/>
      <c r="O3817" s="622">
        <v>0</v>
      </c>
      <c r="P3817" s="622">
        <v>0</v>
      </c>
      <c r="Q3817" s="622">
        <v>0</v>
      </c>
      <c r="R3817" s="622">
        <v>0</v>
      </c>
      <c r="S3817" s="622">
        <v>0</v>
      </c>
      <c r="T3817" s="622">
        <v>0</v>
      </c>
      <c r="U3817" s="622">
        <v>0</v>
      </c>
      <c r="V3817" s="622">
        <v>0</v>
      </c>
      <c r="W3817" s="622">
        <v>0</v>
      </c>
      <c r="X3817" s="369">
        <v>0</v>
      </c>
      <c r="Y3817" s="622">
        <v>0</v>
      </c>
      <c r="Z3817" s="624" t="s">
        <v>51</v>
      </c>
      <c r="AA3817" s="624" t="s">
        <v>5289</v>
      </c>
      <c r="AB3817" s="624" t="s">
        <v>5289</v>
      </c>
      <c r="AC3817" s="84" t="s">
        <v>5289</v>
      </c>
      <c r="AD3817" s="84" t="s">
        <v>5289</v>
      </c>
      <c r="AE3817" s="84" t="s">
        <v>5289</v>
      </c>
      <c r="AF3817" s="129" t="s">
        <v>5289</v>
      </c>
      <c r="AG3817" s="107"/>
      <c r="AH3817" s="107"/>
      <c r="AI3817" s="107"/>
      <c r="AJ3817" s="107"/>
      <c r="AK3817" s="107"/>
      <c r="AL3817" s="107"/>
    </row>
    <row r="3818" spans="1:38" s="44" customFormat="1" ht="89.25">
      <c r="A3818" s="621">
        <v>18</v>
      </c>
      <c r="B3818" s="29" t="s">
        <v>17872</v>
      </c>
      <c r="C3818" s="627" t="s">
        <v>11590</v>
      </c>
      <c r="D3818" s="626" t="s">
        <v>17873</v>
      </c>
      <c r="E3818" s="628" t="s">
        <v>40</v>
      </c>
      <c r="F3818" s="622"/>
      <c r="G3818" s="647"/>
      <c r="H3818" s="647"/>
      <c r="I3818" s="647"/>
      <c r="J3818" s="647"/>
      <c r="K3818" s="647"/>
      <c r="L3818" s="624" t="s">
        <v>51</v>
      </c>
      <c r="M3818" s="309"/>
      <c r="N3818" s="310"/>
      <c r="O3818" s="622">
        <v>0</v>
      </c>
      <c r="P3818" s="622">
        <v>0</v>
      </c>
      <c r="Q3818" s="622">
        <v>0</v>
      </c>
      <c r="R3818" s="622">
        <v>0</v>
      </c>
      <c r="S3818" s="622">
        <v>0</v>
      </c>
      <c r="T3818" s="622">
        <v>0</v>
      </c>
      <c r="U3818" s="622">
        <v>0</v>
      </c>
      <c r="V3818" s="622">
        <v>0</v>
      </c>
      <c r="W3818" s="622">
        <v>0</v>
      </c>
      <c r="X3818" s="369">
        <v>1</v>
      </c>
      <c r="Y3818" s="622">
        <v>0</v>
      </c>
      <c r="Z3818" s="624" t="s">
        <v>51</v>
      </c>
      <c r="AA3818" s="624" t="s">
        <v>5289</v>
      </c>
      <c r="AB3818" s="624" t="s">
        <v>5289</v>
      </c>
      <c r="AC3818" s="84" t="s">
        <v>5289</v>
      </c>
      <c r="AD3818" s="84" t="s">
        <v>5289</v>
      </c>
      <c r="AE3818" s="84" t="s">
        <v>5289</v>
      </c>
      <c r="AF3818" s="129" t="s">
        <v>5289</v>
      </c>
      <c r="AG3818" s="107"/>
      <c r="AH3818" s="107"/>
      <c r="AI3818" s="107"/>
      <c r="AJ3818" s="107"/>
      <c r="AK3818" s="107"/>
      <c r="AL3818" s="107"/>
    </row>
    <row r="3819" spans="1:38" s="44" customFormat="1" ht="102">
      <c r="A3819" s="621">
        <v>19</v>
      </c>
      <c r="B3819" s="29" t="s">
        <v>17691</v>
      </c>
      <c r="C3819" s="627" t="s">
        <v>11590</v>
      </c>
      <c r="D3819" s="475" t="s">
        <v>17692</v>
      </c>
      <c r="E3819" s="628" t="s">
        <v>40</v>
      </c>
      <c r="F3819" s="622" t="s">
        <v>51</v>
      </c>
      <c r="G3819" s="647"/>
      <c r="H3819" s="647"/>
      <c r="I3819" s="647"/>
      <c r="J3819" s="647"/>
      <c r="K3819" s="647"/>
      <c r="L3819" s="624" t="s">
        <v>51</v>
      </c>
      <c r="M3819" s="309"/>
      <c r="N3819" s="310"/>
      <c r="O3819" s="622">
        <v>0</v>
      </c>
      <c r="P3819" s="622">
        <v>0</v>
      </c>
      <c r="Q3819" s="622">
        <v>0</v>
      </c>
      <c r="R3819" s="622">
        <v>0</v>
      </c>
      <c r="S3819" s="622">
        <v>0</v>
      </c>
      <c r="T3819" s="622">
        <v>0</v>
      </c>
      <c r="U3819" s="622">
        <v>0</v>
      </c>
      <c r="V3819" s="622">
        <v>0</v>
      </c>
      <c r="W3819" s="622">
        <v>0</v>
      </c>
      <c r="X3819" s="369">
        <v>48</v>
      </c>
      <c r="Y3819" s="622">
        <v>0</v>
      </c>
      <c r="Z3819" s="624" t="s">
        <v>51</v>
      </c>
      <c r="AA3819" s="624" t="s">
        <v>5289</v>
      </c>
      <c r="AB3819" s="624" t="s">
        <v>5289</v>
      </c>
      <c r="AC3819" s="84" t="s">
        <v>5289</v>
      </c>
      <c r="AD3819" s="84" t="s">
        <v>5289</v>
      </c>
      <c r="AE3819" s="84" t="s">
        <v>5289</v>
      </c>
      <c r="AF3819" s="129" t="s">
        <v>5289</v>
      </c>
      <c r="AG3819" s="107"/>
      <c r="AH3819" s="107"/>
      <c r="AI3819" s="107"/>
      <c r="AJ3819" s="107"/>
      <c r="AK3819" s="107"/>
      <c r="AL3819" s="107"/>
    </row>
    <row r="3820" spans="1:38" s="44" customFormat="1" ht="102">
      <c r="A3820" s="621">
        <v>20</v>
      </c>
      <c r="B3820" s="29" t="s">
        <v>17694</v>
      </c>
      <c r="C3820" s="627" t="s">
        <v>11590</v>
      </c>
      <c r="D3820" s="475" t="s">
        <v>17693</v>
      </c>
      <c r="E3820" s="628" t="s">
        <v>40</v>
      </c>
      <c r="F3820" s="622" t="s">
        <v>51</v>
      </c>
      <c r="G3820" s="647"/>
      <c r="H3820" s="647"/>
      <c r="I3820" s="647"/>
      <c r="J3820" s="647"/>
      <c r="K3820" s="647"/>
      <c r="L3820" s="624" t="s">
        <v>51</v>
      </c>
      <c r="M3820" s="309"/>
      <c r="N3820" s="310"/>
      <c r="O3820" s="622">
        <v>0</v>
      </c>
      <c r="P3820" s="622">
        <v>0</v>
      </c>
      <c r="Q3820" s="622">
        <v>0</v>
      </c>
      <c r="R3820" s="622">
        <v>0</v>
      </c>
      <c r="S3820" s="622">
        <v>0</v>
      </c>
      <c r="T3820" s="622">
        <v>0</v>
      </c>
      <c r="U3820" s="622">
        <v>0</v>
      </c>
      <c r="V3820" s="622">
        <v>0</v>
      </c>
      <c r="W3820" s="622">
        <v>0</v>
      </c>
      <c r="X3820" s="369">
        <v>17</v>
      </c>
      <c r="Y3820" s="622">
        <v>0</v>
      </c>
      <c r="Z3820" s="624" t="s">
        <v>51</v>
      </c>
      <c r="AA3820" s="624" t="s">
        <v>5289</v>
      </c>
      <c r="AB3820" s="624" t="s">
        <v>5289</v>
      </c>
      <c r="AC3820" s="84" t="s">
        <v>5289</v>
      </c>
      <c r="AD3820" s="84" t="s">
        <v>5289</v>
      </c>
      <c r="AE3820" s="84" t="s">
        <v>5289</v>
      </c>
      <c r="AF3820" s="129" t="s">
        <v>5289</v>
      </c>
      <c r="AG3820" s="107"/>
      <c r="AH3820" s="107"/>
      <c r="AI3820" s="107"/>
      <c r="AJ3820" s="107"/>
      <c r="AK3820" s="107"/>
      <c r="AL3820" s="107"/>
    </row>
    <row r="3821" spans="1:38" s="44" customFormat="1" ht="89.25">
      <c r="A3821" s="621">
        <v>21</v>
      </c>
      <c r="B3821" s="29" t="s">
        <v>17696</v>
      </c>
      <c r="C3821" s="627" t="s">
        <v>11590</v>
      </c>
      <c r="D3821" s="475" t="s">
        <v>17695</v>
      </c>
      <c r="E3821" s="628" t="s">
        <v>40</v>
      </c>
      <c r="F3821" s="622" t="s">
        <v>51</v>
      </c>
      <c r="G3821" s="647"/>
      <c r="H3821" s="647"/>
      <c r="I3821" s="647"/>
      <c r="J3821" s="647"/>
      <c r="K3821" s="647"/>
      <c r="L3821" s="624" t="s">
        <v>51</v>
      </c>
      <c r="M3821" s="309"/>
      <c r="N3821" s="310"/>
      <c r="O3821" s="622">
        <v>0</v>
      </c>
      <c r="P3821" s="622">
        <v>0</v>
      </c>
      <c r="Q3821" s="622">
        <v>0</v>
      </c>
      <c r="R3821" s="622">
        <v>0</v>
      </c>
      <c r="S3821" s="622">
        <v>0</v>
      </c>
      <c r="T3821" s="622">
        <v>0</v>
      </c>
      <c r="U3821" s="622">
        <v>0</v>
      </c>
      <c r="V3821" s="622">
        <v>0</v>
      </c>
      <c r="W3821" s="622">
        <v>0</v>
      </c>
      <c r="X3821" s="369">
        <v>0</v>
      </c>
      <c r="Y3821" s="622">
        <v>0</v>
      </c>
      <c r="Z3821" s="624" t="s">
        <v>51</v>
      </c>
      <c r="AA3821" s="624" t="s">
        <v>5289</v>
      </c>
      <c r="AB3821" s="624" t="s">
        <v>5289</v>
      </c>
      <c r="AC3821" s="84" t="s">
        <v>5289</v>
      </c>
      <c r="AD3821" s="84" t="s">
        <v>5289</v>
      </c>
      <c r="AE3821" s="84" t="s">
        <v>5289</v>
      </c>
      <c r="AF3821" s="129" t="s">
        <v>5289</v>
      </c>
      <c r="AG3821" s="107"/>
      <c r="AH3821" s="107"/>
      <c r="AI3821" s="107"/>
      <c r="AJ3821" s="107"/>
      <c r="AK3821" s="107"/>
      <c r="AL3821" s="107"/>
    </row>
    <row r="3822" spans="1:38" s="44" customFormat="1" ht="114.75">
      <c r="A3822" s="621">
        <v>22</v>
      </c>
      <c r="B3822" s="29" t="s">
        <v>17698</v>
      </c>
      <c r="C3822" s="627" t="s">
        <v>11590</v>
      </c>
      <c r="D3822" s="475" t="s">
        <v>17697</v>
      </c>
      <c r="E3822" s="628" t="s">
        <v>40</v>
      </c>
      <c r="F3822" s="624" t="s">
        <v>19099</v>
      </c>
      <c r="G3822" s="258" t="s">
        <v>51</v>
      </c>
      <c r="H3822" s="643">
        <v>3</v>
      </c>
      <c r="I3822" s="286" t="s">
        <v>16488</v>
      </c>
      <c r="J3822" s="647"/>
      <c r="K3822" s="647"/>
      <c r="L3822" s="624" t="s">
        <v>51</v>
      </c>
      <c r="M3822" s="309"/>
      <c r="N3822" s="310"/>
      <c r="O3822" s="622">
        <v>0</v>
      </c>
      <c r="P3822" s="622">
        <v>0</v>
      </c>
      <c r="Q3822" s="622">
        <v>0</v>
      </c>
      <c r="R3822" s="622">
        <v>0</v>
      </c>
      <c r="S3822" s="622">
        <v>0</v>
      </c>
      <c r="T3822" s="622">
        <v>0</v>
      </c>
      <c r="U3822" s="622">
        <v>0</v>
      </c>
      <c r="V3822" s="622">
        <v>0</v>
      </c>
      <c r="W3822" s="622">
        <v>0</v>
      </c>
      <c r="X3822" s="369">
        <v>75</v>
      </c>
      <c r="Y3822" s="622">
        <v>0</v>
      </c>
      <c r="Z3822" s="624" t="s">
        <v>51</v>
      </c>
      <c r="AA3822" s="624" t="s">
        <v>5289</v>
      </c>
      <c r="AB3822" s="624" t="s">
        <v>5289</v>
      </c>
      <c r="AC3822" s="84" t="s">
        <v>5289</v>
      </c>
      <c r="AD3822" s="84" t="s">
        <v>5289</v>
      </c>
      <c r="AE3822" s="84" t="s">
        <v>5289</v>
      </c>
      <c r="AF3822" s="129" t="s">
        <v>5289</v>
      </c>
      <c r="AG3822" s="107"/>
      <c r="AH3822" s="107"/>
      <c r="AI3822" s="107"/>
      <c r="AJ3822" s="107"/>
      <c r="AK3822" s="107"/>
      <c r="AL3822" s="107"/>
    </row>
    <row r="3823" spans="1:38" s="44" customFormat="1" ht="76.5">
      <c r="A3823" s="621">
        <v>23</v>
      </c>
      <c r="B3823" s="29" t="s">
        <v>17700</v>
      </c>
      <c r="C3823" s="627" t="s">
        <v>11590</v>
      </c>
      <c r="D3823" s="475" t="s">
        <v>17699</v>
      </c>
      <c r="E3823" s="628" t="s">
        <v>40</v>
      </c>
      <c r="F3823" s="622" t="s">
        <v>51</v>
      </c>
      <c r="G3823" s="647"/>
      <c r="H3823" s="647"/>
      <c r="I3823" s="647"/>
      <c r="J3823" s="647"/>
      <c r="K3823" s="647"/>
      <c r="L3823" s="624" t="s">
        <v>51</v>
      </c>
      <c r="M3823" s="309"/>
      <c r="N3823" s="310"/>
      <c r="O3823" s="622">
        <v>0</v>
      </c>
      <c r="P3823" s="622">
        <v>0</v>
      </c>
      <c r="Q3823" s="622">
        <v>0</v>
      </c>
      <c r="R3823" s="622">
        <v>0</v>
      </c>
      <c r="S3823" s="622">
        <v>0</v>
      </c>
      <c r="T3823" s="622">
        <v>0</v>
      </c>
      <c r="U3823" s="622">
        <v>0</v>
      </c>
      <c r="V3823" s="622">
        <v>0</v>
      </c>
      <c r="W3823" s="622">
        <v>0</v>
      </c>
      <c r="X3823" s="369">
        <v>0</v>
      </c>
      <c r="Y3823" s="622">
        <v>0</v>
      </c>
      <c r="Z3823" s="624" t="s">
        <v>51</v>
      </c>
      <c r="AA3823" s="624" t="s">
        <v>5289</v>
      </c>
      <c r="AB3823" s="624" t="s">
        <v>5289</v>
      </c>
      <c r="AC3823" s="84" t="s">
        <v>5289</v>
      </c>
      <c r="AD3823" s="84" t="s">
        <v>5289</v>
      </c>
      <c r="AE3823" s="84" t="s">
        <v>5289</v>
      </c>
      <c r="AF3823" s="129" t="s">
        <v>5289</v>
      </c>
      <c r="AG3823" s="107"/>
      <c r="AH3823" s="107"/>
      <c r="AI3823" s="107"/>
      <c r="AJ3823" s="107"/>
      <c r="AK3823" s="107"/>
      <c r="AL3823" s="107"/>
    </row>
    <row r="3824" spans="1:38" s="44" customFormat="1" ht="15.75" customHeight="1" thickBot="1">
      <c r="A3824" s="256"/>
      <c r="B3824" s="625">
        <v>23</v>
      </c>
      <c r="C3824" s="625"/>
      <c r="D3824" s="625">
        <v>23</v>
      </c>
      <c r="E3824" s="625">
        <v>23</v>
      </c>
      <c r="F3824" s="625">
        <v>6</v>
      </c>
      <c r="G3824" s="625">
        <v>3</v>
      </c>
      <c r="H3824" s="625">
        <v>1</v>
      </c>
      <c r="I3824" s="625"/>
      <c r="J3824" s="625">
        <v>1</v>
      </c>
      <c r="K3824" s="625">
        <v>17</v>
      </c>
      <c r="L3824" s="625">
        <v>0</v>
      </c>
      <c r="M3824" s="199"/>
      <c r="N3824" s="625">
        <f t="shared" ref="N3824:O3824" si="1284">SUM(N3801:N3823)</f>
        <v>0</v>
      </c>
      <c r="O3824" s="625">
        <f t="shared" si="1284"/>
        <v>0</v>
      </c>
      <c r="P3824" s="625">
        <f t="shared" ref="P3824:Q3824" si="1285">SUM(P3801:P3823)</f>
        <v>0</v>
      </c>
      <c r="Q3824" s="625">
        <f t="shared" si="1285"/>
        <v>0</v>
      </c>
      <c r="R3824" s="625">
        <f t="shared" ref="R3824" si="1286">SUM(R3801:R3823)</f>
        <v>0</v>
      </c>
      <c r="S3824" s="625">
        <f t="shared" ref="S3824" si="1287">SUM(S3801:S3823)</f>
        <v>0</v>
      </c>
      <c r="T3824" s="625">
        <f t="shared" ref="T3824:U3824" si="1288">SUM(T3801:T3823)</f>
        <v>0</v>
      </c>
      <c r="U3824" s="625">
        <f t="shared" si="1288"/>
        <v>0</v>
      </c>
      <c r="V3824" s="625">
        <f t="shared" ref="V3824:W3824" si="1289">SUM(V3801:V3823)</f>
        <v>0</v>
      </c>
      <c r="W3824" s="625">
        <f t="shared" si="1289"/>
        <v>0</v>
      </c>
      <c r="X3824" s="625">
        <f t="shared" ref="X3824:Y3824" si="1290">SUM(X3801:X3823)</f>
        <v>2086</v>
      </c>
      <c r="Y3824" s="625">
        <f t="shared" si="1290"/>
        <v>0</v>
      </c>
      <c r="Z3824" s="625">
        <v>0</v>
      </c>
      <c r="AA3824" s="625">
        <v>1</v>
      </c>
      <c r="AB3824" s="625">
        <v>1</v>
      </c>
      <c r="AC3824" s="767"/>
      <c r="AD3824" s="767"/>
      <c r="AE3824" s="767"/>
      <c r="AF3824" s="768"/>
      <c r="AG3824" s="107"/>
      <c r="AH3824" s="107"/>
      <c r="AI3824" s="107"/>
      <c r="AJ3824" s="107"/>
      <c r="AK3824" s="107"/>
      <c r="AL3824" s="107"/>
    </row>
    <row r="3825" spans="1:38" ht="15.75" customHeight="1" thickBot="1">
      <c r="A3825" s="660" t="s">
        <v>459</v>
      </c>
      <c r="B3825" s="661"/>
      <c r="C3825" s="661"/>
      <c r="D3825" s="661"/>
      <c r="E3825" s="661"/>
      <c r="F3825" s="661"/>
      <c r="G3825" s="661"/>
      <c r="H3825" s="661"/>
      <c r="I3825" s="661"/>
      <c r="J3825" s="661"/>
      <c r="K3825" s="661"/>
      <c r="L3825" s="661"/>
      <c r="M3825" s="661"/>
      <c r="N3825" s="661"/>
      <c r="O3825" s="661"/>
      <c r="P3825" s="661"/>
      <c r="Q3825" s="661"/>
      <c r="R3825" s="661"/>
      <c r="S3825" s="661"/>
      <c r="T3825" s="661"/>
      <c r="U3825" s="661"/>
      <c r="V3825" s="661"/>
      <c r="W3825" s="661"/>
      <c r="X3825" s="661"/>
      <c r="Y3825" s="661"/>
      <c r="Z3825" s="661"/>
      <c r="AA3825" s="661"/>
      <c r="AB3825" s="661"/>
      <c r="AC3825" s="661"/>
      <c r="AD3825" s="661"/>
      <c r="AE3825" s="661"/>
      <c r="AF3825" s="662"/>
    </row>
    <row r="3826" spans="1:38" ht="140.25">
      <c r="A3826" s="621">
        <v>1</v>
      </c>
      <c r="B3826" s="121" t="s">
        <v>1838</v>
      </c>
      <c r="C3826" s="121" t="s">
        <v>11614</v>
      </c>
      <c r="D3826" s="121" t="s">
        <v>11615</v>
      </c>
      <c r="E3826" s="631" t="s">
        <v>11645</v>
      </c>
      <c r="F3826" s="624" t="s">
        <v>16683</v>
      </c>
      <c r="G3826" s="232"/>
      <c r="H3826" s="232"/>
      <c r="I3826" s="232"/>
      <c r="J3826" s="627" t="s">
        <v>11656</v>
      </c>
      <c r="K3826" s="622" t="s">
        <v>11616</v>
      </c>
      <c r="L3826" s="622" t="s">
        <v>51</v>
      </c>
      <c r="M3826" s="650"/>
      <c r="N3826" s="232"/>
      <c r="O3826" s="622">
        <v>0</v>
      </c>
      <c r="P3826" s="622">
        <v>0</v>
      </c>
      <c r="Q3826" s="622">
        <v>0</v>
      </c>
      <c r="R3826" s="622">
        <v>0</v>
      </c>
      <c r="S3826" s="622">
        <v>0</v>
      </c>
      <c r="T3826" s="622">
        <v>0</v>
      </c>
      <c r="U3826" s="622">
        <v>0</v>
      </c>
      <c r="V3826" s="622">
        <v>0</v>
      </c>
      <c r="W3826" s="622">
        <v>0</v>
      </c>
      <c r="X3826" s="854">
        <v>0</v>
      </c>
      <c r="Y3826" s="622">
        <v>0</v>
      </c>
      <c r="Z3826" s="643" t="s">
        <v>51</v>
      </c>
      <c r="AA3826" s="627" t="s">
        <v>11657</v>
      </c>
      <c r="AB3826" s="627" t="s">
        <v>11658</v>
      </c>
      <c r="AC3826" s="159" t="s">
        <v>11617</v>
      </c>
      <c r="AD3826" s="159" t="s">
        <v>864</v>
      </c>
      <c r="AE3826" s="159" t="s">
        <v>11618</v>
      </c>
      <c r="AF3826" s="163" t="s">
        <v>11619</v>
      </c>
    </row>
    <row r="3827" spans="1:38" ht="140.25">
      <c r="A3827" s="621">
        <v>2</v>
      </c>
      <c r="B3827" s="121" t="s">
        <v>11620</v>
      </c>
      <c r="C3827" s="121" t="s">
        <v>11614</v>
      </c>
      <c r="D3827" s="121" t="s">
        <v>11621</v>
      </c>
      <c r="E3827" s="631" t="s">
        <v>11646</v>
      </c>
      <c r="F3827" s="232"/>
      <c r="G3827" s="232"/>
      <c r="H3827" s="232"/>
      <c r="I3827" s="232"/>
      <c r="J3827" s="622" t="s">
        <v>5289</v>
      </c>
      <c r="K3827" s="622" t="s">
        <v>5913</v>
      </c>
      <c r="L3827" s="622" t="s">
        <v>51</v>
      </c>
      <c r="M3827" s="650"/>
      <c r="N3827" s="232"/>
      <c r="O3827" s="622">
        <v>0</v>
      </c>
      <c r="P3827" s="622">
        <v>0</v>
      </c>
      <c r="Q3827" s="622">
        <v>0</v>
      </c>
      <c r="R3827" s="622">
        <v>0</v>
      </c>
      <c r="S3827" s="622">
        <v>0</v>
      </c>
      <c r="T3827" s="622">
        <v>0</v>
      </c>
      <c r="U3827" s="622">
        <v>0</v>
      </c>
      <c r="V3827" s="622">
        <v>0</v>
      </c>
      <c r="W3827" s="622">
        <v>0</v>
      </c>
      <c r="X3827" s="854">
        <v>455</v>
      </c>
      <c r="Y3827" s="622">
        <v>0</v>
      </c>
      <c r="Z3827" s="643" t="s">
        <v>51</v>
      </c>
      <c r="AA3827" s="624" t="s">
        <v>5289</v>
      </c>
      <c r="AB3827" s="624" t="s">
        <v>5289</v>
      </c>
      <c r="AC3827" s="84" t="s">
        <v>5289</v>
      </c>
      <c r="AD3827" s="84" t="s">
        <v>5289</v>
      </c>
      <c r="AE3827" s="84" t="s">
        <v>5289</v>
      </c>
      <c r="AF3827" s="129" t="s">
        <v>5289</v>
      </c>
    </row>
    <row r="3828" spans="1:38" ht="140.25">
      <c r="A3828" s="621">
        <v>3</v>
      </c>
      <c r="B3828" s="121" t="s">
        <v>1556</v>
      </c>
      <c r="C3828" s="121" t="s">
        <v>11614</v>
      </c>
      <c r="D3828" s="121" t="s">
        <v>11622</v>
      </c>
      <c r="E3828" s="631" t="s">
        <v>11647</v>
      </c>
      <c r="F3828" s="232"/>
      <c r="G3828" s="232"/>
      <c r="H3828" s="232"/>
      <c r="I3828" s="232"/>
      <c r="J3828" s="622" t="s">
        <v>5289</v>
      </c>
      <c r="K3828" s="622" t="s">
        <v>11623</v>
      </c>
      <c r="L3828" s="622" t="s">
        <v>51</v>
      </c>
      <c r="M3828" s="650"/>
      <c r="N3828" s="232"/>
      <c r="O3828" s="622">
        <v>0</v>
      </c>
      <c r="P3828" s="622">
        <v>0</v>
      </c>
      <c r="Q3828" s="622">
        <v>0</v>
      </c>
      <c r="R3828" s="622">
        <v>0</v>
      </c>
      <c r="S3828" s="622">
        <v>0</v>
      </c>
      <c r="T3828" s="622">
        <v>0</v>
      </c>
      <c r="U3828" s="622">
        <v>0</v>
      </c>
      <c r="V3828" s="622">
        <v>0</v>
      </c>
      <c r="W3828" s="622">
        <v>0</v>
      </c>
      <c r="X3828" s="854">
        <v>45</v>
      </c>
      <c r="Y3828" s="622">
        <v>0</v>
      </c>
      <c r="Z3828" s="643" t="s">
        <v>51</v>
      </c>
      <c r="AA3828" s="624" t="s">
        <v>5289</v>
      </c>
      <c r="AB3828" s="624" t="s">
        <v>5289</v>
      </c>
      <c r="AC3828" s="84" t="s">
        <v>5289</v>
      </c>
      <c r="AD3828" s="84" t="s">
        <v>5289</v>
      </c>
      <c r="AE3828" s="84" t="s">
        <v>5289</v>
      </c>
      <c r="AF3828" s="129" t="s">
        <v>5289</v>
      </c>
    </row>
    <row r="3829" spans="1:38" ht="140.25">
      <c r="A3829" s="621">
        <v>4</v>
      </c>
      <c r="B3829" s="121" t="s">
        <v>11624</v>
      </c>
      <c r="C3829" s="121" t="s">
        <v>11614</v>
      </c>
      <c r="D3829" s="121" t="s">
        <v>11625</v>
      </c>
      <c r="E3829" s="631" t="s">
        <v>11648</v>
      </c>
      <c r="F3829" s="232"/>
      <c r="G3829" s="232"/>
      <c r="H3829" s="232"/>
      <c r="I3829" s="232"/>
      <c r="J3829" s="622" t="s">
        <v>5289</v>
      </c>
      <c r="K3829" s="622" t="s">
        <v>11626</v>
      </c>
      <c r="L3829" s="622" t="s">
        <v>51</v>
      </c>
      <c r="M3829" s="650"/>
      <c r="N3829" s="232"/>
      <c r="O3829" s="622">
        <v>0</v>
      </c>
      <c r="P3829" s="622">
        <v>0</v>
      </c>
      <c r="Q3829" s="622">
        <v>0</v>
      </c>
      <c r="R3829" s="622">
        <v>0</v>
      </c>
      <c r="S3829" s="622">
        <v>0</v>
      </c>
      <c r="T3829" s="622">
        <v>0</v>
      </c>
      <c r="U3829" s="622">
        <v>0</v>
      </c>
      <c r="V3829" s="622">
        <v>0</v>
      </c>
      <c r="W3829" s="622">
        <v>0</v>
      </c>
      <c r="X3829" s="854">
        <v>19</v>
      </c>
      <c r="Y3829" s="622">
        <v>0</v>
      </c>
      <c r="Z3829" s="643" t="s">
        <v>51</v>
      </c>
      <c r="AA3829" s="624" t="s">
        <v>5289</v>
      </c>
      <c r="AB3829" s="624" t="s">
        <v>5289</v>
      </c>
      <c r="AC3829" s="84" t="s">
        <v>5289</v>
      </c>
      <c r="AD3829" s="84" t="s">
        <v>5289</v>
      </c>
      <c r="AE3829" s="84" t="s">
        <v>5289</v>
      </c>
      <c r="AF3829" s="129" t="s">
        <v>5289</v>
      </c>
    </row>
    <row r="3830" spans="1:38" ht="140.25">
      <c r="A3830" s="621">
        <v>5</v>
      </c>
      <c r="B3830" s="121" t="s">
        <v>11627</v>
      </c>
      <c r="C3830" s="121" t="s">
        <v>11614</v>
      </c>
      <c r="D3830" s="121" t="s">
        <v>11628</v>
      </c>
      <c r="E3830" s="631" t="s">
        <v>11649</v>
      </c>
      <c r="F3830" s="232"/>
      <c r="G3830" s="232"/>
      <c r="H3830" s="232"/>
      <c r="I3830" s="232"/>
      <c r="J3830" s="622" t="s">
        <v>5289</v>
      </c>
      <c r="K3830" s="622" t="s">
        <v>11629</v>
      </c>
      <c r="L3830" s="622" t="s">
        <v>51</v>
      </c>
      <c r="M3830" s="650"/>
      <c r="N3830" s="232"/>
      <c r="O3830" s="622">
        <v>0</v>
      </c>
      <c r="P3830" s="622">
        <v>0</v>
      </c>
      <c r="Q3830" s="622">
        <v>0</v>
      </c>
      <c r="R3830" s="622">
        <v>0</v>
      </c>
      <c r="S3830" s="622">
        <v>0</v>
      </c>
      <c r="T3830" s="622">
        <v>0</v>
      </c>
      <c r="U3830" s="622">
        <v>0</v>
      </c>
      <c r="V3830" s="622">
        <v>0</v>
      </c>
      <c r="W3830" s="622">
        <v>0</v>
      </c>
      <c r="X3830" s="854">
        <v>0</v>
      </c>
      <c r="Y3830" s="622">
        <v>0</v>
      </c>
      <c r="Z3830" s="643" t="s">
        <v>51</v>
      </c>
      <c r="AA3830" s="624" t="s">
        <v>5289</v>
      </c>
      <c r="AB3830" s="624" t="s">
        <v>5289</v>
      </c>
      <c r="AC3830" s="84" t="s">
        <v>5289</v>
      </c>
      <c r="AD3830" s="84" t="s">
        <v>5289</v>
      </c>
      <c r="AE3830" s="84" t="s">
        <v>5289</v>
      </c>
      <c r="AF3830" s="129" t="s">
        <v>5289</v>
      </c>
    </row>
    <row r="3831" spans="1:38" ht="140.25">
      <c r="A3831" s="621">
        <v>6</v>
      </c>
      <c r="B3831" s="121" t="s">
        <v>11639</v>
      </c>
      <c r="C3831" s="121" t="s">
        <v>11614</v>
      </c>
      <c r="D3831" s="121" t="s">
        <v>11630</v>
      </c>
      <c r="E3831" s="631" t="s">
        <v>11650</v>
      </c>
      <c r="F3831" s="232"/>
      <c r="G3831" s="232"/>
      <c r="H3831" s="232"/>
      <c r="I3831" s="232"/>
      <c r="J3831" s="622" t="s">
        <v>5289</v>
      </c>
      <c r="K3831" s="622" t="s">
        <v>5913</v>
      </c>
      <c r="L3831" s="622" t="s">
        <v>51</v>
      </c>
      <c r="M3831" s="650"/>
      <c r="N3831" s="232"/>
      <c r="O3831" s="622">
        <v>0</v>
      </c>
      <c r="P3831" s="622">
        <v>0</v>
      </c>
      <c r="Q3831" s="622">
        <v>0</v>
      </c>
      <c r="R3831" s="622">
        <v>0</v>
      </c>
      <c r="S3831" s="622">
        <v>0</v>
      </c>
      <c r="T3831" s="622">
        <v>0</v>
      </c>
      <c r="U3831" s="622">
        <v>0</v>
      </c>
      <c r="V3831" s="622">
        <v>0</v>
      </c>
      <c r="W3831" s="622">
        <v>0</v>
      </c>
      <c r="X3831" s="854">
        <v>42</v>
      </c>
      <c r="Y3831" s="622">
        <v>0</v>
      </c>
      <c r="Z3831" s="643" t="s">
        <v>51</v>
      </c>
      <c r="AA3831" s="624" t="s">
        <v>5289</v>
      </c>
      <c r="AB3831" s="624" t="s">
        <v>5289</v>
      </c>
      <c r="AC3831" s="84" t="s">
        <v>5289</v>
      </c>
      <c r="AD3831" s="84" t="s">
        <v>5289</v>
      </c>
      <c r="AE3831" s="84" t="s">
        <v>5289</v>
      </c>
      <c r="AF3831" s="129" t="s">
        <v>5289</v>
      </c>
    </row>
    <row r="3832" spans="1:38" ht="140.25">
      <c r="A3832" s="621">
        <v>7</v>
      </c>
      <c r="B3832" s="121" t="s">
        <v>11640</v>
      </c>
      <c r="C3832" s="121" t="s">
        <v>11614</v>
      </c>
      <c r="D3832" s="121" t="s">
        <v>11631</v>
      </c>
      <c r="E3832" s="631" t="s">
        <v>11651</v>
      </c>
      <c r="F3832" s="232"/>
      <c r="G3832" s="232"/>
      <c r="H3832" s="232"/>
      <c r="I3832" s="232"/>
      <c r="J3832" s="622" t="s">
        <v>5289</v>
      </c>
      <c r="K3832" s="622" t="s">
        <v>5913</v>
      </c>
      <c r="L3832" s="622" t="s">
        <v>51</v>
      </c>
      <c r="M3832" s="650"/>
      <c r="N3832" s="232"/>
      <c r="O3832" s="622">
        <v>0</v>
      </c>
      <c r="P3832" s="622">
        <v>0</v>
      </c>
      <c r="Q3832" s="622">
        <v>0</v>
      </c>
      <c r="R3832" s="622">
        <v>0</v>
      </c>
      <c r="S3832" s="622">
        <v>0</v>
      </c>
      <c r="T3832" s="622">
        <v>0</v>
      </c>
      <c r="U3832" s="622">
        <v>0</v>
      </c>
      <c r="V3832" s="622">
        <v>0</v>
      </c>
      <c r="W3832" s="622">
        <v>0</v>
      </c>
      <c r="X3832" s="854">
        <v>0</v>
      </c>
      <c r="Y3832" s="622">
        <v>0</v>
      </c>
      <c r="Z3832" s="643" t="s">
        <v>51</v>
      </c>
      <c r="AA3832" s="624" t="s">
        <v>5289</v>
      </c>
      <c r="AB3832" s="624" t="s">
        <v>5289</v>
      </c>
      <c r="AC3832" s="84" t="s">
        <v>5289</v>
      </c>
      <c r="AD3832" s="84" t="s">
        <v>5289</v>
      </c>
      <c r="AE3832" s="84" t="s">
        <v>5289</v>
      </c>
      <c r="AF3832" s="129" t="s">
        <v>5289</v>
      </c>
    </row>
    <row r="3833" spans="1:38" s="186" customFormat="1" ht="140.25">
      <c r="A3833" s="621">
        <v>8</v>
      </c>
      <c r="B3833" s="627" t="s">
        <v>11641</v>
      </c>
      <c r="C3833" s="627" t="s">
        <v>11614</v>
      </c>
      <c r="D3833" s="627" t="s">
        <v>11632</v>
      </c>
      <c r="E3833" s="631" t="s">
        <v>11652</v>
      </c>
      <c r="F3833" s="232"/>
      <c r="G3833" s="232"/>
      <c r="H3833" s="232"/>
      <c r="I3833" s="232"/>
      <c r="J3833" s="624" t="s">
        <v>5289</v>
      </c>
      <c r="K3833" s="624" t="s">
        <v>5913</v>
      </c>
      <c r="L3833" s="624" t="s">
        <v>51</v>
      </c>
      <c r="M3833" s="650"/>
      <c r="N3833" s="232"/>
      <c r="O3833" s="624">
        <v>0</v>
      </c>
      <c r="P3833" s="624">
        <v>0</v>
      </c>
      <c r="Q3833" s="624">
        <v>0</v>
      </c>
      <c r="R3833" s="624">
        <v>0</v>
      </c>
      <c r="S3833" s="624">
        <v>0</v>
      </c>
      <c r="T3833" s="624">
        <v>0</v>
      </c>
      <c r="U3833" s="624">
        <v>0</v>
      </c>
      <c r="V3833" s="624">
        <v>0</v>
      </c>
      <c r="W3833" s="624">
        <v>0</v>
      </c>
      <c r="X3833" s="457">
        <v>0</v>
      </c>
      <c r="Y3833" s="624">
        <v>0</v>
      </c>
      <c r="Z3833" s="624" t="s">
        <v>51</v>
      </c>
      <c r="AA3833" s="624" t="s">
        <v>5289</v>
      </c>
      <c r="AB3833" s="624" t="s">
        <v>5289</v>
      </c>
      <c r="AC3833" s="84" t="s">
        <v>5289</v>
      </c>
      <c r="AD3833" s="84" t="s">
        <v>5289</v>
      </c>
      <c r="AE3833" s="84" t="s">
        <v>5289</v>
      </c>
      <c r="AF3833" s="129" t="s">
        <v>5289</v>
      </c>
      <c r="AG3833" s="184"/>
      <c r="AH3833" s="184"/>
      <c r="AI3833" s="184"/>
      <c r="AJ3833" s="184"/>
      <c r="AK3833" s="184"/>
      <c r="AL3833" s="184"/>
    </row>
    <row r="3834" spans="1:38" ht="140.25">
      <c r="A3834" s="621">
        <v>9</v>
      </c>
      <c r="B3834" s="121" t="s">
        <v>11642</v>
      </c>
      <c r="C3834" s="121" t="s">
        <v>11614</v>
      </c>
      <c r="D3834" s="121" t="s">
        <v>11633</v>
      </c>
      <c r="E3834" s="631" t="s">
        <v>11653</v>
      </c>
      <c r="F3834" s="232"/>
      <c r="G3834" s="232"/>
      <c r="H3834" s="232"/>
      <c r="I3834" s="232"/>
      <c r="J3834" s="622" t="s">
        <v>5289</v>
      </c>
      <c r="K3834" s="622" t="s">
        <v>11629</v>
      </c>
      <c r="L3834" s="622" t="s">
        <v>51</v>
      </c>
      <c r="M3834" s="650"/>
      <c r="N3834" s="232"/>
      <c r="O3834" s="622">
        <v>0</v>
      </c>
      <c r="P3834" s="622">
        <v>0</v>
      </c>
      <c r="Q3834" s="622">
        <v>0</v>
      </c>
      <c r="R3834" s="622">
        <v>0</v>
      </c>
      <c r="S3834" s="622">
        <v>0</v>
      </c>
      <c r="T3834" s="622">
        <v>0</v>
      </c>
      <c r="U3834" s="622">
        <v>0</v>
      </c>
      <c r="V3834" s="622">
        <v>0</v>
      </c>
      <c r="W3834" s="622">
        <v>0</v>
      </c>
      <c r="X3834" s="854">
        <v>0</v>
      </c>
      <c r="Y3834" s="622">
        <v>0</v>
      </c>
      <c r="Z3834" s="643" t="s">
        <v>51</v>
      </c>
      <c r="AA3834" s="624" t="s">
        <v>5289</v>
      </c>
      <c r="AB3834" s="624" t="s">
        <v>5289</v>
      </c>
      <c r="AC3834" s="84" t="s">
        <v>5289</v>
      </c>
      <c r="AD3834" s="84" t="s">
        <v>5289</v>
      </c>
      <c r="AE3834" s="84" t="s">
        <v>5289</v>
      </c>
      <c r="AF3834" s="129" t="s">
        <v>5289</v>
      </c>
    </row>
    <row r="3835" spans="1:38" ht="140.25">
      <c r="A3835" s="621">
        <v>10</v>
      </c>
      <c r="B3835" s="121" t="s">
        <v>11643</v>
      </c>
      <c r="C3835" s="121" t="s">
        <v>11614</v>
      </c>
      <c r="D3835" s="121" t="s">
        <v>11634</v>
      </c>
      <c r="E3835" s="631" t="s">
        <v>11654</v>
      </c>
      <c r="F3835" s="232"/>
      <c r="G3835" s="232"/>
      <c r="H3835" s="232"/>
      <c r="I3835" s="232"/>
      <c r="J3835" s="622" t="s">
        <v>5289</v>
      </c>
      <c r="K3835" s="622" t="s">
        <v>5917</v>
      </c>
      <c r="L3835" s="622" t="s">
        <v>51</v>
      </c>
      <c r="M3835" s="650"/>
      <c r="N3835" s="232"/>
      <c r="O3835" s="622">
        <v>0</v>
      </c>
      <c r="P3835" s="622">
        <v>0</v>
      </c>
      <c r="Q3835" s="622">
        <v>0</v>
      </c>
      <c r="R3835" s="622">
        <v>0</v>
      </c>
      <c r="S3835" s="622">
        <v>0</v>
      </c>
      <c r="T3835" s="622">
        <v>0</v>
      </c>
      <c r="U3835" s="622">
        <v>0</v>
      </c>
      <c r="V3835" s="622">
        <v>0</v>
      </c>
      <c r="W3835" s="622">
        <v>0</v>
      </c>
      <c r="X3835" s="854">
        <v>0</v>
      </c>
      <c r="Y3835" s="622">
        <v>0</v>
      </c>
      <c r="Z3835" s="643" t="s">
        <v>51</v>
      </c>
      <c r="AA3835" s="624" t="s">
        <v>5289</v>
      </c>
      <c r="AB3835" s="624" t="s">
        <v>5289</v>
      </c>
      <c r="AC3835" s="84" t="s">
        <v>5289</v>
      </c>
      <c r="AD3835" s="84" t="s">
        <v>5289</v>
      </c>
      <c r="AE3835" s="84" t="s">
        <v>5289</v>
      </c>
      <c r="AF3835" s="129" t="s">
        <v>5289</v>
      </c>
    </row>
    <row r="3836" spans="1:38" ht="140.25">
      <c r="A3836" s="621">
        <v>11</v>
      </c>
      <c r="B3836" s="121" t="s">
        <v>11644</v>
      </c>
      <c r="C3836" s="121" t="s">
        <v>11636</v>
      </c>
      <c r="D3836" s="121" t="s">
        <v>11637</v>
      </c>
      <c r="E3836" s="631" t="s">
        <v>11655</v>
      </c>
      <c r="F3836" s="232"/>
      <c r="G3836" s="232"/>
      <c r="H3836" s="232"/>
      <c r="I3836" s="232"/>
      <c r="J3836" s="622" t="s">
        <v>5289</v>
      </c>
      <c r="K3836" s="622" t="s">
        <v>11638</v>
      </c>
      <c r="L3836" s="622" t="s">
        <v>51</v>
      </c>
      <c r="M3836" s="650" t="s">
        <v>51</v>
      </c>
      <c r="N3836" s="232"/>
      <c r="O3836" s="622">
        <v>0</v>
      </c>
      <c r="P3836" s="622">
        <v>0</v>
      </c>
      <c r="Q3836" s="622">
        <v>0</v>
      </c>
      <c r="R3836" s="622">
        <v>0</v>
      </c>
      <c r="S3836" s="622">
        <v>0</v>
      </c>
      <c r="T3836" s="622">
        <v>0</v>
      </c>
      <c r="U3836" s="622">
        <v>0</v>
      </c>
      <c r="V3836" s="622">
        <v>0</v>
      </c>
      <c r="W3836" s="622">
        <v>0</v>
      </c>
      <c r="X3836" s="854">
        <v>0</v>
      </c>
      <c r="Y3836" s="622">
        <v>0</v>
      </c>
      <c r="Z3836" s="643" t="s">
        <v>51</v>
      </c>
      <c r="AA3836" s="624" t="s">
        <v>5289</v>
      </c>
      <c r="AB3836" s="624" t="s">
        <v>5289</v>
      </c>
      <c r="AC3836" s="84" t="s">
        <v>5289</v>
      </c>
      <c r="AD3836" s="84" t="s">
        <v>5289</v>
      </c>
      <c r="AE3836" s="84" t="s">
        <v>5289</v>
      </c>
      <c r="AF3836" s="129" t="s">
        <v>5289</v>
      </c>
    </row>
    <row r="3837" spans="1:38" s="44" customFormat="1" ht="76.5">
      <c r="A3837" s="621">
        <v>12</v>
      </c>
      <c r="B3837" s="28" t="s">
        <v>17701</v>
      </c>
      <c r="C3837" s="627" t="s">
        <v>11614</v>
      </c>
      <c r="D3837" s="28" t="s">
        <v>17705</v>
      </c>
      <c r="E3837" s="438" t="s">
        <v>40</v>
      </c>
      <c r="F3837" s="310"/>
      <c r="G3837" s="310"/>
      <c r="H3837" s="310"/>
      <c r="I3837" s="310"/>
      <c r="J3837" s="310"/>
      <c r="K3837" s="310"/>
      <c r="L3837" s="622" t="s">
        <v>51</v>
      </c>
      <c r="M3837" s="309"/>
      <c r="N3837" s="310"/>
      <c r="O3837" s="622">
        <v>0</v>
      </c>
      <c r="P3837" s="622">
        <v>0</v>
      </c>
      <c r="Q3837" s="622">
        <v>0</v>
      </c>
      <c r="R3837" s="622">
        <v>0</v>
      </c>
      <c r="S3837" s="622">
        <v>0</v>
      </c>
      <c r="T3837" s="622">
        <v>0</v>
      </c>
      <c r="U3837" s="622">
        <v>0</v>
      </c>
      <c r="V3837" s="622">
        <v>0</v>
      </c>
      <c r="W3837" s="622">
        <v>0</v>
      </c>
      <c r="X3837" s="854">
        <v>0</v>
      </c>
      <c r="Y3837" s="622">
        <v>0</v>
      </c>
      <c r="Z3837" s="643" t="s">
        <v>51</v>
      </c>
      <c r="AA3837" s="624" t="s">
        <v>5289</v>
      </c>
      <c r="AB3837" s="624" t="s">
        <v>5289</v>
      </c>
      <c r="AC3837" s="84" t="s">
        <v>5289</v>
      </c>
      <c r="AD3837" s="84" t="s">
        <v>5289</v>
      </c>
      <c r="AE3837" s="84" t="s">
        <v>5289</v>
      </c>
      <c r="AF3837" s="129" t="s">
        <v>5289</v>
      </c>
      <c r="AG3837" s="107"/>
      <c r="AH3837" s="107"/>
      <c r="AI3837" s="107"/>
      <c r="AJ3837" s="107"/>
      <c r="AK3837" s="107"/>
      <c r="AL3837" s="107"/>
    </row>
    <row r="3838" spans="1:38" s="44" customFormat="1" ht="89.25">
      <c r="A3838" s="621">
        <v>13</v>
      </c>
      <c r="B3838" s="28" t="s">
        <v>17702</v>
      </c>
      <c r="C3838" s="627" t="s">
        <v>11614</v>
      </c>
      <c r="D3838" s="28" t="s">
        <v>17706</v>
      </c>
      <c r="E3838" s="438" t="s">
        <v>40</v>
      </c>
      <c r="F3838" s="310"/>
      <c r="G3838" s="310"/>
      <c r="H3838" s="310"/>
      <c r="I3838" s="310"/>
      <c r="J3838" s="310"/>
      <c r="K3838" s="310"/>
      <c r="L3838" s="622" t="s">
        <v>51</v>
      </c>
      <c r="M3838" s="309"/>
      <c r="N3838" s="310"/>
      <c r="O3838" s="622">
        <v>0</v>
      </c>
      <c r="P3838" s="622">
        <v>0</v>
      </c>
      <c r="Q3838" s="622">
        <v>0</v>
      </c>
      <c r="R3838" s="622">
        <v>0</v>
      </c>
      <c r="S3838" s="622">
        <v>0</v>
      </c>
      <c r="T3838" s="622">
        <v>0</v>
      </c>
      <c r="U3838" s="622">
        <v>0</v>
      </c>
      <c r="V3838" s="622">
        <v>0</v>
      </c>
      <c r="W3838" s="622">
        <v>0</v>
      </c>
      <c r="X3838" s="854">
        <v>0</v>
      </c>
      <c r="Y3838" s="622">
        <v>0</v>
      </c>
      <c r="Z3838" s="643" t="s">
        <v>51</v>
      </c>
      <c r="AA3838" s="624" t="s">
        <v>5289</v>
      </c>
      <c r="AB3838" s="624" t="s">
        <v>5289</v>
      </c>
      <c r="AC3838" s="84" t="s">
        <v>5289</v>
      </c>
      <c r="AD3838" s="84" t="s">
        <v>5289</v>
      </c>
      <c r="AE3838" s="84" t="s">
        <v>5289</v>
      </c>
      <c r="AF3838" s="129" t="s">
        <v>5289</v>
      </c>
      <c r="AG3838" s="107"/>
      <c r="AH3838" s="107"/>
      <c r="AI3838" s="107"/>
      <c r="AJ3838" s="107"/>
      <c r="AK3838" s="107"/>
      <c r="AL3838" s="107"/>
    </row>
    <row r="3839" spans="1:38" s="44" customFormat="1" ht="76.5">
      <c r="A3839" s="621">
        <v>14</v>
      </c>
      <c r="B3839" s="28" t="s">
        <v>17703</v>
      </c>
      <c r="C3839" s="627" t="s">
        <v>11614</v>
      </c>
      <c r="D3839" s="28" t="s">
        <v>17937</v>
      </c>
      <c r="E3839" s="438" t="s">
        <v>40</v>
      </c>
      <c r="F3839" s="310"/>
      <c r="G3839" s="310"/>
      <c r="H3839" s="310"/>
      <c r="I3839" s="310"/>
      <c r="J3839" s="310"/>
      <c r="K3839" s="310"/>
      <c r="L3839" s="622" t="s">
        <v>51</v>
      </c>
      <c r="M3839" s="309"/>
      <c r="N3839" s="310"/>
      <c r="O3839" s="622">
        <v>0</v>
      </c>
      <c r="P3839" s="622">
        <v>0</v>
      </c>
      <c r="Q3839" s="622">
        <v>0</v>
      </c>
      <c r="R3839" s="622">
        <v>0</v>
      </c>
      <c r="S3839" s="622">
        <v>0</v>
      </c>
      <c r="T3839" s="622">
        <v>0</v>
      </c>
      <c r="U3839" s="622">
        <v>0</v>
      </c>
      <c r="V3839" s="622">
        <v>0</v>
      </c>
      <c r="W3839" s="622">
        <v>0</v>
      </c>
      <c r="X3839" s="854">
        <v>0</v>
      </c>
      <c r="Y3839" s="622">
        <v>0</v>
      </c>
      <c r="Z3839" s="643" t="s">
        <v>51</v>
      </c>
      <c r="AA3839" s="624" t="s">
        <v>5289</v>
      </c>
      <c r="AB3839" s="624" t="s">
        <v>5289</v>
      </c>
      <c r="AC3839" s="84" t="s">
        <v>5289</v>
      </c>
      <c r="AD3839" s="84" t="s">
        <v>5289</v>
      </c>
      <c r="AE3839" s="84" t="s">
        <v>5289</v>
      </c>
      <c r="AF3839" s="129" t="s">
        <v>5289</v>
      </c>
      <c r="AG3839" s="107"/>
      <c r="AH3839" s="107"/>
      <c r="AI3839" s="107"/>
      <c r="AJ3839" s="107"/>
      <c r="AK3839" s="107"/>
      <c r="AL3839" s="107"/>
    </row>
    <row r="3840" spans="1:38" s="44" customFormat="1" ht="102">
      <c r="A3840" s="621">
        <v>15</v>
      </c>
      <c r="B3840" s="28" t="s">
        <v>17704</v>
      </c>
      <c r="C3840" s="627" t="s">
        <v>11614</v>
      </c>
      <c r="D3840" s="28" t="s">
        <v>17938</v>
      </c>
      <c r="E3840" s="438" t="s">
        <v>40</v>
      </c>
      <c r="F3840" s="310"/>
      <c r="G3840" s="310"/>
      <c r="H3840" s="310"/>
      <c r="I3840" s="310"/>
      <c r="J3840" s="310"/>
      <c r="K3840" s="310"/>
      <c r="L3840" s="622" t="s">
        <v>51</v>
      </c>
      <c r="M3840" s="309"/>
      <c r="N3840" s="310"/>
      <c r="O3840" s="622">
        <v>0</v>
      </c>
      <c r="P3840" s="622">
        <v>0</v>
      </c>
      <c r="Q3840" s="622">
        <v>0</v>
      </c>
      <c r="R3840" s="622">
        <v>0</v>
      </c>
      <c r="S3840" s="622">
        <v>0</v>
      </c>
      <c r="T3840" s="622">
        <v>0</v>
      </c>
      <c r="U3840" s="622">
        <v>0</v>
      </c>
      <c r="V3840" s="622">
        <v>0</v>
      </c>
      <c r="W3840" s="622">
        <v>0</v>
      </c>
      <c r="X3840" s="854">
        <v>0</v>
      </c>
      <c r="Y3840" s="622">
        <v>0</v>
      </c>
      <c r="Z3840" s="643" t="s">
        <v>51</v>
      </c>
      <c r="AA3840" s="624" t="s">
        <v>5289</v>
      </c>
      <c r="AB3840" s="624" t="s">
        <v>5289</v>
      </c>
      <c r="AC3840" s="84" t="s">
        <v>5289</v>
      </c>
      <c r="AD3840" s="84" t="s">
        <v>5289</v>
      </c>
      <c r="AE3840" s="84" t="s">
        <v>5289</v>
      </c>
      <c r="AF3840" s="129" t="s">
        <v>5289</v>
      </c>
      <c r="AG3840" s="107"/>
      <c r="AH3840" s="107"/>
      <c r="AI3840" s="107"/>
      <c r="AJ3840" s="107"/>
      <c r="AK3840" s="107"/>
      <c r="AL3840" s="107"/>
    </row>
    <row r="3841" spans="1:38" s="44" customFormat="1" ht="102">
      <c r="A3841" s="621">
        <v>16</v>
      </c>
      <c r="B3841" s="28" t="s">
        <v>18006</v>
      </c>
      <c r="C3841" s="28" t="s">
        <v>11614</v>
      </c>
      <c r="D3841" s="28" t="s">
        <v>18129</v>
      </c>
      <c r="E3841" s="438" t="s">
        <v>40</v>
      </c>
      <c r="F3841" s="310"/>
      <c r="G3841" s="310"/>
      <c r="H3841" s="310"/>
      <c r="I3841" s="310"/>
      <c r="J3841" s="629" t="s">
        <v>5289</v>
      </c>
      <c r="K3841" s="629" t="s">
        <v>18010</v>
      </c>
      <c r="L3841" s="622" t="s">
        <v>51</v>
      </c>
      <c r="M3841" s="309"/>
      <c r="N3841" s="310"/>
      <c r="O3841" s="622">
        <v>0</v>
      </c>
      <c r="P3841" s="622">
        <v>0</v>
      </c>
      <c r="Q3841" s="622">
        <v>0</v>
      </c>
      <c r="R3841" s="622">
        <v>0</v>
      </c>
      <c r="S3841" s="622">
        <v>0</v>
      </c>
      <c r="T3841" s="622">
        <v>0</v>
      </c>
      <c r="U3841" s="622">
        <v>0</v>
      </c>
      <c r="V3841" s="622">
        <v>0</v>
      </c>
      <c r="W3841" s="622">
        <v>0</v>
      </c>
      <c r="X3841" s="855">
        <v>0</v>
      </c>
      <c r="Y3841" s="622">
        <v>0</v>
      </c>
      <c r="Z3841" s="643" t="s">
        <v>51</v>
      </c>
      <c r="AA3841" s="624" t="s">
        <v>5289</v>
      </c>
      <c r="AB3841" s="624" t="s">
        <v>5289</v>
      </c>
      <c r="AC3841" s="84" t="s">
        <v>5289</v>
      </c>
      <c r="AD3841" s="84" t="s">
        <v>5289</v>
      </c>
      <c r="AE3841" s="84" t="s">
        <v>5289</v>
      </c>
      <c r="AF3841" s="84" t="s">
        <v>5289</v>
      </c>
      <c r="AG3841" s="107"/>
      <c r="AH3841" s="107"/>
      <c r="AI3841" s="107"/>
      <c r="AJ3841" s="107"/>
      <c r="AK3841" s="107"/>
      <c r="AL3841" s="107"/>
    </row>
    <row r="3842" spans="1:38" s="44" customFormat="1" ht="102">
      <c r="A3842" s="621">
        <v>17</v>
      </c>
      <c r="B3842" s="28" t="s">
        <v>18007</v>
      </c>
      <c r="C3842" s="28" t="s">
        <v>11614</v>
      </c>
      <c r="D3842" s="28" t="s">
        <v>18130</v>
      </c>
      <c r="E3842" s="438" t="s">
        <v>40</v>
      </c>
      <c r="F3842" s="310"/>
      <c r="G3842" s="310"/>
      <c r="H3842" s="310"/>
      <c r="I3842" s="310"/>
      <c r="J3842" s="629" t="s">
        <v>5289</v>
      </c>
      <c r="K3842" s="629" t="s">
        <v>18011</v>
      </c>
      <c r="L3842" s="622" t="s">
        <v>51</v>
      </c>
      <c r="M3842" s="309"/>
      <c r="N3842" s="310"/>
      <c r="O3842" s="622">
        <v>0</v>
      </c>
      <c r="P3842" s="622">
        <v>0</v>
      </c>
      <c r="Q3842" s="622">
        <v>0</v>
      </c>
      <c r="R3842" s="622">
        <v>0</v>
      </c>
      <c r="S3842" s="622">
        <v>0</v>
      </c>
      <c r="T3842" s="622">
        <v>0</v>
      </c>
      <c r="U3842" s="622">
        <v>0</v>
      </c>
      <c r="V3842" s="622">
        <v>0</v>
      </c>
      <c r="W3842" s="622">
        <v>0</v>
      </c>
      <c r="X3842" s="855">
        <v>0</v>
      </c>
      <c r="Y3842" s="622">
        <v>0</v>
      </c>
      <c r="Z3842" s="643" t="s">
        <v>51</v>
      </c>
      <c r="AA3842" s="624" t="s">
        <v>5289</v>
      </c>
      <c r="AB3842" s="624" t="s">
        <v>5289</v>
      </c>
      <c r="AC3842" s="84" t="s">
        <v>5289</v>
      </c>
      <c r="AD3842" s="84" t="s">
        <v>5289</v>
      </c>
      <c r="AE3842" s="84" t="s">
        <v>5289</v>
      </c>
      <c r="AF3842" s="84" t="s">
        <v>5289</v>
      </c>
      <c r="AG3842" s="107"/>
      <c r="AH3842" s="107"/>
      <c r="AI3842" s="107"/>
      <c r="AJ3842" s="107"/>
      <c r="AK3842" s="107"/>
      <c r="AL3842" s="107"/>
    </row>
    <row r="3843" spans="1:38" s="44" customFormat="1" ht="102">
      <c r="A3843" s="621">
        <v>18</v>
      </c>
      <c r="B3843" s="28" t="s">
        <v>18008</v>
      </c>
      <c r="C3843" s="28" t="s">
        <v>11614</v>
      </c>
      <c r="D3843" s="28" t="s">
        <v>18131</v>
      </c>
      <c r="E3843" s="438" t="s">
        <v>40</v>
      </c>
      <c r="F3843" s="310"/>
      <c r="G3843" s="310"/>
      <c r="H3843" s="310"/>
      <c r="I3843" s="310"/>
      <c r="J3843" s="629" t="s">
        <v>5289</v>
      </c>
      <c r="K3843" s="629" t="s">
        <v>18012</v>
      </c>
      <c r="L3843" s="622" t="s">
        <v>51</v>
      </c>
      <c r="M3843" s="309"/>
      <c r="N3843" s="310"/>
      <c r="O3843" s="622">
        <v>0</v>
      </c>
      <c r="P3843" s="622">
        <v>0</v>
      </c>
      <c r="Q3843" s="622">
        <v>0</v>
      </c>
      <c r="R3843" s="622">
        <v>0</v>
      </c>
      <c r="S3843" s="622">
        <v>0</v>
      </c>
      <c r="T3843" s="622">
        <v>0</v>
      </c>
      <c r="U3843" s="622">
        <v>0</v>
      </c>
      <c r="V3843" s="622">
        <v>0</v>
      </c>
      <c r="W3843" s="622">
        <v>0</v>
      </c>
      <c r="X3843" s="855">
        <v>0</v>
      </c>
      <c r="Y3843" s="622">
        <v>0</v>
      </c>
      <c r="Z3843" s="643" t="s">
        <v>51</v>
      </c>
      <c r="AA3843" s="624" t="s">
        <v>5289</v>
      </c>
      <c r="AB3843" s="624" t="s">
        <v>5289</v>
      </c>
      <c r="AC3843" s="84" t="s">
        <v>5289</v>
      </c>
      <c r="AD3843" s="84" t="s">
        <v>5289</v>
      </c>
      <c r="AE3843" s="84" t="s">
        <v>5289</v>
      </c>
      <c r="AF3843" s="84" t="s">
        <v>5289</v>
      </c>
      <c r="AG3843" s="107"/>
      <c r="AH3843" s="107"/>
      <c r="AI3843" s="107"/>
      <c r="AJ3843" s="107"/>
      <c r="AK3843" s="107"/>
      <c r="AL3843" s="107"/>
    </row>
    <row r="3844" spans="1:38" s="44" customFormat="1" ht="102">
      <c r="A3844" s="621">
        <v>19</v>
      </c>
      <c r="B3844" s="28" t="s">
        <v>18009</v>
      </c>
      <c r="C3844" s="28" t="s">
        <v>11614</v>
      </c>
      <c r="D3844" s="28" t="s">
        <v>18132</v>
      </c>
      <c r="E3844" s="438" t="s">
        <v>40</v>
      </c>
      <c r="F3844" s="310"/>
      <c r="G3844" s="310"/>
      <c r="H3844" s="310"/>
      <c r="I3844" s="310"/>
      <c r="J3844" s="629" t="s">
        <v>5289</v>
      </c>
      <c r="K3844" s="629" t="s">
        <v>18013</v>
      </c>
      <c r="L3844" s="622" t="s">
        <v>51</v>
      </c>
      <c r="M3844" s="309"/>
      <c r="N3844" s="310"/>
      <c r="O3844" s="622">
        <v>0</v>
      </c>
      <c r="P3844" s="622">
        <v>0</v>
      </c>
      <c r="Q3844" s="622">
        <v>0</v>
      </c>
      <c r="R3844" s="622">
        <v>0</v>
      </c>
      <c r="S3844" s="622">
        <v>0</v>
      </c>
      <c r="T3844" s="622">
        <v>0</v>
      </c>
      <c r="U3844" s="622">
        <v>0</v>
      </c>
      <c r="V3844" s="622">
        <v>0</v>
      </c>
      <c r="W3844" s="622">
        <v>0</v>
      </c>
      <c r="X3844" s="855">
        <v>0</v>
      </c>
      <c r="Y3844" s="622">
        <v>0</v>
      </c>
      <c r="Z3844" s="643" t="s">
        <v>51</v>
      </c>
      <c r="AA3844" s="624" t="s">
        <v>5289</v>
      </c>
      <c r="AB3844" s="624" t="s">
        <v>5289</v>
      </c>
      <c r="AC3844" s="84" t="s">
        <v>5289</v>
      </c>
      <c r="AD3844" s="84" t="s">
        <v>5289</v>
      </c>
      <c r="AE3844" s="84" t="s">
        <v>5289</v>
      </c>
      <c r="AF3844" s="84" t="s">
        <v>5289</v>
      </c>
      <c r="AG3844" s="107"/>
      <c r="AH3844" s="107"/>
      <c r="AI3844" s="107"/>
      <c r="AJ3844" s="107"/>
      <c r="AK3844" s="107"/>
      <c r="AL3844" s="107"/>
    </row>
    <row r="3845" spans="1:38" s="44" customFormat="1" ht="165.75">
      <c r="A3845" s="639">
        <v>20</v>
      </c>
      <c r="B3845" s="28" t="s">
        <v>20298</v>
      </c>
      <c r="C3845" s="28" t="s">
        <v>11614</v>
      </c>
      <c r="D3845" s="28" t="s">
        <v>20299</v>
      </c>
      <c r="E3845" s="438" t="s">
        <v>40</v>
      </c>
      <c r="F3845" s="310"/>
      <c r="G3845" s="310"/>
      <c r="H3845" s="310"/>
      <c r="I3845" s="310"/>
      <c r="J3845" s="310"/>
      <c r="K3845" s="310"/>
      <c r="L3845" s="622" t="s">
        <v>51</v>
      </c>
      <c r="M3845" s="309"/>
      <c r="N3845" s="310"/>
      <c r="O3845" s="622">
        <v>0</v>
      </c>
      <c r="P3845" s="622">
        <v>0</v>
      </c>
      <c r="Q3845" s="622">
        <v>0</v>
      </c>
      <c r="R3845" s="622">
        <v>0</v>
      </c>
      <c r="S3845" s="622">
        <v>0</v>
      </c>
      <c r="T3845" s="622">
        <v>0</v>
      </c>
      <c r="U3845" s="622">
        <v>0</v>
      </c>
      <c r="V3845" s="622">
        <v>0</v>
      </c>
      <c r="W3845" s="622">
        <v>0</v>
      </c>
      <c r="X3845" s="855">
        <v>0</v>
      </c>
      <c r="Y3845" s="622">
        <v>0</v>
      </c>
      <c r="Z3845" s="643" t="s">
        <v>51</v>
      </c>
      <c r="AA3845" s="624" t="s">
        <v>5289</v>
      </c>
      <c r="AB3845" s="624" t="s">
        <v>5289</v>
      </c>
      <c r="AC3845" s="84" t="s">
        <v>5289</v>
      </c>
      <c r="AD3845" s="84" t="s">
        <v>5289</v>
      </c>
      <c r="AE3845" s="84" t="s">
        <v>5289</v>
      </c>
      <c r="AF3845" s="84" t="s">
        <v>5289</v>
      </c>
      <c r="AG3845" s="107"/>
      <c r="AH3845" s="107"/>
      <c r="AI3845" s="107"/>
      <c r="AJ3845" s="107"/>
      <c r="AK3845" s="107"/>
      <c r="AL3845" s="107"/>
    </row>
    <row r="3846" spans="1:38" s="44" customFormat="1" ht="76.5">
      <c r="A3846" s="639">
        <v>21</v>
      </c>
      <c r="B3846" s="28" t="s">
        <v>20300</v>
      </c>
      <c r="C3846" s="28" t="s">
        <v>11614</v>
      </c>
      <c r="D3846" s="28" t="s">
        <v>20301</v>
      </c>
      <c r="E3846" s="438" t="s">
        <v>40</v>
      </c>
      <c r="F3846" s="310"/>
      <c r="G3846" s="310"/>
      <c r="H3846" s="310"/>
      <c r="I3846" s="310"/>
      <c r="J3846" s="310"/>
      <c r="K3846" s="310"/>
      <c r="L3846" s="622" t="s">
        <v>51</v>
      </c>
      <c r="M3846" s="309"/>
      <c r="N3846" s="310"/>
      <c r="O3846" s="622">
        <v>0</v>
      </c>
      <c r="P3846" s="622">
        <v>0</v>
      </c>
      <c r="Q3846" s="622">
        <v>0</v>
      </c>
      <c r="R3846" s="622">
        <v>0</v>
      </c>
      <c r="S3846" s="622">
        <v>0</v>
      </c>
      <c r="T3846" s="622">
        <v>0</v>
      </c>
      <c r="U3846" s="622">
        <v>0</v>
      </c>
      <c r="V3846" s="622">
        <v>0</v>
      </c>
      <c r="W3846" s="622">
        <v>0</v>
      </c>
      <c r="X3846" s="855">
        <v>0</v>
      </c>
      <c r="Y3846" s="622">
        <v>0</v>
      </c>
      <c r="Z3846" s="643" t="s">
        <v>51</v>
      </c>
      <c r="AA3846" s="624" t="s">
        <v>5289</v>
      </c>
      <c r="AB3846" s="624" t="s">
        <v>5289</v>
      </c>
      <c r="AC3846" s="84" t="s">
        <v>5289</v>
      </c>
      <c r="AD3846" s="84" t="s">
        <v>5289</v>
      </c>
      <c r="AE3846" s="84" t="s">
        <v>5289</v>
      </c>
      <c r="AF3846" s="84" t="s">
        <v>5289</v>
      </c>
      <c r="AG3846" s="107"/>
      <c r="AH3846" s="107"/>
      <c r="AI3846" s="107"/>
      <c r="AJ3846" s="107"/>
      <c r="AK3846" s="107"/>
      <c r="AL3846" s="107"/>
    </row>
    <row r="3847" spans="1:38" s="44" customFormat="1" ht="15.75" customHeight="1" thickBot="1">
      <c r="A3847" s="256"/>
      <c r="B3847" s="625">
        <v>21</v>
      </c>
      <c r="C3847" s="625"/>
      <c r="D3847" s="625">
        <v>21</v>
      </c>
      <c r="E3847" s="625">
        <v>21</v>
      </c>
      <c r="F3847" s="625"/>
      <c r="G3847" s="625"/>
      <c r="H3847" s="625">
        <v>0</v>
      </c>
      <c r="I3847" s="625"/>
      <c r="J3847" s="625">
        <v>1</v>
      </c>
      <c r="K3847" s="625">
        <v>15</v>
      </c>
      <c r="L3847" s="625">
        <v>0</v>
      </c>
      <c r="M3847" s="199"/>
      <c r="N3847" s="625">
        <f t="shared" ref="N3847:O3847" si="1291">SUM(N3826:N3846)</f>
        <v>0</v>
      </c>
      <c r="O3847" s="625">
        <f t="shared" si="1291"/>
        <v>0</v>
      </c>
      <c r="P3847" s="625">
        <f t="shared" ref="P3847:Q3847" si="1292">SUM(P3826:P3846)</f>
        <v>0</v>
      </c>
      <c r="Q3847" s="625">
        <f t="shared" si="1292"/>
        <v>0</v>
      </c>
      <c r="R3847" s="625">
        <f t="shared" ref="R3847" si="1293">SUM(R3826:R3846)</f>
        <v>0</v>
      </c>
      <c r="S3847" s="625">
        <f t="shared" ref="S3847" si="1294">SUM(S3826:S3846)</f>
        <v>0</v>
      </c>
      <c r="T3847" s="625">
        <f t="shared" ref="T3847:U3847" si="1295">SUM(T3826:T3846)</f>
        <v>0</v>
      </c>
      <c r="U3847" s="625">
        <f t="shared" si="1295"/>
        <v>0</v>
      </c>
      <c r="V3847" s="625">
        <f t="shared" ref="V3847:W3847" si="1296">SUM(V3826:V3846)</f>
        <v>0</v>
      </c>
      <c r="W3847" s="625">
        <f t="shared" si="1296"/>
        <v>0</v>
      </c>
      <c r="X3847" s="625">
        <f t="shared" ref="X3847:Y3847" si="1297">SUM(X3826:X3846)</f>
        <v>561</v>
      </c>
      <c r="Y3847" s="625">
        <f t="shared" si="1297"/>
        <v>0</v>
      </c>
      <c r="Z3847" s="625">
        <v>0</v>
      </c>
      <c r="AA3847" s="625">
        <v>1</v>
      </c>
      <c r="AB3847" s="625">
        <v>1</v>
      </c>
      <c r="AC3847" s="767"/>
      <c r="AD3847" s="767"/>
      <c r="AE3847" s="767"/>
      <c r="AF3847" s="768"/>
      <c r="AG3847" s="107"/>
      <c r="AH3847" s="107"/>
      <c r="AI3847" s="107"/>
      <c r="AJ3847" s="107"/>
      <c r="AK3847" s="107"/>
      <c r="AL3847" s="107"/>
    </row>
    <row r="3848" spans="1:38" ht="15.75" customHeight="1" thickBot="1">
      <c r="A3848" s="660" t="s">
        <v>460</v>
      </c>
      <c r="B3848" s="661"/>
      <c r="C3848" s="661"/>
      <c r="D3848" s="661"/>
      <c r="E3848" s="661"/>
      <c r="F3848" s="661"/>
      <c r="G3848" s="661"/>
      <c r="H3848" s="661"/>
      <c r="I3848" s="661"/>
      <c r="J3848" s="661"/>
      <c r="K3848" s="661"/>
      <c r="L3848" s="661"/>
      <c r="M3848" s="661"/>
      <c r="N3848" s="661"/>
      <c r="O3848" s="661"/>
      <c r="P3848" s="661"/>
      <c r="Q3848" s="661"/>
      <c r="R3848" s="661"/>
      <c r="S3848" s="661"/>
      <c r="T3848" s="661"/>
      <c r="U3848" s="661"/>
      <c r="V3848" s="661"/>
      <c r="W3848" s="661"/>
      <c r="X3848" s="661"/>
      <c r="Y3848" s="661"/>
      <c r="Z3848" s="661"/>
      <c r="AA3848" s="661"/>
      <c r="AB3848" s="661"/>
      <c r="AC3848" s="661"/>
      <c r="AD3848" s="661"/>
      <c r="AE3848" s="661"/>
      <c r="AF3848" s="662"/>
    </row>
    <row r="3849" spans="1:38" ht="409.5" customHeight="1">
      <c r="A3849" s="621">
        <v>1</v>
      </c>
      <c r="B3849" s="121" t="s">
        <v>11665</v>
      </c>
      <c r="C3849" s="121" t="s">
        <v>11659</v>
      </c>
      <c r="D3849" s="627" t="s">
        <v>11685</v>
      </c>
      <c r="E3849" s="371" t="s">
        <v>17418</v>
      </c>
      <c r="F3849" s="622" t="s">
        <v>51</v>
      </c>
      <c r="G3849" s="9"/>
      <c r="H3849" s="9"/>
      <c r="I3849" s="9"/>
      <c r="J3849" s="645" t="s">
        <v>11660</v>
      </c>
      <c r="K3849" s="643" t="s">
        <v>11666</v>
      </c>
      <c r="L3849" s="643" t="s">
        <v>128</v>
      </c>
      <c r="M3849" s="856"/>
      <c r="N3849" s="857"/>
      <c r="O3849" s="643">
        <v>0</v>
      </c>
      <c r="P3849" s="643">
        <v>0</v>
      </c>
      <c r="Q3849" s="643">
        <v>0</v>
      </c>
      <c r="R3849" s="643">
        <v>0</v>
      </c>
      <c r="S3849" s="643">
        <v>0</v>
      </c>
      <c r="T3849" s="643">
        <v>0</v>
      </c>
      <c r="U3849" s="643">
        <v>0</v>
      </c>
      <c r="V3849" s="643">
        <v>0</v>
      </c>
      <c r="W3849" s="643">
        <v>0</v>
      </c>
      <c r="X3849" s="366">
        <v>0</v>
      </c>
      <c r="Y3849" s="643">
        <v>0</v>
      </c>
      <c r="Z3849" s="643" t="s">
        <v>51</v>
      </c>
      <c r="AA3849" s="627" t="s">
        <v>11703</v>
      </c>
      <c r="AB3849" s="627" t="s">
        <v>11661</v>
      </c>
      <c r="AC3849" s="159" t="s">
        <v>11662</v>
      </c>
      <c r="AD3849" s="159" t="s">
        <v>864</v>
      </c>
      <c r="AE3849" s="159" t="s">
        <v>11663</v>
      </c>
      <c r="AF3849" s="130" t="s">
        <v>11664</v>
      </c>
    </row>
    <row r="3850" spans="1:38" ht="89.25">
      <c r="A3850" s="621">
        <v>2</v>
      </c>
      <c r="B3850" s="121" t="s">
        <v>11667</v>
      </c>
      <c r="C3850" s="121" t="s">
        <v>11659</v>
      </c>
      <c r="D3850" s="627" t="s">
        <v>11686</v>
      </c>
      <c r="E3850" s="371" t="s">
        <v>40</v>
      </c>
      <c r="F3850" s="622" t="s">
        <v>51</v>
      </c>
      <c r="G3850" s="9"/>
      <c r="H3850" s="9"/>
      <c r="I3850" s="9"/>
      <c r="J3850" s="622" t="s">
        <v>5289</v>
      </c>
      <c r="K3850" s="622" t="s">
        <v>11668</v>
      </c>
      <c r="L3850" s="622" t="s">
        <v>128</v>
      </c>
      <c r="M3850" s="856"/>
      <c r="N3850" s="857"/>
      <c r="O3850" s="622">
        <v>0</v>
      </c>
      <c r="P3850" s="622">
        <v>0</v>
      </c>
      <c r="Q3850" s="622">
        <v>0</v>
      </c>
      <c r="R3850" s="622">
        <v>0</v>
      </c>
      <c r="S3850" s="622">
        <v>0</v>
      </c>
      <c r="T3850" s="622">
        <v>0</v>
      </c>
      <c r="U3850" s="622">
        <v>0</v>
      </c>
      <c r="V3850" s="622">
        <v>0</v>
      </c>
      <c r="W3850" s="622">
        <v>0</v>
      </c>
      <c r="X3850" s="366">
        <v>0</v>
      </c>
      <c r="Y3850" s="622">
        <v>0</v>
      </c>
      <c r="Z3850" s="643" t="s">
        <v>51</v>
      </c>
      <c r="AA3850" s="624" t="s">
        <v>5289</v>
      </c>
      <c r="AB3850" s="624" t="s">
        <v>5289</v>
      </c>
      <c r="AC3850" s="84" t="s">
        <v>5289</v>
      </c>
      <c r="AD3850" s="84" t="s">
        <v>5289</v>
      </c>
      <c r="AE3850" s="84" t="s">
        <v>5289</v>
      </c>
      <c r="AF3850" s="129" t="s">
        <v>5289</v>
      </c>
    </row>
    <row r="3851" spans="1:38" ht="306">
      <c r="A3851" s="621">
        <v>3</v>
      </c>
      <c r="B3851" s="121" t="s">
        <v>11669</v>
      </c>
      <c r="C3851" s="121" t="s">
        <v>11659</v>
      </c>
      <c r="D3851" s="627" t="s">
        <v>11687</v>
      </c>
      <c r="E3851" s="371" t="s">
        <v>16870</v>
      </c>
      <c r="F3851" s="622" t="s">
        <v>51</v>
      </c>
      <c r="G3851" s="9"/>
      <c r="H3851" s="9"/>
      <c r="I3851" s="9"/>
      <c r="J3851" s="622" t="s">
        <v>5289</v>
      </c>
      <c r="K3851" s="622" t="s">
        <v>11670</v>
      </c>
      <c r="L3851" s="622" t="s">
        <v>128</v>
      </c>
      <c r="M3851" s="856"/>
      <c r="N3851" s="857"/>
      <c r="O3851" s="622">
        <v>0</v>
      </c>
      <c r="P3851" s="622">
        <v>0</v>
      </c>
      <c r="Q3851" s="622">
        <v>0</v>
      </c>
      <c r="R3851" s="622">
        <v>0</v>
      </c>
      <c r="S3851" s="622">
        <v>0</v>
      </c>
      <c r="T3851" s="622">
        <v>0</v>
      </c>
      <c r="U3851" s="622">
        <v>0</v>
      </c>
      <c r="V3851" s="622">
        <v>0</v>
      </c>
      <c r="W3851" s="622">
        <v>0</v>
      </c>
      <c r="X3851" s="366">
        <v>4</v>
      </c>
      <c r="Y3851" s="622">
        <v>0</v>
      </c>
      <c r="Z3851" s="643" t="s">
        <v>51</v>
      </c>
      <c r="AA3851" s="624" t="s">
        <v>5289</v>
      </c>
      <c r="AB3851" s="624" t="s">
        <v>5289</v>
      </c>
      <c r="AC3851" s="84" t="s">
        <v>5289</v>
      </c>
      <c r="AD3851" s="84" t="s">
        <v>5289</v>
      </c>
      <c r="AE3851" s="84" t="s">
        <v>5289</v>
      </c>
      <c r="AF3851" s="129" t="s">
        <v>5289</v>
      </c>
    </row>
    <row r="3852" spans="1:38" ht="293.25">
      <c r="A3852" s="621">
        <v>4</v>
      </c>
      <c r="B3852" s="121" t="s">
        <v>11671</v>
      </c>
      <c r="C3852" s="121" t="s">
        <v>11659</v>
      </c>
      <c r="D3852" s="627" t="s">
        <v>11688</v>
      </c>
      <c r="E3852" s="371" t="s">
        <v>17419</v>
      </c>
      <c r="F3852" s="622" t="s">
        <v>51</v>
      </c>
      <c r="G3852" s="9"/>
      <c r="H3852" s="9"/>
      <c r="I3852" s="9"/>
      <c r="J3852" s="622" t="s">
        <v>5289</v>
      </c>
      <c r="K3852" s="622" t="s">
        <v>11672</v>
      </c>
      <c r="L3852" s="622" t="s">
        <v>128</v>
      </c>
      <c r="M3852" s="856"/>
      <c r="N3852" s="857"/>
      <c r="O3852" s="622">
        <v>0</v>
      </c>
      <c r="P3852" s="622">
        <v>0</v>
      </c>
      <c r="Q3852" s="622">
        <v>0</v>
      </c>
      <c r="R3852" s="622">
        <v>0</v>
      </c>
      <c r="S3852" s="622">
        <v>0</v>
      </c>
      <c r="T3852" s="622">
        <v>0</v>
      </c>
      <c r="U3852" s="622">
        <v>0</v>
      </c>
      <c r="V3852" s="622">
        <v>0</v>
      </c>
      <c r="W3852" s="622">
        <v>0</v>
      </c>
      <c r="X3852" s="369">
        <v>81</v>
      </c>
      <c r="Y3852" s="622">
        <v>0</v>
      </c>
      <c r="Z3852" s="643" t="s">
        <v>51</v>
      </c>
      <c r="AA3852" s="624" t="s">
        <v>5289</v>
      </c>
      <c r="AB3852" s="624" t="s">
        <v>5289</v>
      </c>
      <c r="AC3852" s="84" t="s">
        <v>5289</v>
      </c>
      <c r="AD3852" s="84" t="s">
        <v>5289</v>
      </c>
      <c r="AE3852" s="84" t="s">
        <v>5289</v>
      </c>
      <c r="AF3852" s="129" t="s">
        <v>5289</v>
      </c>
    </row>
    <row r="3853" spans="1:38" ht="331.5">
      <c r="A3853" s="621">
        <v>5</v>
      </c>
      <c r="B3853" s="121" t="s">
        <v>11701</v>
      </c>
      <c r="C3853" s="121" t="s">
        <v>11673</v>
      </c>
      <c r="D3853" s="627" t="s">
        <v>11689</v>
      </c>
      <c r="E3853" s="371" t="s">
        <v>16871</v>
      </c>
      <c r="F3853" s="622" t="s">
        <v>51</v>
      </c>
      <c r="G3853" s="9"/>
      <c r="H3853" s="9"/>
      <c r="I3853" s="9"/>
      <c r="J3853" s="622" t="s">
        <v>5289</v>
      </c>
      <c r="K3853" s="622" t="s">
        <v>11674</v>
      </c>
      <c r="L3853" s="622" t="s">
        <v>128</v>
      </c>
      <c r="M3853" s="856"/>
      <c r="N3853" s="857"/>
      <c r="O3853" s="622">
        <v>0</v>
      </c>
      <c r="P3853" s="622">
        <v>0</v>
      </c>
      <c r="Q3853" s="622">
        <v>0</v>
      </c>
      <c r="R3853" s="622">
        <v>0</v>
      </c>
      <c r="S3853" s="622">
        <v>0</v>
      </c>
      <c r="T3853" s="622">
        <v>0</v>
      </c>
      <c r="U3853" s="622">
        <v>0</v>
      </c>
      <c r="V3853" s="622">
        <v>0</v>
      </c>
      <c r="W3853" s="622">
        <v>0</v>
      </c>
      <c r="X3853" s="366">
        <v>11</v>
      </c>
      <c r="Y3853" s="622">
        <v>0</v>
      </c>
      <c r="Z3853" s="643" t="s">
        <v>51</v>
      </c>
      <c r="AA3853" s="624" t="s">
        <v>5289</v>
      </c>
      <c r="AB3853" s="624" t="s">
        <v>5289</v>
      </c>
      <c r="AC3853" s="84" t="s">
        <v>5289</v>
      </c>
      <c r="AD3853" s="84" t="s">
        <v>5289</v>
      </c>
      <c r="AE3853" s="84" t="s">
        <v>5289</v>
      </c>
      <c r="AF3853" s="129" t="s">
        <v>5289</v>
      </c>
    </row>
    <row r="3854" spans="1:38" ht="306">
      <c r="A3854" s="621">
        <v>6</v>
      </c>
      <c r="B3854" s="121" t="s">
        <v>11702</v>
      </c>
      <c r="C3854" s="121" t="s">
        <v>11673</v>
      </c>
      <c r="D3854" s="627" t="s">
        <v>11690</v>
      </c>
      <c r="E3854" s="371" t="s">
        <v>16872</v>
      </c>
      <c r="F3854" s="622" t="s">
        <v>51</v>
      </c>
      <c r="G3854" s="9"/>
      <c r="H3854" s="9"/>
      <c r="I3854" s="9"/>
      <c r="J3854" s="622" t="s">
        <v>5289</v>
      </c>
      <c r="K3854" s="622" t="s">
        <v>11675</v>
      </c>
      <c r="L3854" s="622" t="s">
        <v>128</v>
      </c>
      <c r="M3854" s="856"/>
      <c r="N3854" s="857"/>
      <c r="O3854" s="622">
        <v>0</v>
      </c>
      <c r="P3854" s="622">
        <v>0</v>
      </c>
      <c r="Q3854" s="622">
        <v>0</v>
      </c>
      <c r="R3854" s="622">
        <v>0</v>
      </c>
      <c r="S3854" s="622">
        <v>0</v>
      </c>
      <c r="T3854" s="622">
        <v>0</v>
      </c>
      <c r="U3854" s="622">
        <v>0</v>
      </c>
      <c r="V3854" s="622">
        <v>0</v>
      </c>
      <c r="W3854" s="622">
        <v>0</v>
      </c>
      <c r="X3854" s="366">
        <v>6</v>
      </c>
      <c r="Y3854" s="622">
        <v>0</v>
      </c>
      <c r="Z3854" s="643" t="s">
        <v>51</v>
      </c>
      <c r="AA3854" s="624" t="s">
        <v>5289</v>
      </c>
      <c r="AB3854" s="624" t="s">
        <v>5289</v>
      </c>
      <c r="AC3854" s="84" t="s">
        <v>5289</v>
      </c>
      <c r="AD3854" s="84" t="s">
        <v>5289</v>
      </c>
      <c r="AE3854" s="84" t="s">
        <v>5289</v>
      </c>
      <c r="AF3854" s="129" t="s">
        <v>5289</v>
      </c>
    </row>
    <row r="3855" spans="1:38" ht="216.75">
      <c r="A3855" s="621">
        <v>7</v>
      </c>
      <c r="B3855" s="121" t="s">
        <v>11676</v>
      </c>
      <c r="C3855" s="121" t="s">
        <v>11673</v>
      </c>
      <c r="D3855" s="627" t="s">
        <v>11691</v>
      </c>
      <c r="E3855" s="371" t="s">
        <v>16873</v>
      </c>
      <c r="F3855" s="622" t="s">
        <v>51</v>
      </c>
      <c r="G3855" s="9"/>
      <c r="H3855" s="9"/>
      <c r="I3855" s="9"/>
      <c r="J3855" s="622" t="s">
        <v>5289</v>
      </c>
      <c r="K3855" s="622" t="s">
        <v>11677</v>
      </c>
      <c r="L3855" s="622" t="s">
        <v>128</v>
      </c>
      <c r="M3855" s="856"/>
      <c r="N3855" s="857"/>
      <c r="O3855" s="622">
        <v>0</v>
      </c>
      <c r="P3855" s="622">
        <v>0</v>
      </c>
      <c r="Q3855" s="622">
        <v>0</v>
      </c>
      <c r="R3855" s="622">
        <v>0</v>
      </c>
      <c r="S3855" s="622">
        <v>0</v>
      </c>
      <c r="T3855" s="622">
        <v>0</v>
      </c>
      <c r="U3855" s="622">
        <v>0</v>
      </c>
      <c r="V3855" s="622">
        <v>0</v>
      </c>
      <c r="W3855" s="622">
        <v>0</v>
      </c>
      <c r="X3855" s="366">
        <v>0</v>
      </c>
      <c r="Y3855" s="622">
        <v>0</v>
      </c>
      <c r="Z3855" s="643" t="s">
        <v>51</v>
      </c>
      <c r="AA3855" s="624" t="s">
        <v>5289</v>
      </c>
      <c r="AB3855" s="624" t="s">
        <v>5289</v>
      </c>
      <c r="AC3855" s="84" t="s">
        <v>5289</v>
      </c>
      <c r="AD3855" s="84" t="s">
        <v>5289</v>
      </c>
      <c r="AE3855" s="84" t="s">
        <v>5289</v>
      </c>
      <c r="AF3855" s="129" t="s">
        <v>5289</v>
      </c>
    </row>
    <row r="3856" spans="1:38" ht="293.25">
      <c r="A3856" s="621">
        <v>8</v>
      </c>
      <c r="B3856" s="121" t="s">
        <v>3788</v>
      </c>
      <c r="C3856" s="121" t="s">
        <v>11659</v>
      </c>
      <c r="D3856" s="627" t="s">
        <v>11692</v>
      </c>
      <c r="E3856" s="371" t="s">
        <v>16874</v>
      </c>
      <c r="F3856" s="622" t="s">
        <v>51</v>
      </c>
      <c r="G3856" s="9"/>
      <c r="H3856" s="9"/>
      <c r="I3856" s="9"/>
      <c r="J3856" s="622" t="s">
        <v>5289</v>
      </c>
      <c r="K3856" s="622" t="s">
        <v>11678</v>
      </c>
      <c r="L3856" s="622" t="s">
        <v>128</v>
      </c>
      <c r="M3856" s="856"/>
      <c r="N3856" s="857"/>
      <c r="O3856" s="622">
        <v>0</v>
      </c>
      <c r="P3856" s="622">
        <v>0</v>
      </c>
      <c r="Q3856" s="622">
        <v>0</v>
      </c>
      <c r="R3856" s="622">
        <v>0</v>
      </c>
      <c r="S3856" s="622">
        <v>0</v>
      </c>
      <c r="T3856" s="622">
        <v>0</v>
      </c>
      <c r="U3856" s="622">
        <v>0</v>
      </c>
      <c r="V3856" s="622">
        <v>0</v>
      </c>
      <c r="W3856" s="622">
        <v>0</v>
      </c>
      <c r="X3856" s="366">
        <v>0</v>
      </c>
      <c r="Y3856" s="622">
        <v>0</v>
      </c>
      <c r="Z3856" s="643" t="s">
        <v>51</v>
      </c>
      <c r="AA3856" s="624" t="s">
        <v>5289</v>
      </c>
      <c r="AB3856" s="624" t="s">
        <v>5289</v>
      </c>
      <c r="AC3856" s="84" t="s">
        <v>5289</v>
      </c>
      <c r="AD3856" s="84" t="s">
        <v>5289</v>
      </c>
      <c r="AE3856" s="84" t="s">
        <v>5289</v>
      </c>
      <c r="AF3856" s="129" t="s">
        <v>5289</v>
      </c>
    </row>
    <row r="3857" spans="1:38" ht="306">
      <c r="A3857" s="621">
        <v>9</v>
      </c>
      <c r="B3857" s="121" t="s">
        <v>11679</v>
      </c>
      <c r="C3857" s="121" t="s">
        <v>11659</v>
      </c>
      <c r="D3857" s="627" t="s">
        <v>11693</v>
      </c>
      <c r="E3857" s="371" t="s">
        <v>16875</v>
      </c>
      <c r="F3857" s="622" t="s">
        <v>51</v>
      </c>
      <c r="G3857" s="9"/>
      <c r="H3857" s="9"/>
      <c r="I3857" s="9"/>
      <c r="J3857" s="622" t="s">
        <v>5289</v>
      </c>
      <c r="K3857" s="622" t="s">
        <v>11680</v>
      </c>
      <c r="L3857" s="622" t="s">
        <v>128</v>
      </c>
      <c r="M3857" s="856"/>
      <c r="N3857" s="857"/>
      <c r="O3857" s="622">
        <v>0</v>
      </c>
      <c r="P3857" s="622">
        <v>0</v>
      </c>
      <c r="Q3857" s="622">
        <v>0</v>
      </c>
      <c r="R3857" s="622">
        <v>0</v>
      </c>
      <c r="S3857" s="622">
        <v>0</v>
      </c>
      <c r="T3857" s="622">
        <v>0</v>
      </c>
      <c r="U3857" s="622">
        <v>0</v>
      </c>
      <c r="V3857" s="622">
        <v>0</v>
      </c>
      <c r="W3857" s="622">
        <v>0</v>
      </c>
      <c r="X3857" s="366">
        <v>5</v>
      </c>
      <c r="Y3857" s="622">
        <v>0</v>
      </c>
      <c r="Z3857" s="643" t="s">
        <v>51</v>
      </c>
      <c r="AA3857" s="624" t="s">
        <v>5289</v>
      </c>
      <c r="AB3857" s="624" t="s">
        <v>5289</v>
      </c>
      <c r="AC3857" s="84" t="s">
        <v>5289</v>
      </c>
      <c r="AD3857" s="84" t="s">
        <v>5289</v>
      </c>
      <c r="AE3857" s="84" t="s">
        <v>5289</v>
      </c>
      <c r="AF3857" s="129" t="s">
        <v>5289</v>
      </c>
    </row>
    <row r="3858" spans="1:38" ht="242.25">
      <c r="A3858" s="621">
        <v>10</v>
      </c>
      <c r="B3858" s="121" t="s">
        <v>11699</v>
      </c>
      <c r="C3858" s="121" t="s">
        <v>11659</v>
      </c>
      <c r="D3858" s="627" t="s">
        <v>11694</v>
      </c>
      <c r="E3858" s="371" t="s">
        <v>16876</v>
      </c>
      <c r="F3858" s="622" t="s">
        <v>51</v>
      </c>
      <c r="G3858" s="9"/>
      <c r="H3858" s="9"/>
      <c r="I3858" s="9"/>
      <c r="J3858" s="622" t="s">
        <v>5289</v>
      </c>
      <c r="K3858" s="622" t="s">
        <v>11681</v>
      </c>
      <c r="L3858" s="622" t="s">
        <v>128</v>
      </c>
      <c r="M3858" s="856"/>
      <c r="N3858" s="857"/>
      <c r="O3858" s="622">
        <v>0</v>
      </c>
      <c r="P3858" s="622">
        <v>0</v>
      </c>
      <c r="Q3858" s="622">
        <v>0</v>
      </c>
      <c r="R3858" s="622">
        <v>0</v>
      </c>
      <c r="S3858" s="622">
        <v>0</v>
      </c>
      <c r="T3858" s="622">
        <v>0</v>
      </c>
      <c r="U3858" s="622">
        <v>0</v>
      </c>
      <c r="V3858" s="622">
        <v>0</v>
      </c>
      <c r="W3858" s="622">
        <v>0</v>
      </c>
      <c r="X3858" s="369">
        <v>66</v>
      </c>
      <c r="Y3858" s="622">
        <v>0</v>
      </c>
      <c r="Z3858" s="643" t="s">
        <v>51</v>
      </c>
      <c r="AA3858" s="624" t="s">
        <v>5289</v>
      </c>
      <c r="AB3858" s="624" t="s">
        <v>5289</v>
      </c>
      <c r="AC3858" s="84" t="s">
        <v>5289</v>
      </c>
      <c r="AD3858" s="84" t="s">
        <v>5289</v>
      </c>
      <c r="AE3858" s="84" t="s">
        <v>5289</v>
      </c>
      <c r="AF3858" s="129" t="s">
        <v>5289</v>
      </c>
    </row>
    <row r="3859" spans="1:38" ht="293.25">
      <c r="A3859" s="621">
        <v>11</v>
      </c>
      <c r="B3859" s="121" t="s">
        <v>11700</v>
      </c>
      <c r="C3859" s="121" t="s">
        <v>11659</v>
      </c>
      <c r="D3859" s="627" t="s">
        <v>11695</v>
      </c>
      <c r="E3859" s="371" t="s">
        <v>16877</v>
      </c>
      <c r="F3859" s="622" t="s">
        <v>51</v>
      </c>
      <c r="G3859" s="9"/>
      <c r="H3859" s="9"/>
      <c r="I3859" s="9"/>
      <c r="J3859" s="622" t="s">
        <v>5289</v>
      </c>
      <c r="K3859" s="622" t="s">
        <v>11682</v>
      </c>
      <c r="L3859" s="622" t="s">
        <v>128</v>
      </c>
      <c r="M3859" s="856"/>
      <c r="N3859" s="857"/>
      <c r="O3859" s="622">
        <v>0</v>
      </c>
      <c r="P3859" s="622">
        <v>0</v>
      </c>
      <c r="Q3859" s="622">
        <v>0</v>
      </c>
      <c r="R3859" s="622">
        <v>0</v>
      </c>
      <c r="S3859" s="622">
        <v>0</v>
      </c>
      <c r="T3859" s="622">
        <v>0</v>
      </c>
      <c r="U3859" s="622">
        <v>0</v>
      </c>
      <c r="V3859" s="622">
        <v>0</v>
      </c>
      <c r="W3859" s="622">
        <v>0</v>
      </c>
      <c r="X3859" s="366">
        <v>0</v>
      </c>
      <c r="Y3859" s="622">
        <v>0</v>
      </c>
      <c r="Z3859" s="643" t="s">
        <v>51</v>
      </c>
      <c r="AA3859" s="624" t="s">
        <v>5289</v>
      </c>
      <c r="AB3859" s="624" t="s">
        <v>5289</v>
      </c>
      <c r="AC3859" s="84" t="s">
        <v>5289</v>
      </c>
      <c r="AD3859" s="84" t="s">
        <v>5289</v>
      </c>
      <c r="AE3859" s="84" t="s">
        <v>5289</v>
      </c>
      <c r="AF3859" s="129" t="s">
        <v>5289</v>
      </c>
    </row>
    <row r="3860" spans="1:38" ht="306">
      <c r="A3860" s="621">
        <v>12</v>
      </c>
      <c r="B3860" s="121" t="s">
        <v>11698</v>
      </c>
      <c r="C3860" s="121" t="s">
        <v>11659</v>
      </c>
      <c r="D3860" s="627" t="s">
        <v>11696</v>
      </c>
      <c r="E3860" s="371" t="s">
        <v>16870</v>
      </c>
      <c r="F3860" s="631" t="s">
        <v>19012</v>
      </c>
      <c r="G3860" s="631" t="s">
        <v>51</v>
      </c>
      <c r="H3860" s="258">
        <v>3</v>
      </c>
      <c r="I3860" s="286" t="s">
        <v>16488</v>
      </c>
      <c r="J3860" s="622" t="s">
        <v>5289</v>
      </c>
      <c r="K3860" s="622" t="s">
        <v>11683</v>
      </c>
      <c r="L3860" s="622" t="s">
        <v>128</v>
      </c>
      <c r="M3860" s="856"/>
      <c r="N3860" s="857"/>
      <c r="O3860" s="622">
        <v>0</v>
      </c>
      <c r="P3860" s="622">
        <v>0</v>
      </c>
      <c r="Q3860" s="622">
        <v>0</v>
      </c>
      <c r="R3860" s="622">
        <v>0</v>
      </c>
      <c r="S3860" s="622">
        <v>0</v>
      </c>
      <c r="T3860" s="622">
        <v>0</v>
      </c>
      <c r="U3860" s="622">
        <v>0</v>
      </c>
      <c r="V3860" s="622">
        <v>0</v>
      </c>
      <c r="W3860" s="622">
        <v>0</v>
      </c>
      <c r="X3860" s="366">
        <v>30</v>
      </c>
      <c r="Y3860" s="622">
        <v>0</v>
      </c>
      <c r="Z3860" s="643" t="s">
        <v>51</v>
      </c>
      <c r="AA3860" s="624" t="s">
        <v>5289</v>
      </c>
      <c r="AB3860" s="624" t="s">
        <v>5289</v>
      </c>
      <c r="AC3860" s="84" t="s">
        <v>5289</v>
      </c>
      <c r="AD3860" s="84" t="s">
        <v>5289</v>
      </c>
      <c r="AE3860" s="84" t="s">
        <v>5289</v>
      </c>
      <c r="AF3860" s="129" t="s">
        <v>5289</v>
      </c>
    </row>
    <row r="3861" spans="1:38" ht="114.75">
      <c r="A3861" s="621">
        <v>13</v>
      </c>
      <c r="B3861" s="121" t="s">
        <v>1634</v>
      </c>
      <c r="C3861" s="121" t="s">
        <v>11659</v>
      </c>
      <c r="D3861" s="627" t="s">
        <v>11697</v>
      </c>
      <c r="E3861" s="622" t="s">
        <v>40</v>
      </c>
      <c r="F3861" s="631" t="s">
        <v>19012</v>
      </c>
      <c r="G3861" s="631" t="s">
        <v>51</v>
      </c>
      <c r="H3861" s="258">
        <v>3</v>
      </c>
      <c r="I3861" s="286" t="s">
        <v>16488</v>
      </c>
      <c r="J3861" s="622" t="s">
        <v>5289</v>
      </c>
      <c r="K3861" s="643" t="s">
        <v>11684</v>
      </c>
      <c r="L3861" s="643" t="s">
        <v>128</v>
      </c>
      <c r="M3861" s="856"/>
      <c r="N3861" s="857"/>
      <c r="O3861" s="643">
        <v>0</v>
      </c>
      <c r="P3861" s="643">
        <v>0</v>
      </c>
      <c r="Q3861" s="643">
        <v>0</v>
      </c>
      <c r="R3861" s="643">
        <v>0</v>
      </c>
      <c r="S3861" s="643">
        <v>0</v>
      </c>
      <c r="T3861" s="643">
        <v>0</v>
      </c>
      <c r="U3861" s="643">
        <v>0</v>
      </c>
      <c r="V3861" s="643">
        <v>0</v>
      </c>
      <c r="W3861" s="643">
        <v>0</v>
      </c>
      <c r="X3861" s="366">
        <v>0</v>
      </c>
      <c r="Y3861" s="643">
        <v>0</v>
      </c>
      <c r="Z3861" s="643" t="s">
        <v>51</v>
      </c>
      <c r="AA3861" s="643" t="s">
        <v>5289</v>
      </c>
      <c r="AB3861" s="624" t="s">
        <v>5289</v>
      </c>
      <c r="AC3861" s="84" t="s">
        <v>5289</v>
      </c>
      <c r="AD3861" s="84" t="s">
        <v>5289</v>
      </c>
      <c r="AE3861" s="84" t="s">
        <v>5289</v>
      </c>
      <c r="AF3861" s="129" t="s">
        <v>5289</v>
      </c>
    </row>
    <row r="3862" spans="1:38" s="44" customFormat="1" ht="140.25">
      <c r="A3862" s="639">
        <v>14</v>
      </c>
      <c r="B3862" s="121" t="s">
        <v>20302</v>
      </c>
      <c r="C3862" s="121" t="s">
        <v>11659</v>
      </c>
      <c r="D3862" s="627" t="s">
        <v>20303</v>
      </c>
      <c r="E3862" s="123" t="s">
        <v>40</v>
      </c>
      <c r="F3862" s="622" t="s">
        <v>51</v>
      </c>
      <c r="G3862" s="9"/>
      <c r="H3862" s="9"/>
      <c r="I3862" s="9"/>
      <c r="J3862" s="9"/>
      <c r="K3862" s="9"/>
      <c r="L3862" s="640" t="s">
        <v>51</v>
      </c>
      <c r="M3862" s="858"/>
      <c r="N3862" s="859"/>
      <c r="O3862" s="643">
        <v>0</v>
      </c>
      <c r="P3862" s="643">
        <v>0</v>
      </c>
      <c r="Q3862" s="643">
        <v>0</v>
      </c>
      <c r="R3862" s="643">
        <v>0</v>
      </c>
      <c r="S3862" s="643">
        <v>0</v>
      </c>
      <c r="T3862" s="643">
        <v>0</v>
      </c>
      <c r="U3862" s="643">
        <v>0</v>
      </c>
      <c r="V3862" s="643">
        <v>0</v>
      </c>
      <c r="W3862" s="643">
        <v>0</v>
      </c>
      <c r="X3862" s="369">
        <v>24</v>
      </c>
      <c r="Y3862" s="643">
        <v>0</v>
      </c>
      <c r="Z3862" s="643" t="s">
        <v>51</v>
      </c>
      <c r="AA3862" s="643" t="s">
        <v>5289</v>
      </c>
      <c r="AB3862" s="624" t="s">
        <v>5289</v>
      </c>
      <c r="AC3862" s="84" t="s">
        <v>5289</v>
      </c>
      <c r="AD3862" s="84" t="s">
        <v>5289</v>
      </c>
      <c r="AE3862" s="84" t="s">
        <v>5289</v>
      </c>
      <c r="AF3862" s="129" t="s">
        <v>5289</v>
      </c>
      <c r="AG3862" s="107"/>
      <c r="AH3862" s="107"/>
      <c r="AI3862" s="107"/>
      <c r="AJ3862" s="107"/>
      <c r="AK3862" s="107"/>
      <c r="AL3862" s="107"/>
    </row>
    <row r="3863" spans="1:38" s="44" customFormat="1" ht="114.75">
      <c r="A3863" s="639">
        <v>15</v>
      </c>
      <c r="B3863" s="121" t="s">
        <v>20304</v>
      </c>
      <c r="C3863" s="121" t="s">
        <v>11659</v>
      </c>
      <c r="D3863" s="627" t="s">
        <v>20305</v>
      </c>
      <c r="E3863" s="123" t="s">
        <v>40</v>
      </c>
      <c r="F3863" s="622" t="s">
        <v>51</v>
      </c>
      <c r="G3863" s="9"/>
      <c r="H3863" s="9"/>
      <c r="I3863" s="9"/>
      <c r="J3863" s="9"/>
      <c r="K3863" s="9"/>
      <c r="L3863" s="640" t="s">
        <v>51</v>
      </c>
      <c r="M3863" s="858"/>
      <c r="N3863" s="859"/>
      <c r="O3863" s="643">
        <v>0</v>
      </c>
      <c r="P3863" s="643">
        <v>0</v>
      </c>
      <c r="Q3863" s="643">
        <v>0</v>
      </c>
      <c r="R3863" s="643">
        <v>0</v>
      </c>
      <c r="S3863" s="643">
        <v>0</v>
      </c>
      <c r="T3863" s="643">
        <v>0</v>
      </c>
      <c r="U3863" s="643">
        <v>0</v>
      </c>
      <c r="V3863" s="643">
        <v>0</v>
      </c>
      <c r="W3863" s="643">
        <v>0</v>
      </c>
      <c r="X3863" s="369">
        <v>0</v>
      </c>
      <c r="Y3863" s="643">
        <v>0</v>
      </c>
      <c r="Z3863" s="643" t="s">
        <v>51</v>
      </c>
      <c r="AA3863" s="643" t="s">
        <v>5289</v>
      </c>
      <c r="AB3863" s="624" t="s">
        <v>5289</v>
      </c>
      <c r="AC3863" s="84" t="s">
        <v>5289</v>
      </c>
      <c r="AD3863" s="84" t="s">
        <v>5289</v>
      </c>
      <c r="AE3863" s="84" t="s">
        <v>5289</v>
      </c>
      <c r="AF3863" s="129" t="s">
        <v>5289</v>
      </c>
      <c r="AG3863" s="107"/>
      <c r="AH3863" s="107"/>
      <c r="AI3863" s="107"/>
      <c r="AJ3863" s="107"/>
      <c r="AK3863" s="107"/>
      <c r="AL3863" s="107"/>
    </row>
    <row r="3864" spans="1:38" s="44" customFormat="1" ht="178.5">
      <c r="A3864" s="639">
        <v>16</v>
      </c>
      <c r="B3864" s="121" t="s">
        <v>20306</v>
      </c>
      <c r="C3864" s="121" t="s">
        <v>11659</v>
      </c>
      <c r="D3864" s="627" t="s">
        <v>20307</v>
      </c>
      <c r="E3864" s="123" t="s">
        <v>40</v>
      </c>
      <c r="F3864" s="622" t="s">
        <v>51</v>
      </c>
      <c r="G3864" s="9"/>
      <c r="H3864" s="9"/>
      <c r="I3864" s="9"/>
      <c r="J3864" s="9"/>
      <c r="K3864" s="9"/>
      <c r="L3864" s="640" t="s">
        <v>51</v>
      </c>
      <c r="M3864" s="858"/>
      <c r="N3864" s="859"/>
      <c r="O3864" s="643">
        <v>0</v>
      </c>
      <c r="P3864" s="643">
        <v>0</v>
      </c>
      <c r="Q3864" s="643">
        <v>0</v>
      </c>
      <c r="R3864" s="643">
        <v>0</v>
      </c>
      <c r="S3864" s="643">
        <v>0</v>
      </c>
      <c r="T3864" s="643">
        <v>0</v>
      </c>
      <c r="U3864" s="643">
        <v>0</v>
      </c>
      <c r="V3864" s="643">
        <v>0</v>
      </c>
      <c r="W3864" s="643">
        <v>0</v>
      </c>
      <c r="X3864" s="369">
        <v>0</v>
      </c>
      <c r="Y3864" s="643">
        <v>0</v>
      </c>
      <c r="Z3864" s="643" t="s">
        <v>51</v>
      </c>
      <c r="AA3864" s="643" t="s">
        <v>5289</v>
      </c>
      <c r="AB3864" s="624" t="s">
        <v>5289</v>
      </c>
      <c r="AC3864" s="84" t="s">
        <v>5289</v>
      </c>
      <c r="AD3864" s="84" t="s">
        <v>5289</v>
      </c>
      <c r="AE3864" s="84" t="s">
        <v>5289</v>
      </c>
      <c r="AF3864" s="129" t="s">
        <v>5289</v>
      </c>
      <c r="AG3864" s="107"/>
      <c r="AH3864" s="107"/>
      <c r="AI3864" s="107"/>
      <c r="AJ3864" s="107"/>
      <c r="AK3864" s="107"/>
      <c r="AL3864" s="107"/>
    </row>
    <row r="3865" spans="1:38" s="44" customFormat="1" ht="15.75" customHeight="1" thickBot="1">
      <c r="A3865" s="256"/>
      <c r="B3865" s="625">
        <v>16</v>
      </c>
      <c r="C3865" s="625"/>
      <c r="D3865" s="625">
        <v>16</v>
      </c>
      <c r="E3865" s="625">
        <v>16</v>
      </c>
      <c r="F3865" s="625">
        <v>2</v>
      </c>
      <c r="G3865" s="625">
        <v>0</v>
      </c>
      <c r="H3865" s="625">
        <v>1</v>
      </c>
      <c r="I3865" s="625"/>
      <c r="J3865" s="625">
        <v>1</v>
      </c>
      <c r="K3865" s="625">
        <v>13</v>
      </c>
      <c r="L3865" s="625">
        <v>0</v>
      </c>
      <c r="M3865" s="199"/>
      <c r="N3865" s="625">
        <f t="shared" ref="N3865:O3865" si="1298">SUM(N3849:N3864)</f>
        <v>0</v>
      </c>
      <c r="O3865" s="625">
        <f t="shared" si="1298"/>
        <v>0</v>
      </c>
      <c r="P3865" s="625">
        <f t="shared" ref="P3865:Q3865" si="1299">SUM(P3849:P3864)</f>
        <v>0</v>
      </c>
      <c r="Q3865" s="625">
        <f t="shared" si="1299"/>
        <v>0</v>
      </c>
      <c r="R3865" s="625">
        <f t="shared" ref="R3865" si="1300">SUM(R3849:R3864)</f>
        <v>0</v>
      </c>
      <c r="S3865" s="625">
        <f t="shared" ref="S3865" si="1301">SUM(S3849:S3864)</f>
        <v>0</v>
      </c>
      <c r="T3865" s="625">
        <f t="shared" ref="T3865:U3865" si="1302">SUM(T3849:T3864)</f>
        <v>0</v>
      </c>
      <c r="U3865" s="625">
        <f t="shared" si="1302"/>
        <v>0</v>
      </c>
      <c r="V3865" s="625">
        <f t="shared" ref="V3865:W3865" si="1303">SUM(V3849:V3864)</f>
        <v>0</v>
      </c>
      <c r="W3865" s="625">
        <f t="shared" si="1303"/>
        <v>0</v>
      </c>
      <c r="X3865" s="625">
        <f t="shared" ref="X3865:Y3865" si="1304">SUM(X3849:X3864)</f>
        <v>227</v>
      </c>
      <c r="Y3865" s="625">
        <f t="shared" si="1304"/>
        <v>0</v>
      </c>
      <c r="Z3865" s="625">
        <v>0</v>
      </c>
      <c r="AA3865" s="625">
        <v>1</v>
      </c>
      <c r="AB3865" s="625">
        <v>1</v>
      </c>
      <c r="AC3865" s="767"/>
      <c r="AD3865" s="767"/>
      <c r="AE3865" s="767"/>
      <c r="AF3865" s="768"/>
      <c r="AG3865" s="107"/>
      <c r="AH3865" s="107"/>
      <c r="AI3865" s="107"/>
      <c r="AJ3865" s="107"/>
      <c r="AK3865" s="107"/>
      <c r="AL3865" s="107"/>
    </row>
    <row r="3866" spans="1:38" ht="15.75" customHeight="1" thickBot="1">
      <c r="A3866" s="660" t="s">
        <v>461</v>
      </c>
      <c r="B3866" s="661"/>
      <c r="C3866" s="661"/>
      <c r="D3866" s="661"/>
      <c r="E3866" s="661"/>
      <c r="F3866" s="661"/>
      <c r="G3866" s="661"/>
      <c r="H3866" s="661"/>
      <c r="I3866" s="661"/>
      <c r="J3866" s="661"/>
      <c r="K3866" s="661"/>
      <c r="L3866" s="661"/>
      <c r="M3866" s="661"/>
      <c r="N3866" s="661"/>
      <c r="O3866" s="661"/>
      <c r="P3866" s="661"/>
      <c r="Q3866" s="661"/>
      <c r="R3866" s="661"/>
      <c r="S3866" s="661"/>
      <c r="T3866" s="661"/>
      <c r="U3866" s="661"/>
      <c r="V3866" s="661"/>
      <c r="W3866" s="661"/>
      <c r="X3866" s="661"/>
      <c r="Y3866" s="661"/>
      <c r="Z3866" s="661"/>
      <c r="AA3866" s="661"/>
      <c r="AB3866" s="661"/>
      <c r="AC3866" s="661"/>
      <c r="AD3866" s="661"/>
      <c r="AE3866" s="661"/>
      <c r="AF3866" s="662"/>
    </row>
    <row r="3867" spans="1:38" ht="267.75">
      <c r="A3867" s="621">
        <v>1</v>
      </c>
      <c r="B3867" s="121" t="s">
        <v>11704</v>
      </c>
      <c r="C3867" s="121" t="s">
        <v>11705</v>
      </c>
      <c r="D3867" s="121" t="s">
        <v>11706</v>
      </c>
      <c r="E3867" s="624" t="s">
        <v>17420</v>
      </c>
      <c r="F3867" s="622" t="s">
        <v>16683</v>
      </c>
      <c r="G3867" s="9"/>
      <c r="H3867" s="9"/>
      <c r="I3867" s="9"/>
      <c r="J3867" s="122" t="s">
        <v>14364</v>
      </c>
      <c r="K3867" s="624" t="s">
        <v>51</v>
      </c>
      <c r="L3867" s="624" t="s">
        <v>51</v>
      </c>
      <c r="M3867" s="856"/>
      <c r="N3867" s="857"/>
      <c r="O3867" s="622">
        <v>0</v>
      </c>
      <c r="P3867" s="622">
        <v>0</v>
      </c>
      <c r="Q3867" s="622">
        <v>0</v>
      </c>
      <c r="R3867" s="622">
        <v>0</v>
      </c>
      <c r="S3867" s="622">
        <v>0</v>
      </c>
      <c r="T3867" s="622">
        <v>0</v>
      </c>
      <c r="U3867" s="622">
        <v>0</v>
      </c>
      <c r="V3867" s="622">
        <v>0</v>
      </c>
      <c r="W3867" s="622">
        <v>0</v>
      </c>
      <c r="X3867" s="457">
        <v>23</v>
      </c>
      <c r="Y3867" s="622">
        <v>0</v>
      </c>
      <c r="Z3867" s="643" t="s">
        <v>51</v>
      </c>
      <c r="AA3867" s="622" t="s">
        <v>1315</v>
      </c>
      <c r="AB3867" s="622" t="s">
        <v>1315</v>
      </c>
      <c r="AC3867" s="159" t="s">
        <v>11707</v>
      </c>
      <c r="AD3867" s="159" t="s">
        <v>11708</v>
      </c>
      <c r="AE3867" s="159">
        <v>8914907829</v>
      </c>
      <c r="AF3867" s="130" t="s">
        <v>11709</v>
      </c>
    </row>
    <row r="3868" spans="1:38" ht="229.5">
      <c r="A3868" s="621">
        <v>2</v>
      </c>
      <c r="B3868" s="121" t="s">
        <v>11710</v>
      </c>
      <c r="C3868" s="121" t="s">
        <v>11705</v>
      </c>
      <c r="D3868" s="121" t="s">
        <v>11711</v>
      </c>
      <c r="E3868" s="624" t="s">
        <v>17421</v>
      </c>
      <c r="F3868" s="9"/>
      <c r="G3868" s="9"/>
      <c r="H3868" s="9"/>
      <c r="I3868" s="9"/>
      <c r="J3868" s="9"/>
      <c r="K3868" s="9"/>
      <c r="L3868" s="624" t="s">
        <v>51</v>
      </c>
      <c r="M3868" s="856"/>
      <c r="N3868" s="857"/>
      <c r="O3868" s="622">
        <v>0</v>
      </c>
      <c r="P3868" s="622">
        <v>0</v>
      </c>
      <c r="Q3868" s="622">
        <v>0</v>
      </c>
      <c r="R3868" s="622">
        <v>0</v>
      </c>
      <c r="S3868" s="622">
        <v>0</v>
      </c>
      <c r="T3868" s="622">
        <v>0</v>
      </c>
      <c r="U3868" s="622">
        <v>0</v>
      </c>
      <c r="V3868" s="622">
        <v>0</v>
      </c>
      <c r="W3868" s="622">
        <v>0</v>
      </c>
      <c r="X3868" s="457">
        <v>138</v>
      </c>
      <c r="Y3868" s="622">
        <v>0</v>
      </c>
      <c r="Z3868" s="643" t="s">
        <v>51</v>
      </c>
      <c r="AA3868" s="856"/>
      <c r="AB3868" s="857"/>
      <c r="AC3868" s="84" t="s">
        <v>5289</v>
      </c>
      <c r="AD3868" s="84" t="s">
        <v>5289</v>
      </c>
      <c r="AE3868" s="84" t="s">
        <v>5289</v>
      </c>
      <c r="AF3868" s="129" t="s">
        <v>5289</v>
      </c>
    </row>
    <row r="3869" spans="1:38" ht="255">
      <c r="A3869" s="621">
        <v>3</v>
      </c>
      <c r="B3869" s="121" t="s">
        <v>1305</v>
      </c>
      <c r="C3869" s="121" t="s">
        <v>11705</v>
      </c>
      <c r="D3869" s="121" t="s">
        <v>11712</v>
      </c>
      <c r="E3869" s="624" t="s">
        <v>17422</v>
      </c>
      <c r="F3869" s="9"/>
      <c r="G3869" s="9"/>
      <c r="H3869" s="9"/>
      <c r="I3869" s="9"/>
      <c r="J3869" s="9"/>
      <c r="K3869" s="9"/>
      <c r="L3869" s="624" t="s">
        <v>51</v>
      </c>
      <c r="M3869" s="856"/>
      <c r="N3869" s="857"/>
      <c r="O3869" s="622">
        <v>0</v>
      </c>
      <c r="P3869" s="622">
        <v>0</v>
      </c>
      <c r="Q3869" s="622">
        <v>0</v>
      </c>
      <c r="R3869" s="622">
        <v>0</v>
      </c>
      <c r="S3869" s="622">
        <v>0</v>
      </c>
      <c r="T3869" s="622">
        <v>0</v>
      </c>
      <c r="U3869" s="622">
        <v>0</v>
      </c>
      <c r="V3869" s="622">
        <v>0</v>
      </c>
      <c r="W3869" s="622">
        <v>0</v>
      </c>
      <c r="X3869" s="457">
        <v>20</v>
      </c>
      <c r="Y3869" s="622">
        <v>0</v>
      </c>
      <c r="Z3869" s="643" t="s">
        <v>51</v>
      </c>
      <c r="AA3869" s="856"/>
      <c r="AB3869" s="857"/>
      <c r="AC3869" s="84" t="s">
        <v>5289</v>
      </c>
      <c r="AD3869" s="84" t="s">
        <v>5289</v>
      </c>
      <c r="AE3869" s="84" t="s">
        <v>5289</v>
      </c>
      <c r="AF3869" s="129" t="s">
        <v>5289</v>
      </c>
    </row>
    <row r="3870" spans="1:38" ht="229.5">
      <c r="A3870" s="621">
        <v>4</v>
      </c>
      <c r="B3870" s="121" t="s">
        <v>11713</v>
      </c>
      <c r="C3870" s="121" t="s">
        <v>11705</v>
      </c>
      <c r="D3870" s="121" t="s">
        <v>11714</v>
      </c>
      <c r="E3870" s="624" t="s">
        <v>17423</v>
      </c>
      <c r="F3870" s="9"/>
      <c r="G3870" s="9"/>
      <c r="H3870" s="9"/>
      <c r="I3870" s="9"/>
      <c r="J3870" s="9"/>
      <c r="K3870" s="9"/>
      <c r="L3870" s="624" t="s">
        <v>51</v>
      </c>
      <c r="M3870" s="856"/>
      <c r="N3870" s="857"/>
      <c r="O3870" s="622">
        <v>0</v>
      </c>
      <c r="P3870" s="622">
        <v>0</v>
      </c>
      <c r="Q3870" s="622">
        <v>0</v>
      </c>
      <c r="R3870" s="622">
        <v>0</v>
      </c>
      <c r="S3870" s="622">
        <v>0</v>
      </c>
      <c r="T3870" s="622">
        <v>0</v>
      </c>
      <c r="U3870" s="622">
        <v>0</v>
      </c>
      <c r="V3870" s="622">
        <v>0</v>
      </c>
      <c r="W3870" s="622">
        <v>0</v>
      </c>
      <c r="X3870" s="457">
        <v>53</v>
      </c>
      <c r="Y3870" s="622">
        <v>0</v>
      </c>
      <c r="Z3870" s="643" t="s">
        <v>51</v>
      </c>
      <c r="AA3870" s="856"/>
      <c r="AB3870" s="857"/>
      <c r="AC3870" s="84" t="s">
        <v>5289</v>
      </c>
      <c r="AD3870" s="84" t="s">
        <v>5289</v>
      </c>
      <c r="AE3870" s="84" t="s">
        <v>5289</v>
      </c>
      <c r="AF3870" s="129" t="s">
        <v>5289</v>
      </c>
    </row>
    <row r="3871" spans="1:38" ht="204">
      <c r="A3871" s="621">
        <v>5</v>
      </c>
      <c r="B3871" s="121" t="s">
        <v>1556</v>
      </c>
      <c r="C3871" s="121" t="s">
        <v>11705</v>
      </c>
      <c r="D3871" s="121" t="s">
        <v>11715</v>
      </c>
      <c r="E3871" s="631" t="s">
        <v>17424</v>
      </c>
      <c r="F3871" s="9"/>
      <c r="G3871" s="9"/>
      <c r="H3871" s="9"/>
      <c r="I3871" s="9"/>
      <c r="J3871" s="9"/>
      <c r="K3871" s="9"/>
      <c r="L3871" s="624" t="s">
        <v>51</v>
      </c>
      <c r="M3871" s="856"/>
      <c r="N3871" s="857"/>
      <c r="O3871" s="622">
        <v>0</v>
      </c>
      <c r="P3871" s="622">
        <v>0</v>
      </c>
      <c r="Q3871" s="622">
        <v>0</v>
      </c>
      <c r="R3871" s="622">
        <v>0</v>
      </c>
      <c r="S3871" s="622">
        <v>0</v>
      </c>
      <c r="T3871" s="622">
        <v>0</v>
      </c>
      <c r="U3871" s="622">
        <v>0</v>
      </c>
      <c r="V3871" s="622">
        <v>0</v>
      </c>
      <c r="W3871" s="622">
        <v>0</v>
      </c>
      <c r="X3871" s="457">
        <v>26</v>
      </c>
      <c r="Y3871" s="622">
        <v>0</v>
      </c>
      <c r="Z3871" s="643" t="s">
        <v>51</v>
      </c>
      <c r="AA3871" s="856"/>
      <c r="AB3871" s="857"/>
      <c r="AC3871" s="84" t="s">
        <v>5289</v>
      </c>
      <c r="AD3871" s="84" t="s">
        <v>5289</v>
      </c>
      <c r="AE3871" s="84" t="s">
        <v>5289</v>
      </c>
      <c r="AF3871" s="129" t="s">
        <v>5289</v>
      </c>
    </row>
    <row r="3872" spans="1:38" ht="229.5" customHeight="1">
      <c r="A3872" s="621">
        <v>6</v>
      </c>
      <c r="B3872" s="121" t="s">
        <v>11716</v>
      </c>
      <c r="C3872" s="121" t="s">
        <v>11705</v>
      </c>
      <c r="D3872" s="121" t="s">
        <v>11717</v>
      </c>
      <c r="E3872" s="624" t="s">
        <v>17425</v>
      </c>
      <c r="F3872" s="9"/>
      <c r="G3872" s="9"/>
      <c r="H3872" s="9"/>
      <c r="I3872" s="9"/>
      <c r="J3872" s="9"/>
      <c r="K3872" s="9"/>
      <c r="L3872" s="624" t="s">
        <v>51</v>
      </c>
      <c r="M3872" s="856"/>
      <c r="N3872" s="857"/>
      <c r="O3872" s="622">
        <v>0</v>
      </c>
      <c r="P3872" s="622">
        <v>0</v>
      </c>
      <c r="Q3872" s="622">
        <v>0</v>
      </c>
      <c r="R3872" s="622">
        <v>0</v>
      </c>
      <c r="S3872" s="622">
        <v>0</v>
      </c>
      <c r="T3872" s="622">
        <v>0</v>
      </c>
      <c r="U3872" s="622">
        <v>0</v>
      </c>
      <c r="V3872" s="622">
        <v>0</v>
      </c>
      <c r="W3872" s="622">
        <v>0</v>
      </c>
      <c r="X3872" s="457">
        <v>3</v>
      </c>
      <c r="Y3872" s="622">
        <v>0</v>
      </c>
      <c r="Z3872" s="643" t="s">
        <v>51</v>
      </c>
      <c r="AA3872" s="856"/>
      <c r="AB3872" s="857"/>
      <c r="AC3872" s="84" t="s">
        <v>5289</v>
      </c>
      <c r="AD3872" s="84" t="s">
        <v>5289</v>
      </c>
      <c r="AE3872" s="84" t="s">
        <v>5289</v>
      </c>
      <c r="AF3872" s="129" t="s">
        <v>5289</v>
      </c>
    </row>
    <row r="3873" spans="1:38" ht="229.5">
      <c r="A3873" s="621">
        <v>7</v>
      </c>
      <c r="B3873" s="121" t="s">
        <v>11718</v>
      </c>
      <c r="C3873" s="121" t="s">
        <v>11705</v>
      </c>
      <c r="D3873" s="121" t="s">
        <v>11719</v>
      </c>
      <c r="E3873" s="624" t="s">
        <v>17426</v>
      </c>
      <c r="F3873" s="9"/>
      <c r="G3873" s="9"/>
      <c r="H3873" s="9"/>
      <c r="I3873" s="9"/>
      <c r="J3873" s="9"/>
      <c r="K3873" s="9"/>
      <c r="L3873" s="624" t="s">
        <v>51</v>
      </c>
      <c r="M3873" s="856"/>
      <c r="N3873" s="857"/>
      <c r="O3873" s="622">
        <v>0</v>
      </c>
      <c r="P3873" s="622">
        <v>0</v>
      </c>
      <c r="Q3873" s="622">
        <v>0</v>
      </c>
      <c r="R3873" s="622">
        <v>0</v>
      </c>
      <c r="S3873" s="622">
        <v>0</v>
      </c>
      <c r="T3873" s="622">
        <v>0</v>
      </c>
      <c r="U3873" s="622">
        <v>0</v>
      </c>
      <c r="V3873" s="622">
        <v>0</v>
      </c>
      <c r="W3873" s="622">
        <v>0</v>
      </c>
      <c r="X3873" s="457">
        <v>5</v>
      </c>
      <c r="Y3873" s="622">
        <v>0</v>
      </c>
      <c r="Z3873" s="643" t="s">
        <v>51</v>
      </c>
      <c r="AA3873" s="856"/>
      <c r="AB3873" s="857"/>
      <c r="AC3873" s="84" t="s">
        <v>5289</v>
      </c>
      <c r="AD3873" s="84" t="s">
        <v>5289</v>
      </c>
      <c r="AE3873" s="84" t="s">
        <v>5289</v>
      </c>
      <c r="AF3873" s="129" t="s">
        <v>5289</v>
      </c>
    </row>
    <row r="3874" spans="1:38" ht="89.25">
      <c r="A3874" s="621">
        <v>8</v>
      </c>
      <c r="B3874" s="121" t="s">
        <v>1523</v>
      </c>
      <c r="C3874" s="121" t="s">
        <v>11705</v>
      </c>
      <c r="D3874" s="627" t="s">
        <v>17427</v>
      </c>
      <c r="E3874" s="624" t="s">
        <v>40</v>
      </c>
      <c r="F3874" s="9"/>
      <c r="G3874" s="9"/>
      <c r="H3874" s="9"/>
      <c r="I3874" s="9"/>
      <c r="J3874" s="9"/>
      <c r="K3874" s="9"/>
      <c r="L3874" s="624" t="s">
        <v>51</v>
      </c>
      <c r="M3874" s="856"/>
      <c r="N3874" s="857"/>
      <c r="O3874" s="622">
        <v>0</v>
      </c>
      <c r="P3874" s="622">
        <v>0</v>
      </c>
      <c r="Q3874" s="622">
        <v>0</v>
      </c>
      <c r="R3874" s="622">
        <v>0</v>
      </c>
      <c r="S3874" s="622">
        <v>0</v>
      </c>
      <c r="T3874" s="622">
        <v>0</v>
      </c>
      <c r="U3874" s="622">
        <v>0</v>
      </c>
      <c r="V3874" s="622">
        <v>0</v>
      </c>
      <c r="W3874" s="622">
        <v>0</v>
      </c>
      <c r="X3874" s="457">
        <v>0</v>
      </c>
      <c r="Y3874" s="622">
        <v>0</v>
      </c>
      <c r="Z3874" s="643" t="s">
        <v>51</v>
      </c>
      <c r="AA3874" s="856"/>
      <c r="AB3874" s="857"/>
      <c r="AC3874" s="84" t="s">
        <v>5289</v>
      </c>
      <c r="AD3874" s="84" t="s">
        <v>5289</v>
      </c>
      <c r="AE3874" s="84" t="s">
        <v>5289</v>
      </c>
      <c r="AF3874" s="129" t="s">
        <v>5289</v>
      </c>
    </row>
    <row r="3875" spans="1:38" ht="63.75" customHeight="1">
      <c r="A3875" s="621">
        <v>9</v>
      </c>
      <c r="B3875" s="121" t="s">
        <v>8474</v>
      </c>
      <c r="C3875" s="121" t="s">
        <v>11705</v>
      </c>
      <c r="D3875" s="627" t="s">
        <v>17428</v>
      </c>
      <c r="E3875" s="624" t="s">
        <v>40</v>
      </c>
      <c r="F3875" s="9"/>
      <c r="G3875" s="9"/>
      <c r="H3875" s="9"/>
      <c r="I3875" s="9"/>
      <c r="J3875" s="9"/>
      <c r="K3875" s="9"/>
      <c r="L3875" s="624" t="s">
        <v>51</v>
      </c>
      <c r="M3875" s="856"/>
      <c r="N3875" s="857"/>
      <c r="O3875" s="622">
        <v>0</v>
      </c>
      <c r="P3875" s="622">
        <v>0</v>
      </c>
      <c r="Q3875" s="622">
        <v>0</v>
      </c>
      <c r="R3875" s="622">
        <v>0</v>
      </c>
      <c r="S3875" s="622">
        <v>0</v>
      </c>
      <c r="T3875" s="622">
        <v>0</v>
      </c>
      <c r="U3875" s="622">
        <v>0</v>
      </c>
      <c r="V3875" s="622">
        <v>0</v>
      </c>
      <c r="W3875" s="622">
        <v>0</v>
      </c>
      <c r="X3875" s="457">
        <v>0</v>
      </c>
      <c r="Y3875" s="622">
        <v>0</v>
      </c>
      <c r="Z3875" s="643" t="s">
        <v>51</v>
      </c>
      <c r="AA3875" s="856"/>
      <c r="AB3875" s="857"/>
      <c r="AC3875" s="84" t="s">
        <v>5289</v>
      </c>
      <c r="AD3875" s="84" t="s">
        <v>5289</v>
      </c>
      <c r="AE3875" s="84" t="s">
        <v>5289</v>
      </c>
      <c r="AF3875" s="129" t="s">
        <v>5289</v>
      </c>
    </row>
    <row r="3876" spans="1:38" ht="229.5">
      <c r="A3876" s="621">
        <v>10</v>
      </c>
      <c r="B3876" s="121" t="s">
        <v>574</v>
      </c>
      <c r="C3876" s="121" t="s">
        <v>11705</v>
      </c>
      <c r="D3876" s="121" t="s">
        <v>11720</v>
      </c>
      <c r="E3876" s="624" t="s">
        <v>17429</v>
      </c>
      <c r="F3876" s="9"/>
      <c r="G3876" s="9"/>
      <c r="H3876" s="9"/>
      <c r="I3876" s="9"/>
      <c r="J3876" s="9"/>
      <c r="K3876" s="9"/>
      <c r="L3876" s="624" t="s">
        <v>51</v>
      </c>
      <c r="M3876" s="856"/>
      <c r="N3876" s="857"/>
      <c r="O3876" s="622">
        <v>0</v>
      </c>
      <c r="P3876" s="622">
        <v>0</v>
      </c>
      <c r="Q3876" s="622">
        <v>0</v>
      </c>
      <c r="R3876" s="622">
        <v>0</v>
      </c>
      <c r="S3876" s="622">
        <v>0</v>
      </c>
      <c r="T3876" s="622">
        <v>0</v>
      </c>
      <c r="U3876" s="622">
        <v>0</v>
      </c>
      <c r="V3876" s="622">
        <v>0</v>
      </c>
      <c r="W3876" s="622">
        <v>0</v>
      </c>
      <c r="X3876" s="457">
        <v>0</v>
      </c>
      <c r="Y3876" s="622">
        <v>0</v>
      </c>
      <c r="Z3876" s="643" t="s">
        <v>51</v>
      </c>
      <c r="AA3876" s="856"/>
      <c r="AB3876" s="857"/>
      <c r="AC3876" s="84" t="s">
        <v>5289</v>
      </c>
      <c r="AD3876" s="84" t="s">
        <v>5289</v>
      </c>
      <c r="AE3876" s="84" t="s">
        <v>5289</v>
      </c>
      <c r="AF3876" s="129" t="s">
        <v>5289</v>
      </c>
    </row>
    <row r="3877" spans="1:38" ht="267.75" customHeight="1">
      <c r="A3877" s="621">
        <v>11</v>
      </c>
      <c r="B3877" s="121" t="s">
        <v>11721</v>
      </c>
      <c r="C3877" s="121" t="s">
        <v>11705</v>
      </c>
      <c r="D3877" s="121" t="s">
        <v>11722</v>
      </c>
      <c r="E3877" s="624" t="s">
        <v>17430</v>
      </c>
      <c r="F3877" s="9"/>
      <c r="G3877" s="9"/>
      <c r="H3877" s="9"/>
      <c r="I3877" s="9"/>
      <c r="J3877" s="9"/>
      <c r="K3877" s="9"/>
      <c r="L3877" s="624" t="s">
        <v>51</v>
      </c>
      <c r="M3877" s="856"/>
      <c r="N3877" s="857"/>
      <c r="O3877" s="622">
        <v>0</v>
      </c>
      <c r="P3877" s="622">
        <v>0</v>
      </c>
      <c r="Q3877" s="622">
        <v>0</v>
      </c>
      <c r="R3877" s="622">
        <v>0</v>
      </c>
      <c r="S3877" s="622">
        <v>0</v>
      </c>
      <c r="T3877" s="622">
        <v>0</v>
      </c>
      <c r="U3877" s="622">
        <v>0</v>
      </c>
      <c r="V3877" s="622">
        <v>0</v>
      </c>
      <c r="W3877" s="622">
        <v>0</v>
      </c>
      <c r="X3877" s="457">
        <v>0</v>
      </c>
      <c r="Y3877" s="622">
        <v>0</v>
      </c>
      <c r="Z3877" s="643" t="s">
        <v>51</v>
      </c>
      <c r="AA3877" s="856"/>
      <c r="AB3877" s="857"/>
      <c r="AC3877" s="84" t="s">
        <v>5289</v>
      </c>
      <c r="AD3877" s="84" t="s">
        <v>5289</v>
      </c>
      <c r="AE3877" s="84" t="s">
        <v>5289</v>
      </c>
      <c r="AF3877" s="129" t="s">
        <v>5289</v>
      </c>
    </row>
    <row r="3878" spans="1:38" s="44" customFormat="1" ht="114.75" customHeight="1">
      <c r="A3878" s="621">
        <v>12</v>
      </c>
      <c r="B3878" s="626" t="s">
        <v>14360</v>
      </c>
      <c r="C3878" s="121" t="s">
        <v>11705</v>
      </c>
      <c r="D3878" s="626" t="s">
        <v>14361</v>
      </c>
      <c r="E3878" s="624" t="s">
        <v>40</v>
      </c>
      <c r="F3878" s="647"/>
      <c r="G3878" s="647"/>
      <c r="H3878" s="647"/>
      <c r="I3878" s="647"/>
      <c r="J3878" s="647"/>
      <c r="K3878" s="647"/>
      <c r="L3878" s="624" t="s">
        <v>51</v>
      </c>
      <c r="M3878" s="858"/>
      <c r="N3878" s="859"/>
      <c r="O3878" s="622">
        <v>0</v>
      </c>
      <c r="P3878" s="622">
        <v>0</v>
      </c>
      <c r="Q3878" s="622">
        <v>0</v>
      </c>
      <c r="R3878" s="622">
        <v>0</v>
      </c>
      <c r="S3878" s="622">
        <v>0</v>
      </c>
      <c r="T3878" s="622">
        <v>0</v>
      </c>
      <c r="U3878" s="622">
        <v>0</v>
      </c>
      <c r="V3878" s="622">
        <v>0</v>
      </c>
      <c r="W3878" s="622">
        <v>0</v>
      </c>
      <c r="X3878" s="457">
        <v>0</v>
      </c>
      <c r="Y3878" s="622">
        <v>0</v>
      </c>
      <c r="Z3878" s="643" t="s">
        <v>51</v>
      </c>
      <c r="AA3878" s="856"/>
      <c r="AB3878" s="857"/>
      <c r="AC3878" s="84" t="s">
        <v>5289</v>
      </c>
      <c r="AD3878" s="84" t="s">
        <v>5289</v>
      </c>
      <c r="AE3878" s="84" t="s">
        <v>5289</v>
      </c>
      <c r="AF3878" s="129" t="s">
        <v>5289</v>
      </c>
      <c r="AG3878" s="107"/>
      <c r="AH3878" s="107"/>
      <c r="AI3878" s="107"/>
      <c r="AJ3878" s="107"/>
      <c r="AK3878" s="107"/>
      <c r="AL3878" s="107"/>
    </row>
    <row r="3879" spans="1:38" s="44" customFormat="1" ht="89.25">
      <c r="A3879" s="621">
        <v>13</v>
      </c>
      <c r="B3879" s="626" t="s">
        <v>17874</v>
      </c>
      <c r="C3879" s="121" t="s">
        <v>11705</v>
      </c>
      <c r="D3879" s="626" t="s">
        <v>14362</v>
      </c>
      <c r="E3879" s="624" t="s">
        <v>40</v>
      </c>
      <c r="F3879" s="647"/>
      <c r="G3879" s="647"/>
      <c r="H3879" s="647"/>
      <c r="I3879" s="647"/>
      <c r="J3879" s="647"/>
      <c r="K3879" s="647"/>
      <c r="L3879" s="624" t="s">
        <v>51</v>
      </c>
      <c r="M3879" s="858"/>
      <c r="N3879" s="859"/>
      <c r="O3879" s="123">
        <v>0</v>
      </c>
      <c r="P3879" s="123">
        <v>0</v>
      </c>
      <c r="Q3879" s="123">
        <v>0</v>
      </c>
      <c r="R3879" s="123">
        <v>0</v>
      </c>
      <c r="S3879" s="123">
        <v>0</v>
      </c>
      <c r="T3879" s="123">
        <v>0</v>
      </c>
      <c r="U3879" s="123">
        <v>0</v>
      </c>
      <c r="V3879" s="123">
        <v>0</v>
      </c>
      <c r="W3879" s="123">
        <v>0</v>
      </c>
      <c r="X3879" s="457">
        <v>0</v>
      </c>
      <c r="Y3879" s="123">
        <v>0</v>
      </c>
      <c r="Z3879" s="643" t="s">
        <v>51</v>
      </c>
      <c r="AA3879" s="856"/>
      <c r="AB3879" s="857"/>
      <c r="AC3879" s="84" t="s">
        <v>5289</v>
      </c>
      <c r="AD3879" s="84" t="s">
        <v>5289</v>
      </c>
      <c r="AE3879" s="84" t="s">
        <v>5289</v>
      </c>
      <c r="AF3879" s="129" t="s">
        <v>5289</v>
      </c>
      <c r="AG3879" s="107"/>
      <c r="AH3879" s="107"/>
      <c r="AI3879" s="107"/>
      <c r="AJ3879" s="107"/>
      <c r="AK3879" s="107"/>
      <c r="AL3879" s="107"/>
    </row>
    <row r="3880" spans="1:38" s="44" customFormat="1" ht="76.5">
      <c r="A3880" s="621">
        <v>14</v>
      </c>
      <c r="B3880" s="626" t="s">
        <v>17875</v>
      </c>
      <c r="C3880" s="121" t="s">
        <v>11705</v>
      </c>
      <c r="D3880" s="626" t="s">
        <v>14363</v>
      </c>
      <c r="E3880" s="624" t="s">
        <v>40</v>
      </c>
      <c r="F3880" s="647"/>
      <c r="G3880" s="647"/>
      <c r="H3880" s="647"/>
      <c r="I3880" s="647"/>
      <c r="J3880" s="647"/>
      <c r="K3880" s="647"/>
      <c r="L3880" s="624" t="s">
        <v>51</v>
      </c>
      <c r="M3880" s="858"/>
      <c r="N3880" s="859"/>
      <c r="O3880" s="123">
        <v>0</v>
      </c>
      <c r="P3880" s="123">
        <v>0</v>
      </c>
      <c r="Q3880" s="123">
        <v>0</v>
      </c>
      <c r="R3880" s="123">
        <v>0</v>
      </c>
      <c r="S3880" s="123">
        <v>0</v>
      </c>
      <c r="T3880" s="123">
        <v>0</v>
      </c>
      <c r="U3880" s="123">
        <v>0</v>
      </c>
      <c r="V3880" s="123">
        <v>0</v>
      </c>
      <c r="W3880" s="123">
        <v>0</v>
      </c>
      <c r="X3880" s="860">
        <v>0</v>
      </c>
      <c r="Y3880" s="123">
        <v>0</v>
      </c>
      <c r="Z3880" s="643" t="s">
        <v>51</v>
      </c>
      <c r="AA3880" s="856"/>
      <c r="AB3880" s="857"/>
      <c r="AC3880" s="84" t="s">
        <v>5289</v>
      </c>
      <c r="AD3880" s="84" t="s">
        <v>5289</v>
      </c>
      <c r="AE3880" s="84" t="s">
        <v>5289</v>
      </c>
      <c r="AF3880" s="129" t="s">
        <v>5289</v>
      </c>
      <c r="AG3880" s="107"/>
      <c r="AH3880" s="107"/>
      <c r="AI3880" s="107"/>
      <c r="AJ3880" s="107"/>
      <c r="AK3880" s="107"/>
      <c r="AL3880" s="107"/>
    </row>
    <row r="3881" spans="1:38" s="44" customFormat="1" ht="89.25">
      <c r="A3881" s="621">
        <v>15</v>
      </c>
      <c r="B3881" s="626" t="s">
        <v>14906</v>
      </c>
      <c r="C3881" s="121" t="s">
        <v>11705</v>
      </c>
      <c r="D3881" s="626" t="s">
        <v>14907</v>
      </c>
      <c r="E3881" s="624" t="s">
        <v>40</v>
      </c>
      <c r="F3881" s="647"/>
      <c r="G3881" s="647"/>
      <c r="H3881" s="647"/>
      <c r="I3881" s="647"/>
      <c r="J3881" s="647"/>
      <c r="K3881" s="647"/>
      <c r="L3881" s="624"/>
      <c r="M3881" s="858"/>
      <c r="N3881" s="859"/>
      <c r="O3881" s="123">
        <v>0</v>
      </c>
      <c r="P3881" s="123">
        <v>0</v>
      </c>
      <c r="Q3881" s="123">
        <v>0</v>
      </c>
      <c r="R3881" s="123">
        <v>0</v>
      </c>
      <c r="S3881" s="123">
        <v>0</v>
      </c>
      <c r="T3881" s="123">
        <v>0</v>
      </c>
      <c r="U3881" s="123">
        <v>0</v>
      </c>
      <c r="V3881" s="123">
        <v>0</v>
      </c>
      <c r="W3881" s="123">
        <v>0</v>
      </c>
      <c r="X3881" s="860">
        <v>18</v>
      </c>
      <c r="Y3881" s="123">
        <v>0</v>
      </c>
      <c r="Z3881" s="643" t="s">
        <v>51</v>
      </c>
      <c r="AA3881" s="856"/>
      <c r="AB3881" s="857"/>
      <c r="AC3881" s="84" t="s">
        <v>5289</v>
      </c>
      <c r="AD3881" s="84" t="s">
        <v>5289</v>
      </c>
      <c r="AE3881" s="84" t="s">
        <v>5289</v>
      </c>
      <c r="AF3881" s="129" t="s">
        <v>5289</v>
      </c>
      <c r="AG3881" s="107"/>
      <c r="AH3881" s="107"/>
      <c r="AI3881" s="107"/>
      <c r="AJ3881" s="107"/>
      <c r="AK3881" s="107"/>
      <c r="AL3881" s="107"/>
    </row>
    <row r="3882" spans="1:38" s="44" customFormat="1" ht="63.75">
      <c r="A3882" s="621">
        <v>16</v>
      </c>
      <c r="B3882" s="626" t="s">
        <v>2154</v>
      </c>
      <c r="C3882" s="121" t="s">
        <v>11705</v>
      </c>
      <c r="D3882" s="626" t="s">
        <v>14905</v>
      </c>
      <c r="E3882" s="624" t="s">
        <v>40</v>
      </c>
      <c r="F3882" s="647"/>
      <c r="G3882" s="647"/>
      <c r="H3882" s="647"/>
      <c r="I3882" s="647"/>
      <c r="J3882" s="647"/>
      <c r="K3882" s="647"/>
      <c r="L3882" s="624" t="s">
        <v>51</v>
      </c>
      <c r="M3882" s="858"/>
      <c r="N3882" s="859"/>
      <c r="O3882" s="123">
        <v>0</v>
      </c>
      <c r="P3882" s="123">
        <v>0</v>
      </c>
      <c r="Q3882" s="123">
        <v>0</v>
      </c>
      <c r="R3882" s="123">
        <v>0</v>
      </c>
      <c r="S3882" s="123">
        <v>0</v>
      </c>
      <c r="T3882" s="123">
        <v>0</v>
      </c>
      <c r="U3882" s="123">
        <v>0</v>
      </c>
      <c r="V3882" s="123">
        <v>0</v>
      </c>
      <c r="W3882" s="123">
        <v>0</v>
      </c>
      <c r="X3882" s="860">
        <v>4</v>
      </c>
      <c r="Y3882" s="123">
        <v>0</v>
      </c>
      <c r="Z3882" s="643" t="s">
        <v>51</v>
      </c>
      <c r="AA3882" s="856"/>
      <c r="AB3882" s="857"/>
      <c r="AC3882" s="84" t="s">
        <v>5289</v>
      </c>
      <c r="AD3882" s="84" t="s">
        <v>5289</v>
      </c>
      <c r="AE3882" s="84" t="s">
        <v>5289</v>
      </c>
      <c r="AF3882" s="129" t="s">
        <v>5289</v>
      </c>
      <c r="AG3882" s="107"/>
      <c r="AH3882" s="107"/>
      <c r="AI3882" s="107"/>
      <c r="AJ3882" s="107"/>
      <c r="AK3882" s="107"/>
      <c r="AL3882" s="107"/>
    </row>
    <row r="3883" spans="1:38" s="44" customFormat="1" ht="102">
      <c r="A3883" s="621">
        <v>17</v>
      </c>
      <c r="B3883" s="626" t="s">
        <v>14908</v>
      </c>
      <c r="C3883" s="121" t="s">
        <v>11705</v>
      </c>
      <c r="D3883" s="626" t="s">
        <v>18014</v>
      </c>
      <c r="E3883" s="624" t="s">
        <v>40</v>
      </c>
      <c r="F3883" s="647"/>
      <c r="G3883" s="647"/>
      <c r="H3883" s="647"/>
      <c r="I3883" s="647"/>
      <c r="J3883" s="647"/>
      <c r="K3883" s="647"/>
      <c r="L3883" s="624" t="s">
        <v>51</v>
      </c>
      <c r="M3883" s="858"/>
      <c r="N3883" s="859"/>
      <c r="O3883" s="123">
        <v>0</v>
      </c>
      <c r="P3883" s="123">
        <v>0</v>
      </c>
      <c r="Q3883" s="123">
        <v>0</v>
      </c>
      <c r="R3883" s="123">
        <v>0</v>
      </c>
      <c r="S3883" s="123">
        <v>0</v>
      </c>
      <c r="T3883" s="123">
        <v>0</v>
      </c>
      <c r="U3883" s="123">
        <v>0</v>
      </c>
      <c r="V3883" s="123">
        <v>0</v>
      </c>
      <c r="W3883" s="123">
        <v>0</v>
      </c>
      <c r="X3883" s="860">
        <v>0</v>
      </c>
      <c r="Y3883" s="123">
        <v>0</v>
      </c>
      <c r="Z3883" s="643" t="s">
        <v>51</v>
      </c>
      <c r="AA3883" s="856"/>
      <c r="AB3883" s="857"/>
      <c r="AC3883" s="84" t="s">
        <v>5289</v>
      </c>
      <c r="AD3883" s="84" t="s">
        <v>5289</v>
      </c>
      <c r="AE3883" s="84" t="s">
        <v>5289</v>
      </c>
      <c r="AF3883" s="129" t="s">
        <v>5289</v>
      </c>
      <c r="AG3883" s="107"/>
      <c r="AH3883" s="107"/>
      <c r="AI3883" s="107"/>
      <c r="AJ3883" s="107"/>
      <c r="AK3883" s="107"/>
      <c r="AL3883" s="107"/>
    </row>
    <row r="3884" spans="1:38" s="44" customFormat="1" ht="15.75" customHeight="1" thickBot="1">
      <c r="A3884" s="256"/>
      <c r="B3884" s="625">
        <v>17</v>
      </c>
      <c r="C3884" s="625"/>
      <c r="D3884" s="625">
        <v>17</v>
      </c>
      <c r="E3884" s="625">
        <v>17</v>
      </c>
      <c r="F3884" s="625"/>
      <c r="G3884" s="625"/>
      <c r="H3884" s="625">
        <v>0</v>
      </c>
      <c r="I3884" s="625"/>
      <c r="J3884" s="625">
        <v>0</v>
      </c>
      <c r="K3884" s="625">
        <v>0</v>
      </c>
      <c r="L3884" s="625">
        <v>0</v>
      </c>
      <c r="M3884" s="199"/>
      <c r="N3884" s="625">
        <f t="shared" ref="N3884:O3884" si="1305">SUM(N3867:N3883)</f>
        <v>0</v>
      </c>
      <c r="O3884" s="625">
        <f t="shared" si="1305"/>
        <v>0</v>
      </c>
      <c r="P3884" s="625">
        <f t="shared" ref="P3884:Q3884" si="1306">SUM(P3867:P3883)</f>
        <v>0</v>
      </c>
      <c r="Q3884" s="625">
        <f t="shared" si="1306"/>
        <v>0</v>
      </c>
      <c r="R3884" s="625">
        <f t="shared" ref="R3884" si="1307">SUM(R3867:R3883)</f>
        <v>0</v>
      </c>
      <c r="S3884" s="625">
        <f t="shared" ref="S3884" si="1308">SUM(S3867:S3883)</f>
        <v>0</v>
      </c>
      <c r="T3884" s="625">
        <f t="shared" ref="T3884:U3884" si="1309">SUM(T3867:T3883)</f>
        <v>0</v>
      </c>
      <c r="U3884" s="625">
        <f t="shared" si="1309"/>
        <v>0</v>
      </c>
      <c r="V3884" s="625">
        <f t="shared" ref="V3884:W3884" si="1310">SUM(V3867:V3883)</f>
        <v>0</v>
      </c>
      <c r="W3884" s="625">
        <f t="shared" si="1310"/>
        <v>0</v>
      </c>
      <c r="X3884" s="625">
        <f t="shared" ref="X3884:Y3884" si="1311">SUM(X3867:X3883)</f>
        <v>290</v>
      </c>
      <c r="Y3884" s="625">
        <f t="shared" si="1311"/>
        <v>0</v>
      </c>
      <c r="Z3884" s="625">
        <v>0</v>
      </c>
      <c r="AA3884" s="625">
        <v>0</v>
      </c>
      <c r="AB3884" s="625">
        <v>0</v>
      </c>
      <c r="AC3884" s="767"/>
      <c r="AD3884" s="767"/>
      <c r="AE3884" s="767"/>
      <c r="AF3884" s="768"/>
      <c r="AG3884" s="107"/>
      <c r="AH3884" s="107"/>
      <c r="AI3884" s="107"/>
      <c r="AJ3884" s="107"/>
      <c r="AK3884" s="107"/>
      <c r="AL3884" s="107"/>
    </row>
    <row r="3885" spans="1:38" ht="15.75" customHeight="1" thickBot="1">
      <c r="A3885" s="660" t="s">
        <v>462</v>
      </c>
      <c r="B3885" s="661"/>
      <c r="C3885" s="661"/>
      <c r="D3885" s="661"/>
      <c r="E3885" s="661"/>
      <c r="F3885" s="661"/>
      <c r="G3885" s="661"/>
      <c r="H3885" s="661"/>
      <c r="I3885" s="661"/>
      <c r="J3885" s="661"/>
      <c r="K3885" s="661"/>
      <c r="L3885" s="661"/>
      <c r="M3885" s="661"/>
      <c r="N3885" s="667"/>
      <c r="O3885" s="667"/>
      <c r="P3885" s="667"/>
      <c r="Q3885" s="667"/>
      <c r="R3885" s="667"/>
      <c r="S3885" s="667"/>
      <c r="T3885" s="667"/>
      <c r="U3885" s="667"/>
      <c r="V3885" s="667"/>
      <c r="W3885" s="667"/>
      <c r="X3885" s="667"/>
      <c r="Y3885" s="667"/>
      <c r="Z3885" s="661"/>
      <c r="AA3885" s="661"/>
      <c r="AB3885" s="661"/>
      <c r="AC3885" s="661"/>
      <c r="AD3885" s="661"/>
      <c r="AE3885" s="661"/>
      <c r="AF3885" s="662"/>
    </row>
    <row r="3886" spans="1:38" ht="242.25">
      <c r="A3886" s="621">
        <v>1</v>
      </c>
      <c r="B3886" s="121" t="s">
        <v>11723</v>
      </c>
      <c r="C3886" s="121" t="s">
        <v>11724</v>
      </c>
      <c r="D3886" s="627" t="s">
        <v>14918</v>
      </c>
      <c r="E3886" s="622" t="s">
        <v>40</v>
      </c>
      <c r="F3886" s="622" t="s">
        <v>51</v>
      </c>
      <c r="G3886" s="9"/>
      <c r="H3886" s="9"/>
      <c r="I3886" s="9"/>
      <c r="J3886" s="121" t="s">
        <v>11781</v>
      </c>
      <c r="K3886" s="624" t="s">
        <v>11725</v>
      </c>
      <c r="L3886" s="622" t="s">
        <v>40</v>
      </c>
      <c r="M3886" s="263" t="s">
        <v>13027</v>
      </c>
      <c r="N3886" s="622">
        <v>0</v>
      </c>
      <c r="O3886" s="622">
        <v>0</v>
      </c>
      <c r="P3886" s="622">
        <v>0</v>
      </c>
      <c r="Q3886" s="622">
        <v>0</v>
      </c>
      <c r="R3886" s="622">
        <v>0</v>
      </c>
      <c r="S3886" s="622">
        <v>0</v>
      </c>
      <c r="T3886" s="622">
        <v>0</v>
      </c>
      <c r="U3886" s="622">
        <v>0</v>
      </c>
      <c r="V3886" s="622">
        <v>0</v>
      </c>
      <c r="W3886" s="622">
        <v>0</v>
      </c>
      <c r="X3886" s="364">
        <v>0</v>
      </c>
      <c r="Y3886" s="622">
        <v>0</v>
      </c>
      <c r="Z3886" s="346" t="s">
        <v>51</v>
      </c>
      <c r="AA3886" s="645" t="s">
        <v>11782</v>
      </c>
      <c r="AB3886" s="643" t="s">
        <v>1315</v>
      </c>
      <c r="AC3886" s="861" t="s">
        <v>11726</v>
      </c>
      <c r="AD3886" s="861" t="s">
        <v>11727</v>
      </c>
      <c r="AE3886" s="861" t="s">
        <v>11728</v>
      </c>
      <c r="AF3886" s="862" t="s">
        <v>11729</v>
      </c>
    </row>
    <row r="3887" spans="1:38" ht="127.5">
      <c r="A3887" s="621">
        <v>2</v>
      </c>
      <c r="B3887" s="121" t="s">
        <v>11730</v>
      </c>
      <c r="C3887" s="121" t="s">
        <v>11724</v>
      </c>
      <c r="D3887" s="627" t="s">
        <v>14919</v>
      </c>
      <c r="E3887" s="622" t="s">
        <v>40</v>
      </c>
      <c r="F3887" s="622" t="s">
        <v>51</v>
      </c>
      <c r="G3887" s="9"/>
      <c r="H3887" s="9"/>
      <c r="I3887" s="9"/>
      <c r="J3887" s="622" t="s">
        <v>5289</v>
      </c>
      <c r="K3887" s="624" t="s">
        <v>11731</v>
      </c>
      <c r="L3887" s="622" t="s">
        <v>40</v>
      </c>
      <c r="M3887" s="263" t="s">
        <v>13014</v>
      </c>
      <c r="N3887" s="622">
        <v>0</v>
      </c>
      <c r="O3887" s="622">
        <v>0</v>
      </c>
      <c r="P3887" s="622">
        <v>0</v>
      </c>
      <c r="Q3887" s="622">
        <v>0</v>
      </c>
      <c r="R3887" s="622">
        <v>0</v>
      </c>
      <c r="S3887" s="622">
        <v>0</v>
      </c>
      <c r="T3887" s="622">
        <v>0</v>
      </c>
      <c r="U3887" s="622">
        <v>0</v>
      </c>
      <c r="V3887" s="622">
        <v>0</v>
      </c>
      <c r="W3887" s="622">
        <v>0</v>
      </c>
      <c r="X3887" s="364">
        <v>56</v>
      </c>
      <c r="Y3887" s="622">
        <v>0</v>
      </c>
      <c r="Z3887" s="346" t="s">
        <v>51</v>
      </c>
      <c r="AA3887" s="643" t="s">
        <v>5289</v>
      </c>
      <c r="AB3887" s="9"/>
      <c r="AC3887" s="863" t="s">
        <v>5289</v>
      </c>
      <c r="AD3887" s="863" t="s">
        <v>5289</v>
      </c>
      <c r="AE3887" s="863" t="s">
        <v>5289</v>
      </c>
      <c r="AF3887" s="311" t="s">
        <v>5289</v>
      </c>
    </row>
    <row r="3888" spans="1:38" ht="127.5">
      <c r="A3888" s="621">
        <v>3</v>
      </c>
      <c r="B3888" s="121" t="s">
        <v>11732</v>
      </c>
      <c r="C3888" s="121" t="s">
        <v>11724</v>
      </c>
      <c r="D3888" s="627" t="s">
        <v>14920</v>
      </c>
      <c r="E3888" s="622" t="s">
        <v>40</v>
      </c>
      <c r="F3888" s="622" t="s">
        <v>51</v>
      </c>
      <c r="G3888" s="9"/>
      <c r="H3888" s="9"/>
      <c r="I3888" s="9"/>
      <c r="J3888" s="622" t="s">
        <v>5289</v>
      </c>
      <c r="K3888" s="624" t="s">
        <v>11731</v>
      </c>
      <c r="L3888" s="622" t="s">
        <v>40</v>
      </c>
      <c r="M3888" s="263" t="s">
        <v>13014</v>
      </c>
      <c r="N3888" s="622">
        <v>0</v>
      </c>
      <c r="O3888" s="622">
        <v>0</v>
      </c>
      <c r="P3888" s="622">
        <v>0</v>
      </c>
      <c r="Q3888" s="622">
        <v>0</v>
      </c>
      <c r="R3888" s="622">
        <v>0</v>
      </c>
      <c r="S3888" s="622">
        <v>0</v>
      </c>
      <c r="T3888" s="622">
        <v>0</v>
      </c>
      <c r="U3888" s="622">
        <v>0</v>
      </c>
      <c r="V3888" s="622">
        <v>0</v>
      </c>
      <c r="W3888" s="622">
        <v>0</v>
      </c>
      <c r="X3888" s="364">
        <v>17</v>
      </c>
      <c r="Y3888" s="622">
        <v>0</v>
      </c>
      <c r="Z3888" s="346" t="s">
        <v>51</v>
      </c>
      <c r="AA3888" s="643" t="s">
        <v>5289</v>
      </c>
      <c r="AB3888" s="9"/>
      <c r="AC3888" s="863" t="s">
        <v>5289</v>
      </c>
      <c r="AD3888" s="863" t="s">
        <v>5289</v>
      </c>
      <c r="AE3888" s="863" t="s">
        <v>5289</v>
      </c>
      <c r="AF3888" s="311" t="s">
        <v>5289</v>
      </c>
    </row>
    <row r="3889" spans="1:38" ht="140.25">
      <c r="A3889" s="621">
        <v>4</v>
      </c>
      <c r="B3889" s="121" t="s">
        <v>11733</v>
      </c>
      <c r="C3889" s="121" t="s">
        <v>11734</v>
      </c>
      <c r="D3889" s="627" t="s">
        <v>11771</v>
      </c>
      <c r="E3889" s="622" t="s">
        <v>40</v>
      </c>
      <c r="F3889" s="631" t="s">
        <v>19012</v>
      </c>
      <c r="G3889" s="624" t="s">
        <v>40</v>
      </c>
      <c r="H3889" s="622">
        <v>1</v>
      </c>
      <c r="I3889" s="286" t="s">
        <v>16488</v>
      </c>
      <c r="J3889" s="622" t="s">
        <v>5289</v>
      </c>
      <c r="K3889" s="624" t="s">
        <v>11735</v>
      </c>
      <c r="L3889" s="622" t="s">
        <v>40</v>
      </c>
      <c r="M3889" s="263" t="s">
        <v>13014</v>
      </c>
      <c r="N3889" s="622">
        <v>0</v>
      </c>
      <c r="O3889" s="622">
        <v>0</v>
      </c>
      <c r="P3889" s="622">
        <v>0</v>
      </c>
      <c r="Q3889" s="622">
        <v>0</v>
      </c>
      <c r="R3889" s="622">
        <v>0</v>
      </c>
      <c r="S3889" s="622">
        <v>0</v>
      </c>
      <c r="T3889" s="622">
        <v>0</v>
      </c>
      <c r="U3889" s="622">
        <v>0</v>
      </c>
      <c r="V3889" s="622">
        <v>0</v>
      </c>
      <c r="W3889" s="622">
        <v>0</v>
      </c>
      <c r="X3889" s="364">
        <v>17</v>
      </c>
      <c r="Y3889" s="622">
        <v>0</v>
      </c>
      <c r="Z3889" s="346" t="s">
        <v>51</v>
      </c>
      <c r="AA3889" s="643" t="s">
        <v>5289</v>
      </c>
      <c r="AB3889" s="9"/>
      <c r="AC3889" s="863" t="s">
        <v>5289</v>
      </c>
      <c r="AD3889" s="863" t="s">
        <v>5289</v>
      </c>
      <c r="AE3889" s="863" t="s">
        <v>5289</v>
      </c>
      <c r="AF3889" s="311" t="s">
        <v>5289</v>
      </c>
    </row>
    <row r="3890" spans="1:38" ht="102">
      <c r="A3890" s="621">
        <v>5</v>
      </c>
      <c r="B3890" s="121" t="s">
        <v>530</v>
      </c>
      <c r="C3890" s="121" t="s">
        <v>11734</v>
      </c>
      <c r="D3890" s="627" t="s">
        <v>14921</v>
      </c>
      <c r="E3890" s="622" t="s">
        <v>40</v>
      </c>
      <c r="F3890" s="622" t="s">
        <v>51</v>
      </c>
      <c r="G3890" s="9"/>
      <c r="H3890" s="9"/>
      <c r="I3890" s="9"/>
      <c r="J3890" s="622" t="s">
        <v>5289</v>
      </c>
      <c r="K3890" s="624" t="s">
        <v>11731</v>
      </c>
      <c r="L3890" s="622" t="s">
        <v>40</v>
      </c>
      <c r="M3890" s="263" t="s">
        <v>13319</v>
      </c>
      <c r="N3890" s="622">
        <v>0</v>
      </c>
      <c r="O3890" s="622">
        <v>0</v>
      </c>
      <c r="P3890" s="622">
        <v>0</v>
      </c>
      <c r="Q3890" s="622">
        <v>0</v>
      </c>
      <c r="R3890" s="622">
        <v>0</v>
      </c>
      <c r="S3890" s="622">
        <v>0</v>
      </c>
      <c r="T3890" s="622">
        <v>0</v>
      </c>
      <c r="U3890" s="622">
        <v>0</v>
      </c>
      <c r="V3890" s="622">
        <v>0</v>
      </c>
      <c r="W3890" s="622">
        <v>0</v>
      </c>
      <c r="X3890" s="364">
        <v>0</v>
      </c>
      <c r="Y3890" s="622">
        <v>0</v>
      </c>
      <c r="Z3890" s="346" t="s">
        <v>51</v>
      </c>
      <c r="AA3890" s="643" t="s">
        <v>5289</v>
      </c>
      <c r="AB3890" s="9"/>
      <c r="AC3890" s="863" t="s">
        <v>5289</v>
      </c>
      <c r="AD3890" s="863" t="s">
        <v>5289</v>
      </c>
      <c r="AE3890" s="863" t="s">
        <v>5289</v>
      </c>
      <c r="AF3890" s="311" t="s">
        <v>5289</v>
      </c>
    </row>
    <row r="3891" spans="1:38" s="44" customFormat="1" ht="114.75">
      <c r="A3891" s="621">
        <v>6</v>
      </c>
      <c r="B3891" s="121" t="s">
        <v>125</v>
      </c>
      <c r="C3891" s="121" t="s">
        <v>11734</v>
      </c>
      <c r="D3891" s="627" t="s">
        <v>11772</v>
      </c>
      <c r="E3891" s="622" t="s">
        <v>40</v>
      </c>
      <c r="F3891" s="631" t="s">
        <v>19012</v>
      </c>
      <c r="G3891" s="624" t="s">
        <v>51</v>
      </c>
      <c r="H3891" s="622">
        <v>1</v>
      </c>
      <c r="I3891" s="286" t="s">
        <v>16488</v>
      </c>
      <c r="J3891" s="622" t="s">
        <v>5289</v>
      </c>
      <c r="K3891" s="624" t="s">
        <v>11736</v>
      </c>
      <c r="L3891" s="622" t="s">
        <v>40</v>
      </c>
      <c r="M3891" s="263" t="s">
        <v>13014</v>
      </c>
      <c r="N3891" s="622">
        <v>0</v>
      </c>
      <c r="O3891" s="622">
        <v>0</v>
      </c>
      <c r="P3891" s="622">
        <v>0</v>
      </c>
      <c r="Q3891" s="622">
        <v>0</v>
      </c>
      <c r="R3891" s="622">
        <v>0</v>
      </c>
      <c r="S3891" s="622">
        <v>0</v>
      </c>
      <c r="T3891" s="622">
        <v>0</v>
      </c>
      <c r="U3891" s="622">
        <v>0</v>
      </c>
      <c r="V3891" s="622">
        <v>0</v>
      </c>
      <c r="W3891" s="622">
        <v>0</v>
      </c>
      <c r="X3891" s="364">
        <v>2</v>
      </c>
      <c r="Y3891" s="622">
        <v>0</v>
      </c>
      <c r="Z3891" s="346" t="s">
        <v>51</v>
      </c>
      <c r="AA3891" s="643" t="s">
        <v>5289</v>
      </c>
      <c r="AB3891" s="9"/>
      <c r="AC3891" s="863" t="s">
        <v>5289</v>
      </c>
      <c r="AD3891" s="863" t="s">
        <v>5289</v>
      </c>
      <c r="AE3891" s="863" t="s">
        <v>5289</v>
      </c>
      <c r="AF3891" s="311" t="s">
        <v>5289</v>
      </c>
      <c r="AG3891" s="107"/>
      <c r="AH3891" s="107"/>
      <c r="AI3891" s="107"/>
      <c r="AJ3891" s="107"/>
      <c r="AK3891" s="107"/>
      <c r="AL3891" s="107"/>
    </row>
    <row r="3892" spans="1:38" s="44" customFormat="1" ht="114.75">
      <c r="A3892" s="621">
        <v>7</v>
      </c>
      <c r="B3892" s="121" t="s">
        <v>11737</v>
      </c>
      <c r="C3892" s="121" t="s">
        <v>11734</v>
      </c>
      <c r="D3892" s="627" t="s">
        <v>14922</v>
      </c>
      <c r="E3892" s="622" t="s">
        <v>40</v>
      </c>
      <c r="F3892" s="622" t="s">
        <v>51</v>
      </c>
      <c r="G3892" s="9"/>
      <c r="H3892" s="9"/>
      <c r="I3892" s="9"/>
      <c r="J3892" s="622" t="s">
        <v>5289</v>
      </c>
      <c r="K3892" s="624" t="s">
        <v>11731</v>
      </c>
      <c r="L3892" s="622" t="s">
        <v>40</v>
      </c>
      <c r="M3892" s="263" t="s">
        <v>13027</v>
      </c>
      <c r="N3892" s="622">
        <v>0</v>
      </c>
      <c r="O3892" s="622">
        <v>0</v>
      </c>
      <c r="P3892" s="622">
        <v>0</v>
      </c>
      <c r="Q3892" s="622">
        <v>0</v>
      </c>
      <c r="R3892" s="622">
        <v>0</v>
      </c>
      <c r="S3892" s="622">
        <v>0</v>
      </c>
      <c r="T3892" s="622">
        <v>0</v>
      </c>
      <c r="U3892" s="622">
        <v>0</v>
      </c>
      <c r="V3892" s="622">
        <v>0</v>
      </c>
      <c r="W3892" s="622">
        <v>0</v>
      </c>
      <c r="X3892" s="364">
        <v>2</v>
      </c>
      <c r="Y3892" s="622">
        <v>0</v>
      </c>
      <c r="Z3892" s="346" t="s">
        <v>51</v>
      </c>
      <c r="AA3892" s="643" t="s">
        <v>5289</v>
      </c>
      <c r="AB3892" s="9"/>
      <c r="AC3892" s="863" t="s">
        <v>5289</v>
      </c>
      <c r="AD3892" s="863" t="s">
        <v>5289</v>
      </c>
      <c r="AE3892" s="863" t="s">
        <v>5289</v>
      </c>
      <c r="AF3892" s="311" t="s">
        <v>5289</v>
      </c>
      <c r="AG3892" s="107"/>
      <c r="AH3892" s="107"/>
      <c r="AI3892" s="107"/>
      <c r="AJ3892" s="107"/>
      <c r="AK3892" s="107"/>
      <c r="AL3892" s="107"/>
    </row>
    <row r="3893" spans="1:38" s="44" customFormat="1" ht="114.75">
      <c r="A3893" s="621">
        <v>8</v>
      </c>
      <c r="B3893" s="121" t="s">
        <v>11738</v>
      </c>
      <c r="C3893" s="121" t="s">
        <v>11734</v>
      </c>
      <c r="D3893" s="627" t="s">
        <v>14923</v>
      </c>
      <c r="E3893" s="622" t="s">
        <v>40</v>
      </c>
      <c r="F3893" s="631" t="s">
        <v>19012</v>
      </c>
      <c r="G3893" s="624" t="s">
        <v>51</v>
      </c>
      <c r="H3893" s="622">
        <v>1</v>
      </c>
      <c r="I3893" s="286" t="s">
        <v>16488</v>
      </c>
      <c r="J3893" s="9"/>
      <c r="K3893" s="9"/>
      <c r="L3893" s="622" t="s">
        <v>40</v>
      </c>
      <c r="M3893" s="263" t="s">
        <v>13014</v>
      </c>
      <c r="N3893" s="622">
        <v>0</v>
      </c>
      <c r="O3893" s="622">
        <v>0</v>
      </c>
      <c r="P3893" s="622">
        <v>0</v>
      </c>
      <c r="Q3893" s="622">
        <v>0</v>
      </c>
      <c r="R3893" s="622">
        <v>0</v>
      </c>
      <c r="S3893" s="622">
        <v>0</v>
      </c>
      <c r="T3893" s="622">
        <v>0</v>
      </c>
      <c r="U3893" s="622">
        <v>0</v>
      </c>
      <c r="V3893" s="622">
        <v>0</v>
      </c>
      <c r="W3893" s="622">
        <v>0</v>
      </c>
      <c r="X3893" s="364">
        <v>70</v>
      </c>
      <c r="Y3893" s="622">
        <v>0</v>
      </c>
      <c r="Z3893" s="346" t="s">
        <v>51</v>
      </c>
      <c r="AA3893" s="643" t="s">
        <v>5289</v>
      </c>
      <c r="AB3893" s="9"/>
      <c r="AC3893" s="863" t="s">
        <v>5289</v>
      </c>
      <c r="AD3893" s="863" t="s">
        <v>5289</v>
      </c>
      <c r="AE3893" s="863" t="s">
        <v>5289</v>
      </c>
      <c r="AF3893" s="311" t="s">
        <v>5289</v>
      </c>
      <c r="AG3893" s="107"/>
      <c r="AH3893" s="107"/>
      <c r="AI3893" s="107"/>
      <c r="AJ3893" s="107"/>
      <c r="AK3893" s="107"/>
      <c r="AL3893" s="107"/>
    </row>
    <row r="3894" spans="1:38" s="44" customFormat="1" ht="114.75">
      <c r="A3894" s="621">
        <v>9</v>
      </c>
      <c r="B3894" s="627" t="s">
        <v>11739</v>
      </c>
      <c r="C3894" s="627" t="s">
        <v>17318</v>
      </c>
      <c r="D3894" s="627" t="s">
        <v>14924</v>
      </c>
      <c r="E3894" s="624" t="s">
        <v>40</v>
      </c>
      <c r="F3894" s="631" t="s">
        <v>19012</v>
      </c>
      <c r="G3894" s="624" t="s">
        <v>40</v>
      </c>
      <c r="H3894" s="622">
        <v>1</v>
      </c>
      <c r="I3894" s="286" t="s">
        <v>16488</v>
      </c>
      <c r="J3894" s="622" t="s">
        <v>5289</v>
      </c>
      <c r="K3894" s="624" t="s">
        <v>11740</v>
      </c>
      <c r="L3894" s="622" t="s">
        <v>40</v>
      </c>
      <c r="M3894" s="312" t="s">
        <v>21927</v>
      </c>
      <c r="N3894" s="624">
        <v>0</v>
      </c>
      <c r="O3894" s="624">
        <v>0</v>
      </c>
      <c r="P3894" s="624">
        <v>0</v>
      </c>
      <c r="Q3894" s="624">
        <v>0</v>
      </c>
      <c r="R3894" s="624">
        <v>0</v>
      </c>
      <c r="S3894" s="624">
        <v>0</v>
      </c>
      <c r="T3894" s="624">
        <v>0</v>
      </c>
      <c r="U3894" s="624">
        <v>0</v>
      </c>
      <c r="V3894" s="624">
        <v>0</v>
      </c>
      <c r="W3894" s="624">
        <v>0</v>
      </c>
      <c r="X3894" s="364">
        <v>12</v>
      </c>
      <c r="Y3894" s="624">
        <v>0</v>
      </c>
      <c r="Z3894" s="346" t="s">
        <v>51</v>
      </c>
      <c r="AA3894" s="643" t="s">
        <v>5289</v>
      </c>
      <c r="AB3894" s="9"/>
      <c r="AC3894" s="863" t="s">
        <v>5289</v>
      </c>
      <c r="AD3894" s="863" t="s">
        <v>5289</v>
      </c>
      <c r="AE3894" s="863" t="s">
        <v>5289</v>
      </c>
      <c r="AF3894" s="311" t="s">
        <v>5289</v>
      </c>
      <c r="AG3894" s="107"/>
      <c r="AH3894" s="107"/>
      <c r="AI3894" s="107"/>
      <c r="AJ3894" s="107"/>
      <c r="AK3894" s="107"/>
      <c r="AL3894" s="107"/>
    </row>
    <row r="3895" spans="1:38" s="44" customFormat="1" ht="114.75">
      <c r="A3895" s="621">
        <v>10</v>
      </c>
      <c r="B3895" s="121" t="s">
        <v>11741</v>
      </c>
      <c r="C3895" s="121" t="s">
        <v>17318</v>
      </c>
      <c r="D3895" s="627" t="s">
        <v>11742</v>
      </c>
      <c r="E3895" s="622" t="s">
        <v>40</v>
      </c>
      <c r="F3895" s="631" t="s">
        <v>19012</v>
      </c>
      <c r="G3895" s="624" t="s">
        <v>51</v>
      </c>
      <c r="H3895" s="622">
        <v>1</v>
      </c>
      <c r="I3895" s="286" t="s">
        <v>16488</v>
      </c>
      <c r="J3895" s="622" t="s">
        <v>5289</v>
      </c>
      <c r="K3895" s="624" t="s">
        <v>11743</v>
      </c>
      <c r="L3895" s="622" t="s">
        <v>51</v>
      </c>
      <c r="M3895" s="307"/>
      <c r="N3895" s="9"/>
      <c r="O3895" s="622">
        <v>0</v>
      </c>
      <c r="P3895" s="622">
        <v>0</v>
      </c>
      <c r="Q3895" s="622">
        <v>0</v>
      </c>
      <c r="R3895" s="622">
        <v>0</v>
      </c>
      <c r="S3895" s="622">
        <v>0</v>
      </c>
      <c r="T3895" s="622">
        <v>0</v>
      </c>
      <c r="U3895" s="622">
        <v>0</v>
      </c>
      <c r="V3895" s="622">
        <v>0</v>
      </c>
      <c r="W3895" s="622">
        <v>0</v>
      </c>
      <c r="X3895" s="364">
        <v>37</v>
      </c>
      <c r="Y3895" s="622">
        <v>0</v>
      </c>
      <c r="Z3895" s="346" t="s">
        <v>51</v>
      </c>
      <c r="AA3895" s="643" t="s">
        <v>5289</v>
      </c>
      <c r="AB3895" s="9"/>
      <c r="AC3895" s="863" t="s">
        <v>5289</v>
      </c>
      <c r="AD3895" s="863" t="s">
        <v>5289</v>
      </c>
      <c r="AE3895" s="863" t="s">
        <v>5289</v>
      </c>
      <c r="AF3895" s="311" t="s">
        <v>5289</v>
      </c>
      <c r="AG3895" s="107"/>
      <c r="AH3895" s="107"/>
      <c r="AI3895" s="107"/>
      <c r="AJ3895" s="107"/>
      <c r="AK3895" s="107"/>
      <c r="AL3895" s="107"/>
    </row>
    <row r="3896" spans="1:38" s="44" customFormat="1" ht="140.25">
      <c r="A3896" s="621">
        <v>11</v>
      </c>
      <c r="B3896" s="121" t="s">
        <v>11744</v>
      </c>
      <c r="C3896" s="121" t="s">
        <v>17318</v>
      </c>
      <c r="D3896" s="627" t="s">
        <v>11745</v>
      </c>
      <c r="E3896" s="622" t="s">
        <v>40</v>
      </c>
      <c r="F3896" s="631" t="s">
        <v>19012</v>
      </c>
      <c r="G3896" s="624" t="s">
        <v>40</v>
      </c>
      <c r="H3896" s="622">
        <v>1</v>
      </c>
      <c r="I3896" s="286" t="s">
        <v>16488</v>
      </c>
      <c r="J3896" s="622" t="s">
        <v>5289</v>
      </c>
      <c r="K3896" s="624" t="s">
        <v>11746</v>
      </c>
      <c r="L3896" s="622" t="s">
        <v>40</v>
      </c>
      <c r="M3896" s="312" t="s">
        <v>21927</v>
      </c>
      <c r="N3896" s="622">
        <v>0</v>
      </c>
      <c r="O3896" s="622">
        <v>0</v>
      </c>
      <c r="P3896" s="622">
        <v>0</v>
      </c>
      <c r="Q3896" s="622">
        <v>0</v>
      </c>
      <c r="R3896" s="622">
        <v>0</v>
      </c>
      <c r="S3896" s="622">
        <v>0</v>
      </c>
      <c r="T3896" s="622">
        <v>0</v>
      </c>
      <c r="U3896" s="622">
        <v>0</v>
      </c>
      <c r="V3896" s="622">
        <v>0</v>
      </c>
      <c r="W3896" s="622">
        <v>0</v>
      </c>
      <c r="X3896" s="369">
        <v>19</v>
      </c>
      <c r="Y3896" s="622">
        <v>0</v>
      </c>
      <c r="Z3896" s="346" t="s">
        <v>51</v>
      </c>
      <c r="AA3896" s="643" t="s">
        <v>5289</v>
      </c>
      <c r="AB3896" s="9"/>
      <c r="AC3896" s="863" t="s">
        <v>5289</v>
      </c>
      <c r="AD3896" s="863" t="s">
        <v>5289</v>
      </c>
      <c r="AE3896" s="863" t="s">
        <v>5289</v>
      </c>
      <c r="AF3896" s="311" t="s">
        <v>5289</v>
      </c>
      <c r="AG3896" s="107"/>
      <c r="AH3896" s="107"/>
      <c r="AI3896" s="107"/>
      <c r="AJ3896" s="107"/>
      <c r="AK3896" s="107"/>
      <c r="AL3896" s="107"/>
    </row>
    <row r="3897" spans="1:38" ht="114.75">
      <c r="A3897" s="621">
        <v>12</v>
      </c>
      <c r="B3897" s="121" t="s">
        <v>11747</v>
      </c>
      <c r="C3897" s="121" t="s">
        <v>17318</v>
      </c>
      <c r="D3897" s="627" t="s">
        <v>14912</v>
      </c>
      <c r="E3897" s="622" t="s">
        <v>40</v>
      </c>
      <c r="F3897" s="631" t="s">
        <v>19012</v>
      </c>
      <c r="G3897" s="624" t="s">
        <v>51</v>
      </c>
      <c r="H3897" s="622">
        <v>1</v>
      </c>
      <c r="I3897" s="286" t="s">
        <v>16488</v>
      </c>
      <c r="J3897" s="622" t="s">
        <v>5289</v>
      </c>
      <c r="K3897" s="624" t="s">
        <v>11748</v>
      </c>
      <c r="L3897" s="622" t="s">
        <v>40</v>
      </c>
      <c r="M3897" s="312" t="s">
        <v>21927</v>
      </c>
      <c r="N3897" s="622">
        <v>0</v>
      </c>
      <c r="O3897" s="622">
        <v>0</v>
      </c>
      <c r="P3897" s="622">
        <v>0</v>
      </c>
      <c r="Q3897" s="622">
        <v>0</v>
      </c>
      <c r="R3897" s="622">
        <v>0</v>
      </c>
      <c r="S3897" s="622">
        <v>0</v>
      </c>
      <c r="T3897" s="622">
        <v>0</v>
      </c>
      <c r="U3897" s="622">
        <v>0</v>
      </c>
      <c r="V3897" s="622">
        <v>0</v>
      </c>
      <c r="W3897" s="622">
        <v>0</v>
      </c>
      <c r="X3897" s="369">
        <v>17</v>
      </c>
      <c r="Y3897" s="622">
        <v>0</v>
      </c>
      <c r="Z3897" s="346" t="s">
        <v>51</v>
      </c>
      <c r="AA3897" s="643" t="s">
        <v>5289</v>
      </c>
      <c r="AB3897" s="9"/>
      <c r="AC3897" s="863" t="s">
        <v>5289</v>
      </c>
      <c r="AD3897" s="863" t="s">
        <v>5289</v>
      </c>
      <c r="AE3897" s="863" t="s">
        <v>5289</v>
      </c>
      <c r="AF3897" s="311" t="s">
        <v>5289</v>
      </c>
    </row>
    <row r="3898" spans="1:38" ht="114.75">
      <c r="A3898" s="621">
        <v>13</v>
      </c>
      <c r="B3898" s="121" t="s">
        <v>11749</v>
      </c>
      <c r="C3898" s="121" t="s">
        <v>17318</v>
      </c>
      <c r="D3898" s="627" t="s">
        <v>14913</v>
      </c>
      <c r="E3898" s="622" t="s">
        <v>40</v>
      </c>
      <c r="F3898" s="631" t="s">
        <v>19012</v>
      </c>
      <c r="G3898" s="624" t="s">
        <v>40</v>
      </c>
      <c r="H3898" s="622">
        <v>1</v>
      </c>
      <c r="I3898" s="286" t="s">
        <v>16488</v>
      </c>
      <c r="J3898" s="622" t="s">
        <v>5289</v>
      </c>
      <c r="K3898" s="624" t="s">
        <v>11750</v>
      </c>
      <c r="L3898" s="622" t="s">
        <v>40</v>
      </c>
      <c r="M3898" s="312" t="s">
        <v>21927</v>
      </c>
      <c r="N3898" s="622">
        <v>0</v>
      </c>
      <c r="O3898" s="622">
        <v>0</v>
      </c>
      <c r="P3898" s="622">
        <v>0</v>
      </c>
      <c r="Q3898" s="622">
        <v>0</v>
      </c>
      <c r="R3898" s="622">
        <v>0</v>
      </c>
      <c r="S3898" s="622">
        <v>0</v>
      </c>
      <c r="T3898" s="622">
        <v>0</v>
      </c>
      <c r="U3898" s="622">
        <v>0</v>
      </c>
      <c r="V3898" s="622">
        <v>0</v>
      </c>
      <c r="W3898" s="622">
        <v>0</v>
      </c>
      <c r="X3898" s="369">
        <v>2</v>
      </c>
      <c r="Y3898" s="622">
        <v>0</v>
      </c>
      <c r="Z3898" s="346" t="s">
        <v>51</v>
      </c>
      <c r="AA3898" s="643" t="s">
        <v>5289</v>
      </c>
      <c r="AB3898" s="9"/>
      <c r="AC3898" s="863" t="s">
        <v>5289</v>
      </c>
      <c r="AD3898" s="863" t="s">
        <v>5289</v>
      </c>
      <c r="AE3898" s="863" t="s">
        <v>5289</v>
      </c>
      <c r="AF3898" s="311" t="s">
        <v>5289</v>
      </c>
    </row>
    <row r="3899" spans="1:38" ht="114.75">
      <c r="A3899" s="621">
        <v>14</v>
      </c>
      <c r="B3899" s="121" t="s">
        <v>11751</v>
      </c>
      <c r="C3899" s="121" t="s">
        <v>17318</v>
      </c>
      <c r="D3899" s="627" t="s">
        <v>14914</v>
      </c>
      <c r="E3899" s="622" t="s">
        <v>40</v>
      </c>
      <c r="F3899" s="631" t="s">
        <v>19012</v>
      </c>
      <c r="G3899" s="624" t="s">
        <v>40</v>
      </c>
      <c r="H3899" s="622">
        <v>1</v>
      </c>
      <c r="I3899" s="286" t="s">
        <v>16488</v>
      </c>
      <c r="J3899" s="622" t="s">
        <v>5289</v>
      </c>
      <c r="K3899" s="624" t="s">
        <v>11752</v>
      </c>
      <c r="L3899" s="622" t="s">
        <v>40</v>
      </c>
      <c r="M3899" s="312" t="s">
        <v>21927</v>
      </c>
      <c r="N3899" s="622">
        <v>0</v>
      </c>
      <c r="O3899" s="622">
        <v>0</v>
      </c>
      <c r="P3899" s="622">
        <v>0</v>
      </c>
      <c r="Q3899" s="622">
        <v>0</v>
      </c>
      <c r="R3899" s="622">
        <v>0</v>
      </c>
      <c r="S3899" s="622">
        <v>0</v>
      </c>
      <c r="T3899" s="622">
        <v>0</v>
      </c>
      <c r="U3899" s="622">
        <v>0</v>
      </c>
      <c r="V3899" s="622">
        <v>0</v>
      </c>
      <c r="W3899" s="622">
        <v>0</v>
      </c>
      <c r="X3899" s="364">
        <v>24</v>
      </c>
      <c r="Y3899" s="622">
        <v>0</v>
      </c>
      <c r="Z3899" s="346" t="s">
        <v>51</v>
      </c>
      <c r="AA3899" s="643" t="s">
        <v>5289</v>
      </c>
      <c r="AB3899" s="9"/>
      <c r="AC3899" s="863" t="s">
        <v>5289</v>
      </c>
      <c r="AD3899" s="863" t="s">
        <v>5289</v>
      </c>
      <c r="AE3899" s="863" t="s">
        <v>5289</v>
      </c>
      <c r="AF3899" s="311" t="s">
        <v>5289</v>
      </c>
    </row>
    <row r="3900" spans="1:38" ht="114.75">
      <c r="A3900" s="621">
        <v>15</v>
      </c>
      <c r="B3900" s="121" t="s">
        <v>11753</v>
      </c>
      <c r="C3900" s="121" t="s">
        <v>17318</v>
      </c>
      <c r="D3900" s="627" t="s">
        <v>14915</v>
      </c>
      <c r="E3900" s="622" t="s">
        <v>40</v>
      </c>
      <c r="F3900" s="631" t="s">
        <v>19012</v>
      </c>
      <c r="G3900" s="624" t="s">
        <v>51</v>
      </c>
      <c r="H3900" s="622">
        <v>1</v>
      </c>
      <c r="I3900" s="286" t="s">
        <v>16488</v>
      </c>
      <c r="J3900" s="622" t="s">
        <v>5289</v>
      </c>
      <c r="K3900" s="624" t="s">
        <v>11754</v>
      </c>
      <c r="L3900" s="622" t="s">
        <v>40</v>
      </c>
      <c r="M3900" s="312" t="s">
        <v>21927</v>
      </c>
      <c r="N3900" s="622">
        <v>0</v>
      </c>
      <c r="O3900" s="622">
        <v>0</v>
      </c>
      <c r="P3900" s="622">
        <v>0</v>
      </c>
      <c r="Q3900" s="622">
        <v>0</v>
      </c>
      <c r="R3900" s="622">
        <v>0</v>
      </c>
      <c r="S3900" s="622">
        <v>0</v>
      </c>
      <c r="T3900" s="622">
        <v>0</v>
      </c>
      <c r="U3900" s="622">
        <v>0</v>
      </c>
      <c r="V3900" s="622">
        <v>0</v>
      </c>
      <c r="W3900" s="622">
        <v>0</v>
      </c>
      <c r="X3900" s="364">
        <v>71</v>
      </c>
      <c r="Y3900" s="622">
        <v>0</v>
      </c>
      <c r="Z3900" s="346" t="s">
        <v>51</v>
      </c>
      <c r="AA3900" s="643" t="s">
        <v>5289</v>
      </c>
      <c r="AB3900" s="9"/>
      <c r="AC3900" s="863" t="s">
        <v>5289</v>
      </c>
      <c r="AD3900" s="863" t="s">
        <v>5289</v>
      </c>
      <c r="AE3900" s="863" t="s">
        <v>5289</v>
      </c>
      <c r="AF3900" s="311" t="s">
        <v>5289</v>
      </c>
    </row>
    <row r="3901" spans="1:38" ht="114.75">
      <c r="A3901" s="621">
        <v>16</v>
      </c>
      <c r="B3901" s="121" t="s">
        <v>11755</v>
      </c>
      <c r="C3901" s="121" t="s">
        <v>17318</v>
      </c>
      <c r="D3901" s="627" t="s">
        <v>14916</v>
      </c>
      <c r="E3901" s="622" t="s">
        <v>40</v>
      </c>
      <c r="F3901" s="622" t="s">
        <v>51</v>
      </c>
      <c r="G3901" s="9"/>
      <c r="H3901" s="9"/>
      <c r="I3901" s="9"/>
      <c r="J3901" s="622" t="s">
        <v>5289</v>
      </c>
      <c r="K3901" s="624" t="s">
        <v>11756</v>
      </c>
      <c r="L3901" s="622" t="s">
        <v>51</v>
      </c>
      <c r="M3901" s="307"/>
      <c r="N3901" s="9"/>
      <c r="O3901" s="622">
        <v>0</v>
      </c>
      <c r="P3901" s="622">
        <v>0</v>
      </c>
      <c r="Q3901" s="622">
        <v>0</v>
      </c>
      <c r="R3901" s="622">
        <v>0</v>
      </c>
      <c r="S3901" s="622">
        <v>0</v>
      </c>
      <c r="T3901" s="622">
        <v>0</v>
      </c>
      <c r="U3901" s="622">
        <v>0</v>
      </c>
      <c r="V3901" s="622">
        <v>0</v>
      </c>
      <c r="W3901" s="622">
        <v>0</v>
      </c>
      <c r="X3901" s="364">
        <v>34</v>
      </c>
      <c r="Y3901" s="622">
        <v>0</v>
      </c>
      <c r="Z3901" s="346" t="s">
        <v>51</v>
      </c>
      <c r="AA3901" s="643" t="s">
        <v>5289</v>
      </c>
      <c r="AB3901" s="9"/>
      <c r="AC3901" s="863" t="s">
        <v>5289</v>
      </c>
      <c r="AD3901" s="863" t="s">
        <v>5289</v>
      </c>
      <c r="AE3901" s="863" t="s">
        <v>5289</v>
      </c>
      <c r="AF3901" s="311" t="s">
        <v>5289</v>
      </c>
    </row>
    <row r="3902" spans="1:38" ht="114.75">
      <c r="A3902" s="621">
        <v>17</v>
      </c>
      <c r="B3902" s="121" t="s">
        <v>11757</v>
      </c>
      <c r="C3902" s="121" t="s">
        <v>17318</v>
      </c>
      <c r="D3902" s="627" t="s">
        <v>14917</v>
      </c>
      <c r="E3902" s="622" t="s">
        <v>40</v>
      </c>
      <c r="F3902" s="622" t="s">
        <v>51</v>
      </c>
      <c r="G3902" s="9"/>
      <c r="H3902" s="9"/>
      <c r="I3902" s="9"/>
      <c r="J3902" s="622" t="s">
        <v>5289</v>
      </c>
      <c r="K3902" s="624" t="s">
        <v>11758</v>
      </c>
      <c r="L3902" s="622" t="s">
        <v>51</v>
      </c>
      <c r="M3902" s="307"/>
      <c r="N3902" s="9"/>
      <c r="O3902" s="622">
        <v>0</v>
      </c>
      <c r="P3902" s="622">
        <v>0</v>
      </c>
      <c r="Q3902" s="622">
        <v>0</v>
      </c>
      <c r="R3902" s="622">
        <v>0</v>
      </c>
      <c r="S3902" s="622">
        <v>0</v>
      </c>
      <c r="T3902" s="622">
        <v>0</v>
      </c>
      <c r="U3902" s="622">
        <v>0</v>
      </c>
      <c r="V3902" s="622">
        <v>0</v>
      </c>
      <c r="W3902" s="622">
        <v>0</v>
      </c>
      <c r="X3902" s="364">
        <v>7</v>
      </c>
      <c r="Y3902" s="622">
        <v>0</v>
      </c>
      <c r="Z3902" s="346" t="s">
        <v>51</v>
      </c>
      <c r="AA3902" s="643" t="s">
        <v>5289</v>
      </c>
      <c r="AB3902" s="9"/>
      <c r="AC3902" s="863" t="s">
        <v>5289</v>
      </c>
      <c r="AD3902" s="863" t="s">
        <v>5289</v>
      </c>
      <c r="AE3902" s="863" t="s">
        <v>5289</v>
      </c>
      <c r="AF3902" s="311" t="s">
        <v>5289</v>
      </c>
    </row>
    <row r="3903" spans="1:38" ht="114.75">
      <c r="A3903" s="621">
        <v>18</v>
      </c>
      <c r="B3903" s="121" t="s">
        <v>11773</v>
      </c>
      <c r="C3903" s="121" t="s">
        <v>11759</v>
      </c>
      <c r="D3903" s="121" t="s">
        <v>11776</v>
      </c>
      <c r="E3903" s="622" t="s">
        <v>40</v>
      </c>
      <c r="F3903" s="622" t="s">
        <v>51</v>
      </c>
      <c r="G3903" s="9"/>
      <c r="H3903" s="9"/>
      <c r="I3903" s="9"/>
      <c r="J3903" s="9"/>
      <c r="K3903" s="9"/>
      <c r="L3903" s="622" t="s">
        <v>51</v>
      </c>
      <c r="M3903" s="307"/>
      <c r="N3903" s="9"/>
      <c r="O3903" s="622">
        <v>0</v>
      </c>
      <c r="P3903" s="622">
        <v>0</v>
      </c>
      <c r="Q3903" s="622">
        <v>0</v>
      </c>
      <c r="R3903" s="622">
        <v>0</v>
      </c>
      <c r="S3903" s="622">
        <v>0</v>
      </c>
      <c r="T3903" s="622">
        <v>0</v>
      </c>
      <c r="U3903" s="622">
        <v>0</v>
      </c>
      <c r="V3903" s="622">
        <v>0</v>
      </c>
      <c r="W3903" s="622">
        <v>0</v>
      </c>
      <c r="X3903" s="369">
        <v>12</v>
      </c>
      <c r="Y3903" s="622">
        <v>0</v>
      </c>
      <c r="Z3903" s="346" t="s">
        <v>51</v>
      </c>
      <c r="AA3903" s="643" t="s">
        <v>5289</v>
      </c>
      <c r="AB3903" s="9"/>
      <c r="AC3903" s="863" t="s">
        <v>5289</v>
      </c>
      <c r="AD3903" s="863" t="s">
        <v>5289</v>
      </c>
      <c r="AE3903" s="863" t="s">
        <v>5289</v>
      </c>
      <c r="AF3903" s="311" t="s">
        <v>5289</v>
      </c>
    </row>
    <row r="3904" spans="1:38" ht="127.5">
      <c r="A3904" s="621">
        <v>19</v>
      </c>
      <c r="B3904" s="121" t="s">
        <v>11774</v>
      </c>
      <c r="C3904" s="121" t="s">
        <v>11775</v>
      </c>
      <c r="D3904" s="121" t="s">
        <v>14911</v>
      </c>
      <c r="E3904" s="622" t="s">
        <v>40</v>
      </c>
      <c r="F3904" s="622" t="s">
        <v>51</v>
      </c>
      <c r="G3904" s="9"/>
      <c r="H3904" s="9"/>
      <c r="I3904" s="9"/>
      <c r="J3904" s="9"/>
      <c r="K3904" s="9"/>
      <c r="L3904" s="622" t="s">
        <v>51</v>
      </c>
      <c r="M3904" s="307"/>
      <c r="N3904" s="9"/>
      <c r="O3904" s="622">
        <v>0</v>
      </c>
      <c r="P3904" s="622">
        <v>0</v>
      </c>
      <c r="Q3904" s="622">
        <v>0</v>
      </c>
      <c r="R3904" s="622">
        <v>0</v>
      </c>
      <c r="S3904" s="622">
        <v>0</v>
      </c>
      <c r="T3904" s="622">
        <v>0</v>
      </c>
      <c r="U3904" s="622">
        <v>0</v>
      </c>
      <c r="V3904" s="622">
        <v>0</v>
      </c>
      <c r="W3904" s="622">
        <v>0</v>
      </c>
      <c r="X3904" s="369">
        <v>40</v>
      </c>
      <c r="Y3904" s="622">
        <v>0</v>
      </c>
      <c r="Z3904" s="346" t="s">
        <v>51</v>
      </c>
      <c r="AA3904" s="643" t="s">
        <v>5289</v>
      </c>
      <c r="AB3904" s="9"/>
      <c r="AC3904" s="863" t="s">
        <v>5289</v>
      </c>
      <c r="AD3904" s="863" t="s">
        <v>5289</v>
      </c>
      <c r="AE3904" s="863" t="s">
        <v>5289</v>
      </c>
      <c r="AF3904" s="311" t="s">
        <v>5289</v>
      </c>
    </row>
    <row r="3905" spans="1:38" ht="89.25">
      <c r="A3905" s="621">
        <v>20</v>
      </c>
      <c r="B3905" s="121" t="s">
        <v>11760</v>
      </c>
      <c r="C3905" s="121" t="s">
        <v>11761</v>
      </c>
      <c r="D3905" s="627" t="s">
        <v>11777</v>
      </c>
      <c r="E3905" s="622" t="s">
        <v>40</v>
      </c>
      <c r="F3905" s="622" t="s">
        <v>51</v>
      </c>
      <c r="G3905" s="9"/>
      <c r="H3905" s="9"/>
      <c r="I3905" s="9"/>
      <c r="J3905" s="9"/>
      <c r="K3905" s="9"/>
      <c r="L3905" s="622" t="s">
        <v>51</v>
      </c>
      <c r="M3905" s="307"/>
      <c r="N3905" s="9"/>
      <c r="O3905" s="622">
        <v>0</v>
      </c>
      <c r="P3905" s="622">
        <v>0</v>
      </c>
      <c r="Q3905" s="622">
        <v>0</v>
      </c>
      <c r="R3905" s="622">
        <v>0</v>
      </c>
      <c r="S3905" s="622">
        <v>0</v>
      </c>
      <c r="T3905" s="622">
        <v>0</v>
      </c>
      <c r="U3905" s="622">
        <v>0</v>
      </c>
      <c r="V3905" s="622">
        <v>0</v>
      </c>
      <c r="W3905" s="622">
        <v>0</v>
      </c>
      <c r="X3905" s="528">
        <v>17</v>
      </c>
      <c r="Y3905" s="622">
        <v>0</v>
      </c>
      <c r="Z3905" s="346" t="s">
        <v>51</v>
      </c>
      <c r="AA3905" s="643" t="s">
        <v>5289</v>
      </c>
      <c r="AB3905" s="9"/>
      <c r="AC3905" s="863" t="s">
        <v>5289</v>
      </c>
      <c r="AD3905" s="863" t="s">
        <v>5289</v>
      </c>
      <c r="AE3905" s="863" t="s">
        <v>5289</v>
      </c>
      <c r="AF3905" s="311" t="s">
        <v>5289</v>
      </c>
    </row>
    <row r="3906" spans="1:38" ht="89.25">
      <c r="A3906" s="621">
        <v>21</v>
      </c>
      <c r="B3906" s="121" t="s">
        <v>11762</v>
      </c>
      <c r="C3906" s="121" t="s">
        <v>11761</v>
      </c>
      <c r="D3906" s="121" t="s">
        <v>11778</v>
      </c>
      <c r="E3906" s="622" t="s">
        <v>40</v>
      </c>
      <c r="F3906" s="622" t="s">
        <v>51</v>
      </c>
      <c r="G3906" s="9"/>
      <c r="H3906" s="9"/>
      <c r="I3906" s="9"/>
      <c r="J3906" s="9"/>
      <c r="K3906" s="9"/>
      <c r="L3906" s="622" t="s">
        <v>51</v>
      </c>
      <c r="M3906" s="307"/>
      <c r="N3906" s="9"/>
      <c r="O3906" s="622">
        <v>0</v>
      </c>
      <c r="P3906" s="622">
        <v>0</v>
      </c>
      <c r="Q3906" s="622">
        <v>0</v>
      </c>
      <c r="R3906" s="622">
        <v>0</v>
      </c>
      <c r="S3906" s="622">
        <v>0</v>
      </c>
      <c r="T3906" s="622">
        <v>0</v>
      </c>
      <c r="U3906" s="622">
        <v>0</v>
      </c>
      <c r="V3906" s="622">
        <v>0</v>
      </c>
      <c r="W3906" s="622">
        <v>0</v>
      </c>
      <c r="X3906" s="528">
        <v>35</v>
      </c>
      <c r="Y3906" s="622">
        <v>0</v>
      </c>
      <c r="Z3906" s="346" t="s">
        <v>51</v>
      </c>
      <c r="AA3906" s="643" t="s">
        <v>5289</v>
      </c>
      <c r="AB3906" s="9"/>
      <c r="AC3906" s="863" t="s">
        <v>5289</v>
      </c>
      <c r="AD3906" s="863" t="s">
        <v>5289</v>
      </c>
      <c r="AE3906" s="863" t="s">
        <v>5289</v>
      </c>
      <c r="AF3906" s="311" t="s">
        <v>5289</v>
      </c>
    </row>
    <row r="3907" spans="1:38" ht="89.25">
      <c r="A3907" s="621">
        <v>22</v>
      </c>
      <c r="B3907" s="121" t="s">
        <v>11763</v>
      </c>
      <c r="C3907" s="121" t="s">
        <v>11761</v>
      </c>
      <c r="D3907" s="121" t="s">
        <v>11779</v>
      </c>
      <c r="E3907" s="622" t="s">
        <v>40</v>
      </c>
      <c r="F3907" s="622" t="s">
        <v>51</v>
      </c>
      <c r="G3907" s="9"/>
      <c r="H3907" s="9"/>
      <c r="I3907" s="9"/>
      <c r="J3907" s="9"/>
      <c r="K3907" s="9"/>
      <c r="L3907" s="622" t="s">
        <v>51</v>
      </c>
      <c r="M3907" s="307"/>
      <c r="N3907" s="9"/>
      <c r="O3907" s="622">
        <v>0</v>
      </c>
      <c r="P3907" s="622">
        <v>0</v>
      </c>
      <c r="Q3907" s="622">
        <v>0</v>
      </c>
      <c r="R3907" s="622">
        <v>0</v>
      </c>
      <c r="S3907" s="622">
        <v>0</v>
      </c>
      <c r="T3907" s="622">
        <v>0</v>
      </c>
      <c r="U3907" s="622">
        <v>0</v>
      </c>
      <c r="V3907" s="622">
        <v>0</v>
      </c>
      <c r="W3907" s="622">
        <v>0</v>
      </c>
      <c r="X3907" s="528">
        <v>17</v>
      </c>
      <c r="Y3907" s="622">
        <v>0</v>
      </c>
      <c r="Z3907" s="346" t="s">
        <v>51</v>
      </c>
      <c r="AA3907" s="643" t="s">
        <v>5289</v>
      </c>
      <c r="AB3907" s="9"/>
      <c r="AC3907" s="863" t="s">
        <v>5289</v>
      </c>
      <c r="AD3907" s="863" t="s">
        <v>5289</v>
      </c>
      <c r="AE3907" s="863" t="s">
        <v>5289</v>
      </c>
      <c r="AF3907" s="311" t="s">
        <v>5289</v>
      </c>
    </row>
    <row r="3908" spans="1:38" ht="102">
      <c r="A3908" s="621">
        <v>23</v>
      </c>
      <c r="B3908" s="121" t="s">
        <v>11764</v>
      </c>
      <c r="C3908" s="121" t="s">
        <v>11765</v>
      </c>
      <c r="D3908" s="121" t="s">
        <v>14909</v>
      </c>
      <c r="E3908" s="622" t="s">
        <v>40</v>
      </c>
      <c r="F3908" s="622" t="s">
        <v>51</v>
      </c>
      <c r="G3908" s="9"/>
      <c r="H3908" s="9"/>
      <c r="I3908" s="9"/>
      <c r="J3908" s="622" t="s">
        <v>5289</v>
      </c>
      <c r="K3908" s="624" t="s">
        <v>11766</v>
      </c>
      <c r="L3908" s="622" t="s">
        <v>51</v>
      </c>
      <c r="M3908" s="307"/>
      <c r="N3908" s="9"/>
      <c r="O3908" s="622">
        <v>0</v>
      </c>
      <c r="P3908" s="622">
        <v>0</v>
      </c>
      <c r="Q3908" s="622">
        <v>0</v>
      </c>
      <c r="R3908" s="622">
        <v>0</v>
      </c>
      <c r="S3908" s="622">
        <v>0</v>
      </c>
      <c r="T3908" s="622">
        <v>0</v>
      </c>
      <c r="U3908" s="622">
        <v>0</v>
      </c>
      <c r="V3908" s="622">
        <v>0</v>
      </c>
      <c r="W3908" s="622">
        <v>0</v>
      </c>
      <c r="X3908" s="369">
        <v>12</v>
      </c>
      <c r="Y3908" s="622">
        <v>0</v>
      </c>
      <c r="Z3908" s="346" t="s">
        <v>51</v>
      </c>
      <c r="AA3908" s="643" t="s">
        <v>5289</v>
      </c>
      <c r="AB3908" s="9"/>
      <c r="AC3908" s="863" t="s">
        <v>5289</v>
      </c>
      <c r="AD3908" s="863" t="s">
        <v>5289</v>
      </c>
      <c r="AE3908" s="863" t="s">
        <v>5289</v>
      </c>
      <c r="AF3908" s="311" t="s">
        <v>5289</v>
      </c>
    </row>
    <row r="3909" spans="1:38" ht="102">
      <c r="A3909" s="621">
        <v>24</v>
      </c>
      <c r="B3909" s="121" t="s">
        <v>11767</v>
      </c>
      <c r="C3909" s="121" t="s">
        <v>11765</v>
      </c>
      <c r="D3909" s="121" t="s">
        <v>14910</v>
      </c>
      <c r="E3909" s="622" t="s">
        <v>40</v>
      </c>
      <c r="F3909" s="622" t="s">
        <v>51</v>
      </c>
      <c r="G3909" s="9"/>
      <c r="H3909" s="9"/>
      <c r="I3909" s="9"/>
      <c r="J3909" s="622" t="s">
        <v>5289</v>
      </c>
      <c r="K3909" s="624" t="s">
        <v>11768</v>
      </c>
      <c r="L3909" s="622" t="s">
        <v>40</v>
      </c>
      <c r="M3909" s="263" t="s">
        <v>13320</v>
      </c>
      <c r="N3909" s="622">
        <v>0</v>
      </c>
      <c r="O3909" s="622">
        <v>0</v>
      </c>
      <c r="P3909" s="622">
        <v>0</v>
      </c>
      <c r="Q3909" s="622">
        <v>0</v>
      </c>
      <c r="R3909" s="622">
        <v>0</v>
      </c>
      <c r="S3909" s="622">
        <v>0</v>
      </c>
      <c r="T3909" s="622">
        <v>0</v>
      </c>
      <c r="U3909" s="622">
        <v>0</v>
      </c>
      <c r="V3909" s="622">
        <v>0</v>
      </c>
      <c r="W3909" s="622">
        <v>0</v>
      </c>
      <c r="X3909" s="369">
        <v>12</v>
      </c>
      <c r="Y3909" s="622">
        <v>0</v>
      </c>
      <c r="Z3909" s="346" t="s">
        <v>51</v>
      </c>
      <c r="AA3909" s="643" t="s">
        <v>5289</v>
      </c>
      <c r="AB3909" s="9"/>
      <c r="AC3909" s="863" t="s">
        <v>5289</v>
      </c>
      <c r="AD3909" s="863" t="s">
        <v>5289</v>
      </c>
      <c r="AE3909" s="863" t="s">
        <v>5289</v>
      </c>
      <c r="AF3909" s="311" t="s">
        <v>5289</v>
      </c>
    </row>
    <row r="3910" spans="1:38" ht="89.25">
      <c r="A3910" s="621">
        <v>25</v>
      </c>
      <c r="B3910" s="121" t="s">
        <v>11769</v>
      </c>
      <c r="C3910" s="121" t="s">
        <v>4634</v>
      </c>
      <c r="D3910" s="121" t="s">
        <v>11780</v>
      </c>
      <c r="E3910" s="622" t="s">
        <v>40</v>
      </c>
      <c r="F3910" s="622" t="s">
        <v>51</v>
      </c>
      <c r="G3910" s="9"/>
      <c r="H3910" s="9"/>
      <c r="I3910" s="9"/>
      <c r="J3910" s="622" t="s">
        <v>5289</v>
      </c>
      <c r="K3910" s="624" t="s">
        <v>11770</v>
      </c>
      <c r="L3910" s="622" t="s">
        <v>51</v>
      </c>
      <c r="M3910" s="307"/>
      <c r="N3910" s="9"/>
      <c r="O3910" s="622">
        <v>0</v>
      </c>
      <c r="P3910" s="622">
        <v>0</v>
      </c>
      <c r="Q3910" s="622">
        <v>0</v>
      </c>
      <c r="R3910" s="622">
        <v>0</v>
      </c>
      <c r="S3910" s="622">
        <v>0</v>
      </c>
      <c r="T3910" s="622">
        <v>0</v>
      </c>
      <c r="U3910" s="622">
        <v>0</v>
      </c>
      <c r="V3910" s="622">
        <v>0</v>
      </c>
      <c r="W3910" s="622">
        <v>0</v>
      </c>
      <c r="X3910" s="515">
        <v>5</v>
      </c>
      <c r="Y3910" s="622">
        <v>0</v>
      </c>
      <c r="Z3910" s="346" t="s">
        <v>51</v>
      </c>
      <c r="AA3910" s="643" t="s">
        <v>5289</v>
      </c>
      <c r="AB3910" s="9"/>
      <c r="AC3910" s="863" t="s">
        <v>5289</v>
      </c>
      <c r="AD3910" s="863" t="s">
        <v>5289</v>
      </c>
      <c r="AE3910" s="863" t="s">
        <v>5289</v>
      </c>
      <c r="AF3910" s="311" t="s">
        <v>5289</v>
      </c>
    </row>
    <row r="3911" spans="1:38" s="44" customFormat="1" ht="140.25">
      <c r="A3911" s="621">
        <v>26</v>
      </c>
      <c r="B3911" s="426" t="s">
        <v>19598</v>
      </c>
      <c r="C3911" s="426" t="s">
        <v>19599</v>
      </c>
      <c r="D3911" s="426" t="s">
        <v>19600</v>
      </c>
      <c r="E3911" s="622" t="s">
        <v>40</v>
      </c>
      <c r="F3911" s="622" t="s">
        <v>51</v>
      </c>
      <c r="G3911" s="647"/>
      <c r="H3911" s="647"/>
      <c r="I3911" s="647"/>
      <c r="J3911" s="647"/>
      <c r="K3911" s="647"/>
      <c r="L3911" s="622" t="s">
        <v>40</v>
      </c>
      <c r="M3911" s="645" t="s">
        <v>19322</v>
      </c>
      <c r="N3911" s="647"/>
      <c r="O3911" s="622">
        <v>0</v>
      </c>
      <c r="P3911" s="622">
        <v>0</v>
      </c>
      <c r="Q3911" s="622">
        <v>0</v>
      </c>
      <c r="R3911" s="622">
        <v>0</v>
      </c>
      <c r="S3911" s="622">
        <v>0</v>
      </c>
      <c r="T3911" s="622">
        <v>0</v>
      </c>
      <c r="U3911" s="622">
        <v>0</v>
      </c>
      <c r="V3911" s="622">
        <v>0</v>
      </c>
      <c r="W3911" s="622">
        <v>0</v>
      </c>
      <c r="X3911" s="369">
        <v>1</v>
      </c>
      <c r="Y3911" s="622">
        <v>0</v>
      </c>
      <c r="Z3911" s="346" t="s">
        <v>51</v>
      </c>
      <c r="AA3911" s="643" t="s">
        <v>5289</v>
      </c>
      <c r="AB3911" s="9"/>
      <c r="AC3911" s="863" t="s">
        <v>5289</v>
      </c>
      <c r="AD3911" s="863" t="s">
        <v>5289</v>
      </c>
      <c r="AE3911" s="863" t="s">
        <v>5289</v>
      </c>
      <c r="AF3911" s="311" t="s">
        <v>5289</v>
      </c>
      <c r="AG3911" s="107"/>
      <c r="AH3911" s="107"/>
      <c r="AI3911" s="107"/>
      <c r="AJ3911" s="107"/>
      <c r="AK3911" s="107"/>
      <c r="AL3911" s="107"/>
    </row>
    <row r="3912" spans="1:38" s="44" customFormat="1" ht="140.25">
      <c r="A3912" s="621">
        <v>27</v>
      </c>
      <c r="B3912" s="426" t="s">
        <v>1204</v>
      </c>
      <c r="C3912" s="426" t="s">
        <v>19599</v>
      </c>
      <c r="D3912" s="426" t="s">
        <v>19601</v>
      </c>
      <c r="E3912" s="622" t="s">
        <v>40</v>
      </c>
      <c r="F3912" s="622" t="s">
        <v>51</v>
      </c>
      <c r="G3912" s="647"/>
      <c r="H3912" s="647"/>
      <c r="I3912" s="647"/>
      <c r="J3912" s="647"/>
      <c r="K3912" s="647"/>
      <c r="L3912" s="622" t="s">
        <v>40</v>
      </c>
      <c r="M3912" s="645" t="s">
        <v>19322</v>
      </c>
      <c r="N3912" s="647"/>
      <c r="O3912" s="622">
        <v>0</v>
      </c>
      <c r="P3912" s="622">
        <v>0</v>
      </c>
      <c r="Q3912" s="622">
        <v>0</v>
      </c>
      <c r="R3912" s="622">
        <v>0</v>
      </c>
      <c r="S3912" s="622">
        <v>0</v>
      </c>
      <c r="T3912" s="622">
        <v>0</v>
      </c>
      <c r="U3912" s="622">
        <v>0</v>
      </c>
      <c r="V3912" s="622">
        <v>0</v>
      </c>
      <c r="W3912" s="622">
        <v>0</v>
      </c>
      <c r="X3912" s="369">
        <v>0</v>
      </c>
      <c r="Y3912" s="622">
        <v>0</v>
      </c>
      <c r="Z3912" s="346" t="s">
        <v>51</v>
      </c>
      <c r="AA3912" s="643" t="s">
        <v>5289</v>
      </c>
      <c r="AB3912" s="9"/>
      <c r="AC3912" s="863" t="s">
        <v>5289</v>
      </c>
      <c r="AD3912" s="863" t="s">
        <v>5289</v>
      </c>
      <c r="AE3912" s="863" t="s">
        <v>5289</v>
      </c>
      <c r="AF3912" s="311" t="s">
        <v>5289</v>
      </c>
      <c r="AG3912" s="107"/>
      <c r="AH3912" s="107"/>
      <c r="AI3912" s="107"/>
      <c r="AJ3912" s="107"/>
      <c r="AK3912" s="107"/>
      <c r="AL3912" s="107"/>
    </row>
    <row r="3913" spans="1:38" s="44" customFormat="1" ht="191.25">
      <c r="A3913" s="621">
        <v>28</v>
      </c>
      <c r="B3913" s="426" t="s">
        <v>19602</v>
      </c>
      <c r="C3913" s="426" t="s">
        <v>19599</v>
      </c>
      <c r="D3913" s="426" t="s">
        <v>19603</v>
      </c>
      <c r="E3913" s="622" t="s">
        <v>40</v>
      </c>
      <c r="F3913" s="622" t="s">
        <v>51</v>
      </c>
      <c r="G3913" s="647"/>
      <c r="H3913" s="647"/>
      <c r="I3913" s="647"/>
      <c r="J3913" s="647"/>
      <c r="K3913" s="647"/>
      <c r="L3913" s="622" t="s">
        <v>40</v>
      </c>
      <c r="M3913" s="645" t="s">
        <v>19323</v>
      </c>
      <c r="N3913" s="647"/>
      <c r="O3913" s="622">
        <v>0</v>
      </c>
      <c r="P3913" s="622">
        <v>0</v>
      </c>
      <c r="Q3913" s="622">
        <v>0</v>
      </c>
      <c r="R3913" s="622">
        <v>0</v>
      </c>
      <c r="S3913" s="622">
        <v>0</v>
      </c>
      <c r="T3913" s="622">
        <v>0</v>
      </c>
      <c r="U3913" s="622">
        <v>0</v>
      </c>
      <c r="V3913" s="622">
        <v>0</v>
      </c>
      <c r="W3913" s="622">
        <v>0</v>
      </c>
      <c r="X3913" s="369">
        <v>1</v>
      </c>
      <c r="Y3913" s="622">
        <v>0</v>
      </c>
      <c r="Z3913" s="346" t="s">
        <v>51</v>
      </c>
      <c r="AA3913" s="643" t="s">
        <v>5289</v>
      </c>
      <c r="AB3913" s="9"/>
      <c r="AC3913" s="863" t="s">
        <v>5289</v>
      </c>
      <c r="AD3913" s="863" t="s">
        <v>5289</v>
      </c>
      <c r="AE3913" s="863" t="s">
        <v>5289</v>
      </c>
      <c r="AF3913" s="311" t="s">
        <v>5289</v>
      </c>
      <c r="AG3913" s="107"/>
      <c r="AH3913" s="107"/>
      <c r="AI3913" s="107"/>
      <c r="AJ3913" s="107"/>
      <c r="AK3913" s="107"/>
      <c r="AL3913" s="107"/>
    </row>
    <row r="3914" spans="1:38" s="44" customFormat="1" ht="127.5">
      <c r="A3914" s="621">
        <v>29</v>
      </c>
      <c r="B3914" s="426" t="s">
        <v>19604</v>
      </c>
      <c r="C3914" s="426" t="s">
        <v>19599</v>
      </c>
      <c r="D3914" s="426" t="s">
        <v>19605</v>
      </c>
      <c r="E3914" s="622" t="s">
        <v>40</v>
      </c>
      <c r="F3914" s="622" t="s">
        <v>51</v>
      </c>
      <c r="G3914" s="647"/>
      <c r="H3914" s="647"/>
      <c r="I3914" s="647"/>
      <c r="J3914" s="647"/>
      <c r="K3914" s="647"/>
      <c r="L3914" s="622" t="s">
        <v>40</v>
      </c>
      <c r="M3914" s="645" t="s">
        <v>19323</v>
      </c>
      <c r="N3914" s="647"/>
      <c r="O3914" s="622">
        <v>0</v>
      </c>
      <c r="P3914" s="622">
        <v>0</v>
      </c>
      <c r="Q3914" s="622">
        <v>0</v>
      </c>
      <c r="R3914" s="622">
        <v>0</v>
      </c>
      <c r="S3914" s="622">
        <v>0</v>
      </c>
      <c r="T3914" s="622">
        <v>0</v>
      </c>
      <c r="U3914" s="622">
        <v>0</v>
      </c>
      <c r="V3914" s="622">
        <v>0</v>
      </c>
      <c r="W3914" s="622">
        <v>0</v>
      </c>
      <c r="X3914" s="369">
        <v>0</v>
      </c>
      <c r="Y3914" s="622">
        <v>0</v>
      </c>
      <c r="Z3914" s="346" t="s">
        <v>51</v>
      </c>
      <c r="AA3914" s="643" t="s">
        <v>5289</v>
      </c>
      <c r="AB3914" s="9"/>
      <c r="AC3914" s="863" t="s">
        <v>5289</v>
      </c>
      <c r="AD3914" s="863" t="s">
        <v>5289</v>
      </c>
      <c r="AE3914" s="863" t="s">
        <v>5289</v>
      </c>
      <c r="AF3914" s="311" t="s">
        <v>5289</v>
      </c>
      <c r="AG3914" s="107"/>
      <c r="AH3914" s="107"/>
      <c r="AI3914" s="107"/>
      <c r="AJ3914" s="107"/>
      <c r="AK3914" s="107"/>
      <c r="AL3914" s="107"/>
    </row>
    <row r="3915" spans="1:38" s="44" customFormat="1" ht="178.5">
      <c r="A3915" s="621">
        <v>30</v>
      </c>
      <c r="B3915" s="426" t="s">
        <v>19606</v>
      </c>
      <c r="C3915" s="426" t="s">
        <v>19599</v>
      </c>
      <c r="D3915" s="426" t="s">
        <v>19607</v>
      </c>
      <c r="E3915" s="622" t="s">
        <v>40</v>
      </c>
      <c r="F3915" s="622" t="s">
        <v>51</v>
      </c>
      <c r="G3915" s="647"/>
      <c r="H3915" s="647"/>
      <c r="I3915" s="647"/>
      <c r="J3915" s="647"/>
      <c r="K3915" s="647"/>
      <c r="L3915" s="622" t="s">
        <v>40</v>
      </c>
      <c r="M3915" s="645" t="s">
        <v>19323</v>
      </c>
      <c r="N3915" s="647"/>
      <c r="O3915" s="622">
        <v>0</v>
      </c>
      <c r="P3915" s="622">
        <v>0</v>
      </c>
      <c r="Q3915" s="622">
        <v>0</v>
      </c>
      <c r="R3915" s="622">
        <v>0</v>
      </c>
      <c r="S3915" s="622">
        <v>0</v>
      </c>
      <c r="T3915" s="622">
        <v>0</v>
      </c>
      <c r="U3915" s="622">
        <v>0</v>
      </c>
      <c r="V3915" s="622">
        <v>0</v>
      </c>
      <c r="W3915" s="622">
        <v>0</v>
      </c>
      <c r="X3915" s="369">
        <v>10</v>
      </c>
      <c r="Y3915" s="622">
        <v>0</v>
      </c>
      <c r="Z3915" s="346" t="s">
        <v>51</v>
      </c>
      <c r="AA3915" s="643" t="s">
        <v>5289</v>
      </c>
      <c r="AB3915" s="9"/>
      <c r="AC3915" s="863" t="s">
        <v>5289</v>
      </c>
      <c r="AD3915" s="863" t="s">
        <v>5289</v>
      </c>
      <c r="AE3915" s="863" t="s">
        <v>5289</v>
      </c>
      <c r="AF3915" s="311" t="s">
        <v>5289</v>
      </c>
      <c r="AG3915" s="107"/>
      <c r="AH3915" s="107"/>
      <c r="AI3915" s="107"/>
      <c r="AJ3915" s="107"/>
      <c r="AK3915" s="107"/>
      <c r="AL3915" s="107"/>
    </row>
    <row r="3916" spans="1:38" s="44" customFormat="1" ht="204">
      <c r="A3916" s="621">
        <v>31</v>
      </c>
      <c r="B3916" s="426" t="s">
        <v>19608</v>
      </c>
      <c r="C3916" s="426" t="s">
        <v>19599</v>
      </c>
      <c r="D3916" s="426" t="s">
        <v>19609</v>
      </c>
      <c r="E3916" s="622" t="s">
        <v>40</v>
      </c>
      <c r="F3916" s="622" t="s">
        <v>51</v>
      </c>
      <c r="G3916" s="647"/>
      <c r="H3916" s="647"/>
      <c r="I3916" s="647"/>
      <c r="J3916" s="647"/>
      <c r="K3916" s="647"/>
      <c r="L3916" s="622" t="s">
        <v>40</v>
      </c>
      <c r="M3916" s="645" t="s">
        <v>19323</v>
      </c>
      <c r="N3916" s="647"/>
      <c r="O3916" s="622">
        <v>0</v>
      </c>
      <c r="P3916" s="622">
        <v>0</v>
      </c>
      <c r="Q3916" s="622">
        <v>0</v>
      </c>
      <c r="R3916" s="622">
        <v>0</v>
      </c>
      <c r="S3916" s="622">
        <v>0</v>
      </c>
      <c r="T3916" s="622">
        <v>0</v>
      </c>
      <c r="U3916" s="622">
        <v>0</v>
      </c>
      <c r="V3916" s="622">
        <v>0</v>
      </c>
      <c r="W3916" s="622">
        <v>0</v>
      </c>
      <c r="X3916" s="369">
        <v>15</v>
      </c>
      <c r="Y3916" s="622">
        <v>0</v>
      </c>
      <c r="Z3916" s="346" t="s">
        <v>51</v>
      </c>
      <c r="AA3916" s="643" t="s">
        <v>5289</v>
      </c>
      <c r="AB3916" s="9"/>
      <c r="AC3916" s="863" t="s">
        <v>5289</v>
      </c>
      <c r="AD3916" s="863" t="s">
        <v>5289</v>
      </c>
      <c r="AE3916" s="863" t="s">
        <v>5289</v>
      </c>
      <c r="AF3916" s="311" t="s">
        <v>5289</v>
      </c>
      <c r="AG3916" s="107"/>
      <c r="AH3916" s="107"/>
      <c r="AI3916" s="107"/>
      <c r="AJ3916" s="107"/>
      <c r="AK3916" s="107"/>
      <c r="AL3916" s="107"/>
    </row>
    <row r="3917" spans="1:38" s="44" customFormat="1" ht="229.5">
      <c r="A3917" s="621">
        <v>32</v>
      </c>
      <c r="B3917" s="426" t="s">
        <v>19610</v>
      </c>
      <c r="C3917" s="426" t="s">
        <v>19599</v>
      </c>
      <c r="D3917" s="426" t="s">
        <v>19611</v>
      </c>
      <c r="E3917" s="622" t="s">
        <v>40</v>
      </c>
      <c r="F3917" s="622" t="s">
        <v>51</v>
      </c>
      <c r="G3917" s="647"/>
      <c r="H3917" s="647"/>
      <c r="I3917" s="647"/>
      <c r="J3917" s="647"/>
      <c r="K3917" s="647"/>
      <c r="L3917" s="622" t="s">
        <v>40</v>
      </c>
      <c r="M3917" s="645" t="s">
        <v>19323</v>
      </c>
      <c r="N3917" s="647"/>
      <c r="O3917" s="622">
        <v>0</v>
      </c>
      <c r="P3917" s="622">
        <v>0</v>
      </c>
      <c r="Q3917" s="622">
        <v>0</v>
      </c>
      <c r="R3917" s="622">
        <v>0</v>
      </c>
      <c r="S3917" s="622">
        <v>0</v>
      </c>
      <c r="T3917" s="622">
        <v>0</v>
      </c>
      <c r="U3917" s="622">
        <v>0</v>
      </c>
      <c r="V3917" s="622">
        <v>0</v>
      </c>
      <c r="W3917" s="622">
        <v>0</v>
      </c>
      <c r="X3917" s="369">
        <v>26</v>
      </c>
      <c r="Y3917" s="622">
        <v>0</v>
      </c>
      <c r="Z3917" s="346" t="s">
        <v>51</v>
      </c>
      <c r="AA3917" s="643" t="s">
        <v>5289</v>
      </c>
      <c r="AB3917" s="9"/>
      <c r="AC3917" s="863" t="s">
        <v>5289</v>
      </c>
      <c r="AD3917" s="863" t="s">
        <v>5289</v>
      </c>
      <c r="AE3917" s="863" t="s">
        <v>5289</v>
      </c>
      <c r="AF3917" s="311" t="s">
        <v>5289</v>
      </c>
      <c r="AG3917" s="107"/>
      <c r="AH3917" s="107"/>
      <c r="AI3917" s="107"/>
      <c r="AJ3917" s="107"/>
      <c r="AK3917" s="107"/>
      <c r="AL3917" s="107"/>
    </row>
    <row r="3918" spans="1:38" s="44" customFormat="1" ht="15.75" customHeight="1" thickBot="1">
      <c r="A3918" s="256"/>
      <c r="B3918" s="625">
        <v>32</v>
      </c>
      <c r="C3918" s="625"/>
      <c r="D3918" s="625">
        <v>32</v>
      </c>
      <c r="E3918" s="625">
        <v>32</v>
      </c>
      <c r="F3918" s="625">
        <v>9</v>
      </c>
      <c r="G3918" s="625">
        <v>5</v>
      </c>
      <c r="H3918" s="625">
        <v>1</v>
      </c>
      <c r="I3918" s="625"/>
      <c r="J3918" s="625">
        <v>1</v>
      </c>
      <c r="K3918" s="625">
        <v>19</v>
      </c>
      <c r="L3918" s="625">
        <v>22</v>
      </c>
      <c r="M3918" s="199"/>
      <c r="N3918" s="625">
        <f t="shared" ref="N3918:O3918" si="1312">SUM(N3886:N3917)</f>
        <v>0</v>
      </c>
      <c r="O3918" s="625">
        <f t="shared" si="1312"/>
        <v>0</v>
      </c>
      <c r="P3918" s="625">
        <f t="shared" ref="P3918:Q3918" si="1313">SUM(P3886:P3917)</f>
        <v>0</v>
      </c>
      <c r="Q3918" s="625">
        <f t="shared" si="1313"/>
        <v>0</v>
      </c>
      <c r="R3918" s="625">
        <f t="shared" ref="R3918" si="1314">SUM(R3886:R3917)</f>
        <v>0</v>
      </c>
      <c r="S3918" s="625">
        <f t="shared" ref="S3918" si="1315">SUM(S3886:S3917)</f>
        <v>0</v>
      </c>
      <c r="T3918" s="625">
        <f t="shared" ref="T3918:U3918" si="1316">SUM(T3886:T3917)</f>
        <v>0</v>
      </c>
      <c r="U3918" s="625">
        <f t="shared" si="1316"/>
        <v>0</v>
      </c>
      <c r="V3918" s="625">
        <f t="shared" ref="V3918:W3918" si="1317">SUM(V3886:V3917)</f>
        <v>0</v>
      </c>
      <c r="W3918" s="625">
        <f t="shared" si="1317"/>
        <v>0</v>
      </c>
      <c r="X3918" s="625">
        <f t="shared" ref="X3918:Y3918" si="1318">SUM(X3886:X3917)</f>
        <v>590</v>
      </c>
      <c r="Y3918" s="625">
        <f t="shared" si="1318"/>
        <v>0</v>
      </c>
      <c r="Z3918" s="625">
        <v>0</v>
      </c>
      <c r="AA3918" s="625">
        <v>1</v>
      </c>
      <c r="AB3918" s="625">
        <v>0</v>
      </c>
      <c r="AC3918" s="767"/>
      <c r="AD3918" s="767"/>
      <c r="AE3918" s="767"/>
      <c r="AF3918" s="768"/>
      <c r="AG3918" s="107"/>
      <c r="AH3918" s="107"/>
      <c r="AI3918" s="107"/>
      <c r="AJ3918" s="107"/>
      <c r="AK3918" s="107"/>
      <c r="AL3918" s="107"/>
    </row>
    <row r="3919" spans="1:38" ht="15.75" customHeight="1" thickBot="1">
      <c r="A3919" s="660" t="s">
        <v>463</v>
      </c>
      <c r="B3919" s="661"/>
      <c r="C3919" s="661"/>
      <c r="D3919" s="661"/>
      <c r="E3919" s="661"/>
      <c r="F3919" s="661"/>
      <c r="G3919" s="661"/>
      <c r="H3919" s="661"/>
      <c r="I3919" s="661"/>
      <c r="J3919" s="661"/>
      <c r="K3919" s="661"/>
      <c r="L3919" s="661"/>
      <c r="M3919" s="661"/>
      <c r="N3919" s="661"/>
      <c r="O3919" s="661"/>
      <c r="P3919" s="661"/>
      <c r="Q3919" s="661"/>
      <c r="R3919" s="661"/>
      <c r="S3919" s="661"/>
      <c r="T3919" s="661"/>
      <c r="U3919" s="661"/>
      <c r="V3919" s="661"/>
      <c r="W3919" s="661"/>
      <c r="X3919" s="661"/>
      <c r="Y3919" s="661"/>
      <c r="Z3919" s="661"/>
      <c r="AA3919" s="661"/>
      <c r="AB3919" s="661"/>
      <c r="AC3919" s="661"/>
      <c r="AD3919" s="661"/>
      <c r="AE3919" s="661"/>
      <c r="AF3919" s="662"/>
    </row>
    <row r="3920" spans="1:38" ht="267.75">
      <c r="A3920" s="621">
        <v>1</v>
      </c>
      <c r="B3920" s="121" t="s">
        <v>11783</v>
      </c>
      <c r="C3920" s="121" t="s">
        <v>11784</v>
      </c>
      <c r="D3920" s="627" t="s">
        <v>11785</v>
      </c>
      <c r="E3920" s="624" t="s">
        <v>18133</v>
      </c>
      <c r="F3920" s="624" t="s">
        <v>16683</v>
      </c>
      <c r="G3920" s="9"/>
      <c r="H3920" s="9"/>
      <c r="I3920" s="9"/>
      <c r="J3920" s="626" t="s">
        <v>11804</v>
      </c>
      <c r="K3920" s="624" t="s">
        <v>11786</v>
      </c>
      <c r="L3920" s="622" t="s">
        <v>51</v>
      </c>
      <c r="M3920" s="649"/>
      <c r="N3920" s="9"/>
      <c r="O3920" s="622">
        <v>0</v>
      </c>
      <c r="P3920" s="622">
        <v>0</v>
      </c>
      <c r="Q3920" s="622">
        <v>0</v>
      </c>
      <c r="R3920" s="622">
        <v>0</v>
      </c>
      <c r="S3920" s="622">
        <v>0</v>
      </c>
      <c r="T3920" s="622">
        <v>0</v>
      </c>
      <c r="U3920" s="622">
        <v>0</v>
      </c>
      <c r="V3920" s="622">
        <v>0</v>
      </c>
      <c r="W3920" s="622">
        <v>0</v>
      </c>
      <c r="X3920" s="364">
        <v>1</v>
      </c>
      <c r="Y3920" s="622">
        <v>0</v>
      </c>
      <c r="Z3920" s="643" t="s">
        <v>51</v>
      </c>
      <c r="AA3920" s="627" t="s">
        <v>18035</v>
      </c>
      <c r="AB3920" s="627" t="s">
        <v>18036</v>
      </c>
      <c r="AC3920" s="159" t="s">
        <v>11787</v>
      </c>
      <c r="AD3920" s="159" t="s">
        <v>864</v>
      </c>
      <c r="AE3920" s="159" t="s">
        <v>11788</v>
      </c>
      <c r="AF3920" s="130" t="s">
        <v>11789</v>
      </c>
    </row>
    <row r="3921" spans="1:38" ht="242.25">
      <c r="A3921" s="621">
        <v>2</v>
      </c>
      <c r="B3921" s="121" t="s">
        <v>574</v>
      </c>
      <c r="C3921" s="121" t="s">
        <v>11784</v>
      </c>
      <c r="D3921" s="627" t="s">
        <v>11790</v>
      </c>
      <c r="E3921" s="624" t="s">
        <v>18116</v>
      </c>
      <c r="F3921" s="9"/>
      <c r="G3921" s="9"/>
      <c r="H3921" s="9"/>
      <c r="I3921" s="9"/>
      <c r="J3921" s="9"/>
      <c r="K3921" s="9"/>
      <c r="L3921" s="622" t="s">
        <v>51</v>
      </c>
      <c r="M3921" s="649"/>
      <c r="N3921" s="9"/>
      <c r="O3921" s="622">
        <v>0</v>
      </c>
      <c r="P3921" s="622">
        <v>0</v>
      </c>
      <c r="Q3921" s="622">
        <v>0</v>
      </c>
      <c r="R3921" s="622">
        <v>0</v>
      </c>
      <c r="S3921" s="622">
        <v>0</v>
      </c>
      <c r="T3921" s="622">
        <v>0</v>
      </c>
      <c r="U3921" s="622">
        <v>0</v>
      </c>
      <c r="V3921" s="622">
        <v>0</v>
      </c>
      <c r="W3921" s="622">
        <v>0</v>
      </c>
      <c r="X3921" s="364">
        <v>2</v>
      </c>
      <c r="Y3921" s="622">
        <v>0</v>
      </c>
      <c r="Z3921" s="643" t="s">
        <v>51</v>
      </c>
      <c r="AA3921" s="643" t="s">
        <v>5289</v>
      </c>
      <c r="AB3921" s="643" t="s">
        <v>5289</v>
      </c>
      <c r="AC3921" s="84" t="s">
        <v>5289</v>
      </c>
      <c r="AD3921" s="84" t="s">
        <v>5289</v>
      </c>
      <c r="AE3921" s="84" t="s">
        <v>5289</v>
      </c>
      <c r="AF3921" s="129" t="s">
        <v>5289</v>
      </c>
    </row>
    <row r="3922" spans="1:38" ht="242.25">
      <c r="A3922" s="621">
        <v>3</v>
      </c>
      <c r="B3922" s="121" t="s">
        <v>7681</v>
      </c>
      <c r="C3922" s="121" t="s">
        <v>11784</v>
      </c>
      <c r="D3922" s="627" t="s">
        <v>11791</v>
      </c>
      <c r="E3922" s="624" t="s">
        <v>18117</v>
      </c>
      <c r="F3922" s="9"/>
      <c r="G3922" s="9"/>
      <c r="H3922" s="9"/>
      <c r="I3922" s="9"/>
      <c r="J3922" s="9"/>
      <c r="K3922" s="9"/>
      <c r="L3922" s="622" t="s">
        <v>51</v>
      </c>
      <c r="M3922" s="649"/>
      <c r="N3922" s="9"/>
      <c r="O3922" s="622">
        <v>0</v>
      </c>
      <c r="P3922" s="622">
        <v>0</v>
      </c>
      <c r="Q3922" s="622">
        <v>0</v>
      </c>
      <c r="R3922" s="622">
        <v>0</v>
      </c>
      <c r="S3922" s="622">
        <v>0</v>
      </c>
      <c r="T3922" s="622">
        <v>0</v>
      </c>
      <c r="U3922" s="622">
        <v>0</v>
      </c>
      <c r="V3922" s="622">
        <v>0</v>
      </c>
      <c r="W3922" s="622">
        <v>0</v>
      </c>
      <c r="X3922" s="364">
        <v>3</v>
      </c>
      <c r="Y3922" s="622">
        <v>0</v>
      </c>
      <c r="Z3922" s="643" t="s">
        <v>51</v>
      </c>
      <c r="AA3922" s="643" t="s">
        <v>5289</v>
      </c>
      <c r="AB3922" s="643" t="s">
        <v>5289</v>
      </c>
      <c r="AC3922" s="84" t="s">
        <v>5289</v>
      </c>
      <c r="AD3922" s="84" t="s">
        <v>5289</v>
      </c>
      <c r="AE3922" s="84" t="s">
        <v>5289</v>
      </c>
      <c r="AF3922" s="129" t="s">
        <v>5289</v>
      </c>
    </row>
    <row r="3923" spans="1:38" ht="242.25">
      <c r="A3923" s="621">
        <v>4</v>
      </c>
      <c r="B3923" s="121" t="s">
        <v>1556</v>
      </c>
      <c r="C3923" s="121" t="s">
        <v>11784</v>
      </c>
      <c r="D3923" s="627" t="s">
        <v>11792</v>
      </c>
      <c r="E3923" s="624" t="s">
        <v>18118</v>
      </c>
      <c r="F3923" s="9"/>
      <c r="G3923" s="9"/>
      <c r="H3923" s="9"/>
      <c r="I3923" s="9"/>
      <c r="J3923" s="9"/>
      <c r="K3923" s="9"/>
      <c r="L3923" s="622" t="s">
        <v>51</v>
      </c>
      <c r="M3923" s="649"/>
      <c r="N3923" s="9"/>
      <c r="O3923" s="622">
        <v>0</v>
      </c>
      <c r="P3923" s="622">
        <v>0</v>
      </c>
      <c r="Q3923" s="622">
        <v>0</v>
      </c>
      <c r="R3923" s="622">
        <v>0</v>
      </c>
      <c r="S3923" s="622">
        <v>0</v>
      </c>
      <c r="T3923" s="622">
        <v>0</v>
      </c>
      <c r="U3923" s="622">
        <v>0</v>
      </c>
      <c r="V3923" s="622">
        <v>0</v>
      </c>
      <c r="W3923" s="622">
        <v>0</v>
      </c>
      <c r="X3923" s="364">
        <v>10</v>
      </c>
      <c r="Y3923" s="622">
        <v>0</v>
      </c>
      <c r="Z3923" s="643" t="s">
        <v>51</v>
      </c>
      <c r="AA3923" s="643" t="s">
        <v>5289</v>
      </c>
      <c r="AB3923" s="643" t="s">
        <v>5289</v>
      </c>
      <c r="AC3923" s="84" t="s">
        <v>5289</v>
      </c>
      <c r="AD3923" s="84" t="s">
        <v>5289</v>
      </c>
      <c r="AE3923" s="84" t="s">
        <v>5289</v>
      </c>
      <c r="AF3923" s="129" t="s">
        <v>5289</v>
      </c>
    </row>
    <row r="3924" spans="1:38" ht="267.75">
      <c r="A3924" s="621">
        <v>5</v>
      </c>
      <c r="B3924" s="121" t="s">
        <v>11793</v>
      </c>
      <c r="C3924" s="121" t="s">
        <v>11784</v>
      </c>
      <c r="D3924" s="627" t="s">
        <v>11794</v>
      </c>
      <c r="E3924" s="624" t="s">
        <v>18119</v>
      </c>
      <c r="F3924" s="9"/>
      <c r="G3924" s="9"/>
      <c r="H3924" s="9"/>
      <c r="I3924" s="9"/>
      <c r="J3924" s="9"/>
      <c r="K3924" s="9"/>
      <c r="L3924" s="622" t="s">
        <v>51</v>
      </c>
      <c r="M3924" s="649"/>
      <c r="N3924" s="9"/>
      <c r="O3924" s="622">
        <v>0</v>
      </c>
      <c r="P3924" s="622">
        <v>0</v>
      </c>
      <c r="Q3924" s="622">
        <v>0</v>
      </c>
      <c r="R3924" s="622">
        <v>0</v>
      </c>
      <c r="S3924" s="622">
        <v>0</v>
      </c>
      <c r="T3924" s="622">
        <v>0</v>
      </c>
      <c r="U3924" s="622">
        <v>0</v>
      </c>
      <c r="V3924" s="622">
        <v>0</v>
      </c>
      <c r="W3924" s="622">
        <v>0</v>
      </c>
      <c r="X3924" s="364">
        <v>4</v>
      </c>
      <c r="Y3924" s="622">
        <v>0</v>
      </c>
      <c r="Z3924" s="643" t="s">
        <v>51</v>
      </c>
      <c r="AA3924" s="643" t="s">
        <v>5289</v>
      </c>
      <c r="AB3924" s="643" t="s">
        <v>5289</v>
      </c>
      <c r="AC3924" s="84" t="s">
        <v>5289</v>
      </c>
      <c r="AD3924" s="84" t="s">
        <v>5289</v>
      </c>
      <c r="AE3924" s="84" t="s">
        <v>5289</v>
      </c>
      <c r="AF3924" s="129" t="s">
        <v>5289</v>
      </c>
    </row>
    <row r="3925" spans="1:38" ht="242.25">
      <c r="A3925" s="621">
        <v>6</v>
      </c>
      <c r="B3925" s="121" t="s">
        <v>11795</v>
      </c>
      <c r="C3925" s="121" t="s">
        <v>11784</v>
      </c>
      <c r="D3925" s="627" t="s">
        <v>11796</v>
      </c>
      <c r="E3925" s="624" t="s">
        <v>18120</v>
      </c>
      <c r="F3925" s="9"/>
      <c r="G3925" s="9"/>
      <c r="H3925" s="9"/>
      <c r="I3925" s="9"/>
      <c r="J3925" s="9"/>
      <c r="K3925" s="9"/>
      <c r="L3925" s="622" t="s">
        <v>51</v>
      </c>
      <c r="M3925" s="649"/>
      <c r="N3925" s="9"/>
      <c r="O3925" s="622">
        <v>0</v>
      </c>
      <c r="P3925" s="622">
        <v>0</v>
      </c>
      <c r="Q3925" s="622">
        <v>0</v>
      </c>
      <c r="R3925" s="622">
        <v>0</v>
      </c>
      <c r="S3925" s="622">
        <v>0</v>
      </c>
      <c r="T3925" s="622">
        <v>0</v>
      </c>
      <c r="U3925" s="622">
        <v>0</v>
      </c>
      <c r="V3925" s="622">
        <v>0</v>
      </c>
      <c r="W3925" s="622">
        <v>0</v>
      </c>
      <c r="X3925" s="364">
        <v>4</v>
      </c>
      <c r="Y3925" s="622">
        <v>0</v>
      </c>
      <c r="Z3925" s="643" t="s">
        <v>51</v>
      </c>
      <c r="AA3925" s="643" t="s">
        <v>5289</v>
      </c>
      <c r="AB3925" s="643" t="s">
        <v>5289</v>
      </c>
      <c r="AC3925" s="84" t="s">
        <v>5289</v>
      </c>
      <c r="AD3925" s="84" t="s">
        <v>5289</v>
      </c>
      <c r="AE3925" s="84" t="s">
        <v>5289</v>
      </c>
      <c r="AF3925" s="129" t="s">
        <v>5289</v>
      </c>
    </row>
    <row r="3926" spans="1:38" ht="229.5">
      <c r="A3926" s="621">
        <v>7</v>
      </c>
      <c r="B3926" s="121" t="s">
        <v>11797</v>
      </c>
      <c r="C3926" s="121" t="s">
        <v>11784</v>
      </c>
      <c r="D3926" s="627" t="s">
        <v>11798</v>
      </c>
      <c r="E3926" s="624" t="s">
        <v>18121</v>
      </c>
      <c r="F3926" s="9"/>
      <c r="G3926" s="9"/>
      <c r="H3926" s="9"/>
      <c r="I3926" s="9"/>
      <c r="J3926" s="9"/>
      <c r="K3926" s="9"/>
      <c r="L3926" s="622" t="s">
        <v>51</v>
      </c>
      <c r="M3926" s="649"/>
      <c r="N3926" s="9"/>
      <c r="O3926" s="622">
        <v>0</v>
      </c>
      <c r="P3926" s="622">
        <v>0</v>
      </c>
      <c r="Q3926" s="622">
        <v>0</v>
      </c>
      <c r="R3926" s="622">
        <v>0</v>
      </c>
      <c r="S3926" s="622">
        <v>0</v>
      </c>
      <c r="T3926" s="622">
        <v>0</v>
      </c>
      <c r="U3926" s="622">
        <v>0</v>
      </c>
      <c r="V3926" s="622">
        <v>0</v>
      </c>
      <c r="W3926" s="622">
        <v>0</v>
      </c>
      <c r="X3926" s="364">
        <v>24</v>
      </c>
      <c r="Y3926" s="622">
        <v>0</v>
      </c>
      <c r="Z3926" s="643" t="s">
        <v>51</v>
      </c>
      <c r="AA3926" s="643" t="s">
        <v>5289</v>
      </c>
      <c r="AB3926" s="643" t="s">
        <v>5289</v>
      </c>
      <c r="AC3926" s="84" t="s">
        <v>5289</v>
      </c>
      <c r="AD3926" s="84" t="s">
        <v>5289</v>
      </c>
      <c r="AE3926" s="84" t="s">
        <v>5289</v>
      </c>
      <c r="AF3926" s="129" t="s">
        <v>5289</v>
      </c>
    </row>
    <row r="3927" spans="1:38" ht="204">
      <c r="A3927" s="621">
        <v>8</v>
      </c>
      <c r="B3927" s="121" t="s">
        <v>1696</v>
      </c>
      <c r="C3927" s="121" t="s">
        <v>11784</v>
      </c>
      <c r="D3927" s="627" t="s">
        <v>11799</v>
      </c>
      <c r="E3927" s="624" t="s">
        <v>18122</v>
      </c>
      <c r="F3927" s="9"/>
      <c r="G3927" s="9"/>
      <c r="H3927" s="9"/>
      <c r="I3927" s="9"/>
      <c r="J3927" s="9"/>
      <c r="K3927" s="9"/>
      <c r="L3927" s="622" t="s">
        <v>51</v>
      </c>
      <c r="M3927" s="649"/>
      <c r="N3927" s="9"/>
      <c r="O3927" s="622">
        <v>0</v>
      </c>
      <c r="P3927" s="622">
        <v>0</v>
      </c>
      <c r="Q3927" s="622">
        <v>0</v>
      </c>
      <c r="R3927" s="622">
        <v>0</v>
      </c>
      <c r="S3927" s="622">
        <v>0</v>
      </c>
      <c r="T3927" s="622">
        <v>0</v>
      </c>
      <c r="U3927" s="622">
        <v>0</v>
      </c>
      <c r="V3927" s="622">
        <v>0</v>
      </c>
      <c r="W3927" s="622">
        <v>0</v>
      </c>
      <c r="X3927" s="364">
        <v>0</v>
      </c>
      <c r="Y3927" s="622">
        <v>0</v>
      </c>
      <c r="Z3927" s="643" t="s">
        <v>51</v>
      </c>
      <c r="AA3927" s="643" t="s">
        <v>5289</v>
      </c>
      <c r="AB3927" s="643" t="s">
        <v>5289</v>
      </c>
      <c r="AC3927" s="84" t="s">
        <v>5289</v>
      </c>
      <c r="AD3927" s="84" t="s">
        <v>5289</v>
      </c>
      <c r="AE3927" s="84" t="s">
        <v>5289</v>
      </c>
      <c r="AF3927" s="129" t="s">
        <v>5289</v>
      </c>
    </row>
    <row r="3928" spans="1:38" ht="229.5">
      <c r="A3928" s="621">
        <v>9</v>
      </c>
      <c r="B3928" s="627" t="s">
        <v>5341</v>
      </c>
      <c r="C3928" s="627" t="s">
        <v>11784</v>
      </c>
      <c r="D3928" s="627" t="s">
        <v>11800</v>
      </c>
      <c r="E3928" s="624" t="s">
        <v>18123</v>
      </c>
      <c r="F3928" s="9"/>
      <c r="G3928" s="9"/>
      <c r="H3928" s="9"/>
      <c r="I3928" s="9"/>
      <c r="J3928" s="9"/>
      <c r="K3928" s="9"/>
      <c r="L3928" s="622" t="s">
        <v>51</v>
      </c>
      <c r="M3928" s="649"/>
      <c r="N3928" s="9"/>
      <c r="O3928" s="622">
        <v>0</v>
      </c>
      <c r="P3928" s="622">
        <v>0</v>
      </c>
      <c r="Q3928" s="622">
        <v>0</v>
      </c>
      <c r="R3928" s="622">
        <v>0</v>
      </c>
      <c r="S3928" s="622">
        <v>0</v>
      </c>
      <c r="T3928" s="622">
        <v>0</v>
      </c>
      <c r="U3928" s="622">
        <v>0</v>
      </c>
      <c r="V3928" s="622">
        <v>0</v>
      </c>
      <c r="W3928" s="622">
        <v>0</v>
      </c>
      <c r="X3928" s="364">
        <v>0</v>
      </c>
      <c r="Y3928" s="622">
        <v>0</v>
      </c>
      <c r="Z3928" s="643" t="s">
        <v>51</v>
      </c>
      <c r="AA3928" s="643" t="s">
        <v>5289</v>
      </c>
      <c r="AB3928" s="643" t="s">
        <v>5289</v>
      </c>
      <c r="AC3928" s="84" t="s">
        <v>5289</v>
      </c>
      <c r="AD3928" s="84" t="s">
        <v>5289</v>
      </c>
      <c r="AE3928" s="84" t="s">
        <v>5289</v>
      </c>
      <c r="AF3928" s="129" t="s">
        <v>5289</v>
      </c>
    </row>
    <row r="3929" spans="1:38" ht="216.75">
      <c r="A3929" s="621">
        <v>10</v>
      </c>
      <c r="B3929" s="627" t="s">
        <v>2100</v>
      </c>
      <c r="C3929" s="627" t="s">
        <v>11784</v>
      </c>
      <c r="D3929" s="627" t="s">
        <v>11801</v>
      </c>
      <c r="E3929" s="624" t="s">
        <v>18124</v>
      </c>
      <c r="F3929" s="9"/>
      <c r="G3929" s="9"/>
      <c r="H3929" s="9"/>
      <c r="I3929" s="9"/>
      <c r="J3929" s="9"/>
      <c r="K3929" s="9"/>
      <c r="L3929" s="622" t="s">
        <v>51</v>
      </c>
      <c r="M3929" s="649"/>
      <c r="N3929" s="9"/>
      <c r="O3929" s="622">
        <v>0</v>
      </c>
      <c r="P3929" s="622">
        <v>0</v>
      </c>
      <c r="Q3929" s="622">
        <v>0</v>
      </c>
      <c r="R3929" s="622">
        <v>0</v>
      </c>
      <c r="S3929" s="622">
        <v>0</v>
      </c>
      <c r="T3929" s="622">
        <v>0</v>
      </c>
      <c r="U3929" s="622">
        <v>0</v>
      </c>
      <c r="V3929" s="622">
        <v>0</v>
      </c>
      <c r="W3929" s="622">
        <v>0</v>
      </c>
      <c r="X3929" s="364">
        <v>0</v>
      </c>
      <c r="Y3929" s="622">
        <v>0</v>
      </c>
      <c r="Z3929" s="643" t="s">
        <v>51</v>
      </c>
      <c r="AA3929" s="643" t="s">
        <v>5289</v>
      </c>
      <c r="AB3929" s="643" t="s">
        <v>5289</v>
      </c>
      <c r="AC3929" s="84" t="s">
        <v>5289</v>
      </c>
      <c r="AD3929" s="84" t="s">
        <v>5289</v>
      </c>
      <c r="AE3929" s="84" t="s">
        <v>5289</v>
      </c>
      <c r="AF3929" s="129" t="s">
        <v>5289</v>
      </c>
    </row>
    <row r="3930" spans="1:38" ht="242.25">
      <c r="A3930" s="621">
        <v>11</v>
      </c>
      <c r="B3930" s="627" t="s">
        <v>11802</v>
      </c>
      <c r="C3930" s="627" t="s">
        <v>11784</v>
      </c>
      <c r="D3930" s="627" t="s">
        <v>11803</v>
      </c>
      <c r="E3930" s="624" t="s">
        <v>18125</v>
      </c>
      <c r="F3930" s="9"/>
      <c r="G3930" s="9"/>
      <c r="H3930" s="9"/>
      <c r="I3930" s="9"/>
      <c r="J3930" s="9"/>
      <c r="K3930" s="9"/>
      <c r="L3930" s="622" t="s">
        <v>51</v>
      </c>
      <c r="M3930" s="649"/>
      <c r="N3930" s="9"/>
      <c r="O3930" s="622">
        <v>0</v>
      </c>
      <c r="P3930" s="622">
        <v>0</v>
      </c>
      <c r="Q3930" s="622">
        <v>0</v>
      </c>
      <c r="R3930" s="622">
        <v>0</v>
      </c>
      <c r="S3930" s="622">
        <v>0</v>
      </c>
      <c r="T3930" s="622">
        <v>0</v>
      </c>
      <c r="U3930" s="622">
        <v>0</v>
      </c>
      <c r="V3930" s="622">
        <v>0</v>
      </c>
      <c r="W3930" s="622">
        <v>0</v>
      </c>
      <c r="X3930" s="364">
        <v>14</v>
      </c>
      <c r="Y3930" s="622">
        <v>0</v>
      </c>
      <c r="Z3930" s="643" t="s">
        <v>51</v>
      </c>
      <c r="AA3930" s="643" t="s">
        <v>5289</v>
      </c>
      <c r="AB3930" s="643" t="s">
        <v>5289</v>
      </c>
      <c r="AC3930" s="84" t="s">
        <v>5289</v>
      </c>
      <c r="AD3930" s="84" t="s">
        <v>5289</v>
      </c>
      <c r="AE3930" s="84" t="s">
        <v>5289</v>
      </c>
      <c r="AF3930" s="129" t="s">
        <v>5289</v>
      </c>
    </row>
    <row r="3931" spans="1:38" s="44" customFormat="1" ht="89.25">
      <c r="A3931" s="621">
        <v>12</v>
      </c>
      <c r="B3931" s="28" t="s">
        <v>18015</v>
      </c>
      <c r="C3931" s="627" t="s">
        <v>11784</v>
      </c>
      <c r="D3931" s="627" t="s">
        <v>18027</v>
      </c>
      <c r="E3931" s="629" t="s">
        <v>40</v>
      </c>
      <c r="F3931" s="647"/>
      <c r="G3931" s="647"/>
      <c r="H3931" s="647"/>
      <c r="I3931" s="647"/>
      <c r="J3931" s="647"/>
      <c r="K3931" s="647"/>
      <c r="L3931" s="622" t="s">
        <v>51</v>
      </c>
      <c r="M3931" s="648"/>
      <c r="N3931" s="647"/>
      <c r="O3931" s="622">
        <v>0</v>
      </c>
      <c r="P3931" s="622">
        <v>0</v>
      </c>
      <c r="Q3931" s="622">
        <v>0</v>
      </c>
      <c r="R3931" s="622">
        <v>0</v>
      </c>
      <c r="S3931" s="622">
        <v>0</v>
      </c>
      <c r="T3931" s="622">
        <v>0</v>
      </c>
      <c r="U3931" s="622">
        <v>0</v>
      </c>
      <c r="V3931" s="622">
        <v>0</v>
      </c>
      <c r="W3931" s="622">
        <v>0</v>
      </c>
      <c r="X3931" s="364">
        <v>0</v>
      </c>
      <c r="Y3931" s="622">
        <v>0</v>
      </c>
      <c r="Z3931" s="643" t="s">
        <v>51</v>
      </c>
      <c r="AA3931" s="643" t="s">
        <v>5289</v>
      </c>
      <c r="AB3931" s="643" t="s">
        <v>5289</v>
      </c>
      <c r="AC3931" s="84" t="s">
        <v>5289</v>
      </c>
      <c r="AD3931" s="84" t="s">
        <v>5289</v>
      </c>
      <c r="AE3931" s="84" t="s">
        <v>5289</v>
      </c>
      <c r="AF3931" s="129" t="s">
        <v>5289</v>
      </c>
      <c r="AG3931" s="107"/>
      <c r="AH3931" s="107"/>
      <c r="AI3931" s="107"/>
      <c r="AJ3931" s="107"/>
      <c r="AK3931" s="107"/>
      <c r="AL3931" s="107"/>
    </row>
    <row r="3932" spans="1:38" s="44" customFormat="1" ht="89.25">
      <c r="A3932" s="621">
        <v>13</v>
      </c>
      <c r="B3932" s="28" t="s">
        <v>18016</v>
      </c>
      <c r="C3932" s="627" t="s">
        <v>11784</v>
      </c>
      <c r="D3932" s="28" t="s">
        <v>18028</v>
      </c>
      <c r="E3932" s="629" t="s">
        <v>40</v>
      </c>
      <c r="F3932" s="647"/>
      <c r="G3932" s="647"/>
      <c r="H3932" s="647"/>
      <c r="I3932" s="647"/>
      <c r="J3932" s="647"/>
      <c r="K3932" s="647"/>
      <c r="L3932" s="622" t="s">
        <v>51</v>
      </c>
      <c r="M3932" s="648"/>
      <c r="N3932" s="647"/>
      <c r="O3932" s="622">
        <v>0</v>
      </c>
      <c r="P3932" s="622">
        <v>0</v>
      </c>
      <c r="Q3932" s="622">
        <v>0</v>
      </c>
      <c r="R3932" s="622">
        <v>0</v>
      </c>
      <c r="S3932" s="622">
        <v>0</v>
      </c>
      <c r="T3932" s="622">
        <v>0</v>
      </c>
      <c r="U3932" s="622">
        <v>0</v>
      </c>
      <c r="V3932" s="622">
        <v>0</v>
      </c>
      <c r="W3932" s="622">
        <v>0</v>
      </c>
      <c r="X3932" s="364">
        <v>0</v>
      </c>
      <c r="Y3932" s="622">
        <v>0</v>
      </c>
      <c r="Z3932" s="643" t="s">
        <v>51</v>
      </c>
      <c r="AA3932" s="643" t="s">
        <v>5289</v>
      </c>
      <c r="AB3932" s="643" t="s">
        <v>5289</v>
      </c>
      <c r="AC3932" s="84" t="s">
        <v>5289</v>
      </c>
      <c r="AD3932" s="84" t="s">
        <v>5289</v>
      </c>
      <c r="AE3932" s="84" t="s">
        <v>5289</v>
      </c>
      <c r="AF3932" s="129" t="s">
        <v>5289</v>
      </c>
      <c r="AG3932" s="107"/>
      <c r="AH3932" s="107"/>
      <c r="AI3932" s="107"/>
      <c r="AJ3932" s="107"/>
      <c r="AK3932" s="107"/>
      <c r="AL3932" s="107"/>
    </row>
    <row r="3933" spans="1:38" s="44" customFormat="1" ht="89.25">
      <c r="A3933" s="621">
        <v>14</v>
      </c>
      <c r="B3933" s="28" t="s">
        <v>18017</v>
      </c>
      <c r="C3933" s="627" t="s">
        <v>11784</v>
      </c>
      <c r="D3933" s="28" t="s">
        <v>18029</v>
      </c>
      <c r="E3933" s="629" t="s">
        <v>40</v>
      </c>
      <c r="F3933" s="647"/>
      <c r="G3933" s="647"/>
      <c r="H3933" s="647"/>
      <c r="I3933" s="647"/>
      <c r="J3933" s="647"/>
      <c r="K3933" s="647"/>
      <c r="L3933" s="622" t="s">
        <v>51</v>
      </c>
      <c r="M3933" s="648"/>
      <c r="N3933" s="647"/>
      <c r="O3933" s="622">
        <v>0</v>
      </c>
      <c r="P3933" s="622">
        <v>0</v>
      </c>
      <c r="Q3933" s="622">
        <v>0</v>
      </c>
      <c r="R3933" s="622">
        <v>0</v>
      </c>
      <c r="S3933" s="622">
        <v>0</v>
      </c>
      <c r="T3933" s="622">
        <v>0</v>
      </c>
      <c r="U3933" s="622">
        <v>0</v>
      </c>
      <c r="V3933" s="622">
        <v>0</v>
      </c>
      <c r="W3933" s="622">
        <v>0</v>
      </c>
      <c r="X3933" s="364">
        <v>0</v>
      </c>
      <c r="Y3933" s="622">
        <v>0</v>
      </c>
      <c r="Z3933" s="643" t="s">
        <v>51</v>
      </c>
      <c r="AA3933" s="643" t="s">
        <v>5289</v>
      </c>
      <c r="AB3933" s="643" t="s">
        <v>5289</v>
      </c>
      <c r="AC3933" s="84" t="s">
        <v>5289</v>
      </c>
      <c r="AD3933" s="84" t="s">
        <v>5289</v>
      </c>
      <c r="AE3933" s="84" t="s">
        <v>5289</v>
      </c>
      <c r="AF3933" s="129" t="s">
        <v>5289</v>
      </c>
      <c r="AG3933" s="107"/>
      <c r="AH3933" s="107"/>
      <c r="AI3933" s="107"/>
      <c r="AJ3933" s="107"/>
      <c r="AK3933" s="107"/>
      <c r="AL3933" s="107"/>
    </row>
    <row r="3934" spans="1:38" s="44" customFormat="1" ht="114.75">
      <c r="A3934" s="621">
        <v>15</v>
      </c>
      <c r="B3934" s="28" t="s">
        <v>18018</v>
      </c>
      <c r="C3934" s="627" t="s">
        <v>11784</v>
      </c>
      <c r="D3934" s="28" t="s">
        <v>18030</v>
      </c>
      <c r="E3934" s="629" t="s">
        <v>40</v>
      </c>
      <c r="F3934" s="647"/>
      <c r="G3934" s="647"/>
      <c r="H3934" s="647"/>
      <c r="I3934" s="647"/>
      <c r="J3934" s="647"/>
      <c r="K3934" s="647"/>
      <c r="L3934" s="622" t="s">
        <v>51</v>
      </c>
      <c r="M3934" s="648"/>
      <c r="N3934" s="647"/>
      <c r="O3934" s="622">
        <v>0</v>
      </c>
      <c r="P3934" s="622">
        <v>0</v>
      </c>
      <c r="Q3934" s="622">
        <v>0</v>
      </c>
      <c r="R3934" s="622">
        <v>0</v>
      </c>
      <c r="S3934" s="622">
        <v>0</v>
      </c>
      <c r="T3934" s="622">
        <v>0</v>
      </c>
      <c r="U3934" s="622">
        <v>0</v>
      </c>
      <c r="V3934" s="622">
        <v>0</v>
      </c>
      <c r="W3934" s="622">
        <v>0</v>
      </c>
      <c r="X3934" s="364">
        <v>0</v>
      </c>
      <c r="Y3934" s="622">
        <v>0</v>
      </c>
      <c r="Z3934" s="643" t="s">
        <v>51</v>
      </c>
      <c r="AA3934" s="643" t="s">
        <v>5289</v>
      </c>
      <c r="AB3934" s="643" t="s">
        <v>5289</v>
      </c>
      <c r="AC3934" s="84" t="s">
        <v>5289</v>
      </c>
      <c r="AD3934" s="84" t="s">
        <v>5289</v>
      </c>
      <c r="AE3934" s="84" t="s">
        <v>5289</v>
      </c>
      <c r="AF3934" s="129" t="s">
        <v>5289</v>
      </c>
      <c r="AG3934" s="107"/>
      <c r="AH3934" s="107"/>
      <c r="AI3934" s="107"/>
      <c r="AJ3934" s="107"/>
      <c r="AK3934" s="107"/>
      <c r="AL3934" s="107"/>
    </row>
    <row r="3935" spans="1:38" s="44" customFormat="1" ht="76.5">
      <c r="A3935" s="621">
        <v>16</v>
      </c>
      <c r="B3935" s="28" t="s">
        <v>18019</v>
      </c>
      <c r="C3935" s="627" t="s">
        <v>11784</v>
      </c>
      <c r="D3935" s="28" t="s">
        <v>18031</v>
      </c>
      <c r="E3935" s="629" t="s">
        <v>40</v>
      </c>
      <c r="F3935" s="647"/>
      <c r="G3935" s="647"/>
      <c r="H3935" s="647"/>
      <c r="I3935" s="647"/>
      <c r="J3935" s="647"/>
      <c r="K3935" s="647"/>
      <c r="L3935" s="622" t="s">
        <v>51</v>
      </c>
      <c r="M3935" s="648"/>
      <c r="N3935" s="647"/>
      <c r="O3935" s="622">
        <v>0</v>
      </c>
      <c r="P3935" s="622">
        <v>0</v>
      </c>
      <c r="Q3935" s="622">
        <v>0</v>
      </c>
      <c r="R3935" s="622">
        <v>0</v>
      </c>
      <c r="S3935" s="622">
        <v>0</v>
      </c>
      <c r="T3935" s="622">
        <v>0</v>
      </c>
      <c r="U3935" s="622">
        <v>0</v>
      </c>
      <c r="V3935" s="622">
        <v>0</v>
      </c>
      <c r="W3935" s="622">
        <v>0</v>
      </c>
      <c r="X3935" s="364">
        <v>2</v>
      </c>
      <c r="Y3935" s="622">
        <v>0</v>
      </c>
      <c r="Z3935" s="643" t="s">
        <v>51</v>
      </c>
      <c r="AA3935" s="643" t="s">
        <v>5289</v>
      </c>
      <c r="AB3935" s="643" t="s">
        <v>5289</v>
      </c>
      <c r="AC3935" s="84" t="s">
        <v>5289</v>
      </c>
      <c r="AD3935" s="84" t="s">
        <v>5289</v>
      </c>
      <c r="AE3935" s="84" t="s">
        <v>5289</v>
      </c>
      <c r="AF3935" s="129" t="s">
        <v>5289</v>
      </c>
      <c r="AG3935" s="107"/>
      <c r="AH3935" s="107"/>
      <c r="AI3935" s="107"/>
      <c r="AJ3935" s="107"/>
      <c r="AK3935" s="107"/>
      <c r="AL3935" s="107"/>
    </row>
    <row r="3936" spans="1:38" s="44" customFormat="1" ht="102">
      <c r="A3936" s="621">
        <v>17</v>
      </c>
      <c r="B3936" s="28" t="s">
        <v>18020</v>
      </c>
      <c r="C3936" s="627" t="s">
        <v>11784</v>
      </c>
      <c r="D3936" s="28" t="s">
        <v>18032</v>
      </c>
      <c r="E3936" s="629" t="s">
        <v>40</v>
      </c>
      <c r="F3936" s="647"/>
      <c r="G3936" s="647"/>
      <c r="H3936" s="647"/>
      <c r="I3936" s="647"/>
      <c r="J3936" s="647"/>
      <c r="K3936" s="647"/>
      <c r="L3936" s="622" t="s">
        <v>51</v>
      </c>
      <c r="M3936" s="648"/>
      <c r="N3936" s="647"/>
      <c r="O3936" s="622">
        <v>0</v>
      </c>
      <c r="P3936" s="622">
        <v>0</v>
      </c>
      <c r="Q3936" s="622">
        <v>0</v>
      </c>
      <c r="R3936" s="622">
        <v>0</v>
      </c>
      <c r="S3936" s="622">
        <v>0</v>
      </c>
      <c r="T3936" s="622">
        <v>0</v>
      </c>
      <c r="U3936" s="622">
        <v>0</v>
      </c>
      <c r="V3936" s="622">
        <v>0</v>
      </c>
      <c r="W3936" s="622">
        <v>0</v>
      </c>
      <c r="X3936" s="364">
        <v>0</v>
      </c>
      <c r="Y3936" s="622">
        <v>0</v>
      </c>
      <c r="Z3936" s="643" t="s">
        <v>51</v>
      </c>
      <c r="AA3936" s="643" t="s">
        <v>5289</v>
      </c>
      <c r="AB3936" s="643" t="s">
        <v>5289</v>
      </c>
      <c r="AC3936" s="84" t="s">
        <v>5289</v>
      </c>
      <c r="AD3936" s="84" t="s">
        <v>5289</v>
      </c>
      <c r="AE3936" s="84" t="s">
        <v>5289</v>
      </c>
      <c r="AF3936" s="129" t="s">
        <v>5289</v>
      </c>
      <c r="AG3936" s="107"/>
      <c r="AH3936" s="107"/>
      <c r="AI3936" s="107"/>
      <c r="AJ3936" s="107"/>
      <c r="AK3936" s="107"/>
      <c r="AL3936" s="107"/>
    </row>
    <row r="3937" spans="1:38" s="44" customFormat="1" ht="102">
      <c r="A3937" s="621">
        <v>18</v>
      </c>
      <c r="B3937" s="28" t="s">
        <v>18021</v>
      </c>
      <c r="C3937" s="627" t="s">
        <v>11784</v>
      </c>
      <c r="D3937" s="28" t="s">
        <v>18033</v>
      </c>
      <c r="E3937" s="629" t="s">
        <v>40</v>
      </c>
      <c r="F3937" s="647"/>
      <c r="G3937" s="647"/>
      <c r="H3937" s="647"/>
      <c r="I3937" s="647"/>
      <c r="J3937" s="647"/>
      <c r="K3937" s="647"/>
      <c r="L3937" s="622" t="s">
        <v>51</v>
      </c>
      <c r="M3937" s="648"/>
      <c r="N3937" s="647"/>
      <c r="O3937" s="622">
        <v>0</v>
      </c>
      <c r="P3937" s="622">
        <v>0</v>
      </c>
      <c r="Q3937" s="622">
        <v>0</v>
      </c>
      <c r="R3937" s="622">
        <v>0</v>
      </c>
      <c r="S3937" s="622">
        <v>0</v>
      </c>
      <c r="T3937" s="622">
        <v>0</v>
      </c>
      <c r="U3937" s="622">
        <v>0</v>
      </c>
      <c r="V3937" s="622">
        <v>0</v>
      </c>
      <c r="W3937" s="622">
        <v>0</v>
      </c>
      <c r="X3937" s="364">
        <v>0</v>
      </c>
      <c r="Y3937" s="622">
        <v>0</v>
      </c>
      <c r="Z3937" s="643" t="s">
        <v>51</v>
      </c>
      <c r="AA3937" s="643" t="s">
        <v>5289</v>
      </c>
      <c r="AB3937" s="643" t="s">
        <v>5289</v>
      </c>
      <c r="AC3937" s="84" t="s">
        <v>5289</v>
      </c>
      <c r="AD3937" s="84" t="s">
        <v>5289</v>
      </c>
      <c r="AE3937" s="84" t="s">
        <v>5289</v>
      </c>
      <c r="AF3937" s="129" t="s">
        <v>5289</v>
      </c>
      <c r="AG3937" s="107"/>
      <c r="AH3937" s="107"/>
      <c r="AI3937" s="107"/>
      <c r="AJ3937" s="107"/>
      <c r="AK3937" s="107"/>
      <c r="AL3937" s="107"/>
    </row>
    <row r="3938" spans="1:38" s="44" customFormat="1" ht="76.5">
      <c r="A3938" s="621">
        <v>19</v>
      </c>
      <c r="B3938" s="28" t="s">
        <v>18022</v>
      </c>
      <c r="C3938" s="627" t="s">
        <v>11784</v>
      </c>
      <c r="D3938" s="28" t="s">
        <v>18034</v>
      </c>
      <c r="E3938" s="629" t="s">
        <v>40</v>
      </c>
      <c r="F3938" s="647"/>
      <c r="G3938" s="647"/>
      <c r="H3938" s="647"/>
      <c r="I3938" s="647"/>
      <c r="J3938" s="647"/>
      <c r="K3938" s="647"/>
      <c r="L3938" s="622" t="s">
        <v>51</v>
      </c>
      <c r="M3938" s="648"/>
      <c r="N3938" s="647"/>
      <c r="O3938" s="622">
        <v>0</v>
      </c>
      <c r="P3938" s="622">
        <v>0</v>
      </c>
      <c r="Q3938" s="622">
        <v>0</v>
      </c>
      <c r="R3938" s="622">
        <v>0</v>
      </c>
      <c r="S3938" s="622">
        <v>0</v>
      </c>
      <c r="T3938" s="622">
        <v>0</v>
      </c>
      <c r="U3938" s="622">
        <v>0</v>
      </c>
      <c r="V3938" s="622">
        <v>0</v>
      </c>
      <c r="W3938" s="622">
        <v>0</v>
      </c>
      <c r="X3938" s="364">
        <v>0</v>
      </c>
      <c r="Y3938" s="622">
        <v>0</v>
      </c>
      <c r="Z3938" s="643" t="s">
        <v>51</v>
      </c>
      <c r="AA3938" s="643" t="s">
        <v>5289</v>
      </c>
      <c r="AB3938" s="643" t="s">
        <v>5289</v>
      </c>
      <c r="AC3938" s="84" t="s">
        <v>5289</v>
      </c>
      <c r="AD3938" s="84" t="s">
        <v>5289</v>
      </c>
      <c r="AE3938" s="84" t="s">
        <v>5289</v>
      </c>
      <c r="AF3938" s="129" t="s">
        <v>5289</v>
      </c>
      <c r="AG3938" s="107"/>
      <c r="AH3938" s="107"/>
      <c r="AI3938" s="107"/>
      <c r="AJ3938" s="107"/>
      <c r="AK3938" s="107"/>
      <c r="AL3938" s="107"/>
    </row>
    <row r="3939" spans="1:38" s="44" customFormat="1" ht="76.5">
      <c r="A3939" s="621">
        <v>20</v>
      </c>
      <c r="B3939" s="28" t="s">
        <v>4633</v>
      </c>
      <c r="C3939" s="121" t="s">
        <v>11784</v>
      </c>
      <c r="D3939" s="479" t="s">
        <v>18037</v>
      </c>
      <c r="E3939" s="629" t="s">
        <v>40</v>
      </c>
      <c r="F3939" s="647"/>
      <c r="G3939" s="647"/>
      <c r="H3939" s="647"/>
      <c r="I3939" s="647"/>
      <c r="J3939" s="647"/>
      <c r="K3939" s="647"/>
      <c r="L3939" s="622" t="s">
        <v>51</v>
      </c>
      <c r="M3939" s="648"/>
      <c r="N3939" s="647"/>
      <c r="O3939" s="622">
        <v>0</v>
      </c>
      <c r="P3939" s="622">
        <v>0</v>
      </c>
      <c r="Q3939" s="622">
        <v>0</v>
      </c>
      <c r="R3939" s="622">
        <v>0</v>
      </c>
      <c r="S3939" s="622">
        <v>0</v>
      </c>
      <c r="T3939" s="622">
        <v>0</v>
      </c>
      <c r="U3939" s="622">
        <v>0</v>
      </c>
      <c r="V3939" s="622">
        <v>0</v>
      </c>
      <c r="W3939" s="622">
        <v>0</v>
      </c>
      <c r="X3939" s="364">
        <v>0</v>
      </c>
      <c r="Y3939" s="622">
        <v>0</v>
      </c>
      <c r="Z3939" s="643" t="s">
        <v>51</v>
      </c>
      <c r="AA3939" s="643" t="s">
        <v>5289</v>
      </c>
      <c r="AB3939" s="643" t="s">
        <v>5289</v>
      </c>
      <c r="AC3939" s="84" t="s">
        <v>5289</v>
      </c>
      <c r="AD3939" s="84" t="s">
        <v>5289</v>
      </c>
      <c r="AE3939" s="84" t="s">
        <v>5289</v>
      </c>
      <c r="AF3939" s="129" t="s">
        <v>5289</v>
      </c>
      <c r="AG3939" s="107"/>
      <c r="AH3939" s="107"/>
      <c r="AI3939" s="107"/>
      <c r="AJ3939" s="107"/>
      <c r="AK3939" s="107"/>
      <c r="AL3939" s="107"/>
    </row>
    <row r="3940" spans="1:38" s="44" customFormat="1" ht="76.5">
      <c r="A3940" s="621">
        <v>21</v>
      </c>
      <c r="B3940" s="426" t="s">
        <v>18023</v>
      </c>
      <c r="C3940" s="121" t="s">
        <v>11784</v>
      </c>
      <c r="D3940" s="426" t="s">
        <v>18038</v>
      </c>
      <c r="E3940" s="629" t="s">
        <v>40</v>
      </c>
      <c r="F3940" s="647"/>
      <c r="G3940" s="647"/>
      <c r="H3940" s="647"/>
      <c r="I3940" s="647"/>
      <c r="J3940" s="647"/>
      <c r="K3940" s="647"/>
      <c r="L3940" s="622" t="s">
        <v>51</v>
      </c>
      <c r="M3940" s="648"/>
      <c r="N3940" s="647"/>
      <c r="O3940" s="622">
        <v>0</v>
      </c>
      <c r="P3940" s="622">
        <v>0</v>
      </c>
      <c r="Q3940" s="622">
        <v>0</v>
      </c>
      <c r="R3940" s="622">
        <v>0</v>
      </c>
      <c r="S3940" s="622">
        <v>0</v>
      </c>
      <c r="T3940" s="622">
        <v>0</v>
      </c>
      <c r="U3940" s="622">
        <v>0</v>
      </c>
      <c r="V3940" s="622">
        <v>0</v>
      </c>
      <c r="W3940" s="622">
        <v>0</v>
      </c>
      <c r="X3940" s="364">
        <v>0</v>
      </c>
      <c r="Y3940" s="622">
        <v>0</v>
      </c>
      <c r="Z3940" s="643" t="s">
        <v>51</v>
      </c>
      <c r="AA3940" s="643" t="s">
        <v>5289</v>
      </c>
      <c r="AB3940" s="643" t="s">
        <v>5289</v>
      </c>
      <c r="AC3940" s="84" t="s">
        <v>5289</v>
      </c>
      <c r="AD3940" s="84" t="s">
        <v>5289</v>
      </c>
      <c r="AE3940" s="84" t="s">
        <v>5289</v>
      </c>
      <c r="AF3940" s="129" t="s">
        <v>5289</v>
      </c>
      <c r="AG3940" s="107"/>
      <c r="AH3940" s="107"/>
      <c r="AI3940" s="107"/>
      <c r="AJ3940" s="107"/>
      <c r="AK3940" s="107"/>
      <c r="AL3940" s="107"/>
    </row>
    <row r="3941" spans="1:38" s="44" customFormat="1" ht="89.25">
      <c r="A3941" s="621">
        <v>22</v>
      </c>
      <c r="B3941" s="426" t="s">
        <v>18024</v>
      </c>
      <c r="C3941" s="121" t="s">
        <v>11784</v>
      </c>
      <c r="D3941" s="426" t="s">
        <v>18039</v>
      </c>
      <c r="E3941" s="629" t="s">
        <v>40</v>
      </c>
      <c r="F3941" s="647"/>
      <c r="G3941" s="647"/>
      <c r="H3941" s="647"/>
      <c r="I3941" s="647"/>
      <c r="J3941" s="647"/>
      <c r="K3941" s="647"/>
      <c r="L3941" s="622" t="s">
        <v>51</v>
      </c>
      <c r="M3941" s="648"/>
      <c r="N3941" s="647"/>
      <c r="O3941" s="622">
        <v>0</v>
      </c>
      <c r="P3941" s="622">
        <v>0</v>
      </c>
      <c r="Q3941" s="622">
        <v>0</v>
      </c>
      <c r="R3941" s="622">
        <v>0</v>
      </c>
      <c r="S3941" s="622">
        <v>0</v>
      </c>
      <c r="T3941" s="622">
        <v>0</v>
      </c>
      <c r="U3941" s="622">
        <v>0</v>
      </c>
      <c r="V3941" s="622">
        <v>0</v>
      </c>
      <c r="W3941" s="622">
        <v>0</v>
      </c>
      <c r="X3941" s="364">
        <v>0</v>
      </c>
      <c r="Y3941" s="622">
        <v>0</v>
      </c>
      <c r="Z3941" s="643" t="s">
        <v>51</v>
      </c>
      <c r="AA3941" s="643" t="s">
        <v>5289</v>
      </c>
      <c r="AB3941" s="643" t="s">
        <v>5289</v>
      </c>
      <c r="AC3941" s="84" t="s">
        <v>5289</v>
      </c>
      <c r="AD3941" s="84" t="s">
        <v>5289</v>
      </c>
      <c r="AE3941" s="84" t="s">
        <v>5289</v>
      </c>
      <c r="AF3941" s="129" t="s">
        <v>5289</v>
      </c>
      <c r="AG3941" s="107"/>
      <c r="AH3941" s="107"/>
      <c r="AI3941" s="107"/>
      <c r="AJ3941" s="107"/>
      <c r="AK3941" s="107"/>
      <c r="AL3941" s="107"/>
    </row>
    <row r="3942" spans="1:38" s="44" customFormat="1" ht="89.25">
      <c r="A3942" s="621">
        <v>23</v>
      </c>
      <c r="B3942" s="426" t="s">
        <v>18025</v>
      </c>
      <c r="C3942" s="121" t="s">
        <v>11784</v>
      </c>
      <c r="D3942" s="426" t="s">
        <v>18040</v>
      </c>
      <c r="E3942" s="629" t="s">
        <v>40</v>
      </c>
      <c r="F3942" s="647"/>
      <c r="G3942" s="647"/>
      <c r="H3942" s="647"/>
      <c r="I3942" s="647"/>
      <c r="J3942" s="647"/>
      <c r="K3942" s="647"/>
      <c r="L3942" s="622" t="s">
        <v>51</v>
      </c>
      <c r="M3942" s="648"/>
      <c r="N3942" s="647"/>
      <c r="O3942" s="622">
        <v>0</v>
      </c>
      <c r="P3942" s="622">
        <v>0</v>
      </c>
      <c r="Q3942" s="622">
        <v>0</v>
      </c>
      <c r="R3942" s="622">
        <v>0</v>
      </c>
      <c r="S3942" s="622">
        <v>0</v>
      </c>
      <c r="T3942" s="622">
        <v>0</v>
      </c>
      <c r="U3942" s="622">
        <v>0</v>
      </c>
      <c r="V3942" s="622">
        <v>0</v>
      </c>
      <c r="W3942" s="622">
        <v>0</v>
      </c>
      <c r="X3942" s="364">
        <v>0</v>
      </c>
      <c r="Y3942" s="622">
        <v>0</v>
      </c>
      <c r="Z3942" s="643" t="s">
        <v>51</v>
      </c>
      <c r="AA3942" s="643" t="s">
        <v>5289</v>
      </c>
      <c r="AB3942" s="643" t="s">
        <v>5289</v>
      </c>
      <c r="AC3942" s="84" t="s">
        <v>5289</v>
      </c>
      <c r="AD3942" s="84" t="s">
        <v>5289</v>
      </c>
      <c r="AE3942" s="84" t="s">
        <v>5289</v>
      </c>
      <c r="AF3942" s="129" t="s">
        <v>5289</v>
      </c>
      <c r="AG3942" s="107"/>
      <c r="AH3942" s="107"/>
      <c r="AI3942" s="107"/>
      <c r="AJ3942" s="107"/>
      <c r="AK3942" s="107"/>
      <c r="AL3942" s="107"/>
    </row>
    <row r="3943" spans="1:38" s="44" customFormat="1" ht="76.5">
      <c r="A3943" s="621">
        <v>24</v>
      </c>
      <c r="B3943" s="426" t="s">
        <v>18026</v>
      </c>
      <c r="C3943" s="121" t="s">
        <v>11784</v>
      </c>
      <c r="D3943" s="426" t="s">
        <v>18041</v>
      </c>
      <c r="E3943" s="629" t="s">
        <v>40</v>
      </c>
      <c r="F3943" s="647"/>
      <c r="G3943" s="647"/>
      <c r="H3943" s="647"/>
      <c r="I3943" s="647"/>
      <c r="J3943" s="647"/>
      <c r="K3943" s="647"/>
      <c r="L3943" s="622" t="s">
        <v>51</v>
      </c>
      <c r="M3943" s="648"/>
      <c r="N3943" s="647"/>
      <c r="O3943" s="622">
        <v>0</v>
      </c>
      <c r="P3943" s="622">
        <v>0</v>
      </c>
      <c r="Q3943" s="622">
        <v>0</v>
      </c>
      <c r="R3943" s="622">
        <v>0</v>
      </c>
      <c r="S3943" s="622">
        <v>0</v>
      </c>
      <c r="T3943" s="622">
        <v>0</v>
      </c>
      <c r="U3943" s="622">
        <v>0</v>
      </c>
      <c r="V3943" s="622">
        <v>0</v>
      </c>
      <c r="W3943" s="622">
        <v>0</v>
      </c>
      <c r="X3943" s="364">
        <v>0</v>
      </c>
      <c r="Y3943" s="622">
        <v>0</v>
      </c>
      <c r="Z3943" s="643" t="s">
        <v>51</v>
      </c>
      <c r="AA3943" s="643" t="s">
        <v>5289</v>
      </c>
      <c r="AB3943" s="643" t="s">
        <v>5289</v>
      </c>
      <c r="AC3943" s="84" t="s">
        <v>5289</v>
      </c>
      <c r="AD3943" s="84" t="s">
        <v>5289</v>
      </c>
      <c r="AE3943" s="84" t="s">
        <v>5289</v>
      </c>
      <c r="AF3943" s="129" t="s">
        <v>5289</v>
      </c>
      <c r="AG3943" s="107"/>
      <c r="AH3943" s="107"/>
      <c r="AI3943" s="107"/>
      <c r="AJ3943" s="107"/>
      <c r="AK3943" s="107"/>
      <c r="AL3943" s="107"/>
    </row>
    <row r="3944" spans="1:38" s="44" customFormat="1" ht="15.75" customHeight="1" thickBot="1">
      <c r="A3944" s="256"/>
      <c r="B3944" s="625">
        <v>24</v>
      </c>
      <c r="C3944" s="625"/>
      <c r="D3944" s="625">
        <v>24</v>
      </c>
      <c r="E3944" s="625">
        <v>24</v>
      </c>
      <c r="F3944" s="625"/>
      <c r="G3944" s="625"/>
      <c r="H3944" s="625">
        <v>0</v>
      </c>
      <c r="I3944" s="625"/>
      <c r="J3944" s="625">
        <v>1</v>
      </c>
      <c r="K3944" s="625">
        <v>1</v>
      </c>
      <c r="L3944" s="625">
        <v>0</v>
      </c>
      <c r="M3944" s="199"/>
      <c r="N3944" s="625">
        <f t="shared" ref="N3944:O3944" si="1319">SUM(N3920:N3943)</f>
        <v>0</v>
      </c>
      <c r="O3944" s="625">
        <f t="shared" si="1319"/>
        <v>0</v>
      </c>
      <c r="P3944" s="625">
        <f t="shared" ref="P3944:Q3944" si="1320">SUM(P3920:P3943)</f>
        <v>0</v>
      </c>
      <c r="Q3944" s="625">
        <f t="shared" si="1320"/>
        <v>0</v>
      </c>
      <c r="R3944" s="625">
        <f t="shared" ref="R3944" si="1321">SUM(R3920:R3943)</f>
        <v>0</v>
      </c>
      <c r="S3944" s="625">
        <f t="shared" ref="S3944" si="1322">SUM(S3920:S3943)</f>
        <v>0</v>
      </c>
      <c r="T3944" s="625">
        <f t="shared" ref="T3944:U3944" si="1323">SUM(T3920:T3943)</f>
        <v>0</v>
      </c>
      <c r="U3944" s="625">
        <f t="shared" si="1323"/>
        <v>0</v>
      </c>
      <c r="V3944" s="625">
        <f t="shared" ref="V3944:W3944" si="1324">SUM(V3920:V3943)</f>
        <v>0</v>
      </c>
      <c r="W3944" s="625">
        <f t="shared" si="1324"/>
        <v>0</v>
      </c>
      <c r="X3944" s="625">
        <f t="shared" ref="X3944:Y3944" si="1325">SUM(X3920:X3943)</f>
        <v>64</v>
      </c>
      <c r="Y3944" s="625">
        <f t="shared" si="1325"/>
        <v>0</v>
      </c>
      <c r="Z3944" s="625">
        <v>0</v>
      </c>
      <c r="AA3944" s="625">
        <v>1</v>
      </c>
      <c r="AB3944" s="625">
        <v>1</v>
      </c>
      <c r="AC3944" s="767"/>
      <c r="AD3944" s="767"/>
      <c r="AE3944" s="767"/>
      <c r="AF3944" s="768"/>
      <c r="AG3944" s="107"/>
      <c r="AH3944" s="107"/>
      <c r="AI3944" s="107"/>
      <c r="AJ3944" s="107"/>
      <c r="AK3944" s="107"/>
      <c r="AL3944" s="107"/>
    </row>
    <row r="3945" spans="1:38" ht="15.75" customHeight="1" thickBot="1">
      <c r="A3945" s="666" t="s">
        <v>391</v>
      </c>
      <c r="B3945" s="667"/>
      <c r="C3945" s="667"/>
      <c r="D3945" s="667"/>
      <c r="E3945" s="667"/>
      <c r="F3945" s="667"/>
      <c r="G3945" s="667"/>
      <c r="H3945" s="667"/>
      <c r="I3945" s="667"/>
      <c r="J3945" s="667"/>
      <c r="K3945" s="667"/>
      <c r="L3945" s="667"/>
      <c r="M3945" s="667"/>
      <c r="N3945" s="667"/>
      <c r="O3945" s="667"/>
      <c r="P3945" s="667"/>
      <c r="Q3945" s="667"/>
      <c r="R3945" s="667"/>
      <c r="S3945" s="667"/>
      <c r="T3945" s="667"/>
      <c r="U3945" s="667"/>
      <c r="V3945" s="667"/>
      <c r="W3945" s="667"/>
      <c r="X3945" s="667"/>
      <c r="Y3945" s="667"/>
      <c r="Z3945" s="667"/>
      <c r="AA3945" s="667"/>
      <c r="AB3945" s="667"/>
      <c r="AC3945" s="667"/>
      <c r="AD3945" s="667"/>
      <c r="AE3945" s="667"/>
      <c r="AF3945" s="668"/>
    </row>
    <row r="3946" spans="1:38" s="218" customFormat="1" ht="160.5" customHeight="1">
      <c r="A3946" s="621">
        <v>1</v>
      </c>
      <c r="B3946" s="627" t="s">
        <v>14088</v>
      </c>
      <c r="C3946" s="627" t="s">
        <v>14087</v>
      </c>
      <c r="D3946" s="626" t="s">
        <v>14089</v>
      </c>
      <c r="E3946" s="622" t="s">
        <v>40</v>
      </c>
      <c r="F3946" s="624" t="s">
        <v>16683</v>
      </c>
      <c r="G3946" s="9"/>
      <c r="H3946" s="9"/>
      <c r="I3946" s="9"/>
      <c r="J3946" s="627" t="s">
        <v>14096</v>
      </c>
      <c r="K3946" s="622" t="s">
        <v>51</v>
      </c>
      <c r="L3946" s="622" t="s">
        <v>51</v>
      </c>
      <c r="M3946" s="649"/>
      <c r="N3946" s="9"/>
      <c r="O3946" s="123">
        <v>0</v>
      </c>
      <c r="P3946" s="123">
        <v>0</v>
      </c>
      <c r="Q3946" s="123">
        <v>0</v>
      </c>
      <c r="R3946" s="123">
        <v>0</v>
      </c>
      <c r="S3946" s="123">
        <v>0</v>
      </c>
      <c r="T3946" s="123">
        <v>0</v>
      </c>
      <c r="U3946" s="123">
        <v>0</v>
      </c>
      <c r="V3946" s="622">
        <v>0</v>
      </c>
      <c r="W3946" s="123">
        <v>0</v>
      </c>
      <c r="X3946" s="364">
        <v>9</v>
      </c>
      <c r="Y3946" s="123">
        <v>0</v>
      </c>
      <c r="Z3946" s="643" t="s">
        <v>51</v>
      </c>
      <c r="AA3946" s="3" t="s">
        <v>14103</v>
      </c>
      <c r="AB3946" s="123" t="s">
        <v>1315</v>
      </c>
      <c r="AC3946" s="159" t="s">
        <v>14104</v>
      </c>
      <c r="AD3946" s="159" t="s">
        <v>14105</v>
      </c>
      <c r="AE3946" s="159" t="s">
        <v>14106</v>
      </c>
      <c r="AF3946" s="159" t="s">
        <v>14107</v>
      </c>
    </row>
    <row r="3947" spans="1:38" s="219" customFormat="1" ht="67.5" customHeight="1">
      <c r="A3947" s="621">
        <v>2</v>
      </c>
      <c r="B3947" s="627" t="s">
        <v>14100</v>
      </c>
      <c r="C3947" s="627" t="s">
        <v>14087</v>
      </c>
      <c r="D3947" s="626" t="s">
        <v>14090</v>
      </c>
      <c r="E3947" s="622" t="s">
        <v>40</v>
      </c>
      <c r="F3947" s="9"/>
      <c r="G3947" s="9"/>
      <c r="H3947" s="9"/>
      <c r="I3947" s="9"/>
      <c r="J3947" s="9"/>
      <c r="K3947" s="9"/>
      <c r="L3947" s="622" t="s">
        <v>51</v>
      </c>
      <c r="M3947" s="649"/>
      <c r="N3947" s="9"/>
      <c r="O3947" s="123">
        <v>0</v>
      </c>
      <c r="P3947" s="123">
        <v>0</v>
      </c>
      <c r="Q3947" s="123">
        <v>0</v>
      </c>
      <c r="R3947" s="123">
        <v>0</v>
      </c>
      <c r="S3947" s="123">
        <v>0</v>
      </c>
      <c r="T3947" s="123">
        <v>0</v>
      </c>
      <c r="U3947" s="123">
        <v>0</v>
      </c>
      <c r="V3947" s="622">
        <v>0</v>
      </c>
      <c r="W3947" s="123">
        <v>0</v>
      </c>
      <c r="X3947" s="364">
        <v>0</v>
      </c>
      <c r="Y3947" s="123">
        <v>0</v>
      </c>
      <c r="Z3947" s="643" t="s">
        <v>51</v>
      </c>
      <c r="AA3947" s="622" t="s">
        <v>5289</v>
      </c>
      <c r="AB3947" s="9"/>
      <c r="AC3947" s="84" t="s">
        <v>5289</v>
      </c>
      <c r="AD3947" s="84" t="s">
        <v>5289</v>
      </c>
      <c r="AE3947" s="84" t="s">
        <v>5289</v>
      </c>
      <c r="AF3947" s="129" t="s">
        <v>5289</v>
      </c>
    </row>
    <row r="3948" spans="1:38" s="219" customFormat="1" ht="72" customHeight="1">
      <c r="A3948" s="621">
        <v>3</v>
      </c>
      <c r="B3948" s="627" t="s">
        <v>14101</v>
      </c>
      <c r="C3948" s="627" t="s">
        <v>14087</v>
      </c>
      <c r="D3948" s="626" t="s">
        <v>14091</v>
      </c>
      <c r="E3948" s="622" t="s">
        <v>40</v>
      </c>
      <c r="F3948" s="9"/>
      <c r="G3948" s="9"/>
      <c r="H3948" s="9"/>
      <c r="I3948" s="9"/>
      <c r="J3948" s="9"/>
      <c r="K3948" s="9"/>
      <c r="L3948" s="622" t="s">
        <v>51</v>
      </c>
      <c r="M3948" s="649"/>
      <c r="N3948" s="9"/>
      <c r="O3948" s="123">
        <v>0</v>
      </c>
      <c r="P3948" s="123">
        <v>0</v>
      </c>
      <c r="Q3948" s="123">
        <v>0</v>
      </c>
      <c r="R3948" s="123">
        <v>0</v>
      </c>
      <c r="S3948" s="123">
        <v>0</v>
      </c>
      <c r="T3948" s="123">
        <v>0</v>
      </c>
      <c r="U3948" s="123">
        <v>0</v>
      </c>
      <c r="V3948" s="622">
        <v>0</v>
      </c>
      <c r="W3948" s="123">
        <v>0</v>
      </c>
      <c r="X3948" s="364">
        <v>0</v>
      </c>
      <c r="Y3948" s="123">
        <v>0</v>
      </c>
      <c r="Z3948" s="643" t="s">
        <v>51</v>
      </c>
      <c r="AA3948" s="622" t="s">
        <v>5289</v>
      </c>
      <c r="AB3948" s="9"/>
      <c r="AC3948" s="84" t="s">
        <v>5289</v>
      </c>
      <c r="AD3948" s="84" t="s">
        <v>5289</v>
      </c>
      <c r="AE3948" s="84" t="s">
        <v>5289</v>
      </c>
      <c r="AF3948" s="129" t="s">
        <v>5289</v>
      </c>
    </row>
    <row r="3949" spans="1:38" s="219" customFormat="1" ht="100.5" customHeight="1">
      <c r="A3949" s="621">
        <v>4</v>
      </c>
      <c r="B3949" s="627" t="s">
        <v>14102</v>
      </c>
      <c r="C3949" s="627" t="s">
        <v>14087</v>
      </c>
      <c r="D3949" s="626" t="s">
        <v>14092</v>
      </c>
      <c r="E3949" s="622" t="s">
        <v>40</v>
      </c>
      <c r="F3949" s="9"/>
      <c r="G3949" s="9"/>
      <c r="H3949" s="9"/>
      <c r="I3949" s="9"/>
      <c r="J3949" s="9"/>
      <c r="K3949" s="9"/>
      <c r="L3949" s="622" t="s">
        <v>51</v>
      </c>
      <c r="M3949" s="649"/>
      <c r="N3949" s="9"/>
      <c r="O3949" s="123">
        <v>0</v>
      </c>
      <c r="P3949" s="123">
        <v>0</v>
      </c>
      <c r="Q3949" s="123">
        <v>0</v>
      </c>
      <c r="R3949" s="123">
        <v>0</v>
      </c>
      <c r="S3949" s="123">
        <v>0</v>
      </c>
      <c r="T3949" s="123">
        <v>0</v>
      </c>
      <c r="U3949" s="123">
        <v>0</v>
      </c>
      <c r="V3949" s="622">
        <v>0</v>
      </c>
      <c r="W3949" s="123">
        <v>0</v>
      </c>
      <c r="X3949" s="364">
        <v>0</v>
      </c>
      <c r="Y3949" s="123">
        <v>0</v>
      </c>
      <c r="Z3949" s="643" t="s">
        <v>51</v>
      </c>
      <c r="AA3949" s="622" t="s">
        <v>5289</v>
      </c>
      <c r="AB3949" s="9"/>
      <c r="AC3949" s="84" t="s">
        <v>5289</v>
      </c>
      <c r="AD3949" s="84" t="s">
        <v>5289</v>
      </c>
      <c r="AE3949" s="84" t="s">
        <v>5289</v>
      </c>
      <c r="AF3949" s="129" t="s">
        <v>5289</v>
      </c>
    </row>
    <row r="3950" spans="1:38" s="219" customFormat="1" ht="75" customHeight="1">
      <c r="A3950" s="621">
        <v>5</v>
      </c>
      <c r="B3950" s="627" t="s">
        <v>14098</v>
      </c>
      <c r="C3950" s="627" t="s">
        <v>14087</v>
      </c>
      <c r="D3950" s="626" t="s">
        <v>14093</v>
      </c>
      <c r="E3950" s="622" t="s">
        <v>40</v>
      </c>
      <c r="F3950" s="9"/>
      <c r="G3950" s="9"/>
      <c r="H3950" s="9"/>
      <c r="I3950" s="9"/>
      <c r="J3950" s="9"/>
      <c r="K3950" s="9"/>
      <c r="L3950" s="622" t="s">
        <v>51</v>
      </c>
      <c r="M3950" s="649"/>
      <c r="N3950" s="9"/>
      <c r="O3950" s="123">
        <v>0</v>
      </c>
      <c r="P3950" s="123">
        <v>0</v>
      </c>
      <c r="Q3950" s="123">
        <v>0</v>
      </c>
      <c r="R3950" s="123">
        <v>0</v>
      </c>
      <c r="S3950" s="123">
        <v>0</v>
      </c>
      <c r="T3950" s="123">
        <v>0</v>
      </c>
      <c r="U3950" s="123">
        <v>0</v>
      </c>
      <c r="V3950" s="622">
        <v>0</v>
      </c>
      <c r="W3950" s="123">
        <v>0</v>
      </c>
      <c r="X3950" s="364">
        <v>0</v>
      </c>
      <c r="Y3950" s="123">
        <v>0</v>
      </c>
      <c r="Z3950" s="643" t="s">
        <v>51</v>
      </c>
      <c r="AA3950" s="622" t="s">
        <v>5289</v>
      </c>
      <c r="AB3950" s="9"/>
      <c r="AC3950" s="84" t="s">
        <v>5289</v>
      </c>
      <c r="AD3950" s="84" t="s">
        <v>5289</v>
      </c>
      <c r="AE3950" s="84" t="s">
        <v>5289</v>
      </c>
      <c r="AF3950" s="129" t="s">
        <v>5289</v>
      </c>
    </row>
    <row r="3951" spans="1:38" s="219" customFormat="1" ht="66" customHeight="1">
      <c r="A3951" s="621">
        <v>6</v>
      </c>
      <c r="B3951" s="121" t="s">
        <v>14099</v>
      </c>
      <c r="C3951" s="121" t="s">
        <v>14087</v>
      </c>
      <c r="D3951" s="122" t="s">
        <v>14094</v>
      </c>
      <c r="E3951" s="622" t="s">
        <v>40</v>
      </c>
      <c r="F3951" s="9"/>
      <c r="G3951" s="9"/>
      <c r="H3951" s="9"/>
      <c r="I3951" s="9"/>
      <c r="J3951" s="9"/>
      <c r="K3951" s="9"/>
      <c r="L3951" s="622" t="s">
        <v>51</v>
      </c>
      <c r="M3951" s="649"/>
      <c r="N3951" s="9"/>
      <c r="O3951" s="372">
        <v>0</v>
      </c>
      <c r="P3951" s="372">
        <v>0</v>
      </c>
      <c r="Q3951" s="372">
        <v>0</v>
      </c>
      <c r="R3951" s="372">
        <v>0</v>
      </c>
      <c r="S3951" s="372">
        <v>0</v>
      </c>
      <c r="T3951" s="372">
        <v>0</v>
      </c>
      <c r="U3951" s="372">
        <v>0</v>
      </c>
      <c r="V3951" s="364">
        <v>0</v>
      </c>
      <c r="W3951" s="372">
        <v>0</v>
      </c>
      <c r="X3951" s="364">
        <v>3</v>
      </c>
      <c r="Y3951" s="372">
        <v>0</v>
      </c>
      <c r="Z3951" s="369" t="s">
        <v>51</v>
      </c>
      <c r="AA3951" s="622" t="s">
        <v>5289</v>
      </c>
      <c r="AB3951" s="9"/>
      <c r="AC3951" s="84" t="s">
        <v>5289</v>
      </c>
      <c r="AD3951" s="84" t="s">
        <v>5289</v>
      </c>
      <c r="AE3951" s="84" t="s">
        <v>5289</v>
      </c>
      <c r="AF3951" s="129" t="s">
        <v>5289</v>
      </c>
    </row>
    <row r="3952" spans="1:38" s="219" customFormat="1" ht="63.75" customHeight="1">
      <c r="A3952" s="621">
        <v>7</v>
      </c>
      <c r="B3952" s="121" t="s">
        <v>14097</v>
      </c>
      <c r="C3952" s="121" t="s">
        <v>14087</v>
      </c>
      <c r="D3952" s="122" t="s">
        <v>14095</v>
      </c>
      <c r="E3952" s="622" t="s">
        <v>40</v>
      </c>
      <c r="F3952" s="9"/>
      <c r="G3952" s="9"/>
      <c r="H3952" s="9"/>
      <c r="I3952" s="9"/>
      <c r="J3952" s="9"/>
      <c r="K3952" s="9"/>
      <c r="L3952" s="622" t="s">
        <v>51</v>
      </c>
      <c r="M3952" s="649"/>
      <c r="N3952" s="9"/>
      <c r="O3952" s="372">
        <v>0</v>
      </c>
      <c r="P3952" s="372">
        <v>0</v>
      </c>
      <c r="Q3952" s="372">
        <v>0</v>
      </c>
      <c r="R3952" s="372">
        <v>0</v>
      </c>
      <c r="S3952" s="372">
        <v>0</v>
      </c>
      <c r="T3952" s="372">
        <v>0</v>
      </c>
      <c r="U3952" s="372">
        <v>0</v>
      </c>
      <c r="V3952" s="364">
        <v>0</v>
      </c>
      <c r="W3952" s="372">
        <v>0</v>
      </c>
      <c r="X3952" s="364">
        <v>3</v>
      </c>
      <c r="Y3952" s="372">
        <v>0</v>
      </c>
      <c r="Z3952" s="369" t="s">
        <v>51</v>
      </c>
      <c r="AA3952" s="622" t="s">
        <v>5289</v>
      </c>
      <c r="AB3952" s="9"/>
      <c r="AC3952" s="84" t="s">
        <v>5289</v>
      </c>
      <c r="AD3952" s="84" t="s">
        <v>5289</v>
      </c>
      <c r="AE3952" s="84" t="s">
        <v>5289</v>
      </c>
      <c r="AF3952" s="129" t="s">
        <v>5289</v>
      </c>
    </row>
    <row r="3953" spans="1:38" s="219" customFormat="1" ht="63.75" customHeight="1">
      <c r="A3953" s="621">
        <v>8</v>
      </c>
      <c r="B3953" s="121" t="s">
        <v>19774</v>
      </c>
      <c r="C3953" s="121" t="s">
        <v>14087</v>
      </c>
      <c r="D3953" s="122" t="s">
        <v>19775</v>
      </c>
      <c r="E3953" s="123" t="s">
        <v>40</v>
      </c>
      <c r="F3953" s="647"/>
      <c r="G3953" s="647"/>
      <c r="H3953" s="647"/>
      <c r="I3953" s="647"/>
      <c r="J3953" s="647"/>
      <c r="K3953" s="647"/>
      <c r="L3953" s="622" t="s">
        <v>51</v>
      </c>
      <c r="M3953" s="648"/>
      <c r="N3953" s="647"/>
      <c r="O3953" s="372">
        <v>0</v>
      </c>
      <c r="P3953" s="372">
        <v>0</v>
      </c>
      <c r="Q3953" s="372">
        <v>0</v>
      </c>
      <c r="R3953" s="372">
        <v>0</v>
      </c>
      <c r="S3953" s="372">
        <v>0</v>
      </c>
      <c r="T3953" s="372">
        <v>1</v>
      </c>
      <c r="U3953" s="372">
        <v>0</v>
      </c>
      <c r="V3953" s="364">
        <v>0</v>
      </c>
      <c r="W3953" s="372">
        <v>0</v>
      </c>
      <c r="X3953" s="364">
        <v>0</v>
      </c>
      <c r="Y3953" s="372">
        <v>0</v>
      </c>
      <c r="Z3953" s="369" t="s">
        <v>51</v>
      </c>
      <c r="AA3953" s="622" t="s">
        <v>5289</v>
      </c>
      <c r="AB3953" s="647"/>
      <c r="AC3953" s="84" t="s">
        <v>5289</v>
      </c>
      <c r="AD3953" s="84" t="s">
        <v>5289</v>
      </c>
      <c r="AE3953" s="84" t="s">
        <v>5289</v>
      </c>
      <c r="AF3953" s="129" t="s">
        <v>5289</v>
      </c>
    </row>
    <row r="3954" spans="1:38" s="219" customFormat="1" ht="63.75" customHeight="1">
      <c r="A3954" s="621">
        <v>9</v>
      </c>
      <c r="B3954" s="121" t="s">
        <v>19776</v>
      </c>
      <c r="C3954" s="121" t="s">
        <v>14087</v>
      </c>
      <c r="D3954" s="122" t="s">
        <v>19777</v>
      </c>
      <c r="E3954" s="123" t="s">
        <v>40</v>
      </c>
      <c r="F3954" s="647"/>
      <c r="G3954" s="647"/>
      <c r="H3954" s="647"/>
      <c r="I3954" s="647"/>
      <c r="J3954" s="647"/>
      <c r="K3954" s="647"/>
      <c r="L3954" s="622" t="s">
        <v>51</v>
      </c>
      <c r="M3954" s="648"/>
      <c r="N3954" s="647"/>
      <c r="O3954" s="372">
        <v>0</v>
      </c>
      <c r="P3954" s="372">
        <v>0</v>
      </c>
      <c r="Q3954" s="372">
        <v>0</v>
      </c>
      <c r="R3954" s="372">
        <v>0</v>
      </c>
      <c r="S3954" s="372">
        <v>0</v>
      </c>
      <c r="T3954" s="372">
        <v>1</v>
      </c>
      <c r="U3954" s="372">
        <v>0</v>
      </c>
      <c r="V3954" s="364">
        <v>0</v>
      </c>
      <c r="W3954" s="372">
        <v>0</v>
      </c>
      <c r="X3954" s="364">
        <v>0</v>
      </c>
      <c r="Y3954" s="372">
        <v>0</v>
      </c>
      <c r="Z3954" s="369" t="s">
        <v>51</v>
      </c>
      <c r="AA3954" s="622" t="s">
        <v>5289</v>
      </c>
      <c r="AB3954" s="647"/>
      <c r="AC3954" s="84" t="s">
        <v>5289</v>
      </c>
      <c r="AD3954" s="84" t="s">
        <v>5289</v>
      </c>
      <c r="AE3954" s="84" t="s">
        <v>5289</v>
      </c>
      <c r="AF3954" s="129" t="s">
        <v>5289</v>
      </c>
    </row>
    <row r="3955" spans="1:38" s="219" customFormat="1" ht="63.75" customHeight="1">
      <c r="A3955" s="621">
        <v>10</v>
      </c>
      <c r="B3955" s="121" t="s">
        <v>19778</v>
      </c>
      <c r="C3955" s="121" t="s">
        <v>14087</v>
      </c>
      <c r="D3955" s="122" t="s">
        <v>19779</v>
      </c>
      <c r="E3955" s="123" t="s">
        <v>40</v>
      </c>
      <c r="F3955" s="647"/>
      <c r="G3955" s="647"/>
      <c r="H3955" s="647"/>
      <c r="I3955" s="647"/>
      <c r="J3955" s="647"/>
      <c r="K3955" s="647"/>
      <c r="L3955" s="622" t="s">
        <v>51</v>
      </c>
      <c r="M3955" s="648"/>
      <c r="N3955" s="647"/>
      <c r="O3955" s="372">
        <v>0</v>
      </c>
      <c r="P3955" s="372">
        <v>0</v>
      </c>
      <c r="Q3955" s="372">
        <v>0</v>
      </c>
      <c r="R3955" s="372">
        <v>0</v>
      </c>
      <c r="S3955" s="372">
        <v>0</v>
      </c>
      <c r="T3955" s="372">
        <v>1</v>
      </c>
      <c r="U3955" s="372">
        <v>0</v>
      </c>
      <c r="V3955" s="364">
        <v>0</v>
      </c>
      <c r="W3955" s="372">
        <v>0</v>
      </c>
      <c r="X3955" s="364">
        <v>0</v>
      </c>
      <c r="Y3955" s="372">
        <v>0</v>
      </c>
      <c r="Z3955" s="369" t="s">
        <v>51</v>
      </c>
      <c r="AA3955" s="622" t="s">
        <v>5289</v>
      </c>
      <c r="AB3955" s="647"/>
      <c r="AC3955" s="84" t="s">
        <v>5289</v>
      </c>
      <c r="AD3955" s="84" t="s">
        <v>5289</v>
      </c>
      <c r="AE3955" s="84" t="s">
        <v>5289</v>
      </c>
      <c r="AF3955" s="129" t="s">
        <v>5289</v>
      </c>
    </row>
    <row r="3956" spans="1:38" s="219" customFormat="1" ht="63.75" customHeight="1">
      <c r="A3956" s="621">
        <v>11</v>
      </c>
      <c r="B3956" s="121" t="s">
        <v>19780</v>
      </c>
      <c r="C3956" s="121" t="s">
        <v>14087</v>
      </c>
      <c r="D3956" s="122" t="s">
        <v>19781</v>
      </c>
      <c r="E3956" s="123" t="s">
        <v>40</v>
      </c>
      <c r="F3956" s="647"/>
      <c r="G3956" s="647"/>
      <c r="H3956" s="647"/>
      <c r="I3956" s="647"/>
      <c r="J3956" s="647"/>
      <c r="K3956" s="647"/>
      <c r="L3956" s="622" t="s">
        <v>51</v>
      </c>
      <c r="M3956" s="648"/>
      <c r="N3956" s="647"/>
      <c r="O3956" s="372">
        <v>0</v>
      </c>
      <c r="P3956" s="372">
        <v>0</v>
      </c>
      <c r="Q3956" s="372">
        <v>0</v>
      </c>
      <c r="R3956" s="372">
        <v>0</v>
      </c>
      <c r="S3956" s="372">
        <v>0</v>
      </c>
      <c r="T3956" s="372">
        <v>1</v>
      </c>
      <c r="U3956" s="372">
        <v>0</v>
      </c>
      <c r="V3956" s="364">
        <v>0</v>
      </c>
      <c r="W3956" s="372">
        <v>0</v>
      </c>
      <c r="X3956" s="364">
        <v>0</v>
      </c>
      <c r="Y3956" s="372">
        <v>0</v>
      </c>
      <c r="Z3956" s="369" t="s">
        <v>51</v>
      </c>
      <c r="AA3956" s="622" t="s">
        <v>5289</v>
      </c>
      <c r="AB3956" s="647"/>
      <c r="AC3956" s="84" t="s">
        <v>5289</v>
      </c>
      <c r="AD3956" s="84" t="s">
        <v>5289</v>
      </c>
      <c r="AE3956" s="84" t="s">
        <v>5289</v>
      </c>
      <c r="AF3956" s="129" t="s">
        <v>5289</v>
      </c>
    </row>
    <row r="3957" spans="1:38" s="219" customFormat="1" ht="63.75" customHeight="1">
      <c r="A3957" s="621">
        <v>12</v>
      </c>
      <c r="B3957" s="121" t="s">
        <v>20359</v>
      </c>
      <c r="C3957" s="121" t="s">
        <v>14087</v>
      </c>
      <c r="D3957" s="122" t="s">
        <v>20363</v>
      </c>
      <c r="E3957" s="123" t="s">
        <v>40</v>
      </c>
      <c r="F3957" s="647"/>
      <c r="G3957" s="647"/>
      <c r="H3957" s="647"/>
      <c r="I3957" s="647"/>
      <c r="J3957" s="647"/>
      <c r="K3957" s="647"/>
      <c r="L3957" s="622" t="s">
        <v>51</v>
      </c>
      <c r="M3957" s="648"/>
      <c r="N3957" s="647"/>
      <c r="O3957" s="372">
        <v>0</v>
      </c>
      <c r="P3957" s="372">
        <v>0</v>
      </c>
      <c r="Q3957" s="372">
        <v>0</v>
      </c>
      <c r="R3957" s="372">
        <v>0</v>
      </c>
      <c r="S3957" s="372">
        <v>0</v>
      </c>
      <c r="T3957" s="372">
        <v>1</v>
      </c>
      <c r="U3957" s="372">
        <v>0</v>
      </c>
      <c r="V3957" s="364">
        <v>0</v>
      </c>
      <c r="W3957" s="372">
        <v>0</v>
      </c>
      <c r="X3957" s="372">
        <v>0</v>
      </c>
      <c r="Y3957" s="372">
        <v>0</v>
      </c>
      <c r="Z3957" s="369" t="s">
        <v>51</v>
      </c>
      <c r="AA3957" s="622" t="s">
        <v>5289</v>
      </c>
      <c r="AB3957" s="647"/>
      <c r="AC3957" s="84" t="s">
        <v>5289</v>
      </c>
      <c r="AD3957" s="84" t="s">
        <v>5289</v>
      </c>
      <c r="AE3957" s="84" t="s">
        <v>5289</v>
      </c>
      <c r="AF3957" s="129" t="s">
        <v>5289</v>
      </c>
    </row>
    <row r="3958" spans="1:38" s="219" customFormat="1" ht="63.75" customHeight="1">
      <c r="A3958" s="621">
        <v>13</v>
      </c>
      <c r="B3958" s="121" t="s">
        <v>20360</v>
      </c>
      <c r="C3958" s="121" t="s">
        <v>14087</v>
      </c>
      <c r="D3958" s="122" t="s">
        <v>20363</v>
      </c>
      <c r="E3958" s="123" t="s">
        <v>40</v>
      </c>
      <c r="F3958" s="647"/>
      <c r="G3958" s="647"/>
      <c r="H3958" s="647"/>
      <c r="I3958" s="647"/>
      <c r="J3958" s="647"/>
      <c r="K3958" s="647"/>
      <c r="L3958" s="622" t="s">
        <v>51</v>
      </c>
      <c r="M3958" s="648"/>
      <c r="N3958" s="647"/>
      <c r="O3958" s="372">
        <v>0</v>
      </c>
      <c r="P3958" s="372">
        <v>0</v>
      </c>
      <c r="Q3958" s="372">
        <v>0</v>
      </c>
      <c r="R3958" s="372">
        <v>0</v>
      </c>
      <c r="S3958" s="372">
        <v>0</v>
      </c>
      <c r="T3958" s="372">
        <v>1</v>
      </c>
      <c r="U3958" s="372">
        <v>0</v>
      </c>
      <c r="V3958" s="364">
        <v>0</v>
      </c>
      <c r="W3958" s="372">
        <v>0</v>
      </c>
      <c r="X3958" s="372">
        <v>0</v>
      </c>
      <c r="Y3958" s="372">
        <v>0</v>
      </c>
      <c r="Z3958" s="369" t="s">
        <v>51</v>
      </c>
      <c r="AA3958" s="622" t="s">
        <v>5289</v>
      </c>
      <c r="AB3958" s="647"/>
      <c r="AC3958" s="84" t="s">
        <v>5289</v>
      </c>
      <c r="AD3958" s="84" t="s">
        <v>5289</v>
      </c>
      <c r="AE3958" s="84" t="s">
        <v>5289</v>
      </c>
      <c r="AF3958" s="129" t="s">
        <v>5289</v>
      </c>
    </row>
    <row r="3959" spans="1:38" s="219" customFormat="1" ht="63.75" customHeight="1">
      <c r="A3959" s="621">
        <v>14</v>
      </c>
      <c r="B3959" s="121" t="s">
        <v>20361</v>
      </c>
      <c r="C3959" s="121" t="s">
        <v>14087</v>
      </c>
      <c r="D3959" s="122" t="s">
        <v>20363</v>
      </c>
      <c r="E3959" s="123" t="s">
        <v>40</v>
      </c>
      <c r="F3959" s="647"/>
      <c r="G3959" s="647"/>
      <c r="H3959" s="647"/>
      <c r="I3959" s="647"/>
      <c r="J3959" s="647"/>
      <c r="K3959" s="647"/>
      <c r="L3959" s="622" t="s">
        <v>51</v>
      </c>
      <c r="M3959" s="648"/>
      <c r="N3959" s="647"/>
      <c r="O3959" s="372">
        <v>0</v>
      </c>
      <c r="P3959" s="372">
        <v>0</v>
      </c>
      <c r="Q3959" s="372">
        <v>0</v>
      </c>
      <c r="R3959" s="372">
        <v>0</v>
      </c>
      <c r="S3959" s="372">
        <v>0</v>
      </c>
      <c r="T3959" s="372">
        <v>1</v>
      </c>
      <c r="U3959" s="372">
        <v>0</v>
      </c>
      <c r="V3959" s="364">
        <v>0</v>
      </c>
      <c r="W3959" s="372">
        <v>0</v>
      </c>
      <c r="X3959" s="372">
        <v>0</v>
      </c>
      <c r="Y3959" s="372">
        <v>0</v>
      </c>
      <c r="Z3959" s="369" t="s">
        <v>51</v>
      </c>
      <c r="AA3959" s="622" t="s">
        <v>5289</v>
      </c>
      <c r="AB3959" s="647"/>
      <c r="AC3959" s="84" t="s">
        <v>5289</v>
      </c>
      <c r="AD3959" s="84" t="s">
        <v>5289</v>
      </c>
      <c r="AE3959" s="84" t="s">
        <v>5289</v>
      </c>
      <c r="AF3959" s="129" t="s">
        <v>5289</v>
      </c>
    </row>
    <row r="3960" spans="1:38" s="219" customFormat="1" ht="63.75" customHeight="1">
      <c r="A3960" s="621">
        <v>15</v>
      </c>
      <c r="B3960" s="121" t="s">
        <v>20362</v>
      </c>
      <c r="C3960" s="121" t="s">
        <v>14087</v>
      </c>
      <c r="D3960" s="122" t="s">
        <v>20363</v>
      </c>
      <c r="E3960" s="123" t="s">
        <v>40</v>
      </c>
      <c r="F3960" s="647"/>
      <c r="G3960" s="647"/>
      <c r="H3960" s="647"/>
      <c r="I3960" s="647"/>
      <c r="J3960" s="647"/>
      <c r="K3960" s="647"/>
      <c r="L3960" s="622" t="s">
        <v>51</v>
      </c>
      <c r="M3960" s="648"/>
      <c r="N3960" s="647"/>
      <c r="O3960" s="372">
        <v>0</v>
      </c>
      <c r="P3960" s="372">
        <v>0</v>
      </c>
      <c r="Q3960" s="372">
        <v>0</v>
      </c>
      <c r="R3960" s="372">
        <v>0</v>
      </c>
      <c r="S3960" s="372">
        <v>0</v>
      </c>
      <c r="T3960" s="372">
        <v>1</v>
      </c>
      <c r="U3960" s="372">
        <v>0</v>
      </c>
      <c r="V3960" s="364">
        <v>0</v>
      </c>
      <c r="W3960" s="372">
        <v>0</v>
      </c>
      <c r="X3960" s="372">
        <v>0</v>
      </c>
      <c r="Y3960" s="372">
        <v>0</v>
      </c>
      <c r="Z3960" s="369" t="s">
        <v>51</v>
      </c>
      <c r="AA3960" s="622" t="s">
        <v>5289</v>
      </c>
      <c r="AB3960" s="647"/>
      <c r="AC3960" s="84" t="s">
        <v>5289</v>
      </c>
      <c r="AD3960" s="84" t="s">
        <v>5289</v>
      </c>
      <c r="AE3960" s="84" t="s">
        <v>5289</v>
      </c>
      <c r="AF3960" s="129" t="s">
        <v>5289</v>
      </c>
    </row>
    <row r="3961" spans="1:38" s="219" customFormat="1" ht="63.75" customHeight="1">
      <c r="A3961" s="621">
        <v>16</v>
      </c>
      <c r="B3961" s="578" t="s">
        <v>20409</v>
      </c>
      <c r="C3961" s="475" t="s">
        <v>14087</v>
      </c>
      <c r="D3961" s="475" t="s">
        <v>20410</v>
      </c>
      <c r="E3961" s="372" t="s">
        <v>40</v>
      </c>
      <c r="F3961" s="647"/>
      <c r="G3961" s="647"/>
      <c r="H3961" s="647"/>
      <c r="I3961" s="647"/>
      <c r="J3961" s="647"/>
      <c r="K3961" s="647"/>
      <c r="L3961" s="622" t="s">
        <v>51</v>
      </c>
      <c r="M3961" s="648"/>
      <c r="N3961" s="647"/>
      <c r="O3961" s="372">
        <v>0</v>
      </c>
      <c r="P3961" s="372">
        <v>0</v>
      </c>
      <c r="Q3961" s="372">
        <v>0</v>
      </c>
      <c r="R3961" s="372">
        <v>0</v>
      </c>
      <c r="S3961" s="372">
        <v>0</v>
      </c>
      <c r="T3961" s="372">
        <v>0</v>
      </c>
      <c r="U3961" s="372">
        <v>0</v>
      </c>
      <c r="V3961" s="372">
        <v>0</v>
      </c>
      <c r="W3961" s="372">
        <v>0</v>
      </c>
      <c r="X3961" s="372">
        <v>0</v>
      </c>
      <c r="Y3961" s="372">
        <v>0</v>
      </c>
      <c r="Z3961" s="369" t="s">
        <v>51</v>
      </c>
      <c r="AA3961" s="622" t="s">
        <v>5289</v>
      </c>
      <c r="AB3961" s="647"/>
      <c r="AC3961" s="84" t="s">
        <v>5289</v>
      </c>
      <c r="AD3961" s="84" t="s">
        <v>5289</v>
      </c>
      <c r="AE3961" s="84" t="s">
        <v>5289</v>
      </c>
      <c r="AF3961" s="129" t="s">
        <v>5289</v>
      </c>
    </row>
    <row r="3962" spans="1:38" s="219" customFormat="1" ht="63.75" customHeight="1">
      <c r="A3962" s="621">
        <v>17</v>
      </c>
      <c r="B3962" s="578" t="s">
        <v>20411</v>
      </c>
      <c r="C3962" s="475" t="s">
        <v>14087</v>
      </c>
      <c r="D3962" s="475" t="s">
        <v>20412</v>
      </c>
      <c r="E3962" s="372" t="s">
        <v>40</v>
      </c>
      <c r="F3962" s="647"/>
      <c r="G3962" s="647"/>
      <c r="H3962" s="647"/>
      <c r="I3962" s="647"/>
      <c r="J3962" s="647"/>
      <c r="K3962" s="647"/>
      <c r="L3962" s="622" t="s">
        <v>51</v>
      </c>
      <c r="M3962" s="648"/>
      <c r="N3962" s="647"/>
      <c r="O3962" s="372">
        <v>0</v>
      </c>
      <c r="P3962" s="372">
        <v>0</v>
      </c>
      <c r="Q3962" s="372">
        <v>0</v>
      </c>
      <c r="R3962" s="372">
        <v>0</v>
      </c>
      <c r="S3962" s="372">
        <v>0</v>
      </c>
      <c r="T3962" s="372">
        <v>0</v>
      </c>
      <c r="U3962" s="372">
        <v>0</v>
      </c>
      <c r="V3962" s="372">
        <v>0</v>
      </c>
      <c r="W3962" s="372">
        <v>0</v>
      </c>
      <c r="X3962" s="372">
        <v>3</v>
      </c>
      <c r="Y3962" s="372">
        <v>0</v>
      </c>
      <c r="Z3962" s="369" t="s">
        <v>51</v>
      </c>
      <c r="AA3962" s="622" t="s">
        <v>5289</v>
      </c>
      <c r="AB3962" s="647"/>
      <c r="AC3962" s="84" t="s">
        <v>5289</v>
      </c>
      <c r="AD3962" s="84" t="s">
        <v>5289</v>
      </c>
      <c r="AE3962" s="84" t="s">
        <v>5289</v>
      </c>
      <c r="AF3962" s="129" t="s">
        <v>5289</v>
      </c>
    </row>
    <row r="3963" spans="1:38" s="44" customFormat="1" ht="15.75" customHeight="1" thickBot="1">
      <c r="A3963" s="256"/>
      <c r="B3963" s="625">
        <v>17</v>
      </c>
      <c r="C3963" s="625"/>
      <c r="D3963" s="625">
        <v>17</v>
      </c>
      <c r="E3963" s="625">
        <v>17</v>
      </c>
      <c r="F3963" s="625"/>
      <c r="G3963" s="625"/>
      <c r="H3963" s="625">
        <v>0</v>
      </c>
      <c r="I3963" s="625"/>
      <c r="J3963" s="625">
        <v>1</v>
      </c>
      <c r="K3963" s="625">
        <v>0</v>
      </c>
      <c r="L3963" s="625">
        <v>0</v>
      </c>
      <c r="M3963" s="199"/>
      <c r="N3963" s="625">
        <f t="shared" ref="N3963:O3963" si="1326">SUM(N3946:N3962)</f>
        <v>0</v>
      </c>
      <c r="O3963" s="625">
        <f t="shared" si="1326"/>
        <v>0</v>
      </c>
      <c r="P3963" s="625">
        <f t="shared" ref="P3963:Q3963" si="1327">SUM(P3946:P3962)</f>
        <v>0</v>
      </c>
      <c r="Q3963" s="625">
        <f t="shared" si="1327"/>
        <v>0</v>
      </c>
      <c r="R3963" s="625">
        <f t="shared" ref="R3963" si="1328">SUM(R3946:R3962)</f>
        <v>0</v>
      </c>
      <c r="S3963" s="625">
        <f t="shared" ref="S3963" si="1329">SUM(S3946:S3962)</f>
        <v>0</v>
      </c>
      <c r="T3963" s="625">
        <f t="shared" ref="T3963:U3963" si="1330">SUM(T3946:T3962)</f>
        <v>8</v>
      </c>
      <c r="U3963" s="625">
        <f t="shared" si="1330"/>
        <v>0</v>
      </c>
      <c r="V3963" s="625">
        <f t="shared" ref="V3963:W3963" si="1331">SUM(V3946:V3962)</f>
        <v>0</v>
      </c>
      <c r="W3963" s="625">
        <f t="shared" si="1331"/>
        <v>0</v>
      </c>
      <c r="X3963" s="625">
        <f t="shared" ref="X3963:Y3963" si="1332">SUM(X3946:X3962)</f>
        <v>18</v>
      </c>
      <c r="Y3963" s="625">
        <f t="shared" si="1332"/>
        <v>0</v>
      </c>
      <c r="Z3963" s="625">
        <v>0</v>
      </c>
      <c r="AA3963" s="625">
        <v>1</v>
      </c>
      <c r="AB3963" s="625">
        <v>0</v>
      </c>
      <c r="AC3963" s="767"/>
      <c r="AD3963" s="767"/>
      <c r="AE3963" s="767"/>
      <c r="AF3963" s="768"/>
      <c r="AG3963" s="107"/>
      <c r="AH3963" s="107"/>
      <c r="AI3963" s="107"/>
      <c r="AJ3963" s="107"/>
      <c r="AK3963" s="107"/>
      <c r="AL3963" s="107"/>
    </row>
    <row r="3964" spans="1:38" ht="15.75" customHeight="1" thickBot="1">
      <c r="A3964" s="660" t="s">
        <v>464</v>
      </c>
      <c r="B3964" s="661"/>
      <c r="C3964" s="661"/>
      <c r="D3964" s="661"/>
      <c r="E3964" s="661"/>
      <c r="F3964" s="661"/>
      <c r="G3964" s="661"/>
      <c r="H3964" s="661"/>
      <c r="I3964" s="661"/>
      <c r="J3964" s="661"/>
      <c r="K3964" s="661"/>
      <c r="L3964" s="661"/>
      <c r="M3964" s="661"/>
      <c r="N3964" s="661"/>
      <c r="O3964" s="661"/>
      <c r="P3964" s="661"/>
      <c r="Q3964" s="661"/>
      <c r="R3964" s="661"/>
      <c r="S3964" s="661"/>
      <c r="T3964" s="661"/>
      <c r="U3964" s="661"/>
      <c r="V3964" s="661"/>
      <c r="W3964" s="661"/>
      <c r="X3964" s="661"/>
      <c r="Y3964" s="661"/>
      <c r="Z3964" s="661"/>
      <c r="AA3964" s="661"/>
      <c r="AB3964" s="661"/>
      <c r="AC3964" s="661"/>
      <c r="AD3964" s="661"/>
      <c r="AE3964" s="661"/>
      <c r="AF3964" s="662"/>
    </row>
    <row r="3965" spans="1:38" ht="204">
      <c r="A3965" s="621">
        <v>1</v>
      </c>
      <c r="B3965" s="302" t="s">
        <v>11805</v>
      </c>
      <c r="C3965" s="627" t="s">
        <v>11806</v>
      </c>
      <c r="D3965" s="24" t="s">
        <v>11823</v>
      </c>
      <c r="E3965" s="395" t="s">
        <v>40</v>
      </c>
      <c r="F3965" s="622" t="s">
        <v>51</v>
      </c>
      <c r="G3965" s="9"/>
      <c r="H3965" s="9"/>
      <c r="I3965" s="9"/>
      <c r="J3965" s="622" t="s">
        <v>19612</v>
      </c>
      <c r="K3965" s="622" t="s">
        <v>51</v>
      </c>
      <c r="L3965" s="622" t="s">
        <v>51</v>
      </c>
      <c r="M3965" s="649"/>
      <c r="N3965" s="9"/>
      <c r="O3965" s="25">
        <v>0</v>
      </c>
      <c r="P3965" s="25">
        <v>0</v>
      </c>
      <c r="Q3965" s="25">
        <v>0</v>
      </c>
      <c r="R3965" s="25">
        <v>0</v>
      </c>
      <c r="S3965" s="25">
        <v>0</v>
      </c>
      <c r="T3965" s="25">
        <v>0</v>
      </c>
      <c r="U3965" s="25">
        <v>0</v>
      </c>
      <c r="V3965" s="25">
        <v>0</v>
      </c>
      <c r="W3965" s="25">
        <v>0</v>
      </c>
      <c r="X3965" s="369">
        <v>0</v>
      </c>
      <c r="Y3965" s="25">
        <v>0</v>
      </c>
      <c r="Z3965" s="643" t="s">
        <v>51</v>
      </c>
      <c r="AA3965" s="121" t="s">
        <v>11834</v>
      </c>
      <c r="AB3965" s="121" t="s">
        <v>11835</v>
      </c>
      <c r="AC3965" s="159" t="s">
        <v>11807</v>
      </c>
      <c r="AD3965" s="159" t="s">
        <v>11808</v>
      </c>
      <c r="AE3965" s="159">
        <v>62521</v>
      </c>
      <c r="AF3965" s="130" t="s">
        <v>11809</v>
      </c>
    </row>
    <row r="3966" spans="1:38" ht="191.25" customHeight="1">
      <c r="A3966" s="621">
        <v>2</v>
      </c>
      <c r="B3966" s="121" t="s">
        <v>11810</v>
      </c>
      <c r="C3966" s="627" t="s">
        <v>11817</v>
      </c>
      <c r="D3966" s="313" t="s">
        <v>11827</v>
      </c>
      <c r="E3966" s="429" t="s">
        <v>14930</v>
      </c>
      <c r="F3966" s="631" t="s">
        <v>19012</v>
      </c>
      <c r="G3966" s="14" t="s">
        <v>51</v>
      </c>
      <c r="H3966" s="25">
        <v>3</v>
      </c>
      <c r="I3966" s="14" t="s">
        <v>16488</v>
      </c>
      <c r="J3966" s="649"/>
      <c r="K3966" s="649"/>
      <c r="L3966" s="622" t="s">
        <v>51</v>
      </c>
      <c r="M3966" s="649"/>
      <c r="N3966" s="9"/>
      <c r="O3966" s="25">
        <v>0</v>
      </c>
      <c r="P3966" s="25">
        <v>0</v>
      </c>
      <c r="Q3966" s="25">
        <v>0</v>
      </c>
      <c r="R3966" s="25">
        <v>0</v>
      </c>
      <c r="S3966" s="25">
        <v>0</v>
      </c>
      <c r="T3966" s="25">
        <v>0</v>
      </c>
      <c r="U3966" s="25">
        <v>0</v>
      </c>
      <c r="V3966" s="25">
        <v>0</v>
      </c>
      <c r="W3966" s="25">
        <v>0</v>
      </c>
      <c r="X3966" s="369">
        <v>3</v>
      </c>
      <c r="Y3966" s="25">
        <v>0</v>
      </c>
      <c r="Z3966" s="643" t="s">
        <v>51</v>
      </c>
      <c r="AA3966" s="622" t="s">
        <v>5289</v>
      </c>
      <c r="AB3966" s="622" t="s">
        <v>5289</v>
      </c>
      <c r="AC3966" s="84" t="s">
        <v>5289</v>
      </c>
      <c r="AD3966" s="84" t="s">
        <v>5289</v>
      </c>
      <c r="AE3966" s="84" t="s">
        <v>5289</v>
      </c>
      <c r="AF3966" s="129" t="s">
        <v>5289</v>
      </c>
    </row>
    <row r="3967" spans="1:38" ht="191.25" customHeight="1">
      <c r="A3967" s="621">
        <v>3</v>
      </c>
      <c r="B3967" s="121" t="s">
        <v>11812</v>
      </c>
      <c r="C3967" s="627" t="s">
        <v>11817</v>
      </c>
      <c r="D3967" s="313" t="s">
        <v>11828</v>
      </c>
      <c r="E3967" s="429" t="s">
        <v>14930</v>
      </c>
      <c r="F3967" s="631" t="s">
        <v>19012</v>
      </c>
      <c r="G3967" s="14" t="s">
        <v>51</v>
      </c>
      <c r="H3967" s="25">
        <v>3</v>
      </c>
      <c r="I3967" s="14" t="s">
        <v>16488</v>
      </c>
      <c r="J3967" s="649"/>
      <c r="K3967" s="649"/>
      <c r="L3967" s="622" t="s">
        <v>51</v>
      </c>
      <c r="M3967" s="649"/>
      <c r="N3967" s="9"/>
      <c r="O3967" s="25">
        <v>0</v>
      </c>
      <c r="P3967" s="25">
        <v>0</v>
      </c>
      <c r="Q3967" s="25">
        <v>0</v>
      </c>
      <c r="R3967" s="25">
        <v>0</v>
      </c>
      <c r="S3967" s="25">
        <v>0</v>
      </c>
      <c r="T3967" s="25">
        <v>0</v>
      </c>
      <c r="U3967" s="25">
        <v>0</v>
      </c>
      <c r="V3967" s="25">
        <v>0</v>
      </c>
      <c r="W3967" s="25">
        <v>0</v>
      </c>
      <c r="X3967" s="369">
        <v>5</v>
      </c>
      <c r="Y3967" s="25">
        <v>0</v>
      </c>
      <c r="Z3967" s="643" t="s">
        <v>51</v>
      </c>
      <c r="AA3967" s="622" t="s">
        <v>5289</v>
      </c>
      <c r="AB3967" s="622" t="s">
        <v>5289</v>
      </c>
      <c r="AC3967" s="84" t="s">
        <v>5289</v>
      </c>
      <c r="AD3967" s="84" t="s">
        <v>5289</v>
      </c>
      <c r="AE3967" s="84" t="s">
        <v>5289</v>
      </c>
      <c r="AF3967" s="129" t="s">
        <v>5289</v>
      </c>
    </row>
    <row r="3968" spans="1:38" ht="191.25" customHeight="1">
      <c r="A3968" s="621">
        <v>4</v>
      </c>
      <c r="B3968" s="121" t="s">
        <v>11813</v>
      </c>
      <c r="C3968" s="627" t="s">
        <v>11817</v>
      </c>
      <c r="D3968" s="313" t="s">
        <v>11829</v>
      </c>
      <c r="E3968" s="429" t="s">
        <v>14931</v>
      </c>
      <c r="F3968" s="631" t="s">
        <v>19012</v>
      </c>
      <c r="G3968" s="14" t="s">
        <v>51</v>
      </c>
      <c r="H3968" s="25">
        <v>3</v>
      </c>
      <c r="I3968" s="14" t="s">
        <v>16488</v>
      </c>
      <c r="J3968" s="649"/>
      <c r="K3968" s="649"/>
      <c r="L3968" s="622" t="s">
        <v>51</v>
      </c>
      <c r="M3968" s="649"/>
      <c r="N3968" s="9"/>
      <c r="O3968" s="25">
        <v>0</v>
      </c>
      <c r="P3968" s="25">
        <v>0</v>
      </c>
      <c r="Q3968" s="25">
        <v>0</v>
      </c>
      <c r="R3968" s="25">
        <v>0</v>
      </c>
      <c r="S3968" s="25">
        <v>0</v>
      </c>
      <c r="T3968" s="25">
        <v>0</v>
      </c>
      <c r="U3968" s="25">
        <v>0</v>
      </c>
      <c r="V3968" s="25">
        <v>0</v>
      </c>
      <c r="W3968" s="25">
        <v>0</v>
      </c>
      <c r="X3968" s="369">
        <v>5</v>
      </c>
      <c r="Y3968" s="25">
        <v>0</v>
      </c>
      <c r="Z3968" s="643" t="s">
        <v>51</v>
      </c>
      <c r="AA3968" s="622" t="s">
        <v>5289</v>
      </c>
      <c r="AB3968" s="622" t="s">
        <v>5289</v>
      </c>
      <c r="AC3968" s="84" t="s">
        <v>5289</v>
      </c>
      <c r="AD3968" s="84" t="s">
        <v>5289</v>
      </c>
      <c r="AE3968" s="84" t="s">
        <v>5289</v>
      </c>
      <c r="AF3968" s="129" t="s">
        <v>5289</v>
      </c>
    </row>
    <row r="3969" spans="1:38" ht="191.25" customHeight="1">
      <c r="A3969" s="621">
        <v>5</v>
      </c>
      <c r="B3969" s="121" t="s">
        <v>11814</v>
      </c>
      <c r="C3969" s="627" t="s">
        <v>11817</v>
      </c>
      <c r="D3969" s="313" t="s">
        <v>11830</v>
      </c>
      <c r="E3969" s="429" t="s">
        <v>14931</v>
      </c>
      <c r="F3969" s="631" t="s">
        <v>19012</v>
      </c>
      <c r="G3969" s="14" t="s">
        <v>51</v>
      </c>
      <c r="H3969" s="25">
        <v>3</v>
      </c>
      <c r="I3969" s="14" t="s">
        <v>16488</v>
      </c>
      <c r="J3969" s="649"/>
      <c r="K3969" s="649"/>
      <c r="L3969" s="622" t="s">
        <v>51</v>
      </c>
      <c r="M3969" s="649"/>
      <c r="N3969" s="9"/>
      <c r="O3969" s="25">
        <v>0</v>
      </c>
      <c r="P3969" s="25">
        <v>0</v>
      </c>
      <c r="Q3969" s="25">
        <v>0</v>
      </c>
      <c r="R3969" s="25">
        <v>0</v>
      </c>
      <c r="S3969" s="25">
        <v>0</v>
      </c>
      <c r="T3969" s="25">
        <v>0</v>
      </c>
      <c r="U3969" s="25">
        <v>0</v>
      </c>
      <c r="V3969" s="25">
        <v>0</v>
      </c>
      <c r="W3969" s="25">
        <v>0</v>
      </c>
      <c r="X3969" s="369">
        <v>0</v>
      </c>
      <c r="Y3969" s="25">
        <v>0</v>
      </c>
      <c r="Z3969" s="643" t="s">
        <v>51</v>
      </c>
      <c r="AA3969" s="622" t="s">
        <v>5289</v>
      </c>
      <c r="AB3969" s="622" t="s">
        <v>5289</v>
      </c>
      <c r="AC3969" s="84" t="s">
        <v>5289</v>
      </c>
      <c r="AD3969" s="84" t="s">
        <v>5289</v>
      </c>
      <c r="AE3969" s="84" t="s">
        <v>5289</v>
      </c>
      <c r="AF3969" s="129" t="s">
        <v>5289</v>
      </c>
    </row>
    <row r="3970" spans="1:38" ht="191.25" customHeight="1">
      <c r="A3970" s="621">
        <v>6</v>
      </c>
      <c r="B3970" s="121" t="s">
        <v>11815</v>
      </c>
      <c r="C3970" s="627" t="s">
        <v>11817</v>
      </c>
      <c r="D3970" s="313" t="s">
        <v>11831</v>
      </c>
      <c r="E3970" s="429" t="s">
        <v>14930</v>
      </c>
      <c r="F3970" s="631" t="s">
        <v>19012</v>
      </c>
      <c r="G3970" s="14" t="s">
        <v>51</v>
      </c>
      <c r="H3970" s="25">
        <v>3</v>
      </c>
      <c r="I3970" s="14" t="s">
        <v>16488</v>
      </c>
      <c r="J3970" s="649"/>
      <c r="K3970" s="649"/>
      <c r="L3970" s="622" t="s">
        <v>51</v>
      </c>
      <c r="M3970" s="649"/>
      <c r="N3970" s="9"/>
      <c r="O3970" s="25">
        <v>0</v>
      </c>
      <c r="P3970" s="25">
        <v>0</v>
      </c>
      <c r="Q3970" s="25">
        <v>0</v>
      </c>
      <c r="R3970" s="25">
        <v>0</v>
      </c>
      <c r="S3970" s="25">
        <v>0</v>
      </c>
      <c r="T3970" s="25">
        <v>0</v>
      </c>
      <c r="U3970" s="25">
        <v>0</v>
      </c>
      <c r="V3970" s="25">
        <v>0</v>
      </c>
      <c r="W3970" s="25">
        <v>0</v>
      </c>
      <c r="X3970" s="369">
        <v>28</v>
      </c>
      <c r="Y3970" s="25">
        <v>0</v>
      </c>
      <c r="Z3970" s="643" t="s">
        <v>51</v>
      </c>
      <c r="AA3970" s="622" t="s">
        <v>5289</v>
      </c>
      <c r="AB3970" s="622" t="s">
        <v>5289</v>
      </c>
      <c r="AC3970" s="84" t="s">
        <v>5289</v>
      </c>
      <c r="AD3970" s="84" t="s">
        <v>5289</v>
      </c>
      <c r="AE3970" s="84" t="s">
        <v>5289</v>
      </c>
      <c r="AF3970" s="129" t="s">
        <v>5289</v>
      </c>
    </row>
    <row r="3971" spans="1:38" ht="51">
      <c r="A3971" s="621">
        <v>7</v>
      </c>
      <c r="B3971" s="121" t="s">
        <v>11816</v>
      </c>
      <c r="C3971" s="627" t="s">
        <v>11817</v>
      </c>
      <c r="D3971" s="645" t="s">
        <v>131</v>
      </c>
      <c r="E3971" s="395" t="s">
        <v>51</v>
      </c>
      <c r="F3971" s="622" t="s">
        <v>51</v>
      </c>
      <c r="G3971" s="9"/>
      <c r="H3971" s="9"/>
      <c r="I3971" s="9"/>
      <c r="J3971" s="649"/>
      <c r="K3971" s="649"/>
      <c r="L3971" s="622" t="s">
        <v>51</v>
      </c>
      <c r="M3971" s="649"/>
      <c r="N3971" s="9"/>
      <c r="O3971" s="25">
        <v>0</v>
      </c>
      <c r="P3971" s="25">
        <v>0</v>
      </c>
      <c r="Q3971" s="25">
        <v>0</v>
      </c>
      <c r="R3971" s="25">
        <v>0</v>
      </c>
      <c r="S3971" s="25">
        <v>0</v>
      </c>
      <c r="T3971" s="25">
        <v>0</v>
      </c>
      <c r="U3971" s="25">
        <v>0</v>
      </c>
      <c r="V3971" s="25">
        <v>0</v>
      </c>
      <c r="W3971" s="25">
        <v>0</v>
      </c>
      <c r="X3971" s="369">
        <v>0</v>
      </c>
      <c r="Y3971" s="25">
        <v>0</v>
      </c>
      <c r="Z3971" s="643" t="s">
        <v>51</v>
      </c>
      <c r="AA3971" s="622" t="s">
        <v>5289</v>
      </c>
      <c r="AB3971" s="622" t="s">
        <v>5289</v>
      </c>
      <c r="AC3971" s="84" t="s">
        <v>5289</v>
      </c>
      <c r="AD3971" s="84" t="s">
        <v>5289</v>
      </c>
      <c r="AE3971" s="84" t="s">
        <v>5289</v>
      </c>
      <c r="AF3971" s="129" t="s">
        <v>5289</v>
      </c>
    </row>
    <row r="3972" spans="1:38" ht="191.25" customHeight="1">
      <c r="A3972" s="621">
        <v>8</v>
      </c>
      <c r="B3972" s="121" t="s">
        <v>605</v>
      </c>
      <c r="C3972" s="121" t="s">
        <v>11817</v>
      </c>
      <c r="D3972" s="313" t="s">
        <v>11853</v>
      </c>
      <c r="E3972" s="429" t="s">
        <v>14931</v>
      </c>
      <c r="F3972" s="622" t="s">
        <v>51</v>
      </c>
      <c r="G3972" s="9"/>
      <c r="H3972" s="9"/>
      <c r="I3972" s="9"/>
      <c r="J3972" s="649"/>
      <c r="K3972" s="649"/>
      <c r="L3972" s="622" t="s">
        <v>51</v>
      </c>
      <c r="M3972" s="649"/>
      <c r="N3972" s="9"/>
      <c r="O3972" s="25">
        <v>0</v>
      </c>
      <c r="P3972" s="25">
        <v>0</v>
      </c>
      <c r="Q3972" s="25">
        <v>0</v>
      </c>
      <c r="R3972" s="25">
        <v>0</v>
      </c>
      <c r="S3972" s="25">
        <v>0</v>
      </c>
      <c r="T3972" s="25">
        <v>0</v>
      </c>
      <c r="U3972" s="25">
        <v>0</v>
      </c>
      <c r="V3972" s="25">
        <v>0</v>
      </c>
      <c r="W3972" s="25">
        <v>0</v>
      </c>
      <c r="X3972" s="369">
        <v>0</v>
      </c>
      <c r="Y3972" s="25">
        <v>0</v>
      </c>
      <c r="Z3972" s="643" t="s">
        <v>51</v>
      </c>
      <c r="AA3972" s="622" t="s">
        <v>5289</v>
      </c>
      <c r="AB3972" s="622" t="s">
        <v>5289</v>
      </c>
      <c r="AC3972" s="84" t="s">
        <v>5289</v>
      </c>
      <c r="AD3972" s="84" t="s">
        <v>5289</v>
      </c>
      <c r="AE3972" s="84" t="s">
        <v>5289</v>
      </c>
      <c r="AF3972" s="129" t="s">
        <v>5289</v>
      </c>
    </row>
    <row r="3973" spans="1:38" ht="191.25" customHeight="1">
      <c r="A3973" s="621">
        <v>9</v>
      </c>
      <c r="B3973" s="121" t="s">
        <v>606</v>
      </c>
      <c r="C3973" s="121" t="s">
        <v>11817</v>
      </c>
      <c r="D3973" s="313" t="s">
        <v>11832</v>
      </c>
      <c r="E3973" s="429" t="s">
        <v>14931</v>
      </c>
      <c r="F3973" s="622" t="s">
        <v>51</v>
      </c>
      <c r="G3973" s="9"/>
      <c r="H3973" s="9"/>
      <c r="I3973" s="9"/>
      <c r="J3973" s="864"/>
      <c r="K3973" s="864"/>
      <c r="L3973" s="622" t="s">
        <v>51</v>
      </c>
      <c r="M3973" s="649"/>
      <c r="N3973" s="9"/>
      <c r="O3973" s="25">
        <v>0</v>
      </c>
      <c r="P3973" s="25">
        <v>0</v>
      </c>
      <c r="Q3973" s="25">
        <v>0</v>
      </c>
      <c r="R3973" s="25">
        <v>0</v>
      </c>
      <c r="S3973" s="25">
        <v>0</v>
      </c>
      <c r="T3973" s="25">
        <v>0</v>
      </c>
      <c r="U3973" s="25">
        <v>0</v>
      </c>
      <c r="V3973" s="25">
        <v>0</v>
      </c>
      <c r="W3973" s="25">
        <v>0</v>
      </c>
      <c r="X3973" s="369">
        <v>0</v>
      </c>
      <c r="Y3973" s="25">
        <v>0</v>
      </c>
      <c r="Z3973" s="643" t="s">
        <v>51</v>
      </c>
      <c r="AA3973" s="622" t="s">
        <v>5289</v>
      </c>
      <c r="AB3973" s="622" t="s">
        <v>5289</v>
      </c>
      <c r="AC3973" s="84" t="s">
        <v>5289</v>
      </c>
      <c r="AD3973" s="84" t="s">
        <v>5289</v>
      </c>
      <c r="AE3973" s="84" t="s">
        <v>5289</v>
      </c>
      <c r="AF3973" s="129" t="s">
        <v>5289</v>
      </c>
    </row>
    <row r="3974" spans="1:38" ht="75" customHeight="1">
      <c r="A3974" s="621">
        <v>10</v>
      </c>
      <c r="B3974" s="121" t="s">
        <v>11819</v>
      </c>
      <c r="C3974" s="121" t="s">
        <v>11818</v>
      </c>
      <c r="D3974" s="645" t="s">
        <v>18486</v>
      </c>
      <c r="E3974" s="395" t="s">
        <v>40</v>
      </c>
      <c r="F3974" s="622" t="s">
        <v>51</v>
      </c>
      <c r="G3974" s="9"/>
      <c r="H3974" s="9"/>
      <c r="I3974" s="9"/>
      <c r="J3974" s="649"/>
      <c r="K3974" s="649"/>
      <c r="L3974" s="622" t="s">
        <v>51</v>
      </c>
      <c r="M3974" s="649"/>
      <c r="N3974" s="9"/>
      <c r="O3974" s="25">
        <v>0</v>
      </c>
      <c r="P3974" s="25">
        <v>0</v>
      </c>
      <c r="Q3974" s="25">
        <v>0</v>
      </c>
      <c r="R3974" s="25">
        <v>0</v>
      </c>
      <c r="S3974" s="25">
        <v>0</v>
      </c>
      <c r="T3974" s="25">
        <v>0</v>
      </c>
      <c r="U3974" s="25">
        <v>0</v>
      </c>
      <c r="V3974" s="25">
        <v>0</v>
      </c>
      <c r="W3974" s="25">
        <v>0</v>
      </c>
      <c r="X3974" s="369">
        <v>0</v>
      </c>
      <c r="Y3974" s="25">
        <v>0</v>
      </c>
      <c r="Z3974" s="643" t="s">
        <v>51</v>
      </c>
      <c r="AA3974" s="622" t="s">
        <v>5289</v>
      </c>
      <c r="AB3974" s="622" t="s">
        <v>5289</v>
      </c>
      <c r="AC3974" s="84" t="s">
        <v>5289</v>
      </c>
      <c r="AD3974" s="84" t="s">
        <v>5289</v>
      </c>
      <c r="AE3974" s="84" t="s">
        <v>5289</v>
      </c>
      <c r="AF3974" s="129" t="s">
        <v>5289</v>
      </c>
    </row>
    <row r="3975" spans="1:38" ht="191.25" customHeight="1">
      <c r="A3975" s="621">
        <v>11</v>
      </c>
      <c r="B3975" s="121" t="s">
        <v>11820</v>
      </c>
      <c r="C3975" s="121" t="s">
        <v>11818</v>
      </c>
      <c r="D3975" s="313" t="s">
        <v>11833</v>
      </c>
      <c r="E3975" s="429" t="s">
        <v>14931</v>
      </c>
      <c r="F3975" s="622" t="s">
        <v>51</v>
      </c>
      <c r="G3975" s="9"/>
      <c r="H3975" s="9"/>
      <c r="I3975" s="9"/>
      <c r="J3975" s="649"/>
      <c r="K3975" s="649"/>
      <c r="L3975" s="622" t="s">
        <v>51</v>
      </c>
      <c r="M3975" s="649"/>
      <c r="N3975" s="9"/>
      <c r="O3975" s="25">
        <v>0</v>
      </c>
      <c r="P3975" s="25">
        <v>0</v>
      </c>
      <c r="Q3975" s="25">
        <v>0</v>
      </c>
      <c r="R3975" s="25">
        <v>0</v>
      </c>
      <c r="S3975" s="25">
        <v>0</v>
      </c>
      <c r="T3975" s="25">
        <v>0</v>
      </c>
      <c r="U3975" s="25">
        <v>0</v>
      </c>
      <c r="V3975" s="25">
        <v>0</v>
      </c>
      <c r="W3975" s="25">
        <v>0</v>
      </c>
      <c r="X3975" s="369">
        <v>0</v>
      </c>
      <c r="Y3975" s="25">
        <v>0</v>
      </c>
      <c r="Z3975" s="643" t="s">
        <v>51</v>
      </c>
      <c r="AA3975" s="622" t="s">
        <v>5289</v>
      </c>
      <c r="AB3975" s="622" t="s">
        <v>5289</v>
      </c>
      <c r="AC3975" s="84" t="s">
        <v>5289</v>
      </c>
      <c r="AD3975" s="84" t="s">
        <v>5289</v>
      </c>
      <c r="AE3975" s="84" t="s">
        <v>5289</v>
      </c>
      <c r="AF3975" s="129" t="s">
        <v>5289</v>
      </c>
    </row>
    <row r="3976" spans="1:38" ht="191.25" customHeight="1">
      <c r="A3976" s="621">
        <v>12</v>
      </c>
      <c r="B3976" s="121" t="s">
        <v>1399</v>
      </c>
      <c r="C3976" s="121" t="s">
        <v>11818</v>
      </c>
      <c r="D3976" s="313" t="s">
        <v>11824</v>
      </c>
      <c r="E3976" s="429" t="s">
        <v>14931</v>
      </c>
      <c r="F3976" s="622" t="s">
        <v>51</v>
      </c>
      <c r="G3976" s="9"/>
      <c r="H3976" s="9"/>
      <c r="I3976" s="9"/>
      <c r="J3976" s="649"/>
      <c r="K3976" s="649"/>
      <c r="L3976" s="622" t="s">
        <v>51</v>
      </c>
      <c r="M3976" s="649"/>
      <c r="N3976" s="9"/>
      <c r="O3976" s="25">
        <v>0</v>
      </c>
      <c r="P3976" s="25">
        <v>0</v>
      </c>
      <c r="Q3976" s="25">
        <v>0</v>
      </c>
      <c r="R3976" s="25">
        <v>0</v>
      </c>
      <c r="S3976" s="25">
        <v>0</v>
      </c>
      <c r="T3976" s="25">
        <v>0</v>
      </c>
      <c r="U3976" s="25">
        <v>0</v>
      </c>
      <c r="V3976" s="25">
        <v>0</v>
      </c>
      <c r="W3976" s="25">
        <v>0</v>
      </c>
      <c r="X3976" s="369">
        <v>4</v>
      </c>
      <c r="Y3976" s="25">
        <v>0</v>
      </c>
      <c r="Z3976" s="643" t="s">
        <v>51</v>
      </c>
      <c r="AA3976" s="622" t="s">
        <v>5289</v>
      </c>
      <c r="AB3976" s="622" t="s">
        <v>5289</v>
      </c>
      <c r="AC3976" s="84" t="s">
        <v>5289</v>
      </c>
      <c r="AD3976" s="84" t="s">
        <v>5289</v>
      </c>
      <c r="AE3976" s="84" t="s">
        <v>5289</v>
      </c>
      <c r="AF3976" s="129" t="s">
        <v>5289</v>
      </c>
    </row>
    <row r="3977" spans="1:38" s="44" customFormat="1" ht="114.75">
      <c r="A3977" s="621">
        <v>13</v>
      </c>
      <c r="B3977" s="121" t="s">
        <v>11821</v>
      </c>
      <c r="C3977" s="121" t="s">
        <v>11811</v>
      </c>
      <c r="D3977" s="645" t="s">
        <v>19613</v>
      </c>
      <c r="E3977" s="395" t="s">
        <v>40</v>
      </c>
      <c r="F3977" s="631" t="s">
        <v>19012</v>
      </c>
      <c r="G3977" s="14" t="s">
        <v>51</v>
      </c>
      <c r="H3977" s="25">
        <v>3</v>
      </c>
      <c r="I3977" s="14" t="s">
        <v>16488</v>
      </c>
      <c r="J3977" s="649"/>
      <c r="K3977" s="864"/>
      <c r="L3977" s="622" t="s">
        <v>51</v>
      </c>
      <c r="M3977" s="649"/>
      <c r="N3977" s="9"/>
      <c r="O3977" s="25">
        <v>0</v>
      </c>
      <c r="P3977" s="25">
        <v>0</v>
      </c>
      <c r="Q3977" s="25">
        <v>0</v>
      </c>
      <c r="R3977" s="25">
        <v>0</v>
      </c>
      <c r="S3977" s="25">
        <v>0</v>
      </c>
      <c r="T3977" s="25">
        <v>0</v>
      </c>
      <c r="U3977" s="25">
        <v>0</v>
      </c>
      <c r="V3977" s="25">
        <v>0</v>
      </c>
      <c r="W3977" s="25">
        <v>0</v>
      </c>
      <c r="X3977" s="369">
        <v>6</v>
      </c>
      <c r="Y3977" s="25">
        <v>0</v>
      </c>
      <c r="Z3977" s="643" t="s">
        <v>51</v>
      </c>
      <c r="AA3977" s="622" t="s">
        <v>5289</v>
      </c>
      <c r="AB3977" s="622" t="s">
        <v>5289</v>
      </c>
      <c r="AC3977" s="84" t="s">
        <v>5289</v>
      </c>
      <c r="AD3977" s="84" t="s">
        <v>5289</v>
      </c>
      <c r="AE3977" s="84" t="s">
        <v>5289</v>
      </c>
      <c r="AF3977" s="129" t="s">
        <v>5289</v>
      </c>
      <c r="AG3977" s="107"/>
      <c r="AH3977" s="107"/>
      <c r="AI3977" s="107"/>
      <c r="AJ3977" s="107"/>
      <c r="AK3977" s="107"/>
      <c r="AL3977" s="107"/>
    </row>
    <row r="3978" spans="1:38" s="44" customFormat="1" ht="191.25" customHeight="1">
      <c r="A3978" s="621">
        <v>14</v>
      </c>
      <c r="B3978" s="121" t="s">
        <v>9400</v>
      </c>
      <c r="C3978" s="121" t="s">
        <v>11822</v>
      </c>
      <c r="D3978" s="313" t="s">
        <v>11825</v>
      </c>
      <c r="E3978" s="429" t="s">
        <v>14930</v>
      </c>
      <c r="F3978" s="622" t="s">
        <v>51</v>
      </c>
      <c r="G3978" s="9"/>
      <c r="H3978" s="9"/>
      <c r="I3978" s="9"/>
      <c r="J3978" s="649"/>
      <c r="K3978" s="649"/>
      <c r="L3978" s="622" t="s">
        <v>51</v>
      </c>
      <c r="M3978" s="649"/>
      <c r="N3978" s="9"/>
      <c r="O3978" s="25">
        <v>0</v>
      </c>
      <c r="P3978" s="25">
        <v>0</v>
      </c>
      <c r="Q3978" s="25">
        <v>0</v>
      </c>
      <c r="R3978" s="25">
        <v>0</v>
      </c>
      <c r="S3978" s="25">
        <v>0</v>
      </c>
      <c r="T3978" s="25">
        <v>0</v>
      </c>
      <c r="U3978" s="25">
        <v>0</v>
      </c>
      <c r="V3978" s="25">
        <v>0</v>
      </c>
      <c r="W3978" s="25">
        <v>0</v>
      </c>
      <c r="X3978" s="369">
        <v>4</v>
      </c>
      <c r="Y3978" s="25">
        <v>0</v>
      </c>
      <c r="Z3978" s="643" t="s">
        <v>51</v>
      </c>
      <c r="AA3978" s="622" t="s">
        <v>5289</v>
      </c>
      <c r="AB3978" s="622" t="s">
        <v>5289</v>
      </c>
      <c r="AC3978" s="84" t="s">
        <v>5289</v>
      </c>
      <c r="AD3978" s="84" t="s">
        <v>5289</v>
      </c>
      <c r="AE3978" s="84" t="s">
        <v>5289</v>
      </c>
      <c r="AF3978" s="129" t="s">
        <v>5289</v>
      </c>
      <c r="AG3978" s="107"/>
      <c r="AH3978" s="107"/>
      <c r="AI3978" s="107"/>
      <c r="AJ3978" s="107"/>
      <c r="AK3978" s="107"/>
      <c r="AL3978" s="107"/>
    </row>
    <row r="3979" spans="1:38" s="44" customFormat="1" ht="191.25" customHeight="1">
      <c r="A3979" s="621">
        <v>15</v>
      </c>
      <c r="B3979" s="121" t="s">
        <v>3641</v>
      </c>
      <c r="C3979" s="121" t="s">
        <v>11822</v>
      </c>
      <c r="D3979" s="313" t="s">
        <v>11826</v>
      </c>
      <c r="E3979" s="429" t="s">
        <v>14930</v>
      </c>
      <c r="F3979" s="622" t="s">
        <v>51</v>
      </c>
      <c r="G3979" s="9"/>
      <c r="H3979" s="9"/>
      <c r="I3979" s="9"/>
      <c r="J3979" s="649"/>
      <c r="K3979" s="649"/>
      <c r="L3979" s="622" t="s">
        <v>51</v>
      </c>
      <c r="M3979" s="649"/>
      <c r="N3979" s="9"/>
      <c r="O3979" s="25">
        <v>0</v>
      </c>
      <c r="P3979" s="25">
        <v>0</v>
      </c>
      <c r="Q3979" s="25">
        <v>0</v>
      </c>
      <c r="R3979" s="25">
        <v>0</v>
      </c>
      <c r="S3979" s="25">
        <v>0</v>
      </c>
      <c r="T3979" s="25">
        <v>0</v>
      </c>
      <c r="U3979" s="25">
        <v>0</v>
      </c>
      <c r="V3979" s="25">
        <v>0</v>
      </c>
      <c r="W3979" s="25">
        <v>0</v>
      </c>
      <c r="X3979" s="369">
        <v>26</v>
      </c>
      <c r="Y3979" s="25">
        <v>0</v>
      </c>
      <c r="Z3979" s="643" t="s">
        <v>51</v>
      </c>
      <c r="AA3979" s="622" t="s">
        <v>5289</v>
      </c>
      <c r="AB3979" s="622" t="s">
        <v>5289</v>
      </c>
      <c r="AC3979" s="84" t="s">
        <v>5289</v>
      </c>
      <c r="AD3979" s="84" t="s">
        <v>5289</v>
      </c>
      <c r="AE3979" s="84" t="s">
        <v>5289</v>
      </c>
      <c r="AF3979" s="129" t="s">
        <v>5289</v>
      </c>
      <c r="AG3979" s="107"/>
      <c r="AH3979" s="107"/>
      <c r="AI3979" s="107"/>
      <c r="AJ3979" s="107"/>
      <c r="AK3979" s="107"/>
      <c r="AL3979" s="107"/>
    </row>
    <row r="3980" spans="1:38" s="44" customFormat="1" ht="191.25" customHeight="1">
      <c r="A3980" s="621">
        <v>16</v>
      </c>
      <c r="B3980" s="627" t="s">
        <v>6945</v>
      </c>
      <c r="C3980" s="627" t="s">
        <v>11822</v>
      </c>
      <c r="D3980" s="24" t="s">
        <v>15141</v>
      </c>
      <c r="E3980" s="429" t="s">
        <v>14931</v>
      </c>
      <c r="F3980" s="123" t="s">
        <v>51</v>
      </c>
      <c r="G3980" s="647"/>
      <c r="H3980" s="647"/>
      <c r="I3980" s="647"/>
      <c r="J3980" s="648"/>
      <c r="K3980" s="648"/>
      <c r="L3980" s="622" t="s">
        <v>51</v>
      </c>
      <c r="M3980" s="648"/>
      <c r="N3980" s="647"/>
      <c r="O3980" s="631">
        <v>0</v>
      </c>
      <c r="P3980" s="631">
        <v>0</v>
      </c>
      <c r="Q3980" s="631">
        <v>0</v>
      </c>
      <c r="R3980" s="631">
        <v>0</v>
      </c>
      <c r="S3980" s="631">
        <v>0</v>
      </c>
      <c r="T3980" s="631">
        <v>0</v>
      </c>
      <c r="U3980" s="631">
        <v>0</v>
      </c>
      <c r="V3980" s="631">
        <v>0</v>
      </c>
      <c r="W3980" s="631">
        <v>0</v>
      </c>
      <c r="X3980" s="369">
        <v>5</v>
      </c>
      <c r="Y3980" s="631">
        <v>0</v>
      </c>
      <c r="Z3980" s="643" t="s">
        <v>51</v>
      </c>
      <c r="AA3980" s="622" t="s">
        <v>5289</v>
      </c>
      <c r="AB3980" s="622" t="s">
        <v>5289</v>
      </c>
      <c r="AC3980" s="84" t="s">
        <v>5289</v>
      </c>
      <c r="AD3980" s="84" t="s">
        <v>5289</v>
      </c>
      <c r="AE3980" s="84" t="s">
        <v>5289</v>
      </c>
      <c r="AF3980" s="129" t="s">
        <v>5289</v>
      </c>
      <c r="AG3980" s="107"/>
      <c r="AH3980" s="107"/>
      <c r="AI3980" s="107"/>
      <c r="AJ3980" s="107"/>
      <c r="AK3980" s="107"/>
      <c r="AL3980" s="107"/>
    </row>
    <row r="3981" spans="1:38" s="44" customFormat="1" ht="191.25" customHeight="1">
      <c r="A3981" s="621">
        <v>17</v>
      </c>
      <c r="B3981" s="627" t="s">
        <v>3245</v>
      </c>
      <c r="C3981" s="627" t="s">
        <v>11822</v>
      </c>
      <c r="D3981" s="24" t="s">
        <v>15132</v>
      </c>
      <c r="E3981" s="429" t="s">
        <v>14931</v>
      </c>
      <c r="F3981" s="123" t="s">
        <v>51</v>
      </c>
      <c r="G3981" s="647"/>
      <c r="H3981" s="647"/>
      <c r="I3981" s="647"/>
      <c r="J3981" s="648"/>
      <c r="K3981" s="648"/>
      <c r="L3981" s="622" t="s">
        <v>51</v>
      </c>
      <c r="M3981" s="648"/>
      <c r="N3981" s="647"/>
      <c r="O3981" s="631">
        <v>0</v>
      </c>
      <c r="P3981" s="631">
        <v>0</v>
      </c>
      <c r="Q3981" s="631">
        <v>0</v>
      </c>
      <c r="R3981" s="631">
        <v>0</v>
      </c>
      <c r="S3981" s="631">
        <v>0</v>
      </c>
      <c r="T3981" s="631">
        <v>0</v>
      </c>
      <c r="U3981" s="631">
        <v>0</v>
      </c>
      <c r="V3981" s="631">
        <v>0</v>
      </c>
      <c r="W3981" s="631">
        <v>0</v>
      </c>
      <c r="X3981" s="369">
        <v>59</v>
      </c>
      <c r="Y3981" s="631">
        <v>0</v>
      </c>
      <c r="Z3981" s="643" t="s">
        <v>51</v>
      </c>
      <c r="AA3981" s="622" t="s">
        <v>5289</v>
      </c>
      <c r="AB3981" s="622" t="s">
        <v>5289</v>
      </c>
      <c r="AC3981" s="84" t="s">
        <v>5289</v>
      </c>
      <c r="AD3981" s="84" t="s">
        <v>5289</v>
      </c>
      <c r="AE3981" s="84" t="s">
        <v>5289</v>
      </c>
      <c r="AF3981" s="129" t="s">
        <v>5289</v>
      </c>
      <c r="AG3981" s="107"/>
      <c r="AH3981" s="107"/>
      <c r="AI3981" s="107"/>
      <c r="AJ3981" s="107"/>
      <c r="AK3981" s="107"/>
      <c r="AL3981" s="107"/>
    </row>
    <row r="3982" spans="1:38" s="44" customFormat="1" ht="165.75">
      <c r="A3982" s="621">
        <v>18</v>
      </c>
      <c r="B3982" s="627" t="s">
        <v>14925</v>
      </c>
      <c r="C3982" s="627" t="s">
        <v>11822</v>
      </c>
      <c r="D3982" s="24" t="s">
        <v>15142</v>
      </c>
      <c r="E3982" s="395" t="s">
        <v>40</v>
      </c>
      <c r="F3982" s="123" t="s">
        <v>51</v>
      </c>
      <c r="G3982" s="647"/>
      <c r="H3982" s="647"/>
      <c r="I3982" s="647"/>
      <c r="J3982" s="648"/>
      <c r="K3982" s="648"/>
      <c r="L3982" s="622" t="s">
        <v>51</v>
      </c>
      <c r="M3982" s="648"/>
      <c r="N3982" s="647"/>
      <c r="O3982" s="631">
        <v>0</v>
      </c>
      <c r="P3982" s="631">
        <v>0</v>
      </c>
      <c r="Q3982" s="631">
        <v>0</v>
      </c>
      <c r="R3982" s="631">
        <v>0</v>
      </c>
      <c r="S3982" s="631">
        <v>0</v>
      </c>
      <c r="T3982" s="631">
        <v>0</v>
      </c>
      <c r="U3982" s="631">
        <v>0</v>
      </c>
      <c r="V3982" s="631">
        <v>0</v>
      </c>
      <c r="W3982" s="631">
        <v>0</v>
      </c>
      <c r="X3982" s="369">
        <v>1</v>
      </c>
      <c r="Y3982" s="631">
        <v>0</v>
      </c>
      <c r="Z3982" s="643" t="s">
        <v>51</v>
      </c>
      <c r="AA3982" s="622" t="s">
        <v>5289</v>
      </c>
      <c r="AB3982" s="622" t="s">
        <v>5289</v>
      </c>
      <c r="AC3982" s="84" t="s">
        <v>5289</v>
      </c>
      <c r="AD3982" s="84" t="s">
        <v>5289</v>
      </c>
      <c r="AE3982" s="84" t="s">
        <v>5289</v>
      </c>
      <c r="AF3982" s="129" t="s">
        <v>5289</v>
      </c>
      <c r="AG3982" s="107"/>
      <c r="AH3982" s="107"/>
      <c r="AI3982" s="107"/>
      <c r="AJ3982" s="107"/>
      <c r="AK3982" s="107"/>
      <c r="AL3982" s="107"/>
    </row>
    <row r="3983" spans="1:38" s="44" customFormat="1" ht="191.25" customHeight="1">
      <c r="A3983" s="621">
        <v>19</v>
      </c>
      <c r="B3983" s="627" t="s">
        <v>14926</v>
      </c>
      <c r="C3983" s="627" t="s">
        <v>11822</v>
      </c>
      <c r="D3983" s="24" t="s">
        <v>15143</v>
      </c>
      <c r="E3983" s="429" t="s">
        <v>14931</v>
      </c>
      <c r="F3983" s="123" t="s">
        <v>51</v>
      </c>
      <c r="G3983" s="647"/>
      <c r="H3983" s="647"/>
      <c r="I3983" s="647"/>
      <c r="J3983" s="648"/>
      <c r="K3983" s="648"/>
      <c r="L3983" s="622" t="s">
        <v>51</v>
      </c>
      <c r="M3983" s="648"/>
      <c r="N3983" s="647"/>
      <c r="O3983" s="631">
        <v>0</v>
      </c>
      <c r="P3983" s="631">
        <v>0</v>
      </c>
      <c r="Q3983" s="631">
        <v>0</v>
      </c>
      <c r="R3983" s="631">
        <v>0</v>
      </c>
      <c r="S3983" s="631">
        <v>0</v>
      </c>
      <c r="T3983" s="631">
        <v>0</v>
      </c>
      <c r="U3983" s="631">
        <v>0</v>
      </c>
      <c r="V3983" s="631">
        <v>0</v>
      </c>
      <c r="W3983" s="631">
        <v>0</v>
      </c>
      <c r="X3983" s="369">
        <v>0</v>
      </c>
      <c r="Y3983" s="631">
        <v>0</v>
      </c>
      <c r="Z3983" s="643" t="s">
        <v>51</v>
      </c>
      <c r="AA3983" s="622" t="s">
        <v>5289</v>
      </c>
      <c r="AB3983" s="622" t="s">
        <v>5289</v>
      </c>
      <c r="AC3983" s="84" t="s">
        <v>5289</v>
      </c>
      <c r="AD3983" s="84" t="s">
        <v>5289</v>
      </c>
      <c r="AE3983" s="84" t="s">
        <v>5289</v>
      </c>
      <c r="AF3983" s="129" t="s">
        <v>5289</v>
      </c>
      <c r="AG3983" s="107"/>
      <c r="AH3983" s="107"/>
      <c r="AI3983" s="107"/>
      <c r="AJ3983" s="107"/>
      <c r="AK3983" s="107"/>
      <c r="AL3983" s="107"/>
    </row>
    <row r="3984" spans="1:38" s="44" customFormat="1" ht="191.25" customHeight="1">
      <c r="A3984" s="621">
        <v>20</v>
      </c>
      <c r="B3984" s="627" t="s">
        <v>134</v>
      </c>
      <c r="C3984" s="627" t="s">
        <v>11822</v>
      </c>
      <c r="D3984" s="24" t="s">
        <v>15144</v>
      </c>
      <c r="E3984" s="429" t="s">
        <v>14931</v>
      </c>
      <c r="F3984" s="123" t="s">
        <v>51</v>
      </c>
      <c r="G3984" s="647"/>
      <c r="H3984" s="647"/>
      <c r="I3984" s="647"/>
      <c r="J3984" s="648"/>
      <c r="K3984" s="648"/>
      <c r="L3984" s="622" t="s">
        <v>51</v>
      </c>
      <c r="M3984" s="648"/>
      <c r="N3984" s="647"/>
      <c r="O3984" s="631">
        <v>0</v>
      </c>
      <c r="P3984" s="631">
        <v>0</v>
      </c>
      <c r="Q3984" s="631">
        <v>0</v>
      </c>
      <c r="R3984" s="631">
        <v>0</v>
      </c>
      <c r="S3984" s="631">
        <v>0</v>
      </c>
      <c r="T3984" s="631">
        <v>0</v>
      </c>
      <c r="U3984" s="631">
        <v>0</v>
      </c>
      <c r="V3984" s="631">
        <v>0</v>
      </c>
      <c r="W3984" s="631">
        <v>0</v>
      </c>
      <c r="X3984" s="369">
        <v>0</v>
      </c>
      <c r="Y3984" s="631">
        <v>0</v>
      </c>
      <c r="Z3984" s="643" t="s">
        <v>51</v>
      </c>
      <c r="AA3984" s="622" t="s">
        <v>5289</v>
      </c>
      <c r="AB3984" s="622" t="s">
        <v>5289</v>
      </c>
      <c r="AC3984" s="84" t="s">
        <v>5289</v>
      </c>
      <c r="AD3984" s="84" t="s">
        <v>5289</v>
      </c>
      <c r="AE3984" s="84" t="s">
        <v>5289</v>
      </c>
      <c r="AF3984" s="129" t="s">
        <v>5289</v>
      </c>
      <c r="AG3984" s="107"/>
      <c r="AH3984" s="107"/>
      <c r="AI3984" s="107"/>
      <c r="AJ3984" s="107"/>
      <c r="AK3984" s="107"/>
      <c r="AL3984" s="107"/>
    </row>
    <row r="3985" spans="1:38" s="44" customFormat="1" ht="153">
      <c r="A3985" s="621">
        <v>21</v>
      </c>
      <c r="B3985" s="627" t="s">
        <v>14927</v>
      </c>
      <c r="C3985" s="627" t="s">
        <v>11817</v>
      </c>
      <c r="D3985" s="24" t="s">
        <v>15145</v>
      </c>
      <c r="E3985" s="395" t="s">
        <v>40</v>
      </c>
      <c r="F3985" s="123" t="s">
        <v>51</v>
      </c>
      <c r="G3985" s="647"/>
      <c r="H3985" s="647"/>
      <c r="I3985" s="647"/>
      <c r="J3985" s="648"/>
      <c r="K3985" s="648"/>
      <c r="L3985" s="622" t="s">
        <v>51</v>
      </c>
      <c r="M3985" s="648"/>
      <c r="N3985" s="647"/>
      <c r="O3985" s="631">
        <v>0</v>
      </c>
      <c r="P3985" s="631">
        <v>0</v>
      </c>
      <c r="Q3985" s="631">
        <v>0</v>
      </c>
      <c r="R3985" s="631">
        <v>0</v>
      </c>
      <c r="S3985" s="631">
        <v>0</v>
      </c>
      <c r="T3985" s="631">
        <v>0</v>
      </c>
      <c r="U3985" s="631">
        <v>0</v>
      </c>
      <c r="V3985" s="631">
        <v>0</v>
      </c>
      <c r="W3985" s="631">
        <v>0</v>
      </c>
      <c r="X3985" s="369">
        <v>0</v>
      </c>
      <c r="Y3985" s="631">
        <v>0</v>
      </c>
      <c r="Z3985" s="643" t="s">
        <v>51</v>
      </c>
      <c r="AA3985" s="622" t="s">
        <v>5289</v>
      </c>
      <c r="AB3985" s="622" t="s">
        <v>5289</v>
      </c>
      <c r="AC3985" s="84" t="s">
        <v>5289</v>
      </c>
      <c r="AD3985" s="84" t="s">
        <v>5289</v>
      </c>
      <c r="AE3985" s="84" t="s">
        <v>5289</v>
      </c>
      <c r="AF3985" s="129" t="s">
        <v>5289</v>
      </c>
      <c r="AG3985" s="107"/>
      <c r="AH3985" s="107"/>
      <c r="AI3985" s="107"/>
      <c r="AJ3985" s="107"/>
      <c r="AK3985" s="107"/>
      <c r="AL3985" s="107"/>
    </row>
    <row r="3986" spans="1:38" s="44" customFormat="1" ht="114.75">
      <c r="A3986" s="621">
        <v>22</v>
      </c>
      <c r="B3986" s="627" t="s">
        <v>14928</v>
      </c>
      <c r="C3986" s="627" t="s">
        <v>11817</v>
      </c>
      <c r="D3986" s="24" t="s">
        <v>15146</v>
      </c>
      <c r="E3986" s="395" t="s">
        <v>40</v>
      </c>
      <c r="F3986" s="123" t="s">
        <v>51</v>
      </c>
      <c r="G3986" s="647"/>
      <c r="H3986" s="647"/>
      <c r="I3986" s="647"/>
      <c r="J3986" s="648"/>
      <c r="K3986" s="648"/>
      <c r="L3986" s="622" t="s">
        <v>51</v>
      </c>
      <c r="M3986" s="648"/>
      <c r="N3986" s="647"/>
      <c r="O3986" s="631">
        <v>0</v>
      </c>
      <c r="P3986" s="631">
        <v>0</v>
      </c>
      <c r="Q3986" s="631">
        <v>0</v>
      </c>
      <c r="R3986" s="631">
        <v>0</v>
      </c>
      <c r="S3986" s="631">
        <v>0</v>
      </c>
      <c r="T3986" s="631">
        <v>0</v>
      </c>
      <c r="U3986" s="631">
        <v>0</v>
      </c>
      <c r="V3986" s="631">
        <v>0</v>
      </c>
      <c r="W3986" s="631">
        <v>0</v>
      </c>
      <c r="X3986" s="369">
        <v>1</v>
      </c>
      <c r="Y3986" s="631">
        <v>0</v>
      </c>
      <c r="Z3986" s="643" t="s">
        <v>51</v>
      </c>
      <c r="AA3986" s="622" t="s">
        <v>5289</v>
      </c>
      <c r="AB3986" s="622" t="s">
        <v>5289</v>
      </c>
      <c r="AC3986" s="84" t="s">
        <v>5289</v>
      </c>
      <c r="AD3986" s="84" t="s">
        <v>5289</v>
      </c>
      <c r="AE3986" s="84" t="s">
        <v>5289</v>
      </c>
      <c r="AF3986" s="129" t="s">
        <v>5289</v>
      </c>
      <c r="AG3986" s="107"/>
      <c r="AH3986" s="107"/>
      <c r="AI3986" s="107"/>
      <c r="AJ3986" s="107"/>
      <c r="AK3986" s="107"/>
      <c r="AL3986" s="107"/>
    </row>
    <row r="3987" spans="1:38" s="44" customFormat="1" ht="191.25" customHeight="1">
      <c r="A3987" s="621">
        <v>23</v>
      </c>
      <c r="B3987" s="627" t="s">
        <v>6050</v>
      </c>
      <c r="C3987" s="627" t="s">
        <v>11817</v>
      </c>
      <c r="D3987" s="24" t="s">
        <v>15147</v>
      </c>
      <c r="E3987" s="429" t="s">
        <v>14931</v>
      </c>
      <c r="F3987" s="631" t="s">
        <v>19012</v>
      </c>
      <c r="G3987" s="14" t="s">
        <v>51</v>
      </c>
      <c r="H3987" s="25">
        <v>3</v>
      </c>
      <c r="I3987" s="14" t="s">
        <v>16488</v>
      </c>
      <c r="J3987" s="649"/>
      <c r="K3987" s="648"/>
      <c r="L3987" s="622" t="s">
        <v>51</v>
      </c>
      <c r="M3987" s="648"/>
      <c r="N3987" s="647"/>
      <c r="O3987" s="631">
        <v>0</v>
      </c>
      <c r="P3987" s="631">
        <v>0</v>
      </c>
      <c r="Q3987" s="631">
        <v>0</v>
      </c>
      <c r="R3987" s="631">
        <v>0</v>
      </c>
      <c r="S3987" s="631">
        <v>0</v>
      </c>
      <c r="T3987" s="631">
        <v>0</v>
      </c>
      <c r="U3987" s="631">
        <v>0</v>
      </c>
      <c r="V3987" s="631">
        <v>0</v>
      </c>
      <c r="W3987" s="631">
        <v>0</v>
      </c>
      <c r="X3987" s="369">
        <v>0</v>
      </c>
      <c r="Y3987" s="631">
        <v>0</v>
      </c>
      <c r="Z3987" s="643" t="s">
        <v>51</v>
      </c>
      <c r="AA3987" s="622" t="s">
        <v>5289</v>
      </c>
      <c r="AB3987" s="622" t="s">
        <v>5289</v>
      </c>
      <c r="AC3987" s="84" t="s">
        <v>5289</v>
      </c>
      <c r="AD3987" s="84" t="s">
        <v>5289</v>
      </c>
      <c r="AE3987" s="84" t="s">
        <v>5289</v>
      </c>
      <c r="AF3987" s="129" t="s">
        <v>5289</v>
      </c>
      <c r="AG3987" s="107"/>
      <c r="AH3987" s="107"/>
      <c r="AI3987" s="107"/>
      <c r="AJ3987" s="107"/>
      <c r="AK3987" s="107"/>
      <c r="AL3987" s="107"/>
    </row>
    <row r="3988" spans="1:38" s="44" customFormat="1" ht="191.25" customHeight="1">
      <c r="A3988" s="621">
        <v>24</v>
      </c>
      <c r="B3988" s="627" t="s">
        <v>575</v>
      </c>
      <c r="C3988" s="627" t="s">
        <v>11817</v>
      </c>
      <c r="D3988" s="24" t="s">
        <v>15148</v>
      </c>
      <c r="E3988" s="429" t="s">
        <v>14931</v>
      </c>
      <c r="F3988" s="123" t="s">
        <v>51</v>
      </c>
      <c r="G3988" s="647"/>
      <c r="H3988" s="647"/>
      <c r="I3988" s="647"/>
      <c r="J3988" s="648"/>
      <c r="K3988" s="648"/>
      <c r="L3988" s="622" t="s">
        <v>51</v>
      </c>
      <c r="M3988" s="648"/>
      <c r="N3988" s="647"/>
      <c r="O3988" s="631">
        <v>0</v>
      </c>
      <c r="P3988" s="631">
        <v>0</v>
      </c>
      <c r="Q3988" s="631">
        <v>0</v>
      </c>
      <c r="R3988" s="631">
        <v>0</v>
      </c>
      <c r="S3988" s="631">
        <v>0</v>
      </c>
      <c r="T3988" s="631">
        <v>0</v>
      </c>
      <c r="U3988" s="631">
        <v>0</v>
      </c>
      <c r="V3988" s="631">
        <v>0</v>
      </c>
      <c r="W3988" s="631">
        <v>0</v>
      </c>
      <c r="X3988" s="369">
        <v>6</v>
      </c>
      <c r="Y3988" s="631">
        <v>0</v>
      </c>
      <c r="Z3988" s="643" t="s">
        <v>51</v>
      </c>
      <c r="AA3988" s="622" t="s">
        <v>5289</v>
      </c>
      <c r="AB3988" s="622" t="s">
        <v>5289</v>
      </c>
      <c r="AC3988" s="84" t="s">
        <v>5289</v>
      </c>
      <c r="AD3988" s="84" t="s">
        <v>5289</v>
      </c>
      <c r="AE3988" s="84" t="s">
        <v>5289</v>
      </c>
      <c r="AF3988" s="129" t="s">
        <v>5289</v>
      </c>
      <c r="AG3988" s="107"/>
      <c r="AH3988" s="107"/>
      <c r="AI3988" s="107"/>
      <c r="AJ3988" s="107"/>
      <c r="AK3988" s="107"/>
      <c r="AL3988" s="107"/>
    </row>
    <row r="3989" spans="1:38" s="44" customFormat="1" ht="76.5">
      <c r="A3989" s="621">
        <v>25</v>
      </c>
      <c r="B3989" s="627" t="s">
        <v>12126</v>
      </c>
      <c r="C3989" s="627" t="s">
        <v>11817</v>
      </c>
      <c r="D3989" s="645" t="s">
        <v>19614</v>
      </c>
      <c r="E3989" s="395" t="s">
        <v>40</v>
      </c>
      <c r="F3989" s="123" t="s">
        <v>51</v>
      </c>
      <c r="G3989" s="647"/>
      <c r="H3989" s="647"/>
      <c r="I3989" s="647"/>
      <c r="J3989" s="648"/>
      <c r="K3989" s="648"/>
      <c r="L3989" s="622" t="s">
        <v>51</v>
      </c>
      <c r="M3989" s="648"/>
      <c r="N3989" s="647"/>
      <c r="O3989" s="631">
        <v>0</v>
      </c>
      <c r="P3989" s="631">
        <v>0</v>
      </c>
      <c r="Q3989" s="631">
        <v>0</v>
      </c>
      <c r="R3989" s="631">
        <v>0</v>
      </c>
      <c r="S3989" s="631">
        <v>0</v>
      </c>
      <c r="T3989" s="631">
        <v>0</v>
      </c>
      <c r="U3989" s="631">
        <v>0</v>
      </c>
      <c r="V3989" s="631">
        <v>0</v>
      </c>
      <c r="W3989" s="631">
        <v>0</v>
      </c>
      <c r="X3989" s="369">
        <v>0</v>
      </c>
      <c r="Y3989" s="631">
        <v>0</v>
      </c>
      <c r="Z3989" s="643" t="s">
        <v>51</v>
      </c>
      <c r="AA3989" s="622" t="s">
        <v>5289</v>
      </c>
      <c r="AB3989" s="622" t="s">
        <v>5289</v>
      </c>
      <c r="AC3989" s="84" t="s">
        <v>5289</v>
      </c>
      <c r="AD3989" s="84" t="s">
        <v>5289</v>
      </c>
      <c r="AE3989" s="84" t="s">
        <v>5289</v>
      </c>
      <c r="AF3989" s="129" t="s">
        <v>5289</v>
      </c>
      <c r="AG3989" s="107"/>
      <c r="AH3989" s="107"/>
      <c r="AI3989" s="107"/>
      <c r="AJ3989" s="107"/>
      <c r="AK3989" s="107"/>
      <c r="AL3989" s="107"/>
    </row>
    <row r="3990" spans="1:38" s="44" customFormat="1" ht="127.5">
      <c r="A3990" s="621">
        <v>26</v>
      </c>
      <c r="B3990" s="627" t="s">
        <v>14929</v>
      </c>
      <c r="C3990" s="627" t="s">
        <v>11817</v>
      </c>
      <c r="D3990" s="24" t="s">
        <v>15149</v>
      </c>
      <c r="E3990" s="395" t="s">
        <v>40</v>
      </c>
      <c r="F3990" s="123" t="s">
        <v>51</v>
      </c>
      <c r="G3990" s="647"/>
      <c r="H3990" s="647"/>
      <c r="I3990" s="647"/>
      <c r="J3990" s="648"/>
      <c r="K3990" s="648"/>
      <c r="L3990" s="622" t="s">
        <v>51</v>
      </c>
      <c r="M3990" s="648"/>
      <c r="N3990" s="647"/>
      <c r="O3990" s="631">
        <v>0</v>
      </c>
      <c r="P3990" s="631">
        <v>0</v>
      </c>
      <c r="Q3990" s="631">
        <v>0</v>
      </c>
      <c r="R3990" s="631">
        <v>0</v>
      </c>
      <c r="S3990" s="631">
        <v>0</v>
      </c>
      <c r="T3990" s="631">
        <v>0</v>
      </c>
      <c r="U3990" s="631">
        <v>0</v>
      </c>
      <c r="V3990" s="631">
        <v>0</v>
      </c>
      <c r="W3990" s="631">
        <v>0</v>
      </c>
      <c r="X3990" s="369">
        <v>0</v>
      </c>
      <c r="Y3990" s="631">
        <v>0</v>
      </c>
      <c r="Z3990" s="643" t="s">
        <v>51</v>
      </c>
      <c r="AA3990" s="622" t="s">
        <v>5289</v>
      </c>
      <c r="AB3990" s="622" t="s">
        <v>5289</v>
      </c>
      <c r="AC3990" s="84" t="s">
        <v>5289</v>
      </c>
      <c r="AD3990" s="84" t="s">
        <v>5289</v>
      </c>
      <c r="AE3990" s="84" t="s">
        <v>5289</v>
      </c>
      <c r="AF3990" s="129" t="s">
        <v>5289</v>
      </c>
      <c r="AG3990" s="107"/>
      <c r="AH3990" s="107"/>
      <c r="AI3990" s="107"/>
      <c r="AJ3990" s="107"/>
      <c r="AK3990" s="107"/>
      <c r="AL3990" s="107"/>
    </row>
    <row r="3991" spans="1:38" s="44" customFormat="1" ht="76.5">
      <c r="A3991" s="621">
        <v>27</v>
      </c>
      <c r="B3991" s="627" t="s">
        <v>7264</v>
      </c>
      <c r="C3991" s="627" t="s">
        <v>11817</v>
      </c>
      <c r="D3991" s="645" t="s">
        <v>18487</v>
      </c>
      <c r="E3991" s="395" t="s">
        <v>40</v>
      </c>
      <c r="F3991" s="123" t="s">
        <v>51</v>
      </c>
      <c r="G3991" s="647"/>
      <c r="H3991" s="647"/>
      <c r="I3991" s="647"/>
      <c r="J3991" s="648"/>
      <c r="K3991" s="648"/>
      <c r="L3991" s="622" t="s">
        <v>51</v>
      </c>
      <c r="M3991" s="648"/>
      <c r="N3991" s="647"/>
      <c r="O3991" s="631">
        <v>0</v>
      </c>
      <c r="P3991" s="631">
        <v>0</v>
      </c>
      <c r="Q3991" s="631">
        <v>0</v>
      </c>
      <c r="R3991" s="631">
        <v>0</v>
      </c>
      <c r="S3991" s="631">
        <v>0</v>
      </c>
      <c r="T3991" s="631">
        <v>0</v>
      </c>
      <c r="U3991" s="631">
        <v>0</v>
      </c>
      <c r="V3991" s="631">
        <v>0</v>
      </c>
      <c r="W3991" s="631">
        <v>0</v>
      </c>
      <c r="X3991" s="369">
        <v>0</v>
      </c>
      <c r="Y3991" s="631">
        <v>0</v>
      </c>
      <c r="Z3991" s="643" t="s">
        <v>51</v>
      </c>
      <c r="AA3991" s="622" t="s">
        <v>5289</v>
      </c>
      <c r="AB3991" s="622" t="s">
        <v>5289</v>
      </c>
      <c r="AC3991" s="84" t="s">
        <v>5289</v>
      </c>
      <c r="AD3991" s="84" t="s">
        <v>5289</v>
      </c>
      <c r="AE3991" s="84" t="s">
        <v>5289</v>
      </c>
      <c r="AF3991" s="129" t="s">
        <v>5289</v>
      </c>
      <c r="AG3991" s="107"/>
      <c r="AH3991" s="107"/>
      <c r="AI3991" s="107"/>
      <c r="AJ3991" s="107"/>
      <c r="AK3991" s="107"/>
      <c r="AL3991" s="107"/>
    </row>
    <row r="3992" spans="1:38" s="44" customFormat="1" ht="89.25">
      <c r="A3992" s="621">
        <v>28</v>
      </c>
      <c r="B3992" s="407" t="s">
        <v>17876</v>
      </c>
      <c r="C3992" s="627" t="s">
        <v>11817</v>
      </c>
      <c r="D3992" s="24" t="s">
        <v>17939</v>
      </c>
      <c r="E3992" s="480" t="s">
        <v>40</v>
      </c>
      <c r="F3992" s="123" t="s">
        <v>51</v>
      </c>
      <c r="G3992" s="647"/>
      <c r="H3992" s="647"/>
      <c r="I3992" s="647"/>
      <c r="J3992" s="648"/>
      <c r="K3992" s="648"/>
      <c r="L3992" s="622" t="s">
        <v>51</v>
      </c>
      <c r="M3992" s="648"/>
      <c r="N3992" s="647"/>
      <c r="O3992" s="631">
        <v>0</v>
      </c>
      <c r="P3992" s="631">
        <v>0</v>
      </c>
      <c r="Q3992" s="631">
        <v>0</v>
      </c>
      <c r="R3992" s="631">
        <v>0</v>
      </c>
      <c r="S3992" s="631">
        <v>0</v>
      </c>
      <c r="T3992" s="631">
        <v>0</v>
      </c>
      <c r="U3992" s="631">
        <v>0</v>
      </c>
      <c r="V3992" s="631">
        <v>0</v>
      </c>
      <c r="W3992" s="631">
        <v>0</v>
      </c>
      <c r="X3992" s="369">
        <v>0</v>
      </c>
      <c r="Y3992" s="631">
        <v>0</v>
      </c>
      <c r="Z3992" s="643" t="s">
        <v>51</v>
      </c>
      <c r="AA3992" s="622" t="s">
        <v>5289</v>
      </c>
      <c r="AB3992" s="622" t="s">
        <v>5289</v>
      </c>
      <c r="AC3992" s="84" t="s">
        <v>5289</v>
      </c>
      <c r="AD3992" s="84" t="s">
        <v>5289</v>
      </c>
      <c r="AE3992" s="84" t="s">
        <v>5289</v>
      </c>
      <c r="AF3992" s="129" t="s">
        <v>5289</v>
      </c>
      <c r="AG3992" s="107"/>
      <c r="AH3992" s="107"/>
      <c r="AI3992" s="107"/>
      <c r="AJ3992" s="107"/>
      <c r="AK3992" s="107"/>
      <c r="AL3992" s="107"/>
    </row>
    <row r="3993" spans="1:38" s="44" customFormat="1" ht="102">
      <c r="A3993" s="621">
        <v>29</v>
      </c>
      <c r="B3993" s="407" t="s">
        <v>17877</v>
      </c>
      <c r="C3993" s="627" t="s">
        <v>11817</v>
      </c>
      <c r="D3993" s="24" t="s">
        <v>17940</v>
      </c>
      <c r="E3993" s="480" t="s">
        <v>40</v>
      </c>
      <c r="F3993" s="123" t="s">
        <v>51</v>
      </c>
      <c r="G3993" s="647"/>
      <c r="H3993" s="647"/>
      <c r="I3993" s="647"/>
      <c r="J3993" s="648"/>
      <c r="K3993" s="648"/>
      <c r="L3993" s="622" t="s">
        <v>51</v>
      </c>
      <c r="M3993" s="648"/>
      <c r="N3993" s="647"/>
      <c r="O3993" s="631">
        <v>0</v>
      </c>
      <c r="P3993" s="631">
        <v>0</v>
      </c>
      <c r="Q3993" s="631">
        <v>0</v>
      </c>
      <c r="R3993" s="631">
        <v>0</v>
      </c>
      <c r="S3993" s="631">
        <v>0</v>
      </c>
      <c r="T3993" s="631">
        <v>0</v>
      </c>
      <c r="U3993" s="631">
        <v>0</v>
      </c>
      <c r="V3993" s="631">
        <v>0</v>
      </c>
      <c r="W3993" s="631">
        <v>0</v>
      </c>
      <c r="X3993" s="369">
        <v>0</v>
      </c>
      <c r="Y3993" s="631">
        <v>0</v>
      </c>
      <c r="Z3993" s="643" t="s">
        <v>51</v>
      </c>
      <c r="AA3993" s="622" t="s">
        <v>5289</v>
      </c>
      <c r="AB3993" s="622" t="s">
        <v>5289</v>
      </c>
      <c r="AC3993" s="84" t="s">
        <v>5289</v>
      </c>
      <c r="AD3993" s="84" t="s">
        <v>5289</v>
      </c>
      <c r="AE3993" s="84" t="s">
        <v>5289</v>
      </c>
      <c r="AF3993" s="129" t="s">
        <v>5289</v>
      </c>
      <c r="AG3993" s="107"/>
      <c r="AH3993" s="107"/>
      <c r="AI3993" s="107"/>
      <c r="AJ3993" s="107"/>
      <c r="AK3993" s="107"/>
      <c r="AL3993" s="107"/>
    </row>
    <row r="3994" spans="1:38" s="44" customFormat="1" ht="102">
      <c r="A3994" s="621">
        <v>30</v>
      </c>
      <c r="B3994" s="407" t="s">
        <v>17878</v>
      </c>
      <c r="C3994" s="627" t="s">
        <v>11817</v>
      </c>
      <c r="D3994" s="24" t="s">
        <v>17941</v>
      </c>
      <c r="E3994" s="480" t="s">
        <v>40</v>
      </c>
      <c r="F3994" s="123" t="s">
        <v>51</v>
      </c>
      <c r="G3994" s="647"/>
      <c r="H3994" s="647"/>
      <c r="I3994" s="647"/>
      <c r="J3994" s="648"/>
      <c r="K3994" s="648"/>
      <c r="L3994" s="622" t="s">
        <v>51</v>
      </c>
      <c r="M3994" s="648"/>
      <c r="N3994" s="647"/>
      <c r="O3994" s="631">
        <v>0</v>
      </c>
      <c r="P3994" s="631">
        <v>0</v>
      </c>
      <c r="Q3994" s="631">
        <v>0</v>
      </c>
      <c r="R3994" s="631">
        <v>0</v>
      </c>
      <c r="S3994" s="631">
        <v>0</v>
      </c>
      <c r="T3994" s="631">
        <v>0</v>
      </c>
      <c r="U3994" s="631">
        <v>0</v>
      </c>
      <c r="V3994" s="631">
        <v>0</v>
      </c>
      <c r="W3994" s="631">
        <v>0</v>
      </c>
      <c r="X3994" s="369">
        <v>0</v>
      </c>
      <c r="Y3994" s="631">
        <v>0</v>
      </c>
      <c r="Z3994" s="643" t="s">
        <v>51</v>
      </c>
      <c r="AA3994" s="622" t="s">
        <v>5289</v>
      </c>
      <c r="AB3994" s="622" t="s">
        <v>5289</v>
      </c>
      <c r="AC3994" s="84" t="s">
        <v>5289</v>
      </c>
      <c r="AD3994" s="84" t="s">
        <v>5289</v>
      </c>
      <c r="AE3994" s="84" t="s">
        <v>5289</v>
      </c>
      <c r="AF3994" s="129" t="s">
        <v>5289</v>
      </c>
      <c r="AG3994" s="107"/>
      <c r="AH3994" s="107"/>
      <c r="AI3994" s="107"/>
      <c r="AJ3994" s="107"/>
      <c r="AK3994" s="107"/>
      <c r="AL3994" s="107"/>
    </row>
    <row r="3995" spans="1:38" s="44" customFormat="1" ht="102">
      <c r="A3995" s="621">
        <v>31</v>
      </c>
      <c r="B3995" s="407" t="s">
        <v>16499</v>
      </c>
      <c r="C3995" s="627" t="s">
        <v>11817</v>
      </c>
      <c r="D3995" s="24" t="s">
        <v>17942</v>
      </c>
      <c r="E3995" s="480" t="s">
        <v>40</v>
      </c>
      <c r="F3995" s="123" t="s">
        <v>51</v>
      </c>
      <c r="G3995" s="647"/>
      <c r="H3995" s="647"/>
      <c r="I3995" s="647"/>
      <c r="J3995" s="648"/>
      <c r="K3995" s="648"/>
      <c r="L3995" s="622" t="s">
        <v>51</v>
      </c>
      <c r="M3995" s="648"/>
      <c r="N3995" s="647"/>
      <c r="O3995" s="631">
        <v>0</v>
      </c>
      <c r="P3995" s="631">
        <v>0</v>
      </c>
      <c r="Q3995" s="631">
        <v>0</v>
      </c>
      <c r="R3995" s="631">
        <v>0</v>
      </c>
      <c r="S3995" s="631">
        <v>0</v>
      </c>
      <c r="T3995" s="631">
        <v>0</v>
      </c>
      <c r="U3995" s="631">
        <v>0</v>
      </c>
      <c r="V3995" s="631">
        <v>0</v>
      </c>
      <c r="W3995" s="631">
        <v>0</v>
      </c>
      <c r="X3995" s="369">
        <v>0</v>
      </c>
      <c r="Y3995" s="631">
        <v>0</v>
      </c>
      <c r="Z3995" s="643" t="s">
        <v>51</v>
      </c>
      <c r="AA3995" s="622" t="s">
        <v>5289</v>
      </c>
      <c r="AB3995" s="622" t="s">
        <v>5289</v>
      </c>
      <c r="AC3995" s="84" t="s">
        <v>5289</v>
      </c>
      <c r="AD3995" s="84" t="s">
        <v>5289</v>
      </c>
      <c r="AE3995" s="84" t="s">
        <v>5289</v>
      </c>
      <c r="AF3995" s="129" t="s">
        <v>5289</v>
      </c>
      <c r="AG3995" s="107"/>
      <c r="AH3995" s="107"/>
      <c r="AI3995" s="107"/>
      <c r="AJ3995" s="107"/>
      <c r="AK3995" s="107"/>
      <c r="AL3995" s="107"/>
    </row>
    <row r="3996" spans="1:38" s="44" customFormat="1" ht="15.75" customHeight="1" thickBot="1">
      <c r="A3996" s="256"/>
      <c r="B3996" s="625">
        <v>31</v>
      </c>
      <c r="C3996" s="625"/>
      <c r="D3996" s="625">
        <v>30</v>
      </c>
      <c r="E3996" s="625">
        <v>30</v>
      </c>
      <c r="F3996" s="625">
        <v>7</v>
      </c>
      <c r="G3996" s="625">
        <v>0</v>
      </c>
      <c r="H3996" s="625">
        <v>1</v>
      </c>
      <c r="I3996" s="625"/>
      <c r="J3996" s="625">
        <v>1</v>
      </c>
      <c r="K3996" s="625">
        <v>0</v>
      </c>
      <c r="L3996" s="625">
        <v>0</v>
      </c>
      <c r="M3996" s="199"/>
      <c r="N3996" s="625">
        <f t="shared" ref="N3996:O3996" si="1333">SUM(N3965:N3995)</f>
        <v>0</v>
      </c>
      <c r="O3996" s="625">
        <f t="shared" si="1333"/>
        <v>0</v>
      </c>
      <c r="P3996" s="625">
        <f t="shared" ref="P3996:Q3996" si="1334">SUM(P3965:P3995)</f>
        <v>0</v>
      </c>
      <c r="Q3996" s="625">
        <f t="shared" si="1334"/>
        <v>0</v>
      </c>
      <c r="R3996" s="625">
        <f t="shared" ref="R3996" si="1335">SUM(R3965:R3995)</f>
        <v>0</v>
      </c>
      <c r="S3996" s="625">
        <f t="shared" ref="S3996" si="1336">SUM(S3965:S3995)</f>
        <v>0</v>
      </c>
      <c r="T3996" s="625">
        <f t="shared" ref="T3996:U3996" si="1337">SUM(T3965:T3995)</f>
        <v>0</v>
      </c>
      <c r="U3996" s="625">
        <f t="shared" si="1337"/>
        <v>0</v>
      </c>
      <c r="V3996" s="625">
        <f t="shared" ref="V3996:W3996" si="1338">SUM(V3965:V3995)</f>
        <v>0</v>
      </c>
      <c r="W3996" s="625">
        <f t="shared" si="1338"/>
        <v>0</v>
      </c>
      <c r="X3996" s="625">
        <f t="shared" ref="X3996:Y3996" si="1339">SUM(X3965:X3995)</f>
        <v>153</v>
      </c>
      <c r="Y3996" s="625">
        <f t="shared" si="1339"/>
        <v>0</v>
      </c>
      <c r="Z3996" s="625">
        <v>0</v>
      </c>
      <c r="AA3996" s="625">
        <v>1</v>
      </c>
      <c r="AB3996" s="625">
        <v>1</v>
      </c>
      <c r="AC3996" s="767"/>
      <c r="AD3996" s="767"/>
      <c r="AE3996" s="767"/>
      <c r="AF3996" s="768"/>
      <c r="AG3996" s="107"/>
      <c r="AH3996" s="107"/>
      <c r="AI3996" s="107"/>
      <c r="AJ3996" s="107"/>
      <c r="AK3996" s="107"/>
      <c r="AL3996" s="107"/>
    </row>
    <row r="3997" spans="1:38" ht="15.75" customHeight="1" thickBot="1">
      <c r="A3997" s="660" t="s">
        <v>465</v>
      </c>
      <c r="B3997" s="661"/>
      <c r="C3997" s="661"/>
      <c r="D3997" s="661"/>
      <c r="E3997" s="661"/>
      <c r="F3997" s="661"/>
      <c r="G3997" s="661"/>
      <c r="H3997" s="661"/>
      <c r="I3997" s="661"/>
      <c r="J3997" s="661"/>
      <c r="K3997" s="661"/>
      <c r="L3997" s="661"/>
      <c r="M3997" s="661"/>
      <c r="N3997" s="661"/>
      <c r="O3997" s="661"/>
      <c r="P3997" s="661"/>
      <c r="Q3997" s="661"/>
      <c r="R3997" s="661"/>
      <c r="S3997" s="661"/>
      <c r="T3997" s="661"/>
      <c r="U3997" s="661"/>
      <c r="V3997" s="661"/>
      <c r="W3997" s="661"/>
      <c r="X3997" s="661"/>
      <c r="Y3997" s="661"/>
      <c r="Z3997" s="661"/>
      <c r="AA3997" s="661"/>
      <c r="AB3997" s="661"/>
      <c r="AC3997" s="661"/>
      <c r="AD3997" s="661"/>
      <c r="AE3997" s="661"/>
      <c r="AF3997" s="662"/>
    </row>
    <row r="3998" spans="1:38" ht="140.25">
      <c r="A3998" s="621">
        <v>1</v>
      </c>
      <c r="B3998" s="121" t="s">
        <v>11836</v>
      </c>
      <c r="C3998" s="121" t="s">
        <v>11837</v>
      </c>
      <c r="D3998" s="121" t="s">
        <v>11838</v>
      </c>
      <c r="E3998" s="622" t="s">
        <v>40</v>
      </c>
      <c r="F3998" s="622" t="s">
        <v>16683</v>
      </c>
      <c r="G3998" s="9"/>
      <c r="H3998" s="9"/>
      <c r="I3998" s="9"/>
      <c r="J3998" s="121" t="s">
        <v>11839</v>
      </c>
      <c r="K3998" s="622" t="s">
        <v>6766</v>
      </c>
      <c r="L3998" s="86" t="s">
        <v>51</v>
      </c>
      <c r="M3998" s="649"/>
      <c r="N3998" s="9"/>
      <c r="O3998" s="622">
        <v>0</v>
      </c>
      <c r="P3998" s="622">
        <v>0</v>
      </c>
      <c r="Q3998" s="622">
        <v>0</v>
      </c>
      <c r="R3998" s="622">
        <v>0</v>
      </c>
      <c r="S3998" s="622">
        <v>0</v>
      </c>
      <c r="T3998" s="624">
        <v>0</v>
      </c>
      <c r="U3998" s="622">
        <v>0</v>
      </c>
      <c r="V3998" s="624">
        <v>0</v>
      </c>
      <c r="W3998" s="622">
        <v>0</v>
      </c>
      <c r="X3998" s="371">
        <v>348</v>
      </c>
      <c r="Y3998" s="622">
        <v>0</v>
      </c>
      <c r="Z3998" s="643" t="s">
        <v>51</v>
      </c>
      <c r="AA3998" s="121" t="s">
        <v>11840</v>
      </c>
      <c r="AB3998" s="645" t="s">
        <v>11841</v>
      </c>
      <c r="AC3998" s="159" t="s">
        <v>11842</v>
      </c>
      <c r="AD3998" s="159" t="s">
        <v>864</v>
      </c>
      <c r="AE3998" s="159" t="s">
        <v>11843</v>
      </c>
      <c r="AF3998" s="130" t="s">
        <v>11844</v>
      </c>
    </row>
    <row r="3999" spans="1:38" ht="76.5">
      <c r="A3999" s="621">
        <v>2</v>
      </c>
      <c r="B3999" s="121" t="s">
        <v>11845</v>
      </c>
      <c r="C3999" s="121" t="s">
        <v>11837</v>
      </c>
      <c r="D3999" s="121" t="s">
        <v>11846</v>
      </c>
      <c r="E3999" s="622" t="s">
        <v>40</v>
      </c>
      <c r="F3999" s="9"/>
      <c r="G3999" s="9"/>
      <c r="H3999" s="9"/>
      <c r="I3999" s="9"/>
      <c r="J3999" s="9"/>
      <c r="K3999" s="9"/>
      <c r="L3999" s="624" t="s">
        <v>51</v>
      </c>
      <c r="M3999" s="649"/>
      <c r="N3999" s="9"/>
      <c r="O3999" s="622">
        <v>0</v>
      </c>
      <c r="P3999" s="622">
        <v>0</v>
      </c>
      <c r="Q3999" s="622">
        <v>0</v>
      </c>
      <c r="R3999" s="622">
        <v>0</v>
      </c>
      <c r="S3999" s="622">
        <v>0</v>
      </c>
      <c r="T3999" s="624">
        <v>0</v>
      </c>
      <c r="U3999" s="622">
        <v>0</v>
      </c>
      <c r="V3999" s="624">
        <v>0</v>
      </c>
      <c r="W3999" s="622">
        <v>0</v>
      </c>
      <c r="X3999" s="366">
        <v>80</v>
      </c>
      <c r="Y3999" s="622">
        <v>0</v>
      </c>
      <c r="Z3999" s="865" t="s">
        <v>51</v>
      </c>
      <c r="AA3999" s="624" t="s">
        <v>5289</v>
      </c>
      <c r="AB3999" s="624" t="s">
        <v>5289</v>
      </c>
      <c r="AC3999" s="84" t="s">
        <v>5289</v>
      </c>
      <c r="AD3999" s="84" t="s">
        <v>5289</v>
      </c>
      <c r="AE3999" s="84" t="s">
        <v>5289</v>
      </c>
      <c r="AF3999" s="129" t="s">
        <v>5289</v>
      </c>
    </row>
    <row r="4000" spans="1:38" ht="76.5">
      <c r="A4000" s="621">
        <v>3</v>
      </c>
      <c r="B4000" s="121" t="s">
        <v>606</v>
      </c>
      <c r="C4000" s="121" t="s">
        <v>11837</v>
      </c>
      <c r="D4000" s="121" t="s">
        <v>11847</v>
      </c>
      <c r="E4000" s="622" t="s">
        <v>40</v>
      </c>
      <c r="F4000" s="9"/>
      <c r="G4000" s="9"/>
      <c r="H4000" s="9"/>
      <c r="I4000" s="9"/>
      <c r="J4000" s="9"/>
      <c r="K4000" s="9"/>
      <c r="L4000" s="622" t="s">
        <v>51</v>
      </c>
      <c r="M4000" s="649"/>
      <c r="N4000" s="9"/>
      <c r="O4000" s="622">
        <v>0</v>
      </c>
      <c r="P4000" s="622">
        <v>0</v>
      </c>
      <c r="Q4000" s="622">
        <v>0</v>
      </c>
      <c r="R4000" s="622">
        <v>0</v>
      </c>
      <c r="S4000" s="622">
        <v>0</v>
      </c>
      <c r="T4000" s="624">
        <v>0</v>
      </c>
      <c r="U4000" s="622">
        <v>0</v>
      </c>
      <c r="V4000" s="624">
        <v>0</v>
      </c>
      <c r="W4000" s="622">
        <v>0</v>
      </c>
      <c r="X4000" s="366">
        <v>0</v>
      </c>
      <c r="Y4000" s="622">
        <v>0</v>
      </c>
      <c r="Z4000" s="865" t="s">
        <v>51</v>
      </c>
      <c r="AA4000" s="624" t="s">
        <v>5289</v>
      </c>
      <c r="AB4000" s="624" t="s">
        <v>5289</v>
      </c>
      <c r="AC4000" s="84" t="s">
        <v>5289</v>
      </c>
      <c r="AD4000" s="84" t="s">
        <v>5289</v>
      </c>
      <c r="AE4000" s="84" t="s">
        <v>5289</v>
      </c>
      <c r="AF4000" s="129" t="s">
        <v>5289</v>
      </c>
    </row>
    <row r="4001" spans="1:38" ht="89.25">
      <c r="A4001" s="621">
        <v>4</v>
      </c>
      <c r="B4001" s="121" t="s">
        <v>11848</v>
      </c>
      <c r="C4001" s="121" t="s">
        <v>11837</v>
      </c>
      <c r="D4001" s="121" t="s">
        <v>11849</v>
      </c>
      <c r="E4001" s="622" t="s">
        <v>40</v>
      </c>
      <c r="F4001" s="9"/>
      <c r="G4001" s="9"/>
      <c r="H4001" s="9"/>
      <c r="I4001" s="9"/>
      <c r="J4001" s="622" t="s">
        <v>5289</v>
      </c>
      <c r="K4001" s="622" t="s">
        <v>2326</v>
      </c>
      <c r="L4001" s="622" t="s">
        <v>51</v>
      </c>
      <c r="M4001" s="649"/>
      <c r="N4001" s="9"/>
      <c r="O4001" s="622">
        <v>0</v>
      </c>
      <c r="P4001" s="622">
        <v>0</v>
      </c>
      <c r="Q4001" s="622">
        <v>0</v>
      </c>
      <c r="R4001" s="622">
        <v>0</v>
      </c>
      <c r="S4001" s="622">
        <v>0</v>
      </c>
      <c r="T4001" s="624">
        <v>0</v>
      </c>
      <c r="U4001" s="622">
        <v>0</v>
      </c>
      <c r="V4001" s="624">
        <v>0</v>
      </c>
      <c r="W4001" s="622">
        <v>0</v>
      </c>
      <c r="X4001" s="364">
        <v>24</v>
      </c>
      <c r="Y4001" s="622">
        <v>0</v>
      </c>
      <c r="Z4001" s="865" t="s">
        <v>51</v>
      </c>
      <c r="AA4001" s="624" t="s">
        <v>5289</v>
      </c>
      <c r="AB4001" s="624" t="s">
        <v>5289</v>
      </c>
      <c r="AC4001" s="84" t="s">
        <v>5289</v>
      </c>
      <c r="AD4001" s="84" t="s">
        <v>5289</v>
      </c>
      <c r="AE4001" s="84" t="s">
        <v>5289</v>
      </c>
      <c r="AF4001" s="129" t="s">
        <v>5289</v>
      </c>
    </row>
    <row r="4002" spans="1:38" ht="89.25">
      <c r="A4002" s="621">
        <v>5</v>
      </c>
      <c r="B4002" s="627" t="s">
        <v>11850</v>
      </c>
      <c r="C4002" s="627" t="s">
        <v>11837</v>
      </c>
      <c r="D4002" s="627" t="s">
        <v>11851</v>
      </c>
      <c r="E4002" s="624" t="s">
        <v>40</v>
      </c>
      <c r="F4002" s="9"/>
      <c r="G4002" s="9"/>
      <c r="H4002" s="9"/>
      <c r="I4002" s="9"/>
      <c r="J4002" s="622" t="s">
        <v>5289</v>
      </c>
      <c r="K4002" s="622" t="s">
        <v>1209</v>
      </c>
      <c r="L4002" s="622" t="s">
        <v>51</v>
      </c>
      <c r="M4002" s="649"/>
      <c r="N4002" s="9"/>
      <c r="O4002" s="622">
        <v>0</v>
      </c>
      <c r="P4002" s="622">
        <v>0</v>
      </c>
      <c r="Q4002" s="622">
        <v>0</v>
      </c>
      <c r="R4002" s="622">
        <v>0</v>
      </c>
      <c r="S4002" s="622">
        <v>0</v>
      </c>
      <c r="T4002" s="624">
        <v>0</v>
      </c>
      <c r="U4002" s="622">
        <v>0</v>
      </c>
      <c r="V4002" s="624">
        <v>0</v>
      </c>
      <c r="W4002" s="622">
        <v>0</v>
      </c>
      <c r="X4002" s="366">
        <v>3</v>
      </c>
      <c r="Y4002" s="622">
        <v>0</v>
      </c>
      <c r="Z4002" s="865" t="s">
        <v>51</v>
      </c>
      <c r="AA4002" s="624" t="s">
        <v>5289</v>
      </c>
      <c r="AB4002" s="624" t="s">
        <v>5289</v>
      </c>
      <c r="AC4002" s="84" t="s">
        <v>5289</v>
      </c>
      <c r="AD4002" s="84" t="s">
        <v>5289</v>
      </c>
      <c r="AE4002" s="84" t="s">
        <v>5289</v>
      </c>
      <c r="AF4002" s="129" t="s">
        <v>5289</v>
      </c>
    </row>
    <row r="4003" spans="1:38" ht="76.5">
      <c r="A4003" s="621">
        <v>6</v>
      </c>
      <c r="B4003" s="627" t="s">
        <v>5341</v>
      </c>
      <c r="C4003" s="627" t="s">
        <v>11837</v>
      </c>
      <c r="D4003" s="627" t="s">
        <v>11852</v>
      </c>
      <c r="E4003" s="624" t="s">
        <v>40</v>
      </c>
      <c r="F4003" s="9"/>
      <c r="G4003" s="9"/>
      <c r="H4003" s="9"/>
      <c r="I4003" s="9"/>
      <c r="J4003" s="9"/>
      <c r="K4003" s="9"/>
      <c r="L4003" s="86" t="s">
        <v>51</v>
      </c>
      <c r="M4003" s="649"/>
      <c r="N4003" s="9"/>
      <c r="O4003" s="622">
        <v>0</v>
      </c>
      <c r="P4003" s="622">
        <v>0</v>
      </c>
      <c r="Q4003" s="622">
        <v>0</v>
      </c>
      <c r="R4003" s="622">
        <v>0</v>
      </c>
      <c r="S4003" s="622">
        <v>0</v>
      </c>
      <c r="T4003" s="624">
        <v>0</v>
      </c>
      <c r="U4003" s="622">
        <v>0</v>
      </c>
      <c r="V4003" s="624">
        <v>0</v>
      </c>
      <c r="W4003" s="622">
        <v>0</v>
      </c>
      <c r="X4003" s="366">
        <v>0</v>
      </c>
      <c r="Y4003" s="622">
        <v>0</v>
      </c>
      <c r="Z4003" s="865" t="s">
        <v>51</v>
      </c>
      <c r="AA4003" s="624" t="s">
        <v>5289</v>
      </c>
      <c r="AB4003" s="624" t="s">
        <v>5289</v>
      </c>
      <c r="AC4003" s="84" t="s">
        <v>5289</v>
      </c>
      <c r="AD4003" s="84" t="s">
        <v>5289</v>
      </c>
      <c r="AE4003" s="84" t="s">
        <v>5289</v>
      </c>
      <c r="AF4003" s="129" t="s">
        <v>5289</v>
      </c>
    </row>
    <row r="4004" spans="1:38" s="44" customFormat="1" ht="89.25">
      <c r="A4004" s="621">
        <v>7</v>
      </c>
      <c r="B4004" s="627" t="s">
        <v>14365</v>
      </c>
      <c r="C4004" s="627" t="s">
        <v>11837</v>
      </c>
      <c r="D4004" s="627" t="s">
        <v>14721</v>
      </c>
      <c r="E4004" s="629" t="s">
        <v>40</v>
      </c>
      <c r="F4004" s="647"/>
      <c r="G4004" s="647"/>
      <c r="H4004" s="647"/>
      <c r="I4004" s="647"/>
      <c r="J4004" s="647"/>
      <c r="K4004" s="647"/>
      <c r="L4004" s="123" t="s">
        <v>51</v>
      </c>
      <c r="M4004" s="648"/>
      <c r="N4004" s="647"/>
      <c r="O4004" s="622">
        <v>0</v>
      </c>
      <c r="P4004" s="622">
        <v>0</v>
      </c>
      <c r="Q4004" s="622">
        <v>0</v>
      </c>
      <c r="R4004" s="622">
        <v>0</v>
      </c>
      <c r="S4004" s="622">
        <v>0</v>
      </c>
      <c r="T4004" s="624">
        <v>0</v>
      </c>
      <c r="U4004" s="622">
        <v>0</v>
      </c>
      <c r="V4004" s="624">
        <v>0</v>
      </c>
      <c r="W4004" s="622">
        <v>0</v>
      </c>
      <c r="X4004" s="366">
        <v>0</v>
      </c>
      <c r="Y4004" s="622">
        <v>0</v>
      </c>
      <c r="Z4004" s="32" t="s">
        <v>51</v>
      </c>
      <c r="AA4004" s="624" t="s">
        <v>5289</v>
      </c>
      <c r="AB4004" s="624" t="s">
        <v>5289</v>
      </c>
      <c r="AC4004" s="84" t="s">
        <v>5289</v>
      </c>
      <c r="AD4004" s="84" t="s">
        <v>5289</v>
      </c>
      <c r="AE4004" s="84" t="s">
        <v>5289</v>
      </c>
      <c r="AF4004" s="129" t="s">
        <v>5289</v>
      </c>
      <c r="AG4004" s="107"/>
      <c r="AH4004" s="107"/>
      <c r="AI4004" s="107"/>
      <c r="AJ4004" s="107"/>
      <c r="AK4004" s="107"/>
      <c r="AL4004" s="107"/>
    </row>
    <row r="4005" spans="1:38" s="44" customFormat="1" ht="76.5">
      <c r="A4005" s="621">
        <v>8</v>
      </c>
      <c r="B4005" s="627" t="s">
        <v>14366</v>
      </c>
      <c r="C4005" s="627" t="s">
        <v>11837</v>
      </c>
      <c r="D4005" s="627" t="s">
        <v>14722</v>
      </c>
      <c r="E4005" s="629" t="s">
        <v>40</v>
      </c>
      <c r="F4005" s="647"/>
      <c r="G4005" s="647"/>
      <c r="H4005" s="647"/>
      <c r="I4005" s="647"/>
      <c r="J4005" s="647"/>
      <c r="K4005" s="647"/>
      <c r="L4005" s="123" t="s">
        <v>51</v>
      </c>
      <c r="M4005" s="648"/>
      <c r="N4005" s="647"/>
      <c r="O4005" s="622">
        <v>0</v>
      </c>
      <c r="P4005" s="622">
        <v>0</v>
      </c>
      <c r="Q4005" s="622">
        <v>0</v>
      </c>
      <c r="R4005" s="622">
        <v>0</v>
      </c>
      <c r="S4005" s="622">
        <v>0</v>
      </c>
      <c r="T4005" s="624">
        <v>0</v>
      </c>
      <c r="U4005" s="622">
        <v>0</v>
      </c>
      <c r="V4005" s="624">
        <v>0</v>
      </c>
      <c r="W4005" s="622">
        <v>0</v>
      </c>
      <c r="X4005" s="366">
        <v>0</v>
      </c>
      <c r="Y4005" s="622">
        <v>0</v>
      </c>
      <c r="Z4005" s="640" t="s">
        <v>51</v>
      </c>
      <c r="AA4005" s="624" t="s">
        <v>5289</v>
      </c>
      <c r="AB4005" s="624" t="s">
        <v>5289</v>
      </c>
      <c r="AC4005" s="84" t="s">
        <v>5289</v>
      </c>
      <c r="AD4005" s="84" t="s">
        <v>5289</v>
      </c>
      <c r="AE4005" s="84" t="s">
        <v>5289</v>
      </c>
      <c r="AF4005" s="129" t="s">
        <v>5289</v>
      </c>
      <c r="AG4005" s="107"/>
      <c r="AH4005" s="107"/>
      <c r="AI4005" s="107"/>
      <c r="AJ4005" s="107"/>
      <c r="AK4005" s="107"/>
      <c r="AL4005" s="107"/>
    </row>
    <row r="4006" spans="1:38" s="44" customFormat="1" ht="63.75">
      <c r="A4006" s="621">
        <v>9</v>
      </c>
      <c r="B4006" s="426" t="s">
        <v>17707</v>
      </c>
      <c r="C4006" s="426" t="s">
        <v>11837</v>
      </c>
      <c r="D4006" s="866" t="s">
        <v>17943</v>
      </c>
      <c r="E4006" s="629" t="s">
        <v>40</v>
      </c>
      <c r="F4006" s="647"/>
      <c r="G4006" s="647"/>
      <c r="H4006" s="647"/>
      <c r="I4006" s="647"/>
      <c r="J4006" s="647"/>
      <c r="K4006" s="647"/>
      <c r="L4006" s="123" t="s">
        <v>51</v>
      </c>
      <c r="M4006" s="648"/>
      <c r="N4006" s="647"/>
      <c r="O4006" s="622">
        <v>0</v>
      </c>
      <c r="P4006" s="622">
        <v>0</v>
      </c>
      <c r="Q4006" s="622">
        <v>0</v>
      </c>
      <c r="R4006" s="622">
        <v>0</v>
      </c>
      <c r="S4006" s="622">
        <v>0</v>
      </c>
      <c r="T4006" s="624">
        <v>0</v>
      </c>
      <c r="U4006" s="622">
        <v>0</v>
      </c>
      <c r="V4006" s="624">
        <v>0</v>
      </c>
      <c r="W4006" s="622">
        <v>0</v>
      </c>
      <c r="X4006" s="366">
        <v>4</v>
      </c>
      <c r="Y4006" s="622">
        <v>0</v>
      </c>
      <c r="Z4006" s="640" t="s">
        <v>51</v>
      </c>
      <c r="AA4006" s="624" t="s">
        <v>5289</v>
      </c>
      <c r="AB4006" s="624" t="s">
        <v>5289</v>
      </c>
      <c r="AC4006" s="84" t="s">
        <v>5289</v>
      </c>
      <c r="AD4006" s="84" t="s">
        <v>5289</v>
      </c>
      <c r="AE4006" s="84" t="s">
        <v>5289</v>
      </c>
      <c r="AF4006" s="129" t="s">
        <v>5289</v>
      </c>
      <c r="AG4006" s="107"/>
      <c r="AH4006" s="107"/>
      <c r="AI4006" s="107"/>
      <c r="AJ4006" s="107"/>
      <c r="AK4006" s="107"/>
      <c r="AL4006" s="107"/>
    </row>
    <row r="4007" spans="1:38" s="44" customFormat="1" ht="76.5">
      <c r="A4007" s="621">
        <v>10</v>
      </c>
      <c r="B4007" s="426" t="s">
        <v>17708</v>
      </c>
      <c r="C4007" s="426" t="s">
        <v>11837</v>
      </c>
      <c r="D4007" s="866" t="s">
        <v>17944</v>
      </c>
      <c r="E4007" s="629" t="s">
        <v>40</v>
      </c>
      <c r="F4007" s="647"/>
      <c r="G4007" s="647"/>
      <c r="H4007" s="647"/>
      <c r="I4007" s="647"/>
      <c r="J4007" s="647"/>
      <c r="K4007" s="647"/>
      <c r="L4007" s="123" t="s">
        <v>51</v>
      </c>
      <c r="M4007" s="648"/>
      <c r="N4007" s="647"/>
      <c r="O4007" s="622">
        <v>0</v>
      </c>
      <c r="P4007" s="622">
        <v>0</v>
      </c>
      <c r="Q4007" s="622">
        <v>0</v>
      </c>
      <c r="R4007" s="622">
        <v>0</v>
      </c>
      <c r="S4007" s="622">
        <v>0</v>
      </c>
      <c r="T4007" s="624">
        <v>0</v>
      </c>
      <c r="U4007" s="622">
        <v>0</v>
      </c>
      <c r="V4007" s="624">
        <v>0</v>
      </c>
      <c r="W4007" s="622">
        <v>0</v>
      </c>
      <c r="X4007" s="366">
        <v>0</v>
      </c>
      <c r="Y4007" s="622">
        <v>0</v>
      </c>
      <c r="Z4007" s="640" t="s">
        <v>51</v>
      </c>
      <c r="AA4007" s="624" t="s">
        <v>5289</v>
      </c>
      <c r="AB4007" s="624" t="s">
        <v>5289</v>
      </c>
      <c r="AC4007" s="84" t="s">
        <v>5289</v>
      </c>
      <c r="AD4007" s="84" t="s">
        <v>5289</v>
      </c>
      <c r="AE4007" s="84" t="s">
        <v>5289</v>
      </c>
      <c r="AF4007" s="129" t="s">
        <v>5289</v>
      </c>
      <c r="AG4007" s="107"/>
      <c r="AH4007" s="107"/>
      <c r="AI4007" s="107"/>
      <c r="AJ4007" s="107"/>
      <c r="AK4007" s="107"/>
      <c r="AL4007" s="107"/>
    </row>
    <row r="4008" spans="1:38" s="44" customFormat="1" ht="76.5">
      <c r="A4008" s="621">
        <v>11</v>
      </c>
      <c r="B4008" s="426" t="s">
        <v>1212</v>
      </c>
      <c r="C4008" s="426" t="s">
        <v>11837</v>
      </c>
      <c r="D4008" s="531" t="s">
        <v>17945</v>
      </c>
      <c r="E4008" s="629" t="s">
        <v>40</v>
      </c>
      <c r="F4008" s="647"/>
      <c r="G4008" s="647"/>
      <c r="H4008" s="647"/>
      <c r="I4008" s="647"/>
      <c r="J4008" s="647"/>
      <c r="K4008" s="647"/>
      <c r="L4008" s="123" t="s">
        <v>51</v>
      </c>
      <c r="M4008" s="648"/>
      <c r="N4008" s="647"/>
      <c r="O4008" s="622">
        <v>0</v>
      </c>
      <c r="P4008" s="622">
        <v>0</v>
      </c>
      <c r="Q4008" s="622">
        <v>0</v>
      </c>
      <c r="R4008" s="622">
        <v>0</v>
      </c>
      <c r="S4008" s="622">
        <v>0</v>
      </c>
      <c r="T4008" s="624">
        <v>0</v>
      </c>
      <c r="U4008" s="622">
        <v>0</v>
      </c>
      <c r="V4008" s="624">
        <v>0</v>
      </c>
      <c r="W4008" s="622">
        <v>0</v>
      </c>
      <c r="X4008" s="366">
        <v>10</v>
      </c>
      <c r="Y4008" s="622">
        <v>0</v>
      </c>
      <c r="Z4008" s="640" t="s">
        <v>51</v>
      </c>
      <c r="AA4008" s="624" t="s">
        <v>5289</v>
      </c>
      <c r="AB4008" s="624" t="s">
        <v>5289</v>
      </c>
      <c r="AC4008" s="84" t="s">
        <v>5289</v>
      </c>
      <c r="AD4008" s="84" t="s">
        <v>5289</v>
      </c>
      <c r="AE4008" s="84" t="s">
        <v>5289</v>
      </c>
      <c r="AF4008" s="129" t="s">
        <v>5289</v>
      </c>
      <c r="AG4008" s="107"/>
      <c r="AH4008" s="107"/>
      <c r="AI4008" s="107"/>
      <c r="AJ4008" s="107"/>
      <c r="AK4008" s="107"/>
      <c r="AL4008" s="107"/>
    </row>
    <row r="4009" spans="1:38" s="44" customFormat="1" ht="89.25">
      <c r="A4009" s="621">
        <v>12</v>
      </c>
      <c r="B4009" s="426" t="s">
        <v>17558</v>
      </c>
      <c r="C4009" s="426" t="s">
        <v>11837</v>
      </c>
      <c r="D4009" s="531" t="s">
        <v>17946</v>
      </c>
      <c r="E4009" s="629" t="s">
        <v>40</v>
      </c>
      <c r="F4009" s="647"/>
      <c r="G4009" s="647"/>
      <c r="H4009" s="647"/>
      <c r="I4009" s="647"/>
      <c r="J4009" s="647"/>
      <c r="K4009" s="647"/>
      <c r="L4009" s="123" t="s">
        <v>51</v>
      </c>
      <c r="M4009" s="648"/>
      <c r="N4009" s="647"/>
      <c r="O4009" s="622">
        <v>0</v>
      </c>
      <c r="P4009" s="622">
        <v>0</v>
      </c>
      <c r="Q4009" s="622">
        <v>0</v>
      </c>
      <c r="R4009" s="622">
        <v>0</v>
      </c>
      <c r="S4009" s="622">
        <v>0</v>
      </c>
      <c r="T4009" s="624">
        <v>0</v>
      </c>
      <c r="U4009" s="622">
        <v>0</v>
      </c>
      <c r="V4009" s="624">
        <v>0</v>
      </c>
      <c r="W4009" s="622">
        <v>0</v>
      </c>
      <c r="X4009" s="366">
        <v>0</v>
      </c>
      <c r="Y4009" s="622">
        <v>0</v>
      </c>
      <c r="Z4009" s="640" t="s">
        <v>51</v>
      </c>
      <c r="AA4009" s="624" t="s">
        <v>5289</v>
      </c>
      <c r="AB4009" s="624" t="s">
        <v>5289</v>
      </c>
      <c r="AC4009" s="84" t="s">
        <v>5289</v>
      </c>
      <c r="AD4009" s="84" t="s">
        <v>5289</v>
      </c>
      <c r="AE4009" s="84" t="s">
        <v>5289</v>
      </c>
      <c r="AF4009" s="129" t="s">
        <v>5289</v>
      </c>
      <c r="AG4009" s="107"/>
      <c r="AH4009" s="107"/>
      <c r="AI4009" s="107"/>
      <c r="AJ4009" s="107"/>
      <c r="AK4009" s="107"/>
      <c r="AL4009" s="107"/>
    </row>
    <row r="4010" spans="1:38" s="44" customFormat="1" ht="114.75">
      <c r="A4010" s="621">
        <v>13</v>
      </c>
      <c r="B4010" s="504" t="s">
        <v>17709</v>
      </c>
      <c r="C4010" s="504" t="s">
        <v>11837</v>
      </c>
      <c r="D4010" s="789" t="s">
        <v>17947</v>
      </c>
      <c r="E4010" s="629" t="s">
        <v>40</v>
      </c>
      <c r="F4010" s="647"/>
      <c r="G4010" s="647"/>
      <c r="H4010" s="647"/>
      <c r="I4010" s="647"/>
      <c r="J4010" s="647"/>
      <c r="K4010" s="647"/>
      <c r="L4010" s="123" t="s">
        <v>51</v>
      </c>
      <c r="M4010" s="648"/>
      <c r="N4010" s="647"/>
      <c r="O4010" s="622">
        <v>0</v>
      </c>
      <c r="P4010" s="622">
        <v>0</v>
      </c>
      <c r="Q4010" s="622">
        <v>0</v>
      </c>
      <c r="R4010" s="622">
        <v>0</v>
      </c>
      <c r="S4010" s="622">
        <v>0</v>
      </c>
      <c r="T4010" s="624">
        <v>0</v>
      </c>
      <c r="U4010" s="622">
        <v>0</v>
      </c>
      <c r="V4010" s="624">
        <v>0</v>
      </c>
      <c r="W4010" s="622">
        <v>0</v>
      </c>
      <c r="X4010" s="366">
        <v>0</v>
      </c>
      <c r="Y4010" s="622">
        <v>0</v>
      </c>
      <c r="Z4010" s="640" t="s">
        <v>51</v>
      </c>
      <c r="AA4010" s="624" t="s">
        <v>5289</v>
      </c>
      <c r="AB4010" s="624" t="s">
        <v>5289</v>
      </c>
      <c r="AC4010" s="84" t="s">
        <v>5289</v>
      </c>
      <c r="AD4010" s="84" t="s">
        <v>5289</v>
      </c>
      <c r="AE4010" s="84" t="s">
        <v>5289</v>
      </c>
      <c r="AF4010" s="129" t="s">
        <v>5289</v>
      </c>
      <c r="AG4010" s="107"/>
      <c r="AH4010" s="107"/>
      <c r="AI4010" s="107"/>
      <c r="AJ4010" s="107"/>
      <c r="AK4010" s="107"/>
      <c r="AL4010" s="107"/>
    </row>
    <row r="4011" spans="1:38" s="44" customFormat="1" ht="89.25">
      <c r="A4011" s="621">
        <v>14</v>
      </c>
      <c r="B4011" s="392" t="s">
        <v>18195</v>
      </c>
      <c r="C4011" s="392" t="s">
        <v>11837</v>
      </c>
      <c r="D4011" s="392" t="s">
        <v>19500</v>
      </c>
      <c r="E4011" s="629" t="s">
        <v>40</v>
      </c>
      <c r="F4011" s="647"/>
      <c r="G4011" s="647"/>
      <c r="H4011" s="647"/>
      <c r="I4011" s="647"/>
      <c r="J4011" s="647"/>
      <c r="K4011" s="647"/>
      <c r="L4011" s="123" t="s">
        <v>51</v>
      </c>
      <c r="M4011" s="648"/>
      <c r="N4011" s="647"/>
      <c r="O4011" s="622">
        <v>0</v>
      </c>
      <c r="P4011" s="622">
        <v>0</v>
      </c>
      <c r="Q4011" s="622">
        <v>0</v>
      </c>
      <c r="R4011" s="622">
        <v>0</v>
      </c>
      <c r="S4011" s="622">
        <v>0</v>
      </c>
      <c r="T4011" s="624">
        <v>0</v>
      </c>
      <c r="U4011" s="622">
        <v>0</v>
      </c>
      <c r="V4011" s="624">
        <v>0</v>
      </c>
      <c r="W4011" s="622">
        <v>0</v>
      </c>
      <c r="X4011" s="366">
        <v>1</v>
      </c>
      <c r="Y4011" s="622">
        <v>0</v>
      </c>
      <c r="Z4011" s="640" t="s">
        <v>51</v>
      </c>
      <c r="AA4011" s="624" t="s">
        <v>5289</v>
      </c>
      <c r="AB4011" s="624" t="s">
        <v>5289</v>
      </c>
      <c r="AC4011" s="84" t="s">
        <v>5289</v>
      </c>
      <c r="AD4011" s="84" t="s">
        <v>5289</v>
      </c>
      <c r="AE4011" s="84" t="s">
        <v>5289</v>
      </c>
      <c r="AF4011" s="129" t="s">
        <v>5289</v>
      </c>
      <c r="AG4011" s="107"/>
      <c r="AH4011" s="107"/>
      <c r="AI4011" s="107"/>
      <c r="AJ4011" s="107"/>
      <c r="AK4011" s="107"/>
      <c r="AL4011" s="107"/>
    </row>
    <row r="4012" spans="1:38" s="44" customFormat="1" ht="102">
      <c r="A4012" s="621">
        <v>15</v>
      </c>
      <c r="B4012" s="426" t="s">
        <v>19782</v>
      </c>
      <c r="C4012" s="426" t="s">
        <v>11837</v>
      </c>
      <c r="D4012" s="426" t="s">
        <v>19785</v>
      </c>
      <c r="E4012" s="629" t="s">
        <v>40</v>
      </c>
      <c r="F4012" s="647"/>
      <c r="G4012" s="647"/>
      <c r="H4012" s="647"/>
      <c r="I4012" s="647"/>
      <c r="J4012" s="647"/>
      <c r="K4012" s="647"/>
      <c r="L4012" s="123" t="s">
        <v>51</v>
      </c>
      <c r="M4012" s="648"/>
      <c r="N4012" s="647"/>
      <c r="O4012" s="622">
        <v>0</v>
      </c>
      <c r="P4012" s="622">
        <v>0</v>
      </c>
      <c r="Q4012" s="622">
        <v>0</v>
      </c>
      <c r="R4012" s="622">
        <v>0</v>
      </c>
      <c r="S4012" s="622">
        <v>0</v>
      </c>
      <c r="T4012" s="624">
        <v>0</v>
      </c>
      <c r="U4012" s="622">
        <v>0</v>
      </c>
      <c r="V4012" s="624">
        <v>0</v>
      </c>
      <c r="W4012" s="622">
        <v>0</v>
      </c>
      <c r="X4012" s="366">
        <v>145</v>
      </c>
      <c r="Y4012" s="622">
        <v>0</v>
      </c>
      <c r="Z4012" s="640" t="s">
        <v>51</v>
      </c>
      <c r="AA4012" s="624" t="s">
        <v>5289</v>
      </c>
      <c r="AB4012" s="624" t="s">
        <v>5289</v>
      </c>
      <c r="AC4012" s="84" t="s">
        <v>5289</v>
      </c>
      <c r="AD4012" s="84" t="s">
        <v>5289</v>
      </c>
      <c r="AE4012" s="84" t="s">
        <v>5289</v>
      </c>
      <c r="AF4012" s="129" t="s">
        <v>5289</v>
      </c>
      <c r="AG4012" s="107"/>
      <c r="AH4012" s="107"/>
      <c r="AI4012" s="107"/>
      <c r="AJ4012" s="107"/>
      <c r="AK4012" s="107"/>
      <c r="AL4012" s="107"/>
    </row>
    <row r="4013" spans="1:38" s="44" customFormat="1" ht="89.25">
      <c r="A4013" s="621">
        <v>16</v>
      </c>
      <c r="B4013" s="426" t="s">
        <v>20308</v>
      </c>
      <c r="C4013" s="426" t="s">
        <v>11837</v>
      </c>
      <c r="D4013" s="426" t="s">
        <v>20309</v>
      </c>
      <c r="E4013" s="629" t="s">
        <v>40</v>
      </c>
      <c r="F4013" s="647"/>
      <c r="G4013" s="647"/>
      <c r="H4013" s="647"/>
      <c r="I4013" s="647"/>
      <c r="J4013" s="647"/>
      <c r="K4013" s="647"/>
      <c r="L4013" s="123" t="s">
        <v>51</v>
      </c>
      <c r="M4013" s="648"/>
      <c r="N4013" s="647"/>
      <c r="O4013" s="622">
        <v>0</v>
      </c>
      <c r="P4013" s="622">
        <v>0</v>
      </c>
      <c r="Q4013" s="622">
        <v>0</v>
      </c>
      <c r="R4013" s="622">
        <v>0</v>
      </c>
      <c r="S4013" s="622">
        <v>0</v>
      </c>
      <c r="T4013" s="624">
        <v>0</v>
      </c>
      <c r="U4013" s="622">
        <v>0</v>
      </c>
      <c r="V4013" s="624">
        <v>0</v>
      </c>
      <c r="W4013" s="622">
        <v>0</v>
      </c>
      <c r="X4013" s="366">
        <v>0</v>
      </c>
      <c r="Y4013" s="622">
        <v>0</v>
      </c>
      <c r="Z4013" s="640" t="s">
        <v>51</v>
      </c>
      <c r="AA4013" s="624" t="s">
        <v>5289</v>
      </c>
      <c r="AB4013" s="624" t="s">
        <v>5289</v>
      </c>
      <c r="AC4013" s="84" t="s">
        <v>5289</v>
      </c>
      <c r="AD4013" s="84" t="s">
        <v>5289</v>
      </c>
      <c r="AE4013" s="84" t="s">
        <v>5289</v>
      </c>
      <c r="AF4013" s="129" t="s">
        <v>5289</v>
      </c>
      <c r="AG4013" s="107"/>
      <c r="AH4013" s="107"/>
      <c r="AI4013" s="107"/>
      <c r="AJ4013" s="107"/>
      <c r="AK4013" s="107"/>
      <c r="AL4013" s="107"/>
    </row>
    <row r="4014" spans="1:38" s="44" customFormat="1" ht="165.75">
      <c r="A4014" s="621">
        <v>17</v>
      </c>
      <c r="B4014" s="426" t="s">
        <v>20310</v>
      </c>
      <c r="C4014" s="426" t="s">
        <v>11837</v>
      </c>
      <c r="D4014" s="426" t="s">
        <v>20311</v>
      </c>
      <c r="E4014" s="123" t="s">
        <v>40</v>
      </c>
      <c r="F4014" s="647"/>
      <c r="G4014" s="647"/>
      <c r="H4014" s="647"/>
      <c r="I4014" s="647"/>
      <c r="J4014" s="647"/>
      <c r="K4014" s="647"/>
      <c r="L4014" s="123" t="s">
        <v>51</v>
      </c>
      <c r="M4014" s="648"/>
      <c r="N4014" s="647"/>
      <c r="O4014" s="622">
        <v>0</v>
      </c>
      <c r="P4014" s="622">
        <v>0</v>
      </c>
      <c r="Q4014" s="622">
        <v>0</v>
      </c>
      <c r="R4014" s="622">
        <v>0</v>
      </c>
      <c r="S4014" s="622">
        <v>0</v>
      </c>
      <c r="T4014" s="624">
        <v>0</v>
      </c>
      <c r="U4014" s="622">
        <v>0</v>
      </c>
      <c r="V4014" s="624">
        <v>0</v>
      </c>
      <c r="W4014" s="622">
        <v>0</v>
      </c>
      <c r="X4014" s="364">
        <v>0</v>
      </c>
      <c r="Y4014" s="622">
        <v>0</v>
      </c>
      <c r="Z4014" s="640" t="s">
        <v>51</v>
      </c>
      <c r="AA4014" s="624" t="s">
        <v>5289</v>
      </c>
      <c r="AB4014" s="624" t="s">
        <v>5289</v>
      </c>
      <c r="AC4014" s="84" t="s">
        <v>5289</v>
      </c>
      <c r="AD4014" s="84" t="s">
        <v>5289</v>
      </c>
      <c r="AE4014" s="84" t="s">
        <v>5289</v>
      </c>
      <c r="AF4014" s="129" t="s">
        <v>5289</v>
      </c>
      <c r="AG4014" s="107"/>
      <c r="AH4014" s="107"/>
      <c r="AI4014" s="107"/>
      <c r="AJ4014" s="107"/>
      <c r="AK4014" s="107"/>
      <c r="AL4014" s="107"/>
    </row>
    <row r="4015" spans="1:38" s="44" customFormat="1" ht="102">
      <c r="A4015" s="621">
        <v>18</v>
      </c>
      <c r="B4015" s="426" t="s">
        <v>19783</v>
      </c>
      <c r="C4015" s="426" t="s">
        <v>11837</v>
      </c>
      <c r="D4015" s="426" t="s">
        <v>19786</v>
      </c>
      <c r="E4015" s="123" t="s">
        <v>40</v>
      </c>
      <c r="F4015" s="647"/>
      <c r="G4015" s="647"/>
      <c r="H4015" s="647"/>
      <c r="I4015" s="647"/>
      <c r="J4015" s="647"/>
      <c r="K4015" s="647"/>
      <c r="L4015" s="123" t="s">
        <v>51</v>
      </c>
      <c r="M4015" s="648"/>
      <c r="N4015" s="647"/>
      <c r="O4015" s="622">
        <v>0</v>
      </c>
      <c r="P4015" s="622">
        <v>0</v>
      </c>
      <c r="Q4015" s="622">
        <v>0</v>
      </c>
      <c r="R4015" s="622">
        <v>0</v>
      </c>
      <c r="S4015" s="622">
        <v>0</v>
      </c>
      <c r="T4015" s="624">
        <v>0</v>
      </c>
      <c r="U4015" s="622">
        <v>0</v>
      </c>
      <c r="V4015" s="624">
        <v>0</v>
      </c>
      <c r="W4015" s="622">
        <v>0</v>
      </c>
      <c r="X4015" s="366">
        <v>9</v>
      </c>
      <c r="Y4015" s="622">
        <v>0</v>
      </c>
      <c r="Z4015" s="640" t="s">
        <v>51</v>
      </c>
      <c r="AA4015" s="624" t="s">
        <v>5289</v>
      </c>
      <c r="AB4015" s="624" t="s">
        <v>5289</v>
      </c>
      <c r="AC4015" s="84" t="s">
        <v>5289</v>
      </c>
      <c r="AD4015" s="84" t="s">
        <v>5289</v>
      </c>
      <c r="AE4015" s="84" t="s">
        <v>5289</v>
      </c>
      <c r="AF4015" s="129" t="s">
        <v>5289</v>
      </c>
      <c r="AG4015" s="107"/>
      <c r="AH4015" s="107"/>
      <c r="AI4015" s="107"/>
      <c r="AJ4015" s="107"/>
      <c r="AK4015" s="107"/>
      <c r="AL4015" s="107"/>
    </row>
    <row r="4016" spans="1:38" s="44" customFormat="1" ht="102">
      <c r="A4016" s="621">
        <v>19</v>
      </c>
      <c r="B4016" s="426" t="s">
        <v>19784</v>
      </c>
      <c r="C4016" s="426" t="s">
        <v>11837</v>
      </c>
      <c r="D4016" s="426" t="s">
        <v>20249</v>
      </c>
      <c r="E4016" s="123" t="s">
        <v>40</v>
      </c>
      <c r="F4016" s="647"/>
      <c r="G4016" s="647"/>
      <c r="H4016" s="647"/>
      <c r="I4016" s="647"/>
      <c r="J4016" s="647"/>
      <c r="K4016" s="647"/>
      <c r="L4016" s="123" t="s">
        <v>51</v>
      </c>
      <c r="M4016" s="648"/>
      <c r="N4016" s="647"/>
      <c r="O4016" s="622">
        <v>0</v>
      </c>
      <c r="P4016" s="622">
        <v>0</v>
      </c>
      <c r="Q4016" s="622">
        <v>0</v>
      </c>
      <c r="R4016" s="622">
        <v>0</v>
      </c>
      <c r="S4016" s="622">
        <v>0</v>
      </c>
      <c r="T4016" s="624">
        <v>0</v>
      </c>
      <c r="U4016" s="622">
        <v>0</v>
      </c>
      <c r="V4016" s="624">
        <v>0</v>
      </c>
      <c r="W4016" s="622">
        <v>0</v>
      </c>
      <c r="X4016" s="369">
        <v>17</v>
      </c>
      <c r="Y4016" s="622">
        <v>0</v>
      </c>
      <c r="Z4016" s="640" t="s">
        <v>51</v>
      </c>
      <c r="AA4016" s="624" t="s">
        <v>5289</v>
      </c>
      <c r="AB4016" s="624" t="s">
        <v>5289</v>
      </c>
      <c r="AC4016" s="84" t="s">
        <v>5289</v>
      </c>
      <c r="AD4016" s="84" t="s">
        <v>5289</v>
      </c>
      <c r="AE4016" s="84" t="s">
        <v>5289</v>
      </c>
      <c r="AF4016" s="129" t="s">
        <v>5289</v>
      </c>
      <c r="AG4016" s="107"/>
      <c r="AH4016" s="107"/>
      <c r="AI4016" s="107"/>
      <c r="AJ4016" s="107"/>
      <c r="AK4016" s="107"/>
      <c r="AL4016" s="107"/>
    </row>
    <row r="4017" spans="1:38" s="44" customFormat="1" ht="127.5">
      <c r="A4017" s="621">
        <v>20</v>
      </c>
      <c r="B4017" s="867" t="s">
        <v>20413</v>
      </c>
      <c r="C4017" s="426" t="s">
        <v>11837</v>
      </c>
      <c r="D4017" s="868" t="s">
        <v>20414</v>
      </c>
      <c r="E4017" s="123" t="s">
        <v>40</v>
      </c>
      <c r="F4017" s="647"/>
      <c r="G4017" s="647"/>
      <c r="H4017" s="647"/>
      <c r="I4017" s="647"/>
      <c r="J4017" s="647"/>
      <c r="K4017" s="647"/>
      <c r="L4017" s="123" t="s">
        <v>51</v>
      </c>
      <c r="M4017" s="648"/>
      <c r="N4017" s="647"/>
      <c r="O4017" s="622">
        <v>0</v>
      </c>
      <c r="P4017" s="622">
        <v>0</v>
      </c>
      <c r="Q4017" s="622">
        <v>0</v>
      </c>
      <c r="R4017" s="622">
        <v>0</v>
      </c>
      <c r="S4017" s="622">
        <v>0</v>
      </c>
      <c r="T4017" s="624">
        <v>0</v>
      </c>
      <c r="U4017" s="622">
        <v>0</v>
      </c>
      <c r="V4017" s="624">
        <v>0</v>
      </c>
      <c r="W4017" s="622">
        <v>0</v>
      </c>
      <c r="X4017" s="409">
        <v>0</v>
      </c>
      <c r="Y4017" s="622">
        <v>0</v>
      </c>
      <c r="Z4017" s="640" t="s">
        <v>51</v>
      </c>
      <c r="AA4017" s="624" t="s">
        <v>5289</v>
      </c>
      <c r="AB4017" s="624" t="s">
        <v>5289</v>
      </c>
      <c r="AC4017" s="84" t="s">
        <v>5289</v>
      </c>
      <c r="AD4017" s="84" t="s">
        <v>5289</v>
      </c>
      <c r="AE4017" s="84" t="s">
        <v>5289</v>
      </c>
      <c r="AF4017" s="129" t="s">
        <v>5289</v>
      </c>
      <c r="AG4017" s="107"/>
      <c r="AH4017" s="107"/>
      <c r="AI4017" s="107"/>
      <c r="AJ4017" s="107"/>
      <c r="AK4017" s="107"/>
      <c r="AL4017" s="107"/>
    </row>
    <row r="4018" spans="1:38" s="44" customFormat="1" ht="15.75" customHeight="1" thickBot="1">
      <c r="A4018" s="329"/>
      <c r="B4018" s="215">
        <v>20</v>
      </c>
      <c r="C4018" s="215"/>
      <c r="D4018" s="215">
        <v>20</v>
      </c>
      <c r="E4018" s="215">
        <v>20</v>
      </c>
      <c r="F4018" s="625"/>
      <c r="G4018" s="625"/>
      <c r="H4018" s="625">
        <v>0</v>
      </c>
      <c r="I4018" s="625"/>
      <c r="J4018" s="625">
        <v>1</v>
      </c>
      <c r="K4018" s="625">
        <v>3</v>
      </c>
      <c r="L4018" s="625">
        <v>0</v>
      </c>
      <c r="M4018" s="199"/>
      <c r="N4018" s="625">
        <f t="shared" ref="N4018:O4018" si="1340">SUM(N3998:N4017)</f>
        <v>0</v>
      </c>
      <c r="O4018" s="625">
        <f t="shared" si="1340"/>
        <v>0</v>
      </c>
      <c r="P4018" s="625">
        <f t="shared" ref="P4018:Q4018" si="1341">SUM(P3998:P4017)</f>
        <v>0</v>
      </c>
      <c r="Q4018" s="625">
        <f t="shared" si="1341"/>
        <v>0</v>
      </c>
      <c r="R4018" s="625">
        <f t="shared" ref="R4018" si="1342">SUM(R3998:R4017)</f>
        <v>0</v>
      </c>
      <c r="S4018" s="625">
        <f t="shared" ref="S4018" si="1343">SUM(S3998:S4017)</f>
        <v>0</v>
      </c>
      <c r="T4018" s="625">
        <f t="shared" ref="T4018:U4018" si="1344">SUM(T3998:T4017)</f>
        <v>0</v>
      </c>
      <c r="U4018" s="625">
        <f t="shared" si="1344"/>
        <v>0</v>
      </c>
      <c r="V4018" s="625">
        <f t="shared" ref="V4018:W4018" si="1345">SUM(V3998:V4017)</f>
        <v>0</v>
      </c>
      <c r="W4018" s="625">
        <f t="shared" si="1345"/>
        <v>0</v>
      </c>
      <c r="X4018" s="625">
        <f t="shared" ref="X4018:Y4018" si="1346">SUM(X3998:X4017)</f>
        <v>641</v>
      </c>
      <c r="Y4018" s="625">
        <f t="shared" si="1346"/>
        <v>0</v>
      </c>
      <c r="Z4018" s="625">
        <v>0</v>
      </c>
      <c r="AA4018" s="625">
        <v>1</v>
      </c>
      <c r="AB4018" s="625">
        <v>1</v>
      </c>
      <c r="AC4018" s="767"/>
      <c r="AD4018" s="767"/>
      <c r="AE4018" s="767"/>
      <c r="AF4018" s="768"/>
      <c r="AG4018" s="107"/>
      <c r="AH4018" s="107"/>
      <c r="AI4018" s="107"/>
      <c r="AJ4018" s="107"/>
      <c r="AK4018" s="107"/>
      <c r="AL4018" s="107"/>
    </row>
    <row r="4019" spans="1:38" ht="15.75" customHeight="1" thickBot="1">
      <c r="A4019" s="660" t="s">
        <v>466</v>
      </c>
      <c r="B4019" s="661"/>
      <c r="C4019" s="661"/>
      <c r="D4019" s="661"/>
      <c r="E4019" s="661"/>
      <c r="F4019" s="661"/>
      <c r="G4019" s="661"/>
      <c r="H4019" s="661"/>
      <c r="I4019" s="661"/>
      <c r="J4019" s="661"/>
      <c r="K4019" s="661"/>
      <c r="L4019" s="661"/>
      <c r="M4019" s="661"/>
      <c r="N4019" s="661"/>
      <c r="O4019" s="661"/>
      <c r="P4019" s="661"/>
      <c r="Q4019" s="661"/>
      <c r="R4019" s="661"/>
      <c r="S4019" s="661"/>
      <c r="T4019" s="661"/>
      <c r="U4019" s="661"/>
      <c r="V4019" s="661"/>
      <c r="W4019" s="661"/>
      <c r="X4019" s="661"/>
      <c r="Y4019" s="661"/>
      <c r="Z4019" s="661"/>
      <c r="AA4019" s="661"/>
      <c r="AB4019" s="661"/>
      <c r="AC4019" s="661"/>
      <c r="AD4019" s="661"/>
      <c r="AE4019" s="661"/>
      <c r="AF4019" s="662"/>
    </row>
    <row r="4020" spans="1:38" ht="204">
      <c r="A4020" s="621">
        <v>1</v>
      </c>
      <c r="B4020" s="121" t="s">
        <v>11836</v>
      </c>
      <c r="C4020" s="121" t="s">
        <v>11854</v>
      </c>
      <c r="D4020" s="121" t="s">
        <v>11855</v>
      </c>
      <c r="E4020" s="624" t="s">
        <v>11856</v>
      </c>
      <c r="F4020" s="622" t="s">
        <v>51</v>
      </c>
      <c r="G4020" s="9"/>
      <c r="H4020" s="9"/>
      <c r="I4020" s="9"/>
      <c r="J4020" s="121" t="s">
        <v>11857</v>
      </c>
      <c r="K4020" s="622" t="s">
        <v>6766</v>
      </c>
      <c r="L4020" s="86" t="s">
        <v>51</v>
      </c>
      <c r="M4020" s="649"/>
      <c r="N4020" s="9"/>
      <c r="O4020" s="622">
        <v>0</v>
      </c>
      <c r="P4020" s="622">
        <v>0</v>
      </c>
      <c r="Q4020" s="622">
        <v>0</v>
      </c>
      <c r="R4020" s="622">
        <v>0</v>
      </c>
      <c r="S4020" s="622">
        <v>0</v>
      </c>
      <c r="T4020" s="624">
        <v>0</v>
      </c>
      <c r="U4020" s="622">
        <v>0</v>
      </c>
      <c r="V4020" s="624">
        <v>0</v>
      </c>
      <c r="W4020" s="622">
        <v>0</v>
      </c>
      <c r="X4020" s="366">
        <v>151</v>
      </c>
      <c r="Y4020" s="622">
        <v>0</v>
      </c>
      <c r="Z4020" s="643" t="s">
        <v>51</v>
      </c>
      <c r="AA4020" s="627" t="s">
        <v>11858</v>
      </c>
      <c r="AB4020" s="627" t="s">
        <v>11859</v>
      </c>
      <c r="AC4020" s="159" t="s">
        <v>11860</v>
      </c>
      <c r="AD4020" s="159" t="s">
        <v>569</v>
      </c>
      <c r="AE4020" s="159" t="s">
        <v>11861</v>
      </c>
      <c r="AF4020" s="130" t="s">
        <v>11862</v>
      </c>
    </row>
    <row r="4021" spans="1:38" ht="114.75">
      <c r="A4021" s="621">
        <v>2</v>
      </c>
      <c r="B4021" s="121" t="s">
        <v>11863</v>
      </c>
      <c r="C4021" s="121" t="s">
        <v>11854</v>
      </c>
      <c r="D4021" s="121" t="s">
        <v>11889</v>
      </c>
      <c r="E4021" s="624" t="s">
        <v>40</v>
      </c>
      <c r="F4021" s="624" t="s">
        <v>11864</v>
      </c>
      <c r="G4021" s="27" t="s">
        <v>51</v>
      </c>
      <c r="H4021" s="624">
        <v>3</v>
      </c>
      <c r="I4021" s="623" t="s">
        <v>16488</v>
      </c>
      <c r="J4021" s="9"/>
      <c r="K4021" s="9"/>
      <c r="L4021" s="86" t="s">
        <v>51</v>
      </c>
      <c r="M4021" s="649"/>
      <c r="N4021" s="9"/>
      <c r="O4021" s="622">
        <v>0</v>
      </c>
      <c r="P4021" s="622">
        <v>0</v>
      </c>
      <c r="Q4021" s="622">
        <v>0</v>
      </c>
      <c r="R4021" s="622">
        <v>0</v>
      </c>
      <c r="S4021" s="622">
        <v>0</v>
      </c>
      <c r="T4021" s="624">
        <v>0</v>
      </c>
      <c r="U4021" s="622">
        <v>0</v>
      </c>
      <c r="V4021" s="624">
        <v>0</v>
      </c>
      <c r="W4021" s="622">
        <v>0</v>
      </c>
      <c r="X4021" s="366">
        <v>0</v>
      </c>
      <c r="Y4021" s="622">
        <v>0</v>
      </c>
      <c r="Z4021" s="643" t="s">
        <v>51</v>
      </c>
      <c r="AA4021" s="624" t="s">
        <v>5289</v>
      </c>
      <c r="AB4021" s="624" t="s">
        <v>5289</v>
      </c>
      <c r="AC4021" s="84" t="s">
        <v>5289</v>
      </c>
      <c r="AD4021" s="84" t="s">
        <v>5289</v>
      </c>
      <c r="AE4021" s="84" t="s">
        <v>5289</v>
      </c>
      <c r="AF4021" s="129" t="s">
        <v>5289</v>
      </c>
    </row>
    <row r="4022" spans="1:38" ht="153">
      <c r="A4022" s="621">
        <v>3</v>
      </c>
      <c r="B4022" s="121" t="s">
        <v>115</v>
      </c>
      <c r="C4022" s="121" t="s">
        <v>11854</v>
      </c>
      <c r="D4022" s="121" t="s">
        <v>11890</v>
      </c>
      <c r="E4022" s="624" t="s">
        <v>11865</v>
      </c>
      <c r="F4022" s="624" t="s">
        <v>11864</v>
      </c>
      <c r="G4022" s="27" t="s">
        <v>51</v>
      </c>
      <c r="H4022" s="624">
        <v>3</v>
      </c>
      <c r="I4022" s="623" t="s">
        <v>16488</v>
      </c>
      <c r="J4022" s="622" t="s">
        <v>5289</v>
      </c>
      <c r="K4022" s="622" t="s">
        <v>944</v>
      </c>
      <c r="L4022" s="86" t="s">
        <v>51</v>
      </c>
      <c r="M4022" s="649"/>
      <c r="N4022" s="9"/>
      <c r="O4022" s="622">
        <v>0</v>
      </c>
      <c r="P4022" s="622">
        <v>0</v>
      </c>
      <c r="Q4022" s="622">
        <v>0</v>
      </c>
      <c r="R4022" s="622">
        <v>0</v>
      </c>
      <c r="S4022" s="622">
        <v>0</v>
      </c>
      <c r="T4022" s="624">
        <v>0</v>
      </c>
      <c r="U4022" s="622">
        <v>0</v>
      </c>
      <c r="V4022" s="624">
        <v>0</v>
      </c>
      <c r="W4022" s="622">
        <v>0</v>
      </c>
      <c r="X4022" s="366">
        <v>9</v>
      </c>
      <c r="Y4022" s="622">
        <v>0</v>
      </c>
      <c r="Z4022" s="643" t="s">
        <v>51</v>
      </c>
      <c r="AA4022" s="624" t="s">
        <v>5289</v>
      </c>
      <c r="AB4022" s="624" t="s">
        <v>5289</v>
      </c>
      <c r="AC4022" s="84" t="s">
        <v>5289</v>
      </c>
      <c r="AD4022" s="84" t="s">
        <v>5289</v>
      </c>
      <c r="AE4022" s="84" t="s">
        <v>5289</v>
      </c>
      <c r="AF4022" s="129" t="s">
        <v>5289</v>
      </c>
    </row>
    <row r="4023" spans="1:38" ht="204">
      <c r="A4023" s="621">
        <v>4</v>
      </c>
      <c r="B4023" s="121" t="s">
        <v>4241</v>
      </c>
      <c r="C4023" s="121" t="s">
        <v>11854</v>
      </c>
      <c r="D4023" s="121" t="s">
        <v>11891</v>
      </c>
      <c r="E4023" s="624" t="s">
        <v>11866</v>
      </c>
      <c r="F4023" s="624" t="s">
        <v>11864</v>
      </c>
      <c r="G4023" s="27" t="s">
        <v>51</v>
      </c>
      <c r="H4023" s="624">
        <v>3</v>
      </c>
      <c r="I4023" s="623" t="s">
        <v>16488</v>
      </c>
      <c r="J4023" s="622" t="s">
        <v>5289</v>
      </c>
      <c r="K4023" s="622" t="s">
        <v>2326</v>
      </c>
      <c r="L4023" s="86" t="s">
        <v>51</v>
      </c>
      <c r="M4023" s="649"/>
      <c r="N4023" s="9"/>
      <c r="O4023" s="622">
        <v>0</v>
      </c>
      <c r="P4023" s="622">
        <v>0</v>
      </c>
      <c r="Q4023" s="622">
        <v>0</v>
      </c>
      <c r="R4023" s="622">
        <v>0</v>
      </c>
      <c r="S4023" s="622">
        <v>0</v>
      </c>
      <c r="T4023" s="624">
        <v>0</v>
      </c>
      <c r="U4023" s="622">
        <v>0</v>
      </c>
      <c r="V4023" s="624">
        <v>0</v>
      </c>
      <c r="W4023" s="622">
        <v>0</v>
      </c>
      <c r="X4023" s="371">
        <v>15</v>
      </c>
      <c r="Y4023" s="622">
        <v>0</v>
      </c>
      <c r="Z4023" s="643" t="s">
        <v>51</v>
      </c>
      <c r="AA4023" s="624" t="s">
        <v>5289</v>
      </c>
      <c r="AB4023" s="624" t="s">
        <v>5289</v>
      </c>
      <c r="AC4023" s="84" t="s">
        <v>5289</v>
      </c>
      <c r="AD4023" s="84" t="s">
        <v>5289</v>
      </c>
      <c r="AE4023" s="84" t="s">
        <v>5289</v>
      </c>
      <c r="AF4023" s="129" t="s">
        <v>5289</v>
      </c>
    </row>
    <row r="4024" spans="1:38" ht="255">
      <c r="A4024" s="621">
        <v>5</v>
      </c>
      <c r="B4024" s="121" t="s">
        <v>11867</v>
      </c>
      <c r="C4024" s="121" t="s">
        <v>11854</v>
      </c>
      <c r="D4024" s="121" t="s">
        <v>11892</v>
      </c>
      <c r="E4024" s="624" t="s">
        <v>11868</v>
      </c>
      <c r="F4024" s="624" t="s">
        <v>11864</v>
      </c>
      <c r="G4024" s="27" t="s">
        <v>51</v>
      </c>
      <c r="H4024" s="624">
        <v>3</v>
      </c>
      <c r="I4024" s="623" t="s">
        <v>16488</v>
      </c>
      <c r="J4024" s="622" t="s">
        <v>5289</v>
      </c>
      <c r="K4024" s="622" t="s">
        <v>640</v>
      </c>
      <c r="L4024" s="86" t="s">
        <v>51</v>
      </c>
      <c r="M4024" s="649"/>
      <c r="N4024" s="9"/>
      <c r="O4024" s="622">
        <v>0</v>
      </c>
      <c r="P4024" s="622">
        <v>0</v>
      </c>
      <c r="Q4024" s="622">
        <v>0</v>
      </c>
      <c r="R4024" s="622">
        <v>0</v>
      </c>
      <c r="S4024" s="622">
        <v>0</v>
      </c>
      <c r="T4024" s="624">
        <v>0</v>
      </c>
      <c r="U4024" s="622">
        <v>0</v>
      </c>
      <c r="V4024" s="624">
        <v>0</v>
      </c>
      <c r="W4024" s="622">
        <v>0</v>
      </c>
      <c r="X4024" s="366">
        <v>0</v>
      </c>
      <c r="Y4024" s="622">
        <v>0</v>
      </c>
      <c r="Z4024" s="865" t="s">
        <v>51</v>
      </c>
      <c r="AA4024" s="624" t="s">
        <v>5289</v>
      </c>
      <c r="AB4024" s="624" t="s">
        <v>5289</v>
      </c>
      <c r="AC4024" s="84" t="s">
        <v>5289</v>
      </c>
      <c r="AD4024" s="84" t="s">
        <v>5289</v>
      </c>
      <c r="AE4024" s="84" t="s">
        <v>5289</v>
      </c>
      <c r="AF4024" s="129" t="s">
        <v>5289</v>
      </c>
    </row>
    <row r="4025" spans="1:38" ht="204">
      <c r="A4025" s="621">
        <v>6</v>
      </c>
      <c r="B4025" s="121" t="s">
        <v>2100</v>
      </c>
      <c r="C4025" s="121" t="s">
        <v>11854</v>
      </c>
      <c r="D4025" s="121" t="s">
        <v>11893</v>
      </c>
      <c r="E4025" s="624" t="s">
        <v>11869</v>
      </c>
      <c r="F4025" s="624" t="s">
        <v>11864</v>
      </c>
      <c r="G4025" s="27" t="s">
        <v>51</v>
      </c>
      <c r="H4025" s="624">
        <v>3</v>
      </c>
      <c r="I4025" s="623" t="s">
        <v>16488</v>
      </c>
      <c r="J4025" s="622" t="s">
        <v>5289</v>
      </c>
      <c r="K4025" s="622" t="s">
        <v>6244</v>
      </c>
      <c r="L4025" s="86" t="s">
        <v>51</v>
      </c>
      <c r="M4025" s="649"/>
      <c r="N4025" s="9"/>
      <c r="O4025" s="622">
        <v>0</v>
      </c>
      <c r="P4025" s="622">
        <v>0</v>
      </c>
      <c r="Q4025" s="622">
        <v>0</v>
      </c>
      <c r="R4025" s="622">
        <v>0</v>
      </c>
      <c r="S4025" s="622">
        <v>0</v>
      </c>
      <c r="T4025" s="624">
        <v>0</v>
      </c>
      <c r="U4025" s="622">
        <v>0</v>
      </c>
      <c r="V4025" s="624">
        <v>0</v>
      </c>
      <c r="W4025" s="622">
        <v>0</v>
      </c>
      <c r="X4025" s="366">
        <v>5</v>
      </c>
      <c r="Y4025" s="622">
        <v>0</v>
      </c>
      <c r="Z4025" s="865" t="s">
        <v>51</v>
      </c>
      <c r="AA4025" s="624" t="s">
        <v>5289</v>
      </c>
      <c r="AB4025" s="624" t="s">
        <v>5289</v>
      </c>
      <c r="AC4025" s="84" t="s">
        <v>5289</v>
      </c>
      <c r="AD4025" s="84" t="s">
        <v>5289</v>
      </c>
      <c r="AE4025" s="84" t="s">
        <v>5289</v>
      </c>
      <c r="AF4025" s="129" t="s">
        <v>5289</v>
      </c>
    </row>
    <row r="4026" spans="1:38" ht="280.5">
      <c r="A4026" s="621">
        <v>7</v>
      </c>
      <c r="B4026" s="121" t="s">
        <v>11870</v>
      </c>
      <c r="C4026" s="121" t="s">
        <v>11854</v>
      </c>
      <c r="D4026" s="121" t="s">
        <v>11894</v>
      </c>
      <c r="E4026" s="624" t="s">
        <v>11871</v>
      </c>
      <c r="F4026" s="622" t="s">
        <v>51</v>
      </c>
      <c r="G4026" s="9"/>
      <c r="H4026" s="9"/>
      <c r="I4026" s="9"/>
      <c r="J4026" s="622" t="s">
        <v>5289</v>
      </c>
      <c r="K4026" s="622" t="s">
        <v>8198</v>
      </c>
      <c r="L4026" s="86" t="s">
        <v>51</v>
      </c>
      <c r="M4026" s="649"/>
      <c r="N4026" s="9"/>
      <c r="O4026" s="622">
        <v>0</v>
      </c>
      <c r="P4026" s="622">
        <v>0</v>
      </c>
      <c r="Q4026" s="622">
        <v>0</v>
      </c>
      <c r="R4026" s="622">
        <v>0</v>
      </c>
      <c r="S4026" s="622">
        <v>0</v>
      </c>
      <c r="T4026" s="624">
        <v>0</v>
      </c>
      <c r="U4026" s="622">
        <v>0</v>
      </c>
      <c r="V4026" s="624">
        <v>0</v>
      </c>
      <c r="W4026" s="622">
        <v>0</v>
      </c>
      <c r="X4026" s="366">
        <v>0</v>
      </c>
      <c r="Y4026" s="622">
        <v>0</v>
      </c>
      <c r="Z4026" s="865" t="s">
        <v>51</v>
      </c>
      <c r="AA4026" s="624" t="s">
        <v>5289</v>
      </c>
      <c r="AB4026" s="624" t="s">
        <v>5289</v>
      </c>
      <c r="AC4026" s="84" t="s">
        <v>5289</v>
      </c>
      <c r="AD4026" s="84" t="s">
        <v>5289</v>
      </c>
      <c r="AE4026" s="84" t="s">
        <v>5289</v>
      </c>
      <c r="AF4026" s="129" t="s">
        <v>5289</v>
      </c>
    </row>
    <row r="4027" spans="1:38" ht="280.5">
      <c r="A4027" s="621">
        <v>8</v>
      </c>
      <c r="B4027" s="627" t="s">
        <v>11872</v>
      </c>
      <c r="C4027" s="627" t="s">
        <v>11854</v>
      </c>
      <c r="D4027" s="627" t="s">
        <v>11895</v>
      </c>
      <c r="E4027" s="624" t="s">
        <v>11873</v>
      </c>
      <c r="F4027" s="622" t="s">
        <v>51</v>
      </c>
      <c r="G4027" s="9"/>
      <c r="H4027" s="9"/>
      <c r="I4027" s="9"/>
      <c r="J4027" s="622" t="s">
        <v>5289</v>
      </c>
      <c r="K4027" s="622" t="s">
        <v>11874</v>
      </c>
      <c r="L4027" s="86" t="s">
        <v>51</v>
      </c>
      <c r="M4027" s="649"/>
      <c r="N4027" s="9"/>
      <c r="O4027" s="622">
        <v>0</v>
      </c>
      <c r="P4027" s="622">
        <v>0</v>
      </c>
      <c r="Q4027" s="622">
        <v>0</v>
      </c>
      <c r="R4027" s="622">
        <v>0</v>
      </c>
      <c r="S4027" s="622">
        <v>0</v>
      </c>
      <c r="T4027" s="624">
        <v>0</v>
      </c>
      <c r="U4027" s="622">
        <v>0</v>
      </c>
      <c r="V4027" s="624">
        <v>0</v>
      </c>
      <c r="W4027" s="622">
        <v>0</v>
      </c>
      <c r="X4027" s="366">
        <v>0</v>
      </c>
      <c r="Y4027" s="622">
        <v>0</v>
      </c>
      <c r="Z4027" s="865" t="s">
        <v>51</v>
      </c>
      <c r="AA4027" s="624" t="s">
        <v>5289</v>
      </c>
      <c r="AB4027" s="624" t="s">
        <v>5289</v>
      </c>
      <c r="AC4027" s="84" t="s">
        <v>5289</v>
      </c>
      <c r="AD4027" s="84" t="s">
        <v>5289</v>
      </c>
      <c r="AE4027" s="84" t="s">
        <v>5289</v>
      </c>
      <c r="AF4027" s="129" t="s">
        <v>5289</v>
      </c>
    </row>
    <row r="4028" spans="1:38" ht="229.5">
      <c r="A4028" s="621">
        <v>9</v>
      </c>
      <c r="B4028" s="121" t="s">
        <v>1201</v>
      </c>
      <c r="C4028" s="121" t="s">
        <v>11854</v>
      </c>
      <c r="D4028" s="121" t="s">
        <v>11896</v>
      </c>
      <c r="E4028" s="624" t="s">
        <v>11875</v>
      </c>
      <c r="F4028" s="624" t="s">
        <v>11864</v>
      </c>
      <c r="G4028" s="624" t="s">
        <v>51</v>
      </c>
      <c r="H4028" s="624">
        <v>3</v>
      </c>
      <c r="I4028" s="623" t="s">
        <v>16488</v>
      </c>
      <c r="J4028" s="622" t="s">
        <v>5289</v>
      </c>
      <c r="K4028" s="622" t="s">
        <v>1209</v>
      </c>
      <c r="L4028" s="86" t="s">
        <v>51</v>
      </c>
      <c r="M4028" s="649"/>
      <c r="N4028" s="9"/>
      <c r="O4028" s="622">
        <v>0</v>
      </c>
      <c r="P4028" s="622">
        <v>0</v>
      </c>
      <c r="Q4028" s="622">
        <v>0</v>
      </c>
      <c r="R4028" s="622">
        <v>0</v>
      </c>
      <c r="S4028" s="622">
        <v>0</v>
      </c>
      <c r="T4028" s="624">
        <v>0</v>
      </c>
      <c r="U4028" s="622">
        <v>0</v>
      </c>
      <c r="V4028" s="624">
        <v>0</v>
      </c>
      <c r="W4028" s="622">
        <v>0</v>
      </c>
      <c r="X4028" s="366">
        <v>0</v>
      </c>
      <c r="Y4028" s="622">
        <v>0</v>
      </c>
      <c r="Z4028" s="865" t="s">
        <v>51</v>
      </c>
      <c r="AA4028" s="624" t="s">
        <v>5289</v>
      </c>
      <c r="AB4028" s="624" t="s">
        <v>5289</v>
      </c>
      <c r="AC4028" s="84" t="s">
        <v>5289</v>
      </c>
      <c r="AD4028" s="84" t="s">
        <v>5289</v>
      </c>
      <c r="AE4028" s="84" t="s">
        <v>5289</v>
      </c>
      <c r="AF4028" s="129" t="s">
        <v>5289</v>
      </c>
    </row>
    <row r="4029" spans="1:38" ht="229.5">
      <c r="A4029" s="621">
        <v>10</v>
      </c>
      <c r="B4029" s="121" t="s">
        <v>11876</v>
      </c>
      <c r="C4029" s="121" t="s">
        <v>11854</v>
      </c>
      <c r="D4029" s="121" t="s">
        <v>11897</v>
      </c>
      <c r="E4029" s="624" t="s">
        <v>11877</v>
      </c>
      <c r="F4029" s="622" t="s">
        <v>51</v>
      </c>
      <c r="G4029" s="9"/>
      <c r="H4029" s="9"/>
      <c r="I4029" s="9"/>
      <c r="J4029" s="9"/>
      <c r="K4029" s="9"/>
      <c r="L4029" s="86" t="s">
        <v>51</v>
      </c>
      <c r="M4029" s="649"/>
      <c r="N4029" s="9"/>
      <c r="O4029" s="622">
        <v>0</v>
      </c>
      <c r="P4029" s="622">
        <v>0</v>
      </c>
      <c r="Q4029" s="622">
        <v>0</v>
      </c>
      <c r="R4029" s="622">
        <v>0</v>
      </c>
      <c r="S4029" s="622">
        <v>0</v>
      </c>
      <c r="T4029" s="624">
        <v>0</v>
      </c>
      <c r="U4029" s="622">
        <v>0</v>
      </c>
      <c r="V4029" s="624">
        <v>0</v>
      </c>
      <c r="W4029" s="622">
        <v>0</v>
      </c>
      <c r="X4029" s="366">
        <v>0</v>
      </c>
      <c r="Y4029" s="622">
        <v>0</v>
      </c>
      <c r="Z4029" s="865" t="s">
        <v>51</v>
      </c>
      <c r="AA4029" s="624" t="s">
        <v>5289</v>
      </c>
      <c r="AB4029" s="624" t="s">
        <v>5289</v>
      </c>
      <c r="AC4029" s="84" t="s">
        <v>5289</v>
      </c>
      <c r="AD4029" s="84" t="s">
        <v>5289</v>
      </c>
      <c r="AE4029" s="84" t="s">
        <v>5289</v>
      </c>
      <c r="AF4029" s="129" t="s">
        <v>5289</v>
      </c>
    </row>
    <row r="4030" spans="1:38" ht="242.25">
      <c r="A4030" s="621">
        <v>11</v>
      </c>
      <c r="B4030" s="121" t="s">
        <v>11704</v>
      </c>
      <c r="C4030" s="121" t="s">
        <v>11854</v>
      </c>
      <c r="D4030" s="121" t="s">
        <v>11898</v>
      </c>
      <c r="E4030" s="624" t="s">
        <v>11878</v>
      </c>
      <c r="F4030" s="622" t="s">
        <v>51</v>
      </c>
      <c r="G4030" s="9"/>
      <c r="H4030" s="9"/>
      <c r="I4030" s="9"/>
      <c r="J4030" s="622" t="s">
        <v>5289</v>
      </c>
      <c r="K4030" s="622" t="s">
        <v>6201</v>
      </c>
      <c r="L4030" s="86" t="s">
        <v>51</v>
      </c>
      <c r="M4030" s="649"/>
      <c r="N4030" s="9"/>
      <c r="O4030" s="622">
        <v>0</v>
      </c>
      <c r="P4030" s="622">
        <v>0</v>
      </c>
      <c r="Q4030" s="622">
        <v>0</v>
      </c>
      <c r="R4030" s="622">
        <v>0</v>
      </c>
      <c r="S4030" s="622">
        <v>0</v>
      </c>
      <c r="T4030" s="624">
        <v>0</v>
      </c>
      <c r="U4030" s="622">
        <v>0</v>
      </c>
      <c r="V4030" s="624">
        <v>0</v>
      </c>
      <c r="W4030" s="622">
        <v>0</v>
      </c>
      <c r="X4030" s="366">
        <v>4</v>
      </c>
      <c r="Y4030" s="622">
        <v>0</v>
      </c>
      <c r="Z4030" s="865" t="s">
        <v>51</v>
      </c>
      <c r="AA4030" s="624" t="s">
        <v>5289</v>
      </c>
      <c r="AB4030" s="624" t="s">
        <v>5289</v>
      </c>
      <c r="AC4030" s="84" t="s">
        <v>5289</v>
      </c>
      <c r="AD4030" s="84" t="s">
        <v>5289</v>
      </c>
      <c r="AE4030" s="84" t="s">
        <v>5289</v>
      </c>
      <c r="AF4030" s="129" t="s">
        <v>5289</v>
      </c>
    </row>
    <row r="4031" spans="1:38" ht="229.5">
      <c r="A4031" s="621">
        <v>12</v>
      </c>
      <c r="B4031" s="627" t="s">
        <v>11879</v>
      </c>
      <c r="C4031" s="627" t="s">
        <v>11854</v>
      </c>
      <c r="D4031" s="627" t="s">
        <v>11899</v>
      </c>
      <c r="E4031" s="624" t="s">
        <v>11880</v>
      </c>
      <c r="F4031" s="622" t="s">
        <v>51</v>
      </c>
      <c r="G4031" s="9"/>
      <c r="H4031" s="9"/>
      <c r="I4031" s="9"/>
      <c r="J4031" s="622" t="s">
        <v>5289</v>
      </c>
      <c r="K4031" s="622" t="s">
        <v>6200</v>
      </c>
      <c r="L4031" s="86" t="s">
        <v>51</v>
      </c>
      <c r="M4031" s="649"/>
      <c r="N4031" s="9"/>
      <c r="O4031" s="622">
        <v>0</v>
      </c>
      <c r="P4031" s="622">
        <v>0</v>
      </c>
      <c r="Q4031" s="622">
        <v>0</v>
      </c>
      <c r="R4031" s="622">
        <v>0</v>
      </c>
      <c r="S4031" s="622">
        <v>0</v>
      </c>
      <c r="T4031" s="624">
        <v>0</v>
      </c>
      <c r="U4031" s="622">
        <v>0</v>
      </c>
      <c r="V4031" s="624">
        <v>0</v>
      </c>
      <c r="W4031" s="622">
        <v>0</v>
      </c>
      <c r="X4031" s="366">
        <v>0</v>
      </c>
      <c r="Y4031" s="622">
        <v>0</v>
      </c>
      <c r="Z4031" s="865" t="s">
        <v>51</v>
      </c>
      <c r="AA4031" s="624" t="s">
        <v>5289</v>
      </c>
      <c r="AB4031" s="624" t="s">
        <v>5289</v>
      </c>
      <c r="AC4031" s="84" t="s">
        <v>5289</v>
      </c>
      <c r="AD4031" s="84" t="s">
        <v>5289</v>
      </c>
      <c r="AE4031" s="84" t="s">
        <v>5289</v>
      </c>
      <c r="AF4031" s="129" t="s">
        <v>5289</v>
      </c>
    </row>
    <row r="4032" spans="1:38" ht="242.25">
      <c r="A4032" s="621">
        <v>13</v>
      </c>
      <c r="B4032" s="121" t="s">
        <v>11881</v>
      </c>
      <c r="C4032" s="121" t="s">
        <v>11854</v>
      </c>
      <c r="D4032" s="121" t="s">
        <v>11900</v>
      </c>
      <c r="E4032" s="624" t="s">
        <v>11882</v>
      </c>
      <c r="F4032" s="624" t="s">
        <v>11864</v>
      </c>
      <c r="G4032" s="624" t="s">
        <v>51</v>
      </c>
      <c r="H4032" s="624">
        <v>3</v>
      </c>
      <c r="I4032" s="623" t="s">
        <v>16488</v>
      </c>
      <c r="J4032" s="622" t="s">
        <v>5289</v>
      </c>
      <c r="K4032" s="622" t="s">
        <v>6764</v>
      </c>
      <c r="L4032" s="86" t="s">
        <v>51</v>
      </c>
      <c r="M4032" s="649"/>
      <c r="N4032" s="9"/>
      <c r="O4032" s="622">
        <v>0</v>
      </c>
      <c r="P4032" s="622">
        <v>0</v>
      </c>
      <c r="Q4032" s="622">
        <v>0</v>
      </c>
      <c r="R4032" s="622">
        <v>0</v>
      </c>
      <c r="S4032" s="622">
        <v>0</v>
      </c>
      <c r="T4032" s="624">
        <v>0</v>
      </c>
      <c r="U4032" s="622">
        <v>0</v>
      </c>
      <c r="V4032" s="624">
        <v>0</v>
      </c>
      <c r="W4032" s="622">
        <v>0</v>
      </c>
      <c r="X4032" s="366">
        <v>0</v>
      </c>
      <c r="Y4032" s="622">
        <v>0</v>
      </c>
      <c r="Z4032" s="865" t="s">
        <v>51</v>
      </c>
      <c r="AA4032" s="624" t="s">
        <v>5289</v>
      </c>
      <c r="AB4032" s="624" t="s">
        <v>5289</v>
      </c>
      <c r="AC4032" s="84" t="s">
        <v>5289</v>
      </c>
      <c r="AD4032" s="84" t="s">
        <v>5289</v>
      </c>
      <c r="AE4032" s="84" t="s">
        <v>5289</v>
      </c>
      <c r="AF4032" s="129" t="s">
        <v>5289</v>
      </c>
    </row>
    <row r="4033" spans="1:38" ht="242.25">
      <c r="A4033" s="621">
        <v>14</v>
      </c>
      <c r="B4033" s="121" t="s">
        <v>11721</v>
      </c>
      <c r="C4033" s="121" t="s">
        <v>11854</v>
      </c>
      <c r="D4033" s="121" t="s">
        <v>11901</v>
      </c>
      <c r="E4033" s="624" t="s">
        <v>11883</v>
      </c>
      <c r="F4033" s="622" t="s">
        <v>51</v>
      </c>
      <c r="G4033" s="9"/>
      <c r="H4033" s="9"/>
      <c r="I4033" s="9"/>
      <c r="J4033" s="622" t="s">
        <v>5289</v>
      </c>
      <c r="K4033" s="622" t="s">
        <v>969</v>
      </c>
      <c r="L4033" s="86" t="s">
        <v>51</v>
      </c>
      <c r="M4033" s="649"/>
      <c r="N4033" s="9"/>
      <c r="O4033" s="622">
        <v>0</v>
      </c>
      <c r="P4033" s="622">
        <v>0</v>
      </c>
      <c r="Q4033" s="622">
        <v>0</v>
      </c>
      <c r="R4033" s="622">
        <v>0</v>
      </c>
      <c r="S4033" s="622">
        <v>0</v>
      </c>
      <c r="T4033" s="624">
        <v>0</v>
      </c>
      <c r="U4033" s="622">
        <v>0</v>
      </c>
      <c r="V4033" s="624">
        <v>0</v>
      </c>
      <c r="W4033" s="622">
        <v>0</v>
      </c>
      <c r="X4033" s="366">
        <v>11</v>
      </c>
      <c r="Y4033" s="622">
        <v>0</v>
      </c>
      <c r="Z4033" s="865" t="s">
        <v>51</v>
      </c>
      <c r="AA4033" s="624" t="s">
        <v>5289</v>
      </c>
      <c r="AB4033" s="624" t="s">
        <v>5289</v>
      </c>
      <c r="AC4033" s="84" t="s">
        <v>5289</v>
      </c>
      <c r="AD4033" s="84" t="s">
        <v>5289</v>
      </c>
      <c r="AE4033" s="84" t="s">
        <v>5289</v>
      </c>
      <c r="AF4033" s="129" t="s">
        <v>5289</v>
      </c>
    </row>
    <row r="4034" spans="1:38" ht="191.25">
      <c r="A4034" s="621">
        <v>15</v>
      </c>
      <c r="B4034" s="121" t="s">
        <v>11884</v>
      </c>
      <c r="C4034" s="121" t="s">
        <v>11854</v>
      </c>
      <c r="D4034" s="121" t="s">
        <v>11902</v>
      </c>
      <c r="E4034" s="624" t="s">
        <v>11885</v>
      </c>
      <c r="F4034" s="624" t="s">
        <v>11864</v>
      </c>
      <c r="G4034" s="624" t="s">
        <v>51</v>
      </c>
      <c r="H4034" s="624">
        <v>3</v>
      </c>
      <c r="I4034" s="623" t="s">
        <v>16488</v>
      </c>
      <c r="J4034" s="622" t="s">
        <v>5289</v>
      </c>
      <c r="K4034" s="622" t="s">
        <v>6762</v>
      </c>
      <c r="L4034" s="86" t="s">
        <v>51</v>
      </c>
      <c r="M4034" s="649"/>
      <c r="N4034" s="9"/>
      <c r="O4034" s="622">
        <v>0</v>
      </c>
      <c r="P4034" s="622">
        <v>0</v>
      </c>
      <c r="Q4034" s="622">
        <v>0</v>
      </c>
      <c r="R4034" s="622">
        <v>0</v>
      </c>
      <c r="S4034" s="622">
        <v>0</v>
      </c>
      <c r="T4034" s="624">
        <v>0</v>
      </c>
      <c r="U4034" s="622">
        <v>0</v>
      </c>
      <c r="V4034" s="624">
        <v>0</v>
      </c>
      <c r="W4034" s="622">
        <v>0</v>
      </c>
      <c r="X4034" s="366">
        <v>0</v>
      </c>
      <c r="Y4034" s="622">
        <v>0</v>
      </c>
      <c r="Z4034" s="865" t="s">
        <v>51</v>
      </c>
      <c r="AA4034" s="624" t="s">
        <v>5289</v>
      </c>
      <c r="AB4034" s="624" t="s">
        <v>5289</v>
      </c>
      <c r="AC4034" s="84" t="s">
        <v>5289</v>
      </c>
      <c r="AD4034" s="84" t="s">
        <v>5289</v>
      </c>
      <c r="AE4034" s="84" t="s">
        <v>5289</v>
      </c>
      <c r="AF4034" s="129" t="s">
        <v>5289</v>
      </c>
    </row>
    <row r="4035" spans="1:38" ht="242.25">
      <c r="A4035" s="621">
        <v>16</v>
      </c>
      <c r="B4035" s="121" t="s">
        <v>122</v>
      </c>
      <c r="C4035" s="121" t="s">
        <v>11854</v>
      </c>
      <c r="D4035" s="121" t="s">
        <v>11903</v>
      </c>
      <c r="E4035" s="624" t="s">
        <v>11886</v>
      </c>
      <c r="F4035" s="624" t="s">
        <v>11864</v>
      </c>
      <c r="G4035" s="624" t="s">
        <v>51</v>
      </c>
      <c r="H4035" s="624">
        <v>3</v>
      </c>
      <c r="I4035" s="623" t="s">
        <v>16488</v>
      </c>
      <c r="J4035" s="622" t="s">
        <v>5289</v>
      </c>
      <c r="K4035" s="622" t="s">
        <v>6683</v>
      </c>
      <c r="L4035" s="86" t="s">
        <v>51</v>
      </c>
      <c r="M4035" s="649"/>
      <c r="N4035" s="9"/>
      <c r="O4035" s="622">
        <v>0</v>
      </c>
      <c r="P4035" s="622">
        <v>0</v>
      </c>
      <c r="Q4035" s="622">
        <v>0</v>
      </c>
      <c r="R4035" s="622">
        <v>0</v>
      </c>
      <c r="S4035" s="622">
        <v>0</v>
      </c>
      <c r="T4035" s="624">
        <v>0</v>
      </c>
      <c r="U4035" s="622">
        <v>0</v>
      </c>
      <c r="V4035" s="624">
        <v>0</v>
      </c>
      <c r="W4035" s="622">
        <v>0</v>
      </c>
      <c r="X4035" s="366">
        <v>8</v>
      </c>
      <c r="Y4035" s="622">
        <v>0</v>
      </c>
      <c r="Z4035" s="865" t="s">
        <v>51</v>
      </c>
      <c r="AA4035" s="624" t="s">
        <v>5289</v>
      </c>
      <c r="AB4035" s="624" t="s">
        <v>5289</v>
      </c>
      <c r="AC4035" s="84" t="s">
        <v>5289</v>
      </c>
      <c r="AD4035" s="84" t="s">
        <v>5289</v>
      </c>
      <c r="AE4035" s="84" t="s">
        <v>5289</v>
      </c>
      <c r="AF4035" s="129" t="s">
        <v>5289</v>
      </c>
    </row>
    <row r="4036" spans="1:38" ht="242.25">
      <c r="A4036" s="621">
        <v>17</v>
      </c>
      <c r="B4036" s="121" t="s">
        <v>11887</v>
      </c>
      <c r="C4036" s="121" t="s">
        <v>11854</v>
      </c>
      <c r="D4036" s="121" t="s">
        <v>11904</v>
      </c>
      <c r="E4036" s="624" t="s">
        <v>11888</v>
      </c>
      <c r="F4036" s="622" t="s">
        <v>51</v>
      </c>
      <c r="G4036" s="9"/>
      <c r="H4036" s="9"/>
      <c r="I4036" s="9"/>
      <c r="J4036" s="9"/>
      <c r="K4036" s="9"/>
      <c r="L4036" s="86" t="s">
        <v>51</v>
      </c>
      <c r="M4036" s="649"/>
      <c r="N4036" s="9"/>
      <c r="O4036" s="622">
        <v>0</v>
      </c>
      <c r="P4036" s="622">
        <v>0</v>
      </c>
      <c r="Q4036" s="622">
        <v>0</v>
      </c>
      <c r="R4036" s="622">
        <v>0</v>
      </c>
      <c r="S4036" s="622">
        <v>0</v>
      </c>
      <c r="T4036" s="624">
        <v>0</v>
      </c>
      <c r="U4036" s="622">
        <v>0</v>
      </c>
      <c r="V4036" s="624">
        <v>0</v>
      </c>
      <c r="W4036" s="622">
        <v>0</v>
      </c>
      <c r="X4036" s="366">
        <v>0</v>
      </c>
      <c r="Y4036" s="622">
        <v>0</v>
      </c>
      <c r="Z4036" s="865" t="s">
        <v>51</v>
      </c>
      <c r="AA4036" s="624" t="s">
        <v>5289</v>
      </c>
      <c r="AB4036" s="624" t="s">
        <v>5289</v>
      </c>
      <c r="AC4036" s="84" t="s">
        <v>5289</v>
      </c>
      <c r="AD4036" s="84" t="s">
        <v>5289</v>
      </c>
      <c r="AE4036" s="84" t="s">
        <v>5289</v>
      </c>
      <c r="AF4036" s="129" t="s">
        <v>5289</v>
      </c>
    </row>
    <row r="4037" spans="1:38" ht="76.5">
      <c r="A4037" s="621">
        <v>18</v>
      </c>
      <c r="B4037" s="121" t="s">
        <v>606</v>
      </c>
      <c r="C4037" s="121" t="s">
        <v>11854</v>
      </c>
      <c r="D4037" s="121" t="s">
        <v>11905</v>
      </c>
      <c r="E4037" s="624" t="s">
        <v>40</v>
      </c>
      <c r="F4037" s="622" t="s">
        <v>51</v>
      </c>
      <c r="G4037" s="9"/>
      <c r="H4037" s="9"/>
      <c r="I4037" s="9"/>
      <c r="J4037" s="9"/>
      <c r="K4037" s="9"/>
      <c r="L4037" s="86" t="s">
        <v>51</v>
      </c>
      <c r="M4037" s="649"/>
      <c r="N4037" s="9"/>
      <c r="O4037" s="622">
        <v>0</v>
      </c>
      <c r="P4037" s="622">
        <v>0</v>
      </c>
      <c r="Q4037" s="622">
        <v>0</v>
      </c>
      <c r="R4037" s="622">
        <v>0</v>
      </c>
      <c r="S4037" s="622">
        <v>0</v>
      </c>
      <c r="T4037" s="624">
        <v>0</v>
      </c>
      <c r="U4037" s="622">
        <v>0</v>
      </c>
      <c r="V4037" s="624">
        <v>0</v>
      </c>
      <c r="W4037" s="622">
        <v>0</v>
      </c>
      <c r="X4037" s="366">
        <v>0</v>
      </c>
      <c r="Y4037" s="622">
        <v>0</v>
      </c>
      <c r="Z4037" s="865" t="s">
        <v>51</v>
      </c>
      <c r="AA4037" s="624" t="s">
        <v>5289</v>
      </c>
      <c r="AB4037" s="624" t="s">
        <v>5289</v>
      </c>
      <c r="AC4037" s="84" t="s">
        <v>5289</v>
      </c>
      <c r="AD4037" s="84" t="s">
        <v>5289</v>
      </c>
      <c r="AE4037" s="84" t="s">
        <v>5289</v>
      </c>
      <c r="AF4037" s="129" t="s">
        <v>5289</v>
      </c>
    </row>
    <row r="4038" spans="1:38" s="44" customFormat="1" ht="114.75">
      <c r="A4038" s="621">
        <v>19</v>
      </c>
      <c r="B4038" s="627" t="s">
        <v>18488</v>
      </c>
      <c r="C4038" s="627" t="s">
        <v>11854</v>
      </c>
      <c r="D4038" s="627" t="s">
        <v>19615</v>
      </c>
      <c r="E4038" s="624" t="s">
        <v>40</v>
      </c>
      <c r="F4038" s="624" t="s">
        <v>11864</v>
      </c>
      <c r="G4038" s="624" t="s">
        <v>51</v>
      </c>
      <c r="H4038" s="624">
        <v>3</v>
      </c>
      <c r="I4038" s="623" t="s">
        <v>16488</v>
      </c>
      <c r="J4038" s="647"/>
      <c r="K4038" s="647"/>
      <c r="L4038" s="86" t="s">
        <v>51</v>
      </c>
      <c r="M4038" s="648"/>
      <c r="N4038" s="647"/>
      <c r="O4038" s="622">
        <v>0</v>
      </c>
      <c r="P4038" s="622">
        <v>0</v>
      </c>
      <c r="Q4038" s="622">
        <v>0</v>
      </c>
      <c r="R4038" s="622">
        <v>0</v>
      </c>
      <c r="S4038" s="622">
        <v>0</v>
      </c>
      <c r="T4038" s="622">
        <v>0</v>
      </c>
      <c r="U4038" s="622">
        <v>0</v>
      </c>
      <c r="V4038" s="622">
        <v>0</v>
      </c>
      <c r="W4038" s="622">
        <v>0</v>
      </c>
      <c r="X4038" s="369">
        <v>0</v>
      </c>
      <c r="Y4038" s="622">
        <v>0</v>
      </c>
      <c r="Z4038" s="640" t="s">
        <v>51</v>
      </c>
      <c r="AA4038" s="624" t="s">
        <v>5289</v>
      </c>
      <c r="AB4038" s="624" t="s">
        <v>5289</v>
      </c>
      <c r="AC4038" s="84" t="s">
        <v>5289</v>
      </c>
      <c r="AD4038" s="84" t="s">
        <v>5289</v>
      </c>
      <c r="AE4038" s="84" t="s">
        <v>5289</v>
      </c>
      <c r="AF4038" s="129" t="s">
        <v>5289</v>
      </c>
      <c r="AG4038" s="107"/>
      <c r="AH4038" s="107"/>
      <c r="AI4038" s="107"/>
      <c r="AJ4038" s="107"/>
      <c r="AK4038" s="107"/>
      <c r="AL4038" s="107"/>
    </row>
    <row r="4039" spans="1:38" s="44" customFormat="1" ht="114.75">
      <c r="A4039" s="621">
        <v>20</v>
      </c>
      <c r="B4039" s="627" t="s">
        <v>7462</v>
      </c>
      <c r="C4039" s="627" t="s">
        <v>11854</v>
      </c>
      <c r="D4039" s="627" t="s">
        <v>19616</v>
      </c>
      <c r="E4039" s="624" t="s">
        <v>40</v>
      </c>
      <c r="F4039" s="624" t="s">
        <v>11864</v>
      </c>
      <c r="G4039" s="624" t="s">
        <v>51</v>
      </c>
      <c r="H4039" s="624">
        <v>3</v>
      </c>
      <c r="I4039" s="623" t="s">
        <v>16488</v>
      </c>
      <c r="J4039" s="647"/>
      <c r="K4039" s="647"/>
      <c r="L4039" s="86" t="s">
        <v>51</v>
      </c>
      <c r="M4039" s="648"/>
      <c r="N4039" s="647"/>
      <c r="O4039" s="622">
        <v>0</v>
      </c>
      <c r="P4039" s="622">
        <v>0</v>
      </c>
      <c r="Q4039" s="622">
        <v>0</v>
      </c>
      <c r="R4039" s="622">
        <v>0</v>
      </c>
      <c r="S4039" s="622">
        <v>0</v>
      </c>
      <c r="T4039" s="622">
        <v>0</v>
      </c>
      <c r="U4039" s="622">
        <v>0</v>
      </c>
      <c r="V4039" s="622">
        <v>0</v>
      </c>
      <c r="W4039" s="622">
        <v>0</v>
      </c>
      <c r="X4039" s="369">
        <v>0</v>
      </c>
      <c r="Y4039" s="622">
        <v>0</v>
      </c>
      <c r="Z4039" s="640" t="s">
        <v>51</v>
      </c>
      <c r="AA4039" s="624" t="s">
        <v>5289</v>
      </c>
      <c r="AB4039" s="624" t="s">
        <v>5289</v>
      </c>
      <c r="AC4039" s="84" t="s">
        <v>5289</v>
      </c>
      <c r="AD4039" s="84" t="s">
        <v>5289</v>
      </c>
      <c r="AE4039" s="84" t="s">
        <v>5289</v>
      </c>
      <c r="AF4039" s="129" t="s">
        <v>5289</v>
      </c>
      <c r="AG4039" s="107"/>
      <c r="AH4039" s="107"/>
      <c r="AI4039" s="107"/>
      <c r="AJ4039" s="107"/>
      <c r="AK4039" s="107"/>
      <c r="AL4039" s="107"/>
    </row>
    <row r="4040" spans="1:38" s="44" customFormat="1" ht="127.5">
      <c r="A4040" s="621">
        <v>21</v>
      </c>
      <c r="B4040" s="627" t="s">
        <v>20364</v>
      </c>
      <c r="C4040" s="627" t="s">
        <v>11854</v>
      </c>
      <c r="D4040" s="627" t="s">
        <v>20372</v>
      </c>
      <c r="E4040" s="624" t="s">
        <v>40</v>
      </c>
      <c r="F4040" s="622" t="s">
        <v>51</v>
      </c>
      <c r="G4040" s="9"/>
      <c r="H4040" s="9"/>
      <c r="I4040" s="9"/>
      <c r="J4040" s="647"/>
      <c r="K4040" s="647"/>
      <c r="L4040" s="86" t="s">
        <v>51</v>
      </c>
      <c r="M4040" s="648"/>
      <c r="N4040" s="647"/>
      <c r="O4040" s="622">
        <v>0</v>
      </c>
      <c r="P4040" s="622">
        <v>0</v>
      </c>
      <c r="Q4040" s="622">
        <v>0</v>
      </c>
      <c r="R4040" s="622">
        <v>0</v>
      </c>
      <c r="S4040" s="622">
        <v>0</v>
      </c>
      <c r="T4040" s="622">
        <v>0</v>
      </c>
      <c r="U4040" s="622">
        <v>0</v>
      </c>
      <c r="V4040" s="622">
        <v>0</v>
      </c>
      <c r="W4040" s="622">
        <v>0</v>
      </c>
      <c r="X4040" s="369">
        <v>0</v>
      </c>
      <c r="Y4040" s="622">
        <v>0</v>
      </c>
      <c r="Z4040" s="640" t="s">
        <v>51</v>
      </c>
      <c r="AA4040" s="624" t="s">
        <v>5289</v>
      </c>
      <c r="AB4040" s="624" t="s">
        <v>5289</v>
      </c>
      <c r="AC4040" s="84" t="s">
        <v>5289</v>
      </c>
      <c r="AD4040" s="84" t="s">
        <v>5289</v>
      </c>
      <c r="AE4040" s="84" t="s">
        <v>5289</v>
      </c>
      <c r="AF4040" s="129" t="s">
        <v>5289</v>
      </c>
      <c r="AG4040" s="107"/>
      <c r="AH4040" s="107"/>
      <c r="AI4040" s="107"/>
      <c r="AJ4040" s="107"/>
      <c r="AK4040" s="107"/>
      <c r="AL4040" s="107"/>
    </row>
    <row r="4041" spans="1:38" s="44" customFormat="1" ht="191.25">
      <c r="A4041" s="621">
        <v>22</v>
      </c>
      <c r="B4041" s="627" t="s">
        <v>20365</v>
      </c>
      <c r="C4041" s="627" t="s">
        <v>11854</v>
      </c>
      <c r="D4041" s="627" t="s">
        <v>20373</v>
      </c>
      <c r="E4041" s="624" t="s">
        <v>40</v>
      </c>
      <c r="F4041" s="622" t="s">
        <v>51</v>
      </c>
      <c r="G4041" s="9"/>
      <c r="H4041" s="9"/>
      <c r="I4041" s="9"/>
      <c r="J4041" s="647"/>
      <c r="K4041" s="647"/>
      <c r="L4041" s="366" t="s">
        <v>40</v>
      </c>
      <c r="M4041" s="392" t="s">
        <v>20380</v>
      </c>
      <c r="N4041" s="622">
        <v>0</v>
      </c>
      <c r="O4041" s="622">
        <v>0</v>
      </c>
      <c r="P4041" s="622">
        <v>0</v>
      </c>
      <c r="Q4041" s="622">
        <v>0</v>
      </c>
      <c r="R4041" s="622">
        <v>0</v>
      </c>
      <c r="S4041" s="622">
        <v>0</v>
      </c>
      <c r="T4041" s="622">
        <v>0</v>
      </c>
      <c r="U4041" s="622">
        <v>0</v>
      </c>
      <c r="V4041" s="622">
        <v>0</v>
      </c>
      <c r="W4041" s="622">
        <v>0</v>
      </c>
      <c r="X4041" s="369">
        <v>3</v>
      </c>
      <c r="Y4041" s="622">
        <v>0</v>
      </c>
      <c r="Z4041" s="640" t="s">
        <v>51</v>
      </c>
      <c r="AA4041" s="624" t="s">
        <v>5289</v>
      </c>
      <c r="AB4041" s="624" t="s">
        <v>5289</v>
      </c>
      <c r="AC4041" s="84" t="s">
        <v>5289</v>
      </c>
      <c r="AD4041" s="84" t="s">
        <v>5289</v>
      </c>
      <c r="AE4041" s="84" t="s">
        <v>5289</v>
      </c>
      <c r="AF4041" s="129" t="s">
        <v>5289</v>
      </c>
      <c r="AG4041" s="107"/>
      <c r="AH4041" s="107"/>
      <c r="AI4041" s="107"/>
      <c r="AJ4041" s="107"/>
      <c r="AK4041" s="107"/>
      <c r="AL4041" s="107"/>
    </row>
    <row r="4042" spans="1:38" s="44" customFormat="1" ht="191.25">
      <c r="A4042" s="621">
        <v>23</v>
      </c>
      <c r="B4042" s="627" t="s">
        <v>20366</v>
      </c>
      <c r="C4042" s="627" t="s">
        <v>11854</v>
      </c>
      <c r="D4042" s="627" t="s">
        <v>20374</v>
      </c>
      <c r="E4042" s="624" t="s">
        <v>40</v>
      </c>
      <c r="F4042" s="622" t="s">
        <v>51</v>
      </c>
      <c r="G4042" s="9"/>
      <c r="H4042" s="9"/>
      <c r="I4042" s="9"/>
      <c r="J4042" s="647"/>
      <c r="K4042" s="647"/>
      <c r="L4042" s="366" t="s">
        <v>40</v>
      </c>
      <c r="M4042" s="392" t="s">
        <v>20380</v>
      </c>
      <c r="N4042" s="622">
        <v>0</v>
      </c>
      <c r="O4042" s="622">
        <v>0</v>
      </c>
      <c r="P4042" s="622">
        <v>0</v>
      </c>
      <c r="Q4042" s="622">
        <v>0</v>
      </c>
      <c r="R4042" s="622">
        <v>0</v>
      </c>
      <c r="S4042" s="622">
        <v>0</v>
      </c>
      <c r="T4042" s="622">
        <v>0</v>
      </c>
      <c r="U4042" s="622">
        <v>0</v>
      </c>
      <c r="V4042" s="622">
        <v>0</v>
      </c>
      <c r="W4042" s="622">
        <v>0</v>
      </c>
      <c r="X4042" s="369">
        <v>0</v>
      </c>
      <c r="Y4042" s="622">
        <v>0</v>
      </c>
      <c r="Z4042" s="640" t="s">
        <v>51</v>
      </c>
      <c r="AA4042" s="624" t="s">
        <v>5289</v>
      </c>
      <c r="AB4042" s="624" t="s">
        <v>5289</v>
      </c>
      <c r="AC4042" s="84" t="s">
        <v>5289</v>
      </c>
      <c r="AD4042" s="84" t="s">
        <v>5289</v>
      </c>
      <c r="AE4042" s="84" t="s">
        <v>5289</v>
      </c>
      <c r="AF4042" s="129" t="s">
        <v>5289</v>
      </c>
      <c r="AG4042" s="107"/>
      <c r="AH4042" s="107"/>
      <c r="AI4042" s="107"/>
      <c r="AJ4042" s="107"/>
      <c r="AK4042" s="107"/>
      <c r="AL4042" s="107"/>
    </row>
    <row r="4043" spans="1:38" s="44" customFormat="1" ht="140.25">
      <c r="A4043" s="621">
        <v>24</v>
      </c>
      <c r="B4043" s="627" t="s">
        <v>20367</v>
      </c>
      <c r="C4043" s="627" t="s">
        <v>11854</v>
      </c>
      <c r="D4043" s="627" t="s">
        <v>20375</v>
      </c>
      <c r="E4043" s="624" t="s">
        <v>40</v>
      </c>
      <c r="F4043" s="622" t="s">
        <v>51</v>
      </c>
      <c r="G4043" s="9"/>
      <c r="H4043" s="9"/>
      <c r="I4043" s="9"/>
      <c r="J4043" s="647"/>
      <c r="K4043" s="647"/>
      <c r="L4043" s="366" t="s">
        <v>40</v>
      </c>
      <c r="M4043" s="392" t="s">
        <v>20381</v>
      </c>
      <c r="N4043" s="622">
        <v>0</v>
      </c>
      <c r="O4043" s="622">
        <v>0</v>
      </c>
      <c r="P4043" s="622">
        <v>0</v>
      </c>
      <c r="Q4043" s="622">
        <v>0</v>
      </c>
      <c r="R4043" s="622">
        <v>0</v>
      </c>
      <c r="S4043" s="622">
        <v>0</v>
      </c>
      <c r="T4043" s="622">
        <v>0</v>
      </c>
      <c r="U4043" s="622">
        <v>0</v>
      </c>
      <c r="V4043" s="622">
        <v>0</v>
      </c>
      <c r="W4043" s="622">
        <v>0</v>
      </c>
      <c r="X4043" s="369">
        <v>2</v>
      </c>
      <c r="Y4043" s="622">
        <v>0</v>
      </c>
      <c r="Z4043" s="640" t="s">
        <v>51</v>
      </c>
      <c r="AA4043" s="624" t="s">
        <v>5289</v>
      </c>
      <c r="AB4043" s="624" t="s">
        <v>5289</v>
      </c>
      <c r="AC4043" s="84" t="s">
        <v>5289</v>
      </c>
      <c r="AD4043" s="84" t="s">
        <v>5289</v>
      </c>
      <c r="AE4043" s="84" t="s">
        <v>5289</v>
      </c>
      <c r="AF4043" s="129" t="s">
        <v>5289</v>
      </c>
      <c r="AG4043" s="107"/>
      <c r="AH4043" s="107"/>
      <c r="AI4043" s="107"/>
      <c r="AJ4043" s="107"/>
      <c r="AK4043" s="107"/>
      <c r="AL4043" s="107"/>
    </row>
    <row r="4044" spans="1:38" s="44" customFormat="1" ht="178.5">
      <c r="A4044" s="621">
        <v>25</v>
      </c>
      <c r="B4044" s="627" t="s">
        <v>20368</v>
      </c>
      <c r="C4044" s="627" t="s">
        <v>11854</v>
      </c>
      <c r="D4044" s="627" t="s">
        <v>20376</v>
      </c>
      <c r="E4044" s="624" t="s">
        <v>40</v>
      </c>
      <c r="F4044" s="622" t="s">
        <v>51</v>
      </c>
      <c r="G4044" s="9"/>
      <c r="H4044" s="9"/>
      <c r="I4044" s="9"/>
      <c r="J4044" s="647"/>
      <c r="K4044" s="647"/>
      <c r="L4044" s="366" t="s">
        <v>40</v>
      </c>
      <c r="M4044" s="392" t="s">
        <v>20381</v>
      </c>
      <c r="N4044" s="622">
        <v>0</v>
      </c>
      <c r="O4044" s="622">
        <v>0</v>
      </c>
      <c r="P4044" s="622">
        <v>0</v>
      </c>
      <c r="Q4044" s="622">
        <v>0</v>
      </c>
      <c r="R4044" s="622">
        <v>0</v>
      </c>
      <c r="S4044" s="622">
        <v>0</v>
      </c>
      <c r="T4044" s="622">
        <v>0</v>
      </c>
      <c r="U4044" s="622">
        <v>0</v>
      </c>
      <c r="V4044" s="622">
        <v>0</v>
      </c>
      <c r="W4044" s="622">
        <v>0</v>
      </c>
      <c r="X4044" s="369">
        <v>6</v>
      </c>
      <c r="Y4044" s="622">
        <v>0</v>
      </c>
      <c r="Z4044" s="640" t="s">
        <v>51</v>
      </c>
      <c r="AA4044" s="624" t="s">
        <v>5289</v>
      </c>
      <c r="AB4044" s="624" t="s">
        <v>5289</v>
      </c>
      <c r="AC4044" s="84" t="s">
        <v>5289</v>
      </c>
      <c r="AD4044" s="84" t="s">
        <v>5289</v>
      </c>
      <c r="AE4044" s="84" t="s">
        <v>5289</v>
      </c>
      <c r="AF4044" s="129" t="s">
        <v>5289</v>
      </c>
      <c r="AG4044" s="107"/>
      <c r="AH4044" s="107"/>
      <c r="AI4044" s="107"/>
      <c r="AJ4044" s="107"/>
      <c r="AK4044" s="107"/>
      <c r="AL4044" s="107"/>
    </row>
    <row r="4045" spans="1:38" s="44" customFormat="1" ht="127.5">
      <c r="A4045" s="621">
        <v>26</v>
      </c>
      <c r="B4045" s="627" t="s">
        <v>20369</v>
      </c>
      <c r="C4045" s="627" t="s">
        <v>11854</v>
      </c>
      <c r="D4045" s="627" t="s">
        <v>20377</v>
      </c>
      <c r="E4045" s="624" t="s">
        <v>40</v>
      </c>
      <c r="F4045" s="622" t="s">
        <v>51</v>
      </c>
      <c r="G4045" s="9"/>
      <c r="H4045" s="9"/>
      <c r="I4045" s="9"/>
      <c r="J4045" s="647"/>
      <c r="K4045" s="647"/>
      <c r="L4045" s="366" t="s">
        <v>40</v>
      </c>
      <c r="M4045" s="392" t="s">
        <v>20382</v>
      </c>
      <c r="N4045" s="622">
        <v>0</v>
      </c>
      <c r="O4045" s="622">
        <v>0</v>
      </c>
      <c r="P4045" s="622">
        <v>0</v>
      </c>
      <c r="Q4045" s="622">
        <v>0</v>
      </c>
      <c r="R4045" s="622">
        <v>0</v>
      </c>
      <c r="S4045" s="622">
        <v>0</v>
      </c>
      <c r="T4045" s="622">
        <v>0</v>
      </c>
      <c r="U4045" s="622">
        <v>0</v>
      </c>
      <c r="V4045" s="622">
        <v>0</v>
      </c>
      <c r="W4045" s="622">
        <v>0</v>
      </c>
      <c r="X4045" s="369">
        <v>0</v>
      </c>
      <c r="Y4045" s="622">
        <v>0</v>
      </c>
      <c r="Z4045" s="640" t="s">
        <v>51</v>
      </c>
      <c r="AA4045" s="624" t="s">
        <v>5289</v>
      </c>
      <c r="AB4045" s="624" t="s">
        <v>5289</v>
      </c>
      <c r="AC4045" s="84" t="s">
        <v>5289</v>
      </c>
      <c r="AD4045" s="84" t="s">
        <v>5289</v>
      </c>
      <c r="AE4045" s="84" t="s">
        <v>5289</v>
      </c>
      <c r="AF4045" s="129" t="s">
        <v>5289</v>
      </c>
      <c r="AG4045" s="107"/>
      <c r="AH4045" s="107"/>
      <c r="AI4045" s="107"/>
      <c r="AJ4045" s="107"/>
      <c r="AK4045" s="107"/>
      <c r="AL4045" s="107"/>
    </row>
    <row r="4046" spans="1:38" s="44" customFormat="1" ht="89.25">
      <c r="A4046" s="621">
        <v>27</v>
      </c>
      <c r="B4046" s="627" t="s">
        <v>20370</v>
      </c>
      <c r="C4046" s="627" t="s">
        <v>11854</v>
      </c>
      <c r="D4046" s="627" t="s">
        <v>20378</v>
      </c>
      <c r="E4046" s="624" t="s">
        <v>40</v>
      </c>
      <c r="F4046" s="622" t="s">
        <v>51</v>
      </c>
      <c r="G4046" s="9"/>
      <c r="H4046" s="9"/>
      <c r="I4046" s="9"/>
      <c r="J4046" s="647"/>
      <c r="K4046" s="647"/>
      <c r="L4046" s="123" t="s">
        <v>51</v>
      </c>
      <c r="M4046" s="648"/>
      <c r="N4046" s="647"/>
      <c r="O4046" s="622">
        <v>0</v>
      </c>
      <c r="P4046" s="622">
        <v>0</v>
      </c>
      <c r="Q4046" s="622">
        <v>0</v>
      </c>
      <c r="R4046" s="622">
        <v>0</v>
      </c>
      <c r="S4046" s="622">
        <v>0</v>
      </c>
      <c r="T4046" s="622">
        <v>0</v>
      </c>
      <c r="U4046" s="622">
        <v>0</v>
      </c>
      <c r="V4046" s="622">
        <v>0</v>
      </c>
      <c r="W4046" s="622">
        <v>0</v>
      </c>
      <c r="X4046" s="369">
        <v>0</v>
      </c>
      <c r="Y4046" s="622">
        <v>0</v>
      </c>
      <c r="Z4046" s="640" t="s">
        <v>51</v>
      </c>
      <c r="AA4046" s="624" t="s">
        <v>5289</v>
      </c>
      <c r="AB4046" s="624" t="s">
        <v>5289</v>
      </c>
      <c r="AC4046" s="84" t="s">
        <v>5289</v>
      </c>
      <c r="AD4046" s="84" t="s">
        <v>5289</v>
      </c>
      <c r="AE4046" s="84" t="s">
        <v>5289</v>
      </c>
      <c r="AF4046" s="129" t="s">
        <v>5289</v>
      </c>
      <c r="AG4046" s="107"/>
      <c r="AH4046" s="107"/>
      <c r="AI4046" s="107"/>
      <c r="AJ4046" s="107"/>
      <c r="AK4046" s="107"/>
      <c r="AL4046" s="107"/>
    </row>
    <row r="4047" spans="1:38" s="44" customFormat="1" ht="89.25">
      <c r="A4047" s="621">
        <v>28</v>
      </c>
      <c r="B4047" s="627" t="s">
        <v>20371</v>
      </c>
      <c r="C4047" s="627" t="s">
        <v>11854</v>
      </c>
      <c r="D4047" s="627" t="s">
        <v>20379</v>
      </c>
      <c r="E4047" s="624" t="s">
        <v>40</v>
      </c>
      <c r="F4047" s="622" t="s">
        <v>51</v>
      </c>
      <c r="G4047" s="9"/>
      <c r="H4047" s="9"/>
      <c r="I4047" s="9"/>
      <c r="J4047" s="622" t="s">
        <v>5289</v>
      </c>
      <c r="K4047" s="622" t="s">
        <v>6762</v>
      </c>
      <c r="L4047" s="123" t="s">
        <v>51</v>
      </c>
      <c r="M4047" s="648"/>
      <c r="N4047" s="647"/>
      <c r="O4047" s="622">
        <v>0</v>
      </c>
      <c r="P4047" s="622">
        <v>0</v>
      </c>
      <c r="Q4047" s="622">
        <v>0</v>
      </c>
      <c r="R4047" s="622">
        <v>0</v>
      </c>
      <c r="S4047" s="622">
        <v>0</v>
      </c>
      <c r="T4047" s="622">
        <v>0</v>
      </c>
      <c r="U4047" s="622">
        <v>0</v>
      </c>
      <c r="V4047" s="622">
        <v>0</v>
      </c>
      <c r="W4047" s="622">
        <v>0</v>
      </c>
      <c r="X4047" s="369">
        <v>1</v>
      </c>
      <c r="Y4047" s="622">
        <v>0</v>
      </c>
      <c r="Z4047" s="640" t="s">
        <v>51</v>
      </c>
      <c r="AA4047" s="624" t="s">
        <v>5289</v>
      </c>
      <c r="AB4047" s="624" t="s">
        <v>5289</v>
      </c>
      <c r="AC4047" s="84" t="s">
        <v>5289</v>
      </c>
      <c r="AD4047" s="84" t="s">
        <v>5289</v>
      </c>
      <c r="AE4047" s="84" t="s">
        <v>5289</v>
      </c>
      <c r="AF4047" s="129" t="s">
        <v>5289</v>
      </c>
      <c r="AG4047" s="107"/>
      <c r="AH4047" s="107"/>
      <c r="AI4047" s="107"/>
      <c r="AJ4047" s="107"/>
      <c r="AK4047" s="107"/>
      <c r="AL4047" s="107"/>
    </row>
    <row r="4048" spans="1:38" s="44" customFormat="1" ht="15.75" customHeight="1" thickBot="1">
      <c r="A4048" s="256"/>
      <c r="B4048" s="625">
        <v>28</v>
      </c>
      <c r="C4048" s="625"/>
      <c r="D4048" s="625">
        <v>28</v>
      </c>
      <c r="E4048" s="625">
        <v>28</v>
      </c>
      <c r="F4048" s="625">
        <v>11</v>
      </c>
      <c r="G4048" s="625">
        <v>0</v>
      </c>
      <c r="H4048" s="625">
        <v>1</v>
      </c>
      <c r="I4048" s="625"/>
      <c r="J4048" s="625">
        <v>1</v>
      </c>
      <c r="K4048" s="625">
        <v>15</v>
      </c>
      <c r="L4048" s="625">
        <v>5</v>
      </c>
      <c r="M4048" s="199"/>
      <c r="N4048" s="625">
        <f t="shared" ref="N4048:O4048" si="1347">SUM(N4020:N4047)</f>
        <v>0</v>
      </c>
      <c r="O4048" s="625">
        <f t="shared" si="1347"/>
        <v>0</v>
      </c>
      <c r="P4048" s="625">
        <f t="shared" ref="P4048:Q4048" si="1348">SUM(P4020:P4047)</f>
        <v>0</v>
      </c>
      <c r="Q4048" s="625">
        <f t="shared" si="1348"/>
        <v>0</v>
      </c>
      <c r="R4048" s="625">
        <f t="shared" ref="R4048" si="1349">SUM(R4020:R4047)</f>
        <v>0</v>
      </c>
      <c r="S4048" s="625">
        <f t="shared" ref="S4048" si="1350">SUM(S4020:S4047)</f>
        <v>0</v>
      </c>
      <c r="T4048" s="625">
        <f t="shared" ref="T4048:U4048" si="1351">SUM(T4020:T4047)</f>
        <v>0</v>
      </c>
      <c r="U4048" s="625">
        <f t="shared" si="1351"/>
        <v>0</v>
      </c>
      <c r="V4048" s="625">
        <f t="shared" ref="V4048:W4048" si="1352">SUM(V4020:V4047)</f>
        <v>0</v>
      </c>
      <c r="W4048" s="625">
        <f t="shared" si="1352"/>
        <v>0</v>
      </c>
      <c r="X4048" s="625">
        <f t="shared" ref="X4048:Y4048" si="1353">SUM(X4020:X4047)</f>
        <v>215</v>
      </c>
      <c r="Y4048" s="625">
        <f t="shared" si="1353"/>
        <v>0</v>
      </c>
      <c r="Z4048" s="625">
        <v>0</v>
      </c>
      <c r="AA4048" s="625">
        <v>1</v>
      </c>
      <c r="AB4048" s="625">
        <v>1</v>
      </c>
      <c r="AC4048" s="767"/>
      <c r="AD4048" s="767"/>
      <c r="AE4048" s="767"/>
      <c r="AF4048" s="768"/>
      <c r="AG4048" s="107"/>
      <c r="AH4048" s="107"/>
      <c r="AI4048" s="107"/>
      <c r="AJ4048" s="107"/>
      <c r="AK4048" s="107"/>
      <c r="AL4048" s="107"/>
    </row>
    <row r="4049" spans="1:32" ht="15.75" customHeight="1">
      <c r="A4049" s="688" t="s">
        <v>467</v>
      </c>
      <c r="B4049" s="689"/>
      <c r="C4049" s="689"/>
      <c r="D4049" s="689"/>
      <c r="E4049" s="689"/>
      <c r="F4049" s="689"/>
      <c r="G4049" s="689"/>
      <c r="H4049" s="689"/>
      <c r="I4049" s="689"/>
      <c r="J4049" s="689"/>
      <c r="K4049" s="689"/>
      <c r="L4049" s="689"/>
      <c r="M4049" s="689"/>
      <c r="N4049" s="689"/>
      <c r="O4049" s="689"/>
      <c r="P4049" s="689"/>
      <c r="Q4049" s="689"/>
      <c r="R4049" s="689"/>
      <c r="S4049" s="689"/>
      <c r="T4049" s="689"/>
      <c r="U4049" s="689"/>
      <c r="V4049" s="689"/>
      <c r="W4049" s="689"/>
      <c r="X4049" s="689"/>
      <c r="Y4049" s="689"/>
      <c r="Z4049" s="689"/>
      <c r="AA4049" s="689"/>
      <c r="AB4049" s="689"/>
      <c r="AC4049" s="689"/>
      <c r="AD4049" s="689"/>
      <c r="AE4049" s="689"/>
      <c r="AF4049" s="690"/>
    </row>
    <row r="4050" spans="1:32" s="218" customFormat="1" ht="180" customHeight="1">
      <c r="A4050" s="639">
        <v>1</v>
      </c>
      <c r="B4050" s="28" t="s">
        <v>14113</v>
      </c>
      <c r="C4050" s="28" t="s">
        <v>14112</v>
      </c>
      <c r="D4050" s="28" t="s">
        <v>14137</v>
      </c>
      <c r="E4050" s="629" t="s">
        <v>17879</v>
      </c>
      <c r="F4050" s="123" t="s">
        <v>16680</v>
      </c>
      <c r="G4050" s="647"/>
      <c r="H4050" s="647"/>
      <c r="I4050" s="647"/>
      <c r="J4050" s="647"/>
      <c r="K4050" s="647"/>
      <c r="L4050" s="73" t="s">
        <v>51</v>
      </c>
      <c r="M4050" s="648"/>
      <c r="N4050" s="647"/>
      <c r="O4050" s="640">
        <v>0</v>
      </c>
      <c r="P4050" s="640">
        <v>0</v>
      </c>
      <c r="Q4050" s="640">
        <v>0</v>
      </c>
      <c r="R4050" s="640">
        <v>0</v>
      </c>
      <c r="S4050" s="640">
        <v>0</v>
      </c>
      <c r="T4050" s="640">
        <v>0</v>
      </c>
      <c r="U4050" s="640">
        <v>0</v>
      </c>
      <c r="V4050" s="640">
        <v>0</v>
      </c>
      <c r="W4050" s="640">
        <v>0</v>
      </c>
      <c r="X4050" s="369">
        <v>3</v>
      </c>
      <c r="Y4050" s="640">
        <v>0</v>
      </c>
      <c r="Z4050" s="869" t="s">
        <v>51</v>
      </c>
      <c r="AA4050" s="870" t="s">
        <v>14119</v>
      </c>
      <c r="AB4050" s="28" t="s">
        <v>18489</v>
      </c>
      <c r="AC4050" s="164" t="s">
        <v>16878</v>
      </c>
      <c r="AD4050" s="164" t="s">
        <v>14120</v>
      </c>
      <c r="AE4050" s="164" t="s">
        <v>16879</v>
      </c>
      <c r="AF4050" s="164" t="s">
        <v>14121</v>
      </c>
    </row>
    <row r="4051" spans="1:32" s="219" customFormat="1" ht="148.5" customHeight="1">
      <c r="A4051" s="621">
        <v>2</v>
      </c>
      <c r="B4051" s="627" t="s">
        <v>14114</v>
      </c>
      <c r="C4051" s="627" t="s">
        <v>14112</v>
      </c>
      <c r="D4051" s="627" t="s">
        <v>14138</v>
      </c>
      <c r="E4051" s="624" t="s">
        <v>17880</v>
      </c>
      <c r="F4051" s="9"/>
      <c r="G4051" s="9"/>
      <c r="H4051" s="9"/>
      <c r="I4051" s="9"/>
      <c r="J4051" s="9"/>
      <c r="K4051" s="9"/>
      <c r="L4051" s="86" t="s">
        <v>51</v>
      </c>
      <c r="M4051" s="649"/>
      <c r="N4051" s="9"/>
      <c r="O4051" s="622">
        <v>0</v>
      </c>
      <c r="P4051" s="622">
        <v>0</v>
      </c>
      <c r="Q4051" s="622">
        <v>0</v>
      </c>
      <c r="R4051" s="622">
        <v>0</v>
      </c>
      <c r="S4051" s="622">
        <v>0</v>
      </c>
      <c r="T4051" s="622">
        <v>1</v>
      </c>
      <c r="U4051" s="622">
        <v>0</v>
      </c>
      <c r="V4051" s="622">
        <v>0</v>
      </c>
      <c r="W4051" s="622">
        <v>0</v>
      </c>
      <c r="X4051" s="369">
        <v>0</v>
      </c>
      <c r="Y4051" s="622">
        <v>0</v>
      </c>
      <c r="Z4051" s="865" t="s">
        <v>51</v>
      </c>
      <c r="AA4051" s="624" t="s">
        <v>5289</v>
      </c>
      <c r="AB4051" s="624" t="s">
        <v>5289</v>
      </c>
      <c r="AC4051" s="84" t="s">
        <v>5289</v>
      </c>
      <c r="AD4051" s="84" t="s">
        <v>5289</v>
      </c>
      <c r="AE4051" s="84" t="s">
        <v>5289</v>
      </c>
      <c r="AF4051" s="129" t="s">
        <v>5289</v>
      </c>
    </row>
    <row r="4052" spans="1:32" s="219" customFormat="1" ht="96" customHeight="1">
      <c r="A4052" s="639">
        <v>3</v>
      </c>
      <c r="B4052" s="627" t="s">
        <v>17558</v>
      </c>
      <c r="C4052" s="627" t="s">
        <v>14112</v>
      </c>
      <c r="D4052" s="627" t="s">
        <v>18042</v>
      </c>
      <c r="E4052" s="624" t="s">
        <v>40</v>
      </c>
      <c r="F4052" s="9"/>
      <c r="G4052" s="9"/>
      <c r="H4052" s="9"/>
      <c r="I4052" s="9"/>
      <c r="J4052" s="235" t="s">
        <v>18196</v>
      </c>
      <c r="K4052" s="369" t="s">
        <v>18197</v>
      </c>
      <c r="L4052" s="86" t="s">
        <v>51</v>
      </c>
      <c r="M4052" s="649"/>
      <c r="N4052" s="9"/>
      <c r="O4052" s="643">
        <v>0</v>
      </c>
      <c r="P4052" s="643">
        <v>0</v>
      </c>
      <c r="Q4052" s="643">
        <v>0</v>
      </c>
      <c r="R4052" s="643">
        <v>0</v>
      </c>
      <c r="S4052" s="643">
        <v>0</v>
      </c>
      <c r="T4052" s="643">
        <v>0</v>
      </c>
      <c r="U4052" s="643">
        <v>0</v>
      </c>
      <c r="V4052" s="643">
        <v>0</v>
      </c>
      <c r="W4052" s="643">
        <v>0</v>
      </c>
      <c r="X4052" s="369">
        <v>0</v>
      </c>
      <c r="Y4052" s="643">
        <v>0</v>
      </c>
      <c r="Z4052" s="865" t="s">
        <v>51</v>
      </c>
      <c r="AA4052" s="624" t="s">
        <v>5289</v>
      </c>
      <c r="AB4052" s="624" t="s">
        <v>5289</v>
      </c>
      <c r="AC4052" s="84" t="s">
        <v>5289</v>
      </c>
      <c r="AD4052" s="84" t="s">
        <v>5289</v>
      </c>
      <c r="AE4052" s="84" t="s">
        <v>5289</v>
      </c>
      <c r="AF4052" s="129" t="s">
        <v>5289</v>
      </c>
    </row>
    <row r="4053" spans="1:32" s="219" customFormat="1" ht="90" customHeight="1">
      <c r="A4053" s="621">
        <v>4</v>
      </c>
      <c r="B4053" s="627" t="s">
        <v>18043</v>
      </c>
      <c r="C4053" s="627" t="s">
        <v>14112</v>
      </c>
      <c r="D4053" s="627" t="s">
        <v>18044</v>
      </c>
      <c r="E4053" s="624" t="s">
        <v>40</v>
      </c>
      <c r="F4053" s="9"/>
      <c r="G4053" s="9"/>
      <c r="H4053" s="9"/>
      <c r="I4053" s="9"/>
      <c r="J4053" s="9"/>
      <c r="K4053" s="232"/>
      <c r="L4053" s="86" t="s">
        <v>51</v>
      </c>
      <c r="M4053" s="649"/>
      <c r="N4053" s="9"/>
      <c r="O4053" s="622">
        <v>0</v>
      </c>
      <c r="P4053" s="622">
        <v>0</v>
      </c>
      <c r="Q4053" s="622">
        <v>0</v>
      </c>
      <c r="R4053" s="622">
        <v>0</v>
      </c>
      <c r="S4053" s="622">
        <v>0</v>
      </c>
      <c r="T4053" s="622">
        <v>0</v>
      </c>
      <c r="U4053" s="622">
        <v>0</v>
      </c>
      <c r="V4053" s="622">
        <v>0</v>
      </c>
      <c r="W4053" s="622">
        <v>0</v>
      </c>
      <c r="X4053" s="369">
        <v>0</v>
      </c>
      <c r="Y4053" s="622">
        <v>0</v>
      </c>
      <c r="Z4053" s="865" t="s">
        <v>51</v>
      </c>
      <c r="AA4053" s="624" t="s">
        <v>5289</v>
      </c>
      <c r="AB4053" s="624" t="s">
        <v>5289</v>
      </c>
      <c r="AC4053" s="84" t="s">
        <v>5289</v>
      </c>
      <c r="AD4053" s="84" t="s">
        <v>5289</v>
      </c>
      <c r="AE4053" s="84" t="s">
        <v>5289</v>
      </c>
      <c r="AF4053" s="129" t="s">
        <v>5289</v>
      </c>
    </row>
    <row r="4054" spans="1:32" s="219" customFormat="1" ht="88.5" customHeight="1">
      <c r="A4054" s="639">
        <v>5</v>
      </c>
      <c r="B4054" s="627" t="s">
        <v>14108</v>
      </c>
      <c r="C4054" s="627" t="s">
        <v>14112</v>
      </c>
      <c r="D4054" s="627" t="s">
        <v>18490</v>
      </c>
      <c r="E4054" s="624" t="s">
        <v>40</v>
      </c>
      <c r="F4054" s="9"/>
      <c r="G4054" s="9"/>
      <c r="H4054" s="9"/>
      <c r="I4054" s="9"/>
      <c r="J4054" s="9"/>
      <c r="K4054" s="232"/>
      <c r="L4054" s="86" t="s">
        <v>51</v>
      </c>
      <c r="M4054" s="649"/>
      <c r="N4054" s="9"/>
      <c r="O4054" s="622">
        <v>0</v>
      </c>
      <c r="P4054" s="622">
        <v>0</v>
      </c>
      <c r="Q4054" s="622">
        <v>0</v>
      </c>
      <c r="R4054" s="622">
        <v>0</v>
      </c>
      <c r="S4054" s="622">
        <v>0</v>
      </c>
      <c r="T4054" s="622">
        <v>0</v>
      </c>
      <c r="U4054" s="622">
        <v>0</v>
      </c>
      <c r="V4054" s="622">
        <v>0</v>
      </c>
      <c r="W4054" s="622">
        <v>0</v>
      </c>
      <c r="X4054" s="369">
        <v>1</v>
      </c>
      <c r="Y4054" s="622">
        <v>0</v>
      </c>
      <c r="Z4054" s="865" t="s">
        <v>51</v>
      </c>
      <c r="AA4054" s="624" t="s">
        <v>5289</v>
      </c>
      <c r="AB4054" s="624" t="s">
        <v>5289</v>
      </c>
      <c r="AC4054" s="84" t="s">
        <v>5289</v>
      </c>
      <c r="AD4054" s="84" t="s">
        <v>5289</v>
      </c>
      <c r="AE4054" s="84" t="s">
        <v>5289</v>
      </c>
      <c r="AF4054" s="129" t="s">
        <v>5289</v>
      </c>
    </row>
    <row r="4055" spans="1:32" s="219" customFormat="1" ht="84" customHeight="1">
      <c r="A4055" s="621">
        <v>6</v>
      </c>
      <c r="B4055" s="627" t="s">
        <v>18045</v>
      </c>
      <c r="C4055" s="627" t="s">
        <v>14112</v>
      </c>
      <c r="D4055" s="627" t="s">
        <v>18046</v>
      </c>
      <c r="E4055" s="624" t="s">
        <v>40</v>
      </c>
      <c r="F4055" s="9"/>
      <c r="G4055" s="9"/>
      <c r="H4055" s="9"/>
      <c r="I4055" s="9"/>
      <c r="J4055" s="622" t="s">
        <v>18201</v>
      </c>
      <c r="K4055" s="369" t="s">
        <v>18198</v>
      </c>
      <c r="L4055" s="86" t="s">
        <v>51</v>
      </c>
      <c r="M4055" s="649"/>
      <c r="N4055" s="9"/>
      <c r="O4055" s="643">
        <v>0</v>
      </c>
      <c r="P4055" s="643">
        <v>0</v>
      </c>
      <c r="Q4055" s="643">
        <v>0</v>
      </c>
      <c r="R4055" s="643">
        <v>0</v>
      </c>
      <c r="S4055" s="643">
        <v>0</v>
      </c>
      <c r="T4055" s="643">
        <v>0</v>
      </c>
      <c r="U4055" s="643">
        <v>0</v>
      </c>
      <c r="V4055" s="643">
        <v>0</v>
      </c>
      <c r="W4055" s="643">
        <v>0</v>
      </c>
      <c r="X4055" s="369">
        <v>0</v>
      </c>
      <c r="Y4055" s="643">
        <v>0</v>
      </c>
      <c r="Z4055" s="865" t="s">
        <v>51</v>
      </c>
      <c r="AA4055" s="624" t="s">
        <v>5289</v>
      </c>
      <c r="AB4055" s="624" t="s">
        <v>5289</v>
      </c>
      <c r="AC4055" s="84" t="s">
        <v>5289</v>
      </c>
      <c r="AD4055" s="84" t="s">
        <v>5289</v>
      </c>
      <c r="AE4055" s="84" t="s">
        <v>5289</v>
      </c>
      <c r="AF4055" s="129" t="s">
        <v>5289</v>
      </c>
    </row>
    <row r="4056" spans="1:32" s="219" customFormat="1" ht="121.5" customHeight="1">
      <c r="A4056" s="639">
        <v>7</v>
      </c>
      <c r="B4056" s="645" t="s">
        <v>17881</v>
      </c>
      <c r="C4056" s="121" t="s">
        <v>14112</v>
      </c>
      <c r="D4056" s="645" t="s">
        <v>17882</v>
      </c>
      <c r="E4056" s="622" t="s">
        <v>54</v>
      </c>
      <c r="F4056" s="9"/>
      <c r="G4056" s="9"/>
      <c r="H4056" s="9"/>
      <c r="I4056" s="9"/>
      <c r="J4056" s="9"/>
      <c r="K4056" s="232"/>
      <c r="L4056" s="86" t="s">
        <v>51</v>
      </c>
      <c r="M4056" s="649"/>
      <c r="N4056" s="9"/>
      <c r="O4056" s="622">
        <v>0</v>
      </c>
      <c r="P4056" s="622">
        <v>0</v>
      </c>
      <c r="Q4056" s="622">
        <v>0</v>
      </c>
      <c r="R4056" s="622">
        <v>0</v>
      </c>
      <c r="S4056" s="622">
        <v>0</v>
      </c>
      <c r="T4056" s="622">
        <v>1</v>
      </c>
      <c r="U4056" s="622">
        <v>0</v>
      </c>
      <c r="V4056" s="622">
        <v>0</v>
      </c>
      <c r="W4056" s="622">
        <v>0</v>
      </c>
      <c r="X4056" s="369">
        <v>0</v>
      </c>
      <c r="Y4056" s="622">
        <v>0</v>
      </c>
      <c r="Z4056" s="865" t="s">
        <v>51</v>
      </c>
      <c r="AA4056" s="624" t="s">
        <v>5289</v>
      </c>
      <c r="AB4056" s="624" t="s">
        <v>5289</v>
      </c>
      <c r="AC4056" s="84" t="s">
        <v>5289</v>
      </c>
      <c r="AD4056" s="84" t="s">
        <v>5289</v>
      </c>
      <c r="AE4056" s="84" t="s">
        <v>5289</v>
      </c>
      <c r="AF4056" s="129" t="s">
        <v>5289</v>
      </c>
    </row>
    <row r="4057" spans="1:32" s="219" customFormat="1" ht="109.5" customHeight="1">
      <c r="A4057" s="621">
        <v>8</v>
      </c>
      <c r="B4057" s="645" t="s">
        <v>14115</v>
      </c>
      <c r="C4057" s="121" t="s">
        <v>14112</v>
      </c>
      <c r="D4057" s="645" t="s">
        <v>14139</v>
      </c>
      <c r="E4057" s="622" t="s">
        <v>17883</v>
      </c>
      <c r="F4057" s="9"/>
      <c r="G4057" s="9"/>
      <c r="H4057" s="9"/>
      <c r="I4057" s="9"/>
      <c r="J4057" s="9"/>
      <c r="K4057" s="232"/>
      <c r="L4057" s="86" t="s">
        <v>51</v>
      </c>
      <c r="M4057" s="649"/>
      <c r="N4057" s="9"/>
      <c r="O4057" s="622">
        <v>0</v>
      </c>
      <c r="P4057" s="622">
        <v>0</v>
      </c>
      <c r="Q4057" s="622">
        <v>0</v>
      </c>
      <c r="R4057" s="622">
        <v>0</v>
      </c>
      <c r="S4057" s="622">
        <v>0</v>
      </c>
      <c r="T4057" s="622">
        <v>1</v>
      </c>
      <c r="U4057" s="622">
        <v>0</v>
      </c>
      <c r="V4057" s="622">
        <v>0</v>
      </c>
      <c r="W4057" s="622">
        <v>0</v>
      </c>
      <c r="X4057" s="369">
        <v>2</v>
      </c>
      <c r="Y4057" s="622">
        <v>0</v>
      </c>
      <c r="Z4057" s="865" t="s">
        <v>51</v>
      </c>
      <c r="AA4057" s="624" t="s">
        <v>5289</v>
      </c>
      <c r="AB4057" s="624" t="s">
        <v>5289</v>
      </c>
      <c r="AC4057" s="84" t="s">
        <v>5289</v>
      </c>
      <c r="AD4057" s="84" t="s">
        <v>5289</v>
      </c>
      <c r="AE4057" s="84" t="s">
        <v>5289</v>
      </c>
      <c r="AF4057" s="129" t="s">
        <v>5289</v>
      </c>
    </row>
    <row r="4058" spans="1:32" s="219" customFormat="1" ht="109.5" customHeight="1">
      <c r="A4058" s="639">
        <v>9</v>
      </c>
      <c r="B4058" s="645" t="s">
        <v>18491</v>
      </c>
      <c r="C4058" s="645" t="s">
        <v>14112</v>
      </c>
      <c r="D4058" s="475" t="s">
        <v>18492</v>
      </c>
      <c r="E4058" s="622" t="s">
        <v>54</v>
      </c>
      <c r="F4058" s="9"/>
      <c r="G4058" s="9"/>
      <c r="H4058" s="9"/>
      <c r="I4058" s="9"/>
      <c r="J4058" s="9"/>
      <c r="K4058" s="232"/>
      <c r="L4058" s="86"/>
      <c r="M4058" s="649"/>
      <c r="N4058" s="9"/>
      <c r="O4058" s="622">
        <v>0</v>
      </c>
      <c r="P4058" s="622">
        <v>0</v>
      </c>
      <c r="Q4058" s="622">
        <v>0</v>
      </c>
      <c r="R4058" s="622">
        <v>0</v>
      </c>
      <c r="S4058" s="622">
        <v>0</v>
      </c>
      <c r="T4058" s="622">
        <v>0</v>
      </c>
      <c r="U4058" s="622">
        <v>0</v>
      </c>
      <c r="V4058" s="622">
        <v>0</v>
      </c>
      <c r="W4058" s="622">
        <v>0</v>
      </c>
      <c r="X4058" s="369">
        <v>0</v>
      </c>
      <c r="Y4058" s="622">
        <v>0</v>
      </c>
      <c r="Z4058" s="643" t="s">
        <v>51</v>
      </c>
      <c r="AA4058" s="624" t="s">
        <v>5289</v>
      </c>
      <c r="AB4058" s="624" t="s">
        <v>5289</v>
      </c>
      <c r="AC4058" s="84" t="s">
        <v>5289</v>
      </c>
      <c r="AD4058" s="84" t="s">
        <v>5289</v>
      </c>
      <c r="AE4058" s="84" t="s">
        <v>5289</v>
      </c>
      <c r="AF4058" s="129" t="s">
        <v>5289</v>
      </c>
    </row>
    <row r="4059" spans="1:32" s="219" customFormat="1" ht="76.5" customHeight="1">
      <c r="A4059" s="621">
        <v>10</v>
      </c>
      <c r="B4059" s="645" t="s">
        <v>14109</v>
      </c>
      <c r="C4059" s="121" t="s">
        <v>14112</v>
      </c>
      <c r="D4059" s="426" t="s">
        <v>18493</v>
      </c>
      <c r="E4059" s="624" t="s">
        <v>40</v>
      </c>
      <c r="F4059" s="9"/>
      <c r="G4059" s="9"/>
      <c r="H4059" s="9"/>
      <c r="I4059" s="9"/>
      <c r="J4059" s="9"/>
      <c r="K4059" s="232"/>
      <c r="L4059" s="86" t="s">
        <v>51</v>
      </c>
      <c r="M4059" s="649"/>
      <c r="N4059" s="9"/>
      <c r="O4059" s="622">
        <v>0</v>
      </c>
      <c r="P4059" s="622">
        <v>0</v>
      </c>
      <c r="Q4059" s="622">
        <v>0</v>
      </c>
      <c r="R4059" s="622">
        <v>0</v>
      </c>
      <c r="S4059" s="622">
        <v>0</v>
      </c>
      <c r="T4059" s="622">
        <v>0</v>
      </c>
      <c r="U4059" s="622">
        <v>0</v>
      </c>
      <c r="V4059" s="622">
        <v>0</v>
      </c>
      <c r="W4059" s="622">
        <v>0</v>
      </c>
      <c r="X4059" s="369">
        <v>19</v>
      </c>
      <c r="Y4059" s="622">
        <v>0</v>
      </c>
      <c r="Z4059" s="865" t="s">
        <v>51</v>
      </c>
      <c r="AA4059" s="624" t="s">
        <v>5289</v>
      </c>
      <c r="AB4059" s="624" t="s">
        <v>5289</v>
      </c>
      <c r="AC4059" s="84" t="s">
        <v>5289</v>
      </c>
      <c r="AD4059" s="84" t="s">
        <v>5289</v>
      </c>
      <c r="AE4059" s="84" t="s">
        <v>5289</v>
      </c>
      <c r="AF4059" s="129" t="s">
        <v>5289</v>
      </c>
    </row>
    <row r="4060" spans="1:32" s="219" customFormat="1" ht="135" customHeight="1">
      <c r="A4060" s="639">
        <v>11</v>
      </c>
      <c r="B4060" s="645" t="s">
        <v>14110</v>
      </c>
      <c r="C4060" s="121" t="s">
        <v>14112</v>
      </c>
      <c r="D4060" s="645" t="s">
        <v>14136</v>
      </c>
      <c r="E4060" s="622" t="s">
        <v>17884</v>
      </c>
      <c r="F4060" s="9"/>
      <c r="G4060" s="9"/>
      <c r="H4060" s="9"/>
      <c r="I4060" s="9"/>
      <c r="J4060" s="9"/>
      <c r="K4060" s="232"/>
      <c r="L4060" s="86" t="s">
        <v>51</v>
      </c>
      <c r="M4060" s="649"/>
      <c r="N4060" s="9"/>
      <c r="O4060" s="622">
        <v>0</v>
      </c>
      <c r="P4060" s="622">
        <v>0</v>
      </c>
      <c r="Q4060" s="622">
        <v>0</v>
      </c>
      <c r="R4060" s="622">
        <v>0</v>
      </c>
      <c r="S4060" s="622">
        <v>0</v>
      </c>
      <c r="T4060" s="622">
        <v>0</v>
      </c>
      <c r="U4060" s="622">
        <v>0</v>
      </c>
      <c r="V4060" s="622">
        <v>0</v>
      </c>
      <c r="W4060" s="622">
        <v>0</v>
      </c>
      <c r="X4060" s="369">
        <v>2</v>
      </c>
      <c r="Y4060" s="622">
        <v>0</v>
      </c>
      <c r="Z4060" s="865" t="s">
        <v>51</v>
      </c>
      <c r="AA4060" s="624" t="s">
        <v>5289</v>
      </c>
      <c r="AB4060" s="624" t="s">
        <v>5289</v>
      </c>
      <c r="AC4060" s="84" t="s">
        <v>5289</v>
      </c>
      <c r="AD4060" s="84" t="s">
        <v>5289</v>
      </c>
      <c r="AE4060" s="84" t="s">
        <v>5289</v>
      </c>
      <c r="AF4060" s="129" t="s">
        <v>5289</v>
      </c>
    </row>
    <row r="4061" spans="1:32" s="219" customFormat="1" ht="99" customHeight="1">
      <c r="A4061" s="621">
        <v>12</v>
      </c>
      <c r="B4061" s="645" t="s">
        <v>14116</v>
      </c>
      <c r="C4061" s="121" t="s">
        <v>14112</v>
      </c>
      <c r="D4061" s="627" t="s">
        <v>18494</v>
      </c>
      <c r="E4061" s="622" t="s">
        <v>40</v>
      </c>
      <c r="F4061" s="9"/>
      <c r="G4061" s="9"/>
      <c r="H4061" s="9"/>
      <c r="I4061" s="9"/>
      <c r="J4061" s="9"/>
      <c r="K4061" s="232"/>
      <c r="L4061" s="86" t="s">
        <v>51</v>
      </c>
      <c r="M4061" s="649"/>
      <c r="N4061" s="9"/>
      <c r="O4061" s="643">
        <v>0</v>
      </c>
      <c r="P4061" s="643">
        <v>0</v>
      </c>
      <c r="Q4061" s="643">
        <v>0</v>
      </c>
      <c r="R4061" s="643">
        <v>0</v>
      </c>
      <c r="S4061" s="643">
        <v>0</v>
      </c>
      <c r="T4061" s="643">
        <v>0</v>
      </c>
      <c r="U4061" s="643">
        <v>0</v>
      </c>
      <c r="V4061" s="643">
        <v>0</v>
      </c>
      <c r="W4061" s="643">
        <v>0</v>
      </c>
      <c r="X4061" s="369">
        <v>525</v>
      </c>
      <c r="Y4061" s="643">
        <v>0</v>
      </c>
      <c r="Z4061" s="865" t="s">
        <v>51</v>
      </c>
      <c r="AA4061" s="624" t="s">
        <v>5289</v>
      </c>
      <c r="AB4061" s="624" t="s">
        <v>5289</v>
      </c>
      <c r="AC4061" s="84" t="s">
        <v>5289</v>
      </c>
      <c r="AD4061" s="84" t="s">
        <v>5289</v>
      </c>
      <c r="AE4061" s="84" t="s">
        <v>5289</v>
      </c>
      <c r="AF4061" s="129" t="s">
        <v>5289</v>
      </c>
    </row>
    <row r="4062" spans="1:32" s="219" customFormat="1" ht="132" customHeight="1">
      <c r="A4062" s="639">
        <v>13</v>
      </c>
      <c r="B4062" s="645" t="s">
        <v>14111</v>
      </c>
      <c r="C4062" s="121" t="s">
        <v>14112</v>
      </c>
      <c r="D4062" s="645" t="s">
        <v>17885</v>
      </c>
      <c r="E4062" s="622" t="s">
        <v>40</v>
      </c>
      <c r="F4062" s="9"/>
      <c r="G4062" s="9"/>
      <c r="H4062" s="9"/>
      <c r="I4062" s="9"/>
      <c r="J4062" s="9"/>
      <c r="K4062" s="232"/>
      <c r="L4062" s="86" t="s">
        <v>51</v>
      </c>
      <c r="M4062" s="649"/>
      <c r="N4062" s="9"/>
      <c r="O4062" s="622">
        <v>0</v>
      </c>
      <c r="P4062" s="622">
        <v>0</v>
      </c>
      <c r="Q4062" s="622">
        <v>0</v>
      </c>
      <c r="R4062" s="622">
        <v>0</v>
      </c>
      <c r="S4062" s="622">
        <v>0</v>
      </c>
      <c r="T4062" s="622">
        <v>1</v>
      </c>
      <c r="U4062" s="622">
        <v>0</v>
      </c>
      <c r="V4062" s="622">
        <v>0</v>
      </c>
      <c r="W4062" s="622">
        <v>0</v>
      </c>
      <c r="X4062" s="369">
        <v>13</v>
      </c>
      <c r="Y4062" s="622">
        <v>0</v>
      </c>
      <c r="Z4062" s="865" t="s">
        <v>51</v>
      </c>
      <c r="AA4062" s="624" t="s">
        <v>5289</v>
      </c>
      <c r="AB4062" s="624" t="s">
        <v>5289</v>
      </c>
      <c r="AC4062" s="84" t="s">
        <v>5289</v>
      </c>
      <c r="AD4062" s="84" t="s">
        <v>5289</v>
      </c>
      <c r="AE4062" s="84" t="s">
        <v>5289</v>
      </c>
      <c r="AF4062" s="129" t="s">
        <v>5289</v>
      </c>
    </row>
    <row r="4063" spans="1:32" s="219" customFormat="1" ht="86.25" customHeight="1">
      <c r="A4063" s="621">
        <v>14</v>
      </c>
      <c r="B4063" s="626" t="s">
        <v>1204</v>
      </c>
      <c r="C4063" s="627" t="s">
        <v>14112</v>
      </c>
      <c r="D4063" s="627" t="s">
        <v>18495</v>
      </c>
      <c r="E4063" s="624" t="s">
        <v>40</v>
      </c>
      <c r="F4063" s="9"/>
      <c r="G4063" s="9"/>
      <c r="H4063" s="9"/>
      <c r="I4063" s="9"/>
      <c r="J4063" s="9"/>
      <c r="K4063" s="232"/>
      <c r="L4063" s="86" t="s">
        <v>51</v>
      </c>
      <c r="M4063" s="649"/>
      <c r="N4063" s="9"/>
      <c r="O4063" s="622">
        <v>0</v>
      </c>
      <c r="P4063" s="622">
        <v>0</v>
      </c>
      <c r="Q4063" s="622">
        <v>0</v>
      </c>
      <c r="R4063" s="622">
        <v>0</v>
      </c>
      <c r="S4063" s="622">
        <v>0</v>
      </c>
      <c r="T4063" s="622">
        <v>0</v>
      </c>
      <c r="U4063" s="622">
        <v>0</v>
      </c>
      <c r="V4063" s="622">
        <v>0</v>
      </c>
      <c r="W4063" s="622">
        <v>0</v>
      </c>
      <c r="X4063" s="369">
        <v>17</v>
      </c>
      <c r="Y4063" s="622">
        <v>0</v>
      </c>
      <c r="Z4063" s="865" t="s">
        <v>51</v>
      </c>
      <c r="AA4063" s="624" t="s">
        <v>5289</v>
      </c>
      <c r="AB4063" s="624" t="s">
        <v>5289</v>
      </c>
      <c r="AC4063" s="84" t="s">
        <v>5289</v>
      </c>
      <c r="AD4063" s="84" t="s">
        <v>5289</v>
      </c>
      <c r="AE4063" s="84" t="s">
        <v>5289</v>
      </c>
      <c r="AF4063" s="129" t="s">
        <v>5289</v>
      </c>
    </row>
    <row r="4064" spans="1:32" s="219" customFormat="1" ht="114" customHeight="1">
      <c r="A4064" s="639">
        <v>15</v>
      </c>
      <c r="B4064" s="234" t="s">
        <v>1556</v>
      </c>
      <c r="C4064" s="121" t="s">
        <v>14112</v>
      </c>
      <c r="D4064" s="234" t="s">
        <v>14140</v>
      </c>
      <c r="E4064" s="622" t="s">
        <v>17886</v>
      </c>
      <c r="F4064" s="9"/>
      <c r="G4064" s="9"/>
      <c r="H4064" s="9"/>
      <c r="I4064" s="9"/>
      <c r="J4064" s="622" t="s">
        <v>18201</v>
      </c>
      <c r="K4064" s="369" t="s">
        <v>18199</v>
      </c>
      <c r="L4064" s="86" t="s">
        <v>51</v>
      </c>
      <c r="M4064" s="649"/>
      <c r="N4064" s="9"/>
      <c r="O4064" s="636">
        <v>0</v>
      </c>
      <c r="P4064" s="636">
        <v>0</v>
      </c>
      <c r="Q4064" s="636">
        <v>0</v>
      </c>
      <c r="R4064" s="636">
        <v>0</v>
      </c>
      <c r="S4064" s="636">
        <v>0</v>
      </c>
      <c r="T4064" s="636">
        <v>0</v>
      </c>
      <c r="U4064" s="636">
        <v>0</v>
      </c>
      <c r="V4064" s="636">
        <v>0</v>
      </c>
      <c r="W4064" s="636">
        <v>0</v>
      </c>
      <c r="X4064" s="515">
        <v>102</v>
      </c>
      <c r="Y4064" s="636">
        <v>0</v>
      </c>
      <c r="Z4064" s="865" t="s">
        <v>51</v>
      </c>
      <c r="AA4064" s="624" t="s">
        <v>5289</v>
      </c>
      <c r="AB4064" s="624" t="s">
        <v>5289</v>
      </c>
      <c r="AC4064" s="84" t="s">
        <v>5289</v>
      </c>
      <c r="AD4064" s="84" t="s">
        <v>5289</v>
      </c>
      <c r="AE4064" s="84" t="s">
        <v>5289</v>
      </c>
      <c r="AF4064" s="129" t="s">
        <v>5289</v>
      </c>
    </row>
    <row r="4065" spans="1:38" s="219" customFormat="1" ht="127.5" customHeight="1">
      <c r="A4065" s="621">
        <v>16</v>
      </c>
      <c r="B4065" s="234" t="s">
        <v>14117</v>
      </c>
      <c r="C4065" s="121" t="s">
        <v>14112</v>
      </c>
      <c r="D4065" s="635" t="s">
        <v>18496</v>
      </c>
      <c r="E4065" s="622" t="s">
        <v>40</v>
      </c>
      <c r="F4065" s="9"/>
      <c r="G4065" s="9"/>
      <c r="H4065" s="9"/>
      <c r="I4065" s="9"/>
      <c r="J4065" s="314"/>
      <c r="K4065" s="9"/>
      <c r="L4065" s="315" t="s">
        <v>51</v>
      </c>
      <c r="M4065" s="316"/>
      <c r="N4065" s="314"/>
      <c r="O4065" s="636">
        <v>0</v>
      </c>
      <c r="P4065" s="636">
        <v>0</v>
      </c>
      <c r="Q4065" s="636">
        <v>0</v>
      </c>
      <c r="R4065" s="636">
        <v>0</v>
      </c>
      <c r="S4065" s="636">
        <v>0</v>
      </c>
      <c r="T4065" s="636">
        <v>0</v>
      </c>
      <c r="U4065" s="636">
        <v>0</v>
      </c>
      <c r="V4065" s="636">
        <v>0</v>
      </c>
      <c r="W4065" s="636">
        <v>0</v>
      </c>
      <c r="X4065" s="515">
        <v>12</v>
      </c>
      <c r="Y4065" s="636">
        <v>0</v>
      </c>
      <c r="Z4065" s="636" t="s">
        <v>51</v>
      </c>
      <c r="AA4065" s="634" t="s">
        <v>5289</v>
      </c>
      <c r="AB4065" s="624" t="s">
        <v>5289</v>
      </c>
      <c r="AC4065" s="871" t="s">
        <v>5289</v>
      </c>
      <c r="AD4065" s="871" t="s">
        <v>5289</v>
      </c>
      <c r="AE4065" s="871" t="s">
        <v>5289</v>
      </c>
      <c r="AF4065" s="317" t="s">
        <v>5289</v>
      </c>
    </row>
    <row r="4066" spans="1:38" s="219" customFormat="1" ht="127.5" customHeight="1" thickBot="1">
      <c r="A4066" s="639">
        <v>17</v>
      </c>
      <c r="B4066" s="234" t="s">
        <v>14118</v>
      </c>
      <c r="C4066" s="31" t="s">
        <v>14112</v>
      </c>
      <c r="D4066" s="234" t="s">
        <v>14141</v>
      </c>
      <c r="E4066" s="622" t="s">
        <v>17887</v>
      </c>
      <c r="F4066" s="9"/>
      <c r="G4066" s="9"/>
      <c r="H4066" s="9"/>
      <c r="I4066" s="9"/>
      <c r="J4066" s="622" t="s">
        <v>18201</v>
      </c>
      <c r="K4066" s="373" t="s">
        <v>18200</v>
      </c>
      <c r="L4066" s="315" t="s">
        <v>51</v>
      </c>
      <c r="M4066" s="316"/>
      <c r="N4066" s="314"/>
      <c r="O4066" s="872">
        <v>0</v>
      </c>
      <c r="P4066" s="872">
        <v>0</v>
      </c>
      <c r="Q4066" s="872">
        <v>0</v>
      </c>
      <c r="R4066" s="872">
        <v>0</v>
      </c>
      <c r="S4066" s="872">
        <v>0</v>
      </c>
      <c r="T4066" s="872">
        <v>1</v>
      </c>
      <c r="U4066" s="872">
        <v>0</v>
      </c>
      <c r="V4066" s="872">
        <v>0</v>
      </c>
      <c r="W4066" s="872">
        <v>0</v>
      </c>
      <c r="X4066" s="515">
        <v>5</v>
      </c>
      <c r="Y4066" s="872">
        <v>0</v>
      </c>
      <c r="Z4066" s="636" t="s">
        <v>51</v>
      </c>
      <c r="AA4066" s="634" t="s">
        <v>5289</v>
      </c>
      <c r="AB4066" s="624" t="s">
        <v>5289</v>
      </c>
      <c r="AC4066" s="871" t="s">
        <v>5289</v>
      </c>
      <c r="AD4066" s="871" t="s">
        <v>5289</v>
      </c>
      <c r="AE4066" s="871" t="s">
        <v>5289</v>
      </c>
      <c r="AF4066" s="317" t="s">
        <v>5289</v>
      </c>
    </row>
    <row r="4067" spans="1:38" s="220" customFormat="1" ht="15.75" customHeight="1" thickBot="1">
      <c r="A4067" s="275"/>
      <c r="B4067" s="18">
        <v>17</v>
      </c>
      <c r="C4067" s="18"/>
      <c r="D4067" s="18">
        <v>17</v>
      </c>
      <c r="E4067" s="18">
        <v>17</v>
      </c>
      <c r="F4067" s="18"/>
      <c r="G4067" s="18"/>
      <c r="H4067" s="18">
        <v>0</v>
      </c>
      <c r="I4067" s="18"/>
      <c r="J4067" s="18">
        <v>1</v>
      </c>
      <c r="K4067" s="18">
        <v>4</v>
      </c>
      <c r="L4067" s="18">
        <v>0</v>
      </c>
      <c r="M4067" s="200"/>
      <c r="N4067" s="18">
        <f>SUM(N4050:N4064)</f>
        <v>0</v>
      </c>
      <c r="O4067" s="18">
        <f t="shared" ref="O4067" si="1354">SUM(O4050:O4066)</f>
        <v>0</v>
      </c>
      <c r="P4067" s="18">
        <f t="shared" ref="P4067:Q4067" si="1355">SUM(P4050:P4066)</f>
        <v>0</v>
      </c>
      <c r="Q4067" s="18">
        <f t="shared" si="1355"/>
        <v>0</v>
      </c>
      <c r="R4067" s="18">
        <f t="shared" ref="R4067" si="1356">SUM(R4050:R4066)</f>
        <v>0</v>
      </c>
      <c r="S4067" s="18">
        <f t="shared" ref="S4067" si="1357">SUM(S4050:S4066)</f>
        <v>0</v>
      </c>
      <c r="T4067" s="18">
        <f t="shared" ref="T4067:U4067" si="1358">SUM(T4050:T4066)</f>
        <v>5</v>
      </c>
      <c r="U4067" s="18">
        <f t="shared" si="1358"/>
        <v>0</v>
      </c>
      <c r="V4067" s="18">
        <f t="shared" ref="V4067:W4067" si="1359">SUM(V4050:V4066)</f>
        <v>0</v>
      </c>
      <c r="W4067" s="18">
        <f t="shared" si="1359"/>
        <v>0</v>
      </c>
      <c r="X4067" s="18">
        <f t="shared" ref="X4067:Y4067" si="1360">SUM(X4050:X4066)</f>
        <v>701</v>
      </c>
      <c r="Y4067" s="18">
        <f t="shared" si="1360"/>
        <v>0</v>
      </c>
      <c r="Z4067" s="18">
        <v>0</v>
      </c>
      <c r="AA4067" s="18">
        <v>1</v>
      </c>
      <c r="AB4067" s="18">
        <v>1</v>
      </c>
      <c r="AC4067" s="873"/>
      <c r="AD4067" s="873"/>
      <c r="AE4067" s="873"/>
      <c r="AF4067" s="832"/>
    </row>
    <row r="4068" spans="1:38" ht="15.75" customHeight="1" thickBot="1">
      <c r="A4068" s="660" t="s">
        <v>468</v>
      </c>
      <c r="B4068" s="661"/>
      <c r="C4068" s="661"/>
      <c r="D4068" s="661"/>
      <c r="E4068" s="661"/>
      <c r="F4068" s="661"/>
      <c r="G4068" s="661"/>
      <c r="H4068" s="661"/>
      <c r="I4068" s="661"/>
      <c r="J4068" s="661"/>
      <c r="K4068" s="661"/>
      <c r="L4068" s="661"/>
      <c r="M4068" s="661"/>
      <c r="N4068" s="661"/>
      <c r="O4068" s="661"/>
      <c r="P4068" s="661"/>
      <c r="Q4068" s="661"/>
      <c r="R4068" s="661"/>
      <c r="S4068" s="661"/>
      <c r="T4068" s="661"/>
      <c r="U4068" s="661"/>
      <c r="V4068" s="661"/>
      <c r="W4068" s="661"/>
      <c r="X4068" s="661"/>
      <c r="Y4068" s="661"/>
      <c r="Z4068" s="661"/>
      <c r="AA4068" s="661"/>
      <c r="AB4068" s="661"/>
      <c r="AC4068" s="661"/>
      <c r="AD4068" s="661"/>
      <c r="AE4068" s="661"/>
      <c r="AF4068" s="662"/>
      <c r="AG4068" s="1"/>
      <c r="AH4068" s="1"/>
      <c r="AI4068" s="1"/>
      <c r="AJ4068" s="1"/>
      <c r="AK4068" s="1"/>
      <c r="AL4068" s="1"/>
    </row>
    <row r="4069" spans="1:38" ht="114.75">
      <c r="A4069" s="621">
        <v>1</v>
      </c>
      <c r="B4069" s="121" t="s">
        <v>21928</v>
      </c>
      <c r="C4069" s="121" t="s">
        <v>12112</v>
      </c>
      <c r="D4069" s="121" t="s">
        <v>131</v>
      </c>
      <c r="E4069" s="622" t="s">
        <v>101</v>
      </c>
      <c r="F4069" s="622" t="s">
        <v>51</v>
      </c>
      <c r="G4069" s="9"/>
      <c r="H4069" s="9"/>
      <c r="I4069" s="9"/>
      <c r="J4069" s="9"/>
      <c r="K4069" s="9"/>
      <c r="L4069" s="86" t="s">
        <v>51</v>
      </c>
      <c r="M4069" s="649"/>
      <c r="N4069" s="9"/>
      <c r="O4069" s="643">
        <v>0</v>
      </c>
      <c r="P4069" s="643">
        <v>0</v>
      </c>
      <c r="Q4069" s="643">
        <v>0</v>
      </c>
      <c r="R4069" s="643">
        <v>0</v>
      </c>
      <c r="S4069" s="643">
        <v>0</v>
      </c>
      <c r="T4069" s="643">
        <v>0</v>
      </c>
      <c r="U4069" s="643">
        <v>0</v>
      </c>
      <c r="V4069" s="643">
        <v>0</v>
      </c>
      <c r="W4069" s="643">
        <v>0</v>
      </c>
      <c r="X4069" s="593">
        <v>0</v>
      </c>
      <c r="Y4069" s="643">
        <v>0</v>
      </c>
      <c r="Z4069" s="318" t="s">
        <v>51</v>
      </c>
      <c r="AA4069" s="52" t="s">
        <v>12129</v>
      </c>
      <c r="AB4069" s="52" t="s">
        <v>12130</v>
      </c>
      <c r="AC4069" s="159" t="s">
        <v>12114</v>
      </c>
      <c r="AD4069" s="159" t="s">
        <v>12115</v>
      </c>
      <c r="AE4069" s="159" t="s">
        <v>12116</v>
      </c>
      <c r="AF4069" s="130" t="s">
        <v>12117</v>
      </c>
    </row>
    <row r="4070" spans="1:38" ht="76.5">
      <c r="A4070" s="621">
        <v>2</v>
      </c>
      <c r="B4070" s="121" t="s">
        <v>605</v>
      </c>
      <c r="C4070" s="121" t="s">
        <v>12112</v>
      </c>
      <c r="D4070" s="121" t="s">
        <v>131</v>
      </c>
      <c r="E4070" s="622" t="s">
        <v>101</v>
      </c>
      <c r="F4070" s="622" t="s">
        <v>51</v>
      </c>
      <c r="G4070" s="9"/>
      <c r="H4070" s="9"/>
      <c r="I4070" s="9"/>
      <c r="J4070" s="9"/>
      <c r="K4070" s="9"/>
      <c r="L4070" s="86" t="s">
        <v>51</v>
      </c>
      <c r="M4070" s="649"/>
      <c r="N4070" s="9"/>
      <c r="O4070" s="622">
        <v>0</v>
      </c>
      <c r="P4070" s="622">
        <v>0</v>
      </c>
      <c r="Q4070" s="622">
        <v>0</v>
      </c>
      <c r="R4070" s="622">
        <v>0</v>
      </c>
      <c r="S4070" s="622">
        <v>0</v>
      </c>
      <c r="T4070" s="622">
        <v>0</v>
      </c>
      <c r="U4070" s="622">
        <v>0</v>
      </c>
      <c r="V4070" s="622">
        <v>0</v>
      </c>
      <c r="W4070" s="622">
        <v>0</v>
      </c>
      <c r="X4070" s="593">
        <v>0</v>
      </c>
      <c r="Y4070" s="622">
        <v>0</v>
      </c>
      <c r="Z4070" s="318" t="s">
        <v>51</v>
      </c>
      <c r="AA4070" s="643" t="s">
        <v>5289</v>
      </c>
      <c r="AB4070" s="643" t="s">
        <v>5289</v>
      </c>
      <c r="AC4070" s="84" t="s">
        <v>5289</v>
      </c>
      <c r="AD4070" s="84" t="s">
        <v>5289</v>
      </c>
      <c r="AE4070" s="84" t="s">
        <v>5289</v>
      </c>
      <c r="AF4070" s="129" t="s">
        <v>5289</v>
      </c>
    </row>
    <row r="4071" spans="1:38" ht="51">
      <c r="A4071" s="621">
        <v>3</v>
      </c>
      <c r="B4071" s="121" t="s">
        <v>11444</v>
      </c>
      <c r="C4071" s="121" t="s">
        <v>12112</v>
      </c>
      <c r="D4071" s="121" t="s">
        <v>131</v>
      </c>
      <c r="E4071" s="622" t="s">
        <v>101</v>
      </c>
      <c r="F4071" s="622" t="s">
        <v>51</v>
      </c>
      <c r="G4071" s="9"/>
      <c r="H4071" s="9"/>
      <c r="I4071" s="9"/>
      <c r="J4071" s="9"/>
      <c r="K4071" s="9"/>
      <c r="L4071" s="86" t="s">
        <v>51</v>
      </c>
      <c r="M4071" s="649"/>
      <c r="N4071" s="9"/>
      <c r="O4071" s="622">
        <v>0</v>
      </c>
      <c r="P4071" s="622">
        <v>0</v>
      </c>
      <c r="Q4071" s="622">
        <v>0</v>
      </c>
      <c r="R4071" s="622">
        <v>0</v>
      </c>
      <c r="S4071" s="622">
        <v>0</v>
      </c>
      <c r="T4071" s="622">
        <v>0</v>
      </c>
      <c r="U4071" s="622">
        <v>0</v>
      </c>
      <c r="V4071" s="622">
        <v>0</v>
      </c>
      <c r="W4071" s="622">
        <v>0</v>
      </c>
      <c r="X4071" s="593">
        <v>0</v>
      </c>
      <c r="Y4071" s="622">
        <v>0</v>
      </c>
      <c r="Z4071" s="318" t="s">
        <v>51</v>
      </c>
      <c r="AA4071" s="643" t="s">
        <v>5289</v>
      </c>
      <c r="AB4071" s="643" t="s">
        <v>5289</v>
      </c>
      <c r="AC4071" s="84" t="s">
        <v>5289</v>
      </c>
      <c r="AD4071" s="84" t="s">
        <v>5289</v>
      </c>
      <c r="AE4071" s="84" t="s">
        <v>5289</v>
      </c>
      <c r="AF4071" s="129" t="s">
        <v>5289</v>
      </c>
    </row>
    <row r="4072" spans="1:38" s="44" customFormat="1" ht="191.25">
      <c r="A4072" s="621">
        <v>4</v>
      </c>
      <c r="B4072" s="121" t="s">
        <v>12118</v>
      </c>
      <c r="C4072" s="121" t="s">
        <v>12112</v>
      </c>
      <c r="D4072" s="627" t="s">
        <v>12119</v>
      </c>
      <c r="E4072" s="622" t="s">
        <v>17889</v>
      </c>
      <c r="F4072" s="622" t="s">
        <v>51</v>
      </c>
      <c r="G4072" s="9"/>
      <c r="H4072" s="9"/>
      <c r="I4072" s="9"/>
      <c r="J4072" s="627" t="s">
        <v>12113</v>
      </c>
      <c r="K4072" s="622" t="s">
        <v>12127</v>
      </c>
      <c r="L4072" s="86" t="s">
        <v>51</v>
      </c>
      <c r="M4072" s="649"/>
      <c r="N4072" s="9"/>
      <c r="O4072" s="622">
        <v>0</v>
      </c>
      <c r="P4072" s="622">
        <v>0</v>
      </c>
      <c r="Q4072" s="622">
        <v>0</v>
      </c>
      <c r="R4072" s="622">
        <v>0</v>
      </c>
      <c r="S4072" s="622">
        <v>0</v>
      </c>
      <c r="T4072" s="622">
        <v>0</v>
      </c>
      <c r="U4072" s="622">
        <v>0</v>
      </c>
      <c r="V4072" s="622">
        <v>0</v>
      </c>
      <c r="W4072" s="622">
        <v>0</v>
      </c>
      <c r="X4072" s="593">
        <v>5</v>
      </c>
      <c r="Y4072" s="622">
        <v>0</v>
      </c>
      <c r="Z4072" s="318" t="s">
        <v>51</v>
      </c>
      <c r="AA4072" s="643" t="s">
        <v>5289</v>
      </c>
      <c r="AB4072" s="643" t="s">
        <v>5289</v>
      </c>
      <c r="AC4072" s="84" t="s">
        <v>5289</v>
      </c>
      <c r="AD4072" s="84" t="s">
        <v>5289</v>
      </c>
      <c r="AE4072" s="84" t="s">
        <v>5289</v>
      </c>
      <c r="AF4072" s="129" t="s">
        <v>5289</v>
      </c>
      <c r="AG4072" s="107"/>
      <c r="AH4072" s="107"/>
      <c r="AI4072" s="107"/>
      <c r="AJ4072" s="107"/>
      <c r="AK4072" s="107"/>
      <c r="AL4072" s="107"/>
    </row>
    <row r="4073" spans="1:38" s="44" customFormat="1" ht="51">
      <c r="A4073" s="621">
        <v>5</v>
      </c>
      <c r="B4073" s="121" t="s">
        <v>1067</v>
      </c>
      <c r="C4073" s="121" t="s">
        <v>12112</v>
      </c>
      <c r="D4073" s="121" t="s">
        <v>131</v>
      </c>
      <c r="E4073" s="622" t="s">
        <v>101</v>
      </c>
      <c r="F4073" s="622" t="s">
        <v>51</v>
      </c>
      <c r="G4073" s="9"/>
      <c r="H4073" s="9"/>
      <c r="I4073" s="9"/>
      <c r="J4073" s="9"/>
      <c r="K4073" s="9"/>
      <c r="L4073" s="86" t="s">
        <v>51</v>
      </c>
      <c r="M4073" s="649"/>
      <c r="N4073" s="9"/>
      <c r="O4073" s="622">
        <v>0</v>
      </c>
      <c r="P4073" s="622">
        <v>0</v>
      </c>
      <c r="Q4073" s="622">
        <v>0</v>
      </c>
      <c r="R4073" s="622">
        <v>0</v>
      </c>
      <c r="S4073" s="622">
        <v>0</v>
      </c>
      <c r="T4073" s="622">
        <v>0</v>
      </c>
      <c r="U4073" s="622">
        <v>0</v>
      </c>
      <c r="V4073" s="622">
        <v>0</v>
      </c>
      <c r="W4073" s="622">
        <v>0</v>
      </c>
      <c r="X4073" s="593">
        <v>0</v>
      </c>
      <c r="Y4073" s="622">
        <v>0</v>
      </c>
      <c r="Z4073" s="318" t="s">
        <v>51</v>
      </c>
      <c r="AA4073" s="643" t="s">
        <v>5289</v>
      </c>
      <c r="AB4073" s="643" t="s">
        <v>5289</v>
      </c>
      <c r="AC4073" s="84" t="s">
        <v>5289</v>
      </c>
      <c r="AD4073" s="84" t="s">
        <v>5289</v>
      </c>
      <c r="AE4073" s="84" t="s">
        <v>5289</v>
      </c>
      <c r="AF4073" s="129" t="s">
        <v>5289</v>
      </c>
      <c r="AG4073" s="107"/>
      <c r="AH4073" s="107"/>
      <c r="AI4073" s="107"/>
      <c r="AJ4073" s="107"/>
      <c r="AK4073" s="107"/>
      <c r="AL4073" s="107"/>
    </row>
    <row r="4074" spans="1:38" s="44" customFormat="1" ht="89.25">
      <c r="A4074" s="621">
        <v>6</v>
      </c>
      <c r="B4074" s="121" t="s">
        <v>9400</v>
      </c>
      <c r="C4074" s="121" t="s">
        <v>12112</v>
      </c>
      <c r="D4074" s="121" t="s">
        <v>13208</v>
      </c>
      <c r="E4074" s="622" t="s">
        <v>40</v>
      </c>
      <c r="F4074" s="622" t="s">
        <v>51</v>
      </c>
      <c r="G4074" s="9"/>
      <c r="H4074" s="9"/>
      <c r="I4074" s="9"/>
      <c r="J4074" s="9"/>
      <c r="K4074" s="9"/>
      <c r="L4074" s="86" t="s">
        <v>51</v>
      </c>
      <c r="M4074" s="649"/>
      <c r="N4074" s="9"/>
      <c r="O4074" s="622">
        <v>0</v>
      </c>
      <c r="P4074" s="622">
        <v>0</v>
      </c>
      <c r="Q4074" s="622">
        <v>0</v>
      </c>
      <c r="R4074" s="622">
        <v>0</v>
      </c>
      <c r="S4074" s="622">
        <v>0</v>
      </c>
      <c r="T4074" s="622">
        <v>0</v>
      </c>
      <c r="U4074" s="622">
        <v>0</v>
      </c>
      <c r="V4074" s="622">
        <v>0</v>
      </c>
      <c r="W4074" s="622">
        <v>0</v>
      </c>
      <c r="X4074" s="593">
        <v>0</v>
      </c>
      <c r="Y4074" s="622">
        <v>0</v>
      </c>
      <c r="Z4074" s="318" t="s">
        <v>51</v>
      </c>
      <c r="AA4074" s="643" t="s">
        <v>5289</v>
      </c>
      <c r="AB4074" s="643" t="s">
        <v>5289</v>
      </c>
      <c r="AC4074" s="84" t="s">
        <v>5289</v>
      </c>
      <c r="AD4074" s="84" t="s">
        <v>5289</v>
      </c>
      <c r="AE4074" s="84" t="s">
        <v>5289</v>
      </c>
      <c r="AF4074" s="129" t="s">
        <v>5289</v>
      </c>
      <c r="AG4074" s="107"/>
      <c r="AH4074" s="107"/>
      <c r="AI4074" s="107"/>
      <c r="AJ4074" s="107"/>
      <c r="AK4074" s="107"/>
      <c r="AL4074" s="107"/>
    </row>
    <row r="4075" spans="1:38" s="44" customFormat="1" ht="89.25">
      <c r="A4075" s="621">
        <v>7</v>
      </c>
      <c r="B4075" s="121" t="s">
        <v>12120</v>
      </c>
      <c r="C4075" s="121" t="s">
        <v>12112</v>
      </c>
      <c r="D4075" s="121" t="s">
        <v>14932</v>
      </c>
      <c r="E4075" s="622" t="s">
        <v>17977</v>
      </c>
      <c r="F4075" s="622" t="s">
        <v>51</v>
      </c>
      <c r="G4075" s="9"/>
      <c r="H4075" s="9"/>
      <c r="I4075" s="9"/>
      <c r="J4075" s="9"/>
      <c r="K4075" s="9"/>
      <c r="L4075" s="86" t="s">
        <v>51</v>
      </c>
      <c r="M4075" s="649"/>
      <c r="N4075" s="9"/>
      <c r="O4075" s="622">
        <v>0</v>
      </c>
      <c r="P4075" s="622">
        <v>0</v>
      </c>
      <c r="Q4075" s="622">
        <v>0</v>
      </c>
      <c r="R4075" s="622">
        <v>0</v>
      </c>
      <c r="S4075" s="622">
        <v>0</v>
      </c>
      <c r="T4075" s="622">
        <v>0</v>
      </c>
      <c r="U4075" s="622">
        <v>0</v>
      </c>
      <c r="V4075" s="622">
        <v>0</v>
      </c>
      <c r="W4075" s="622">
        <v>0</v>
      </c>
      <c r="X4075" s="593">
        <v>0</v>
      </c>
      <c r="Y4075" s="622">
        <v>0</v>
      </c>
      <c r="Z4075" s="318" t="s">
        <v>51</v>
      </c>
      <c r="AA4075" s="643" t="s">
        <v>5289</v>
      </c>
      <c r="AB4075" s="643" t="s">
        <v>5289</v>
      </c>
      <c r="AC4075" s="84" t="s">
        <v>5289</v>
      </c>
      <c r="AD4075" s="84" t="s">
        <v>5289</v>
      </c>
      <c r="AE4075" s="84" t="s">
        <v>5289</v>
      </c>
      <c r="AF4075" s="129" t="s">
        <v>5289</v>
      </c>
      <c r="AG4075" s="107"/>
      <c r="AH4075" s="107"/>
      <c r="AI4075" s="107"/>
      <c r="AJ4075" s="107"/>
      <c r="AK4075" s="107"/>
      <c r="AL4075" s="107"/>
    </row>
    <row r="4076" spans="1:38" s="44" customFormat="1" ht="114.75">
      <c r="A4076" s="621">
        <v>8</v>
      </c>
      <c r="B4076" s="121" t="s">
        <v>12121</v>
      </c>
      <c r="C4076" s="121" t="s">
        <v>12112</v>
      </c>
      <c r="D4076" s="22" t="s">
        <v>13209</v>
      </c>
      <c r="E4076" s="622" t="s">
        <v>40</v>
      </c>
      <c r="F4076" s="631" t="s">
        <v>19012</v>
      </c>
      <c r="G4076" s="14" t="s">
        <v>51</v>
      </c>
      <c r="H4076" s="25">
        <v>3</v>
      </c>
      <c r="I4076" s="14" t="s">
        <v>16488</v>
      </c>
      <c r="J4076" s="622" t="s">
        <v>5742</v>
      </c>
      <c r="K4076" s="622" t="s">
        <v>12128</v>
      </c>
      <c r="L4076" s="622" t="s">
        <v>54</v>
      </c>
      <c r="M4076" s="121" t="s">
        <v>13321</v>
      </c>
      <c r="N4076" s="622">
        <v>0</v>
      </c>
      <c r="O4076" s="622">
        <v>0</v>
      </c>
      <c r="P4076" s="622">
        <v>0</v>
      </c>
      <c r="Q4076" s="622">
        <v>0</v>
      </c>
      <c r="R4076" s="622">
        <v>0</v>
      </c>
      <c r="S4076" s="622">
        <v>0</v>
      </c>
      <c r="T4076" s="622">
        <v>0</v>
      </c>
      <c r="U4076" s="622">
        <v>0</v>
      </c>
      <c r="V4076" s="622">
        <v>0</v>
      </c>
      <c r="W4076" s="622">
        <v>0</v>
      </c>
      <c r="X4076" s="457">
        <v>7</v>
      </c>
      <c r="Y4076" s="622">
        <v>0</v>
      </c>
      <c r="Z4076" s="318" t="s">
        <v>51</v>
      </c>
      <c r="AA4076" s="643" t="s">
        <v>5289</v>
      </c>
      <c r="AB4076" s="643" t="s">
        <v>5289</v>
      </c>
      <c r="AC4076" s="84" t="s">
        <v>5289</v>
      </c>
      <c r="AD4076" s="84" t="s">
        <v>5289</v>
      </c>
      <c r="AE4076" s="84" t="s">
        <v>5289</v>
      </c>
      <c r="AF4076" s="129" t="s">
        <v>5289</v>
      </c>
      <c r="AG4076" s="107"/>
      <c r="AH4076" s="107"/>
      <c r="AI4076" s="107"/>
      <c r="AJ4076" s="107"/>
      <c r="AK4076" s="107"/>
      <c r="AL4076" s="107"/>
    </row>
    <row r="4077" spans="1:38" s="44" customFormat="1" ht="165.75">
      <c r="A4077" s="621">
        <v>9</v>
      </c>
      <c r="B4077" s="121" t="s">
        <v>1275</v>
      </c>
      <c r="C4077" s="121" t="s">
        <v>12112</v>
      </c>
      <c r="D4077" s="22" t="s">
        <v>13210</v>
      </c>
      <c r="E4077" s="622" t="s">
        <v>17888</v>
      </c>
      <c r="F4077" s="631" t="s">
        <v>19012</v>
      </c>
      <c r="G4077" s="14" t="s">
        <v>51</v>
      </c>
      <c r="H4077" s="25">
        <v>3</v>
      </c>
      <c r="I4077" s="14" t="s">
        <v>16488</v>
      </c>
      <c r="J4077" s="622" t="s">
        <v>5742</v>
      </c>
      <c r="K4077" s="622" t="s">
        <v>12122</v>
      </c>
      <c r="L4077" s="86" t="s">
        <v>51</v>
      </c>
      <c r="M4077" s="649"/>
      <c r="N4077" s="9"/>
      <c r="O4077" s="622">
        <v>0</v>
      </c>
      <c r="P4077" s="622">
        <v>0</v>
      </c>
      <c r="Q4077" s="622">
        <v>0</v>
      </c>
      <c r="R4077" s="622">
        <v>0</v>
      </c>
      <c r="S4077" s="622">
        <v>0</v>
      </c>
      <c r="T4077" s="622">
        <v>0</v>
      </c>
      <c r="U4077" s="622">
        <v>0</v>
      </c>
      <c r="V4077" s="622">
        <v>0</v>
      </c>
      <c r="W4077" s="622">
        <v>0</v>
      </c>
      <c r="X4077" s="593">
        <v>62</v>
      </c>
      <c r="Y4077" s="622">
        <v>0</v>
      </c>
      <c r="Z4077" s="318" t="s">
        <v>51</v>
      </c>
      <c r="AA4077" s="643" t="s">
        <v>5289</v>
      </c>
      <c r="AB4077" s="643" t="s">
        <v>5289</v>
      </c>
      <c r="AC4077" s="84" t="s">
        <v>5289</v>
      </c>
      <c r="AD4077" s="84" t="s">
        <v>5289</v>
      </c>
      <c r="AE4077" s="84" t="s">
        <v>5289</v>
      </c>
      <c r="AF4077" s="129" t="s">
        <v>5289</v>
      </c>
      <c r="AG4077" s="107"/>
      <c r="AH4077" s="107"/>
      <c r="AI4077" s="107"/>
      <c r="AJ4077" s="107"/>
      <c r="AK4077" s="107"/>
      <c r="AL4077" s="107"/>
    </row>
    <row r="4078" spans="1:38" ht="85.5" customHeight="1">
      <c r="A4078" s="621">
        <v>10</v>
      </c>
      <c r="B4078" s="121" t="s">
        <v>12123</v>
      </c>
      <c r="C4078" s="121" t="s">
        <v>12112</v>
      </c>
      <c r="D4078" s="121" t="s">
        <v>131</v>
      </c>
      <c r="E4078" s="622" t="s">
        <v>101</v>
      </c>
      <c r="F4078" s="622" t="s">
        <v>51</v>
      </c>
      <c r="G4078" s="9"/>
      <c r="H4078" s="9"/>
      <c r="I4078" s="9"/>
      <c r="J4078" s="9"/>
      <c r="K4078" s="9"/>
      <c r="L4078" s="86" t="s">
        <v>51</v>
      </c>
      <c r="M4078" s="649"/>
      <c r="N4078" s="9"/>
      <c r="O4078" s="622">
        <v>0</v>
      </c>
      <c r="P4078" s="622">
        <v>0</v>
      </c>
      <c r="Q4078" s="622">
        <v>0</v>
      </c>
      <c r="R4078" s="622">
        <v>0</v>
      </c>
      <c r="S4078" s="622">
        <v>0</v>
      </c>
      <c r="T4078" s="622">
        <v>0</v>
      </c>
      <c r="U4078" s="622">
        <v>0</v>
      </c>
      <c r="V4078" s="622">
        <v>0</v>
      </c>
      <c r="W4078" s="622">
        <v>0</v>
      </c>
      <c r="X4078" s="593">
        <v>0</v>
      </c>
      <c r="Y4078" s="622">
        <v>0</v>
      </c>
      <c r="Z4078" s="318" t="s">
        <v>51</v>
      </c>
      <c r="AA4078" s="643" t="s">
        <v>5289</v>
      </c>
      <c r="AB4078" s="643" t="s">
        <v>5289</v>
      </c>
      <c r="AC4078" s="84" t="s">
        <v>5289</v>
      </c>
      <c r="AD4078" s="84" t="s">
        <v>5289</v>
      </c>
      <c r="AE4078" s="84" t="s">
        <v>5289</v>
      </c>
      <c r="AF4078" s="129" t="s">
        <v>5289</v>
      </c>
    </row>
    <row r="4079" spans="1:38" ht="51">
      <c r="A4079" s="621">
        <v>11</v>
      </c>
      <c r="B4079" s="121" t="s">
        <v>3216</v>
      </c>
      <c r="C4079" s="121" t="s">
        <v>12112</v>
      </c>
      <c r="D4079" s="121" t="s">
        <v>131</v>
      </c>
      <c r="E4079" s="622" t="s">
        <v>101</v>
      </c>
      <c r="F4079" s="622" t="s">
        <v>51</v>
      </c>
      <c r="G4079" s="9"/>
      <c r="H4079" s="9"/>
      <c r="I4079" s="9"/>
      <c r="J4079" s="9"/>
      <c r="K4079" s="9"/>
      <c r="L4079" s="86" t="s">
        <v>51</v>
      </c>
      <c r="M4079" s="649"/>
      <c r="N4079" s="9"/>
      <c r="O4079" s="622">
        <v>0</v>
      </c>
      <c r="P4079" s="622">
        <v>0</v>
      </c>
      <c r="Q4079" s="622">
        <v>0</v>
      </c>
      <c r="R4079" s="622">
        <v>0</v>
      </c>
      <c r="S4079" s="622">
        <v>0</v>
      </c>
      <c r="T4079" s="622">
        <v>0</v>
      </c>
      <c r="U4079" s="622">
        <v>0</v>
      </c>
      <c r="V4079" s="622">
        <v>0</v>
      </c>
      <c r="W4079" s="622">
        <v>0</v>
      </c>
      <c r="X4079" s="593">
        <v>0</v>
      </c>
      <c r="Y4079" s="622">
        <v>0</v>
      </c>
      <c r="Z4079" s="318" t="s">
        <v>51</v>
      </c>
      <c r="AA4079" s="643" t="s">
        <v>5289</v>
      </c>
      <c r="AB4079" s="643" t="s">
        <v>5289</v>
      </c>
      <c r="AC4079" s="84" t="s">
        <v>5289</v>
      </c>
      <c r="AD4079" s="84" t="s">
        <v>5289</v>
      </c>
      <c r="AE4079" s="84" t="s">
        <v>5289</v>
      </c>
      <c r="AF4079" s="129" t="s">
        <v>5289</v>
      </c>
    </row>
    <row r="4080" spans="1:38" ht="63.75">
      <c r="A4080" s="621">
        <v>12</v>
      </c>
      <c r="B4080" s="121" t="s">
        <v>5588</v>
      </c>
      <c r="C4080" s="121" t="s">
        <v>12112</v>
      </c>
      <c r="D4080" s="121" t="s">
        <v>131</v>
      </c>
      <c r="E4080" s="622" t="s">
        <v>101</v>
      </c>
      <c r="F4080" s="622" t="s">
        <v>51</v>
      </c>
      <c r="G4080" s="9"/>
      <c r="H4080" s="9"/>
      <c r="I4080" s="9"/>
      <c r="J4080" s="9"/>
      <c r="K4080" s="9"/>
      <c r="L4080" s="86" t="s">
        <v>51</v>
      </c>
      <c r="M4080" s="649"/>
      <c r="N4080" s="9"/>
      <c r="O4080" s="622">
        <v>0</v>
      </c>
      <c r="P4080" s="622">
        <v>0</v>
      </c>
      <c r="Q4080" s="622">
        <v>0</v>
      </c>
      <c r="R4080" s="622">
        <v>0</v>
      </c>
      <c r="S4080" s="622">
        <v>0</v>
      </c>
      <c r="T4080" s="622">
        <v>0</v>
      </c>
      <c r="U4080" s="622">
        <v>0</v>
      </c>
      <c r="V4080" s="622">
        <v>0</v>
      </c>
      <c r="W4080" s="622">
        <v>0</v>
      </c>
      <c r="X4080" s="593">
        <v>0</v>
      </c>
      <c r="Y4080" s="622">
        <v>0</v>
      </c>
      <c r="Z4080" s="318" t="s">
        <v>51</v>
      </c>
      <c r="AA4080" s="643" t="s">
        <v>5289</v>
      </c>
      <c r="AB4080" s="643" t="s">
        <v>5289</v>
      </c>
      <c r="AC4080" s="84" t="s">
        <v>5289</v>
      </c>
      <c r="AD4080" s="84" t="s">
        <v>5289</v>
      </c>
      <c r="AE4080" s="84" t="s">
        <v>5289</v>
      </c>
      <c r="AF4080" s="129" t="s">
        <v>5289</v>
      </c>
    </row>
    <row r="4081" spans="1:38" ht="165.75">
      <c r="A4081" s="621">
        <v>13</v>
      </c>
      <c r="B4081" s="121" t="s">
        <v>142</v>
      </c>
      <c r="C4081" s="121" t="s">
        <v>12112</v>
      </c>
      <c r="D4081" s="22" t="s">
        <v>13210</v>
      </c>
      <c r="E4081" s="622" t="s">
        <v>17888</v>
      </c>
      <c r="F4081" s="631" t="s">
        <v>19012</v>
      </c>
      <c r="G4081" s="14" t="s">
        <v>51</v>
      </c>
      <c r="H4081" s="25">
        <v>3</v>
      </c>
      <c r="I4081" s="14" t="s">
        <v>16488</v>
      </c>
      <c r="J4081" s="622" t="s">
        <v>5742</v>
      </c>
      <c r="K4081" s="622" t="s">
        <v>12124</v>
      </c>
      <c r="L4081" s="622" t="s">
        <v>54</v>
      </c>
      <c r="M4081" s="121" t="s">
        <v>13321</v>
      </c>
      <c r="N4081" s="622">
        <v>0</v>
      </c>
      <c r="O4081" s="622">
        <v>0</v>
      </c>
      <c r="P4081" s="622">
        <v>0</v>
      </c>
      <c r="Q4081" s="622">
        <v>0</v>
      </c>
      <c r="R4081" s="622">
        <v>0</v>
      </c>
      <c r="S4081" s="622">
        <v>0</v>
      </c>
      <c r="T4081" s="622">
        <v>0</v>
      </c>
      <c r="U4081" s="622">
        <v>0</v>
      </c>
      <c r="V4081" s="622">
        <v>0</v>
      </c>
      <c r="W4081" s="622">
        <v>0</v>
      </c>
      <c r="X4081" s="457">
        <v>0</v>
      </c>
      <c r="Y4081" s="622">
        <v>0</v>
      </c>
      <c r="Z4081" s="318" t="s">
        <v>51</v>
      </c>
      <c r="AA4081" s="643" t="s">
        <v>5289</v>
      </c>
      <c r="AB4081" s="643" t="s">
        <v>5289</v>
      </c>
      <c r="AC4081" s="84" t="s">
        <v>5289</v>
      </c>
      <c r="AD4081" s="84" t="s">
        <v>5289</v>
      </c>
      <c r="AE4081" s="84" t="s">
        <v>5289</v>
      </c>
      <c r="AF4081" s="129" t="s">
        <v>5289</v>
      </c>
    </row>
    <row r="4082" spans="1:38" ht="165.75">
      <c r="A4082" s="621">
        <v>14</v>
      </c>
      <c r="B4082" s="121" t="s">
        <v>582</v>
      </c>
      <c r="C4082" s="121" t="s">
        <v>12112</v>
      </c>
      <c r="D4082" s="22" t="s">
        <v>13209</v>
      </c>
      <c r="E4082" s="622" t="s">
        <v>17888</v>
      </c>
      <c r="F4082" s="631" t="s">
        <v>19012</v>
      </c>
      <c r="G4082" s="14" t="s">
        <v>51</v>
      </c>
      <c r="H4082" s="25">
        <v>3</v>
      </c>
      <c r="I4082" s="14" t="s">
        <v>16488</v>
      </c>
      <c r="J4082" s="622" t="s">
        <v>5742</v>
      </c>
      <c r="K4082" s="622" t="s">
        <v>12125</v>
      </c>
      <c r="L4082" s="622" t="s">
        <v>54</v>
      </c>
      <c r="M4082" s="121" t="s">
        <v>13321</v>
      </c>
      <c r="N4082" s="622">
        <v>0</v>
      </c>
      <c r="O4082" s="622">
        <v>0</v>
      </c>
      <c r="P4082" s="622">
        <v>0</v>
      </c>
      <c r="Q4082" s="622">
        <v>0</v>
      </c>
      <c r="R4082" s="622">
        <v>0</v>
      </c>
      <c r="S4082" s="622">
        <v>0</v>
      </c>
      <c r="T4082" s="622">
        <v>0</v>
      </c>
      <c r="U4082" s="622">
        <v>0</v>
      </c>
      <c r="V4082" s="622">
        <v>0</v>
      </c>
      <c r="W4082" s="622">
        <v>0</v>
      </c>
      <c r="X4082" s="593">
        <v>2</v>
      </c>
      <c r="Y4082" s="622">
        <v>0</v>
      </c>
      <c r="Z4082" s="318" t="s">
        <v>51</v>
      </c>
      <c r="AA4082" s="643" t="s">
        <v>5289</v>
      </c>
      <c r="AB4082" s="643" t="s">
        <v>5289</v>
      </c>
      <c r="AC4082" s="84" t="s">
        <v>5289</v>
      </c>
      <c r="AD4082" s="84" t="s">
        <v>5289</v>
      </c>
      <c r="AE4082" s="84" t="s">
        <v>5289</v>
      </c>
      <c r="AF4082" s="129" t="s">
        <v>5289</v>
      </c>
    </row>
    <row r="4083" spans="1:38" ht="51">
      <c r="A4083" s="621">
        <v>15</v>
      </c>
      <c r="B4083" s="121" t="s">
        <v>575</v>
      </c>
      <c r="C4083" s="121" t="s">
        <v>12112</v>
      </c>
      <c r="D4083" s="121" t="s">
        <v>131</v>
      </c>
      <c r="E4083" s="622" t="s">
        <v>101</v>
      </c>
      <c r="F4083" s="622" t="s">
        <v>51</v>
      </c>
      <c r="G4083" s="9"/>
      <c r="H4083" s="9"/>
      <c r="I4083" s="9"/>
      <c r="J4083" s="9"/>
      <c r="K4083" s="9"/>
      <c r="L4083" s="86" t="s">
        <v>51</v>
      </c>
      <c r="M4083" s="649"/>
      <c r="N4083" s="9"/>
      <c r="O4083" s="622">
        <v>0</v>
      </c>
      <c r="P4083" s="622">
        <v>0</v>
      </c>
      <c r="Q4083" s="622">
        <v>0</v>
      </c>
      <c r="R4083" s="622">
        <v>0</v>
      </c>
      <c r="S4083" s="622">
        <v>0</v>
      </c>
      <c r="T4083" s="622">
        <v>0</v>
      </c>
      <c r="U4083" s="622">
        <v>0</v>
      </c>
      <c r="V4083" s="622">
        <v>0</v>
      </c>
      <c r="W4083" s="622">
        <v>0</v>
      </c>
      <c r="X4083" s="593">
        <v>0</v>
      </c>
      <c r="Y4083" s="622">
        <v>0</v>
      </c>
      <c r="Z4083" s="318" t="s">
        <v>51</v>
      </c>
      <c r="AA4083" s="643" t="s">
        <v>5289</v>
      </c>
      <c r="AB4083" s="643" t="s">
        <v>5289</v>
      </c>
      <c r="AC4083" s="84" t="s">
        <v>5289</v>
      </c>
      <c r="AD4083" s="84" t="s">
        <v>5289</v>
      </c>
      <c r="AE4083" s="84" t="s">
        <v>5289</v>
      </c>
      <c r="AF4083" s="129" t="s">
        <v>5289</v>
      </c>
    </row>
    <row r="4084" spans="1:38" ht="51">
      <c r="A4084" s="621">
        <v>16</v>
      </c>
      <c r="B4084" s="121" t="s">
        <v>12126</v>
      </c>
      <c r="C4084" s="121" t="s">
        <v>12112</v>
      </c>
      <c r="D4084" s="121" t="s">
        <v>131</v>
      </c>
      <c r="E4084" s="622" t="s">
        <v>101</v>
      </c>
      <c r="F4084" s="622" t="s">
        <v>51</v>
      </c>
      <c r="G4084" s="9"/>
      <c r="H4084" s="9"/>
      <c r="I4084" s="9"/>
      <c r="J4084" s="9"/>
      <c r="K4084" s="9"/>
      <c r="L4084" s="86" t="s">
        <v>51</v>
      </c>
      <c r="M4084" s="649"/>
      <c r="N4084" s="9"/>
      <c r="O4084" s="622">
        <v>0</v>
      </c>
      <c r="P4084" s="622">
        <v>0</v>
      </c>
      <c r="Q4084" s="622">
        <v>0</v>
      </c>
      <c r="R4084" s="622">
        <v>0</v>
      </c>
      <c r="S4084" s="622">
        <v>0</v>
      </c>
      <c r="T4084" s="622">
        <v>0</v>
      </c>
      <c r="U4084" s="622">
        <v>0</v>
      </c>
      <c r="V4084" s="622">
        <v>0</v>
      </c>
      <c r="W4084" s="622">
        <v>0</v>
      </c>
      <c r="X4084" s="593">
        <v>0</v>
      </c>
      <c r="Y4084" s="622">
        <v>0</v>
      </c>
      <c r="Z4084" s="318" t="s">
        <v>51</v>
      </c>
      <c r="AA4084" s="643" t="s">
        <v>5289</v>
      </c>
      <c r="AB4084" s="643" t="s">
        <v>5289</v>
      </c>
      <c r="AC4084" s="84" t="s">
        <v>5289</v>
      </c>
      <c r="AD4084" s="84" t="s">
        <v>5289</v>
      </c>
      <c r="AE4084" s="84" t="s">
        <v>5289</v>
      </c>
      <c r="AF4084" s="129" t="s">
        <v>5289</v>
      </c>
    </row>
    <row r="4085" spans="1:38" ht="89.25">
      <c r="A4085" s="621">
        <v>17</v>
      </c>
      <c r="B4085" s="121" t="s">
        <v>6878</v>
      </c>
      <c r="C4085" s="121" t="s">
        <v>12112</v>
      </c>
      <c r="D4085" s="121" t="s">
        <v>17978</v>
      </c>
      <c r="E4085" s="622" t="s">
        <v>40</v>
      </c>
      <c r="F4085" s="622" t="s">
        <v>51</v>
      </c>
      <c r="G4085" s="9"/>
      <c r="H4085" s="9"/>
      <c r="I4085" s="9"/>
      <c r="J4085" s="9"/>
      <c r="K4085" s="9"/>
      <c r="L4085" s="86" t="s">
        <v>51</v>
      </c>
      <c r="M4085" s="649"/>
      <c r="N4085" s="9"/>
      <c r="O4085" s="622">
        <v>0</v>
      </c>
      <c r="P4085" s="622">
        <v>0</v>
      </c>
      <c r="Q4085" s="622">
        <v>0</v>
      </c>
      <c r="R4085" s="622">
        <v>0</v>
      </c>
      <c r="S4085" s="622">
        <v>0</v>
      </c>
      <c r="T4085" s="622">
        <v>0</v>
      </c>
      <c r="U4085" s="622">
        <v>0</v>
      </c>
      <c r="V4085" s="622">
        <v>0</v>
      </c>
      <c r="W4085" s="622">
        <v>0</v>
      </c>
      <c r="X4085" s="593">
        <v>445</v>
      </c>
      <c r="Y4085" s="622">
        <v>0</v>
      </c>
      <c r="Z4085" s="318" t="s">
        <v>51</v>
      </c>
      <c r="AA4085" s="643" t="s">
        <v>5289</v>
      </c>
      <c r="AB4085" s="643" t="s">
        <v>5289</v>
      </c>
      <c r="AC4085" s="84" t="s">
        <v>5289</v>
      </c>
      <c r="AD4085" s="84" t="s">
        <v>5289</v>
      </c>
      <c r="AE4085" s="84" t="s">
        <v>5289</v>
      </c>
      <c r="AF4085" s="129" t="s">
        <v>5289</v>
      </c>
    </row>
    <row r="4086" spans="1:38" s="44" customFormat="1" ht="153">
      <c r="A4086" s="621">
        <v>18</v>
      </c>
      <c r="B4086" s="121" t="s">
        <v>20383</v>
      </c>
      <c r="C4086" s="121" t="s">
        <v>12112</v>
      </c>
      <c r="D4086" s="121" t="s">
        <v>21423</v>
      </c>
      <c r="E4086" s="622" t="s">
        <v>40</v>
      </c>
      <c r="F4086" s="622" t="s">
        <v>51</v>
      </c>
      <c r="G4086" s="647"/>
      <c r="H4086" s="647"/>
      <c r="I4086" s="647"/>
      <c r="J4086" s="647"/>
      <c r="K4086" s="647"/>
      <c r="L4086" s="86" t="s">
        <v>51</v>
      </c>
      <c r="M4086" s="648"/>
      <c r="N4086" s="647"/>
      <c r="O4086" s="622">
        <v>0</v>
      </c>
      <c r="P4086" s="622">
        <v>0</v>
      </c>
      <c r="Q4086" s="622">
        <v>0</v>
      </c>
      <c r="R4086" s="622">
        <v>0</v>
      </c>
      <c r="S4086" s="622">
        <v>0</v>
      </c>
      <c r="T4086" s="622">
        <v>0</v>
      </c>
      <c r="U4086" s="622">
        <v>0</v>
      </c>
      <c r="V4086" s="622">
        <v>0</v>
      </c>
      <c r="W4086" s="622">
        <v>0</v>
      </c>
      <c r="X4086" s="593">
        <v>27</v>
      </c>
      <c r="Y4086" s="622">
        <v>0</v>
      </c>
      <c r="Z4086" s="318" t="s">
        <v>51</v>
      </c>
      <c r="AA4086" s="643" t="s">
        <v>5289</v>
      </c>
      <c r="AB4086" s="643" t="s">
        <v>5289</v>
      </c>
      <c r="AC4086" s="84" t="s">
        <v>5289</v>
      </c>
      <c r="AD4086" s="84" t="s">
        <v>5289</v>
      </c>
      <c r="AE4086" s="84" t="s">
        <v>5289</v>
      </c>
      <c r="AF4086" s="129" t="s">
        <v>5289</v>
      </c>
      <c r="AG4086" s="107"/>
      <c r="AH4086" s="107"/>
      <c r="AI4086" s="107"/>
      <c r="AJ4086" s="107"/>
      <c r="AK4086" s="107"/>
      <c r="AL4086" s="107"/>
    </row>
    <row r="4087" spans="1:38" s="44" customFormat="1" ht="114.75">
      <c r="A4087" s="621">
        <v>19</v>
      </c>
      <c r="B4087" s="121" t="s">
        <v>20384</v>
      </c>
      <c r="C4087" s="121" t="s">
        <v>12112</v>
      </c>
      <c r="D4087" s="121" t="s">
        <v>20312</v>
      </c>
      <c r="E4087" s="622" t="s">
        <v>40</v>
      </c>
      <c r="F4087" s="622" t="s">
        <v>51</v>
      </c>
      <c r="G4087" s="647"/>
      <c r="H4087" s="647"/>
      <c r="I4087" s="647"/>
      <c r="J4087" s="647"/>
      <c r="K4087" s="647"/>
      <c r="L4087" s="86" t="s">
        <v>51</v>
      </c>
      <c r="M4087" s="648"/>
      <c r="N4087" s="647"/>
      <c r="O4087" s="622">
        <v>0</v>
      </c>
      <c r="P4087" s="622">
        <v>0</v>
      </c>
      <c r="Q4087" s="622">
        <v>0</v>
      </c>
      <c r="R4087" s="622">
        <v>0</v>
      </c>
      <c r="S4087" s="622">
        <v>0</v>
      </c>
      <c r="T4087" s="622">
        <v>0</v>
      </c>
      <c r="U4087" s="622">
        <v>0</v>
      </c>
      <c r="V4087" s="622">
        <v>0</v>
      </c>
      <c r="W4087" s="622">
        <v>0</v>
      </c>
      <c r="X4087" s="593">
        <v>53</v>
      </c>
      <c r="Y4087" s="622">
        <v>0</v>
      </c>
      <c r="Z4087" s="318" t="s">
        <v>51</v>
      </c>
      <c r="AA4087" s="643" t="s">
        <v>5289</v>
      </c>
      <c r="AB4087" s="643" t="s">
        <v>5289</v>
      </c>
      <c r="AC4087" s="84" t="s">
        <v>5289</v>
      </c>
      <c r="AD4087" s="84" t="s">
        <v>5289</v>
      </c>
      <c r="AE4087" s="84" t="s">
        <v>5289</v>
      </c>
      <c r="AF4087" s="129" t="s">
        <v>5289</v>
      </c>
      <c r="AG4087" s="107"/>
      <c r="AH4087" s="107"/>
      <c r="AI4087" s="107"/>
      <c r="AJ4087" s="107"/>
      <c r="AK4087" s="107"/>
      <c r="AL4087" s="107"/>
    </row>
    <row r="4088" spans="1:38" s="44" customFormat="1" ht="204">
      <c r="A4088" s="621">
        <v>20</v>
      </c>
      <c r="B4088" s="121" t="s">
        <v>19787</v>
      </c>
      <c r="C4088" s="121" t="s">
        <v>12112</v>
      </c>
      <c r="D4088" s="121" t="s">
        <v>20313</v>
      </c>
      <c r="E4088" s="622" t="s">
        <v>40</v>
      </c>
      <c r="F4088" s="622" t="s">
        <v>51</v>
      </c>
      <c r="G4088" s="647"/>
      <c r="H4088" s="647"/>
      <c r="I4088" s="647"/>
      <c r="J4088" s="647"/>
      <c r="K4088" s="647"/>
      <c r="L4088" s="86" t="s">
        <v>51</v>
      </c>
      <c r="M4088" s="648"/>
      <c r="N4088" s="647"/>
      <c r="O4088" s="622">
        <v>0</v>
      </c>
      <c r="P4088" s="622">
        <v>0</v>
      </c>
      <c r="Q4088" s="622">
        <v>0</v>
      </c>
      <c r="R4088" s="622">
        <v>0</v>
      </c>
      <c r="S4088" s="622">
        <v>0</v>
      </c>
      <c r="T4088" s="622">
        <v>0</v>
      </c>
      <c r="U4088" s="622">
        <v>0</v>
      </c>
      <c r="V4088" s="622">
        <v>0</v>
      </c>
      <c r="W4088" s="622">
        <v>0</v>
      </c>
      <c r="X4088" s="593">
        <v>3</v>
      </c>
      <c r="Y4088" s="622">
        <v>0</v>
      </c>
      <c r="Z4088" s="318" t="s">
        <v>51</v>
      </c>
      <c r="AA4088" s="643" t="s">
        <v>5289</v>
      </c>
      <c r="AB4088" s="643" t="s">
        <v>5289</v>
      </c>
      <c r="AC4088" s="84" t="s">
        <v>5289</v>
      </c>
      <c r="AD4088" s="84" t="s">
        <v>5289</v>
      </c>
      <c r="AE4088" s="84" t="s">
        <v>5289</v>
      </c>
      <c r="AF4088" s="129" t="s">
        <v>5289</v>
      </c>
      <c r="AG4088" s="107"/>
      <c r="AH4088" s="107"/>
      <c r="AI4088" s="107"/>
      <c r="AJ4088" s="107"/>
      <c r="AK4088" s="107"/>
      <c r="AL4088" s="107"/>
    </row>
    <row r="4089" spans="1:38" s="44" customFormat="1" ht="153">
      <c r="A4089" s="621">
        <v>21</v>
      </c>
      <c r="B4089" s="121" t="s">
        <v>19788</v>
      </c>
      <c r="C4089" s="121" t="s">
        <v>12112</v>
      </c>
      <c r="D4089" s="121" t="s">
        <v>20314</v>
      </c>
      <c r="E4089" s="622" t="s">
        <v>40</v>
      </c>
      <c r="F4089" s="622" t="s">
        <v>51</v>
      </c>
      <c r="G4089" s="647"/>
      <c r="H4089" s="647"/>
      <c r="I4089" s="647"/>
      <c r="J4089" s="647"/>
      <c r="K4089" s="647"/>
      <c r="L4089" s="86" t="s">
        <v>51</v>
      </c>
      <c r="M4089" s="648"/>
      <c r="N4089" s="647"/>
      <c r="O4089" s="622">
        <v>0</v>
      </c>
      <c r="P4089" s="622">
        <v>0</v>
      </c>
      <c r="Q4089" s="622">
        <v>0</v>
      </c>
      <c r="R4089" s="622">
        <v>0</v>
      </c>
      <c r="S4089" s="622">
        <v>0</v>
      </c>
      <c r="T4089" s="622">
        <v>0</v>
      </c>
      <c r="U4089" s="622">
        <v>0</v>
      </c>
      <c r="V4089" s="622">
        <v>0</v>
      </c>
      <c r="W4089" s="622">
        <v>0</v>
      </c>
      <c r="X4089" s="593">
        <v>1</v>
      </c>
      <c r="Y4089" s="622">
        <v>0</v>
      </c>
      <c r="Z4089" s="318" t="s">
        <v>51</v>
      </c>
      <c r="AA4089" s="643" t="s">
        <v>5289</v>
      </c>
      <c r="AB4089" s="643" t="s">
        <v>5289</v>
      </c>
      <c r="AC4089" s="84" t="s">
        <v>5289</v>
      </c>
      <c r="AD4089" s="84" t="s">
        <v>5289</v>
      </c>
      <c r="AE4089" s="84" t="s">
        <v>5289</v>
      </c>
      <c r="AF4089" s="129" t="s">
        <v>5289</v>
      </c>
      <c r="AG4089" s="107"/>
      <c r="AH4089" s="107"/>
      <c r="AI4089" s="107"/>
      <c r="AJ4089" s="107"/>
      <c r="AK4089" s="107"/>
      <c r="AL4089" s="107"/>
    </row>
    <row r="4090" spans="1:38" s="44" customFormat="1" ht="140.25">
      <c r="A4090" s="621">
        <v>22</v>
      </c>
      <c r="B4090" s="121" t="s">
        <v>19789</v>
      </c>
      <c r="C4090" s="121" t="s">
        <v>12112</v>
      </c>
      <c r="D4090" s="121" t="s">
        <v>20315</v>
      </c>
      <c r="E4090" s="622" t="s">
        <v>40</v>
      </c>
      <c r="F4090" s="622" t="s">
        <v>51</v>
      </c>
      <c r="G4090" s="647"/>
      <c r="H4090" s="647"/>
      <c r="I4090" s="647"/>
      <c r="J4090" s="647"/>
      <c r="K4090" s="647"/>
      <c r="L4090" s="86" t="s">
        <v>51</v>
      </c>
      <c r="M4090" s="648"/>
      <c r="N4090" s="647"/>
      <c r="O4090" s="622">
        <v>0</v>
      </c>
      <c r="P4090" s="622">
        <v>0</v>
      </c>
      <c r="Q4090" s="622">
        <v>0</v>
      </c>
      <c r="R4090" s="622">
        <v>0</v>
      </c>
      <c r="S4090" s="622">
        <v>0</v>
      </c>
      <c r="T4090" s="622">
        <v>0</v>
      </c>
      <c r="U4090" s="622">
        <v>0</v>
      </c>
      <c r="V4090" s="622">
        <v>0</v>
      </c>
      <c r="W4090" s="622">
        <v>0</v>
      </c>
      <c r="X4090" s="593">
        <v>0</v>
      </c>
      <c r="Y4090" s="622">
        <v>0</v>
      </c>
      <c r="Z4090" s="318" t="s">
        <v>51</v>
      </c>
      <c r="AA4090" s="643" t="s">
        <v>5289</v>
      </c>
      <c r="AB4090" s="643" t="s">
        <v>5289</v>
      </c>
      <c r="AC4090" s="84" t="s">
        <v>5289</v>
      </c>
      <c r="AD4090" s="84" t="s">
        <v>5289</v>
      </c>
      <c r="AE4090" s="84" t="s">
        <v>5289</v>
      </c>
      <c r="AF4090" s="129" t="s">
        <v>5289</v>
      </c>
      <c r="AG4090" s="107"/>
      <c r="AH4090" s="107"/>
      <c r="AI4090" s="107"/>
      <c r="AJ4090" s="107"/>
      <c r="AK4090" s="107"/>
      <c r="AL4090" s="107"/>
    </row>
    <row r="4091" spans="1:38" s="44" customFormat="1" ht="15.75" customHeight="1" thickBot="1">
      <c r="A4091" s="256"/>
      <c r="B4091" s="625">
        <v>22</v>
      </c>
      <c r="C4091" s="625"/>
      <c r="D4091" s="625">
        <v>13</v>
      </c>
      <c r="E4091" s="625">
        <v>13</v>
      </c>
      <c r="F4091" s="625">
        <v>4</v>
      </c>
      <c r="G4091" s="625">
        <v>0</v>
      </c>
      <c r="H4091" s="625">
        <v>1</v>
      </c>
      <c r="I4091" s="625"/>
      <c r="J4091" s="625">
        <v>1</v>
      </c>
      <c r="K4091" s="625">
        <v>5</v>
      </c>
      <c r="L4091" s="625">
        <v>3</v>
      </c>
      <c r="M4091" s="199"/>
      <c r="N4091" s="625">
        <f t="shared" ref="N4091:O4091" si="1361">SUM(N4069:N4090)</f>
        <v>0</v>
      </c>
      <c r="O4091" s="625">
        <f t="shared" si="1361"/>
        <v>0</v>
      </c>
      <c r="P4091" s="625">
        <f t="shared" ref="P4091:Q4091" si="1362">SUM(P4069:P4090)</f>
        <v>0</v>
      </c>
      <c r="Q4091" s="625">
        <f t="shared" si="1362"/>
        <v>0</v>
      </c>
      <c r="R4091" s="625">
        <f t="shared" ref="R4091" si="1363">SUM(R4069:R4090)</f>
        <v>0</v>
      </c>
      <c r="S4091" s="625">
        <f t="shared" ref="S4091" si="1364">SUM(S4069:S4090)</f>
        <v>0</v>
      </c>
      <c r="T4091" s="625">
        <f t="shared" ref="T4091:U4091" si="1365">SUM(T4069:T4090)</f>
        <v>0</v>
      </c>
      <c r="U4091" s="625">
        <f t="shared" si="1365"/>
        <v>0</v>
      </c>
      <c r="V4091" s="625">
        <f t="shared" ref="V4091:W4091" si="1366">SUM(V4069:V4090)</f>
        <v>0</v>
      </c>
      <c r="W4091" s="625">
        <f t="shared" si="1366"/>
        <v>0</v>
      </c>
      <c r="X4091" s="625">
        <f t="shared" ref="X4091:Y4091" si="1367">SUM(X4069:X4090)</f>
        <v>605</v>
      </c>
      <c r="Y4091" s="625">
        <f t="shared" si="1367"/>
        <v>0</v>
      </c>
      <c r="Z4091" s="625">
        <v>0</v>
      </c>
      <c r="AA4091" s="625">
        <v>1</v>
      </c>
      <c r="AB4091" s="625">
        <v>1</v>
      </c>
      <c r="AC4091" s="767"/>
      <c r="AD4091" s="767"/>
      <c r="AE4091" s="767"/>
      <c r="AF4091" s="768"/>
      <c r="AG4091" s="107"/>
      <c r="AH4091" s="107"/>
      <c r="AI4091" s="107"/>
      <c r="AJ4091" s="107"/>
      <c r="AK4091" s="107"/>
      <c r="AL4091" s="107"/>
    </row>
    <row r="4092" spans="1:38" ht="15.75" customHeight="1" thickBot="1">
      <c r="A4092" s="660" t="s">
        <v>469</v>
      </c>
      <c r="B4092" s="661"/>
      <c r="C4092" s="661"/>
      <c r="D4092" s="661"/>
      <c r="E4092" s="661"/>
      <c r="F4092" s="661"/>
      <c r="G4092" s="661"/>
      <c r="H4092" s="661"/>
      <c r="I4092" s="661"/>
      <c r="J4092" s="661"/>
      <c r="K4092" s="661"/>
      <c r="L4092" s="661"/>
      <c r="M4092" s="661"/>
      <c r="N4092" s="661"/>
      <c r="O4092" s="661"/>
      <c r="P4092" s="661"/>
      <c r="Q4092" s="661"/>
      <c r="R4092" s="661"/>
      <c r="S4092" s="661"/>
      <c r="T4092" s="661"/>
      <c r="U4092" s="661"/>
      <c r="V4092" s="661"/>
      <c r="W4092" s="661"/>
      <c r="X4092" s="661"/>
      <c r="Y4092" s="661"/>
      <c r="Z4092" s="661"/>
      <c r="AA4092" s="661"/>
      <c r="AB4092" s="661"/>
      <c r="AC4092" s="661"/>
      <c r="AD4092" s="661"/>
      <c r="AE4092" s="661"/>
      <c r="AF4092" s="662"/>
    </row>
    <row r="4093" spans="1:38" ht="114.75">
      <c r="A4093" s="621">
        <v>1</v>
      </c>
      <c r="B4093" s="627" t="s">
        <v>11906</v>
      </c>
      <c r="C4093" s="627" t="s">
        <v>11907</v>
      </c>
      <c r="D4093" s="627" t="s">
        <v>11908</v>
      </c>
      <c r="E4093" s="624" t="s">
        <v>40</v>
      </c>
      <c r="F4093" s="624" t="s">
        <v>18749</v>
      </c>
      <c r="G4093" s="9"/>
      <c r="H4093" s="9"/>
      <c r="I4093" s="9"/>
      <c r="J4093" s="627" t="s">
        <v>11982</v>
      </c>
      <c r="K4093" s="624" t="s">
        <v>11909</v>
      </c>
      <c r="L4093" s="622" t="s">
        <v>51</v>
      </c>
      <c r="M4093" s="649"/>
      <c r="N4093" s="9"/>
      <c r="O4093" s="622">
        <v>0</v>
      </c>
      <c r="P4093" s="622">
        <v>0</v>
      </c>
      <c r="Q4093" s="622">
        <v>0</v>
      </c>
      <c r="R4093" s="622">
        <v>0</v>
      </c>
      <c r="S4093" s="622">
        <v>0</v>
      </c>
      <c r="T4093" s="622">
        <v>0</v>
      </c>
      <c r="U4093" s="622">
        <v>0</v>
      </c>
      <c r="V4093" s="622">
        <v>0</v>
      </c>
      <c r="W4093" s="622">
        <v>0</v>
      </c>
      <c r="X4093" s="366">
        <v>43</v>
      </c>
      <c r="Y4093" s="622">
        <v>0</v>
      </c>
      <c r="Z4093" s="874" t="s">
        <v>51</v>
      </c>
      <c r="AA4093" s="627" t="s">
        <v>11983</v>
      </c>
      <c r="AB4093" s="624" t="s">
        <v>1315</v>
      </c>
      <c r="AC4093" s="159" t="s">
        <v>11910</v>
      </c>
      <c r="AD4093" s="159" t="s">
        <v>11911</v>
      </c>
      <c r="AE4093" s="159" t="s">
        <v>11912</v>
      </c>
      <c r="AF4093" s="130" t="s">
        <v>11913</v>
      </c>
    </row>
    <row r="4094" spans="1:38" ht="102">
      <c r="A4094" s="621">
        <v>2</v>
      </c>
      <c r="B4094" s="627" t="s">
        <v>11914</v>
      </c>
      <c r="C4094" s="627" t="s">
        <v>11915</v>
      </c>
      <c r="D4094" s="627" t="s">
        <v>11981</v>
      </c>
      <c r="E4094" s="624" t="s">
        <v>40</v>
      </c>
      <c r="F4094" s="9"/>
      <c r="G4094" s="9"/>
      <c r="H4094" s="9"/>
      <c r="I4094" s="9"/>
      <c r="J4094" s="624" t="s">
        <v>5289</v>
      </c>
      <c r="K4094" s="624" t="s">
        <v>11916</v>
      </c>
      <c r="L4094" s="622" t="s">
        <v>51</v>
      </c>
      <c r="M4094" s="649"/>
      <c r="N4094" s="9"/>
      <c r="O4094" s="622">
        <v>0</v>
      </c>
      <c r="P4094" s="622">
        <v>0</v>
      </c>
      <c r="Q4094" s="622">
        <v>0</v>
      </c>
      <c r="R4094" s="622">
        <v>0</v>
      </c>
      <c r="S4094" s="622">
        <v>0</v>
      </c>
      <c r="T4094" s="622">
        <v>0</v>
      </c>
      <c r="U4094" s="622">
        <v>0</v>
      </c>
      <c r="V4094" s="622">
        <v>0</v>
      </c>
      <c r="W4094" s="622">
        <v>0</v>
      </c>
      <c r="X4094" s="366">
        <v>210</v>
      </c>
      <c r="Y4094" s="622">
        <v>0</v>
      </c>
      <c r="Z4094" s="643" t="s">
        <v>51</v>
      </c>
      <c r="AA4094" s="624" t="s">
        <v>5289</v>
      </c>
      <c r="AB4094" s="9"/>
      <c r="AC4094" s="84" t="s">
        <v>5289</v>
      </c>
      <c r="AD4094" s="84" t="s">
        <v>5289</v>
      </c>
      <c r="AE4094" s="84" t="s">
        <v>5289</v>
      </c>
      <c r="AF4094" s="165" t="s">
        <v>5289</v>
      </c>
    </row>
    <row r="4095" spans="1:38" ht="102">
      <c r="A4095" s="621">
        <v>3</v>
      </c>
      <c r="B4095" s="627" t="s">
        <v>11917</v>
      </c>
      <c r="C4095" s="627" t="s">
        <v>11915</v>
      </c>
      <c r="D4095" s="627" t="s">
        <v>11918</v>
      </c>
      <c r="E4095" s="624" t="s">
        <v>40</v>
      </c>
      <c r="F4095" s="9"/>
      <c r="G4095" s="9"/>
      <c r="H4095" s="9"/>
      <c r="I4095" s="9"/>
      <c r="J4095" s="624" t="s">
        <v>5289</v>
      </c>
      <c r="K4095" s="624" t="s">
        <v>11919</v>
      </c>
      <c r="L4095" s="622" t="s">
        <v>51</v>
      </c>
      <c r="M4095" s="649"/>
      <c r="N4095" s="9"/>
      <c r="O4095" s="622">
        <v>0</v>
      </c>
      <c r="P4095" s="622">
        <v>0</v>
      </c>
      <c r="Q4095" s="622">
        <v>0</v>
      </c>
      <c r="R4095" s="622">
        <v>0</v>
      </c>
      <c r="S4095" s="622">
        <v>0</v>
      </c>
      <c r="T4095" s="622">
        <v>0</v>
      </c>
      <c r="U4095" s="622">
        <v>0</v>
      </c>
      <c r="V4095" s="622">
        <v>0</v>
      </c>
      <c r="W4095" s="622">
        <v>0</v>
      </c>
      <c r="X4095" s="366">
        <v>32</v>
      </c>
      <c r="Y4095" s="622">
        <v>0</v>
      </c>
      <c r="Z4095" s="643" t="s">
        <v>51</v>
      </c>
      <c r="AA4095" s="624" t="s">
        <v>5289</v>
      </c>
      <c r="AB4095" s="9"/>
      <c r="AC4095" s="84" t="s">
        <v>5289</v>
      </c>
      <c r="AD4095" s="84" t="s">
        <v>5289</v>
      </c>
      <c r="AE4095" s="84" t="s">
        <v>5289</v>
      </c>
      <c r="AF4095" s="165" t="s">
        <v>5289</v>
      </c>
    </row>
    <row r="4096" spans="1:38" ht="102">
      <c r="A4096" s="621">
        <v>4</v>
      </c>
      <c r="B4096" s="121" t="s">
        <v>11920</v>
      </c>
      <c r="C4096" s="121" t="s">
        <v>11915</v>
      </c>
      <c r="D4096" s="627" t="s">
        <v>11921</v>
      </c>
      <c r="E4096" s="624" t="s">
        <v>40</v>
      </c>
      <c r="F4096" s="9"/>
      <c r="G4096" s="9"/>
      <c r="H4096" s="9"/>
      <c r="I4096" s="9"/>
      <c r="J4096" s="624" t="s">
        <v>5289</v>
      </c>
      <c r="K4096" s="624" t="s">
        <v>11922</v>
      </c>
      <c r="L4096" s="622" t="s">
        <v>51</v>
      </c>
      <c r="M4096" s="649"/>
      <c r="N4096" s="9"/>
      <c r="O4096" s="622">
        <v>0</v>
      </c>
      <c r="P4096" s="622">
        <v>0</v>
      </c>
      <c r="Q4096" s="622">
        <v>0</v>
      </c>
      <c r="R4096" s="622">
        <v>0</v>
      </c>
      <c r="S4096" s="622">
        <v>0</v>
      </c>
      <c r="T4096" s="622">
        <v>0</v>
      </c>
      <c r="U4096" s="622">
        <v>0</v>
      </c>
      <c r="V4096" s="622">
        <v>0</v>
      </c>
      <c r="W4096" s="622">
        <v>0</v>
      </c>
      <c r="X4096" s="366">
        <v>34</v>
      </c>
      <c r="Y4096" s="622">
        <v>0</v>
      </c>
      <c r="Z4096" s="643" t="s">
        <v>51</v>
      </c>
      <c r="AA4096" s="624" t="s">
        <v>5289</v>
      </c>
      <c r="AB4096" s="9"/>
      <c r="AC4096" s="84" t="s">
        <v>5289</v>
      </c>
      <c r="AD4096" s="84" t="s">
        <v>5289</v>
      </c>
      <c r="AE4096" s="84" t="s">
        <v>5289</v>
      </c>
      <c r="AF4096" s="165" t="s">
        <v>5289</v>
      </c>
    </row>
    <row r="4097" spans="1:38" s="44" customFormat="1" ht="102">
      <c r="A4097" s="621">
        <v>5</v>
      </c>
      <c r="B4097" s="121" t="s">
        <v>11444</v>
      </c>
      <c r="C4097" s="121" t="s">
        <v>11915</v>
      </c>
      <c r="D4097" s="627" t="s">
        <v>11923</v>
      </c>
      <c r="E4097" s="624" t="s">
        <v>40</v>
      </c>
      <c r="F4097" s="9"/>
      <c r="G4097" s="9"/>
      <c r="H4097" s="9"/>
      <c r="I4097" s="9"/>
      <c r="J4097" s="624" t="s">
        <v>5289</v>
      </c>
      <c r="K4097" s="624" t="s">
        <v>11924</v>
      </c>
      <c r="L4097" s="622" t="s">
        <v>51</v>
      </c>
      <c r="M4097" s="649"/>
      <c r="N4097" s="9"/>
      <c r="O4097" s="622">
        <v>0</v>
      </c>
      <c r="P4097" s="622">
        <v>0</v>
      </c>
      <c r="Q4097" s="622">
        <v>0</v>
      </c>
      <c r="R4097" s="622">
        <v>0</v>
      </c>
      <c r="S4097" s="622">
        <v>0</v>
      </c>
      <c r="T4097" s="622">
        <v>0</v>
      </c>
      <c r="U4097" s="622">
        <v>0</v>
      </c>
      <c r="V4097" s="622">
        <v>0</v>
      </c>
      <c r="W4097" s="622">
        <v>0</v>
      </c>
      <c r="X4097" s="366">
        <v>0</v>
      </c>
      <c r="Y4097" s="622">
        <v>0</v>
      </c>
      <c r="Z4097" s="643" t="s">
        <v>51</v>
      </c>
      <c r="AA4097" s="624" t="s">
        <v>5289</v>
      </c>
      <c r="AB4097" s="9"/>
      <c r="AC4097" s="84" t="s">
        <v>5289</v>
      </c>
      <c r="AD4097" s="84" t="s">
        <v>5289</v>
      </c>
      <c r="AE4097" s="84" t="s">
        <v>5289</v>
      </c>
      <c r="AF4097" s="165" t="s">
        <v>5289</v>
      </c>
      <c r="AG4097" s="107"/>
      <c r="AH4097" s="107"/>
      <c r="AI4097" s="107"/>
      <c r="AJ4097" s="107"/>
      <c r="AK4097" s="107"/>
      <c r="AL4097" s="107"/>
    </row>
    <row r="4098" spans="1:38" s="44" customFormat="1" ht="114.75">
      <c r="A4098" s="621">
        <v>6</v>
      </c>
      <c r="B4098" s="121" t="s">
        <v>11925</v>
      </c>
      <c r="C4098" s="121" t="s">
        <v>11915</v>
      </c>
      <c r="D4098" s="627" t="s">
        <v>11926</v>
      </c>
      <c r="E4098" s="624" t="s">
        <v>40</v>
      </c>
      <c r="F4098" s="9"/>
      <c r="G4098" s="9"/>
      <c r="H4098" s="9"/>
      <c r="I4098" s="9"/>
      <c r="J4098" s="624" t="s">
        <v>5289</v>
      </c>
      <c r="K4098" s="624" t="s">
        <v>11927</v>
      </c>
      <c r="L4098" s="622" t="s">
        <v>51</v>
      </c>
      <c r="M4098" s="649"/>
      <c r="N4098" s="9"/>
      <c r="O4098" s="622">
        <v>0</v>
      </c>
      <c r="P4098" s="622">
        <v>0</v>
      </c>
      <c r="Q4098" s="622">
        <v>0</v>
      </c>
      <c r="R4098" s="622">
        <v>0</v>
      </c>
      <c r="S4098" s="622">
        <v>0</v>
      </c>
      <c r="T4098" s="622">
        <v>0</v>
      </c>
      <c r="U4098" s="622">
        <v>0</v>
      </c>
      <c r="V4098" s="622">
        <v>0</v>
      </c>
      <c r="W4098" s="622">
        <v>0</v>
      </c>
      <c r="X4098" s="366">
        <v>12</v>
      </c>
      <c r="Y4098" s="622">
        <v>0</v>
      </c>
      <c r="Z4098" s="643" t="s">
        <v>51</v>
      </c>
      <c r="AA4098" s="624" t="s">
        <v>5289</v>
      </c>
      <c r="AB4098" s="9"/>
      <c r="AC4098" s="84" t="s">
        <v>5289</v>
      </c>
      <c r="AD4098" s="84" t="s">
        <v>5289</v>
      </c>
      <c r="AE4098" s="84" t="s">
        <v>5289</v>
      </c>
      <c r="AF4098" s="165" t="s">
        <v>5289</v>
      </c>
      <c r="AG4098" s="107"/>
      <c r="AH4098" s="107"/>
      <c r="AI4098" s="107"/>
      <c r="AJ4098" s="107"/>
      <c r="AK4098" s="107"/>
      <c r="AL4098" s="107"/>
    </row>
    <row r="4099" spans="1:38" s="44" customFormat="1" ht="127.5">
      <c r="A4099" s="621">
        <v>7</v>
      </c>
      <c r="B4099" s="121" t="s">
        <v>11928</v>
      </c>
      <c r="C4099" s="121" t="s">
        <v>11915</v>
      </c>
      <c r="D4099" s="627" t="s">
        <v>11929</v>
      </c>
      <c r="E4099" s="624" t="s">
        <v>40</v>
      </c>
      <c r="F4099" s="9"/>
      <c r="G4099" s="9"/>
      <c r="H4099" s="9"/>
      <c r="I4099" s="9"/>
      <c r="J4099" s="624" t="s">
        <v>5289</v>
      </c>
      <c r="K4099" s="624" t="s">
        <v>11930</v>
      </c>
      <c r="L4099" s="622" t="s">
        <v>51</v>
      </c>
      <c r="M4099" s="649"/>
      <c r="N4099" s="9"/>
      <c r="O4099" s="622">
        <v>0</v>
      </c>
      <c r="P4099" s="622">
        <v>0</v>
      </c>
      <c r="Q4099" s="622">
        <v>0</v>
      </c>
      <c r="R4099" s="622">
        <v>0</v>
      </c>
      <c r="S4099" s="622">
        <v>0</v>
      </c>
      <c r="T4099" s="622">
        <v>0</v>
      </c>
      <c r="U4099" s="622">
        <v>0</v>
      </c>
      <c r="V4099" s="622">
        <v>0</v>
      </c>
      <c r="W4099" s="622">
        <v>0</v>
      </c>
      <c r="X4099" s="366">
        <v>11</v>
      </c>
      <c r="Y4099" s="622">
        <v>0</v>
      </c>
      <c r="Z4099" s="643" t="s">
        <v>51</v>
      </c>
      <c r="AA4099" s="624" t="s">
        <v>5289</v>
      </c>
      <c r="AB4099" s="9"/>
      <c r="AC4099" s="84" t="s">
        <v>5289</v>
      </c>
      <c r="AD4099" s="84" t="s">
        <v>5289</v>
      </c>
      <c r="AE4099" s="84" t="s">
        <v>5289</v>
      </c>
      <c r="AF4099" s="165" t="s">
        <v>5289</v>
      </c>
      <c r="AG4099" s="107"/>
      <c r="AH4099" s="107"/>
      <c r="AI4099" s="107"/>
      <c r="AJ4099" s="107"/>
      <c r="AK4099" s="107"/>
      <c r="AL4099" s="107"/>
    </row>
    <row r="4100" spans="1:38" ht="102">
      <c r="A4100" s="621">
        <v>8</v>
      </c>
      <c r="B4100" s="121" t="s">
        <v>11931</v>
      </c>
      <c r="C4100" s="121" t="s">
        <v>11915</v>
      </c>
      <c r="D4100" s="627" t="s">
        <v>11932</v>
      </c>
      <c r="E4100" s="624" t="s">
        <v>40</v>
      </c>
      <c r="F4100" s="9"/>
      <c r="G4100" s="9"/>
      <c r="H4100" s="9"/>
      <c r="I4100" s="9"/>
      <c r="J4100" s="624" t="s">
        <v>5289</v>
      </c>
      <c r="K4100" s="624" t="s">
        <v>11933</v>
      </c>
      <c r="L4100" s="622" t="s">
        <v>51</v>
      </c>
      <c r="M4100" s="649"/>
      <c r="N4100" s="9"/>
      <c r="O4100" s="622">
        <v>0</v>
      </c>
      <c r="P4100" s="622">
        <v>0</v>
      </c>
      <c r="Q4100" s="622">
        <v>0</v>
      </c>
      <c r="R4100" s="622">
        <v>0</v>
      </c>
      <c r="S4100" s="622">
        <v>0</v>
      </c>
      <c r="T4100" s="622">
        <v>0</v>
      </c>
      <c r="U4100" s="622">
        <v>0</v>
      </c>
      <c r="V4100" s="622">
        <v>0</v>
      </c>
      <c r="W4100" s="622">
        <v>0</v>
      </c>
      <c r="X4100" s="366">
        <v>0</v>
      </c>
      <c r="Y4100" s="622">
        <v>0</v>
      </c>
      <c r="Z4100" s="643" t="s">
        <v>51</v>
      </c>
      <c r="AA4100" s="624" t="s">
        <v>5289</v>
      </c>
      <c r="AB4100" s="9"/>
      <c r="AC4100" s="84" t="s">
        <v>5289</v>
      </c>
      <c r="AD4100" s="84" t="s">
        <v>5289</v>
      </c>
      <c r="AE4100" s="84" t="s">
        <v>5289</v>
      </c>
      <c r="AF4100" s="165" t="s">
        <v>5289</v>
      </c>
    </row>
    <row r="4101" spans="1:38" ht="102">
      <c r="A4101" s="621">
        <v>9</v>
      </c>
      <c r="B4101" s="121" t="s">
        <v>11934</v>
      </c>
      <c r="C4101" s="121" t="s">
        <v>11915</v>
      </c>
      <c r="D4101" s="627" t="s">
        <v>11935</v>
      </c>
      <c r="E4101" s="624" t="s">
        <v>40</v>
      </c>
      <c r="F4101" s="9"/>
      <c r="G4101" s="9"/>
      <c r="H4101" s="9"/>
      <c r="I4101" s="9"/>
      <c r="J4101" s="624" t="s">
        <v>5289</v>
      </c>
      <c r="K4101" s="624" t="s">
        <v>11936</v>
      </c>
      <c r="L4101" s="622" t="s">
        <v>51</v>
      </c>
      <c r="M4101" s="649"/>
      <c r="N4101" s="9"/>
      <c r="O4101" s="622">
        <v>0</v>
      </c>
      <c r="P4101" s="622">
        <v>0</v>
      </c>
      <c r="Q4101" s="622">
        <v>0</v>
      </c>
      <c r="R4101" s="622">
        <v>0</v>
      </c>
      <c r="S4101" s="622">
        <v>0</v>
      </c>
      <c r="T4101" s="622">
        <v>0</v>
      </c>
      <c r="U4101" s="622">
        <v>0</v>
      </c>
      <c r="V4101" s="622">
        <v>0</v>
      </c>
      <c r="W4101" s="622">
        <v>0</v>
      </c>
      <c r="X4101" s="366">
        <v>3</v>
      </c>
      <c r="Y4101" s="622">
        <v>0</v>
      </c>
      <c r="Z4101" s="643" t="s">
        <v>51</v>
      </c>
      <c r="AA4101" s="624" t="s">
        <v>5289</v>
      </c>
      <c r="AB4101" s="9"/>
      <c r="AC4101" s="84" t="s">
        <v>5289</v>
      </c>
      <c r="AD4101" s="84" t="s">
        <v>5289</v>
      </c>
      <c r="AE4101" s="84" t="s">
        <v>5289</v>
      </c>
      <c r="AF4101" s="165" t="s">
        <v>5289</v>
      </c>
    </row>
    <row r="4102" spans="1:38" ht="102">
      <c r="A4102" s="621">
        <v>10</v>
      </c>
      <c r="B4102" s="121" t="s">
        <v>11937</v>
      </c>
      <c r="C4102" s="121" t="s">
        <v>11915</v>
      </c>
      <c r="D4102" s="627" t="s">
        <v>11938</v>
      </c>
      <c r="E4102" s="624" t="s">
        <v>40</v>
      </c>
      <c r="F4102" s="9"/>
      <c r="G4102" s="9"/>
      <c r="H4102" s="9"/>
      <c r="I4102" s="9"/>
      <c r="J4102" s="624" t="s">
        <v>5289</v>
      </c>
      <c r="K4102" s="624" t="s">
        <v>11939</v>
      </c>
      <c r="L4102" s="622" t="s">
        <v>51</v>
      </c>
      <c r="M4102" s="649"/>
      <c r="N4102" s="9"/>
      <c r="O4102" s="622">
        <v>0</v>
      </c>
      <c r="P4102" s="622">
        <v>0</v>
      </c>
      <c r="Q4102" s="622">
        <v>0</v>
      </c>
      <c r="R4102" s="622">
        <v>0</v>
      </c>
      <c r="S4102" s="622">
        <v>0</v>
      </c>
      <c r="T4102" s="622">
        <v>0</v>
      </c>
      <c r="U4102" s="622">
        <v>0</v>
      </c>
      <c r="V4102" s="622">
        <v>0</v>
      </c>
      <c r="W4102" s="622">
        <v>0</v>
      </c>
      <c r="X4102" s="366">
        <v>12</v>
      </c>
      <c r="Y4102" s="622">
        <v>0</v>
      </c>
      <c r="Z4102" s="643" t="s">
        <v>51</v>
      </c>
      <c r="AA4102" s="624" t="s">
        <v>5289</v>
      </c>
      <c r="AB4102" s="9"/>
      <c r="AC4102" s="84" t="s">
        <v>5289</v>
      </c>
      <c r="AD4102" s="84" t="s">
        <v>5289</v>
      </c>
      <c r="AE4102" s="84" t="s">
        <v>5289</v>
      </c>
      <c r="AF4102" s="165" t="s">
        <v>5289</v>
      </c>
    </row>
    <row r="4103" spans="1:38" ht="102">
      <c r="A4103" s="621">
        <v>11</v>
      </c>
      <c r="B4103" s="121" t="s">
        <v>11940</v>
      </c>
      <c r="C4103" s="121" t="s">
        <v>11915</v>
      </c>
      <c r="D4103" s="627" t="s">
        <v>11941</v>
      </c>
      <c r="E4103" s="624" t="s">
        <v>40</v>
      </c>
      <c r="F4103" s="9"/>
      <c r="G4103" s="9"/>
      <c r="H4103" s="9"/>
      <c r="I4103" s="9"/>
      <c r="J4103" s="624" t="s">
        <v>5289</v>
      </c>
      <c r="K4103" s="624" t="s">
        <v>11942</v>
      </c>
      <c r="L4103" s="622" t="s">
        <v>51</v>
      </c>
      <c r="M4103" s="649"/>
      <c r="N4103" s="9"/>
      <c r="O4103" s="622">
        <v>0</v>
      </c>
      <c r="P4103" s="622">
        <v>0</v>
      </c>
      <c r="Q4103" s="622">
        <v>0</v>
      </c>
      <c r="R4103" s="622">
        <v>0</v>
      </c>
      <c r="S4103" s="622">
        <v>0</v>
      </c>
      <c r="T4103" s="622">
        <v>0</v>
      </c>
      <c r="U4103" s="622">
        <v>0</v>
      </c>
      <c r="V4103" s="622">
        <v>0</v>
      </c>
      <c r="W4103" s="622">
        <v>0</v>
      </c>
      <c r="X4103" s="366">
        <v>1</v>
      </c>
      <c r="Y4103" s="622">
        <v>0</v>
      </c>
      <c r="Z4103" s="643" t="s">
        <v>51</v>
      </c>
      <c r="AA4103" s="624" t="s">
        <v>5289</v>
      </c>
      <c r="AB4103" s="9"/>
      <c r="AC4103" s="84" t="s">
        <v>5289</v>
      </c>
      <c r="AD4103" s="84" t="s">
        <v>5289</v>
      </c>
      <c r="AE4103" s="84" t="s">
        <v>5289</v>
      </c>
      <c r="AF4103" s="165" t="s">
        <v>5289</v>
      </c>
    </row>
    <row r="4104" spans="1:38" ht="102">
      <c r="A4104" s="621">
        <v>12</v>
      </c>
      <c r="B4104" s="121" t="s">
        <v>3325</v>
      </c>
      <c r="C4104" s="121" t="s">
        <v>11915</v>
      </c>
      <c r="D4104" s="627" t="s">
        <v>11943</v>
      </c>
      <c r="E4104" s="624" t="s">
        <v>40</v>
      </c>
      <c r="F4104" s="9"/>
      <c r="G4104" s="9"/>
      <c r="H4104" s="9"/>
      <c r="I4104" s="9"/>
      <c r="J4104" s="624" t="s">
        <v>5289</v>
      </c>
      <c r="K4104" s="624" t="s">
        <v>11944</v>
      </c>
      <c r="L4104" s="622" t="s">
        <v>51</v>
      </c>
      <c r="M4104" s="649"/>
      <c r="N4104" s="9"/>
      <c r="O4104" s="622">
        <v>0</v>
      </c>
      <c r="P4104" s="622">
        <v>0</v>
      </c>
      <c r="Q4104" s="622">
        <v>0</v>
      </c>
      <c r="R4104" s="622">
        <v>0</v>
      </c>
      <c r="S4104" s="622">
        <v>0</v>
      </c>
      <c r="T4104" s="622">
        <v>0</v>
      </c>
      <c r="U4104" s="622">
        <v>0</v>
      </c>
      <c r="V4104" s="622">
        <v>0</v>
      </c>
      <c r="W4104" s="622">
        <v>0</v>
      </c>
      <c r="X4104" s="366">
        <v>623</v>
      </c>
      <c r="Y4104" s="622">
        <v>0</v>
      </c>
      <c r="Z4104" s="643" t="s">
        <v>51</v>
      </c>
      <c r="AA4104" s="624" t="s">
        <v>5289</v>
      </c>
      <c r="AB4104" s="9"/>
      <c r="AC4104" s="84" t="s">
        <v>5289</v>
      </c>
      <c r="AD4104" s="84" t="s">
        <v>5289</v>
      </c>
      <c r="AE4104" s="84" t="s">
        <v>5289</v>
      </c>
      <c r="AF4104" s="165" t="s">
        <v>5289</v>
      </c>
    </row>
    <row r="4105" spans="1:38" ht="102">
      <c r="A4105" s="621">
        <v>13</v>
      </c>
      <c r="B4105" s="121" t="s">
        <v>11945</v>
      </c>
      <c r="C4105" s="121" t="s">
        <v>11915</v>
      </c>
      <c r="D4105" s="627" t="s">
        <v>11946</v>
      </c>
      <c r="E4105" s="624" t="s">
        <v>40</v>
      </c>
      <c r="F4105" s="9"/>
      <c r="G4105" s="9"/>
      <c r="H4105" s="9"/>
      <c r="I4105" s="9"/>
      <c r="J4105" s="624" t="s">
        <v>5289</v>
      </c>
      <c r="K4105" s="624" t="s">
        <v>11947</v>
      </c>
      <c r="L4105" s="622" t="s">
        <v>51</v>
      </c>
      <c r="M4105" s="649"/>
      <c r="N4105" s="9"/>
      <c r="O4105" s="622">
        <v>0</v>
      </c>
      <c r="P4105" s="622">
        <v>0</v>
      </c>
      <c r="Q4105" s="622">
        <v>0</v>
      </c>
      <c r="R4105" s="622">
        <v>0</v>
      </c>
      <c r="S4105" s="622">
        <v>0</v>
      </c>
      <c r="T4105" s="622">
        <v>0</v>
      </c>
      <c r="U4105" s="622">
        <v>0</v>
      </c>
      <c r="V4105" s="622">
        <v>0</v>
      </c>
      <c r="W4105" s="622">
        <v>0</v>
      </c>
      <c r="X4105" s="366">
        <v>1</v>
      </c>
      <c r="Y4105" s="622">
        <v>0</v>
      </c>
      <c r="Z4105" s="643" t="s">
        <v>51</v>
      </c>
      <c r="AA4105" s="624" t="s">
        <v>5289</v>
      </c>
      <c r="AB4105" s="9"/>
      <c r="AC4105" s="84" t="s">
        <v>5289</v>
      </c>
      <c r="AD4105" s="84" t="s">
        <v>5289</v>
      </c>
      <c r="AE4105" s="84" t="s">
        <v>5289</v>
      </c>
      <c r="AF4105" s="165" t="s">
        <v>5289</v>
      </c>
    </row>
    <row r="4106" spans="1:38" ht="102">
      <c r="A4106" s="621">
        <v>14</v>
      </c>
      <c r="B4106" s="121" t="s">
        <v>11948</v>
      </c>
      <c r="C4106" s="121" t="s">
        <v>11915</v>
      </c>
      <c r="D4106" s="627" t="s">
        <v>11949</v>
      </c>
      <c r="E4106" s="624" t="s">
        <v>40</v>
      </c>
      <c r="F4106" s="9"/>
      <c r="G4106" s="9"/>
      <c r="H4106" s="9"/>
      <c r="I4106" s="9"/>
      <c r="J4106" s="624" t="s">
        <v>5289</v>
      </c>
      <c r="K4106" s="624" t="s">
        <v>11950</v>
      </c>
      <c r="L4106" s="622" t="s">
        <v>51</v>
      </c>
      <c r="M4106" s="649"/>
      <c r="N4106" s="9"/>
      <c r="O4106" s="622">
        <v>0</v>
      </c>
      <c r="P4106" s="622">
        <v>0</v>
      </c>
      <c r="Q4106" s="622">
        <v>0</v>
      </c>
      <c r="R4106" s="622">
        <v>0</v>
      </c>
      <c r="S4106" s="622">
        <v>0</v>
      </c>
      <c r="T4106" s="622">
        <v>0</v>
      </c>
      <c r="U4106" s="622">
        <v>0</v>
      </c>
      <c r="V4106" s="622">
        <v>0</v>
      </c>
      <c r="W4106" s="622">
        <v>0</v>
      </c>
      <c r="X4106" s="366">
        <v>0</v>
      </c>
      <c r="Y4106" s="622">
        <v>0</v>
      </c>
      <c r="Z4106" s="643" t="s">
        <v>51</v>
      </c>
      <c r="AA4106" s="624" t="s">
        <v>5289</v>
      </c>
      <c r="AB4106" s="9"/>
      <c r="AC4106" s="84" t="s">
        <v>5289</v>
      </c>
      <c r="AD4106" s="84" t="s">
        <v>5289</v>
      </c>
      <c r="AE4106" s="84" t="s">
        <v>5289</v>
      </c>
      <c r="AF4106" s="165" t="s">
        <v>5289</v>
      </c>
    </row>
    <row r="4107" spans="1:38" ht="102">
      <c r="A4107" s="621">
        <v>15</v>
      </c>
      <c r="B4107" s="121" t="s">
        <v>11951</v>
      </c>
      <c r="C4107" s="121" t="s">
        <v>11915</v>
      </c>
      <c r="D4107" s="627" t="s">
        <v>11952</v>
      </c>
      <c r="E4107" s="624" t="s">
        <v>40</v>
      </c>
      <c r="F4107" s="9"/>
      <c r="G4107" s="9"/>
      <c r="H4107" s="9"/>
      <c r="I4107" s="9"/>
      <c r="J4107" s="624" t="s">
        <v>5289</v>
      </c>
      <c r="K4107" s="624" t="s">
        <v>11953</v>
      </c>
      <c r="L4107" s="622" t="s">
        <v>51</v>
      </c>
      <c r="M4107" s="649"/>
      <c r="N4107" s="9"/>
      <c r="O4107" s="622">
        <v>0</v>
      </c>
      <c r="P4107" s="622">
        <v>0</v>
      </c>
      <c r="Q4107" s="622">
        <v>0</v>
      </c>
      <c r="R4107" s="622">
        <v>0</v>
      </c>
      <c r="S4107" s="622">
        <v>0</v>
      </c>
      <c r="T4107" s="622">
        <v>0</v>
      </c>
      <c r="U4107" s="622">
        <v>0</v>
      </c>
      <c r="V4107" s="622">
        <v>0</v>
      </c>
      <c r="W4107" s="622">
        <v>0</v>
      </c>
      <c r="X4107" s="366">
        <v>0</v>
      </c>
      <c r="Y4107" s="622">
        <v>0</v>
      </c>
      <c r="Z4107" s="643" t="s">
        <v>51</v>
      </c>
      <c r="AA4107" s="624" t="s">
        <v>5289</v>
      </c>
      <c r="AB4107" s="9"/>
      <c r="AC4107" s="84" t="s">
        <v>5289</v>
      </c>
      <c r="AD4107" s="84" t="s">
        <v>5289</v>
      </c>
      <c r="AE4107" s="84" t="s">
        <v>5289</v>
      </c>
      <c r="AF4107" s="165" t="s">
        <v>5289</v>
      </c>
    </row>
    <row r="4108" spans="1:38" ht="127.5">
      <c r="A4108" s="621">
        <v>16</v>
      </c>
      <c r="B4108" s="121" t="s">
        <v>11954</v>
      </c>
      <c r="C4108" s="121" t="s">
        <v>11915</v>
      </c>
      <c r="D4108" s="627" t="s">
        <v>11955</v>
      </c>
      <c r="E4108" s="624" t="s">
        <v>40</v>
      </c>
      <c r="F4108" s="9"/>
      <c r="G4108" s="9"/>
      <c r="H4108" s="9"/>
      <c r="I4108" s="9"/>
      <c r="J4108" s="624" t="s">
        <v>5289</v>
      </c>
      <c r="K4108" s="624" t="s">
        <v>11956</v>
      </c>
      <c r="L4108" s="622" t="s">
        <v>51</v>
      </c>
      <c r="M4108" s="649"/>
      <c r="N4108" s="9"/>
      <c r="O4108" s="622">
        <v>0</v>
      </c>
      <c r="P4108" s="622">
        <v>0</v>
      </c>
      <c r="Q4108" s="622">
        <v>0</v>
      </c>
      <c r="R4108" s="622">
        <v>0</v>
      </c>
      <c r="S4108" s="622">
        <v>0</v>
      </c>
      <c r="T4108" s="622">
        <v>0</v>
      </c>
      <c r="U4108" s="622">
        <v>0</v>
      </c>
      <c r="V4108" s="622">
        <v>0</v>
      </c>
      <c r="W4108" s="622">
        <v>0</v>
      </c>
      <c r="X4108" s="366">
        <v>0</v>
      </c>
      <c r="Y4108" s="622">
        <v>0</v>
      </c>
      <c r="Z4108" s="643" t="s">
        <v>51</v>
      </c>
      <c r="AA4108" s="624" t="s">
        <v>5289</v>
      </c>
      <c r="AB4108" s="9"/>
      <c r="AC4108" s="84" t="s">
        <v>5289</v>
      </c>
      <c r="AD4108" s="84" t="s">
        <v>5289</v>
      </c>
      <c r="AE4108" s="84" t="s">
        <v>5289</v>
      </c>
      <c r="AF4108" s="165" t="s">
        <v>5289</v>
      </c>
    </row>
    <row r="4109" spans="1:38" s="44" customFormat="1" ht="102">
      <c r="A4109" s="621">
        <v>17</v>
      </c>
      <c r="B4109" s="121" t="s">
        <v>11957</v>
      </c>
      <c r="C4109" s="121" t="s">
        <v>11915</v>
      </c>
      <c r="D4109" s="627" t="s">
        <v>11958</v>
      </c>
      <c r="E4109" s="624" t="s">
        <v>40</v>
      </c>
      <c r="F4109" s="9"/>
      <c r="G4109" s="9"/>
      <c r="H4109" s="9"/>
      <c r="I4109" s="9"/>
      <c r="J4109" s="624" t="s">
        <v>5289</v>
      </c>
      <c r="K4109" s="624" t="s">
        <v>11959</v>
      </c>
      <c r="L4109" s="622" t="s">
        <v>51</v>
      </c>
      <c r="M4109" s="649"/>
      <c r="N4109" s="9"/>
      <c r="O4109" s="622">
        <v>0</v>
      </c>
      <c r="P4109" s="622">
        <v>0</v>
      </c>
      <c r="Q4109" s="622">
        <v>0</v>
      </c>
      <c r="R4109" s="622">
        <v>0</v>
      </c>
      <c r="S4109" s="622">
        <v>0</v>
      </c>
      <c r="T4109" s="622">
        <v>0</v>
      </c>
      <c r="U4109" s="622">
        <v>0</v>
      </c>
      <c r="V4109" s="622">
        <v>0</v>
      </c>
      <c r="W4109" s="622">
        <v>0</v>
      </c>
      <c r="X4109" s="366">
        <v>0</v>
      </c>
      <c r="Y4109" s="622">
        <v>0</v>
      </c>
      <c r="Z4109" s="643" t="s">
        <v>51</v>
      </c>
      <c r="AA4109" s="624" t="s">
        <v>5289</v>
      </c>
      <c r="AB4109" s="9"/>
      <c r="AC4109" s="84" t="s">
        <v>5289</v>
      </c>
      <c r="AD4109" s="84" t="s">
        <v>5289</v>
      </c>
      <c r="AE4109" s="84" t="s">
        <v>5289</v>
      </c>
      <c r="AF4109" s="165" t="s">
        <v>5289</v>
      </c>
      <c r="AG4109" s="107"/>
      <c r="AH4109" s="107"/>
      <c r="AI4109" s="107"/>
      <c r="AJ4109" s="107"/>
      <c r="AK4109" s="107"/>
      <c r="AL4109" s="107"/>
    </row>
    <row r="4110" spans="1:38" s="44" customFormat="1" ht="102">
      <c r="A4110" s="621">
        <v>18</v>
      </c>
      <c r="B4110" s="121" t="s">
        <v>11960</v>
      </c>
      <c r="C4110" s="121" t="s">
        <v>11915</v>
      </c>
      <c r="D4110" s="627" t="s">
        <v>11961</v>
      </c>
      <c r="E4110" s="624" t="s">
        <v>40</v>
      </c>
      <c r="F4110" s="9"/>
      <c r="G4110" s="9"/>
      <c r="H4110" s="9"/>
      <c r="I4110" s="9"/>
      <c r="J4110" s="624" t="s">
        <v>5289</v>
      </c>
      <c r="K4110" s="624" t="s">
        <v>11962</v>
      </c>
      <c r="L4110" s="622" t="s">
        <v>51</v>
      </c>
      <c r="M4110" s="649"/>
      <c r="N4110" s="9"/>
      <c r="O4110" s="622">
        <v>0</v>
      </c>
      <c r="P4110" s="622">
        <v>0</v>
      </c>
      <c r="Q4110" s="622">
        <v>0</v>
      </c>
      <c r="R4110" s="622">
        <v>0</v>
      </c>
      <c r="S4110" s="622">
        <v>0</v>
      </c>
      <c r="T4110" s="622">
        <v>0</v>
      </c>
      <c r="U4110" s="622">
        <v>0</v>
      </c>
      <c r="V4110" s="622">
        <v>0</v>
      </c>
      <c r="W4110" s="622">
        <v>0</v>
      </c>
      <c r="X4110" s="366">
        <v>0</v>
      </c>
      <c r="Y4110" s="622">
        <v>0</v>
      </c>
      <c r="Z4110" s="643" t="s">
        <v>51</v>
      </c>
      <c r="AA4110" s="624" t="s">
        <v>5289</v>
      </c>
      <c r="AB4110" s="9"/>
      <c r="AC4110" s="84" t="s">
        <v>5289</v>
      </c>
      <c r="AD4110" s="84" t="s">
        <v>5289</v>
      </c>
      <c r="AE4110" s="84" t="s">
        <v>5289</v>
      </c>
      <c r="AF4110" s="165" t="s">
        <v>5289</v>
      </c>
      <c r="AG4110" s="107"/>
      <c r="AH4110" s="107"/>
      <c r="AI4110" s="107"/>
      <c r="AJ4110" s="107"/>
      <c r="AK4110" s="107"/>
      <c r="AL4110" s="107"/>
    </row>
    <row r="4111" spans="1:38" s="44" customFormat="1" ht="102">
      <c r="A4111" s="621">
        <v>19</v>
      </c>
      <c r="B4111" s="121" t="s">
        <v>11963</v>
      </c>
      <c r="C4111" s="121" t="s">
        <v>11915</v>
      </c>
      <c r="D4111" s="627" t="s">
        <v>11964</v>
      </c>
      <c r="E4111" s="624" t="s">
        <v>40</v>
      </c>
      <c r="F4111" s="9"/>
      <c r="G4111" s="9"/>
      <c r="H4111" s="9"/>
      <c r="I4111" s="9"/>
      <c r="J4111" s="624" t="s">
        <v>5289</v>
      </c>
      <c r="K4111" s="624" t="s">
        <v>11965</v>
      </c>
      <c r="L4111" s="622" t="s">
        <v>51</v>
      </c>
      <c r="M4111" s="649"/>
      <c r="N4111" s="9"/>
      <c r="O4111" s="622">
        <v>0</v>
      </c>
      <c r="P4111" s="622">
        <v>0</v>
      </c>
      <c r="Q4111" s="622">
        <v>0</v>
      </c>
      <c r="R4111" s="622">
        <v>0</v>
      </c>
      <c r="S4111" s="622">
        <v>0</v>
      </c>
      <c r="T4111" s="622">
        <v>0</v>
      </c>
      <c r="U4111" s="622">
        <v>0</v>
      </c>
      <c r="V4111" s="622">
        <v>0</v>
      </c>
      <c r="W4111" s="622">
        <v>0</v>
      </c>
      <c r="X4111" s="366">
        <v>87</v>
      </c>
      <c r="Y4111" s="622">
        <v>0</v>
      </c>
      <c r="Z4111" s="643" t="s">
        <v>51</v>
      </c>
      <c r="AA4111" s="624" t="s">
        <v>5289</v>
      </c>
      <c r="AB4111" s="9"/>
      <c r="AC4111" s="84" t="s">
        <v>5289</v>
      </c>
      <c r="AD4111" s="84" t="s">
        <v>5289</v>
      </c>
      <c r="AE4111" s="84" t="s">
        <v>5289</v>
      </c>
      <c r="AF4111" s="165" t="s">
        <v>5289</v>
      </c>
      <c r="AG4111" s="107"/>
      <c r="AH4111" s="107"/>
      <c r="AI4111" s="107"/>
      <c r="AJ4111" s="107"/>
      <c r="AK4111" s="107"/>
      <c r="AL4111" s="107"/>
    </row>
    <row r="4112" spans="1:38" s="44" customFormat="1" ht="102">
      <c r="A4112" s="621">
        <v>20</v>
      </c>
      <c r="B4112" s="121" t="s">
        <v>11966</v>
      </c>
      <c r="C4112" s="121" t="s">
        <v>11915</v>
      </c>
      <c r="D4112" s="627" t="s">
        <v>11967</v>
      </c>
      <c r="E4112" s="624" t="s">
        <v>40</v>
      </c>
      <c r="F4112" s="9"/>
      <c r="G4112" s="9"/>
      <c r="H4112" s="9"/>
      <c r="I4112" s="9"/>
      <c r="J4112" s="624" t="s">
        <v>5289</v>
      </c>
      <c r="K4112" s="624" t="s">
        <v>11968</v>
      </c>
      <c r="L4112" s="622" t="s">
        <v>51</v>
      </c>
      <c r="M4112" s="649"/>
      <c r="N4112" s="9"/>
      <c r="O4112" s="622">
        <v>0</v>
      </c>
      <c r="P4112" s="622">
        <v>0</v>
      </c>
      <c r="Q4112" s="622">
        <v>0</v>
      </c>
      <c r="R4112" s="622">
        <v>0</v>
      </c>
      <c r="S4112" s="622">
        <v>0</v>
      </c>
      <c r="T4112" s="622">
        <v>0</v>
      </c>
      <c r="U4112" s="622">
        <v>0</v>
      </c>
      <c r="V4112" s="622">
        <v>0</v>
      </c>
      <c r="W4112" s="622">
        <v>0</v>
      </c>
      <c r="X4112" s="366">
        <v>6</v>
      </c>
      <c r="Y4112" s="622">
        <v>0</v>
      </c>
      <c r="Z4112" s="643" t="s">
        <v>51</v>
      </c>
      <c r="AA4112" s="624" t="s">
        <v>5289</v>
      </c>
      <c r="AB4112" s="9"/>
      <c r="AC4112" s="84" t="s">
        <v>5289</v>
      </c>
      <c r="AD4112" s="84" t="s">
        <v>5289</v>
      </c>
      <c r="AE4112" s="84" t="s">
        <v>5289</v>
      </c>
      <c r="AF4112" s="165" t="s">
        <v>5289</v>
      </c>
      <c r="AG4112" s="107"/>
      <c r="AH4112" s="107"/>
      <c r="AI4112" s="107"/>
      <c r="AJ4112" s="107"/>
      <c r="AK4112" s="107"/>
      <c r="AL4112" s="107"/>
    </row>
    <row r="4113" spans="1:38" s="44" customFormat="1" ht="102">
      <c r="A4113" s="621">
        <v>21</v>
      </c>
      <c r="B4113" s="627" t="s">
        <v>11969</v>
      </c>
      <c r="C4113" s="627" t="s">
        <v>11915</v>
      </c>
      <c r="D4113" s="627" t="s">
        <v>11970</v>
      </c>
      <c r="E4113" s="624" t="s">
        <v>40</v>
      </c>
      <c r="F4113" s="9"/>
      <c r="G4113" s="9"/>
      <c r="H4113" s="9"/>
      <c r="I4113" s="9"/>
      <c r="J4113" s="624" t="s">
        <v>5289</v>
      </c>
      <c r="K4113" s="624" t="s">
        <v>11971</v>
      </c>
      <c r="L4113" s="622" t="s">
        <v>51</v>
      </c>
      <c r="M4113" s="649"/>
      <c r="N4113" s="9"/>
      <c r="O4113" s="622">
        <v>0</v>
      </c>
      <c r="P4113" s="622">
        <v>0</v>
      </c>
      <c r="Q4113" s="622">
        <v>0</v>
      </c>
      <c r="R4113" s="622">
        <v>0</v>
      </c>
      <c r="S4113" s="622">
        <v>0</v>
      </c>
      <c r="T4113" s="622">
        <v>0</v>
      </c>
      <c r="U4113" s="622">
        <v>0</v>
      </c>
      <c r="V4113" s="622">
        <v>0</v>
      </c>
      <c r="W4113" s="622">
        <v>0</v>
      </c>
      <c r="X4113" s="366">
        <v>1</v>
      </c>
      <c r="Y4113" s="622">
        <v>0</v>
      </c>
      <c r="Z4113" s="643" t="s">
        <v>51</v>
      </c>
      <c r="AA4113" s="624" t="s">
        <v>5289</v>
      </c>
      <c r="AB4113" s="9"/>
      <c r="AC4113" s="84" t="s">
        <v>5289</v>
      </c>
      <c r="AD4113" s="84" t="s">
        <v>5289</v>
      </c>
      <c r="AE4113" s="84" t="s">
        <v>5289</v>
      </c>
      <c r="AF4113" s="165" t="s">
        <v>5289</v>
      </c>
      <c r="AG4113" s="107"/>
      <c r="AH4113" s="107"/>
      <c r="AI4113" s="107"/>
      <c r="AJ4113" s="107"/>
      <c r="AK4113" s="107"/>
      <c r="AL4113" s="107"/>
    </row>
    <row r="4114" spans="1:38" s="44" customFormat="1" ht="102">
      <c r="A4114" s="621">
        <v>22</v>
      </c>
      <c r="B4114" s="121" t="s">
        <v>11972</v>
      </c>
      <c r="C4114" s="121" t="s">
        <v>11915</v>
      </c>
      <c r="D4114" s="627" t="s">
        <v>11973</v>
      </c>
      <c r="E4114" s="624" t="s">
        <v>40</v>
      </c>
      <c r="F4114" s="9"/>
      <c r="G4114" s="9"/>
      <c r="H4114" s="9"/>
      <c r="I4114" s="9"/>
      <c r="J4114" s="624" t="s">
        <v>5289</v>
      </c>
      <c r="K4114" s="624" t="s">
        <v>11974</v>
      </c>
      <c r="L4114" s="622" t="s">
        <v>51</v>
      </c>
      <c r="M4114" s="649"/>
      <c r="N4114" s="9"/>
      <c r="O4114" s="622">
        <v>0</v>
      </c>
      <c r="P4114" s="622">
        <v>0</v>
      </c>
      <c r="Q4114" s="622">
        <v>0</v>
      </c>
      <c r="R4114" s="622">
        <v>0</v>
      </c>
      <c r="S4114" s="622">
        <v>0</v>
      </c>
      <c r="T4114" s="622">
        <v>0</v>
      </c>
      <c r="U4114" s="622">
        <v>0</v>
      </c>
      <c r="V4114" s="622">
        <v>0</v>
      </c>
      <c r="W4114" s="622">
        <v>0</v>
      </c>
      <c r="X4114" s="366">
        <v>1</v>
      </c>
      <c r="Y4114" s="622">
        <v>0</v>
      </c>
      <c r="Z4114" s="643" t="s">
        <v>51</v>
      </c>
      <c r="AA4114" s="624" t="s">
        <v>5289</v>
      </c>
      <c r="AB4114" s="9"/>
      <c r="AC4114" s="84" t="s">
        <v>5289</v>
      </c>
      <c r="AD4114" s="84" t="s">
        <v>5289</v>
      </c>
      <c r="AE4114" s="84" t="s">
        <v>5289</v>
      </c>
      <c r="AF4114" s="165" t="s">
        <v>5289</v>
      </c>
      <c r="AG4114" s="107"/>
      <c r="AH4114" s="107"/>
      <c r="AI4114" s="107"/>
      <c r="AJ4114" s="107"/>
      <c r="AK4114" s="107"/>
      <c r="AL4114" s="107"/>
    </row>
    <row r="4115" spans="1:38" s="44" customFormat="1" ht="102">
      <c r="A4115" s="621">
        <v>23</v>
      </c>
      <c r="B4115" s="627" t="s">
        <v>11975</v>
      </c>
      <c r="C4115" s="627" t="s">
        <v>11915</v>
      </c>
      <c r="D4115" s="627" t="s">
        <v>11976</v>
      </c>
      <c r="E4115" s="624" t="s">
        <v>40</v>
      </c>
      <c r="F4115" s="9"/>
      <c r="G4115" s="9"/>
      <c r="H4115" s="9"/>
      <c r="I4115" s="9"/>
      <c r="J4115" s="624" t="s">
        <v>5289</v>
      </c>
      <c r="K4115" s="624" t="s">
        <v>11977</v>
      </c>
      <c r="L4115" s="622" t="s">
        <v>51</v>
      </c>
      <c r="M4115" s="649"/>
      <c r="N4115" s="9"/>
      <c r="O4115" s="622">
        <v>0</v>
      </c>
      <c r="P4115" s="622">
        <v>0</v>
      </c>
      <c r="Q4115" s="622">
        <v>0</v>
      </c>
      <c r="R4115" s="622">
        <v>0</v>
      </c>
      <c r="S4115" s="622">
        <v>0</v>
      </c>
      <c r="T4115" s="622">
        <v>0</v>
      </c>
      <c r="U4115" s="622">
        <v>0</v>
      </c>
      <c r="V4115" s="622">
        <v>0</v>
      </c>
      <c r="W4115" s="622">
        <v>0</v>
      </c>
      <c r="X4115" s="366">
        <v>15</v>
      </c>
      <c r="Y4115" s="622">
        <v>0</v>
      </c>
      <c r="Z4115" s="643" t="s">
        <v>51</v>
      </c>
      <c r="AA4115" s="624" t="s">
        <v>5289</v>
      </c>
      <c r="AB4115" s="9"/>
      <c r="AC4115" s="84" t="s">
        <v>5289</v>
      </c>
      <c r="AD4115" s="84" t="s">
        <v>5289</v>
      </c>
      <c r="AE4115" s="84" t="s">
        <v>5289</v>
      </c>
      <c r="AF4115" s="165" t="s">
        <v>5289</v>
      </c>
      <c r="AG4115" s="107"/>
      <c r="AH4115" s="107"/>
      <c r="AI4115" s="107"/>
      <c r="AJ4115" s="107"/>
      <c r="AK4115" s="107"/>
      <c r="AL4115" s="107"/>
    </row>
    <row r="4116" spans="1:38" s="47" customFormat="1" ht="102">
      <c r="A4116" s="621">
        <v>24</v>
      </c>
      <c r="B4116" s="627" t="s">
        <v>11978</v>
      </c>
      <c r="C4116" s="627" t="s">
        <v>11915</v>
      </c>
      <c r="D4116" s="627" t="s">
        <v>11979</v>
      </c>
      <c r="E4116" s="624" t="s">
        <v>40</v>
      </c>
      <c r="F4116" s="9"/>
      <c r="G4116" s="9"/>
      <c r="H4116" s="9"/>
      <c r="I4116" s="9"/>
      <c r="J4116" s="624" t="s">
        <v>5289</v>
      </c>
      <c r="K4116" s="643" t="s">
        <v>11980</v>
      </c>
      <c r="L4116" s="643" t="s">
        <v>51</v>
      </c>
      <c r="M4116" s="650"/>
      <c r="N4116" s="232"/>
      <c r="O4116" s="643">
        <v>0</v>
      </c>
      <c r="P4116" s="643">
        <v>0</v>
      </c>
      <c r="Q4116" s="643">
        <v>0</v>
      </c>
      <c r="R4116" s="643">
        <v>0</v>
      </c>
      <c r="S4116" s="643">
        <v>0</v>
      </c>
      <c r="T4116" s="622">
        <v>0</v>
      </c>
      <c r="U4116" s="643">
        <v>0</v>
      </c>
      <c r="V4116" s="643">
        <v>0</v>
      </c>
      <c r="W4116" s="643">
        <v>0</v>
      </c>
      <c r="X4116" s="366">
        <v>0</v>
      </c>
      <c r="Y4116" s="643">
        <v>0</v>
      </c>
      <c r="Z4116" s="643" t="s">
        <v>51</v>
      </c>
      <c r="AA4116" s="643" t="s">
        <v>5289</v>
      </c>
      <c r="AB4116" s="9"/>
      <c r="AC4116" s="84" t="s">
        <v>5289</v>
      </c>
      <c r="AD4116" s="84" t="s">
        <v>5289</v>
      </c>
      <c r="AE4116" s="84" t="s">
        <v>5289</v>
      </c>
      <c r="AF4116" s="165" t="s">
        <v>5289</v>
      </c>
      <c r="AG4116" s="87"/>
      <c r="AH4116" s="87"/>
      <c r="AI4116" s="87"/>
      <c r="AJ4116" s="87"/>
      <c r="AK4116" s="87"/>
      <c r="AL4116" s="87"/>
    </row>
    <row r="4117" spans="1:38" s="47" customFormat="1" ht="102">
      <c r="A4117" s="621">
        <v>25</v>
      </c>
      <c r="B4117" s="627" t="s">
        <v>17890</v>
      </c>
      <c r="C4117" s="627" t="s">
        <v>17891</v>
      </c>
      <c r="D4117" s="627" t="s">
        <v>17895</v>
      </c>
      <c r="E4117" s="624" t="s">
        <v>40</v>
      </c>
      <c r="F4117" s="9"/>
      <c r="G4117" s="9"/>
      <c r="H4117" s="9"/>
      <c r="I4117" s="9"/>
      <c r="J4117" s="624" t="s">
        <v>5289</v>
      </c>
      <c r="K4117" s="624" t="s">
        <v>17899</v>
      </c>
      <c r="L4117" s="643" t="s">
        <v>51</v>
      </c>
      <c r="M4117" s="650"/>
      <c r="N4117" s="232"/>
      <c r="O4117" s="643">
        <v>0</v>
      </c>
      <c r="P4117" s="643">
        <v>0</v>
      </c>
      <c r="Q4117" s="643">
        <v>0</v>
      </c>
      <c r="R4117" s="643">
        <v>0</v>
      </c>
      <c r="S4117" s="643">
        <v>0</v>
      </c>
      <c r="T4117" s="622">
        <v>0</v>
      </c>
      <c r="U4117" s="643">
        <v>0</v>
      </c>
      <c r="V4117" s="643">
        <v>0</v>
      </c>
      <c r="W4117" s="643">
        <v>0</v>
      </c>
      <c r="X4117" s="366">
        <v>0</v>
      </c>
      <c r="Y4117" s="643">
        <v>0</v>
      </c>
      <c r="Z4117" s="643" t="s">
        <v>51</v>
      </c>
      <c r="AA4117" s="643" t="s">
        <v>5289</v>
      </c>
      <c r="AB4117" s="9"/>
      <c r="AC4117" s="84" t="s">
        <v>5289</v>
      </c>
      <c r="AD4117" s="84" t="s">
        <v>5289</v>
      </c>
      <c r="AE4117" s="84" t="s">
        <v>5289</v>
      </c>
      <c r="AF4117" s="165" t="s">
        <v>5289</v>
      </c>
      <c r="AG4117" s="87"/>
      <c r="AH4117" s="87"/>
      <c r="AI4117" s="87"/>
      <c r="AJ4117" s="87"/>
      <c r="AK4117" s="87"/>
      <c r="AL4117" s="87"/>
    </row>
    <row r="4118" spans="1:38" s="47" customFormat="1" ht="102">
      <c r="A4118" s="621">
        <v>26</v>
      </c>
      <c r="B4118" s="627" t="s">
        <v>17892</v>
      </c>
      <c r="C4118" s="627" t="s">
        <v>11915</v>
      </c>
      <c r="D4118" s="627" t="s">
        <v>17896</v>
      </c>
      <c r="E4118" s="624" t="s">
        <v>40</v>
      </c>
      <c r="F4118" s="9"/>
      <c r="G4118" s="9"/>
      <c r="H4118" s="9"/>
      <c r="I4118" s="9"/>
      <c r="J4118" s="624" t="s">
        <v>5289</v>
      </c>
      <c r="K4118" s="624" t="s">
        <v>11980</v>
      </c>
      <c r="L4118" s="643" t="s">
        <v>51</v>
      </c>
      <c r="M4118" s="650"/>
      <c r="N4118" s="232"/>
      <c r="O4118" s="643">
        <v>0</v>
      </c>
      <c r="P4118" s="643">
        <v>0</v>
      </c>
      <c r="Q4118" s="643">
        <v>0</v>
      </c>
      <c r="R4118" s="643">
        <v>0</v>
      </c>
      <c r="S4118" s="643">
        <v>0</v>
      </c>
      <c r="T4118" s="622">
        <v>0</v>
      </c>
      <c r="U4118" s="643">
        <v>0</v>
      </c>
      <c r="V4118" s="643">
        <v>0</v>
      </c>
      <c r="W4118" s="643">
        <v>0</v>
      </c>
      <c r="X4118" s="366">
        <v>0</v>
      </c>
      <c r="Y4118" s="643">
        <v>0</v>
      </c>
      <c r="Z4118" s="643" t="s">
        <v>51</v>
      </c>
      <c r="AA4118" s="643" t="s">
        <v>5289</v>
      </c>
      <c r="AB4118" s="9"/>
      <c r="AC4118" s="84" t="s">
        <v>5289</v>
      </c>
      <c r="AD4118" s="84" t="s">
        <v>5289</v>
      </c>
      <c r="AE4118" s="84" t="s">
        <v>5289</v>
      </c>
      <c r="AF4118" s="165" t="s">
        <v>5289</v>
      </c>
      <c r="AG4118" s="87"/>
      <c r="AH4118" s="87"/>
      <c r="AI4118" s="87"/>
      <c r="AJ4118" s="87"/>
      <c r="AK4118" s="87"/>
      <c r="AL4118" s="87"/>
    </row>
    <row r="4119" spans="1:38" s="47" customFormat="1" ht="102">
      <c r="A4119" s="621">
        <v>27</v>
      </c>
      <c r="B4119" s="627" t="s">
        <v>17893</v>
      </c>
      <c r="C4119" s="627" t="s">
        <v>11907</v>
      </c>
      <c r="D4119" s="627" t="s">
        <v>17897</v>
      </c>
      <c r="E4119" s="624" t="s">
        <v>40</v>
      </c>
      <c r="F4119" s="9"/>
      <c r="G4119" s="9"/>
      <c r="H4119" s="9"/>
      <c r="I4119" s="9"/>
      <c r="J4119" s="624" t="s">
        <v>5289</v>
      </c>
      <c r="K4119" s="624" t="s">
        <v>17900</v>
      </c>
      <c r="L4119" s="643" t="s">
        <v>51</v>
      </c>
      <c r="M4119" s="650"/>
      <c r="N4119" s="232"/>
      <c r="O4119" s="643">
        <v>0</v>
      </c>
      <c r="P4119" s="643">
        <v>0</v>
      </c>
      <c r="Q4119" s="643">
        <v>0</v>
      </c>
      <c r="R4119" s="643">
        <v>0</v>
      </c>
      <c r="S4119" s="643">
        <v>0</v>
      </c>
      <c r="T4119" s="622">
        <v>0</v>
      </c>
      <c r="U4119" s="643">
        <v>0</v>
      </c>
      <c r="V4119" s="643">
        <v>0</v>
      </c>
      <c r="W4119" s="643">
        <v>0</v>
      </c>
      <c r="X4119" s="366">
        <v>0</v>
      </c>
      <c r="Y4119" s="643">
        <v>0</v>
      </c>
      <c r="Z4119" s="643" t="s">
        <v>51</v>
      </c>
      <c r="AA4119" s="643" t="s">
        <v>5289</v>
      </c>
      <c r="AB4119" s="9"/>
      <c r="AC4119" s="84" t="s">
        <v>5289</v>
      </c>
      <c r="AD4119" s="84" t="s">
        <v>5289</v>
      </c>
      <c r="AE4119" s="84" t="s">
        <v>5289</v>
      </c>
      <c r="AF4119" s="165" t="s">
        <v>5289</v>
      </c>
      <c r="AG4119" s="87"/>
      <c r="AH4119" s="87"/>
      <c r="AI4119" s="87"/>
      <c r="AJ4119" s="87"/>
      <c r="AK4119" s="87"/>
      <c r="AL4119" s="87"/>
    </row>
    <row r="4120" spans="1:38" s="47" customFormat="1" ht="102">
      <c r="A4120" s="621">
        <v>28</v>
      </c>
      <c r="B4120" s="635" t="s">
        <v>17894</v>
      </c>
      <c r="C4120" s="635" t="s">
        <v>11907</v>
      </c>
      <c r="D4120" s="635" t="s">
        <v>17898</v>
      </c>
      <c r="E4120" s="634" t="s">
        <v>40</v>
      </c>
      <c r="F4120" s="314"/>
      <c r="G4120" s="314"/>
      <c r="H4120" s="314"/>
      <c r="I4120" s="314"/>
      <c r="J4120" s="634" t="s">
        <v>5289</v>
      </c>
      <c r="K4120" s="634" t="s">
        <v>17901</v>
      </c>
      <c r="L4120" s="636" t="s">
        <v>51</v>
      </c>
      <c r="M4120" s="490"/>
      <c r="N4120" s="491"/>
      <c r="O4120" s="636">
        <v>0</v>
      </c>
      <c r="P4120" s="636">
        <v>0</v>
      </c>
      <c r="Q4120" s="636">
        <v>0</v>
      </c>
      <c r="R4120" s="636">
        <v>0</v>
      </c>
      <c r="S4120" s="636">
        <v>0</v>
      </c>
      <c r="T4120" s="622">
        <v>0</v>
      </c>
      <c r="U4120" s="636">
        <v>0</v>
      </c>
      <c r="V4120" s="636">
        <v>0</v>
      </c>
      <c r="W4120" s="636">
        <v>0</v>
      </c>
      <c r="X4120" s="366">
        <v>0</v>
      </c>
      <c r="Y4120" s="636">
        <v>0</v>
      </c>
      <c r="Z4120" s="636" t="s">
        <v>51</v>
      </c>
      <c r="AA4120" s="636" t="s">
        <v>5289</v>
      </c>
      <c r="AB4120" s="314"/>
      <c r="AC4120" s="871" t="s">
        <v>5289</v>
      </c>
      <c r="AD4120" s="871" t="s">
        <v>5289</v>
      </c>
      <c r="AE4120" s="871" t="s">
        <v>5289</v>
      </c>
      <c r="AF4120" s="875" t="s">
        <v>5289</v>
      </c>
      <c r="AG4120" s="87"/>
      <c r="AH4120" s="87"/>
      <c r="AI4120" s="87"/>
      <c r="AJ4120" s="87"/>
      <c r="AK4120" s="87"/>
      <c r="AL4120" s="87"/>
    </row>
    <row r="4121" spans="1:38" s="47" customFormat="1" ht="76.5">
      <c r="A4121" s="621">
        <v>29</v>
      </c>
      <c r="B4121" s="627" t="s">
        <v>18047</v>
      </c>
      <c r="C4121" s="627" t="s">
        <v>11907</v>
      </c>
      <c r="D4121" s="627" t="s">
        <v>18051</v>
      </c>
      <c r="E4121" s="624" t="s">
        <v>40</v>
      </c>
      <c r="F4121" s="9"/>
      <c r="G4121" s="9"/>
      <c r="H4121" s="9"/>
      <c r="I4121" s="9"/>
      <c r="J4121" s="9"/>
      <c r="K4121" s="9"/>
      <c r="L4121" s="636" t="s">
        <v>51</v>
      </c>
      <c r="M4121" s="650"/>
      <c r="N4121" s="232"/>
      <c r="O4121" s="636">
        <v>0</v>
      </c>
      <c r="P4121" s="636">
        <v>0</v>
      </c>
      <c r="Q4121" s="636">
        <v>0</v>
      </c>
      <c r="R4121" s="636">
        <v>0</v>
      </c>
      <c r="S4121" s="636">
        <v>0</v>
      </c>
      <c r="T4121" s="622">
        <v>0</v>
      </c>
      <c r="U4121" s="636">
        <v>0</v>
      </c>
      <c r="V4121" s="636">
        <v>0</v>
      </c>
      <c r="W4121" s="636">
        <v>0</v>
      </c>
      <c r="X4121" s="366">
        <v>0</v>
      </c>
      <c r="Y4121" s="636">
        <v>0</v>
      </c>
      <c r="Z4121" s="636" t="s">
        <v>51</v>
      </c>
      <c r="AA4121" s="643" t="s">
        <v>5289</v>
      </c>
      <c r="AB4121" s="9"/>
      <c r="AC4121" s="871" t="s">
        <v>5289</v>
      </c>
      <c r="AD4121" s="871" t="s">
        <v>5289</v>
      </c>
      <c r="AE4121" s="871" t="s">
        <v>5289</v>
      </c>
      <c r="AF4121" s="875" t="s">
        <v>5289</v>
      </c>
      <c r="AG4121" s="87"/>
      <c r="AH4121" s="87"/>
      <c r="AI4121" s="87"/>
      <c r="AJ4121" s="87"/>
      <c r="AK4121" s="87"/>
      <c r="AL4121" s="87"/>
    </row>
    <row r="4122" spans="1:38" s="47" customFormat="1" ht="89.25">
      <c r="A4122" s="621">
        <v>30</v>
      </c>
      <c r="B4122" s="627" t="s">
        <v>18048</v>
      </c>
      <c r="C4122" s="627" t="s">
        <v>11907</v>
      </c>
      <c r="D4122" s="627" t="s">
        <v>18052</v>
      </c>
      <c r="E4122" s="624" t="s">
        <v>40</v>
      </c>
      <c r="F4122" s="9"/>
      <c r="G4122" s="9"/>
      <c r="H4122" s="9"/>
      <c r="I4122" s="9"/>
      <c r="J4122" s="9"/>
      <c r="K4122" s="9"/>
      <c r="L4122" s="636" t="s">
        <v>51</v>
      </c>
      <c r="M4122" s="650"/>
      <c r="N4122" s="232"/>
      <c r="O4122" s="636">
        <v>0</v>
      </c>
      <c r="P4122" s="636">
        <v>0</v>
      </c>
      <c r="Q4122" s="636">
        <v>0</v>
      </c>
      <c r="R4122" s="636">
        <v>0</v>
      </c>
      <c r="S4122" s="636">
        <v>0</v>
      </c>
      <c r="T4122" s="622">
        <v>0</v>
      </c>
      <c r="U4122" s="636">
        <v>0</v>
      </c>
      <c r="V4122" s="636">
        <v>0</v>
      </c>
      <c r="W4122" s="636">
        <v>0</v>
      </c>
      <c r="X4122" s="366">
        <v>0</v>
      </c>
      <c r="Y4122" s="636">
        <v>0</v>
      </c>
      <c r="Z4122" s="636" t="s">
        <v>51</v>
      </c>
      <c r="AA4122" s="636" t="s">
        <v>5289</v>
      </c>
      <c r="AB4122" s="9"/>
      <c r="AC4122" s="871" t="s">
        <v>5289</v>
      </c>
      <c r="AD4122" s="871" t="s">
        <v>5289</v>
      </c>
      <c r="AE4122" s="871" t="s">
        <v>5289</v>
      </c>
      <c r="AF4122" s="875" t="s">
        <v>5289</v>
      </c>
      <c r="AG4122" s="87"/>
      <c r="AH4122" s="87"/>
      <c r="AI4122" s="87"/>
      <c r="AJ4122" s="87"/>
      <c r="AK4122" s="87"/>
      <c r="AL4122" s="87"/>
    </row>
    <row r="4123" spans="1:38" s="47" customFormat="1" ht="76.5">
      <c r="A4123" s="621">
        <v>31</v>
      </c>
      <c r="B4123" s="627" t="s">
        <v>18049</v>
      </c>
      <c r="C4123" s="627" t="s">
        <v>11907</v>
      </c>
      <c r="D4123" s="627" t="s">
        <v>18053</v>
      </c>
      <c r="E4123" s="624" t="s">
        <v>40</v>
      </c>
      <c r="F4123" s="9"/>
      <c r="G4123" s="9"/>
      <c r="H4123" s="9"/>
      <c r="I4123" s="9"/>
      <c r="J4123" s="9"/>
      <c r="K4123" s="9"/>
      <c r="L4123" s="636" t="s">
        <v>51</v>
      </c>
      <c r="M4123" s="650"/>
      <c r="N4123" s="232"/>
      <c r="O4123" s="636">
        <v>0</v>
      </c>
      <c r="P4123" s="636">
        <v>0</v>
      </c>
      <c r="Q4123" s="636">
        <v>0</v>
      </c>
      <c r="R4123" s="636">
        <v>0</v>
      </c>
      <c r="S4123" s="636">
        <v>0</v>
      </c>
      <c r="T4123" s="622">
        <v>0</v>
      </c>
      <c r="U4123" s="636">
        <v>0</v>
      </c>
      <c r="V4123" s="636">
        <v>0</v>
      </c>
      <c r="W4123" s="636">
        <v>0</v>
      </c>
      <c r="X4123" s="366">
        <v>0</v>
      </c>
      <c r="Y4123" s="636">
        <v>0</v>
      </c>
      <c r="Z4123" s="636" t="s">
        <v>51</v>
      </c>
      <c r="AA4123" s="643" t="s">
        <v>5289</v>
      </c>
      <c r="AB4123" s="9"/>
      <c r="AC4123" s="871" t="s">
        <v>5289</v>
      </c>
      <c r="AD4123" s="871" t="s">
        <v>5289</v>
      </c>
      <c r="AE4123" s="871" t="s">
        <v>5289</v>
      </c>
      <c r="AF4123" s="875" t="s">
        <v>5289</v>
      </c>
      <c r="AG4123" s="87"/>
      <c r="AH4123" s="87"/>
      <c r="AI4123" s="87"/>
      <c r="AJ4123" s="87"/>
      <c r="AK4123" s="87"/>
      <c r="AL4123" s="87"/>
    </row>
    <row r="4124" spans="1:38" s="47" customFormat="1" ht="89.25">
      <c r="A4124" s="621">
        <v>32</v>
      </c>
      <c r="B4124" s="627" t="s">
        <v>18050</v>
      </c>
      <c r="C4124" s="627" t="s">
        <v>11907</v>
      </c>
      <c r="D4124" s="627" t="s">
        <v>18054</v>
      </c>
      <c r="E4124" s="624" t="s">
        <v>40</v>
      </c>
      <c r="F4124" s="9"/>
      <c r="G4124" s="9"/>
      <c r="H4124" s="9"/>
      <c r="I4124" s="9"/>
      <c r="J4124" s="9"/>
      <c r="K4124" s="314"/>
      <c r="L4124" s="636" t="s">
        <v>51</v>
      </c>
      <c r="M4124" s="490"/>
      <c r="N4124" s="491"/>
      <c r="O4124" s="636">
        <v>0</v>
      </c>
      <c r="P4124" s="636">
        <v>0</v>
      </c>
      <c r="Q4124" s="636">
        <v>0</v>
      </c>
      <c r="R4124" s="636">
        <v>0</v>
      </c>
      <c r="S4124" s="636">
        <v>0</v>
      </c>
      <c r="T4124" s="622">
        <v>0</v>
      </c>
      <c r="U4124" s="636">
        <v>0</v>
      </c>
      <c r="V4124" s="636">
        <v>0</v>
      </c>
      <c r="W4124" s="636">
        <v>0</v>
      </c>
      <c r="X4124" s="366">
        <v>0</v>
      </c>
      <c r="Y4124" s="636">
        <v>0</v>
      </c>
      <c r="Z4124" s="636" t="s">
        <v>51</v>
      </c>
      <c r="AA4124" s="643" t="s">
        <v>5289</v>
      </c>
      <c r="AB4124" s="9"/>
      <c r="AC4124" s="84" t="s">
        <v>5289</v>
      </c>
      <c r="AD4124" s="84" t="s">
        <v>5289</v>
      </c>
      <c r="AE4124" s="84" t="s">
        <v>5289</v>
      </c>
      <c r="AF4124" s="84" t="s">
        <v>5289</v>
      </c>
      <c r="AG4124" s="87"/>
      <c r="AH4124" s="87"/>
      <c r="AI4124" s="87"/>
      <c r="AJ4124" s="87"/>
      <c r="AK4124" s="87"/>
      <c r="AL4124" s="87"/>
    </row>
    <row r="4125" spans="1:38" s="47" customFormat="1" ht="127.5">
      <c r="A4125" s="621">
        <v>33</v>
      </c>
      <c r="B4125" s="627" t="s">
        <v>19790</v>
      </c>
      <c r="C4125" s="627" t="s">
        <v>11907</v>
      </c>
      <c r="D4125" s="627" t="s">
        <v>19791</v>
      </c>
      <c r="E4125" s="624" t="s">
        <v>40</v>
      </c>
      <c r="F4125" s="9"/>
      <c r="G4125" s="9"/>
      <c r="H4125" s="9"/>
      <c r="I4125" s="9"/>
      <c r="J4125" s="9"/>
      <c r="K4125" s="9"/>
      <c r="L4125" s="636" t="s">
        <v>51</v>
      </c>
      <c r="M4125" s="650"/>
      <c r="N4125" s="232"/>
      <c r="O4125" s="636">
        <v>0</v>
      </c>
      <c r="P4125" s="636">
        <v>0</v>
      </c>
      <c r="Q4125" s="636">
        <v>0</v>
      </c>
      <c r="R4125" s="636">
        <v>0</v>
      </c>
      <c r="S4125" s="636">
        <v>0</v>
      </c>
      <c r="T4125" s="622">
        <v>1</v>
      </c>
      <c r="U4125" s="636">
        <v>0</v>
      </c>
      <c r="V4125" s="636">
        <v>0</v>
      </c>
      <c r="W4125" s="636">
        <v>0</v>
      </c>
      <c r="X4125" s="366">
        <v>0</v>
      </c>
      <c r="Y4125" s="636">
        <v>0</v>
      </c>
      <c r="Z4125" s="636" t="s">
        <v>51</v>
      </c>
      <c r="AA4125" s="643" t="s">
        <v>5289</v>
      </c>
      <c r="AB4125" s="9"/>
      <c r="AC4125" s="871" t="s">
        <v>5289</v>
      </c>
      <c r="AD4125" s="871" t="s">
        <v>5289</v>
      </c>
      <c r="AE4125" s="871" t="s">
        <v>5289</v>
      </c>
      <c r="AF4125" s="875" t="s">
        <v>5289</v>
      </c>
      <c r="AG4125" s="87"/>
      <c r="AH4125" s="87"/>
      <c r="AI4125" s="87"/>
      <c r="AJ4125" s="87"/>
      <c r="AK4125" s="87"/>
      <c r="AL4125" s="87"/>
    </row>
    <row r="4126" spans="1:38" s="47" customFormat="1" ht="102">
      <c r="A4126" s="621">
        <v>34</v>
      </c>
      <c r="B4126" s="627" t="s">
        <v>19792</v>
      </c>
      <c r="C4126" s="627" t="s">
        <v>11907</v>
      </c>
      <c r="D4126" s="627" t="s">
        <v>19793</v>
      </c>
      <c r="E4126" s="624" t="s">
        <v>40</v>
      </c>
      <c r="F4126" s="9"/>
      <c r="G4126" s="9"/>
      <c r="H4126" s="9"/>
      <c r="I4126" s="9"/>
      <c r="J4126" s="9"/>
      <c r="K4126" s="9"/>
      <c r="L4126" s="636" t="s">
        <v>51</v>
      </c>
      <c r="M4126" s="650"/>
      <c r="N4126" s="232"/>
      <c r="O4126" s="636">
        <v>0</v>
      </c>
      <c r="P4126" s="636">
        <v>0</v>
      </c>
      <c r="Q4126" s="636">
        <v>0</v>
      </c>
      <c r="R4126" s="636">
        <v>0</v>
      </c>
      <c r="S4126" s="636">
        <v>0</v>
      </c>
      <c r="T4126" s="622">
        <v>1</v>
      </c>
      <c r="U4126" s="636">
        <v>0</v>
      </c>
      <c r="V4126" s="636">
        <v>0</v>
      </c>
      <c r="W4126" s="636">
        <v>0</v>
      </c>
      <c r="X4126" s="366">
        <v>0</v>
      </c>
      <c r="Y4126" s="636">
        <v>0</v>
      </c>
      <c r="Z4126" s="636" t="s">
        <v>51</v>
      </c>
      <c r="AA4126" s="643" t="s">
        <v>5289</v>
      </c>
      <c r="AB4126" s="9"/>
      <c r="AC4126" s="84" t="s">
        <v>5289</v>
      </c>
      <c r="AD4126" s="84" t="s">
        <v>5289</v>
      </c>
      <c r="AE4126" s="84" t="s">
        <v>5289</v>
      </c>
      <c r="AF4126" s="84" t="s">
        <v>5289</v>
      </c>
      <c r="AG4126" s="87"/>
      <c r="AH4126" s="87"/>
      <c r="AI4126" s="87"/>
      <c r="AJ4126" s="87"/>
      <c r="AK4126" s="87"/>
      <c r="AL4126" s="87"/>
    </row>
    <row r="4127" spans="1:38" s="47" customFormat="1" ht="102">
      <c r="A4127" s="621">
        <v>35</v>
      </c>
      <c r="B4127" s="627" t="s">
        <v>19794</v>
      </c>
      <c r="C4127" s="627" t="s">
        <v>11907</v>
      </c>
      <c r="D4127" s="627" t="s">
        <v>19795</v>
      </c>
      <c r="E4127" s="624" t="s">
        <v>40</v>
      </c>
      <c r="F4127" s="9"/>
      <c r="G4127" s="9"/>
      <c r="H4127" s="9"/>
      <c r="I4127" s="9"/>
      <c r="J4127" s="9"/>
      <c r="K4127" s="9"/>
      <c r="L4127" s="636" t="s">
        <v>51</v>
      </c>
      <c r="M4127" s="650"/>
      <c r="N4127" s="232"/>
      <c r="O4127" s="636">
        <v>0</v>
      </c>
      <c r="P4127" s="636">
        <v>0</v>
      </c>
      <c r="Q4127" s="636">
        <v>0</v>
      </c>
      <c r="R4127" s="636">
        <v>0</v>
      </c>
      <c r="S4127" s="636">
        <v>0</v>
      </c>
      <c r="T4127" s="622">
        <v>1</v>
      </c>
      <c r="U4127" s="636">
        <v>0</v>
      </c>
      <c r="V4127" s="636">
        <v>0</v>
      </c>
      <c r="W4127" s="636">
        <v>0</v>
      </c>
      <c r="X4127" s="366">
        <v>0</v>
      </c>
      <c r="Y4127" s="636">
        <v>0</v>
      </c>
      <c r="Z4127" s="636" t="s">
        <v>51</v>
      </c>
      <c r="AA4127" s="643" t="s">
        <v>5289</v>
      </c>
      <c r="AB4127" s="9"/>
      <c r="AC4127" s="871" t="s">
        <v>5289</v>
      </c>
      <c r="AD4127" s="871" t="s">
        <v>5289</v>
      </c>
      <c r="AE4127" s="871" t="s">
        <v>5289</v>
      </c>
      <c r="AF4127" s="875" t="s">
        <v>5289</v>
      </c>
      <c r="AG4127" s="87"/>
      <c r="AH4127" s="87"/>
      <c r="AI4127" s="87"/>
      <c r="AJ4127" s="87"/>
      <c r="AK4127" s="87"/>
      <c r="AL4127" s="87"/>
    </row>
    <row r="4128" spans="1:38" s="47" customFormat="1" ht="89.25">
      <c r="A4128" s="621">
        <v>36</v>
      </c>
      <c r="B4128" s="627" t="s">
        <v>19796</v>
      </c>
      <c r="C4128" s="627" t="s">
        <v>11907</v>
      </c>
      <c r="D4128" s="627" t="s">
        <v>19797</v>
      </c>
      <c r="E4128" s="624" t="s">
        <v>40</v>
      </c>
      <c r="F4128" s="9"/>
      <c r="G4128" s="9"/>
      <c r="H4128" s="9"/>
      <c r="I4128" s="9"/>
      <c r="J4128" s="9"/>
      <c r="K4128" s="9"/>
      <c r="L4128" s="636" t="s">
        <v>51</v>
      </c>
      <c r="M4128" s="650"/>
      <c r="N4128" s="232"/>
      <c r="O4128" s="636">
        <v>0</v>
      </c>
      <c r="P4128" s="636">
        <v>0</v>
      </c>
      <c r="Q4128" s="636">
        <v>0</v>
      </c>
      <c r="R4128" s="636">
        <v>0</v>
      </c>
      <c r="S4128" s="636">
        <v>0</v>
      </c>
      <c r="T4128" s="622">
        <v>1</v>
      </c>
      <c r="U4128" s="636">
        <v>0</v>
      </c>
      <c r="V4128" s="636">
        <v>0</v>
      </c>
      <c r="W4128" s="636">
        <v>0</v>
      </c>
      <c r="X4128" s="366">
        <v>0</v>
      </c>
      <c r="Y4128" s="636">
        <v>0</v>
      </c>
      <c r="Z4128" s="636" t="s">
        <v>51</v>
      </c>
      <c r="AA4128" s="643" t="s">
        <v>5289</v>
      </c>
      <c r="AB4128" s="9"/>
      <c r="AC4128" s="84" t="s">
        <v>5289</v>
      </c>
      <c r="AD4128" s="84" t="s">
        <v>5289</v>
      </c>
      <c r="AE4128" s="84" t="s">
        <v>5289</v>
      </c>
      <c r="AF4128" s="84" t="s">
        <v>5289</v>
      </c>
      <c r="AG4128" s="87"/>
      <c r="AH4128" s="87"/>
      <c r="AI4128" s="87"/>
      <c r="AJ4128" s="87"/>
      <c r="AK4128" s="87"/>
      <c r="AL4128" s="87"/>
    </row>
    <row r="4129" spans="1:38" s="47" customFormat="1" ht="114.75">
      <c r="A4129" s="621">
        <v>37</v>
      </c>
      <c r="B4129" s="627" t="s">
        <v>19798</v>
      </c>
      <c r="C4129" s="627" t="s">
        <v>11907</v>
      </c>
      <c r="D4129" s="627" t="s">
        <v>19799</v>
      </c>
      <c r="E4129" s="624" t="s">
        <v>40</v>
      </c>
      <c r="F4129" s="9"/>
      <c r="G4129" s="9"/>
      <c r="H4129" s="9"/>
      <c r="I4129" s="9"/>
      <c r="J4129" s="9"/>
      <c r="K4129" s="9"/>
      <c r="L4129" s="636" t="s">
        <v>51</v>
      </c>
      <c r="M4129" s="650"/>
      <c r="N4129" s="232"/>
      <c r="O4129" s="636">
        <v>0</v>
      </c>
      <c r="P4129" s="636">
        <v>0</v>
      </c>
      <c r="Q4129" s="636">
        <v>0</v>
      </c>
      <c r="R4129" s="636">
        <v>0</v>
      </c>
      <c r="S4129" s="636">
        <v>0</v>
      </c>
      <c r="T4129" s="622">
        <v>1</v>
      </c>
      <c r="U4129" s="636">
        <v>0</v>
      </c>
      <c r="V4129" s="636">
        <v>0</v>
      </c>
      <c r="W4129" s="636">
        <v>0</v>
      </c>
      <c r="X4129" s="366">
        <v>0</v>
      </c>
      <c r="Y4129" s="636">
        <v>0</v>
      </c>
      <c r="Z4129" s="636" t="s">
        <v>51</v>
      </c>
      <c r="AA4129" s="643" t="s">
        <v>5289</v>
      </c>
      <c r="AB4129" s="9"/>
      <c r="AC4129" s="871" t="s">
        <v>5289</v>
      </c>
      <c r="AD4129" s="871" t="s">
        <v>5289</v>
      </c>
      <c r="AE4129" s="871" t="s">
        <v>5289</v>
      </c>
      <c r="AF4129" s="875" t="s">
        <v>5289</v>
      </c>
      <c r="AG4129" s="87"/>
      <c r="AH4129" s="87"/>
      <c r="AI4129" s="87"/>
      <c r="AJ4129" s="87"/>
      <c r="AK4129" s="87"/>
      <c r="AL4129" s="87"/>
    </row>
    <row r="4130" spans="1:38" s="47" customFormat="1" ht="102">
      <c r="A4130" s="621">
        <v>38</v>
      </c>
      <c r="B4130" s="627" t="s">
        <v>19800</v>
      </c>
      <c r="C4130" s="627" t="s">
        <v>11907</v>
      </c>
      <c r="D4130" s="627" t="s">
        <v>19801</v>
      </c>
      <c r="E4130" s="624" t="s">
        <v>40</v>
      </c>
      <c r="F4130" s="9"/>
      <c r="G4130" s="9"/>
      <c r="H4130" s="9"/>
      <c r="I4130" s="9"/>
      <c r="J4130" s="9"/>
      <c r="K4130" s="9"/>
      <c r="L4130" s="636" t="s">
        <v>51</v>
      </c>
      <c r="M4130" s="650"/>
      <c r="N4130" s="232"/>
      <c r="O4130" s="636">
        <v>0</v>
      </c>
      <c r="P4130" s="636">
        <v>0</v>
      </c>
      <c r="Q4130" s="636">
        <v>0</v>
      </c>
      <c r="R4130" s="636">
        <v>0</v>
      </c>
      <c r="S4130" s="636">
        <v>0</v>
      </c>
      <c r="T4130" s="622">
        <v>1</v>
      </c>
      <c r="U4130" s="636">
        <v>0</v>
      </c>
      <c r="V4130" s="636">
        <v>0</v>
      </c>
      <c r="W4130" s="636">
        <v>0</v>
      </c>
      <c r="X4130" s="366">
        <v>0</v>
      </c>
      <c r="Y4130" s="636">
        <v>0</v>
      </c>
      <c r="Z4130" s="636" t="s">
        <v>51</v>
      </c>
      <c r="AA4130" s="643" t="s">
        <v>5289</v>
      </c>
      <c r="AB4130" s="9"/>
      <c r="AC4130" s="84" t="s">
        <v>5289</v>
      </c>
      <c r="AD4130" s="84" t="s">
        <v>5289</v>
      </c>
      <c r="AE4130" s="84" t="s">
        <v>5289</v>
      </c>
      <c r="AF4130" s="84" t="s">
        <v>5289</v>
      </c>
      <c r="AG4130" s="87"/>
      <c r="AH4130" s="87"/>
      <c r="AI4130" s="87"/>
      <c r="AJ4130" s="87"/>
      <c r="AK4130" s="87"/>
      <c r="AL4130" s="87"/>
    </row>
    <row r="4131" spans="1:38" s="47" customFormat="1" ht="89.25">
      <c r="A4131" s="621">
        <v>39</v>
      </c>
      <c r="B4131" s="627" t="s">
        <v>19802</v>
      </c>
      <c r="C4131" s="627" t="s">
        <v>11907</v>
      </c>
      <c r="D4131" s="627" t="s">
        <v>19803</v>
      </c>
      <c r="E4131" s="624" t="s">
        <v>40</v>
      </c>
      <c r="F4131" s="9"/>
      <c r="G4131" s="9"/>
      <c r="H4131" s="9"/>
      <c r="I4131" s="9"/>
      <c r="J4131" s="9"/>
      <c r="K4131" s="9"/>
      <c r="L4131" s="636" t="s">
        <v>51</v>
      </c>
      <c r="M4131" s="650"/>
      <c r="N4131" s="232"/>
      <c r="O4131" s="636">
        <v>0</v>
      </c>
      <c r="P4131" s="636">
        <v>0</v>
      </c>
      <c r="Q4131" s="636">
        <v>0</v>
      </c>
      <c r="R4131" s="636">
        <v>0</v>
      </c>
      <c r="S4131" s="636">
        <v>0</v>
      </c>
      <c r="T4131" s="622">
        <v>1</v>
      </c>
      <c r="U4131" s="636">
        <v>0</v>
      </c>
      <c r="V4131" s="636">
        <v>0</v>
      </c>
      <c r="W4131" s="636">
        <v>0</v>
      </c>
      <c r="X4131" s="366">
        <v>0</v>
      </c>
      <c r="Y4131" s="636">
        <v>0</v>
      </c>
      <c r="Z4131" s="636" t="s">
        <v>51</v>
      </c>
      <c r="AA4131" s="643" t="s">
        <v>5289</v>
      </c>
      <c r="AB4131" s="9"/>
      <c r="AC4131" s="871" t="s">
        <v>5289</v>
      </c>
      <c r="AD4131" s="871" t="s">
        <v>5289</v>
      </c>
      <c r="AE4131" s="871" t="s">
        <v>5289</v>
      </c>
      <c r="AF4131" s="875" t="s">
        <v>5289</v>
      </c>
      <c r="AG4131" s="87"/>
      <c r="AH4131" s="87"/>
      <c r="AI4131" s="87"/>
      <c r="AJ4131" s="87"/>
      <c r="AK4131" s="87"/>
      <c r="AL4131" s="87"/>
    </row>
    <row r="4132" spans="1:38" s="47" customFormat="1" ht="114.75">
      <c r="A4132" s="621">
        <v>40</v>
      </c>
      <c r="B4132" s="627" t="s">
        <v>19804</v>
      </c>
      <c r="C4132" s="627" t="s">
        <v>11907</v>
      </c>
      <c r="D4132" s="627" t="s">
        <v>19805</v>
      </c>
      <c r="E4132" s="624" t="s">
        <v>40</v>
      </c>
      <c r="F4132" s="9"/>
      <c r="G4132" s="9"/>
      <c r="H4132" s="9"/>
      <c r="I4132" s="9"/>
      <c r="J4132" s="9"/>
      <c r="K4132" s="9"/>
      <c r="L4132" s="636" t="s">
        <v>51</v>
      </c>
      <c r="M4132" s="650"/>
      <c r="N4132" s="232"/>
      <c r="O4132" s="636">
        <v>0</v>
      </c>
      <c r="P4132" s="636">
        <v>0</v>
      </c>
      <c r="Q4132" s="636">
        <v>0</v>
      </c>
      <c r="R4132" s="636">
        <v>0</v>
      </c>
      <c r="S4132" s="636">
        <v>0</v>
      </c>
      <c r="T4132" s="622">
        <v>1</v>
      </c>
      <c r="U4132" s="636">
        <v>0</v>
      </c>
      <c r="V4132" s="636">
        <v>0</v>
      </c>
      <c r="W4132" s="636">
        <v>0</v>
      </c>
      <c r="X4132" s="366">
        <v>0</v>
      </c>
      <c r="Y4132" s="636">
        <v>0</v>
      </c>
      <c r="Z4132" s="636" t="s">
        <v>51</v>
      </c>
      <c r="AA4132" s="643" t="s">
        <v>5289</v>
      </c>
      <c r="AB4132" s="9"/>
      <c r="AC4132" s="84" t="s">
        <v>5289</v>
      </c>
      <c r="AD4132" s="84" t="s">
        <v>5289</v>
      </c>
      <c r="AE4132" s="84" t="s">
        <v>5289</v>
      </c>
      <c r="AF4132" s="84" t="s">
        <v>5289</v>
      </c>
      <c r="AG4132" s="87"/>
      <c r="AH4132" s="87"/>
      <c r="AI4132" s="87"/>
      <c r="AJ4132" s="87"/>
      <c r="AK4132" s="87"/>
      <c r="AL4132" s="87"/>
    </row>
    <row r="4133" spans="1:38" s="47" customFormat="1" ht="89.25">
      <c r="A4133" s="621">
        <v>41</v>
      </c>
      <c r="B4133" s="627" t="s">
        <v>19806</v>
      </c>
      <c r="C4133" s="627" t="s">
        <v>11907</v>
      </c>
      <c r="D4133" s="627" t="s">
        <v>19807</v>
      </c>
      <c r="E4133" s="624" t="s">
        <v>40</v>
      </c>
      <c r="F4133" s="9"/>
      <c r="G4133" s="9"/>
      <c r="H4133" s="9"/>
      <c r="I4133" s="9"/>
      <c r="J4133" s="9"/>
      <c r="K4133" s="9"/>
      <c r="L4133" s="636" t="s">
        <v>51</v>
      </c>
      <c r="M4133" s="650"/>
      <c r="N4133" s="232"/>
      <c r="O4133" s="643">
        <v>0</v>
      </c>
      <c r="P4133" s="643">
        <v>0</v>
      </c>
      <c r="Q4133" s="643">
        <v>0</v>
      </c>
      <c r="R4133" s="643">
        <v>0</v>
      </c>
      <c r="S4133" s="643">
        <v>0</v>
      </c>
      <c r="T4133" s="622">
        <v>1</v>
      </c>
      <c r="U4133" s="643">
        <v>0</v>
      </c>
      <c r="V4133" s="643">
        <v>0</v>
      </c>
      <c r="W4133" s="643">
        <v>0</v>
      </c>
      <c r="X4133" s="366">
        <v>0</v>
      </c>
      <c r="Y4133" s="643">
        <v>0</v>
      </c>
      <c r="Z4133" s="643" t="s">
        <v>51</v>
      </c>
      <c r="AA4133" s="643" t="s">
        <v>5289</v>
      </c>
      <c r="AB4133" s="9"/>
      <c r="AC4133" s="871" t="s">
        <v>5289</v>
      </c>
      <c r="AD4133" s="871" t="s">
        <v>5289</v>
      </c>
      <c r="AE4133" s="871" t="s">
        <v>5289</v>
      </c>
      <c r="AF4133" s="875" t="s">
        <v>5289</v>
      </c>
      <c r="AG4133" s="87"/>
      <c r="AH4133" s="87"/>
      <c r="AI4133" s="87"/>
      <c r="AJ4133" s="87"/>
      <c r="AK4133" s="87"/>
      <c r="AL4133" s="87"/>
    </row>
    <row r="4134" spans="1:38" s="47" customFormat="1" ht="76.5">
      <c r="A4134" s="621">
        <v>42</v>
      </c>
      <c r="B4134" s="627" t="s">
        <v>19808</v>
      </c>
      <c r="C4134" s="627" t="s">
        <v>11907</v>
      </c>
      <c r="D4134" s="627" t="s">
        <v>19809</v>
      </c>
      <c r="E4134" s="624" t="s">
        <v>40</v>
      </c>
      <c r="F4134" s="9"/>
      <c r="G4134" s="9"/>
      <c r="H4134" s="9"/>
      <c r="I4134" s="9"/>
      <c r="J4134" s="9"/>
      <c r="K4134" s="9"/>
      <c r="L4134" s="643" t="s">
        <v>51</v>
      </c>
      <c r="M4134" s="650"/>
      <c r="N4134" s="232"/>
      <c r="O4134" s="643">
        <v>0</v>
      </c>
      <c r="P4134" s="643">
        <v>0</v>
      </c>
      <c r="Q4134" s="643">
        <v>0</v>
      </c>
      <c r="R4134" s="643">
        <v>0</v>
      </c>
      <c r="S4134" s="643">
        <v>0</v>
      </c>
      <c r="T4134" s="622">
        <v>1</v>
      </c>
      <c r="U4134" s="643">
        <v>0</v>
      </c>
      <c r="V4134" s="643">
        <v>0</v>
      </c>
      <c r="W4134" s="643">
        <v>0</v>
      </c>
      <c r="X4134" s="657">
        <v>0</v>
      </c>
      <c r="Y4134" s="643">
        <v>0</v>
      </c>
      <c r="Z4134" s="643" t="s">
        <v>51</v>
      </c>
      <c r="AA4134" s="643" t="s">
        <v>5289</v>
      </c>
      <c r="AB4134" s="9"/>
      <c r="AC4134" s="84" t="s">
        <v>5289</v>
      </c>
      <c r="AD4134" s="84" t="s">
        <v>5289</v>
      </c>
      <c r="AE4134" s="84" t="s">
        <v>5289</v>
      </c>
      <c r="AF4134" s="84" t="s">
        <v>5289</v>
      </c>
      <c r="AG4134" s="87"/>
      <c r="AH4134" s="87"/>
      <c r="AI4134" s="87"/>
      <c r="AJ4134" s="87"/>
      <c r="AK4134" s="87"/>
      <c r="AL4134" s="87"/>
    </row>
    <row r="4135" spans="1:38" s="47" customFormat="1" ht="89.25">
      <c r="A4135" s="655">
        <v>43</v>
      </c>
      <c r="B4135" s="392" t="s">
        <v>20415</v>
      </c>
      <c r="C4135" s="392" t="s">
        <v>11907</v>
      </c>
      <c r="D4135" s="392" t="s">
        <v>20416</v>
      </c>
      <c r="E4135" s="366" t="s">
        <v>40</v>
      </c>
      <c r="F4135" s="9"/>
      <c r="G4135" s="9"/>
      <c r="H4135" s="9"/>
      <c r="I4135" s="9"/>
      <c r="J4135" s="9"/>
      <c r="K4135" s="9"/>
      <c r="L4135" s="643" t="s">
        <v>51</v>
      </c>
      <c r="M4135" s="650"/>
      <c r="N4135" s="232"/>
      <c r="O4135" s="643">
        <v>0</v>
      </c>
      <c r="P4135" s="643">
        <v>0</v>
      </c>
      <c r="Q4135" s="643">
        <v>0</v>
      </c>
      <c r="R4135" s="643">
        <v>0</v>
      </c>
      <c r="S4135" s="643">
        <v>0</v>
      </c>
      <c r="T4135" s="622">
        <v>1</v>
      </c>
      <c r="U4135" s="643">
        <v>0</v>
      </c>
      <c r="V4135" s="643">
        <v>0</v>
      </c>
      <c r="W4135" s="643">
        <v>0</v>
      </c>
      <c r="X4135" s="366">
        <v>0</v>
      </c>
      <c r="Y4135" s="643">
        <v>0</v>
      </c>
      <c r="Z4135" s="643" t="s">
        <v>51</v>
      </c>
      <c r="AA4135" s="643" t="s">
        <v>5289</v>
      </c>
      <c r="AB4135" s="9"/>
      <c r="AC4135" s="84" t="s">
        <v>5289</v>
      </c>
      <c r="AD4135" s="84" t="s">
        <v>5289</v>
      </c>
      <c r="AE4135" s="84" t="s">
        <v>5289</v>
      </c>
      <c r="AF4135" s="84" t="s">
        <v>5289</v>
      </c>
      <c r="AG4135" s="87"/>
      <c r="AH4135" s="87"/>
      <c r="AI4135" s="87"/>
      <c r="AJ4135" s="87"/>
      <c r="AK4135" s="87"/>
      <c r="AL4135" s="87"/>
    </row>
    <row r="4136" spans="1:38" s="44" customFormat="1" ht="15.75" customHeight="1">
      <c r="A4136" s="260"/>
      <c r="B4136" s="12">
        <v>43</v>
      </c>
      <c r="C4136" s="12"/>
      <c r="D4136" s="12">
        <v>43</v>
      </c>
      <c r="E4136" s="12">
        <v>43</v>
      </c>
      <c r="F4136" s="12"/>
      <c r="G4136" s="12"/>
      <c r="H4136" s="12">
        <v>0</v>
      </c>
      <c r="I4136" s="12"/>
      <c r="J4136" s="625">
        <v>1</v>
      </c>
      <c r="K4136" s="625">
        <v>31</v>
      </c>
      <c r="L4136" s="625">
        <v>0</v>
      </c>
      <c r="M4136" s="199"/>
      <c r="N4136" s="625">
        <f t="shared" ref="N4136:O4136" si="1368">SUM(N4093:N4135)</f>
        <v>0</v>
      </c>
      <c r="O4136" s="625">
        <f t="shared" si="1368"/>
        <v>0</v>
      </c>
      <c r="P4136" s="625">
        <f t="shared" ref="P4136:Q4136" si="1369">SUM(P4093:P4135)</f>
        <v>0</v>
      </c>
      <c r="Q4136" s="625">
        <f t="shared" si="1369"/>
        <v>0</v>
      </c>
      <c r="R4136" s="625">
        <f t="shared" ref="R4136" si="1370">SUM(R4093:R4135)</f>
        <v>0</v>
      </c>
      <c r="S4136" s="625">
        <f t="shared" ref="S4136" si="1371">SUM(S4093:S4135)</f>
        <v>0</v>
      </c>
      <c r="T4136" s="625">
        <f t="shared" ref="T4136:U4136" si="1372">SUM(T4093:T4135)</f>
        <v>11</v>
      </c>
      <c r="U4136" s="625">
        <f t="shared" si="1372"/>
        <v>0</v>
      </c>
      <c r="V4136" s="625">
        <f t="shared" ref="V4136:W4136" si="1373">SUM(V4093:V4135)</f>
        <v>0</v>
      </c>
      <c r="W4136" s="625">
        <f t="shared" si="1373"/>
        <v>0</v>
      </c>
      <c r="X4136" s="625">
        <f t="shared" ref="X4136:Y4136" si="1374">SUM(X4093:X4135)</f>
        <v>1092</v>
      </c>
      <c r="Y4136" s="625">
        <f t="shared" si="1374"/>
        <v>0</v>
      </c>
      <c r="Z4136" s="625">
        <v>0</v>
      </c>
      <c r="AA4136" s="12">
        <v>1</v>
      </c>
      <c r="AB4136" s="12">
        <v>0</v>
      </c>
      <c r="AC4136" s="876"/>
      <c r="AD4136" s="876"/>
      <c r="AE4136" s="876"/>
      <c r="AF4136" s="877"/>
      <c r="AG4136" s="107"/>
      <c r="AH4136" s="107"/>
      <c r="AI4136" s="107"/>
      <c r="AJ4136" s="107"/>
      <c r="AK4136" s="107"/>
      <c r="AL4136" s="107"/>
    </row>
    <row r="4137" spans="1:38" ht="15.75" customHeight="1">
      <c r="A4137" s="695" t="s">
        <v>470</v>
      </c>
      <c r="B4137" s="696"/>
      <c r="C4137" s="696"/>
      <c r="D4137" s="696"/>
      <c r="E4137" s="696"/>
      <c r="F4137" s="696"/>
      <c r="G4137" s="696"/>
      <c r="H4137" s="696"/>
      <c r="I4137" s="696"/>
      <c r="J4137" s="696"/>
      <c r="K4137" s="696"/>
      <c r="L4137" s="696"/>
      <c r="M4137" s="696"/>
      <c r="N4137" s="696"/>
      <c r="O4137" s="696"/>
      <c r="P4137" s="696"/>
      <c r="Q4137" s="696"/>
      <c r="R4137" s="696"/>
      <c r="S4137" s="696"/>
      <c r="T4137" s="696"/>
      <c r="U4137" s="696"/>
      <c r="V4137" s="696"/>
      <c r="W4137" s="696"/>
      <c r="X4137" s="696"/>
      <c r="Y4137" s="696"/>
      <c r="Z4137" s="696"/>
      <c r="AA4137" s="696"/>
      <c r="AB4137" s="696"/>
      <c r="AC4137" s="696"/>
      <c r="AD4137" s="696"/>
      <c r="AE4137" s="696"/>
      <c r="AF4137" s="697"/>
    </row>
    <row r="4138" spans="1:38" s="506" customFormat="1" ht="131.25" customHeight="1">
      <c r="A4138" s="639">
        <v>1</v>
      </c>
      <c r="B4138" s="407" t="s">
        <v>18202</v>
      </c>
      <c r="C4138" s="392" t="s">
        <v>18203</v>
      </c>
      <c r="D4138" s="392" t="s">
        <v>20385</v>
      </c>
      <c r="E4138" s="123" t="s">
        <v>40</v>
      </c>
      <c r="F4138" s="629" t="s">
        <v>18749</v>
      </c>
      <c r="G4138" s="647"/>
      <c r="H4138" s="647"/>
      <c r="I4138" s="647"/>
      <c r="J4138" s="123" t="s">
        <v>1315</v>
      </c>
      <c r="K4138" s="123" t="s">
        <v>51</v>
      </c>
      <c r="L4138" s="123" t="s">
        <v>51</v>
      </c>
      <c r="M4138" s="648"/>
      <c r="N4138" s="647"/>
      <c r="O4138" s="123">
        <v>0</v>
      </c>
      <c r="P4138" s="123">
        <v>0</v>
      </c>
      <c r="Q4138" s="123">
        <v>0</v>
      </c>
      <c r="R4138" s="123">
        <v>0</v>
      </c>
      <c r="S4138" s="123">
        <v>0</v>
      </c>
      <c r="T4138" s="123">
        <v>0</v>
      </c>
      <c r="U4138" s="123">
        <v>0</v>
      </c>
      <c r="V4138" s="123">
        <v>0</v>
      </c>
      <c r="W4138" s="123">
        <v>0</v>
      </c>
      <c r="X4138" s="409">
        <v>3</v>
      </c>
      <c r="Y4138" s="123">
        <v>0</v>
      </c>
      <c r="Z4138" s="640" t="s">
        <v>51</v>
      </c>
      <c r="AA4138" s="4" t="s">
        <v>14126</v>
      </c>
      <c r="AB4138" s="4" t="s">
        <v>14127</v>
      </c>
      <c r="AC4138" s="164" t="s">
        <v>14128</v>
      </c>
      <c r="AD4138" s="164" t="s">
        <v>14129</v>
      </c>
      <c r="AE4138" s="164">
        <v>83956673784</v>
      </c>
      <c r="AF4138" s="164" t="s">
        <v>14130</v>
      </c>
    </row>
    <row r="4139" spans="1:38" s="219" customFormat="1" ht="94.5" customHeight="1">
      <c r="A4139" s="621">
        <v>2</v>
      </c>
      <c r="B4139" s="392" t="s">
        <v>14131</v>
      </c>
      <c r="C4139" s="392" t="s">
        <v>14125</v>
      </c>
      <c r="D4139" s="392" t="s">
        <v>131</v>
      </c>
      <c r="E4139" s="622" t="s">
        <v>51</v>
      </c>
      <c r="F4139" s="9"/>
      <c r="G4139" s="9"/>
      <c r="H4139" s="9"/>
      <c r="I4139" s="9"/>
      <c r="J4139" s="9"/>
      <c r="K4139" s="9"/>
      <c r="L4139" s="622" t="s">
        <v>51</v>
      </c>
      <c r="M4139" s="649"/>
      <c r="N4139" s="9"/>
      <c r="O4139" s="622">
        <v>0</v>
      </c>
      <c r="P4139" s="622">
        <v>0</v>
      </c>
      <c r="Q4139" s="622">
        <v>0</v>
      </c>
      <c r="R4139" s="622">
        <v>0</v>
      </c>
      <c r="S4139" s="622">
        <v>0</v>
      </c>
      <c r="T4139" s="622">
        <v>0</v>
      </c>
      <c r="U4139" s="622">
        <v>0</v>
      </c>
      <c r="V4139" s="622">
        <v>0</v>
      </c>
      <c r="W4139" s="622">
        <v>0</v>
      </c>
      <c r="X4139" s="364">
        <v>0</v>
      </c>
      <c r="Y4139" s="622">
        <v>0</v>
      </c>
      <c r="Z4139" s="643" t="s">
        <v>51</v>
      </c>
      <c r="AA4139" s="643" t="s">
        <v>5289</v>
      </c>
      <c r="AB4139" s="643" t="s">
        <v>5289</v>
      </c>
      <c r="AC4139" s="84" t="s">
        <v>5289</v>
      </c>
      <c r="AD4139" s="84" t="s">
        <v>5289</v>
      </c>
      <c r="AE4139" s="84" t="s">
        <v>5289</v>
      </c>
      <c r="AF4139" s="129" t="s">
        <v>5289</v>
      </c>
    </row>
    <row r="4140" spans="1:38" s="219" customFormat="1" ht="73.5" customHeight="1">
      <c r="A4140" s="639">
        <v>3</v>
      </c>
      <c r="B4140" s="392" t="s">
        <v>14122</v>
      </c>
      <c r="C4140" s="392" t="s">
        <v>14125</v>
      </c>
      <c r="D4140" s="392" t="s">
        <v>131</v>
      </c>
      <c r="E4140" s="622" t="s">
        <v>51</v>
      </c>
      <c r="F4140" s="9"/>
      <c r="G4140" s="9"/>
      <c r="H4140" s="9"/>
      <c r="I4140" s="9"/>
      <c r="J4140" s="9"/>
      <c r="K4140" s="9"/>
      <c r="L4140" s="622" t="s">
        <v>51</v>
      </c>
      <c r="M4140" s="649"/>
      <c r="N4140" s="9"/>
      <c r="O4140" s="622">
        <v>0</v>
      </c>
      <c r="P4140" s="622">
        <v>0</v>
      </c>
      <c r="Q4140" s="622">
        <v>0</v>
      </c>
      <c r="R4140" s="622">
        <v>0</v>
      </c>
      <c r="S4140" s="622">
        <v>0</v>
      </c>
      <c r="T4140" s="622">
        <v>0</v>
      </c>
      <c r="U4140" s="622">
        <v>0</v>
      </c>
      <c r="V4140" s="622">
        <v>0</v>
      </c>
      <c r="W4140" s="622">
        <v>0</v>
      </c>
      <c r="X4140" s="364">
        <v>0</v>
      </c>
      <c r="Y4140" s="622">
        <v>0</v>
      </c>
      <c r="Z4140" s="643" t="s">
        <v>51</v>
      </c>
      <c r="AA4140" s="643" t="s">
        <v>5289</v>
      </c>
      <c r="AB4140" s="643" t="s">
        <v>5289</v>
      </c>
      <c r="AC4140" s="84" t="s">
        <v>5289</v>
      </c>
      <c r="AD4140" s="84" t="s">
        <v>5289</v>
      </c>
      <c r="AE4140" s="84" t="s">
        <v>5289</v>
      </c>
      <c r="AF4140" s="129" t="s">
        <v>5289</v>
      </c>
    </row>
    <row r="4141" spans="1:38" s="219" customFormat="1" ht="106.5" customHeight="1">
      <c r="A4141" s="621">
        <v>4</v>
      </c>
      <c r="B4141" s="392" t="s">
        <v>14123</v>
      </c>
      <c r="C4141" s="392" t="s">
        <v>14125</v>
      </c>
      <c r="D4141" s="392" t="s">
        <v>20397</v>
      </c>
      <c r="E4141" s="622" t="s">
        <v>40</v>
      </c>
      <c r="F4141" s="9"/>
      <c r="G4141" s="9"/>
      <c r="H4141" s="9"/>
      <c r="I4141" s="9"/>
      <c r="J4141" s="9"/>
      <c r="K4141" s="9"/>
      <c r="L4141" s="622" t="s">
        <v>51</v>
      </c>
      <c r="M4141" s="649"/>
      <c r="N4141" s="9"/>
      <c r="O4141" s="622">
        <v>0</v>
      </c>
      <c r="P4141" s="622">
        <v>0</v>
      </c>
      <c r="Q4141" s="622">
        <v>0</v>
      </c>
      <c r="R4141" s="622">
        <v>0</v>
      </c>
      <c r="S4141" s="622">
        <v>0</v>
      </c>
      <c r="T4141" s="622">
        <v>0</v>
      </c>
      <c r="U4141" s="622">
        <v>0</v>
      </c>
      <c r="V4141" s="622">
        <v>0</v>
      </c>
      <c r="W4141" s="622">
        <v>0</v>
      </c>
      <c r="X4141" s="364">
        <v>5</v>
      </c>
      <c r="Y4141" s="622">
        <v>0</v>
      </c>
      <c r="Z4141" s="643" t="s">
        <v>51</v>
      </c>
      <c r="AA4141" s="643" t="s">
        <v>5289</v>
      </c>
      <c r="AB4141" s="643" t="s">
        <v>5289</v>
      </c>
      <c r="AC4141" s="84" t="s">
        <v>5289</v>
      </c>
      <c r="AD4141" s="84" t="s">
        <v>5289</v>
      </c>
      <c r="AE4141" s="84" t="s">
        <v>5289</v>
      </c>
      <c r="AF4141" s="129" t="s">
        <v>5289</v>
      </c>
    </row>
    <row r="4142" spans="1:38" s="219" customFormat="1" ht="87" customHeight="1">
      <c r="A4142" s="639">
        <v>5</v>
      </c>
      <c r="B4142" s="392" t="s">
        <v>1634</v>
      </c>
      <c r="C4142" s="392" t="s">
        <v>14125</v>
      </c>
      <c r="D4142" s="392" t="s">
        <v>131</v>
      </c>
      <c r="E4142" s="622" t="s">
        <v>51</v>
      </c>
      <c r="F4142" s="9"/>
      <c r="G4142" s="9"/>
      <c r="H4142" s="9"/>
      <c r="I4142" s="9"/>
      <c r="J4142" s="9"/>
      <c r="K4142" s="9"/>
      <c r="L4142" s="622" t="s">
        <v>51</v>
      </c>
      <c r="M4142" s="649"/>
      <c r="N4142" s="9"/>
      <c r="O4142" s="622">
        <v>0</v>
      </c>
      <c r="P4142" s="622">
        <v>0</v>
      </c>
      <c r="Q4142" s="622">
        <v>0</v>
      </c>
      <c r="R4142" s="622">
        <v>0</v>
      </c>
      <c r="S4142" s="622">
        <v>0</v>
      </c>
      <c r="T4142" s="622">
        <v>0</v>
      </c>
      <c r="U4142" s="622">
        <v>0</v>
      </c>
      <c r="V4142" s="622">
        <v>0</v>
      </c>
      <c r="W4142" s="622">
        <v>0</v>
      </c>
      <c r="X4142" s="364">
        <v>0</v>
      </c>
      <c r="Y4142" s="622">
        <v>0</v>
      </c>
      <c r="Z4142" s="643" t="s">
        <v>51</v>
      </c>
      <c r="AA4142" s="643" t="s">
        <v>5289</v>
      </c>
      <c r="AB4142" s="643" t="s">
        <v>5289</v>
      </c>
      <c r="AC4142" s="84" t="s">
        <v>5289</v>
      </c>
      <c r="AD4142" s="84" t="s">
        <v>5289</v>
      </c>
      <c r="AE4142" s="84" t="s">
        <v>5289</v>
      </c>
      <c r="AF4142" s="129" t="s">
        <v>5289</v>
      </c>
    </row>
    <row r="4143" spans="1:38" s="219" customFormat="1" ht="106.5" customHeight="1">
      <c r="A4143" s="621">
        <v>6</v>
      </c>
      <c r="B4143" s="392" t="s">
        <v>21929</v>
      </c>
      <c r="C4143" s="392" t="s">
        <v>14125</v>
      </c>
      <c r="D4143" s="392" t="s">
        <v>17710</v>
      </c>
      <c r="E4143" s="622" t="s">
        <v>40</v>
      </c>
      <c r="F4143" s="9"/>
      <c r="G4143" s="9"/>
      <c r="H4143" s="9"/>
      <c r="I4143" s="9"/>
      <c r="J4143" s="9"/>
      <c r="K4143" s="9"/>
      <c r="L4143" s="622" t="s">
        <v>51</v>
      </c>
      <c r="M4143" s="649"/>
      <c r="N4143" s="9"/>
      <c r="O4143" s="622">
        <v>0</v>
      </c>
      <c r="P4143" s="622">
        <v>0</v>
      </c>
      <c r="Q4143" s="622">
        <v>0</v>
      </c>
      <c r="R4143" s="622">
        <v>0</v>
      </c>
      <c r="S4143" s="622">
        <v>0</v>
      </c>
      <c r="T4143" s="622">
        <v>0</v>
      </c>
      <c r="U4143" s="622">
        <v>0</v>
      </c>
      <c r="V4143" s="622">
        <v>0</v>
      </c>
      <c r="W4143" s="622">
        <v>0</v>
      </c>
      <c r="X4143" s="364">
        <v>6</v>
      </c>
      <c r="Y4143" s="622">
        <v>0</v>
      </c>
      <c r="Z4143" s="643" t="s">
        <v>51</v>
      </c>
      <c r="AA4143" s="643" t="s">
        <v>5289</v>
      </c>
      <c r="AB4143" s="643" t="s">
        <v>5289</v>
      </c>
      <c r="AC4143" s="84" t="s">
        <v>5289</v>
      </c>
      <c r="AD4143" s="84" t="s">
        <v>5289</v>
      </c>
      <c r="AE4143" s="84" t="s">
        <v>5289</v>
      </c>
      <c r="AF4143" s="129" t="s">
        <v>5289</v>
      </c>
    </row>
    <row r="4144" spans="1:38" s="219" customFormat="1" ht="109.5" customHeight="1">
      <c r="A4144" s="639">
        <v>7</v>
      </c>
      <c r="B4144" s="392" t="s">
        <v>21930</v>
      </c>
      <c r="C4144" s="392" t="s">
        <v>14125</v>
      </c>
      <c r="D4144" s="392" t="s">
        <v>131</v>
      </c>
      <c r="E4144" s="622" t="s">
        <v>51</v>
      </c>
      <c r="F4144" s="9"/>
      <c r="G4144" s="9"/>
      <c r="H4144" s="9"/>
      <c r="I4144" s="9"/>
      <c r="J4144" s="9"/>
      <c r="K4144" s="9"/>
      <c r="L4144" s="622" t="s">
        <v>51</v>
      </c>
      <c r="M4144" s="649"/>
      <c r="N4144" s="9"/>
      <c r="O4144" s="622">
        <v>0</v>
      </c>
      <c r="P4144" s="622">
        <v>0</v>
      </c>
      <c r="Q4144" s="622">
        <v>0</v>
      </c>
      <c r="R4144" s="622">
        <v>0</v>
      </c>
      <c r="S4144" s="622">
        <v>0</v>
      </c>
      <c r="T4144" s="622">
        <v>0</v>
      </c>
      <c r="U4144" s="622">
        <v>0</v>
      </c>
      <c r="V4144" s="622">
        <v>0</v>
      </c>
      <c r="W4144" s="622">
        <v>0</v>
      </c>
      <c r="X4144" s="364">
        <v>0</v>
      </c>
      <c r="Y4144" s="622">
        <v>0</v>
      </c>
      <c r="Z4144" s="643" t="s">
        <v>51</v>
      </c>
      <c r="AA4144" s="643" t="s">
        <v>5289</v>
      </c>
      <c r="AB4144" s="643" t="s">
        <v>5289</v>
      </c>
      <c r="AC4144" s="84" t="s">
        <v>5289</v>
      </c>
      <c r="AD4144" s="84" t="s">
        <v>5289</v>
      </c>
      <c r="AE4144" s="84" t="s">
        <v>5289</v>
      </c>
      <c r="AF4144" s="129" t="s">
        <v>5289</v>
      </c>
    </row>
    <row r="4145" spans="1:38" s="219" customFormat="1" ht="70.5" customHeight="1">
      <c r="A4145" s="621">
        <v>8</v>
      </c>
      <c r="B4145" s="392" t="s">
        <v>18204</v>
      </c>
      <c r="C4145" s="392" t="s">
        <v>18203</v>
      </c>
      <c r="D4145" s="392" t="s">
        <v>20386</v>
      </c>
      <c r="E4145" s="622" t="s">
        <v>40</v>
      </c>
      <c r="F4145" s="9"/>
      <c r="G4145" s="9"/>
      <c r="H4145" s="9"/>
      <c r="I4145" s="9"/>
      <c r="J4145" s="9"/>
      <c r="K4145" s="9"/>
      <c r="L4145" s="622" t="s">
        <v>51</v>
      </c>
      <c r="M4145" s="649"/>
      <c r="N4145" s="9"/>
      <c r="O4145" s="622">
        <v>0</v>
      </c>
      <c r="P4145" s="622">
        <v>0</v>
      </c>
      <c r="Q4145" s="622">
        <v>0</v>
      </c>
      <c r="R4145" s="622">
        <v>0</v>
      </c>
      <c r="S4145" s="622">
        <v>0</v>
      </c>
      <c r="T4145" s="622">
        <v>0</v>
      </c>
      <c r="U4145" s="622">
        <v>0</v>
      </c>
      <c r="V4145" s="622">
        <v>0</v>
      </c>
      <c r="W4145" s="622">
        <v>0</v>
      </c>
      <c r="X4145" s="364">
        <v>0</v>
      </c>
      <c r="Y4145" s="622">
        <v>0</v>
      </c>
      <c r="Z4145" s="643" t="s">
        <v>51</v>
      </c>
      <c r="AA4145" s="643" t="s">
        <v>5289</v>
      </c>
      <c r="AB4145" s="643" t="s">
        <v>5289</v>
      </c>
      <c r="AC4145" s="84" t="s">
        <v>5289</v>
      </c>
      <c r="AD4145" s="84" t="s">
        <v>5289</v>
      </c>
      <c r="AE4145" s="84" t="s">
        <v>5289</v>
      </c>
      <c r="AF4145" s="129" t="s">
        <v>5289</v>
      </c>
    </row>
    <row r="4146" spans="1:38" s="219" customFormat="1" ht="117" customHeight="1">
      <c r="A4146" s="639">
        <v>9</v>
      </c>
      <c r="B4146" s="392" t="s">
        <v>3553</v>
      </c>
      <c r="C4146" s="392" t="s">
        <v>14125</v>
      </c>
      <c r="D4146" s="392" t="s">
        <v>131</v>
      </c>
      <c r="E4146" s="622" t="s">
        <v>51</v>
      </c>
      <c r="F4146" s="9"/>
      <c r="G4146" s="9"/>
      <c r="H4146" s="9"/>
      <c r="I4146" s="9"/>
      <c r="J4146" s="9"/>
      <c r="K4146" s="9"/>
      <c r="L4146" s="622" t="s">
        <v>51</v>
      </c>
      <c r="M4146" s="649"/>
      <c r="N4146" s="9"/>
      <c r="O4146" s="622">
        <v>0</v>
      </c>
      <c r="P4146" s="622">
        <v>0</v>
      </c>
      <c r="Q4146" s="622">
        <v>0</v>
      </c>
      <c r="R4146" s="622">
        <v>0</v>
      </c>
      <c r="S4146" s="622">
        <v>0</v>
      </c>
      <c r="T4146" s="622">
        <v>0</v>
      </c>
      <c r="U4146" s="622">
        <v>0</v>
      </c>
      <c r="V4146" s="622">
        <v>0</v>
      </c>
      <c r="W4146" s="622">
        <v>0</v>
      </c>
      <c r="X4146" s="364">
        <v>0</v>
      </c>
      <c r="Y4146" s="622">
        <v>0</v>
      </c>
      <c r="Z4146" s="643" t="s">
        <v>51</v>
      </c>
      <c r="AA4146" s="643" t="s">
        <v>5289</v>
      </c>
      <c r="AB4146" s="643" t="s">
        <v>5289</v>
      </c>
      <c r="AC4146" s="84" t="s">
        <v>5289</v>
      </c>
      <c r="AD4146" s="84" t="s">
        <v>5289</v>
      </c>
      <c r="AE4146" s="84" t="s">
        <v>5289</v>
      </c>
      <c r="AF4146" s="129" t="s">
        <v>5289</v>
      </c>
    </row>
    <row r="4147" spans="1:38" s="219" customFormat="1" ht="85.5" customHeight="1">
      <c r="A4147" s="621">
        <v>10</v>
      </c>
      <c r="B4147" s="392" t="s">
        <v>14124</v>
      </c>
      <c r="C4147" s="392" t="s">
        <v>14125</v>
      </c>
      <c r="D4147" s="392" t="s">
        <v>131</v>
      </c>
      <c r="E4147" s="622" t="s">
        <v>51</v>
      </c>
      <c r="F4147" s="9"/>
      <c r="G4147" s="9"/>
      <c r="H4147" s="9"/>
      <c r="I4147" s="9"/>
      <c r="J4147" s="9"/>
      <c r="K4147" s="9"/>
      <c r="L4147" s="622" t="s">
        <v>51</v>
      </c>
      <c r="M4147" s="649"/>
      <c r="N4147" s="9"/>
      <c r="O4147" s="622">
        <v>0</v>
      </c>
      <c r="P4147" s="622">
        <v>0</v>
      </c>
      <c r="Q4147" s="622">
        <v>0</v>
      </c>
      <c r="R4147" s="622">
        <v>0</v>
      </c>
      <c r="S4147" s="622">
        <v>0</v>
      </c>
      <c r="T4147" s="622">
        <v>0</v>
      </c>
      <c r="U4147" s="622">
        <v>0</v>
      </c>
      <c r="V4147" s="622">
        <v>0</v>
      </c>
      <c r="W4147" s="622">
        <v>0</v>
      </c>
      <c r="X4147" s="364">
        <v>0</v>
      </c>
      <c r="Y4147" s="622">
        <v>0</v>
      </c>
      <c r="Z4147" s="643" t="s">
        <v>51</v>
      </c>
      <c r="AA4147" s="643" t="s">
        <v>5289</v>
      </c>
      <c r="AB4147" s="643" t="s">
        <v>5289</v>
      </c>
      <c r="AC4147" s="84" t="s">
        <v>5289</v>
      </c>
      <c r="AD4147" s="84" t="s">
        <v>5289</v>
      </c>
      <c r="AE4147" s="84" t="s">
        <v>5289</v>
      </c>
      <c r="AF4147" s="129" t="s">
        <v>5289</v>
      </c>
    </row>
    <row r="4148" spans="1:38" s="219" customFormat="1" ht="66" customHeight="1">
      <c r="A4148" s="639">
        <v>11</v>
      </c>
      <c r="B4148" s="392" t="s">
        <v>11676</v>
      </c>
      <c r="C4148" s="392" t="s">
        <v>14125</v>
      </c>
      <c r="D4148" s="392" t="s">
        <v>131</v>
      </c>
      <c r="E4148" s="622" t="s">
        <v>51</v>
      </c>
      <c r="F4148" s="9"/>
      <c r="G4148" s="9"/>
      <c r="H4148" s="9"/>
      <c r="I4148" s="9"/>
      <c r="J4148" s="9"/>
      <c r="K4148" s="9"/>
      <c r="L4148" s="622" t="s">
        <v>51</v>
      </c>
      <c r="M4148" s="649"/>
      <c r="N4148" s="9"/>
      <c r="O4148" s="622">
        <v>0</v>
      </c>
      <c r="P4148" s="622">
        <v>0</v>
      </c>
      <c r="Q4148" s="622">
        <v>0</v>
      </c>
      <c r="R4148" s="622">
        <v>0</v>
      </c>
      <c r="S4148" s="622">
        <v>0</v>
      </c>
      <c r="T4148" s="622">
        <v>0</v>
      </c>
      <c r="U4148" s="622">
        <v>0</v>
      </c>
      <c r="V4148" s="622">
        <v>0</v>
      </c>
      <c r="W4148" s="622">
        <v>0</v>
      </c>
      <c r="X4148" s="364">
        <v>7</v>
      </c>
      <c r="Y4148" s="622">
        <v>0</v>
      </c>
      <c r="Z4148" s="643" t="s">
        <v>51</v>
      </c>
      <c r="AA4148" s="643" t="s">
        <v>5289</v>
      </c>
      <c r="AB4148" s="643" t="s">
        <v>5289</v>
      </c>
      <c r="AC4148" s="84" t="s">
        <v>5289</v>
      </c>
      <c r="AD4148" s="84" t="s">
        <v>5289</v>
      </c>
      <c r="AE4148" s="84" t="s">
        <v>5289</v>
      </c>
      <c r="AF4148" s="129" t="s">
        <v>5289</v>
      </c>
    </row>
    <row r="4149" spans="1:38" s="219" customFormat="1" ht="70.5" customHeight="1">
      <c r="A4149" s="621">
        <v>12</v>
      </c>
      <c r="B4149" s="392" t="s">
        <v>3788</v>
      </c>
      <c r="C4149" s="392" t="s">
        <v>14125</v>
      </c>
      <c r="D4149" s="392" t="s">
        <v>131</v>
      </c>
      <c r="E4149" s="622" t="s">
        <v>51</v>
      </c>
      <c r="F4149" s="9"/>
      <c r="G4149" s="9"/>
      <c r="H4149" s="9"/>
      <c r="I4149" s="9"/>
      <c r="J4149" s="9"/>
      <c r="K4149" s="9"/>
      <c r="L4149" s="622" t="s">
        <v>51</v>
      </c>
      <c r="M4149" s="649"/>
      <c r="N4149" s="9"/>
      <c r="O4149" s="622">
        <v>0</v>
      </c>
      <c r="P4149" s="622">
        <v>0</v>
      </c>
      <c r="Q4149" s="622">
        <v>0</v>
      </c>
      <c r="R4149" s="622">
        <v>0</v>
      </c>
      <c r="S4149" s="622">
        <v>0</v>
      </c>
      <c r="T4149" s="622">
        <v>0</v>
      </c>
      <c r="U4149" s="622">
        <v>0</v>
      </c>
      <c r="V4149" s="622">
        <v>0</v>
      </c>
      <c r="W4149" s="622">
        <v>0</v>
      </c>
      <c r="X4149" s="364">
        <v>0</v>
      </c>
      <c r="Y4149" s="622">
        <v>0</v>
      </c>
      <c r="Z4149" s="643" t="s">
        <v>51</v>
      </c>
      <c r="AA4149" s="643" t="s">
        <v>5289</v>
      </c>
      <c r="AB4149" s="643" t="s">
        <v>5289</v>
      </c>
      <c r="AC4149" s="84" t="s">
        <v>5289</v>
      </c>
      <c r="AD4149" s="84" t="s">
        <v>5289</v>
      </c>
      <c r="AE4149" s="84" t="s">
        <v>5289</v>
      </c>
      <c r="AF4149" s="129" t="s">
        <v>5289</v>
      </c>
    </row>
    <row r="4150" spans="1:38" s="219" customFormat="1" ht="91.5" customHeight="1">
      <c r="A4150" s="639">
        <v>13</v>
      </c>
      <c r="B4150" s="392" t="s">
        <v>11679</v>
      </c>
      <c r="C4150" s="392" t="s">
        <v>14125</v>
      </c>
      <c r="D4150" s="392" t="s">
        <v>131</v>
      </c>
      <c r="E4150" s="622" t="s">
        <v>51</v>
      </c>
      <c r="F4150" s="9"/>
      <c r="G4150" s="9"/>
      <c r="H4150" s="9"/>
      <c r="I4150" s="9"/>
      <c r="J4150" s="9"/>
      <c r="K4150" s="9"/>
      <c r="L4150" s="622" t="s">
        <v>51</v>
      </c>
      <c r="M4150" s="649"/>
      <c r="N4150" s="9"/>
      <c r="O4150" s="656">
        <v>0</v>
      </c>
      <c r="P4150" s="656">
        <v>0</v>
      </c>
      <c r="Q4150" s="656">
        <v>0</v>
      </c>
      <c r="R4150" s="656">
        <v>0</v>
      </c>
      <c r="S4150" s="656">
        <v>0</v>
      </c>
      <c r="T4150" s="656">
        <v>0</v>
      </c>
      <c r="U4150" s="656">
        <v>0</v>
      </c>
      <c r="V4150" s="656">
        <v>0</v>
      </c>
      <c r="W4150" s="656">
        <v>0</v>
      </c>
      <c r="X4150" s="364">
        <v>4</v>
      </c>
      <c r="Y4150" s="656">
        <v>0</v>
      </c>
      <c r="Z4150" s="643" t="s">
        <v>51</v>
      </c>
      <c r="AA4150" s="643" t="s">
        <v>5289</v>
      </c>
      <c r="AB4150" s="643" t="s">
        <v>5289</v>
      </c>
      <c r="AC4150" s="84" t="s">
        <v>5289</v>
      </c>
      <c r="AD4150" s="84" t="s">
        <v>5289</v>
      </c>
      <c r="AE4150" s="84" t="s">
        <v>5289</v>
      </c>
      <c r="AF4150" s="129" t="s">
        <v>5289</v>
      </c>
    </row>
    <row r="4151" spans="1:38" s="219" customFormat="1" ht="61.5" customHeight="1">
      <c r="A4151" s="621">
        <v>14</v>
      </c>
      <c r="B4151" s="376" t="s">
        <v>3787</v>
      </c>
      <c r="C4151" s="376" t="s">
        <v>14125</v>
      </c>
      <c r="D4151" s="376" t="s">
        <v>131</v>
      </c>
      <c r="E4151" s="622" t="s">
        <v>51</v>
      </c>
      <c r="F4151" s="9"/>
      <c r="G4151" s="9"/>
      <c r="H4151" s="9"/>
      <c r="I4151" s="9"/>
      <c r="J4151" s="9"/>
      <c r="K4151" s="9"/>
      <c r="L4151" s="622" t="s">
        <v>51</v>
      </c>
      <c r="M4151" s="649"/>
      <c r="N4151" s="9"/>
      <c r="O4151" s="622">
        <v>0</v>
      </c>
      <c r="P4151" s="622">
        <v>0</v>
      </c>
      <c r="Q4151" s="622">
        <v>0</v>
      </c>
      <c r="R4151" s="622">
        <v>0</v>
      </c>
      <c r="S4151" s="622">
        <v>0</v>
      </c>
      <c r="T4151" s="622">
        <v>0</v>
      </c>
      <c r="U4151" s="622">
        <v>0</v>
      </c>
      <c r="V4151" s="622">
        <v>0</v>
      </c>
      <c r="W4151" s="622">
        <v>0</v>
      </c>
      <c r="X4151" s="364">
        <v>0</v>
      </c>
      <c r="Y4151" s="622">
        <v>0</v>
      </c>
      <c r="Z4151" s="643" t="s">
        <v>51</v>
      </c>
      <c r="AA4151" s="643" t="s">
        <v>5289</v>
      </c>
      <c r="AB4151" s="643" t="s">
        <v>5289</v>
      </c>
      <c r="AC4151" s="84" t="s">
        <v>5289</v>
      </c>
      <c r="AD4151" s="84" t="s">
        <v>5289</v>
      </c>
      <c r="AE4151" s="84" t="s">
        <v>5289</v>
      </c>
      <c r="AF4151" s="129" t="s">
        <v>5289</v>
      </c>
    </row>
    <row r="4152" spans="1:38" s="219" customFormat="1" ht="66" customHeight="1">
      <c r="A4152" s="639">
        <v>15</v>
      </c>
      <c r="B4152" s="376" t="s">
        <v>1556</v>
      </c>
      <c r="C4152" s="376" t="s">
        <v>14125</v>
      </c>
      <c r="D4152" s="376" t="s">
        <v>17711</v>
      </c>
      <c r="E4152" s="622" t="s">
        <v>40</v>
      </c>
      <c r="F4152" s="9"/>
      <c r="G4152" s="9"/>
      <c r="H4152" s="9"/>
      <c r="I4152" s="9"/>
      <c r="J4152" s="9"/>
      <c r="K4152" s="9"/>
      <c r="L4152" s="622" t="s">
        <v>51</v>
      </c>
      <c r="M4152" s="649"/>
      <c r="N4152" s="9"/>
      <c r="O4152" s="622">
        <v>0</v>
      </c>
      <c r="P4152" s="622">
        <v>0</v>
      </c>
      <c r="Q4152" s="622">
        <v>0</v>
      </c>
      <c r="R4152" s="622">
        <v>0</v>
      </c>
      <c r="S4152" s="622">
        <v>0</v>
      </c>
      <c r="T4152" s="622">
        <v>0</v>
      </c>
      <c r="U4152" s="622">
        <v>0</v>
      </c>
      <c r="V4152" s="622">
        <v>0</v>
      </c>
      <c r="W4152" s="622">
        <v>0</v>
      </c>
      <c r="X4152" s="364">
        <v>30</v>
      </c>
      <c r="Y4152" s="622">
        <v>0</v>
      </c>
      <c r="Z4152" s="643" t="s">
        <v>51</v>
      </c>
      <c r="AA4152" s="643" t="s">
        <v>5289</v>
      </c>
      <c r="AB4152" s="643" t="s">
        <v>5289</v>
      </c>
      <c r="AC4152" s="84" t="s">
        <v>5289</v>
      </c>
      <c r="AD4152" s="84" t="s">
        <v>5289</v>
      </c>
      <c r="AE4152" s="84" t="s">
        <v>5289</v>
      </c>
      <c r="AF4152" s="129" t="s">
        <v>5289</v>
      </c>
    </row>
    <row r="4153" spans="1:38" s="219" customFormat="1" ht="82.5" customHeight="1">
      <c r="A4153" s="621">
        <v>16</v>
      </c>
      <c r="B4153" s="418" t="s">
        <v>18205</v>
      </c>
      <c r="C4153" s="367" t="s">
        <v>18203</v>
      </c>
      <c r="D4153" s="367" t="s">
        <v>20387</v>
      </c>
      <c r="E4153" s="622" t="s">
        <v>40</v>
      </c>
      <c r="F4153" s="9"/>
      <c r="G4153" s="9"/>
      <c r="H4153" s="9"/>
      <c r="I4153" s="9"/>
      <c r="J4153" s="9"/>
      <c r="K4153" s="9"/>
      <c r="L4153" s="622" t="s">
        <v>51</v>
      </c>
      <c r="M4153" s="649"/>
      <c r="N4153" s="9"/>
      <c r="O4153" s="622">
        <v>0</v>
      </c>
      <c r="P4153" s="622">
        <v>0</v>
      </c>
      <c r="Q4153" s="622">
        <v>0</v>
      </c>
      <c r="R4153" s="622">
        <v>0</v>
      </c>
      <c r="S4153" s="622">
        <v>0</v>
      </c>
      <c r="T4153" s="622">
        <v>0</v>
      </c>
      <c r="U4153" s="622">
        <v>0</v>
      </c>
      <c r="V4153" s="622">
        <v>0</v>
      </c>
      <c r="W4153" s="622">
        <v>0</v>
      </c>
      <c r="X4153" s="364">
        <v>0</v>
      </c>
      <c r="Y4153" s="622">
        <v>0</v>
      </c>
      <c r="Z4153" s="643" t="s">
        <v>51</v>
      </c>
      <c r="AA4153" s="643" t="s">
        <v>5289</v>
      </c>
      <c r="AB4153" s="643" t="s">
        <v>5289</v>
      </c>
      <c r="AC4153" s="84" t="s">
        <v>5289</v>
      </c>
      <c r="AD4153" s="84" t="s">
        <v>5289</v>
      </c>
      <c r="AE4153" s="84" t="s">
        <v>5289</v>
      </c>
      <c r="AF4153" s="129" t="s">
        <v>5289</v>
      </c>
    </row>
    <row r="4154" spans="1:38" s="219" customFormat="1" ht="72" customHeight="1">
      <c r="A4154" s="639">
        <v>17</v>
      </c>
      <c r="B4154" s="418" t="s">
        <v>18206</v>
      </c>
      <c r="C4154" s="367" t="s">
        <v>18203</v>
      </c>
      <c r="D4154" s="367" t="s">
        <v>20388</v>
      </c>
      <c r="E4154" s="622" t="s">
        <v>40</v>
      </c>
      <c r="F4154" s="9"/>
      <c r="G4154" s="9"/>
      <c r="H4154" s="9"/>
      <c r="I4154" s="9"/>
      <c r="J4154" s="9"/>
      <c r="K4154" s="9"/>
      <c r="L4154" s="622" t="s">
        <v>51</v>
      </c>
      <c r="M4154" s="649"/>
      <c r="N4154" s="9"/>
      <c r="O4154" s="622">
        <v>0</v>
      </c>
      <c r="P4154" s="622">
        <v>0</v>
      </c>
      <c r="Q4154" s="622">
        <v>0</v>
      </c>
      <c r="R4154" s="622">
        <v>0</v>
      </c>
      <c r="S4154" s="622">
        <v>0</v>
      </c>
      <c r="T4154" s="622">
        <v>0</v>
      </c>
      <c r="U4154" s="622">
        <v>0</v>
      </c>
      <c r="V4154" s="622">
        <v>0</v>
      </c>
      <c r="W4154" s="622">
        <v>0</v>
      </c>
      <c r="X4154" s="364">
        <v>3</v>
      </c>
      <c r="Y4154" s="622">
        <v>0</v>
      </c>
      <c r="Z4154" s="643" t="s">
        <v>51</v>
      </c>
      <c r="AA4154" s="643" t="s">
        <v>5289</v>
      </c>
      <c r="AB4154" s="643" t="s">
        <v>5289</v>
      </c>
      <c r="AC4154" s="84" t="s">
        <v>5289</v>
      </c>
      <c r="AD4154" s="84" t="s">
        <v>5289</v>
      </c>
      <c r="AE4154" s="84" t="s">
        <v>5289</v>
      </c>
      <c r="AF4154" s="129" t="s">
        <v>5289</v>
      </c>
    </row>
    <row r="4155" spans="1:38" s="219" customFormat="1" ht="78" customHeight="1">
      <c r="A4155" s="621">
        <v>18</v>
      </c>
      <c r="B4155" s="418" t="s">
        <v>20389</v>
      </c>
      <c r="C4155" s="367" t="s">
        <v>18203</v>
      </c>
      <c r="D4155" s="367" t="s">
        <v>20390</v>
      </c>
      <c r="E4155" s="622" t="s">
        <v>40</v>
      </c>
      <c r="F4155" s="9"/>
      <c r="G4155" s="9"/>
      <c r="H4155" s="9"/>
      <c r="I4155" s="9"/>
      <c r="J4155" s="9"/>
      <c r="K4155" s="9"/>
      <c r="L4155" s="622" t="s">
        <v>51</v>
      </c>
      <c r="M4155" s="649"/>
      <c r="N4155" s="9"/>
      <c r="O4155" s="622">
        <v>0</v>
      </c>
      <c r="P4155" s="622">
        <v>0</v>
      </c>
      <c r="Q4155" s="622">
        <v>0</v>
      </c>
      <c r="R4155" s="622">
        <v>0</v>
      </c>
      <c r="S4155" s="622">
        <v>0</v>
      </c>
      <c r="T4155" s="622">
        <v>0</v>
      </c>
      <c r="U4155" s="622">
        <v>0</v>
      </c>
      <c r="V4155" s="622">
        <v>0</v>
      </c>
      <c r="W4155" s="622">
        <v>0</v>
      </c>
      <c r="X4155" s="372">
        <v>1</v>
      </c>
      <c r="Y4155" s="622">
        <v>0</v>
      </c>
      <c r="Z4155" s="643" t="s">
        <v>51</v>
      </c>
      <c r="AA4155" s="643" t="s">
        <v>5289</v>
      </c>
      <c r="AB4155" s="643" t="s">
        <v>5289</v>
      </c>
      <c r="AC4155" s="84" t="s">
        <v>5289</v>
      </c>
      <c r="AD4155" s="84" t="s">
        <v>5289</v>
      </c>
      <c r="AE4155" s="84" t="s">
        <v>5289</v>
      </c>
      <c r="AF4155" s="129" t="s">
        <v>5289</v>
      </c>
    </row>
    <row r="4156" spans="1:38" s="219" customFormat="1" ht="61.5" customHeight="1">
      <c r="A4156" s="639">
        <v>19</v>
      </c>
      <c r="B4156" s="418" t="s">
        <v>20391</v>
      </c>
      <c r="C4156" s="367" t="s">
        <v>18203</v>
      </c>
      <c r="D4156" s="367" t="s">
        <v>20392</v>
      </c>
      <c r="E4156" s="622" t="s">
        <v>40</v>
      </c>
      <c r="F4156" s="9"/>
      <c r="G4156" s="9"/>
      <c r="H4156" s="9"/>
      <c r="I4156" s="9"/>
      <c r="J4156" s="9"/>
      <c r="K4156" s="9"/>
      <c r="L4156" s="622" t="s">
        <v>51</v>
      </c>
      <c r="M4156" s="649"/>
      <c r="N4156" s="9"/>
      <c r="O4156" s="622">
        <v>0</v>
      </c>
      <c r="P4156" s="622">
        <v>0</v>
      </c>
      <c r="Q4156" s="622">
        <v>0</v>
      </c>
      <c r="R4156" s="622">
        <v>0</v>
      </c>
      <c r="S4156" s="622">
        <v>0</v>
      </c>
      <c r="T4156" s="622">
        <v>0</v>
      </c>
      <c r="U4156" s="622">
        <v>0</v>
      </c>
      <c r="V4156" s="622">
        <v>0</v>
      </c>
      <c r="W4156" s="622">
        <v>0</v>
      </c>
      <c r="X4156" s="372">
        <v>0</v>
      </c>
      <c r="Y4156" s="622">
        <v>0</v>
      </c>
      <c r="Z4156" s="643" t="s">
        <v>51</v>
      </c>
      <c r="AA4156" s="643" t="s">
        <v>5289</v>
      </c>
      <c r="AB4156" s="643" t="s">
        <v>5289</v>
      </c>
      <c r="AC4156" s="84" t="s">
        <v>5289</v>
      </c>
      <c r="AD4156" s="84" t="s">
        <v>5289</v>
      </c>
      <c r="AE4156" s="84" t="s">
        <v>5289</v>
      </c>
      <c r="AF4156" s="129" t="s">
        <v>5289</v>
      </c>
    </row>
    <row r="4157" spans="1:38" s="219" customFormat="1" ht="76.5" customHeight="1">
      <c r="A4157" s="621">
        <v>20</v>
      </c>
      <c r="B4157" s="418" t="s">
        <v>20393</v>
      </c>
      <c r="C4157" s="367" t="s">
        <v>18203</v>
      </c>
      <c r="D4157" s="367" t="s">
        <v>20394</v>
      </c>
      <c r="E4157" s="622" t="s">
        <v>40</v>
      </c>
      <c r="F4157" s="9"/>
      <c r="G4157" s="9"/>
      <c r="H4157" s="9"/>
      <c r="I4157" s="9"/>
      <c r="J4157" s="9"/>
      <c r="K4157" s="9"/>
      <c r="L4157" s="622" t="s">
        <v>51</v>
      </c>
      <c r="M4157" s="649"/>
      <c r="N4157" s="9"/>
      <c r="O4157" s="622">
        <v>0</v>
      </c>
      <c r="P4157" s="622">
        <v>0</v>
      </c>
      <c r="Q4157" s="622">
        <v>0</v>
      </c>
      <c r="R4157" s="622">
        <v>0</v>
      </c>
      <c r="S4157" s="622">
        <v>0</v>
      </c>
      <c r="T4157" s="622">
        <v>0</v>
      </c>
      <c r="U4157" s="622">
        <v>0</v>
      </c>
      <c r="V4157" s="622">
        <v>0</v>
      </c>
      <c r="W4157" s="622">
        <v>0</v>
      </c>
      <c r="X4157" s="372">
        <v>0</v>
      </c>
      <c r="Y4157" s="622">
        <v>0</v>
      </c>
      <c r="Z4157" s="643" t="s">
        <v>51</v>
      </c>
      <c r="AA4157" s="643" t="s">
        <v>5289</v>
      </c>
      <c r="AB4157" s="643" t="s">
        <v>5289</v>
      </c>
      <c r="AC4157" s="84" t="s">
        <v>5289</v>
      </c>
      <c r="AD4157" s="84" t="s">
        <v>5289</v>
      </c>
      <c r="AE4157" s="84" t="s">
        <v>5289</v>
      </c>
      <c r="AF4157" s="129" t="s">
        <v>5289</v>
      </c>
    </row>
    <row r="4158" spans="1:38" s="219" customFormat="1" ht="76.5" customHeight="1">
      <c r="A4158" s="639">
        <v>21</v>
      </c>
      <c r="B4158" s="418" t="s">
        <v>20395</v>
      </c>
      <c r="C4158" s="367" t="s">
        <v>18203</v>
      </c>
      <c r="D4158" s="367" t="s">
        <v>20396</v>
      </c>
      <c r="E4158" s="123" t="s">
        <v>40</v>
      </c>
      <c r="F4158" s="647"/>
      <c r="G4158" s="647"/>
      <c r="H4158" s="647"/>
      <c r="I4158" s="647"/>
      <c r="J4158" s="647"/>
      <c r="K4158" s="647"/>
      <c r="L4158" s="622" t="s">
        <v>51</v>
      </c>
      <c r="M4158" s="648"/>
      <c r="N4158" s="647"/>
      <c r="O4158" s="622">
        <v>0</v>
      </c>
      <c r="P4158" s="622">
        <v>0</v>
      </c>
      <c r="Q4158" s="622">
        <v>0</v>
      </c>
      <c r="R4158" s="622">
        <v>0</v>
      </c>
      <c r="S4158" s="622">
        <v>0</v>
      </c>
      <c r="T4158" s="622">
        <v>0</v>
      </c>
      <c r="U4158" s="622">
        <v>0</v>
      </c>
      <c r="V4158" s="622">
        <v>0</v>
      </c>
      <c r="W4158" s="622">
        <v>0</v>
      </c>
      <c r="X4158" s="372">
        <v>10</v>
      </c>
      <c r="Y4158" s="622">
        <v>0</v>
      </c>
      <c r="Z4158" s="643" t="s">
        <v>51</v>
      </c>
      <c r="AA4158" s="643" t="s">
        <v>5289</v>
      </c>
      <c r="AB4158" s="643" t="s">
        <v>5289</v>
      </c>
      <c r="AC4158" s="84" t="s">
        <v>5289</v>
      </c>
      <c r="AD4158" s="84" t="s">
        <v>5289</v>
      </c>
      <c r="AE4158" s="84" t="s">
        <v>5289</v>
      </c>
      <c r="AF4158" s="129" t="s">
        <v>5289</v>
      </c>
    </row>
    <row r="4159" spans="1:38" s="44" customFormat="1" ht="15.75" customHeight="1" thickBot="1">
      <c r="A4159" s="256"/>
      <c r="B4159" s="625">
        <v>21</v>
      </c>
      <c r="C4159" s="625"/>
      <c r="D4159" s="625">
        <v>10</v>
      </c>
      <c r="E4159" s="625">
        <v>10</v>
      </c>
      <c r="F4159" s="625"/>
      <c r="G4159" s="625"/>
      <c r="H4159" s="625">
        <v>0</v>
      </c>
      <c r="I4159" s="625"/>
      <c r="J4159" s="625">
        <v>0</v>
      </c>
      <c r="K4159" s="625">
        <v>0</v>
      </c>
      <c r="L4159" s="625">
        <v>0</v>
      </c>
      <c r="M4159" s="199"/>
      <c r="N4159" s="625">
        <f t="shared" ref="N4159:O4159" si="1375">SUM(N4138:N4158)</f>
        <v>0</v>
      </c>
      <c r="O4159" s="625">
        <f t="shared" si="1375"/>
        <v>0</v>
      </c>
      <c r="P4159" s="625">
        <f t="shared" ref="P4159:Q4159" si="1376">SUM(P4138:P4158)</f>
        <v>0</v>
      </c>
      <c r="Q4159" s="625">
        <f t="shared" si="1376"/>
        <v>0</v>
      </c>
      <c r="R4159" s="625">
        <f t="shared" ref="R4159" si="1377">SUM(R4138:R4158)</f>
        <v>0</v>
      </c>
      <c r="S4159" s="625">
        <f t="shared" ref="S4159" si="1378">SUM(S4138:S4158)</f>
        <v>0</v>
      </c>
      <c r="T4159" s="625">
        <f t="shared" ref="T4159:U4159" si="1379">SUM(T4138:T4158)</f>
        <v>0</v>
      </c>
      <c r="U4159" s="625">
        <f t="shared" si="1379"/>
        <v>0</v>
      </c>
      <c r="V4159" s="625">
        <f t="shared" ref="V4159:W4159" si="1380">SUM(V4138:V4158)</f>
        <v>0</v>
      </c>
      <c r="W4159" s="625">
        <f t="shared" si="1380"/>
        <v>0</v>
      </c>
      <c r="X4159" s="625">
        <f t="shared" ref="X4159:Y4159" si="1381">SUM(X4138:X4158)</f>
        <v>69</v>
      </c>
      <c r="Y4159" s="625">
        <f t="shared" si="1381"/>
        <v>0</v>
      </c>
      <c r="Z4159" s="625">
        <v>0</v>
      </c>
      <c r="AA4159" s="625">
        <v>1</v>
      </c>
      <c r="AB4159" s="625">
        <v>1</v>
      </c>
      <c r="AC4159" s="767"/>
      <c r="AD4159" s="767"/>
      <c r="AE4159" s="767"/>
      <c r="AF4159" s="768"/>
      <c r="AG4159" s="107"/>
      <c r="AH4159" s="107"/>
      <c r="AI4159" s="107"/>
      <c r="AJ4159" s="107"/>
      <c r="AK4159" s="107"/>
      <c r="AL4159" s="107"/>
    </row>
    <row r="4160" spans="1:38" ht="15.75" customHeight="1" thickBot="1">
      <c r="A4160" s="660" t="s">
        <v>471</v>
      </c>
      <c r="B4160" s="661"/>
      <c r="C4160" s="661"/>
      <c r="D4160" s="661"/>
      <c r="E4160" s="661"/>
      <c r="F4160" s="661"/>
      <c r="G4160" s="661"/>
      <c r="H4160" s="661"/>
      <c r="I4160" s="661"/>
      <c r="J4160" s="661"/>
      <c r="K4160" s="661"/>
      <c r="L4160" s="661"/>
      <c r="M4160" s="661"/>
      <c r="N4160" s="661"/>
      <c r="O4160" s="661"/>
      <c r="P4160" s="661"/>
      <c r="Q4160" s="661"/>
      <c r="R4160" s="661"/>
      <c r="S4160" s="661"/>
      <c r="T4160" s="661"/>
      <c r="U4160" s="661"/>
      <c r="V4160" s="661"/>
      <c r="W4160" s="661"/>
      <c r="X4160" s="661"/>
      <c r="Y4160" s="661"/>
      <c r="Z4160" s="661"/>
      <c r="AA4160" s="661"/>
      <c r="AB4160" s="661"/>
      <c r="AC4160" s="661"/>
      <c r="AD4160" s="661"/>
      <c r="AE4160" s="661"/>
      <c r="AF4160" s="662"/>
    </row>
    <row r="4161" spans="1:38" ht="141" customHeight="1">
      <c r="A4161" s="621">
        <v>1</v>
      </c>
      <c r="B4161" s="121" t="s">
        <v>11984</v>
      </c>
      <c r="C4161" s="121" t="s">
        <v>11985</v>
      </c>
      <c r="D4161" s="121" t="s">
        <v>12007</v>
      </c>
      <c r="E4161" s="622" t="s">
        <v>40</v>
      </c>
      <c r="F4161" s="622" t="s">
        <v>51</v>
      </c>
      <c r="G4161" s="9"/>
      <c r="H4161" s="9"/>
      <c r="I4161" s="9"/>
      <c r="J4161" s="627" t="s">
        <v>18207</v>
      </c>
      <c r="K4161" s="624" t="s">
        <v>18208</v>
      </c>
      <c r="L4161" s="622" t="s">
        <v>51</v>
      </c>
      <c r="M4161" s="649"/>
      <c r="N4161" s="9"/>
      <c r="O4161" s="622">
        <v>0</v>
      </c>
      <c r="P4161" s="622">
        <v>0</v>
      </c>
      <c r="Q4161" s="622">
        <v>0</v>
      </c>
      <c r="R4161" s="622">
        <v>0</v>
      </c>
      <c r="S4161" s="622">
        <v>0</v>
      </c>
      <c r="T4161" s="622">
        <v>0</v>
      </c>
      <c r="U4161" s="622">
        <v>0</v>
      </c>
      <c r="V4161" s="622">
        <v>0</v>
      </c>
      <c r="W4161" s="622">
        <v>0</v>
      </c>
      <c r="X4161" s="369">
        <v>119</v>
      </c>
      <c r="Y4161" s="622">
        <v>0</v>
      </c>
      <c r="Z4161" s="643" t="s">
        <v>51</v>
      </c>
      <c r="AA4161" s="627" t="s">
        <v>11986</v>
      </c>
      <c r="AB4161" s="624" t="s">
        <v>1315</v>
      </c>
      <c r="AC4161" s="159" t="s">
        <v>11987</v>
      </c>
      <c r="AD4161" s="159" t="s">
        <v>11074</v>
      </c>
      <c r="AE4161" s="159" t="s">
        <v>11988</v>
      </c>
      <c r="AF4161" s="130" t="s">
        <v>11989</v>
      </c>
    </row>
    <row r="4162" spans="1:38" ht="114.75">
      <c r="A4162" s="621">
        <v>2</v>
      </c>
      <c r="B4162" s="121" t="s">
        <v>11990</v>
      </c>
      <c r="C4162" s="121" t="s">
        <v>11991</v>
      </c>
      <c r="D4162" s="121" t="s">
        <v>12006</v>
      </c>
      <c r="E4162" s="622" t="s">
        <v>40</v>
      </c>
      <c r="F4162" s="622" t="s">
        <v>51</v>
      </c>
      <c r="G4162" s="9"/>
      <c r="H4162" s="9"/>
      <c r="I4162" s="9"/>
      <c r="J4162" s="622" t="s">
        <v>5289</v>
      </c>
      <c r="K4162" s="624" t="s">
        <v>18209</v>
      </c>
      <c r="L4162" s="622" t="s">
        <v>51</v>
      </c>
      <c r="M4162" s="649"/>
      <c r="N4162" s="9"/>
      <c r="O4162" s="622">
        <v>0</v>
      </c>
      <c r="P4162" s="622">
        <v>0</v>
      </c>
      <c r="Q4162" s="622">
        <v>0</v>
      </c>
      <c r="R4162" s="622">
        <v>0</v>
      </c>
      <c r="S4162" s="622">
        <v>0</v>
      </c>
      <c r="T4162" s="622">
        <v>0</v>
      </c>
      <c r="U4162" s="622">
        <v>0</v>
      </c>
      <c r="V4162" s="622">
        <v>0</v>
      </c>
      <c r="W4162" s="622">
        <v>0</v>
      </c>
      <c r="X4162" s="364">
        <v>0</v>
      </c>
      <c r="Y4162" s="622">
        <v>0</v>
      </c>
      <c r="Z4162" s="643" t="s">
        <v>51</v>
      </c>
      <c r="AA4162" s="624" t="s">
        <v>5289</v>
      </c>
      <c r="AB4162" s="9"/>
      <c r="AC4162" s="84" t="s">
        <v>5289</v>
      </c>
      <c r="AD4162" s="84" t="s">
        <v>5289</v>
      </c>
      <c r="AE4162" s="84" t="s">
        <v>5289</v>
      </c>
      <c r="AF4162" s="129" t="s">
        <v>5289</v>
      </c>
    </row>
    <row r="4163" spans="1:38" ht="114.75">
      <c r="A4163" s="621">
        <v>3</v>
      </c>
      <c r="B4163" s="627" t="s">
        <v>11992</v>
      </c>
      <c r="C4163" s="121" t="s">
        <v>11993</v>
      </c>
      <c r="D4163" s="121" t="s">
        <v>11994</v>
      </c>
      <c r="E4163" s="622" t="s">
        <v>40</v>
      </c>
      <c r="F4163" s="624" t="s">
        <v>19099</v>
      </c>
      <c r="G4163" s="624" t="s">
        <v>51</v>
      </c>
      <c r="H4163" s="25">
        <v>3</v>
      </c>
      <c r="I4163" s="14" t="s">
        <v>16488</v>
      </c>
      <c r="J4163" s="622" t="s">
        <v>5289</v>
      </c>
      <c r="K4163" s="624" t="s">
        <v>18210</v>
      </c>
      <c r="L4163" s="622" t="s">
        <v>51</v>
      </c>
      <c r="M4163" s="649"/>
      <c r="N4163" s="9"/>
      <c r="O4163" s="622">
        <v>0</v>
      </c>
      <c r="P4163" s="622">
        <v>0</v>
      </c>
      <c r="Q4163" s="622">
        <v>0</v>
      </c>
      <c r="R4163" s="622">
        <v>0</v>
      </c>
      <c r="S4163" s="622">
        <v>0</v>
      </c>
      <c r="T4163" s="622">
        <v>0</v>
      </c>
      <c r="U4163" s="622">
        <v>0</v>
      </c>
      <c r="V4163" s="622">
        <v>0</v>
      </c>
      <c r="W4163" s="622">
        <v>0</v>
      </c>
      <c r="X4163" s="364">
        <v>18</v>
      </c>
      <c r="Y4163" s="622">
        <v>0</v>
      </c>
      <c r="Z4163" s="643" t="s">
        <v>51</v>
      </c>
      <c r="AA4163" s="624" t="s">
        <v>5289</v>
      </c>
      <c r="AB4163" s="9"/>
      <c r="AC4163" s="84" t="s">
        <v>5289</v>
      </c>
      <c r="AD4163" s="84" t="s">
        <v>5289</v>
      </c>
      <c r="AE4163" s="84" t="s">
        <v>5289</v>
      </c>
      <c r="AF4163" s="129" t="s">
        <v>5289</v>
      </c>
    </row>
    <row r="4164" spans="1:38" s="44" customFormat="1" ht="140.25">
      <c r="A4164" s="621">
        <v>4</v>
      </c>
      <c r="B4164" s="627" t="s">
        <v>11995</v>
      </c>
      <c r="C4164" s="121" t="s">
        <v>11996</v>
      </c>
      <c r="D4164" s="121" t="s">
        <v>12005</v>
      </c>
      <c r="E4164" s="622" t="s">
        <v>40</v>
      </c>
      <c r="F4164" s="622" t="s">
        <v>51</v>
      </c>
      <c r="G4164" s="9"/>
      <c r="H4164" s="9"/>
      <c r="I4164" s="9"/>
      <c r="J4164" s="622" t="s">
        <v>5289</v>
      </c>
      <c r="K4164" s="624" t="s">
        <v>18211</v>
      </c>
      <c r="L4164" s="622" t="s">
        <v>51</v>
      </c>
      <c r="M4164" s="649"/>
      <c r="N4164" s="9"/>
      <c r="O4164" s="622">
        <v>0</v>
      </c>
      <c r="P4164" s="622">
        <v>0</v>
      </c>
      <c r="Q4164" s="622">
        <v>0</v>
      </c>
      <c r="R4164" s="622">
        <v>0</v>
      </c>
      <c r="S4164" s="622">
        <v>0</v>
      </c>
      <c r="T4164" s="622">
        <v>0</v>
      </c>
      <c r="U4164" s="622">
        <v>0</v>
      </c>
      <c r="V4164" s="622">
        <v>0</v>
      </c>
      <c r="W4164" s="622">
        <v>0</v>
      </c>
      <c r="X4164" s="364">
        <v>0</v>
      </c>
      <c r="Y4164" s="622">
        <v>0</v>
      </c>
      <c r="Z4164" s="643" t="s">
        <v>51</v>
      </c>
      <c r="AA4164" s="624" t="s">
        <v>5289</v>
      </c>
      <c r="AB4164" s="9"/>
      <c r="AC4164" s="84" t="s">
        <v>5289</v>
      </c>
      <c r="AD4164" s="84" t="s">
        <v>5289</v>
      </c>
      <c r="AE4164" s="84" t="s">
        <v>5289</v>
      </c>
      <c r="AF4164" s="129" t="s">
        <v>5289</v>
      </c>
      <c r="AG4164" s="107"/>
      <c r="AH4164" s="107"/>
      <c r="AI4164" s="107"/>
      <c r="AJ4164" s="107"/>
      <c r="AK4164" s="107"/>
      <c r="AL4164" s="107"/>
    </row>
    <row r="4165" spans="1:38" s="44" customFormat="1" ht="89.25">
      <c r="A4165" s="621">
        <v>5</v>
      </c>
      <c r="B4165" s="121" t="s">
        <v>11997</v>
      </c>
      <c r="C4165" s="121" t="s">
        <v>11996</v>
      </c>
      <c r="D4165" s="121" t="s">
        <v>11998</v>
      </c>
      <c r="E4165" s="622" t="s">
        <v>40</v>
      </c>
      <c r="F4165" s="622" t="s">
        <v>51</v>
      </c>
      <c r="G4165" s="9"/>
      <c r="H4165" s="9"/>
      <c r="I4165" s="9"/>
      <c r="J4165" s="622" t="s">
        <v>5289</v>
      </c>
      <c r="K4165" s="624" t="s">
        <v>18212</v>
      </c>
      <c r="L4165" s="622" t="s">
        <v>51</v>
      </c>
      <c r="M4165" s="649"/>
      <c r="N4165" s="9"/>
      <c r="O4165" s="622">
        <v>0</v>
      </c>
      <c r="P4165" s="622">
        <v>0</v>
      </c>
      <c r="Q4165" s="622">
        <v>0</v>
      </c>
      <c r="R4165" s="622">
        <v>0</v>
      </c>
      <c r="S4165" s="622">
        <v>0</v>
      </c>
      <c r="T4165" s="622">
        <v>0</v>
      </c>
      <c r="U4165" s="622">
        <v>0</v>
      </c>
      <c r="V4165" s="622">
        <v>0</v>
      </c>
      <c r="W4165" s="622">
        <v>0</v>
      </c>
      <c r="X4165" s="364">
        <v>75</v>
      </c>
      <c r="Y4165" s="622">
        <v>0</v>
      </c>
      <c r="Z4165" s="643" t="s">
        <v>51</v>
      </c>
      <c r="AA4165" s="624" t="s">
        <v>5289</v>
      </c>
      <c r="AB4165" s="9"/>
      <c r="AC4165" s="84" t="s">
        <v>5289</v>
      </c>
      <c r="AD4165" s="84" t="s">
        <v>5289</v>
      </c>
      <c r="AE4165" s="84" t="s">
        <v>5289</v>
      </c>
      <c r="AF4165" s="129" t="s">
        <v>5289</v>
      </c>
      <c r="AG4165" s="107"/>
      <c r="AH4165" s="107"/>
      <c r="AI4165" s="107"/>
      <c r="AJ4165" s="107"/>
      <c r="AK4165" s="107"/>
      <c r="AL4165" s="107"/>
    </row>
    <row r="4166" spans="1:38" ht="89.25">
      <c r="A4166" s="621">
        <v>6</v>
      </c>
      <c r="B4166" s="121" t="s">
        <v>11620</v>
      </c>
      <c r="C4166" s="121" t="s">
        <v>11996</v>
      </c>
      <c r="D4166" s="121" t="s">
        <v>11999</v>
      </c>
      <c r="E4166" s="622" t="s">
        <v>40</v>
      </c>
      <c r="F4166" s="622" t="s">
        <v>51</v>
      </c>
      <c r="G4166" s="9"/>
      <c r="H4166" s="9"/>
      <c r="I4166" s="9"/>
      <c r="J4166" s="622" t="s">
        <v>5289</v>
      </c>
      <c r="K4166" s="624" t="s">
        <v>18213</v>
      </c>
      <c r="L4166" s="622" t="s">
        <v>51</v>
      </c>
      <c r="M4166" s="649"/>
      <c r="N4166" s="9"/>
      <c r="O4166" s="622">
        <v>0</v>
      </c>
      <c r="P4166" s="622">
        <v>0</v>
      </c>
      <c r="Q4166" s="622">
        <v>0</v>
      </c>
      <c r="R4166" s="622">
        <v>0</v>
      </c>
      <c r="S4166" s="622">
        <v>0</v>
      </c>
      <c r="T4166" s="622">
        <v>0</v>
      </c>
      <c r="U4166" s="622">
        <v>0</v>
      </c>
      <c r="V4166" s="622">
        <v>0</v>
      </c>
      <c r="W4166" s="622">
        <v>0</v>
      </c>
      <c r="X4166" s="364">
        <v>762</v>
      </c>
      <c r="Y4166" s="622">
        <v>0</v>
      </c>
      <c r="Z4166" s="643" t="s">
        <v>51</v>
      </c>
      <c r="AA4166" s="624" t="s">
        <v>5289</v>
      </c>
      <c r="AB4166" s="9"/>
      <c r="AC4166" s="84" t="s">
        <v>5289</v>
      </c>
      <c r="AD4166" s="84" t="s">
        <v>5289</v>
      </c>
      <c r="AE4166" s="84" t="s">
        <v>5289</v>
      </c>
      <c r="AF4166" s="129" t="s">
        <v>5289</v>
      </c>
    </row>
    <row r="4167" spans="1:38" ht="102">
      <c r="A4167" s="621">
        <v>7</v>
      </c>
      <c r="B4167" s="121" t="s">
        <v>1838</v>
      </c>
      <c r="C4167" s="121" t="s">
        <v>11996</v>
      </c>
      <c r="D4167" s="121" t="s">
        <v>12000</v>
      </c>
      <c r="E4167" s="622" t="s">
        <v>40</v>
      </c>
      <c r="F4167" s="622" t="s">
        <v>51</v>
      </c>
      <c r="G4167" s="9"/>
      <c r="H4167" s="9"/>
      <c r="I4167" s="9"/>
      <c r="J4167" s="622" t="s">
        <v>5289</v>
      </c>
      <c r="K4167" s="624" t="s">
        <v>18214</v>
      </c>
      <c r="L4167" s="622" t="s">
        <v>51</v>
      </c>
      <c r="M4167" s="649"/>
      <c r="N4167" s="9"/>
      <c r="O4167" s="622">
        <v>0</v>
      </c>
      <c r="P4167" s="622">
        <v>0</v>
      </c>
      <c r="Q4167" s="622">
        <v>0</v>
      </c>
      <c r="R4167" s="622">
        <v>0</v>
      </c>
      <c r="S4167" s="622">
        <v>0</v>
      </c>
      <c r="T4167" s="622">
        <v>0</v>
      </c>
      <c r="U4167" s="622">
        <v>0</v>
      </c>
      <c r="V4167" s="622">
        <v>0</v>
      </c>
      <c r="W4167" s="622">
        <v>0</v>
      </c>
      <c r="X4167" s="364">
        <v>30</v>
      </c>
      <c r="Y4167" s="622">
        <v>0</v>
      </c>
      <c r="Z4167" s="643" t="s">
        <v>51</v>
      </c>
      <c r="AA4167" s="624" t="s">
        <v>5289</v>
      </c>
      <c r="AB4167" s="9"/>
      <c r="AC4167" s="84" t="s">
        <v>5289</v>
      </c>
      <c r="AD4167" s="84" t="s">
        <v>5289</v>
      </c>
      <c r="AE4167" s="84" t="s">
        <v>5289</v>
      </c>
      <c r="AF4167" s="129" t="s">
        <v>5289</v>
      </c>
    </row>
    <row r="4168" spans="1:38" ht="114.75">
      <c r="A4168" s="621">
        <v>8</v>
      </c>
      <c r="B4168" s="121" t="s">
        <v>12001</v>
      </c>
      <c r="C4168" s="121" t="s">
        <v>11996</v>
      </c>
      <c r="D4168" s="627" t="s">
        <v>12008</v>
      </c>
      <c r="E4168" s="622" t="s">
        <v>40</v>
      </c>
      <c r="F4168" s="624" t="s">
        <v>19099</v>
      </c>
      <c r="G4168" s="624" t="s">
        <v>51</v>
      </c>
      <c r="H4168" s="25">
        <v>3</v>
      </c>
      <c r="I4168" s="14" t="s">
        <v>16488</v>
      </c>
      <c r="J4168" s="622" t="s">
        <v>5289</v>
      </c>
      <c r="K4168" s="624" t="s">
        <v>18215</v>
      </c>
      <c r="L4168" s="622" t="s">
        <v>51</v>
      </c>
      <c r="M4168" s="649"/>
      <c r="N4168" s="9"/>
      <c r="O4168" s="622">
        <v>0</v>
      </c>
      <c r="P4168" s="622">
        <v>0</v>
      </c>
      <c r="Q4168" s="622">
        <v>0</v>
      </c>
      <c r="R4168" s="622">
        <v>0</v>
      </c>
      <c r="S4168" s="622">
        <v>0</v>
      </c>
      <c r="T4168" s="622">
        <v>0</v>
      </c>
      <c r="U4168" s="622">
        <v>0</v>
      </c>
      <c r="V4168" s="622">
        <v>0</v>
      </c>
      <c r="W4168" s="622">
        <v>0</v>
      </c>
      <c r="X4168" s="364">
        <v>0</v>
      </c>
      <c r="Y4168" s="622">
        <v>0</v>
      </c>
      <c r="Z4168" s="643" t="s">
        <v>51</v>
      </c>
      <c r="AA4168" s="624" t="s">
        <v>5289</v>
      </c>
      <c r="AB4168" s="9"/>
      <c r="AC4168" s="84" t="s">
        <v>5289</v>
      </c>
      <c r="AD4168" s="84" t="s">
        <v>5289</v>
      </c>
      <c r="AE4168" s="84" t="s">
        <v>5289</v>
      </c>
      <c r="AF4168" s="129" t="s">
        <v>5289</v>
      </c>
    </row>
    <row r="4169" spans="1:38" ht="114.75">
      <c r="A4169" s="621">
        <v>9</v>
      </c>
      <c r="B4169" s="121" t="s">
        <v>12002</v>
      </c>
      <c r="C4169" s="121" t="s">
        <v>11996</v>
      </c>
      <c r="D4169" s="121" t="s">
        <v>12009</v>
      </c>
      <c r="E4169" s="622" t="s">
        <v>40</v>
      </c>
      <c r="F4169" s="624" t="s">
        <v>19099</v>
      </c>
      <c r="G4169" s="624" t="s">
        <v>40</v>
      </c>
      <c r="H4169" s="25">
        <v>3</v>
      </c>
      <c r="I4169" s="14" t="s">
        <v>16488</v>
      </c>
      <c r="J4169" s="622" t="s">
        <v>5289</v>
      </c>
      <c r="K4169" s="624" t="s">
        <v>18216</v>
      </c>
      <c r="L4169" s="622" t="s">
        <v>51</v>
      </c>
      <c r="M4169" s="649"/>
      <c r="N4169" s="9"/>
      <c r="O4169" s="622">
        <v>0</v>
      </c>
      <c r="P4169" s="622">
        <v>0</v>
      </c>
      <c r="Q4169" s="622">
        <v>0</v>
      </c>
      <c r="R4169" s="622">
        <v>0</v>
      </c>
      <c r="S4169" s="622">
        <v>0</v>
      </c>
      <c r="T4169" s="622">
        <v>0</v>
      </c>
      <c r="U4169" s="622">
        <v>0</v>
      </c>
      <c r="V4169" s="622">
        <v>0</v>
      </c>
      <c r="W4169" s="622">
        <v>0</v>
      </c>
      <c r="X4169" s="364">
        <v>0</v>
      </c>
      <c r="Y4169" s="622">
        <v>0</v>
      </c>
      <c r="Z4169" s="643" t="s">
        <v>51</v>
      </c>
      <c r="AA4169" s="624" t="s">
        <v>5289</v>
      </c>
      <c r="AB4169" s="9"/>
      <c r="AC4169" s="84" t="s">
        <v>5289</v>
      </c>
      <c r="AD4169" s="84" t="s">
        <v>5289</v>
      </c>
      <c r="AE4169" s="84" t="s">
        <v>5289</v>
      </c>
      <c r="AF4169" s="129" t="s">
        <v>5289</v>
      </c>
    </row>
    <row r="4170" spans="1:38" ht="114.75">
      <c r="A4170" s="621">
        <v>10</v>
      </c>
      <c r="B4170" s="121" t="s">
        <v>12003</v>
      </c>
      <c r="C4170" s="121" t="s">
        <v>11996</v>
      </c>
      <c r="D4170" s="627" t="s">
        <v>12010</v>
      </c>
      <c r="E4170" s="622" t="s">
        <v>40</v>
      </c>
      <c r="F4170" s="624" t="s">
        <v>19099</v>
      </c>
      <c r="G4170" s="624" t="s">
        <v>40</v>
      </c>
      <c r="H4170" s="25">
        <v>3</v>
      </c>
      <c r="I4170" s="14" t="s">
        <v>16488</v>
      </c>
      <c r="J4170" s="622" t="s">
        <v>5289</v>
      </c>
      <c r="K4170" s="624" t="s">
        <v>18217</v>
      </c>
      <c r="L4170" s="622" t="s">
        <v>51</v>
      </c>
      <c r="M4170" s="649"/>
      <c r="N4170" s="9"/>
      <c r="O4170" s="622">
        <v>0</v>
      </c>
      <c r="P4170" s="622">
        <v>0</v>
      </c>
      <c r="Q4170" s="622">
        <v>0</v>
      </c>
      <c r="R4170" s="622">
        <v>0</v>
      </c>
      <c r="S4170" s="622">
        <v>0</v>
      </c>
      <c r="T4170" s="622">
        <v>0</v>
      </c>
      <c r="U4170" s="622">
        <v>0</v>
      </c>
      <c r="V4170" s="622">
        <v>0</v>
      </c>
      <c r="W4170" s="622">
        <v>0</v>
      </c>
      <c r="X4170" s="364">
        <v>0</v>
      </c>
      <c r="Y4170" s="622">
        <v>0</v>
      </c>
      <c r="Z4170" s="643" t="s">
        <v>51</v>
      </c>
      <c r="AA4170" s="624" t="s">
        <v>5289</v>
      </c>
      <c r="AB4170" s="9"/>
      <c r="AC4170" s="84" t="s">
        <v>5289</v>
      </c>
      <c r="AD4170" s="84" t="s">
        <v>5289</v>
      </c>
      <c r="AE4170" s="84" t="s">
        <v>5289</v>
      </c>
      <c r="AF4170" s="129" t="s">
        <v>5289</v>
      </c>
    </row>
    <row r="4171" spans="1:38" ht="114.75">
      <c r="A4171" s="621">
        <v>11</v>
      </c>
      <c r="B4171" s="121" t="s">
        <v>12004</v>
      </c>
      <c r="C4171" s="121" t="s">
        <v>11996</v>
      </c>
      <c r="D4171" s="121" t="s">
        <v>12011</v>
      </c>
      <c r="E4171" s="622" t="s">
        <v>40</v>
      </c>
      <c r="F4171" s="624" t="s">
        <v>19099</v>
      </c>
      <c r="G4171" s="624" t="s">
        <v>51</v>
      </c>
      <c r="H4171" s="25">
        <v>3</v>
      </c>
      <c r="I4171" s="14" t="s">
        <v>16488</v>
      </c>
      <c r="J4171" s="622" t="s">
        <v>5289</v>
      </c>
      <c r="K4171" s="624" t="s">
        <v>18218</v>
      </c>
      <c r="L4171" s="622" t="s">
        <v>51</v>
      </c>
      <c r="M4171" s="649"/>
      <c r="N4171" s="9"/>
      <c r="O4171" s="622">
        <v>0</v>
      </c>
      <c r="P4171" s="622">
        <v>0</v>
      </c>
      <c r="Q4171" s="622">
        <v>0</v>
      </c>
      <c r="R4171" s="622">
        <v>0</v>
      </c>
      <c r="S4171" s="622">
        <v>0</v>
      </c>
      <c r="T4171" s="622">
        <v>0</v>
      </c>
      <c r="U4171" s="622">
        <v>0</v>
      </c>
      <c r="V4171" s="622">
        <v>0</v>
      </c>
      <c r="W4171" s="622">
        <v>0</v>
      </c>
      <c r="X4171" s="364">
        <v>20</v>
      </c>
      <c r="Y4171" s="622">
        <v>0</v>
      </c>
      <c r="Z4171" s="643" t="s">
        <v>51</v>
      </c>
      <c r="AA4171" s="624" t="s">
        <v>5289</v>
      </c>
      <c r="AB4171" s="9"/>
      <c r="AC4171" s="84" t="s">
        <v>5289</v>
      </c>
      <c r="AD4171" s="84" t="s">
        <v>5289</v>
      </c>
      <c r="AE4171" s="84" t="s">
        <v>5289</v>
      </c>
      <c r="AF4171" s="129" t="s">
        <v>5289</v>
      </c>
    </row>
    <row r="4172" spans="1:38" s="44" customFormat="1" ht="89.25">
      <c r="A4172" s="621">
        <v>12</v>
      </c>
      <c r="B4172" s="392" t="s">
        <v>18219</v>
      </c>
      <c r="C4172" s="627" t="s">
        <v>11996</v>
      </c>
      <c r="D4172" s="28" t="s">
        <v>19617</v>
      </c>
      <c r="E4172" s="622" t="s">
        <v>40</v>
      </c>
      <c r="F4172" s="622" t="s">
        <v>51</v>
      </c>
      <c r="G4172" s="647"/>
      <c r="H4172" s="647"/>
      <c r="I4172" s="647"/>
      <c r="J4172" s="647"/>
      <c r="K4172" s="647"/>
      <c r="L4172" s="622" t="s">
        <v>51</v>
      </c>
      <c r="M4172" s="648"/>
      <c r="N4172" s="647"/>
      <c r="O4172" s="622">
        <v>0</v>
      </c>
      <c r="P4172" s="622">
        <v>0</v>
      </c>
      <c r="Q4172" s="622">
        <v>0</v>
      </c>
      <c r="R4172" s="622">
        <v>0</v>
      </c>
      <c r="S4172" s="622">
        <v>0</v>
      </c>
      <c r="T4172" s="622">
        <v>0</v>
      </c>
      <c r="U4172" s="622">
        <v>0</v>
      </c>
      <c r="V4172" s="622">
        <v>0</v>
      </c>
      <c r="W4172" s="622">
        <v>0</v>
      </c>
      <c r="X4172" s="364">
        <v>0</v>
      </c>
      <c r="Y4172" s="622">
        <v>0</v>
      </c>
      <c r="Z4172" s="643" t="s">
        <v>51</v>
      </c>
      <c r="AA4172" s="624" t="s">
        <v>5289</v>
      </c>
      <c r="AB4172" s="9"/>
      <c r="AC4172" s="84" t="s">
        <v>5289</v>
      </c>
      <c r="AD4172" s="84" t="s">
        <v>5289</v>
      </c>
      <c r="AE4172" s="84" t="s">
        <v>5289</v>
      </c>
      <c r="AF4172" s="129" t="s">
        <v>5289</v>
      </c>
      <c r="AG4172" s="107"/>
      <c r="AH4172" s="107"/>
      <c r="AI4172" s="107"/>
      <c r="AJ4172" s="107"/>
      <c r="AK4172" s="107"/>
      <c r="AL4172" s="107"/>
    </row>
    <row r="4173" spans="1:38" s="44" customFormat="1" ht="102">
      <c r="A4173" s="621">
        <v>13</v>
      </c>
      <c r="B4173" s="878" t="s">
        <v>19810</v>
      </c>
      <c r="C4173" s="627" t="s">
        <v>11996</v>
      </c>
      <c r="D4173" s="878" t="s">
        <v>19618</v>
      </c>
      <c r="E4173" s="622" t="s">
        <v>40</v>
      </c>
      <c r="F4173" s="622" t="s">
        <v>51</v>
      </c>
      <c r="G4173" s="647"/>
      <c r="H4173" s="647"/>
      <c r="I4173" s="647"/>
      <c r="J4173" s="647"/>
      <c r="K4173" s="647"/>
      <c r="L4173" s="622" t="s">
        <v>51</v>
      </c>
      <c r="M4173" s="648"/>
      <c r="N4173" s="647"/>
      <c r="O4173" s="622">
        <v>0</v>
      </c>
      <c r="P4173" s="622">
        <v>0</v>
      </c>
      <c r="Q4173" s="622">
        <v>0</v>
      </c>
      <c r="R4173" s="622">
        <v>0</v>
      </c>
      <c r="S4173" s="622">
        <v>0</v>
      </c>
      <c r="T4173" s="622">
        <v>0</v>
      </c>
      <c r="U4173" s="622">
        <v>0</v>
      </c>
      <c r="V4173" s="622">
        <v>0</v>
      </c>
      <c r="W4173" s="622">
        <v>0</v>
      </c>
      <c r="X4173" s="364">
        <v>0</v>
      </c>
      <c r="Y4173" s="622">
        <v>0</v>
      </c>
      <c r="Z4173" s="643" t="s">
        <v>51</v>
      </c>
      <c r="AA4173" s="624" t="s">
        <v>5289</v>
      </c>
      <c r="AB4173" s="9"/>
      <c r="AC4173" s="84" t="s">
        <v>5289</v>
      </c>
      <c r="AD4173" s="84" t="s">
        <v>5289</v>
      </c>
      <c r="AE4173" s="84" t="s">
        <v>5289</v>
      </c>
      <c r="AF4173" s="129" t="s">
        <v>5289</v>
      </c>
      <c r="AG4173" s="107"/>
      <c r="AH4173" s="107"/>
      <c r="AI4173" s="107"/>
      <c r="AJ4173" s="107"/>
      <c r="AK4173" s="107"/>
      <c r="AL4173" s="107"/>
    </row>
    <row r="4174" spans="1:38" s="44" customFormat="1" ht="102">
      <c r="A4174" s="621">
        <v>14</v>
      </c>
      <c r="B4174" s="789" t="s">
        <v>19811</v>
      </c>
      <c r="C4174" s="28" t="s">
        <v>11996</v>
      </c>
      <c r="D4174" s="789" t="s">
        <v>19619</v>
      </c>
      <c r="E4174" s="622" t="s">
        <v>40</v>
      </c>
      <c r="F4174" s="622" t="s">
        <v>51</v>
      </c>
      <c r="G4174" s="647"/>
      <c r="H4174" s="647"/>
      <c r="I4174" s="647"/>
      <c r="J4174" s="647"/>
      <c r="K4174" s="647"/>
      <c r="L4174" s="622" t="s">
        <v>51</v>
      </c>
      <c r="M4174" s="648"/>
      <c r="N4174" s="647"/>
      <c r="O4174" s="622">
        <v>0</v>
      </c>
      <c r="P4174" s="622">
        <v>0</v>
      </c>
      <c r="Q4174" s="622">
        <v>0</v>
      </c>
      <c r="R4174" s="622">
        <v>0</v>
      </c>
      <c r="S4174" s="622">
        <v>0</v>
      </c>
      <c r="T4174" s="622">
        <v>0</v>
      </c>
      <c r="U4174" s="622">
        <v>0</v>
      </c>
      <c r="V4174" s="622">
        <v>0</v>
      </c>
      <c r="W4174" s="622">
        <v>0</v>
      </c>
      <c r="X4174" s="364">
        <v>0</v>
      </c>
      <c r="Y4174" s="622">
        <v>0</v>
      </c>
      <c r="Z4174" s="643" t="s">
        <v>51</v>
      </c>
      <c r="AA4174" s="624" t="s">
        <v>5289</v>
      </c>
      <c r="AB4174" s="9"/>
      <c r="AC4174" s="84" t="s">
        <v>5289</v>
      </c>
      <c r="AD4174" s="84" t="s">
        <v>5289</v>
      </c>
      <c r="AE4174" s="84" t="s">
        <v>5289</v>
      </c>
      <c r="AF4174" s="129" t="s">
        <v>5289</v>
      </c>
      <c r="AG4174" s="107"/>
      <c r="AH4174" s="107"/>
      <c r="AI4174" s="107"/>
      <c r="AJ4174" s="107"/>
      <c r="AK4174" s="107"/>
      <c r="AL4174" s="107"/>
    </row>
    <row r="4175" spans="1:38" s="44" customFormat="1" ht="102">
      <c r="A4175" s="621">
        <v>15</v>
      </c>
      <c r="B4175" s="426" t="s">
        <v>17709</v>
      </c>
      <c r="C4175" s="627" t="s">
        <v>11996</v>
      </c>
      <c r="D4175" s="426" t="s">
        <v>19620</v>
      </c>
      <c r="E4175" s="622" t="s">
        <v>40</v>
      </c>
      <c r="F4175" s="622" t="s">
        <v>51</v>
      </c>
      <c r="G4175" s="647"/>
      <c r="H4175" s="647"/>
      <c r="I4175" s="647"/>
      <c r="J4175" s="647"/>
      <c r="K4175" s="647"/>
      <c r="L4175" s="622" t="s">
        <v>51</v>
      </c>
      <c r="M4175" s="648"/>
      <c r="N4175" s="647"/>
      <c r="O4175" s="622">
        <v>0</v>
      </c>
      <c r="P4175" s="622">
        <v>0</v>
      </c>
      <c r="Q4175" s="622">
        <v>0</v>
      </c>
      <c r="R4175" s="622">
        <v>0</v>
      </c>
      <c r="S4175" s="622">
        <v>0</v>
      </c>
      <c r="T4175" s="622">
        <v>0</v>
      </c>
      <c r="U4175" s="622">
        <v>0</v>
      </c>
      <c r="V4175" s="622">
        <v>0</v>
      </c>
      <c r="W4175" s="622">
        <v>0</v>
      </c>
      <c r="X4175" s="364">
        <v>0</v>
      </c>
      <c r="Y4175" s="622">
        <v>0</v>
      </c>
      <c r="Z4175" s="643" t="s">
        <v>51</v>
      </c>
      <c r="AA4175" s="624" t="s">
        <v>5289</v>
      </c>
      <c r="AB4175" s="9"/>
      <c r="AC4175" s="84" t="s">
        <v>5289</v>
      </c>
      <c r="AD4175" s="84" t="s">
        <v>5289</v>
      </c>
      <c r="AE4175" s="84" t="s">
        <v>5289</v>
      </c>
      <c r="AF4175" s="129" t="s">
        <v>5289</v>
      </c>
      <c r="AG4175" s="107"/>
      <c r="AH4175" s="107"/>
      <c r="AI4175" s="107"/>
      <c r="AJ4175" s="107"/>
      <c r="AK4175" s="107"/>
      <c r="AL4175" s="107"/>
    </row>
    <row r="4176" spans="1:38" s="44" customFormat="1" ht="15.75" customHeight="1" thickBot="1">
      <c r="A4176" s="256"/>
      <c r="B4176" s="625">
        <v>15</v>
      </c>
      <c r="C4176" s="625"/>
      <c r="D4176" s="625">
        <v>15</v>
      </c>
      <c r="E4176" s="625">
        <v>15</v>
      </c>
      <c r="F4176" s="625">
        <v>5</v>
      </c>
      <c r="G4176" s="625">
        <v>2</v>
      </c>
      <c r="H4176" s="625">
        <v>1</v>
      </c>
      <c r="I4176" s="625"/>
      <c r="J4176" s="625">
        <v>1</v>
      </c>
      <c r="K4176" s="625">
        <v>11</v>
      </c>
      <c r="L4176" s="625">
        <v>0</v>
      </c>
      <c r="M4176" s="199"/>
      <c r="N4176" s="625">
        <f t="shared" ref="N4176:O4176" si="1382">SUM(N4161:N4175)</f>
        <v>0</v>
      </c>
      <c r="O4176" s="625">
        <f t="shared" si="1382"/>
        <v>0</v>
      </c>
      <c r="P4176" s="625">
        <f t="shared" ref="P4176:Q4176" si="1383">SUM(P4161:P4175)</f>
        <v>0</v>
      </c>
      <c r="Q4176" s="625">
        <f t="shared" si="1383"/>
        <v>0</v>
      </c>
      <c r="R4176" s="625">
        <f t="shared" ref="R4176" si="1384">SUM(R4161:R4175)</f>
        <v>0</v>
      </c>
      <c r="S4176" s="625">
        <f t="shared" ref="S4176" si="1385">SUM(S4161:S4175)</f>
        <v>0</v>
      </c>
      <c r="T4176" s="625">
        <f t="shared" ref="T4176:U4176" si="1386">SUM(T4161:T4175)</f>
        <v>0</v>
      </c>
      <c r="U4176" s="625">
        <f t="shared" si="1386"/>
        <v>0</v>
      </c>
      <c r="V4176" s="625">
        <f t="shared" ref="V4176:W4176" si="1387">SUM(V4161:V4175)</f>
        <v>0</v>
      </c>
      <c r="W4176" s="625">
        <f t="shared" si="1387"/>
        <v>0</v>
      </c>
      <c r="X4176" s="625">
        <f t="shared" ref="X4176:Y4176" si="1388">SUM(X4161:X4175)</f>
        <v>1024</v>
      </c>
      <c r="Y4176" s="625">
        <f t="shared" si="1388"/>
        <v>0</v>
      </c>
      <c r="Z4176" s="625">
        <v>0</v>
      </c>
      <c r="AA4176" s="625">
        <v>1</v>
      </c>
      <c r="AB4176" s="625">
        <v>0</v>
      </c>
      <c r="AC4176" s="767"/>
      <c r="AD4176" s="767"/>
      <c r="AE4176" s="767"/>
      <c r="AF4176" s="768"/>
      <c r="AG4176" s="107"/>
      <c r="AH4176" s="107"/>
      <c r="AI4176" s="107"/>
      <c r="AJ4176" s="107"/>
      <c r="AK4176" s="107"/>
      <c r="AL4176" s="107"/>
    </row>
    <row r="4177" spans="1:38" ht="15.75" customHeight="1" thickBot="1">
      <c r="A4177" s="660" t="s">
        <v>472</v>
      </c>
      <c r="B4177" s="661"/>
      <c r="C4177" s="661"/>
      <c r="D4177" s="661"/>
      <c r="E4177" s="661"/>
      <c r="F4177" s="661"/>
      <c r="G4177" s="661"/>
      <c r="H4177" s="661"/>
      <c r="I4177" s="661"/>
      <c r="J4177" s="661"/>
      <c r="K4177" s="661"/>
      <c r="L4177" s="661"/>
      <c r="M4177" s="661"/>
      <c r="N4177" s="661"/>
      <c r="O4177" s="661"/>
      <c r="P4177" s="661"/>
      <c r="Q4177" s="661"/>
      <c r="R4177" s="661"/>
      <c r="S4177" s="661"/>
      <c r="T4177" s="661"/>
      <c r="U4177" s="661"/>
      <c r="V4177" s="661"/>
      <c r="W4177" s="661"/>
      <c r="X4177" s="661"/>
      <c r="Y4177" s="661"/>
      <c r="Z4177" s="661"/>
      <c r="AA4177" s="661"/>
      <c r="AB4177" s="661"/>
      <c r="AC4177" s="661"/>
      <c r="AD4177" s="661"/>
      <c r="AE4177" s="661"/>
      <c r="AF4177" s="662"/>
    </row>
    <row r="4178" spans="1:38" ht="114.75">
      <c r="A4178" s="621">
        <v>1</v>
      </c>
      <c r="B4178" s="121" t="s">
        <v>5348</v>
      </c>
      <c r="C4178" s="121" t="s">
        <v>12012</v>
      </c>
      <c r="D4178" s="68" t="s">
        <v>12030</v>
      </c>
      <c r="E4178" s="363" t="s">
        <v>40</v>
      </c>
      <c r="F4178" s="622" t="s">
        <v>51</v>
      </c>
      <c r="G4178" s="9"/>
      <c r="H4178" s="9"/>
      <c r="I4178" s="9"/>
      <c r="J4178" s="9"/>
      <c r="K4178" s="9"/>
      <c r="L4178" s="622" t="s">
        <v>51</v>
      </c>
      <c r="M4178" s="649"/>
      <c r="N4178" s="9"/>
      <c r="O4178" s="622">
        <v>0</v>
      </c>
      <c r="P4178" s="622">
        <v>0</v>
      </c>
      <c r="Q4178" s="622">
        <v>0</v>
      </c>
      <c r="R4178" s="622">
        <v>0</v>
      </c>
      <c r="S4178" s="622">
        <v>0</v>
      </c>
      <c r="T4178" s="622">
        <v>0</v>
      </c>
      <c r="U4178" s="622">
        <v>0</v>
      </c>
      <c r="V4178" s="622">
        <v>0</v>
      </c>
      <c r="W4178" s="622">
        <v>0</v>
      </c>
      <c r="X4178" s="364">
        <v>240</v>
      </c>
      <c r="Y4178" s="622">
        <v>0</v>
      </c>
      <c r="Z4178" s="643" t="s">
        <v>51</v>
      </c>
      <c r="AA4178" s="627" t="s">
        <v>12013</v>
      </c>
      <c r="AB4178" s="627" t="s">
        <v>18220</v>
      </c>
      <c r="AC4178" s="118" t="s">
        <v>12014</v>
      </c>
      <c r="AD4178" s="118" t="s">
        <v>864</v>
      </c>
      <c r="AE4178" s="118">
        <v>83956666231</v>
      </c>
      <c r="AF4178" s="879" t="s">
        <v>12015</v>
      </c>
    </row>
    <row r="4179" spans="1:38" ht="165.75">
      <c r="A4179" s="621">
        <v>2</v>
      </c>
      <c r="B4179" s="121" t="s">
        <v>1838</v>
      </c>
      <c r="C4179" s="121" t="s">
        <v>12012</v>
      </c>
      <c r="D4179" s="121" t="s">
        <v>12046</v>
      </c>
      <c r="E4179" s="366" t="s">
        <v>16880</v>
      </c>
      <c r="F4179" s="622" t="s">
        <v>51</v>
      </c>
      <c r="G4179" s="9"/>
      <c r="H4179" s="9"/>
      <c r="I4179" s="9"/>
      <c r="J4179" s="9"/>
      <c r="K4179" s="9"/>
      <c r="L4179" s="622" t="s">
        <v>51</v>
      </c>
      <c r="M4179" s="649"/>
      <c r="N4179" s="9"/>
      <c r="O4179" s="622">
        <v>0</v>
      </c>
      <c r="P4179" s="622">
        <v>0</v>
      </c>
      <c r="Q4179" s="622">
        <v>0</v>
      </c>
      <c r="R4179" s="622">
        <v>0</v>
      </c>
      <c r="S4179" s="622">
        <v>0</v>
      </c>
      <c r="T4179" s="622">
        <v>0</v>
      </c>
      <c r="U4179" s="622">
        <v>0</v>
      </c>
      <c r="V4179" s="622">
        <v>0</v>
      </c>
      <c r="W4179" s="622">
        <v>0</v>
      </c>
      <c r="X4179" s="364">
        <v>11</v>
      </c>
      <c r="Y4179" s="622">
        <v>0</v>
      </c>
      <c r="Z4179" s="643" t="s">
        <v>51</v>
      </c>
      <c r="AA4179" s="624" t="s">
        <v>5289</v>
      </c>
      <c r="AB4179" s="624" t="s">
        <v>5289</v>
      </c>
      <c r="AC4179" s="624" t="s">
        <v>5289</v>
      </c>
      <c r="AD4179" s="624" t="s">
        <v>5289</v>
      </c>
      <c r="AE4179" s="624" t="s">
        <v>5289</v>
      </c>
      <c r="AF4179" s="319" t="s">
        <v>5289</v>
      </c>
    </row>
    <row r="4180" spans="1:38" s="44" customFormat="1" ht="255">
      <c r="A4180" s="621">
        <v>3</v>
      </c>
      <c r="B4180" s="121" t="s">
        <v>12016</v>
      </c>
      <c r="C4180" s="121" t="s">
        <v>12012</v>
      </c>
      <c r="D4180" s="121" t="s">
        <v>12031</v>
      </c>
      <c r="E4180" s="366" t="s">
        <v>16881</v>
      </c>
      <c r="F4180" s="622" t="s">
        <v>51</v>
      </c>
      <c r="G4180" s="9"/>
      <c r="H4180" s="9"/>
      <c r="I4180" s="9"/>
      <c r="J4180" s="627" t="s">
        <v>18497</v>
      </c>
      <c r="K4180" s="622" t="s">
        <v>12017</v>
      </c>
      <c r="L4180" s="622" t="s">
        <v>51</v>
      </c>
      <c r="M4180" s="649"/>
      <c r="N4180" s="9"/>
      <c r="O4180" s="622">
        <v>0</v>
      </c>
      <c r="P4180" s="622">
        <v>0</v>
      </c>
      <c r="Q4180" s="622">
        <v>0</v>
      </c>
      <c r="R4180" s="622">
        <v>0</v>
      </c>
      <c r="S4180" s="622">
        <v>0</v>
      </c>
      <c r="T4180" s="622">
        <v>0</v>
      </c>
      <c r="U4180" s="622">
        <v>0</v>
      </c>
      <c r="V4180" s="622">
        <v>0</v>
      </c>
      <c r="W4180" s="622">
        <v>0</v>
      </c>
      <c r="X4180" s="364">
        <v>355</v>
      </c>
      <c r="Y4180" s="622">
        <v>0</v>
      </c>
      <c r="Z4180" s="643" t="s">
        <v>51</v>
      </c>
      <c r="AA4180" s="624" t="s">
        <v>5289</v>
      </c>
      <c r="AB4180" s="624" t="s">
        <v>5289</v>
      </c>
      <c r="AC4180" s="624" t="s">
        <v>5289</v>
      </c>
      <c r="AD4180" s="624" t="s">
        <v>5289</v>
      </c>
      <c r="AE4180" s="624" t="s">
        <v>5289</v>
      </c>
      <c r="AF4180" s="319" t="s">
        <v>5289</v>
      </c>
      <c r="AG4180" s="107"/>
      <c r="AH4180" s="107"/>
      <c r="AI4180" s="107"/>
      <c r="AJ4180" s="107"/>
      <c r="AK4180" s="107"/>
      <c r="AL4180" s="107"/>
    </row>
    <row r="4181" spans="1:38" s="44" customFormat="1" ht="127.5">
      <c r="A4181" s="621">
        <v>4</v>
      </c>
      <c r="B4181" s="121" t="s">
        <v>12018</v>
      </c>
      <c r="C4181" s="121" t="s">
        <v>12012</v>
      </c>
      <c r="D4181" s="121" t="s">
        <v>12032</v>
      </c>
      <c r="E4181" s="366" t="s">
        <v>16882</v>
      </c>
      <c r="F4181" s="622" t="s">
        <v>51</v>
      </c>
      <c r="G4181" s="9"/>
      <c r="H4181" s="9"/>
      <c r="I4181" s="9"/>
      <c r="J4181" s="9"/>
      <c r="K4181" s="9"/>
      <c r="L4181" s="622" t="s">
        <v>51</v>
      </c>
      <c r="M4181" s="649"/>
      <c r="N4181" s="9"/>
      <c r="O4181" s="622">
        <v>0</v>
      </c>
      <c r="P4181" s="622">
        <v>0</v>
      </c>
      <c r="Q4181" s="622">
        <v>0</v>
      </c>
      <c r="R4181" s="622">
        <v>0</v>
      </c>
      <c r="S4181" s="622">
        <v>0</v>
      </c>
      <c r="T4181" s="622">
        <v>0</v>
      </c>
      <c r="U4181" s="622">
        <v>0</v>
      </c>
      <c r="V4181" s="622">
        <v>0</v>
      </c>
      <c r="W4181" s="622">
        <v>0</v>
      </c>
      <c r="X4181" s="364">
        <v>62</v>
      </c>
      <c r="Y4181" s="622">
        <v>0</v>
      </c>
      <c r="Z4181" s="643" t="s">
        <v>51</v>
      </c>
      <c r="AA4181" s="624" t="s">
        <v>5289</v>
      </c>
      <c r="AB4181" s="624" t="s">
        <v>5289</v>
      </c>
      <c r="AC4181" s="624" t="s">
        <v>5289</v>
      </c>
      <c r="AD4181" s="624" t="s">
        <v>5289</v>
      </c>
      <c r="AE4181" s="624" t="s">
        <v>5289</v>
      </c>
      <c r="AF4181" s="319" t="s">
        <v>5289</v>
      </c>
      <c r="AG4181" s="107"/>
      <c r="AH4181" s="107"/>
      <c r="AI4181" s="107"/>
      <c r="AJ4181" s="107"/>
      <c r="AK4181" s="107"/>
      <c r="AL4181" s="107"/>
    </row>
    <row r="4182" spans="1:38" s="44" customFormat="1" ht="204">
      <c r="A4182" s="621">
        <v>5</v>
      </c>
      <c r="B4182" s="121" t="s">
        <v>12047</v>
      </c>
      <c r="C4182" s="121" t="s">
        <v>12012</v>
      </c>
      <c r="D4182" s="121" t="s">
        <v>12033</v>
      </c>
      <c r="E4182" s="366" t="s">
        <v>16883</v>
      </c>
      <c r="F4182" s="624" t="s">
        <v>19099</v>
      </c>
      <c r="G4182" s="624" t="s">
        <v>51</v>
      </c>
      <c r="H4182" s="25">
        <v>3</v>
      </c>
      <c r="I4182" s="286" t="s">
        <v>16488</v>
      </c>
      <c r="J4182" s="9"/>
      <c r="K4182" s="9"/>
      <c r="L4182" s="622" t="s">
        <v>51</v>
      </c>
      <c r="M4182" s="649"/>
      <c r="N4182" s="9"/>
      <c r="O4182" s="622">
        <v>0</v>
      </c>
      <c r="P4182" s="622">
        <v>0</v>
      </c>
      <c r="Q4182" s="622">
        <v>0</v>
      </c>
      <c r="R4182" s="622">
        <v>0</v>
      </c>
      <c r="S4182" s="622">
        <v>0</v>
      </c>
      <c r="T4182" s="622">
        <v>0</v>
      </c>
      <c r="U4182" s="622">
        <v>0</v>
      </c>
      <c r="V4182" s="622">
        <v>0</v>
      </c>
      <c r="W4182" s="622">
        <v>0</v>
      </c>
      <c r="X4182" s="364">
        <v>8</v>
      </c>
      <c r="Y4182" s="622">
        <v>0</v>
      </c>
      <c r="Z4182" s="643" t="s">
        <v>51</v>
      </c>
      <c r="AA4182" s="624" t="s">
        <v>5289</v>
      </c>
      <c r="AB4182" s="624" t="s">
        <v>5289</v>
      </c>
      <c r="AC4182" s="624" t="s">
        <v>5289</v>
      </c>
      <c r="AD4182" s="624" t="s">
        <v>5289</v>
      </c>
      <c r="AE4182" s="624" t="s">
        <v>5289</v>
      </c>
      <c r="AF4182" s="319" t="s">
        <v>5289</v>
      </c>
      <c r="AG4182" s="107"/>
      <c r="AH4182" s="107"/>
      <c r="AI4182" s="107"/>
      <c r="AJ4182" s="107"/>
      <c r="AK4182" s="107"/>
      <c r="AL4182" s="107"/>
    </row>
    <row r="4183" spans="1:38" s="44" customFormat="1" ht="204">
      <c r="A4183" s="621">
        <v>6</v>
      </c>
      <c r="B4183" s="121" t="s">
        <v>12048</v>
      </c>
      <c r="C4183" s="121" t="s">
        <v>12012</v>
      </c>
      <c r="D4183" s="121" t="s">
        <v>12034</v>
      </c>
      <c r="E4183" s="366" t="s">
        <v>16884</v>
      </c>
      <c r="F4183" s="624" t="s">
        <v>19099</v>
      </c>
      <c r="G4183" s="624" t="s">
        <v>40</v>
      </c>
      <c r="H4183" s="25">
        <v>3</v>
      </c>
      <c r="I4183" s="286" t="s">
        <v>16488</v>
      </c>
      <c r="J4183" s="622" t="s">
        <v>5725</v>
      </c>
      <c r="K4183" s="622" t="s">
        <v>12019</v>
      </c>
      <c r="L4183" s="622" t="s">
        <v>40</v>
      </c>
      <c r="M4183" s="121" t="s">
        <v>21931</v>
      </c>
      <c r="N4183" s="622">
        <v>0</v>
      </c>
      <c r="O4183" s="622">
        <v>0</v>
      </c>
      <c r="P4183" s="622">
        <v>0</v>
      </c>
      <c r="Q4183" s="622">
        <v>0</v>
      </c>
      <c r="R4183" s="622">
        <v>0</v>
      </c>
      <c r="S4183" s="622">
        <v>0</v>
      </c>
      <c r="T4183" s="622">
        <v>0</v>
      </c>
      <c r="U4183" s="622">
        <v>0</v>
      </c>
      <c r="V4183" s="622">
        <v>0</v>
      </c>
      <c r="W4183" s="622">
        <v>0</v>
      </c>
      <c r="X4183" s="364">
        <v>5</v>
      </c>
      <c r="Y4183" s="622">
        <v>0</v>
      </c>
      <c r="Z4183" s="643" t="s">
        <v>51</v>
      </c>
      <c r="AA4183" s="624" t="s">
        <v>5289</v>
      </c>
      <c r="AB4183" s="624" t="s">
        <v>5289</v>
      </c>
      <c r="AC4183" s="624" t="s">
        <v>5289</v>
      </c>
      <c r="AD4183" s="624" t="s">
        <v>5289</v>
      </c>
      <c r="AE4183" s="624" t="s">
        <v>5289</v>
      </c>
      <c r="AF4183" s="319" t="s">
        <v>5289</v>
      </c>
      <c r="AG4183" s="107"/>
      <c r="AH4183" s="107"/>
      <c r="AI4183" s="107"/>
      <c r="AJ4183" s="107"/>
      <c r="AK4183" s="107"/>
      <c r="AL4183" s="107"/>
    </row>
    <row r="4184" spans="1:38" ht="216.75">
      <c r="A4184" s="621">
        <v>7</v>
      </c>
      <c r="B4184" s="121" t="s">
        <v>11721</v>
      </c>
      <c r="C4184" s="121" t="s">
        <v>12012</v>
      </c>
      <c r="D4184" s="121" t="s">
        <v>12035</v>
      </c>
      <c r="E4184" s="366" t="s">
        <v>16885</v>
      </c>
      <c r="F4184" s="622" t="s">
        <v>51</v>
      </c>
      <c r="G4184" s="9"/>
      <c r="H4184" s="9"/>
      <c r="I4184" s="9"/>
      <c r="J4184" s="9"/>
      <c r="K4184" s="9"/>
      <c r="L4184" s="622" t="s">
        <v>40</v>
      </c>
      <c r="M4184" s="121" t="s">
        <v>21931</v>
      </c>
      <c r="N4184" s="622">
        <v>0</v>
      </c>
      <c r="O4184" s="622">
        <v>0</v>
      </c>
      <c r="P4184" s="622">
        <v>0</v>
      </c>
      <c r="Q4184" s="622">
        <v>0</v>
      </c>
      <c r="R4184" s="622">
        <v>0</v>
      </c>
      <c r="S4184" s="622">
        <v>0</v>
      </c>
      <c r="T4184" s="622">
        <v>0</v>
      </c>
      <c r="U4184" s="622">
        <v>0</v>
      </c>
      <c r="V4184" s="622">
        <v>0</v>
      </c>
      <c r="W4184" s="622">
        <v>0</v>
      </c>
      <c r="X4184" s="364">
        <v>56</v>
      </c>
      <c r="Y4184" s="622">
        <v>0</v>
      </c>
      <c r="Z4184" s="643" t="s">
        <v>51</v>
      </c>
      <c r="AA4184" s="624" t="s">
        <v>5289</v>
      </c>
      <c r="AB4184" s="624" t="s">
        <v>5289</v>
      </c>
      <c r="AC4184" s="624" t="s">
        <v>5289</v>
      </c>
      <c r="AD4184" s="624" t="s">
        <v>5289</v>
      </c>
      <c r="AE4184" s="624" t="s">
        <v>5289</v>
      </c>
      <c r="AF4184" s="319" t="s">
        <v>5289</v>
      </c>
    </row>
    <row r="4185" spans="1:38" ht="229.5">
      <c r="A4185" s="621">
        <v>8</v>
      </c>
      <c r="B4185" s="121" t="s">
        <v>11704</v>
      </c>
      <c r="C4185" s="121" t="s">
        <v>12012</v>
      </c>
      <c r="D4185" s="121" t="s">
        <v>12036</v>
      </c>
      <c r="E4185" s="366" t="s">
        <v>16886</v>
      </c>
      <c r="F4185" s="622" t="s">
        <v>51</v>
      </c>
      <c r="G4185" s="9"/>
      <c r="H4185" s="9"/>
      <c r="I4185" s="9"/>
      <c r="J4185" s="9"/>
      <c r="K4185" s="9"/>
      <c r="L4185" s="622" t="s">
        <v>51</v>
      </c>
      <c r="M4185" s="649"/>
      <c r="N4185" s="9"/>
      <c r="O4185" s="622">
        <v>0</v>
      </c>
      <c r="P4185" s="622">
        <v>0</v>
      </c>
      <c r="Q4185" s="622">
        <v>0</v>
      </c>
      <c r="R4185" s="622">
        <v>0</v>
      </c>
      <c r="S4185" s="622">
        <v>0</v>
      </c>
      <c r="T4185" s="622">
        <v>0</v>
      </c>
      <c r="U4185" s="622">
        <v>0</v>
      </c>
      <c r="V4185" s="622">
        <v>0</v>
      </c>
      <c r="W4185" s="622">
        <v>0</v>
      </c>
      <c r="X4185" s="364">
        <v>58</v>
      </c>
      <c r="Y4185" s="622">
        <v>0</v>
      </c>
      <c r="Z4185" s="643" t="s">
        <v>51</v>
      </c>
      <c r="AA4185" s="624" t="s">
        <v>5289</v>
      </c>
      <c r="AB4185" s="624" t="s">
        <v>5289</v>
      </c>
      <c r="AC4185" s="624" t="s">
        <v>5289</v>
      </c>
      <c r="AD4185" s="624" t="s">
        <v>5289</v>
      </c>
      <c r="AE4185" s="624" t="s">
        <v>5289</v>
      </c>
      <c r="AF4185" s="319" t="s">
        <v>5289</v>
      </c>
    </row>
    <row r="4186" spans="1:38" ht="229.5">
      <c r="A4186" s="621">
        <v>9</v>
      </c>
      <c r="B4186" s="121" t="s">
        <v>993</v>
      </c>
      <c r="C4186" s="121" t="s">
        <v>12012</v>
      </c>
      <c r="D4186" s="121" t="s">
        <v>12037</v>
      </c>
      <c r="E4186" s="366" t="s">
        <v>16887</v>
      </c>
      <c r="F4186" s="624" t="s">
        <v>19099</v>
      </c>
      <c r="G4186" s="624" t="s">
        <v>40</v>
      </c>
      <c r="H4186" s="25">
        <v>3</v>
      </c>
      <c r="I4186" s="286" t="s">
        <v>16488</v>
      </c>
      <c r="J4186" s="622" t="s">
        <v>5725</v>
      </c>
      <c r="K4186" s="622" t="s">
        <v>12020</v>
      </c>
      <c r="L4186" s="622" t="s">
        <v>51</v>
      </c>
      <c r="M4186" s="649"/>
      <c r="N4186" s="9"/>
      <c r="O4186" s="622">
        <v>0</v>
      </c>
      <c r="P4186" s="622">
        <v>0</v>
      </c>
      <c r="Q4186" s="622">
        <v>0</v>
      </c>
      <c r="R4186" s="622">
        <v>0</v>
      </c>
      <c r="S4186" s="622">
        <v>0</v>
      </c>
      <c r="T4186" s="622">
        <v>0</v>
      </c>
      <c r="U4186" s="622">
        <v>0</v>
      </c>
      <c r="V4186" s="622">
        <v>0</v>
      </c>
      <c r="W4186" s="622">
        <v>0</v>
      </c>
      <c r="X4186" s="364">
        <v>0</v>
      </c>
      <c r="Y4186" s="622">
        <v>0</v>
      </c>
      <c r="Z4186" s="643" t="s">
        <v>51</v>
      </c>
      <c r="AA4186" s="624" t="s">
        <v>5289</v>
      </c>
      <c r="AB4186" s="624" t="s">
        <v>5289</v>
      </c>
      <c r="AC4186" s="624" t="s">
        <v>5289</v>
      </c>
      <c r="AD4186" s="624" t="s">
        <v>5289</v>
      </c>
      <c r="AE4186" s="624" t="s">
        <v>5289</v>
      </c>
      <c r="AF4186" s="319" t="s">
        <v>5289</v>
      </c>
    </row>
    <row r="4187" spans="1:38" ht="204" customHeight="1">
      <c r="A4187" s="621">
        <v>10</v>
      </c>
      <c r="B4187" s="121" t="s">
        <v>12021</v>
      </c>
      <c r="C4187" s="121" t="s">
        <v>12012</v>
      </c>
      <c r="D4187" s="121" t="s">
        <v>12038</v>
      </c>
      <c r="E4187" s="366" t="s">
        <v>16888</v>
      </c>
      <c r="F4187" s="622" t="s">
        <v>51</v>
      </c>
      <c r="G4187" s="9"/>
      <c r="H4187" s="9"/>
      <c r="I4187" s="9"/>
      <c r="J4187" s="9"/>
      <c r="K4187" s="9"/>
      <c r="L4187" s="622" t="s">
        <v>51</v>
      </c>
      <c r="M4187" s="649"/>
      <c r="N4187" s="9"/>
      <c r="O4187" s="622">
        <v>0</v>
      </c>
      <c r="P4187" s="622">
        <v>0</v>
      </c>
      <c r="Q4187" s="622">
        <v>0</v>
      </c>
      <c r="R4187" s="622">
        <v>0</v>
      </c>
      <c r="S4187" s="622">
        <v>0</v>
      </c>
      <c r="T4187" s="622">
        <v>0</v>
      </c>
      <c r="U4187" s="622">
        <v>0</v>
      </c>
      <c r="V4187" s="622">
        <v>0</v>
      </c>
      <c r="W4187" s="622">
        <v>0</v>
      </c>
      <c r="X4187" s="364">
        <v>24</v>
      </c>
      <c r="Y4187" s="622">
        <v>0</v>
      </c>
      <c r="Z4187" s="643" t="s">
        <v>51</v>
      </c>
      <c r="AA4187" s="624" t="s">
        <v>5289</v>
      </c>
      <c r="AB4187" s="624" t="s">
        <v>5289</v>
      </c>
      <c r="AC4187" s="624" t="s">
        <v>5289</v>
      </c>
      <c r="AD4187" s="624" t="s">
        <v>5289</v>
      </c>
      <c r="AE4187" s="624" t="s">
        <v>5289</v>
      </c>
      <c r="AF4187" s="319" t="s">
        <v>5289</v>
      </c>
    </row>
    <row r="4188" spans="1:38" ht="165.75">
      <c r="A4188" s="621">
        <v>11</v>
      </c>
      <c r="B4188" s="121" t="s">
        <v>12022</v>
      </c>
      <c r="C4188" s="121" t="s">
        <v>12012</v>
      </c>
      <c r="D4188" s="121" t="s">
        <v>12039</v>
      </c>
      <c r="E4188" s="366" t="s">
        <v>16889</v>
      </c>
      <c r="F4188" s="622" t="s">
        <v>51</v>
      </c>
      <c r="G4188" s="9"/>
      <c r="H4188" s="9"/>
      <c r="I4188" s="9"/>
      <c r="J4188" s="9"/>
      <c r="K4188" s="9"/>
      <c r="L4188" s="622" t="s">
        <v>51</v>
      </c>
      <c r="M4188" s="649"/>
      <c r="N4188" s="9"/>
      <c r="O4188" s="622">
        <v>0</v>
      </c>
      <c r="P4188" s="622">
        <v>0</v>
      </c>
      <c r="Q4188" s="622">
        <v>0</v>
      </c>
      <c r="R4188" s="622">
        <v>0</v>
      </c>
      <c r="S4188" s="622">
        <v>0</v>
      </c>
      <c r="T4188" s="622">
        <v>0</v>
      </c>
      <c r="U4188" s="622">
        <v>0</v>
      </c>
      <c r="V4188" s="622">
        <v>0</v>
      </c>
      <c r="W4188" s="622">
        <v>0</v>
      </c>
      <c r="X4188" s="364">
        <v>54</v>
      </c>
      <c r="Y4188" s="622">
        <v>0</v>
      </c>
      <c r="Z4188" s="643" t="s">
        <v>51</v>
      </c>
      <c r="AA4188" s="624" t="s">
        <v>5289</v>
      </c>
      <c r="AB4188" s="624" t="s">
        <v>5289</v>
      </c>
      <c r="AC4188" s="624" t="s">
        <v>5289</v>
      </c>
      <c r="AD4188" s="624" t="s">
        <v>5289</v>
      </c>
      <c r="AE4188" s="624" t="s">
        <v>5289</v>
      </c>
      <c r="AF4188" s="319" t="s">
        <v>5289</v>
      </c>
    </row>
    <row r="4189" spans="1:38" ht="216.75" customHeight="1">
      <c r="A4189" s="621">
        <v>12</v>
      </c>
      <c r="B4189" s="121" t="s">
        <v>12023</v>
      </c>
      <c r="C4189" s="121" t="s">
        <v>12012</v>
      </c>
      <c r="D4189" s="121" t="s">
        <v>12040</v>
      </c>
      <c r="E4189" s="366" t="s">
        <v>16890</v>
      </c>
      <c r="F4189" s="622" t="s">
        <v>51</v>
      </c>
      <c r="G4189" s="9"/>
      <c r="H4189" s="9"/>
      <c r="I4189" s="9"/>
      <c r="J4189" s="9"/>
      <c r="K4189" s="9"/>
      <c r="L4189" s="622" t="s">
        <v>51</v>
      </c>
      <c r="M4189" s="649"/>
      <c r="N4189" s="9"/>
      <c r="O4189" s="622">
        <v>0</v>
      </c>
      <c r="P4189" s="622"/>
      <c r="Q4189" s="622">
        <v>0</v>
      </c>
      <c r="R4189" s="622">
        <v>0</v>
      </c>
      <c r="S4189" s="622">
        <v>0</v>
      </c>
      <c r="T4189" s="622">
        <v>0</v>
      </c>
      <c r="U4189" s="622">
        <v>0</v>
      </c>
      <c r="V4189" s="622">
        <v>0</v>
      </c>
      <c r="W4189" s="622">
        <v>0</v>
      </c>
      <c r="X4189" s="364">
        <v>0</v>
      </c>
      <c r="Y4189" s="622">
        <v>0</v>
      </c>
      <c r="Z4189" s="643" t="s">
        <v>51</v>
      </c>
      <c r="AA4189" s="624" t="s">
        <v>5289</v>
      </c>
      <c r="AB4189" s="624" t="s">
        <v>5289</v>
      </c>
      <c r="AC4189" s="624" t="s">
        <v>5289</v>
      </c>
      <c r="AD4189" s="624" t="s">
        <v>5289</v>
      </c>
      <c r="AE4189" s="624" t="s">
        <v>5289</v>
      </c>
      <c r="AF4189" s="319" t="s">
        <v>5289</v>
      </c>
    </row>
    <row r="4190" spans="1:38" ht="178.5">
      <c r="A4190" s="621">
        <v>13</v>
      </c>
      <c r="B4190" s="121" t="s">
        <v>11884</v>
      </c>
      <c r="C4190" s="121" t="s">
        <v>12012</v>
      </c>
      <c r="D4190" s="121" t="s">
        <v>12041</v>
      </c>
      <c r="E4190" s="366" t="s">
        <v>16891</v>
      </c>
      <c r="F4190" s="622" t="s">
        <v>51</v>
      </c>
      <c r="G4190" s="9"/>
      <c r="H4190" s="9"/>
      <c r="I4190" s="9"/>
      <c r="J4190" s="622" t="s">
        <v>5725</v>
      </c>
      <c r="K4190" s="622" t="s">
        <v>12024</v>
      </c>
      <c r="L4190" s="622" t="s">
        <v>51</v>
      </c>
      <c r="M4190" s="649"/>
      <c r="N4190" s="9"/>
      <c r="O4190" s="622">
        <v>0</v>
      </c>
      <c r="P4190" s="622">
        <v>0</v>
      </c>
      <c r="Q4190" s="622">
        <v>0</v>
      </c>
      <c r="R4190" s="622">
        <v>0</v>
      </c>
      <c r="S4190" s="622">
        <v>0</v>
      </c>
      <c r="T4190" s="622">
        <v>0</v>
      </c>
      <c r="U4190" s="622">
        <v>0</v>
      </c>
      <c r="V4190" s="622">
        <v>0</v>
      </c>
      <c r="W4190" s="622">
        <v>0</v>
      </c>
      <c r="X4190" s="364">
        <v>23</v>
      </c>
      <c r="Y4190" s="622">
        <v>0</v>
      </c>
      <c r="Z4190" s="643" t="s">
        <v>51</v>
      </c>
      <c r="AA4190" s="624" t="s">
        <v>5289</v>
      </c>
      <c r="AB4190" s="624" t="s">
        <v>5289</v>
      </c>
      <c r="AC4190" s="624" t="s">
        <v>5289</v>
      </c>
      <c r="AD4190" s="624" t="s">
        <v>5289</v>
      </c>
      <c r="AE4190" s="624" t="s">
        <v>5289</v>
      </c>
      <c r="AF4190" s="319" t="s">
        <v>5289</v>
      </c>
    </row>
    <row r="4191" spans="1:38" ht="229.5">
      <c r="A4191" s="621">
        <v>14</v>
      </c>
      <c r="B4191" s="121" t="s">
        <v>146</v>
      </c>
      <c r="C4191" s="121" t="s">
        <v>12012</v>
      </c>
      <c r="D4191" s="121" t="s">
        <v>12042</v>
      </c>
      <c r="E4191" s="366" t="s">
        <v>16892</v>
      </c>
      <c r="F4191" s="624" t="s">
        <v>19099</v>
      </c>
      <c r="G4191" s="624" t="s">
        <v>40</v>
      </c>
      <c r="H4191" s="25">
        <v>3</v>
      </c>
      <c r="I4191" s="286" t="s">
        <v>16488</v>
      </c>
      <c r="J4191" s="622" t="s">
        <v>5725</v>
      </c>
      <c r="K4191" s="622" t="s">
        <v>12025</v>
      </c>
      <c r="L4191" s="622" t="s">
        <v>51</v>
      </c>
      <c r="M4191" s="649"/>
      <c r="N4191" s="9"/>
      <c r="O4191" s="622">
        <v>0</v>
      </c>
      <c r="P4191" s="622">
        <v>0</v>
      </c>
      <c r="Q4191" s="622">
        <v>0</v>
      </c>
      <c r="R4191" s="622">
        <v>0</v>
      </c>
      <c r="S4191" s="622">
        <v>0</v>
      </c>
      <c r="T4191" s="622">
        <v>0</v>
      </c>
      <c r="U4191" s="622">
        <v>0</v>
      </c>
      <c r="V4191" s="622">
        <v>0</v>
      </c>
      <c r="W4191" s="622">
        <v>0</v>
      </c>
      <c r="X4191" s="364">
        <v>19</v>
      </c>
      <c r="Y4191" s="622">
        <v>0</v>
      </c>
      <c r="Z4191" s="643" t="s">
        <v>51</v>
      </c>
      <c r="AA4191" s="624" t="s">
        <v>5289</v>
      </c>
      <c r="AB4191" s="624" t="s">
        <v>5289</v>
      </c>
      <c r="AC4191" s="624" t="s">
        <v>5289</v>
      </c>
      <c r="AD4191" s="624" t="s">
        <v>5289</v>
      </c>
      <c r="AE4191" s="624" t="s">
        <v>5289</v>
      </c>
      <c r="AF4191" s="319" t="s">
        <v>5289</v>
      </c>
    </row>
    <row r="4192" spans="1:38" ht="114.75">
      <c r="A4192" s="621">
        <v>15</v>
      </c>
      <c r="B4192" s="121" t="s">
        <v>12050</v>
      </c>
      <c r="C4192" s="121" t="s">
        <v>12012</v>
      </c>
      <c r="D4192" s="121" t="s">
        <v>12043</v>
      </c>
      <c r="E4192" s="366" t="s">
        <v>40</v>
      </c>
      <c r="F4192" s="624" t="s">
        <v>19099</v>
      </c>
      <c r="G4192" s="624" t="s">
        <v>40</v>
      </c>
      <c r="H4192" s="25">
        <v>3</v>
      </c>
      <c r="I4192" s="286" t="s">
        <v>16488</v>
      </c>
      <c r="J4192" s="622" t="s">
        <v>5725</v>
      </c>
      <c r="K4192" s="622" t="s">
        <v>12026</v>
      </c>
      <c r="L4192" s="622" t="s">
        <v>51</v>
      </c>
      <c r="M4192" s="649"/>
      <c r="N4192" s="9"/>
      <c r="O4192" s="622">
        <v>0</v>
      </c>
      <c r="P4192" s="622">
        <v>0</v>
      </c>
      <c r="Q4192" s="622">
        <v>0</v>
      </c>
      <c r="R4192" s="622">
        <v>0</v>
      </c>
      <c r="S4192" s="622">
        <v>0</v>
      </c>
      <c r="T4192" s="622">
        <v>0</v>
      </c>
      <c r="U4192" s="622">
        <v>0</v>
      </c>
      <c r="V4192" s="622">
        <v>0</v>
      </c>
      <c r="W4192" s="622">
        <v>0</v>
      </c>
      <c r="X4192" s="364">
        <v>17</v>
      </c>
      <c r="Y4192" s="622">
        <v>0</v>
      </c>
      <c r="Z4192" s="643" t="s">
        <v>51</v>
      </c>
      <c r="AA4192" s="624" t="s">
        <v>5289</v>
      </c>
      <c r="AB4192" s="624" t="s">
        <v>5289</v>
      </c>
      <c r="AC4192" s="624" t="s">
        <v>5289</v>
      </c>
      <c r="AD4192" s="624" t="s">
        <v>5289</v>
      </c>
      <c r="AE4192" s="624" t="s">
        <v>5289</v>
      </c>
      <c r="AF4192" s="319" t="s">
        <v>5289</v>
      </c>
    </row>
    <row r="4193" spans="1:38" ht="229.5">
      <c r="A4193" s="621">
        <v>16</v>
      </c>
      <c r="B4193" s="627" t="s">
        <v>618</v>
      </c>
      <c r="C4193" s="627" t="s">
        <v>12012</v>
      </c>
      <c r="D4193" s="627" t="s">
        <v>12044</v>
      </c>
      <c r="E4193" s="366" t="s">
        <v>16893</v>
      </c>
      <c r="F4193" s="624" t="s">
        <v>19099</v>
      </c>
      <c r="G4193" s="624" t="s">
        <v>51</v>
      </c>
      <c r="H4193" s="25">
        <v>3</v>
      </c>
      <c r="I4193" s="286" t="s">
        <v>16488</v>
      </c>
      <c r="J4193" s="232"/>
      <c r="K4193" s="232"/>
      <c r="L4193" s="643" t="s">
        <v>51</v>
      </c>
      <c r="M4193" s="650"/>
      <c r="N4193" s="232"/>
      <c r="O4193" s="643">
        <v>0</v>
      </c>
      <c r="P4193" s="643">
        <v>0</v>
      </c>
      <c r="Q4193" s="643">
        <v>0</v>
      </c>
      <c r="R4193" s="643">
        <v>0</v>
      </c>
      <c r="S4193" s="643">
        <v>0</v>
      </c>
      <c r="T4193" s="622">
        <v>0</v>
      </c>
      <c r="U4193" s="643">
        <v>0</v>
      </c>
      <c r="V4193" s="643">
        <v>0</v>
      </c>
      <c r="W4193" s="643">
        <v>0</v>
      </c>
      <c r="X4193" s="364">
        <v>17</v>
      </c>
      <c r="Y4193" s="643">
        <v>0</v>
      </c>
      <c r="Z4193" s="643" t="s">
        <v>51</v>
      </c>
      <c r="AA4193" s="624" t="s">
        <v>5289</v>
      </c>
      <c r="AB4193" s="624" t="s">
        <v>5289</v>
      </c>
      <c r="AC4193" s="624" t="s">
        <v>5289</v>
      </c>
      <c r="AD4193" s="624" t="s">
        <v>5289</v>
      </c>
      <c r="AE4193" s="624" t="s">
        <v>5289</v>
      </c>
      <c r="AF4193" s="319" t="s">
        <v>5289</v>
      </c>
    </row>
    <row r="4194" spans="1:38" s="47" customFormat="1" ht="344.25" customHeight="1">
      <c r="A4194" s="621">
        <v>17</v>
      </c>
      <c r="B4194" s="24" t="s">
        <v>12049</v>
      </c>
      <c r="C4194" s="627" t="s">
        <v>12012</v>
      </c>
      <c r="D4194" s="627" t="s">
        <v>12045</v>
      </c>
      <c r="E4194" s="366" t="s">
        <v>16894</v>
      </c>
      <c r="F4194" s="624" t="s">
        <v>51</v>
      </c>
      <c r="G4194" s="232"/>
      <c r="H4194" s="232"/>
      <c r="I4194" s="232"/>
      <c r="J4194" s="643" t="s">
        <v>5725</v>
      </c>
      <c r="K4194" s="643" t="s">
        <v>12017</v>
      </c>
      <c r="L4194" s="643" t="s">
        <v>51</v>
      </c>
      <c r="M4194" s="650"/>
      <c r="N4194" s="232"/>
      <c r="O4194" s="643">
        <v>0</v>
      </c>
      <c r="P4194" s="643">
        <v>0</v>
      </c>
      <c r="Q4194" s="643">
        <v>0</v>
      </c>
      <c r="R4194" s="643">
        <v>0</v>
      </c>
      <c r="S4194" s="643">
        <v>0</v>
      </c>
      <c r="T4194" s="622">
        <v>0</v>
      </c>
      <c r="U4194" s="643">
        <v>0</v>
      </c>
      <c r="V4194" s="643">
        <v>0</v>
      </c>
      <c r="W4194" s="643">
        <v>0</v>
      </c>
      <c r="X4194" s="364">
        <v>1</v>
      </c>
      <c r="Y4194" s="643">
        <v>0</v>
      </c>
      <c r="Z4194" s="643" t="s">
        <v>51</v>
      </c>
      <c r="AA4194" s="624" t="s">
        <v>5289</v>
      </c>
      <c r="AB4194" s="624" t="s">
        <v>5289</v>
      </c>
      <c r="AC4194" s="624" t="s">
        <v>5289</v>
      </c>
      <c r="AD4194" s="624" t="s">
        <v>5289</v>
      </c>
      <c r="AE4194" s="624" t="s">
        <v>5289</v>
      </c>
      <c r="AF4194" s="319" t="s">
        <v>5289</v>
      </c>
      <c r="AG4194" s="87"/>
      <c r="AH4194" s="87"/>
      <c r="AI4194" s="87"/>
      <c r="AJ4194" s="87"/>
      <c r="AK4194" s="87"/>
      <c r="AL4194" s="87"/>
    </row>
    <row r="4195" spans="1:38" s="47" customFormat="1" ht="89.25" customHeight="1">
      <c r="A4195" s="621">
        <v>18</v>
      </c>
      <c r="B4195" s="479" t="s">
        <v>16316</v>
      </c>
      <c r="C4195" s="627" t="s">
        <v>12012</v>
      </c>
      <c r="D4195" s="481" t="s">
        <v>16315</v>
      </c>
      <c r="E4195" s="366" t="s">
        <v>40</v>
      </c>
      <c r="F4195" s="629" t="s">
        <v>51</v>
      </c>
      <c r="G4195" s="310"/>
      <c r="H4195" s="310"/>
      <c r="I4195" s="310"/>
      <c r="J4195" s="232"/>
      <c r="K4195" s="232"/>
      <c r="L4195" s="640" t="s">
        <v>51</v>
      </c>
      <c r="M4195" s="309"/>
      <c r="N4195" s="310"/>
      <c r="O4195" s="643">
        <v>0</v>
      </c>
      <c r="P4195" s="643">
        <v>0</v>
      </c>
      <c r="Q4195" s="643">
        <v>0</v>
      </c>
      <c r="R4195" s="643">
        <v>0</v>
      </c>
      <c r="S4195" s="643">
        <v>0</v>
      </c>
      <c r="T4195" s="622">
        <v>0</v>
      </c>
      <c r="U4195" s="643">
        <v>0</v>
      </c>
      <c r="V4195" s="640">
        <v>0</v>
      </c>
      <c r="W4195" s="643">
        <v>0</v>
      </c>
      <c r="X4195" s="369">
        <v>0</v>
      </c>
      <c r="Y4195" s="643">
        <v>0</v>
      </c>
      <c r="Z4195" s="640" t="s">
        <v>51</v>
      </c>
      <c r="AA4195" s="624" t="s">
        <v>5289</v>
      </c>
      <c r="AB4195" s="624" t="s">
        <v>5289</v>
      </c>
      <c r="AC4195" s="624" t="s">
        <v>5289</v>
      </c>
      <c r="AD4195" s="624" t="s">
        <v>5289</v>
      </c>
      <c r="AE4195" s="624" t="s">
        <v>5289</v>
      </c>
      <c r="AF4195" s="319" t="s">
        <v>5289</v>
      </c>
      <c r="AG4195" s="87"/>
      <c r="AH4195" s="87"/>
      <c r="AI4195" s="87"/>
      <c r="AJ4195" s="87"/>
      <c r="AK4195" s="87"/>
      <c r="AL4195" s="87"/>
    </row>
    <row r="4196" spans="1:38" s="47" customFormat="1" ht="76.5">
      <c r="A4196" s="621">
        <v>19</v>
      </c>
      <c r="B4196" s="479" t="s">
        <v>16318</v>
      </c>
      <c r="C4196" s="627" t="s">
        <v>12012</v>
      </c>
      <c r="D4196" s="481" t="s">
        <v>16317</v>
      </c>
      <c r="E4196" s="366" t="s">
        <v>40</v>
      </c>
      <c r="F4196" s="629" t="s">
        <v>51</v>
      </c>
      <c r="G4196" s="310"/>
      <c r="H4196" s="310"/>
      <c r="I4196" s="310"/>
      <c r="J4196" s="232"/>
      <c r="K4196" s="232"/>
      <c r="L4196" s="640" t="s">
        <v>51</v>
      </c>
      <c r="M4196" s="309"/>
      <c r="N4196" s="310"/>
      <c r="O4196" s="643">
        <v>0</v>
      </c>
      <c r="P4196" s="643">
        <v>0</v>
      </c>
      <c r="Q4196" s="643">
        <v>0</v>
      </c>
      <c r="R4196" s="643">
        <v>0</v>
      </c>
      <c r="S4196" s="643">
        <v>0</v>
      </c>
      <c r="T4196" s="622">
        <v>0</v>
      </c>
      <c r="U4196" s="643">
        <v>0</v>
      </c>
      <c r="V4196" s="640">
        <v>0</v>
      </c>
      <c r="W4196" s="643">
        <v>0</v>
      </c>
      <c r="X4196" s="369">
        <v>0</v>
      </c>
      <c r="Y4196" s="643">
        <v>0</v>
      </c>
      <c r="Z4196" s="640" t="s">
        <v>51</v>
      </c>
      <c r="AA4196" s="624" t="s">
        <v>5289</v>
      </c>
      <c r="AB4196" s="624" t="s">
        <v>5289</v>
      </c>
      <c r="AC4196" s="624" t="s">
        <v>5289</v>
      </c>
      <c r="AD4196" s="624" t="s">
        <v>5289</v>
      </c>
      <c r="AE4196" s="624" t="s">
        <v>5289</v>
      </c>
      <c r="AF4196" s="319" t="s">
        <v>5289</v>
      </c>
      <c r="AG4196" s="87"/>
      <c r="AH4196" s="87"/>
      <c r="AI4196" s="87"/>
      <c r="AJ4196" s="87"/>
      <c r="AK4196" s="87"/>
      <c r="AL4196" s="87"/>
    </row>
    <row r="4197" spans="1:38" s="47" customFormat="1" ht="89.25">
      <c r="A4197" s="621">
        <v>20</v>
      </c>
      <c r="B4197" s="479" t="s">
        <v>17906</v>
      </c>
      <c r="C4197" s="121" t="s">
        <v>12012</v>
      </c>
      <c r="D4197" s="481" t="s">
        <v>17902</v>
      </c>
      <c r="E4197" s="371" t="s">
        <v>40</v>
      </c>
      <c r="F4197" s="629" t="s">
        <v>51</v>
      </c>
      <c r="G4197" s="310"/>
      <c r="H4197" s="310"/>
      <c r="I4197" s="310"/>
      <c r="J4197" s="310"/>
      <c r="K4197" s="310"/>
      <c r="L4197" s="640" t="s">
        <v>51</v>
      </c>
      <c r="M4197" s="309"/>
      <c r="N4197" s="310"/>
      <c r="O4197" s="643">
        <v>0</v>
      </c>
      <c r="P4197" s="643">
        <v>0</v>
      </c>
      <c r="Q4197" s="643">
        <v>0</v>
      </c>
      <c r="R4197" s="643">
        <v>0</v>
      </c>
      <c r="S4197" s="643">
        <v>0</v>
      </c>
      <c r="T4197" s="622">
        <v>0</v>
      </c>
      <c r="U4197" s="643">
        <v>0</v>
      </c>
      <c r="V4197" s="640">
        <v>0</v>
      </c>
      <c r="W4197" s="643">
        <v>0</v>
      </c>
      <c r="X4197" s="409">
        <v>0</v>
      </c>
      <c r="Y4197" s="643">
        <v>0</v>
      </c>
      <c r="Z4197" s="640" t="s">
        <v>51</v>
      </c>
      <c r="AA4197" s="624" t="s">
        <v>5289</v>
      </c>
      <c r="AB4197" s="624" t="s">
        <v>5289</v>
      </c>
      <c r="AC4197" s="624" t="s">
        <v>5289</v>
      </c>
      <c r="AD4197" s="624" t="s">
        <v>5289</v>
      </c>
      <c r="AE4197" s="624" t="s">
        <v>5289</v>
      </c>
      <c r="AF4197" s="319" t="s">
        <v>5289</v>
      </c>
      <c r="AG4197" s="87"/>
      <c r="AH4197" s="87"/>
      <c r="AI4197" s="87"/>
      <c r="AJ4197" s="87"/>
      <c r="AK4197" s="87"/>
      <c r="AL4197" s="87"/>
    </row>
    <row r="4198" spans="1:38" s="47" customFormat="1" ht="89.25">
      <c r="A4198" s="621">
        <v>21</v>
      </c>
      <c r="B4198" s="479" t="s">
        <v>17907</v>
      </c>
      <c r="C4198" s="121" t="s">
        <v>12012</v>
      </c>
      <c r="D4198" s="481" t="s">
        <v>17903</v>
      </c>
      <c r="E4198" s="371" t="s">
        <v>40</v>
      </c>
      <c r="F4198" s="629" t="s">
        <v>51</v>
      </c>
      <c r="G4198" s="310"/>
      <c r="H4198" s="310"/>
      <c r="I4198" s="310"/>
      <c r="J4198" s="310"/>
      <c r="K4198" s="310"/>
      <c r="L4198" s="640" t="s">
        <v>51</v>
      </c>
      <c r="M4198" s="309"/>
      <c r="N4198" s="310"/>
      <c r="O4198" s="643">
        <v>0</v>
      </c>
      <c r="P4198" s="643">
        <v>0</v>
      </c>
      <c r="Q4198" s="643">
        <v>0</v>
      </c>
      <c r="R4198" s="643">
        <v>0</v>
      </c>
      <c r="S4198" s="643">
        <v>0</v>
      </c>
      <c r="T4198" s="622">
        <v>0</v>
      </c>
      <c r="U4198" s="643">
        <v>0</v>
      </c>
      <c r="V4198" s="640">
        <v>0</v>
      </c>
      <c r="W4198" s="643">
        <v>0</v>
      </c>
      <c r="X4198" s="409">
        <v>0</v>
      </c>
      <c r="Y4198" s="643">
        <v>0</v>
      </c>
      <c r="Z4198" s="640" t="s">
        <v>51</v>
      </c>
      <c r="AA4198" s="624" t="s">
        <v>5289</v>
      </c>
      <c r="AB4198" s="624" t="s">
        <v>5289</v>
      </c>
      <c r="AC4198" s="624" t="s">
        <v>5289</v>
      </c>
      <c r="AD4198" s="624" t="s">
        <v>5289</v>
      </c>
      <c r="AE4198" s="624" t="s">
        <v>5289</v>
      </c>
      <c r="AF4198" s="319" t="s">
        <v>5289</v>
      </c>
      <c r="AG4198" s="87"/>
      <c r="AH4198" s="87"/>
      <c r="AI4198" s="87"/>
      <c r="AJ4198" s="87"/>
      <c r="AK4198" s="87"/>
      <c r="AL4198" s="87"/>
    </row>
    <row r="4199" spans="1:38" s="47" customFormat="1" ht="76.5">
      <c r="A4199" s="621">
        <v>22</v>
      </c>
      <c r="B4199" s="479" t="s">
        <v>17908</v>
      </c>
      <c r="C4199" s="121" t="s">
        <v>12012</v>
      </c>
      <c r="D4199" s="481" t="s">
        <v>17904</v>
      </c>
      <c r="E4199" s="371" t="s">
        <v>40</v>
      </c>
      <c r="F4199" s="629" t="s">
        <v>51</v>
      </c>
      <c r="G4199" s="310"/>
      <c r="H4199" s="310"/>
      <c r="I4199" s="310"/>
      <c r="J4199" s="310"/>
      <c r="K4199" s="310"/>
      <c r="L4199" s="640" t="s">
        <v>51</v>
      </c>
      <c r="M4199" s="309"/>
      <c r="N4199" s="310"/>
      <c r="O4199" s="643">
        <v>0</v>
      </c>
      <c r="P4199" s="643">
        <v>0</v>
      </c>
      <c r="Q4199" s="643">
        <v>0</v>
      </c>
      <c r="R4199" s="643">
        <v>0</v>
      </c>
      <c r="S4199" s="643">
        <v>0</v>
      </c>
      <c r="T4199" s="622">
        <v>0</v>
      </c>
      <c r="U4199" s="643">
        <v>0</v>
      </c>
      <c r="V4199" s="640">
        <v>0</v>
      </c>
      <c r="W4199" s="643">
        <v>0</v>
      </c>
      <c r="X4199" s="409">
        <v>0</v>
      </c>
      <c r="Y4199" s="643">
        <v>0</v>
      </c>
      <c r="Z4199" s="640" t="s">
        <v>51</v>
      </c>
      <c r="AA4199" s="624" t="s">
        <v>5289</v>
      </c>
      <c r="AB4199" s="624" t="s">
        <v>5289</v>
      </c>
      <c r="AC4199" s="624" t="s">
        <v>5289</v>
      </c>
      <c r="AD4199" s="624" t="s">
        <v>5289</v>
      </c>
      <c r="AE4199" s="624" t="s">
        <v>5289</v>
      </c>
      <c r="AF4199" s="319" t="s">
        <v>5289</v>
      </c>
      <c r="AG4199" s="87"/>
      <c r="AH4199" s="87"/>
      <c r="AI4199" s="87"/>
      <c r="AJ4199" s="87"/>
      <c r="AK4199" s="87"/>
      <c r="AL4199" s="87"/>
    </row>
    <row r="4200" spans="1:38" s="47" customFormat="1" ht="102">
      <c r="A4200" s="621">
        <v>23</v>
      </c>
      <c r="B4200" s="479" t="s">
        <v>17909</v>
      </c>
      <c r="C4200" s="121" t="s">
        <v>12012</v>
      </c>
      <c r="D4200" s="481" t="s">
        <v>17905</v>
      </c>
      <c r="E4200" s="371" t="s">
        <v>40</v>
      </c>
      <c r="F4200" s="629" t="s">
        <v>51</v>
      </c>
      <c r="G4200" s="310"/>
      <c r="H4200" s="310"/>
      <c r="I4200" s="310"/>
      <c r="J4200" s="310"/>
      <c r="K4200" s="310"/>
      <c r="L4200" s="640" t="s">
        <v>51</v>
      </c>
      <c r="M4200" s="309"/>
      <c r="N4200" s="310"/>
      <c r="O4200" s="643">
        <v>0</v>
      </c>
      <c r="P4200" s="643">
        <v>0</v>
      </c>
      <c r="Q4200" s="643">
        <v>0</v>
      </c>
      <c r="R4200" s="643">
        <v>0</v>
      </c>
      <c r="S4200" s="643">
        <v>0</v>
      </c>
      <c r="T4200" s="622">
        <v>0</v>
      </c>
      <c r="U4200" s="643">
        <v>0</v>
      </c>
      <c r="V4200" s="640">
        <v>0</v>
      </c>
      <c r="W4200" s="643">
        <v>0</v>
      </c>
      <c r="X4200" s="409">
        <v>0</v>
      </c>
      <c r="Y4200" s="643">
        <v>0</v>
      </c>
      <c r="Z4200" s="640" t="s">
        <v>51</v>
      </c>
      <c r="AA4200" s="624" t="s">
        <v>5289</v>
      </c>
      <c r="AB4200" s="624" t="s">
        <v>5289</v>
      </c>
      <c r="AC4200" s="624" t="s">
        <v>5289</v>
      </c>
      <c r="AD4200" s="624" t="s">
        <v>5289</v>
      </c>
      <c r="AE4200" s="624" t="s">
        <v>5289</v>
      </c>
      <c r="AF4200" s="319" t="s">
        <v>5289</v>
      </c>
      <c r="AG4200" s="87"/>
      <c r="AH4200" s="87"/>
      <c r="AI4200" s="87"/>
      <c r="AJ4200" s="87"/>
      <c r="AK4200" s="87"/>
      <c r="AL4200" s="87"/>
    </row>
    <row r="4201" spans="1:38" s="47" customFormat="1" ht="140.25">
      <c r="A4201" s="621">
        <v>24</v>
      </c>
      <c r="B4201" s="411" t="s">
        <v>18954</v>
      </c>
      <c r="C4201" s="392" t="s">
        <v>12012</v>
      </c>
      <c r="D4201" s="392" t="s">
        <v>18962</v>
      </c>
      <c r="E4201" s="371" t="s">
        <v>40</v>
      </c>
      <c r="F4201" s="629" t="s">
        <v>51</v>
      </c>
      <c r="G4201" s="310"/>
      <c r="H4201" s="310"/>
      <c r="I4201" s="310"/>
      <c r="J4201" s="310"/>
      <c r="K4201" s="310"/>
      <c r="L4201" s="640" t="s">
        <v>51</v>
      </c>
      <c r="M4201" s="309"/>
      <c r="N4201" s="310"/>
      <c r="O4201" s="643">
        <v>0</v>
      </c>
      <c r="P4201" s="643">
        <v>0</v>
      </c>
      <c r="Q4201" s="643">
        <v>0</v>
      </c>
      <c r="R4201" s="643">
        <v>0</v>
      </c>
      <c r="S4201" s="643">
        <v>0</v>
      </c>
      <c r="T4201" s="622">
        <v>0</v>
      </c>
      <c r="U4201" s="643">
        <v>0</v>
      </c>
      <c r="V4201" s="640">
        <v>0</v>
      </c>
      <c r="W4201" s="643">
        <v>0</v>
      </c>
      <c r="X4201" s="409">
        <v>13</v>
      </c>
      <c r="Y4201" s="643">
        <v>0</v>
      </c>
      <c r="Z4201" s="640" t="s">
        <v>51</v>
      </c>
      <c r="AA4201" s="624" t="s">
        <v>5289</v>
      </c>
      <c r="AB4201" s="624" t="s">
        <v>5289</v>
      </c>
      <c r="AC4201" s="624" t="s">
        <v>5289</v>
      </c>
      <c r="AD4201" s="624" t="s">
        <v>5289</v>
      </c>
      <c r="AE4201" s="624" t="s">
        <v>5289</v>
      </c>
      <c r="AF4201" s="319" t="s">
        <v>5289</v>
      </c>
      <c r="AG4201" s="87"/>
      <c r="AH4201" s="87"/>
      <c r="AI4201" s="87"/>
      <c r="AJ4201" s="87"/>
      <c r="AK4201" s="87"/>
      <c r="AL4201" s="87"/>
    </row>
    <row r="4202" spans="1:38" s="47" customFormat="1" ht="127.5">
      <c r="A4202" s="621">
        <v>25</v>
      </c>
      <c r="B4202" s="411" t="s">
        <v>18955</v>
      </c>
      <c r="C4202" s="392" t="s">
        <v>12012</v>
      </c>
      <c r="D4202" s="392" t="s">
        <v>18963</v>
      </c>
      <c r="E4202" s="371" t="s">
        <v>40</v>
      </c>
      <c r="F4202" s="629" t="s">
        <v>51</v>
      </c>
      <c r="G4202" s="310"/>
      <c r="H4202" s="310"/>
      <c r="I4202" s="310"/>
      <c r="J4202" s="310"/>
      <c r="K4202" s="310"/>
      <c r="L4202" s="640" t="s">
        <v>51</v>
      </c>
      <c r="M4202" s="309"/>
      <c r="N4202" s="310"/>
      <c r="O4202" s="643">
        <v>0</v>
      </c>
      <c r="P4202" s="643">
        <v>0</v>
      </c>
      <c r="Q4202" s="643">
        <v>0</v>
      </c>
      <c r="R4202" s="643">
        <v>0</v>
      </c>
      <c r="S4202" s="643">
        <v>0</v>
      </c>
      <c r="T4202" s="622">
        <v>0</v>
      </c>
      <c r="U4202" s="643">
        <v>0</v>
      </c>
      <c r="V4202" s="640">
        <v>0</v>
      </c>
      <c r="W4202" s="643">
        <v>0</v>
      </c>
      <c r="X4202" s="409">
        <v>1</v>
      </c>
      <c r="Y4202" s="643">
        <v>0</v>
      </c>
      <c r="Z4202" s="640" t="s">
        <v>51</v>
      </c>
      <c r="AA4202" s="624" t="s">
        <v>5289</v>
      </c>
      <c r="AB4202" s="624" t="s">
        <v>5289</v>
      </c>
      <c r="AC4202" s="624" t="s">
        <v>5289</v>
      </c>
      <c r="AD4202" s="624" t="s">
        <v>5289</v>
      </c>
      <c r="AE4202" s="624" t="s">
        <v>5289</v>
      </c>
      <c r="AF4202" s="319" t="s">
        <v>5289</v>
      </c>
      <c r="AG4202" s="87"/>
      <c r="AH4202" s="87"/>
      <c r="AI4202" s="87"/>
      <c r="AJ4202" s="87"/>
      <c r="AK4202" s="87"/>
      <c r="AL4202" s="87"/>
    </row>
    <row r="4203" spans="1:38" s="47" customFormat="1" ht="114.75">
      <c r="A4203" s="621">
        <v>26</v>
      </c>
      <c r="B4203" s="392" t="s">
        <v>18956</v>
      </c>
      <c r="C4203" s="392" t="s">
        <v>12012</v>
      </c>
      <c r="D4203" s="392" t="s">
        <v>18964</v>
      </c>
      <c r="E4203" s="371" t="s">
        <v>40</v>
      </c>
      <c r="F4203" s="629" t="s">
        <v>51</v>
      </c>
      <c r="G4203" s="310"/>
      <c r="H4203" s="310"/>
      <c r="I4203" s="310"/>
      <c r="J4203" s="310"/>
      <c r="K4203" s="310"/>
      <c r="L4203" s="640" t="s">
        <v>51</v>
      </c>
      <c r="M4203" s="309"/>
      <c r="N4203" s="310"/>
      <c r="O4203" s="643">
        <v>0</v>
      </c>
      <c r="P4203" s="643">
        <v>0</v>
      </c>
      <c r="Q4203" s="643">
        <v>0</v>
      </c>
      <c r="R4203" s="643">
        <v>0</v>
      </c>
      <c r="S4203" s="643">
        <v>0</v>
      </c>
      <c r="T4203" s="622">
        <v>0</v>
      </c>
      <c r="U4203" s="643">
        <v>0</v>
      </c>
      <c r="V4203" s="640">
        <v>0</v>
      </c>
      <c r="W4203" s="643">
        <v>0</v>
      </c>
      <c r="X4203" s="409">
        <v>1</v>
      </c>
      <c r="Y4203" s="643">
        <v>0</v>
      </c>
      <c r="Z4203" s="640" t="s">
        <v>51</v>
      </c>
      <c r="AA4203" s="624" t="s">
        <v>5289</v>
      </c>
      <c r="AB4203" s="624" t="s">
        <v>5289</v>
      </c>
      <c r="AC4203" s="624" t="s">
        <v>5289</v>
      </c>
      <c r="AD4203" s="624" t="s">
        <v>5289</v>
      </c>
      <c r="AE4203" s="624" t="s">
        <v>5289</v>
      </c>
      <c r="AF4203" s="319" t="s">
        <v>5289</v>
      </c>
      <c r="AG4203" s="87"/>
      <c r="AH4203" s="87"/>
      <c r="AI4203" s="87"/>
      <c r="AJ4203" s="87"/>
      <c r="AK4203" s="87"/>
      <c r="AL4203" s="87"/>
    </row>
    <row r="4204" spans="1:38" s="47" customFormat="1" ht="114.75">
      <c r="A4204" s="621">
        <v>27</v>
      </c>
      <c r="B4204" s="392" t="s">
        <v>18957</v>
      </c>
      <c r="C4204" s="392" t="s">
        <v>12012</v>
      </c>
      <c r="D4204" s="392" t="s">
        <v>18965</v>
      </c>
      <c r="E4204" s="371" t="s">
        <v>40</v>
      </c>
      <c r="F4204" s="629" t="s">
        <v>51</v>
      </c>
      <c r="G4204" s="310"/>
      <c r="H4204" s="310"/>
      <c r="I4204" s="310"/>
      <c r="J4204" s="310"/>
      <c r="K4204" s="310"/>
      <c r="L4204" s="640" t="s">
        <v>51</v>
      </c>
      <c r="M4204" s="309"/>
      <c r="N4204" s="310"/>
      <c r="O4204" s="643">
        <v>0</v>
      </c>
      <c r="P4204" s="643">
        <v>0</v>
      </c>
      <c r="Q4204" s="643">
        <v>0</v>
      </c>
      <c r="R4204" s="643">
        <v>0</v>
      </c>
      <c r="S4204" s="643">
        <v>0</v>
      </c>
      <c r="T4204" s="622">
        <v>0</v>
      </c>
      <c r="U4204" s="643">
        <v>0</v>
      </c>
      <c r="V4204" s="640">
        <v>0</v>
      </c>
      <c r="W4204" s="643">
        <v>0</v>
      </c>
      <c r="X4204" s="409">
        <v>0</v>
      </c>
      <c r="Y4204" s="643">
        <v>0</v>
      </c>
      <c r="Z4204" s="640" t="s">
        <v>51</v>
      </c>
      <c r="AA4204" s="624" t="s">
        <v>5289</v>
      </c>
      <c r="AB4204" s="624" t="s">
        <v>5289</v>
      </c>
      <c r="AC4204" s="624" t="s">
        <v>5289</v>
      </c>
      <c r="AD4204" s="624" t="s">
        <v>5289</v>
      </c>
      <c r="AE4204" s="624" t="s">
        <v>5289</v>
      </c>
      <c r="AF4204" s="319" t="s">
        <v>5289</v>
      </c>
      <c r="AG4204" s="87"/>
      <c r="AH4204" s="87"/>
      <c r="AI4204" s="87"/>
      <c r="AJ4204" s="87"/>
      <c r="AK4204" s="87"/>
      <c r="AL4204" s="87"/>
    </row>
    <row r="4205" spans="1:38" s="47" customFormat="1" ht="114.75">
      <c r="A4205" s="621">
        <v>28</v>
      </c>
      <c r="B4205" s="392" t="s">
        <v>18958</v>
      </c>
      <c r="C4205" s="392" t="s">
        <v>12012</v>
      </c>
      <c r="D4205" s="392" t="s">
        <v>18966</v>
      </c>
      <c r="E4205" s="371" t="s">
        <v>40</v>
      </c>
      <c r="F4205" s="629" t="s">
        <v>51</v>
      </c>
      <c r="G4205" s="310"/>
      <c r="H4205" s="310"/>
      <c r="I4205" s="310"/>
      <c r="J4205" s="310"/>
      <c r="K4205" s="310"/>
      <c r="L4205" s="640" t="s">
        <v>51</v>
      </c>
      <c r="M4205" s="309"/>
      <c r="N4205" s="310"/>
      <c r="O4205" s="643">
        <v>0</v>
      </c>
      <c r="P4205" s="643">
        <v>0</v>
      </c>
      <c r="Q4205" s="643">
        <v>0</v>
      </c>
      <c r="R4205" s="643">
        <v>0</v>
      </c>
      <c r="S4205" s="643">
        <v>0</v>
      </c>
      <c r="T4205" s="622">
        <v>0</v>
      </c>
      <c r="U4205" s="643">
        <v>0</v>
      </c>
      <c r="V4205" s="640">
        <v>0</v>
      </c>
      <c r="W4205" s="643">
        <v>0</v>
      </c>
      <c r="X4205" s="409">
        <v>0</v>
      </c>
      <c r="Y4205" s="643">
        <v>0</v>
      </c>
      <c r="Z4205" s="640" t="s">
        <v>51</v>
      </c>
      <c r="AA4205" s="624" t="s">
        <v>5289</v>
      </c>
      <c r="AB4205" s="624" t="s">
        <v>5289</v>
      </c>
      <c r="AC4205" s="624" t="s">
        <v>5289</v>
      </c>
      <c r="AD4205" s="624" t="s">
        <v>5289</v>
      </c>
      <c r="AE4205" s="624" t="s">
        <v>5289</v>
      </c>
      <c r="AF4205" s="319" t="s">
        <v>5289</v>
      </c>
      <c r="AG4205" s="87"/>
      <c r="AH4205" s="87"/>
      <c r="AI4205" s="87"/>
      <c r="AJ4205" s="87"/>
      <c r="AK4205" s="87"/>
      <c r="AL4205" s="87"/>
    </row>
    <row r="4206" spans="1:38" s="47" customFormat="1" ht="102">
      <c r="A4206" s="621">
        <v>29</v>
      </c>
      <c r="B4206" s="392" t="s">
        <v>18959</v>
      </c>
      <c r="C4206" s="392" t="s">
        <v>12012</v>
      </c>
      <c r="D4206" s="392" t="s">
        <v>19816</v>
      </c>
      <c r="E4206" s="371" t="s">
        <v>40</v>
      </c>
      <c r="F4206" s="629" t="s">
        <v>51</v>
      </c>
      <c r="G4206" s="310"/>
      <c r="H4206" s="310"/>
      <c r="I4206" s="310"/>
      <c r="J4206" s="310"/>
      <c r="K4206" s="310"/>
      <c r="L4206" s="640" t="s">
        <v>51</v>
      </c>
      <c r="M4206" s="309"/>
      <c r="N4206" s="310"/>
      <c r="O4206" s="643">
        <v>0</v>
      </c>
      <c r="P4206" s="643">
        <v>0</v>
      </c>
      <c r="Q4206" s="643">
        <v>0</v>
      </c>
      <c r="R4206" s="643">
        <v>0</v>
      </c>
      <c r="S4206" s="643">
        <v>0</v>
      </c>
      <c r="T4206" s="622">
        <v>0</v>
      </c>
      <c r="U4206" s="643">
        <v>0</v>
      </c>
      <c r="V4206" s="640">
        <v>0</v>
      </c>
      <c r="W4206" s="643">
        <v>0</v>
      </c>
      <c r="X4206" s="409">
        <v>0</v>
      </c>
      <c r="Y4206" s="643">
        <v>0</v>
      </c>
      <c r="Z4206" s="640" t="s">
        <v>51</v>
      </c>
      <c r="AA4206" s="624" t="s">
        <v>5289</v>
      </c>
      <c r="AB4206" s="624" t="s">
        <v>5289</v>
      </c>
      <c r="AC4206" s="624" t="s">
        <v>5289</v>
      </c>
      <c r="AD4206" s="624" t="s">
        <v>5289</v>
      </c>
      <c r="AE4206" s="624" t="s">
        <v>5289</v>
      </c>
      <c r="AF4206" s="319" t="s">
        <v>5289</v>
      </c>
      <c r="AG4206" s="87"/>
      <c r="AH4206" s="87"/>
      <c r="AI4206" s="87"/>
      <c r="AJ4206" s="87"/>
      <c r="AK4206" s="87"/>
      <c r="AL4206" s="87"/>
    </row>
    <row r="4207" spans="1:38" s="47" customFormat="1" ht="102">
      <c r="A4207" s="621">
        <v>30</v>
      </c>
      <c r="B4207" s="392" t="s">
        <v>18960</v>
      </c>
      <c r="C4207" s="392" t="s">
        <v>12012</v>
      </c>
      <c r="D4207" s="392" t="s">
        <v>19814</v>
      </c>
      <c r="E4207" s="371" t="s">
        <v>40</v>
      </c>
      <c r="F4207" s="629" t="s">
        <v>51</v>
      </c>
      <c r="G4207" s="310"/>
      <c r="H4207" s="310"/>
      <c r="I4207" s="310"/>
      <c r="J4207" s="310"/>
      <c r="K4207" s="310"/>
      <c r="L4207" s="640" t="s">
        <v>51</v>
      </c>
      <c r="M4207" s="309"/>
      <c r="N4207" s="310"/>
      <c r="O4207" s="643">
        <v>0</v>
      </c>
      <c r="P4207" s="643">
        <v>0</v>
      </c>
      <c r="Q4207" s="643">
        <v>0</v>
      </c>
      <c r="R4207" s="643">
        <v>0</v>
      </c>
      <c r="S4207" s="643">
        <v>0</v>
      </c>
      <c r="T4207" s="622">
        <v>0</v>
      </c>
      <c r="U4207" s="643">
        <v>0</v>
      </c>
      <c r="V4207" s="640">
        <v>0</v>
      </c>
      <c r="W4207" s="643">
        <v>0</v>
      </c>
      <c r="X4207" s="409">
        <v>20</v>
      </c>
      <c r="Y4207" s="643">
        <v>0</v>
      </c>
      <c r="Z4207" s="640" t="s">
        <v>51</v>
      </c>
      <c r="AA4207" s="624" t="s">
        <v>5289</v>
      </c>
      <c r="AB4207" s="624" t="s">
        <v>5289</v>
      </c>
      <c r="AC4207" s="624" t="s">
        <v>5289</v>
      </c>
      <c r="AD4207" s="624" t="s">
        <v>5289</v>
      </c>
      <c r="AE4207" s="624" t="s">
        <v>5289</v>
      </c>
      <c r="AF4207" s="319" t="s">
        <v>5289</v>
      </c>
      <c r="AG4207" s="87"/>
      <c r="AH4207" s="87"/>
      <c r="AI4207" s="87"/>
      <c r="AJ4207" s="87"/>
      <c r="AK4207" s="87"/>
      <c r="AL4207" s="87"/>
    </row>
    <row r="4208" spans="1:38" s="47" customFormat="1" ht="89.25">
      <c r="A4208" s="621">
        <v>31</v>
      </c>
      <c r="B4208" s="392" t="s">
        <v>18961</v>
      </c>
      <c r="C4208" s="392" t="s">
        <v>12012</v>
      </c>
      <c r="D4208" s="392" t="s">
        <v>19815</v>
      </c>
      <c r="E4208" s="371" t="s">
        <v>40</v>
      </c>
      <c r="F4208" s="629" t="s">
        <v>51</v>
      </c>
      <c r="G4208" s="310"/>
      <c r="H4208" s="310"/>
      <c r="I4208" s="310"/>
      <c r="J4208" s="310"/>
      <c r="K4208" s="310"/>
      <c r="L4208" s="640" t="s">
        <v>51</v>
      </c>
      <c r="M4208" s="309"/>
      <c r="N4208" s="310"/>
      <c r="O4208" s="643">
        <v>0</v>
      </c>
      <c r="P4208" s="643">
        <v>0</v>
      </c>
      <c r="Q4208" s="643">
        <v>0</v>
      </c>
      <c r="R4208" s="643">
        <v>0</v>
      </c>
      <c r="S4208" s="643">
        <v>0</v>
      </c>
      <c r="T4208" s="622">
        <v>0</v>
      </c>
      <c r="U4208" s="643">
        <v>0</v>
      </c>
      <c r="V4208" s="640">
        <v>0</v>
      </c>
      <c r="W4208" s="643">
        <v>0</v>
      </c>
      <c r="X4208" s="409">
        <v>2</v>
      </c>
      <c r="Y4208" s="643">
        <v>0</v>
      </c>
      <c r="Z4208" s="640" t="s">
        <v>51</v>
      </c>
      <c r="AA4208" s="624" t="s">
        <v>5289</v>
      </c>
      <c r="AB4208" s="624" t="s">
        <v>5289</v>
      </c>
      <c r="AC4208" s="624" t="s">
        <v>5289</v>
      </c>
      <c r="AD4208" s="624" t="s">
        <v>5289</v>
      </c>
      <c r="AE4208" s="624" t="s">
        <v>5289</v>
      </c>
      <c r="AF4208" s="319" t="s">
        <v>5289</v>
      </c>
      <c r="AG4208" s="87"/>
      <c r="AH4208" s="87"/>
      <c r="AI4208" s="87"/>
      <c r="AJ4208" s="87"/>
      <c r="AK4208" s="87"/>
      <c r="AL4208" s="87"/>
    </row>
    <row r="4209" spans="1:38" s="47" customFormat="1" ht="102">
      <c r="A4209" s="639">
        <v>32</v>
      </c>
      <c r="B4209" s="392" t="s">
        <v>19812</v>
      </c>
      <c r="C4209" s="392" t="s">
        <v>12012</v>
      </c>
      <c r="D4209" s="392" t="s">
        <v>19813</v>
      </c>
      <c r="E4209" s="371" t="s">
        <v>40</v>
      </c>
      <c r="F4209" s="629" t="s">
        <v>51</v>
      </c>
      <c r="G4209" s="310"/>
      <c r="H4209" s="310"/>
      <c r="I4209" s="310"/>
      <c r="J4209" s="310"/>
      <c r="K4209" s="310"/>
      <c r="L4209" s="640" t="s">
        <v>51</v>
      </c>
      <c r="M4209" s="309"/>
      <c r="N4209" s="310"/>
      <c r="O4209" s="643">
        <v>0</v>
      </c>
      <c r="P4209" s="643">
        <v>0</v>
      </c>
      <c r="Q4209" s="643">
        <v>0</v>
      </c>
      <c r="R4209" s="643">
        <v>0</v>
      </c>
      <c r="S4209" s="643">
        <v>0</v>
      </c>
      <c r="T4209" s="622">
        <v>0</v>
      </c>
      <c r="U4209" s="643">
        <v>0</v>
      </c>
      <c r="V4209" s="640">
        <v>0</v>
      </c>
      <c r="W4209" s="643">
        <v>0</v>
      </c>
      <c r="X4209" s="369">
        <v>0</v>
      </c>
      <c r="Y4209" s="643">
        <v>0</v>
      </c>
      <c r="Z4209" s="640" t="s">
        <v>51</v>
      </c>
      <c r="AA4209" s="624" t="s">
        <v>5289</v>
      </c>
      <c r="AB4209" s="624" t="s">
        <v>5289</v>
      </c>
      <c r="AC4209" s="624" t="s">
        <v>5289</v>
      </c>
      <c r="AD4209" s="624" t="s">
        <v>5289</v>
      </c>
      <c r="AE4209" s="624" t="s">
        <v>5289</v>
      </c>
      <c r="AF4209" s="319" t="s">
        <v>5289</v>
      </c>
      <c r="AG4209" s="87"/>
      <c r="AH4209" s="87"/>
      <c r="AI4209" s="87"/>
      <c r="AJ4209" s="87"/>
      <c r="AK4209" s="87"/>
      <c r="AL4209" s="87"/>
    </row>
    <row r="4210" spans="1:38" s="44" customFormat="1" ht="15.75" customHeight="1" thickBot="1">
      <c r="A4210" s="256"/>
      <c r="B4210" s="625">
        <v>32</v>
      </c>
      <c r="C4210" s="625"/>
      <c r="D4210" s="625">
        <v>32</v>
      </c>
      <c r="E4210" s="625">
        <v>32</v>
      </c>
      <c r="F4210" s="625">
        <v>6</v>
      </c>
      <c r="G4210" s="625">
        <v>4</v>
      </c>
      <c r="H4210" s="625">
        <v>1</v>
      </c>
      <c r="I4210" s="625"/>
      <c r="J4210" s="625">
        <v>1</v>
      </c>
      <c r="K4210" s="625">
        <v>7</v>
      </c>
      <c r="L4210" s="625">
        <v>2</v>
      </c>
      <c r="M4210" s="199"/>
      <c r="N4210" s="625">
        <f t="shared" ref="N4210:O4210" si="1389">SUM(N4178:N4209)</f>
        <v>0</v>
      </c>
      <c r="O4210" s="625">
        <f t="shared" si="1389"/>
        <v>0</v>
      </c>
      <c r="P4210" s="625">
        <f t="shared" ref="P4210:Q4210" si="1390">SUM(P4178:P4209)</f>
        <v>0</v>
      </c>
      <c r="Q4210" s="625">
        <f t="shared" si="1390"/>
        <v>0</v>
      </c>
      <c r="R4210" s="625">
        <f t="shared" ref="R4210" si="1391">SUM(R4178:R4209)</f>
        <v>0</v>
      </c>
      <c r="S4210" s="625">
        <f t="shared" ref="S4210" si="1392">SUM(S4178:S4209)</f>
        <v>0</v>
      </c>
      <c r="T4210" s="625">
        <f t="shared" ref="T4210:U4210" si="1393">SUM(T4178:T4209)</f>
        <v>0</v>
      </c>
      <c r="U4210" s="625">
        <f t="shared" si="1393"/>
        <v>0</v>
      </c>
      <c r="V4210" s="625">
        <f t="shared" ref="V4210:W4210" si="1394">SUM(V4178:V4209)</f>
        <v>0</v>
      </c>
      <c r="W4210" s="625">
        <f t="shared" si="1394"/>
        <v>0</v>
      </c>
      <c r="X4210" s="625">
        <f t="shared" ref="X4210:Y4210" si="1395">SUM(X4178:X4209)</f>
        <v>987</v>
      </c>
      <c r="Y4210" s="625">
        <f t="shared" si="1395"/>
        <v>0</v>
      </c>
      <c r="Z4210" s="625">
        <v>0</v>
      </c>
      <c r="AA4210" s="625">
        <v>1</v>
      </c>
      <c r="AB4210" s="625">
        <v>1</v>
      </c>
      <c r="AC4210" s="767"/>
      <c r="AD4210" s="767"/>
      <c r="AE4210" s="767"/>
      <c r="AF4210" s="768"/>
      <c r="AG4210" s="107"/>
      <c r="AH4210" s="107"/>
      <c r="AI4210" s="107"/>
      <c r="AJ4210" s="107"/>
      <c r="AK4210" s="107"/>
      <c r="AL4210" s="107"/>
    </row>
    <row r="4211" spans="1:38" ht="15.75" customHeight="1" thickBot="1">
      <c r="A4211" s="660" t="s">
        <v>473</v>
      </c>
      <c r="B4211" s="661"/>
      <c r="C4211" s="661"/>
      <c r="D4211" s="661"/>
      <c r="E4211" s="667"/>
      <c r="F4211" s="661"/>
      <c r="G4211" s="661"/>
      <c r="H4211" s="661"/>
      <c r="I4211" s="661"/>
      <c r="J4211" s="661"/>
      <c r="K4211" s="661"/>
      <c r="L4211" s="661"/>
      <c r="M4211" s="661"/>
      <c r="N4211" s="661"/>
      <c r="O4211" s="661"/>
      <c r="P4211" s="661"/>
      <c r="Q4211" s="661"/>
      <c r="R4211" s="661"/>
      <c r="S4211" s="661"/>
      <c r="T4211" s="661"/>
      <c r="U4211" s="661"/>
      <c r="V4211" s="661"/>
      <c r="W4211" s="661"/>
      <c r="X4211" s="661"/>
      <c r="Y4211" s="661"/>
      <c r="Z4211" s="661"/>
      <c r="AA4211" s="661"/>
      <c r="AB4211" s="661"/>
      <c r="AC4211" s="661"/>
      <c r="AD4211" s="661"/>
      <c r="AE4211" s="661"/>
      <c r="AF4211" s="662"/>
    </row>
    <row r="4212" spans="1:38" ht="140.25" customHeight="1">
      <c r="A4212" s="621">
        <v>1</v>
      </c>
      <c r="B4212" s="121" t="s">
        <v>12051</v>
      </c>
      <c r="C4212" s="121" t="s">
        <v>16895</v>
      </c>
      <c r="D4212" s="263" t="s">
        <v>12074</v>
      </c>
      <c r="E4212" s="366" t="s">
        <v>16896</v>
      </c>
      <c r="F4212" s="214" t="s">
        <v>51</v>
      </c>
      <c r="G4212" s="9"/>
      <c r="H4212" s="9"/>
      <c r="I4212" s="9"/>
      <c r="J4212" s="627" t="s">
        <v>18057</v>
      </c>
      <c r="K4212" s="622" t="s">
        <v>51</v>
      </c>
      <c r="L4212" s="622" t="s">
        <v>51</v>
      </c>
      <c r="M4212" s="649"/>
      <c r="N4212" s="9"/>
      <c r="O4212" s="622">
        <v>0</v>
      </c>
      <c r="P4212" s="622">
        <v>0</v>
      </c>
      <c r="Q4212" s="622">
        <v>0</v>
      </c>
      <c r="R4212" s="622">
        <v>0</v>
      </c>
      <c r="S4212" s="622">
        <v>0</v>
      </c>
      <c r="T4212" s="622">
        <v>0</v>
      </c>
      <c r="U4212" s="622">
        <v>0</v>
      </c>
      <c r="V4212" s="622">
        <v>0</v>
      </c>
      <c r="W4212" s="622">
        <v>0</v>
      </c>
      <c r="X4212" s="364">
        <v>220</v>
      </c>
      <c r="Y4212" s="622">
        <v>0</v>
      </c>
      <c r="Z4212" s="643" t="s">
        <v>51</v>
      </c>
      <c r="AA4212" s="627" t="s">
        <v>12052</v>
      </c>
      <c r="AB4212" s="624" t="s">
        <v>1315</v>
      </c>
      <c r="AC4212" s="159" t="s">
        <v>12053</v>
      </c>
      <c r="AD4212" s="159" t="s">
        <v>12054</v>
      </c>
      <c r="AE4212" s="159" t="s">
        <v>12055</v>
      </c>
      <c r="AF4212" s="130" t="s">
        <v>12056</v>
      </c>
    </row>
    <row r="4213" spans="1:38" ht="102">
      <c r="A4213" s="621">
        <v>2</v>
      </c>
      <c r="B4213" s="121" t="s">
        <v>11700</v>
      </c>
      <c r="C4213" s="121" t="s">
        <v>16895</v>
      </c>
      <c r="D4213" s="121" t="s">
        <v>12057</v>
      </c>
      <c r="E4213" s="123" t="s">
        <v>40</v>
      </c>
      <c r="F4213" s="622" t="s">
        <v>51</v>
      </c>
      <c r="G4213" s="9"/>
      <c r="H4213" s="9"/>
      <c r="I4213" s="9"/>
      <c r="J4213" s="9"/>
      <c r="K4213" s="9"/>
      <c r="L4213" s="622" t="s">
        <v>51</v>
      </c>
      <c r="M4213" s="649"/>
      <c r="N4213" s="9"/>
      <c r="O4213" s="622">
        <v>0</v>
      </c>
      <c r="P4213" s="622">
        <v>0</v>
      </c>
      <c r="Q4213" s="622">
        <v>0</v>
      </c>
      <c r="R4213" s="622">
        <v>0</v>
      </c>
      <c r="S4213" s="622">
        <v>0</v>
      </c>
      <c r="T4213" s="622">
        <v>0</v>
      </c>
      <c r="U4213" s="622">
        <v>0</v>
      </c>
      <c r="V4213" s="622">
        <v>0</v>
      </c>
      <c r="W4213" s="622">
        <v>0</v>
      </c>
      <c r="X4213" s="364">
        <v>0</v>
      </c>
      <c r="Y4213" s="622">
        <v>0</v>
      </c>
      <c r="Z4213" s="643" t="s">
        <v>51</v>
      </c>
      <c r="AA4213" s="624" t="s">
        <v>5289</v>
      </c>
      <c r="AB4213" s="9"/>
      <c r="AC4213" s="84" t="s">
        <v>5289</v>
      </c>
      <c r="AD4213" s="84" t="s">
        <v>5289</v>
      </c>
      <c r="AE4213" s="84" t="s">
        <v>5289</v>
      </c>
      <c r="AF4213" s="129" t="s">
        <v>5289</v>
      </c>
    </row>
    <row r="4214" spans="1:38" s="44" customFormat="1" ht="114.75">
      <c r="A4214" s="621">
        <v>3</v>
      </c>
      <c r="B4214" s="121" t="s">
        <v>125</v>
      </c>
      <c r="C4214" s="121" t="s">
        <v>16895</v>
      </c>
      <c r="D4214" s="626" t="s">
        <v>18503</v>
      </c>
      <c r="E4214" s="622" t="s">
        <v>40</v>
      </c>
      <c r="F4214" s="624" t="s">
        <v>19099</v>
      </c>
      <c r="G4214" s="622" t="s">
        <v>51</v>
      </c>
      <c r="H4214" s="25">
        <v>3</v>
      </c>
      <c r="I4214" s="14" t="s">
        <v>16488</v>
      </c>
      <c r="J4214" s="9"/>
      <c r="K4214" s="9"/>
      <c r="L4214" s="622" t="s">
        <v>51</v>
      </c>
      <c r="M4214" s="649"/>
      <c r="N4214" s="9"/>
      <c r="O4214" s="622">
        <v>0</v>
      </c>
      <c r="P4214" s="622">
        <v>0</v>
      </c>
      <c r="Q4214" s="622">
        <v>0</v>
      </c>
      <c r="R4214" s="622">
        <v>0</v>
      </c>
      <c r="S4214" s="622">
        <v>0</v>
      </c>
      <c r="T4214" s="622">
        <v>0</v>
      </c>
      <c r="U4214" s="622">
        <v>0</v>
      </c>
      <c r="V4214" s="622">
        <v>0</v>
      </c>
      <c r="W4214" s="622">
        <v>0</v>
      </c>
      <c r="X4214" s="364">
        <v>7</v>
      </c>
      <c r="Y4214" s="622">
        <v>0</v>
      </c>
      <c r="Z4214" s="643" t="s">
        <v>51</v>
      </c>
      <c r="AA4214" s="624" t="s">
        <v>5289</v>
      </c>
      <c r="AB4214" s="9"/>
      <c r="AC4214" s="84" t="s">
        <v>5289</v>
      </c>
      <c r="AD4214" s="84" t="s">
        <v>5289</v>
      </c>
      <c r="AE4214" s="84" t="s">
        <v>5289</v>
      </c>
      <c r="AF4214" s="129" t="s">
        <v>5289</v>
      </c>
      <c r="AG4214" s="107"/>
      <c r="AH4214" s="107"/>
      <c r="AI4214" s="107"/>
      <c r="AJ4214" s="107"/>
      <c r="AK4214" s="107"/>
      <c r="AL4214" s="107"/>
    </row>
    <row r="4215" spans="1:38" s="44" customFormat="1" ht="114.75">
      <c r="A4215" s="621">
        <v>4</v>
      </c>
      <c r="B4215" s="121" t="s">
        <v>12058</v>
      </c>
      <c r="C4215" s="121" t="s">
        <v>16895</v>
      </c>
      <c r="D4215" s="626" t="s">
        <v>18056</v>
      </c>
      <c r="E4215" s="622" t="s">
        <v>40</v>
      </c>
      <c r="F4215" s="624" t="s">
        <v>19099</v>
      </c>
      <c r="G4215" s="622" t="s">
        <v>51</v>
      </c>
      <c r="H4215" s="25">
        <v>3</v>
      </c>
      <c r="I4215" s="14" t="s">
        <v>16488</v>
      </c>
      <c r="J4215" s="9"/>
      <c r="K4215" s="320"/>
      <c r="L4215" s="622" t="s">
        <v>51</v>
      </c>
      <c r="M4215" s="649"/>
      <c r="N4215" s="9"/>
      <c r="O4215" s="622">
        <v>0</v>
      </c>
      <c r="P4215" s="622">
        <v>0</v>
      </c>
      <c r="Q4215" s="622">
        <v>0</v>
      </c>
      <c r="R4215" s="622">
        <v>0</v>
      </c>
      <c r="S4215" s="622">
        <v>0</v>
      </c>
      <c r="T4215" s="622">
        <v>0</v>
      </c>
      <c r="U4215" s="622">
        <v>0</v>
      </c>
      <c r="V4215" s="622">
        <v>0</v>
      </c>
      <c r="W4215" s="622">
        <v>0</v>
      </c>
      <c r="X4215" s="364">
        <v>3</v>
      </c>
      <c r="Y4215" s="622">
        <v>0</v>
      </c>
      <c r="Z4215" s="643" t="s">
        <v>51</v>
      </c>
      <c r="AA4215" s="624" t="s">
        <v>5289</v>
      </c>
      <c r="AB4215" s="9"/>
      <c r="AC4215" s="84" t="s">
        <v>5289</v>
      </c>
      <c r="AD4215" s="84" t="s">
        <v>5289</v>
      </c>
      <c r="AE4215" s="84" t="s">
        <v>5289</v>
      </c>
      <c r="AF4215" s="129" t="s">
        <v>5289</v>
      </c>
      <c r="AG4215" s="107"/>
      <c r="AH4215" s="107"/>
      <c r="AI4215" s="107"/>
      <c r="AJ4215" s="107"/>
      <c r="AK4215" s="107"/>
      <c r="AL4215" s="107"/>
    </row>
    <row r="4216" spans="1:38" s="44" customFormat="1" ht="140.25">
      <c r="A4216" s="621">
        <v>5</v>
      </c>
      <c r="B4216" s="121" t="s">
        <v>12059</v>
      </c>
      <c r="C4216" s="121" t="s">
        <v>16895</v>
      </c>
      <c r="D4216" s="121" t="s">
        <v>12060</v>
      </c>
      <c r="E4216" s="622" t="s">
        <v>16897</v>
      </c>
      <c r="F4216" s="624" t="s">
        <v>19099</v>
      </c>
      <c r="G4216" s="622" t="s">
        <v>51</v>
      </c>
      <c r="H4216" s="25">
        <v>3</v>
      </c>
      <c r="I4216" s="14" t="s">
        <v>16488</v>
      </c>
      <c r="J4216" s="9"/>
      <c r="K4216" s="9"/>
      <c r="L4216" s="622" t="s">
        <v>51</v>
      </c>
      <c r="M4216" s="649"/>
      <c r="N4216" s="9"/>
      <c r="O4216" s="622">
        <v>0</v>
      </c>
      <c r="P4216" s="622">
        <v>0</v>
      </c>
      <c r="Q4216" s="622">
        <v>0</v>
      </c>
      <c r="R4216" s="622">
        <v>0</v>
      </c>
      <c r="S4216" s="622">
        <v>0</v>
      </c>
      <c r="T4216" s="622">
        <v>0</v>
      </c>
      <c r="U4216" s="622">
        <v>0</v>
      </c>
      <c r="V4216" s="622">
        <v>0</v>
      </c>
      <c r="W4216" s="622">
        <v>0</v>
      </c>
      <c r="X4216" s="364">
        <v>0</v>
      </c>
      <c r="Y4216" s="622">
        <v>0</v>
      </c>
      <c r="Z4216" s="643" t="s">
        <v>51</v>
      </c>
      <c r="AA4216" s="624" t="s">
        <v>5289</v>
      </c>
      <c r="AB4216" s="9"/>
      <c r="AC4216" s="84" t="s">
        <v>5289</v>
      </c>
      <c r="AD4216" s="84" t="s">
        <v>5289</v>
      </c>
      <c r="AE4216" s="84" t="s">
        <v>5289</v>
      </c>
      <c r="AF4216" s="129" t="s">
        <v>5289</v>
      </c>
      <c r="AG4216" s="107"/>
      <c r="AH4216" s="107"/>
      <c r="AI4216" s="107"/>
      <c r="AJ4216" s="107"/>
      <c r="AK4216" s="107"/>
      <c r="AL4216" s="107"/>
    </row>
    <row r="4217" spans="1:38" s="44" customFormat="1" ht="114.75">
      <c r="A4217" s="621">
        <v>6</v>
      </c>
      <c r="B4217" s="121" t="s">
        <v>12061</v>
      </c>
      <c r="C4217" s="121" t="s">
        <v>16895</v>
      </c>
      <c r="D4217" s="627" t="s">
        <v>18126</v>
      </c>
      <c r="E4217" s="656" t="s">
        <v>40</v>
      </c>
      <c r="F4217" s="622" t="s">
        <v>51</v>
      </c>
      <c r="G4217" s="9"/>
      <c r="H4217" s="9"/>
      <c r="I4217" s="9"/>
      <c r="J4217" s="9"/>
      <c r="K4217" s="9"/>
      <c r="L4217" s="622" t="s">
        <v>51</v>
      </c>
      <c r="M4217" s="649"/>
      <c r="N4217" s="9"/>
      <c r="O4217" s="622">
        <v>0</v>
      </c>
      <c r="P4217" s="622">
        <v>0</v>
      </c>
      <c r="Q4217" s="622">
        <v>0</v>
      </c>
      <c r="R4217" s="622">
        <v>0</v>
      </c>
      <c r="S4217" s="622">
        <v>0</v>
      </c>
      <c r="T4217" s="622">
        <v>0</v>
      </c>
      <c r="U4217" s="622">
        <v>0</v>
      </c>
      <c r="V4217" s="622">
        <v>0</v>
      </c>
      <c r="W4217" s="622">
        <v>0</v>
      </c>
      <c r="X4217" s="364">
        <v>3</v>
      </c>
      <c r="Y4217" s="622">
        <v>0</v>
      </c>
      <c r="Z4217" s="643" t="s">
        <v>51</v>
      </c>
      <c r="AA4217" s="624" t="s">
        <v>5289</v>
      </c>
      <c r="AB4217" s="9"/>
      <c r="AC4217" s="84" t="s">
        <v>5289</v>
      </c>
      <c r="AD4217" s="84" t="s">
        <v>5289</v>
      </c>
      <c r="AE4217" s="84" t="s">
        <v>5289</v>
      </c>
      <c r="AF4217" s="129" t="s">
        <v>5289</v>
      </c>
      <c r="AG4217" s="107"/>
      <c r="AH4217" s="107"/>
      <c r="AI4217" s="107"/>
      <c r="AJ4217" s="107"/>
      <c r="AK4217" s="107"/>
      <c r="AL4217" s="107"/>
    </row>
    <row r="4218" spans="1:38" s="44" customFormat="1" ht="140.25">
      <c r="A4218" s="621">
        <v>7</v>
      </c>
      <c r="B4218" s="121" t="s">
        <v>12062</v>
      </c>
      <c r="C4218" s="121" t="s">
        <v>16895</v>
      </c>
      <c r="D4218" s="263" t="s">
        <v>12063</v>
      </c>
      <c r="E4218" s="366" t="s">
        <v>16898</v>
      </c>
      <c r="F4218" s="624" t="s">
        <v>19099</v>
      </c>
      <c r="G4218" s="622" t="s">
        <v>51</v>
      </c>
      <c r="H4218" s="25">
        <v>3</v>
      </c>
      <c r="I4218" s="14" t="s">
        <v>16488</v>
      </c>
      <c r="J4218" s="9"/>
      <c r="K4218" s="9"/>
      <c r="L4218" s="622" t="s">
        <v>51</v>
      </c>
      <c r="M4218" s="649"/>
      <c r="N4218" s="9"/>
      <c r="O4218" s="622">
        <v>0</v>
      </c>
      <c r="P4218" s="622">
        <v>0</v>
      </c>
      <c r="Q4218" s="622">
        <v>0</v>
      </c>
      <c r="R4218" s="622">
        <v>0</v>
      </c>
      <c r="S4218" s="622">
        <v>0</v>
      </c>
      <c r="T4218" s="622">
        <v>0</v>
      </c>
      <c r="U4218" s="622">
        <v>0</v>
      </c>
      <c r="V4218" s="622">
        <v>0</v>
      </c>
      <c r="W4218" s="622">
        <v>0</v>
      </c>
      <c r="X4218" s="364">
        <v>1</v>
      </c>
      <c r="Y4218" s="622">
        <v>0</v>
      </c>
      <c r="Z4218" s="643" t="s">
        <v>51</v>
      </c>
      <c r="AA4218" s="624" t="s">
        <v>5289</v>
      </c>
      <c r="AB4218" s="9"/>
      <c r="AC4218" s="84" t="s">
        <v>5289</v>
      </c>
      <c r="AD4218" s="84" t="s">
        <v>5289</v>
      </c>
      <c r="AE4218" s="84" t="s">
        <v>5289</v>
      </c>
      <c r="AF4218" s="129" t="s">
        <v>5289</v>
      </c>
      <c r="AG4218" s="107"/>
      <c r="AH4218" s="107"/>
      <c r="AI4218" s="107"/>
      <c r="AJ4218" s="107"/>
      <c r="AK4218" s="107"/>
      <c r="AL4218" s="107"/>
    </row>
    <row r="4219" spans="1:38" s="44" customFormat="1" ht="195" customHeight="1">
      <c r="A4219" s="621">
        <v>8</v>
      </c>
      <c r="B4219" s="121" t="s">
        <v>12064</v>
      </c>
      <c r="C4219" s="121" t="s">
        <v>16895</v>
      </c>
      <c r="D4219" s="263" t="s">
        <v>12065</v>
      </c>
      <c r="E4219" s="366" t="s">
        <v>16899</v>
      </c>
      <c r="F4219" s="624" t="s">
        <v>19099</v>
      </c>
      <c r="G4219" s="622" t="s">
        <v>51</v>
      </c>
      <c r="H4219" s="25">
        <v>3</v>
      </c>
      <c r="I4219" s="14" t="s">
        <v>16488</v>
      </c>
      <c r="J4219" s="9"/>
      <c r="K4219" s="9"/>
      <c r="L4219" s="622" t="s">
        <v>51</v>
      </c>
      <c r="M4219" s="649"/>
      <c r="N4219" s="9"/>
      <c r="O4219" s="622">
        <v>0</v>
      </c>
      <c r="P4219" s="622">
        <v>0</v>
      </c>
      <c r="Q4219" s="622">
        <v>0</v>
      </c>
      <c r="R4219" s="622">
        <v>0</v>
      </c>
      <c r="S4219" s="622">
        <v>0</v>
      </c>
      <c r="T4219" s="622">
        <v>0</v>
      </c>
      <c r="U4219" s="622">
        <v>0</v>
      </c>
      <c r="V4219" s="622">
        <v>0</v>
      </c>
      <c r="W4219" s="622">
        <v>0</v>
      </c>
      <c r="X4219" s="364">
        <v>1</v>
      </c>
      <c r="Y4219" s="622">
        <v>0</v>
      </c>
      <c r="Z4219" s="643" t="s">
        <v>51</v>
      </c>
      <c r="AA4219" s="624" t="s">
        <v>5289</v>
      </c>
      <c r="AB4219" s="9"/>
      <c r="AC4219" s="84" t="s">
        <v>5289</v>
      </c>
      <c r="AD4219" s="84" t="s">
        <v>5289</v>
      </c>
      <c r="AE4219" s="84" t="s">
        <v>5289</v>
      </c>
      <c r="AF4219" s="129" t="s">
        <v>5289</v>
      </c>
      <c r="AG4219" s="107"/>
      <c r="AH4219" s="107"/>
      <c r="AI4219" s="107"/>
      <c r="AJ4219" s="107"/>
      <c r="AK4219" s="107"/>
      <c r="AL4219" s="107"/>
    </row>
    <row r="4220" spans="1:38" ht="195" customHeight="1">
      <c r="A4220" s="621">
        <v>9</v>
      </c>
      <c r="B4220" s="121" t="s">
        <v>12066</v>
      </c>
      <c r="C4220" s="121" t="s">
        <v>16895</v>
      </c>
      <c r="D4220" s="263" t="s">
        <v>12067</v>
      </c>
      <c r="E4220" s="366" t="s">
        <v>16900</v>
      </c>
      <c r="F4220" s="624" t="s">
        <v>19099</v>
      </c>
      <c r="G4220" s="622" t="s">
        <v>51</v>
      </c>
      <c r="H4220" s="25">
        <v>3</v>
      </c>
      <c r="I4220" s="14" t="s">
        <v>16488</v>
      </c>
      <c r="J4220" s="9"/>
      <c r="K4220" s="9"/>
      <c r="L4220" s="622" t="s">
        <v>51</v>
      </c>
      <c r="M4220" s="649"/>
      <c r="N4220" s="9"/>
      <c r="O4220" s="622">
        <v>0</v>
      </c>
      <c r="P4220" s="622">
        <v>0</v>
      </c>
      <c r="Q4220" s="622">
        <v>0</v>
      </c>
      <c r="R4220" s="622">
        <v>0</v>
      </c>
      <c r="S4220" s="622">
        <v>0</v>
      </c>
      <c r="T4220" s="622">
        <v>0</v>
      </c>
      <c r="U4220" s="622">
        <v>0</v>
      </c>
      <c r="V4220" s="622">
        <v>0</v>
      </c>
      <c r="W4220" s="622">
        <v>0</v>
      </c>
      <c r="X4220" s="364">
        <v>0</v>
      </c>
      <c r="Y4220" s="622">
        <v>0</v>
      </c>
      <c r="Z4220" s="643" t="s">
        <v>51</v>
      </c>
      <c r="AA4220" s="624" t="s">
        <v>5289</v>
      </c>
      <c r="AB4220" s="9"/>
      <c r="AC4220" s="84" t="s">
        <v>5289</v>
      </c>
      <c r="AD4220" s="84" t="s">
        <v>5289</v>
      </c>
      <c r="AE4220" s="84" t="s">
        <v>5289</v>
      </c>
      <c r="AF4220" s="129" t="s">
        <v>5289</v>
      </c>
    </row>
    <row r="4221" spans="1:38" ht="195" customHeight="1">
      <c r="A4221" s="621">
        <v>10</v>
      </c>
      <c r="B4221" s="121" t="s">
        <v>12068</v>
      </c>
      <c r="C4221" s="121" t="s">
        <v>16895</v>
      </c>
      <c r="D4221" s="263" t="s">
        <v>12069</v>
      </c>
      <c r="E4221" s="366" t="s">
        <v>16901</v>
      </c>
      <c r="F4221" s="624" t="s">
        <v>19099</v>
      </c>
      <c r="G4221" s="622" t="s">
        <v>51</v>
      </c>
      <c r="H4221" s="25">
        <v>3</v>
      </c>
      <c r="I4221" s="14" t="s">
        <v>16488</v>
      </c>
      <c r="J4221" s="9"/>
      <c r="K4221" s="9"/>
      <c r="L4221" s="622" t="s">
        <v>51</v>
      </c>
      <c r="M4221" s="649"/>
      <c r="N4221" s="9"/>
      <c r="O4221" s="622">
        <v>0</v>
      </c>
      <c r="P4221" s="622">
        <v>0</v>
      </c>
      <c r="Q4221" s="622">
        <v>0</v>
      </c>
      <c r="R4221" s="622">
        <v>0</v>
      </c>
      <c r="S4221" s="622">
        <v>0</v>
      </c>
      <c r="T4221" s="622">
        <v>0</v>
      </c>
      <c r="U4221" s="622">
        <v>0</v>
      </c>
      <c r="V4221" s="622">
        <v>0</v>
      </c>
      <c r="W4221" s="622">
        <v>0</v>
      </c>
      <c r="X4221" s="364">
        <v>10</v>
      </c>
      <c r="Y4221" s="622">
        <v>0</v>
      </c>
      <c r="Z4221" s="643" t="s">
        <v>51</v>
      </c>
      <c r="AA4221" s="624" t="s">
        <v>5289</v>
      </c>
      <c r="AB4221" s="9"/>
      <c r="AC4221" s="84" t="s">
        <v>5289</v>
      </c>
      <c r="AD4221" s="84" t="s">
        <v>5289</v>
      </c>
      <c r="AE4221" s="84" t="s">
        <v>5289</v>
      </c>
      <c r="AF4221" s="129" t="s">
        <v>5289</v>
      </c>
    </row>
    <row r="4222" spans="1:38" ht="159.75" customHeight="1">
      <c r="A4222" s="621">
        <v>11</v>
      </c>
      <c r="B4222" s="121" t="s">
        <v>123</v>
      </c>
      <c r="C4222" s="121" t="s">
        <v>16895</v>
      </c>
      <c r="D4222" s="312" t="s">
        <v>12070</v>
      </c>
      <c r="E4222" s="366" t="s">
        <v>16902</v>
      </c>
      <c r="F4222" s="624" t="s">
        <v>19099</v>
      </c>
      <c r="G4222" s="622" t="s">
        <v>51</v>
      </c>
      <c r="H4222" s="25">
        <v>3</v>
      </c>
      <c r="I4222" s="14" t="s">
        <v>16488</v>
      </c>
      <c r="J4222" s="9"/>
      <c r="K4222" s="9"/>
      <c r="L4222" s="622" t="s">
        <v>51</v>
      </c>
      <c r="M4222" s="649"/>
      <c r="N4222" s="9"/>
      <c r="O4222" s="622">
        <v>0</v>
      </c>
      <c r="P4222" s="622">
        <v>0</v>
      </c>
      <c r="Q4222" s="622">
        <v>0</v>
      </c>
      <c r="R4222" s="622">
        <v>0</v>
      </c>
      <c r="S4222" s="622">
        <v>0</v>
      </c>
      <c r="T4222" s="622">
        <v>0</v>
      </c>
      <c r="U4222" s="622">
        <v>0</v>
      </c>
      <c r="V4222" s="622">
        <v>0</v>
      </c>
      <c r="W4222" s="622">
        <v>0</v>
      </c>
      <c r="X4222" s="364">
        <v>1</v>
      </c>
      <c r="Y4222" s="622">
        <v>0</v>
      </c>
      <c r="Z4222" s="643" t="s">
        <v>51</v>
      </c>
      <c r="AA4222" s="624" t="s">
        <v>5289</v>
      </c>
      <c r="AB4222" s="9"/>
      <c r="AC4222" s="84" t="s">
        <v>5289</v>
      </c>
      <c r="AD4222" s="84" t="s">
        <v>5289</v>
      </c>
      <c r="AE4222" s="84" t="s">
        <v>5289</v>
      </c>
      <c r="AF4222" s="129" t="s">
        <v>5289</v>
      </c>
    </row>
    <row r="4223" spans="1:38" ht="132" customHeight="1">
      <c r="A4223" s="621">
        <v>12</v>
      </c>
      <c r="B4223" s="121" t="s">
        <v>12071</v>
      </c>
      <c r="C4223" s="121" t="s">
        <v>16895</v>
      </c>
      <c r="D4223" s="312" t="s">
        <v>18055</v>
      </c>
      <c r="E4223" s="366" t="s">
        <v>40</v>
      </c>
      <c r="F4223" s="214" t="s">
        <v>51</v>
      </c>
      <c r="G4223" s="9"/>
      <c r="H4223" s="9"/>
      <c r="I4223" s="9"/>
      <c r="J4223" s="9"/>
      <c r="K4223" s="9"/>
      <c r="L4223" s="622" t="s">
        <v>51</v>
      </c>
      <c r="M4223" s="649"/>
      <c r="N4223" s="9"/>
      <c r="O4223" s="622">
        <v>0</v>
      </c>
      <c r="P4223" s="622">
        <v>0</v>
      </c>
      <c r="Q4223" s="622">
        <v>0</v>
      </c>
      <c r="R4223" s="622">
        <v>0</v>
      </c>
      <c r="S4223" s="622">
        <v>0</v>
      </c>
      <c r="T4223" s="622">
        <v>0</v>
      </c>
      <c r="U4223" s="622">
        <v>0</v>
      </c>
      <c r="V4223" s="622">
        <v>0</v>
      </c>
      <c r="W4223" s="622">
        <v>0</v>
      </c>
      <c r="X4223" s="364">
        <v>1</v>
      </c>
      <c r="Y4223" s="622">
        <v>0</v>
      </c>
      <c r="Z4223" s="643" t="s">
        <v>51</v>
      </c>
      <c r="AA4223" s="624" t="s">
        <v>5289</v>
      </c>
      <c r="AB4223" s="9"/>
      <c r="AC4223" s="84" t="s">
        <v>5289</v>
      </c>
      <c r="AD4223" s="84" t="s">
        <v>5289</v>
      </c>
      <c r="AE4223" s="84" t="s">
        <v>5289</v>
      </c>
      <c r="AF4223" s="129" t="s">
        <v>5289</v>
      </c>
    </row>
    <row r="4224" spans="1:38" ht="195" customHeight="1">
      <c r="A4224" s="621">
        <v>13</v>
      </c>
      <c r="B4224" s="121" t="s">
        <v>12072</v>
      </c>
      <c r="C4224" s="121" t="s">
        <v>16895</v>
      </c>
      <c r="D4224" s="263" t="s">
        <v>12073</v>
      </c>
      <c r="E4224" s="366" t="s">
        <v>16903</v>
      </c>
      <c r="F4224" s="624" t="s">
        <v>19099</v>
      </c>
      <c r="G4224" s="622" t="s">
        <v>51</v>
      </c>
      <c r="H4224" s="25">
        <v>3</v>
      </c>
      <c r="I4224" s="14" t="s">
        <v>16488</v>
      </c>
      <c r="J4224" s="9"/>
      <c r="K4224" s="9"/>
      <c r="L4224" s="622" t="s">
        <v>51</v>
      </c>
      <c r="M4224" s="649"/>
      <c r="N4224" s="9"/>
      <c r="O4224" s="622">
        <v>0</v>
      </c>
      <c r="P4224" s="622">
        <v>0</v>
      </c>
      <c r="Q4224" s="622">
        <v>0</v>
      </c>
      <c r="R4224" s="622">
        <v>0</v>
      </c>
      <c r="S4224" s="622">
        <v>0</v>
      </c>
      <c r="T4224" s="622">
        <v>0</v>
      </c>
      <c r="U4224" s="622">
        <v>0</v>
      </c>
      <c r="V4224" s="622">
        <v>0</v>
      </c>
      <c r="W4224" s="622">
        <v>0</v>
      </c>
      <c r="X4224" s="364">
        <v>0</v>
      </c>
      <c r="Y4224" s="622">
        <v>0</v>
      </c>
      <c r="Z4224" s="643" t="s">
        <v>51</v>
      </c>
      <c r="AA4224" s="624" t="s">
        <v>5289</v>
      </c>
      <c r="AB4224" s="9"/>
      <c r="AC4224" s="84" t="s">
        <v>5289</v>
      </c>
      <c r="AD4224" s="84" t="s">
        <v>5289</v>
      </c>
      <c r="AE4224" s="84" t="s">
        <v>5289</v>
      </c>
      <c r="AF4224" s="129" t="s">
        <v>5289</v>
      </c>
    </row>
    <row r="4225" spans="1:38" s="47" customFormat="1" ht="90" customHeight="1">
      <c r="A4225" s="621">
        <v>14</v>
      </c>
      <c r="B4225" s="392" t="s">
        <v>14692</v>
      </c>
      <c r="C4225" s="121" t="s">
        <v>16895</v>
      </c>
      <c r="D4225" s="445" t="s">
        <v>16904</v>
      </c>
      <c r="E4225" s="366" t="s">
        <v>40</v>
      </c>
      <c r="F4225" s="476" t="s">
        <v>51</v>
      </c>
      <c r="G4225" s="310"/>
      <c r="H4225" s="310"/>
      <c r="I4225" s="310"/>
      <c r="J4225" s="310"/>
      <c r="K4225" s="310"/>
      <c r="L4225" s="640" t="s">
        <v>51</v>
      </c>
      <c r="M4225" s="309"/>
      <c r="N4225" s="310"/>
      <c r="O4225" s="622">
        <v>0</v>
      </c>
      <c r="P4225" s="622">
        <v>0</v>
      </c>
      <c r="Q4225" s="622">
        <v>0</v>
      </c>
      <c r="R4225" s="622">
        <v>0</v>
      </c>
      <c r="S4225" s="622">
        <v>0</v>
      </c>
      <c r="T4225" s="622">
        <v>0</v>
      </c>
      <c r="U4225" s="622">
        <v>0</v>
      </c>
      <c r="V4225" s="622">
        <v>0</v>
      </c>
      <c r="W4225" s="622">
        <v>0</v>
      </c>
      <c r="X4225" s="371">
        <v>12</v>
      </c>
      <c r="Y4225" s="622">
        <v>0</v>
      </c>
      <c r="Z4225" s="640" t="s">
        <v>51</v>
      </c>
      <c r="AA4225" s="624" t="s">
        <v>5289</v>
      </c>
      <c r="AB4225" s="9"/>
      <c r="AC4225" s="84" t="s">
        <v>5289</v>
      </c>
      <c r="AD4225" s="84" t="s">
        <v>5289</v>
      </c>
      <c r="AE4225" s="84" t="s">
        <v>5289</v>
      </c>
      <c r="AF4225" s="129" t="s">
        <v>5289</v>
      </c>
      <c r="AG4225" s="87"/>
      <c r="AH4225" s="87"/>
      <c r="AI4225" s="87"/>
      <c r="AJ4225" s="87"/>
      <c r="AK4225" s="87"/>
      <c r="AL4225" s="87"/>
    </row>
    <row r="4226" spans="1:38" s="47" customFormat="1" ht="90" customHeight="1">
      <c r="A4226" s="621">
        <v>15</v>
      </c>
      <c r="B4226" s="407" t="s">
        <v>18498</v>
      </c>
      <c r="C4226" s="627" t="s">
        <v>16895</v>
      </c>
      <c r="D4226" s="445" t="s">
        <v>18499</v>
      </c>
      <c r="E4226" s="366" t="s">
        <v>40</v>
      </c>
      <c r="F4226" s="476" t="s">
        <v>51</v>
      </c>
      <c r="G4226" s="310"/>
      <c r="H4226" s="310"/>
      <c r="I4226" s="310"/>
      <c r="J4226" s="310"/>
      <c r="K4226" s="310"/>
      <c r="L4226" s="640" t="s">
        <v>51</v>
      </c>
      <c r="M4226" s="309"/>
      <c r="N4226" s="310"/>
      <c r="O4226" s="622">
        <v>0</v>
      </c>
      <c r="P4226" s="622">
        <v>0</v>
      </c>
      <c r="Q4226" s="622">
        <v>0</v>
      </c>
      <c r="R4226" s="622">
        <v>0</v>
      </c>
      <c r="S4226" s="622">
        <v>0</v>
      </c>
      <c r="T4226" s="622">
        <v>0</v>
      </c>
      <c r="U4226" s="622">
        <v>0</v>
      </c>
      <c r="V4226" s="622">
        <v>0</v>
      </c>
      <c r="W4226" s="622">
        <v>0</v>
      </c>
      <c r="X4226" s="364">
        <v>0</v>
      </c>
      <c r="Y4226" s="622">
        <v>0</v>
      </c>
      <c r="Z4226" s="643" t="s">
        <v>51</v>
      </c>
      <c r="AA4226" s="624" t="s">
        <v>5289</v>
      </c>
      <c r="AB4226" s="9"/>
      <c r="AC4226" s="84" t="s">
        <v>5289</v>
      </c>
      <c r="AD4226" s="84" t="s">
        <v>5289</v>
      </c>
      <c r="AE4226" s="84" t="s">
        <v>5289</v>
      </c>
      <c r="AF4226" s="129" t="s">
        <v>5289</v>
      </c>
      <c r="AG4226" s="87"/>
      <c r="AH4226" s="87"/>
      <c r="AI4226" s="87"/>
      <c r="AJ4226" s="87"/>
      <c r="AK4226" s="87"/>
      <c r="AL4226" s="87"/>
    </row>
    <row r="4227" spans="1:38" s="47" customFormat="1" ht="90" customHeight="1">
      <c r="A4227" s="621">
        <v>16</v>
      </c>
      <c r="B4227" s="407" t="s">
        <v>18500</v>
      </c>
      <c r="C4227" s="627" t="s">
        <v>16895</v>
      </c>
      <c r="D4227" s="445" t="s">
        <v>18501</v>
      </c>
      <c r="E4227" s="366" t="s">
        <v>40</v>
      </c>
      <c r="F4227" s="476" t="s">
        <v>51</v>
      </c>
      <c r="G4227" s="310"/>
      <c r="H4227" s="310"/>
      <c r="I4227" s="310"/>
      <c r="J4227" s="310"/>
      <c r="K4227" s="310"/>
      <c r="L4227" s="640" t="s">
        <v>51</v>
      </c>
      <c r="M4227" s="309"/>
      <c r="N4227" s="310"/>
      <c r="O4227" s="622">
        <v>0</v>
      </c>
      <c r="P4227" s="622">
        <v>0</v>
      </c>
      <c r="Q4227" s="622">
        <v>0</v>
      </c>
      <c r="R4227" s="622">
        <v>0</v>
      </c>
      <c r="S4227" s="622">
        <v>0</v>
      </c>
      <c r="T4227" s="622">
        <v>0</v>
      </c>
      <c r="U4227" s="622">
        <v>0</v>
      </c>
      <c r="V4227" s="622">
        <v>0</v>
      </c>
      <c r="W4227" s="622">
        <v>0</v>
      </c>
      <c r="X4227" s="364">
        <v>0</v>
      </c>
      <c r="Y4227" s="622">
        <v>0</v>
      </c>
      <c r="Z4227" s="643" t="s">
        <v>51</v>
      </c>
      <c r="AA4227" s="624" t="s">
        <v>5289</v>
      </c>
      <c r="AB4227" s="9"/>
      <c r="AC4227" s="84" t="s">
        <v>5289</v>
      </c>
      <c r="AD4227" s="84" t="s">
        <v>5289</v>
      </c>
      <c r="AE4227" s="84" t="s">
        <v>5289</v>
      </c>
      <c r="AF4227" s="129" t="s">
        <v>5289</v>
      </c>
      <c r="AG4227" s="87"/>
      <c r="AH4227" s="87"/>
      <c r="AI4227" s="87"/>
      <c r="AJ4227" s="87"/>
      <c r="AK4227" s="87"/>
      <c r="AL4227" s="87"/>
    </row>
    <row r="4228" spans="1:38" s="47" customFormat="1" ht="90" customHeight="1">
      <c r="A4228" s="621">
        <v>17</v>
      </c>
      <c r="B4228" s="407" t="s">
        <v>17702</v>
      </c>
      <c r="C4228" s="627" t="s">
        <v>16895</v>
      </c>
      <c r="D4228" s="445" t="s">
        <v>18502</v>
      </c>
      <c r="E4228" s="366" t="s">
        <v>40</v>
      </c>
      <c r="F4228" s="476" t="s">
        <v>51</v>
      </c>
      <c r="G4228" s="310"/>
      <c r="H4228" s="310"/>
      <c r="I4228" s="310"/>
      <c r="J4228" s="310"/>
      <c r="K4228" s="310"/>
      <c r="L4228" s="640" t="s">
        <v>51</v>
      </c>
      <c r="M4228" s="309"/>
      <c r="N4228" s="310"/>
      <c r="O4228" s="622">
        <v>0</v>
      </c>
      <c r="P4228" s="622">
        <v>0</v>
      </c>
      <c r="Q4228" s="622">
        <v>0</v>
      </c>
      <c r="R4228" s="622">
        <v>0</v>
      </c>
      <c r="S4228" s="622">
        <v>0</v>
      </c>
      <c r="T4228" s="622">
        <v>0</v>
      </c>
      <c r="U4228" s="622">
        <v>0</v>
      </c>
      <c r="V4228" s="622">
        <v>0</v>
      </c>
      <c r="W4228" s="622">
        <v>0</v>
      </c>
      <c r="X4228" s="364">
        <v>0</v>
      </c>
      <c r="Y4228" s="622">
        <v>0</v>
      </c>
      <c r="Z4228" s="640" t="s">
        <v>51</v>
      </c>
      <c r="AA4228" s="624" t="s">
        <v>5289</v>
      </c>
      <c r="AB4228" s="9"/>
      <c r="AC4228" s="84" t="s">
        <v>5289</v>
      </c>
      <c r="AD4228" s="84" t="s">
        <v>5289</v>
      </c>
      <c r="AE4228" s="84" t="s">
        <v>5289</v>
      </c>
      <c r="AF4228" s="129" t="s">
        <v>5289</v>
      </c>
      <c r="AG4228" s="87"/>
      <c r="AH4228" s="87"/>
      <c r="AI4228" s="87"/>
      <c r="AJ4228" s="87"/>
      <c r="AK4228" s="87"/>
      <c r="AL4228" s="87"/>
    </row>
    <row r="4229" spans="1:38" s="47" customFormat="1" ht="90" customHeight="1">
      <c r="A4229" s="621">
        <v>18</v>
      </c>
      <c r="B4229" s="407" t="s">
        <v>20398</v>
      </c>
      <c r="C4229" s="627" t="s">
        <v>16895</v>
      </c>
      <c r="D4229" s="445" t="s">
        <v>20399</v>
      </c>
      <c r="E4229" s="371" t="s">
        <v>40</v>
      </c>
      <c r="F4229" s="476" t="s">
        <v>51</v>
      </c>
      <c r="G4229" s="310"/>
      <c r="H4229" s="310"/>
      <c r="I4229" s="310"/>
      <c r="J4229" s="310"/>
      <c r="K4229" s="310"/>
      <c r="L4229" s="640" t="s">
        <v>51</v>
      </c>
      <c r="M4229" s="309"/>
      <c r="N4229" s="310"/>
      <c r="O4229" s="622">
        <v>0</v>
      </c>
      <c r="P4229" s="622">
        <v>0</v>
      </c>
      <c r="Q4229" s="622">
        <v>0</v>
      </c>
      <c r="R4229" s="622">
        <v>0</v>
      </c>
      <c r="S4229" s="622">
        <v>0</v>
      </c>
      <c r="T4229" s="622">
        <v>0</v>
      </c>
      <c r="U4229" s="622">
        <v>0</v>
      </c>
      <c r="V4229" s="622">
        <v>0</v>
      </c>
      <c r="W4229" s="622">
        <v>0</v>
      </c>
      <c r="X4229" s="372">
        <v>0</v>
      </c>
      <c r="Y4229" s="622">
        <v>0</v>
      </c>
      <c r="Z4229" s="640" t="s">
        <v>51</v>
      </c>
      <c r="AA4229" s="624" t="s">
        <v>5289</v>
      </c>
      <c r="AB4229" s="9"/>
      <c r="AC4229" s="84" t="s">
        <v>5289</v>
      </c>
      <c r="AD4229" s="84" t="s">
        <v>5289</v>
      </c>
      <c r="AE4229" s="84" t="s">
        <v>5289</v>
      </c>
      <c r="AF4229" s="129" t="s">
        <v>5289</v>
      </c>
      <c r="AG4229" s="87"/>
      <c r="AH4229" s="87"/>
      <c r="AI4229" s="87"/>
      <c r="AJ4229" s="87"/>
      <c r="AK4229" s="87"/>
      <c r="AL4229" s="87"/>
    </row>
    <row r="4230" spans="1:38" s="47" customFormat="1" ht="90" customHeight="1">
      <c r="A4230" s="621">
        <v>19</v>
      </c>
      <c r="B4230" s="418" t="s">
        <v>2100</v>
      </c>
      <c r="C4230" s="645" t="s">
        <v>16895</v>
      </c>
      <c r="D4230" s="537" t="s">
        <v>18967</v>
      </c>
      <c r="E4230" s="371" t="s">
        <v>40</v>
      </c>
      <c r="F4230" s="624" t="s">
        <v>19099</v>
      </c>
      <c r="G4230" s="622" t="s">
        <v>51</v>
      </c>
      <c r="H4230" s="25">
        <v>3</v>
      </c>
      <c r="I4230" s="14" t="s">
        <v>16488</v>
      </c>
      <c r="J4230" s="310"/>
      <c r="K4230" s="310"/>
      <c r="L4230" s="640" t="s">
        <v>51</v>
      </c>
      <c r="M4230" s="309"/>
      <c r="N4230" s="310"/>
      <c r="O4230" s="622">
        <v>0</v>
      </c>
      <c r="P4230" s="622">
        <v>0</v>
      </c>
      <c r="Q4230" s="622">
        <v>0</v>
      </c>
      <c r="R4230" s="622">
        <v>0</v>
      </c>
      <c r="S4230" s="622">
        <v>0</v>
      </c>
      <c r="T4230" s="622">
        <v>0</v>
      </c>
      <c r="U4230" s="622">
        <v>0</v>
      </c>
      <c r="V4230" s="622">
        <v>0</v>
      </c>
      <c r="W4230" s="622">
        <v>0</v>
      </c>
      <c r="X4230" s="372">
        <v>2</v>
      </c>
      <c r="Y4230" s="622">
        <v>0</v>
      </c>
      <c r="Z4230" s="640" t="s">
        <v>51</v>
      </c>
      <c r="AA4230" s="624" t="s">
        <v>5289</v>
      </c>
      <c r="AB4230" s="9"/>
      <c r="AC4230" s="84" t="s">
        <v>5289</v>
      </c>
      <c r="AD4230" s="84" t="s">
        <v>5289</v>
      </c>
      <c r="AE4230" s="84" t="s">
        <v>5289</v>
      </c>
      <c r="AF4230" s="129" t="s">
        <v>5289</v>
      </c>
      <c r="AG4230" s="87"/>
      <c r="AH4230" s="87"/>
      <c r="AI4230" s="87"/>
      <c r="AJ4230" s="87"/>
      <c r="AK4230" s="87"/>
      <c r="AL4230" s="87"/>
    </row>
    <row r="4231" spans="1:38" s="47" customFormat="1" ht="114.75">
      <c r="A4231" s="621">
        <v>20</v>
      </c>
      <c r="B4231" s="418" t="s">
        <v>19817</v>
      </c>
      <c r="C4231" s="645" t="s">
        <v>16895</v>
      </c>
      <c r="D4231" s="537" t="s">
        <v>19818</v>
      </c>
      <c r="E4231" s="371" t="s">
        <v>40</v>
      </c>
      <c r="F4231" s="624" t="s">
        <v>19099</v>
      </c>
      <c r="G4231" s="622" t="s">
        <v>51</v>
      </c>
      <c r="H4231" s="25">
        <v>3</v>
      </c>
      <c r="I4231" s="14" t="s">
        <v>16488</v>
      </c>
      <c r="J4231" s="310"/>
      <c r="K4231" s="310"/>
      <c r="L4231" s="640" t="s">
        <v>51</v>
      </c>
      <c r="M4231" s="309"/>
      <c r="N4231" s="310"/>
      <c r="O4231" s="622">
        <v>0</v>
      </c>
      <c r="P4231" s="622">
        <v>0</v>
      </c>
      <c r="Q4231" s="622">
        <v>0</v>
      </c>
      <c r="R4231" s="622">
        <v>0</v>
      </c>
      <c r="S4231" s="622">
        <v>0</v>
      </c>
      <c r="T4231" s="622">
        <v>0</v>
      </c>
      <c r="U4231" s="622">
        <v>0</v>
      </c>
      <c r="V4231" s="622">
        <v>0</v>
      </c>
      <c r="W4231" s="622">
        <v>0</v>
      </c>
      <c r="X4231" s="372">
        <v>0</v>
      </c>
      <c r="Y4231" s="622">
        <v>0</v>
      </c>
      <c r="Z4231" s="640" t="s">
        <v>51</v>
      </c>
      <c r="AA4231" s="624" t="s">
        <v>5289</v>
      </c>
      <c r="AB4231" s="9"/>
      <c r="AC4231" s="84" t="s">
        <v>5289</v>
      </c>
      <c r="AD4231" s="84" t="s">
        <v>5289</v>
      </c>
      <c r="AE4231" s="84" t="s">
        <v>5289</v>
      </c>
      <c r="AF4231" s="129" t="s">
        <v>5289</v>
      </c>
      <c r="AG4231" s="87"/>
      <c r="AH4231" s="87"/>
      <c r="AI4231" s="87"/>
      <c r="AJ4231" s="87"/>
      <c r="AK4231" s="87"/>
      <c r="AL4231" s="87"/>
    </row>
    <row r="4232" spans="1:38" s="47" customFormat="1" ht="63.75">
      <c r="A4232" s="621">
        <v>21</v>
      </c>
      <c r="B4232" s="418" t="s">
        <v>19819</v>
      </c>
      <c r="C4232" s="645" t="s">
        <v>16895</v>
      </c>
      <c r="D4232" s="537" t="s">
        <v>19820</v>
      </c>
      <c r="E4232" s="371" t="s">
        <v>40</v>
      </c>
      <c r="F4232" s="476" t="s">
        <v>51</v>
      </c>
      <c r="G4232" s="310"/>
      <c r="H4232" s="310"/>
      <c r="I4232" s="310"/>
      <c r="J4232" s="310"/>
      <c r="K4232" s="310"/>
      <c r="L4232" s="640" t="s">
        <v>51</v>
      </c>
      <c r="M4232" s="309"/>
      <c r="N4232" s="310"/>
      <c r="O4232" s="622">
        <v>0</v>
      </c>
      <c r="P4232" s="622">
        <v>0</v>
      </c>
      <c r="Q4232" s="622">
        <v>0</v>
      </c>
      <c r="R4232" s="622">
        <v>0</v>
      </c>
      <c r="S4232" s="622">
        <v>0</v>
      </c>
      <c r="T4232" s="622">
        <v>0</v>
      </c>
      <c r="U4232" s="622">
        <v>0</v>
      </c>
      <c r="V4232" s="622">
        <v>0</v>
      </c>
      <c r="W4232" s="622">
        <v>0</v>
      </c>
      <c r="X4232" s="372">
        <v>12</v>
      </c>
      <c r="Y4232" s="622">
        <v>0</v>
      </c>
      <c r="Z4232" s="640" t="s">
        <v>51</v>
      </c>
      <c r="AA4232" s="624" t="s">
        <v>5289</v>
      </c>
      <c r="AB4232" s="9"/>
      <c r="AC4232" s="84" t="s">
        <v>5289</v>
      </c>
      <c r="AD4232" s="84" t="s">
        <v>5289</v>
      </c>
      <c r="AE4232" s="84" t="s">
        <v>5289</v>
      </c>
      <c r="AF4232" s="129" t="s">
        <v>5289</v>
      </c>
      <c r="AG4232" s="87"/>
      <c r="AH4232" s="87"/>
      <c r="AI4232" s="87"/>
      <c r="AJ4232" s="87"/>
      <c r="AK4232" s="87"/>
      <c r="AL4232" s="87"/>
    </row>
    <row r="4233" spans="1:38" s="47" customFormat="1" ht="76.5">
      <c r="A4233" s="621">
        <v>22</v>
      </c>
      <c r="B4233" s="418" t="s">
        <v>17558</v>
      </c>
      <c r="C4233" s="645" t="s">
        <v>16895</v>
      </c>
      <c r="D4233" s="537" t="s">
        <v>19821</v>
      </c>
      <c r="E4233" s="371" t="s">
        <v>40</v>
      </c>
      <c r="F4233" s="476" t="s">
        <v>51</v>
      </c>
      <c r="G4233" s="310"/>
      <c r="H4233" s="310"/>
      <c r="I4233" s="310"/>
      <c r="J4233" s="310"/>
      <c r="K4233" s="310"/>
      <c r="L4233" s="640" t="s">
        <v>51</v>
      </c>
      <c r="M4233" s="309"/>
      <c r="N4233" s="310"/>
      <c r="O4233" s="622">
        <v>0</v>
      </c>
      <c r="P4233" s="622">
        <v>0</v>
      </c>
      <c r="Q4233" s="622">
        <v>0</v>
      </c>
      <c r="R4233" s="622">
        <v>0</v>
      </c>
      <c r="S4233" s="622">
        <v>0</v>
      </c>
      <c r="T4233" s="622">
        <v>0</v>
      </c>
      <c r="U4233" s="622">
        <v>0</v>
      </c>
      <c r="V4233" s="622">
        <v>0</v>
      </c>
      <c r="W4233" s="622">
        <v>0</v>
      </c>
      <c r="X4233" s="372">
        <v>0</v>
      </c>
      <c r="Y4233" s="622">
        <v>0</v>
      </c>
      <c r="Z4233" s="640" t="s">
        <v>51</v>
      </c>
      <c r="AA4233" s="624" t="s">
        <v>5289</v>
      </c>
      <c r="AB4233" s="9"/>
      <c r="AC4233" s="84" t="s">
        <v>5289</v>
      </c>
      <c r="AD4233" s="84" t="s">
        <v>5289</v>
      </c>
      <c r="AE4233" s="84" t="s">
        <v>5289</v>
      </c>
      <c r="AF4233" s="129" t="s">
        <v>5289</v>
      </c>
      <c r="AG4233" s="87"/>
      <c r="AH4233" s="87"/>
      <c r="AI4233" s="87"/>
      <c r="AJ4233" s="87"/>
      <c r="AK4233" s="87"/>
      <c r="AL4233" s="87"/>
    </row>
    <row r="4234" spans="1:38" s="47" customFormat="1" ht="114.75">
      <c r="A4234" s="621">
        <v>23</v>
      </c>
      <c r="B4234" s="418" t="s">
        <v>11876</v>
      </c>
      <c r="C4234" s="645" t="s">
        <v>16895</v>
      </c>
      <c r="D4234" s="537" t="s">
        <v>19822</v>
      </c>
      <c r="E4234" s="371" t="s">
        <v>40</v>
      </c>
      <c r="F4234" s="624" t="s">
        <v>19099</v>
      </c>
      <c r="G4234" s="622" t="s">
        <v>51</v>
      </c>
      <c r="H4234" s="25">
        <v>3</v>
      </c>
      <c r="I4234" s="14" t="s">
        <v>16488</v>
      </c>
      <c r="J4234" s="310"/>
      <c r="K4234" s="310"/>
      <c r="L4234" s="640" t="s">
        <v>51</v>
      </c>
      <c r="M4234" s="309"/>
      <c r="N4234" s="310"/>
      <c r="O4234" s="622">
        <v>0</v>
      </c>
      <c r="P4234" s="622">
        <v>0</v>
      </c>
      <c r="Q4234" s="622">
        <v>0</v>
      </c>
      <c r="R4234" s="622">
        <v>0</v>
      </c>
      <c r="S4234" s="622">
        <v>0</v>
      </c>
      <c r="T4234" s="622">
        <v>0</v>
      </c>
      <c r="U4234" s="622">
        <v>0</v>
      </c>
      <c r="V4234" s="622">
        <v>0</v>
      </c>
      <c r="W4234" s="622">
        <v>0</v>
      </c>
      <c r="X4234" s="372">
        <v>0</v>
      </c>
      <c r="Y4234" s="622">
        <v>0</v>
      </c>
      <c r="Z4234" s="640" t="s">
        <v>51</v>
      </c>
      <c r="AA4234" s="624" t="s">
        <v>5289</v>
      </c>
      <c r="AB4234" s="9"/>
      <c r="AC4234" s="84" t="s">
        <v>5289</v>
      </c>
      <c r="AD4234" s="84" t="s">
        <v>5289</v>
      </c>
      <c r="AE4234" s="84" t="s">
        <v>5289</v>
      </c>
      <c r="AF4234" s="129" t="s">
        <v>5289</v>
      </c>
      <c r="AG4234" s="87"/>
      <c r="AH4234" s="87"/>
      <c r="AI4234" s="87"/>
      <c r="AJ4234" s="87"/>
      <c r="AK4234" s="87"/>
      <c r="AL4234" s="87"/>
    </row>
    <row r="4235" spans="1:38" s="47" customFormat="1" ht="76.5">
      <c r="A4235" s="621">
        <v>24</v>
      </c>
      <c r="B4235" s="418" t="s">
        <v>16499</v>
      </c>
      <c r="C4235" s="645" t="s">
        <v>16895</v>
      </c>
      <c r="D4235" s="537" t="s">
        <v>19823</v>
      </c>
      <c r="E4235" s="371" t="s">
        <v>40</v>
      </c>
      <c r="F4235" s="476" t="s">
        <v>51</v>
      </c>
      <c r="G4235" s="310"/>
      <c r="H4235" s="310"/>
      <c r="I4235" s="310"/>
      <c r="J4235" s="310"/>
      <c r="K4235" s="310"/>
      <c r="L4235" s="640" t="s">
        <v>51</v>
      </c>
      <c r="M4235" s="309"/>
      <c r="N4235" s="310"/>
      <c r="O4235" s="622">
        <v>0</v>
      </c>
      <c r="P4235" s="622">
        <v>0</v>
      </c>
      <c r="Q4235" s="622">
        <v>0</v>
      </c>
      <c r="R4235" s="622">
        <v>0</v>
      </c>
      <c r="S4235" s="622">
        <v>0</v>
      </c>
      <c r="T4235" s="622">
        <v>0</v>
      </c>
      <c r="U4235" s="622">
        <v>0</v>
      </c>
      <c r="V4235" s="622">
        <v>0</v>
      </c>
      <c r="W4235" s="622">
        <v>0</v>
      </c>
      <c r="X4235" s="372">
        <v>0</v>
      </c>
      <c r="Y4235" s="622">
        <v>0</v>
      </c>
      <c r="Z4235" s="640" t="s">
        <v>51</v>
      </c>
      <c r="AA4235" s="624" t="s">
        <v>5289</v>
      </c>
      <c r="AB4235" s="9"/>
      <c r="AC4235" s="84" t="s">
        <v>5289</v>
      </c>
      <c r="AD4235" s="84" t="s">
        <v>5289</v>
      </c>
      <c r="AE4235" s="84" t="s">
        <v>5289</v>
      </c>
      <c r="AF4235" s="129" t="s">
        <v>5289</v>
      </c>
      <c r="AG4235" s="87"/>
      <c r="AH4235" s="87"/>
      <c r="AI4235" s="87"/>
      <c r="AJ4235" s="87"/>
      <c r="AK4235" s="87"/>
      <c r="AL4235" s="87"/>
    </row>
    <row r="4236" spans="1:38" s="47" customFormat="1" ht="127.5">
      <c r="A4236" s="621">
        <v>25</v>
      </c>
      <c r="B4236" s="418" t="s">
        <v>19824</v>
      </c>
      <c r="C4236" s="645" t="s">
        <v>16895</v>
      </c>
      <c r="D4236" s="537" t="s">
        <v>19825</v>
      </c>
      <c r="E4236" s="371" t="s">
        <v>40</v>
      </c>
      <c r="F4236" s="476" t="s">
        <v>51</v>
      </c>
      <c r="G4236" s="310"/>
      <c r="H4236" s="310"/>
      <c r="I4236" s="310"/>
      <c r="J4236" s="310"/>
      <c r="K4236" s="310"/>
      <c r="L4236" s="640" t="s">
        <v>51</v>
      </c>
      <c r="M4236" s="309"/>
      <c r="N4236" s="310"/>
      <c r="O4236" s="622">
        <v>0</v>
      </c>
      <c r="P4236" s="622">
        <v>0</v>
      </c>
      <c r="Q4236" s="622">
        <v>0</v>
      </c>
      <c r="R4236" s="622">
        <v>0</v>
      </c>
      <c r="S4236" s="622">
        <v>0</v>
      </c>
      <c r="T4236" s="622">
        <v>0</v>
      </c>
      <c r="U4236" s="622">
        <v>0</v>
      </c>
      <c r="V4236" s="622">
        <v>0</v>
      </c>
      <c r="W4236" s="622">
        <v>0</v>
      </c>
      <c r="X4236" s="372">
        <v>0</v>
      </c>
      <c r="Y4236" s="622">
        <v>0</v>
      </c>
      <c r="Z4236" s="640" t="s">
        <v>51</v>
      </c>
      <c r="AA4236" s="624" t="s">
        <v>5289</v>
      </c>
      <c r="AB4236" s="9"/>
      <c r="AC4236" s="84" t="s">
        <v>5289</v>
      </c>
      <c r="AD4236" s="84" t="s">
        <v>5289</v>
      </c>
      <c r="AE4236" s="84" t="s">
        <v>5289</v>
      </c>
      <c r="AF4236" s="129" t="s">
        <v>5289</v>
      </c>
      <c r="AG4236" s="87"/>
      <c r="AH4236" s="87"/>
      <c r="AI4236" s="87"/>
      <c r="AJ4236" s="87"/>
      <c r="AK4236" s="87"/>
      <c r="AL4236" s="87"/>
    </row>
    <row r="4237" spans="1:38" s="47" customFormat="1" ht="102">
      <c r="A4237" s="621">
        <v>26</v>
      </c>
      <c r="B4237" s="418" t="s">
        <v>19826</v>
      </c>
      <c r="C4237" s="645" t="s">
        <v>16895</v>
      </c>
      <c r="D4237" s="537" t="s">
        <v>19827</v>
      </c>
      <c r="E4237" s="371" t="s">
        <v>40</v>
      </c>
      <c r="F4237" s="476" t="s">
        <v>51</v>
      </c>
      <c r="G4237" s="310"/>
      <c r="H4237" s="310"/>
      <c r="I4237" s="310"/>
      <c r="J4237" s="310"/>
      <c r="K4237" s="310"/>
      <c r="L4237" s="640" t="s">
        <v>51</v>
      </c>
      <c r="M4237" s="309"/>
      <c r="N4237" s="310"/>
      <c r="O4237" s="622">
        <v>0</v>
      </c>
      <c r="P4237" s="622">
        <v>0</v>
      </c>
      <c r="Q4237" s="622">
        <v>0</v>
      </c>
      <c r="R4237" s="622">
        <v>0</v>
      </c>
      <c r="S4237" s="622">
        <v>0</v>
      </c>
      <c r="T4237" s="622">
        <v>0</v>
      </c>
      <c r="U4237" s="622">
        <v>0</v>
      </c>
      <c r="V4237" s="622">
        <v>0</v>
      </c>
      <c r="W4237" s="622">
        <v>0</v>
      </c>
      <c r="X4237" s="622">
        <v>0</v>
      </c>
      <c r="Y4237" s="622">
        <v>0</v>
      </c>
      <c r="Z4237" s="640" t="s">
        <v>51</v>
      </c>
      <c r="AA4237" s="624" t="s">
        <v>5289</v>
      </c>
      <c r="AB4237" s="9"/>
      <c r="AC4237" s="84" t="s">
        <v>5289</v>
      </c>
      <c r="AD4237" s="84" t="s">
        <v>5289</v>
      </c>
      <c r="AE4237" s="84" t="s">
        <v>5289</v>
      </c>
      <c r="AF4237" s="129" t="s">
        <v>5289</v>
      </c>
      <c r="AG4237" s="87"/>
      <c r="AH4237" s="87"/>
      <c r="AI4237" s="87"/>
      <c r="AJ4237" s="87"/>
      <c r="AK4237" s="87"/>
      <c r="AL4237" s="87"/>
    </row>
    <row r="4238" spans="1:38" s="44" customFormat="1" ht="15" customHeight="1">
      <c r="A4238" s="256"/>
      <c r="B4238" s="625">
        <v>26</v>
      </c>
      <c r="C4238" s="625"/>
      <c r="D4238" s="625">
        <v>26</v>
      </c>
      <c r="E4238" s="625">
        <v>26</v>
      </c>
      <c r="F4238" s="625">
        <v>12</v>
      </c>
      <c r="G4238" s="625">
        <v>0</v>
      </c>
      <c r="H4238" s="625">
        <v>1</v>
      </c>
      <c r="I4238" s="625"/>
      <c r="J4238" s="625">
        <v>1</v>
      </c>
      <c r="K4238" s="625">
        <v>0</v>
      </c>
      <c r="L4238" s="625">
        <v>0</v>
      </c>
      <c r="M4238" s="199"/>
      <c r="N4238" s="625">
        <f t="shared" ref="N4238:O4238" si="1396">SUM(N4212:N4237)</f>
        <v>0</v>
      </c>
      <c r="O4238" s="625">
        <f t="shared" si="1396"/>
        <v>0</v>
      </c>
      <c r="P4238" s="625">
        <f t="shared" ref="P4238:Q4238" si="1397">SUM(P4212:P4237)</f>
        <v>0</v>
      </c>
      <c r="Q4238" s="625">
        <f t="shared" si="1397"/>
        <v>0</v>
      </c>
      <c r="R4238" s="625">
        <f t="shared" ref="R4238" si="1398">SUM(R4212:R4237)</f>
        <v>0</v>
      </c>
      <c r="S4238" s="625">
        <f t="shared" ref="S4238" si="1399">SUM(S4212:S4237)</f>
        <v>0</v>
      </c>
      <c r="T4238" s="625">
        <f t="shared" ref="T4238:U4238" si="1400">SUM(T4212:T4237)</f>
        <v>0</v>
      </c>
      <c r="U4238" s="625">
        <f t="shared" si="1400"/>
        <v>0</v>
      </c>
      <c r="V4238" s="625">
        <f t="shared" ref="V4238:W4238" si="1401">SUM(V4212:V4237)</f>
        <v>0</v>
      </c>
      <c r="W4238" s="625">
        <f t="shared" si="1401"/>
        <v>0</v>
      </c>
      <c r="X4238" s="625">
        <f t="shared" ref="X4238:Y4238" si="1402">SUM(X4212:X4237)</f>
        <v>273</v>
      </c>
      <c r="Y4238" s="625">
        <f t="shared" si="1402"/>
        <v>0</v>
      </c>
      <c r="Z4238" s="625">
        <v>0</v>
      </c>
      <c r="AA4238" s="625">
        <v>1</v>
      </c>
      <c r="AB4238" s="625">
        <v>0</v>
      </c>
      <c r="AC4238" s="767"/>
      <c r="AD4238" s="767"/>
      <c r="AE4238" s="767"/>
      <c r="AF4238" s="768"/>
      <c r="AG4238" s="107"/>
      <c r="AH4238" s="107"/>
      <c r="AI4238" s="107"/>
      <c r="AJ4238" s="107"/>
      <c r="AK4238" s="107"/>
      <c r="AL4238" s="107"/>
    </row>
    <row r="4239" spans="1:38" s="44" customFormat="1" ht="13.5" thickBot="1">
      <c r="A4239" s="243">
        <v>18</v>
      </c>
      <c r="B4239" s="243">
        <f>B3799+B3824+B3847+B3865+B3884+B3918+B3944+B3963+B3996+B4018+B4048+B4067+B4091+B4136+B4159+B4176+B4210+B4238</f>
        <v>436</v>
      </c>
      <c r="C4239" s="243"/>
      <c r="D4239" s="243">
        <f>D3799+D3824+D3847+D3865+D3884+D3918+D3944+D3963+D3996+D4018+D4048+D4067+D4091+D4136+D4159+D4176+D4210+D4238</f>
        <v>415</v>
      </c>
      <c r="E4239" s="243">
        <f>E3799+E3824+E3847+E3865+E3884+E3918+E3944+E3963+E3996+E4018+E4048+E4067+E4091+E4136+E4159+E4176+E4210+E4238</f>
        <v>415</v>
      </c>
      <c r="F4239" s="243">
        <f>F3799+F3824+F3847+F3865+F3884+F3918+F3944+F3963+F3996+F4018+F4048+F4067+F4091+F4136+F4159+F4176+F4210+F4238</f>
        <v>72</v>
      </c>
      <c r="G4239" s="243">
        <f>G3799+G3824+G3847+G3865+G3884+G3918+G3944+G3963+G3996+G4018+G4048+G4067+G4091+G4136+G4159+G4176+G4210+G4238</f>
        <v>14</v>
      </c>
      <c r="H4239" s="243">
        <f>H3799+H3824+H3847+H3865+H3884+H3918+H3944+H3963+H3996+H4018+H4048+H4067+H4091+H4136+H4159+H4176+H4210+H4238</f>
        <v>10</v>
      </c>
      <c r="I4239" s="243"/>
      <c r="J4239" s="243">
        <f>J3799+J3824+J3847+J3865+J3884+J3918+J3944+J3963+J3996+J4018+J4048+J4067+J4091+J4136+J4159+J4176+J4210+J4238</f>
        <v>16</v>
      </c>
      <c r="K4239" s="243">
        <f>K3799+K3824+K3847+K3865+K3884+K3918+K3944+K3963+K3996+K4018+K4048+K4067+K4091+K4136+K4159+K4176+K4210+K4238</f>
        <v>164</v>
      </c>
      <c r="L4239" s="243">
        <f>L3799+L3824+L3847+L3865+L3884+L3918+L3944+L3963+L3996+L4018+L4048+L4067+L4091+L4136+L4159+L4176+L4210+L4238</f>
        <v>52</v>
      </c>
      <c r="M4239" s="244"/>
      <c r="N4239" s="243">
        <f t="shared" ref="N4239:O4239" si="1403">N3799+N3824+N3847+N3865+N3884+N3918+N3944+N3963+N3996+N4018+N4048+N4067+N4091+N4136+N4159+N4176+N4210+N4238</f>
        <v>711</v>
      </c>
      <c r="O4239" s="243">
        <f t="shared" si="1403"/>
        <v>0</v>
      </c>
      <c r="P4239" s="243">
        <f t="shared" ref="P4239:Q4239" si="1404">P3799+P3824+P3847+P3865+P3884+P3918+P3944+P3963+P3996+P4018+P4048+P4067+P4091+P4136+P4159+P4176+P4210+P4238</f>
        <v>0</v>
      </c>
      <c r="Q4239" s="243">
        <f t="shared" si="1404"/>
        <v>0</v>
      </c>
      <c r="R4239" s="243">
        <f t="shared" ref="R4239" si="1405">R3799+R3824+R3847+R3865+R3884+R3918+R3944+R3963+R3996+R4018+R4048+R4067+R4091+R4136+R4159+R4176+R4210+R4238</f>
        <v>0</v>
      </c>
      <c r="S4239" s="243">
        <f t="shared" ref="S4239:AB4239" si="1406">S3799+S3824+S3847+S3865+S3884+S3918+S3944+S3963+S3996+S4018+S4048+S4067+S4091+S4136+S4159+S4176+S4210+S4238</f>
        <v>0</v>
      </c>
      <c r="T4239" s="243">
        <f t="shared" ref="T4239:U4239" si="1407">T3799+T3824+T3847+T3865+T3884+T3918+T3944+T3963+T3996+T4018+T4048+T4067+T4091+T4136+T4159+T4176+T4210+T4238</f>
        <v>24</v>
      </c>
      <c r="U4239" s="243">
        <f t="shared" si="1407"/>
        <v>0</v>
      </c>
      <c r="V4239" s="243">
        <f t="shared" ref="V4239:W4239" si="1408">V3799+V3824+V3847+V3865+V3884+V3918+V3944+V3963+V3996+V4018+V4048+V4067+V4091+V4136+V4159+V4176+V4210+V4238</f>
        <v>0</v>
      </c>
      <c r="W4239" s="243">
        <f t="shared" si="1408"/>
        <v>0</v>
      </c>
      <c r="X4239" s="243">
        <f t="shared" ref="X4239:Y4239" si="1409">X3799+X3824+X3847+X3865+X3884+X3918+X3944+X3963+X3996+X4018+X4048+X4067+X4091+X4136+X4159+X4176+X4210+X4238</f>
        <v>12749</v>
      </c>
      <c r="Y4239" s="243">
        <f t="shared" si="1409"/>
        <v>0</v>
      </c>
      <c r="Z4239" s="243">
        <f t="shared" si="1406"/>
        <v>0</v>
      </c>
      <c r="AA4239" s="243">
        <f t="shared" si="1406"/>
        <v>17</v>
      </c>
      <c r="AB4239" s="243">
        <f t="shared" si="1406"/>
        <v>12</v>
      </c>
      <c r="AC4239" s="243"/>
      <c r="AD4239" s="243"/>
      <c r="AE4239" s="243"/>
      <c r="AF4239" s="243"/>
      <c r="AG4239" s="107"/>
      <c r="AH4239" s="107"/>
      <c r="AI4239" s="107"/>
      <c r="AJ4239" s="107"/>
      <c r="AK4239" s="107"/>
      <c r="AL4239" s="107"/>
    </row>
    <row r="4240" spans="1:38" ht="15.75" customHeight="1" thickBot="1">
      <c r="A4240" s="663" t="s">
        <v>180</v>
      </c>
      <c r="B4240" s="664"/>
      <c r="C4240" s="664"/>
      <c r="D4240" s="664"/>
      <c r="E4240" s="664"/>
      <c r="F4240" s="664"/>
      <c r="G4240" s="664"/>
      <c r="H4240" s="664"/>
      <c r="I4240" s="664"/>
      <c r="J4240" s="664"/>
      <c r="K4240" s="664"/>
      <c r="L4240" s="664"/>
      <c r="M4240" s="664"/>
      <c r="N4240" s="664"/>
      <c r="O4240" s="664"/>
      <c r="P4240" s="664"/>
      <c r="Q4240" s="664"/>
      <c r="R4240" s="664"/>
      <c r="S4240" s="664"/>
      <c r="T4240" s="664"/>
      <c r="U4240" s="664"/>
      <c r="V4240" s="664"/>
      <c r="W4240" s="664"/>
      <c r="X4240" s="664"/>
      <c r="Y4240" s="664"/>
      <c r="Z4240" s="664"/>
      <c r="AA4240" s="664"/>
      <c r="AB4240" s="664"/>
      <c r="AC4240" s="664"/>
      <c r="AD4240" s="664"/>
      <c r="AE4240" s="664"/>
      <c r="AF4240" s="665"/>
    </row>
    <row r="4241" spans="1:38" ht="216.75">
      <c r="A4241" s="621">
        <v>1</v>
      </c>
      <c r="B4241" s="121" t="s">
        <v>103</v>
      </c>
      <c r="C4241" s="121" t="s">
        <v>501</v>
      </c>
      <c r="D4241" s="121" t="s">
        <v>2828</v>
      </c>
      <c r="E4241" s="25" t="s">
        <v>2829</v>
      </c>
      <c r="F4241" s="622" t="s">
        <v>51</v>
      </c>
      <c r="G4241" s="138"/>
      <c r="H4241" s="138"/>
      <c r="I4241" s="138"/>
      <c r="J4241" s="138"/>
      <c r="K4241" s="138"/>
      <c r="L4241" s="622" t="s">
        <v>40</v>
      </c>
      <c r="M4241" s="121" t="s">
        <v>13322</v>
      </c>
      <c r="N4241" s="622">
        <v>0</v>
      </c>
      <c r="O4241" s="622">
        <v>0</v>
      </c>
      <c r="P4241" s="622">
        <v>0</v>
      </c>
      <c r="Q4241" s="622">
        <v>0</v>
      </c>
      <c r="R4241" s="622">
        <v>0</v>
      </c>
      <c r="S4241" s="622">
        <v>0</v>
      </c>
      <c r="T4241" s="622">
        <v>0</v>
      </c>
      <c r="U4241" s="622">
        <v>0</v>
      </c>
      <c r="V4241" s="622">
        <v>0</v>
      </c>
      <c r="W4241" s="622">
        <v>0</v>
      </c>
      <c r="X4241" s="622">
        <v>0</v>
      </c>
      <c r="Y4241" s="622">
        <v>0</v>
      </c>
      <c r="Z4241" s="622" t="s">
        <v>40</v>
      </c>
      <c r="AA4241" s="324" t="s">
        <v>503</v>
      </c>
      <c r="AB4241" s="324" t="s">
        <v>504</v>
      </c>
      <c r="AC4241" s="159" t="s">
        <v>505</v>
      </c>
      <c r="AD4241" s="159" t="s">
        <v>506</v>
      </c>
      <c r="AE4241" s="159" t="s">
        <v>507</v>
      </c>
      <c r="AF4241" s="725" t="s">
        <v>526</v>
      </c>
    </row>
    <row r="4242" spans="1:38" ht="63.75">
      <c r="A4242" s="621">
        <v>2</v>
      </c>
      <c r="B4242" s="121" t="s">
        <v>508</v>
      </c>
      <c r="C4242" s="121" t="s">
        <v>509</v>
      </c>
      <c r="D4242" s="121" t="s">
        <v>2830</v>
      </c>
      <c r="E4242" s="622" t="s">
        <v>40</v>
      </c>
      <c r="F4242" s="622" t="s">
        <v>51</v>
      </c>
      <c r="G4242" s="138"/>
      <c r="H4242" s="138"/>
      <c r="I4242" s="138"/>
      <c r="J4242" s="138"/>
      <c r="K4242" s="138"/>
      <c r="L4242" s="622" t="s">
        <v>51</v>
      </c>
      <c r="M4242" s="202"/>
      <c r="N4242" s="138"/>
      <c r="O4242" s="622">
        <v>0</v>
      </c>
      <c r="P4242" s="622">
        <v>0</v>
      </c>
      <c r="Q4242" s="622">
        <v>0</v>
      </c>
      <c r="R4242" s="622">
        <v>0</v>
      </c>
      <c r="S4242" s="622">
        <v>0</v>
      </c>
      <c r="T4242" s="622">
        <v>0</v>
      </c>
      <c r="U4242" s="622">
        <v>0</v>
      </c>
      <c r="V4242" s="622">
        <v>0</v>
      </c>
      <c r="W4242" s="622">
        <v>0</v>
      </c>
      <c r="X4242" s="624">
        <v>6574</v>
      </c>
      <c r="Y4242" s="622">
        <v>0</v>
      </c>
      <c r="Z4242" s="622" t="s">
        <v>40</v>
      </c>
      <c r="AA4242" s="624" t="s">
        <v>5289</v>
      </c>
      <c r="AB4242" s="624" t="s">
        <v>5289</v>
      </c>
      <c r="AC4242" s="84" t="s">
        <v>5289</v>
      </c>
      <c r="AD4242" s="84" t="s">
        <v>5289</v>
      </c>
      <c r="AE4242" s="84" t="s">
        <v>5289</v>
      </c>
      <c r="AF4242" s="165" t="s">
        <v>5289</v>
      </c>
    </row>
    <row r="4243" spans="1:38" ht="293.25">
      <c r="A4243" s="621">
        <v>3</v>
      </c>
      <c r="B4243" s="121" t="s">
        <v>156</v>
      </c>
      <c r="C4243" s="121" t="s">
        <v>510</v>
      </c>
      <c r="D4243" s="627" t="s">
        <v>2831</v>
      </c>
      <c r="E4243" s="631" t="s">
        <v>20528</v>
      </c>
      <c r="F4243" s="622" t="s">
        <v>12620</v>
      </c>
      <c r="G4243" s="622" t="s">
        <v>51</v>
      </c>
      <c r="H4243" s="622">
        <v>1</v>
      </c>
      <c r="I4243" s="623" t="s">
        <v>16675</v>
      </c>
      <c r="J4243" s="122" t="s">
        <v>502</v>
      </c>
      <c r="K4243" s="122" t="s">
        <v>511</v>
      </c>
      <c r="L4243" s="622" t="s">
        <v>40</v>
      </c>
      <c r="M4243" s="121" t="s">
        <v>13065</v>
      </c>
      <c r="N4243" s="622">
        <v>0</v>
      </c>
      <c r="O4243" s="622">
        <v>0</v>
      </c>
      <c r="P4243" s="622">
        <v>0</v>
      </c>
      <c r="Q4243" s="622">
        <v>0</v>
      </c>
      <c r="R4243" s="622">
        <v>0</v>
      </c>
      <c r="S4243" s="622">
        <v>0</v>
      </c>
      <c r="T4243" s="622">
        <v>0</v>
      </c>
      <c r="U4243" s="622">
        <v>0</v>
      </c>
      <c r="V4243" s="622">
        <v>0</v>
      </c>
      <c r="W4243" s="622">
        <v>0</v>
      </c>
      <c r="X4243" s="622">
        <v>24</v>
      </c>
      <c r="Y4243" s="622">
        <v>1</v>
      </c>
      <c r="Z4243" s="622" t="s">
        <v>40</v>
      </c>
      <c r="AA4243" s="624" t="s">
        <v>5289</v>
      </c>
      <c r="AB4243" s="624" t="s">
        <v>5289</v>
      </c>
      <c r="AC4243" s="84" t="s">
        <v>5289</v>
      </c>
      <c r="AD4243" s="84" t="s">
        <v>5289</v>
      </c>
      <c r="AE4243" s="84" t="s">
        <v>5289</v>
      </c>
      <c r="AF4243" s="165" t="s">
        <v>5289</v>
      </c>
    </row>
    <row r="4244" spans="1:38" ht="165.75">
      <c r="A4244" s="621">
        <v>4</v>
      </c>
      <c r="B4244" s="627" t="s">
        <v>512</v>
      </c>
      <c r="C4244" s="627" t="s">
        <v>510</v>
      </c>
      <c r="D4244" s="627" t="s">
        <v>20529</v>
      </c>
      <c r="E4244" s="631" t="s">
        <v>40</v>
      </c>
      <c r="F4244" s="622" t="s">
        <v>51</v>
      </c>
      <c r="G4244" s="138"/>
      <c r="H4244" s="138"/>
      <c r="I4244" s="138"/>
      <c r="J4244" s="622" t="s">
        <v>5725</v>
      </c>
      <c r="K4244" s="122" t="s">
        <v>511</v>
      </c>
      <c r="L4244" s="622" t="s">
        <v>51</v>
      </c>
      <c r="M4244" s="202"/>
      <c r="N4244" s="138"/>
      <c r="O4244" s="622">
        <v>0</v>
      </c>
      <c r="P4244" s="622">
        <v>0</v>
      </c>
      <c r="Q4244" s="622">
        <v>0</v>
      </c>
      <c r="R4244" s="622">
        <v>0</v>
      </c>
      <c r="S4244" s="622">
        <v>0</v>
      </c>
      <c r="T4244" s="622">
        <v>0</v>
      </c>
      <c r="U4244" s="622">
        <v>0</v>
      </c>
      <c r="V4244" s="622">
        <v>0</v>
      </c>
      <c r="W4244" s="622">
        <v>0</v>
      </c>
      <c r="X4244" s="622">
        <v>145</v>
      </c>
      <c r="Y4244" s="622">
        <v>17</v>
      </c>
      <c r="Z4244" s="622" t="s">
        <v>40</v>
      </c>
      <c r="AA4244" s="624" t="s">
        <v>5289</v>
      </c>
      <c r="AB4244" s="624" t="s">
        <v>5289</v>
      </c>
      <c r="AC4244" s="84" t="s">
        <v>5289</v>
      </c>
      <c r="AD4244" s="84" t="s">
        <v>5289</v>
      </c>
      <c r="AE4244" s="84" t="s">
        <v>5289</v>
      </c>
      <c r="AF4244" s="165" t="s">
        <v>5289</v>
      </c>
    </row>
    <row r="4245" spans="1:38" ht="93.75" customHeight="1">
      <c r="A4245" s="621">
        <v>5</v>
      </c>
      <c r="B4245" s="627" t="s">
        <v>17479</v>
      </c>
      <c r="C4245" s="627" t="s">
        <v>510</v>
      </c>
      <c r="D4245" s="627" t="s">
        <v>20530</v>
      </c>
      <c r="E4245" s="624" t="s">
        <v>40</v>
      </c>
      <c r="F4245" s="622" t="s">
        <v>51</v>
      </c>
      <c r="G4245" s="138"/>
      <c r="H4245" s="138"/>
      <c r="I4245" s="138"/>
      <c r="J4245" s="138"/>
      <c r="K4245" s="138"/>
      <c r="L4245" s="622" t="s">
        <v>51</v>
      </c>
      <c r="M4245" s="202"/>
      <c r="N4245" s="138"/>
      <c r="O4245" s="622">
        <v>0</v>
      </c>
      <c r="P4245" s="622">
        <v>0</v>
      </c>
      <c r="Q4245" s="622">
        <v>0</v>
      </c>
      <c r="R4245" s="622">
        <v>0</v>
      </c>
      <c r="S4245" s="622">
        <v>0</v>
      </c>
      <c r="T4245" s="622">
        <v>0</v>
      </c>
      <c r="U4245" s="622">
        <v>0</v>
      </c>
      <c r="V4245" s="622">
        <v>0</v>
      </c>
      <c r="W4245" s="622">
        <v>0</v>
      </c>
      <c r="X4245" s="622">
        <v>6</v>
      </c>
      <c r="Y4245" s="622">
        <v>2</v>
      </c>
      <c r="Z4245" s="622" t="s">
        <v>51</v>
      </c>
      <c r="AA4245" s="624" t="s">
        <v>5289</v>
      </c>
      <c r="AB4245" s="624" t="s">
        <v>5289</v>
      </c>
      <c r="AC4245" s="84" t="s">
        <v>5289</v>
      </c>
      <c r="AD4245" s="84" t="s">
        <v>5289</v>
      </c>
      <c r="AE4245" s="84" t="s">
        <v>5289</v>
      </c>
      <c r="AF4245" s="165" t="s">
        <v>5289</v>
      </c>
    </row>
    <row r="4246" spans="1:38" ht="128.25" customHeight="1">
      <c r="A4246" s="621">
        <v>6</v>
      </c>
      <c r="B4246" s="121" t="s">
        <v>514</v>
      </c>
      <c r="C4246" s="121" t="s">
        <v>515</v>
      </c>
      <c r="D4246" s="121" t="s">
        <v>2832</v>
      </c>
      <c r="E4246" s="25" t="s">
        <v>2750</v>
      </c>
      <c r="F4246" s="622" t="s">
        <v>51</v>
      </c>
      <c r="G4246" s="138"/>
      <c r="H4246" s="138"/>
      <c r="I4246" s="138"/>
      <c r="J4246" s="138"/>
      <c r="K4246" s="138"/>
      <c r="L4246" s="622" t="s">
        <v>51</v>
      </c>
      <c r="M4246" s="202"/>
      <c r="N4246" s="138"/>
      <c r="O4246" s="622">
        <v>0</v>
      </c>
      <c r="P4246" s="622">
        <v>0</v>
      </c>
      <c r="Q4246" s="622">
        <v>0</v>
      </c>
      <c r="R4246" s="622">
        <v>0</v>
      </c>
      <c r="S4246" s="622">
        <v>0</v>
      </c>
      <c r="T4246" s="622">
        <v>0</v>
      </c>
      <c r="U4246" s="622">
        <v>0</v>
      </c>
      <c r="V4246" s="622">
        <v>0</v>
      </c>
      <c r="W4246" s="622">
        <v>0</v>
      </c>
      <c r="X4246" s="622">
        <v>901</v>
      </c>
      <c r="Y4246" s="622">
        <v>37</v>
      </c>
      <c r="Z4246" s="622" t="s">
        <v>40</v>
      </c>
      <c r="AA4246" s="624" t="s">
        <v>5289</v>
      </c>
      <c r="AB4246" s="624" t="s">
        <v>5289</v>
      </c>
      <c r="AC4246" s="84" t="s">
        <v>5289</v>
      </c>
      <c r="AD4246" s="84" t="s">
        <v>5289</v>
      </c>
      <c r="AE4246" s="84" t="s">
        <v>5289</v>
      </c>
      <c r="AF4246" s="165" t="s">
        <v>5289</v>
      </c>
      <c r="AG4246" s="1"/>
      <c r="AH4246" s="1"/>
      <c r="AI4246" s="1"/>
      <c r="AJ4246" s="1"/>
      <c r="AK4246" s="1"/>
      <c r="AL4246" s="1"/>
    </row>
    <row r="4247" spans="1:38" ht="153">
      <c r="A4247" s="621">
        <v>7</v>
      </c>
      <c r="B4247" s="121" t="s">
        <v>516</v>
      </c>
      <c r="C4247" s="121" t="s">
        <v>515</v>
      </c>
      <c r="D4247" s="121" t="s">
        <v>2833</v>
      </c>
      <c r="E4247" s="25" t="s">
        <v>2751</v>
      </c>
      <c r="F4247" s="622" t="s">
        <v>51</v>
      </c>
      <c r="G4247" s="138"/>
      <c r="H4247" s="138"/>
      <c r="I4247" s="138"/>
      <c r="J4247" s="138"/>
      <c r="K4247" s="138"/>
      <c r="L4247" s="622" t="s">
        <v>51</v>
      </c>
      <c r="M4247" s="202"/>
      <c r="N4247" s="138"/>
      <c r="O4247" s="622">
        <v>0</v>
      </c>
      <c r="P4247" s="622">
        <v>0</v>
      </c>
      <c r="Q4247" s="622">
        <v>0</v>
      </c>
      <c r="R4247" s="622">
        <v>0</v>
      </c>
      <c r="S4247" s="622">
        <v>0</v>
      </c>
      <c r="T4247" s="622">
        <v>0</v>
      </c>
      <c r="U4247" s="622">
        <v>0</v>
      </c>
      <c r="V4247" s="622">
        <v>0</v>
      </c>
      <c r="W4247" s="622">
        <v>0</v>
      </c>
      <c r="X4247" s="622">
        <v>3021</v>
      </c>
      <c r="Y4247" s="622">
        <v>143</v>
      </c>
      <c r="Z4247" s="622" t="s">
        <v>40</v>
      </c>
      <c r="AA4247" s="624" t="s">
        <v>5289</v>
      </c>
      <c r="AB4247" s="624" t="s">
        <v>5289</v>
      </c>
      <c r="AC4247" s="84" t="s">
        <v>5289</v>
      </c>
      <c r="AD4247" s="84" t="s">
        <v>5289</v>
      </c>
      <c r="AE4247" s="84" t="s">
        <v>5289</v>
      </c>
      <c r="AF4247" s="165" t="s">
        <v>5289</v>
      </c>
      <c r="AG4247" s="1"/>
      <c r="AH4247" s="1"/>
      <c r="AI4247" s="1"/>
      <c r="AJ4247" s="1"/>
      <c r="AK4247" s="1"/>
      <c r="AL4247" s="1"/>
    </row>
    <row r="4248" spans="1:38" ht="293.25">
      <c r="A4248" s="621">
        <v>8</v>
      </c>
      <c r="B4248" s="121" t="s">
        <v>520</v>
      </c>
      <c r="C4248" s="121" t="s">
        <v>521</v>
      </c>
      <c r="D4248" s="121" t="s">
        <v>2834</v>
      </c>
      <c r="E4248" s="25" t="s">
        <v>2835</v>
      </c>
      <c r="F4248" s="622" t="s">
        <v>51</v>
      </c>
      <c r="G4248" s="138"/>
      <c r="H4248" s="138"/>
      <c r="I4248" s="138"/>
      <c r="J4248" s="138"/>
      <c r="K4248" s="138"/>
      <c r="L4248" s="622" t="s">
        <v>51</v>
      </c>
      <c r="M4248" s="202"/>
      <c r="N4248" s="138"/>
      <c r="O4248" s="622">
        <v>0</v>
      </c>
      <c r="P4248" s="622">
        <v>0</v>
      </c>
      <c r="Q4248" s="622">
        <v>0</v>
      </c>
      <c r="R4248" s="622">
        <v>0</v>
      </c>
      <c r="S4248" s="622">
        <v>0</v>
      </c>
      <c r="T4248" s="622">
        <v>0</v>
      </c>
      <c r="U4248" s="622">
        <v>0</v>
      </c>
      <c r="V4248" s="622">
        <v>0</v>
      </c>
      <c r="W4248" s="622">
        <v>0</v>
      </c>
      <c r="X4248" s="622">
        <v>6</v>
      </c>
      <c r="Y4248" s="622">
        <v>0</v>
      </c>
      <c r="Z4248" s="622" t="s">
        <v>40</v>
      </c>
      <c r="AA4248" s="624" t="s">
        <v>5289</v>
      </c>
      <c r="AB4248" s="624" t="s">
        <v>5289</v>
      </c>
      <c r="AC4248" s="84" t="s">
        <v>5289</v>
      </c>
      <c r="AD4248" s="84" t="s">
        <v>5289</v>
      </c>
      <c r="AE4248" s="84" t="s">
        <v>5289</v>
      </c>
      <c r="AF4248" s="165" t="s">
        <v>5289</v>
      </c>
      <c r="AG4248" s="1"/>
      <c r="AH4248" s="1"/>
      <c r="AI4248" s="1"/>
      <c r="AJ4248" s="1"/>
      <c r="AK4248" s="1"/>
      <c r="AL4248" s="1"/>
    </row>
    <row r="4249" spans="1:38" ht="242.25">
      <c r="A4249" s="621">
        <v>9</v>
      </c>
      <c r="B4249" s="627" t="s">
        <v>523</v>
      </c>
      <c r="C4249" s="627" t="s">
        <v>521</v>
      </c>
      <c r="D4249" s="627" t="s">
        <v>2836</v>
      </c>
      <c r="E4249" s="631" t="s">
        <v>2837</v>
      </c>
      <c r="F4249" s="622" t="s">
        <v>51</v>
      </c>
      <c r="G4249" s="138"/>
      <c r="H4249" s="138"/>
      <c r="I4249" s="138"/>
      <c r="J4249" s="138"/>
      <c r="K4249" s="138"/>
      <c r="L4249" s="624" t="s">
        <v>40</v>
      </c>
      <c r="M4249" s="627" t="s">
        <v>13324</v>
      </c>
      <c r="N4249" s="624">
        <v>0</v>
      </c>
      <c r="O4249" s="624">
        <v>0</v>
      </c>
      <c r="P4249" s="624">
        <v>0</v>
      </c>
      <c r="Q4249" s="624">
        <v>0</v>
      </c>
      <c r="R4249" s="624">
        <v>0</v>
      </c>
      <c r="S4249" s="624">
        <v>0</v>
      </c>
      <c r="T4249" s="624">
        <v>0</v>
      </c>
      <c r="U4249" s="624">
        <v>0</v>
      </c>
      <c r="V4249" s="624">
        <v>0</v>
      </c>
      <c r="W4249" s="624">
        <v>0</v>
      </c>
      <c r="X4249" s="624">
        <v>6</v>
      </c>
      <c r="Y4249" s="624">
        <v>0</v>
      </c>
      <c r="Z4249" s="624" t="s">
        <v>40</v>
      </c>
      <c r="AA4249" s="624" t="s">
        <v>5289</v>
      </c>
      <c r="AB4249" s="624" t="s">
        <v>5289</v>
      </c>
      <c r="AC4249" s="84" t="s">
        <v>5289</v>
      </c>
      <c r="AD4249" s="84" t="s">
        <v>5289</v>
      </c>
      <c r="AE4249" s="84" t="s">
        <v>5289</v>
      </c>
      <c r="AF4249" s="165" t="s">
        <v>5289</v>
      </c>
      <c r="AG4249" s="1"/>
      <c r="AH4249" s="1"/>
      <c r="AI4249" s="1"/>
      <c r="AJ4249" s="1"/>
      <c r="AK4249" s="1"/>
      <c r="AL4249" s="1"/>
    </row>
    <row r="4250" spans="1:38" ht="76.5">
      <c r="A4250" s="621">
        <v>10</v>
      </c>
      <c r="B4250" s="121" t="s">
        <v>524</v>
      </c>
      <c r="C4250" s="121" t="s">
        <v>525</v>
      </c>
      <c r="D4250" s="121" t="s">
        <v>2838</v>
      </c>
      <c r="E4250" s="622" t="s">
        <v>40</v>
      </c>
      <c r="F4250" s="622" t="s">
        <v>51</v>
      </c>
      <c r="G4250" s="138"/>
      <c r="H4250" s="138"/>
      <c r="I4250" s="138"/>
      <c r="J4250" s="138"/>
      <c r="K4250" s="138"/>
      <c r="L4250" s="622" t="s">
        <v>51</v>
      </c>
      <c r="M4250" s="202"/>
      <c r="N4250" s="138"/>
      <c r="O4250" s="622">
        <v>0</v>
      </c>
      <c r="P4250" s="622">
        <v>0</v>
      </c>
      <c r="Q4250" s="622">
        <v>0</v>
      </c>
      <c r="R4250" s="622">
        <v>0</v>
      </c>
      <c r="S4250" s="622">
        <v>0</v>
      </c>
      <c r="T4250" s="622">
        <v>0</v>
      </c>
      <c r="U4250" s="622">
        <v>0</v>
      </c>
      <c r="V4250" s="622">
        <v>0</v>
      </c>
      <c r="W4250" s="622">
        <v>0</v>
      </c>
      <c r="X4250" s="622">
        <v>750</v>
      </c>
      <c r="Y4250" s="622">
        <v>350</v>
      </c>
      <c r="Z4250" s="622" t="s">
        <v>40</v>
      </c>
      <c r="AA4250" s="624" t="s">
        <v>5289</v>
      </c>
      <c r="AB4250" s="624" t="s">
        <v>5289</v>
      </c>
      <c r="AC4250" s="84" t="s">
        <v>5289</v>
      </c>
      <c r="AD4250" s="84" t="s">
        <v>5289</v>
      </c>
      <c r="AE4250" s="84" t="s">
        <v>5289</v>
      </c>
      <c r="AF4250" s="165" t="s">
        <v>5289</v>
      </c>
      <c r="AG4250" s="1"/>
      <c r="AH4250" s="1"/>
      <c r="AI4250" s="1"/>
      <c r="AJ4250" s="1"/>
      <c r="AK4250" s="1"/>
      <c r="AL4250" s="1"/>
    </row>
    <row r="4251" spans="1:38" ht="114.75">
      <c r="A4251" s="621">
        <v>11</v>
      </c>
      <c r="B4251" s="627" t="s">
        <v>1378</v>
      </c>
      <c r="C4251" s="627" t="s">
        <v>509</v>
      </c>
      <c r="D4251" s="627" t="s">
        <v>21702</v>
      </c>
      <c r="E4251" s="624" t="s">
        <v>40</v>
      </c>
      <c r="F4251" s="622" t="s">
        <v>51</v>
      </c>
      <c r="G4251" s="138"/>
      <c r="H4251" s="138"/>
      <c r="I4251" s="138"/>
      <c r="J4251" s="138"/>
      <c r="K4251" s="138"/>
      <c r="L4251" s="622" t="s">
        <v>51</v>
      </c>
      <c r="M4251" s="202"/>
      <c r="N4251" s="138"/>
      <c r="O4251" s="622">
        <v>0</v>
      </c>
      <c r="P4251" s="622">
        <v>0</v>
      </c>
      <c r="Q4251" s="622">
        <v>0</v>
      </c>
      <c r="R4251" s="622">
        <v>0</v>
      </c>
      <c r="S4251" s="622">
        <v>0</v>
      </c>
      <c r="T4251" s="622">
        <v>0</v>
      </c>
      <c r="U4251" s="622">
        <v>0</v>
      </c>
      <c r="V4251" s="622">
        <v>0</v>
      </c>
      <c r="W4251" s="622">
        <v>0</v>
      </c>
      <c r="X4251" s="622">
        <v>1115</v>
      </c>
      <c r="Y4251" s="622">
        <v>170</v>
      </c>
      <c r="Z4251" s="622" t="s">
        <v>51</v>
      </c>
      <c r="AA4251" s="624" t="s">
        <v>5289</v>
      </c>
      <c r="AB4251" s="624" t="s">
        <v>5289</v>
      </c>
      <c r="AC4251" s="84" t="s">
        <v>5289</v>
      </c>
      <c r="AD4251" s="84" t="s">
        <v>5289</v>
      </c>
      <c r="AE4251" s="84" t="s">
        <v>5289</v>
      </c>
      <c r="AF4251" s="165" t="s">
        <v>5289</v>
      </c>
      <c r="AG4251" s="1"/>
      <c r="AH4251" s="1"/>
      <c r="AI4251" s="1"/>
      <c r="AJ4251" s="1"/>
      <c r="AK4251" s="1"/>
      <c r="AL4251" s="1"/>
    </row>
    <row r="4252" spans="1:38" ht="15.75" customHeight="1" thickBot="1">
      <c r="A4252" s="256"/>
      <c r="B4252" s="625">
        <v>11</v>
      </c>
      <c r="C4252" s="625"/>
      <c r="D4252" s="625">
        <v>11</v>
      </c>
      <c r="E4252" s="625">
        <v>11</v>
      </c>
      <c r="F4252" s="625">
        <v>1</v>
      </c>
      <c r="G4252" s="625">
        <v>0</v>
      </c>
      <c r="H4252" s="625">
        <v>1</v>
      </c>
      <c r="I4252" s="625"/>
      <c r="J4252" s="625">
        <v>1</v>
      </c>
      <c r="K4252" s="625">
        <v>6</v>
      </c>
      <c r="L4252" s="625">
        <v>3</v>
      </c>
      <c r="M4252" s="199"/>
      <c r="N4252" s="625">
        <f t="shared" ref="N4252:Y4252" si="1410">SUM(N4241:N4251)</f>
        <v>0</v>
      </c>
      <c r="O4252" s="625">
        <f t="shared" si="1410"/>
        <v>0</v>
      </c>
      <c r="P4252" s="625">
        <f t="shared" si="1410"/>
        <v>0</v>
      </c>
      <c r="Q4252" s="625">
        <f t="shared" si="1410"/>
        <v>0</v>
      </c>
      <c r="R4252" s="625">
        <f t="shared" si="1410"/>
        <v>0</v>
      </c>
      <c r="S4252" s="625">
        <f t="shared" si="1410"/>
        <v>0</v>
      </c>
      <c r="T4252" s="625">
        <f t="shared" si="1410"/>
        <v>0</v>
      </c>
      <c r="U4252" s="625">
        <f t="shared" si="1410"/>
        <v>0</v>
      </c>
      <c r="V4252" s="625">
        <f t="shared" si="1410"/>
        <v>0</v>
      </c>
      <c r="W4252" s="625">
        <f t="shared" si="1410"/>
        <v>0</v>
      </c>
      <c r="X4252" s="625">
        <f t="shared" si="1410"/>
        <v>12548</v>
      </c>
      <c r="Y4252" s="625">
        <f t="shared" si="1410"/>
        <v>720</v>
      </c>
      <c r="Z4252" s="625">
        <v>10</v>
      </c>
      <c r="AA4252" s="625">
        <v>1</v>
      </c>
      <c r="AB4252" s="625">
        <v>1</v>
      </c>
      <c r="AC4252" s="767"/>
      <c r="AD4252" s="767"/>
      <c r="AE4252" s="767"/>
      <c r="AF4252" s="768"/>
      <c r="AG4252" s="1"/>
      <c r="AH4252" s="1"/>
      <c r="AI4252" s="1"/>
      <c r="AJ4252" s="1"/>
      <c r="AK4252" s="1"/>
      <c r="AL4252" s="1"/>
    </row>
    <row r="4253" spans="1:38" ht="15.75" customHeight="1" thickBot="1">
      <c r="A4253" s="660" t="s">
        <v>528</v>
      </c>
      <c r="B4253" s="661"/>
      <c r="C4253" s="661"/>
      <c r="D4253" s="661"/>
      <c r="E4253" s="661"/>
      <c r="F4253" s="661"/>
      <c r="G4253" s="661"/>
      <c r="H4253" s="661"/>
      <c r="I4253" s="661"/>
      <c r="J4253" s="661"/>
      <c r="K4253" s="661"/>
      <c r="L4253" s="661"/>
      <c r="M4253" s="661"/>
      <c r="N4253" s="661"/>
      <c r="O4253" s="661"/>
      <c r="P4253" s="661"/>
      <c r="Q4253" s="661"/>
      <c r="R4253" s="661"/>
      <c r="S4253" s="661"/>
      <c r="T4253" s="661"/>
      <c r="U4253" s="661"/>
      <c r="V4253" s="661"/>
      <c r="W4253" s="661"/>
      <c r="X4253" s="661"/>
      <c r="Y4253" s="661"/>
      <c r="Z4253" s="661"/>
      <c r="AA4253" s="661"/>
      <c r="AB4253" s="661"/>
      <c r="AC4253" s="661"/>
      <c r="AD4253" s="661"/>
      <c r="AE4253" s="661"/>
      <c r="AF4253" s="662"/>
      <c r="AG4253" s="1"/>
      <c r="AH4253" s="1"/>
      <c r="AI4253" s="1"/>
      <c r="AJ4253" s="1"/>
      <c r="AK4253" s="1"/>
      <c r="AL4253" s="1"/>
    </row>
    <row r="4254" spans="1:38" ht="191.25">
      <c r="A4254" s="621">
        <v>1</v>
      </c>
      <c r="B4254" s="122" t="s">
        <v>530</v>
      </c>
      <c r="C4254" s="121" t="s">
        <v>531</v>
      </c>
      <c r="D4254" s="627" t="s">
        <v>131</v>
      </c>
      <c r="E4254" s="622" t="s">
        <v>51</v>
      </c>
      <c r="F4254" s="622" t="s">
        <v>51</v>
      </c>
      <c r="G4254" s="138"/>
      <c r="H4254" s="138"/>
      <c r="I4254" s="138"/>
      <c r="J4254" s="622" t="s">
        <v>1315</v>
      </c>
      <c r="K4254" s="138"/>
      <c r="L4254" s="622" t="s">
        <v>51</v>
      </c>
      <c r="M4254" s="202"/>
      <c r="N4254" s="138"/>
      <c r="O4254" s="622">
        <v>0</v>
      </c>
      <c r="P4254" s="622">
        <v>0</v>
      </c>
      <c r="Q4254" s="622">
        <v>0</v>
      </c>
      <c r="R4254" s="622">
        <v>0</v>
      </c>
      <c r="S4254" s="622">
        <v>0</v>
      </c>
      <c r="T4254" s="622">
        <v>0</v>
      </c>
      <c r="U4254" s="622">
        <v>0</v>
      </c>
      <c r="V4254" s="622">
        <v>0</v>
      </c>
      <c r="W4254" s="622">
        <v>0</v>
      </c>
      <c r="X4254" s="622">
        <v>0</v>
      </c>
      <c r="Y4254" s="622">
        <v>0</v>
      </c>
      <c r="Z4254" s="622" t="s">
        <v>40</v>
      </c>
      <c r="AA4254" s="69" t="s">
        <v>532</v>
      </c>
      <c r="AB4254" s="69" t="s">
        <v>533</v>
      </c>
      <c r="AC4254" s="159" t="s">
        <v>534</v>
      </c>
      <c r="AD4254" s="159" t="s">
        <v>535</v>
      </c>
      <c r="AE4254" s="159" t="s">
        <v>536</v>
      </c>
      <c r="AF4254" s="130" t="s">
        <v>537</v>
      </c>
      <c r="AG4254" s="1"/>
      <c r="AH4254" s="1"/>
      <c r="AI4254" s="1"/>
      <c r="AJ4254" s="1"/>
      <c r="AK4254" s="1"/>
      <c r="AL4254" s="1"/>
    </row>
    <row r="4255" spans="1:38" ht="89.25">
      <c r="A4255" s="621">
        <v>2</v>
      </c>
      <c r="B4255" s="122" t="s">
        <v>538</v>
      </c>
      <c r="C4255" s="121" t="s">
        <v>531</v>
      </c>
      <c r="D4255" s="627" t="s">
        <v>131</v>
      </c>
      <c r="E4255" s="622" t="s">
        <v>51</v>
      </c>
      <c r="F4255" s="15" t="s">
        <v>51</v>
      </c>
      <c r="G4255" s="138"/>
      <c r="H4255" s="138"/>
      <c r="I4255" s="138"/>
      <c r="J4255" s="138"/>
      <c r="K4255" s="138"/>
      <c r="L4255" s="622" t="s">
        <v>51</v>
      </c>
      <c r="M4255" s="202"/>
      <c r="N4255" s="138"/>
      <c r="O4255" s="622">
        <v>0</v>
      </c>
      <c r="P4255" s="622">
        <v>0</v>
      </c>
      <c r="Q4255" s="622">
        <v>0</v>
      </c>
      <c r="R4255" s="622">
        <v>0</v>
      </c>
      <c r="S4255" s="622">
        <v>0</v>
      </c>
      <c r="T4255" s="622">
        <v>0</v>
      </c>
      <c r="U4255" s="622">
        <v>0</v>
      </c>
      <c r="V4255" s="622">
        <v>0</v>
      </c>
      <c r="W4255" s="622">
        <v>0</v>
      </c>
      <c r="X4255" s="622">
        <v>0</v>
      </c>
      <c r="Y4255" s="622">
        <v>0</v>
      </c>
      <c r="Z4255" s="622" t="s">
        <v>40</v>
      </c>
      <c r="AA4255" s="622" t="s">
        <v>5289</v>
      </c>
      <c r="AB4255" s="622" t="s">
        <v>5289</v>
      </c>
      <c r="AC4255" s="84" t="s">
        <v>5289</v>
      </c>
      <c r="AD4255" s="84" t="s">
        <v>5289</v>
      </c>
      <c r="AE4255" s="84" t="s">
        <v>5289</v>
      </c>
      <c r="AF4255" s="129" t="s">
        <v>5289</v>
      </c>
      <c r="AG4255" s="1"/>
      <c r="AH4255" s="1"/>
      <c r="AI4255" s="1"/>
      <c r="AJ4255" s="1"/>
      <c r="AK4255" s="1"/>
      <c r="AL4255" s="1"/>
    </row>
    <row r="4256" spans="1:38" ht="89.25">
      <c r="A4256" s="621">
        <v>3</v>
      </c>
      <c r="B4256" s="122" t="s">
        <v>539</v>
      </c>
      <c r="C4256" s="121" t="s">
        <v>531</v>
      </c>
      <c r="D4256" s="627" t="s">
        <v>131</v>
      </c>
      <c r="E4256" s="622" t="s">
        <v>51</v>
      </c>
      <c r="F4256" s="15" t="s">
        <v>51</v>
      </c>
      <c r="G4256" s="138"/>
      <c r="H4256" s="138"/>
      <c r="I4256" s="138"/>
      <c r="J4256" s="138"/>
      <c r="K4256" s="138"/>
      <c r="L4256" s="622" t="s">
        <v>51</v>
      </c>
      <c r="M4256" s="202"/>
      <c r="N4256" s="138"/>
      <c r="O4256" s="622">
        <v>0</v>
      </c>
      <c r="P4256" s="622">
        <v>0</v>
      </c>
      <c r="Q4256" s="622">
        <v>0</v>
      </c>
      <c r="R4256" s="622">
        <v>0</v>
      </c>
      <c r="S4256" s="622">
        <v>0</v>
      </c>
      <c r="T4256" s="622">
        <v>0</v>
      </c>
      <c r="U4256" s="622">
        <v>0</v>
      </c>
      <c r="V4256" s="622">
        <v>0</v>
      </c>
      <c r="W4256" s="622">
        <v>0</v>
      </c>
      <c r="X4256" s="622">
        <v>3</v>
      </c>
      <c r="Y4256" s="622">
        <v>1</v>
      </c>
      <c r="Z4256" s="622" t="s">
        <v>40</v>
      </c>
      <c r="AA4256" s="622" t="s">
        <v>5289</v>
      </c>
      <c r="AB4256" s="622" t="s">
        <v>5289</v>
      </c>
      <c r="AC4256" s="84" t="s">
        <v>5289</v>
      </c>
      <c r="AD4256" s="84" t="s">
        <v>5289</v>
      </c>
      <c r="AE4256" s="84" t="s">
        <v>5289</v>
      </c>
      <c r="AF4256" s="129" t="s">
        <v>5289</v>
      </c>
      <c r="AG4256" s="1"/>
      <c r="AH4256" s="1"/>
      <c r="AI4256" s="1"/>
      <c r="AJ4256" s="1"/>
      <c r="AK4256" s="1"/>
      <c r="AL4256" s="1"/>
    </row>
    <row r="4257" spans="1:38" ht="89.25">
      <c r="A4257" s="621">
        <v>4</v>
      </c>
      <c r="B4257" s="122" t="s">
        <v>540</v>
      </c>
      <c r="C4257" s="121" t="s">
        <v>531</v>
      </c>
      <c r="D4257" s="627" t="s">
        <v>131</v>
      </c>
      <c r="E4257" s="622" t="s">
        <v>51</v>
      </c>
      <c r="F4257" s="15" t="s">
        <v>51</v>
      </c>
      <c r="G4257" s="138"/>
      <c r="H4257" s="138"/>
      <c r="I4257" s="138"/>
      <c r="J4257" s="138"/>
      <c r="K4257" s="138"/>
      <c r="L4257" s="622" t="s">
        <v>51</v>
      </c>
      <c r="M4257" s="202"/>
      <c r="N4257" s="138"/>
      <c r="O4257" s="622">
        <v>0</v>
      </c>
      <c r="P4257" s="622">
        <v>0</v>
      </c>
      <c r="Q4257" s="622">
        <v>0</v>
      </c>
      <c r="R4257" s="622">
        <v>0</v>
      </c>
      <c r="S4257" s="622">
        <v>0</v>
      </c>
      <c r="T4257" s="622">
        <v>0</v>
      </c>
      <c r="U4257" s="622">
        <v>0</v>
      </c>
      <c r="V4257" s="622">
        <v>0</v>
      </c>
      <c r="W4257" s="622">
        <v>0</v>
      </c>
      <c r="X4257" s="622">
        <v>0</v>
      </c>
      <c r="Y4257" s="622">
        <v>0</v>
      </c>
      <c r="Z4257" s="622" t="s">
        <v>40</v>
      </c>
      <c r="AA4257" s="622" t="s">
        <v>5289</v>
      </c>
      <c r="AB4257" s="622" t="s">
        <v>5289</v>
      </c>
      <c r="AC4257" s="84" t="s">
        <v>5289</v>
      </c>
      <c r="AD4257" s="84" t="s">
        <v>5289</v>
      </c>
      <c r="AE4257" s="84" t="s">
        <v>5289</v>
      </c>
      <c r="AF4257" s="129" t="s">
        <v>5289</v>
      </c>
      <c r="AG4257" s="1"/>
      <c r="AH4257" s="1"/>
      <c r="AI4257" s="1"/>
      <c r="AJ4257" s="1"/>
      <c r="AK4257" s="1"/>
      <c r="AL4257" s="1"/>
    </row>
    <row r="4258" spans="1:38" ht="76.5">
      <c r="A4258" s="621">
        <v>5</v>
      </c>
      <c r="B4258" s="122" t="s">
        <v>541</v>
      </c>
      <c r="C4258" s="121" t="s">
        <v>542</v>
      </c>
      <c r="D4258" s="122" t="s">
        <v>543</v>
      </c>
      <c r="E4258" s="622" t="s">
        <v>40</v>
      </c>
      <c r="F4258" s="15" t="s">
        <v>51</v>
      </c>
      <c r="G4258" s="138"/>
      <c r="H4258" s="138"/>
      <c r="I4258" s="138"/>
      <c r="J4258" s="138"/>
      <c r="K4258" s="138"/>
      <c r="L4258" s="622" t="s">
        <v>51</v>
      </c>
      <c r="M4258" s="202"/>
      <c r="N4258" s="138"/>
      <c r="O4258" s="622">
        <v>0</v>
      </c>
      <c r="P4258" s="622">
        <v>0</v>
      </c>
      <c r="Q4258" s="622">
        <v>0</v>
      </c>
      <c r="R4258" s="622">
        <v>0</v>
      </c>
      <c r="S4258" s="622">
        <v>0</v>
      </c>
      <c r="T4258" s="622">
        <v>0</v>
      </c>
      <c r="U4258" s="622">
        <v>0</v>
      </c>
      <c r="V4258" s="622">
        <v>0</v>
      </c>
      <c r="W4258" s="622">
        <v>0</v>
      </c>
      <c r="X4258" s="622">
        <v>8</v>
      </c>
      <c r="Y4258" s="622">
        <v>0</v>
      </c>
      <c r="Z4258" s="622" t="s">
        <v>40</v>
      </c>
      <c r="AA4258" s="622" t="s">
        <v>5289</v>
      </c>
      <c r="AB4258" s="622" t="s">
        <v>5289</v>
      </c>
      <c r="AC4258" s="84" t="s">
        <v>5289</v>
      </c>
      <c r="AD4258" s="84" t="s">
        <v>5289</v>
      </c>
      <c r="AE4258" s="84" t="s">
        <v>5289</v>
      </c>
      <c r="AF4258" s="129" t="s">
        <v>5289</v>
      </c>
      <c r="AG4258" s="1"/>
      <c r="AH4258" s="1"/>
      <c r="AI4258" s="1"/>
      <c r="AJ4258" s="1"/>
      <c r="AK4258" s="1"/>
      <c r="AL4258" s="1"/>
    </row>
    <row r="4259" spans="1:38" ht="89.25">
      <c r="A4259" s="621">
        <v>6</v>
      </c>
      <c r="B4259" s="122" t="s">
        <v>544</v>
      </c>
      <c r="C4259" s="121" t="s">
        <v>545</v>
      </c>
      <c r="D4259" s="627" t="s">
        <v>21703</v>
      </c>
      <c r="E4259" s="624" t="s">
        <v>40</v>
      </c>
      <c r="F4259" s="628" t="s">
        <v>51</v>
      </c>
      <c r="G4259" s="138"/>
      <c r="H4259" s="138"/>
      <c r="I4259" s="138"/>
      <c r="J4259" s="138"/>
      <c r="K4259" s="138"/>
      <c r="L4259" s="622" t="s">
        <v>40</v>
      </c>
      <c r="M4259" s="121" t="s">
        <v>13325</v>
      </c>
      <c r="N4259" s="622">
        <v>0</v>
      </c>
      <c r="O4259" s="622">
        <v>0</v>
      </c>
      <c r="P4259" s="622">
        <v>0</v>
      </c>
      <c r="Q4259" s="622">
        <v>0</v>
      </c>
      <c r="R4259" s="622">
        <v>0</v>
      </c>
      <c r="S4259" s="622">
        <v>0</v>
      </c>
      <c r="T4259" s="622">
        <v>0</v>
      </c>
      <c r="U4259" s="622">
        <v>0</v>
      </c>
      <c r="V4259" s="622">
        <v>0</v>
      </c>
      <c r="W4259" s="622">
        <v>0</v>
      </c>
      <c r="X4259" s="622">
        <v>6</v>
      </c>
      <c r="Y4259" s="622">
        <v>0</v>
      </c>
      <c r="Z4259" s="622" t="s">
        <v>40</v>
      </c>
      <c r="AA4259" s="622" t="s">
        <v>5289</v>
      </c>
      <c r="AB4259" s="622" t="s">
        <v>5289</v>
      </c>
      <c r="AC4259" s="84" t="s">
        <v>5289</v>
      </c>
      <c r="AD4259" s="84" t="s">
        <v>5289</v>
      </c>
      <c r="AE4259" s="84" t="s">
        <v>5289</v>
      </c>
      <c r="AF4259" s="129" t="s">
        <v>5289</v>
      </c>
      <c r="AG4259" s="1"/>
      <c r="AH4259" s="1"/>
      <c r="AI4259" s="1"/>
      <c r="AJ4259" s="1"/>
      <c r="AK4259" s="1"/>
      <c r="AL4259" s="1"/>
    </row>
    <row r="4260" spans="1:38" ht="76.5">
      <c r="A4260" s="621">
        <v>7</v>
      </c>
      <c r="B4260" s="626" t="s">
        <v>546</v>
      </c>
      <c r="C4260" s="627" t="s">
        <v>547</v>
      </c>
      <c r="D4260" s="626" t="s">
        <v>18815</v>
      </c>
      <c r="E4260" s="624" t="s">
        <v>40</v>
      </c>
      <c r="F4260" s="628" t="s">
        <v>51</v>
      </c>
      <c r="G4260" s="138"/>
      <c r="H4260" s="138"/>
      <c r="I4260" s="138"/>
      <c r="J4260" s="138"/>
      <c r="K4260" s="138"/>
      <c r="L4260" s="624" t="s">
        <v>51</v>
      </c>
      <c r="M4260" s="202"/>
      <c r="N4260" s="138"/>
      <c r="O4260" s="624">
        <v>0</v>
      </c>
      <c r="P4260" s="624">
        <v>0</v>
      </c>
      <c r="Q4260" s="624">
        <v>0</v>
      </c>
      <c r="R4260" s="624">
        <v>0</v>
      </c>
      <c r="S4260" s="624">
        <v>0</v>
      </c>
      <c r="T4260" s="624">
        <v>0</v>
      </c>
      <c r="U4260" s="624">
        <v>0</v>
      </c>
      <c r="V4260" s="624">
        <v>0</v>
      </c>
      <c r="W4260" s="624">
        <v>0</v>
      </c>
      <c r="X4260" s="622">
        <v>1</v>
      </c>
      <c r="Y4260" s="624">
        <v>0</v>
      </c>
      <c r="Z4260" s="624" t="s">
        <v>40</v>
      </c>
      <c r="AA4260" s="622" t="s">
        <v>5289</v>
      </c>
      <c r="AB4260" s="622" t="s">
        <v>5289</v>
      </c>
      <c r="AC4260" s="84" t="s">
        <v>5289</v>
      </c>
      <c r="AD4260" s="84" t="s">
        <v>5289</v>
      </c>
      <c r="AE4260" s="84" t="s">
        <v>5289</v>
      </c>
      <c r="AF4260" s="129" t="s">
        <v>5289</v>
      </c>
      <c r="AG4260" s="1"/>
      <c r="AH4260" s="1"/>
      <c r="AI4260" s="1"/>
      <c r="AJ4260" s="1"/>
      <c r="AK4260" s="1"/>
      <c r="AL4260" s="1"/>
    </row>
    <row r="4261" spans="1:38" ht="114.75">
      <c r="A4261" s="621">
        <v>8</v>
      </c>
      <c r="B4261" s="122" t="s">
        <v>548</v>
      </c>
      <c r="C4261" s="121" t="s">
        <v>12075</v>
      </c>
      <c r="D4261" s="626" t="s">
        <v>18816</v>
      </c>
      <c r="E4261" s="622" t="s">
        <v>40</v>
      </c>
      <c r="F4261" s="622" t="s">
        <v>19091</v>
      </c>
      <c r="G4261" s="622" t="s">
        <v>51</v>
      </c>
      <c r="H4261" s="622">
        <v>3</v>
      </c>
      <c r="I4261" s="623" t="s">
        <v>16675</v>
      </c>
      <c r="J4261" s="138"/>
      <c r="K4261" s="138"/>
      <c r="L4261" s="622" t="s">
        <v>51</v>
      </c>
      <c r="M4261" s="202"/>
      <c r="N4261" s="138"/>
      <c r="O4261" s="622">
        <v>0</v>
      </c>
      <c r="P4261" s="622">
        <v>0</v>
      </c>
      <c r="Q4261" s="622">
        <v>0</v>
      </c>
      <c r="R4261" s="622">
        <v>0</v>
      </c>
      <c r="S4261" s="622">
        <v>0</v>
      </c>
      <c r="T4261" s="622">
        <v>0</v>
      </c>
      <c r="U4261" s="622">
        <v>0</v>
      </c>
      <c r="V4261" s="622">
        <v>0</v>
      </c>
      <c r="W4261" s="622">
        <v>0</v>
      </c>
      <c r="X4261" s="622">
        <v>9</v>
      </c>
      <c r="Y4261" s="622">
        <v>0</v>
      </c>
      <c r="Z4261" s="622" t="s">
        <v>40</v>
      </c>
      <c r="AA4261" s="622" t="s">
        <v>5289</v>
      </c>
      <c r="AB4261" s="622" t="s">
        <v>5289</v>
      </c>
      <c r="AC4261" s="84" t="s">
        <v>5289</v>
      </c>
      <c r="AD4261" s="84" t="s">
        <v>5289</v>
      </c>
      <c r="AE4261" s="84" t="s">
        <v>5289</v>
      </c>
      <c r="AF4261" s="129" t="s">
        <v>5289</v>
      </c>
      <c r="AG4261" s="1"/>
      <c r="AH4261" s="1"/>
      <c r="AI4261" s="1"/>
      <c r="AJ4261" s="1"/>
      <c r="AK4261" s="1"/>
      <c r="AL4261" s="1"/>
    </row>
    <row r="4262" spans="1:38" ht="89.25">
      <c r="A4262" s="621">
        <v>9</v>
      </c>
      <c r="B4262" s="122" t="s">
        <v>549</v>
      </c>
      <c r="C4262" s="121" t="s">
        <v>12075</v>
      </c>
      <c r="D4262" s="627" t="s">
        <v>131</v>
      </c>
      <c r="E4262" s="622" t="s">
        <v>51</v>
      </c>
      <c r="F4262" s="628" t="s">
        <v>51</v>
      </c>
      <c r="G4262" s="138"/>
      <c r="H4262" s="138"/>
      <c r="I4262" s="138"/>
      <c r="J4262" s="138"/>
      <c r="K4262" s="138"/>
      <c r="L4262" s="622" t="s">
        <v>51</v>
      </c>
      <c r="M4262" s="202"/>
      <c r="N4262" s="138"/>
      <c r="O4262" s="622">
        <v>0</v>
      </c>
      <c r="P4262" s="622">
        <v>0</v>
      </c>
      <c r="Q4262" s="622">
        <v>0</v>
      </c>
      <c r="R4262" s="622">
        <v>0</v>
      </c>
      <c r="S4262" s="622">
        <v>0</v>
      </c>
      <c r="T4262" s="622">
        <v>0</v>
      </c>
      <c r="U4262" s="622">
        <v>0</v>
      </c>
      <c r="V4262" s="622">
        <v>0</v>
      </c>
      <c r="W4262" s="622">
        <v>0</v>
      </c>
      <c r="X4262" s="622">
        <v>2</v>
      </c>
      <c r="Y4262" s="622">
        <v>0</v>
      </c>
      <c r="Z4262" s="622" t="s">
        <v>40</v>
      </c>
      <c r="AA4262" s="622" t="s">
        <v>5289</v>
      </c>
      <c r="AB4262" s="622" t="s">
        <v>5289</v>
      </c>
      <c r="AC4262" s="84" t="s">
        <v>5289</v>
      </c>
      <c r="AD4262" s="84" t="s">
        <v>5289</v>
      </c>
      <c r="AE4262" s="84" t="s">
        <v>5289</v>
      </c>
      <c r="AF4262" s="129" t="s">
        <v>5289</v>
      </c>
      <c r="AG4262" s="1"/>
      <c r="AH4262" s="1"/>
      <c r="AI4262" s="1"/>
      <c r="AJ4262" s="1"/>
      <c r="AK4262" s="1"/>
      <c r="AL4262" s="1"/>
    </row>
    <row r="4263" spans="1:38" ht="114.75">
      <c r="A4263" s="621">
        <v>10</v>
      </c>
      <c r="B4263" s="122" t="s">
        <v>550</v>
      </c>
      <c r="C4263" s="121" t="s">
        <v>12075</v>
      </c>
      <c r="D4263" s="626" t="s">
        <v>21704</v>
      </c>
      <c r="E4263" s="622" t="s">
        <v>40</v>
      </c>
      <c r="F4263" s="622" t="s">
        <v>19091</v>
      </c>
      <c r="G4263" s="622" t="s">
        <v>51</v>
      </c>
      <c r="H4263" s="622">
        <v>3</v>
      </c>
      <c r="I4263" s="623" t="s">
        <v>16675</v>
      </c>
      <c r="J4263" s="138"/>
      <c r="K4263" s="138"/>
      <c r="L4263" s="622" t="s">
        <v>51</v>
      </c>
      <c r="M4263" s="202"/>
      <c r="N4263" s="138"/>
      <c r="O4263" s="622">
        <v>0</v>
      </c>
      <c r="P4263" s="622">
        <v>0</v>
      </c>
      <c r="Q4263" s="622">
        <v>0</v>
      </c>
      <c r="R4263" s="622">
        <v>0</v>
      </c>
      <c r="S4263" s="622">
        <v>0</v>
      </c>
      <c r="T4263" s="622">
        <v>0</v>
      </c>
      <c r="U4263" s="622">
        <v>0</v>
      </c>
      <c r="V4263" s="622">
        <v>0</v>
      </c>
      <c r="W4263" s="622">
        <v>0</v>
      </c>
      <c r="X4263" s="622">
        <v>10</v>
      </c>
      <c r="Y4263" s="622">
        <v>0</v>
      </c>
      <c r="Z4263" s="622" t="s">
        <v>40</v>
      </c>
      <c r="AA4263" s="622" t="s">
        <v>5289</v>
      </c>
      <c r="AB4263" s="622" t="s">
        <v>5289</v>
      </c>
      <c r="AC4263" s="84" t="s">
        <v>5289</v>
      </c>
      <c r="AD4263" s="84" t="s">
        <v>5289</v>
      </c>
      <c r="AE4263" s="84" t="s">
        <v>5289</v>
      </c>
      <c r="AF4263" s="129" t="s">
        <v>5289</v>
      </c>
      <c r="AG4263" s="1"/>
      <c r="AH4263" s="1"/>
      <c r="AI4263" s="1"/>
      <c r="AJ4263" s="1"/>
      <c r="AK4263" s="1"/>
      <c r="AL4263" s="1"/>
    </row>
    <row r="4264" spans="1:38" ht="114.75">
      <c r="A4264" s="621">
        <v>11</v>
      </c>
      <c r="B4264" s="122" t="s">
        <v>551</v>
      </c>
      <c r="C4264" s="121" t="s">
        <v>12075</v>
      </c>
      <c r="D4264" s="627" t="s">
        <v>131</v>
      </c>
      <c r="E4264" s="622" t="s">
        <v>51</v>
      </c>
      <c r="F4264" s="622" t="s">
        <v>19091</v>
      </c>
      <c r="G4264" s="622" t="s">
        <v>51</v>
      </c>
      <c r="H4264" s="622">
        <v>3</v>
      </c>
      <c r="I4264" s="623" t="s">
        <v>16675</v>
      </c>
      <c r="J4264" s="138"/>
      <c r="K4264" s="138"/>
      <c r="L4264" s="622" t="s">
        <v>51</v>
      </c>
      <c r="M4264" s="202"/>
      <c r="N4264" s="138"/>
      <c r="O4264" s="622">
        <v>0</v>
      </c>
      <c r="P4264" s="622">
        <v>0</v>
      </c>
      <c r="Q4264" s="622">
        <v>0</v>
      </c>
      <c r="R4264" s="622">
        <v>0</v>
      </c>
      <c r="S4264" s="622">
        <v>0</v>
      </c>
      <c r="T4264" s="622">
        <v>0</v>
      </c>
      <c r="U4264" s="622">
        <v>0</v>
      </c>
      <c r="V4264" s="622">
        <v>0</v>
      </c>
      <c r="W4264" s="622">
        <v>0</v>
      </c>
      <c r="X4264" s="622">
        <v>3</v>
      </c>
      <c r="Y4264" s="622">
        <v>0</v>
      </c>
      <c r="Z4264" s="622" t="s">
        <v>40</v>
      </c>
      <c r="AA4264" s="622" t="s">
        <v>5289</v>
      </c>
      <c r="AB4264" s="622" t="s">
        <v>5289</v>
      </c>
      <c r="AC4264" s="84" t="s">
        <v>5289</v>
      </c>
      <c r="AD4264" s="84" t="s">
        <v>5289</v>
      </c>
      <c r="AE4264" s="84" t="s">
        <v>5289</v>
      </c>
      <c r="AF4264" s="129" t="s">
        <v>5289</v>
      </c>
      <c r="AG4264" s="1"/>
      <c r="AH4264" s="1"/>
      <c r="AI4264" s="1"/>
      <c r="AJ4264" s="1"/>
      <c r="AK4264" s="1"/>
      <c r="AL4264" s="1"/>
    </row>
    <row r="4265" spans="1:38" ht="89.25">
      <c r="A4265" s="621">
        <v>12</v>
      </c>
      <c r="B4265" s="122" t="s">
        <v>552</v>
      </c>
      <c r="C4265" s="121" t="s">
        <v>12075</v>
      </c>
      <c r="D4265" s="626" t="s">
        <v>21705</v>
      </c>
      <c r="E4265" s="622" t="s">
        <v>40</v>
      </c>
      <c r="F4265" s="15" t="s">
        <v>51</v>
      </c>
      <c r="G4265" s="138"/>
      <c r="H4265" s="138"/>
      <c r="I4265" s="138"/>
      <c r="J4265" s="138"/>
      <c r="K4265" s="138"/>
      <c r="L4265" s="622" t="s">
        <v>51</v>
      </c>
      <c r="M4265" s="202"/>
      <c r="N4265" s="138"/>
      <c r="O4265" s="622">
        <v>0</v>
      </c>
      <c r="P4265" s="622">
        <v>0</v>
      </c>
      <c r="Q4265" s="622">
        <v>0</v>
      </c>
      <c r="R4265" s="622">
        <v>0</v>
      </c>
      <c r="S4265" s="622">
        <v>0</v>
      </c>
      <c r="T4265" s="622">
        <v>0</v>
      </c>
      <c r="U4265" s="622">
        <v>0</v>
      </c>
      <c r="V4265" s="622">
        <v>0</v>
      </c>
      <c r="W4265" s="622">
        <v>0</v>
      </c>
      <c r="X4265" s="622">
        <v>10</v>
      </c>
      <c r="Y4265" s="622">
        <v>0</v>
      </c>
      <c r="Z4265" s="622" t="s">
        <v>40</v>
      </c>
      <c r="AA4265" s="622" t="s">
        <v>5289</v>
      </c>
      <c r="AB4265" s="622" t="s">
        <v>5289</v>
      </c>
      <c r="AC4265" s="84" t="s">
        <v>5289</v>
      </c>
      <c r="AD4265" s="84" t="s">
        <v>5289</v>
      </c>
      <c r="AE4265" s="84" t="s">
        <v>5289</v>
      </c>
      <c r="AF4265" s="129" t="s">
        <v>5289</v>
      </c>
      <c r="AG4265" s="1"/>
      <c r="AH4265" s="1"/>
      <c r="AI4265" s="1"/>
      <c r="AJ4265" s="1"/>
      <c r="AK4265" s="1"/>
      <c r="AL4265" s="1"/>
    </row>
    <row r="4266" spans="1:38" ht="114.75">
      <c r="A4266" s="621">
        <v>13</v>
      </c>
      <c r="B4266" s="122" t="s">
        <v>553</v>
      </c>
      <c r="C4266" s="121" t="s">
        <v>12075</v>
      </c>
      <c r="D4266" s="626" t="s">
        <v>18817</v>
      </c>
      <c r="E4266" s="622" t="s">
        <v>40</v>
      </c>
      <c r="F4266" s="622" t="s">
        <v>19091</v>
      </c>
      <c r="G4266" s="622" t="s">
        <v>51</v>
      </c>
      <c r="H4266" s="622">
        <v>3</v>
      </c>
      <c r="I4266" s="623" t="s">
        <v>16675</v>
      </c>
      <c r="J4266" s="138"/>
      <c r="K4266" s="138"/>
      <c r="L4266" s="622" t="s">
        <v>51</v>
      </c>
      <c r="M4266" s="202"/>
      <c r="N4266" s="138"/>
      <c r="O4266" s="622">
        <v>0</v>
      </c>
      <c r="P4266" s="622">
        <v>0</v>
      </c>
      <c r="Q4266" s="622">
        <v>0</v>
      </c>
      <c r="R4266" s="622">
        <v>0</v>
      </c>
      <c r="S4266" s="622">
        <v>0</v>
      </c>
      <c r="T4266" s="622">
        <v>0</v>
      </c>
      <c r="U4266" s="622">
        <v>0</v>
      </c>
      <c r="V4266" s="622">
        <v>0</v>
      </c>
      <c r="W4266" s="622">
        <v>0</v>
      </c>
      <c r="X4266" s="622">
        <v>79</v>
      </c>
      <c r="Y4266" s="622">
        <v>5</v>
      </c>
      <c r="Z4266" s="622" t="s">
        <v>40</v>
      </c>
      <c r="AA4266" s="622" t="s">
        <v>5289</v>
      </c>
      <c r="AB4266" s="622" t="s">
        <v>5289</v>
      </c>
      <c r="AC4266" s="84" t="s">
        <v>5289</v>
      </c>
      <c r="AD4266" s="84" t="s">
        <v>5289</v>
      </c>
      <c r="AE4266" s="84" t="s">
        <v>5289</v>
      </c>
      <c r="AF4266" s="129" t="s">
        <v>5289</v>
      </c>
      <c r="AG4266" s="1"/>
      <c r="AH4266" s="1"/>
      <c r="AI4266" s="1"/>
      <c r="AJ4266" s="1"/>
      <c r="AK4266" s="1"/>
      <c r="AL4266" s="1"/>
    </row>
    <row r="4267" spans="1:38" ht="76.5">
      <c r="A4267" s="621">
        <v>14</v>
      </c>
      <c r="B4267" s="122" t="s">
        <v>554</v>
      </c>
      <c r="C4267" s="121" t="s">
        <v>555</v>
      </c>
      <c r="D4267" s="627" t="s">
        <v>131</v>
      </c>
      <c r="E4267" s="622" t="s">
        <v>51</v>
      </c>
      <c r="F4267" s="15" t="s">
        <v>51</v>
      </c>
      <c r="G4267" s="138"/>
      <c r="H4267" s="138"/>
      <c r="I4267" s="138"/>
      <c r="J4267" s="138"/>
      <c r="K4267" s="138"/>
      <c r="L4267" s="622" t="s">
        <v>51</v>
      </c>
      <c r="M4267" s="202"/>
      <c r="N4267" s="138"/>
      <c r="O4267" s="622">
        <v>0</v>
      </c>
      <c r="P4267" s="622">
        <v>0</v>
      </c>
      <c r="Q4267" s="622">
        <v>0</v>
      </c>
      <c r="R4267" s="622">
        <v>0</v>
      </c>
      <c r="S4267" s="622">
        <v>0</v>
      </c>
      <c r="T4267" s="622">
        <v>0</v>
      </c>
      <c r="U4267" s="622">
        <v>0</v>
      </c>
      <c r="V4267" s="622">
        <v>0</v>
      </c>
      <c r="W4267" s="622">
        <v>0</v>
      </c>
      <c r="X4267" s="622">
        <v>134</v>
      </c>
      <c r="Y4267" s="622">
        <v>21</v>
      </c>
      <c r="Z4267" s="622" t="s">
        <v>40</v>
      </c>
      <c r="AA4267" s="622" t="s">
        <v>5289</v>
      </c>
      <c r="AB4267" s="622" t="s">
        <v>5289</v>
      </c>
      <c r="AC4267" s="84" t="s">
        <v>5289</v>
      </c>
      <c r="AD4267" s="84" t="s">
        <v>5289</v>
      </c>
      <c r="AE4267" s="84" t="s">
        <v>5289</v>
      </c>
      <c r="AF4267" s="129" t="s">
        <v>5289</v>
      </c>
      <c r="AG4267" s="1"/>
      <c r="AH4267" s="1"/>
      <c r="AI4267" s="1"/>
      <c r="AJ4267" s="1"/>
      <c r="AK4267" s="1"/>
      <c r="AL4267" s="1"/>
    </row>
    <row r="4268" spans="1:38" ht="114.75">
      <c r="A4268" s="621">
        <v>15</v>
      </c>
      <c r="B4268" s="17" t="s">
        <v>141</v>
      </c>
      <c r="C4268" s="121" t="s">
        <v>12075</v>
      </c>
      <c r="D4268" s="626" t="s">
        <v>21706</v>
      </c>
      <c r="E4268" s="622" t="s">
        <v>40</v>
      </c>
      <c r="F4268" s="622" t="s">
        <v>19091</v>
      </c>
      <c r="G4268" s="622" t="s">
        <v>51</v>
      </c>
      <c r="H4268" s="622">
        <v>3</v>
      </c>
      <c r="I4268" s="623" t="s">
        <v>16675</v>
      </c>
      <c r="J4268" s="138"/>
      <c r="K4268" s="138"/>
      <c r="L4268" s="622" t="s">
        <v>40</v>
      </c>
      <c r="M4268" s="121" t="s">
        <v>13014</v>
      </c>
      <c r="N4268" s="622">
        <v>0</v>
      </c>
      <c r="O4268" s="622">
        <v>0</v>
      </c>
      <c r="P4268" s="622">
        <v>0</v>
      </c>
      <c r="Q4268" s="622">
        <v>0</v>
      </c>
      <c r="R4268" s="622">
        <v>0</v>
      </c>
      <c r="S4268" s="622">
        <v>0</v>
      </c>
      <c r="T4268" s="622">
        <v>0</v>
      </c>
      <c r="U4268" s="622">
        <v>0</v>
      </c>
      <c r="V4268" s="622">
        <v>0</v>
      </c>
      <c r="W4268" s="622">
        <v>0</v>
      </c>
      <c r="X4268" s="622">
        <v>4</v>
      </c>
      <c r="Y4268" s="622">
        <v>8</v>
      </c>
      <c r="Z4268" s="622" t="s">
        <v>40</v>
      </c>
      <c r="AA4268" s="622" t="s">
        <v>5289</v>
      </c>
      <c r="AB4268" s="622" t="s">
        <v>5289</v>
      </c>
      <c r="AC4268" s="84" t="s">
        <v>5289</v>
      </c>
      <c r="AD4268" s="84" t="s">
        <v>5289</v>
      </c>
      <c r="AE4268" s="84" t="s">
        <v>5289</v>
      </c>
      <c r="AF4268" s="129" t="s">
        <v>5289</v>
      </c>
      <c r="AG4268" s="1"/>
      <c r="AH4268" s="1"/>
      <c r="AI4268" s="1"/>
      <c r="AJ4268" s="1"/>
      <c r="AK4268" s="1"/>
      <c r="AL4268" s="1"/>
    </row>
    <row r="4269" spans="1:38" ht="89.25">
      <c r="A4269" s="621">
        <v>16</v>
      </c>
      <c r="B4269" s="122" t="s">
        <v>2149</v>
      </c>
      <c r="C4269" s="121" t="s">
        <v>12075</v>
      </c>
      <c r="D4269" s="627" t="s">
        <v>131</v>
      </c>
      <c r="E4269" s="622" t="s">
        <v>51</v>
      </c>
      <c r="F4269" s="15" t="s">
        <v>51</v>
      </c>
      <c r="G4269" s="138"/>
      <c r="H4269" s="138"/>
      <c r="I4269" s="138"/>
      <c r="J4269" s="138"/>
      <c r="K4269" s="138"/>
      <c r="L4269" s="622" t="s">
        <v>51</v>
      </c>
      <c r="M4269" s="202"/>
      <c r="N4269" s="138"/>
      <c r="O4269" s="622">
        <v>0</v>
      </c>
      <c r="P4269" s="622">
        <v>0</v>
      </c>
      <c r="Q4269" s="622">
        <v>0</v>
      </c>
      <c r="R4269" s="622">
        <v>0</v>
      </c>
      <c r="S4269" s="622">
        <v>0</v>
      </c>
      <c r="T4269" s="622">
        <v>0</v>
      </c>
      <c r="U4269" s="622">
        <v>0</v>
      </c>
      <c r="V4269" s="622">
        <v>0</v>
      </c>
      <c r="W4269" s="622">
        <v>0</v>
      </c>
      <c r="X4269" s="622">
        <v>2</v>
      </c>
      <c r="Y4269" s="622">
        <v>3</v>
      </c>
      <c r="Z4269" s="622" t="s">
        <v>40</v>
      </c>
      <c r="AA4269" s="622" t="s">
        <v>5289</v>
      </c>
      <c r="AB4269" s="622" t="s">
        <v>5289</v>
      </c>
      <c r="AC4269" s="84" t="s">
        <v>5289</v>
      </c>
      <c r="AD4269" s="84" t="s">
        <v>5289</v>
      </c>
      <c r="AE4269" s="84" t="s">
        <v>5289</v>
      </c>
      <c r="AF4269" s="129" t="s">
        <v>5289</v>
      </c>
      <c r="AG4269" s="1"/>
      <c r="AH4269" s="1"/>
      <c r="AI4269" s="1"/>
      <c r="AJ4269" s="1"/>
      <c r="AK4269" s="1"/>
      <c r="AL4269" s="1"/>
    </row>
    <row r="4270" spans="1:38" ht="114.75">
      <c r="A4270" s="621">
        <v>17</v>
      </c>
      <c r="B4270" s="122" t="s">
        <v>556</v>
      </c>
      <c r="C4270" s="121" t="s">
        <v>542</v>
      </c>
      <c r="D4270" s="122" t="s">
        <v>557</v>
      </c>
      <c r="E4270" s="622" t="s">
        <v>40</v>
      </c>
      <c r="F4270" s="622" t="s">
        <v>19091</v>
      </c>
      <c r="G4270" s="622" t="s">
        <v>51</v>
      </c>
      <c r="H4270" s="622">
        <v>3</v>
      </c>
      <c r="I4270" s="623" t="s">
        <v>16675</v>
      </c>
      <c r="J4270" s="138"/>
      <c r="K4270" s="138"/>
      <c r="L4270" s="622" t="s">
        <v>51</v>
      </c>
      <c r="M4270" s="202"/>
      <c r="N4270" s="138"/>
      <c r="O4270" s="622">
        <v>0</v>
      </c>
      <c r="P4270" s="622">
        <v>0</v>
      </c>
      <c r="Q4270" s="622">
        <v>0</v>
      </c>
      <c r="R4270" s="622">
        <v>0</v>
      </c>
      <c r="S4270" s="622">
        <v>0</v>
      </c>
      <c r="T4270" s="622">
        <v>0</v>
      </c>
      <c r="U4270" s="622">
        <v>0</v>
      </c>
      <c r="V4270" s="622">
        <v>0</v>
      </c>
      <c r="W4270" s="622">
        <v>0</v>
      </c>
      <c r="X4270" s="622">
        <v>11</v>
      </c>
      <c r="Y4270" s="622">
        <v>1</v>
      </c>
      <c r="Z4270" s="622" t="s">
        <v>40</v>
      </c>
      <c r="AA4270" s="622" t="s">
        <v>5289</v>
      </c>
      <c r="AB4270" s="622" t="s">
        <v>5289</v>
      </c>
      <c r="AC4270" s="84" t="s">
        <v>5289</v>
      </c>
      <c r="AD4270" s="84" t="s">
        <v>5289</v>
      </c>
      <c r="AE4270" s="84" t="s">
        <v>5289</v>
      </c>
      <c r="AF4270" s="129" t="s">
        <v>5289</v>
      </c>
      <c r="AG4270" s="1"/>
      <c r="AH4270" s="1"/>
      <c r="AI4270" s="1"/>
      <c r="AJ4270" s="1"/>
      <c r="AK4270" s="1"/>
      <c r="AL4270" s="1"/>
    </row>
    <row r="4271" spans="1:38" ht="114.75">
      <c r="A4271" s="621">
        <v>18</v>
      </c>
      <c r="B4271" s="122" t="s">
        <v>558</v>
      </c>
      <c r="C4271" s="121" t="s">
        <v>559</v>
      </c>
      <c r="D4271" s="626" t="s">
        <v>18818</v>
      </c>
      <c r="E4271" s="622" t="s">
        <v>40</v>
      </c>
      <c r="F4271" s="622" t="s">
        <v>19091</v>
      </c>
      <c r="G4271" s="622" t="s">
        <v>51</v>
      </c>
      <c r="H4271" s="622">
        <v>3</v>
      </c>
      <c r="I4271" s="623" t="s">
        <v>16675</v>
      </c>
      <c r="J4271" s="138"/>
      <c r="K4271" s="138"/>
      <c r="L4271" s="622" t="s">
        <v>51</v>
      </c>
      <c r="M4271" s="202"/>
      <c r="N4271" s="138"/>
      <c r="O4271" s="622">
        <v>0</v>
      </c>
      <c r="P4271" s="622">
        <v>0</v>
      </c>
      <c r="Q4271" s="622">
        <v>0</v>
      </c>
      <c r="R4271" s="622">
        <v>0</v>
      </c>
      <c r="S4271" s="622">
        <v>0</v>
      </c>
      <c r="T4271" s="622">
        <v>0</v>
      </c>
      <c r="U4271" s="622">
        <v>0</v>
      </c>
      <c r="V4271" s="622">
        <v>0</v>
      </c>
      <c r="W4271" s="622">
        <v>0</v>
      </c>
      <c r="X4271" s="622">
        <v>190</v>
      </c>
      <c r="Y4271" s="622">
        <v>20</v>
      </c>
      <c r="Z4271" s="622" t="s">
        <v>40</v>
      </c>
      <c r="AA4271" s="622" t="s">
        <v>5289</v>
      </c>
      <c r="AB4271" s="622" t="s">
        <v>5289</v>
      </c>
      <c r="AC4271" s="84" t="s">
        <v>5289</v>
      </c>
      <c r="AD4271" s="84" t="s">
        <v>5289</v>
      </c>
      <c r="AE4271" s="84" t="s">
        <v>5289</v>
      </c>
      <c r="AF4271" s="129" t="s">
        <v>5289</v>
      </c>
      <c r="AG4271" s="1"/>
      <c r="AH4271" s="1"/>
      <c r="AI4271" s="1"/>
      <c r="AJ4271" s="1"/>
      <c r="AK4271" s="1"/>
      <c r="AL4271" s="1"/>
    </row>
    <row r="4272" spans="1:38" ht="89.25">
      <c r="A4272" s="621">
        <v>19</v>
      </c>
      <c r="B4272" s="122" t="s">
        <v>12621</v>
      </c>
      <c r="C4272" s="121" t="s">
        <v>560</v>
      </c>
      <c r="D4272" s="627" t="s">
        <v>131</v>
      </c>
      <c r="E4272" s="622" t="s">
        <v>51</v>
      </c>
      <c r="F4272" s="15" t="s">
        <v>51</v>
      </c>
      <c r="G4272" s="138"/>
      <c r="H4272" s="138"/>
      <c r="I4272" s="138"/>
      <c r="J4272" s="138"/>
      <c r="K4272" s="138"/>
      <c r="L4272" s="622" t="s">
        <v>51</v>
      </c>
      <c r="M4272" s="202"/>
      <c r="N4272" s="138"/>
      <c r="O4272" s="622">
        <v>0</v>
      </c>
      <c r="P4272" s="622">
        <v>0</v>
      </c>
      <c r="Q4272" s="622">
        <v>0</v>
      </c>
      <c r="R4272" s="622">
        <v>0</v>
      </c>
      <c r="S4272" s="622">
        <v>0</v>
      </c>
      <c r="T4272" s="622">
        <v>0</v>
      </c>
      <c r="U4272" s="622">
        <v>0</v>
      </c>
      <c r="V4272" s="622">
        <v>0</v>
      </c>
      <c r="W4272" s="622">
        <v>0</v>
      </c>
      <c r="X4272" s="622">
        <v>0</v>
      </c>
      <c r="Y4272" s="622">
        <v>0</v>
      </c>
      <c r="Z4272" s="622" t="s">
        <v>40</v>
      </c>
      <c r="AA4272" s="622" t="s">
        <v>5289</v>
      </c>
      <c r="AB4272" s="622" t="s">
        <v>5289</v>
      </c>
      <c r="AC4272" s="84" t="s">
        <v>5289</v>
      </c>
      <c r="AD4272" s="84" t="s">
        <v>5289</v>
      </c>
      <c r="AE4272" s="84" t="s">
        <v>5289</v>
      </c>
      <c r="AF4272" s="129" t="s">
        <v>5289</v>
      </c>
    </row>
    <row r="4273" spans="1:38" ht="15.75" customHeight="1" thickBot="1">
      <c r="A4273" s="256"/>
      <c r="B4273" s="625">
        <v>19</v>
      </c>
      <c r="C4273" s="625"/>
      <c r="D4273" s="625">
        <v>10</v>
      </c>
      <c r="E4273" s="625">
        <v>10</v>
      </c>
      <c r="F4273" s="625">
        <v>7</v>
      </c>
      <c r="G4273" s="625">
        <v>0</v>
      </c>
      <c r="H4273" s="625">
        <v>1</v>
      </c>
      <c r="I4273" s="625"/>
      <c r="J4273" s="625">
        <v>0</v>
      </c>
      <c r="K4273" s="625">
        <v>0</v>
      </c>
      <c r="L4273" s="625">
        <v>2</v>
      </c>
      <c r="M4273" s="199"/>
      <c r="N4273" s="625">
        <f t="shared" ref="N4273:O4273" si="1411">SUM(N4254:N4272)</f>
        <v>0</v>
      </c>
      <c r="O4273" s="625">
        <f t="shared" si="1411"/>
        <v>0</v>
      </c>
      <c r="P4273" s="625">
        <f t="shared" ref="P4273:Q4273" si="1412">SUM(P4254:P4272)</f>
        <v>0</v>
      </c>
      <c r="Q4273" s="625">
        <f t="shared" si="1412"/>
        <v>0</v>
      </c>
      <c r="R4273" s="625">
        <f t="shared" ref="R4273" si="1413">SUM(R4254:R4272)</f>
        <v>0</v>
      </c>
      <c r="S4273" s="625">
        <f t="shared" ref="S4273" si="1414">SUM(S4254:S4272)</f>
        <v>0</v>
      </c>
      <c r="T4273" s="625">
        <f t="shared" ref="T4273:U4273" si="1415">SUM(T4254:T4272)</f>
        <v>0</v>
      </c>
      <c r="U4273" s="625">
        <f t="shared" si="1415"/>
        <v>0</v>
      </c>
      <c r="V4273" s="625">
        <f t="shared" ref="V4273:W4273" si="1416">SUM(V4254:V4272)</f>
        <v>0</v>
      </c>
      <c r="W4273" s="625">
        <f t="shared" si="1416"/>
        <v>0</v>
      </c>
      <c r="X4273" s="625">
        <f t="shared" ref="X4273:Y4273" si="1417">SUM(X4254:X4272)</f>
        <v>472</v>
      </c>
      <c r="Y4273" s="625">
        <f t="shared" si="1417"/>
        <v>59</v>
      </c>
      <c r="Z4273" s="625">
        <v>19</v>
      </c>
      <c r="AA4273" s="625">
        <v>1</v>
      </c>
      <c r="AB4273" s="625">
        <v>1</v>
      </c>
      <c r="AC4273" s="767"/>
      <c r="AD4273" s="767"/>
      <c r="AE4273" s="767"/>
      <c r="AF4273" s="768"/>
    </row>
    <row r="4274" spans="1:38" ht="15.75" customHeight="1" thickBot="1">
      <c r="A4274" s="660" t="s">
        <v>529</v>
      </c>
      <c r="B4274" s="661"/>
      <c r="C4274" s="661"/>
      <c r="D4274" s="661"/>
      <c r="E4274" s="661"/>
      <c r="F4274" s="661"/>
      <c r="G4274" s="661"/>
      <c r="H4274" s="661"/>
      <c r="I4274" s="661"/>
      <c r="J4274" s="661"/>
      <c r="K4274" s="661"/>
      <c r="L4274" s="661"/>
      <c r="M4274" s="661"/>
      <c r="N4274" s="661"/>
      <c r="O4274" s="661"/>
      <c r="P4274" s="661"/>
      <c r="Q4274" s="661"/>
      <c r="R4274" s="661"/>
      <c r="S4274" s="661"/>
      <c r="T4274" s="661"/>
      <c r="U4274" s="661"/>
      <c r="V4274" s="661"/>
      <c r="W4274" s="661"/>
      <c r="X4274" s="661"/>
      <c r="Y4274" s="661"/>
      <c r="Z4274" s="661"/>
      <c r="AA4274" s="661"/>
      <c r="AB4274" s="661"/>
      <c r="AC4274" s="661"/>
      <c r="AD4274" s="661"/>
      <c r="AE4274" s="661"/>
      <c r="AF4274" s="662"/>
    </row>
    <row r="4275" spans="1:38" ht="178.5">
      <c r="A4275" s="621">
        <v>1</v>
      </c>
      <c r="B4275" s="121" t="s">
        <v>561</v>
      </c>
      <c r="C4275" s="121" t="s">
        <v>590</v>
      </c>
      <c r="D4275" s="22" t="s">
        <v>563</v>
      </c>
      <c r="E4275" s="14" t="s">
        <v>564</v>
      </c>
      <c r="F4275" s="622" t="s">
        <v>51</v>
      </c>
      <c r="G4275" s="138"/>
      <c r="H4275" s="138"/>
      <c r="I4275" s="138"/>
      <c r="J4275" s="121" t="s">
        <v>2839</v>
      </c>
      <c r="K4275" s="122" t="s">
        <v>565</v>
      </c>
      <c r="L4275" s="622" t="s">
        <v>51</v>
      </c>
      <c r="M4275" s="202"/>
      <c r="N4275" s="138"/>
      <c r="O4275" s="622">
        <v>0</v>
      </c>
      <c r="P4275" s="622">
        <v>0</v>
      </c>
      <c r="Q4275" s="622">
        <v>0</v>
      </c>
      <c r="R4275" s="622">
        <v>0</v>
      </c>
      <c r="S4275" s="622">
        <v>0</v>
      </c>
      <c r="T4275" s="622">
        <v>0</v>
      </c>
      <c r="U4275" s="622">
        <v>0</v>
      </c>
      <c r="V4275" s="622">
        <v>0</v>
      </c>
      <c r="W4275" s="622">
        <v>0</v>
      </c>
      <c r="X4275" s="622">
        <v>160</v>
      </c>
      <c r="Y4275" s="622">
        <v>5</v>
      </c>
      <c r="Z4275" s="622" t="s">
        <v>51</v>
      </c>
      <c r="AA4275" s="494" t="s">
        <v>566</v>
      </c>
      <c r="AB4275" s="494" t="s">
        <v>567</v>
      </c>
      <c r="AC4275" s="880" t="s">
        <v>568</v>
      </c>
      <c r="AD4275" s="159" t="s">
        <v>569</v>
      </c>
      <c r="AE4275" s="159" t="s">
        <v>570</v>
      </c>
      <c r="AF4275" s="130" t="s">
        <v>571</v>
      </c>
    </row>
    <row r="4276" spans="1:38" ht="204">
      <c r="A4276" s="621">
        <v>2</v>
      </c>
      <c r="B4276" s="121" t="s">
        <v>572</v>
      </c>
      <c r="C4276" s="121" t="s">
        <v>590</v>
      </c>
      <c r="D4276" s="22" t="s">
        <v>593</v>
      </c>
      <c r="E4276" s="20" t="s">
        <v>591</v>
      </c>
      <c r="F4276" s="328" t="s">
        <v>21707</v>
      </c>
      <c r="G4276" s="328" t="s">
        <v>21708</v>
      </c>
      <c r="H4276" s="622">
        <v>3</v>
      </c>
      <c r="I4276" s="623" t="s">
        <v>16675</v>
      </c>
      <c r="J4276" s="154" t="s">
        <v>5289</v>
      </c>
      <c r="K4276" s="122" t="s">
        <v>573</v>
      </c>
      <c r="L4276" s="622" t="s">
        <v>40</v>
      </c>
      <c r="M4276" s="121" t="s">
        <v>13326</v>
      </c>
      <c r="N4276" s="622">
        <v>0</v>
      </c>
      <c r="O4276" s="622">
        <v>0</v>
      </c>
      <c r="P4276" s="622">
        <v>0</v>
      </c>
      <c r="Q4276" s="622">
        <v>0</v>
      </c>
      <c r="R4276" s="622">
        <v>0</v>
      </c>
      <c r="S4276" s="622">
        <v>0</v>
      </c>
      <c r="T4276" s="622">
        <v>0</v>
      </c>
      <c r="U4276" s="622">
        <v>0</v>
      </c>
      <c r="V4276" s="622">
        <v>0</v>
      </c>
      <c r="W4276" s="622">
        <v>0</v>
      </c>
      <c r="X4276" s="622">
        <v>0</v>
      </c>
      <c r="Y4276" s="622">
        <v>0</v>
      </c>
      <c r="Z4276" s="622" t="s">
        <v>51</v>
      </c>
      <c r="AA4276" s="624" t="s">
        <v>5289</v>
      </c>
      <c r="AB4276" s="624" t="s">
        <v>5289</v>
      </c>
      <c r="AC4276" s="84" t="s">
        <v>5289</v>
      </c>
      <c r="AD4276" s="84" t="s">
        <v>5289</v>
      </c>
      <c r="AE4276" s="84" t="s">
        <v>5289</v>
      </c>
      <c r="AF4276" s="129" t="s">
        <v>5289</v>
      </c>
    </row>
    <row r="4277" spans="1:38" ht="216.75">
      <c r="A4277" s="621">
        <v>3</v>
      </c>
      <c r="B4277" s="121" t="s">
        <v>574</v>
      </c>
      <c r="C4277" s="121" t="s">
        <v>590</v>
      </c>
      <c r="D4277" s="22" t="s">
        <v>594</v>
      </c>
      <c r="E4277" s="25" t="s">
        <v>592</v>
      </c>
      <c r="F4277" s="622" t="s">
        <v>51</v>
      </c>
      <c r="G4277" s="138"/>
      <c r="H4277" s="138"/>
      <c r="I4277" s="138"/>
      <c r="J4277" s="154" t="s">
        <v>5289</v>
      </c>
      <c r="K4277" s="122" t="s">
        <v>565</v>
      </c>
      <c r="L4277" s="622" t="s">
        <v>51</v>
      </c>
      <c r="M4277" s="202"/>
      <c r="N4277" s="138"/>
      <c r="O4277" s="622">
        <v>0</v>
      </c>
      <c r="P4277" s="622">
        <v>0</v>
      </c>
      <c r="Q4277" s="622">
        <v>0</v>
      </c>
      <c r="R4277" s="622">
        <v>0</v>
      </c>
      <c r="S4277" s="622">
        <v>0</v>
      </c>
      <c r="T4277" s="622">
        <v>0</v>
      </c>
      <c r="U4277" s="622">
        <v>0</v>
      </c>
      <c r="V4277" s="622">
        <v>0</v>
      </c>
      <c r="W4277" s="622">
        <v>0</v>
      </c>
      <c r="X4277" s="622">
        <v>0</v>
      </c>
      <c r="Y4277" s="622">
        <v>0</v>
      </c>
      <c r="Z4277" s="622" t="s">
        <v>51</v>
      </c>
      <c r="AA4277" s="624" t="s">
        <v>5289</v>
      </c>
      <c r="AB4277" s="624" t="s">
        <v>5289</v>
      </c>
      <c r="AC4277" s="84" t="s">
        <v>5289</v>
      </c>
      <c r="AD4277" s="84" t="s">
        <v>5289</v>
      </c>
      <c r="AE4277" s="84" t="s">
        <v>5289</v>
      </c>
      <c r="AF4277" s="129" t="s">
        <v>5289</v>
      </c>
    </row>
    <row r="4278" spans="1:38" ht="216.75">
      <c r="A4278" s="621">
        <v>4</v>
      </c>
      <c r="B4278" s="121" t="s">
        <v>575</v>
      </c>
      <c r="C4278" s="121" t="s">
        <v>590</v>
      </c>
      <c r="D4278" s="22" t="s">
        <v>595</v>
      </c>
      <c r="E4278" s="881" t="s">
        <v>21932</v>
      </c>
      <c r="F4278" s="622" t="s">
        <v>51</v>
      </c>
      <c r="G4278" s="138"/>
      <c r="H4278" s="138"/>
      <c r="I4278" s="138"/>
      <c r="J4278" s="154" t="s">
        <v>5289</v>
      </c>
      <c r="K4278" s="122" t="s">
        <v>576</v>
      </c>
      <c r="L4278" s="622" t="s">
        <v>51</v>
      </c>
      <c r="M4278" s="202"/>
      <c r="N4278" s="138"/>
      <c r="O4278" s="622">
        <v>0</v>
      </c>
      <c r="P4278" s="622">
        <v>0</v>
      </c>
      <c r="Q4278" s="622">
        <v>0</v>
      </c>
      <c r="R4278" s="622">
        <v>0</v>
      </c>
      <c r="S4278" s="622">
        <v>0</v>
      </c>
      <c r="T4278" s="622">
        <v>0</v>
      </c>
      <c r="U4278" s="622">
        <v>0</v>
      </c>
      <c r="V4278" s="622">
        <v>0</v>
      </c>
      <c r="W4278" s="622">
        <v>0</v>
      </c>
      <c r="X4278" s="622">
        <v>0</v>
      </c>
      <c r="Y4278" s="622">
        <v>0</v>
      </c>
      <c r="Z4278" s="622" t="s">
        <v>51</v>
      </c>
      <c r="AA4278" s="624" t="s">
        <v>5289</v>
      </c>
      <c r="AB4278" s="624" t="s">
        <v>5289</v>
      </c>
      <c r="AC4278" s="84" t="s">
        <v>5289</v>
      </c>
      <c r="AD4278" s="84" t="s">
        <v>5289</v>
      </c>
      <c r="AE4278" s="84" t="s">
        <v>5289</v>
      </c>
      <c r="AF4278" s="129" t="s">
        <v>5289</v>
      </c>
    </row>
    <row r="4279" spans="1:38" ht="204">
      <c r="A4279" s="621">
        <v>5</v>
      </c>
      <c r="B4279" s="121" t="s">
        <v>577</v>
      </c>
      <c r="C4279" s="121" t="s">
        <v>590</v>
      </c>
      <c r="D4279" s="22" t="s">
        <v>578</v>
      </c>
      <c r="E4279" s="25" t="s">
        <v>15353</v>
      </c>
      <c r="F4279" s="624" t="s">
        <v>21709</v>
      </c>
      <c r="G4279" s="328" t="s">
        <v>21708</v>
      </c>
      <c r="H4279" s="622">
        <v>3</v>
      </c>
      <c r="I4279" s="623" t="s">
        <v>16675</v>
      </c>
      <c r="J4279" s="154" t="s">
        <v>5289</v>
      </c>
      <c r="K4279" s="122" t="s">
        <v>565</v>
      </c>
      <c r="L4279" s="622" t="s">
        <v>51</v>
      </c>
      <c r="M4279" s="202"/>
      <c r="N4279" s="138"/>
      <c r="O4279" s="622">
        <v>0</v>
      </c>
      <c r="P4279" s="622">
        <v>0</v>
      </c>
      <c r="Q4279" s="622">
        <v>0</v>
      </c>
      <c r="R4279" s="622">
        <v>0</v>
      </c>
      <c r="S4279" s="622">
        <v>0</v>
      </c>
      <c r="T4279" s="622">
        <v>0</v>
      </c>
      <c r="U4279" s="622">
        <v>0</v>
      </c>
      <c r="V4279" s="622">
        <v>0</v>
      </c>
      <c r="W4279" s="622">
        <v>0</v>
      </c>
      <c r="X4279" s="622">
        <v>1104</v>
      </c>
      <c r="Y4279" s="622">
        <v>77</v>
      </c>
      <c r="Z4279" s="622" t="s">
        <v>51</v>
      </c>
      <c r="AA4279" s="624" t="s">
        <v>5289</v>
      </c>
      <c r="AB4279" s="624" t="s">
        <v>5289</v>
      </c>
      <c r="AC4279" s="84" t="s">
        <v>5289</v>
      </c>
      <c r="AD4279" s="84" t="s">
        <v>5289</v>
      </c>
      <c r="AE4279" s="84" t="s">
        <v>5289</v>
      </c>
      <c r="AF4279" s="129" t="s">
        <v>5289</v>
      </c>
    </row>
    <row r="4280" spans="1:38" ht="242.25">
      <c r="A4280" s="621">
        <v>6</v>
      </c>
      <c r="B4280" s="121" t="s">
        <v>579</v>
      </c>
      <c r="C4280" s="121" t="s">
        <v>590</v>
      </c>
      <c r="D4280" s="22" t="s">
        <v>596</v>
      </c>
      <c r="E4280" s="25" t="s">
        <v>15354</v>
      </c>
      <c r="F4280" s="328" t="s">
        <v>21710</v>
      </c>
      <c r="G4280" s="328" t="s">
        <v>21708</v>
      </c>
      <c r="H4280" s="622">
        <v>3</v>
      </c>
      <c r="I4280" s="623" t="s">
        <v>16675</v>
      </c>
      <c r="J4280" s="154" t="s">
        <v>5289</v>
      </c>
      <c r="K4280" s="122" t="s">
        <v>580</v>
      </c>
      <c r="L4280" s="622" t="s">
        <v>40</v>
      </c>
      <c r="M4280" s="121" t="s">
        <v>13326</v>
      </c>
      <c r="N4280" s="622">
        <v>0</v>
      </c>
      <c r="O4280" s="622">
        <v>0</v>
      </c>
      <c r="P4280" s="622">
        <v>0</v>
      </c>
      <c r="Q4280" s="622">
        <v>0</v>
      </c>
      <c r="R4280" s="622">
        <v>0</v>
      </c>
      <c r="S4280" s="622">
        <v>0</v>
      </c>
      <c r="T4280" s="622">
        <v>0</v>
      </c>
      <c r="U4280" s="622">
        <v>0</v>
      </c>
      <c r="V4280" s="622">
        <v>0</v>
      </c>
      <c r="W4280" s="622">
        <v>0</v>
      </c>
      <c r="X4280" s="622">
        <v>0</v>
      </c>
      <c r="Y4280" s="622">
        <v>0</v>
      </c>
      <c r="Z4280" s="622" t="s">
        <v>51</v>
      </c>
      <c r="AA4280" s="624" t="s">
        <v>5289</v>
      </c>
      <c r="AB4280" s="624" t="s">
        <v>5289</v>
      </c>
      <c r="AC4280" s="84" t="s">
        <v>5289</v>
      </c>
      <c r="AD4280" s="84" t="s">
        <v>5289</v>
      </c>
      <c r="AE4280" s="84" t="s">
        <v>5289</v>
      </c>
      <c r="AF4280" s="129" t="s">
        <v>5289</v>
      </c>
    </row>
    <row r="4281" spans="1:38" ht="102">
      <c r="A4281" s="621">
        <v>7</v>
      </c>
      <c r="B4281" s="627" t="s">
        <v>139</v>
      </c>
      <c r="C4281" s="121" t="s">
        <v>590</v>
      </c>
      <c r="D4281" s="24" t="s">
        <v>597</v>
      </c>
      <c r="E4281" s="624" t="s">
        <v>40</v>
      </c>
      <c r="F4281" s="622" t="s">
        <v>51</v>
      </c>
      <c r="G4281" s="138"/>
      <c r="H4281" s="138"/>
      <c r="I4281" s="138"/>
      <c r="J4281" s="154" t="s">
        <v>5289</v>
      </c>
      <c r="K4281" s="626" t="s">
        <v>581</v>
      </c>
      <c r="L4281" s="624" t="s">
        <v>51</v>
      </c>
      <c r="M4281" s="202"/>
      <c r="N4281" s="138"/>
      <c r="O4281" s="624">
        <v>0</v>
      </c>
      <c r="P4281" s="624">
        <v>0</v>
      </c>
      <c r="Q4281" s="624">
        <v>0</v>
      </c>
      <c r="R4281" s="624">
        <v>0</v>
      </c>
      <c r="S4281" s="624">
        <v>0</v>
      </c>
      <c r="T4281" s="624">
        <v>0</v>
      </c>
      <c r="U4281" s="624">
        <v>0</v>
      </c>
      <c r="V4281" s="624">
        <v>0</v>
      </c>
      <c r="W4281" s="624">
        <v>0</v>
      </c>
      <c r="X4281" s="622">
        <v>0</v>
      </c>
      <c r="Y4281" s="624">
        <v>0</v>
      </c>
      <c r="Z4281" s="622" t="s">
        <v>51</v>
      </c>
      <c r="AA4281" s="624" t="s">
        <v>5289</v>
      </c>
      <c r="AB4281" s="624" t="s">
        <v>5289</v>
      </c>
      <c r="AC4281" s="84" t="s">
        <v>5289</v>
      </c>
      <c r="AD4281" s="84" t="s">
        <v>5289</v>
      </c>
      <c r="AE4281" s="84" t="s">
        <v>5289</v>
      </c>
      <c r="AF4281" s="129" t="s">
        <v>5289</v>
      </c>
    </row>
    <row r="4282" spans="1:38" ht="229.5">
      <c r="A4282" s="621">
        <v>8</v>
      </c>
      <c r="B4282" s="121" t="s">
        <v>582</v>
      </c>
      <c r="C4282" s="121" t="s">
        <v>590</v>
      </c>
      <c r="D4282" s="22" t="s">
        <v>583</v>
      </c>
      <c r="E4282" s="25" t="s">
        <v>21933</v>
      </c>
      <c r="F4282" s="328" t="s">
        <v>21711</v>
      </c>
      <c r="G4282" s="328" t="s">
        <v>21708</v>
      </c>
      <c r="H4282" s="622">
        <v>3</v>
      </c>
      <c r="I4282" s="623" t="s">
        <v>16675</v>
      </c>
      <c r="J4282" s="154" t="s">
        <v>5289</v>
      </c>
      <c r="K4282" s="122" t="s">
        <v>580</v>
      </c>
      <c r="L4282" s="622" t="s">
        <v>40</v>
      </c>
      <c r="M4282" s="121" t="s">
        <v>13326</v>
      </c>
      <c r="N4282" s="624">
        <v>0</v>
      </c>
      <c r="O4282" s="622">
        <v>0</v>
      </c>
      <c r="P4282" s="622">
        <v>0</v>
      </c>
      <c r="Q4282" s="622">
        <v>0</v>
      </c>
      <c r="R4282" s="622">
        <v>0</v>
      </c>
      <c r="S4282" s="622">
        <v>0</v>
      </c>
      <c r="T4282" s="622">
        <v>0</v>
      </c>
      <c r="U4282" s="622">
        <v>0</v>
      </c>
      <c r="V4282" s="622">
        <v>0</v>
      </c>
      <c r="W4282" s="622">
        <v>0</v>
      </c>
      <c r="X4282" s="622">
        <v>0</v>
      </c>
      <c r="Y4282" s="622">
        <v>0</v>
      </c>
      <c r="Z4282" s="622" t="s">
        <v>51</v>
      </c>
      <c r="AA4282" s="624" t="s">
        <v>5289</v>
      </c>
      <c r="AB4282" s="624" t="s">
        <v>5289</v>
      </c>
      <c r="AC4282" s="84" t="s">
        <v>5289</v>
      </c>
      <c r="AD4282" s="84" t="s">
        <v>5289</v>
      </c>
      <c r="AE4282" s="84" t="s">
        <v>5289</v>
      </c>
      <c r="AF4282" s="129" t="s">
        <v>5289</v>
      </c>
    </row>
    <row r="4283" spans="1:38" ht="165.75">
      <c r="A4283" s="621">
        <v>9</v>
      </c>
      <c r="B4283" s="121" t="s">
        <v>121</v>
      </c>
      <c r="C4283" s="121" t="s">
        <v>590</v>
      </c>
      <c r="D4283" s="22" t="s">
        <v>584</v>
      </c>
      <c r="E4283" s="25" t="s">
        <v>21934</v>
      </c>
      <c r="F4283" s="622" t="s">
        <v>51</v>
      </c>
      <c r="G4283" s="138"/>
      <c r="H4283" s="138"/>
      <c r="I4283" s="138"/>
      <c r="J4283" s="154" t="s">
        <v>5289</v>
      </c>
      <c r="K4283" s="122" t="s">
        <v>585</v>
      </c>
      <c r="L4283" s="622" t="s">
        <v>40</v>
      </c>
      <c r="M4283" s="121" t="s">
        <v>13326</v>
      </c>
      <c r="N4283" s="622">
        <v>0</v>
      </c>
      <c r="O4283" s="622">
        <v>0</v>
      </c>
      <c r="P4283" s="622">
        <v>0</v>
      </c>
      <c r="Q4283" s="622">
        <v>0</v>
      </c>
      <c r="R4283" s="622">
        <v>0</v>
      </c>
      <c r="S4283" s="622">
        <v>0</v>
      </c>
      <c r="T4283" s="622">
        <v>0</v>
      </c>
      <c r="U4283" s="622">
        <v>0</v>
      </c>
      <c r="V4283" s="622">
        <v>0</v>
      </c>
      <c r="W4283" s="622">
        <v>0</v>
      </c>
      <c r="X4283" s="622">
        <v>0</v>
      </c>
      <c r="Y4283" s="622">
        <v>0</v>
      </c>
      <c r="Z4283" s="622" t="s">
        <v>51</v>
      </c>
      <c r="AA4283" s="624" t="s">
        <v>5289</v>
      </c>
      <c r="AB4283" s="624" t="s">
        <v>5289</v>
      </c>
      <c r="AC4283" s="84" t="s">
        <v>5289</v>
      </c>
      <c r="AD4283" s="84" t="s">
        <v>5289</v>
      </c>
      <c r="AE4283" s="84" t="s">
        <v>5289</v>
      </c>
      <c r="AF4283" s="129" t="s">
        <v>5289</v>
      </c>
    </row>
    <row r="4284" spans="1:38" ht="191.25">
      <c r="A4284" s="621">
        <v>10</v>
      </c>
      <c r="B4284" s="121" t="s">
        <v>586</v>
      </c>
      <c r="C4284" s="121" t="s">
        <v>590</v>
      </c>
      <c r="D4284" s="22" t="s">
        <v>587</v>
      </c>
      <c r="E4284" s="25" t="s">
        <v>21935</v>
      </c>
      <c r="F4284" s="622" t="s">
        <v>51</v>
      </c>
      <c r="G4284" s="138"/>
      <c r="H4284" s="138"/>
      <c r="I4284" s="138"/>
      <c r="J4284" s="154" t="s">
        <v>5289</v>
      </c>
      <c r="K4284" s="122" t="s">
        <v>576</v>
      </c>
      <c r="L4284" s="622" t="s">
        <v>51</v>
      </c>
      <c r="M4284" s="202"/>
      <c r="N4284" s="138"/>
      <c r="O4284" s="622">
        <v>0</v>
      </c>
      <c r="P4284" s="622">
        <v>0</v>
      </c>
      <c r="Q4284" s="622">
        <v>0</v>
      </c>
      <c r="R4284" s="622">
        <v>0</v>
      </c>
      <c r="S4284" s="622">
        <v>0</v>
      </c>
      <c r="T4284" s="622">
        <v>0</v>
      </c>
      <c r="U4284" s="622">
        <v>0</v>
      </c>
      <c r="V4284" s="622">
        <v>0</v>
      </c>
      <c r="W4284" s="622">
        <v>0</v>
      </c>
      <c r="X4284" s="622">
        <v>2</v>
      </c>
      <c r="Y4284" s="622">
        <v>0</v>
      </c>
      <c r="Z4284" s="622" t="s">
        <v>51</v>
      </c>
      <c r="AA4284" s="624" t="s">
        <v>5289</v>
      </c>
      <c r="AB4284" s="624" t="s">
        <v>5289</v>
      </c>
      <c r="AC4284" s="84" t="s">
        <v>5289</v>
      </c>
      <c r="AD4284" s="84" t="s">
        <v>5289</v>
      </c>
      <c r="AE4284" s="84" t="s">
        <v>5289</v>
      </c>
      <c r="AF4284" s="129" t="s">
        <v>5289</v>
      </c>
    </row>
    <row r="4285" spans="1:38" ht="102">
      <c r="A4285" s="621">
        <v>11</v>
      </c>
      <c r="B4285" s="626" t="s">
        <v>588</v>
      </c>
      <c r="C4285" s="626" t="s">
        <v>562</v>
      </c>
      <c r="D4285" s="23" t="s">
        <v>598</v>
      </c>
      <c r="E4285" s="624" t="s">
        <v>40</v>
      </c>
      <c r="F4285" s="624" t="s">
        <v>51</v>
      </c>
      <c r="G4285" s="138"/>
      <c r="H4285" s="138"/>
      <c r="I4285" s="138"/>
      <c r="J4285" s="154" t="s">
        <v>5289</v>
      </c>
      <c r="K4285" s="626" t="s">
        <v>589</v>
      </c>
      <c r="L4285" s="624" t="s">
        <v>51</v>
      </c>
      <c r="M4285" s="202"/>
      <c r="N4285" s="138"/>
      <c r="O4285" s="624">
        <v>0</v>
      </c>
      <c r="P4285" s="624">
        <v>0</v>
      </c>
      <c r="Q4285" s="624">
        <v>0</v>
      </c>
      <c r="R4285" s="624">
        <v>0</v>
      </c>
      <c r="S4285" s="624">
        <v>0</v>
      </c>
      <c r="T4285" s="624">
        <v>0</v>
      </c>
      <c r="U4285" s="624">
        <v>0</v>
      </c>
      <c r="V4285" s="624">
        <v>0</v>
      </c>
      <c r="W4285" s="624">
        <v>0</v>
      </c>
      <c r="X4285" s="622">
        <v>0</v>
      </c>
      <c r="Y4285" s="624">
        <v>0</v>
      </c>
      <c r="Z4285" s="624" t="s">
        <v>51</v>
      </c>
      <c r="AA4285" s="624" t="s">
        <v>5289</v>
      </c>
      <c r="AB4285" s="624" t="s">
        <v>5289</v>
      </c>
      <c r="AC4285" s="84" t="s">
        <v>5289</v>
      </c>
      <c r="AD4285" s="84" t="s">
        <v>5289</v>
      </c>
      <c r="AE4285" s="84" t="s">
        <v>5289</v>
      </c>
      <c r="AF4285" s="129" t="s">
        <v>5289</v>
      </c>
    </row>
    <row r="4286" spans="1:38" s="44" customFormat="1" ht="89.25">
      <c r="A4286" s="621">
        <v>12</v>
      </c>
      <c r="B4286" s="626" t="s">
        <v>618</v>
      </c>
      <c r="C4286" s="626" t="s">
        <v>562</v>
      </c>
      <c r="D4286" s="626" t="s">
        <v>14933</v>
      </c>
      <c r="E4286" s="624" t="s">
        <v>40</v>
      </c>
      <c r="F4286" s="622" t="s">
        <v>51</v>
      </c>
      <c r="G4286" s="138"/>
      <c r="H4286" s="138"/>
      <c r="I4286" s="138"/>
      <c r="J4286" s="154" t="s">
        <v>5289</v>
      </c>
      <c r="K4286" s="626" t="s">
        <v>14937</v>
      </c>
      <c r="L4286" s="629" t="s">
        <v>40</v>
      </c>
      <c r="M4286" s="35" t="s">
        <v>14940</v>
      </c>
      <c r="N4286" s="570">
        <v>0</v>
      </c>
      <c r="O4286" s="629">
        <v>0</v>
      </c>
      <c r="P4286" s="629">
        <v>0</v>
      </c>
      <c r="Q4286" s="629">
        <v>0</v>
      </c>
      <c r="R4286" s="629">
        <v>0</v>
      </c>
      <c r="S4286" s="629">
        <v>0</v>
      </c>
      <c r="T4286" s="629">
        <v>0</v>
      </c>
      <c r="U4286" s="629">
        <v>0</v>
      </c>
      <c r="V4286" s="629">
        <v>0</v>
      </c>
      <c r="W4286" s="629">
        <v>0</v>
      </c>
      <c r="X4286" s="622">
        <v>5</v>
      </c>
      <c r="Y4286" s="629">
        <v>0</v>
      </c>
      <c r="Z4286" s="624" t="s">
        <v>51</v>
      </c>
      <c r="AA4286" s="624" t="s">
        <v>5289</v>
      </c>
      <c r="AB4286" s="624" t="s">
        <v>5289</v>
      </c>
      <c r="AC4286" s="84" t="s">
        <v>5289</v>
      </c>
      <c r="AD4286" s="84" t="s">
        <v>5289</v>
      </c>
      <c r="AE4286" s="84" t="s">
        <v>5289</v>
      </c>
      <c r="AF4286" s="129" t="s">
        <v>5289</v>
      </c>
      <c r="AG4286" s="107"/>
      <c r="AH4286" s="107"/>
      <c r="AI4286" s="107"/>
      <c r="AJ4286" s="107"/>
      <c r="AK4286" s="107"/>
      <c r="AL4286" s="107"/>
    </row>
    <row r="4287" spans="1:38" s="44" customFormat="1" ht="140.25">
      <c r="A4287" s="621">
        <v>13</v>
      </c>
      <c r="B4287" s="626" t="s">
        <v>550</v>
      </c>
      <c r="C4287" s="626" t="s">
        <v>562</v>
      </c>
      <c r="D4287" s="626" t="s">
        <v>14934</v>
      </c>
      <c r="E4287" s="624" t="s">
        <v>40</v>
      </c>
      <c r="F4287" s="328" t="s">
        <v>21712</v>
      </c>
      <c r="G4287" s="328" t="s">
        <v>21708</v>
      </c>
      <c r="H4287" s="622">
        <v>3</v>
      </c>
      <c r="I4287" s="623" t="s">
        <v>16675</v>
      </c>
      <c r="J4287" s="154" t="s">
        <v>5289</v>
      </c>
      <c r="K4287" s="626" t="s">
        <v>576</v>
      </c>
      <c r="L4287" s="629" t="s">
        <v>40</v>
      </c>
      <c r="M4287" s="882" t="s">
        <v>13014</v>
      </c>
      <c r="N4287" s="570">
        <v>0</v>
      </c>
      <c r="O4287" s="629">
        <v>0</v>
      </c>
      <c r="P4287" s="629">
        <v>0</v>
      </c>
      <c r="Q4287" s="629">
        <v>0</v>
      </c>
      <c r="R4287" s="629">
        <v>0</v>
      </c>
      <c r="S4287" s="629">
        <v>0</v>
      </c>
      <c r="T4287" s="629">
        <v>0</v>
      </c>
      <c r="U4287" s="629">
        <v>0</v>
      </c>
      <c r="V4287" s="629">
        <v>0</v>
      </c>
      <c r="W4287" s="629">
        <v>0</v>
      </c>
      <c r="X4287" s="622">
        <v>5</v>
      </c>
      <c r="Y4287" s="629">
        <v>0</v>
      </c>
      <c r="Z4287" s="624" t="s">
        <v>51</v>
      </c>
      <c r="AA4287" s="624" t="s">
        <v>5289</v>
      </c>
      <c r="AB4287" s="624" t="s">
        <v>5289</v>
      </c>
      <c r="AC4287" s="84" t="s">
        <v>5289</v>
      </c>
      <c r="AD4287" s="84" t="s">
        <v>5289</v>
      </c>
      <c r="AE4287" s="84" t="s">
        <v>5289</v>
      </c>
      <c r="AF4287" s="129" t="s">
        <v>5289</v>
      </c>
      <c r="AG4287" s="107"/>
      <c r="AH4287" s="107"/>
      <c r="AI4287" s="107"/>
      <c r="AJ4287" s="107"/>
      <c r="AK4287" s="107"/>
      <c r="AL4287" s="107"/>
    </row>
    <row r="4288" spans="1:38" s="44" customFormat="1" ht="140.25">
      <c r="A4288" s="621">
        <v>14</v>
      </c>
      <c r="B4288" s="626" t="s">
        <v>551</v>
      </c>
      <c r="C4288" s="626" t="s">
        <v>562</v>
      </c>
      <c r="D4288" s="626" t="s">
        <v>14935</v>
      </c>
      <c r="E4288" s="624" t="s">
        <v>40</v>
      </c>
      <c r="F4288" s="328" t="s">
        <v>21713</v>
      </c>
      <c r="G4288" s="328" t="s">
        <v>21708</v>
      </c>
      <c r="H4288" s="622">
        <v>3</v>
      </c>
      <c r="I4288" s="623" t="s">
        <v>16675</v>
      </c>
      <c r="J4288" s="154" t="s">
        <v>5289</v>
      </c>
      <c r="K4288" s="626" t="s">
        <v>14939</v>
      </c>
      <c r="L4288" s="629" t="s">
        <v>40</v>
      </c>
      <c r="M4288" s="882" t="s">
        <v>13014</v>
      </c>
      <c r="N4288" s="570">
        <v>0</v>
      </c>
      <c r="O4288" s="629">
        <v>0</v>
      </c>
      <c r="P4288" s="629">
        <v>0</v>
      </c>
      <c r="Q4288" s="629">
        <v>0</v>
      </c>
      <c r="R4288" s="629">
        <v>0</v>
      </c>
      <c r="S4288" s="629">
        <v>0</v>
      </c>
      <c r="T4288" s="629">
        <v>0</v>
      </c>
      <c r="U4288" s="629">
        <v>0</v>
      </c>
      <c r="V4288" s="629">
        <v>0</v>
      </c>
      <c r="W4288" s="629">
        <v>0</v>
      </c>
      <c r="X4288" s="622">
        <v>1</v>
      </c>
      <c r="Y4288" s="629">
        <v>0</v>
      </c>
      <c r="Z4288" s="624" t="s">
        <v>51</v>
      </c>
      <c r="AA4288" s="624" t="s">
        <v>5289</v>
      </c>
      <c r="AB4288" s="624" t="s">
        <v>5289</v>
      </c>
      <c r="AC4288" s="84" t="s">
        <v>5289</v>
      </c>
      <c r="AD4288" s="84" t="s">
        <v>5289</v>
      </c>
      <c r="AE4288" s="84" t="s">
        <v>5289</v>
      </c>
      <c r="AF4288" s="129" t="s">
        <v>5289</v>
      </c>
      <c r="AG4288" s="107"/>
      <c r="AH4288" s="107"/>
      <c r="AI4288" s="107"/>
      <c r="AJ4288" s="107"/>
      <c r="AK4288" s="107"/>
      <c r="AL4288" s="107"/>
    </row>
    <row r="4289" spans="1:38" s="44" customFormat="1" ht="102">
      <c r="A4289" s="621">
        <v>15</v>
      </c>
      <c r="B4289" s="626" t="s">
        <v>924</v>
      </c>
      <c r="C4289" s="626" t="s">
        <v>562</v>
      </c>
      <c r="D4289" s="627" t="s">
        <v>14936</v>
      </c>
      <c r="E4289" s="624" t="s">
        <v>40</v>
      </c>
      <c r="F4289" s="624" t="s">
        <v>51</v>
      </c>
      <c r="G4289" s="272"/>
      <c r="H4289" s="272"/>
      <c r="I4289" s="272"/>
      <c r="J4289" s="154" t="s">
        <v>5289</v>
      </c>
      <c r="K4289" s="626" t="s">
        <v>14392</v>
      </c>
      <c r="L4289" s="629" t="s">
        <v>40</v>
      </c>
      <c r="M4289" s="35" t="s">
        <v>13028</v>
      </c>
      <c r="N4289" s="570">
        <v>0</v>
      </c>
      <c r="O4289" s="629">
        <v>0</v>
      </c>
      <c r="P4289" s="629">
        <v>0</v>
      </c>
      <c r="Q4289" s="629">
        <v>0</v>
      </c>
      <c r="R4289" s="629">
        <v>0</v>
      </c>
      <c r="S4289" s="629">
        <v>0</v>
      </c>
      <c r="T4289" s="629">
        <v>0</v>
      </c>
      <c r="U4289" s="629">
        <v>0</v>
      </c>
      <c r="V4289" s="629">
        <v>0</v>
      </c>
      <c r="W4289" s="629">
        <v>0</v>
      </c>
      <c r="X4289" s="622">
        <v>0</v>
      </c>
      <c r="Y4289" s="629">
        <v>0</v>
      </c>
      <c r="Z4289" s="624" t="s">
        <v>51</v>
      </c>
      <c r="AA4289" s="624" t="s">
        <v>5289</v>
      </c>
      <c r="AB4289" s="624" t="s">
        <v>5289</v>
      </c>
      <c r="AC4289" s="84" t="s">
        <v>5289</v>
      </c>
      <c r="AD4289" s="84" t="s">
        <v>5289</v>
      </c>
      <c r="AE4289" s="84" t="s">
        <v>5289</v>
      </c>
      <c r="AF4289" s="129" t="s">
        <v>5289</v>
      </c>
      <c r="AG4289" s="107"/>
      <c r="AH4289" s="107"/>
      <c r="AI4289" s="107"/>
      <c r="AJ4289" s="107"/>
      <c r="AK4289" s="107"/>
      <c r="AL4289" s="107"/>
    </row>
    <row r="4290" spans="1:38" s="44" customFormat="1" ht="102">
      <c r="A4290" s="621">
        <v>16</v>
      </c>
      <c r="B4290" s="29" t="s">
        <v>19877</v>
      </c>
      <c r="C4290" s="626" t="s">
        <v>562</v>
      </c>
      <c r="D4290" s="627" t="s">
        <v>19878</v>
      </c>
      <c r="E4290" s="624" t="s">
        <v>40</v>
      </c>
      <c r="F4290" s="624" t="s">
        <v>51</v>
      </c>
      <c r="G4290" s="272"/>
      <c r="H4290" s="272"/>
      <c r="I4290" s="272"/>
      <c r="J4290" s="633" t="s">
        <v>5289</v>
      </c>
      <c r="K4290" s="624" t="s">
        <v>14392</v>
      </c>
      <c r="L4290" s="624" t="s">
        <v>51</v>
      </c>
      <c r="M4290" s="202"/>
      <c r="N4290" s="138"/>
      <c r="O4290" s="629">
        <v>0</v>
      </c>
      <c r="P4290" s="629">
        <v>0</v>
      </c>
      <c r="Q4290" s="629">
        <v>0</v>
      </c>
      <c r="R4290" s="629">
        <v>0</v>
      </c>
      <c r="S4290" s="629">
        <v>0</v>
      </c>
      <c r="T4290" s="629">
        <v>1</v>
      </c>
      <c r="U4290" s="629">
        <v>0</v>
      </c>
      <c r="V4290" s="629">
        <v>0</v>
      </c>
      <c r="W4290" s="629">
        <v>0</v>
      </c>
      <c r="X4290" s="624">
        <v>0</v>
      </c>
      <c r="Y4290" s="629">
        <v>0</v>
      </c>
      <c r="Z4290" s="624" t="s">
        <v>51</v>
      </c>
      <c r="AA4290" s="624" t="s">
        <v>5289</v>
      </c>
      <c r="AB4290" s="624" t="s">
        <v>5289</v>
      </c>
      <c r="AC4290" s="84" t="s">
        <v>5289</v>
      </c>
      <c r="AD4290" s="84" t="s">
        <v>5289</v>
      </c>
      <c r="AE4290" s="84" t="s">
        <v>5289</v>
      </c>
      <c r="AF4290" s="129" t="s">
        <v>5289</v>
      </c>
      <c r="AG4290" s="107"/>
      <c r="AH4290" s="107"/>
      <c r="AI4290" s="107"/>
      <c r="AJ4290" s="107"/>
      <c r="AK4290" s="107"/>
      <c r="AL4290" s="107"/>
    </row>
    <row r="4291" spans="1:38" s="44" customFormat="1" ht="102">
      <c r="A4291" s="621">
        <v>17</v>
      </c>
      <c r="B4291" s="29" t="s">
        <v>19879</v>
      </c>
      <c r="C4291" s="626" t="s">
        <v>562</v>
      </c>
      <c r="D4291" s="627" t="s">
        <v>19880</v>
      </c>
      <c r="E4291" s="624" t="s">
        <v>40</v>
      </c>
      <c r="F4291" s="624" t="s">
        <v>51</v>
      </c>
      <c r="G4291" s="272"/>
      <c r="H4291" s="272"/>
      <c r="I4291" s="272"/>
      <c r="J4291" s="154" t="s">
        <v>5289</v>
      </c>
      <c r="K4291" s="624" t="s">
        <v>14392</v>
      </c>
      <c r="L4291" s="624" t="s">
        <v>51</v>
      </c>
      <c r="M4291" s="202"/>
      <c r="N4291" s="138"/>
      <c r="O4291" s="629">
        <v>0</v>
      </c>
      <c r="P4291" s="629">
        <v>0</v>
      </c>
      <c r="Q4291" s="629">
        <v>0</v>
      </c>
      <c r="R4291" s="629">
        <v>0</v>
      </c>
      <c r="S4291" s="629">
        <v>0</v>
      </c>
      <c r="T4291" s="640">
        <v>1</v>
      </c>
      <c r="U4291" s="629">
        <v>0</v>
      </c>
      <c r="V4291" s="629">
        <v>0</v>
      </c>
      <c r="W4291" s="629">
        <v>0</v>
      </c>
      <c r="X4291" s="622">
        <v>0</v>
      </c>
      <c r="Y4291" s="629">
        <v>0</v>
      </c>
      <c r="Z4291" s="624" t="s">
        <v>51</v>
      </c>
      <c r="AA4291" s="624" t="s">
        <v>5289</v>
      </c>
      <c r="AB4291" s="624" t="s">
        <v>5289</v>
      </c>
      <c r="AC4291" s="84" t="s">
        <v>5289</v>
      </c>
      <c r="AD4291" s="84" t="s">
        <v>5289</v>
      </c>
      <c r="AE4291" s="84" t="s">
        <v>5289</v>
      </c>
      <c r="AF4291" s="129" t="s">
        <v>5289</v>
      </c>
      <c r="AG4291" s="107"/>
      <c r="AH4291" s="107"/>
      <c r="AI4291" s="107"/>
      <c r="AJ4291" s="107"/>
      <c r="AK4291" s="107"/>
      <c r="AL4291" s="107"/>
    </row>
    <row r="4292" spans="1:38" ht="15.75" customHeight="1" thickBot="1">
      <c r="A4292" s="256"/>
      <c r="B4292" s="625">
        <v>17</v>
      </c>
      <c r="C4292" s="625"/>
      <c r="D4292" s="625">
        <v>17</v>
      </c>
      <c r="E4292" s="625">
        <v>17</v>
      </c>
      <c r="F4292" s="625">
        <v>6</v>
      </c>
      <c r="G4292" s="625">
        <v>6</v>
      </c>
      <c r="H4292" s="625">
        <v>1</v>
      </c>
      <c r="I4292" s="625"/>
      <c r="J4292" s="625">
        <v>1</v>
      </c>
      <c r="K4292" s="625">
        <v>15</v>
      </c>
      <c r="L4292" s="625">
        <v>8</v>
      </c>
      <c r="M4292" s="199"/>
      <c r="N4292" s="625">
        <f t="shared" ref="N4292:O4292" si="1418">SUM(N4275:N4291)</f>
        <v>0</v>
      </c>
      <c r="O4292" s="625">
        <f t="shared" si="1418"/>
        <v>0</v>
      </c>
      <c r="P4292" s="625">
        <f t="shared" ref="P4292:Q4292" si="1419">SUM(P4275:P4291)</f>
        <v>0</v>
      </c>
      <c r="Q4292" s="625">
        <f t="shared" si="1419"/>
        <v>0</v>
      </c>
      <c r="R4292" s="625">
        <f t="shared" ref="R4292" si="1420">SUM(R4275:R4291)</f>
        <v>0</v>
      </c>
      <c r="S4292" s="625">
        <f t="shared" ref="S4292" si="1421">SUM(S4275:S4291)</f>
        <v>0</v>
      </c>
      <c r="T4292" s="625">
        <f t="shared" ref="T4292:U4292" si="1422">SUM(T4275:T4291)</f>
        <v>2</v>
      </c>
      <c r="U4292" s="625">
        <f t="shared" si="1422"/>
        <v>0</v>
      </c>
      <c r="V4292" s="625">
        <f t="shared" ref="V4292:W4292" si="1423">SUM(V4275:V4291)</f>
        <v>0</v>
      </c>
      <c r="W4292" s="625">
        <f t="shared" si="1423"/>
        <v>0</v>
      </c>
      <c r="X4292" s="625">
        <f t="shared" ref="X4292:Y4292" si="1424">SUM(X4275:X4291)</f>
        <v>1277</v>
      </c>
      <c r="Y4292" s="625">
        <f t="shared" si="1424"/>
        <v>82</v>
      </c>
      <c r="Z4292" s="625">
        <v>0</v>
      </c>
      <c r="AA4292" s="625">
        <v>1</v>
      </c>
      <c r="AB4292" s="625">
        <v>1</v>
      </c>
      <c r="AC4292" s="767"/>
      <c r="AD4292" s="767"/>
      <c r="AE4292" s="767"/>
      <c r="AF4292" s="768"/>
    </row>
    <row r="4293" spans="1:38" ht="15.75" customHeight="1" thickBot="1">
      <c r="A4293" s="660" t="s">
        <v>599</v>
      </c>
      <c r="B4293" s="661"/>
      <c r="C4293" s="661"/>
      <c r="D4293" s="661"/>
      <c r="E4293" s="661"/>
      <c r="F4293" s="661"/>
      <c r="G4293" s="661"/>
      <c r="H4293" s="661"/>
      <c r="I4293" s="661"/>
      <c r="J4293" s="661"/>
      <c r="K4293" s="661"/>
      <c r="L4293" s="661"/>
      <c r="M4293" s="661"/>
      <c r="N4293" s="661"/>
      <c r="O4293" s="661"/>
      <c r="P4293" s="661"/>
      <c r="Q4293" s="661"/>
      <c r="R4293" s="661"/>
      <c r="S4293" s="661"/>
      <c r="T4293" s="661"/>
      <c r="U4293" s="661"/>
      <c r="V4293" s="661"/>
      <c r="W4293" s="661"/>
      <c r="X4293" s="661"/>
      <c r="Y4293" s="661"/>
      <c r="Z4293" s="661"/>
      <c r="AA4293" s="661"/>
      <c r="AB4293" s="661"/>
      <c r="AC4293" s="661"/>
      <c r="AD4293" s="661"/>
      <c r="AE4293" s="661"/>
      <c r="AF4293" s="662"/>
    </row>
    <row r="4294" spans="1:38" ht="51">
      <c r="A4294" s="621">
        <v>1</v>
      </c>
      <c r="B4294" s="883" t="s">
        <v>561</v>
      </c>
      <c r="C4294" s="121" t="s">
        <v>601</v>
      </c>
      <c r="D4294" s="627" t="s">
        <v>131</v>
      </c>
      <c r="E4294" s="622" t="s">
        <v>51</v>
      </c>
      <c r="F4294" s="622" t="s">
        <v>16683</v>
      </c>
      <c r="G4294" s="138"/>
      <c r="H4294" s="138"/>
      <c r="I4294" s="138"/>
      <c r="J4294" s="138"/>
      <c r="K4294" s="138"/>
      <c r="L4294" s="622" t="s">
        <v>51</v>
      </c>
      <c r="M4294" s="202"/>
      <c r="N4294" s="138"/>
      <c r="O4294" s="622">
        <v>0</v>
      </c>
      <c r="P4294" s="622">
        <v>0</v>
      </c>
      <c r="Q4294" s="622">
        <v>0</v>
      </c>
      <c r="R4294" s="622">
        <v>0</v>
      </c>
      <c r="S4294" s="622">
        <v>0</v>
      </c>
      <c r="T4294" s="622">
        <v>0</v>
      </c>
      <c r="U4294" s="622">
        <v>0</v>
      </c>
      <c r="V4294" s="622">
        <v>0</v>
      </c>
      <c r="W4294" s="622">
        <v>0</v>
      </c>
      <c r="X4294" s="622">
        <v>0</v>
      </c>
      <c r="Y4294" s="622">
        <v>0</v>
      </c>
      <c r="Z4294" s="624" t="s">
        <v>51</v>
      </c>
      <c r="AA4294" s="622" t="s">
        <v>1315</v>
      </c>
      <c r="AB4294" s="622" t="s">
        <v>1315</v>
      </c>
      <c r="AC4294" s="159" t="s">
        <v>602</v>
      </c>
      <c r="AD4294" s="159" t="s">
        <v>603</v>
      </c>
      <c r="AE4294" s="159" t="s">
        <v>604</v>
      </c>
      <c r="AF4294" s="763"/>
    </row>
    <row r="4295" spans="1:38" ht="51">
      <c r="A4295" s="621">
        <v>2</v>
      </c>
      <c r="B4295" s="883" t="s">
        <v>572</v>
      </c>
      <c r="C4295" s="121" t="s">
        <v>601</v>
      </c>
      <c r="D4295" s="627" t="s">
        <v>131</v>
      </c>
      <c r="E4295" s="622" t="s">
        <v>51</v>
      </c>
      <c r="F4295" s="138"/>
      <c r="G4295" s="138"/>
      <c r="H4295" s="138"/>
      <c r="I4295" s="138"/>
      <c r="J4295" s="138"/>
      <c r="K4295" s="138"/>
      <c r="L4295" s="622" t="s">
        <v>51</v>
      </c>
      <c r="M4295" s="202"/>
      <c r="N4295" s="138"/>
      <c r="O4295" s="622">
        <v>0</v>
      </c>
      <c r="P4295" s="622">
        <v>0</v>
      </c>
      <c r="Q4295" s="622">
        <v>0</v>
      </c>
      <c r="R4295" s="622">
        <v>0</v>
      </c>
      <c r="S4295" s="622">
        <v>0</v>
      </c>
      <c r="T4295" s="622">
        <v>0</v>
      </c>
      <c r="U4295" s="622">
        <v>0</v>
      </c>
      <c r="V4295" s="622">
        <v>0</v>
      </c>
      <c r="W4295" s="622">
        <v>0</v>
      </c>
      <c r="X4295" s="622">
        <v>0</v>
      </c>
      <c r="Y4295" s="622">
        <v>0</v>
      </c>
      <c r="Z4295" s="624" t="s">
        <v>51</v>
      </c>
      <c r="AA4295" s="138"/>
      <c r="AB4295" s="138"/>
      <c r="AC4295" s="84" t="s">
        <v>5289</v>
      </c>
      <c r="AD4295" s="84" t="s">
        <v>5289</v>
      </c>
      <c r="AE4295" s="84" t="s">
        <v>5289</v>
      </c>
      <c r="AF4295" s="278"/>
    </row>
    <row r="4296" spans="1:38" ht="76.5">
      <c r="A4296" s="621">
        <v>3</v>
      </c>
      <c r="B4296" s="883" t="s">
        <v>605</v>
      </c>
      <c r="C4296" s="121" t="s">
        <v>601</v>
      </c>
      <c r="D4296" s="627" t="s">
        <v>131</v>
      </c>
      <c r="E4296" s="622" t="s">
        <v>51</v>
      </c>
      <c r="F4296" s="138"/>
      <c r="G4296" s="138"/>
      <c r="H4296" s="138"/>
      <c r="I4296" s="138"/>
      <c r="J4296" s="138"/>
      <c r="K4296" s="138"/>
      <c r="L4296" s="622" t="s">
        <v>51</v>
      </c>
      <c r="M4296" s="202"/>
      <c r="N4296" s="138"/>
      <c r="O4296" s="622">
        <v>0</v>
      </c>
      <c r="P4296" s="622">
        <v>0</v>
      </c>
      <c r="Q4296" s="622">
        <v>0</v>
      </c>
      <c r="R4296" s="622">
        <v>0</v>
      </c>
      <c r="S4296" s="622">
        <v>0</v>
      </c>
      <c r="T4296" s="622">
        <v>0</v>
      </c>
      <c r="U4296" s="622">
        <v>0</v>
      </c>
      <c r="V4296" s="622">
        <v>0</v>
      </c>
      <c r="W4296" s="622">
        <v>0</v>
      </c>
      <c r="X4296" s="622">
        <v>0</v>
      </c>
      <c r="Y4296" s="622">
        <v>0</v>
      </c>
      <c r="Z4296" s="624" t="s">
        <v>51</v>
      </c>
      <c r="AA4296" s="138"/>
      <c r="AB4296" s="138"/>
      <c r="AC4296" s="84" t="s">
        <v>5289</v>
      </c>
      <c r="AD4296" s="84" t="s">
        <v>5289</v>
      </c>
      <c r="AE4296" s="84" t="s">
        <v>5289</v>
      </c>
      <c r="AF4296" s="278"/>
    </row>
    <row r="4297" spans="1:38" ht="51">
      <c r="A4297" s="621">
        <v>4</v>
      </c>
      <c r="B4297" s="883" t="s">
        <v>606</v>
      </c>
      <c r="C4297" s="121" t="s">
        <v>601</v>
      </c>
      <c r="D4297" s="627" t="s">
        <v>131</v>
      </c>
      <c r="E4297" s="622" t="s">
        <v>51</v>
      </c>
      <c r="F4297" s="138"/>
      <c r="G4297" s="138"/>
      <c r="H4297" s="138"/>
      <c r="I4297" s="138"/>
      <c r="J4297" s="138"/>
      <c r="K4297" s="138"/>
      <c r="L4297" s="622" t="s">
        <v>51</v>
      </c>
      <c r="M4297" s="202"/>
      <c r="N4297" s="138"/>
      <c r="O4297" s="622">
        <v>0</v>
      </c>
      <c r="P4297" s="622">
        <v>0</v>
      </c>
      <c r="Q4297" s="622">
        <v>0</v>
      </c>
      <c r="R4297" s="622">
        <v>0</v>
      </c>
      <c r="S4297" s="622">
        <v>0</v>
      </c>
      <c r="T4297" s="622">
        <v>0</v>
      </c>
      <c r="U4297" s="622">
        <v>0</v>
      </c>
      <c r="V4297" s="622">
        <v>0</v>
      </c>
      <c r="W4297" s="622">
        <v>0</v>
      </c>
      <c r="X4297" s="622">
        <v>0</v>
      </c>
      <c r="Y4297" s="622">
        <v>0</v>
      </c>
      <c r="Z4297" s="624" t="s">
        <v>51</v>
      </c>
      <c r="AA4297" s="138"/>
      <c r="AB4297" s="138"/>
      <c r="AC4297" s="84" t="s">
        <v>5289</v>
      </c>
      <c r="AD4297" s="84" t="s">
        <v>5289</v>
      </c>
      <c r="AE4297" s="84" t="s">
        <v>5289</v>
      </c>
      <c r="AF4297" s="278"/>
    </row>
    <row r="4298" spans="1:38" ht="51">
      <c r="A4298" s="621">
        <v>5</v>
      </c>
      <c r="B4298" s="883" t="s">
        <v>577</v>
      </c>
      <c r="C4298" s="121" t="s">
        <v>601</v>
      </c>
      <c r="D4298" s="627" t="s">
        <v>131</v>
      </c>
      <c r="E4298" s="622" t="s">
        <v>51</v>
      </c>
      <c r="F4298" s="138"/>
      <c r="G4298" s="138"/>
      <c r="H4298" s="138"/>
      <c r="I4298" s="138"/>
      <c r="J4298" s="138"/>
      <c r="K4298" s="138"/>
      <c r="L4298" s="622" t="s">
        <v>51</v>
      </c>
      <c r="M4298" s="202"/>
      <c r="N4298" s="138"/>
      <c r="O4298" s="622">
        <v>0</v>
      </c>
      <c r="P4298" s="622">
        <v>0</v>
      </c>
      <c r="Q4298" s="622">
        <v>0</v>
      </c>
      <c r="R4298" s="622">
        <v>0</v>
      </c>
      <c r="S4298" s="622">
        <v>0</v>
      </c>
      <c r="T4298" s="622">
        <v>0</v>
      </c>
      <c r="U4298" s="622">
        <v>0</v>
      </c>
      <c r="V4298" s="622">
        <v>0</v>
      </c>
      <c r="W4298" s="622">
        <v>0</v>
      </c>
      <c r="X4298" s="622">
        <v>499</v>
      </c>
      <c r="Y4298" s="622">
        <v>123</v>
      </c>
      <c r="Z4298" s="624" t="s">
        <v>51</v>
      </c>
      <c r="AA4298" s="138"/>
      <c r="AB4298" s="138"/>
      <c r="AC4298" s="84" t="s">
        <v>5289</v>
      </c>
      <c r="AD4298" s="84" t="s">
        <v>5289</v>
      </c>
      <c r="AE4298" s="84" t="s">
        <v>5289</v>
      </c>
      <c r="AF4298" s="278"/>
    </row>
    <row r="4299" spans="1:38" ht="51">
      <c r="A4299" s="621">
        <v>6</v>
      </c>
      <c r="B4299" s="883" t="s">
        <v>522</v>
      </c>
      <c r="C4299" s="121" t="s">
        <v>601</v>
      </c>
      <c r="D4299" s="627" t="s">
        <v>131</v>
      </c>
      <c r="E4299" s="622" t="s">
        <v>51</v>
      </c>
      <c r="F4299" s="138"/>
      <c r="G4299" s="138"/>
      <c r="H4299" s="138"/>
      <c r="I4299" s="138"/>
      <c r="J4299" s="138"/>
      <c r="K4299" s="138"/>
      <c r="L4299" s="622" t="s">
        <v>51</v>
      </c>
      <c r="M4299" s="202"/>
      <c r="N4299" s="138"/>
      <c r="O4299" s="622">
        <v>0</v>
      </c>
      <c r="P4299" s="622">
        <v>0</v>
      </c>
      <c r="Q4299" s="622">
        <v>0</v>
      </c>
      <c r="R4299" s="622">
        <v>0</v>
      </c>
      <c r="S4299" s="622">
        <v>0</v>
      </c>
      <c r="T4299" s="622">
        <v>0</v>
      </c>
      <c r="U4299" s="622">
        <v>0</v>
      </c>
      <c r="V4299" s="622">
        <v>0</v>
      </c>
      <c r="W4299" s="622">
        <v>0</v>
      </c>
      <c r="X4299" s="622">
        <v>0</v>
      </c>
      <c r="Y4299" s="622">
        <v>0</v>
      </c>
      <c r="Z4299" s="624" t="s">
        <v>51</v>
      </c>
      <c r="AA4299" s="138"/>
      <c r="AB4299" s="138"/>
      <c r="AC4299" s="84" t="s">
        <v>5289</v>
      </c>
      <c r="AD4299" s="84" t="s">
        <v>5289</v>
      </c>
      <c r="AE4299" s="84" t="s">
        <v>5289</v>
      </c>
      <c r="AF4299" s="278"/>
    </row>
    <row r="4300" spans="1:38" ht="51">
      <c r="A4300" s="621">
        <v>7</v>
      </c>
      <c r="B4300" s="883" t="s">
        <v>147</v>
      </c>
      <c r="C4300" s="121" t="s">
        <v>601</v>
      </c>
      <c r="D4300" s="627" t="s">
        <v>131</v>
      </c>
      <c r="E4300" s="622" t="s">
        <v>51</v>
      </c>
      <c r="F4300" s="138"/>
      <c r="G4300" s="138"/>
      <c r="H4300" s="138"/>
      <c r="I4300" s="138"/>
      <c r="J4300" s="138"/>
      <c r="K4300" s="138"/>
      <c r="L4300" s="622" t="s">
        <v>51</v>
      </c>
      <c r="M4300" s="202"/>
      <c r="N4300" s="138"/>
      <c r="O4300" s="622">
        <v>0</v>
      </c>
      <c r="P4300" s="622">
        <v>0</v>
      </c>
      <c r="Q4300" s="622">
        <v>0</v>
      </c>
      <c r="R4300" s="622">
        <v>0</v>
      </c>
      <c r="S4300" s="622">
        <v>0</v>
      </c>
      <c r="T4300" s="622">
        <v>0</v>
      </c>
      <c r="U4300" s="622">
        <v>0</v>
      </c>
      <c r="V4300" s="622">
        <v>0</v>
      </c>
      <c r="W4300" s="622">
        <v>0</v>
      </c>
      <c r="X4300" s="622">
        <v>0</v>
      </c>
      <c r="Y4300" s="622">
        <v>0</v>
      </c>
      <c r="Z4300" s="624" t="s">
        <v>51</v>
      </c>
      <c r="AA4300" s="138"/>
      <c r="AB4300" s="138"/>
      <c r="AC4300" s="84" t="s">
        <v>5289</v>
      </c>
      <c r="AD4300" s="84" t="s">
        <v>5289</v>
      </c>
      <c r="AE4300" s="84" t="s">
        <v>5289</v>
      </c>
      <c r="AF4300" s="278"/>
    </row>
    <row r="4301" spans="1:38" ht="51">
      <c r="A4301" s="621">
        <v>8</v>
      </c>
      <c r="B4301" s="883" t="s">
        <v>121</v>
      </c>
      <c r="C4301" s="121" t="s">
        <v>601</v>
      </c>
      <c r="D4301" s="627" t="s">
        <v>131</v>
      </c>
      <c r="E4301" s="622" t="s">
        <v>51</v>
      </c>
      <c r="F4301" s="138"/>
      <c r="G4301" s="138"/>
      <c r="H4301" s="138"/>
      <c r="I4301" s="138"/>
      <c r="J4301" s="138"/>
      <c r="K4301" s="138"/>
      <c r="L4301" s="622" t="s">
        <v>51</v>
      </c>
      <c r="M4301" s="202"/>
      <c r="N4301" s="138"/>
      <c r="O4301" s="622">
        <v>0</v>
      </c>
      <c r="P4301" s="622">
        <v>0</v>
      </c>
      <c r="Q4301" s="622">
        <v>0</v>
      </c>
      <c r="R4301" s="622">
        <v>0</v>
      </c>
      <c r="S4301" s="622">
        <v>0</v>
      </c>
      <c r="T4301" s="622">
        <v>0</v>
      </c>
      <c r="U4301" s="622">
        <v>0</v>
      </c>
      <c r="V4301" s="622">
        <v>0</v>
      </c>
      <c r="W4301" s="622">
        <v>0</v>
      </c>
      <c r="X4301" s="622">
        <v>0</v>
      </c>
      <c r="Y4301" s="622">
        <v>0</v>
      </c>
      <c r="Z4301" s="624" t="s">
        <v>51</v>
      </c>
      <c r="AA4301" s="138"/>
      <c r="AB4301" s="138"/>
      <c r="AC4301" s="84" t="s">
        <v>5289</v>
      </c>
      <c r="AD4301" s="84" t="s">
        <v>5289</v>
      </c>
      <c r="AE4301" s="84" t="s">
        <v>5289</v>
      </c>
      <c r="AF4301" s="278"/>
    </row>
    <row r="4302" spans="1:38" ht="76.5">
      <c r="A4302" s="621">
        <v>9</v>
      </c>
      <c r="B4302" s="883" t="s">
        <v>607</v>
      </c>
      <c r="C4302" s="121" t="s">
        <v>601</v>
      </c>
      <c r="D4302" s="627" t="s">
        <v>131</v>
      </c>
      <c r="E4302" s="622" t="s">
        <v>51</v>
      </c>
      <c r="F4302" s="138"/>
      <c r="G4302" s="138"/>
      <c r="H4302" s="138"/>
      <c r="I4302" s="138"/>
      <c r="J4302" s="138"/>
      <c r="K4302" s="138"/>
      <c r="L4302" s="622" t="s">
        <v>51</v>
      </c>
      <c r="M4302" s="202"/>
      <c r="N4302" s="138"/>
      <c r="O4302" s="622">
        <v>0</v>
      </c>
      <c r="P4302" s="622">
        <v>0</v>
      </c>
      <c r="Q4302" s="622">
        <v>0</v>
      </c>
      <c r="R4302" s="622">
        <v>0</v>
      </c>
      <c r="S4302" s="622">
        <v>0</v>
      </c>
      <c r="T4302" s="622">
        <v>0</v>
      </c>
      <c r="U4302" s="622">
        <v>0</v>
      </c>
      <c r="V4302" s="622">
        <v>0</v>
      </c>
      <c r="W4302" s="622">
        <v>0</v>
      </c>
      <c r="X4302" s="622">
        <v>0</v>
      </c>
      <c r="Y4302" s="622">
        <v>0</v>
      </c>
      <c r="Z4302" s="624" t="s">
        <v>51</v>
      </c>
      <c r="AA4302" s="138"/>
      <c r="AB4302" s="138"/>
      <c r="AC4302" s="84" t="s">
        <v>5289</v>
      </c>
      <c r="AD4302" s="84" t="s">
        <v>5289</v>
      </c>
      <c r="AE4302" s="84" t="s">
        <v>5289</v>
      </c>
      <c r="AF4302" s="278"/>
    </row>
    <row r="4303" spans="1:38" ht="51">
      <c r="A4303" s="621">
        <v>10</v>
      </c>
      <c r="B4303" s="883" t="s">
        <v>608</v>
      </c>
      <c r="C4303" s="121" t="s">
        <v>601</v>
      </c>
      <c r="D4303" s="627" t="s">
        <v>131</v>
      </c>
      <c r="E4303" s="622" t="s">
        <v>51</v>
      </c>
      <c r="F4303" s="138"/>
      <c r="G4303" s="138"/>
      <c r="H4303" s="138"/>
      <c r="I4303" s="138"/>
      <c r="J4303" s="138"/>
      <c r="K4303" s="138"/>
      <c r="L4303" s="622" t="s">
        <v>51</v>
      </c>
      <c r="M4303" s="202"/>
      <c r="N4303" s="138"/>
      <c r="O4303" s="622">
        <v>0</v>
      </c>
      <c r="P4303" s="622">
        <v>0</v>
      </c>
      <c r="Q4303" s="622">
        <v>0</v>
      </c>
      <c r="R4303" s="622">
        <v>0</v>
      </c>
      <c r="S4303" s="622">
        <v>0</v>
      </c>
      <c r="T4303" s="622">
        <v>0</v>
      </c>
      <c r="U4303" s="622">
        <v>0</v>
      </c>
      <c r="V4303" s="622">
        <v>0</v>
      </c>
      <c r="W4303" s="622">
        <v>0</v>
      </c>
      <c r="X4303" s="622">
        <v>0</v>
      </c>
      <c r="Y4303" s="622">
        <v>0</v>
      </c>
      <c r="Z4303" s="624" t="s">
        <v>51</v>
      </c>
      <c r="AA4303" s="138"/>
      <c r="AB4303" s="138"/>
      <c r="AC4303" s="84" t="s">
        <v>5289</v>
      </c>
      <c r="AD4303" s="84" t="s">
        <v>5289</v>
      </c>
      <c r="AE4303" s="84" t="s">
        <v>5289</v>
      </c>
      <c r="AF4303" s="278"/>
    </row>
    <row r="4304" spans="1:38" s="44" customFormat="1" ht="216.75">
      <c r="A4304" s="621">
        <v>11</v>
      </c>
      <c r="B4304" s="626" t="s">
        <v>1796</v>
      </c>
      <c r="C4304" s="122" t="s">
        <v>601</v>
      </c>
      <c r="D4304" s="23" t="s">
        <v>14142</v>
      </c>
      <c r="E4304" s="624" t="s">
        <v>16227</v>
      </c>
      <c r="F4304" s="272"/>
      <c r="G4304" s="272"/>
      <c r="H4304" s="272"/>
      <c r="I4304" s="272"/>
      <c r="J4304" s="626" t="s">
        <v>16224</v>
      </c>
      <c r="K4304" s="630" t="s">
        <v>16225</v>
      </c>
      <c r="L4304" s="622" t="s">
        <v>51</v>
      </c>
      <c r="M4304" s="276"/>
      <c r="N4304" s="272"/>
      <c r="O4304" s="622">
        <v>0</v>
      </c>
      <c r="P4304" s="622">
        <v>0</v>
      </c>
      <c r="Q4304" s="622">
        <v>0</v>
      </c>
      <c r="R4304" s="622">
        <v>0</v>
      </c>
      <c r="S4304" s="622">
        <v>0</v>
      </c>
      <c r="T4304" s="622">
        <v>0</v>
      </c>
      <c r="U4304" s="622">
        <v>0</v>
      </c>
      <c r="V4304" s="622">
        <v>0</v>
      </c>
      <c r="W4304" s="622">
        <v>0</v>
      </c>
      <c r="X4304" s="622">
        <v>10</v>
      </c>
      <c r="Y4304" s="622">
        <v>0</v>
      </c>
      <c r="Z4304" s="624" t="s">
        <v>51</v>
      </c>
      <c r="AA4304" s="138"/>
      <c r="AB4304" s="138"/>
      <c r="AC4304" s="84" t="s">
        <v>5289</v>
      </c>
      <c r="AD4304" s="84" t="s">
        <v>5289</v>
      </c>
      <c r="AE4304" s="84" t="s">
        <v>5289</v>
      </c>
      <c r="AF4304" s="278"/>
      <c r="AG4304" s="107"/>
      <c r="AH4304" s="107"/>
      <c r="AI4304" s="107"/>
      <c r="AJ4304" s="107"/>
      <c r="AK4304" s="107"/>
      <c r="AL4304" s="107"/>
    </row>
    <row r="4305" spans="1:38" s="44" customFormat="1" ht="89.25">
      <c r="A4305" s="621">
        <v>12</v>
      </c>
      <c r="B4305" s="626" t="s">
        <v>588</v>
      </c>
      <c r="C4305" s="122" t="s">
        <v>601</v>
      </c>
      <c r="D4305" s="23" t="s">
        <v>14143</v>
      </c>
      <c r="E4305" s="624" t="s">
        <v>40</v>
      </c>
      <c r="F4305" s="272"/>
      <c r="G4305" s="272"/>
      <c r="H4305" s="272"/>
      <c r="I4305" s="272"/>
      <c r="J4305" s="272"/>
      <c r="K4305" s="743"/>
      <c r="L4305" s="622" t="s">
        <v>51</v>
      </c>
      <c r="M4305" s="276"/>
      <c r="N4305" s="272"/>
      <c r="O4305" s="622">
        <v>0</v>
      </c>
      <c r="P4305" s="622">
        <v>0</v>
      </c>
      <c r="Q4305" s="622">
        <v>0</v>
      </c>
      <c r="R4305" s="622">
        <v>0</v>
      </c>
      <c r="S4305" s="622">
        <v>0</v>
      </c>
      <c r="T4305" s="622">
        <v>0</v>
      </c>
      <c r="U4305" s="622">
        <v>0</v>
      </c>
      <c r="V4305" s="622">
        <v>0</v>
      </c>
      <c r="W4305" s="622">
        <v>0</v>
      </c>
      <c r="X4305" s="622">
        <v>0</v>
      </c>
      <c r="Y4305" s="622">
        <v>0</v>
      </c>
      <c r="Z4305" s="624" t="s">
        <v>51</v>
      </c>
      <c r="AA4305" s="138"/>
      <c r="AB4305" s="138"/>
      <c r="AC4305" s="84" t="s">
        <v>5289</v>
      </c>
      <c r="AD4305" s="84" t="s">
        <v>5289</v>
      </c>
      <c r="AE4305" s="84" t="s">
        <v>5289</v>
      </c>
      <c r="AF4305" s="278"/>
      <c r="AG4305" s="107"/>
      <c r="AH4305" s="107"/>
      <c r="AI4305" s="107"/>
      <c r="AJ4305" s="107"/>
      <c r="AK4305" s="107"/>
      <c r="AL4305" s="107"/>
    </row>
    <row r="4306" spans="1:38" s="44" customFormat="1" ht="102">
      <c r="A4306" s="621">
        <v>13</v>
      </c>
      <c r="B4306" s="626" t="s">
        <v>579</v>
      </c>
      <c r="C4306" s="122" t="s">
        <v>601</v>
      </c>
      <c r="D4306" s="23" t="s">
        <v>14144</v>
      </c>
      <c r="E4306" s="624" t="s">
        <v>40</v>
      </c>
      <c r="F4306" s="272"/>
      <c r="G4306" s="272"/>
      <c r="H4306" s="272"/>
      <c r="I4306" s="272"/>
      <c r="J4306" s="123" t="s">
        <v>13809</v>
      </c>
      <c r="K4306" s="630" t="s">
        <v>16226</v>
      </c>
      <c r="L4306" s="622" t="s">
        <v>51</v>
      </c>
      <c r="M4306" s="276"/>
      <c r="N4306" s="272"/>
      <c r="O4306" s="622">
        <v>0</v>
      </c>
      <c r="P4306" s="622">
        <v>0</v>
      </c>
      <c r="Q4306" s="622">
        <v>0</v>
      </c>
      <c r="R4306" s="622">
        <v>0</v>
      </c>
      <c r="S4306" s="622">
        <v>0</v>
      </c>
      <c r="T4306" s="622">
        <v>0</v>
      </c>
      <c r="U4306" s="622">
        <v>0</v>
      </c>
      <c r="V4306" s="622">
        <v>0</v>
      </c>
      <c r="W4306" s="622">
        <v>0</v>
      </c>
      <c r="X4306" s="622">
        <v>0</v>
      </c>
      <c r="Y4306" s="622">
        <v>0</v>
      </c>
      <c r="Z4306" s="624" t="s">
        <v>51</v>
      </c>
      <c r="AA4306" s="138"/>
      <c r="AB4306" s="138"/>
      <c r="AC4306" s="84" t="s">
        <v>5289</v>
      </c>
      <c r="AD4306" s="84" t="s">
        <v>5289</v>
      </c>
      <c r="AE4306" s="84" t="s">
        <v>5289</v>
      </c>
      <c r="AF4306" s="278"/>
      <c r="AG4306" s="107"/>
      <c r="AH4306" s="107"/>
      <c r="AI4306" s="107"/>
      <c r="AJ4306" s="107"/>
      <c r="AK4306" s="107"/>
      <c r="AL4306" s="107"/>
    </row>
    <row r="4307" spans="1:38" s="44" customFormat="1" ht="216.75">
      <c r="A4307" s="621">
        <v>14</v>
      </c>
      <c r="B4307" s="626" t="s">
        <v>125</v>
      </c>
      <c r="C4307" s="122" t="s">
        <v>601</v>
      </c>
      <c r="D4307" s="23" t="s">
        <v>14145</v>
      </c>
      <c r="E4307" s="624" t="s">
        <v>16228</v>
      </c>
      <c r="F4307" s="272"/>
      <c r="G4307" s="272"/>
      <c r="H4307" s="272"/>
      <c r="I4307" s="272"/>
      <c r="J4307" s="272"/>
      <c r="K4307" s="743"/>
      <c r="L4307" s="622" t="s">
        <v>51</v>
      </c>
      <c r="M4307" s="276"/>
      <c r="N4307" s="272"/>
      <c r="O4307" s="622">
        <v>0</v>
      </c>
      <c r="P4307" s="622">
        <v>0</v>
      </c>
      <c r="Q4307" s="622">
        <v>0</v>
      </c>
      <c r="R4307" s="622">
        <v>0</v>
      </c>
      <c r="S4307" s="622">
        <v>0</v>
      </c>
      <c r="T4307" s="622">
        <v>0</v>
      </c>
      <c r="U4307" s="622">
        <v>0</v>
      </c>
      <c r="V4307" s="622">
        <v>0</v>
      </c>
      <c r="W4307" s="622">
        <v>0</v>
      </c>
      <c r="X4307" s="622">
        <v>0</v>
      </c>
      <c r="Y4307" s="622">
        <v>0</v>
      </c>
      <c r="Z4307" s="624" t="s">
        <v>51</v>
      </c>
      <c r="AA4307" s="138"/>
      <c r="AB4307" s="138"/>
      <c r="AC4307" s="84" t="s">
        <v>5289</v>
      </c>
      <c r="AD4307" s="84" t="s">
        <v>5289</v>
      </c>
      <c r="AE4307" s="84" t="s">
        <v>5289</v>
      </c>
      <c r="AF4307" s="278"/>
      <c r="AG4307" s="107"/>
      <c r="AH4307" s="107"/>
      <c r="AI4307" s="107"/>
      <c r="AJ4307" s="107"/>
      <c r="AK4307" s="107"/>
      <c r="AL4307" s="107"/>
    </row>
    <row r="4308" spans="1:38" s="44" customFormat="1" ht="216.75">
      <c r="A4308" s="621">
        <v>15</v>
      </c>
      <c r="B4308" s="626" t="s">
        <v>575</v>
      </c>
      <c r="C4308" s="122" t="s">
        <v>601</v>
      </c>
      <c r="D4308" s="23" t="s">
        <v>14146</v>
      </c>
      <c r="E4308" s="624" t="s">
        <v>16229</v>
      </c>
      <c r="F4308" s="272"/>
      <c r="G4308" s="272"/>
      <c r="H4308" s="272"/>
      <c r="I4308" s="272"/>
      <c r="J4308" s="123" t="s">
        <v>13809</v>
      </c>
      <c r="K4308" s="630" t="s">
        <v>726</v>
      </c>
      <c r="L4308" s="622" t="s">
        <v>51</v>
      </c>
      <c r="M4308" s="276"/>
      <c r="N4308" s="272"/>
      <c r="O4308" s="622">
        <v>0</v>
      </c>
      <c r="P4308" s="622">
        <v>0</v>
      </c>
      <c r="Q4308" s="622">
        <v>0</v>
      </c>
      <c r="R4308" s="622">
        <v>0</v>
      </c>
      <c r="S4308" s="622">
        <v>0</v>
      </c>
      <c r="T4308" s="622">
        <v>0</v>
      </c>
      <c r="U4308" s="622">
        <v>0</v>
      </c>
      <c r="V4308" s="622">
        <v>0</v>
      </c>
      <c r="W4308" s="622">
        <v>0</v>
      </c>
      <c r="X4308" s="622">
        <v>0</v>
      </c>
      <c r="Y4308" s="622">
        <v>0</v>
      </c>
      <c r="Z4308" s="624" t="s">
        <v>51</v>
      </c>
      <c r="AA4308" s="138"/>
      <c r="AB4308" s="138"/>
      <c r="AC4308" s="84" t="s">
        <v>5289</v>
      </c>
      <c r="AD4308" s="84" t="s">
        <v>5289</v>
      </c>
      <c r="AE4308" s="84" t="s">
        <v>5289</v>
      </c>
      <c r="AF4308" s="278"/>
      <c r="AG4308" s="107"/>
      <c r="AH4308" s="107"/>
      <c r="AI4308" s="107"/>
      <c r="AJ4308" s="107"/>
      <c r="AK4308" s="107"/>
      <c r="AL4308" s="107"/>
    </row>
    <row r="4309" spans="1:38" ht="15.75" customHeight="1" thickBot="1">
      <c r="A4309" s="256"/>
      <c r="B4309" s="625">
        <v>15</v>
      </c>
      <c r="C4309" s="625"/>
      <c r="D4309" s="625">
        <v>5</v>
      </c>
      <c r="E4309" s="625">
        <v>5</v>
      </c>
      <c r="F4309" s="625"/>
      <c r="G4309" s="625"/>
      <c r="H4309" s="625">
        <v>0</v>
      </c>
      <c r="I4309" s="625"/>
      <c r="J4309" s="625">
        <v>1</v>
      </c>
      <c r="K4309" s="625">
        <v>3</v>
      </c>
      <c r="L4309" s="625">
        <v>0</v>
      </c>
      <c r="M4309" s="199"/>
      <c r="N4309" s="625">
        <f t="shared" ref="N4309:O4309" si="1425">SUM(N4294:N4308)</f>
        <v>0</v>
      </c>
      <c r="O4309" s="625">
        <f t="shared" si="1425"/>
        <v>0</v>
      </c>
      <c r="P4309" s="625">
        <f t="shared" ref="P4309:Q4309" si="1426">SUM(P4294:P4308)</f>
        <v>0</v>
      </c>
      <c r="Q4309" s="625">
        <f t="shared" si="1426"/>
        <v>0</v>
      </c>
      <c r="R4309" s="625">
        <f t="shared" ref="R4309" si="1427">SUM(R4294:R4308)</f>
        <v>0</v>
      </c>
      <c r="S4309" s="625">
        <f t="shared" ref="S4309" si="1428">SUM(S4294:S4308)</f>
        <v>0</v>
      </c>
      <c r="T4309" s="625">
        <f t="shared" ref="T4309:U4309" si="1429">SUM(T4294:T4308)</f>
        <v>0</v>
      </c>
      <c r="U4309" s="625">
        <f t="shared" si="1429"/>
        <v>0</v>
      </c>
      <c r="V4309" s="625">
        <f t="shared" ref="V4309:W4309" si="1430">SUM(V4294:V4308)</f>
        <v>0</v>
      </c>
      <c r="W4309" s="625">
        <f t="shared" si="1430"/>
        <v>0</v>
      </c>
      <c r="X4309" s="625">
        <f t="shared" ref="X4309:Y4309" si="1431">SUM(X4294:X4308)</f>
        <v>509</v>
      </c>
      <c r="Y4309" s="625">
        <f t="shared" si="1431"/>
        <v>123</v>
      </c>
      <c r="Z4309" s="625">
        <v>0</v>
      </c>
      <c r="AA4309" s="625">
        <v>0</v>
      </c>
      <c r="AB4309" s="625">
        <v>0</v>
      </c>
      <c r="AC4309" s="767"/>
      <c r="AD4309" s="767"/>
      <c r="AE4309" s="767"/>
      <c r="AF4309" s="768"/>
    </row>
    <row r="4310" spans="1:38" ht="15.75" customHeight="1" thickBot="1">
      <c r="A4310" s="660" t="s">
        <v>600</v>
      </c>
      <c r="B4310" s="661"/>
      <c r="C4310" s="661"/>
      <c r="D4310" s="661"/>
      <c r="E4310" s="661"/>
      <c r="F4310" s="661"/>
      <c r="G4310" s="661"/>
      <c r="H4310" s="661"/>
      <c r="I4310" s="661"/>
      <c r="J4310" s="661"/>
      <c r="K4310" s="661"/>
      <c r="L4310" s="661"/>
      <c r="M4310" s="661"/>
      <c r="N4310" s="661"/>
      <c r="O4310" s="661"/>
      <c r="P4310" s="661"/>
      <c r="Q4310" s="661"/>
      <c r="R4310" s="661"/>
      <c r="S4310" s="661"/>
      <c r="T4310" s="661"/>
      <c r="U4310" s="661"/>
      <c r="V4310" s="661"/>
      <c r="W4310" s="661"/>
      <c r="X4310" s="661"/>
      <c r="Y4310" s="661"/>
      <c r="Z4310" s="661"/>
      <c r="AA4310" s="661"/>
      <c r="AB4310" s="661"/>
      <c r="AC4310" s="661"/>
      <c r="AD4310" s="661"/>
      <c r="AE4310" s="661"/>
      <c r="AF4310" s="662"/>
    </row>
    <row r="4311" spans="1:38" ht="191.25">
      <c r="A4311" s="621">
        <v>1</v>
      </c>
      <c r="B4311" s="494" t="s">
        <v>561</v>
      </c>
      <c r="C4311" s="494" t="s">
        <v>15258</v>
      </c>
      <c r="D4311" s="494" t="s">
        <v>15594</v>
      </c>
      <c r="E4311" s="127" t="s">
        <v>15589</v>
      </c>
      <c r="F4311" s="624" t="s">
        <v>19082</v>
      </c>
      <c r="G4311" s="631" t="s">
        <v>51</v>
      </c>
      <c r="H4311" s="622">
        <v>3</v>
      </c>
      <c r="I4311" s="623" t="s">
        <v>16675</v>
      </c>
      <c r="J4311" s="23" t="s">
        <v>621</v>
      </c>
      <c r="K4311" s="631" t="s">
        <v>609</v>
      </c>
      <c r="L4311" s="631" t="s">
        <v>51</v>
      </c>
      <c r="M4311" s="202"/>
      <c r="N4311" s="138"/>
      <c r="O4311" s="631">
        <v>0</v>
      </c>
      <c r="P4311" s="631">
        <v>0</v>
      </c>
      <c r="Q4311" s="631">
        <v>0</v>
      </c>
      <c r="R4311" s="631">
        <v>0</v>
      </c>
      <c r="S4311" s="631">
        <v>0</v>
      </c>
      <c r="T4311" s="631">
        <v>0</v>
      </c>
      <c r="U4311" s="631">
        <v>0</v>
      </c>
      <c r="V4311" s="631">
        <v>0</v>
      </c>
      <c r="W4311" s="631">
        <v>0</v>
      </c>
      <c r="X4311" s="631">
        <v>16</v>
      </c>
      <c r="Y4311" s="631">
        <v>0</v>
      </c>
      <c r="Z4311" s="631" t="s">
        <v>51</v>
      </c>
      <c r="AA4311" s="23" t="s">
        <v>622</v>
      </c>
      <c r="AB4311" s="23" t="s">
        <v>623</v>
      </c>
      <c r="AC4311" s="754" t="s">
        <v>610</v>
      </c>
      <c r="AD4311" s="754" t="s">
        <v>611</v>
      </c>
      <c r="AE4311" s="754">
        <v>89247152951</v>
      </c>
      <c r="AF4311" s="884" t="s">
        <v>612</v>
      </c>
    </row>
    <row r="4312" spans="1:38" ht="229.5">
      <c r="A4312" s="621">
        <v>2</v>
      </c>
      <c r="B4312" s="23" t="s">
        <v>15259</v>
      </c>
      <c r="C4312" s="23" t="s">
        <v>15258</v>
      </c>
      <c r="D4312" s="23" t="s">
        <v>15595</v>
      </c>
      <c r="E4312" s="631" t="s">
        <v>15596</v>
      </c>
      <c r="F4312" s="624" t="s">
        <v>19082</v>
      </c>
      <c r="G4312" s="631" t="s">
        <v>21714</v>
      </c>
      <c r="H4312" s="622">
        <v>3</v>
      </c>
      <c r="I4312" s="623" t="s">
        <v>16675</v>
      </c>
      <c r="J4312" s="631" t="s">
        <v>5289</v>
      </c>
      <c r="K4312" s="631" t="s">
        <v>616</v>
      </c>
      <c r="L4312" s="631" t="s">
        <v>40</v>
      </c>
      <c r="M4312" s="24" t="s">
        <v>13014</v>
      </c>
      <c r="N4312" s="631">
        <v>0</v>
      </c>
      <c r="O4312" s="631">
        <v>0</v>
      </c>
      <c r="P4312" s="631">
        <v>0</v>
      </c>
      <c r="Q4312" s="631">
        <v>0</v>
      </c>
      <c r="R4312" s="631">
        <v>0</v>
      </c>
      <c r="S4312" s="631">
        <v>0</v>
      </c>
      <c r="T4312" s="631">
        <v>0</v>
      </c>
      <c r="U4312" s="631">
        <v>0</v>
      </c>
      <c r="V4312" s="631">
        <v>0</v>
      </c>
      <c r="W4312" s="631">
        <v>0</v>
      </c>
      <c r="X4312" s="631">
        <v>0</v>
      </c>
      <c r="Y4312" s="631">
        <v>0</v>
      </c>
      <c r="Z4312" s="631" t="s">
        <v>51</v>
      </c>
      <c r="AA4312" s="631" t="s">
        <v>5289</v>
      </c>
      <c r="AB4312" s="631" t="s">
        <v>5289</v>
      </c>
      <c r="AC4312" s="754" t="s">
        <v>5289</v>
      </c>
      <c r="AD4312" s="754" t="s">
        <v>5289</v>
      </c>
      <c r="AE4312" s="754" t="s">
        <v>5289</v>
      </c>
      <c r="AF4312" s="884" t="s">
        <v>5289</v>
      </c>
    </row>
    <row r="4313" spans="1:38" ht="102">
      <c r="A4313" s="621">
        <v>3</v>
      </c>
      <c r="B4313" s="23" t="s">
        <v>15264</v>
      </c>
      <c r="C4313" s="23" t="s">
        <v>15258</v>
      </c>
      <c r="D4313" s="23" t="s">
        <v>15263</v>
      </c>
      <c r="E4313" s="631" t="s">
        <v>40</v>
      </c>
      <c r="F4313" s="631" t="s">
        <v>51</v>
      </c>
      <c r="G4313" s="138"/>
      <c r="H4313" s="138"/>
      <c r="I4313" s="138"/>
      <c r="J4313" s="138"/>
      <c r="K4313" s="138"/>
      <c r="L4313" s="631" t="s">
        <v>51</v>
      </c>
      <c r="M4313" s="202"/>
      <c r="N4313" s="138"/>
      <c r="O4313" s="631">
        <v>0</v>
      </c>
      <c r="P4313" s="631">
        <v>0</v>
      </c>
      <c r="Q4313" s="631">
        <v>0</v>
      </c>
      <c r="R4313" s="631">
        <v>0</v>
      </c>
      <c r="S4313" s="631">
        <v>0</v>
      </c>
      <c r="T4313" s="631">
        <v>0</v>
      </c>
      <c r="U4313" s="631">
        <v>0</v>
      </c>
      <c r="V4313" s="631">
        <v>0</v>
      </c>
      <c r="W4313" s="631">
        <v>0</v>
      </c>
      <c r="X4313" s="631">
        <v>0</v>
      </c>
      <c r="Y4313" s="631">
        <v>0</v>
      </c>
      <c r="Z4313" s="631" t="s">
        <v>51</v>
      </c>
      <c r="AA4313" s="631" t="s">
        <v>5289</v>
      </c>
      <c r="AB4313" s="631" t="s">
        <v>5289</v>
      </c>
      <c r="AC4313" s="754" t="s">
        <v>5289</v>
      </c>
      <c r="AD4313" s="754" t="s">
        <v>5289</v>
      </c>
      <c r="AE4313" s="754" t="s">
        <v>5289</v>
      </c>
      <c r="AF4313" s="884" t="s">
        <v>5289</v>
      </c>
    </row>
    <row r="4314" spans="1:38" ht="89.25">
      <c r="A4314" s="621">
        <v>4</v>
      </c>
      <c r="B4314" s="23" t="s">
        <v>577</v>
      </c>
      <c r="C4314" s="23" t="s">
        <v>15258</v>
      </c>
      <c r="D4314" s="23" t="s">
        <v>15597</v>
      </c>
      <c r="E4314" s="631" t="s">
        <v>40</v>
      </c>
      <c r="F4314" s="631" t="s">
        <v>51</v>
      </c>
      <c r="G4314" s="138"/>
      <c r="H4314" s="138"/>
      <c r="I4314" s="138"/>
      <c r="J4314" s="631" t="s">
        <v>5289</v>
      </c>
      <c r="K4314" s="23" t="s">
        <v>609</v>
      </c>
      <c r="L4314" s="631" t="s">
        <v>51</v>
      </c>
      <c r="M4314" s="202"/>
      <c r="N4314" s="138"/>
      <c r="O4314" s="631">
        <v>0</v>
      </c>
      <c r="P4314" s="631">
        <v>0</v>
      </c>
      <c r="Q4314" s="631">
        <v>0</v>
      </c>
      <c r="R4314" s="631">
        <v>0</v>
      </c>
      <c r="S4314" s="631">
        <v>0</v>
      </c>
      <c r="T4314" s="631">
        <v>0</v>
      </c>
      <c r="U4314" s="631">
        <v>0</v>
      </c>
      <c r="V4314" s="631">
        <v>0</v>
      </c>
      <c r="W4314" s="631">
        <v>0</v>
      </c>
      <c r="X4314" s="631">
        <v>884</v>
      </c>
      <c r="Y4314" s="631">
        <v>50</v>
      </c>
      <c r="Z4314" s="631" t="s">
        <v>51</v>
      </c>
      <c r="AA4314" s="631" t="s">
        <v>5289</v>
      </c>
      <c r="AB4314" s="631" t="s">
        <v>5289</v>
      </c>
      <c r="AC4314" s="754" t="s">
        <v>5289</v>
      </c>
      <c r="AD4314" s="754" t="s">
        <v>5289</v>
      </c>
      <c r="AE4314" s="754" t="s">
        <v>5289</v>
      </c>
      <c r="AF4314" s="884" t="s">
        <v>5289</v>
      </c>
    </row>
    <row r="4315" spans="1:38" ht="89.25">
      <c r="A4315" s="621">
        <v>5</v>
      </c>
      <c r="B4315" s="23" t="s">
        <v>522</v>
      </c>
      <c r="C4315" s="23" t="s">
        <v>15258</v>
      </c>
      <c r="D4315" s="23" t="s">
        <v>131</v>
      </c>
      <c r="E4315" s="544" t="s">
        <v>51</v>
      </c>
      <c r="F4315" s="631" t="s">
        <v>51</v>
      </c>
      <c r="G4315" s="138"/>
      <c r="H4315" s="138"/>
      <c r="I4315" s="138"/>
      <c r="J4315" s="631" t="s">
        <v>5289</v>
      </c>
      <c r="K4315" s="631" t="s">
        <v>609</v>
      </c>
      <c r="L4315" s="631" t="s">
        <v>51</v>
      </c>
      <c r="M4315" s="202"/>
      <c r="N4315" s="138"/>
      <c r="O4315" s="631">
        <v>0</v>
      </c>
      <c r="P4315" s="631">
        <v>0</v>
      </c>
      <c r="Q4315" s="631">
        <v>0</v>
      </c>
      <c r="R4315" s="631">
        <v>0</v>
      </c>
      <c r="S4315" s="631">
        <v>0</v>
      </c>
      <c r="T4315" s="631">
        <v>0</v>
      </c>
      <c r="U4315" s="631">
        <v>0</v>
      </c>
      <c r="V4315" s="631">
        <v>0</v>
      </c>
      <c r="W4315" s="631">
        <v>0</v>
      </c>
      <c r="X4315" s="631">
        <v>0</v>
      </c>
      <c r="Y4315" s="631">
        <v>0</v>
      </c>
      <c r="Z4315" s="631" t="s">
        <v>51</v>
      </c>
      <c r="AA4315" s="631" t="s">
        <v>5289</v>
      </c>
      <c r="AB4315" s="631" t="s">
        <v>5289</v>
      </c>
      <c r="AC4315" s="754" t="s">
        <v>5289</v>
      </c>
      <c r="AD4315" s="754" t="s">
        <v>5289</v>
      </c>
      <c r="AE4315" s="754" t="s">
        <v>5289</v>
      </c>
      <c r="AF4315" s="884" t="s">
        <v>5289</v>
      </c>
    </row>
    <row r="4316" spans="1:38" ht="255">
      <c r="A4316" s="621">
        <v>6</v>
      </c>
      <c r="B4316" s="23" t="s">
        <v>15260</v>
      </c>
      <c r="C4316" s="23" t="s">
        <v>15258</v>
      </c>
      <c r="D4316" s="23" t="s">
        <v>15598</v>
      </c>
      <c r="E4316" s="631" t="s">
        <v>15599</v>
      </c>
      <c r="F4316" s="624" t="s">
        <v>19082</v>
      </c>
      <c r="G4316" s="631" t="s">
        <v>21715</v>
      </c>
      <c r="H4316" s="622">
        <v>3</v>
      </c>
      <c r="I4316" s="623" t="s">
        <v>16675</v>
      </c>
      <c r="J4316" s="631" t="s">
        <v>5289</v>
      </c>
      <c r="K4316" s="631" t="s">
        <v>614</v>
      </c>
      <c r="L4316" s="631" t="s">
        <v>40</v>
      </c>
      <c r="M4316" s="24" t="s">
        <v>13014</v>
      </c>
      <c r="N4316" s="631">
        <v>0</v>
      </c>
      <c r="O4316" s="631">
        <v>0</v>
      </c>
      <c r="P4316" s="631">
        <v>0</v>
      </c>
      <c r="Q4316" s="631">
        <v>0</v>
      </c>
      <c r="R4316" s="631">
        <v>0</v>
      </c>
      <c r="S4316" s="631">
        <v>0</v>
      </c>
      <c r="T4316" s="631">
        <v>0</v>
      </c>
      <c r="U4316" s="631">
        <v>0</v>
      </c>
      <c r="V4316" s="631">
        <v>0</v>
      </c>
      <c r="W4316" s="631">
        <v>0</v>
      </c>
      <c r="X4316" s="631">
        <v>1</v>
      </c>
      <c r="Y4316" s="631">
        <v>0</v>
      </c>
      <c r="Z4316" s="631" t="s">
        <v>51</v>
      </c>
      <c r="AA4316" s="631" t="s">
        <v>5289</v>
      </c>
      <c r="AB4316" s="631" t="s">
        <v>5289</v>
      </c>
      <c r="AC4316" s="754" t="s">
        <v>5289</v>
      </c>
      <c r="AD4316" s="754" t="s">
        <v>5289</v>
      </c>
      <c r="AE4316" s="754" t="s">
        <v>5289</v>
      </c>
      <c r="AF4316" s="884" t="s">
        <v>5289</v>
      </c>
    </row>
    <row r="4317" spans="1:38" ht="191.25">
      <c r="A4317" s="621">
        <v>7</v>
      </c>
      <c r="B4317" s="23" t="s">
        <v>121</v>
      </c>
      <c r="C4317" s="23" t="s">
        <v>15258</v>
      </c>
      <c r="D4317" s="23" t="s">
        <v>15600</v>
      </c>
      <c r="E4317" s="631" t="s">
        <v>15601</v>
      </c>
      <c r="F4317" s="624" t="s">
        <v>19082</v>
      </c>
      <c r="G4317" s="631" t="s">
        <v>51</v>
      </c>
      <c r="H4317" s="622">
        <v>3</v>
      </c>
      <c r="I4317" s="623" t="s">
        <v>16675</v>
      </c>
      <c r="J4317" s="631" t="s">
        <v>5289</v>
      </c>
      <c r="K4317" s="23" t="s">
        <v>613</v>
      </c>
      <c r="L4317" s="631" t="s">
        <v>51</v>
      </c>
      <c r="M4317" s="202"/>
      <c r="N4317" s="138"/>
      <c r="O4317" s="631">
        <v>0</v>
      </c>
      <c r="P4317" s="631">
        <v>0</v>
      </c>
      <c r="Q4317" s="631">
        <v>0</v>
      </c>
      <c r="R4317" s="631">
        <v>0</v>
      </c>
      <c r="S4317" s="631">
        <v>0</v>
      </c>
      <c r="T4317" s="631">
        <v>0</v>
      </c>
      <c r="U4317" s="631">
        <v>0</v>
      </c>
      <c r="V4317" s="631">
        <v>0</v>
      </c>
      <c r="W4317" s="631">
        <v>0</v>
      </c>
      <c r="X4317" s="631">
        <v>3</v>
      </c>
      <c r="Y4317" s="631">
        <v>0</v>
      </c>
      <c r="Z4317" s="631" t="s">
        <v>51</v>
      </c>
      <c r="AA4317" s="631" t="s">
        <v>5289</v>
      </c>
      <c r="AB4317" s="631" t="s">
        <v>5289</v>
      </c>
      <c r="AC4317" s="754" t="s">
        <v>5289</v>
      </c>
      <c r="AD4317" s="754" t="s">
        <v>5289</v>
      </c>
      <c r="AE4317" s="754" t="s">
        <v>5289</v>
      </c>
      <c r="AF4317" s="884" t="s">
        <v>5289</v>
      </c>
    </row>
    <row r="4318" spans="1:38" ht="216.75">
      <c r="A4318" s="621">
        <v>8</v>
      </c>
      <c r="B4318" s="23" t="s">
        <v>14941</v>
      </c>
      <c r="C4318" s="23" t="s">
        <v>15258</v>
      </c>
      <c r="D4318" s="23" t="s">
        <v>15602</v>
      </c>
      <c r="E4318" s="544" t="s">
        <v>40</v>
      </c>
      <c r="F4318" s="624" t="s">
        <v>19082</v>
      </c>
      <c r="G4318" s="631" t="s">
        <v>21716</v>
      </c>
      <c r="H4318" s="622">
        <v>3</v>
      </c>
      <c r="I4318" s="623" t="s">
        <v>16675</v>
      </c>
      <c r="J4318" s="631" t="s">
        <v>5289</v>
      </c>
      <c r="K4318" s="23" t="s">
        <v>613</v>
      </c>
      <c r="L4318" s="624" t="s">
        <v>40</v>
      </c>
      <c r="M4318" s="627" t="s">
        <v>13014</v>
      </c>
      <c r="N4318" s="624">
        <v>0</v>
      </c>
      <c r="O4318" s="631">
        <v>0</v>
      </c>
      <c r="P4318" s="631">
        <v>0</v>
      </c>
      <c r="Q4318" s="631">
        <v>0</v>
      </c>
      <c r="R4318" s="631">
        <v>0</v>
      </c>
      <c r="S4318" s="631">
        <v>0</v>
      </c>
      <c r="T4318" s="631">
        <v>0</v>
      </c>
      <c r="U4318" s="631">
        <v>0</v>
      </c>
      <c r="V4318" s="631">
        <v>0</v>
      </c>
      <c r="W4318" s="631">
        <v>0</v>
      </c>
      <c r="X4318" s="631">
        <v>0</v>
      </c>
      <c r="Y4318" s="631">
        <v>0</v>
      </c>
      <c r="Z4318" s="631" t="s">
        <v>51</v>
      </c>
      <c r="AA4318" s="631" t="s">
        <v>5289</v>
      </c>
      <c r="AB4318" s="631" t="s">
        <v>5289</v>
      </c>
      <c r="AC4318" s="754" t="s">
        <v>5289</v>
      </c>
      <c r="AD4318" s="754" t="s">
        <v>5289</v>
      </c>
      <c r="AE4318" s="754" t="s">
        <v>5289</v>
      </c>
      <c r="AF4318" s="884" t="s">
        <v>5289</v>
      </c>
    </row>
    <row r="4319" spans="1:38" ht="191.25">
      <c r="A4319" s="621">
        <v>9</v>
      </c>
      <c r="B4319" s="23" t="s">
        <v>551</v>
      </c>
      <c r="C4319" s="23" t="s">
        <v>15258</v>
      </c>
      <c r="D4319" s="23" t="s">
        <v>15603</v>
      </c>
      <c r="E4319" s="544" t="s">
        <v>40</v>
      </c>
      <c r="F4319" s="624" t="s">
        <v>19082</v>
      </c>
      <c r="G4319" s="631" t="s">
        <v>21717</v>
      </c>
      <c r="H4319" s="622">
        <v>3</v>
      </c>
      <c r="I4319" s="623" t="s">
        <v>16675</v>
      </c>
      <c r="J4319" s="631" t="s">
        <v>5289</v>
      </c>
      <c r="K4319" s="631" t="s">
        <v>14943</v>
      </c>
      <c r="L4319" s="624" t="s">
        <v>40</v>
      </c>
      <c r="M4319" s="627" t="s">
        <v>13014</v>
      </c>
      <c r="N4319" s="624">
        <v>0</v>
      </c>
      <c r="O4319" s="631">
        <v>0</v>
      </c>
      <c r="P4319" s="631">
        <v>0</v>
      </c>
      <c r="Q4319" s="631">
        <v>0</v>
      </c>
      <c r="R4319" s="631">
        <v>0</v>
      </c>
      <c r="S4319" s="631">
        <v>0</v>
      </c>
      <c r="T4319" s="631">
        <v>0</v>
      </c>
      <c r="U4319" s="631">
        <v>0</v>
      </c>
      <c r="V4319" s="631">
        <v>0</v>
      </c>
      <c r="W4319" s="631">
        <v>0</v>
      </c>
      <c r="X4319" s="631">
        <v>0</v>
      </c>
      <c r="Y4319" s="631">
        <v>0</v>
      </c>
      <c r="Z4319" s="631" t="s">
        <v>51</v>
      </c>
      <c r="AA4319" s="631" t="s">
        <v>5289</v>
      </c>
      <c r="AB4319" s="631" t="s">
        <v>5289</v>
      </c>
      <c r="AC4319" s="754" t="s">
        <v>5289</v>
      </c>
      <c r="AD4319" s="754" t="s">
        <v>5289</v>
      </c>
      <c r="AE4319" s="754" t="s">
        <v>5289</v>
      </c>
      <c r="AF4319" s="884" t="s">
        <v>5289</v>
      </c>
    </row>
    <row r="4320" spans="1:38" ht="178.5">
      <c r="A4320" s="621">
        <v>10</v>
      </c>
      <c r="B4320" s="23" t="s">
        <v>618</v>
      </c>
      <c r="C4320" s="23" t="s">
        <v>15258</v>
      </c>
      <c r="D4320" s="23" t="s">
        <v>15604</v>
      </c>
      <c r="E4320" s="544" t="s">
        <v>40</v>
      </c>
      <c r="F4320" s="624" t="s">
        <v>19082</v>
      </c>
      <c r="G4320" s="631" t="s">
        <v>51</v>
      </c>
      <c r="H4320" s="622">
        <v>3</v>
      </c>
      <c r="I4320" s="623" t="s">
        <v>16675</v>
      </c>
      <c r="J4320" s="187" t="s">
        <v>5289</v>
      </c>
      <c r="K4320" s="631" t="s">
        <v>14942</v>
      </c>
      <c r="L4320" s="624" t="s">
        <v>40</v>
      </c>
      <c r="M4320" s="627" t="s">
        <v>14945</v>
      </c>
      <c r="N4320" s="633">
        <v>0</v>
      </c>
      <c r="O4320" s="631">
        <v>0</v>
      </c>
      <c r="P4320" s="631">
        <v>0</v>
      </c>
      <c r="Q4320" s="631">
        <v>0</v>
      </c>
      <c r="R4320" s="631">
        <v>0</v>
      </c>
      <c r="S4320" s="631">
        <v>0</v>
      </c>
      <c r="T4320" s="631">
        <v>0</v>
      </c>
      <c r="U4320" s="631">
        <v>0</v>
      </c>
      <c r="V4320" s="631">
        <v>0</v>
      </c>
      <c r="W4320" s="631">
        <v>0</v>
      </c>
      <c r="X4320" s="631">
        <v>4</v>
      </c>
      <c r="Y4320" s="631">
        <v>0</v>
      </c>
      <c r="Z4320" s="631" t="s">
        <v>51</v>
      </c>
      <c r="AA4320" s="631" t="s">
        <v>5289</v>
      </c>
      <c r="AB4320" s="631" t="s">
        <v>5289</v>
      </c>
      <c r="AC4320" s="754" t="s">
        <v>5289</v>
      </c>
      <c r="AD4320" s="754" t="s">
        <v>5289</v>
      </c>
      <c r="AE4320" s="754" t="s">
        <v>5289</v>
      </c>
      <c r="AF4320" s="884" t="s">
        <v>5289</v>
      </c>
    </row>
    <row r="4321" spans="1:38" ht="178.5">
      <c r="A4321" s="621">
        <v>11</v>
      </c>
      <c r="B4321" s="23" t="s">
        <v>924</v>
      </c>
      <c r="C4321" s="23" t="s">
        <v>15258</v>
      </c>
      <c r="D4321" s="23" t="s">
        <v>15605</v>
      </c>
      <c r="E4321" s="544" t="s">
        <v>40</v>
      </c>
      <c r="F4321" s="631" t="s">
        <v>51</v>
      </c>
      <c r="G4321" s="138"/>
      <c r="H4321" s="138"/>
      <c r="I4321" s="138"/>
      <c r="J4321" s="187" t="s">
        <v>5289</v>
      </c>
      <c r="K4321" s="631" t="s">
        <v>615</v>
      </c>
      <c r="L4321" s="624" t="s">
        <v>40</v>
      </c>
      <c r="M4321" s="627" t="s">
        <v>14944</v>
      </c>
      <c r="N4321" s="633">
        <v>0</v>
      </c>
      <c r="O4321" s="631">
        <v>0</v>
      </c>
      <c r="P4321" s="631">
        <v>0</v>
      </c>
      <c r="Q4321" s="631">
        <v>0</v>
      </c>
      <c r="R4321" s="631">
        <v>0</v>
      </c>
      <c r="S4321" s="631">
        <v>0</v>
      </c>
      <c r="T4321" s="631">
        <v>0</v>
      </c>
      <c r="U4321" s="631">
        <v>0</v>
      </c>
      <c r="V4321" s="631">
        <v>0</v>
      </c>
      <c r="W4321" s="631">
        <v>0</v>
      </c>
      <c r="X4321" s="631">
        <v>0</v>
      </c>
      <c r="Y4321" s="631">
        <v>0</v>
      </c>
      <c r="Z4321" s="631" t="s">
        <v>51</v>
      </c>
      <c r="AA4321" s="631" t="s">
        <v>5289</v>
      </c>
      <c r="AB4321" s="631" t="s">
        <v>5289</v>
      </c>
      <c r="AC4321" s="754" t="s">
        <v>5289</v>
      </c>
      <c r="AD4321" s="754" t="s">
        <v>5289</v>
      </c>
      <c r="AE4321" s="754" t="s">
        <v>5289</v>
      </c>
      <c r="AF4321" s="884" t="s">
        <v>5289</v>
      </c>
    </row>
    <row r="4322" spans="1:38" ht="216.75">
      <c r="A4322" s="621">
        <v>12</v>
      </c>
      <c r="B4322" s="23" t="s">
        <v>15261</v>
      </c>
      <c r="C4322" s="23" t="s">
        <v>15258</v>
      </c>
      <c r="D4322" s="23" t="s">
        <v>15606</v>
      </c>
      <c r="E4322" s="631" t="s">
        <v>15607</v>
      </c>
      <c r="F4322" s="624" t="s">
        <v>19082</v>
      </c>
      <c r="G4322" s="631" t="s">
        <v>51</v>
      </c>
      <c r="H4322" s="622">
        <v>3</v>
      </c>
      <c r="I4322" s="623" t="s">
        <v>16675</v>
      </c>
      <c r="J4322" s="187" t="s">
        <v>5289</v>
      </c>
      <c r="K4322" s="631" t="s">
        <v>615</v>
      </c>
      <c r="L4322" s="631" t="s">
        <v>51</v>
      </c>
      <c r="M4322" s="202"/>
      <c r="N4322" s="138"/>
      <c r="O4322" s="631">
        <v>0</v>
      </c>
      <c r="P4322" s="631">
        <v>0</v>
      </c>
      <c r="Q4322" s="631">
        <v>0</v>
      </c>
      <c r="R4322" s="631">
        <v>0</v>
      </c>
      <c r="S4322" s="631">
        <v>0</v>
      </c>
      <c r="T4322" s="631">
        <v>0</v>
      </c>
      <c r="U4322" s="631">
        <v>0</v>
      </c>
      <c r="V4322" s="631">
        <v>0</v>
      </c>
      <c r="W4322" s="631">
        <v>0</v>
      </c>
      <c r="X4322" s="631">
        <v>0</v>
      </c>
      <c r="Y4322" s="631">
        <v>0</v>
      </c>
      <c r="Z4322" s="631" t="s">
        <v>51</v>
      </c>
      <c r="AA4322" s="631" t="s">
        <v>5289</v>
      </c>
      <c r="AB4322" s="631" t="s">
        <v>5289</v>
      </c>
      <c r="AC4322" s="754" t="s">
        <v>5289</v>
      </c>
      <c r="AD4322" s="754" t="s">
        <v>5289</v>
      </c>
      <c r="AE4322" s="754" t="s">
        <v>5289</v>
      </c>
      <c r="AF4322" s="884" t="s">
        <v>5289</v>
      </c>
      <c r="AG4322" s="1"/>
      <c r="AH4322" s="1"/>
      <c r="AI4322" s="1"/>
      <c r="AJ4322" s="1"/>
      <c r="AK4322" s="1"/>
      <c r="AL4322" s="1"/>
    </row>
    <row r="4323" spans="1:38" ht="216.75">
      <c r="A4323" s="622">
        <v>13</v>
      </c>
      <c r="B4323" s="23" t="s">
        <v>15262</v>
      </c>
      <c r="C4323" s="23" t="s">
        <v>15258</v>
      </c>
      <c r="D4323" s="416" t="s">
        <v>16220</v>
      </c>
      <c r="E4323" s="885" t="s">
        <v>40</v>
      </c>
      <c r="F4323" s="624" t="s">
        <v>19082</v>
      </c>
      <c r="G4323" s="631" t="s">
        <v>21718</v>
      </c>
      <c r="H4323" s="622">
        <v>3</v>
      </c>
      <c r="I4323" s="623" t="s">
        <v>16675</v>
      </c>
      <c r="J4323" s="189"/>
      <c r="K4323" s="138"/>
      <c r="L4323" s="631" t="s">
        <v>40</v>
      </c>
      <c r="M4323" s="627" t="s">
        <v>13014</v>
      </c>
      <c r="N4323" s="624">
        <v>0</v>
      </c>
      <c r="O4323" s="632">
        <v>0</v>
      </c>
      <c r="P4323" s="632">
        <v>0</v>
      </c>
      <c r="Q4323" s="632">
        <v>0</v>
      </c>
      <c r="R4323" s="632">
        <v>0</v>
      </c>
      <c r="S4323" s="632">
        <v>0</v>
      </c>
      <c r="T4323" s="632">
        <v>0</v>
      </c>
      <c r="U4323" s="632">
        <v>0</v>
      </c>
      <c r="V4323" s="632">
        <v>0</v>
      </c>
      <c r="W4323" s="632">
        <v>0</v>
      </c>
      <c r="X4323" s="632">
        <v>0</v>
      </c>
      <c r="Y4323" s="632">
        <v>0</v>
      </c>
      <c r="Z4323" s="632" t="s">
        <v>51</v>
      </c>
      <c r="AA4323" s="631" t="s">
        <v>5289</v>
      </c>
      <c r="AB4323" s="631" t="s">
        <v>5289</v>
      </c>
      <c r="AC4323" s="754" t="s">
        <v>5289</v>
      </c>
      <c r="AD4323" s="754" t="s">
        <v>5289</v>
      </c>
      <c r="AE4323" s="754" t="s">
        <v>5289</v>
      </c>
      <c r="AF4323" s="884" t="s">
        <v>5289</v>
      </c>
      <c r="AG4323" s="1"/>
      <c r="AH4323" s="1"/>
      <c r="AI4323" s="1"/>
      <c r="AJ4323" s="1"/>
      <c r="AK4323" s="1"/>
      <c r="AL4323" s="1"/>
    </row>
    <row r="4324" spans="1:38" ht="178.5">
      <c r="A4324" s="622">
        <v>14</v>
      </c>
      <c r="B4324" s="23" t="s">
        <v>617</v>
      </c>
      <c r="C4324" s="23" t="s">
        <v>15258</v>
      </c>
      <c r="D4324" s="23" t="s">
        <v>15265</v>
      </c>
      <c r="E4324" s="544" t="s">
        <v>40</v>
      </c>
      <c r="F4324" s="631" t="s">
        <v>51</v>
      </c>
      <c r="G4324" s="138"/>
      <c r="H4324" s="138"/>
      <c r="I4324" s="138"/>
      <c r="J4324" s="631" t="s">
        <v>5289</v>
      </c>
      <c r="K4324" s="631" t="s">
        <v>14943</v>
      </c>
      <c r="L4324" s="624" t="s">
        <v>40</v>
      </c>
      <c r="M4324" s="627" t="s">
        <v>13014</v>
      </c>
      <c r="N4324" s="624">
        <v>0</v>
      </c>
      <c r="O4324" s="631">
        <v>0</v>
      </c>
      <c r="P4324" s="631">
        <v>0</v>
      </c>
      <c r="Q4324" s="631">
        <v>0</v>
      </c>
      <c r="R4324" s="631">
        <v>0</v>
      </c>
      <c r="S4324" s="631">
        <v>0</v>
      </c>
      <c r="T4324" s="631">
        <v>0</v>
      </c>
      <c r="U4324" s="631">
        <v>0</v>
      </c>
      <c r="V4324" s="631">
        <v>0</v>
      </c>
      <c r="W4324" s="631">
        <v>0</v>
      </c>
      <c r="X4324" s="631">
        <v>0</v>
      </c>
      <c r="Y4324" s="631">
        <v>0</v>
      </c>
      <c r="Z4324" s="631" t="s">
        <v>51</v>
      </c>
      <c r="AA4324" s="631" t="s">
        <v>5289</v>
      </c>
      <c r="AB4324" s="631" t="s">
        <v>5289</v>
      </c>
      <c r="AC4324" s="754" t="s">
        <v>5289</v>
      </c>
      <c r="AD4324" s="754" t="s">
        <v>5289</v>
      </c>
      <c r="AE4324" s="754" t="s">
        <v>5289</v>
      </c>
      <c r="AF4324" s="884" t="s">
        <v>5289</v>
      </c>
      <c r="AG4324" s="1"/>
      <c r="AH4324" s="1"/>
      <c r="AI4324" s="1"/>
      <c r="AJ4324" s="1"/>
      <c r="AK4324" s="1"/>
      <c r="AL4324" s="1"/>
    </row>
    <row r="4325" spans="1:38" s="44" customFormat="1" ht="178.5">
      <c r="A4325" s="281">
        <v>15</v>
      </c>
      <c r="B4325" s="23" t="s">
        <v>19083</v>
      </c>
      <c r="C4325" s="23" t="s">
        <v>15258</v>
      </c>
      <c r="D4325" s="23" t="s">
        <v>19084</v>
      </c>
      <c r="E4325" s="544" t="s">
        <v>40</v>
      </c>
      <c r="F4325" s="544" t="s">
        <v>51</v>
      </c>
      <c r="G4325" s="138"/>
      <c r="H4325" s="138"/>
      <c r="I4325" s="138"/>
      <c r="J4325" s="631" t="s">
        <v>5289</v>
      </c>
      <c r="K4325" s="631" t="s">
        <v>14943</v>
      </c>
      <c r="L4325" s="631" t="s">
        <v>40</v>
      </c>
      <c r="M4325" s="24" t="s">
        <v>13014</v>
      </c>
      <c r="N4325" s="624">
        <v>0</v>
      </c>
      <c r="O4325" s="631">
        <v>0</v>
      </c>
      <c r="P4325" s="631">
        <v>0</v>
      </c>
      <c r="Q4325" s="631">
        <v>0</v>
      </c>
      <c r="R4325" s="631">
        <v>0</v>
      </c>
      <c r="S4325" s="631">
        <v>0</v>
      </c>
      <c r="T4325" s="631">
        <v>0</v>
      </c>
      <c r="U4325" s="631">
        <v>0</v>
      </c>
      <c r="V4325" s="631">
        <v>0</v>
      </c>
      <c r="W4325" s="631">
        <v>0</v>
      </c>
      <c r="X4325" s="632">
        <v>0</v>
      </c>
      <c r="Y4325" s="631">
        <v>0</v>
      </c>
      <c r="Z4325" s="631" t="s">
        <v>51</v>
      </c>
      <c r="AA4325" s="631" t="s">
        <v>5289</v>
      </c>
      <c r="AB4325" s="631" t="s">
        <v>5289</v>
      </c>
      <c r="AC4325" s="754" t="s">
        <v>5289</v>
      </c>
      <c r="AD4325" s="754" t="s">
        <v>5289</v>
      </c>
      <c r="AE4325" s="754" t="s">
        <v>5289</v>
      </c>
      <c r="AF4325" s="884" t="s">
        <v>5289</v>
      </c>
    </row>
    <row r="4326" spans="1:38" s="44" customFormat="1" ht="178.5">
      <c r="A4326" s="622">
        <v>16</v>
      </c>
      <c r="B4326" s="24" t="s">
        <v>19881</v>
      </c>
      <c r="C4326" s="631" t="s">
        <v>15258</v>
      </c>
      <c r="D4326" s="24" t="s">
        <v>19882</v>
      </c>
      <c r="E4326" s="544" t="s">
        <v>40</v>
      </c>
      <c r="F4326" s="544" t="s">
        <v>51</v>
      </c>
      <c r="G4326" s="138"/>
      <c r="H4326" s="138"/>
      <c r="I4326" s="138"/>
      <c r="J4326" s="631" t="s">
        <v>5289</v>
      </c>
      <c r="K4326" s="631" t="s">
        <v>14943</v>
      </c>
      <c r="L4326" s="138"/>
      <c r="M4326" s="138"/>
      <c r="N4326" s="138"/>
      <c r="O4326" s="631">
        <v>0</v>
      </c>
      <c r="P4326" s="631">
        <v>0</v>
      </c>
      <c r="Q4326" s="631">
        <v>0</v>
      </c>
      <c r="R4326" s="631">
        <v>0</v>
      </c>
      <c r="S4326" s="631">
        <v>0</v>
      </c>
      <c r="T4326" s="631">
        <v>0</v>
      </c>
      <c r="U4326" s="631">
        <v>0</v>
      </c>
      <c r="V4326" s="631">
        <v>0</v>
      </c>
      <c r="W4326" s="631">
        <v>0</v>
      </c>
      <c r="X4326" s="631">
        <v>0</v>
      </c>
      <c r="Y4326" s="631">
        <v>0</v>
      </c>
      <c r="Z4326" s="631" t="s">
        <v>51</v>
      </c>
      <c r="AA4326" s="631" t="s">
        <v>5289</v>
      </c>
      <c r="AB4326" s="631" t="s">
        <v>5289</v>
      </c>
      <c r="AC4326" s="754" t="s">
        <v>5289</v>
      </c>
      <c r="AD4326" s="754" t="s">
        <v>5289</v>
      </c>
      <c r="AE4326" s="754" t="s">
        <v>5289</v>
      </c>
      <c r="AF4326" s="884" t="s">
        <v>5289</v>
      </c>
    </row>
    <row r="4327" spans="1:38" s="44" customFormat="1" ht="178.5">
      <c r="A4327" s="281">
        <v>17</v>
      </c>
      <c r="B4327" s="24" t="s">
        <v>19883</v>
      </c>
      <c r="C4327" s="631" t="s">
        <v>15258</v>
      </c>
      <c r="D4327" s="24" t="s">
        <v>19884</v>
      </c>
      <c r="E4327" s="544" t="s">
        <v>40</v>
      </c>
      <c r="F4327" s="544" t="s">
        <v>51</v>
      </c>
      <c r="G4327" s="138"/>
      <c r="H4327" s="138"/>
      <c r="I4327" s="138"/>
      <c r="J4327" s="631" t="s">
        <v>5289</v>
      </c>
      <c r="K4327" s="631" t="s">
        <v>14943</v>
      </c>
      <c r="L4327" s="138"/>
      <c r="M4327" s="138"/>
      <c r="N4327" s="138"/>
      <c r="O4327" s="631">
        <v>0</v>
      </c>
      <c r="P4327" s="631">
        <v>0</v>
      </c>
      <c r="Q4327" s="631">
        <v>0</v>
      </c>
      <c r="R4327" s="631">
        <v>0</v>
      </c>
      <c r="S4327" s="631">
        <v>0</v>
      </c>
      <c r="T4327" s="631">
        <v>0</v>
      </c>
      <c r="U4327" s="631">
        <v>0</v>
      </c>
      <c r="V4327" s="631">
        <v>0</v>
      </c>
      <c r="W4327" s="631">
        <v>0</v>
      </c>
      <c r="X4327" s="631">
        <v>0</v>
      </c>
      <c r="Y4327" s="631">
        <v>0</v>
      </c>
      <c r="Z4327" s="631" t="s">
        <v>51</v>
      </c>
      <c r="AA4327" s="631" t="s">
        <v>5289</v>
      </c>
      <c r="AB4327" s="631" t="s">
        <v>5289</v>
      </c>
      <c r="AC4327" s="754" t="s">
        <v>5289</v>
      </c>
      <c r="AD4327" s="754" t="s">
        <v>5289</v>
      </c>
      <c r="AE4327" s="754" t="s">
        <v>5289</v>
      </c>
      <c r="AF4327" s="884" t="s">
        <v>5289</v>
      </c>
    </row>
    <row r="4328" spans="1:38" s="44" customFormat="1" ht="178.5">
      <c r="A4328" s="622">
        <v>18</v>
      </c>
      <c r="B4328" s="23" t="s">
        <v>17826</v>
      </c>
      <c r="C4328" s="23" t="s">
        <v>15258</v>
      </c>
      <c r="D4328" s="24" t="s">
        <v>19885</v>
      </c>
      <c r="E4328" s="544" t="s">
        <v>40</v>
      </c>
      <c r="F4328" s="544" t="s">
        <v>51</v>
      </c>
      <c r="G4328" s="138"/>
      <c r="H4328" s="138"/>
      <c r="I4328" s="138"/>
      <c r="J4328" s="631" t="s">
        <v>5289</v>
      </c>
      <c r="K4328" s="631" t="s">
        <v>615</v>
      </c>
      <c r="L4328" s="629" t="s">
        <v>40</v>
      </c>
      <c r="M4328" s="28" t="s">
        <v>19886</v>
      </c>
      <c r="N4328" s="570">
        <v>0</v>
      </c>
      <c r="O4328" s="631">
        <v>0</v>
      </c>
      <c r="P4328" s="631">
        <v>0</v>
      </c>
      <c r="Q4328" s="631">
        <v>0</v>
      </c>
      <c r="R4328" s="631">
        <v>0</v>
      </c>
      <c r="S4328" s="631">
        <v>0</v>
      </c>
      <c r="T4328" s="631">
        <v>0</v>
      </c>
      <c r="U4328" s="631">
        <v>0</v>
      </c>
      <c r="V4328" s="631">
        <v>0</v>
      </c>
      <c r="W4328" s="631">
        <v>0</v>
      </c>
      <c r="X4328" s="631">
        <v>0</v>
      </c>
      <c r="Y4328" s="631">
        <v>0</v>
      </c>
      <c r="Z4328" s="631" t="s">
        <v>51</v>
      </c>
      <c r="AA4328" s="631" t="s">
        <v>5289</v>
      </c>
      <c r="AB4328" s="631" t="s">
        <v>5289</v>
      </c>
      <c r="AC4328" s="754" t="s">
        <v>5289</v>
      </c>
      <c r="AD4328" s="754" t="s">
        <v>5289</v>
      </c>
      <c r="AE4328" s="754" t="s">
        <v>5289</v>
      </c>
      <c r="AF4328" s="884" t="s">
        <v>5289</v>
      </c>
    </row>
    <row r="4329" spans="1:38" ht="15.75" customHeight="1" thickBot="1">
      <c r="A4329" s="256"/>
      <c r="B4329" s="625">
        <v>18</v>
      </c>
      <c r="C4329" s="625"/>
      <c r="D4329" s="625">
        <v>18</v>
      </c>
      <c r="E4329" s="625">
        <v>18</v>
      </c>
      <c r="F4329" s="625">
        <v>9</v>
      </c>
      <c r="G4329" s="625">
        <v>5</v>
      </c>
      <c r="H4329" s="625">
        <v>1</v>
      </c>
      <c r="I4329" s="625"/>
      <c r="J4329" s="625">
        <v>1</v>
      </c>
      <c r="K4329" s="625">
        <v>15</v>
      </c>
      <c r="L4329" s="625">
        <v>11</v>
      </c>
      <c r="M4329" s="199"/>
      <c r="N4329" s="625">
        <f t="shared" ref="N4329:O4329" si="1432">SUM(N4311:N4328)</f>
        <v>0</v>
      </c>
      <c r="O4329" s="625">
        <f t="shared" si="1432"/>
        <v>0</v>
      </c>
      <c r="P4329" s="625">
        <f t="shared" ref="P4329:Q4329" si="1433">SUM(P4311:P4328)</f>
        <v>0</v>
      </c>
      <c r="Q4329" s="625">
        <f t="shared" si="1433"/>
        <v>0</v>
      </c>
      <c r="R4329" s="625">
        <f t="shared" ref="R4329" si="1434">SUM(R4311:R4328)</f>
        <v>0</v>
      </c>
      <c r="S4329" s="625">
        <f t="shared" ref="S4329" si="1435">SUM(S4311:S4328)</f>
        <v>0</v>
      </c>
      <c r="T4329" s="625">
        <f t="shared" ref="T4329:U4329" si="1436">SUM(T4311:T4328)</f>
        <v>0</v>
      </c>
      <c r="U4329" s="625">
        <f t="shared" si="1436"/>
        <v>0</v>
      </c>
      <c r="V4329" s="625">
        <f t="shared" ref="V4329:W4329" si="1437">SUM(V4311:V4328)</f>
        <v>0</v>
      </c>
      <c r="W4329" s="625">
        <f t="shared" si="1437"/>
        <v>0</v>
      </c>
      <c r="X4329" s="625">
        <f t="shared" ref="X4329:Y4329" si="1438">SUM(X4311:X4328)</f>
        <v>908</v>
      </c>
      <c r="Y4329" s="625">
        <f t="shared" si="1438"/>
        <v>50</v>
      </c>
      <c r="Z4329" s="625">
        <v>0</v>
      </c>
      <c r="AA4329" s="625">
        <v>1</v>
      </c>
      <c r="AB4329" s="625">
        <v>1</v>
      </c>
      <c r="AC4329" s="767"/>
      <c r="AD4329" s="767"/>
      <c r="AE4329" s="767"/>
      <c r="AF4329" s="768"/>
      <c r="AG4329" s="1"/>
      <c r="AH4329" s="1"/>
      <c r="AI4329" s="1"/>
      <c r="AJ4329" s="1"/>
      <c r="AK4329" s="1"/>
      <c r="AL4329" s="1"/>
    </row>
    <row r="4330" spans="1:38" ht="15.75" customHeight="1" thickBot="1">
      <c r="A4330" s="660" t="s">
        <v>624</v>
      </c>
      <c r="B4330" s="661"/>
      <c r="C4330" s="661"/>
      <c r="D4330" s="661"/>
      <c r="E4330" s="661"/>
      <c r="F4330" s="661"/>
      <c r="G4330" s="661"/>
      <c r="H4330" s="661"/>
      <c r="I4330" s="661"/>
      <c r="J4330" s="661"/>
      <c r="K4330" s="661"/>
      <c r="L4330" s="661"/>
      <c r="M4330" s="661"/>
      <c r="N4330" s="661"/>
      <c r="O4330" s="661"/>
      <c r="P4330" s="661"/>
      <c r="Q4330" s="661"/>
      <c r="R4330" s="661"/>
      <c r="S4330" s="661"/>
      <c r="T4330" s="661"/>
      <c r="U4330" s="661"/>
      <c r="V4330" s="661"/>
      <c r="W4330" s="661"/>
      <c r="X4330" s="661"/>
      <c r="Y4330" s="661"/>
      <c r="Z4330" s="661"/>
      <c r="AA4330" s="661"/>
      <c r="AB4330" s="661"/>
      <c r="AC4330" s="661"/>
      <c r="AD4330" s="661"/>
      <c r="AE4330" s="661"/>
      <c r="AF4330" s="662"/>
      <c r="AG4330" s="1"/>
      <c r="AH4330" s="1"/>
      <c r="AI4330" s="1"/>
      <c r="AJ4330" s="1"/>
      <c r="AK4330" s="1"/>
      <c r="AL4330" s="1"/>
    </row>
    <row r="4331" spans="1:38" ht="178.5">
      <c r="A4331" s="621">
        <v>1</v>
      </c>
      <c r="B4331" s="626" t="s">
        <v>561</v>
      </c>
      <c r="C4331" s="626" t="s">
        <v>626</v>
      </c>
      <c r="D4331" s="626" t="s">
        <v>627</v>
      </c>
      <c r="E4331" s="624" t="s">
        <v>15623</v>
      </c>
      <c r="F4331" s="624" t="s">
        <v>16683</v>
      </c>
      <c r="G4331" s="138"/>
      <c r="H4331" s="138"/>
      <c r="I4331" s="138"/>
      <c r="J4331" s="626" t="s">
        <v>628</v>
      </c>
      <c r="K4331" s="626" t="s">
        <v>629</v>
      </c>
      <c r="L4331" s="624" t="s">
        <v>51</v>
      </c>
      <c r="M4331" s="202"/>
      <c r="N4331" s="138"/>
      <c r="O4331" s="628">
        <v>0</v>
      </c>
      <c r="P4331" s="628">
        <v>0</v>
      </c>
      <c r="Q4331" s="628">
        <v>0</v>
      </c>
      <c r="R4331" s="628">
        <v>0</v>
      </c>
      <c r="S4331" s="628">
        <v>0</v>
      </c>
      <c r="T4331" s="624">
        <v>0</v>
      </c>
      <c r="U4331" s="628">
        <v>0</v>
      </c>
      <c r="V4331" s="624">
        <v>0</v>
      </c>
      <c r="W4331" s="628">
        <v>0</v>
      </c>
      <c r="X4331" s="624">
        <v>0</v>
      </c>
      <c r="Y4331" s="628">
        <v>0</v>
      </c>
      <c r="Z4331" s="624" t="s">
        <v>51</v>
      </c>
      <c r="AA4331" s="626" t="s">
        <v>630</v>
      </c>
      <c r="AB4331" s="626" t="s">
        <v>631</v>
      </c>
      <c r="AC4331" s="880" t="s">
        <v>632</v>
      </c>
      <c r="AD4331" s="880" t="s">
        <v>633</v>
      </c>
      <c r="AE4331" s="880" t="s">
        <v>634</v>
      </c>
      <c r="AF4331" s="886" t="s">
        <v>635</v>
      </c>
      <c r="AG4331" s="1"/>
      <c r="AH4331" s="1"/>
      <c r="AI4331" s="1"/>
      <c r="AJ4331" s="1"/>
      <c r="AK4331" s="1"/>
      <c r="AL4331" s="1"/>
    </row>
    <row r="4332" spans="1:38" ht="204">
      <c r="A4332" s="621">
        <v>2</v>
      </c>
      <c r="B4332" s="626" t="s">
        <v>572</v>
      </c>
      <c r="C4332" s="626" t="s">
        <v>626</v>
      </c>
      <c r="D4332" s="626" t="s">
        <v>656</v>
      </c>
      <c r="E4332" s="624" t="s">
        <v>15624</v>
      </c>
      <c r="F4332" s="138"/>
      <c r="G4332" s="138"/>
      <c r="H4332" s="138"/>
      <c r="I4332" s="138"/>
      <c r="J4332" s="624" t="s">
        <v>5289</v>
      </c>
      <c r="K4332" s="626" t="s">
        <v>636</v>
      </c>
      <c r="L4332" s="624" t="s">
        <v>40</v>
      </c>
      <c r="M4332" s="627" t="s">
        <v>13014</v>
      </c>
      <c r="N4332" s="624">
        <v>0</v>
      </c>
      <c r="O4332" s="628">
        <v>0</v>
      </c>
      <c r="P4332" s="628">
        <v>0</v>
      </c>
      <c r="Q4332" s="628">
        <v>0</v>
      </c>
      <c r="R4332" s="628">
        <v>0</v>
      </c>
      <c r="S4332" s="628">
        <v>0</v>
      </c>
      <c r="T4332" s="624">
        <v>0</v>
      </c>
      <c r="U4332" s="628">
        <v>0</v>
      </c>
      <c r="V4332" s="624">
        <v>0</v>
      </c>
      <c r="W4332" s="628">
        <v>0</v>
      </c>
      <c r="X4332" s="624">
        <v>0</v>
      </c>
      <c r="Y4332" s="628">
        <v>0</v>
      </c>
      <c r="Z4332" s="624" t="s">
        <v>51</v>
      </c>
      <c r="AA4332" s="624" t="s">
        <v>5289</v>
      </c>
      <c r="AB4332" s="624" t="s">
        <v>5289</v>
      </c>
      <c r="AC4332" s="84" t="s">
        <v>5289</v>
      </c>
      <c r="AD4332" s="84" t="s">
        <v>5289</v>
      </c>
      <c r="AE4332" s="84" t="s">
        <v>5289</v>
      </c>
      <c r="AF4332" s="165" t="s">
        <v>5289</v>
      </c>
      <c r="AG4332" s="1"/>
      <c r="AH4332" s="1"/>
      <c r="AI4332" s="1"/>
      <c r="AJ4332" s="1"/>
      <c r="AK4332" s="1"/>
      <c r="AL4332" s="1"/>
    </row>
    <row r="4333" spans="1:38" ht="216.75">
      <c r="A4333" s="621">
        <v>3</v>
      </c>
      <c r="B4333" s="626" t="s">
        <v>653</v>
      </c>
      <c r="C4333" s="626" t="s">
        <v>626</v>
      </c>
      <c r="D4333" s="626" t="s">
        <v>637</v>
      </c>
      <c r="E4333" s="624" t="s">
        <v>15625</v>
      </c>
      <c r="F4333" s="138"/>
      <c r="G4333" s="138"/>
      <c r="H4333" s="138"/>
      <c r="I4333" s="138"/>
      <c r="J4333" s="624" t="s">
        <v>5289</v>
      </c>
      <c r="K4333" s="626" t="s">
        <v>638</v>
      </c>
      <c r="L4333" s="624" t="s">
        <v>51</v>
      </c>
      <c r="M4333" s="202"/>
      <c r="N4333" s="138"/>
      <c r="O4333" s="624">
        <v>0</v>
      </c>
      <c r="P4333" s="624">
        <v>0</v>
      </c>
      <c r="Q4333" s="624">
        <v>0</v>
      </c>
      <c r="R4333" s="624">
        <v>0</v>
      </c>
      <c r="S4333" s="624">
        <v>0</v>
      </c>
      <c r="T4333" s="624">
        <v>0</v>
      </c>
      <c r="U4333" s="624">
        <v>0</v>
      </c>
      <c r="V4333" s="624">
        <v>0</v>
      </c>
      <c r="W4333" s="624">
        <v>0</v>
      </c>
      <c r="X4333" s="624">
        <v>0</v>
      </c>
      <c r="Y4333" s="624">
        <v>0</v>
      </c>
      <c r="Z4333" s="624" t="s">
        <v>51</v>
      </c>
      <c r="AA4333" s="624" t="s">
        <v>5289</v>
      </c>
      <c r="AB4333" s="624" t="s">
        <v>5289</v>
      </c>
      <c r="AC4333" s="84" t="s">
        <v>5289</v>
      </c>
      <c r="AD4333" s="84" t="s">
        <v>5289</v>
      </c>
      <c r="AE4333" s="84" t="s">
        <v>5289</v>
      </c>
      <c r="AF4333" s="165" t="s">
        <v>5289</v>
      </c>
      <c r="AG4333" s="1"/>
      <c r="AH4333" s="1"/>
      <c r="AI4333" s="1"/>
      <c r="AJ4333" s="1"/>
      <c r="AK4333" s="1"/>
      <c r="AL4333" s="1"/>
    </row>
    <row r="4334" spans="1:38" ht="165.75">
      <c r="A4334" s="621">
        <v>4</v>
      </c>
      <c r="B4334" s="626" t="s">
        <v>577</v>
      </c>
      <c r="C4334" s="626" t="s">
        <v>626</v>
      </c>
      <c r="D4334" s="626" t="s">
        <v>639</v>
      </c>
      <c r="E4334" s="624" t="s">
        <v>15626</v>
      </c>
      <c r="F4334" s="138"/>
      <c r="G4334" s="138"/>
      <c r="H4334" s="138"/>
      <c r="I4334" s="138"/>
      <c r="J4334" s="624" t="s">
        <v>5289</v>
      </c>
      <c r="K4334" s="626" t="s">
        <v>640</v>
      </c>
      <c r="L4334" s="624" t="s">
        <v>51</v>
      </c>
      <c r="M4334" s="202"/>
      <c r="N4334" s="138"/>
      <c r="O4334" s="624">
        <v>0</v>
      </c>
      <c r="P4334" s="624">
        <v>0</v>
      </c>
      <c r="Q4334" s="624">
        <v>0</v>
      </c>
      <c r="R4334" s="624">
        <v>0</v>
      </c>
      <c r="S4334" s="624">
        <v>0</v>
      </c>
      <c r="T4334" s="624">
        <v>0</v>
      </c>
      <c r="U4334" s="624">
        <v>0</v>
      </c>
      <c r="V4334" s="624">
        <v>0</v>
      </c>
      <c r="W4334" s="624">
        <v>0</v>
      </c>
      <c r="X4334" s="624">
        <v>147</v>
      </c>
      <c r="Y4334" s="624">
        <v>11</v>
      </c>
      <c r="Z4334" s="624" t="s">
        <v>51</v>
      </c>
      <c r="AA4334" s="624" t="s">
        <v>5289</v>
      </c>
      <c r="AB4334" s="624" t="s">
        <v>5289</v>
      </c>
      <c r="AC4334" s="84" t="s">
        <v>5289</v>
      </c>
      <c r="AD4334" s="84" t="s">
        <v>5289</v>
      </c>
      <c r="AE4334" s="84" t="s">
        <v>5289</v>
      </c>
      <c r="AF4334" s="165" t="s">
        <v>5289</v>
      </c>
      <c r="AG4334" s="1"/>
      <c r="AH4334" s="1"/>
      <c r="AI4334" s="1"/>
      <c r="AJ4334" s="1"/>
      <c r="AK4334" s="1"/>
      <c r="AL4334" s="1"/>
    </row>
    <row r="4335" spans="1:38" ht="191.25">
      <c r="A4335" s="621">
        <v>5</v>
      </c>
      <c r="B4335" s="626" t="s">
        <v>522</v>
      </c>
      <c r="C4335" s="626" t="s">
        <v>626</v>
      </c>
      <c r="D4335" s="626" t="s">
        <v>641</v>
      </c>
      <c r="E4335" s="624" t="s">
        <v>15627</v>
      </c>
      <c r="F4335" s="138"/>
      <c r="G4335" s="138"/>
      <c r="H4335" s="138"/>
      <c r="I4335" s="138"/>
      <c r="J4335" s="624" t="s">
        <v>5289</v>
      </c>
      <c r="K4335" s="626" t="s">
        <v>642</v>
      </c>
      <c r="L4335" s="624" t="s">
        <v>51</v>
      </c>
      <c r="M4335" s="202"/>
      <c r="N4335" s="138"/>
      <c r="O4335" s="624">
        <v>0</v>
      </c>
      <c r="P4335" s="624">
        <v>0</v>
      </c>
      <c r="Q4335" s="624">
        <v>0</v>
      </c>
      <c r="R4335" s="624">
        <v>0</v>
      </c>
      <c r="S4335" s="624">
        <v>0</v>
      </c>
      <c r="T4335" s="624">
        <v>0</v>
      </c>
      <c r="U4335" s="624">
        <v>0</v>
      </c>
      <c r="V4335" s="624">
        <v>0</v>
      </c>
      <c r="W4335" s="624">
        <v>0</v>
      </c>
      <c r="X4335" s="624">
        <v>0</v>
      </c>
      <c r="Y4335" s="624">
        <v>0</v>
      </c>
      <c r="Z4335" s="624" t="s">
        <v>51</v>
      </c>
      <c r="AA4335" s="624" t="s">
        <v>5289</v>
      </c>
      <c r="AB4335" s="624" t="s">
        <v>5289</v>
      </c>
      <c r="AC4335" s="84" t="s">
        <v>5289</v>
      </c>
      <c r="AD4335" s="84" t="s">
        <v>5289</v>
      </c>
      <c r="AE4335" s="84" t="s">
        <v>5289</v>
      </c>
      <c r="AF4335" s="165" t="s">
        <v>5289</v>
      </c>
      <c r="AG4335" s="1"/>
      <c r="AH4335" s="1"/>
      <c r="AI4335" s="1"/>
      <c r="AJ4335" s="1"/>
      <c r="AK4335" s="1"/>
      <c r="AL4335" s="1"/>
    </row>
    <row r="4336" spans="1:38" ht="229.5">
      <c r="A4336" s="621">
        <v>6</v>
      </c>
      <c r="B4336" s="626" t="s">
        <v>147</v>
      </c>
      <c r="C4336" s="626" t="s">
        <v>626</v>
      </c>
      <c r="D4336" s="626" t="s">
        <v>643</v>
      </c>
      <c r="E4336" s="624" t="s">
        <v>15628</v>
      </c>
      <c r="F4336" s="138"/>
      <c r="G4336" s="138"/>
      <c r="H4336" s="138"/>
      <c r="I4336" s="138"/>
      <c r="J4336" s="624" t="s">
        <v>5289</v>
      </c>
      <c r="K4336" s="626" t="s">
        <v>644</v>
      </c>
      <c r="L4336" s="624" t="s">
        <v>40</v>
      </c>
      <c r="M4336" s="627" t="s">
        <v>13014</v>
      </c>
      <c r="N4336" s="624">
        <v>0</v>
      </c>
      <c r="O4336" s="624">
        <v>0</v>
      </c>
      <c r="P4336" s="624">
        <v>0</v>
      </c>
      <c r="Q4336" s="624">
        <v>0</v>
      </c>
      <c r="R4336" s="624">
        <v>0</v>
      </c>
      <c r="S4336" s="624">
        <v>0</v>
      </c>
      <c r="T4336" s="624">
        <v>0</v>
      </c>
      <c r="U4336" s="624">
        <v>0</v>
      </c>
      <c r="V4336" s="624">
        <v>0</v>
      </c>
      <c r="W4336" s="624">
        <v>0</v>
      </c>
      <c r="X4336" s="624">
        <v>0</v>
      </c>
      <c r="Y4336" s="624">
        <v>0</v>
      </c>
      <c r="Z4336" s="624" t="s">
        <v>51</v>
      </c>
      <c r="AA4336" s="624" t="s">
        <v>5289</v>
      </c>
      <c r="AB4336" s="624" t="s">
        <v>5289</v>
      </c>
      <c r="AC4336" s="84" t="s">
        <v>5289</v>
      </c>
      <c r="AD4336" s="84" t="s">
        <v>5289</v>
      </c>
      <c r="AE4336" s="84" t="s">
        <v>5289</v>
      </c>
      <c r="AF4336" s="165" t="s">
        <v>5289</v>
      </c>
      <c r="AG4336" s="1"/>
      <c r="AH4336" s="1"/>
      <c r="AI4336" s="1"/>
      <c r="AJ4336" s="1"/>
      <c r="AK4336" s="1"/>
      <c r="AL4336" s="1"/>
    </row>
    <row r="4337" spans="1:38" ht="165.75">
      <c r="A4337" s="621">
        <v>7</v>
      </c>
      <c r="B4337" s="626" t="s">
        <v>121</v>
      </c>
      <c r="C4337" s="626" t="s">
        <v>626</v>
      </c>
      <c r="D4337" s="626" t="s">
        <v>1317</v>
      </c>
      <c r="E4337" s="624" t="s">
        <v>15629</v>
      </c>
      <c r="F4337" s="138"/>
      <c r="G4337" s="138"/>
      <c r="H4337" s="138"/>
      <c r="I4337" s="138"/>
      <c r="J4337" s="624" t="s">
        <v>5289</v>
      </c>
      <c r="K4337" s="626" t="s">
        <v>645</v>
      </c>
      <c r="L4337" s="624" t="s">
        <v>40</v>
      </c>
      <c r="M4337" s="887" t="s">
        <v>13014</v>
      </c>
      <c r="N4337" s="633">
        <v>0</v>
      </c>
      <c r="O4337" s="624">
        <v>0</v>
      </c>
      <c r="P4337" s="624">
        <v>0</v>
      </c>
      <c r="Q4337" s="624">
        <v>0</v>
      </c>
      <c r="R4337" s="624">
        <v>0</v>
      </c>
      <c r="S4337" s="624">
        <v>0</v>
      </c>
      <c r="T4337" s="624">
        <v>0</v>
      </c>
      <c r="U4337" s="624">
        <v>0</v>
      </c>
      <c r="V4337" s="624">
        <v>0</v>
      </c>
      <c r="W4337" s="624">
        <v>0</v>
      </c>
      <c r="X4337" s="624">
        <v>0</v>
      </c>
      <c r="Y4337" s="624">
        <v>0</v>
      </c>
      <c r="Z4337" s="624" t="s">
        <v>51</v>
      </c>
      <c r="AA4337" s="624" t="s">
        <v>5289</v>
      </c>
      <c r="AB4337" s="624" t="s">
        <v>5289</v>
      </c>
      <c r="AC4337" s="84" t="s">
        <v>5289</v>
      </c>
      <c r="AD4337" s="84" t="s">
        <v>5289</v>
      </c>
      <c r="AE4337" s="84" t="s">
        <v>5289</v>
      </c>
      <c r="AF4337" s="165" t="s">
        <v>5289</v>
      </c>
      <c r="AG4337" s="1"/>
      <c r="AH4337" s="1"/>
      <c r="AI4337" s="1"/>
      <c r="AJ4337" s="1"/>
      <c r="AK4337" s="1"/>
      <c r="AL4337" s="1"/>
    </row>
    <row r="4338" spans="1:38" ht="102">
      <c r="A4338" s="621">
        <v>8</v>
      </c>
      <c r="B4338" s="626" t="s">
        <v>654</v>
      </c>
      <c r="C4338" s="626" t="s">
        <v>626</v>
      </c>
      <c r="D4338" s="626" t="s">
        <v>1318</v>
      </c>
      <c r="E4338" s="624" t="s">
        <v>40</v>
      </c>
      <c r="F4338" s="138"/>
      <c r="G4338" s="138"/>
      <c r="H4338" s="138"/>
      <c r="I4338" s="138"/>
      <c r="J4338" s="624" t="s">
        <v>5289</v>
      </c>
      <c r="K4338" s="626" t="s">
        <v>646</v>
      </c>
      <c r="L4338" s="624" t="s">
        <v>40</v>
      </c>
      <c r="M4338" s="370" t="s">
        <v>15621</v>
      </c>
      <c r="N4338" s="633">
        <v>0</v>
      </c>
      <c r="O4338" s="624">
        <v>0</v>
      </c>
      <c r="P4338" s="624">
        <v>0</v>
      </c>
      <c r="Q4338" s="624">
        <v>0</v>
      </c>
      <c r="R4338" s="624">
        <v>0</v>
      </c>
      <c r="S4338" s="624">
        <v>0</v>
      </c>
      <c r="T4338" s="624">
        <v>0</v>
      </c>
      <c r="U4338" s="624">
        <v>0</v>
      </c>
      <c r="V4338" s="624">
        <v>0</v>
      </c>
      <c r="W4338" s="624">
        <v>0</v>
      </c>
      <c r="X4338" s="624">
        <v>0</v>
      </c>
      <c r="Y4338" s="624">
        <v>0</v>
      </c>
      <c r="Z4338" s="624" t="s">
        <v>51</v>
      </c>
      <c r="AA4338" s="624" t="s">
        <v>5289</v>
      </c>
      <c r="AB4338" s="624" t="s">
        <v>5289</v>
      </c>
      <c r="AC4338" s="84" t="s">
        <v>5289</v>
      </c>
      <c r="AD4338" s="84" t="s">
        <v>5289</v>
      </c>
      <c r="AE4338" s="84" t="s">
        <v>5289</v>
      </c>
      <c r="AF4338" s="165" t="s">
        <v>5289</v>
      </c>
      <c r="AG4338" s="1"/>
      <c r="AH4338" s="1"/>
      <c r="AI4338" s="1"/>
      <c r="AJ4338" s="1"/>
      <c r="AK4338" s="1"/>
      <c r="AL4338" s="1"/>
    </row>
    <row r="4339" spans="1:38" ht="102">
      <c r="A4339" s="621">
        <v>9</v>
      </c>
      <c r="B4339" s="626" t="s">
        <v>618</v>
      </c>
      <c r="C4339" s="626" t="s">
        <v>626</v>
      </c>
      <c r="D4339" s="23" t="s">
        <v>647</v>
      </c>
      <c r="E4339" s="624" t="s">
        <v>40</v>
      </c>
      <c r="F4339" s="138"/>
      <c r="G4339" s="138"/>
      <c r="H4339" s="138"/>
      <c r="I4339" s="138"/>
      <c r="J4339" s="624" t="s">
        <v>5289</v>
      </c>
      <c r="K4339" s="624" t="s">
        <v>645</v>
      </c>
      <c r="L4339" s="624" t="s">
        <v>40</v>
      </c>
      <c r="M4339" s="626" t="s">
        <v>15622</v>
      </c>
      <c r="N4339" s="633">
        <v>0</v>
      </c>
      <c r="O4339" s="624">
        <v>0</v>
      </c>
      <c r="P4339" s="624">
        <v>0</v>
      </c>
      <c r="Q4339" s="624">
        <v>0</v>
      </c>
      <c r="R4339" s="624">
        <v>0</v>
      </c>
      <c r="S4339" s="624">
        <v>0</v>
      </c>
      <c r="T4339" s="624">
        <v>0</v>
      </c>
      <c r="U4339" s="624">
        <v>0</v>
      </c>
      <c r="V4339" s="624">
        <v>0</v>
      </c>
      <c r="W4339" s="624">
        <v>0</v>
      </c>
      <c r="X4339" s="624">
        <v>0</v>
      </c>
      <c r="Y4339" s="624">
        <v>0</v>
      </c>
      <c r="Z4339" s="624" t="s">
        <v>51</v>
      </c>
      <c r="AA4339" s="624" t="s">
        <v>5289</v>
      </c>
      <c r="AB4339" s="624" t="s">
        <v>5289</v>
      </c>
      <c r="AC4339" s="84" t="s">
        <v>5289</v>
      </c>
      <c r="AD4339" s="84" t="s">
        <v>5289</v>
      </c>
      <c r="AE4339" s="84" t="s">
        <v>5289</v>
      </c>
      <c r="AF4339" s="165" t="s">
        <v>5289</v>
      </c>
      <c r="AG4339" s="1"/>
      <c r="AH4339" s="1"/>
      <c r="AI4339" s="1"/>
      <c r="AJ4339" s="1"/>
      <c r="AK4339" s="1"/>
      <c r="AL4339" s="1"/>
    </row>
    <row r="4340" spans="1:38" ht="102">
      <c r="A4340" s="621">
        <v>10</v>
      </c>
      <c r="B4340" s="626" t="s">
        <v>619</v>
      </c>
      <c r="C4340" s="626" t="s">
        <v>626</v>
      </c>
      <c r="D4340" s="626" t="s">
        <v>657</v>
      </c>
      <c r="E4340" s="624" t="s">
        <v>40</v>
      </c>
      <c r="F4340" s="138"/>
      <c r="G4340" s="138"/>
      <c r="H4340" s="138"/>
      <c r="I4340" s="138"/>
      <c r="J4340" s="624" t="s">
        <v>5289</v>
      </c>
      <c r="K4340" s="626" t="s">
        <v>648</v>
      </c>
      <c r="L4340" s="643" t="s">
        <v>40</v>
      </c>
      <c r="M4340" s="645" t="s">
        <v>13028</v>
      </c>
      <c r="N4340" s="190">
        <v>0</v>
      </c>
      <c r="O4340" s="624">
        <v>0</v>
      </c>
      <c r="P4340" s="624">
        <v>0</v>
      </c>
      <c r="Q4340" s="624">
        <v>0</v>
      </c>
      <c r="R4340" s="624">
        <v>0</v>
      </c>
      <c r="S4340" s="624">
        <v>0</v>
      </c>
      <c r="T4340" s="624">
        <v>0</v>
      </c>
      <c r="U4340" s="624">
        <v>0</v>
      </c>
      <c r="V4340" s="624">
        <v>0</v>
      </c>
      <c r="W4340" s="624">
        <v>0</v>
      </c>
      <c r="X4340" s="624">
        <v>0</v>
      </c>
      <c r="Y4340" s="624">
        <v>0</v>
      </c>
      <c r="Z4340" s="624" t="s">
        <v>51</v>
      </c>
      <c r="AA4340" s="624" t="s">
        <v>5289</v>
      </c>
      <c r="AB4340" s="624" t="s">
        <v>5289</v>
      </c>
      <c r="AC4340" s="84" t="s">
        <v>5289</v>
      </c>
      <c r="AD4340" s="84" t="s">
        <v>5289</v>
      </c>
      <c r="AE4340" s="84" t="s">
        <v>5289</v>
      </c>
      <c r="AF4340" s="165" t="s">
        <v>5289</v>
      </c>
      <c r="AG4340" s="1"/>
      <c r="AH4340" s="1"/>
      <c r="AI4340" s="1"/>
      <c r="AJ4340" s="1"/>
      <c r="AK4340" s="1"/>
      <c r="AL4340" s="1"/>
    </row>
    <row r="4341" spans="1:38" ht="178.5">
      <c r="A4341" s="621">
        <v>11</v>
      </c>
      <c r="B4341" s="626" t="s">
        <v>655</v>
      </c>
      <c r="C4341" s="626" t="s">
        <v>626</v>
      </c>
      <c r="D4341" s="626" t="s">
        <v>658</v>
      </c>
      <c r="E4341" s="624" t="s">
        <v>15630</v>
      </c>
      <c r="F4341" s="138"/>
      <c r="G4341" s="138"/>
      <c r="H4341" s="138"/>
      <c r="I4341" s="138"/>
      <c r="J4341" s="624" t="s">
        <v>5289</v>
      </c>
      <c r="K4341" s="626" t="s">
        <v>649</v>
      </c>
      <c r="L4341" s="643" t="s">
        <v>51</v>
      </c>
      <c r="M4341" s="204"/>
      <c r="N4341" s="189"/>
      <c r="O4341" s="624">
        <v>0</v>
      </c>
      <c r="P4341" s="624">
        <v>0</v>
      </c>
      <c r="Q4341" s="624">
        <v>0</v>
      </c>
      <c r="R4341" s="624">
        <v>0</v>
      </c>
      <c r="S4341" s="624">
        <v>0</v>
      </c>
      <c r="T4341" s="624">
        <v>0</v>
      </c>
      <c r="U4341" s="624">
        <v>0</v>
      </c>
      <c r="V4341" s="624">
        <v>0</v>
      </c>
      <c r="W4341" s="624">
        <v>0</v>
      </c>
      <c r="X4341" s="624">
        <v>0</v>
      </c>
      <c r="Y4341" s="624">
        <v>0</v>
      </c>
      <c r="Z4341" s="624" t="s">
        <v>51</v>
      </c>
      <c r="AA4341" s="624" t="s">
        <v>5289</v>
      </c>
      <c r="AB4341" s="624" t="s">
        <v>5289</v>
      </c>
      <c r="AC4341" s="84" t="s">
        <v>5289</v>
      </c>
      <c r="AD4341" s="84" t="s">
        <v>5289</v>
      </c>
      <c r="AE4341" s="84" t="s">
        <v>5289</v>
      </c>
      <c r="AF4341" s="165" t="s">
        <v>5289</v>
      </c>
      <c r="AG4341" s="1"/>
      <c r="AH4341" s="1"/>
      <c r="AI4341" s="1"/>
      <c r="AJ4341" s="1"/>
      <c r="AK4341" s="1"/>
      <c r="AL4341" s="1"/>
    </row>
    <row r="4342" spans="1:38" ht="178.5">
      <c r="A4342" s="621">
        <v>12</v>
      </c>
      <c r="B4342" s="626" t="s">
        <v>620</v>
      </c>
      <c r="C4342" s="626" t="s">
        <v>626</v>
      </c>
      <c r="D4342" s="626" t="s">
        <v>650</v>
      </c>
      <c r="E4342" s="624" t="s">
        <v>15631</v>
      </c>
      <c r="F4342" s="138"/>
      <c r="G4342" s="138"/>
      <c r="H4342" s="138"/>
      <c r="I4342" s="138"/>
      <c r="J4342" s="624" t="s">
        <v>5289</v>
      </c>
      <c r="K4342" s="626" t="s">
        <v>651</v>
      </c>
      <c r="L4342" s="643" t="s">
        <v>40</v>
      </c>
      <c r="M4342" s="645" t="s">
        <v>13014</v>
      </c>
      <c r="N4342" s="643">
        <v>0</v>
      </c>
      <c r="O4342" s="624">
        <v>0</v>
      </c>
      <c r="P4342" s="624">
        <v>0</v>
      </c>
      <c r="Q4342" s="624">
        <v>0</v>
      </c>
      <c r="R4342" s="624">
        <v>0</v>
      </c>
      <c r="S4342" s="624">
        <v>0</v>
      </c>
      <c r="T4342" s="624">
        <v>0</v>
      </c>
      <c r="U4342" s="624">
        <v>0</v>
      </c>
      <c r="V4342" s="624">
        <v>0</v>
      </c>
      <c r="W4342" s="624">
        <v>0</v>
      </c>
      <c r="X4342" s="624">
        <v>0</v>
      </c>
      <c r="Y4342" s="624">
        <v>0</v>
      </c>
      <c r="Z4342" s="624" t="s">
        <v>51</v>
      </c>
      <c r="AA4342" s="624" t="s">
        <v>5289</v>
      </c>
      <c r="AB4342" s="624" t="s">
        <v>5289</v>
      </c>
      <c r="AC4342" s="84" t="s">
        <v>5289</v>
      </c>
      <c r="AD4342" s="84" t="s">
        <v>5289</v>
      </c>
      <c r="AE4342" s="84" t="s">
        <v>5289</v>
      </c>
      <c r="AF4342" s="165" t="s">
        <v>5289</v>
      </c>
      <c r="AG4342" s="1"/>
      <c r="AH4342" s="1"/>
      <c r="AI4342" s="1"/>
      <c r="AJ4342" s="1"/>
      <c r="AK4342" s="1"/>
      <c r="AL4342" s="1"/>
    </row>
    <row r="4343" spans="1:38" ht="216.75">
      <c r="A4343" s="621">
        <v>13</v>
      </c>
      <c r="B4343" s="626" t="s">
        <v>575</v>
      </c>
      <c r="C4343" s="626" t="s">
        <v>626</v>
      </c>
      <c r="D4343" s="626" t="s">
        <v>652</v>
      </c>
      <c r="E4343" s="624" t="s">
        <v>15632</v>
      </c>
      <c r="F4343" s="138"/>
      <c r="G4343" s="138"/>
      <c r="H4343" s="138"/>
      <c r="I4343" s="138"/>
      <c r="J4343" s="624" t="s">
        <v>5289</v>
      </c>
      <c r="K4343" s="626" t="s">
        <v>649</v>
      </c>
      <c r="L4343" s="643" t="s">
        <v>40</v>
      </c>
      <c r="M4343" s="888" t="s">
        <v>14938</v>
      </c>
      <c r="N4343" s="190">
        <v>0</v>
      </c>
      <c r="O4343" s="624">
        <v>0</v>
      </c>
      <c r="P4343" s="624">
        <v>0</v>
      </c>
      <c r="Q4343" s="624">
        <v>0</v>
      </c>
      <c r="R4343" s="624">
        <v>0</v>
      </c>
      <c r="S4343" s="624">
        <v>0</v>
      </c>
      <c r="T4343" s="624">
        <v>0</v>
      </c>
      <c r="U4343" s="624">
        <v>0</v>
      </c>
      <c r="V4343" s="624">
        <v>0</v>
      </c>
      <c r="W4343" s="624">
        <v>0</v>
      </c>
      <c r="X4343" s="624">
        <v>0</v>
      </c>
      <c r="Y4343" s="624">
        <v>0</v>
      </c>
      <c r="Z4343" s="624" t="s">
        <v>51</v>
      </c>
      <c r="AA4343" s="624" t="s">
        <v>5289</v>
      </c>
      <c r="AB4343" s="624" t="s">
        <v>5289</v>
      </c>
      <c r="AC4343" s="84" t="s">
        <v>5289</v>
      </c>
      <c r="AD4343" s="84" t="s">
        <v>5289</v>
      </c>
      <c r="AE4343" s="84" t="s">
        <v>5289</v>
      </c>
      <c r="AF4343" s="165" t="s">
        <v>5289</v>
      </c>
      <c r="AG4343" s="1"/>
      <c r="AH4343" s="1"/>
      <c r="AI4343" s="1"/>
      <c r="AJ4343" s="1"/>
      <c r="AK4343" s="1"/>
      <c r="AL4343" s="1"/>
    </row>
    <row r="4344" spans="1:38" ht="15.75" customHeight="1" thickBot="1">
      <c r="A4344" s="256"/>
      <c r="B4344" s="625">
        <v>13</v>
      </c>
      <c r="C4344" s="625"/>
      <c r="D4344" s="625">
        <v>13</v>
      </c>
      <c r="E4344" s="625">
        <v>13</v>
      </c>
      <c r="F4344" s="625"/>
      <c r="G4344" s="625"/>
      <c r="H4344" s="625">
        <v>0</v>
      </c>
      <c r="I4344" s="625"/>
      <c r="J4344" s="625">
        <v>1</v>
      </c>
      <c r="K4344" s="625">
        <v>13</v>
      </c>
      <c r="L4344" s="625">
        <v>8</v>
      </c>
      <c r="M4344" s="199"/>
      <c r="N4344" s="625">
        <f t="shared" ref="N4344:O4344" si="1439">SUM(N4331:N4343)</f>
        <v>0</v>
      </c>
      <c r="O4344" s="625">
        <f t="shared" si="1439"/>
        <v>0</v>
      </c>
      <c r="P4344" s="625">
        <f t="shared" ref="P4344:Q4344" si="1440">SUM(P4331:P4343)</f>
        <v>0</v>
      </c>
      <c r="Q4344" s="625">
        <f t="shared" si="1440"/>
        <v>0</v>
      </c>
      <c r="R4344" s="625">
        <f t="shared" ref="R4344" si="1441">SUM(R4331:R4343)</f>
        <v>0</v>
      </c>
      <c r="S4344" s="625">
        <f t="shared" ref="S4344" si="1442">SUM(S4331:S4343)</f>
        <v>0</v>
      </c>
      <c r="T4344" s="625">
        <f t="shared" ref="T4344:U4344" si="1443">SUM(T4331:T4343)</f>
        <v>0</v>
      </c>
      <c r="U4344" s="625">
        <f t="shared" si="1443"/>
        <v>0</v>
      </c>
      <c r="V4344" s="625">
        <f t="shared" ref="V4344:W4344" si="1444">SUM(V4331:V4343)</f>
        <v>0</v>
      </c>
      <c r="W4344" s="625">
        <f t="shared" si="1444"/>
        <v>0</v>
      </c>
      <c r="X4344" s="625">
        <f t="shared" ref="X4344:Y4344" si="1445">SUM(X4331:X4343)</f>
        <v>147</v>
      </c>
      <c r="Y4344" s="625">
        <f t="shared" si="1445"/>
        <v>11</v>
      </c>
      <c r="Z4344" s="625">
        <v>0</v>
      </c>
      <c r="AA4344" s="625">
        <v>1</v>
      </c>
      <c r="AB4344" s="625">
        <v>1</v>
      </c>
      <c r="AC4344" s="767"/>
      <c r="AD4344" s="767"/>
      <c r="AE4344" s="767"/>
      <c r="AF4344" s="768"/>
      <c r="AG4344" s="1"/>
      <c r="AH4344" s="1"/>
      <c r="AI4344" s="1"/>
      <c r="AJ4344" s="1"/>
      <c r="AK4344" s="1"/>
      <c r="AL4344" s="1"/>
    </row>
    <row r="4345" spans="1:38" ht="15.75" customHeight="1" thickBot="1">
      <c r="A4345" s="660" t="s">
        <v>625</v>
      </c>
      <c r="B4345" s="661"/>
      <c r="C4345" s="661"/>
      <c r="D4345" s="661"/>
      <c r="E4345" s="661"/>
      <c r="F4345" s="661"/>
      <c r="G4345" s="661"/>
      <c r="H4345" s="661"/>
      <c r="I4345" s="661"/>
      <c r="J4345" s="661"/>
      <c r="K4345" s="661"/>
      <c r="L4345" s="661"/>
      <c r="M4345" s="661"/>
      <c r="N4345" s="661"/>
      <c r="O4345" s="661"/>
      <c r="P4345" s="661"/>
      <c r="Q4345" s="661"/>
      <c r="R4345" s="661"/>
      <c r="S4345" s="661"/>
      <c r="T4345" s="661"/>
      <c r="U4345" s="661"/>
      <c r="V4345" s="661"/>
      <c r="W4345" s="661"/>
      <c r="X4345" s="661"/>
      <c r="Y4345" s="661"/>
      <c r="Z4345" s="661"/>
      <c r="AA4345" s="661"/>
      <c r="AB4345" s="661"/>
      <c r="AC4345" s="661"/>
      <c r="AD4345" s="661"/>
      <c r="AE4345" s="661"/>
      <c r="AF4345" s="662"/>
      <c r="AG4345" s="1"/>
      <c r="AH4345" s="1"/>
      <c r="AI4345" s="1"/>
      <c r="AJ4345" s="1"/>
      <c r="AK4345" s="1"/>
      <c r="AL4345" s="1"/>
    </row>
    <row r="4346" spans="1:38" ht="191.25">
      <c r="A4346" s="621">
        <v>1</v>
      </c>
      <c r="B4346" s="627" t="s">
        <v>561</v>
      </c>
      <c r="C4346" s="627" t="s">
        <v>659</v>
      </c>
      <c r="D4346" s="627" t="s">
        <v>14946</v>
      </c>
      <c r="E4346" s="624" t="s">
        <v>14948</v>
      </c>
      <c r="F4346" s="624" t="s">
        <v>16683</v>
      </c>
      <c r="G4346" s="138"/>
      <c r="H4346" s="138"/>
      <c r="I4346" s="138"/>
      <c r="J4346" s="28" t="s">
        <v>14954</v>
      </c>
      <c r="K4346" s="627" t="s">
        <v>119</v>
      </c>
      <c r="L4346" s="624" t="s">
        <v>51</v>
      </c>
      <c r="M4346" s="202"/>
      <c r="N4346" s="138"/>
      <c r="O4346" s="624">
        <v>0</v>
      </c>
      <c r="P4346" s="624">
        <v>0</v>
      </c>
      <c r="Q4346" s="624">
        <v>0</v>
      </c>
      <c r="R4346" s="624">
        <v>0</v>
      </c>
      <c r="S4346" s="624">
        <v>0</v>
      </c>
      <c r="T4346" s="624">
        <v>0</v>
      </c>
      <c r="U4346" s="624">
        <v>0</v>
      </c>
      <c r="V4346" s="624">
        <v>0</v>
      </c>
      <c r="W4346" s="624">
        <v>0</v>
      </c>
      <c r="X4346" s="624">
        <v>3</v>
      </c>
      <c r="Y4346" s="624">
        <v>0</v>
      </c>
      <c r="Z4346" s="624" t="s">
        <v>51</v>
      </c>
      <c r="AA4346" s="52" t="s">
        <v>661</v>
      </c>
      <c r="AB4346" s="52" t="s">
        <v>662</v>
      </c>
      <c r="AC4346" s="745" t="s">
        <v>663</v>
      </c>
      <c r="AD4346" s="745" t="s">
        <v>664</v>
      </c>
      <c r="AE4346" s="745" t="s">
        <v>665</v>
      </c>
      <c r="AF4346" s="889" t="s">
        <v>666</v>
      </c>
      <c r="AG4346" s="1"/>
      <c r="AH4346" s="1"/>
      <c r="AI4346" s="1"/>
      <c r="AJ4346" s="1"/>
      <c r="AK4346" s="1"/>
      <c r="AL4346" s="1"/>
    </row>
    <row r="4347" spans="1:38" ht="204">
      <c r="A4347" s="621">
        <v>2</v>
      </c>
      <c r="B4347" s="627" t="s">
        <v>572</v>
      </c>
      <c r="C4347" s="627" t="s">
        <v>659</v>
      </c>
      <c r="D4347" s="627" t="s">
        <v>2840</v>
      </c>
      <c r="E4347" s="624" t="s">
        <v>14949</v>
      </c>
      <c r="F4347" s="138"/>
      <c r="G4347" s="138"/>
      <c r="H4347" s="138"/>
      <c r="I4347" s="138"/>
      <c r="J4347" s="624" t="s">
        <v>5289</v>
      </c>
      <c r="K4347" s="627" t="s">
        <v>14367</v>
      </c>
      <c r="L4347" s="624" t="s">
        <v>40</v>
      </c>
      <c r="M4347" s="627" t="s">
        <v>13014</v>
      </c>
      <c r="N4347" s="624">
        <v>0</v>
      </c>
      <c r="O4347" s="624">
        <v>0</v>
      </c>
      <c r="P4347" s="624">
        <v>0</v>
      </c>
      <c r="Q4347" s="624">
        <v>0</v>
      </c>
      <c r="R4347" s="624">
        <v>0</v>
      </c>
      <c r="S4347" s="624">
        <v>0</v>
      </c>
      <c r="T4347" s="624">
        <v>0</v>
      </c>
      <c r="U4347" s="624">
        <v>0</v>
      </c>
      <c r="V4347" s="624">
        <v>0</v>
      </c>
      <c r="W4347" s="624">
        <v>0</v>
      </c>
      <c r="X4347" s="624">
        <v>0</v>
      </c>
      <c r="Y4347" s="624">
        <v>0</v>
      </c>
      <c r="Z4347" s="624" t="s">
        <v>51</v>
      </c>
      <c r="AA4347" s="624" t="s">
        <v>5289</v>
      </c>
      <c r="AB4347" s="624" t="s">
        <v>5289</v>
      </c>
      <c r="AC4347" s="84" t="s">
        <v>5289</v>
      </c>
      <c r="AD4347" s="84" t="s">
        <v>5289</v>
      </c>
      <c r="AE4347" s="84" t="s">
        <v>5289</v>
      </c>
      <c r="AF4347" s="165" t="s">
        <v>5289</v>
      </c>
      <c r="AG4347" s="1"/>
      <c r="AH4347" s="1"/>
      <c r="AI4347" s="1"/>
      <c r="AJ4347" s="1"/>
      <c r="AK4347" s="1"/>
      <c r="AL4347" s="1"/>
    </row>
    <row r="4348" spans="1:38" ht="114.75">
      <c r="A4348" s="621">
        <v>3</v>
      </c>
      <c r="B4348" s="627" t="s">
        <v>605</v>
      </c>
      <c r="C4348" s="627" t="s">
        <v>659</v>
      </c>
      <c r="D4348" s="627" t="s">
        <v>16221</v>
      </c>
      <c r="E4348" s="624" t="s">
        <v>40</v>
      </c>
      <c r="F4348" s="138"/>
      <c r="G4348" s="138"/>
      <c r="H4348" s="138"/>
      <c r="I4348" s="138"/>
      <c r="J4348" s="138"/>
      <c r="K4348" s="138"/>
      <c r="L4348" s="624" t="s">
        <v>51</v>
      </c>
      <c r="M4348" s="202"/>
      <c r="N4348" s="138"/>
      <c r="O4348" s="624">
        <v>0</v>
      </c>
      <c r="P4348" s="624">
        <v>0</v>
      </c>
      <c r="Q4348" s="624">
        <v>0</v>
      </c>
      <c r="R4348" s="624">
        <v>0</v>
      </c>
      <c r="S4348" s="624">
        <v>0</v>
      </c>
      <c r="T4348" s="624">
        <v>0</v>
      </c>
      <c r="U4348" s="624">
        <v>0</v>
      </c>
      <c r="V4348" s="624">
        <v>0</v>
      </c>
      <c r="W4348" s="624">
        <v>0</v>
      </c>
      <c r="X4348" s="624">
        <v>0</v>
      </c>
      <c r="Y4348" s="624">
        <v>0</v>
      </c>
      <c r="Z4348" s="624" t="s">
        <v>51</v>
      </c>
      <c r="AA4348" s="624" t="s">
        <v>5289</v>
      </c>
      <c r="AB4348" s="624" t="s">
        <v>5289</v>
      </c>
      <c r="AC4348" s="84" t="s">
        <v>5289</v>
      </c>
      <c r="AD4348" s="84" t="s">
        <v>5289</v>
      </c>
      <c r="AE4348" s="84" t="s">
        <v>5289</v>
      </c>
      <c r="AF4348" s="165" t="s">
        <v>5289</v>
      </c>
      <c r="AG4348" s="1"/>
      <c r="AH4348" s="1"/>
      <c r="AI4348" s="1"/>
      <c r="AJ4348" s="1"/>
      <c r="AK4348" s="1"/>
      <c r="AL4348" s="1"/>
    </row>
    <row r="4349" spans="1:38" ht="216.75">
      <c r="A4349" s="621">
        <v>4</v>
      </c>
      <c r="B4349" s="627" t="s">
        <v>606</v>
      </c>
      <c r="C4349" s="627" t="s">
        <v>659</v>
      </c>
      <c r="D4349" s="627" t="s">
        <v>667</v>
      </c>
      <c r="E4349" s="624" t="s">
        <v>16470</v>
      </c>
      <c r="F4349" s="138"/>
      <c r="G4349" s="138"/>
      <c r="H4349" s="138"/>
      <c r="I4349" s="138"/>
      <c r="J4349" s="138"/>
      <c r="K4349" s="138"/>
      <c r="L4349" s="624" t="s">
        <v>51</v>
      </c>
      <c r="M4349" s="202"/>
      <c r="N4349" s="138"/>
      <c r="O4349" s="624">
        <v>0</v>
      </c>
      <c r="P4349" s="624">
        <v>0</v>
      </c>
      <c r="Q4349" s="624">
        <v>0</v>
      </c>
      <c r="R4349" s="624">
        <v>0</v>
      </c>
      <c r="S4349" s="624">
        <v>0</v>
      </c>
      <c r="T4349" s="624">
        <v>0</v>
      </c>
      <c r="U4349" s="624">
        <v>0</v>
      </c>
      <c r="V4349" s="624">
        <v>0</v>
      </c>
      <c r="W4349" s="624">
        <v>0</v>
      </c>
      <c r="X4349" s="624">
        <v>0</v>
      </c>
      <c r="Y4349" s="624">
        <v>0</v>
      </c>
      <c r="Z4349" s="624" t="s">
        <v>51</v>
      </c>
      <c r="AA4349" s="624" t="s">
        <v>5289</v>
      </c>
      <c r="AB4349" s="624" t="s">
        <v>5289</v>
      </c>
      <c r="AC4349" s="84" t="s">
        <v>5289</v>
      </c>
      <c r="AD4349" s="84" t="s">
        <v>5289</v>
      </c>
      <c r="AE4349" s="84" t="s">
        <v>5289</v>
      </c>
      <c r="AF4349" s="165" t="s">
        <v>5289</v>
      </c>
      <c r="AG4349" s="1"/>
      <c r="AH4349" s="1"/>
      <c r="AI4349" s="1"/>
      <c r="AJ4349" s="1"/>
      <c r="AK4349" s="1"/>
      <c r="AL4349" s="1"/>
    </row>
    <row r="4350" spans="1:38" ht="204">
      <c r="A4350" s="621">
        <v>5</v>
      </c>
      <c r="B4350" s="627" t="s">
        <v>577</v>
      </c>
      <c r="C4350" s="627" t="s">
        <v>659</v>
      </c>
      <c r="D4350" s="627" t="s">
        <v>2841</v>
      </c>
      <c r="E4350" s="624" t="s">
        <v>14950</v>
      </c>
      <c r="F4350" s="138"/>
      <c r="G4350" s="138"/>
      <c r="H4350" s="138"/>
      <c r="I4350" s="138"/>
      <c r="J4350" s="624" t="s">
        <v>5289</v>
      </c>
      <c r="K4350" s="627" t="s">
        <v>14368</v>
      </c>
      <c r="L4350" s="624" t="s">
        <v>51</v>
      </c>
      <c r="M4350" s="202"/>
      <c r="N4350" s="138"/>
      <c r="O4350" s="624">
        <v>0</v>
      </c>
      <c r="P4350" s="624">
        <v>0</v>
      </c>
      <c r="Q4350" s="624">
        <v>0</v>
      </c>
      <c r="R4350" s="624">
        <v>0</v>
      </c>
      <c r="S4350" s="624">
        <v>0</v>
      </c>
      <c r="T4350" s="624">
        <v>0</v>
      </c>
      <c r="U4350" s="624">
        <v>0</v>
      </c>
      <c r="V4350" s="624">
        <v>0</v>
      </c>
      <c r="W4350" s="624">
        <v>0</v>
      </c>
      <c r="X4350" s="624">
        <v>273</v>
      </c>
      <c r="Y4350" s="624">
        <v>26</v>
      </c>
      <c r="Z4350" s="624" t="s">
        <v>51</v>
      </c>
      <c r="AA4350" s="624" t="s">
        <v>5289</v>
      </c>
      <c r="AB4350" s="624" t="s">
        <v>5289</v>
      </c>
      <c r="AC4350" s="84" t="s">
        <v>5289</v>
      </c>
      <c r="AD4350" s="84" t="s">
        <v>5289</v>
      </c>
      <c r="AE4350" s="84" t="s">
        <v>5289</v>
      </c>
      <c r="AF4350" s="165" t="s">
        <v>5289</v>
      </c>
      <c r="AG4350" s="1"/>
      <c r="AH4350" s="1"/>
      <c r="AI4350" s="1"/>
      <c r="AJ4350" s="1"/>
      <c r="AK4350" s="1"/>
      <c r="AL4350" s="1"/>
    </row>
    <row r="4351" spans="1:38" ht="242.25">
      <c r="A4351" s="621">
        <v>6</v>
      </c>
      <c r="B4351" s="48" t="s">
        <v>147</v>
      </c>
      <c r="C4351" s="627" t="s">
        <v>659</v>
      </c>
      <c r="D4351" s="627" t="s">
        <v>2842</v>
      </c>
      <c r="E4351" s="624" t="s">
        <v>14951</v>
      </c>
      <c r="F4351" s="138"/>
      <c r="G4351" s="138"/>
      <c r="H4351" s="138"/>
      <c r="I4351" s="138"/>
      <c r="J4351" s="624" t="s">
        <v>5289</v>
      </c>
      <c r="K4351" s="627" t="s">
        <v>14369</v>
      </c>
      <c r="L4351" s="624" t="s">
        <v>40</v>
      </c>
      <c r="M4351" s="627" t="s">
        <v>13014</v>
      </c>
      <c r="N4351" s="624">
        <v>0</v>
      </c>
      <c r="O4351" s="624">
        <v>0</v>
      </c>
      <c r="P4351" s="624">
        <v>0</v>
      </c>
      <c r="Q4351" s="624">
        <v>0</v>
      </c>
      <c r="R4351" s="624">
        <v>0</v>
      </c>
      <c r="S4351" s="624">
        <v>0</v>
      </c>
      <c r="T4351" s="624">
        <v>0</v>
      </c>
      <c r="U4351" s="624">
        <v>0</v>
      </c>
      <c r="V4351" s="624">
        <v>0</v>
      </c>
      <c r="W4351" s="624">
        <v>0</v>
      </c>
      <c r="X4351" s="624">
        <v>0</v>
      </c>
      <c r="Y4351" s="624">
        <v>0</v>
      </c>
      <c r="Z4351" s="624" t="s">
        <v>51</v>
      </c>
      <c r="AA4351" s="624" t="s">
        <v>5289</v>
      </c>
      <c r="AB4351" s="624" t="s">
        <v>5289</v>
      </c>
      <c r="AC4351" s="84" t="s">
        <v>5289</v>
      </c>
      <c r="AD4351" s="84" t="s">
        <v>5289</v>
      </c>
      <c r="AE4351" s="84" t="s">
        <v>5289</v>
      </c>
      <c r="AF4351" s="165" t="s">
        <v>5289</v>
      </c>
      <c r="AG4351" s="1"/>
      <c r="AH4351" s="1"/>
      <c r="AI4351" s="1"/>
      <c r="AJ4351" s="1"/>
      <c r="AK4351" s="1"/>
      <c r="AL4351" s="1"/>
    </row>
    <row r="4352" spans="1:38" ht="132.75" customHeight="1">
      <c r="A4352" s="621">
        <v>7</v>
      </c>
      <c r="B4352" s="627" t="s">
        <v>121</v>
      </c>
      <c r="C4352" s="627" t="s">
        <v>659</v>
      </c>
      <c r="D4352" s="627" t="s">
        <v>2843</v>
      </c>
      <c r="E4352" s="624" t="s">
        <v>14952</v>
      </c>
      <c r="F4352" s="138"/>
      <c r="G4352" s="138"/>
      <c r="H4352" s="138"/>
      <c r="I4352" s="138"/>
      <c r="J4352" s="624" t="s">
        <v>5289</v>
      </c>
      <c r="K4352" s="627" t="s">
        <v>14370</v>
      </c>
      <c r="L4352" s="624" t="s">
        <v>40</v>
      </c>
      <c r="M4352" s="890" t="s">
        <v>21719</v>
      </c>
      <c r="N4352" s="633">
        <v>0</v>
      </c>
      <c r="O4352" s="633">
        <v>0</v>
      </c>
      <c r="P4352" s="624">
        <v>0</v>
      </c>
      <c r="Q4352" s="624">
        <v>0</v>
      </c>
      <c r="R4352" s="624">
        <v>0</v>
      </c>
      <c r="S4352" s="624">
        <v>0</v>
      </c>
      <c r="T4352" s="624">
        <v>0</v>
      </c>
      <c r="U4352" s="624">
        <v>0</v>
      </c>
      <c r="V4352" s="624">
        <v>0</v>
      </c>
      <c r="W4352" s="624">
        <v>0</v>
      </c>
      <c r="X4352" s="624">
        <v>0</v>
      </c>
      <c r="Y4352" s="624">
        <v>0</v>
      </c>
      <c r="Z4352" s="624" t="s">
        <v>51</v>
      </c>
      <c r="AA4352" s="624" t="s">
        <v>5289</v>
      </c>
      <c r="AB4352" s="624" t="s">
        <v>5289</v>
      </c>
      <c r="AC4352" s="84" t="s">
        <v>5289</v>
      </c>
      <c r="AD4352" s="84" t="s">
        <v>5289</v>
      </c>
      <c r="AE4352" s="84" t="s">
        <v>5289</v>
      </c>
      <c r="AF4352" s="165" t="s">
        <v>5289</v>
      </c>
      <c r="AG4352" s="1"/>
      <c r="AH4352" s="1"/>
      <c r="AI4352" s="1"/>
      <c r="AJ4352" s="1"/>
      <c r="AK4352" s="1"/>
      <c r="AL4352" s="1"/>
    </row>
    <row r="4353" spans="1:38" ht="172.5" customHeight="1">
      <c r="A4353" s="621">
        <v>8</v>
      </c>
      <c r="B4353" s="627" t="s">
        <v>586</v>
      </c>
      <c r="C4353" s="627" t="s">
        <v>659</v>
      </c>
      <c r="D4353" s="627" t="s">
        <v>2844</v>
      </c>
      <c r="E4353" s="624" t="s">
        <v>14953</v>
      </c>
      <c r="F4353" s="138"/>
      <c r="G4353" s="138"/>
      <c r="H4353" s="138"/>
      <c r="I4353" s="138"/>
      <c r="J4353" s="624" t="s">
        <v>5289</v>
      </c>
      <c r="K4353" s="627" t="s">
        <v>14371</v>
      </c>
      <c r="L4353" s="624" t="s">
        <v>51</v>
      </c>
      <c r="M4353" s="138"/>
      <c r="N4353" s="138"/>
      <c r="O4353" s="138"/>
      <c r="P4353" s="624">
        <v>0</v>
      </c>
      <c r="Q4353" s="624">
        <v>0</v>
      </c>
      <c r="R4353" s="624">
        <v>0</v>
      </c>
      <c r="S4353" s="624">
        <v>0</v>
      </c>
      <c r="T4353" s="624">
        <v>0</v>
      </c>
      <c r="U4353" s="624">
        <v>0</v>
      </c>
      <c r="V4353" s="624">
        <v>0</v>
      </c>
      <c r="W4353" s="624">
        <v>0</v>
      </c>
      <c r="X4353" s="624">
        <v>0</v>
      </c>
      <c r="Y4353" s="624">
        <v>0</v>
      </c>
      <c r="Z4353" s="624" t="s">
        <v>51</v>
      </c>
      <c r="AA4353" s="624" t="s">
        <v>5289</v>
      </c>
      <c r="AB4353" s="624" t="s">
        <v>5289</v>
      </c>
      <c r="AC4353" s="84" t="s">
        <v>5289</v>
      </c>
      <c r="AD4353" s="84" t="s">
        <v>5289</v>
      </c>
      <c r="AE4353" s="84" t="s">
        <v>5289</v>
      </c>
      <c r="AF4353" s="165" t="s">
        <v>5289</v>
      </c>
      <c r="AG4353" s="1"/>
      <c r="AH4353" s="1"/>
      <c r="AI4353" s="1"/>
      <c r="AJ4353" s="1"/>
      <c r="AK4353" s="1"/>
      <c r="AL4353" s="1"/>
    </row>
    <row r="4354" spans="1:38" ht="112.5" customHeight="1">
      <c r="A4354" s="621">
        <v>9</v>
      </c>
      <c r="B4354" s="627" t="s">
        <v>924</v>
      </c>
      <c r="C4354" s="627" t="s">
        <v>659</v>
      </c>
      <c r="D4354" s="627" t="s">
        <v>15150</v>
      </c>
      <c r="E4354" s="624" t="s">
        <v>40</v>
      </c>
      <c r="F4354" s="138"/>
      <c r="G4354" s="138"/>
      <c r="H4354" s="138"/>
      <c r="I4354" s="138"/>
      <c r="J4354" s="624" t="s">
        <v>5289</v>
      </c>
      <c r="K4354" s="627" t="s">
        <v>14368</v>
      </c>
      <c r="L4354" s="624" t="s">
        <v>40</v>
      </c>
      <c r="M4354" s="890" t="s">
        <v>15284</v>
      </c>
      <c r="N4354" s="633">
        <v>0</v>
      </c>
      <c r="O4354" s="633">
        <v>0</v>
      </c>
      <c r="P4354" s="624">
        <v>0</v>
      </c>
      <c r="Q4354" s="624">
        <v>0</v>
      </c>
      <c r="R4354" s="624">
        <v>0</v>
      </c>
      <c r="S4354" s="624">
        <v>0</v>
      </c>
      <c r="T4354" s="624">
        <v>0</v>
      </c>
      <c r="U4354" s="624">
        <v>0</v>
      </c>
      <c r="V4354" s="624">
        <v>0</v>
      </c>
      <c r="W4354" s="624">
        <v>0</v>
      </c>
      <c r="X4354" s="624">
        <v>0</v>
      </c>
      <c r="Y4354" s="624">
        <v>0</v>
      </c>
      <c r="Z4354" s="624" t="s">
        <v>51</v>
      </c>
      <c r="AA4354" s="624" t="s">
        <v>5289</v>
      </c>
      <c r="AB4354" s="624" t="s">
        <v>5289</v>
      </c>
      <c r="AC4354" s="84" t="s">
        <v>5289</v>
      </c>
      <c r="AD4354" s="84" t="s">
        <v>5289</v>
      </c>
      <c r="AE4354" s="84" t="s">
        <v>5289</v>
      </c>
      <c r="AF4354" s="165" t="s">
        <v>5289</v>
      </c>
      <c r="AG4354" s="1"/>
      <c r="AH4354" s="1"/>
      <c r="AI4354" s="1"/>
      <c r="AJ4354" s="1"/>
      <c r="AK4354" s="1"/>
      <c r="AL4354" s="1"/>
    </row>
    <row r="4355" spans="1:38" ht="104.25" customHeight="1">
      <c r="A4355" s="621">
        <v>10</v>
      </c>
      <c r="B4355" s="627" t="s">
        <v>550</v>
      </c>
      <c r="C4355" s="627" t="s">
        <v>659</v>
      </c>
      <c r="D4355" s="627" t="s">
        <v>15151</v>
      </c>
      <c r="E4355" s="624" t="s">
        <v>40</v>
      </c>
      <c r="F4355" s="138"/>
      <c r="G4355" s="138"/>
      <c r="H4355" s="138"/>
      <c r="I4355" s="138"/>
      <c r="J4355" s="624" t="s">
        <v>5289</v>
      </c>
      <c r="K4355" s="627" t="s">
        <v>14955</v>
      </c>
      <c r="L4355" s="624" t="s">
        <v>40</v>
      </c>
      <c r="M4355" s="890" t="s">
        <v>21720</v>
      </c>
      <c r="N4355" s="633">
        <v>0</v>
      </c>
      <c r="O4355" s="633">
        <v>0</v>
      </c>
      <c r="P4355" s="624">
        <v>0</v>
      </c>
      <c r="Q4355" s="624">
        <v>0</v>
      </c>
      <c r="R4355" s="624">
        <v>0</v>
      </c>
      <c r="S4355" s="624">
        <v>0</v>
      </c>
      <c r="T4355" s="624">
        <v>0</v>
      </c>
      <c r="U4355" s="624">
        <v>0</v>
      </c>
      <c r="V4355" s="624">
        <v>0</v>
      </c>
      <c r="W4355" s="624">
        <v>0</v>
      </c>
      <c r="X4355" s="624">
        <v>0</v>
      </c>
      <c r="Y4355" s="624">
        <v>0</v>
      </c>
      <c r="Z4355" s="624" t="s">
        <v>51</v>
      </c>
      <c r="AA4355" s="624" t="s">
        <v>5289</v>
      </c>
      <c r="AB4355" s="624" t="s">
        <v>5289</v>
      </c>
      <c r="AC4355" s="84" t="s">
        <v>5289</v>
      </c>
      <c r="AD4355" s="84" t="s">
        <v>5289</v>
      </c>
      <c r="AE4355" s="84" t="s">
        <v>5289</v>
      </c>
      <c r="AF4355" s="165" t="s">
        <v>5289</v>
      </c>
      <c r="AG4355" s="1"/>
      <c r="AH4355" s="1"/>
      <c r="AI4355" s="1"/>
      <c r="AJ4355" s="1"/>
      <c r="AK4355" s="1"/>
      <c r="AL4355" s="1"/>
    </row>
    <row r="4356" spans="1:38" ht="117.75" customHeight="1">
      <c r="A4356" s="621">
        <v>11</v>
      </c>
      <c r="B4356" s="627" t="s">
        <v>14947</v>
      </c>
      <c r="C4356" s="627" t="s">
        <v>659</v>
      </c>
      <c r="D4356" s="627" t="s">
        <v>15152</v>
      </c>
      <c r="E4356" s="634" t="s">
        <v>40</v>
      </c>
      <c r="F4356" s="138"/>
      <c r="G4356" s="138"/>
      <c r="H4356" s="138"/>
      <c r="I4356" s="138"/>
      <c r="J4356" s="624" t="s">
        <v>5289</v>
      </c>
      <c r="K4356" s="627" t="s">
        <v>14956</v>
      </c>
      <c r="L4356" s="624" t="s">
        <v>40</v>
      </c>
      <c r="M4356" s="890" t="s">
        <v>21720</v>
      </c>
      <c r="N4356" s="633">
        <v>0</v>
      </c>
      <c r="O4356" s="633">
        <v>0</v>
      </c>
      <c r="P4356" s="624">
        <v>0</v>
      </c>
      <c r="Q4356" s="624">
        <v>0</v>
      </c>
      <c r="R4356" s="624">
        <v>0</v>
      </c>
      <c r="S4356" s="624">
        <v>0</v>
      </c>
      <c r="T4356" s="624">
        <v>0</v>
      </c>
      <c r="U4356" s="624">
        <v>0</v>
      </c>
      <c r="V4356" s="624">
        <v>0</v>
      </c>
      <c r="W4356" s="624">
        <v>0</v>
      </c>
      <c r="X4356" s="624">
        <v>0</v>
      </c>
      <c r="Y4356" s="624">
        <v>0</v>
      </c>
      <c r="Z4356" s="624" t="s">
        <v>51</v>
      </c>
      <c r="AA4356" s="624" t="s">
        <v>5289</v>
      </c>
      <c r="AB4356" s="624" t="s">
        <v>5289</v>
      </c>
      <c r="AC4356" s="84" t="s">
        <v>5289</v>
      </c>
      <c r="AD4356" s="84" t="s">
        <v>5289</v>
      </c>
      <c r="AE4356" s="84" t="s">
        <v>5289</v>
      </c>
      <c r="AF4356" s="165" t="s">
        <v>5289</v>
      </c>
      <c r="AG4356" s="1"/>
      <c r="AH4356" s="1"/>
      <c r="AI4356" s="1"/>
      <c r="AJ4356" s="1"/>
      <c r="AK4356" s="1"/>
      <c r="AL4356" s="1"/>
    </row>
    <row r="4357" spans="1:38" ht="129.75" customHeight="1">
      <c r="A4357" s="621">
        <v>12</v>
      </c>
      <c r="B4357" s="627" t="s">
        <v>608</v>
      </c>
      <c r="C4357" s="627" t="s">
        <v>659</v>
      </c>
      <c r="D4357" s="627" t="s">
        <v>15153</v>
      </c>
      <c r="E4357" s="624" t="s">
        <v>40</v>
      </c>
      <c r="F4357" s="138"/>
      <c r="G4357" s="138"/>
      <c r="H4357" s="138"/>
      <c r="I4357" s="138"/>
      <c r="J4357" s="624" t="s">
        <v>5289</v>
      </c>
      <c r="K4357" s="627" t="s">
        <v>14957</v>
      </c>
      <c r="L4357" s="624" t="s">
        <v>40</v>
      </c>
      <c r="M4357" s="624" t="s">
        <v>21721</v>
      </c>
      <c r="N4357" s="633">
        <v>0</v>
      </c>
      <c r="O4357" s="633">
        <v>0</v>
      </c>
      <c r="P4357" s="624">
        <v>0</v>
      </c>
      <c r="Q4357" s="624">
        <v>0</v>
      </c>
      <c r="R4357" s="624">
        <v>0</v>
      </c>
      <c r="S4357" s="624">
        <v>0</v>
      </c>
      <c r="T4357" s="624">
        <v>0</v>
      </c>
      <c r="U4357" s="624">
        <v>0</v>
      </c>
      <c r="V4357" s="624">
        <v>0</v>
      </c>
      <c r="W4357" s="624">
        <v>0</v>
      </c>
      <c r="X4357" s="624">
        <v>0</v>
      </c>
      <c r="Y4357" s="624">
        <v>0</v>
      </c>
      <c r="Z4357" s="624" t="s">
        <v>51</v>
      </c>
      <c r="AA4357" s="624" t="s">
        <v>5289</v>
      </c>
      <c r="AB4357" s="624" t="s">
        <v>5289</v>
      </c>
      <c r="AC4357" s="84" t="s">
        <v>5289</v>
      </c>
      <c r="AD4357" s="84" t="s">
        <v>5289</v>
      </c>
      <c r="AE4357" s="84" t="s">
        <v>5289</v>
      </c>
      <c r="AF4357" s="165" t="s">
        <v>5289</v>
      </c>
      <c r="AG4357" s="1"/>
      <c r="AH4357" s="1"/>
      <c r="AI4357" s="1"/>
      <c r="AJ4357" s="1"/>
      <c r="AK4357" s="1"/>
      <c r="AL4357" s="1"/>
    </row>
    <row r="4358" spans="1:38" s="44" customFormat="1" ht="57" customHeight="1">
      <c r="A4358" s="621">
        <v>13</v>
      </c>
      <c r="B4358" s="627" t="s">
        <v>620</v>
      </c>
      <c r="C4358" s="627" t="s">
        <v>659</v>
      </c>
      <c r="D4358" s="627" t="s">
        <v>16471</v>
      </c>
      <c r="E4358" s="624" t="s">
        <v>40</v>
      </c>
      <c r="F4358" s="272"/>
      <c r="G4358" s="272"/>
      <c r="H4358" s="272"/>
      <c r="I4358" s="272"/>
      <c r="J4358" s="624" t="s">
        <v>5289</v>
      </c>
      <c r="K4358" s="417" t="s">
        <v>16222</v>
      </c>
      <c r="L4358" s="624" t="s">
        <v>40</v>
      </c>
      <c r="M4358" s="887" t="s">
        <v>13014</v>
      </c>
      <c r="N4358" s="633">
        <v>0</v>
      </c>
      <c r="O4358" s="624">
        <v>0</v>
      </c>
      <c r="P4358" s="624">
        <v>0</v>
      </c>
      <c r="Q4358" s="624">
        <v>0</v>
      </c>
      <c r="R4358" s="624">
        <v>0</v>
      </c>
      <c r="S4358" s="624">
        <v>0</v>
      </c>
      <c r="T4358" s="624">
        <v>0</v>
      </c>
      <c r="U4358" s="624">
        <v>0</v>
      </c>
      <c r="V4358" s="624">
        <v>0</v>
      </c>
      <c r="W4358" s="624">
        <v>0</v>
      </c>
      <c r="X4358" s="624">
        <v>0</v>
      </c>
      <c r="Y4358" s="624">
        <v>0</v>
      </c>
      <c r="Z4358" s="629" t="s">
        <v>51</v>
      </c>
      <c r="AA4358" s="624" t="s">
        <v>5289</v>
      </c>
      <c r="AB4358" s="624" t="s">
        <v>5289</v>
      </c>
      <c r="AC4358" s="84" t="s">
        <v>5289</v>
      </c>
      <c r="AD4358" s="84" t="s">
        <v>5289</v>
      </c>
      <c r="AE4358" s="84" t="s">
        <v>5289</v>
      </c>
      <c r="AF4358" s="165" t="s">
        <v>5289</v>
      </c>
      <c r="AG4358" s="107"/>
      <c r="AH4358" s="107"/>
      <c r="AI4358" s="107"/>
      <c r="AJ4358" s="107"/>
      <c r="AK4358" s="107"/>
      <c r="AL4358" s="107"/>
    </row>
    <row r="4359" spans="1:38" s="44" customFormat="1" ht="57" customHeight="1">
      <c r="A4359" s="621">
        <v>14</v>
      </c>
      <c r="B4359" s="627" t="s">
        <v>575</v>
      </c>
      <c r="C4359" s="627" t="s">
        <v>659</v>
      </c>
      <c r="D4359" s="626" t="s">
        <v>16472</v>
      </c>
      <c r="E4359" s="624" t="s">
        <v>40</v>
      </c>
      <c r="F4359" s="272"/>
      <c r="G4359" s="272"/>
      <c r="H4359" s="272"/>
      <c r="I4359" s="272"/>
      <c r="J4359" s="624" t="s">
        <v>5289</v>
      </c>
      <c r="K4359" s="417" t="s">
        <v>16223</v>
      </c>
      <c r="L4359" s="624" t="s">
        <v>40</v>
      </c>
      <c r="M4359" s="627" t="s">
        <v>13276</v>
      </c>
      <c r="N4359" s="633">
        <v>0</v>
      </c>
      <c r="O4359" s="624">
        <v>0</v>
      </c>
      <c r="P4359" s="624">
        <v>0</v>
      </c>
      <c r="Q4359" s="624">
        <v>0</v>
      </c>
      <c r="R4359" s="624">
        <v>0</v>
      </c>
      <c r="S4359" s="624">
        <v>0</v>
      </c>
      <c r="T4359" s="624">
        <v>0</v>
      </c>
      <c r="U4359" s="624">
        <v>0</v>
      </c>
      <c r="V4359" s="624">
        <v>0</v>
      </c>
      <c r="W4359" s="624">
        <v>0</v>
      </c>
      <c r="X4359" s="624">
        <v>0</v>
      </c>
      <c r="Y4359" s="624">
        <v>0</v>
      </c>
      <c r="Z4359" s="629" t="s">
        <v>51</v>
      </c>
      <c r="AA4359" s="624" t="s">
        <v>5289</v>
      </c>
      <c r="AB4359" s="624" t="s">
        <v>5289</v>
      </c>
      <c r="AC4359" s="84" t="s">
        <v>5289</v>
      </c>
      <c r="AD4359" s="84" t="s">
        <v>5289</v>
      </c>
      <c r="AE4359" s="84" t="s">
        <v>5289</v>
      </c>
      <c r="AF4359" s="165" t="s">
        <v>5289</v>
      </c>
      <c r="AG4359" s="107"/>
      <c r="AH4359" s="107"/>
      <c r="AI4359" s="107"/>
      <c r="AJ4359" s="107"/>
      <c r="AK4359" s="107"/>
      <c r="AL4359" s="107"/>
    </row>
    <row r="4360" spans="1:38" s="44" customFormat="1" ht="57" customHeight="1">
      <c r="A4360" s="639">
        <v>15</v>
      </c>
      <c r="B4360" s="627" t="s">
        <v>4404</v>
      </c>
      <c r="C4360" s="626" t="s">
        <v>659</v>
      </c>
      <c r="D4360" s="626" t="s">
        <v>16722</v>
      </c>
      <c r="E4360" s="624" t="s">
        <v>40</v>
      </c>
      <c r="F4360" s="272"/>
      <c r="G4360" s="272"/>
      <c r="H4360" s="272"/>
      <c r="I4360" s="272"/>
      <c r="J4360" s="624" t="s">
        <v>5289</v>
      </c>
      <c r="K4360" s="417" t="s">
        <v>16492</v>
      </c>
      <c r="L4360" s="629" t="s">
        <v>40</v>
      </c>
      <c r="M4360" s="28" t="s">
        <v>16493</v>
      </c>
      <c r="N4360" s="570">
        <v>0</v>
      </c>
      <c r="O4360" s="629">
        <v>0</v>
      </c>
      <c r="P4360" s="629">
        <v>0</v>
      </c>
      <c r="Q4360" s="629">
        <v>0</v>
      </c>
      <c r="R4360" s="629">
        <v>0</v>
      </c>
      <c r="S4360" s="629">
        <v>0</v>
      </c>
      <c r="T4360" s="629">
        <v>0</v>
      </c>
      <c r="U4360" s="629">
        <v>0</v>
      </c>
      <c r="V4360" s="629">
        <v>0</v>
      </c>
      <c r="W4360" s="629">
        <v>0</v>
      </c>
      <c r="X4360" s="624">
        <v>0</v>
      </c>
      <c r="Y4360" s="629">
        <v>0</v>
      </c>
      <c r="Z4360" s="629" t="s">
        <v>51</v>
      </c>
      <c r="AA4360" s="624" t="s">
        <v>5289</v>
      </c>
      <c r="AB4360" s="624" t="s">
        <v>5289</v>
      </c>
      <c r="AC4360" s="84" t="s">
        <v>5289</v>
      </c>
      <c r="AD4360" s="84" t="s">
        <v>5289</v>
      </c>
      <c r="AE4360" s="84" t="s">
        <v>5289</v>
      </c>
      <c r="AF4360" s="165" t="s">
        <v>5289</v>
      </c>
      <c r="AG4360" s="107"/>
      <c r="AH4360" s="107"/>
      <c r="AI4360" s="107"/>
      <c r="AJ4360" s="107"/>
      <c r="AK4360" s="107"/>
      <c r="AL4360" s="107"/>
    </row>
    <row r="4361" spans="1:38" s="44" customFormat="1" ht="57" customHeight="1">
      <c r="A4361" s="639">
        <v>16</v>
      </c>
      <c r="B4361" s="28" t="s">
        <v>19085</v>
      </c>
      <c r="C4361" s="29" t="s">
        <v>659</v>
      </c>
      <c r="D4361" s="626" t="s">
        <v>19086</v>
      </c>
      <c r="E4361" s="629" t="s">
        <v>40</v>
      </c>
      <c r="F4361" s="272"/>
      <c r="G4361" s="272"/>
      <c r="H4361" s="272"/>
      <c r="I4361" s="272"/>
      <c r="J4361" s="629" t="s">
        <v>5289</v>
      </c>
      <c r="K4361" s="626" t="s">
        <v>119</v>
      </c>
      <c r="L4361" s="629" t="s">
        <v>51</v>
      </c>
      <c r="M4361" s="202"/>
      <c r="N4361" s="138"/>
      <c r="O4361" s="629">
        <v>0</v>
      </c>
      <c r="P4361" s="629">
        <v>0</v>
      </c>
      <c r="Q4361" s="629">
        <v>0</v>
      </c>
      <c r="R4361" s="629">
        <v>0</v>
      </c>
      <c r="S4361" s="629">
        <v>0</v>
      </c>
      <c r="T4361" s="629">
        <v>0</v>
      </c>
      <c r="U4361" s="629">
        <v>0</v>
      </c>
      <c r="V4361" s="629">
        <v>0</v>
      </c>
      <c r="W4361" s="629">
        <v>0</v>
      </c>
      <c r="X4361" s="624">
        <v>0</v>
      </c>
      <c r="Y4361" s="629">
        <v>0</v>
      </c>
      <c r="Z4361" s="629" t="s">
        <v>51</v>
      </c>
      <c r="AA4361" s="624" t="s">
        <v>5289</v>
      </c>
      <c r="AB4361" s="624" t="s">
        <v>5289</v>
      </c>
      <c r="AC4361" s="84" t="s">
        <v>5289</v>
      </c>
      <c r="AD4361" s="84" t="s">
        <v>5289</v>
      </c>
      <c r="AE4361" s="84" t="s">
        <v>5289</v>
      </c>
      <c r="AF4361" s="165" t="s">
        <v>5289</v>
      </c>
      <c r="AG4361" s="107"/>
      <c r="AH4361" s="107"/>
      <c r="AI4361" s="107"/>
      <c r="AJ4361" s="107"/>
      <c r="AK4361" s="107"/>
      <c r="AL4361" s="107"/>
    </row>
    <row r="4362" spans="1:38" s="44" customFormat="1" ht="57" customHeight="1">
      <c r="A4362" s="639">
        <v>17</v>
      </c>
      <c r="B4362" s="28" t="s">
        <v>19887</v>
      </c>
      <c r="C4362" s="29" t="s">
        <v>659</v>
      </c>
      <c r="D4362" s="29" t="s">
        <v>20316</v>
      </c>
      <c r="E4362" s="629" t="s">
        <v>40</v>
      </c>
      <c r="F4362" s="272"/>
      <c r="G4362" s="272"/>
      <c r="H4362" s="272"/>
      <c r="I4362" s="272"/>
      <c r="J4362" s="629" t="s">
        <v>5289</v>
      </c>
      <c r="K4362" s="626" t="s">
        <v>14371</v>
      </c>
      <c r="L4362" s="629" t="s">
        <v>51</v>
      </c>
      <c r="M4362" s="138"/>
      <c r="N4362" s="138"/>
      <c r="O4362" s="629">
        <v>0</v>
      </c>
      <c r="P4362" s="629">
        <v>0</v>
      </c>
      <c r="Q4362" s="629">
        <v>0</v>
      </c>
      <c r="R4362" s="629">
        <v>0</v>
      </c>
      <c r="S4362" s="629">
        <v>0</v>
      </c>
      <c r="T4362" s="629">
        <v>0</v>
      </c>
      <c r="U4362" s="629">
        <v>0</v>
      </c>
      <c r="V4362" s="629">
        <v>0</v>
      </c>
      <c r="W4362" s="629">
        <v>0</v>
      </c>
      <c r="X4362" s="624">
        <v>0</v>
      </c>
      <c r="Y4362" s="629">
        <v>0</v>
      </c>
      <c r="Z4362" s="629" t="s">
        <v>51</v>
      </c>
      <c r="AA4362" s="624" t="s">
        <v>5289</v>
      </c>
      <c r="AB4362" s="624" t="s">
        <v>5289</v>
      </c>
      <c r="AC4362" s="84" t="s">
        <v>5289</v>
      </c>
      <c r="AD4362" s="84" t="s">
        <v>5289</v>
      </c>
      <c r="AE4362" s="84" t="s">
        <v>5289</v>
      </c>
      <c r="AF4362" s="165" t="s">
        <v>5289</v>
      </c>
      <c r="AG4362" s="107"/>
      <c r="AH4362" s="107"/>
      <c r="AI4362" s="107"/>
      <c r="AJ4362" s="107"/>
      <c r="AK4362" s="107"/>
      <c r="AL4362" s="107"/>
    </row>
    <row r="4363" spans="1:38" s="44" customFormat="1" ht="57" customHeight="1">
      <c r="A4363" s="639">
        <v>18</v>
      </c>
      <c r="B4363" s="28" t="s">
        <v>19888</v>
      </c>
      <c r="C4363" s="29" t="s">
        <v>659</v>
      </c>
      <c r="D4363" s="29" t="s">
        <v>20317</v>
      </c>
      <c r="E4363" s="629" t="s">
        <v>40</v>
      </c>
      <c r="F4363" s="272"/>
      <c r="G4363" s="272"/>
      <c r="H4363" s="272"/>
      <c r="I4363" s="272"/>
      <c r="J4363" s="629" t="s">
        <v>5289</v>
      </c>
      <c r="K4363" s="29" t="s">
        <v>14371</v>
      </c>
      <c r="L4363" s="629" t="s">
        <v>40</v>
      </c>
      <c r="M4363" s="138"/>
      <c r="N4363" s="138"/>
      <c r="O4363" s="629">
        <v>0</v>
      </c>
      <c r="P4363" s="629">
        <v>0</v>
      </c>
      <c r="Q4363" s="629">
        <v>0</v>
      </c>
      <c r="R4363" s="629">
        <v>0</v>
      </c>
      <c r="S4363" s="629">
        <v>0</v>
      </c>
      <c r="T4363" s="629">
        <v>0</v>
      </c>
      <c r="U4363" s="629">
        <v>0</v>
      </c>
      <c r="V4363" s="629">
        <v>0</v>
      </c>
      <c r="W4363" s="629">
        <v>0</v>
      </c>
      <c r="X4363" s="624">
        <v>0</v>
      </c>
      <c r="Y4363" s="629">
        <v>0</v>
      </c>
      <c r="Z4363" s="629" t="s">
        <v>51</v>
      </c>
      <c r="AA4363" s="624" t="s">
        <v>5289</v>
      </c>
      <c r="AB4363" s="624" t="s">
        <v>5289</v>
      </c>
      <c r="AC4363" s="84" t="s">
        <v>5289</v>
      </c>
      <c r="AD4363" s="84" t="s">
        <v>5289</v>
      </c>
      <c r="AE4363" s="84" t="s">
        <v>5289</v>
      </c>
      <c r="AF4363" s="165" t="s">
        <v>5289</v>
      </c>
      <c r="AG4363" s="107"/>
      <c r="AH4363" s="107"/>
      <c r="AI4363" s="107"/>
      <c r="AJ4363" s="107"/>
      <c r="AK4363" s="107"/>
      <c r="AL4363" s="107"/>
    </row>
    <row r="4364" spans="1:38" s="44" customFormat="1" ht="57" customHeight="1">
      <c r="A4364" s="639">
        <v>19</v>
      </c>
      <c r="B4364" s="28" t="s">
        <v>19889</v>
      </c>
      <c r="C4364" s="29" t="s">
        <v>659</v>
      </c>
      <c r="D4364" s="29" t="s">
        <v>19890</v>
      </c>
      <c r="E4364" s="629" t="s">
        <v>40</v>
      </c>
      <c r="F4364" s="272"/>
      <c r="G4364" s="272"/>
      <c r="H4364" s="272"/>
      <c r="I4364" s="272"/>
      <c r="J4364" s="629" t="s">
        <v>5289</v>
      </c>
      <c r="K4364" s="29" t="s">
        <v>14371</v>
      </c>
      <c r="L4364" s="629" t="s">
        <v>40</v>
      </c>
      <c r="M4364" s="28" t="s">
        <v>19886</v>
      </c>
      <c r="N4364" s="570">
        <v>0</v>
      </c>
      <c r="O4364" s="629">
        <v>0</v>
      </c>
      <c r="P4364" s="629">
        <v>0</v>
      </c>
      <c r="Q4364" s="629">
        <v>0</v>
      </c>
      <c r="R4364" s="629">
        <v>0</v>
      </c>
      <c r="S4364" s="629">
        <v>0</v>
      </c>
      <c r="T4364" s="629">
        <v>0</v>
      </c>
      <c r="U4364" s="629">
        <v>0</v>
      </c>
      <c r="V4364" s="629">
        <v>0</v>
      </c>
      <c r="W4364" s="629">
        <v>0</v>
      </c>
      <c r="X4364" s="624">
        <v>1</v>
      </c>
      <c r="Y4364" s="629">
        <v>0</v>
      </c>
      <c r="Z4364" s="629" t="s">
        <v>51</v>
      </c>
      <c r="AA4364" s="624" t="s">
        <v>5289</v>
      </c>
      <c r="AB4364" s="624" t="s">
        <v>5289</v>
      </c>
      <c r="AC4364" s="84" t="s">
        <v>5289</v>
      </c>
      <c r="AD4364" s="84" t="s">
        <v>5289</v>
      </c>
      <c r="AE4364" s="84" t="s">
        <v>5289</v>
      </c>
      <c r="AF4364" s="165" t="s">
        <v>5289</v>
      </c>
      <c r="AG4364" s="107"/>
      <c r="AH4364" s="107"/>
      <c r="AI4364" s="107"/>
      <c r="AJ4364" s="107"/>
      <c r="AK4364" s="107"/>
      <c r="AL4364" s="107"/>
    </row>
    <row r="4365" spans="1:38" ht="15.75" customHeight="1" thickBot="1">
      <c r="A4365" s="256"/>
      <c r="B4365" s="625">
        <v>19</v>
      </c>
      <c r="C4365" s="625"/>
      <c r="D4365" s="625">
        <v>19</v>
      </c>
      <c r="E4365" s="625">
        <v>19</v>
      </c>
      <c r="F4365" s="625"/>
      <c r="G4365" s="625"/>
      <c r="H4365" s="625">
        <v>0</v>
      </c>
      <c r="I4365" s="625"/>
      <c r="J4365" s="625">
        <v>1</v>
      </c>
      <c r="K4365" s="625">
        <v>13</v>
      </c>
      <c r="L4365" s="625">
        <v>12</v>
      </c>
      <c r="M4365" s="199"/>
      <c r="N4365" s="625">
        <f t="shared" ref="N4365:O4365" si="1446">SUM(N4346:N4364)</f>
        <v>0</v>
      </c>
      <c r="O4365" s="625">
        <f t="shared" si="1446"/>
        <v>0</v>
      </c>
      <c r="P4365" s="625">
        <f t="shared" ref="P4365:Q4365" si="1447">SUM(P4346:P4364)</f>
        <v>0</v>
      </c>
      <c r="Q4365" s="625">
        <f t="shared" si="1447"/>
        <v>0</v>
      </c>
      <c r="R4365" s="625">
        <f t="shared" ref="R4365" si="1448">SUM(R4346:R4364)</f>
        <v>0</v>
      </c>
      <c r="S4365" s="625">
        <f t="shared" ref="S4365" si="1449">SUM(S4346:S4364)</f>
        <v>0</v>
      </c>
      <c r="T4365" s="625">
        <f t="shared" ref="T4365:U4365" si="1450">SUM(T4346:T4364)</f>
        <v>0</v>
      </c>
      <c r="U4365" s="625">
        <f t="shared" si="1450"/>
        <v>0</v>
      </c>
      <c r="V4365" s="625">
        <f t="shared" ref="V4365:W4365" si="1451">SUM(V4346:V4364)</f>
        <v>0</v>
      </c>
      <c r="W4365" s="625">
        <f t="shared" si="1451"/>
        <v>0</v>
      </c>
      <c r="X4365" s="625">
        <f t="shared" ref="X4365:Y4365" si="1452">SUM(X4346:X4364)</f>
        <v>277</v>
      </c>
      <c r="Y4365" s="625">
        <f t="shared" si="1452"/>
        <v>26</v>
      </c>
      <c r="Z4365" s="625">
        <v>0</v>
      </c>
      <c r="AA4365" s="625">
        <v>1</v>
      </c>
      <c r="AB4365" s="625">
        <v>1</v>
      </c>
      <c r="AC4365" s="767"/>
      <c r="AD4365" s="767"/>
      <c r="AE4365" s="767"/>
      <c r="AF4365" s="768"/>
    </row>
    <row r="4366" spans="1:38" ht="15.75" customHeight="1" thickBot="1">
      <c r="A4366" s="660" t="s">
        <v>346</v>
      </c>
      <c r="B4366" s="661"/>
      <c r="C4366" s="661"/>
      <c r="D4366" s="661"/>
      <c r="E4366" s="661"/>
      <c r="F4366" s="661"/>
      <c r="G4366" s="661"/>
      <c r="H4366" s="661"/>
      <c r="I4366" s="661"/>
      <c r="J4366" s="661"/>
      <c r="K4366" s="661"/>
      <c r="L4366" s="661"/>
      <c r="M4366" s="661"/>
      <c r="N4366" s="661"/>
      <c r="O4366" s="661"/>
      <c r="P4366" s="661"/>
      <c r="Q4366" s="661"/>
      <c r="R4366" s="661"/>
      <c r="S4366" s="661"/>
      <c r="T4366" s="661"/>
      <c r="U4366" s="661"/>
      <c r="V4366" s="661"/>
      <c r="W4366" s="661"/>
      <c r="X4366" s="661"/>
      <c r="Y4366" s="661"/>
      <c r="Z4366" s="661"/>
      <c r="AA4366" s="661"/>
      <c r="AB4366" s="661"/>
      <c r="AC4366" s="661"/>
      <c r="AD4366" s="661"/>
      <c r="AE4366" s="661"/>
      <c r="AF4366" s="662"/>
    </row>
    <row r="4367" spans="1:38" ht="216.75">
      <c r="A4367" s="621">
        <v>1</v>
      </c>
      <c r="B4367" s="627" t="s">
        <v>21722</v>
      </c>
      <c r="C4367" s="626" t="s">
        <v>668</v>
      </c>
      <c r="D4367" s="626" t="s">
        <v>21723</v>
      </c>
      <c r="E4367" s="629" t="s">
        <v>40</v>
      </c>
      <c r="F4367" s="629" t="s">
        <v>16683</v>
      </c>
      <c r="G4367" s="138"/>
      <c r="H4367" s="138"/>
      <c r="I4367" s="138"/>
      <c r="J4367" s="630" t="s">
        <v>14958</v>
      </c>
      <c r="K4367" s="630" t="s">
        <v>14959</v>
      </c>
      <c r="L4367" s="629" t="s">
        <v>51</v>
      </c>
      <c r="M4367" s="202"/>
      <c r="N4367" s="138"/>
      <c r="O4367" s="629">
        <v>0</v>
      </c>
      <c r="P4367" s="629">
        <v>0</v>
      </c>
      <c r="Q4367" s="629">
        <v>0</v>
      </c>
      <c r="R4367" s="629">
        <v>0</v>
      </c>
      <c r="S4367" s="629">
        <v>0</v>
      </c>
      <c r="T4367" s="629">
        <v>0</v>
      </c>
      <c r="U4367" s="629">
        <v>0</v>
      </c>
      <c r="V4367" s="629">
        <v>0</v>
      </c>
      <c r="W4367" s="629">
        <v>0</v>
      </c>
      <c r="X4367" s="629">
        <v>10</v>
      </c>
      <c r="Y4367" s="629">
        <v>1</v>
      </c>
      <c r="Z4367" s="629" t="s">
        <v>51</v>
      </c>
      <c r="AA4367" s="28" t="s">
        <v>669</v>
      </c>
      <c r="AB4367" s="28" t="s">
        <v>670</v>
      </c>
      <c r="AC4367" s="177" t="s">
        <v>671</v>
      </c>
      <c r="AD4367" s="177" t="s">
        <v>672</v>
      </c>
      <c r="AE4367" s="159" t="s">
        <v>673</v>
      </c>
      <c r="AF4367" s="891" t="s">
        <v>674</v>
      </c>
    </row>
    <row r="4368" spans="1:38" ht="102">
      <c r="A4368" s="621">
        <v>2</v>
      </c>
      <c r="B4368" s="122" t="s">
        <v>572</v>
      </c>
      <c r="C4368" s="122" t="s">
        <v>675</v>
      </c>
      <c r="D4368" s="121" t="s">
        <v>14176</v>
      </c>
      <c r="E4368" s="629" t="s">
        <v>40</v>
      </c>
      <c r="F4368" s="138"/>
      <c r="G4368" s="138"/>
      <c r="H4368" s="138"/>
      <c r="I4368" s="138"/>
      <c r="J4368" s="643" t="s">
        <v>5289</v>
      </c>
      <c r="K4368" s="630" t="s">
        <v>14960</v>
      </c>
      <c r="L4368" s="622" t="s">
        <v>40</v>
      </c>
      <c r="M4368" s="121" t="s">
        <v>21936</v>
      </c>
      <c r="N4368" s="622">
        <v>0</v>
      </c>
      <c r="O4368" s="622">
        <v>0</v>
      </c>
      <c r="P4368" s="622">
        <v>0</v>
      </c>
      <c r="Q4368" s="622">
        <v>0</v>
      </c>
      <c r="R4368" s="622">
        <v>0</v>
      </c>
      <c r="S4368" s="622">
        <v>0</v>
      </c>
      <c r="T4368" s="622">
        <v>0</v>
      </c>
      <c r="U4368" s="622">
        <v>0</v>
      </c>
      <c r="V4368" s="622">
        <v>0</v>
      </c>
      <c r="W4368" s="622">
        <v>0</v>
      </c>
      <c r="X4368" s="622">
        <v>4</v>
      </c>
      <c r="Y4368" s="622">
        <v>0</v>
      </c>
      <c r="Z4368" s="629" t="s">
        <v>51</v>
      </c>
      <c r="AA4368" s="622" t="s">
        <v>5289</v>
      </c>
      <c r="AB4368" s="622" t="s">
        <v>5289</v>
      </c>
      <c r="AC4368" s="340" t="s">
        <v>5289</v>
      </c>
      <c r="AD4368" s="340" t="s">
        <v>5289</v>
      </c>
      <c r="AE4368" s="340" t="s">
        <v>5289</v>
      </c>
      <c r="AF4368" s="165" t="s">
        <v>5289</v>
      </c>
    </row>
    <row r="4369" spans="1:38" ht="102">
      <c r="A4369" s="621">
        <v>3</v>
      </c>
      <c r="B4369" s="122" t="s">
        <v>605</v>
      </c>
      <c r="C4369" s="122" t="s">
        <v>675</v>
      </c>
      <c r="D4369" s="121" t="s">
        <v>676</v>
      </c>
      <c r="E4369" s="629" t="s">
        <v>40</v>
      </c>
      <c r="F4369" s="138"/>
      <c r="G4369" s="138"/>
      <c r="H4369" s="138"/>
      <c r="I4369" s="138"/>
      <c r="J4369" s="189"/>
      <c r="K4369" s="189"/>
      <c r="L4369" s="629" t="s">
        <v>51</v>
      </c>
      <c r="M4369" s="202"/>
      <c r="N4369" s="138"/>
      <c r="O4369" s="622">
        <v>0</v>
      </c>
      <c r="P4369" s="622">
        <v>0</v>
      </c>
      <c r="Q4369" s="622">
        <v>0</v>
      </c>
      <c r="R4369" s="622">
        <v>0</v>
      </c>
      <c r="S4369" s="622">
        <v>0</v>
      </c>
      <c r="T4369" s="622">
        <v>0</v>
      </c>
      <c r="U4369" s="622">
        <v>0</v>
      </c>
      <c r="V4369" s="622">
        <v>0</v>
      </c>
      <c r="W4369" s="622">
        <v>0</v>
      </c>
      <c r="X4369" s="622">
        <v>0</v>
      </c>
      <c r="Y4369" s="622">
        <v>0</v>
      </c>
      <c r="Z4369" s="629" t="s">
        <v>51</v>
      </c>
      <c r="AA4369" s="622" t="s">
        <v>5289</v>
      </c>
      <c r="AB4369" s="622" t="s">
        <v>5289</v>
      </c>
      <c r="AC4369" s="340" t="s">
        <v>5289</v>
      </c>
      <c r="AD4369" s="340" t="s">
        <v>5289</v>
      </c>
      <c r="AE4369" s="340" t="s">
        <v>5289</v>
      </c>
      <c r="AF4369" s="165" t="s">
        <v>5289</v>
      </c>
    </row>
    <row r="4370" spans="1:38" ht="102">
      <c r="A4370" s="621">
        <v>4</v>
      </c>
      <c r="B4370" s="122" t="s">
        <v>606</v>
      </c>
      <c r="C4370" s="122" t="s">
        <v>675</v>
      </c>
      <c r="D4370" s="121" t="s">
        <v>677</v>
      </c>
      <c r="E4370" s="629" t="s">
        <v>40</v>
      </c>
      <c r="F4370" s="138"/>
      <c r="G4370" s="138"/>
      <c r="H4370" s="138"/>
      <c r="I4370" s="138"/>
      <c r="J4370" s="189"/>
      <c r="K4370" s="189"/>
      <c r="L4370" s="629" t="s">
        <v>51</v>
      </c>
      <c r="M4370" s="202"/>
      <c r="N4370" s="138"/>
      <c r="O4370" s="622">
        <v>0</v>
      </c>
      <c r="P4370" s="622">
        <v>0</v>
      </c>
      <c r="Q4370" s="622">
        <v>0</v>
      </c>
      <c r="R4370" s="622">
        <v>0</v>
      </c>
      <c r="S4370" s="622">
        <v>0</v>
      </c>
      <c r="T4370" s="622">
        <v>0</v>
      </c>
      <c r="U4370" s="622">
        <v>0</v>
      </c>
      <c r="V4370" s="622">
        <v>0</v>
      </c>
      <c r="W4370" s="622">
        <v>0</v>
      </c>
      <c r="X4370" s="622">
        <v>0</v>
      </c>
      <c r="Y4370" s="622">
        <v>0</v>
      </c>
      <c r="Z4370" s="629" t="s">
        <v>51</v>
      </c>
      <c r="AA4370" s="622" t="s">
        <v>5289</v>
      </c>
      <c r="AB4370" s="622" t="s">
        <v>5289</v>
      </c>
      <c r="AC4370" s="340" t="s">
        <v>5289</v>
      </c>
      <c r="AD4370" s="340" t="s">
        <v>5289</v>
      </c>
      <c r="AE4370" s="340" t="s">
        <v>5289</v>
      </c>
      <c r="AF4370" s="165" t="s">
        <v>5289</v>
      </c>
    </row>
    <row r="4371" spans="1:38" ht="102">
      <c r="A4371" s="621">
        <v>5</v>
      </c>
      <c r="B4371" s="122" t="s">
        <v>577</v>
      </c>
      <c r="C4371" s="122" t="s">
        <v>675</v>
      </c>
      <c r="D4371" s="121" t="s">
        <v>14177</v>
      </c>
      <c r="E4371" s="629" t="s">
        <v>40</v>
      </c>
      <c r="F4371" s="138"/>
      <c r="G4371" s="138"/>
      <c r="H4371" s="138"/>
      <c r="I4371" s="138"/>
      <c r="J4371" s="643" t="s">
        <v>5289</v>
      </c>
      <c r="K4371" s="645" t="s">
        <v>14961</v>
      </c>
      <c r="L4371" s="629" t="s">
        <v>51</v>
      </c>
      <c r="M4371" s="202"/>
      <c r="N4371" s="138"/>
      <c r="O4371" s="622">
        <v>0</v>
      </c>
      <c r="P4371" s="622">
        <v>0</v>
      </c>
      <c r="Q4371" s="622">
        <v>0</v>
      </c>
      <c r="R4371" s="622">
        <v>0</v>
      </c>
      <c r="S4371" s="622">
        <v>0</v>
      </c>
      <c r="T4371" s="622">
        <v>0</v>
      </c>
      <c r="U4371" s="622">
        <v>0</v>
      </c>
      <c r="V4371" s="622">
        <v>0</v>
      </c>
      <c r="W4371" s="622">
        <v>0</v>
      </c>
      <c r="X4371" s="622">
        <v>487</v>
      </c>
      <c r="Y4371" s="622">
        <v>62</v>
      </c>
      <c r="Z4371" s="629" t="s">
        <v>51</v>
      </c>
      <c r="AA4371" s="622" t="s">
        <v>5289</v>
      </c>
      <c r="AB4371" s="622" t="s">
        <v>5289</v>
      </c>
      <c r="AC4371" s="340" t="s">
        <v>5289</v>
      </c>
      <c r="AD4371" s="340" t="s">
        <v>5289</v>
      </c>
      <c r="AE4371" s="340" t="s">
        <v>5289</v>
      </c>
      <c r="AF4371" s="165" t="s">
        <v>5289</v>
      </c>
    </row>
    <row r="4372" spans="1:38" ht="89.25">
      <c r="A4372" s="621">
        <v>6</v>
      </c>
      <c r="B4372" s="468" t="s">
        <v>125</v>
      </c>
      <c r="C4372" s="122" t="s">
        <v>675</v>
      </c>
      <c r="D4372" s="121" t="s">
        <v>678</v>
      </c>
      <c r="E4372" s="629" t="s">
        <v>40</v>
      </c>
      <c r="F4372" s="138"/>
      <c r="G4372" s="138"/>
      <c r="H4372" s="138"/>
      <c r="I4372" s="138"/>
      <c r="J4372" s="643" t="s">
        <v>5289</v>
      </c>
      <c r="K4372" s="645" t="s">
        <v>14962</v>
      </c>
      <c r="L4372" s="629" t="s">
        <v>51</v>
      </c>
      <c r="M4372" s="202"/>
      <c r="N4372" s="138"/>
      <c r="O4372" s="622">
        <v>0</v>
      </c>
      <c r="P4372" s="622">
        <v>0</v>
      </c>
      <c r="Q4372" s="622">
        <v>0</v>
      </c>
      <c r="R4372" s="622">
        <v>0</v>
      </c>
      <c r="S4372" s="622">
        <v>0</v>
      </c>
      <c r="T4372" s="622">
        <v>0</v>
      </c>
      <c r="U4372" s="622">
        <v>0</v>
      </c>
      <c r="V4372" s="622">
        <v>0</v>
      </c>
      <c r="W4372" s="622">
        <v>0</v>
      </c>
      <c r="X4372" s="622">
        <v>6</v>
      </c>
      <c r="Y4372" s="622">
        <v>0</v>
      </c>
      <c r="Z4372" s="629" t="s">
        <v>51</v>
      </c>
      <c r="AA4372" s="622" t="s">
        <v>5289</v>
      </c>
      <c r="AB4372" s="622" t="s">
        <v>5289</v>
      </c>
      <c r="AC4372" s="340" t="s">
        <v>5289</v>
      </c>
      <c r="AD4372" s="340" t="s">
        <v>5289</v>
      </c>
      <c r="AE4372" s="340" t="s">
        <v>5289</v>
      </c>
      <c r="AF4372" s="165" t="s">
        <v>5289</v>
      </c>
    </row>
    <row r="4373" spans="1:38" ht="102">
      <c r="A4373" s="621">
        <v>7</v>
      </c>
      <c r="B4373" s="122" t="s">
        <v>121</v>
      </c>
      <c r="C4373" s="122" t="s">
        <v>675</v>
      </c>
      <c r="D4373" s="121" t="s">
        <v>14178</v>
      </c>
      <c r="E4373" s="629" t="s">
        <v>40</v>
      </c>
      <c r="F4373" s="138"/>
      <c r="G4373" s="138"/>
      <c r="H4373" s="138"/>
      <c r="I4373" s="138"/>
      <c r="J4373" s="643" t="s">
        <v>5289</v>
      </c>
      <c r="K4373" s="645" t="s">
        <v>14963</v>
      </c>
      <c r="L4373" s="629" t="s">
        <v>40</v>
      </c>
      <c r="M4373" s="35" t="s">
        <v>14965</v>
      </c>
      <c r="N4373" s="633">
        <v>0</v>
      </c>
      <c r="O4373" s="622">
        <v>0</v>
      </c>
      <c r="P4373" s="622">
        <v>0</v>
      </c>
      <c r="Q4373" s="622">
        <v>0</v>
      </c>
      <c r="R4373" s="622">
        <v>0</v>
      </c>
      <c r="S4373" s="622">
        <v>0</v>
      </c>
      <c r="T4373" s="622">
        <v>0</v>
      </c>
      <c r="U4373" s="622">
        <v>0</v>
      </c>
      <c r="V4373" s="622">
        <v>0</v>
      </c>
      <c r="W4373" s="622">
        <v>0</v>
      </c>
      <c r="X4373" s="622">
        <v>46</v>
      </c>
      <c r="Y4373" s="622">
        <v>1</v>
      </c>
      <c r="Z4373" s="629" t="s">
        <v>51</v>
      </c>
      <c r="AA4373" s="622" t="s">
        <v>5289</v>
      </c>
      <c r="AB4373" s="622" t="s">
        <v>5289</v>
      </c>
      <c r="AC4373" s="340" t="s">
        <v>5289</v>
      </c>
      <c r="AD4373" s="340" t="s">
        <v>5289</v>
      </c>
      <c r="AE4373" s="340" t="s">
        <v>5289</v>
      </c>
      <c r="AF4373" s="165" t="s">
        <v>5289</v>
      </c>
    </row>
    <row r="4374" spans="1:38" ht="102">
      <c r="A4374" s="621">
        <v>8</v>
      </c>
      <c r="B4374" s="122" t="s">
        <v>586</v>
      </c>
      <c r="C4374" s="122" t="s">
        <v>675</v>
      </c>
      <c r="D4374" s="121" t="s">
        <v>14179</v>
      </c>
      <c r="E4374" s="629" t="s">
        <v>40</v>
      </c>
      <c r="F4374" s="138"/>
      <c r="G4374" s="138"/>
      <c r="H4374" s="138"/>
      <c r="I4374" s="138"/>
      <c r="J4374" s="643" t="s">
        <v>5289</v>
      </c>
      <c r="K4374" s="645" t="s">
        <v>14963</v>
      </c>
      <c r="L4374" s="629" t="s">
        <v>51</v>
      </c>
      <c r="M4374" s="202"/>
      <c r="N4374" s="138"/>
      <c r="O4374" s="622">
        <v>0</v>
      </c>
      <c r="P4374" s="622">
        <v>0</v>
      </c>
      <c r="Q4374" s="622">
        <v>0</v>
      </c>
      <c r="R4374" s="622">
        <v>0</v>
      </c>
      <c r="S4374" s="622">
        <v>0</v>
      </c>
      <c r="T4374" s="622">
        <v>0</v>
      </c>
      <c r="U4374" s="622">
        <v>0</v>
      </c>
      <c r="V4374" s="622">
        <v>0</v>
      </c>
      <c r="W4374" s="622">
        <v>0</v>
      </c>
      <c r="X4374" s="622">
        <v>4</v>
      </c>
      <c r="Y4374" s="622">
        <v>1</v>
      </c>
      <c r="Z4374" s="629" t="s">
        <v>51</v>
      </c>
      <c r="AA4374" s="622" t="s">
        <v>5289</v>
      </c>
      <c r="AB4374" s="622" t="s">
        <v>5289</v>
      </c>
      <c r="AC4374" s="340" t="s">
        <v>5289</v>
      </c>
      <c r="AD4374" s="340" t="s">
        <v>5289</v>
      </c>
      <c r="AE4374" s="340" t="s">
        <v>5289</v>
      </c>
      <c r="AF4374" s="165" t="s">
        <v>5289</v>
      </c>
    </row>
    <row r="4375" spans="1:38" ht="165.75">
      <c r="A4375" s="621">
        <v>9</v>
      </c>
      <c r="B4375" s="627" t="s">
        <v>21724</v>
      </c>
      <c r="C4375" s="626" t="s">
        <v>675</v>
      </c>
      <c r="D4375" s="627" t="s">
        <v>21725</v>
      </c>
      <c r="E4375" s="629" t="s">
        <v>40</v>
      </c>
      <c r="F4375" s="138"/>
      <c r="G4375" s="138"/>
      <c r="H4375" s="138"/>
      <c r="I4375" s="138"/>
      <c r="J4375" s="643" t="s">
        <v>5289</v>
      </c>
      <c r="K4375" s="645" t="s">
        <v>14964</v>
      </c>
      <c r="L4375" s="629" t="s">
        <v>40</v>
      </c>
      <c r="M4375" s="35" t="s">
        <v>14372</v>
      </c>
      <c r="N4375" s="138"/>
      <c r="O4375" s="624">
        <v>0</v>
      </c>
      <c r="P4375" s="624">
        <v>0</v>
      </c>
      <c r="Q4375" s="624">
        <v>0</v>
      </c>
      <c r="R4375" s="624">
        <v>0</v>
      </c>
      <c r="S4375" s="624">
        <v>0</v>
      </c>
      <c r="T4375" s="624">
        <v>0</v>
      </c>
      <c r="U4375" s="624">
        <v>0</v>
      </c>
      <c r="V4375" s="624">
        <v>0</v>
      </c>
      <c r="W4375" s="624">
        <v>0</v>
      </c>
      <c r="X4375" s="624">
        <v>9</v>
      </c>
      <c r="Y4375" s="624">
        <v>0</v>
      </c>
      <c r="Z4375" s="629" t="s">
        <v>51</v>
      </c>
      <c r="AA4375" s="622" t="s">
        <v>5289</v>
      </c>
      <c r="AB4375" s="622" t="s">
        <v>5289</v>
      </c>
      <c r="AC4375" s="340" t="s">
        <v>5289</v>
      </c>
      <c r="AD4375" s="340" t="s">
        <v>5289</v>
      </c>
      <c r="AE4375" s="340" t="s">
        <v>5289</v>
      </c>
      <c r="AF4375" s="165" t="s">
        <v>5289</v>
      </c>
    </row>
    <row r="4376" spans="1:38" ht="88.5" customHeight="1">
      <c r="A4376" s="621">
        <v>10</v>
      </c>
      <c r="B4376" s="626" t="s">
        <v>608</v>
      </c>
      <c r="C4376" s="626" t="s">
        <v>675</v>
      </c>
      <c r="D4376" s="627" t="s">
        <v>14374</v>
      </c>
      <c r="E4376" s="629" t="s">
        <v>40</v>
      </c>
      <c r="F4376" s="138"/>
      <c r="G4376" s="138"/>
      <c r="H4376" s="138"/>
      <c r="I4376" s="138"/>
      <c r="J4376" s="643" t="s">
        <v>5289</v>
      </c>
      <c r="K4376" s="645" t="s">
        <v>14963</v>
      </c>
      <c r="L4376" s="629" t="s">
        <v>40</v>
      </c>
      <c r="M4376" s="35" t="s">
        <v>14373</v>
      </c>
      <c r="N4376" s="633">
        <v>0</v>
      </c>
      <c r="O4376" s="624">
        <v>0</v>
      </c>
      <c r="P4376" s="624">
        <v>0</v>
      </c>
      <c r="Q4376" s="624">
        <v>0</v>
      </c>
      <c r="R4376" s="624">
        <v>0</v>
      </c>
      <c r="S4376" s="624">
        <v>0</v>
      </c>
      <c r="T4376" s="624">
        <v>0</v>
      </c>
      <c r="U4376" s="624">
        <v>0</v>
      </c>
      <c r="V4376" s="624">
        <v>0</v>
      </c>
      <c r="W4376" s="624">
        <v>0</v>
      </c>
      <c r="X4376" s="624">
        <v>3</v>
      </c>
      <c r="Y4376" s="624">
        <v>0</v>
      </c>
      <c r="Z4376" s="629" t="s">
        <v>51</v>
      </c>
      <c r="AA4376" s="622" t="s">
        <v>5289</v>
      </c>
      <c r="AB4376" s="622" t="s">
        <v>5289</v>
      </c>
      <c r="AC4376" s="340" t="s">
        <v>5289</v>
      </c>
      <c r="AD4376" s="340" t="s">
        <v>5289</v>
      </c>
      <c r="AE4376" s="340" t="s">
        <v>5289</v>
      </c>
      <c r="AF4376" s="165" t="s">
        <v>5289</v>
      </c>
    </row>
    <row r="4377" spans="1:38" ht="102">
      <c r="A4377" s="621">
        <v>11</v>
      </c>
      <c r="B4377" s="626" t="s">
        <v>21726</v>
      </c>
      <c r="C4377" s="626" t="s">
        <v>675</v>
      </c>
      <c r="D4377" s="627" t="s">
        <v>21727</v>
      </c>
      <c r="E4377" s="629" t="s">
        <v>40</v>
      </c>
      <c r="F4377" s="138"/>
      <c r="G4377" s="138"/>
      <c r="H4377" s="138"/>
      <c r="I4377" s="138"/>
      <c r="J4377" s="643" t="s">
        <v>5289</v>
      </c>
      <c r="K4377" s="645" t="s">
        <v>14964</v>
      </c>
      <c r="L4377" s="624" t="s">
        <v>40</v>
      </c>
      <c r="M4377" s="627" t="s">
        <v>13276</v>
      </c>
      <c r="N4377" s="633">
        <v>0</v>
      </c>
      <c r="O4377" s="624">
        <v>0</v>
      </c>
      <c r="P4377" s="624">
        <v>0</v>
      </c>
      <c r="Q4377" s="624">
        <v>0</v>
      </c>
      <c r="R4377" s="624">
        <v>0</v>
      </c>
      <c r="S4377" s="624">
        <v>0</v>
      </c>
      <c r="T4377" s="624">
        <v>0</v>
      </c>
      <c r="U4377" s="624">
        <v>0</v>
      </c>
      <c r="V4377" s="624">
        <v>0</v>
      </c>
      <c r="W4377" s="624">
        <v>0</v>
      </c>
      <c r="X4377" s="633">
        <v>0</v>
      </c>
      <c r="Y4377" s="624">
        <v>0</v>
      </c>
      <c r="Z4377" s="629" t="s">
        <v>51</v>
      </c>
      <c r="AA4377" s="622" t="s">
        <v>5289</v>
      </c>
      <c r="AB4377" s="622" t="s">
        <v>5289</v>
      </c>
      <c r="AC4377" s="340" t="s">
        <v>5289</v>
      </c>
      <c r="AD4377" s="340" t="s">
        <v>5289</v>
      </c>
      <c r="AE4377" s="340" t="s">
        <v>5289</v>
      </c>
      <c r="AF4377" s="165" t="s">
        <v>5289</v>
      </c>
    </row>
    <row r="4378" spans="1:38" ht="102">
      <c r="A4378" s="621">
        <v>12</v>
      </c>
      <c r="B4378" s="626" t="s">
        <v>21728</v>
      </c>
      <c r="C4378" s="626" t="s">
        <v>675</v>
      </c>
      <c r="D4378" s="627" t="s">
        <v>21729</v>
      </c>
      <c r="E4378" s="629" t="s">
        <v>40</v>
      </c>
      <c r="F4378" s="138"/>
      <c r="G4378" s="138"/>
      <c r="H4378" s="138"/>
      <c r="I4378" s="138"/>
      <c r="J4378" s="643" t="s">
        <v>5289</v>
      </c>
      <c r="K4378" s="645" t="s">
        <v>14963</v>
      </c>
      <c r="L4378" s="624" t="s">
        <v>40</v>
      </c>
      <c r="M4378" s="627" t="s">
        <v>13014</v>
      </c>
      <c r="N4378" s="633">
        <v>0</v>
      </c>
      <c r="O4378" s="624">
        <v>0</v>
      </c>
      <c r="P4378" s="624">
        <v>0</v>
      </c>
      <c r="Q4378" s="624">
        <v>0</v>
      </c>
      <c r="R4378" s="624">
        <v>0</v>
      </c>
      <c r="S4378" s="624">
        <v>0</v>
      </c>
      <c r="T4378" s="624">
        <v>0</v>
      </c>
      <c r="U4378" s="624">
        <v>0</v>
      </c>
      <c r="V4378" s="624">
        <v>0</v>
      </c>
      <c r="W4378" s="624">
        <v>0</v>
      </c>
      <c r="X4378" s="624">
        <v>0</v>
      </c>
      <c r="Y4378" s="624">
        <v>0</v>
      </c>
      <c r="Z4378" s="629" t="s">
        <v>51</v>
      </c>
      <c r="AA4378" s="622" t="s">
        <v>5289</v>
      </c>
      <c r="AB4378" s="622" t="s">
        <v>5289</v>
      </c>
      <c r="AC4378" s="340" t="s">
        <v>5289</v>
      </c>
      <c r="AD4378" s="340" t="s">
        <v>5289</v>
      </c>
      <c r="AE4378" s="340" t="s">
        <v>5289</v>
      </c>
      <c r="AF4378" s="165" t="s">
        <v>5289</v>
      </c>
    </row>
    <row r="4379" spans="1:38" s="619" customFormat="1" ht="102">
      <c r="A4379" s="639">
        <v>13</v>
      </c>
      <c r="B4379" s="626" t="s">
        <v>21730</v>
      </c>
      <c r="C4379" s="626" t="s">
        <v>675</v>
      </c>
      <c r="D4379" s="627" t="s">
        <v>21731</v>
      </c>
      <c r="E4379" s="629" t="s">
        <v>40</v>
      </c>
      <c r="F4379" s="272"/>
      <c r="G4379" s="272"/>
      <c r="H4379" s="272"/>
      <c r="I4379" s="272"/>
      <c r="J4379" s="624" t="s">
        <v>5289</v>
      </c>
      <c r="K4379" s="627" t="s">
        <v>14963</v>
      </c>
      <c r="L4379" s="629" t="s">
        <v>51</v>
      </c>
      <c r="M4379" s="272"/>
      <c r="N4379" s="272"/>
      <c r="O4379" s="272"/>
      <c r="P4379" s="629">
        <v>0</v>
      </c>
      <c r="Q4379" s="629">
        <v>0</v>
      </c>
      <c r="R4379" s="629">
        <v>0</v>
      </c>
      <c r="S4379" s="629">
        <v>0</v>
      </c>
      <c r="T4379" s="629">
        <v>0</v>
      </c>
      <c r="U4379" s="629">
        <v>0</v>
      </c>
      <c r="V4379" s="629">
        <v>0</v>
      </c>
      <c r="W4379" s="629">
        <v>0</v>
      </c>
      <c r="X4379" s="629">
        <v>0</v>
      </c>
      <c r="Y4379" s="629">
        <v>0</v>
      </c>
      <c r="Z4379" s="629" t="s">
        <v>51</v>
      </c>
      <c r="AA4379" s="622" t="s">
        <v>5289</v>
      </c>
      <c r="AB4379" s="622" t="s">
        <v>5289</v>
      </c>
      <c r="AC4379" s="340" t="s">
        <v>5289</v>
      </c>
      <c r="AD4379" s="340" t="s">
        <v>5289</v>
      </c>
      <c r="AE4379" s="340" t="s">
        <v>5289</v>
      </c>
      <c r="AF4379" s="165" t="s">
        <v>5289</v>
      </c>
      <c r="AG4379" s="620"/>
      <c r="AH4379" s="620"/>
      <c r="AI4379" s="620"/>
      <c r="AJ4379" s="620"/>
      <c r="AK4379" s="620"/>
      <c r="AL4379" s="620"/>
    </row>
    <row r="4380" spans="1:38" s="619" customFormat="1" ht="102">
      <c r="A4380" s="639">
        <v>14</v>
      </c>
      <c r="B4380" s="626" t="s">
        <v>21732</v>
      </c>
      <c r="C4380" s="626" t="s">
        <v>675</v>
      </c>
      <c r="D4380" s="627" t="s">
        <v>21733</v>
      </c>
      <c r="E4380" s="629" t="s">
        <v>40</v>
      </c>
      <c r="F4380" s="272"/>
      <c r="G4380" s="272"/>
      <c r="H4380" s="272"/>
      <c r="I4380" s="272"/>
      <c r="J4380" s="624" t="s">
        <v>5289</v>
      </c>
      <c r="K4380" s="627" t="s">
        <v>14963</v>
      </c>
      <c r="L4380" s="629" t="s">
        <v>51</v>
      </c>
      <c r="M4380" s="272"/>
      <c r="N4380" s="272"/>
      <c r="O4380" s="272"/>
      <c r="P4380" s="629">
        <v>0</v>
      </c>
      <c r="Q4380" s="629">
        <v>0</v>
      </c>
      <c r="R4380" s="629">
        <v>0</v>
      </c>
      <c r="S4380" s="629">
        <v>0</v>
      </c>
      <c r="T4380" s="629">
        <v>0</v>
      </c>
      <c r="U4380" s="629">
        <v>0</v>
      </c>
      <c r="V4380" s="629">
        <v>0</v>
      </c>
      <c r="W4380" s="629">
        <v>0</v>
      </c>
      <c r="X4380" s="629">
        <v>0</v>
      </c>
      <c r="Y4380" s="629">
        <v>0</v>
      </c>
      <c r="Z4380" s="629" t="s">
        <v>51</v>
      </c>
      <c r="AA4380" s="622" t="s">
        <v>5289</v>
      </c>
      <c r="AB4380" s="622" t="s">
        <v>5289</v>
      </c>
      <c r="AC4380" s="340" t="s">
        <v>5289</v>
      </c>
      <c r="AD4380" s="340" t="s">
        <v>5289</v>
      </c>
      <c r="AE4380" s="340" t="s">
        <v>5289</v>
      </c>
      <c r="AF4380" s="165" t="s">
        <v>5289</v>
      </c>
      <c r="AG4380" s="620"/>
      <c r="AH4380" s="620"/>
      <c r="AI4380" s="620"/>
      <c r="AJ4380" s="620"/>
      <c r="AK4380" s="620"/>
      <c r="AL4380" s="620"/>
    </row>
    <row r="4381" spans="1:38" ht="15.75" customHeight="1" thickBot="1">
      <c r="A4381" s="256"/>
      <c r="B4381" s="625">
        <v>14</v>
      </c>
      <c r="C4381" s="625"/>
      <c r="D4381" s="625">
        <v>14</v>
      </c>
      <c r="E4381" s="625">
        <v>14</v>
      </c>
      <c r="F4381" s="625"/>
      <c r="G4381" s="625"/>
      <c r="H4381" s="625">
        <v>0</v>
      </c>
      <c r="I4381" s="625"/>
      <c r="J4381" s="625">
        <v>1</v>
      </c>
      <c r="K4381" s="625">
        <v>10</v>
      </c>
      <c r="L4381" s="625">
        <v>6</v>
      </c>
      <c r="M4381" s="199"/>
      <c r="N4381" s="625">
        <f t="shared" ref="N4381:Y4381" si="1453">SUM(N4367:N4380)</f>
        <v>0</v>
      </c>
      <c r="O4381" s="625">
        <f t="shared" si="1453"/>
        <v>0</v>
      </c>
      <c r="P4381" s="625">
        <f t="shared" si="1453"/>
        <v>0</v>
      </c>
      <c r="Q4381" s="625">
        <f t="shared" si="1453"/>
        <v>0</v>
      </c>
      <c r="R4381" s="625">
        <f t="shared" si="1453"/>
        <v>0</v>
      </c>
      <c r="S4381" s="625">
        <f t="shared" si="1453"/>
        <v>0</v>
      </c>
      <c r="T4381" s="625">
        <f t="shared" si="1453"/>
        <v>0</v>
      </c>
      <c r="U4381" s="625">
        <f t="shared" si="1453"/>
        <v>0</v>
      </c>
      <c r="V4381" s="625">
        <f t="shared" si="1453"/>
        <v>0</v>
      </c>
      <c r="W4381" s="625">
        <f t="shared" si="1453"/>
        <v>0</v>
      </c>
      <c r="X4381" s="625">
        <f t="shared" si="1453"/>
        <v>569</v>
      </c>
      <c r="Y4381" s="625">
        <f t="shared" si="1453"/>
        <v>65</v>
      </c>
      <c r="Z4381" s="625">
        <v>0</v>
      </c>
      <c r="AA4381" s="625">
        <v>1</v>
      </c>
      <c r="AB4381" s="625">
        <v>1</v>
      </c>
      <c r="AC4381" s="767"/>
      <c r="AD4381" s="767"/>
      <c r="AE4381" s="767"/>
      <c r="AF4381" s="768"/>
    </row>
    <row r="4382" spans="1:38" ht="15.75" customHeight="1" thickBot="1">
      <c r="A4382" s="660" t="s">
        <v>679</v>
      </c>
      <c r="B4382" s="661"/>
      <c r="C4382" s="661"/>
      <c r="D4382" s="661"/>
      <c r="E4382" s="661"/>
      <c r="F4382" s="661"/>
      <c r="G4382" s="661"/>
      <c r="H4382" s="661"/>
      <c r="I4382" s="661"/>
      <c r="J4382" s="661"/>
      <c r="K4382" s="661"/>
      <c r="L4382" s="661"/>
      <c r="M4382" s="661"/>
      <c r="N4382" s="661"/>
      <c r="O4382" s="661"/>
      <c r="P4382" s="661"/>
      <c r="Q4382" s="661"/>
      <c r="R4382" s="661"/>
      <c r="S4382" s="661"/>
      <c r="T4382" s="661"/>
      <c r="U4382" s="661"/>
      <c r="V4382" s="661"/>
      <c r="W4382" s="661"/>
      <c r="X4382" s="661"/>
      <c r="Y4382" s="661"/>
      <c r="Z4382" s="661"/>
      <c r="AA4382" s="661"/>
      <c r="AB4382" s="661"/>
      <c r="AC4382" s="661"/>
      <c r="AD4382" s="661"/>
      <c r="AE4382" s="661"/>
      <c r="AF4382" s="662"/>
    </row>
    <row r="4383" spans="1:38" ht="191.25">
      <c r="A4383" s="621">
        <v>1</v>
      </c>
      <c r="B4383" s="29" t="s">
        <v>561</v>
      </c>
      <c r="C4383" s="29" t="s">
        <v>705</v>
      </c>
      <c r="D4383" s="29" t="s">
        <v>681</v>
      </c>
      <c r="E4383" s="629" t="s">
        <v>12523</v>
      </c>
      <c r="F4383" s="629" t="s">
        <v>16683</v>
      </c>
      <c r="G4383" s="138"/>
      <c r="H4383" s="138"/>
      <c r="I4383" s="138"/>
      <c r="J4383" s="29" t="s">
        <v>706</v>
      </c>
      <c r="K4383" s="29" t="s">
        <v>682</v>
      </c>
      <c r="L4383" s="629" t="s">
        <v>51</v>
      </c>
      <c r="M4383" s="202"/>
      <c r="N4383" s="138"/>
      <c r="O4383" s="629">
        <v>0</v>
      </c>
      <c r="P4383" s="629">
        <v>0</v>
      </c>
      <c r="Q4383" s="629">
        <v>0</v>
      </c>
      <c r="R4383" s="629">
        <v>0</v>
      </c>
      <c r="S4383" s="629">
        <v>0</v>
      </c>
      <c r="T4383" s="629">
        <v>0</v>
      </c>
      <c r="U4383" s="629">
        <v>0</v>
      </c>
      <c r="V4383" s="629">
        <v>0</v>
      </c>
      <c r="W4383" s="629">
        <v>0</v>
      </c>
      <c r="X4383" s="629">
        <v>1</v>
      </c>
      <c r="Y4383" s="629">
        <v>3</v>
      </c>
      <c r="Z4383" s="629" t="s">
        <v>51</v>
      </c>
      <c r="AA4383" s="29" t="s">
        <v>683</v>
      </c>
      <c r="AB4383" s="29" t="s">
        <v>684</v>
      </c>
      <c r="AC4383" s="131" t="s">
        <v>685</v>
      </c>
      <c r="AD4383" s="131" t="s">
        <v>672</v>
      </c>
      <c r="AE4383" s="131" t="s">
        <v>686</v>
      </c>
      <c r="AF4383" s="892" t="s">
        <v>687</v>
      </c>
    </row>
    <row r="4384" spans="1:38" ht="191.25">
      <c r="A4384" s="621">
        <v>2</v>
      </c>
      <c r="B4384" s="626" t="s">
        <v>688</v>
      </c>
      <c r="C4384" s="29" t="s">
        <v>705</v>
      </c>
      <c r="D4384" s="626" t="s">
        <v>689</v>
      </c>
      <c r="E4384" s="624" t="s">
        <v>12524</v>
      </c>
      <c r="F4384" s="138"/>
      <c r="G4384" s="138"/>
      <c r="H4384" s="138"/>
      <c r="I4384" s="138"/>
      <c r="J4384" s="629" t="s">
        <v>5289</v>
      </c>
      <c r="K4384" s="29" t="s">
        <v>690</v>
      </c>
      <c r="L4384" s="624" t="s">
        <v>51</v>
      </c>
      <c r="M4384" s="202"/>
      <c r="N4384" s="138"/>
      <c r="O4384" s="629">
        <v>0</v>
      </c>
      <c r="P4384" s="629">
        <v>0</v>
      </c>
      <c r="Q4384" s="629">
        <v>0</v>
      </c>
      <c r="R4384" s="629">
        <v>0</v>
      </c>
      <c r="S4384" s="629">
        <v>0</v>
      </c>
      <c r="T4384" s="624">
        <v>0</v>
      </c>
      <c r="U4384" s="629">
        <v>0</v>
      </c>
      <c r="V4384" s="629">
        <v>0</v>
      </c>
      <c r="W4384" s="629">
        <v>0</v>
      </c>
      <c r="X4384" s="624">
        <v>536</v>
      </c>
      <c r="Y4384" s="629">
        <v>33</v>
      </c>
      <c r="Z4384" s="624" t="s">
        <v>51</v>
      </c>
      <c r="AA4384" s="624" t="s">
        <v>5289</v>
      </c>
      <c r="AB4384" s="624" t="s">
        <v>5289</v>
      </c>
      <c r="AC4384" s="131" t="s">
        <v>5289</v>
      </c>
      <c r="AD4384" s="131" t="s">
        <v>5289</v>
      </c>
      <c r="AE4384" s="131" t="s">
        <v>5289</v>
      </c>
      <c r="AF4384" s="132" t="s">
        <v>5289</v>
      </c>
    </row>
    <row r="4385" spans="1:38" ht="216.75">
      <c r="A4385" s="621">
        <v>3</v>
      </c>
      <c r="B4385" s="626" t="s">
        <v>691</v>
      </c>
      <c r="C4385" s="29" t="s">
        <v>705</v>
      </c>
      <c r="D4385" s="626" t="s">
        <v>692</v>
      </c>
      <c r="E4385" s="624" t="s">
        <v>12525</v>
      </c>
      <c r="F4385" s="138"/>
      <c r="G4385" s="138"/>
      <c r="H4385" s="138"/>
      <c r="I4385" s="138"/>
      <c r="J4385" s="629" t="s">
        <v>5289</v>
      </c>
      <c r="K4385" s="29" t="s">
        <v>693</v>
      </c>
      <c r="L4385" s="624" t="s">
        <v>40</v>
      </c>
      <c r="M4385" s="627" t="s">
        <v>13014</v>
      </c>
      <c r="N4385" s="629">
        <v>0</v>
      </c>
      <c r="O4385" s="629">
        <v>0</v>
      </c>
      <c r="P4385" s="629">
        <v>0</v>
      </c>
      <c r="Q4385" s="629">
        <v>0</v>
      </c>
      <c r="R4385" s="629">
        <v>0</v>
      </c>
      <c r="S4385" s="629">
        <v>0</v>
      </c>
      <c r="T4385" s="624">
        <v>0</v>
      </c>
      <c r="U4385" s="629">
        <v>0</v>
      </c>
      <c r="V4385" s="629">
        <v>0</v>
      </c>
      <c r="W4385" s="629">
        <v>0</v>
      </c>
      <c r="X4385" s="624">
        <v>0</v>
      </c>
      <c r="Y4385" s="629">
        <v>0</v>
      </c>
      <c r="Z4385" s="624" t="s">
        <v>51</v>
      </c>
      <c r="AA4385" s="624" t="s">
        <v>5289</v>
      </c>
      <c r="AB4385" s="624" t="s">
        <v>5289</v>
      </c>
      <c r="AC4385" s="131" t="s">
        <v>5289</v>
      </c>
      <c r="AD4385" s="131" t="s">
        <v>5289</v>
      </c>
      <c r="AE4385" s="131" t="s">
        <v>5289</v>
      </c>
      <c r="AF4385" s="132" t="s">
        <v>5289</v>
      </c>
    </row>
    <row r="4386" spans="1:38" ht="165.75">
      <c r="A4386" s="621">
        <v>4</v>
      </c>
      <c r="B4386" s="626" t="s">
        <v>121</v>
      </c>
      <c r="C4386" s="29" t="s">
        <v>705</v>
      </c>
      <c r="D4386" s="626" t="s">
        <v>694</v>
      </c>
      <c r="E4386" s="624" t="s">
        <v>21937</v>
      </c>
      <c r="F4386" s="138"/>
      <c r="G4386" s="138"/>
      <c r="H4386" s="138"/>
      <c r="I4386" s="138"/>
      <c r="J4386" s="629" t="s">
        <v>5289</v>
      </c>
      <c r="K4386" s="29" t="s">
        <v>695</v>
      </c>
      <c r="L4386" s="624" t="s">
        <v>51</v>
      </c>
      <c r="M4386" s="202"/>
      <c r="N4386" s="138"/>
      <c r="O4386" s="629">
        <v>0</v>
      </c>
      <c r="P4386" s="629">
        <v>0</v>
      </c>
      <c r="Q4386" s="629">
        <v>0</v>
      </c>
      <c r="R4386" s="629">
        <v>0</v>
      </c>
      <c r="S4386" s="629">
        <v>0</v>
      </c>
      <c r="T4386" s="624">
        <v>0</v>
      </c>
      <c r="U4386" s="629">
        <v>0</v>
      </c>
      <c r="V4386" s="629">
        <v>0</v>
      </c>
      <c r="W4386" s="629">
        <v>0</v>
      </c>
      <c r="X4386" s="624">
        <v>14</v>
      </c>
      <c r="Y4386" s="629">
        <v>2</v>
      </c>
      <c r="Z4386" s="624" t="s">
        <v>51</v>
      </c>
      <c r="AA4386" s="624" t="s">
        <v>5289</v>
      </c>
      <c r="AB4386" s="624" t="s">
        <v>5289</v>
      </c>
      <c r="AC4386" s="131" t="s">
        <v>5289</v>
      </c>
      <c r="AD4386" s="131" t="s">
        <v>5289</v>
      </c>
      <c r="AE4386" s="131" t="s">
        <v>5289</v>
      </c>
      <c r="AF4386" s="132" t="s">
        <v>5289</v>
      </c>
    </row>
    <row r="4387" spans="1:38" ht="191.25">
      <c r="A4387" s="621">
        <v>5</v>
      </c>
      <c r="B4387" s="626" t="s">
        <v>696</v>
      </c>
      <c r="C4387" s="29" t="s">
        <v>705</v>
      </c>
      <c r="D4387" s="626" t="s">
        <v>697</v>
      </c>
      <c r="E4387" s="624" t="s">
        <v>21938</v>
      </c>
      <c r="F4387" s="138"/>
      <c r="G4387" s="138"/>
      <c r="H4387" s="138"/>
      <c r="I4387" s="138"/>
      <c r="J4387" s="629" t="s">
        <v>5289</v>
      </c>
      <c r="K4387" s="626" t="s">
        <v>698</v>
      </c>
      <c r="L4387" s="624" t="s">
        <v>40</v>
      </c>
      <c r="M4387" s="627" t="s">
        <v>13014</v>
      </c>
      <c r="N4387" s="629">
        <v>0</v>
      </c>
      <c r="O4387" s="629">
        <v>0</v>
      </c>
      <c r="P4387" s="629">
        <v>0</v>
      </c>
      <c r="Q4387" s="629">
        <v>0</v>
      </c>
      <c r="R4387" s="629">
        <v>0</v>
      </c>
      <c r="S4387" s="629">
        <v>0</v>
      </c>
      <c r="T4387" s="624">
        <v>0</v>
      </c>
      <c r="U4387" s="629">
        <v>0</v>
      </c>
      <c r="V4387" s="629">
        <v>0</v>
      </c>
      <c r="W4387" s="629">
        <v>0</v>
      </c>
      <c r="X4387" s="624">
        <v>0</v>
      </c>
      <c r="Y4387" s="629">
        <v>0</v>
      </c>
      <c r="Z4387" s="624" t="s">
        <v>51</v>
      </c>
      <c r="AA4387" s="624" t="s">
        <v>5289</v>
      </c>
      <c r="AB4387" s="624" t="s">
        <v>5289</v>
      </c>
      <c r="AC4387" s="131" t="s">
        <v>5289</v>
      </c>
      <c r="AD4387" s="131" t="s">
        <v>5289</v>
      </c>
      <c r="AE4387" s="131" t="s">
        <v>5289</v>
      </c>
      <c r="AF4387" s="132" t="s">
        <v>5289</v>
      </c>
    </row>
    <row r="4388" spans="1:38" ht="165.75">
      <c r="A4388" s="621">
        <v>6</v>
      </c>
      <c r="B4388" s="626" t="s">
        <v>572</v>
      </c>
      <c r="C4388" s="29" t="s">
        <v>705</v>
      </c>
      <c r="D4388" s="626" t="s">
        <v>699</v>
      </c>
      <c r="E4388" s="624" t="s">
        <v>40</v>
      </c>
      <c r="F4388" s="138"/>
      <c r="G4388" s="138"/>
      <c r="H4388" s="138"/>
      <c r="I4388" s="138"/>
      <c r="J4388" s="629" t="s">
        <v>5289</v>
      </c>
      <c r="K4388" s="29" t="s">
        <v>700</v>
      </c>
      <c r="L4388" s="624" t="s">
        <v>40</v>
      </c>
      <c r="M4388" s="627" t="s">
        <v>13014</v>
      </c>
      <c r="N4388" s="624">
        <v>0</v>
      </c>
      <c r="O4388" s="624">
        <v>0</v>
      </c>
      <c r="P4388" s="624">
        <v>0</v>
      </c>
      <c r="Q4388" s="624">
        <v>0</v>
      </c>
      <c r="R4388" s="624">
        <v>0</v>
      </c>
      <c r="S4388" s="624">
        <v>0</v>
      </c>
      <c r="T4388" s="624">
        <v>0</v>
      </c>
      <c r="U4388" s="624">
        <v>0</v>
      </c>
      <c r="V4388" s="624">
        <v>0</v>
      </c>
      <c r="W4388" s="624">
        <v>0</v>
      </c>
      <c r="X4388" s="624">
        <v>0</v>
      </c>
      <c r="Y4388" s="624">
        <v>0</v>
      </c>
      <c r="Z4388" s="624" t="s">
        <v>51</v>
      </c>
      <c r="AA4388" s="624" t="s">
        <v>5289</v>
      </c>
      <c r="AB4388" s="624" t="s">
        <v>5289</v>
      </c>
      <c r="AC4388" s="131" t="s">
        <v>5289</v>
      </c>
      <c r="AD4388" s="131" t="s">
        <v>5289</v>
      </c>
      <c r="AE4388" s="131" t="s">
        <v>5289</v>
      </c>
      <c r="AF4388" s="132" t="s">
        <v>5289</v>
      </c>
    </row>
    <row r="4389" spans="1:38" ht="76.5">
      <c r="A4389" s="621">
        <v>7</v>
      </c>
      <c r="B4389" s="626" t="s">
        <v>139</v>
      </c>
      <c r="C4389" s="29" t="s">
        <v>705</v>
      </c>
      <c r="D4389" s="626" t="s">
        <v>701</v>
      </c>
      <c r="E4389" s="624" t="s">
        <v>40</v>
      </c>
      <c r="F4389" s="138"/>
      <c r="G4389" s="138"/>
      <c r="H4389" s="138"/>
      <c r="I4389" s="138"/>
      <c r="J4389" s="138"/>
      <c r="K4389" s="138"/>
      <c r="L4389" s="624" t="s">
        <v>51</v>
      </c>
      <c r="M4389" s="202"/>
      <c r="N4389" s="138"/>
      <c r="O4389" s="624">
        <v>0</v>
      </c>
      <c r="P4389" s="624">
        <v>0</v>
      </c>
      <c r="Q4389" s="624">
        <v>0</v>
      </c>
      <c r="R4389" s="624">
        <v>0</v>
      </c>
      <c r="S4389" s="624">
        <v>0</v>
      </c>
      <c r="T4389" s="624">
        <v>0</v>
      </c>
      <c r="U4389" s="624">
        <v>0</v>
      </c>
      <c r="V4389" s="624">
        <v>0</v>
      </c>
      <c r="W4389" s="624">
        <v>0</v>
      </c>
      <c r="X4389" s="624">
        <v>0</v>
      </c>
      <c r="Y4389" s="624">
        <v>0</v>
      </c>
      <c r="Z4389" s="624" t="s">
        <v>51</v>
      </c>
      <c r="AA4389" s="624" t="s">
        <v>5289</v>
      </c>
      <c r="AB4389" s="624" t="s">
        <v>5289</v>
      </c>
      <c r="AC4389" s="131" t="s">
        <v>5289</v>
      </c>
      <c r="AD4389" s="131" t="s">
        <v>5289</v>
      </c>
      <c r="AE4389" s="131" t="s">
        <v>5289</v>
      </c>
      <c r="AF4389" s="132" t="s">
        <v>5289</v>
      </c>
    </row>
    <row r="4390" spans="1:38" ht="165.75">
      <c r="A4390" s="621">
        <v>8</v>
      </c>
      <c r="B4390" s="626" t="s">
        <v>579</v>
      </c>
      <c r="C4390" s="29" t="s">
        <v>705</v>
      </c>
      <c r="D4390" s="626" t="s">
        <v>702</v>
      </c>
      <c r="E4390" s="624" t="s">
        <v>40</v>
      </c>
      <c r="F4390" s="138"/>
      <c r="G4390" s="138"/>
      <c r="H4390" s="138"/>
      <c r="I4390" s="138"/>
      <c r="J4390" s="629" t="s">
        <v>5289</v>
      </c>
      <c r="K4390" s="29" t="s">
        <v>16230</v>
      </c>
      <c r="L4390" s="624" t="s">
        <v>40</v>
      </c>
      <c r="M4390" s="627" t="s">
        <v>13014</v>
      </c>
      <c r="N4390" s="624">
        <v>0</v>
      </c>
      <c r="O4390" s="624">
        <v>0</v>
      </c>
      <c r="P4390" s="624">
        <v>0</v>
      </c>
      <c r="Q4390" s="624">
        <v>0</v>
      </c>
      <c r="R4390" s="624">
        <v>0</v>
      </c>
      <c r="S4390" s="624">
        <v>0</v>
      </c>
      <c r="T4390" s="624">
        <v>0</v>
      </c>
      <c r="U4390" s="624">
        <v>0</v>
      </c>
      <c r="V4390" s="624">
        <v>0</v>
      </c>
      <c r="W4390" s="624">
        <v>0</v>
      </c>
      <c r="X4390" s="624">
        <v>0</v>
      </c>
      <c r="Y4390" s="624">
        <v>0</v>
      </c>
      <c r="Z4390" s="624" t="s">
        <v>51</v>
      </c>
      <c r="AA4390" s="624" t="s">
        <v>5289</v>
      </c>
      <c r="AB4390" s="624" t="s">
        <v>5289</v>
      </c>
      <c r="AC4390" s="131" t="s">
        <v>5289</v>
      </c>
      <c r="AD4390" s="131" t="s">
        <v>5289</v>
      </c>
      <c r="AE4390" s="131" t="s">
        <v>5289</v>
      </c>
      <c r="AF4390" s="132" t="s">
        <v>5289</v>
      </c>
    </row>
    <row r="4391" spans="1:38" ht="153">
      <c r="A4391" s="621">
        <v>9</v>
      </c>
      <c r="B4391" s="626" t="s">
        <v>125</v>
      </c>
      <c r="C4391" s="29" t="s">
        <v>705</v>
      </c>
      <c r="D4391" s="626" t="s">
        <v>703</v>
      </c>
      <c r="E4391" s="624" t="s">
        <v>40</v>
      </c>
      <c r="F4391" s="138"/>
      <c r="G4391" s="138"/>
      <c r="H4391" s="138"/>
      <c r="I4391" s="138"/>
      <c r="J4391" s="629" t="s">
        <v>5289</v>
      </c>
      <c r="K4391" s="29" t="s">
        <v>704</v>
      </c>
      <c r="L4391" s="624" t="s">
        <v>40</v>
      </c>
      <c r="M4391" s="624" t="s">
        <v>13014</v>
      </c>
      <c r="N4391" s="624">
        <v>0</v>
      </c>
      <c r="O4391" s="624">
        <v>0</v>
      </c>
      <c r="P4391" s="624">
        <v>0</v>
      </c>
      <c r="Q4391" s="624">
        <v>0</v>
      </c>
      <c r="R4391" s="624">
        <v>0</v>
      </c>
      <c r="S4391" s="624">
        <v>0</v>
      </c>
      <c r="T4391" s="624">
        <v>0</v>
      </c>
      <c r="U4391" s="624">
        <v>0</v>
      </c>
      <c r="V4391" s="624">
        <v>0</v>
      </c>
      <c r="W4391" s="624">
        <v>0</v>
      </c>
      <c r="X4391" s="624">
        <v>0</v>
      </c>
      <c r="Y4391" s="624">
        <v>0</v>
      </c>
      <c r="Z4391" s="624" t="s">
        <v>51</v>
      </c>
      <c r="AA4391" s="624" t="s">
        <v>5289</v>
      </c>
      <c r="AB4391" s="624" t="s">
        <v>5289</v>
      </c>
      <c r="AC4391" s="131" t="s">
        <v>5289</v>
      </c>
      <c r="AD4391" s="131" t="s">
        <v>5289</v>
      </c>
      <c r="AE4391" s="131" t="s">
        <v>5289</v>
      </c>
      <c r="AF4391" s="132" t="s">
        <v>5289</v>
      </c>
    </row>
    <row r="4392" spans="1:38" s="44" customFormat="1" ht="153">
      <c r="A4392" s="639">
        <v>10</v>
      </c>
      <c r="B4392" s="626" t="s">
        <v>618</v>
      </c>
      <c r="C4392" s="29" t="s">
        <v>705</v>
      </c>
      <c r="D4392" s="626" t="s">
        <v>14378</v>
      </c>
      <c r="E4392" s="624" t="s">
        <v>40</v>
      </c>
      <c r="F4392" s="272"/>
      <c r="G4392" s="272"/>
      <c r="H4392" s="272"/>
      <c r="I4392" s="272"/>
      <c r="J4392" s="629" t="s">
        <v>5289</v>
      </c>
      <c r="K4392" s="29" t="s">
        <v>695</v>
      </c>
      <c r="L4392" s="629" t="s">
        <v>40</v>
      </c>
      <c r="M4392" s="627" t="s">
        <v>14379</v>
      </c>
      <c r="N4392" s="570">
        <v>0</v>
      </c>
      <c r="O4392" s="629">
        <v>0</v>
      </c>
      <c r="P4392" s="629">
        <v>0</v>
      </c>
      <c r="Q4392" s="629">
        <v>0</v>
      </c>
      <c r="R4392" s="629">
        <v>0</v>
      </c>
      <c r="S4392" s="629">
        <v>0</v>
      </c>
      <c r="T4392" s="629">
        <v>0</v>
      </c>
      <c r="U4392" s="629">
        <v>0</v>
      </c>
      <c r="V4392" s="629">
        <v>0</v>
      </c>
      <c r="W4392" s="629">
        <v>0</v>
      </c>
      <c r="X4392" s="629">
        <v>0</v>
      </c>
      <c r="Y4392" s="629">
        <v>0</v>
      </c>
      <c r="Z4392" s="624" t="s">
        <v>51</v>
      </c>
      <c r="AA4392" s="629"/>
      <c r="AB4392" s="629"/>
      <c r="AC4392" s="131"/>
      <c r="AD4392" s="131"/>
      <c r="AE4392" s="131"/>
      <c r="AF4392" s="132"/>
      <c r="AG4392" s="107"/>
      <c r="AH4392" s="107"/>
      <c r="AI4392" s="107"/>
      <c r="AJ4392" s="107"/>
      <c r="AK4392" s="107"/>
      <c r="AL4392" s="107"/>
    </row>
    <row r="4393" spans="1:38" s="44" customFormat="1" ht="153">
      <c r="A4393" s="639">
        <v>11</v>
      </c>
      <c r="B4393" s="626" t="s">
        <v>551</v>
      </c>
      <c r="C4393" s="29" t="s">
        <v>705</v>
      </c>
      <c r="D4393" s="626" t="s">
        <v>14375</v>
      </c>
      <c r="E4393" s="624" t="s">
        <v>40</v>
      </c>
      <c r="F4393" s="272"/>
      <c r="G4393" s="272"/>
      <c r="H4393" s="272"/>
      <c r="I4393" s="272"/>
      <c r="J4393" s="629" t="s">
        <v>12822</v>
      </c>
      <c r="K4393" s="29" t="s">
        <v>695</v>
      </c>
      <c r="L4393" s="629" t="s">
        <v>51</v>
      </c>
      <c r="M4393" s="138"/>
      <c r="N4393" s="138"/>
      <c r="O4393" s="629">
        <v>0</v>
      </c>
      <c r="P4393" s="629">
        <v>0</v>
      </c>
      <c r="Q4393" s="629">
        <v>0</v>
      </c>
      <c r="R4393" s="629">
        <v>0</v>
      </c>
      <c r="S4393" s="629">
        <v>0</v>
      </c>
      <c r="T4393" s="629">
        <v>0</v>
      </c>
      <c r="U4393" s="629">
        <v>0</v>
      </c>
      <c r="V4393" s="629">
        <v>0</v>
      </c>
      <c r="W4393" s="629">
        <v>0</v>
      </c>
      <c r="X4393" s="629">
        <v>0</v>
      </c>
      <c r="Y4393" s="629">
        <v>0</v>
      </c>
      <c r="Z4393" s="624" t="s">
        <v>51</v>
      </c>
      <c r="AA4393" s="629"/>
      <c r="AB4393" s="629"/>
      <c r="AC4393" s="131"/>
      <c r="AD4393" s="131"/>
      <c r="AE4393" s="131"/>
      <c r="AF4393" s="132"/>
      <c r="AG4393" s="107"/>
      <c r="AH4393" s="107"/>
      <c r="AI4393" s="107"/>
      <c r="AJ4393" s="107"/>
      <c r="AK4393" s="107"/>
      <c r="AL4393" s="107"/>
    </row>
    <row r="4394" spans="1:38" s="44" customFormat="1" ht="165.75">
      <c r="A4394" s="639">
        <v>12</v>
      </c>
      <c r="B4394" s="626" t="s">
        <v>14376</v>
      </c>
      <c r="C4394" s="29" t="s">
        <v>705</v>
      </c>
      <c r="D4394" s="626" t="s">
        <v>14377</v>
      </c>
      <c r="E4394" s="624" t="s">
        <v>40</v>
      </c>
      <c r="F4394" s="272"/>
      <c r="G4394" s="272"/>
      <c r="H4394" s="272"/>
      <c r="I4394" s="272"/>
      <c r="J4394" s="629" t="s">
        <v>12822</v>
      </c>
      <c r="K4394" s="29" t="s">
        <v>695</v>
      </c>
      <c r="L4394" s="629" t="s">
        <v>40</v>
      </c>
      <c r="M4394" s="893" t="s">
        <v>14380</v>
      </c>
      <c r="N4394" s="570">
        <v>0</v>
      </c>
      <c r="O4394" s="629">
        <v>0</v>
      </c>
      <c r="P4394" s="629">
        <v>0</v>
      </c>
      <c r="Q4394" s="629">
        <v>0</v>
      </c>
      <c r="R4394" s="629">
        <v>0</v>
      </c>
      <c r="S4394" s="629">
        <v>0</v>
      </c>
      <c r="T4394" s="629">
        <v>0</v>
      </c>
      <c r="U4394" s="629">
        <v>0</v>
      </c>
      <c r="V4394" s="629">
        <v>0</v>
      </c>
      <c r="W4394" s="629">
        <v>0</v>
      </c>
      <c r="X4394" s="629">
        <v>0</v>
      </c>
      <c r="Y4394" s="629">
        <v>0</v>
      </c>
      <c r="Z4394" s="624" t="s">
        <v>51</v>
      </c>
      <c r="AA4394" s="629"/>
      <c r="AB4394" s="629"/>
      <c r="AC4394" s="131"/>
      <c r="AD4394" s="131"/>
      <c r="AE4394" s="131"/>
      <c r="AF4394" s="132"/>
      <c r="AG4394" s="107"/>
      <c r="AH4394" s="107"/>
      <c r="AI4394" s="107"/>
      <c r="AJ4394" s="107"/>
      <c r="AK4394" s="107"/>
      <c r="AL4394" s="107"/>
    </row>
    <row r="4395" spans="1:38" s="44" customFormat="1" ht="153">
      <c r="A4395" s="639">
        <v>13</v>
      </c>
      <c r="B4395" s="626" t="s">
        <v>14966</v>
      </c>
      <c r="C4395" s="626" t="s">
        <v>14967</v>
      </c>
      <c r="D4395" s="626" t="s">
        <v>14968</v>
      </c>
      <c r="E4395" s="624" t="s">
        <v>40</v>
      </c>
      <c r="F4395" s="272"/>
      <c r="G4395" s="272"/>
      <c r="H4395" s="272"/>
      <c r="I4395" s="272"/>
      <c r="J4395" s="629" t="s">
        <v>12822</v>
      </c>
      <c r="K4395" s="29" t="s">
        <v>695</v>
      </c>
      <c r="L4395" s="629" t="s">
        <v>40</v>
      </c>
      <c r="M4395" s="35" t="s">
        <v>13028</v>
      </c>
      <c r="N4395" s="570">
        <v>0</v>
      </c>
      <c r="O4395" s="629">
        <v>0</v>
      </c>
      <c r="P4395" s="629">
        <v>0</v>
      </c>
      <c r="Q4395" s="629">
        <v>0</v>
      </c>
      <c r="R4395" s="629">
        <v>0</v>
      </c>
      <c r="S4395" s="629">
        <v>0</v>
      </c>
      <c r="T4395" s="629">
        <v>0</v>
      </c>
      <c r="U4395" s="629">
        <v>0</v>
      </c>
      <c r="V4395" s="629">
        <v>0</v>
      </c>
      <c r="W4395" s="629">
        <v>0</v>
      </c>
      <c r="X4395" s="629">
        <v>0</v>
      </c>
      <c r="Y4395" s="629">
        <v>0</v>
      </c>
      <c r="Z4395" s="624" t="s">
        <v>51</v>
      </c>
      <c r="AA4395" s="629"/>
      <c r="AB4395" s="629"/>
      <c r="AC4395" s="131"/>
      <c r="AD4395" s="131"/>
      <c r="AE4395" s="131"/>
      <c r="AF4395" s="132"/>
      <c r="AG4395" s="107"/>
      <c r="AH4395" s="107"/>
      <c r="AI4395" s="107"/>
      <c r="AJ4395" s="107"/>
      <c r="AK4395" s="107"/>
      <c r="AL4395" s="107"/>
    </row>
    <row r="4396" spans="1:38" ht="15.75" customHeight="1" thickBot="1">
      <c r="A4396" s="256"/>
      <c r="B4396" s="625">
        <v>13</v>
      </c>
      <c r="C4396" s="625"/>
      <c r="D4396" s="625">
        <v>13</v>
      </c>
      <c r="E4396" s="625">
        <v>13</v>
      </c>
      <c r="F4396" s="625"/>
      <c r="G4396" s="625"/>
      <c r="H4396" s="625">
        <v>0</v>
      </c>
      <c r="I4396" s="625"/>
      <c r="J4396" s="625">
        <v>1</v>
      </c>
      <c r="K4396" s="625">
        <v>11</v>
      </c>
      <c r="L4396" s="625">
        <v>7</v>
      </c>
      <c r="M4396" s="199"/>
      <c r="N4396" s="625">
        <f t="shared" ref="N4396:O4396" si="1454">SUM(N4383:N4395)</f>
        <v>0</v>
      </c>
      <c r="O4396" s="625">
        <f t="shared" si="1454"/>
        <v>0</v>
      </c>
      <c r="P4396" s="625">
        <f t="shared" ref="P4396:Q4396" si="1455">SUM(P4383:P4395)</f>
        <v>0</v>
      </c>
      <c r="Q4396" s="625">
        <f t="shared" si="1455"/>
        <v>0</v>
      </c>
      <c r="R4396" s="625">
        <f t="shared" ref="R4396" si="1456">SUM(R4383:R4395)</f>
        <v>0</v>
      </c>
      <c r="S4396" s="625">
        <f t="shared" ref="S4396" si="1457">SUM(S4383:S4395)</f>
        <v>0</v>
      </c>
      <c r="T4396" s="625">
        <f t="shared" ref="T4396:U4396" si="1458">SUM(T4383:T4395)</f>
        <v>0</v>
      </c>
      <c r="U4396" s="625">
        <f t="shared" si="1458"/>
        <v>0</v>
      </c>
      <c r="V4396" s="625">
        <f t="shared" ref="V4396:W4396" si="1459">SUM(V4383:V4395)</f>
        <v>0</v>
      </c>
      <c r="W4396" s="625">
        <f t="shared" si="1459"/>
        <v>0</v>
      </c>
      <c r="X4396" s="625">
        <f t="shared" ref="X4396:Y4396" si="1460">SUM(X4383:X4395)</f>
        <v>551</v>
      </c>
      <c r="Y4396" s="625">
        <f t="shared" si="1460"/>
        <v>38</v>
      </c>
      <c r="Z4396" s="625">
        <v>0</v>
      </c>
      <c r="AA4396" s="625">
        <v>1</v>
      </c>
      <c r="AB4396" s="625">
        <v>1</v>
      </c>
      <c r="AC4396" s="767"/>
      <c r="AD4396" s="767"/>
      <c r="AE4396" s="767"/>
      <c r="AF4396" s="768"/>
    </row>
    <row r="4397" spans="1:38" ht="15.75" customHeight="1" thickBot="1">
      <c r="A4397" s="660" t="s">
        <v>680</v>
      </c>
      <c r="B4397" s="661"/>
      <c r="C4397" s="661"/>
      <c r="D4397" s="661"/>
      <c r="E4397" s="661"/>
      <c r="F4397" s="661"/>
      <c r="G4397" s="661"/>
      <c r="H4397" s="661"/>
      <c r="I4397" s="661"/>
      <c r="J4397" s="661"/>
      <c r="K4397" s="661"/>
      <c r="L4397" s="661"/>
      <c r="M4397" s="661"/>
      <c r="N4397" s="661"/>
      <c r="O4397" s="661"/>
      <c r="P4397" s="661"/>
      <c r="Q4397" s="661"/>
      <c r="R4397" s="661"/>
      <c r="S4397" s="661"/>
      <c r="T4397" s="661"/>
      <c r="U4397" s="661"/>
      <c r="V4397" s="661"/>
      <c r="W4397" s="661"/>
      <c r="X4397" s="661"/>
      <c r="Y4397" s="661"/>
      <c r="Z4397" s="661"/>
      <c r="AA4397" s="661"/>
      <c r="AB4397" s="661"/>
      <c r="AC4397" s="661"/>
      <c r="AD4397" s="661"/>
      <c r="AE4397" s="661"/>
      <c r="AF4397" s="662"/>
    </row>
    <row r="4398" spans="1:38" ht="213.75" customHeight="1">
      <c r="A4398" s="621">
        <v>1</v>
      </c>
      <c r="B4398" s="627" t="s">
        <v>707</v>
      </c>
      <c r="C4398" s="627" t="s">
        <v>708</v>
      </c>
      <c r="D4398" s="627" t="s">
        <v>709</v>
      </c>
      <c r="E4398" s="437" t="s">
        <v>14386</v>
      </c>
      <c r="F4398" s="624" t="s">
        <v>16683</v>
      </c>
      <c r="G4398" s="138"/>
      <c r="H4398" s="138"/>
      <c r="I4398" s="138"/>
      <c r="J4398" s="626" t="s">
        <v>710</v>
      </c>
      <c r="K4398" s="627" t="s">
        <v>711</v>
      </c>
      <c r="L4398" s="624" t="s">
        <v>51</v>
      </c>
      <c r="M4398" s="202"/>
      <c r="N4398" s="138"/>
      <c r="O4398" s="624">
        <v>0</v>
      </c>
      <c r="P4398" s="624">
        <v>0</v>
      </c>
      <c r="Q4398" s="624">
        <v>0</v>
      </c>
      <c r="R4398" s="624">
        <v>0</v>
      </c>
      <c r="S4398" s="624">
        <v>0</v>
      </c>
      <c r="T4398" s="624">
        <v>0</v>
      </c>
      <c r="U4398" s="624">
        <v>0</v>
      </c>
      <c r="V4398" s="624">
        <v>0</v>
      </c>
      <c r="W4398" s="624">
        <v>0</v>
      </c>
      <c r="X4398" s="624">
        <v>67</v>
      </c>
      <c r="Y4398" s="624">
        <v>3</v>
      </c>
      <c r="Z4398" s="624" t="s">
        <v>51</v>
      </c>
      <c r="AA4398" s="626" t="s">
        <v>712</v>
      </c>
      <c r="AB4398" s="626" t="s">
        <v>737</v>
      </c>
      <c r="AC4398" s="84" t="s">
        <v>713</v>
      </c>
      <c r="AD4398" s="84" t="s">
        <v>672</v>
      </c>
      <c r="AE4398" s="84" t="s">
        <v>714</v>
      </c>
      <c r="AF4398" s="763"/>
    </row>
    <row r="4399" spans="1:38" ht="165.75">
      <c r="A4399" s="621">
        <v>2</v>
      </c>
      <c r="B4399" s="627" t="s">
        <v>561</v>
      </c>
      <c r="C4399" s="627" t="s">
        <v>708</v>
      </c>
      <c r="D4399" s="627" t="s">
        <v>715</v>
      </c>
      <c r="E4399" s="437" t="s">
        <v>734</v>
      </c>
      <c r="F4399" s="138"/>
      <c r="G4399" s="138"/>
      <c r="H4399" s="138"/>
      <c r="I4399" s="138"/>
      <c r="J4399" s="138"/>
      <c r="K4399" s="202"/>
      <c r="L4399" s="624" t="s">
        <v>51</v>
      </c>
      <c r="M4399" s="202"/>
      <c r="N4399" s="138"/>
      <c r="O4399" s="624">
        <v>0</v>
      </c>
      <c r="P4399" s="624">
        <v>0</v>
      </c>
      <c r="Q4399" s="624">
        <v>0</v>
      </c>
      <c r="R4399" s="624">
        <v>0</v>
      </c>
      <c r="S4399" s="624">
        <v>0</v>
      </c>
      <c r="T4399" s="624">
        <v>0</v>
      </c>
      <c r="U4399" s="624">
        <v>0</v>
      </c>
      <c r="V4399" s="624">
        <v>0</v>
      </c>
      <c r="W4399" s="624">
        <v>0</v>
      </c>
      <c r="X4399" s="624">
        <v>0</v>
      </c>
      <c r="Y4399" s="624">
        <v>0</v>
      </c>
      <c r="Z4399" s="624" t="s">
        <v>51</v>
      </c>
      <c r="AA4399" s="624" t="s">
        <v>5289</v>
      </c>
      <c r="AB4399" s="624" t="s">
        <v>5289</v>
      </c>
      <c r="AC4399" s="84" t="s">
        <v>5289</v>
      </c>
      <c r="AD4399" s="84" t="s">
        <v>5289</v>
      </c>
      <c r="AE4399" s="84" t="s">
        <v>5289</v>
      </c>
      <c r="AF4399" s="278"/>
    </row>
    <row r="4400" spans="1:38" ht="165.75">
      <c r="A4400" s="621">
        <v>3</v>
      </c>
      <c r="B4400" s="627" t="s">
        <v>121</v>
      </c>
      <c r="C4400" s="627" t="s">
        <v>708</v>
      </c>
      <c r="D4400" s="627" t="s">
        <v>716</v>
      </c>
      <c r="E4400" s="437" t="s">
        <v>735</v>
      </c>
      <c r="F4400" s="138"/>
      <c r="G4400" s="138"/>
      <c r="H4400" s="138"/>
      <c r="I4400" s="138"/>
      <c r="J4400" s="624" t="s">
        <v>5289</v>
      </c>
      <c r="K4400" s="627" t="s">
        <v>119</v>
      </c>
      <c r="L4400" s="624" t="s">
        <v>40</v>
      </c>
      <c r="M4400" s="35" t="s">
        <v>14969</v>
      </c>
      <c r="N4400" s="633">
        <v>0</v>
      </c>
      <c r="O4400" s="624">
        <v>0</v>
      </c>
      <c r="P4400" s="624">
        <v>0</v>
      </c>
      <c r="Q4400" s="624">
        <v>0</v>
      </c>
      <c r="R4400" s="624">
        <v>0</v>
      </c>
      <c r="S4400" s="624">
        <v>0</v>
      </c>
      <c r="T4400" s="624">
        <v>0</v>
      </c>
      <c r="U4400" s="624">
        <v>0</v>
      </c>
      <c r="V4400" s="624">
        <v>0</v>
      </c>
      <c r="W4400" s="624">
        <v>0</v>
      </c>
      <c r="X4400" s="624">
        <v>0</v>
      </c>
      <c r="Y4400" s="624">
        <v>0</v>
      </c>
      <c r="Z4400" s="624" t="s">
        <v>51</v>
      </c>
      <c r="AA4400" s="624" t="s">
        <v>5289</v>
      </c>
      <c r="AB4400" s="624" t="s">
        <v>5289</v>
      </c>
      <c r="AC4400" s="84" t="s">
        <v>5289</v>
      </c>
      <c r="AD4400" s="84" t="s">
        <v>5289</v>
      </c>
      <c r="AE4400" s="84" t="s">
        <v>5289</v>
      </c>
      <c r="AF4400" s="278"/>
    </row>
    <row r="4401" spans="1:38" ht="191.25">
      <c r="A4401" s="621">
        <v>4</v>
      </c>
      <c r="B4401" s="627" t="s">
        <v>696</v>
      </c>
      <c r="C4401" s="627" t="s">
        <v>708</v>
      </c>
      <c r="D4401" s="627" t="s">
        <v>717</v>
      </c>
      <c r="E4401" s="437" t="s">
        <v>736</v>
      </c>
      <c r="F4401" s="138"/>
      <c r="G4401" s="138"/>
      <c r="H4401" s="138"/>
      <c r="I4401" s="138"/>
      <c r="J4401" s="624" t="s">
        <v>5289</v>
      </c>
      <c r="K4401" s="24" t="s">
        <v>718</v>
      </c>
      <c r="L4401" s="624" t="s">
        <v>51</v>
      </c>
      <c r="M4401" s="202"/>
      <c r="N4401" s="138"/>
      <c r="O4401" s="624">
        <v>0</v>
      </c>
      <c r="P4401" s="624">
        <v>0</v>
      </c>
      <c r="Q4401" s="624">
        <v>0</v>
      </c>
      <c r="R4401" s="624">
        <v>0</v>
      </c>
      <c r="S4401" s="624">
        <v>0</v>
      </c>
      <c r="T4401" s="624">
        <v>0</v>
      </c>
      <c r="U4401" s="624">
        <v>0</v>
      </c>
      <c r="V4401" s="624">
        <v>0</v>
      </c>
      <c r="W4401" s="624">
        <v>0</v>
      </c>
      <c r="X4401" s="624">
        <v>0</v>
      </c>
      <c r="Y4401" s="624">
        <v>0</v>
      </c>
      <c r="Z4401" s="624" t="s">
        <v>51</v>
      </c>
      <c r="AA4401" s="624" t="s">
        <v>5289</v>
      </c>
      <c r="AB4401" s="624" t="s">
        <v>5289</v>
      </c>
      <c r="AC4401" s="84" t="s">
        <v>5289</v>
      </c>
      <c r="AD4401" s="84" t="s">
        <v>5289</v>
      </c>
      <c r="AE4401" s="84" t="s">
        <v>5289</v>
      </c>
      <c r="AF4401" s="278"/>
    </row>
    <row r="4402" spans="1:38" ht="204">
      <c r="A4402" s="621">
        <v>5</v>
      </c>
      <c r="B4402" s="627" t="s">
        <v>572</v>
      </c>
      <c r="C4402" s="627" t="s">
        <v>708</v>
      </c>
      <c r="D4402" s="627" t="s">
        <v>719</v>
      </c>
      <c r="E4402" s="631" t="s">
        <v>12993</v>
      </c>
      <c r="F4402" s="138"/>
      <c r="G4402" s="138"/>
      <c r="H4402" s="138"/>
      <c r="I4402" s="138"/>
      <c r="J4402" s="624" t="s">
        <v>5289</v>
      </c>
      <c r="K4402" s="627" t="s">
        <v>720</v>
      </c>
      <c r="L4402" s="624" t="s">
        <v>40</v>
      </c>
      <c r="M4402" s="627" t="s">
        <v>13014</v>
      </c>
      <c r="N4402" s="624">
        <v>0</v>
      </c>
      <c r="O4402" s="624">
        <v>0</v>
      </c>
      <c r="P4402" s="624">
        <v>0</v>
      </c>
      <c r="Q4402" s="624">
        <v>0</v>
      </c>
      <c r="R4402" s="624">
        <v>0</v>
      </c>
      <c r="S4402" s="624">
        <v>0</v>
      </c>
      <c r="T4402" s="624">
        <v>0</v>
      </c>
      <c r="U4402" s="624">
        <v>0</v>
      </c>
      <c r="V4402" s="624">
        <v>0</v>
      </c>
      <c r="W4402" s="624">
        <v>0</v>
      </c>
      <c r="X4402" s="624">
        <v>0</v>
      </c>
      <c r="Y4402" s="624">
        <v>0</v>
      </c>
      <c r="Z4402" s="624" t="s">
        <v>51</v>
      </c>
      <c r="AA4402" s="624" t="s">
        <v>5289</v>
      </c>
      <c r="AB4402" s="624" t="s">
        <v>5289</v>
      </c>
      <c r="AC4402" s="84" t="s">
        <v>5289</v>
      </c>
      <c r="AD4402" s="84" t="s">
        <v>5289</v>
      </c>
      <c r="AE4402" s="84" t="s">
        <v>5289</v>
      </c>
      <c r="AF4402" s="278"/>
    </row>
    <row r="4403" spans="1:38" ht="229.5">
      <c r="A4403" s="621">
        <v>6</v>
      </c>
      <c r="B4403" s="627" t="s">
        <v>721</v>
      </c>
      <c r="C4403" s="627" t="s">
        <v>708</v>
      </c>
      <c r="D4403" s="627" t="s">
        <v>722</v>
      </c>
      <c r="E4403" s="624" t="s">
        <v>15266</v>
      </c>
      <c r="F4403" s="138"/>
      <c r="G4403" s="138"/>
      <c r="H4403" s="138"/>
      <c r="I4403" s="138"/>
      <c r="J4403" s="624" t="s">
        <v>5289</v>
      </c>
      <c r="K4403" s="627" t="s">
        <v>720</v>
      </c>
      <c r="L4403" s="624" t="s">
        <v>40</v>
      </c>
      <c r="M4403" s="627" t="s">
        <v>13014</v>
      </c>
      <c r="N4403" s="624">
        <v>0</v>
      </c>
      <c r="O4403" s="624">
        <v>0</v>
      </c>
      <c r="P4403" s="624">
        <v>0</v>
      </c>
      <c r="Q4403" s="624">
        <v>0</v>
      </c>
      <c r="R4403" s="624">
        <v>0</v>
      </c>
      <c r="S4403" s="624">
        <v>0</v>
      </c>
      <c r="T4403" s="624">
        <v>0</v>
      </c>
      <c r="U4403" s="624">
        <v>0</v>
      </c>
      <c r="V4403" s="624">
        <v>0</v>
      </c>
      <c r="W4403" s="624">
        <v>0</v>
      </c>
      <c r="X4403" s="624">
        <v>0</v>
      </c>
      <c r="Y4403" s="624">
        <v>0</v>
      </c>
      <c r="Z4403" s="624" t="s">
        <v>51</v>
      </c>
      <c r="AA4403" s="624" t="s">
        <v>5289</v>
      </c>
      <c r="AB4403" s="624" t="s">
        <v>5289</v>
      </c>
      <c r="AC4403" s="84" t="s">
        <v>5289</v>
      </c>
      <c r="AD4403" s="84" t="s">
        <v>5289</v>
      </c>
      <c r="AE4403" s="84" t="s">
        <v>5289</v>
      </c>
      <c r="AF4403" s="278"/>
    </row>
    <row r="4404" spans="1:38" ht="204">
      <c r="A4404" s="621">
        <v>7</v>
      </c>
      <c r="B4404" s="627" t="s">
        <v>723</v>
      </c>
      <c r="C4404" s="627" t="s">
        <v>708</v>
      </c>
      <c r="D4404" s="627" t="s">
        <v>730</v>
      </c>
      <c r="E4404" s="624" t="s">
        <v>15633</v>
      </c>
      <c r="F4404" s="138"/>
      <c r="G4404" s="138"/>
      <c r="H4404" s="138"/>
      <c r="I4404" s="138"/>
      <c r="J4404" s="624" t="s">
        <v>5289</v>
      </c>
      <c r="K4404" s="627" t="s">
        <v>724</v>
      </c>
      <c r="L4404" s="624" t="s">
        <v>40</v>
      </c>
      <c r="M4404" s="627" t="s">
        <v>13014</v>
      </c>
      <c r="N4404" s="624">
        <v>0</v>
      </c>
      <c r="O4404" s="624">
        <v>0</v>
      </c>
      <c r="P4404" s="624">
        <v>0</v>
      </c>
      <c r="Q4404" s="624">
        <v>0</v>
      </c>
      <c r="R4404" s="624">
        <v>0</v>
      </c>
      <c r="S4404" s="624">
        <v>0</v>
      </c>
      <c r="T4404" s="624">
        <v>0</v>
      </c>
      <c r="U4404" s="624">
        <v>0</v>
      </c>
      <c r="V4404" s="624">
        <v>0</v>
      </c>
      <c r="W4404" s="624">
        <v>0</v>
      </c>
      <c r="X4404" s="624">
        <v>0</v>
      </c>
      <c r="Y4404" s="624">
        <v>0</v>
      </c>
      <c r="Z4404" s="624" t="s">
        <v>51</v>
      </c>
      <c r="AA4404" s="624" t="s">
        <v>5289</v>
      </c>
      <c r="AB4404" s="624" t="s">
        <v>5289</v>
      </c>
      <c r="AC4404" s="84" t="s">
        <v>5289</v>
      </c>
      <c r="AD4404" s="84" t="s">
        <v>5289</v>
      </c>
      <c r="AE4404" s="84" t="s">
        <v>5289</v>
      </c>
      <c r="AF4404" s="278"/>
    </row>
    <row r="4405" spans="1:38" ht="191.25">
      <c r="A4405" s="621">
        <v>8</v>
      </c>
      <c r="B4405" s="627" t="s">
        <v>725</v>
      </c>
      <c r="C4405" s="627" t="s">
        <v>708</v>
      </c>
      <c r="D4405" s="627" t="s">
        <v>731</v>
      </c>
      <c r="E4405" s="624" t="s">
        <v>15634</v>
      </c>
      <c r="F4405" s="138"/>
      <c r="G4405" s="138"/>
      <c r="H4405" s="138"/>
      <c r="I4405" s="138"/>
      <c r="J4405" s="624" t="s">
        <v>5289</v>
      </c>
      <c r="K4405" s="627" t="s">
        <v>726</v>
      </c>
      <c r="L4405" s="624" t="s">
        <v>51</v>
      </c>
      <c r="M4405" s="202"/>
      <c r="N4405" s="138"/>
      <c r="O4405" s="624">
        <v>0</v>
      </c>
      <c r="P4405" s="624">
        <v>0</v>
      </c>
      <c r="Q4405" s="624">
        <v>0</v>
      </c>
      <c r="R4405" s="624">
        <v>0</v>
      </c>
      <c r="S4405" s="624">
        <v>0</v>
      </c>
      <c r="T4405" s="624">
        <v>0</v>
      </c>
      <c r="U4405" s="624">
        <v>0</v>
      </c>
      <c r="V4405" s="624">
        <v>0</v>
      </c>
      <c r="W4405" s="624">
        <v>0</v>
      </c>
      <c r="X4405" s="624">
        <v>0</v>
      </c>
      <c r="Y4405" s="624">
        <v>0</v>
      </c>
      <c r="Z4405" s="624" t="s">
        <v>51</v>
      </c>
      <c r="AA4405" s="624" t="s">
        <v>5289</v>
      </c>
      <c r="AB4405" s="624" t="s">
        <v>5289</v>
      </c>
      <c r="AC4405" s="84" t="s">
        <v>5289</v>
      </c>
      <c r="AD4405" s="84" t="s">
        <v>5289</v>
      </c>
      <c r="AE4405" s="84" t="s">
        <v>5289</v>
      </c>
      <c r="AF4405" s="278"/>
    </row>
    <row r="4406" spans="1:38" ht="204">
      <c r="A4406" s="621">
        <v>9</v>
      </c>
      <c r="B4406" s="627" t="s">
        <v>727</v>
      </c>
      <c r="C4406" s="627" t="s">
        <v>708</v>
      </c>
      <c r="D4406" s="627" t="s">
        <v>732</v>
      </c>
      <c r="E4406" s="624" t="s">
        <v>15635</v>
      </c>
      <c r="F4406" s="138"/>
      <c r="G4406" s="138"/>
      <c r="H4406" s="138"/>
      <c r="I4406" s="138"/>
      <c r="J4406" s="624" t="s">
        <v>5289</v>
      </c>
      <c r="K4406" s="627" t="s">
        <v>728</v>
      </c>
      <c r="L4406" s="624" t="s">
        <v>51</v>
      </c>
      <c r="M4406" s="202"/>
      <c r="N4406" s="138"/>
      <c r="O4406" s="624">
        <v>0</v>
      </c>
      <c r="P4406" s="624">
        <v>0</v>
      </c>
      <c r="Q4406" s="624">
        <v>0</v>
      </c>
      <c r="R4406" s="624">
        <v>0</v>
      </c>
      <c r="S4406" s="624">
        <v>0</v>
      </c>
      <c r="T4406" s="624">
        <v>0</v>
      </c>
      <c r="U4406" s="624">
        <v>0</v>
      </c>
      <c r="V4406" s="624">
        <v>0</v>
      </c>
      <c r="W4406" s="624">
        <v>0</v>
      </c>
      <c r="X4406" s="624">
        <v>0</v>
      </c>
      <c r="Y4406" s="624">
        <v>0</v>
      </c>
      <c r="Z4406" s="624" t="s">
        <v>51</v>
      </c>
      <c r="AA4406" s="624" t="s">
        <v>5289</v>
      </c>
      <c r="AB4406" s="624" t="s">
        <v>5289</v>
      </c>
      <c r="AC4406" s="84" t="s">
        <v>5289</v>
      </c>
      <c r="AD4406" s="84" t="s">
        <v>5289</v>
      </c>
      <c r="AE4406" s="84" t="s">
        <v>5289</v>
      </c>
      <c r="AF4406" s="278"/>
    </row>
    <row r="4407" spans="1:38" ht="242.25">
      <c r="A4407" s="621">
        <v>10</v>
      </c>
      <c r="B4407" s="627" t="s">
        <v>729</v>
      </c>
      <c r="C4407" s="627" t="s">
        <v>708</v>
      </c>
      <c r="D4407" s="627" t="s">
        <v>733</v>
      </c>
      <c r="E4407" s="634" t="s">
        <v>15636</v>
      </c>
      <c r="F4407" s="138"/>
      <c r="G4407" s="138"/>
      <c r="H4407" s="138"/>
      <c r="I4407" s="138"/>
      <c r="J4407" s="624" t="s">
        <v>5289</v>
      </c>
      <c r="K4407" s="627" t="s">
        <v>576</v>
      </c>
      <c r="L4407" s="624" t="s">
        <v>51</v>
      </c>
      <c r="M4407" s="202"/>
      <c r="N4407" s="503"/>
      <c r="O4407" s="634">
        <v>0</v>
      </c>
      <c r="P4407" s="634">
        <v>0</v>
      </c>
      <c r="Q4407" s="634">
        <v>0</v>
      </c>
      <c r="R4407" s="634">
        <v>0</v>
      </c>
      <c r="S4407" s="634">
        <v>0</v>
      </c>
      <c r="T4407" s="634">
        <v>0</v>
      </c>
      <c r="U4407" s="634">
        <v>0</v>
      </c>
      <c r="V4407" s="634">
        <v>0</v>
      </c>
      <c r="W4407" s="634">
        <v>0</v>
      </c>
      <c r="X4407" s="634">
        <v>0</v>
      </c>
      <c r="Y4407" s="634">
        <v>0</v>
      </c>
      <c r="Z4407" s="624" t="s">
        <v>51</v>
      </c>
      <c r="AA4407" s="624" t="s">
        <v>5289</v>
      </c>
      <c r="AB4407" s="624" t="s">
        <v>5289</v>
      </c>
      <c r="AC4407" s="84" t="s">
        <v>5289</v>
      </c>
      <c r="AD4407" s="84" t="s">
        <v>5289</v>
      </c>
      <c r="AE4407" s="84" t="s">
        <v>5289</v>
      </c>
      <c r="AF4407" s="278"/>
    </row>
    <row r="4408" spans="1:38" s="44" customFormat="1" ht="204">
      <c r="A4408" s="639">
        <v>11</v>
      </c>
      <c r="B4408" s="626" t="s">
        <v>14381</v>
      </c>
      <c r="C4408" s="627" t="s">
        <v>708</v>
      </c>
      <c r="D4408" s="626" t="s">
        <v>14382</v>
      </c>
      <c r="E4408" s="624" t="s">
        <v>15637</v>
      </c>
      <c r="F4408" s="272"/>
      <c r="G4408" s="272"/>
      <c r="H4408" s="272"/>
      <c r="I4408" s="272"/>
      <c r="J4408" s="634" t="s">
        <v>5289</v>
      </c>
      <c r="K4408" s="627" t="s">
        <v>14384</v>
      </c>
      <c r="L4408" s="624" t="s">
        <v>51</v>
      </c>
      <c r="M4408" s="276"/>
      <c r="N4408" s="138"/>
      <c r="O4408" s="624">
        <v>0</v>
      </c>
      <c r="P4408" s="624">
        <v>0</v>
      </c>
      <c r="Q4408" s="624">
        <v>0</v>
      </c>
      <c r="R4408" s="624">
        <v>0</v>
      </c>
      <c r="S4408" s="624">
        <v>0</v>
      </c>
      <c r="T4408" s="624">
        <v>0</v>
      </c>
      <c r="U4408" s="624">
        <v>0</v>
      </c>
      <c r="V4408" s="624">
        <v>0</v>
      </c>
      <c r="W4408" s="624">
        <v>0</v>
      </c>
      <c r="X4408" s="624">
        <v>0</v>
      </c>
      <c r="Y4408" s="624">
        <v>0</v>
      </c>
      <c r="Z4408" s="624" t="s">
        <v>51</v>
      </c>
      <c r="AA4408" s="624" t="s">
        <v>5289</v>
      </c>
      <c r="AB4408" s="624" t="s">
        <v>5289</v>
      </c>
      <c r="AC4408" s="84" t="s">
        <v>5289</v>
      </c>
      <c r="AD4408" s="84" t="s">
        <v>5289</v>
      </c>
      <c r="AE4408" s="84" t="s">
        <v>5289</v>
      </c>
      <c r="AF4408" s="278"/>
      <c r="AG4408" s="107"/>
      <c r="AH4408" s="107"/>
      <c r="AI4408" s="107"/>
      <c r="AJ4408" s="107"/>
      <c r="AK4408" s="107"/>
      <c r="AL4408" s="107"/>
    </row>
    <row r="4409" spans="1:38" s="44" customFormat="1" ht="204">
      <c r="A4409" s="639">
        <v>12</v>
      </c>
      <c r="B4409" s="626" t="s">
        <v>574</v>
      </c>
      <c r="C4409" s="627" t="s">
        <v>708</v>
      </c>
      <c r="D4409" s="626" t="s">
        <v>14383</v>
      </c>
      <c r="E4409" s="624" t="s">
        <v>15638</v>
      </c>
      <c r="F4409" s="272"/>
      <c r="G4409" s="272"/>
      <c r="H4409" s="272"/>
      <c r="I4409" s="272"/>
      <c r="J4409" s="624" t="s">
        <v>5289</v>
      </c>
      <c r="K4409" s="24" t="s">
        <v>14385</v>
      </c>
      <c r="L4409" s="624" t="s">
        <v>51</v>
      </c>
      <c r="M4409" s="276"/>
      <c r="N4409" s="138"/>
      <c r="O4409" s="624">
        <v>0</v>
      </c>
      <c r="P4409" s="624">
        <v>0</v>
      </c>
      <c r="Q4409" s="624">
        <v>0</v>
      </c>
      <c r="R4409" s="624">
        <v>0</v>
      </c>
      <c r="S4409" s="624">
        <v>0</v>
      </c>
      <c r="T4409" s="624">
        <v>0</v>
      </c>
      <c r="U4409" s="624">
        <v>0</v>
      </c>
      <c r="V4409" s="624">
        <v>0</v>
      </c>
      <c r="W4409" s="624">
        <v>0</v>
      </c>
      <c r="X4409" s="624">
        <v>0</v>
      </c>
      <c r="Y4409" s="624">
        <v>0</v>
      </c>
      <c r="Z4409" s="624" t="s">
        <v>51</v>
      </c>
      <c r="AA4409" s="624" t="s">
        <v>5289</v>
      </c>
      <c r="AB4409" s="624" t="s">
        <v>5289</v>
      </c>
      <c r="AC4409" s="84" t="s">
        <v>5289</v>
      </c>
      <c r="AD4409" s="84" t="s">
        <v>5289</v>
      </c>
      <c r="AE4409" s="84" t="s">
        <v>5289</v>
      </c>
      <c r="AF4409" s="278"/>
      <c r="AG4409" s="107"/>
      <c r="AH4409" s="107"/>
      <c r="AI4409" s="107"/>
      <c r="AJ4409" s="107"/>
      <c r="AK4409" s="107"/>
      <c r="AL4409" s="107"/>
    </row>
    <row r="4410" spans="1:38" s="44" customFormat="1" ht="165.75">
      <c r="A4410" s="639">
        <v>13</v>
      </c>
      <c r="B4410" s="29" t="s">
        <v>619</v>
      </c>
      <c r="C4410" s="626" t="s">
        <v>708</v>
      </c>
      <c r="D4410" s="626" t="s">
        <v>15267</v>
      </c>
      <c r="E4410" s="629" t="s">
        <v>40</v>
      </c>
      <c r="F4410" s="272"/>
      <c r="G4410" s="272"/>
      <c r="H4410" s="272"/>
      <c r="I4410" s="272"/>
      <c r="J4410" s="624" t="s">
        <v>5289</v>
      </c>
      <c r="K4410" s="631" t="s">
        <v>15270</v>
      </c>
      <c r="L4410" s="629" t="s">
        <v>40</v>
      </c>
      <c r="M4410" s="894" t="s">
        <v>13065</v>
      </c>
      <c r="N4410" s="624">
        <v>0</v>
      </c>
      <c r="O4410" s="629">
        <v>0</v>
      </c>
      <c r="P4410" s="629">
        <v>0</v>
      </c>
      <c r="Q4410" s="629">
        <v>0</v>
      </c>
      <c r="R4410" s="629">
        <v>0</v>
      </c>
      <c r="S4410" s="629">
        <v>0</v>
      </c>
      <c r="T4410" s="629">
        <v>0</v>
      </c>
      <c r="U4410" s="629">
        <v>0</v>
      </c>
      <c r="V4410" s="629">
        <v>0</v>
      </c>
      <c r="W4410" s="629">
        <v>0</v>
      </c>
      <c r="X4410" s="629">
        <v>0</v>
      </c>
      <c r="Y4410" s="629">
        <v>0</v>
      </c>
      <c r="Z4410" s="624" t="s">
        <v>51</v>
      </c>
      <c r="AA4410" s="624" t="s">
        <v>5289</v>
      </c>
      <c r="AB4410" s="624" t="s">
        <v>5289</v>
      </c>
      <c r="AC4410" s="84" t="s">
        <v>5289</v>
      </c>
      <c r="AD4410" s="84" t="s">
        <v>5289</v>
      </c>
      <c r="AE4410" s="84" t="s">
        <v>5289</v>
      </c>
      <c r="AF4410" s="278"/>
      <c r="AG4410" s="107"/>
      <c r="AH4410" s="107"/>
      <c r="AI4410" s="107"/>
      <c r="AJ4410" s="107"/>
      <c r="AK4410" s="107"/>
      <c r="AL4410" s="107"/>
    </row>
    <row r="4411" spans="1:38" s="44" customFormat="1" ht="178.5">
      <c r="A4411" s="639">
        <v>14</v>
      </c>
      <c r="B4411" s="29" t="s">
        <v>550</v>
      </c>
      <c r="C4411" s="626" t="s">
        <v>708</v>
      </c>
      <c r="D4411" s="626" t="s">
        <v>15268</v>
      </c>
      <c r="E4411" s="629" t="s">
        <v>40</v>
      </c>
      <c r="F4411" s="272"/>
      <c r="G4411" s="272"/>
      <c r="H4411" s="272"/>
      <c r="I4411" s="272"/>
      <c r="J4411" s="624" t="s">
        <v>5289</v>
      </c>
      <c r="K4411" s="631" t="s">
        <v>15271</v>
      </c>
      <c r="L4411" s="629" t="s">
        <v>40</v>
      </c>
      <c r="M4411" s="894" t="s">
        <v>13427</v>
      </c>
      <c r="N4411" s="624">
        <v>0</v>
      </c>
      <c r="O4411" s="629">
        <v>0</v>
      </c>
      <c r="P4411" s="629">
        <v>0</v>
      </c>
      <c r="Q4411" s="629">
        <v>0</v>
      </c>
      <c r="R4411" s="629">
        <v>0</v>
      </c>
      <c r="S4411" s="629">
        <v>0</v>
      </c>
      <c r="T4411" s="629">
        <v>0</v>
      </c>
      <c r="U4411" s="629">
        <v>0</v>
      </c>
      <c r="V4411" s="629">
        <v>0</v>
      </c>
      <c r="W4411" s="629">
        <v>0</v>
      </c>
      <c r="X4411" s="629">
        <v>0</v>
      </c>
      <c r="Y4411" s="629">
        <v>0</v>
      </c>
      <c r="Z4411" s="624" t="s">
        <v>51</v>
      </c>
      <c r="AA4411" s="624" t="s">
        <v>5289</v>
      </c>
      <c r="AB4411" s="624" t="s">
        <v>5289</v>
      </c>
      <c r="AC4411" s="84" t="s">
        <v>5289</v>
      </c>
      <c r="AD4411" s="84" t="s">
        <v>5289</v>
      </c>
      <c r="AE4411" s="84" t="s">
        <v>5289</v>
      </c>
      <c r="AF4411" s="278"/>
      <c r="AG4411" s="107"/>
      <c r="AH4411" s="107"/>
      <c r="AI4411" s="107"/>
      <c r="AJ4411" s="107"/>
      <c r="AK4411" s="107"/>
      <c r="AL4411" s="107"/>
    </row>
    <row r="4412" spans="1:38" s="44" customFormat="1" ht="178.5">
      <c r="A4412" s="639">
        <v>15</v>
      </c>
      <c r="B4412" s="29" t="s">
        <v>551</v>
      </c>
      <c r="C4412" s="626" t="s">
        <v>708</v>
      </c>
      <c r="D4412" s="626" t="s">
        <v>15269</v>
      </c>
      <c r="E4412" s="629" t="s">
        <v>40</v>
      </c>
      <c r="F4412" s="272"/>
      <c r="G4412" s="272"/>
      <c r="H4412" s="272"/>
      <c r="I4412" s="272"/>
      <c r="J4412" s="624" t="s">
        <v>5289</v>
      </c>
      <c r="K4412" s="631" t="s">
        <v>15272</v>
      </c>
      <c r="L4412" s="629" t="s">
        <v>40</v>
      </c>
      <c r="M4412" s="894" t="s">
        <v>13065</v>
      </c>
      <c r="N4412" s="624">
        <v>0</v>
      </c>
      <c r="O4412" s="629">
        <v>0</v>
      </c>
      <c r="P4412" s="629">
        <v>0</v>
      </c>
      <c r="Q4412" s="629">
        <v>0</v>
      </c>
      <c r="R4412" s="629">
        <v>0</v>
      </c>
      <c r="S4412" s="629">
        <v>0</v>
      </c>
      <c r="T4412" s="629">
        <v>0</v>
      </c>
      <c r="U4412" s="629">
        <v>0</v>
      </c>
      <c r="V4412" s="629">
        <v>0</v>
      </c>
      <c r="W4412" s="629">
        <v>0</v>
      </c>
      <c r="X4412" s="629">
        <v>0</v>
      </c>
      <c r="Y4412" s="629">
        <v>0</v>
      </c>
      <c r="Z4412" s="624" t="s">
        <v>51</v>
      </c>
      <c r="AA4412" s="624" t="s">
        <v>5289</v>
      </c>
      <c r="AB4412" s="624" t="s">
        <v>5289</v>
      </c>
      <c r="AC4412" s="84" t="s">
        <v>5289</v>
      </c>
      <c r="AD4412" s="84" t="s">
        <v>5289</v>
      </c>
      <c r="AE4412" s="84" t="s">
        <v>5289</v>
      </c>
      <c r="AF4412" s="278"/>
      <c r="AG4412" s="107"/>
      <c r="AH4412" s="107"/>
      <c r="AI4412" s="107"/>
      <c r="AJ4412" s="107"/>
      <c r="AK4412" s="107"/>
      <c r="AL4412" s="107"/>
    </row>
    <row r="4413" spans="1:38" ht="15.75" customHeight="1" thickBot="1">
      <c r="A4413" s="256"/>
      <c r="B4413" s="625">
        <v>15</v>
      </c>
      <c r="C4413" s="625"/>
      <c r="D4413" s="625">
        <v>15</v>
      </c>
      <c r="E4413" s="625">
        <v>15</v>
      </c>
      <c r="F4413" s="625"/>
      <c r="G4413" s="625"/>
      <c r="H4413" s="625">
        <v>0</v>
      </c>
      <c r="I4413" s="625"/>
      <c r="J4413" s="625">
        <v>1</v>
      </c>
      <c r="K4413" s="625">
        <v>14</v>
      </c>
      <c r="L4413" s="625">
        <v>7</v>
      </c>
      <c r="M4413" s="199"/>
      <c r="N4413" s="625">
        <f t="shared" ref="N4413:O4413" si="1461">SUM(N4398:N4412)</f>
        <v>0</v>
      </c>
      <c r="O4413" s="625">
        <f t="shared" si="1461"/>
        <v>0</v>
      </c>
      <c r="P4413" s="625">
        <f t="shared" ref="P4413:Q4413" si="1462">SUM(P4398:P4412)</f>
        <v>0</v>
      </c>
      <c r="Q4413" s="625">
        <f t="shared" si="1462"/>
        <v>0</v>
      </c>
      <c r="R4413" s="625">
        <f t="shared" ref="R4413" si="1463">SUM(R4398:R4412)</f>
        <v>0</v>
      </c>
      <c r="S4413" s="625">
        <f t="shared" ref="S4413" si="1464">SUM(S4398:S4412)</f>
        <v>0</v>
      </c>
      <c r="T4413" s="625">
        <f t="shared" ref="T4413:U4413" si="1465">SUM(T4398:T4412)</f>
        <v>0</v>
      </c>
      <c r="U4413" s="625">
        <f t="shared" si="1465"/>
        <v>0</v>
      </c>
      <c r="V4413" s="625">
        <f t="shared" ref="V4413:W4413" si="1466">SUM(V4398:V4412)</f>
        <v>0</v>
      </c>
      <c r="W4413" s="625">
        <f t="shared" si="1466"/>
        <v>0</v>
      </c>
      <c r="X4413" s="625">
        <f t="shared" ref="X4413:Y4413" si="1467">SUM(X4398:X4412)</f>
        <v>67</v>
      </c>
      <c r="Y4413" s="625">
        <f t="shared" si="1467"/>
        <v>3</v>
      </c>
      <c r="Z4413" s="625">
        <v>0</v>
      </c>
      <c r="AA4413" s="625">
        <v>1</v>
      </c>
      <c r="AB4413" s="625">
        <v>1</v>
      </c>
      <c r="AC4413" s="767"/>
      <c r="AD4413" s="767"/>
      <c r="AE4413" s="767"/>
      <c r="AF4413" s="768"/>
    </row>
    <row r="4414" spans="1:38" ht="15.75" customHeight="1" thickBot="1">
      <c r="A4414" s="660" t="s">
        <v>738</v>
      </c>
      <c r="B4414" s="661"/>
      <c r="C4414" s="661"/>
      <c r="D4414" s="661"/>
      <c r="E4414" s="661"/>
      <c r="F4414" s="661"/>
      <c r="G4414" s="661"/>
      <c r="H4414" s="661"/>
      <c r="I4414" s="661"/>
      <c r="J4414" s="661"/>
      <c r="K4414" s="661"/>
      <c r="L4414" s="661"/>
      <c r="M4414" s="661"/>
      <c r="N4414" s="661"/>
      <c r="O4414" s="661"/>
      <c r="P4414" s="661"/>
      <c r="Q4414" s="661"/>
      <c r="R4414" s="661"/>
      <c r="S4414" s="661"/>
      <c r="T4414" s="661"/>
      <c r="U4414" s="661"/>
      <c r="V4414" s="661"/>
      <c r="W4414" s="661"/>
      <c r="X4414" s="661"/>
      <c r="Y4414" s="661"/>
      <c r="Z4414" s="661"/>
      <c r="AA4414" s="661"/>
      <c r="AB4414" s="661"/>
      <c r="AC4414" s="661"/>
      <c r="AD4414" s="661"/>
      <c r="AE4414" s="661"/>
      <c r="AF4414" s="662"/>
    </row>
    <row r="4415" spans="1:38" ht="255" customHeight="1">
      <c r="A4415" s="621">
        <v>1</v>
      </c>
      <c r="B4415" s="3" t="s">
        <v>561</v>
      </c>
      <c r="C4415" s="122" t="s">
        <v>740</v>
      </c>
      <c r="D4415" s="3" t="s">
        <v>2845</v>
      </c>
      <c r="E4415" s="123" t="s">
        <v>12994</v>
      </c>
      <c r="F4415" s="622" t="s">
        <v>51</v>
      </c>
      <c r="G4415" s="138"/>
      <c r="H4415" s="138"/>
      <c r="I4415" s="138"/>
      <c r="J4415" s="209" t="s">
        <v>14975</v>
      </c>
      <c r="K4415" s="645" t="s">
        <v>119</v>
      </c>
      <c r="L4415" s="622" t="s">
        <v>51</v>
      </c>
      <c r="M4415" s="202"/>
      <c r="N4415" s="189"/>
      <c r="O4415" s="640">
        <v>0</v>
      </c>
      <c r="P4415" s="640">
        <v>0</v>
      </c>
      <c r="Q4415" s="640">
        <v>0</v>
      </c>
      <c r="R4415" s="640">
        <v>0</v>
      </c>
      <c r="S4415" s="640">
        <v>0</v>
      </c>
      <c r="T4415" s="640">
        <v>0</v>
      </c>
      <c r="U4415" s="640">
        <v>0</v>
      </c>
      <c r="V4415" s="640">
        <v>0</v>
      </c>
      <c r="W4415" s="640">
        <v>0</v>
      </c>
      <c r="X4415" s="123">
        <v>0</v>
      </c>
      <c r="Y4415" s="640">
        <v>0</v>
      </c>
      <c r="Z4415" s="622" t="s">
        <v>51</v>
      </c>
      <c r="AA4415" s="4" t="s">
        <v>741</v>
      </c>
      <c r="AB4415" s="4" t="s">
        <v>742</v>
      </c>
      <c r="AC4415" s="131" t="s">
        <v>743</v>
      </c>
      <c r="AD4415" s="131" t="s">
        <v>744</v>
      </c>
      <c r="AE4415" s="131" t="s">
        <v>745</v>
      </c>
      <c r="AF4415" s="278"/>
    </row>
    <row r="4416" spans="1:38" ht="177" customHeight="1">
      <c r="A4416" s="621">
        <v>2</v>
      </c>
      <c r="B4416" s="122" t="s">
        <v>572</v>
      </c>
      <c r="C4416" s="122" t="s">
        <v>740</v>
      </c>
      <c r="D4416" s="122" t="s">
        <v>2846</v>
      </c>
      <c r="E4416" s="123" t="s">
        <v>12622</v>
      </c>
      <c r="F4416" s="629" t="s">
        <v>21734</v>
      </c>
      <c r="G4416" s="629" t="s">
        <v>21735</v>
      </c>
      <c r="H4416" s="622">
        <v>3</v>
      </c>
      <c r="I4416" s="623" t="s">
        <v>16675</v>
      </c>
      <c r="J4416" s="643" t="s">
        <v>5289</v>
      </c>
      <c r="K4416" s="645" t="s">
        <v>14970</v>
      </c>
      <c r="L4416" s="622" t="s">
        <v>40</v>
      </c>
      <c r="M4416" s="627" t="s">
        <v>13276</v>
      </c>
      <c r="N4416" s="643">
        <v>0</v>
      </c>
      <c r="O4416" s="643">
        <v>0</v>
      </c>
      <c r="P4416" s="643">
        <v>0</v>
      </c>
      <c r="Q4416" s="643">
        <v>0</v>
      </c>
      <c r="R4416" s="643">
        <v>0</v>
      </c>
      <c r="S4416" s="643">
        <v>0</v>
      </c>
      <c r="T4416" s="643">
        <v>0</v>
      </c>
      <c r="U4416" s="643">
        <v>0</v>
      </c>
      <c r="V4416" s="643">
        <v>0</v>
      </c>
      <c r="W4416" s="643">
        <v>0</v>
      </c>
      <c r="X4416" s="622">
        <v>0</v>
      </c>
      <c r="Y4416" s="643">
        <v>0</v>
      </c>
      <c r="Z4416" s="622" t="s">
        <v>51</v>
      </c>
      <c r="AA4416" s="624" t="s">
        <v>5289</v>
      </c>
      <c r="AB4416" s="624" t="s">
        <v>5289</v>
      </c>
      <c r="AC4416" s="84" t="s">
        <v>5289</v>
      </c>
      <c r="AD4416" s="84" t="s">
        <v>5289</v>
      </c>
      <c r="AE4416" s="84" t="s">
        <v>5289</v>
      </c>
      <c r="AF4416" s="278"/>
    </row>
    <row r="4417" spans="1:38" ht="76.5">
      <c r="A4417" s="621">
        <v>3</v>
      </c>
      <c r="B4417" s="122" t="s">
        <v>605</v>
      </c>
      <c r="C4417" s="122" t="s">
        <v>740</v>
      </c>
      <c r="D4417" s="627" t="s">
        <v>131</v>
      </c>
      <c r="E4417" s="622" t="s">
        <v>51</v>
      </c>
      <c r="F4417" s="622" t="s">
        <v>51</v>
      </c>
      <c r="G4417" s="138"/>
      <c r="H4417" s="138"/>
      <c r="I4417" s="138"/>
      <c r="J4417" s="189"/>
      <c r="K4417" s="189"/>
      <c r="L4417" s="622" t="s">
        <v>51</v>
      </c>
      <c r="M4417" s="202"/>
      <c r="N4417" s="189"/>
      <c r="O4417" s="643">
        <v>0</v>
      </c>
      <c r="P4417" s="643">
        <v>0</v>
      </c>
      <c r="Q4417" s="643">
        <v>0</v>
      </c>
      <c r="R4417" s="643">
        <v>0</v>
      </c>
      <c r="S4417" s="643">
        <v>0</v>
      </c>
      <c r="T4417" s="643">
        <v>0</v>
      </c>
      <c r="U4417" s="643">
        <v>0</v>
      </c>
      <c r="V4417" s="643">
        <v>0</v>
      </c>
      <c r="W4417" s="643">
        <v>0</v>
      </c>
      <c r="X4417" s="622">
        <v>0</v>
      </c>
      <c r="Y4417" s="643">
        <v>0</v>
      </c>
      <c r="Z4417" s="622" t="s">
        <v>51</v>
      </c>
      <c r="AA4417" s="624" t="s">
        <v>5289</v>
      </c>
      <c r="AB4417" s="624" t="s">
        <v>5289</v>
      </c>
      <c r="AC4417" s="84" t="s">
        <v>5289</v>
      </c>
      <c r="AD4417" s="84" t="s">
        <v>5289</v>
      </c>
      <c r="AE4417" s="84" t="s">
        <v>5289</v>
      </c>
      <c r="AF4417" s="278"/>
    </row>
    <row r="4418" spans="1:38" ht="102">
      <c r="A4418" s="621">
        <v>4</v>
      </c>
      <c r="B4418" s="122" t="s">
        <v>606</v>
      </c>
      <c r="C4418" s="122" t="s">
        <v>740</v>
      </c>
      <c r="D4418" s="122" t="s">
        <v>746</v>
      </c>
      <c r="E4418" s="622" t="s">
        <v>40</v>
      </c>
      <c r="F4418" s="622" t="s">
        <v>51</v>
      </c>
      <c r="G4418" s="138"/>
      <c r="H4418" s="138"/>
      <c r="I4418" s="138"/>
      <c r="J4418" s="189"/>
      <c r="K4418" s="189"/>
      <c r="L4418" s="622" t="s">
        <v>51</v>
      </c>
      <c r="M4418" s="202"/>
      <c r="N4418" s="189"/>
      <c r="O4418" s="643">
        <v>0</v>
      </c>
      <c r="P4418" s="643">
        <v>0</v>
      </c>
      <c r="Q4418" s="643">
        <v>0</v>
      </c>
      <c r="R4418" s="643">
        <v>0</v>
      </c>
      <c r="S4418" s="643">
        <v>0</v>
      </c>
      <c r="T4418" s="643">
        <v>0</v>
      </c>
      <c r="U4418" s="643">
        <v>0</v>
      </c>
      <c r="V4418" s="643">
        <v>0</v>
      </c>
      <c r="W4418" s="643">
        <v>0</v>
      </c>
      <c r="X4418" s="622">
        <v>0</v>
      </c>
      <c r="Y4418" s="643">
        <v>0</v>
      </c>
      <c r="Z4418" s="622" t="s">
        <v>51</v>
      </c>
      <c r="AA4418" s="624" t="s">
        <v>5289</v>
      </c>
      <c r="AB4418" s="624" t="s">
        <v>5289</v>
      </c>
      <c r="AC4418" s="84" t="s">
        <v>5289</v>
      </c>
      <c r="AD4418" s="84" t="s">
        <v>5289</v>
      </c>
      <c r="AE4418" s="84" t="s">
        <v>5289</v>
      </c>
      <c r="AF4418" s="278"/>
    </row>
    <row r="4419" spans="1:38" ht="204">
      <c r="A4419" s="621">
        <v>5</v>
      </c>
      <c r="B4419" s="122" t="s">
        <v>577</v>
      </c>
      <c r="C4419" s="122" t="s">
        <v>740</v>
      </c>
      <c r="D4419" s="122" t="s">
        <v>2847</v>
      </c>
      <c r="E4419" s="123" t="s">
        <v>12623</v>
      </c>
      <c r="F4419" s="622" t="s">
        <v>51</v>
      </c>
      <c r="G4419" s="138"/>
      <c r="H4419" s="138"/>
      <c r="I4419" s="138"/>
      <c r="J4419" s="643" t="s">
        <v>5289</v>
      </c>
      <c r="K4419" s="645" t="s">
        <v>14971</v>
      </c>
      <c r="L4419" s="622" t="s">
        <v>51</v>
      </c>
      <c r="M4419" s="202"/>
      <c r="N4419" s="189"/>
      <c r="O4419" s="643">
        <v>0</v>
      </c>
      <c r="P4419" s="643">
        <v>0</v>
      </c>
      <c r="Q4419" s="643">
        <v>0</v>
      </c>
      <c r="R4419" s="643">
        <v>0</v>
      </c>
      <c r="S4419" s="643">
        <v>0</v>
      </c>
      <c r="T4419" s="643">
        <v>0</v>
      </c>
      <c r="U4419" s="643">
        <v>0</v>
      </c>
      <c r="V4419" s="643">
        <v>0</v>
      </c>
      <c r="W4419" s="643">
        <v>0</v>
      </c>
      <c r="X4419" s="622">
        <v>1198</v>
      </c>
      <c r="Y4419" s="643">
        <v>56</v>
      </c>
      <c r="Z4419" s="622" t="s">
        <v>51</v>
      </c>
      <c r="AA4419" s="624" t="s">
        <v>5289</v>
      </c>
      <c r="AB4419" s="624" t="s">
        <v>5289</v>
      </c>
      <c r="AC4419" s="84" t="s">
        <v>5289</v>
      </c>
      <c r="AD4419" s="84" t="s">
        <v>5289</v>
      </c>
      <c r="AE4419" s="84" t="s">
        <v>5289</v>
      </c>
      <c r="AF4419" s="278"/>
    </row>
    <row r="4420" spans="1:38" ht="229.5">
      <c r="A4420" s="621">
        <v>6</v>
      </c>
      <c r="B4420" s="468" t="s">
        <v>147</v>
      </c>
      <c r="C4420" s="122" t="s">
        <v>740</v>
      </c>
      <c r="D4420" s="122" t="s">
        <v>2848</v>
      </c>
      <c r="E4420" s="622" t="s">
        <v>12624</v>
      </c>
      <c r="F4420" s="624" t="s">
        <v>21736</v>
      </c>
      <c r="G4420" s="624" t="s">
        <v>21737</v>
      </c>
      <c r="H4420" s="622">
        <v>3</v>
      </c>
      <c r="I4420" s="623" t="s">
        <v>16675</v>
      </c>
      <c r="J4420" s="643" t="s">
        <v>5289</v>
      </c>
      <c r="K4420" s="645" t="s">
        <v>14972</v>
      </c>
      <c r="L4420" s="622" t="s">
        <v>40</v>
      </c>
      <c r="M4420" s="121" t="s">
        <v>13014</v>
      </c>
      <c r="N4420" s="643">
        <v>0</v>
      </c>
      <c r="O4420" s="643">
        <v>0</v>
      </c>
      <c r="P4420" s="643">
        <v>0</v>
      </c>
      <c r="Q4420" s="643">
        <v>0</v>
      </c>
      <c r="R4420" s="643">
        <v>0</v>
      </c>
      <c r="S4420" s="643">
        <v>0</v>
      </c>
      <c r="T4420" s="643">
        <v>0</v>
      </c>
      <c r="U4420" s="643">
        <v>0</v>
      </c>
      <c r="V4420" s="643">
        <v>0</v>
      </c>
      <c r="W4420" s="643">
        <v>0</v>
      </c>
      <c r="X4420" s="622">
        <v>0</v>
      </c>
      <c r="Y4420" s="643">
        <v>0</v>
      </c>
      <c r="Z4420" s="622" t="s">
        <v>51</v>
      </c>
      <c r="AA4420" s="624" t="s">
        <v>5289</v>
      </c>
      <c r="AB4420" s="624" t="s">
        <v>5289</v>
      </c>
      <c r="AC4420" s="84" t="s">
        <v>5289</v>
      </c>
      <c r="AD4420" s="84" t="s">
        <v>5289</v>
      </c>
      <c r="AE4420" s="84" t="s">
        <v>5289</v>
      </c>
      <c r="AF4420" s="278"/>
    </row>
    <row r="4421" spans="1:38" ht="165.75">
      <c r="A4421" s="621">
        <v>7</v>
      </c>
      <c r="B4421" s="122" t="s">
        <v>121</v>
      </c>
      <c r="C4421" s="122" t="s">
        <v>740</v>
      </c>
      <c r="D4421" s="122" t="s">
        <v>2849</v>
      </c>
      <c r="E4421" s="622" t="s">
        <v>12625</v>
      </c>
      <c r="F4421" s="622" t="s">
        <v>51</v>
      </c>
      <c r="G4421" s="138"/>
      <c r="H4421" s="138"/>
      <c r="I4421" s="138"/>
      <c r="J4421" s="643" t="s">
        <v>5289</v>
      </c>
      <c r="K4421" s="645" t="s">
        <v>14973</v>
      </c>
      <c r="L4421" s="622" t="s">
        <v>51</v>
      </c>
      <c r="M4421" s="202"/>
      <c r="N4421" s="189"/>
      <c r="O4421" s="643">
        <v>0</v>
      </c>
      <c r="P4421" s="643">
        <v>0</v>
      </c>
      <c r="Q4421" s="643">
        <v>0</v>
      </c>
      <c r="R4421" s="643">
        <v>0</v>
      </c>
      <c r="S4421" s="643">
        <v>0</v>
      </c>
      <c r="T4421" s="643">
        <v>0</v>
      </c>
      <c r="U4421" s="643">
        <v>0</v>
      </c>
      <c r="V4421" s="643">
        <v>0</v>
      </c>
      <c r="W4421" s="643">
        <v>0</v>
      </c>
      <c r="X4421" s="622">
        <v>1</v>
      </c>
      <c r="Y4421" s="643">
        <v>1</v>
      </c>
      <c r="Z4421" s="622" t="s">
        <v>51</v>
      </c>
      <c r="AA4421" s="624" t="s">
        <v>5289</v>
      </c>
      <c r="AB4421" s="624" t="s">
        <v>5289</v>
      </c>
      <c r="AC4421" s="84" t="s">
        <v>5289</v>
      </c>
      <c r="AD4421" s="84" t="s">
        <v>5289</v>
      </c>
      <c r="AE4421" s="84" t="s">
        <v>5289</v>
      </c>
      <c r="AF4421" s="278"/>
    </row>
    <row r="4422" spans="1:38" ht="204">
      <c r="A4422" s="621">
        <v>8</v>
      </c>
      <c r="B4422" s="122" t="s">
        <v>586</v>
      </c>
      <c r="C4422" s="122" t="s">
        <v>740</v>
      </c>
      <c r="D4422" s="122" t="s">
        <v>2850</v>
      </c>
      <c r="E4422" s="622" t="s">
        <v>12626</v>
      </c>
      <c r="F4422" s="622" t="s">
        <v>51</v>
      </c>
      <c r="G4422" s="138"/>
      <c r="H4422" s="138"/>
      <c r="I4422" s="138"/>
      <c r="J4422" s="643" t="s">
        <v>5289</v>
      </c>
      <c r="K4422" s="645" t="s">
        <v>119</v>
      </c>
      <c r="L4422" s="622" t="s">
        <v>51</v>
      </c>
      <c r="M4422" s="202"/>
      <c r="N4422" s="189"/>
      <c r="O4422" s="643">
        <v>0</v>
      </c>
      <c r="P4422" s="643">
        <v>0</v>
      </c>
      <c r="Q4422" s="643">
        <v>0</v>
      </c>
      <c r="R4422" s="643">
        <v>0</v>
      </c>
      <c r="S4422" s="643">
        <v>0</v>
      </c>
      <c r="T4422" s="643">
        <v>0</v>
      </c>
      <c r="U4422" s="643">
        <v>0</v>
      </c>
      <c r="V4422" s="643">
        <v>0</v>
      </c>
      <c r="W4422" s="643">
        <v>0</v>
      </c>
      <c r="X4422" s="622">
        <v>0</v>
      </c>
      <c r="Y4422" s="643">
        <v>0</v>
      </c>
      <c r="Z4422" s="622" t="s">
        <v>51</v>
      </c>
      <c r="AA4422" s="624" t="s">
        <v>5289</v>
      </c>
      <c r="AB4422" s="624" t="s">
        <v>5289</v>
      </c>
      <c r="AC4422" s="84" t="s">
        <v>5289</v>
      </c>
      <c r="AD4422" s="84" t="s">
        <v>5289</v>
      </c>
      <c r="AE4422" s="84" t="s">
        <v>5289</v>
      </c>
      <c r="AF4422" s="278"/>
    </row>
    <row r="4423" spans="1:38" ht="191.25">
      <c r="A4423" s="621">
        <v>9</v>
      </c>
      <c r="B4423" s="468" t="s">
        <v>607</v>
      </c>
      <c r="C4423" s="122" t="s">
        <v>740</v>
      </c>
      <c r="D4423" s="626" t="s">
        <v>15154</v>
      </c>
      <c r="E4423" s="622" t="s">
        <v>40</v>
      </c>
      <c r="F4423" s="624" t="s">
        <v>21738</v>
      </c>
      <c r="G4423" s="624" t="s">
        <v>21739</v>
      </c>
      <c r="H4423" s="622">
        <v>3</v>
      </c>
      <c r="I4423" s="623" t="s">
        <v>16675</v>
      </c>
      <c r="J4423" s="643" t="s">
        <v>5289</v>
      </c>
      <c r="K4423" s="645" t="s">
        <v>14974</v>
      </c>
      <c r="L4423" s="622" t="s">
        <v>51</v>
      </c>
      <c r="M4423" s="202"/>
      <c r="N4423" s="190">
        <v>0</v>
      </c>
      <c r="O4423" s="643">
        <v>0</v>
      </c>
      <c r="P4423" s="643">
        <v>0</v>
      </c>
      <c r="Q4423" s="643">
        <v>0</v>
      </c>
      <c r="R4423" s="643">
        <v>0</v>
      </c>
      <c r="S4423" s="643">
        <v>0</v>
      </c>
      <c r="T4423" s="643">
        <v>0</v>
      </c>
      <c r="U4423" s="643">
        <v>0</v>
      </c>
      <c r="V4423" s="643">
        <v>0</v>
      </c>
      <c r="W4423" s="643">
        <v>0</v>
      </c>
      <c r="X4423" s="622">
        <v>1</v>
      </c>
      <c r="Y4423" s="643">
        <v>1</v>
      </c>
      <c r="Z4423" s="622" t="s">
        <v>51</v>
      </c>
      <c r="AA4423" s="624" t="s">
        <v>5289</v>
      </c>
      <c r="AB4423" s="624" t="s">
        <v>5289</v>
      </c>
      <c r="AC4423" s="84" t="s">
        <v>5289</v>
      </c>
      <c r="AD4423" s="84" t="s">
        <v>5289</v>
      </c>
      <c r="AE4423" s="84" t="s">
        <v>5289</v>
      </c>
      <c r="AF4423" s="278"/>
    </row>
    <row r="4424" spans="1:38" ht="102">
      <c r="A4424" s="621">
        <v>10</v>
      </c>
      <c r="B4424" s="122" t="s">
        <v>608</v>
      </c>
      <c r="C4424" s="122" t="s">
        <v>740</v>
      </c>
      <c r="D4424" s="626" t="s">
        <v>15155</v>
      </c>
      <c r="E4424" s="622" t="s">
        <v>40</v>
      </c>
      <c r="F4424" s="622" t="s">
        <v>51</v>
      </c>
      <c r="G4424" s="138"/>
      <c r="H4424" s="138"/>
      <c r="I4424" s="138"/>
      <c r="J4424" s="643" t="s">
        <v>5289</v>
      </c>
      <c r="K4424" s="645" t="s">
        <v>14973</v>
      </c>
      <c r="L4424" s="622" t="s">
        <v>51</v>
      </c>
      <c r="M4424" s="202"/>
      <c r="N4424" s="190">
        <v>0</v>
      </c>
      <c r="O4424" s="643">
        <v>0</v>
      </c>
      <c r="P4424" s="643">
        <v>0</v>
      </c>
      <c r="Q4424" s="643">
        <v>0</v>
      </c>
      <c r="R4424" s="643">
        <v>0</v>
      </c>
      <c r="S4424" s="643">
        <v>0</v>
      </c>
      <c r="T4424" s="643">
        <v>0</v>
      </c>
      <c r="U4424" s="643">
        <v>0</v>
      </c>
      <c r="V4424" s="643">
        <v>0</v>
      </c>
      <c r="W4424" s="643">
        <v>0</v>
      </c>
      <c r="X4424" s="622">
        <v>0</v>
      </c>
      <c r="Y4424" s="643">
        <v>0</v>
      </c>
      <c r="Z4424" s="622" t="s">
        <v>51</v>
      </c>
      <c r="AA4424" s="624" t="s">
        <v>5289</v>
      </c>
      <c r="AB4424" s="624" t="s">
        <v>5289</v>
      </c>
      <c r="AC4424" s="84" t="s">
        <v>5289</v>
      </c>
      <c r="AD4424" s="84" t="s">
        <v>5289</v>
      </c>
      <c r="AE4424" s="84" t="s">
        <v>5289</v>
      </c>
      <c r="AF4424" s="278"/>
    </row>
    <row r="4425" spans="1:38" ht="191.25">
      <c r="A4425" s="621">
        <v>11</v>
      </c>
      <c r="B4425" s="122" t="s">
        <v>620</v>
      </c>
      <c r="C4425" s="122" t="s">
        <v>740</v>
      </c>
      <c r="D4425" s="24" t="s">
        <v>15639</v>
      </c>
      <c r="E4425" s="656" t="s">
        <v>40</v>
      </c>
      <c r="F4425" s="624" t="s">
        <v>21740</v>
      </c>
      <c r="G4425" s="624" t="s">
        <v>21741</v>
      </c>
      <c r="H4425" s="622">
        <v>3</v>
      </c>
      <c r="I4425" s="623" t="s">
        <v>16675</v>
      </c>
      <c r="J4425" s="189"/>
      <c r="K4425" s="189"/>
      <c r="L4425" s="622" t="s">
        <v>51</v>
      </c>
      <c r="M4425" s="887" t="s">
        <v>13014</v>
      </c>
      <c r="N4425" s="633">
        <v>0</v>
      </c>
      <c r="O4425" s="643">
        <v>0</v>
      </c>
      <c r="P4425" s="643">
        <v>0</v>
      </c>
      <c r="Q4425" s="643">
        <v>0</v>
      </c>
      <c r="R4425" s="643">
        <v>0</v>
      </c>
      <c r="S4425" s="643">
        <v>0</v>
      </c>
      <c r="T4425" s="643">
        <v>0</v>
      </c>
      <c r="U4425" s="643">
        <v>0</v>
      </c>
      <c r="V4425" s="643">
        <v>0</v>
      </c>
      <c r="W4425" s="643">
        <v>0</v>
      </c>
      <c r="X4425" s="622">
        <v>0</v>
      </c>
      <c r="Y4425" s="643">
        <v>0</v>
      </c>
      <c r="Z4425" s="622" t="s">
        <v>51</v>
      </c>
      <c r="AA4425" s="624" t="s">
        <v>5289</v>
      </c>
      <c r="AB4425" s="624" t="s">
        <v>5289</v>
      </c>
      <c r="AC4425" s="84" t="s">
        <v>5289</v>
      </c>
      <c r="AD4425" s="84" t="s">
        <v>5289</v>
      </c>
      <c r="AE4425" s="84" t="s">
        <v>5289</v>
      </c>
      <c r="AF4425" s="278"/>
    </row>
    <row r="4426" spans="1:38" ht="89.25">
      <c r="A4426" s="621">
        <v>12</v>
      </c>
      <c r="B4426" s="122" t="s">
        <v>575</v>
      </c>
      <c r="C4426" s="122" t="s">
        <v>740</v>
      </c>
      <c r="D4426" s="627" t="s">
        <v>15156</v>
      </c>
      <c r="E4426" s="622" t="s">
        <v>40</v>
      </c>
      <c r="F4426" s="622" t="s">
        <v>51</v>
      </c>
      <c r="G4426" s="138"/>
      <c r="H4426" s="138"/>
      <c r="I4426" s="138"/>
      <c r="J4426" s="643" t="s">
        <v>5289</v>
      </c>
      <c r="K4426" s="645" t="s">
        <v>2681</v>
      </c>
      <c r="L4426" s="622" t="s">
        <v>51</v>
      </c>
      <c r="M4426" s="202"/>
      <c r="N4426" s="190">
        <v>0</v>
      </c>
      <c r="O4426" s="643">
        <v>0</v>
      </c>
      <c r="P4426" s="643">
        <v>0</v>
      </c>
      <c r="Q4426" s="643">
        <v>0</v>
      </c>
      <c r="R4426" s="643">
        <v>0</v>
      </c>
      <c r="S4426" s="643">
        <v>0</v>
      </c>
      <c r="T4426" s="643">
        <v>0</v>
      </c>
      <c r="U4426" s="643">
        <v>0</v>
      </c>
      <c r="V4426" s="643">
        <v>0</v>
      </c>
      <c r="W4426" s="643">
        <v>0</v>
      </c>
      <c r="X4426" s="622">
        <v>0</v>
      </c>
      <c r="Y4426" s="643">
        <v>0</v>
      </c>
      <c r="Z4426" s="622" t="s">
        <v>51</v>
      </c>
      <c r="AA4426" s="624" t="s">
        <v>5289</v>
      </c>
      <c r="AB4426" s="624" t="s">
        <v>5289</v>
      </c>
      <c r="AC4426" s="84" t="s">
        <v>5289</v>
      </c>
      <c r="AD4426" s="84" t="s">
        <v>5289</v>
      </c>
      <c r="AE4426" s="84" t="s">
        <v>5289</v>
      </c>
      <c r="AF4426" s="278"/>
    </row>
    <row r="4427" spans="1:38" s="44" customFormat="1" ht="216.75">
      <c r="A4427" s="639">
        <v>13</v>
      </c>
      <c r="B4427" s="627" t="s">
        <v>14387</v>
      </c>
      <c r="C4427" s="627" t="s">
        <v>740</v>
      </c>
      <c r="D4427" s="627" t="s">
        <v>14723</v>
      </c>
      <c r="E4427" s="624" t="s">
        <v>14724</v>
      </c>
      <c r="F4427" s="622" t="s">
        <v>51</v>
      </c>
      <c r="G4427" s="138"/>
      <c r="H4427" s="138"/>
      <c r="I4427" s="138"/>
      <c r="J4427" s="643" t="s">
        <v>5289</v>
      </c>
      <c r="K4427" s="645" t="s">
        <v>996</v>
      </c>
      <c r="L4427" s="123" t="s">
        <v>51</v>
      </c>
      <c r="M4427" s="276"/>
      <c r="N4427" s="190">
        <v>0</v>
      </c>
      <c r="O4427" s="640">
        <v>0</v>
      </c>
      <c r="P4427" s="640">
        <v>0</v>
      </c>
      <c r="Q4427" s="640">
        <v>0</v>
      </c>
      <c r="R4427" s="640">
        <v>0</v>
      </c>
      <c r="S4427" s="640">
        <v>0</v>
      </c>
      <c r="T4427" s="640">
        <v>0</v>
      </c>
      <c r="U4427" s="640">
        <v>0</v>
      </c>
      <c r="V4427" s="640">
        <v>0</v>
      </c>
      <c r="W4427" s="640">
        <v>0</v>
      </c>
      <c r="X4427" s="629">
        <v>0</v>
      </c>
      <c r="Y4427" s="640">
        <v>0</v>
      </c>
      <c r="Z4427" s="123" t="s">
        <v>51</v>
      </c>
      <c r="AA4427" s="624" t="s">
        <v>5289</v>
      </c>
      <c r="AB4427" s="624" t="s">
        <v>5289</v>
      </c>
      <c r="AC4427" s="84" t="s">
        <v>5289</v>
      </c>
      <c r="AD4427" s="84" t="s">
        <v>5289</v>
      </c>
      <c r="AE4427" s="84" t="s">
        <v>5289</v>
      </c>
      <c r="AF4427" s="278"/>
      <c r="AG4427" s="107"/>
      <c r="AH4427" s="107"/>
      <c r="AI4427" s="107"/>
      <c r="AJ4427" s="107"/>
      <c r="AK4427" s="107"/>
      <c r="AL4427" s="107"/>
    </row>
    <row r="4428" spans="1:38" s="44" customFormat="1" ht="216.75">
      <c r="A4428" s="639">
        <v>14</v>
      </c>
      <c r="B4428" s="627" t="s">
        <v>574</v>
      </c>
      <c r="C4428" s="627" t="s">
        <v>740</v>
      </c>
      <c r="D4428" s="627" t="s">
        <v>14710</v>
      </c>
      <c r="E4428" s="624" t="s">
        <v>14725</v>
      </c>
      <c r="F4428" s="622" t="s">
        <v>51</v>
      </c>
      <c r="G4428" s="138"/>
      <c r="H4428" s="138"/>
      <c r="I4428" s="138"/>
      <c r="J4428" s="643" t="s">
        <v>5289</v>
      </c>
      <c r="K4428" s="645" t="s">
        <v>609</v>
      </c>
      <c r="L4428" s="123" t="s">
        <v>51</v>
      </c>
      <c r="M4428" s="276"/>
      <c r="N4428" s="189"/>
      <c r="O4428" s="640">
        <v>0</v>
      </c>
      <c r="P4428" s="640">
        <v>0</v>
      </c>
      <c r="Q4428" s="640">
        <v>0</v>
      </c>
      <c r="R4428" s="640">
        <v>0</v>
      </c>
      <c r="S4428" s="640">
        <v>0</v>
      </c>
      <c r="T4428" s="640">
        <v>0</v>
      </c>
      <c r="U4428" s="640">
        <v>0</v>
      </c>
      <c r="V4428" s="640">
        <v>0</v>
      </c>
      <c r="W4428" s="640">
        <v>0</v>
      </c>
      <c r="X4428" s="629">
        <v>0</v>
      </c>
      <c r="Y4428" s="640">
        <v>0</v>
      </c>
      <c r="Z4428" s="123" t="s">
        <v>51</v>
      </c>
      <c r="AA4428" s="624" t="s">
        <v>5289</v>
      </c>
      <c r="AB4428" s="624" t="s">
        <v>5289</v>
      </c>
      <c r="AC4428" s="84" t="s">
        <v>5289</v>
      </c>
      <c r="AD4428" s="84" t="s">
        <v>5289</v>
      </c>
      <c r="AE4428" s="84" t="s">
        <v>5289</v>
      </c>
      <c r="AF4428" s="278"/>
      <c r="AG4428" s="107"/>
      <c r="AH4428" s="107"/>
      <c r="AI4428" s="107"/>
      <c r="AJ4428" s="107"/>
      <c r="AK4428" s="107"/>
      <c r="AL4428" s="107"/>
    </row>
    <row r="4429" spans="1:38" s="44" customFormat="1" ht="165.75">
      <c r="A4429" s="655">
        <v>15</v>
      </c>
      <c r="B4429" s="635" t="s">
        <v>551</v>
      </c>
      <c r="C4429" s="635" t="s">
        <v>740</v>
      </c>
      <c r="D4429" s="635" t="s">
        <v>15157</v>
      </c>
      <c r="E4429" s="651" t="s">
        <v>40</v>
      </c>
      <c r="F4429" s="624" t="s">
        <v>21742</v>
      </c>
      <c r="G4429" s="624" t="s">
        <v>21743</v>
      </c>
      <c r="H4429" s="622">
        <v>3</v>
      </c>
      <c r="I4429" s="623" t="s">
        <v>16675</v>
      </c>
      <c r="J4429" s="636" t="s">
        <v>5289</v>
      </c>
      <c r="K4429" s="234" t="s">
        <v>14973</v>
      </c>
      <c r="L4429" s="123" t="s">
        <v>51</v>
      </c>
      <c r="M4429" s="895"/>
      <c r="N4429" s="189"/>
      <c r="O4429" s="640">
        <v>0</v>
      </c>
      <c r="P4429" s="640">
        <v>0</v>
      </c>
      <c r="Q4429" s="640">
        <v>0</v>
      </c>
      <c r="R4429" s="640">
        <v>0</v>
      </c>
      <c r="S4429" s="640">
        <v>0</v>
      </c>
      <c r="T4429" s="640">
        <v>0</v>
      </c>
      <c r="U4429" s="640">
        <v>0</v>
      </c>
      <c r="V4429" s="640">
        <v>0</v>
      </c>
      <c r="W4429" s="640">
        <v>0</v>
      </c>
      <c r="X4429" s="629">
        <v>0</v>
      </c>
      <c r="Y4429" s="640">
        <v>0</v>
      </c>
      <c r="Z4429" s="653" t="s">
        <v>51</v>
      </c>
      <c r="AA4429" s="624" t="s">
        <v>5289</v>
      </c>
      <c r="AB4429" s="624" t="s">
        <v>5289</v>
      </c>
      <c r="AC4429" s="84" t="s">
        <v>5289</v>
      </c>
      <c r="AD4429" s="84" t="s">
        <v>5289</v>
      </c>
      <c r="AE4429" s="84" t="s">
        <v>5289</v>
      </c>
      <c r="AF4429" s="278"/>
      <c r="AG4429" s="107"/>
      <c r="AH4429" s="107"/>
      <c r="AI4429" s="107"/>
      <c r="AJ4429" s="107"/>
      <c r="AK4429" s="107"/>
      <c r="AL4429" s="107"/>
    </row>
    <row r="4430" spans="1:38" s="44" customFormat="1" ht="102">
      <c r="A4430" s="639">
        <v>16</v>
      </c>
      <c r="B4430" s="627" t="s">
        <v>19891</v>
      </c>
      <c r="C4430" s="627" t="s">
        <v>740</v>
      </c>
      <c r="D4430" s="627" t="s">
        <v>20318</v>
      </c>
      <c r="E4430" s="624" t="s">
        <v>40</v>
      </c>
      <c r="F4430" s="622" t="s">
        <v>51</v>
      </c>
      <c r="G4430" s="138"/>
      <c r="H4430" s="138"/>
      <c r="I4430" s="138"/>
      <c r="J4430" s="104" t="s">
        <v>5289</v>
      </c>
      <c r="K4430" s="104" t="s">
        <v>14971</v>
      </c>
      <c r="L4430" s="123" t="s">
        <v>51</v>
      </c>
      <c r="M4430" s="276"/>
      <c r="N4430" s="896"/>
      <c r="O4430" s="99">
        <v>0</v>
      </c>
      <c r="P4430" s="99">
        <v>0</v>
      </c>
      <c r="Q4430" s="99">
        <v>0</v>
      </c>
      <c r="R4430" s="99">
        <v>0</v>
      </c>
      <c r="S4430" s="99">
        <v>0</v>
      </c>
      <c r="T4430" s="99">
        <v>0</v>
      </c>
      <c r="U4430" s="99">
        <v>0</v>
      </c>
      <c r="V4430" s="99">
        <v>0</v>
      </c>
      <c r="W4430" s="99">
        <v>0</v>
      </c>
      <c r="X4430" s="629">
        <v>0</v>
      </c>
      <c r="Y4430" s="99">
        <v>0</v>
      </c>
      <c r="Z4430" s="622" t="s">
        <v>51</v>
      </c>
      <c r="AA4430" s="624" t="s">
        <v>5289</v>
      </c>
      <c r="AB4430" s="624" t="s">
        <v>5289</v>
      </c>
      <c r="AC4430" s="84" t="s">
        <v>5289</v>
      </c>
      <c r="AD4430" s="84" t="s">
        <v>5289</v>
      </c>
      <c r="AE4430" s="84" t="s">
        <v>5289</v>
      </c>
      <c r="AF4430" s="278"/>
      <c r="AG4430" s="107"/>
      <c r="AH4430" s="107"/>
      <c r="AI4430" s="107"/>
      <c r="AJ4430" s="107"/>
      <c r="AK4430" s="107"/>
      <c r="AL4430" s="107"/>
    </row>
    <row r="4431" spans="1:38" s="44" customFormat="1" ht="114.75">
      <c r="A4431" s="655">
        <v>17</v>
      </c>
      <c r="B4431" s="627" t="s">
        <v>19892</v>
      </c>
      <c r="C4431" s="627" t="s">
        <v>740</v>
      </c>
      <c r="D4431" s="627" t="s">
        <v>20319</v>
      </c>
      <c r="E4431" s="651" t="s">
        <v>40</v>
      </c>
      <c r="F4431" s="622" t="s">
        <v>51</v>
      </c>
      <c r="G4431" s="138"/>
      <c r="H4431" s="138"/>
      <c r="I4431" s="138"/>
      <c r="J4431" s="104" t="s">
        <v>5289</v>
      </c>
      <c r="K4431" s="104" t="s">
        <v>14971</v>
      </c>
      <c r="L4431" s="123" t="s">
        <v>51</v>
      </c>
      <c r="M4431" s="276"/>
      <c r="N4431" s="896"/>
      <c r="O4431" s="99">
        <v>0</v>
      </c>
      <c r="P4431" s="99">
        <v>0</v>
      </c>
      <c r="Q4431" s="99">
        <v>0</v>
      </c>
      <c r="R4431" s="99">
        <v>0</v>
      </c>
      <c r="S4431" s="99">
        <v>0</v>
      </c>
      <c r="T4431" s="99">
        <v>0</v>
      </c>
      <c r="U4431" s="99">
        <v>0</v>
      </c>
      <c r="V4431" s="99">
        <v>0</v>
      </c>
      <c r="W4431" s="99">
        <v>0</v>
      </c>
      <c r="X4431" s="629">
        <v>0</v>
      </c>
      <c r="Y4431" s="99">
        <v>0</v>
      </c>
      <c r="Z4431" s="622" t="s">
        <v>51</v>
      </c>
      <c r="AA4431" s="624" t="s">
        <v>5289</v>
      </c>
      <c r="AB4431" s="624" t="s">
        <v>5289</v>
      </c>
      <c r="AC4431" s="84" t="s">
        <v>5289</v>
      </c>
      <c r="AD4431" s="84" t="s">
        <v>5289</v>
      </c>
      <c r="AE4431" s="84" t="s">
        <v>5289</v>
      </c>
      <c r="AF4431" s="278"/>
      <c r="AG4431" s="107"/>
      <c r="AH4431" s="107"/>
      <c r="AI4431" s="107"/>
      <c r="AJ4431" s="107"/>
      <c r="AK4431" s="107"/>
      <c r="AL4431" s="107"/>
    </row>
    <row r="4432" spans="1:38" s="174" customFormat="1" ht="15.75" customHeight="1">
      <c r="A4432" s="18"/>
      <c r="B4432" s="18">
        <v>17</v>
      </c>
      <c r="C4432" s="18"/>
      <c r="D4432" s="18">
        <v>17</v>
      </c>
      <c r="E4432" s="18">
        <v>17</v>
      </c>
      <c r="F4432" s="18">
        <v>5</v>
      </c>
      <c r="G4432" s="18">
        <v>5</v>
      </c>
      <c r="H4432" s="18">
        <v>1</v>
      </c>
      <c r="I4432" s="18"/>
      <c r="J4432" s="18">
        <v>1</v>
      </c>
      <c r="K4432" s="18">
        <v>12</v>
      </c>
      <c r="L4432" s="18">
        <v>3</v>
      </c>
      <c r="M4432" s="200"/>
      <c r="N4432" s="18">
        <f t="shared" ref="N4432:O4432" si="1468">SUM(N4415:N4431)</f>
        <v>0</v>
      </c>
      <c r="O4432" s="18">
        <f t="shared" si="1468"/>
        <v>0</v>
      </c>
      <c r="P4432" s="18">
        <f t="shared" ref="P4432:Q4432" si="1469">SUM(P4415:P4431)</f>
        <v>0</v>
      </c>
      <c r="Q4432" s="18">
        <f t="shared" si="1469"/>
        <v>0</v>
      </c>
      <c r="R4432" s="18">
        <f t="shared" ref="R4432" si="1470">SUM(R4415:R4431)</f>
        <v>0</v>
      </c>
      <c r="S4432" s="18">
        <f t="shared" ref="S4432" si="1471">SUM(S4415:S4431)</f>
        <v>0</v>
      </c>
      <c r="T4432" s="18">
        <f t="shared" ref="T4432:U4432" si="1472">SUM(T4415:T4431)</f>
        <v>0</v>
      </c>
      <c r="U4432" s="18">
        <f t="shared" si="1472"/>
        <v>0</v>
      </c>
      <c r="V4432" s="18">
        <f t="shared" ref="V4432:W4432" si="1473">SUM(V4415:V4431)</f>
        <v>0</v>
      </c>
      <c r="W4432" s="18">
        <f t="shared" si="1473"/>
        <v>0</v>
      </c>
      <c r="X4432" s="18">
        <f t="shared" ref="X4432:Y4432" si="1474">SUM(X4415:X4431)</f>
        <v>1200</v>
      </c>
      <c r="Y4432" s="18">
        <f t="shared" si="1474"/>
        <v>58</v>
      </c>
      <c r="Z4432" s="18">
        <v>0</v>
      </c>
      <c r="AA4432" s="18">
        <v>1</v>
      </c>
      <c r="AB4432" s="18">
        <v>1</v>
      </c>
      <c r="AC4432" s="18"/>
      <c r="AD4432" s="18"/>
      <c r="AE4432" s="18"/>
      <c r="AF4432" s="18"/>
    </row>
    <row r="4433" spans="1:38" ht="15.75" customHeight="1" thickBot="1">
      <c r="A4433" s="669" t="s">
        <v>739</v>
      </c>
      <c r="B4433" s="670"/>
      <c r="C4433" s="670"/>
      <c r="D4433" s="670"/>
      <c r="E4433" s="670"/>
      <c r="F4433" s="670"/>
      <c r="G4433" s="670"/>
      <c r="H4433" s="670"/>
      <c r="I4433" s="670"/>
      <c r="J4433" s="670"/>
      <c r="K4433" s="670"/>
      <c r="L4433" s="670"/>
      <c r="M4433" s="670"/>
      <c r="N4433" s="670"/>
      <c r="O4433" s="670"/>
      <c r="P4433" s="670"/>
      <c r="Q4433" s="670"/>
      <c r="R4433" s="670"/>
      <c r="S4433" s="670"/>
      <c r="T4433" s="670"/>
      <c r="U4433" s="670"/>
      <c r="V4433" s="670"/>
      <c r="W4433" s="670"/>
      <c r="X4433" s="670"/>
      <c r="Y4433" s="670"/>
      <c r="Z4433" s="670"/>
      <c r="AA4433" s="670"/>
      <c r="AB4433" s="670"/>
      <c r="AC4433" s="670"/>
      <c r="AD4433" s="670"/>
      <c r="AE4433" s="670"/>
      <c r="AF4433" s="671"/>
    </row>
    <row r="4434" spans="1:38" ht="153">
      <c r="A4434" s="621">
        <v>1</v>
      </c>
      <c r="B4434" s="28" t="s">
        <v>577</v>
      </c>
      <c r="C4434" s="4" t="s">
        <v>748</v>
      </c>
      <c r="D4434" s="4" t="s">
        <v>2752</v>
      </c>
      <c r="E4434" s="123" t="s">
        <v>40</v>
      </c>
      <c r="F4434" s="622" t="s">
        <v>16683</v>
      </c>
      <c r="G4434" s="138"/>
      <c r="H4434" s="138"/>
      <c r="I4434" s="138"/>
      <c r="J4434" s="138"/>
      <c r="K4434" s="138"/>
      <c r="L4434" s="123" t="s">
        <v>51</v>
      </c>
      <c r="M4434" s="202"/>
      <c r="N4434" s="138"/>
      <c r="O4434" s="123">
        <v>0</v>
      </c>
      <c r="P4434" s="123">
        <v>0</v>
      </c>
      <c r="Q4434" s="123">
        <v>0</v>
      </c>
      <c r="R4434" s="123">
        <v>0</v>
      </c>
      <c r="S4434" s="123">
        <v>0</v>
      </c>
      <c r="T4434" s="123">
        <v>0</v>
      </c>
      <c r="U4434" s="123">
        <v>0</v>
      </c>
      <c r="V4434" s="123">
        <v>0</v>
      </c>
      <c r="W4434" s="123">
        <v>0</v>
      </c>
      <c r="X4434" s="123">
        <v>151</v>
      </c>
      <c r="Y4434" s="123">
        <v>3</v>
      </c>
      <c r="Z4434" s="123" t="s">
        <v>51</v>
      </c>
      <c r="AA4434" s="4" t="s">
        <v>764</v>
      </c>
      <c r="AB4434" s="4" t="s">
        <v>765</v>
      </c>
      <c r="AC4434" s="131" t="s">
        <v>749</v>
      </c>
      <c r="AD4434" s="131" t="s">
        <v>750</v>
      </c>
      <c r="AE4434" s="131" t="s">
        <v>751</v>
      </c>
      <c r="AF4434" s="278"/>
    </row>
    <row r="4435" spans="1:38" ht="127.5">
      <c r="A4435" s="621">
        <v>2</v>
      </c>
      <c r="B4435" s="121" t="s">
        <v>752</v>
      </c>
      <c r="C4435" s="121" t="s">
        <v>748</v>
      </c>
      <c r="D4435" s="4" t="s">
        <v>2851</v>
      </c>
      <c r="E4435" s="123" t="s">
        <v>40</v>
      </c>
      <c r="F4435" s="138"/>
      <c r="G4435" s="138"/>
      <c r="H4435" s="138"/>
      <c r="I4435" s="138"/>
      <c r="J4435" s="209" t="s">
        <v>16231</v>
      </c>
      <c r="K4435" s="630" t="s">
        <v>16232</v>
      </c>
      <c r="L4435" s="622" t="s">
        <v>40</v>
      </c>
      <c r="M4435" s="121" t="s">
        <v>13014</v>
      </c>
      <c r="N4435" s="622">
        <v>0</v>
      </c>
      <c r="O4435" s="123">
        <v>0</v>
      </c>
      <c r="P4435" s="123">
        <v>0</v>
      </c>
      <c r="Q4435" s="123">
        <v>0</v>
      </c>
      <c r="R4435" s="123">
        <v>0</v>
      </c>
      <c r="S4435" s="123">
        <v>0</v>
      </c>
      <c r="T4435" s="123">
        <v>0</v>
      </c>
      <c r="U4435" s="123">
        <v>0</v>
      </c>
      <c r="V4435" s="123">
        <v>0</v>
      </c>
      <c r="W4435" s="123">
        <v>0</v>
      </c>
      <c r="X4435" s="123">
        <v>0</v>
      </c>
      <c r="Y4435" s="123">
        <v>0</v>
      </c>
      <c r="Z4435" s="123" t="s">
        <v>51</v>
      </c>
      <c r="AA4435" s="624" t="s">
        <v>5289</v>
      </c>
      <c r="AB4435" s="624" t="s">
        <v>5289</v>
      </c>
      <c r="AC4435" s="84" t="s">
        <v>5289</v>
      </c>
      <c r="AD4435" s="84" t="s">
        <v>5289</v>
      </c>
      <c r="AE4435" s="84" t="s">
        <v>5289</v>
      </c>
      <c r="AF4435" s="278"/>
    </row>
    <row r="4436" spans="1:38" ht="102">
      <c r="A4436" s="621">
        <v>3</v>
      </c>
      <c r="B4436" s="121" t="s">
        <v>753</v>
      </c>
      <c r="C4436" s="121" t="s">
        <v>748</v>
      </c>
      <c r="D4436" s="121" t="s">
        <v>2852</v>
      </c>
      <c r="E4436" s="123" t="s">
        <v>40</v>
      </c>
      <c r="F4436" s="138"/>
      <c r="G4436" s="138"/>
      <c r="H4436" s="138"/>
      <c r="I4436" s="138"/>
      <c r="J4436" s="643" t="s">
        <v>5394</v>
      </c>
      <c r="K4436" s="630" t="s">
        <v>16233</v>
      </c>
      <c r="L4436" s="622" t="s">
        <v>51</v>
      </c>
      <c r="M4436" s="202"/>
      <c r="N4436" s="138"/>
      <c r="O4436" s="123">
        <v>0</v>
      </c>
      <c r="P4436" s="123">
        <v>0</v>
      </c>
      <c r="Q4436" s="123">
        <v>0</v>
      </c>
      <c r="R4436" s="123">
        <v>0</v>
      </c>
      <c r="S4436" s="123">
        <v>0</v>
      </c>
      <c r="T4436" s="123">
        <v>0</v>
      </c>
      <c r="U4436" s="123">
        <v>0</v>
      </c>
      <c r="V4436" s="123">
        <v>0</v>
      </c>
      <c r="W4436" s="123">
        <v>0</v>
      </c>
      <c r="X4436" s="123">
        <v>0</v>
      </c>
      <c r="Y4436" s="123">
        <v>0</v>
      </c>
      <c r="Z4436" s="123" t="s">
        <v>51</v>
      </c>
      <c r="AA4436" s="624" t="s">
        <v>5289</v>
      </c>
      <c r="AB4436" s="624" t="s">
        <v>5289</v>
      </c>
      <c r="AC4436" s="84" t="s">
        <v>5289</v>
      </c>
      <c r="AD4436" s="84" t="s">
        <v>5289</v>
      </c>
      <c r="AE4436" s="84" t="s">
        <v>5289</v>
      </c>
      <c r="AF4436" s="278"/>
    </row>
    <row r="4437" spans="1:38" ht="89.25">
      <c r="A4437" s="621">
        <v>4</v>
      </c>
      <c r="B4437" s="121" t="s">
        <v>754</v>
      </c>
      <c r="C4437" s="121" t="s">
        <v>748</v>
      </c>
      <c r="D4437" s="121" t="s">
        <v>2853</v>
      </c>
      <c r="E4437" s="123" t="s">
        <v>40</v>
      </c>
      <c r="F4437" s="138"/>
      <c r="G4437" s="138"/>
      <c r="H4437" s="138"/>
      <c r="I4437" s="138"/>
      <c r="J4437" s="189"/>
      <c r="K4437" s="189"/>
      <c r="L4437" s="622" t="s">
        <v>51</v>
      </c>
      <c r="M4437" s="202"/>
      <c r="N4437" s="138"/>
      <c r="O4437" s="123">
        <v>0</v>
      </c>
      <c r="P4437" s="123">
        <v>0</v>
      </c>
      <c r="Q4437" s="123">
        <v>0</v>
      </c>
      <c r="R4437" s="123">
        <v>0</v>
      </c>
      <c r="S4437" s="123">
        <v>0</v>
      </c>
      <c r="T4437" s="123">
        <v>0</v>
      </c>
      <c r="U4437" s="123">
        <v>0</v>
      </c>
      <c r="V4437" s="123">
        <v>0</v>
      </c>
      <c r="W4437" s="123">
        <v>0</v>
      </c>
      <c r="X4437" s="123">
        <v>0</v>
      </c>
      <c r="Y4437" s="123">
        <v>0</v>
      </c>
      <c r="Z4437" s="123" t="s">
        <v>51</v>
      </c>
      <c r="AA4437" s="624" t="s">
        <v>5289</v>
      </c>
      <c r="AB4437" s="624" t="s">
        <v>5289</v>
      </c>
      <c r="AC4437" s="84" t="s">
        <v>5289</v>
      </c>
      <c r="AD4437" s="84" t="s">
        <v>5289</v>
      </c>
      <c r="AE4437" s="84" t="s">
        <v>5289</v>
      </c>
      <c r="AF4437" s="278"/>
    </row>
    <row r="4438" spans="1:38" ht="76.5">
      <c r="A4438" s="621">
        <v>5</v>
      </c>
      <c r="B4438" s="121" t="s">
        <v>755</v>
      </c>
      <c r="C4438" s="121" t="s">
        <v>748</v>
      </c>
      <c r="D4438" s="121" t="s">
        <v>763</v>
      </c>
      <c r="E4438" s="123" t="s">
        <v>40</v>
      </c>
      <c r="F4438" s="138"/>
      <c r="G4438" s="138"/>
      <c r="H4438" s="138"/>
      <c r="I4438" s="138"/>
      <c r="J4438" s="189"/>
      <c r="K4438" s="189"/>
      <c r="L4438" s="622" t="s">
        <v>51</v>
      </c>
      <c r="M4438" s="202"/>
      <c r="N4438" s="138"/>
      <c r="O4438" s="622">
        <v>0</v>
      </c>
      <c r="P4438" s="622">
        <v>0</v>
      </c>
      <c r="Q4438" s="622">
        <v>0</v>
      </c>
      <c r="R4438" s="622">
        <v>0</v>
      </c>
      <c r="S4438" s="622">
        <v>0</v>
      </c>
      <c r="T4438" s="622">
        <v>0</v>
      </c>
      <c r="U4438" s="622">
        <v>0</v>
      </c>
      <c r="V4438" s="622">
        <v>0</v>
      </c>
      <c r="W4438" s="622">
        <v>0</v>
      </c>
      <c r="X4438" s="622">
        <v>0</v>
      </c>
      <c r="Y4438" s="622">
        <v>0</v>
      </c>
      <c r="Z4438" s="123" t="s">
        <v>51</v>
      </c>
      <c r="AA4438" s="624" t="s">
        <v>5289</v>
      </c>
      <c r="AB4438" s="624" t="s">
        <v>5289</v>
      </c>
      <c r="AC4438" s="84" t="s">
        <v>5289</v>
      </c>
      <c r="AD4438" s="84" t="s">
        <v>5289</v>
      </c>
      <c r="AE4438" s="84" t="s">
        <v>5289</v>
      </c>
      <c r="AF4438" s="278"/>
    </row>
    <row r="4439" spans="1:38" ht="102">
      <c r="A4439" s="621">
        <v>6</v>
      </c>
      <c r="B4439" s="121" t="s">
        <v>756</v>
      </c>
      <c r="C4439" s="121" t="s">
        <v>748</v>
      </c>
      <c r="D4439" s="121" t="s">
        <v>757</v>
      </c>
      <c r="E4439" s="123" t="s">
        <v>40</v>
      </c>
      <c r="F4439" s="138"/>
      <c r="G4439" s="138"/>
      <c r="H4439" s="138"/>
      <c r="I4439" s="138"/>
      <c r="J4439" s="643" t="s">
        <v>5394</v>
      </c>
      <c r="K4439" s="630" t="s">
        <v>16234</v>
      </c>
      <c r="L4439" s="123" t="s">
        <v>40</v>
      </c>
      <c r="M4439" s="121" t="s">
        <v>13014</v>
      </c>
      <c r="N4439" s="622">
        <v>0</v>
      </c>
      <c r="O4439" s="622">
        <v>0</v>
      </c>
      <c r="P4439" s="622">
        <v>0</v>
      </c>
      <c r="Q4439" s="622">
        <v>0</v>
      </c>
      <c r="R4439" s="622">
        <v>0</v>
      </c>
      <c r="S4439" s="622">
        <v>0</v>
      </c>
      <c r="T4439" s="622">
        <v>0</v>
      </c>
      <c r="U4439" s="622">
        <v>0</v>
      </c>
      <c r="V4439" s="622">
        <v>0</v>
      </c>
      <c r="W4439" s="622">
        <v>0</v>
      </c>
      <c r="X4439" s="622">
        <v>0</v>
      </c>
      <c r="Y4439" s="622">
        <v>0</v>
      </c>
      <c r="Z4439" s="123" t="s">
        <v>51</v>
      </c>
      <c r="AA4439" s="624" t="s">
        <v>5289</v>
      </c>
      <c r="AB4439" s="624" t="s">
        <v>5289</v>
      </c>
      <c r="AC4439" s="84" t="s">
        <v>5289</v>
      </c>
      <c r="AD4439" s="84" t="s">
        <v>5289</v>
      </c>
      <c r="AE4439" s="84" t="s">
        <v>5289</v>
      </c>
      <c r="AF4439" s="278"/>
    </row>
    <row r="4440" spans="1:38" ht="204">
      <c r="A4440" s="621">
        <v>7</v>
      </c>
      <c r="B4440" s="121" t="s">
        <v>758</v>
      </c>
      <c r="C4440" s="121" t="s">
        <v>748</v>
      </c>
      <c r="D4440" s="121" t="s">
        <v>759</v>
      </c>
      <c r="E4440" s="123" t="s">
        <v>12526</v>
      </c>
      <c r="F4440" s="138"/>
      <c r="G4440" s="138"/>
      <c r="H4440" s="138"/>
      <c r="I4440" s="138"/>
      <c r="J4440" s="643" t="s">
        <v>5394</v>
      </c>
      <c r="K4440" s="630" t="s">
        <v>16235</v>
      </c>
      <c r="L4440" s="622" t="s">
        <v>51</v>
      </c>
      <c r="M4440" s="202"/>
      <c r="N4440" s="138"/>
      <c r="O4440" s="622">
        <v>0</v>
      </c>
      <c r="P4440" s="622">
        <v>0</v>
      </c>
      <c r="Q4440" s="622">
        <v>0</v>
      </c>
      <c r="R4440" s="622">
        <v>0</v>
      </c>
      <c r="S4440" s="622">
        <v>0</v>
      </c>
      <c r="T4440" s="622">
        <v>0</v>
      </c>
      <c r="U4440" s="622">
        <v>0</v>
      </c>
      <c r="V4440" s="622">
        <v>0</v>
      </c>
      <c r="W4440" s="622">
        <v>0</v>
      </c>
      <c r="X4440" s="622">
        <v>0</v>
      </c>
      <c r="Y4440" s="622">
        <v>0</v>
      </c>
      <c r="Z4440" s="123" t="s">
        <v>51</v>
      </c>
      <c r="AA4440" s="624" t="s">
        <v>5289</v>
      </c>
      <c r="AB4440" s="624" t="s">
        <v>5289</v>
      </c>
      <c r="AC4440" s="84" t="s">
        <v>5289</v>
      </c>
      <c r="AD4440" s="84" t="s">
        <v>5289</v>
      </c>
      <c r="AE4440" s="84" t="s">
        <v>5289</v>
      </c>
      <c r="AF4440" s="278"/>
    </row>
    <row r="4441" spans="1:38" ht="102">
      <c r="A4441" s="621">
        <v>8</v>
      </c>
      <c r="B4441" s="4" t="s">
        <v>21939</v>
      </c>
      <c r="C4441" s="121" t="s">
        <v>748</v>
      </c>
      <c r="D4441" s="4" t="s">
        <v>21940</v>
      </c>
      <c r="E4441" s="123" t="s">
        <v>40</v>
      </c>
      <c r="F4441" s="138"/>
      <c r="G4441" s="138"/>
      <c r="H4441" s="138"/>
      <c r="I4441" s="138"/>
      <c r="J4441" s="643" t="s">
        <v>5394</v>
      </c>
      <c r="K4441" s="630" t="s">
        <v>16236</v>
      </c>
      <c r="L4441" s="622" t="s">
        <v>51</v>
      </c>
      <c r="M4441" s="202"/>
      <c r="N4441" s="138"/>
      <c r="O4441" s="622">
        <v>0</v>
      </c>
      <c r="P4441" s="622">
        <v>0</v>
      </c>
      <c r="Q4441" s="622">
        <v>0</v>
      </c>
      <c r="R4441" s="622">
        <v>0</v>
      </c>
      <c r="S4441" s="622">
        <v>0</v>
      </c>
      <c r="T4441" s="622">
        <v>0</v>
      </c>
      <c r="U4441" s="622">
        <v>0</v>
      </c>
      <c r="V4441" s="622">
        <v>0</v>
      </c>
      <c r="W4441" s="622">
        <v>0</v>
      </c>
      <c r="X4441" s="622">
        <v>0</v>
      </c>
      <c r="Y4441" s="622">
        <v>0</v>
      </c>
      <c r="Z4441" s="123" t="s">
        <v>51</v>
      </c>
      <c r="AA4441" s="624" t="s">
        <v>5289</v>
      </c>
      <c r="AB4441" s="624" t="s">
        <v>5289</v>
      </c>
      <c r="AC4441" s="84" t="s">
        <v>5289</v>
      </c>
      <c r="AD4441" s="84" t="s">
        <v>5289</v>
      </c>
      <c r="AE4441" s="84" t="s">
        <v>5289</v>
      </c>
      <c r="AF4441" s="278"/>
    </row>
    <row r="4442" spans="1:38" ht="204">
      <c r="A4442" s="621">
        <v>9</v>
      </c>
      <c r="B4442" s="121" t="s">
        <v>760</v>
      </c>
      <c r="C4442" s="121" t="s">
        <v>748</v>
      </c>
      <c r="D4442" s="121" t="s">
        <v>761</v>
      </c>
      <c r="E4442" s="123" t="s">
        <v>12527</v>
      </c>
      <c r="F4442" s="138"/>
      <c r="G4442" s="138"/>
      <c r="H4442" s="138"/>
      <c r="I4442" s="138"/>
      <c r="J4442" s="643" t="s">
        <v>5394</v>
      </c>
      <c r="K4442" s="630" t="s">
        <v>16232</v>
      </c>
      <c r="L4442" s="622" t="s">
        <v>51</v>
      </c>
      <c r="M4442" s="202"/>
      <c r="N4442" s="138"/>
      <c r="O4442" s="622">
        <v>0</v>
      </c>
      <c r="P4442" s="622">
        <v>0</v>
      </c>
      <c r="Q4442" s="622">
        <v>0</v>
      </c>
      <c r="R4442" s="622">
        <v>0</v>
      </c>
      <c r="S4442" s="622">
        <v>0</v>
      </c>
      <c r="T4442" s="622">
        <v>0</v>
      </c>
      <c r="U4442" s="622">
        <v>0</v>
      </c>
      <c r="V4442" s="622">
        <v>0</v>
      </c>
      <c r="W4442" s="622">
        <v>0</v>
      </c>
      <c r="X4442" s="622">
        <v>0</v>
      </c>
      <c r="Y4442" s="622">
        <v>0</v>
      </c>
      <c r="Z4442" s="123" t="s">
        <v>51</v>
      </c>
      <c r="AA4442" s="624" t="s">
        <v>5289</v>
      </c>
      <c r="AB4442" s="624" t="s">
        <v>5289</v>
      </c>
      <c r="AC4442" s="84" t="s">
        <v>5289</v>
      </c>
      <c r="AD4442" s="84" t="s">
        <v>5289</v>
      </c>
      <c r="AE4442" s="84" t="s">
        <v>5289</v>
      </c>
      <c r="AF4442" s="278"/>
    </row>
    <row r="4443" spans="1:38" ht="229.5">
      <c r="A4443" s="621">
        <v>10</v>
      </c>
      <c r="B4443" s="121" t="s">
        <v>579</v>
      </c>
      <c r="C4443" s="121" t="s">
        <v>762</v>
      </c>
      <c r="D4443" s="121" t="s">
        <v>2854</v>
      </c>
      <c r="E4443" s="123" t="s">
        <v>12528</v>
      </c>
      <c r="F4443" s="138"/>
      <c r="G4443" s="138"/>
      <c r="H4443" s="138"/>
      <c r="I4443" s="138"/>
      <c r="J4443" s="643" t="s">
        <v>5394</v>
      </c>
      <c r="K4443" s="630" t="s">
        <v>16232</v>
      </c>
      <c r="L4443" s="622" t="s">
        <v>51</v>
      </c>
      <c r="M4443" s="202"/>
      <c r="N4443" s="138"/>
      <c r="O4443" s="622">
        <v>0</v>
      </c>
      <c r="P4443" s="622">
        <v>0</v>
      </c>
      <c r="Q4443" s="622">
        <v>0</v>
      </c>
      <c r="R4443" s="622">
        <v>0</v>
      </c>
      <c r="S4443" s="622">
        <v>0</v>
      </c>
      <c r="T4443" s="622">
        <v>0</v>
      </c>
      <c r="U4443" s="622">
        <v>0</v>
      </c>
      <c r="V4443" s="622">
        <v>0</v>
      </c>
      <c r="W4443" s="622">
        <v>0</v>
      </c>
      <c r="X4443" s="622">
        <v>0</v>
      </c>
      <c r="Y4443" s="622">
        <v>0</v>
      </c>
      <c r="Z4443" s="123" t="s">
        <v>51</v>
      </c>
      <c r="AA4443" s="624" t="s">
        <v>5289</v>
      </c>
      <c r="AB4443" s="624" t="s">
        <v>5289</v>
      </c>
      <c r="AC4443" s="84" t="s">
        <v>5289</v>
      </c>
      <c r="AD4443" s="84" t="s">
        <v>5289</v>
      </c>
      <c r="AE4443" s="84" t="s">
        <v>5289</v>
      </c>
      <c r="AF4443" s="278"/>
    </row>
    <row r="4444" spans="1:38" ht="15.75" customHeight="1" thickBot="1">
      <c r="A4444" s="256"/>
      <c r="B4444" s="625">
        <v>10</v>
      </c>
      <c r="C4444" s="625"/>
      <c r="D4444" s="625">
        <v>10</v>
      </c>
      <c r="E4444" s="625">
        <v>10</v>
      </c>
      <c r="F4444" s="625">
        <v>6</v>
      </c>
      <c r="G4444" s="625"/>
      <c r="H4444" s="625">
        <v>0</v>
      </c>
      <c r="I4444" s="625"/>
      <c r="J4444" s="625">
        <v>1</v>
      </c>
      <c r="K4444" s="625">
        <v>7</v>
      </c>
      <c r="L4444" s="625">
        <v>2</v>
      </c>
      <c r="M4444" s="199"/>
      <c r="N4444" s="625">
        <f t="shared" ref="N4444:O4444" si="1475">SUM(N4434:N4443)</f>
        <v>0</v>
      </c>
      <c r="O4444" s="625">
        <f t="shared" si="1475"/>
        <v>0</v>
      </c>
      <c r="P4444" s="625">
        <f t="shared" ref="P4444:Q4444" si="1476">SUM(P4434:P4443)</f>
        <v>0</v>
      </c>
      <c r="Q4444" s="625">
        <f t="shared" si="1476"/>
        <v>0</v>
      </c>
      <c r="R4444" s="625">
        <f t="shared" ref="R4444" si="1477">SUM(R4434:R4443)</f>
        <v>0</v>
      </c>
      <c r="S4444" s="625">
        <f t="shared" ref="S4444" si="1478">SUM(S4434:S4443)</f>
        <v>0</v>
      </c>
      <c r="T4444" s="625">
        <f t="shared" ref="T4444:U4444" si="1479">SUM(T4434:T4443)</f>
        <v>0</v>
      </c>
      <c r="U4444" s="625">
        <f t="shared" si="1479"/>
        <v>0</v>
      </c>
      <c r="V4444" s="625">
        <f t="shared" ref="V4444:W4444" si="1480">SUM(V4434:V4443)</f>
        <v>0</v>
      </c>
      <c r="W4444" s="625">
        <f t="shared" si="1480"/>
        <v>0</v>
      </c>
      <c r="X4444" s="625">
        <f t="shared" ref="X4444:Y4444" si="1481">SUM(X4434:X4443)</f>
        <v>151</v>
      </c>
      <c r="Y4444" s="625">
        <f t="shared" si="1481"/>
        <v>3</v>
      </c>
      <c r="Z4444" s="625">
        <v>0</v>
      </c>
      <c r="AA4444" s="625">
        <v>1</v>
      </c>
      <c r="AB4444" s="625">
        <v>1</v>
      </c>
      <c r="AC4444" s="767"/>
      <c r="AD4444" s="767"/>
      <c r="AE4444" s="767"/>
      <c r="AF4444" s="768"/>
    </row>
    <row r="4445" spans="1:38" ht="15.75" customHeight="1" thickBot="1">
      <c r="A4445" s="660" t="s">
        <v>766</v>
      </c>
      <c r="B4445" s="661"/>
      <c r="C4445" s="661"/>
      <c r="D4445" s="661"/>
      <c r="E4445" s="661"/>
      <c r="F4445" s="661"/>
      <c r="G4445" s="661"/>
      <c r="H4445" s="661"/>
      <c r="I4445" s="661"/>
      <c r="J4445" s="661"/>
      <c r="K4445" s="661"/>
      <c r="L4445" s="661"/>
      <c r="M4445" s="661"/>
      <c r="N4445" s="661"/>
      <c r="O4445" s="661"/>
      <c r="P4445" s="661"/>
      <c r="Q4445" s="661"/>
      <c r="R4445" s="661"/>
      <c r="S4445" s="661"/>
      <c r="T4445" s="661"/>
      <c r="U4445" s="661"/>
      <c r="V4445" s="661"/>
      <c r="W4445" s="661"/>
      <c r="X4445" s="661"/>
      <c r="Y4445" s="661"/>
      <c r="Z4445" s="661"/>
      <c r="AA4445" s="661"/>
      <c r="AB4445" s="661"/>
      <c r="AC4445" s="661"/>
      <c r="AD4445" s="661"/>
      <c r="AE4445" s="661"/>
      <c r="AF4445" s="662"/>
    </row>
    <row r="4446" spans="1:38" ht="315.75" customHeight="1">
      <c r="A4446" s="621">
        <v>1</v>
      </c>
      <c r="B4446" s="121" t="s">
        <v>768</v>
      </c>
      <c r="C4446" s="121" t="s">
        <v>769</v>
      </c>
      <c r="D4446" s="121" t="s">
        <v>801</v>
      </c>
      <c r="E4446" s="123" t="s">
        <v>12627</v>
      </c>
      <c r="F4446" s="123" t="s">
        <v>51</v>
      </c>
      <c r="G4446" s="138"/>
      <c r="H4446" s="138"/>
      <c r="I4446" s="138"/>
      <c r="J4446" s="138"/>
      <c r="K4446" s="138"/>
      <c r="L4446" s="629" t="s">
        <v>40</v>
      </c>
      <c r="M4446" s="629" t="s">
        <v>21744</v>
      </c>
      <c r="N4446" s="629">
        <v>1</v>
      </c>
      <c r="O4446" s="629">
        <v>0</v>
      </c>
      <c r="P4446" s="123">
        <v>0</v>
      </c>
      <c r="Q4446" s="123">
        <v>0</v>
      </c>
      <c r="R4446" s="123">
        <v>0</v>
      </c>
      <c r="S4446" s="123">
        <v>0</v>
      </c>
      <c r="T4446" s="123">
        <v>0</v>
      </c>
      <c r="U4446" s="123">
        <v>0</v>
      </c>
      <c r="V4446" s="123">
        <v>0</v>
      </c>
      <c r="W4446" s="123">
        <v>0</v>
      </c>
      <c r="X4446" s="123">
        <v>14</v>
      </c>
      <c r="Y4446" s="123">
        <v>1</v>
      </c>
      <c r="Z4446" s="123" t="s">
        <v>51</v>
      </c>
      <c r="AA4446" s="4" t="s">
        <v>821</v>
      </c>
      <c r="AB4446" s="3" t="s">
        <v>770</v>
      </c>
      <c r="AC4446" s="131" t="s">
        <v>771</v>
      </c>
      <c r="AD4446" s="131" t="s">
        <v>772</v>
      </c>
      <c r="AE4446" s="131" t="s">
        <v>773</v>
      </c>
      <c r="AF4446" s="356" t="s">
        <v>774</v>
      </c>
      <c r="AG4446" s="1"/>
      <c r="AH4446" s="1"/>
      <c r="AI4446" s="1"/>
      <c r="AJ4446" s="1"/>
      <c r="AK4446" s="1"/>
      <c r="AL4446" s="1"/>
    </row>
    <row r="4447" spans="1:38" ht="331.5">
      <c r="A4447" s="621">
        <v>2</v>
      </c>
      <c r="B4447" s="121" t="s">
        <v>775</v>
      </c>
      <c r="C4447" s="121" t="s">
        <v>769</v>
      </c>
      <c r="D4447" s="121" t="s">
        <v>802</v>
      </c>
      <c r="E4447" s="622" t="s">
        <v>12628</v>
      </c>
      <c r="F4447" s="123" t="s">
        <v>51</v>
      </c>
      <c r="G4447" s="138"/>
      <c r="H4447" s="138"/>
      <c r="I4447" s="138"/>
      <c r="J4447" s="138"/>
      <c r="K4447" s="138"/>
      <c r="L4447" s="622" t="s">
        <v>51</v>
      </c>
      <c r="M4447" s="202"/>
      <c r="N4447" s="138"/>
      <c r="O4447" s="622">
        <v>0</v>
      </c>
      <c r="P4447" s="622">
        <v>0</v>
      </c>
      <c r="Q4447" s="622">
        <v>0</v>
      </c>
      <c r="R4447" s="622">
        <v>0</v>
      </c>
      <c r="S4447" s="622">
        <v>0</v>
      </c>
      <c r="T4447" s="622">
        <v>0</v>
      </c>
      <c r="U4447" s="622">
        <v>0</v>
      </c>
      <c r="V4447" s="622">
        <v>0</v>
      </c>
      <c r="W4447" s="622">
        <v>0</v>
      </c>
      <c r="X4447" s="622">
        <v>34</v>
      </c>
      <c r="Y4447" s="622">
        <v>6</v>
      </c>
      <c r="Z4447" s="123" t="s">
        <v>51</v>
      </c>
      <c r="AA4447" s="622" t="s">
        <v>5289</v>
      </c>
      <c r="AB4447" s="622" t="s">
        <v>5289</v>
      </c>
      <c r="AC4447" s="340" t="s">
        <v>5289</v>
      </c>
      <c r="AD4447" s="340" t="s">
        <v>5289</v>
      </c>
      <c r="AE4447" s="340" t="s">
        <v>5289</v>
      </c>
      <c r="AF4447" s="165" t="s">
        <v>5289</v>
      </c>
      <c r="AG4447" s="1"/>
      <c r="AH4447" s="1"/>
      <c r="AI4447" s="1"/>
      <c r="AJ4447" s="1"/>
      <c r="AK4447" s="1"/>
      <c r="AL4447" s="1"/>
    </row>
    <row r="4448" spans="1:38" ht="331.5">
      <c r="A4448" s="621">
        <v>3</v>
      </c>
      <c r="B4448" s="121" t="s">
        <v>776</v>
      </c>
      <c r="C4448" s="121" t="s">
        <v>769</v>
      </c>
      <c r="D4448" s="121" t="s">
        <v>803</v>
      </c>
      <c r="E4448" s="622" t="s">
        <v>12629</v>
      </c>
      <c r="F4448" s="123" t="s">
        <v>51</v>
      </c>
      <c r="G4448" s="138"/>
      <c r="H4448" s="138"/>
      <c r="I4448" s="138"/>
      <c r="J4448" s="3" t="s">
        <v>820</v>
      </c>
      <c r="K4448" s="3" t="s">
        <v>777</v>
      </c>
      <c r="L4448" s="624" t="s">
        <v>40</v>
      </c>
      <c r="M4448" s="624" t="s">
        <v>21745</v>
      </c>
      <c r="N4448" s="624">
        <v>159</v>
      </c>
      <c r="O4448" s="624">
        <v>0</v>
      </c>
      <c r="P4448" s="622">
        <v>0</v>
      </c>
      <c r="Q4448" s="622">
        <v>0</v>
      </c>
      <c r="R4448" s="622">
        <v>0</v>
      </c>
      <c r="S4448" s="622">
        <v>0</v>
      </c>
      <c r="T4448" s="622">
        <v>0</v>
      </c>
      <c r="U4448" s="622">
        <v>0</v>
      </c>
      <c r="V4448" s="622">
        <v>0</v>
      </c>
      <c r="W4448" s="622">
        <v>0</v>
      </c>
      <c r="X4448" s="622">
        <v>98</v>
      </c>
      <c r="Y4448" s="622">
        <v>18</v>
      </c>
      <c r="Z4448" s="123" t="s">
        <v>51</v>
      </c>
      <c r="AA4448" s="622" t="s">
        <v>5289</v>
      </c>
      <c r="AB4448" s="622" t="s">
        <v>5289</v>
      </c>
      <c r="AC4448" s="340" t="s">
        <v>5289</v>
      </c>
      <c r="AD4448" s="340" t="s">
        <v>5289</v>
      </c>
      <c r="AE4448" s="340" t="s">
        <v>5289</v>
      </c>
      <c r="AF4448" s="165" t="s">
        <v>5289</v>
      </c>
      <c r="AG4448" s="1"/>
      <c r="AH4448" s="1"/>
      <c r="AI4448" s="1"/>
      <c r="AJ4448" s="1"/>
      <c r="AK4448" s="1"/>
      <c r="AL4448" s="1"/>
    </row>
    <row r="4449" spans="1:38" ht="242.25">
      <c r="A4449" s="621">
        <v>4</v>
      </c>
      <c r="B4449" s="121" t="s">
        <v>747</v>
      </c>
      <c r="C4449" s="121" t="s">
        <v>769</v>
      </c>
      <c r="D4449" s="121" t="s">
        <v>804</v>
      </c>
      <c r="E4449" s="622" t="s">
        <v>12630</v>
      </c>
      <c r="F4449" s="123" t="s">
        <v>51</v>
      </c>
      <c r="G4449" s="138"/>
      <c r="H4449" s="138"/>
      <c r="I4449" s="138"/>
      <c r="J4449" s="138"/>
      <c r="K4449" s="138"/>
      <c r="L4449" s="622" t="s">
        <v>51</v>
      </c>
      <c r="M4449" s="202"/>
      <c r="N4449" s="138"/>
      <c r="O4449" s="622">
        <v>0</v>
      </c>
      <c r="P4449" s="622">
        <v>0</v>
      </c>
      <c r="Q4449" s="622">
        <v>0</v>
      </c>
      <c r="R4449" s="622">
        <v>0</v>
      </c>
      <c r="S4449" s="622">
        <v>0</v>
      </c>
      <c r="T4449" s="622">
        <v>0</v>
      </c>
      <c r="U4449" s="622">
        <v>0</v>
      </c>
      <c r="V4449" s="622">
        <v>0</v>
      </c>
      <c r="W4449" s="622">
        <v>0</v>
      </c>
      <c r="X4449" s="622">
        <v>0</v>
      </c>
      <c r="Y4449" s="622">
        <v>0</v>
      </c>
      <c r="Z4449" s="123" t="s">
        <v>51</v>
      </c>
      <c r="AA4449" s="622" t="s">
        <v>5289</v>
      </c>
      <c r="AB4449" s="622" t="s">
        <v>5289</v>
      </c>
      <c r="AC4449" s="340" t="s">
        <v>5289</v>
      </c>
      <c r="AD4449" s="340" t="s">
        <v>5289</v>
      </c>
      <c r="AE4449" s="340" t="s">
        <v>5289</v>
      </c>
      <c r="AF4449" s="165" t="s">
        <v>5289</v>
      </c>
      <c r="AG4449" s="1"/>
      <c r="AH4449" s="1"/>
      <c r="AI4449" s="1"/>
      <c r="AJ4449" s="1"/>
      <c r="AK4449" s="1"/>
      <c r="AL4449" s="1"/>
    </row>
    <row r="4450" spans="1:38" ht="293.25">
      <c r="A4450" s="621">
        <v>5</v>
      </c>
      <c r="B4450" s="121" t="s">
        <v>778</v>
      </c>
      <c r="C4450" s="121" t="s">
        <v>769</v>
      </c>
      <c r="D4450" s="121" t="s">
        <v>805</v>
      </c>
      <c r="E4450" s="622" t="s">
        <v>12631</v>
      </c>
      <c r="F4450" s="123" t="s">
        <v>51</v>
      </c>
      <c r="G4450" s="138"/>
      <c r="H4450" s="138"/>
      <c r="I4450" s="138"/>
      <c r="J4450" s="622" t="s">
        <v>5725</v>
      </c>
      <c r="K4450" s="122" t="s">
        <v>779</v>
      </c>
      <c r="L4450" s="622" t="s">
        <v>40</v>
      </c>
      <c r="M4450" s="121" t="s">
        <v>13014</v>
      </c>
      <c r="N4450" s="622">
        <v>0</v>
      </c>
      <c r="O4450" s="622">
        <v>0</v>
      </c>
      <c r="P4450" s="622">
        <v>0</v>
      </c>
      <c r="Q4450" s="622">
        <v>0</v>
      </c>
      <c r="R4450" s="622">
        <v>0</v>
      </c>
      <c r="S4450" s="622">
        <v>0</v>
      </c>
      <c r="T4450" s="622">
        <v>0</v>
      </c>
      <c r="U4450" s="622">
        <v>0</v>
      </c>
      <c r="V4450" s="622">
        <v>0</v>
      </c>
      <c r="W4450" s="622">
        <v>0</v>
      </c>
      <c r="X4450" s="622">
        <v>76</v>
      </c>
      <c r="Y4450" s="622">
        <v>1</v>
      </c>
      <c r="Z4450" s="123" t="s">
        <v>51</v>
      </c>
      <c r="AA4450" s="622" t="s">
        <v>5289</v>
      </c>
      <c r="AB4450" s="622" t="s">
        <v>5289</v>
      </c>
      <c r="AC4450" s="340" t="s">
        <v>5289</v>
      </c>
      <c r="AD4450" s="340" t="s">
        <v>5289</v>
      </c>
      <c r="AE4450" s="340" t="s">
        <v>5289</v>
      </c>
      <c r="AF4450" s="165" t="s">
        <v>5289</v>
      </c>
      <c r="AG4450" s="1"/>
      <c r="AH4450" s="1"/>
      <c r="AI4450" s="1"/>
      <c r="AJ4450" s="1"/>
      <c r="AK4450" s="1"/>
      <c r="AL4450" s="1"/>
    </row>
    <row r="4451" spans="1:38" ht="306">
      <c r="A4451" s="621">
        <v>6</v>
      </c>
      <c r="B4451" s="502" t="s">
        <v>780</v>
      </c>
      <c r="C4451" s="121" t="s">
        <v>769</v>
      </c>
      <c r="D4451" s="121" t="s">
        <v>806</v>
      </c>
      <c r="E4451" s="622" t="s">
        <v>12632</v>
      </c>
      <c r="F4451" s="123" t="s">
        <v>51</v>
      </c>
      <c r="G4451" s="138"/>
      <c r="H4451" s="138"/>
      <c r="I4451" s="138"/>
      <c r="J4451" s="622" t="s">
        <v>5725</v>
      </c>
      <c r="K4451" s="3" t="s">
        <v>781</v>
      </c>
      <c r="L4451" s="622" t="s">
        <v>40</v>
      </c>
      <c r="M4451" s="121" t="s">
        <v>13014</v>
      </c>
      <c r="N4451" s="622">
        <v>0</v>
      </c>
      <c r="O4451" s="622">
        <v>0</v>
      </c>
      <c r="P4451" s="622">
        <v>0</v>
      </c>
      <c r="Q4451" s="622">
        <v>0</v>
      </c>
      <c r="R4451" s="622">
        <v>0</v>
      </c>
      <c r="S4451" s="622">
        <v>0</v>
      </c>
      <c r="T4451" s="622">
        <v>0</v>
      </c>
      <c r="U4451" s="622">
        <v>0</v>
      </c>
      <c r="V4451" s="622">
        <v>0</v>
      </c>
      <c r="W4451" s="622">
        <v>0</v>
      </c>
      <c r="X4451" s="622">
        <v>29</v>
      </c>
      <c r="Y4451" s="622">
        <v>1</v>
      </c>
      <c r="Z4451" s="123" t="s">
        <v>51</v>
      </c>
      <c r="AA4451" s="622" t="s">
        <v>5289</v>
      </c>
      <c r="AB4451" s="622" t="s">
        <v>5289</v>
      </c>
      <c r="AC4451" s="340" t="s">
        <v>5289</v>
      </c>
      <c r="AD4451" s="340" t="s">
        <v>5289</v>
      </c>
      <c r="AE4451" s="340" t="s">
        <v>5289</v>
      </c>
      <c r="AF4451" s="165" t="s">
        <v>5289</v>
      </c>
      <c r="AG4451" s="1"/>
      <c r="AH4451" s="1"/>
      <c r="AI4451" s="1"/>
      <c r="AJ4451" s="1"/>
      <c r="AK4451" s="1"/>
      <c r="AL4451" s="1"/>
    </row>
    <row r="4452" spans="1:38" ht="293.25">
      <c r="A4452" s="621">
        <v>7</v>
      </c>
      <c r="B4452" s="121" t="s">
        <v>782</v>
      </c>
      <c r="C4452" s="121" t="s">
        <v>769</v>
      </c>
      <c r="D4452" s="121" t="s">
        <v>807</v>
      </c>
      <c r="E4452" s="622" t="s">
        <v>12633</v>
      </c>
      <c r="F4452" s="622" t="s">
        <v>19082</v>
      </c>
      <c r="G4452" s="624" t="s">
        <v>21747</v>
      </c>
      <c r="H4452" s="123">
        <v>1</v>
      </c>
      <c r="I4452" s="623" t="s">
        <v>16675</v>
      </c>
      <c r="J4452" s="138"/>
      <c r="K4452" s="138"/>
      <c r="L4452" s="622" t="s">
        <v>51</v>
      </c>
      <c r="M4452" s="202"/>
      <c r="N4452" s="138"/>
      <c r="O4452" s="622">
        <v>0</v>
      </c>
      <c r="P4452" s="622">
        <v>0</v>
      </c>
      <c r="Q4452" s="622">
        <v>0</v>
      </c>
      <c r="R4452" s="622">
        <v>0</v>
      </c>
      <c r="S4452" s="622">
        <v>0</v>
      </c>
      <c r="T4452" s="622">
        <v>0</v>
      </c>
      <c r="U4452" s="622">
        <v>0</v>
      </c>
      <c r="V4452" s="622">
        <v>0</v>
      </c>
      <c r="W4452" s="622">
        <v>0</v>
      </c>
      <c r="X4452" s="622">
        <v>32</v>
      </c>
      <c r="Y4452" s="622">
        <v>3</v>
      </c>
      <c r="Z4452" s="123" t="s">
        <v>51</v>
      </c>
      <c r="AA4452" s="622" t="s">
        <v>5289</v>
      </c>
      <c r="AB4452" s="622" t="s">
        <v>5289</v>
      </c>
      <c r="AC4452" s="340" t="s">
        <v>5289</v>
      </c>
      <c r="AD4452" s="340" t="s">
        <v>5289</v>
      </c>
      <c r="AE4452" s="340" t="s">
        <v>5289</v>
      </c>
      <c r="AF4452" s="165" t="s">
        <v>5289</v>
      </c>
      <c r="AG4452" s="1"/>
      <c r="AH4452" s="1"/>
      <c r="AI4452" s="1"/>
      <c r="AJ4452" s="1"/>
      <c r="AK4452" s="1"/>
      <c r="AL4452" s="1"/>
    </row>
    <row r="4453" spans="1:38" ht="191.25">
      <c r="A4453" s="621">
        <v>8</v>
      </c>
      <c r="B4453" s="121" t="s">
        <v>783</v>
      </c>
      <c r="C4453" s="121" t="s">
        <v>784</v>
      </c>
      <c r="D4453" s="121" t="s">
        <v>808</v>
      </c>
      <c r="E4453" s="622" t="s">
        <v>12634</v>
      </c>
      <c r="F4453" s="123" t="s">
        <v>51</v>
      </c>
      <c r="G4453" s="138"/>
      <c r="H4453" s="138"/>
      <c r="I4453" s="138"/>
      <c r="J4453" s="138"/>
      <c r="K4453" s="138"/>
      <c r="L4453" s="622" t="s">
        <v>51</v>
      </c>
      <c r="M4453" s="202"/>
      <c r="N4453" s="138"/>
      <c r="O4453" s="622">
        <v>0</v>
      </c>
      <c r="P4453" s="622">
        <v>0</v>
      </c>
      <c r="Q4453" s="622">
        <v>0</v>
      </c>
      <c r="R4453" s="622">
        <v>0</v>
      </c>
      <c r="S4453" s="622">
        <v>0</v>
      </c>
      <c r="T4453" s="622">
        <v>0</v>
      </c>
      <c r="U4453" s="622">
        <v>0</v>
      </c>
      <c r="V4453" s="622">
        <v>0</v>
      </c>
      <c r="W4453" s="622">
        <v>0</v>
      </c>
      <c r="X4453" s="622">
        <v>9</v>
      </c>
      <c r="Y4453" s="622">
        <v>1</v>
      </c>
      <c r="Z4453" s="123" t="s">
        <v>51</v>
      </c>
      <c r="AA4453" s="622" t="s">
        <v>5289</v>
      </c>
      <c r="AB4453" s="622" t="s">
        <v>5289</v>
      </c>
      <c r="AC4453" s="340" t="s">
        <v>5289</v>
      </c>
      <c r="AD4453" s="340" t="s">
        <v>5289</v>
      </c>
      <c r="AE4453" s="340" t="s">
        <v>5289</v>
      </c>
      <c r="AF4453" s="165" t="s">
        <v>5289</v>
      </c>
      <c r="AG4453" s="1"/>
      <c r="AH4453" s="1"/>
      <c r="AI4453" s="1"/>
      <c r="AJ4453" s="1"/>
      <c r="AK4453" s="1"/>
      <c r="AL4453" s="1"/>
    </row>
    <row r="4454" spans="1:38" ht="242.25">
      <c r="A4454" s="621">
        <v>9</v>
      </c>
      <c r="B4454" s="121" t="s">
        <v>785</v>
      </c>
      <c r="C4454" s="121" t="s">
        <v>786</v>
      </c>
      <c r="D4454" s="121" t="s">
        <v>809</v>
      </c>
      <c r="E4454" s="622" t="s">
        <v>12635</v>
      </c>
      <c r="F4454" s="622" t="s">
        <v>19082</v>
      </c>
      <c r="G4454" s="622" t="s">
        <v>51</v>
      </c>
      <c r="H4454" s="123">
        <v>1</v>
      </c>
      <c r="I4454" s="623" t="s">
        <v>16675</v>
      </c>
      <c r="J4454" s="622" t="s">
        <v>5725</v>
      </c>
      <c r="K4454" s="3" t="s">
        <v>787</v>
      </c>
      <c r="L4454" s="622" t="s">
        <v>51</v>
      </c>
      <c r="M4454" s="202"/>
      <c r="N4454" s="138"/>
      <c r="O4454" s="622">
        <v>0</v>
      </c>
      <c r="P4454" s="622">
        <v>0</v>
      </c>
      <c r="Q4454" s="622">
        <v>0</v>
      </c>
      <c r="R4454" s="622">
        <v>0</v>
      </c>
      <c r="S4454" s="622">
        <v>0</v>
      </c>
      <c r="T4454" s="622">
        <v>0</v>
      </c>
      <c r="U4454" s="622">
        <v>0</v>
      </c>
      <c r="V4454" s="622">
        <v>0</v>
      </c>
      <c r="W4454" s="622">
        <v>0</v>
      </c>
      <c r="X4454" s="622">
        <v>16</v>
      </c>
      <c r="Y4454" s="622">
        <v>2</v>
      </c>
      <c r="Z4454" s="123" t="s">
        <v>51</v>
      </c>
      <c r="AA4454" s="622" t="s">
        <v>5289</v>
      </c>
      <c r="AB4454" s="622" t="s">
        <v>5289</v>
      </c>
      <c r="AC4454" s="340" t="s">
        <v>5289</v>
      </c>
      <c r="AD4454" s="340" t="s">
        <v>5289</v>
      </c>
      <c r="AE4454" s="340" t="s">
        <v>5289</v>
      </c>
      <c r="AF4454" s="165" t="s">
        <v>5289</v>
      </c>
      <c r="AG4454" s="1"/>
      <c r="AH4454" s="1"/>
      <c r="AI4454" s="1"/>
      <c r="AJ4454" s="1"/>
      <c r="AK4454" s="1"/>
      <c r="AL4454" s="1"/>
    </row>
    <row r="4455" spans="1:38" ht="242.25">
      <c r="A4455" s="621">
        <v>10</v>
      </c>
      <c r="B4455" s="121" t="s">
        <v>788</v>
      </c>
      <c r="C4455" s="121" t="s">
        <v>786</v>
      </c>
      <c r="D4455" s="121" t="s">
        <v>810</v>
      </c>
      <c r="E4455" s="622" t="s">
        <v>12636</v>
      </c>
      <c r="F4455" s="622" t="s">
        <v>19082</v>
      </c>
      <c r="G4455" s="622" t="s">
        <v>51</v>
      </c>
      <c r="H4455" s="123">
        <v>1</v>
      </c>
      <c r="I4455" s="623" t="s">
        <v>16675</v>
      </c>
      <c r="J4455" s="622" t="s">
        <v>5725</v>
      </c>
      <c r="K4455" s="3" t="s">
        <v>787</v>
      </c>
      <c r="L4455" s="622" t="s">
        <v>51</v>
      </c>
      <c r="M4455" s="202"/>
      <c r="N4455" s="138"/>
      <c r="O4455" s="622">
        <v>0</v>
      </c>
      <c r="P4455" s="622">
        <v>0</v>
      </c>
      <c r="Q4455" s="622">
        <v>0</v>
      </c>
      <c r="R4455" s="622">
        <v>0</v>
      </c>
      <c r="S4455" s="622">
        <v>0</v>
      </c>
      <c r="T4455" s="622">
        <v>0</v>
      </c>
      <c r="U4455" s="622">
        <v>0</v>
      </c>
      <c r="V4455" s="622">
        <v>0</v>
      </c>
      <c r="W4455" s="622">
        <v>0</v>
      </c>
      <c r="X4455" s="622">
        <v>11</v>
      </c>
      <c r="Y4455" s="622">
        <v>0</v>
      </c>
      <c r="Z4455" s="123" t="s">
        <v>51</v>
      </c>
      <c r="AA4455" s="622" t="s">
        <v>5289</v>
      </c>
      <c r="AB4455" s="622" t="s">
        <v>5289</v>
      </c>
      <c r="AC4455" s="340" t="s">
        <v>5289</v>
      </c>
      <c r="AD4455" s="340" t="s">
        <v>5289</v>
      </c>
      <c r="AE4455" s="340" t="s">
        <v>5289</v>
      </c>
      <c r="AF4455" s="165" t="s">
        <v>5289</v>
      </c>
      <c r="AG4455" s="1"/>
      <c r="AH4455" s="1"/>
      <c r="AI4455" s="1"/>
      <c r="AJ4455" s="1"/>
      <c r="AK4455" s="1"/>
      <c r="AL4455" s="1"/>
    </row>
    <row r="4456" spans="1:38" ht="216.75">
      <c r="A4456" s="621">
        <v>11</v>
      </c>
      <c r="B4456" s="897" t="s">
        <v>548</v>
      </c>
      <c r="C4456" s="121" t="s">
        <v>786</v>
      </c>
      <c r="D4456" s="121" t="s">
        <v>811</v>
      </c>
      <c r="E4456" s="622" t="s">
        <v>12637</v>
      </c>
      <c r="F4456" s="622" t="s">
        <v>19082</v>
      </c>
      <c r="G4456" s="622" t="s">
        <v>51</v>
      </c>
      <c r="H4456" s="123">
        <v>1</v>
      </c>
      <c r="I4456" s="623" t="s">
        <v>16675</v>
      </c>
      <c r="J4456" s="622" t="s">
        <v>5725</v>
      </c>
      <c r="K4456" s="3" t="s">
        <v>777</v>
      </c>
      <c r="L4456" s="622" t="s">
        <v>51</v>
      </c>
      <c r="M4456" s="202"/>
      <c r="N4456" s="138"/>
      <c r="O4456" s="622">
        <v>0</v>
      </c>
      <c r="P4456" s="622">
        <v>0</v>
      </c>
      <c r="Q4456" s="622">
        <v>0</v>
      </c>
      <c r="R4456" s="622">
        <v>0</v>
      </c>
      <c r="S4456" s="622">
        <v>0</v>
      </c>
      <c r="T4456" s="622">
        <v>0</v>
      </c>
      <c r="U4456" s="622">
        <v>0</v>
      </c>
      <c r="V4456" s="622">
        <v>0</v>
      </c>
      <c r="W4456" s="622">
        <v>0</v>
      </c>
      <c r="X4456" s="622">
        <v>147</v>
      </c>
      <c r="Y4456" s="622">
        <v>6</v>
      </c>
      <c r="Z4456" s="123" t="s">
        <v>51</v>
      </c>
      <c r="AA4456" s="622" t="s">
        <v>5289</v>
      </c>
      <c r="AB4456" s="622" t="s">
        <v>5289</v>
      </c>
      <c r="AC4456" s="340" t="s">
        <v>5289</v>
      </c>
      <c r="AD4456" s="340" t="s">
        <v>5289</v>
      </c>
      <c r="AE4456" s="340" t="s">
        <v>5289</v>
      </c>
      <c r="AF4456" s="165" t="s">
        <v>5289</v>
      </c>
      <c r="AG4456" s="1"/>
      <c r="AH4456" s="1"/>
      <c r="AI4456" s="1"/>
      <c r="AJ4456" s="1"/>
      <c r="AK4456" s="1"/>
      <c r="AL4456" s="1"/>
    </row>
    <row r="4457" spans="1:38" ht="229.5">
      <c r="A4457" s="621">
        <v>12</v>
      </c>
      <c r="B4457" s="121" t="s">
        <v>550</v>
      </c>
      <c r="C4457" s="121" t="s">
        <v>786</v>
      </c>
      <c r="D4457" s="121" t="s">
        <v>812</v>
      </c>
      <c r="E4457" s="622" t="s">
        <v>12638</v>
      </c>
      <c r="F4457" s="622" t="s">
        <v>19082</v>
      </c>
      <c r="G4457" s="622" t="s">
        <v>51</v>
      </c>
      <c r="H4457" s="123">
        <v>1</v>
      </c>
      <c r="I4457" s="623" t="s">
        <v>16675</v>
      </c>
      <c r="J4457" s="622" t="s">
        <v>5725</v>
      </c>
      <c r="K4457" s="3" t="s">
        <v>777</v>
      </c>
      <c r="L4457" s="622" t="s">
        <v>51</v>
      </c>
      <c r="M4457" s="202"/>
      <c r="N4457" s="138"/>
      <c r="O4457" s="622">
        <v>0</v>
      </c>
      <c r="P4457" s="622">
        <v>0</v>
      </c>
      <c r="Q4457" s="622">
        <v>0</v>
      </c>
      <c r="R4457" s="622">
        <v>0</v>
      </c>
      <c r="S4457" s="622">
        <v>0</v>
      </c>
      <c r="T4457" s="622">
        <v>0</v>
      </c>
      <c r="U4457" s="622">
        <v>0</v>
      </c>
      <c r="V4457" s="622">
        <v>0</v>
      </c>
      <c r="W4457" s="622">
        <v>0</v>
      </c>
      <c r="X4457" s="622">
        <v>124</v>
      </c>
      <c r="Y4457" s="622">
        <v>1</v>
      </c>
      <c r="Z4457" s="123" t="s">
        <v>51</v>
      </c>
      <c r="AA4457" s="622" t="s">
        <v>5289</v>
      </c>
      <c r="AB4457" s="622" t="s">
        <v>5289</v>
      </c>
      <c r="AC4457" s="340" t="s">
        <v>5289</v>
      </c>
      <c r="AD4457" s="340" t="s">
        <v>5289</v>
      </c>
      <c r="AE4457" s="340" t="s">
        <v>5289</v>
      </c>
      <c r="AF4457" s="165" t="s">
        <v>5289</v>
      </c>
      <c r="AG4457" s="1"/>
      <c r="AH4457" s="1"/>
      <c r="AI4457" s="1"/>
      <c r="AJ4457" s="1"/>
      <c r="AK4457" s="1"/>
      <c r="AL4457" s="1"/>
    </row>
    <row r="4458" spans="1:38" ht="216.75">
      <c r="A4458" s="287">
        <v>13</v>
      </c>
      <c r="B4458" s="121" t="s">
        <v>789</v>
      </c>
      <c r="C4458" s="121" t="s">
        <v>786</v>
      </c>
      <c r="D4458" s="121" t="s">
        <v>813</v>
      </c>
      <c r="E4458" s="622" t="s">
        <v>16498</v>
      </c>
      <c r="F4458" s="622" t="s">
        <v>19082</v>
      </c>
      <c r="G4458" s="622" t="s">
        <v>51</v>
      </c>
      <c r="H4458" s="123">
        <v>1</v>
      </c>
      <c r="I4458" s="623" t="s">
        <v>16675</v>
      </c>
      <c r="J4458" s="622" t="s">
        <v>5725</v>
      </c>
      <c r="K4458" s="3" t="s">
        <v>790</v>
      </c>
      <c r="L4458" s="643" t="s">
        <v>40</v>
      </c>
      <c r="M4458" s="238" t="s">
        <v>13014</v>
      </c>
      <c r="N4458" s="190">
        <v>0</v>
      </c>
      <c r="O4458" s="622">
        <v>0</v>
      </c>
      <c r="P4458" s="622">
        <v>0</v>
      </c>
      <c r="Q4458" s="622">
        <v>0</v>
      </c>
      <c r="R4458" s="622">
        <v>0</v>
      </c>
      <c r="S4458" s="622">
        <v>0</v>
      </c>
      <c r="T4458" s="622">
        <v>0</v>
      </c>
      <c r="U4458" s="622">
        <v>0</v>
      </c>
      <c r="V4458" s="622">
        <v>0</v>
      </c>
      <c r="W4458" s="622">
        <v>0</v>
      </c>
      <c r="X4458" s="622">
        <v>29</v>
      </c>
      <c r="Y4458" s="622">
        <v>1</v>
      </c>
      <c r="Z4458" s="123" t="s">
        <v>51</v>
      </c>
      <c r="AA4458" s="622" t="s">
        <v>5289</v>
      </c>
      <c r="AB4458" s="622" t="s">
        <v>5289</v>
      </c>
      <c r="AC4458" s="340" t="s">
        <v>5289</v>
      </c>
      <c r="AD4458" s="340" t="s">
        <v>5289</v>
      </c>
      <c r="AE4458" s="340" t="s">
        <v>5289</v>
      </c>
      <c r="AF4458" s="165" t="s">
        <v>5289</v>
      </c>
      <c r="AG4458" s="1"/>
      <c r="AH4458" s="1"/>
      <c r="AI4458" s="1"/>
      <c r="AJ4458" s="1"/>
      <c r="AK4458" s="1"/>
      <c r="AL4458" s="1"/>
    </row>
    <row r="4459" spans="1:38" ht="216.75" customHeight="1">
      <c r="A4459" s="287">
        <v>14</v>
      </c>
      <c r="B4459" s="121" t="s">
        <v>791</v>
      </c>
      <c r="C4459" s="121" t="s">
        <v>786</v>
      </c>
      <c r="D4459" s="121" t="s">
        <v>814</v>
      </c>
      <c r="E4459" s="624" t="s">
        <v>14388</v>
      </c>
      <c r="F4459" s="123" t="s">
        <v>51</v>
      </c>
      <c r="G4459" s="138"/>
      <c r="H4459" s="138"/>
      <c r="I4459" s="138"/>
      <c r="J4459" s="622" t="s">
        <v>5725</v>
      </c>
      <c r="K4459" s="3" t="s">
        <v>777</v>
      </c>
      <c r="L4459" s="624" t="s">
        <v>40</v>
      </c>
      <c r="M4459" s="624" t="s">
        <v>13014</v>
      </c>
      <c r="N4459" s="633">
        <v>2</v>
      </c>
      <c r="O4459" s="633">
        <v>0</v>
      </c>
      <c r="P4459" s="622">
        <v>0</v>
      </c>
      <c r="Q4459" s="622">
        <v>0</v>
      </c>
      <c r="R4459" s="622">
        <v>0</v>
      </c>
      <c r="S4459" s="622">
        <v>0</v>
      </c>
      <c r="T4459" s="622">
        <v>0</v>
      </c>
      <c r="U4459" s="622">
        <v>0</v>
      </c>
      <c r="V4459" s="622">
        <v>0</v>
      </c>
      <c r="W4459" s="622">
        <v>0</v>
      </c>
      <c r="X4459" s="622">
        <v>21</v>
      </c>
      <c r="Y4459" s="622">
        <v>1</v>
      </c>
      <c r="Z4459" s="123" t="s">
        <v>51</v>
      </c>
      <c r="AA4459" s="622" t="s">
        <v>5289</v>
      </c>
      <c r="AB4459" s="622" t="s">
        <v>5289</v>
      </c>
      <c r="AC4459" s="340" t="s">
        <v>5289</v>
      </c>
      <c r="AD4459" s="340" t="s">
        <v>5289</v>
      </c>
      <c r="AE4459" s="340" t="s">
        <v>5289</v>
      </c>
      <c r="AF4459" s="165" t="s">
        <v>5289</v>
      </c>
      <c r="AG4459" s="1"/>
      <c r="AH4459" s="1"/>
      <c r="AI4459" s="1"/>
      <c r="AJ4459" s="1"/>
      <c r="AK4459" s="1"/>
      <c r="AL4459" s="1"/>
    </row>
    <row r="4460" spans="1:38" ht="216.75">
      <c r="A4460" s="287">
        <v>15</v>
      </c>
      <c r="B4460" s="121" t="s">
        <v>792</v>
      </c>
      <c r="C4460" s="121" t="s">
        <v>786</v>
      </c>
      <c r="D4460" s="121" t="s">
        <v>815</v>
      </c>
      <c r="E4460" s="622" t="s">
        <v>12639</v>
      </c>
      <c r="F4460" s="622" t="s">
        <v>19082</v>
      </c>
      <c r="G4460" s="622" t="s">
        <v>51</v>
      </c>
      <c r="H4460" s="123">
        <v>1</v>
      </c>
      <c r="I4460" s="623" t="s">
        <v>16675</v>
      </c>
      <c r="J4460" s="622" t="s">
        <v>5725</v>
      </c>
      <c r="K4460" s="3" t="s">
        <v>777</v>
      </c>
      <c r="L4460" s="622" t="s">
        <v>40</v>
      </c>
      <c r="M4460" s="121" t="s">
        <v>13014</v>
      </c>
      <c r="N4460" s="622">
        <v>0</v>
      </c>
      <c r="O4460" s="622">
        <v>0</v>
      </c>
      <c r="P4460" s="622">
        <v>0</v>
      </c>
      <c r="Q4460" s="622">
        <v>0</v>
      </c>
      <c r="R4460" s="622">
        <v>0</v>
      </c>
      <c r="S4460" s="622">
        <v>0</v>
      </c>
      <c r="T4460" s="622">
        <v>0</v>
      </c>
      <c r="U4460" s="622">
        <v>0</v>
      </c>
      <c r="V4460" s="622">
        <v>0</v>
      </c>
      <c r="W4460" s="622">
        <v>0</v>
      </c>
      <c r="X4460" s="622">
        <v>170</v>
      </c>
      <c r="Y4460" s="622">
        <v>11</v>
      </c>
      <c r="Z4460" s="123" t="s">
        <v>51</v>
      </c>
      <c r="AA4460" s="622" t="s">
        <v>5289</v>
      </c>
      <c r="AB4460" s="622" t="s">
        <v>5289</v>
      </c>
      <c r="AC4460" s="340" t="s">
        <v>5289</v>
      </c>
      <c r="AD4460" s="340" t="s">
        <v>5289</v>
      </c>
      <c r="AE4460" s="340" t="s">
        <v>5289</v>
      </c>
      <c r="AF4460" s="165" t="s">
        <v>5289</v>
      </c>
      <c r="AG4460" s="1"/>
      <c r="AH4460" s="1"/>
      <c r="AI4460" s="1"/>
      <c r="AJ4460" s="1"/>
      <c r="AK4460" s="1"/>
      <c r="AL4460" s="1"/>
    </row>
    <row r="4461" spans="1:38" ht="267.75">
      <c r="A4461" s="287">
        <v>16</v>
      </c>
      <c r="B4461" s="121" t="s">
        <v>793</v>
      </c>
      <c r="C4461" s="121" t="s">
        <v>786</v>
      </c>
      <c r="D4461" s="121" t="s">
        <v>816</v>
      </c>
      <c r="E4461" s="622" t="s">
        <v>12640</v>
      </c>
      <c r="F4461" s="123" t="s">
        <v>51</v>
      </c>
      <c r="G4461" s="138"/>
      <c r="H4461" s="138"/>
      <c r="I4461" s="138"/>
      <c r="J4461" s="138"/>
      <c r="K4461" s="138"/>
      <c r="L4461" s="656" t="s">
        <v>51</v>
      </c>
      <c r="M4461" s="202"/>
      <c r="N4461" s="138"/>
      <c r="O4461" s="656">
        <v>0</v>
      </c>
      <c r="P4461" s="656">
        <v>0</v>
      </c>
      <c r="Q4461" s="656">
        <v>0</v>
      </c>
      <c r="R4461" s="656">
        <v>0</v>
      </c>
      <c r="S4461" s="656">
        <v>0</v>
      </c>
      <c r="T4461" s="656">
        <v>0</v>
      </c>
      <c r="U4461" s="656">
        <v>0</v>
      </c>
      <c r="V4461" s="656">
        <v>0</v>
      </c>
      <c r="W4461" s="656">
        <v>0</v>
      </c>
      <c r="X4461" s="656">
        <v>2</v>
      </c>
      <c r="Y4461" s="656">
        <v>0</v>
      </c>
      <c r="Z4461" s="123" t="s">
        <v>51</v>
      </c>
      <c r="AA4461" s="622" t="s">
        <v>5289</v>
      </c>
      <c r="AB4461" s="622" t="s">
        <v>5289</v>
      </c>
      <c r="AC4461" s="340" t="s">
        <v>5289</v>
      </c>
      <c r="AD4461" s="340" t="s">
        <v>5289</v>
      </c>
      <c r="AE4461" s="340" t="s">
        <v>5289</v>
      </c>
      <c r="AF4461" s="165" t="s">
        <v>5289</v>
      </c>
      <c r="AG4461" s="1"/>
      <c r="AH4461" s="1"/>
      <c r="AI4461" s="1"/>
      <c r="AJ4461" s="1"/>
      <c r="AK4461" s="1"/>
      <c r="AL4461" s="1"/>
    </row>
    <row r="4462" spans="1:38" ht="191.25">
      <c r="A4462" s="287">
        <v>17</v>
      </c>
      <c r="B4462" s="121" t="s">
        <v>794</v>
      </c>
      <c r="C4462" s="121" t="s">
        <v>786</v>
      </c>
      <c r="D4462" s="121" t="s">
        <v>815</v>
      </c>
      <c r="E4462" s="622" t="s">
        <v>12641</v>
      </c>
      <c r="F4462" s="622" t="s">
        <v>19082</v>
      </c>
      <c r="G4462" s="622" t="s">
        <v>51</v>
      </c>
      <c r="H4462" s="123">
        <v>1</v>
      </c>
      <c r="I4462" s="623" t="s">
        <v>16675</v>
      </c>
      <c r="J4462" s="138"/>
      <c r="K4462" s="138"/>
      <c r="L4462" s="656" t="s">
        <v>51</v>
      </c>
      <c r="M4462" s="202"/>
      <c r="N4462" s="138"/>
      <c r="O4462" s="656">
        <v>0</v>
      </c>
      <c r="P4462" s="656">
        <v>0</v>
      </c>
      <c r="Q4462" s="656">
        <v>0</v>
      </c>
      <c r="R4462" s="656">
        <v>0</v>
      </c>
      <c r="S4462" s="656">
        <v>0</v>
      </c>
      <c r="T4462" s="656">
        <v>0</v>
      </c>
      <c r="U4462" s="656">
        <v>0</v>
      </c>
      <c r="V4462" s="656">
        <v>0</v>
      </c>
      <c r="W4462" s="656">
        <v>0</v>
      </c>
      <c r="X4462" s="656">
        <v>50</v>
      </c>
      <c r="Y4462" s="656">
        <v>0</v>
      </c>
      <c r="Z4462" s="123" t="s">
        <v>51</v>
      </c>
      <c r="AA4462" s="622" t="s">
        <v>5289</v>
      </c>
      <c r="AB4462" s="622" t="s">
        <v>5289</v>
      </c>
      <c r="AC4462" s="340" t="s">
        <v>5289</v>
      </c>
      <c r="AD4462" s="340" t="s">
        <v>5289</v>
      </c>
      <c r="AE4462" s="340" t="s">
        <v>5289</v>
      </c>
      <c r="AF4462" s="165" t="s">
        <v>5289</v>
      </c>
      <c r="AG4462" s="1"/>
      <c r="AH4462" s="1"/>
      <c r="AI4462" s="1"/>
      <c r="AJ4462" s="1"/>
      <c r="AK4462" s="1"/>
      <c r="AL4462" s="1"/>
    </row>
    <row r="4463" spans="1:38" ht="306">
      <c r="A4463" s="287">
        <v>18</v>
      </c>
      <c r="B4463" s="121" t="s">
        <v>795</v>
      </c>
      <c r="C4463" s="121" t="s">
        <v>796</v>
      </c>
      <c r="D4463" s="121" t="s">
        <v>817</v>
      </c>
      <c r="E4463" s="622" t="s">
        <v>12642</v>
      </c>
      <c r="F4463" s="622" t="s">
        <v>19082</v>
      </c>
      <c r="G4463" s="624" t="s">
        <v>21748</v>
      </c>
      <c r="H4463" s="123">
        <v>1</v>
      </c>
      <c r="I4463" s="623" t="s">
        <v>16675</v>
      </c>
      <c r="J4463" s="622" t="s">
        <v>5725</v>
      </c>
      <c r="K4463" s="3" t="s">
        <v>797</v>
      </c>
      <c r="L4463" s="656" t="s">
        <v>40</v>
      </c>
      <c r="M4463" s="31" t="s">
        <v>13014</v>
      </c>
      <c r="N4463" s="656">
        <v>0</v>
      </c>
      <c r="O4463" s="656">
        <v>0</v>
      </c>
      <c r="P4463" s="656">
        <v>0</v>
      </c>
      <c r="Q4463" s="656">
        <v>0</v>
      </c>
      <c r="R4463" s="656">
        <v>0</v>
      </c>
      <c r="S4463" s="656">
        <v>0</v>
      </c>
      <c r="T4463" s="656">
        <v>0</v>
      </c>
      <c r="U4463" s="656">
        <v>0</v>
      </c>
      <c r="V4463" s="656">
        <v>0</v>
      </c>
      <c r="W4463" s="656">
        <v>0</v>
      </c>
      <c r="X4463" s="656">
        <v>30</v>
      </c>
      <c r="Y4463" s="656">
        <v>1</v>
      </c>
      <c r="Z4463" s="123" t="s">
        <v>51</v>
      </c>
      <c r="AA4463" s="622" t="s">
        <v>5289</v>
      </c>
      <c r="AB4463" s="622" t="s">
        <v>5289</v>
      </c>
      <c r="AC4463" s="340" t="s">
        <v>5289</v>
      </c>
      <c r="AD4463" s="340" t="s">
        <v>5289</v>
      </c>
      <c r="AE4463" s="340" t="s">
        <v>5289</v>
      </c>
      <c r="AF4463" s="165" t="s">
        <v>5289</v>
      </c>
      <c r="AG4463" s="1"/>
      <c r="AH4463" s="1"/>
      <c r="AI4463" s="1"/>
      <c r="AJ4463" s="1"/>
      <c r="AK4463" s="1"/>
      <c r="AL4463" s="1"/>
    </row>
    <row r="4464" spans="1:38" ht="300" customHeight="1">
      <c r="A4464" s="287">
        <v>19</v>
      </c>
      <c r="B4464" s="121" t="s">
        <v>798</v>
      </c>
      <c r="C4464" s="121" t="s">
        <v>799</v>
      </c>
      <c r="D4464" s="121" t="s">
        <v>818</v>
      </c>
      <c r="E4464" s="622" t="s">
        <v>12643</v>
      </c>
      <c r="F4464" s="622" t="s">
        <v>19082</v>
      </c>
      <c r="G4464" s="622" t="s">
        <v>51</v>
      </c>
      <c r="H4464" s="123">
        <v>1</v>
      </c>
      <c r="I4464" s="623" t="s">
        <v>16675</v>
      </c>
      <c r="J4464" s="138"/>
      <c r="K4464" s="138"/>
      <c r="L4464" s="656" t="s">
        <v>40</v>
      </c>
      <c r="M4464" s="31" t="s">
        <v>13014</v>
      </c>
      <c r="N4464" s="656">
        <v>0</v>
      </c>
      <c r="O4464" s="656">
        <v>0</v>
      </c>
      <c r="P4464" s="656">
        <v>0</v>
      </c>
      <c r="Q4464" s="656">
        <v>0</v>
      </c>
      <c r="R4464" s="656">
        <v>0</v>
      </c>
      <c r="S4464" s="656">
        <v>0</v>
      </c>
      <c r="T4464" s="656">
        <v>0</v>
      </c>
      <c r="U4464" s="656">
        <v>0</v>
      </c>
      <c r="V4464" s="656">
        <v>0</v>
      </c>
      <c r="W4464" s="656">
        <v>0</v>
      </c>
      <c r="X4464" s="656">
        <v>6</v>
      </c>
      <c r="Y4464" s="656">
        <v>0</v>
      </c>
      <c r="Z4464" s="123" t="s">
        <v>51</v>
      </c>
      <c r="AA4464" s="622" t="s">
        <v>5289</v>
      </c>
      <c r="AB4464" s="622" t="s">
        <v>5289</v>
      </c>
      <c r="AC4464" s="340" t="s">
        <v>5289</v>
      </c>
      <c r="AD4464" s="340" t="s">
        <v>5289</v>
      </c>
      <c r="AE4464" s="340" t="s">
        <v>5289</v>
      </c>
      <c r="AF4464" s="165" t="s">
        <v>5289</v>
      </c>
      <c r="AG4464" s="1"/>
      <c r="AH4464" s="1"/>
      <c r="AI4464" s="1"/>
      <c r="AJ4464" s="1"/>
      <c r="AK4464" s="1"/>
      <c r="AL4464" s="1"/>
    </row>
    <row r="4465" spans="1:38" ht="331.5">
      <c r="A4465" s="287">
        <v>20</v>
      </c>
      <c r="B4465" s="121" t="s">
        <v>800</v>
      </c>
      <c r="C4465" s="121" t="s">
        <v>19894</v>
      </c>
      <c r="D4465" s="121" t="s">
        <v>819</v>
      </c>
      <c r="E4465" s="622" t="s">
        <v>12644</v>
      </c>
      <c r="F4465" s="622" t="s">
        <v>19082</v>
      </c>
      <c r="G4465" s="622" t="s">
        <v>51</v>
      </c>
      <c r="H4465" s="123">
        <v>1</v>
      </c>
      <c r="I4465" s="623" t="s">
        <v>16675</v>
      </c>
      <c r="J4465" s="138"/>
      <c r="K4465" s="138"/>
      <c r="L4465" s="634" t="s">
        <v>40</v>
      </c>
      <c r="M4465" s="635" t="s">
        <v>21746</v>
      </c>
      <c r="N4465" s="634">
        <v>0</v>
      </c>
      <c r="O4465" s="634">
        <v>0</v>
      </c>
      <c r="P4465" s="656">
        <v>0</v>
      </c>
      <c r="Q4465" s="656">
        <v>0</v>
      </c>
      <c r="R4465" s="656">
        <v>0</v>
      </c>
      <c r="S4465" s="656">
        <v>0</v>
      </c>
      <c r="T4465" s="656">
        <v>0</v>
      </c>
      <c r="U4465" s="656">
        <v>0</v>
      </c>
      <c r="V4465" s="656">
        <v>0</v>
      </c>
      <c r="W4465" s="656">
        <v>0</v>
      </c>
      <c r="X4465" s="656">
        <v>0</v>
      </c>
      <c r="Y4465" s="656">
        <v>0</v>
      </c>
      <c r="Z4465" s="123" t="s">
        <v>51</v>
      </c>
      <c r="AA4465" s="622" t="s">
        <v>5289</v>
      </c>
      <c r="AB4465" s="622" t="s">
        <v>5289</v>
      </c>
      <c r="AC4465" s="340" t="s">
        <v>5289</v>
      </c>
      <c r="AD4465" s="340" t="s">
        <v>5289</v>
      </c>
      <c r="AE4465" s="340" t="s">
        <v>5289</v>
      </c>
      <c r="AF4465" s="165" t="s">
        <v>5289</v>
      </c>
      <c r="AG4465" s="1"/>
      <c r="AH4465" s="1"/>
      <c r="AI4465" s="1"/>
      <c r="AJ4465" s="1"/>
      <c r="AK4465" s="1"/>
      <c r="AL4465" s="1"/>
    </row>
    <row r="4466" spans="1:38" s="44" customFormat="1" ht="331.5">
      <c r="A4466" s="381">
        <v>21</v>
      </c>
      <c r="B4466" s="121" t="s">
        <v>800</v>
      </c>
      <c r="C4466" s="121" t="s">
        <v>19894</v>
      </c>
      <c r="D4466" s="121" t="s">
        <v>819</v>
      </c>
      <c r="E4466" s="622" t="s">
        <v>19893</v>
      </c>
      <c r="F4466" s="123" t="s">
        <v>51</v>
      </c>
      <c r="G4466" s="138"/>
      <c r="H4466" s="138"/>
      <c r="I4466" s="138"/>
      <c r="J4466" s="138"/>
      <c r="K4466" s="138"/>
      <c r="L4466" s="656" t="s">
        <v>51</v>
      </c>
      <c r="M4466" s="202"/>
      <c r="N4466" s="138"/>
      <c r="O4466" s="656">
        <v>0</v>
      </c>
      <c r="P4466" s="656">
        <v>0</v>
      </c>
      <c r="Q4466" s="656">
        <v>0</v>
      </c>
      <c r="R4466" s="656">
        <v>0</v>
      </c>
      <c r="S4466" s="656">
        <v>0</v>
      </c>
      <c r="T4466" s="656">
        <v>0</v>
      </c>
      <c r="U4466" s="656">
        <v>0</v>
      </c>
      <c r="V4466" s="656">
        <v>0</v>
      </c>
      <c r="W4466" s="656">
        <v>0</v>
      </c>
      <c r="X4466" s="656">
        <v>0</v>
      </c>
      <c r="Y4466" s="656">
        <v>0</v>
      </c>
      <c r="Z4466" s="123" t="s">
        <v>51</v>
      </c>
      <c r="AA4466" s="622" t="s">
        <v>5289</v>
      </c>
      <c r="AB4466" s="622" t="s">
        <v>5289</v>
      </c>
      <c r="AC4466" s="340" t="s">
        <v>5289</v>
      </c>
      <c r="AD4466" s="340" t="s">
        <v>5289</v>
      </c>
      <c r="AE4466" s="340" t="s">
        <v>5289</v>
      </c>
      <c r="AF4466" s="165" t="s">
        <v>5289</v>
      </c>
    </row>
    <row r="4467" spans="1:38" ht="15.75" customHeight="1" thickBot="1">
      <c r="A4467" s="18"/>
      <c r="B4467" s="18">
        <v>21</v>
      </c>
      <c r="C4467" s="18"/>
      <c r="D4467" s="18">
        <v>21</v>
      </c>
      <c r="E4467" s="18">
        <v>21</v>
      </c>
      <c r="F4467" s="18">
        <v>11</v>
      </c>
      <c r="G4467" s="18">
        <v>2</v>
      </c>
      <c r="H4467" s="18">
        <v>1</v>
      </c>
      <c r="I4467" s="18"/>
      <c r="J4467" s="18">
        <v>1</v>
      </c>
      <c r="K4467" s="18">
        <v>7</v>
      </c>
      <c r="L4467" s="18">
        <v>10</v>
      </c>
      <c r="M4467" s="200"/>
      <c r="N4467" s="18">
        <f t="shared" ref="N4467:O4467" si="1482">SUM(N4446:N4466)</f>
        <v>162</v>
      </c>
      <c r="O4467" s="18">
        <f t="shared" si="1482"/>
        <v>0</v>
      </c>
      <c r="P4467" s="18">
        <f t="shared" ref="P4467:Q4467" si="1483">SUM(P4446:P4466)</f>
        <v>0</v>
      </c>
      <c r="Q4467" s="18">
        <f t="shared" si="1483"/>
        <v>0</v>
      </c>
      <c r="R4467" s="18">
        <f t="shared" ref="R4467" si="1484">SUM(R4446:R4466)</f>
        <v>0</v>
      </c>
      <c r="S4467" s="18">
        <f t="shared" ref="S4467" si="1485">SUM(S4446:S4466)</f>
        <v>0</v>
      </c>
      <c r="T4467" s="18">
        <f t="shared" ref="T4467:U4467" si="1486">SUM(T4446:T4466)</f>
        <v>0</v>
      </c>
      <c r="U4467" s="18">
        <f t="shared" si="1486"/>
        <v>0</v>
      </c>
      <c r="V4467" s="18">
        <f t="shared" ref="V4467:W4467" si="1487">SUM(V4446:V4466)</f>
        <v>0</v>
      </c>
      <c r="W4467" s="18">
        <f t="shared" si="1487"/>
        <v>0</v>
      </c>
      <c r="X4467" s="18">
        <f t="shared" ref="X4467:Y4467" si="1488">SUM(X4446:X4466)</f>
        <v>898</v>
      </c>
      <c r="Y4467" s="18">
        <f t="shared" si="1488"/>
        <v>54</v>
      </c>
      <c r="Z4467" s="18">
        <v>0</v>
      </c>
      <c r="AA4467" s="18">
        <v>1</v>
      </c>
      <c r="AB4467" s="18">
        <v>1</v>
      </c>
      <c r="AC4467" s="18"/>
      <c r="AD4467" s="18"/>
      <c r="AE4467" s="18"/>
      <c r="AF4467" s="18"/>
      <c r="AG4467" s="1"/>
      <c r="AH4467" s="1"/>
      <c r="AI4467" s="1"/>
      <c r="AJ4467" s="1"/>
      <c r="AK4467" s="1"/>
      <c r="AL4467" s="1"/>
    </row>
    <row r="4468" spans="1:38" ht="15.75" customHeight="1" thickBot="1">
      <c r="A4468" s="660" t="s">
        <v>767</v>
      </c>
      <c r="B4468" s="661"/>
      <c r="C4468" s="661"/>
      <c r="D4468" s="661"/>
      <c r="E4468" s="661"/>
      <c r="F4468" s="661"/>
      <c r="G4468" s="661"/>
      <c r="H4468" s="661"/>
      <c r="I4468" s="661"/>
      <c r="J4468" s="661"/>
      <c r="K4468" s="661"/>
      <c r="L4468" s="661"/>
      <c r="M4468" s="661"/>
      <c r="N4468" s="661"/>
      <c r="O4468" s="661"/>
      <c r="P4468" s="661"/>
      <c r="Q4468" s="661"/>
      <c r="R4468" s="661"/>
      <c r="S4468" s="661"/>
      <c r="T4468" s="661"/>
      <c r="U4468" s="661"/>
      <c r="V4468" s="661"/>
      <c r="W4468" s="661"/>
      <c r="X4468" s="661"/>
      <c r="Y4468" s="661"/>
      <c r="Z4468" s="661"/>
      <c r="AA4468" s="661"/>
      <c r="AB4468" s="661"/>
      <c r="AC4468" s="661"/>
      <c r="AD4468" s="661"/>
      <c r="AE4468" s="661"/>
      <c r="AF4468" s="662"/>
      <c r="AG4468" s="1"/>
      <c r="AH4468" s="1"/>
      <c r="AI4468" s="1"/>
      <c r="AJ4468" s="1"/>
      <c r="AK4468" s="1"/>
      <c r="AL4468" s="1"/>
    </row>
    <row r="4469" spans="1:38" ht="165.75">
      <c r="A4469" s="621">
        <v>1</v>
      </c>
      <c r="B4469" s="28" t="s">
        <v>561</v>
      </c>
      <c r="C4469" s="627" t="s">
        <v>822</v>
      </c>
      <c r="D4469" s="28" t="s">
        <v>835</v>
      </c>
      <c r="E4469" s="629" t="s">
        <v>14983</v>
      </c>
      <c r="F4469" s="629" t="s">
        <v>16683</v>
      </c>
      <c r="G4469" s="138"/>
      <c r="H4469" s="138"/>
      <c r="I4469" s="138"/>
      <c r="J4469" s="235" t="s">
        <v>15273</v>
      </c>
      <c r="K4469" s="235" t="s">
        <v>15274</v>
      </c>
      <c r="L4469" s="629" t="s">
        <v>51</v>
      </c>
      <c r="M4469" s="202"/>
      <c r="N4469" s="138"/>
      <c r="O4469" s="629">
        <v>0</v>
      </c>
      <c r="P4469" s="629">
        <v>0</v>
      </c>
      <c r="Q4469" s="629">
        <v>0</v>
      </c>
      <c r="R4469" s="629">
        <v>0</v>
      </c>
      <c r="S4469" s="629">
        <v>0</v>
      </c>
      <c r="T4469" s="629">
        <v>0</v>
      </c>
      <c r="U4469" s="629">
        <v>0</v>
      </c>
      <c r="V4469" s="629">
        <v>0</v>
      </c>
      <c r="W4469" s="629">
        <v>0</v>
      </c>
      <c r="X4469" s="629">
        <v>4</v>
      </c>
      <c r="Y4469" s="629">
        <v>4</v>
      </c>
      <c r="Z4469" s="629" t="s">
        <v>51</v>
      </c>
      <c r="AA4469" s="28" t="s">
        <v>823</v>
      </c>
      <c r="AB4469" s="28" t="s">
        <v>824</v>
      </c>
      <c r="AC4469" s="131" t="s">
        <v>825</v>
      </c>
      <c r="AD4469" s="131" t="s">
        <v>611</v>
      </c>
      <c r="AE4469" s="131" t="s">
        <v>826</v>
      </c>
      <c r="AF4469" s="356" t="s">
        <v>827</v>
      </c>
      <c r="AG4469" s="1"/>
      <c r="AH4469" s="1"/>
      <c r="AI4469" s="1"/>
      <c r="AJ4469" s="1"/>
      <c r="AK4469" s="1"/>
      <c r="AL4469" s="1"/>
    </row>
    <row r="4470" spans="1:38" ht="242.25">
      <c r="A4470" s="621">
        <v>2</v>
      </c>
      <c r="B4470" s="627" t="s">
        <v>828</v>
      </c>
      <c r="C4470" s="627" t="s">
        <v>822</v>
      </c>
      <c r="D4470" s="627" t="s">
        <v>14978</v>
      </c>
      <c r="E4470" s="629" t="s">
        <v>16497</v>
      </c>
      <c r="F4470" s="138"/>
      <c r="G4470" s="138"/>
      <c r="H4470" s="138"/>
      <c r="I4470" s="138"/>
      <c r="J4470" s="643" t="s">
        <v>5289</v>
      </c>
      <c r="K4470" s="235" t="s">
        <v>15275</v>
      </c>
      <c r="L4470" s="624" t="s">
        <v>40</v>
      </c>
      <c r="M4470" s="627" t="s">
        <v>13014</v>
      </c>
      <c r="N4470" s="629">
        <v>0</v>
      </c>
      <c r="O4470" s="629">
        <v>0</v>
      </c>
      <c r="P4470" s="629">
        <v>0</v>
      </c>
      <c r="Q4470" s="629">
        <v>0</v>
      </c>
      <c r="R4470" s="629">
        <v>0</v>
      </c>
      <c r="S4470" s="629">
        <v>0</v>
      </c>
      <c r="T4470" s="629">
        <v>0</v>
      </c>
      <c r="U4470" s="629">
        <v>0</v>
      </c>
      <c r="V4470" s="629">
        <v>0</v>
      </c>
      <c r="W4470" s="629">
        <v>0</v>
      </c>
      <c r="X4470" s="629">
        <v>0</v>
      </c>
      <c r="Y4470" s="629">
        <v>0</v>
      </c>
      <c r="Z4470" s="629" t="s">
        <v>51</v>
      </c>
      <c r="AA4470" s="624" t="s">
        <v>5289</v>
      </c>
      <c r="AB4470" s="624" t="s">
        <v>5289</v>
      </c>
      <c r="AC4470" s="131" t="s">
        <v>5289</v>
      </c>
      <c r="AD4470" s="131" t="s">
        <v>5289</v>
      </c>
      <c r="AE4470" s="131" t="s">
        <v>5289</v>
      </c>
      <c r="AF4470" s="132" t="s">
        <v>5289</v>
      </c>
      <c r="AG4470" s="1"/>
      <c r="AH4470" s="1"/>
      <c r="AI4470" s="1"/>
      <c r="AJ4470" s="1"/>
      <c r="AK4470" s="1"/>
      <c r="AL4470" s="1"/>
    </row>
    <row r="4471" spans="1:38" ht="267.75">
      <c r="A4471" s="621">
        <v>3</v>
      </c>
      <c r="B4471" s="627" t="s">
        <v>829</v>
      </c>
      <c r="C4471" s="627" t="s">
        <v>822</v>
      </c>
      <c r="D4471" s="28" t="s">
        <v>836</v>
      </c>
      <c r="E4471" s="629" t="s">
        <v>16237</v>
      </c>
      <c r="F4471" s="138"/>
      <c r="G4471" s="138"/>
      <c r="H4471" s="138"/>
      <c r="I4471" s="138"/>
      <c r="J4471" s="189"/>
      <c r="K4471" s="189"/>
      <c r="L4471" s="624" t="s">
        <v>51</v>
      </c>
      <c r="M4471" s="202"/>
      <c r="N4471" s="138"/>
      <c r="O4471" s="629">
        <v>0</v>
      </c>
      <c r="P4471" s="629">
        <v>0</v>
      </c>
      <c r="Q4471" s="629">
        <v>0</v>
      </c>
      <c r="R4471" s="629">
        <v>0</v>
      </c>
      <c r="S4471" s="629">
        <v>0</v>
      </c>
      <c r="T4471" s="629">
        <v>0</v>
      </c>
      <c r="U4471" s="629">
        <v>0</v>
      </c>
      <c r="V4471" s="629">
        <v>0</v>
      </c>
      <c r="W4471" s="629">
        <v>0</v>
      </c>
      <c r="X4471" s="629">
        <v>0</v>
      </c>
      <c r="Y4471" s="629">
        <v>0</v>
      </c>
      <c r="Z4471" s="629" t="s">
        <v>51</v>
      </c>
      <c r="AA4471" s="624" t="s">
        <v>5289</v>
      </c>
      <c r="AB4471" s="624" t="s">
        <v>5289</v>
      </c>
      <c r="AC4471" s="131" t="s">
        <v>5289</v>
      </c>
      <c r="AD4471" s="131" t="s">
        <v>5289</v>
      </c>
      <c r="AE4471" s="131" t="s">
        <v>5289</v>
      </c>
      <c r="AF4471" s="132" t="s">
        <v>5289</v>
      </c>
      <c r="AG4471" s="1"/>
      <c r="AH4471" s="1"/>
      <c r="AI4471" s="1"/>
      <c r="AJ4471" s="1"/>
      <c r="AK4471" s="1"/>
      <c r="AL4471" s="1"/>
    </row>
    <row r="4472" spans="1:38" ht="76.5">
      <c r="A4472" s="621">
        <v>4</v>
      </c>
      <c r="B4472" s="627" t="s">
        <v>12645</v>
      </c>
      <c r="C4472" s="627" t="s">
        <v>822</v>
      </c>
      <c r="D4472" s="28" t="s">
        <v>14979</v>
      </c>
      <c r="E4472" s="32" t="s">
        <v>40</v>
      </c>
      <c r="F4472" s="138"/>
      <c r="G4472" s="138"/>
      <c r="H4472" s="138"/>
      <c r="I4472" s="138"/>
      <c r="J4472" s="189"/>
      <c r="K4472" s="189"/>
      <c r="L4472" s="624" t="s">
        <v>51</v>
      </c>
      <c r="M4472" s="202"/>
      <c r="N4472" s="138"/>
      <c r="O4472" s="629">
        <v>0</v>
      </c>
      <c r="P4472" s="629">
        <v>0</v>
      </c>
      <c r="Q4472" s="629">
        <v>0</v>
      </c>
      <c r="R4472" s="629">
        <v>0</v>
      </c>
      <c r="S4472" s="629">
        <v>0</v>
      </c>
      <c r="T4472" s="629">
        <v>0</v>
      </c>
      <c r="U4472" s="629">
        <v>0</v>
      </c>
      <c r="V4472" s="629">
        <v>0</v>
      </c>
      <c r="W4472" s="629">
        <v>0</v>
      </c>
      <c r="X4472" s="629">
        <v>0</v>
      </c>
      <c r="Y4472" s="629">
        <v>0</v>
      </c>
      <c r="Z4472" s="629" t="s">
        <v>51</v>
      </c>
      <c r="AA4472" s="624" t="s">
        <v>5289</v>
      </c>
      <c r="AB4472" s="624" t="s">
        <v>5289</v>
      </c>
      <c r="AC4472" s="131" t="s">
        <v>5289</v>
      </c>
      <c r="AD4472" s="131" t="s">
        <v>5289</v>
      </c>
      <c r="AE4472" s="131" t="s">
        <v>5289</v>
      </c>
      <c r="AF4472" s="132" t="s">
        <v>5289</v>
      </c>
      <c r="AG4472" s="1"/>
      <c r="AH4472" s="1"/>
      <c r="AI4472" s="1"/>
      <c r="AJ4472" s="1"/>
      <c r="AK4472" s="1"/>
      <c r="AL4472" s="1"/>
    </row>
    <row r="4473" spans="1:38" ht="204">
      <c r="A4473" s="621">
        <v>5</v>
      </c>
      <c r="B4473" s="627" t="s">
        <v>830</v>
      </c>
      <c r="C4473" s="627" t="s">
        <v>822</v>
      </c>
      <c r="D4473" s="28" t="s">
        <v>831</v>
      </c>
      <c r="E4473" s="629" t="s">
        <v>14984</v>
      </c>
      <c r="F4473" s="138"/>
      <c r="G4473" s="138"/>
      <c r="H4473" s="138"/>
      <c r="I4473" s="138"/>
      <c r="J4473" s="643" t="s">
        <v>5289</v>
      </c>
      <c r="K4473" s="235" t="s">
        <v>15274</v>
      </c>
      <c r="L4473" s="624" t="s">
        <v>51</v>
      </c>
      <c r="M4473" s="202"/>
      <c r="N4473" s="138"/>
      <c r="O4473" s="629">
        <v>0</v>
      </c>
      <c r="P4473" s="629">
        <v>0</v>
      </c>
      <c r="Q4473" s="629">
        <v>0</v>
      </c>
      <c r="R4473" s="629">
        <v>0</v>
      </c>
      <c r="S4473" s="629">
        <v>0</v>
      </c>
      <c r="T4473" s="629">
        <v>0</v>
      </c>
      <c r="U4473" s="629">
        <v>0</v>
      </c>
      <c r="V4473" s="629">
        <v>0</v>
      </c>
      <c r="W4473" s="629">
        <v>0</v>
      </c>
      <c r="X4473" s="624">
        <v>482</v>
      </c>
      <c r="Y4473" s="629">
        <v>70</v>
      </c>
      <c r="Z4473" s="629" t="s">
        <v>51</v>
      </c>
      <c r="AA4473" s="624" t="s">
        <v>5289</v>
      </c>
      <c r="AB4473" s="624" t="s">
        <v>5289</v>
      </c>
      <c r="AC4473" s="131" t="s">
        <v>5289</v>
      </c>
      <c r="AD4473" s="131" t="s">
        <v>5289</v>
      </c>
      <c r="AE4473" s="131" t="s">
        <v>5289</v>
      </c>
      <c r="AF4473" s="132" t="s">
        <v>5289</v>
      </c>
      <c r="AG4473" s="1"/>
      <c r="AH4473" s="1"/>
      <c r="AI4473" s="1"/>
      <c r="AJ4473" s="1"/>
      <c r="AK4473" s="1"/>
      <c r="AL4473" s="1"/>
    </row>
    <row r="4474" spans="1:38" ht="51">
      <c r="A4474" s="621">
        <v>6</v>
      </c>
      <c r="B4474" s="627" t="s">
        <v>522</v>
      </c>
      <c r="C4474" s="627" t="s">
        <v>822</v>
      </c>
      <c r="D4474" s="627" t="s">
        <v>131</v>
      </c>
      <c r="E4474" s="629" t="s">
        <v>51</v>
      </c>
      <c r="F4474" s="138"/>
      <c r="G4474" s="138"/>
      <c r="H4474" s="138"/>
      <c r="I4474" s="138"/>
      <c r="J4474" s="189"/>
      <c r="K4474" s="189"/>
      <c r="L4474" s="624" t="s">
        <v>51</v>
      </c>
      <c r="M4474" s="202"/>
      <c r="N4474" s="138"/>
      <c r="O4474" s="629">
        <v>0</v>
      </c>
      <c r="P4474" s="629">
        <v>0</v>
      </c>
      <c r="Q4474" s="629">
        <v>0</v>
      </c>
      <c r="R4474" s="629">
        <v>0</v>
      </c>
      <c r="S4474" s="629">
        <v>0</v>
      </c>
      <c r="T4474" s="629">
        <v>0</v>
      </c>
      <c r="U4474" s="629">
        <v>0</v>
      </c>
      <c r="V4474" s="629">
        <v>0</v>
      </c>
      <c r="W4474" s="629">
        <v>0</v>
      </c>
      <c r="X4474" s="624">
        <v>0</v>
      </c>
      <c r="Y4474" s="629">
        <v>0</v>
      </c>
      <c r="Z4474" s="629" t="s">
        <v>51</v>
      </c>
      <c r="AA4474" s="624" t="s">
        <v>5289</v>
      </c>
      <c r="AB4474" s="624" t="s">
        <v>5289</v>
      </c>
      <c r="AC4474" s="131" t="s">
        <v>5289</v>
      </c>
      <c r="AD4474" s="131" t="s">
        <v>5289</v>
      </c>
      <c r="AE4474" s="131" t="s">
        <v>5289</v>
      </c>
      <c r="AF4474" s="132" t="s">
        <v>5289</v>
      </c>
      <c r="AG4474" s="1"/>
      <c r="AH4474" s="1"/>
      <c r="AI4474" s="1"/>
      <c r="AJ4474" s="1"/>
      <c r="AK4474" s="1"/>
      <c r="AL4474" s="1"/>
    </row>
    <row r="4475" spans="1:38" ht="229.5">
      <c r="A4475" s="621">
        <v>7</v>
      </c>
      <c r="B4475" s="627" t="s">
        <v>147</v>
      </c>
      <c r="C4475" s="627" t="s">
        <v>822</v>
      </c>
      <c r="D4475" s="28" t="s">
        <v>832</v>
      </c>
      <c r="E4475" s="629" t="s">
        <v>14985</v>
      </c>
      <c r="F4475" s="138"/>
      <c r="G4475" s="138"/>
      <c r="H4475" s="138"/>
      <c r="I4475" s="138"/>
      <c r="J4475" s="643" t="s">
        <v>5289</v>
      </c>
      <c r="K4475" s="235" t="s">
        <v>15276</v>
      </c>
      <c r="L4475" s="624" t="s">
        <v>40</v>
      </c>
      <c r="M4475" s="627" t="s">
        <v>13014</v>
      </c>
      <c r="N4475" s="629">
        <v>0</v>
      </c>
      <c r="O4475" s="629">
        <v>0</v>
      </c>
      <c r="P4475" s="629">
        <v>0</v>
      </c>
      <c r="Q4475" s="629">
        <v>0</v>
      </c>
      <c r="R4475" s="629">
        <v>0</v>
      </c>
      <c r="S4475" s="629">
        <v>0</v>
      </c>
      <c r="T4475" s="629">
        <v>0</v>
      </c>
      <c r="U4475" s="629">
        <v>0</v>
      </c>
      <c r="V4475" s="629">
        <v>0</v>
      </c>
      <c r="W4475" s="629">
        <v>0</v>
      </c>
      <c r="X4475" s="629">
        <v>0</v>
      </c>
      <c r="Y4475" s="629">
        <v>0</v>
      </c>
      <c r="Z4475" s="629" t="s">
        <v>51</v>
      </c>
      <c r="AA4475" s="624" t="s">
        <v>5289</v>
      </c>
      <c r="AB4475" s="624" t="s">
        <v>5289</v>
      </c>
      <c r="AC4475" s="131" t="s">
        <v>5289</v>
      </c>
      <c r="AD4475" s="131" t="s">
        <v>5289</v>
      </c>
      <c r="AE4475" s="131" t="s">
        <v>5289</v>
      </c>
      <c r="AF4475" s="132" t="s">
        <v>5289</v>
      </c>
      <c r="AG4475" s="1"/>
      <c r="AH4475" s="1"/>
      <c r="AI4475" s="1"/>
      <c r="AJ4475" s="1"/>
      <c r="AK4475" s="1"/>
      <c r="AL4475" s="1"/>
    </row>
    <row r="4476" spans="1:38" ht="165.75">
      <c r="A4476" s="621">
        <v>8</v>
      </c>
      <c r="B4476" s="627" t="s">
        <v>121</v>
      </c>
      <c r="C4476" s="627" t="s">
        <v>822</v>
      </c>
      <c r="D4476" s="28" t="s">
        <v>833</v>
      </c>
      <c r="E4476" s="629" t="s">
        <v>14986</v>
      </c>
      <c r="F4476" s="138"/>
      <c r="G4476" s="138"/>
      <c r="H4476" s="138"/>
      <c r="I4476" s="138"/>
      <c r="J4476" s="643" t="s">
        <v>5289</v>
      </c>
      <c r="K4476" s="235" t="s">
        <v>15277</v>
      </c>
      <c r="L4476" s="643" t="s">
        <v>40</v>
      </c>
      <c r="M4476" s="235" t="s">
        <v>14965</v>
      </c>
      <c r="N4476" s="640">
        <v>0</v>
      </c>
      <c r="O4476" s="629">
        <v>0</v>
      </c>
      <c r="P4476" s="629">
        <v>0</v>
      </c>
      <c r="Q4476" s="629">
        <v>0</v>
      </c>
      <c r="R4476" s="629">
        <v>0</v>
      </c>
      <c r="S4476" s="629">
        <v>0</v>
      </c>
      <c r="T4476" s="624">
        <v>0</v>
      </c>
      <c r="U4476" s="629">
        <v>0</v>
      </c>
      <c r="V4476" s="624">
        <v>0</v>
      </c>
      <c r="W4476" s="629">
        <v>0</v>
      </c>
      <c r="X4476" s="624">
        <v>11</v>
      </c>
      <c r="Y4476" s="629">
        <v>0</v>
      </c>
      <c r="Z4476" s="629" t="s">
        <v>51</v>
      </c>
      <c r="AA4476" s="624" t="s">
        <v>5289</v>
      </c>
      <c r="AB4476" s="624" t="s">
        <v>5289</v>
      </c>
      <c r="AC4476" s="131" t="s">
        <v>5289</v>
      </c>
      <c r="AD4476" s="131" t="s">
        <v>5289</v>
      </c>
      <c r="AE4476" s="131" t="s">
        <v>5289</v>
      </c>
      <c r="AF4476" s="132" t="s">
        <v>5289</v>
      </c>
      <c r="AG4476" s="1"/>
      <c r="AH4476" s="1"/>
      <c r="AI4476" s="1"/>
      <c r="AJ4476" s="1"/>
      <c r="AK4476" s="1"/>
      <c r="AL4476" s="1"/>
    </row>
    <row r="4477" spans="1:38" ht="102">
      <c r="A4477" s="621">
        <v>9</v>
      </c>
      <c r="B4477" s="627" t="s">
        <v>618</v>
      </c>
      <c r="C4477" s="627" t="s">
        <v>822</v>
      </c>
      <c r="D4477" s="627" t="s">
        <v>14980</v>
      </c>
      <c r="E4477" s="32" t="s">
        <v>40</v>
      </c>
      <c r="F4477" s="138"/>
      <c r="G4477" s="138"/>
      <c r="H4477" s="138"/>
      <c r="I4477" s="138"/>
      <c r="J4477" s="643" t="s">
        <v>5289</v>
      </c>
      <c r="K4477" s="235" t="s">
        <v>15278</v>
      </c>
      <c r="L4477" s="643" t="s">
        <v>40</v>
      </c>
      <c r="M4477" s="235" t="s">
        <v>14940</v>
      </c>
      <c r="N4477" s="640">
        <v>0</v>
      </c>
      <c r="O4477" s="629">
        <v>0</v>
      </c>
      <c r="P4477" s="629">
        <v>0</v>
      </c>
      <c r="Q4477" s="629">
        <v>0</v>
      </c>
      <c r="R4477" s="629">
        <v>0</v>
      </c>
      <c r="S4477" s="629">
        <v>0</v>
      </c>
      <c r="T4477" s="629">
        <v>0</v>
      </c>
      <c r="U4477" s="629">
        <v>0</v>
      </c>
      <c r="V4477" s="629">
        <v>0</v>
      </c>
      <c r="W4477" s="629">
        <v>0</v>
      </c>
      <c r="X4477" s="629">
        <v>0</v>
      </c>
      <c r="Y4477" s="629">
        <v>0</v>
      </c>
      <c r="Z4477" s="629" t="s">
        <v>51</v>
      </c>
      <c r="AA4477" s="624" t="s">
        <v>5289</v>
      </c>
      <c r="AB4477" s="624" t="s">
        <v>5289</v>
      </c>
      <c r="AC4477" s="131" t="s">
        <v>5289</v>
      </c>
      <c r="AD4477" s="131" t="s">
        <v>5289</v>
      </c>
      <c r="AE4477" s="131" t="s">
        <v>5289</v>
      </c>
      <c r="AF4477" s="132" t="s">
        <v>5289</v>
      </c>
      <c r="AG4477" s="1"/>
      <c r="AH4477" s="1"/>
      <c r="AI4477" s="1"/>
      <c r="AJ4477" s="1"/>
      <c r="AK4477" s="1"/>
      <c r="AL4477" s="1"/>
    </row>
    <row r="4478" spans="1:38" ht="102">
      <c r="A4478" s="621">
        <v>10</v>
      </c>
      <c r="B4478" s="627" t="s">
        <v>550</v>
      </c>
      <c r="C4478" s="627" t="s">
        <v>822</v>
      </c>
      <c r="D4478" s="627" t="s">
        <v>14981</v>
      </c>
      <c r="E4478" s="32" t="s">
        <v>40</v>
      </c>
      <c r="F4478" s="138"/>
      <c r="G4478" s="138"/>
      <c r="H4478" s="138"/>
      <c r="I4478" s="138"/>
      <c r="J4478" s="643" t="s">
        <v>5289</v>
      </c>
      <c r="K4478" s="235" t="s">
        <v>15278</v>
      </c>
      <c r="L4478" s="643" t="s">
        <v>40</v>
      </c>
      <c r="M4478" s="235" t="s">
        <v>13427</v>
      </c>
      <c r="N4478" s="640">
        <v>0</v>
      </c>
      <c r="O4478" s="629">
        <v>0</v>
      </c>
      <c r="P4478" s="629">
        <v>0</v>
      </c>
      <c r="Q4478" s="629">
        <v>0</v>
      </c>
      <c r="R4478" s="629">
        <v>0</v>
      </c>
      <c r="S4478" s="629">
        <v>0</v>
      </c>
      <c r="T4478" s="629">
        <v>0</v>
      </c>
      <c r="U4478" s="629">
        <v>0</v>
      </c>
      <c r="V4478" s="629">
        <v>0</v>
      </c>
      <c r="W4478" s="629">
        <v>0</v>
      </c>
      <c r="X4478" s="629">
        <v>0</v>
      </c>
      <c r="Y4478" s="629">
        <v>0</v>
      </c>
      <c r="Z4478" s="629" t="s">
        <v>51</v>
      </c>
      <c r="AA4478" s="624" t="s">
        <v>5289</v>
      </c>
      <c r="AB4478" s="624" t="s">
        <v>5289</v>
      </c>
      <c r="AC4478" s="131" t="s">
        <v>5289</v>
      </c>
      <c r="AD4478" s="131" t="s">
        <v>5289</v>
      </c>
      <c r="AE4478" s="131" t="s">
        <v>5289</v>
      </c>
      <c r="AF4478" s="132" t="s">
        <v>5289</v>
      </c>
      <c r="AG4478" s="1"/>
      <c r="AH4478" s="1"/>
      <c r="AI4478" s="1"/>
      <c r="AJ4478" s="1"/>
      <c r="AK4478" s="1"/>
      <c r="AL4478" s="1"/>
    </row>
    <row r="4479" spans="1:38" ht="89.25">
      <c r="A4479" s="621">
        <v>11</v>
      </c>
      <c r="B4479" s="627" t="s">
        <v>619</v>
      </c>
      <c r="C4479" s="627" t="s">
        <v>822</v>
      </c>
      <c r="D4479" s="627" t="s">
        <v>14982</v>
      </c>
      <c r="E4479" s="32" t="s">
        <v>40</v>
      </c>
      <c r="F4479" s="138"/>
      <c r="G4479" s="138"/>
      <c r="H4479" s="138"/>
      <c r="I4479" s="138"/>
      <c r="J4479" s="643" t="s">
        <v>5289</v>
      </c>
      <c r="K4479" s="235" t="s">
        <v>15279</v>
      </c>
      <c r="L4479" s="643" t="s">
        <v>40</v>
      </c>
      <c r="M4479" s="235" t="s">
        <v>13065</v>
      </c>
      <c r="N4479" s="640">
        <v>0</v>
      </c>
      <c r="O4479" s="629">
        <v>0</v>
      </c>
      <c r="P4479" s="629">
        <v>0</v>
      </c>
      <c r="Q4479" s="629">
        <v>0</v>
      </c>
      <c r="R4479" s="629">
        <v>0</v>
      </c>
      <c r="S4479" s="629">
        <v>0</v>
      </c>
      <c r="T4479" s="629">
        <v>0</v>
      </c>
      <c r="U4479" s="629">
        <v>0</v>
      </c>
      <c r="V4479" s="629">
        <v>0</v>
      </c>
      <c r="W4479" s="629">
        <v>0</v>
      </c>
      <c r="X4479" s="629">
        <v>0</v>
      </c>
      <c r="Y4479" s="629">
        <v>0</v>
      </c>
      <c r="Z4479" s="629" t="s">
        <v>51</v>
      </c>
      <c r="AA4479" s="624" t="s">
        <v>5289</v>
      </c>
      <c r="AB4479" s="624" t="s">
        <v>5289</v>
      </c>
      <c r="AC4479" s="131" t="s">
        <v>5289</v>
      </c>
      <c r="AD4479" s="131" t="s">
        <v>5289</v>
      </c>
      <c r="AE4479" s="131" t="s">
        <v>5289</v>
      </c>
      <c r="AF4479" s="132" t="s">
        <v>5289</v>
      </c>
    </row>
    <row r="4480" spans="1:38" ht="178.5">
      <c r="A4480" s="621">
        <v>12</v>
      </c>
      <c r="B4480" s="627" t="s">
        <v>586</v>
      </c>
      <c r="C4480" s="627" t="s">
        <v>822</v>
      </c>
      <c r="D4480" s="28" t="s">
        <v>834</v>
      </c>
      <c r="E4480" s="629" t="s">
        <v>14987</v>
      </c>
      <c r="F4480" s="138"/>
      <c r="G4480" s="138"/>
      <c r="H4480" s="138"/>
      <c r="I4480" s="138"/>
      <c r="J4480" s="643" t="s">
        <v>5289</v>
      </c>
      <c r="K4480" s="235" t="s">
        <v>15274</v>
      </c>
      <c r="L4480" s="643" t="s">
        <v>51</v>
      </c>
      <c r="M4480" s="204"/>
      <c r="N4480" s="189"/>
      <c r="O4480" s="629">
        <v>0</v>
      </c>
      <c r="P4480" s="629">
        <v>0</v>
      </c>
      <c r="Q4480" s="629">
        <v>0</v>
      </c>
      <c r="R4480" s="629">
        <v>0</v>
      </c>
      <c r="S4480" s="629">
        <v>0</v>
      </c>
      <c r="T4480" s="624">
        <v>0</v>
      </c>
      <c r="U4480" s="629">
        <v>0</v>
      </c>
      <c r="V4480" s="624">
        <v>0</v>
      </c>
      <c r="W4480" s="629">
        <v>0</v>
      </c>
      <c r="X4480" s="624">
        <v>0</v>
      </c>
      <c r="Y4480" s="629">
        <v>0</v>
      </c>
      <c r="Z4480" s="629" t="s">
        <v>51</v>
      </c>
      <c r="AA4480" s="624" t="s">
        <v>5289</v>
      </c>
      <c r="AB4480" s="624" t="s">
        <v>5289</v>
      </c>
      <c r="AC4480" s="131" t="s">
        <v>5289</v>
      </c>
      <c r="AD4480" s="131" t="s">
        <v>5289</v>
      </c>
      <c r="AE4480" s="131" t="s">
        <v>5289</v>
      </c>
      <c r="AF4480" s="132" t="s">
        <v>5289</v>
      </c>
    </row>
    <row r="4481" spans="1:38" s="44" customFormat="1" ht="102.75" thickBot="1">
      <c r="A4481" s="214">
        <v>13</v>
      </c>
      <c r="B4481" s="226" t="s">
        <v>14976</v>
      </c>
      <c r="C4481" s="627" t="s">
        <v>822</v>
      </c>
      <c r="D4481" s="626" t="s">
        <v>14977</v>
      </c>
      <c r="E4481" s="629" t="s">
        <v>40</v>
      </c>
      <c r="F4481" s="138"/>
      <c r="G4481" s="138"/>
      <c r="H4481" s="138"/>
      <c r="I4481" s="138"/>
      <c r="J4481" s="643" t="s">
        <v>5289</v>
      </c>
      <c r="K4481" s="235" t="s">
        <v>15278</v>
      </c>
      <c r="L4481" s="643" t="s">
        <v>40</v>
      </c>
      <c r="M4481" s="235" t="s">
        <v>14988</v>
      </c>
      <c r="N4481" s="640">
        <v>0</v>
      </c>
      <c r="O4481" s="629">
        <v>0</v>
      </c>
      <c r="P4481" s="629">
        <v>0</v>
      </c>
      <c r="Q4481" s="629">
        <v>0</v>
      </c>
      <c r="R4481" s="629">
        <v>0</v>
      </c>
      <c r="S4481" s="629">
        <v>0</v>
      </c>
      <c r="T4481" s="624">
        <v>0</v>
      </c>
      <c r="U4481" s="629">
        <v>0</v>
      </c>
      <c r="V4481" s="624">
        <v>0</v>
      </c>
      <c r="W4481" s="629">
        <v>0</v>
      </c>
      <c r="X4481" s="624">
        <v>0</v>
      </c>
      <c r="Y4481" s="629">
        <v>0</v>
      </c>
      <c r="Z4481" s="629" t="s">
        <v>51</v>
      </c>
      <c r="AA4481" s="624" t="s">
        <v>5289</v>
      </c>
      <c r="AB4481" s="624" t="s">
        <v>5289</v>
      </c>
      <c r="AC4481" s="131" t="s">
        <v>5289</v>
      </c>
      <c r="AD4481" s="131" t="s">
        <v>5289</v>
      </c>
      <c r="AE4481" s="131" t="s">
        <v>5289</v>
      </c>
      <c r="AF4481" s="132" t="s">
        <v>5289</v>
      </c>
      <c r="AG4481" s="107"/>
      <c r="AH4481" s="107"/>
      <c r="AI4481" s="107"/>
      <c r="AJ4481" s="107"/>
      <c r="AK4481" s="107"/>
      <c r="AL4481" s="107"/>
    </row>
    <row r="4482" spans="1:38" ht="15.75" customHeight="1" thickBot="1">
      <c r="A4482" s="18"/>
      <c r="B4482" s="18">
        <v>13</v>
      </c>
      <c r="C4482" s="18"/>
      <c r="D4482" s="18">
        <v>12</v>
      </c>
      <c r="E4482" s="18">
        <v>12</v>
      </c>
      <c r="F4482" s="18"/>
      <c r="G4482" s="18"/>
      <c r="H4482" s="18">
        <v>0</v>
      </c>
      <c r="I4482" s="18"/>
      <c r="J4482" s="18">
        <v>1</v>
      </c>
      <c r="K4482" s="18">
        <v>10</v>
      </c>
      <c r="L4482" s="18">
        <v>7</v>
      </c>
      <c r="M4482" s="200"/>
      <c r="N4482" s="18">
        <f t="shared" ref="N4482:O4482" si="1489">SUM(N4469:N4481)</f>
        <v>0</v>
      </c>
      <c r="O4482" s="18">
        <f t="shared" si="1489"/>
        <v>0</v>
      </c>
      <c r="P4482" s="18">
        <f t="shared" ref="P4482:Q4482" si="1490">SUM(P4469:P4481)</f>
        <v>0</v>
      </c>
      <c r="Q4482" s="18">
        <f t="shared" si="1490"/>
        <v>0</v>
      </c>
      <c r="R4482" s="18">
        <f t="shared" ref="R4482" si="1491">SUM(R4469:R4481)</f>
        <v>0</v>
      </c>
      <c r="S4482" s="18">
        <f t="shared" ref="S4482" si="1492">SUM(S4469:S4481)</f>
        <v>0</v>
      </c>
      <c r="T4482" s="18">
        <f t="shared" ref="T4482:U4482" si="1493">SUM(T4469:T4481)</f>
        <v>0</v>
      </c>
      <c r="U4482" s="18">
        <f t="shared" si="1493"/>
        <v>0</v>
      </c>
      <c r="V4482" s="18">
        <f t="shared" ref="V4482:W4482" si="1494">SUM(V4469:V4481)</f>
        <v>0</v>
      </c>
      <c r="W4482" s="18">
        <f t="shared" si="1494"/>
        <v>0</v>
      </c>
      <c r="X4482" s="18">
        <f t="shared" ref="X4482:Y4482" si="1495">SUM(X4469:X4481)</f>
        <v>497</v>
      </c>
      <c r="Y4482" s="18">
        <f t="shared" si="1495"/>
        <v>74</v>
      </c>
      <c r="Z4482" s="18">
        <v>0</v>
      </c>
      <c r="AA4482" s="18">
        <v>1</v>
      </c>
      <c r="AB4482" s="18">
        <v>1</v>
      </c>
      <c r="AC4482" s="18"/>
      <c r="AD4482" s="18"/>
      <c r="AE4482" s="18"/>
      <c r="AF4482" s="18"/>
    </row>
    <row r="4483" spans="1:38" ht="15.75" customHeight="1" thickBot="1">
      <c r="A4483" s="660" t="s">
        <v>837</v>
      </c>
      <c r="B4483" s="661"/>
      <c r="C4483" s="661"/>
      <c r="D4483" s="661"/>
      <c r="E4483" s="661"/>
      <c r="F4483" s="661"/>
      <c r="G4483" s="661"/>
      <c r="H4483" s="661"/>
      <c r="I4483" s="661"/>
      <c r="J4483" s="661"/>
      <c r="K4483" s="661"/>
      <c r="L4483" s="661"/>
      <c r="M4483" s="661"/>
      <c r="N4483" s="661"/>
      <c r="O4483" s="661"/>
      <c r="P4483" s="661"/>
      <c r="Q4483" s="661"/>
      <c r="R4483" s="661"/>
      <c r="S4483" s="661"/>
      <c r="T4483" s="661"/>
      <c r="U4483" s="661"/>
      <c r="V4483" s="661"/>
      <c r="W4483" s="661"/>
      <c r="X4483" s="661"/>
      <c r="Y4483" s="661"/>
      <c r="Z4483" s="661"/>
      <c r="AA4483" s="661"/>
      <c r="AB4483" s="661"/>
      <c r="AC4483" s="661"/>
      <c r="AD4483" s="661"/>
      <c r="AE4483" s="661"/>
      <c r="AF4483" s="662"/>
    </row>
    <row r="4484" spans="1:38" ht="165.75">
      <c r="A4484" s="621">
        <v>1</v>
      </c>
      <c r="B4484" s="627" t="s">
        <v>561</v>
      </c>
      <c r="C4484" s="370" t="s">
        <v>839</v>
      </c>
      <c r="D4484" s="627" t="s">
        <v>858</v>
      </c>
      <c r="E4484" s="624" t="s">
        <v>12646</v>
      </c>
      <c r="F4484" s="624" t="s">
        <v>16683</v>
      </c>
      <c r="G4484" s="138"/>
      <c r="H4484" s="138"/>
      <c r="I4484" s="138"/>
      <c r="J4484" s="138"/>
      <c r="K4484" s="138"/>
      <c r="L4484" s="624" t="s">
        <v>51</v>
      </c>
      <c r="M4484" s="202"/>
      <c r="N4484" s="138"/>
      <c r="O4484" s="624">
        <v>0</v>
      </c>
      <c r="P4484" s="624">
        <v>0</v>
      </c>
      <c r="Q4484" s="624">
        <v>0</v>
      </c>
      <c r="R4484" s="624">
        <v>0</v>
      </c>
      <c r="S4484" s="624">
        <v>0</v>
      </c>
      <c r="T4484" s="624">
        <v>0</v>
      </c>
      <c r="U4484" s="624">
        <v>0</v>
      </c>
      <c r="V4484" s="624">
        <v>0</v>
      </c>
      <c r="W4484" s="624">
        <v>0</v>
      </c>
      <c r="X4484" s="624">
        <v>13</v>
      </c>
      <c r="Y4484" s="624">
        <v>2</v>
      </c>
      <c r="Z4484" s="624" t="s">
        <v>51</v>
      </c>
      <c r="AA4484" s="626" t="s">
        <v>841</v>
      </c>
      <c r="AB4484" s="626" t="s">
        <v>842</v>
      </c>
      <c r="AC4484" s="84" t="s">
        <v>843</v>
      </c>
      <c r="AD4484" s="84" t="s">
        <v>844</v>
      </c>
      <c r="AE4484" s="84" t="s">
        <v>845</v>
      </c>
      <c r="AF4484" s="763"/>
    </row>
    <row r="4485" spans="1:38" ht="204">
      <c r="A4485" s="621">
        <v>2</v>
      </c>
      <c r="B4485" s="627" t="s">
        <v>572</v>
      </c>
      <c r="C4485" s="370" t="s">
        <v>839</v>
      </c>
      <c r="D4485" s="627" t="s">
        <v>846</v>
      </c>
      <c r="E4485" s="624" t="s">
        <v>12647</v>
      </c>
      <c r="F4485" s="138"/>
      <c r="G4485" s="138"/>
      <c r="H4485" s="138"/>
      <c r="I4485" s="138"/>
      <c r="J4485" s="626" t="s">
        <v>840</v>
      </c>
      <c r="K4485" s="626" t="s">
        <v>847</v>
      </c>
      <c r="L4485" s="624" t="s">
        <v>40</v>
      </c>
      <c r="M4485" s="627" t="s">
        <v>13327</v>
      </c>
      <c r="N4485" s="624">
        <v>0</v>
      </c>
      <c r="O4485" s="624">
        <v>0</v>
      </c>
      <c r="P4485" s="624">
        <v>0</v>
      </c>
      <c r="Q4485" s="624">
        <v>0</v>
      </c>
      <c r="R4485" s="624">
        <v>0</v>
      </c>
      <c r="S4485" s="624">
        <v>0</v>
      </c>
      <c r="T4485" s="624">
        <v>0</v>
      </c>
      <c r="U4485" s="624">
        <v>0</v>
      </c>
      <c r="V4485" s="624">
        <v>0</v>
      </c>
      <c r="W4485" s="624">
        <v>0</v>
      </c>
      <c r="X4485" s="624">
        <v>0</v>
      </c>
      <c r="Y4485" s="624">
        <v>0</v>
      </c>
      <c r="Z4485" s="624" t="s">
        <v>51</v>
      </c>
      <c r="AA4485" s="624" t="s">
        <v>5289</v>
      </c>
      <c r="AB4485" s="624" t="s">
        <v>5289</v>
      </c>
      <c r="AC4485" s="84" t="s">
        <v>5289</v>
      </c>
      <c r="AD4485" s="84" t="s">
        <v>5289</v>
      </c>
      <c r="AE4485" s="84" t="s">
        <v>5289</v>
      </c>
      <c r="AF4485" s="278"/>
    </row>
    <row r="4486" spans="1:38" ht="76.5">
      <c r="A4486" s="621">
        <v>3</v>
      </c>
      <c r="B4486" s="627" t="s">
        <v>606</v>
      </c>
      <c r="C4486" s="370" t="s">
        <v>839</v>
      </c>
      <c r="D4486" s="228" t="s">
        <v>16495</v>
      </c>
      <c r="E4486" s="624" t="s">
        <v>40</v>
      </c>
      <c r="F4486" s="138"/>
      <c r="G4486" s="138"/>
      <c r="H4486" s="138"/>
      <c r="I4486" s="138"/>
      <c r="J4486" s="138"/>
      <c r="K4486" s="138"/>
      <c r="L4486" s="624" t="s">
        <v>51</v>
      </c>
      <c r="M4486" s="202"/>
      <c r="N4486" s="138"/>
      <c r="O4486" s="624">
        <v>0</v>
      </c>
      <c r="P4486" s="624">
        <v>0</v>
      </c>
      <c r="Q4486" s="624">
        <v>0</v>
      </c>
      <c r="R4486" s="624">
        <v>0</v>
      </c>
      <c r="S4486" s="624">
        <v>0</v>
      </c>
      <c r="T4486" s="624">
        <v>0</v>
      </c>
      <c r="U4486" s="624">
        <v>0</v>
      </c>
      <c r="V4486" s="624">
        <v>0</v>
      </c>
      <c r="W4486" s="624">
        <v>0</v>
      </c>
      <c r="X4486" s="624">
        <v>0</v>
      </c>
      <c r="Y4486" s="624">
        <v>0</v>
      </c>
      <c r="Z4486" s="624" t="s">
        <v>51</v>
      </c>
      <c r="AA4486" s="624" t="s">
        <v>5289</v>
      </c>
      <c r="AB4486" s="624" t="s">
        <v>5289</v>
      </c>
      <c r="AC4486" s="84" t="s">
        <v>5289</v>
      </c>
      <c r="AD4486" s="84" t="s">
        <v>5289</v>
      </c>
      <c r="AE4486" s="84" t="s">
        <v>5289</v>
      </c>
      <c r="AF4486" s="278"/>
    </row>
    <row r="4487" spans="1:38" ht="204">
      <c r="A4487" s="621">
        <v>4</v>
      </c>
      <c r="B4487" s="627" t="s">
        <v>577</v>
      </c>
      <c r="C4487" s="370" t="s">
        <v>839</v>
      </c>
      <c r="D4487" s="627" t="s">
        <v>848</v>
      </c>
      <c r="E4487" s="624" t="s">
        <v>12648</v>
      </c>
      <c r="F4487" s="138"/>
      <c r="G4487" s="138"/>
      <c r="H4487" s="138"/>
      <c r="I4487" s="138"/>
      <c r="J4487" s="624" t="s">
        <v>5394</v>
      </c>
      <c r="K4487" s="626" t="s">
        <v>849</v>
      </c>
      <c r="L4487" s="624" t="s">
        <v>51</v>
      </c>
      <c r="M4487" s="202"/>
      <c r="N4487" s="138"/>
      <c r="O4487" s="624">
        <v>0</v>
      </c>
      <c r="P4487" s="624">
        <v>0</v>
      </c>
      <c r="Q4487" s="624">
        <v>0</v>
      </c>
      <c r="R4487" s="624">
        <v>0</v>
      </c>
      <c r="S4487" s="624">
        <v>0</v>
      </c>
      <c r="T4487" s="624">
        <v>0</v>
      </c>
      <c r="U4487" s="624">
        <v>0</v>
      </c>
      <c r="V4487" s="624">
        <v>0</v>
      </c>
      <c r="W4487" s="624">
        <v>0</v>
      </c>
      <c r="X4487" s="624">
        <v>429</v>
      </c>
      <c r="Y4487" s="624">
        <v>45</v>
      </c>
      <c r="Z4487" s="624" t="s">
        <v>51</v>
      </c>
      <c r="AA4487" s="624" t="s">
        <v>5289</v>
      </c>
      <c r="AB4487" s="624" t="s">
        <v>5289</v>
      </c>
      <c r="AC4487" s="84" t="s">
        <v>5289</v>
      </c>
      <c r="AD4487" s="84" t="s">
        <v>5289</v>
      </c>
      <c r="AE4487" s="84" t="s">
        <v>5289</v>
      </c>
      <c r="AF4487" s="278"/>
    </row>
    <row r="4488" spans="1:38" ht="229.5">
      <c r="A4488" s="621">
        <v>5</v>
      </c>
      <c r="B4488" s="370" t="s">
        <v>850</v>
      </c>
      <c r="C4488" s="370" t="s">
        <v>839</v>
      </c>
      <c r="D4488" s="627" t="s">
        <v>851</v>
      </c>
      <c r="E4488" s="624" t="s">
        <v>12649</v>
      </c>
      <c r="F4488" s="138"/>
      <c r="G4488" s="138"/>
      <c r="H4488" s="138"/>
      <c r="I4488" s="138"/>
      <c r="J4488" s="624" t="s">
        <v>5394</v>
      </c>
      <c r="K4488" s="626" t="s">
        <v>852</v>
      </c>
      <c r="L4488" s="624" t="s">
        <v>40</v>
      </c>
      <c r="M4488" s="627" t="s">
        <v>13014</v>
      </c>
      <c r="N4488" s="624">
        <v>0</v>
      </c>
      <c r="O4488" s="624">
        <v>0</v>
      </c>
      <c r="P4488" s="624">
        <v>0</v>
      </c>
      <c r="Q4488" s="624">
        <v>0</v>
      </c>
      <c r="R4488" s="624">
        <v>0</v>
      </c>
      <c r="S4488" s="624">
        <v>0</v>
      </c>
      <c r="T4488" s="624">
        <v>0</v>
      </c>
      <c r="U4488" s="624">
        <v>0</v>
      </c>
      <c r="V4488" s="624">
        <v>0</v>
      </c>
      <c r="W4488" s="624">
        <v>0</v>
      </c>
      <c r="X4488" s="624">
        <v>0</v>
      </c>
      <c r="Y4488" s="624">
        <v>0</v>
      </c>
      <c r="Z4488" s="624" t="s">
        <v>51</v>
      </c>
      <c r="AA4488" s="624" t="s">
        <v>5289</v>
      </c>
      <c r="AB4488" s="624" t="s">
        <v>5289</v>
      </c>
      <c r="AC4488" s="84" t="s">
        <v>5289</v>
      </c>
      <c r="AD4488" s="84" t="s">
        <v>5289</v>
      </c>
      <c r="AE4488" s="84" t="s">
        <v>5289</v>
      </c>
      <c r="AF4488" s="278"/>
    </row>
    <row r="4489" spans="1:38" ht="165.75">
      <c r="A4489" s="621">
        <v>6</v>
      </c>
      <c r="B4489" s="370" t="s">
        <v>121</v>
      </c>
      <c r="C4489" s="370" t="s">
        <v>839</v>
      </c>
      <c r="D4489" s="627" t="s">
        <v>853</v>
      </c>
      <c r="E4489" s="624" t="s">
        <v>12650</v>
      </c>
      <c r="F4489" s="138"/>
      <c r="G4489" s="138"/>
      <c r="H4489" s="138"/>
      <c r="I4489" s="138"/>
      <c r="J4489" s="624" t="s">
        <v>5394</v>
      </c>
      <c r="K4489" s="626" t="s">
        <v>854</v>
      </c>
      <c r="L4489" s="624" t="s">
        <v>51</v>
      </c>
      <c r="M4489" s="202"/>
      <c r="N4489" s="138"/>
      <c r="O4489" s="624">
        <v>0</v>
      </c>
      <c r="P4489" s="624">
        <v>0</v>
      </c>
      <c r="Q4489" s="624">
        <v>0</v>
      </c>
      <c r="R4489" s="624">
        <v>0</v>
      </c>
      <c r="S4489" s="624">
        <v>0</v>
      </c>
      <c r="T4489" s="624">
        <v>0</v>
      </c>
      <c r="U4489" s="624">
        <v>0</v>
      </c>
      <c r="V4489" s="624">
        <v>0</v>
      </c>
      <c r="W4489" s="624">
        <v>0</v>
      </c>
      <c r="X4489" s="624">
        <v>0</v>
      </c>
      <c r="Y4489" s="624">
        <v>0</v>
      </c>
      <c r="Z4489" s="624" t="s">
        <v>51</v>
      </c>
      <c r="AA4489" s="624" t="s">
        <v>5289</v>
      </c>
      <c r="AB4489" s="624" t="s">
        <v>5289</v>
      </c>
      <c r="AC4489" s="84" t="s">
        <v>5289</v>
      </c>
      <c r="AD4489" s="84" t="s">
        <v>5289</v>
      </c>
      <c r="AE4489" s="84" t="s">
        <v>5289</v>
      </c>
      <c r="AF4489" s="278"/>
    </row>
    <row r="4490" spans="1:38" ht="102">
      <c r="A4490" s="621">
        <v>7</v>
      </c>
      <c r="B4490" s="898" t="s">
        <v>551</v>
      </c>
      <c r="C4490" s="898" t="s">
        <v>14989</v>
      </c>
      <c r="D4490" s="630" t="s">
        <v>14994</v>
      </c>
      <c r="E4490" s="643" t="s">
        <v>40</v>
      </c>
      <c r="F4490" s="189"/>
      <c r="G4490" s="189"/>
      <c r="H4490" s="189"/>
      <c r="I4490" s="189"/>
      <c r="J4490" s="643" t="s">
        <v>5394</v>
      </c>
      <c r="K4490" s="630" t="s">
        <v>14990</v>
      </c>
      <c r="L4490" s="643" t="s">
        <v>40</v>
      </c>
      <c r="M4490" s="238" t="s">
        <v>13014</v>
      </c>
      <c r="N4490" s="190">
        <v>0</v>
      </c>
      <c r="O4490" s="624">
        <v>0</v>
      </c>
      <c r="P4490" s="624">
        <v>0</v>
      </c>
      <c r="Q4490" s="624">
        <v>0</v>
      </c>
      <c r="R4490" s="624">
        <v>0</v>
      </c>
      <c r="S4490" s="624">
        <v>0</v>
      </c>
      <c r="T4490" s="624">
        <v>0</v>
      </c>
      <c r="U4490" s="624">
        <v>0</v>
      </c>
      <c r="V4490" s="624">
        <v>0</v>
      </c>
      <c r="W4490" s="624">
        <v>0</v>
      </c>
      <c r="X4490" s="624">
        <v>0</v>
      </c>
      <c r="Y4490" s="624">
        <v>0</v>
      </c>
      <c r="Z4490" s="624" t="s">
        <v>51</v>
      </c>
      <c r="AA4490" s="624" t="s">
        <v>5289</v>
      </c>
      <c r="AB4490" s="624" t="s">
        <v>5289</v>
      </c>
      <c r="AC4490" s="84" t="s">
        <v>5289</v>
      </c>
      <c r="AD4490" s="84" t="s">
        <v>5289</v>
      </c>
      <c r="AE4490" s="84" t="s">
        <v>5289</v>
      </c>
      <c r="AF4490" s="278"/>
    </row>
    <row r="4491" spans="1:38" ht="178.5">
      <c r="A4491" s="621">
        <v>8</v>
      </c>
      <c r="B4491" s="899" t="s">
        <v>618</v>
      </c>
      <c r="C4491" s="899" t="s">
        <v>839</v>
      </c>
      <c r="D4491" s="626" t="s">
        <v>16494</v>
      </c>
      <c r="E4491" s="624" t="s">
        <v>40</v>
      </c>
      <c r="F4491" s="189"/>
      <c r="G4491" s="189"/>
      <c r="H4491" s="189"/>
      <c r="I4491" s="189"/>
      <c r="J4491" s="624" t="s">
        <v>16496</v>
      </c>
      <c r="K4491" s="626" t="s">
        <v>877</v>
      </c>
      <c r="L4491" s="624" t="s">
        <v>40</v>
      </c>
      <c r="M4491" s="627" t="s">
        <v>14379</v>
      </c>
      <c r="N4491" s="624">
        <v>0</v>
      </c>
      <c r="O4491" s="624">
        <v>0</v>
      </c>
      <c r="P4491" s="624">
        <v>0</v>
      </c>
      <c r="Q4491" s="624">
        <v>0</v>
      </c>
      <c r="R4491" s="624">
        <v>0</v>
      </c>
      <c r="S4491" s="624">
        <v>0</v>
      </c>
      <c r="T4491" s="624">
        <v>0</v>
      </c>
      <c r="U4491" s="624">
        <v>0</v>
      </c>
      <c r="V4491" s="624">
        <v>0</v>
      </c>
      <c r="W4491" s="624">
        <v>0</v>
      </c>
      <c r="X4491" s="624">
        <v>0</v>
      </c>
      <c r="Y4491" s="624">
        <v>0</v>
      </c>
      <c r="Z4491" s="624" t="s">
        <v>51</v>
      </c>
      <c r="AA4491" s="624" t="s">
        <v>5289</v>
      </c>
      <c r="AB4491" s="624" t="s">
        <v>5289</v>
      </c>
      <c r="AC4491" s="84" t="s">
        <v>5289</v>
      </c>
      <c r="AD4491" s="84" t="s">
        <v>5289</v>
      </c>
      <c r="AE4491" s="84" t="s">
        <v>5289</v>
      </c>
      <c r="AF4491" s="278"/>
    </row>
    <row r="4492" spans="1:38" ht="102">
      <c r="A4492" s="621">
        <v>9</v>
      </c>
      <c r="B4492" s="898" t="s">
        <v>924</v>
      </c>
      <c r="C4492" s="898" t="s">
        <v>14989</v>
      </c>
      <c r="D4492" s="630" t="s">
        <v>14991</v>
      </c>
      <c r="E4492" s="643" t="s">
        <v>40</v>
      </c>
      <c r="F4492" s="189"/>
      <c r="G4492" s="189"/>
      <c r="H4492" s="189"/>
      <c r="I4492" s="189"/>
      <c r="J4492" s="643" t="s">
        <v>5394</v>
      </c>
      <c r="K4492" s="630" t="s">
        <v>857</v>
      </c>
      <c r="L4492" s="643" t="s">
        <v>40</v>
      </c>
      <c r="M4492" s="898" t="s">
        <v>13028</v>
      </c>
      <c r="N4492" s="643">
        <v>0</v>
      </c>
      <c r="O4492" s="624">
        <v>0</v>
      </c>
      <c r="P4492" s="624">
        <v>0</v>
      </c>
      <c r="Q4492" s="624">
        <v>0</v>
      </c>
      <c r="R4492" s="624">
        <v>0</v>
      </c>
      <c r="S4492" s="624">
        <v>0</v>
      </c>
      <c r="T4492" s="624">
        <v>0</v>
      </c>
      <c r="U4492" s="624">
        <v>0</v>
      </c>
      <c r="V4492" s="624">
        <v>0</v>
      </c>
      <c r="W4492" s="624">
        <v>0</v>
      </c>
      <c r="X4492" s="624">
        <v>0</v>
      </c>
      <c r="Y4492" s="624">
        <v>0</v>
      </c>
      <c r="Z4492" s="624" t="s">
        <v>51</v>
      </c>
      <c r="AA4492" s="624" t="s">
        <v>5289</v>
      </c>
      <c r="AB4492" s="624" t="s">
        <v>5289</v>
      </c>
      <c r="AC4492" s="84" t="s">
        <v>5289</v>
      </c>
      <c r="AD4492" s="84" t="s">
        <v>5289</v>
      </c>
      <c r="AE4492" s="84" t="s">
        <v>5289</v>
      </c>
      <c r="AF4492" s="278"/>
    </row>
    <row r="4493" spans="1:38" ht="191.25">
      <c r="A4493" s="621">
        <v>10</v>
      </c>
      <c r="B4493" s="899" t="s">
        <v>855</v>
      </c>
      <c r="C4493" s="899" t="s">
        <v>839</v>
      </c>
      <c r="D4493" s="645" t="s">
        <v>856</v>
      </c>
      <c r="E4493" s="643" t="s">
        <v>12651</v>
      </c>
      <c r="F4493" s="189"/>
      <c r="G4493" s="189"/>
      <c r="H4493" s="189"/>
      <c r="I4493" s="189"/>
      <c r="J4493" s="643" t="s">
        <v>5394</v>
      </c>
      <c r="K4493" s="630" t="s">
        <v>857</v>
      </c>
      <c r="L4493" s="643" t="s">
        <v>51</v>
      </c>
      <c r="M4493" s="204"/>
      <c r="N4493" s="189"/>
      <c r="O4493" s="624">
        <v>0</v>
      </c>
      <c r="P4493" s="624">
        <v>0</v>
      </c>
      <c r="Q4493" s="624">
        <v>0</v>
      </c>
      <c r="R4493" s="624">
        <v>0</v>
      </c>
      <c r="S4493" s="624">
        <v>0</v>
      </c>
      <c r="T4493" s="624">
        <v>0</v>
      </c>
      <c r="U4493" s="624">
        <v>0</v>
      </c>
      <c r="V4493" s="624">
        <v>0</v>
      </c>
      <c r="W4493" s="624">
        <v>0</v>
      </c>
      <c r="X4493" s="624">
        <v>0</v>
      </c>
      <c r="Y4493" s="624">
        <v>0</v>
      </c>
      <c r="Z4493" s="624" t="s">
        <v>51</v>
      </c>
      <c r="AA4493" s="624" t="s">
        <v>5289</v>
      </c>
      <c r="AB4493" s="624" t="s">
        <v>5289</v>
      </c>
      <c r="AC4493" s="84" t="s">
        <v>5289</v>
      </c>
      <c r="AD4493" s="84" t="s">
        <v>5289</v>
      </c>
      <c r="AE4493" s="84" t="s">
        <v>5289</v>
      </c>
      <c r="AF4493" s="278"/>
    </row>
    <row r="4494" spans="1:38" s="44" customFormat="1" ht="102">
      <c r="A4494" s="214">
        <v>11</v>
      </c>
      <c r="B4494" s="898" t="s">
        <v>3783</v>
      </c>
      <c r="C4494" s="898" t="s">
        <v>14989</v>
      </c>
      <c r="D4494" s="630" t="s">
        <v>14992</v>
      </c>
      <c r="E4494" s="643" t="s">
        <v>40</v>
      </c>
      <c r="F4494" s="189"/>
      <c r="G4494" s="189"/>
      <c r="H4494" s="189"/>
      <c r="I4494" s="189"/>
      <c r="J4494" s="643" t="s">
        <v>5394</v>
      </c>
      <c r="K4494" s="630" t="s">
        <v>14993</v>
      </c>
      <c r="L4494" s="643" t="s">
        <v>40</v>
      </c>
      <c r="M4494" s="238" t="s">
        <v>13014</v>
      </c>
      <c r="N4494" s="190">
        <v>0</v>
      </c>
      <c r="O4494" s="624">
        <v>0</v>
      </c>
      <c r="P4494" s="624">
        <v>0</v>
      </c>
      <c r="Q4494" s="624">
        <v>0</v>
      </c>
      <c r="R4494" s="624">
        <v>0</v>
      </c>
      <c r="S4494" s="624">
        <v>0</v>
      </c>
      <c r="T4494" s="624">
        <v>0</v>
      </c>
      <c r="U4494" s="624">
        <v>0</v>
      </c>
      <c r="V4494" s="624">
        <v>0</v>
      </c>
      <c r="W4494" s="624">
        <v>0</v>
      </c>
      <c r="X4494" s="624">
        <v>0</v>
      </c>
      <c r="Y4494" s="624">
        <v>0</v>
      </c>
      <c r="Z4494" s="624" t="s">
        <v>51</v>
      </c>
      <c r="AA4494" s="624" t="s">
        <v>5289</v>
      </c>
      <c r="AB4494" s="624" t="s">
        <v>5289</v>
      </c>
      <c r="AC4494" s="84" t="s">
        <v>5289</v>
      </c>
      <c r="AD4494" s="84" t="s">
        <v>5289</v>
      </c>
      <c r="AE4494" s="84" t="s">
        <v>5289</v>
      </c>
      <c r="AF4494" s="278"/>
      <c r="AG4494" s="107"/>
      <c r="AH4494" s="107"/>
      <c r="AI4494" s="107"/>
      <c r="AJ4494" s="107"/>
      <c r="AK4494" s="107"/>
      <c r="AL4494" s="107"/>
    </row>
    <row r="4495" spans="1:38" s="44" customFormat="1" ht="89.25">
      <c r="A4495" s="214">
        <v>12</v>
      </c>
      <c r="B4495" s="626" t="s">
        <v>17480</v>
      </c>
      <c r="C4495" s="900" t="s">
        <v>14989</v>
      </c>
      <c r="D4495" s="228" t="s">
        <v>17481</v>
      </c>
      <c r="E4495" s="624" t="s">
        <v>40</v>
      </c>
      <c r="F4495" s="189"/>
      <c r="G4495" s="189"/>
      <c r="H4495" s="189"/>
      <c r="I4495" s="189"/>
      <c r="J4495" s="204"/>
      <c r="K4495" s="189"/>
      <c r="L4495" s="643" t="s">
        <v>51</v>
      </c>
      <c r="M4495" s="204"/>
      <c r="N4495" s="189"/>
      <c r="O4495" s="624">
        <v>0</v>
      </c>
      <c r="P4495" s="624">
        <v>0</v>
      </c>
      <c r="Q4495" s="624">
        <v>0</v>
      </c>
      <c r="R4495" s="624">
        <v>0</v>
      </c>
      <c r="S4495" s="624">
        <v>0</v>
      </c>
      <c r="T4495" s="624">
        <v>0</v>
      </c>
      <c r="U4495" s="624">
        <v>0</v>
      </c>
      <c r="V4495" s="624">
        <v>0</v>
      </c>
      <c r="W4495" s="624">
        <v>0</v>
      </c>
      <c r="X4495" s="624">
        <v>0</v>
      </c>
      <c r="Y4495" s="624">
        <v>0</v>
      </c>
      <c r="Z4495" s="624" t="s">
        <v>51</v>
      </c>
      <c r="AA4495" s="624" t="s">
        <v>5289</v>
      </c>
      <c r="AB4495" s="624" t="s">
        <v>5289</v>
      </c>
      <c r="AC4495" s="84" t="s">
        <v>5289</v>
      </c>
      <c r="AD4495" s="84" t="s">
        <v>5289</v>
      </c>
      <c r="AE4495" s="84" t="s">
        <v>5289</v>
      </c>
      <c r="AF4495" s="469"/>
      <c r="AG4495" s="107"/>
      <c r="AH4495" s="107"/>
      <c r="AI4495" s="107"/>
      <c r="AJ4495" s="107"/>
      <c r="AK4495" s="107"/>
      <c r="AL4495" s="107"/>
    </row>
    <row r="4496" spans="1:38" ht="15.75" customHeight="1" thickBot="1">
      <c r="A4496" s="18"/>
      <c r="B4496" s="18">
        <v>12</v>
      </c>
      <c r="C4496" s="18"/>
      <c r="D4496" s="18">
        <v>12</v>
      </c>
      <c r="E4496" s="18">
        <v>12</v>
      </c>
      <c r="F4496" s="18"/>
      <c r="G4496" s="18"/>
      <c r="H4496" s="18">
        <v>0</v>
      </c>
      <c r="I4496" s="18"/>
      <c r="J4496" s="18">
        <v>1</v>
      </c>
      <c r="K4496" s="18">
        <v>6</v>
      </c>
      <c r="L4496" s="18">
        <v>6</v>
      </c>
      <c r="M4496" s="200"/>
      <c r="N4496" s="18">
        <f t="shared" ref="N4496:O4496" si="1496">SUM(N4484:N4495)</f>
        <v>0</v>
      </c>
      <c r="O4496" s="18">
        <f t="shared" si="1496"/>
        <v>0</v>
      </c>
      <c r="P4496" s="18">
        <f t="shared" ref="P4496:Q4496" si="1497">SUM(P4484:P4495)</f>
        <v>0</v>
      </c>
      <c r="Q4496" s="18">
        <f t="shared" si="1497"/>
        <v>0</v>
      </c>
      <c r="R4496" s="18">
        <f t="shared" ref="R4496" si="1498">SUM(R4484:R4495)</f>
        <v>0</v>
      </c>
      <c r="S4496" s="18">
        <f t="shared" ref="S4496" si="1499">SUM(S4484:S4495)</f>
        <v>0</v>
      </c>
      <c r="T4496" s="18">
        <f t="shared" ref="T4496:U4496" si="1500">SUM(T4484:T4495)</f>
        <v>0</v>
      </c>
      <c r="U4496" s="18">
        <f t="shared" si="1500"/>
        <v>0</v>
      </c>
      <c r="V4496" s="18">
        <f t="shared" ref="V4496:W4496" si="1501">SUM(V4484:V4495)</f>
        <v>0</v>
      </c>
      <c r="W4496" s="18">
        <f t="shared" si="1501"/>
        <v>0</v>
      </c>
      <c r="X4496" s="18">
        <f t="shared" ref="X4496:Y4496" si="1502">SUM(X4484:X4495)</f>
        <v>442</v>
      </c>
      <c r="Y4496" s="18">
        <f t="shared" si="1502"/>
        <v>47</v>
      </c>
      <c r="Z4496" s="18">
        <v>0</v>
      </c>
      <c r="AA4496" s="18">
        <v>1</v>
      </c>
      <c r="AB4496" s="18">
        <v>1</v>
      </c>
      <c r="AC4496" s="18"/>
      <c r="AD4496" s="18"/>
      <c r="AE4496" s="18"/>
      <c r="AF4496" s="18"/>
      <c r="AG4496" s="1"/>
      <c r="AH4496" s="1"/>
      <c r="AI4496" s="1"/>
      <c r="AJ4496" s="1"/>
      <c r="AK4496" s="1"/>
      <c r="AL4496" s="1"/>
    </row>
    <row r="4497" spans="1:38" ht="15.75" customHeight="1" thickBot="1">
      <c r="A4497" s="660" t="s">
        <v>838</v>
      </c>
      <c r="B4497" s="661"/>
      <c r="C4497" s="661"/>
      <c r="D4497" s="661"/>
      <c r="E4497" s="661"/>
      <c r="F4497" s="661"/>
      <c r="G4497" s="661"/>
      <c r="H4497" s="661"/>
      <c r="I4497" s="661"/>
      <c r="J4497" s="661"/>
      <c r="K4497" s="661"/>
      <c r="L4497" s="661"/>
      <c r="M4497" s="661"/>
      <c r="N4497" s="661"/>
      <c r="O4497" s="661"/>
      <c r="P4497" s="661"/>
      <c r="Q4497" s="661"/>
      <c r="R4497" s="661"/>
      <c r="S4497" s="661"/>
      <c r="T4497" s="661"/>
      <c r="U4497" s="661"/>
      <c r="V4497" s="661"/>
      <c r="W4497" s="661"/>
      <c r="X4497" s="661"/>
      <c r="Y4497" s="661"/>
      <c r="Z4497" s="661"/>
      <c r="AA4497" s="661"/>
      <c r="AB4497" s="661"/>
      <c r="AC4497" s="661"/>
      <c r="AD4497" s="661"/>
      <c r="AE4497" s="661"/>
      <c r="AF4497" s="662"/>
      <c r="AG4497" s="1"/>
      <c r="AH4497" s="1"/>
      <c r="AI4497" s="1"/>
      <c r="AJ4497" s="1"/>
      <c r="AK4497" s="1"/>
      <c r="AL4497" s="1"/>
    </row>
    <row r="4498" spans="1:38" ht="242.25">
      <c r="A4498" s="621">
        <v>1</v>
      </c>
      <c r="B4498" s="627" t="s">
        <v>561</v>
      </c>
      <c r="C4498" s="627" t="s">
        <v>859</v>
      </c>
      <c r="D4498" s="627" t="s">
        <v>2855</v>
      </c>
      <c r="E4498" s="624" t="s">
        <v>40</v>
      </c>
      <c r="F4498" s="624" t="s">
        <v>16683</v>
      </c>
      <c r="G4498" s="138"/>
      <c r="H4498" s="138"/>
      <c r="I4498" s="138"/>
      <c r="J4498" s="627" t="s">
        <v>883</v>
      </c>
      <c r="K4498" s="626" t="s">
        <v>860</v>
      </c>
      <c r="L4498" s="624" t="s">
        <v>40</v>
      </c>
      <c r="M4498" s="627" t="s">
        <v>13328</v>
      </c>
      <c r="N4498" s="624">
        <v>0</v>
      </c>
      <c r="O4498" s="624">
        <v>0</v>
      </c>
      <c r="P4498" s="624">
        <v>0</v>
      </c>
      <c r="Q4498" s="624">
        <v>0</v>
      </c>
      <c r="R4498" s="624">
        <v>0</v>
      </c>
      <c r="S4498" s="624">
        <v>0</v>
      </c>
      <c r="T4498" s="624">
        <v>0</v>
      </c>
      <c r="U4498" s="624">
        <v>0</v>
      </c>
      <c r="V4498" s="624">
        <v>0</v>
      </c>
      <c r="W4498" s="624">
        <v>0</v>
      </c>
      <c r="X4498" s="624">
        <v>0</v>
      </c>
      <c r="Y4498" s="624">
        <v>0</v>
      </c>
      <c r="Z4498" s="624" t="s">
        <v>51</v>
      </c>
      <c r="AA4498" s="626" t="s">
        <v>861</v>
      </c>
      <c r="AB4498" s="626" t="s">
        <v>862</v>
      </c>
      <c r="AC4498" s="159" t="s">
        <v>863</v>
      </c>
      <c r="AD4498" s="159" t="s">
        <v>864</v>
      </c>
      <c r="AE4498" s="159" t="s">
        <v>865</v>
      </c>
      <c r="AF4498" s="130" t="s">
        <v>866</v>
      </c>
      <c r="AG4498" s="1"/>
      <c r="AH4498" s="1"/>
      <c r="AI4498" s="1"/>
      <c r="AJ4498" s="1"/>
      <c r="AK4498" s="1"/>
      <c r="AL4498" s="1"/>
    </row>
    <row r="4499" spans="1:38" ht="204">
      <c r="A4499" s="621">
        <v>2</v>
      </c>
      <c r="B4499" s="121" t="s">
        <v>572</v>
      </c>
      <c r="C4499" s="121" t="s">
        <v>867</v>
      </c>
      <c r="D4499" s="121" t="s">
        <v>2856</v>
      </c>
      <c r="E4499" s="624" t="s">
        <v>14711</v>
      </c>
      <c r="F4499" s="138"/>
      <c r="G4499" s="138"/>
      <c r="H4499" s="138"/>
      <c r="I4499" s="138"/>
      <c r="J4499" s="622" t="s">
        <v>6693</v>
      </c>
      <c r="K4499" s="122" t="s">
        <v>868</v>
      </c>
      <c r="L4499" s="624" t="s">
        <v>40</v>
      </c>
      <c r="M4499" s="121" t="s">
        <v>13329</v>
      </c>
      <c r="N4499" s="622">
        <v>0</v>
      </c>
      <c r="O4499" s="622">
        <v>0</v>
      </c>
      <c r="P4499" s="622">
        <v>0</v>
      </c>
      <c r="Q4499" s="622">
        <v>0</v>
      </c>
      <c r="R4499" s="622">
        <v>0</v>
      </c>
      <c r="S4499" s="622">
        <v>0</v>
      </c>
      <c r="T4499" s="624">
        <v>0</v>
      </c>
      <c r="U4499" s="622">
        <v>0</v>
      </c>
      <c r="V4499" s="622">
        <v>0</v>
      </c>
      <c r="W4499" s="622">
        <v>0</v>
      </c>
      <c r="X4499" s="622">
        <v>0</v>
      </c>
      <c r="Y4499" s="622">
        <v>0</v>
      </c>
      <c r="Z4499" s="622" t="s">
        <v>51</v>
      </c>
      <c r="AA4499" s="622" t="s">
        <v>5289</v>
      </c>
      <c r="AB4499" s="622" t="s">
        <v>5289</v>
      </c>
      <c r="AC4499" s="84" t="s">
        <v>5289</v>
      </c>
      <c r="AD4499" s="84" t="s">
        <v>5289</v>
      </c>
      <c r="AE4499" s="84" t="s">
        <v>5289</v>
      </c>
      <c r="AF4499" s="165" t="s">
        <v>5289</v>
      </c>
      <c r="AG4499" s="1"/>
      <c r="AH4499" s="1"/>
      <c r="AI4499" s="1"/>
      <c r="AJ4499" s="1"/>
      <c r="AK4499" s="1"/>
      <c r="AL4499" s="1"/>
    </row>
    <row r="4500" spans="1:38" ht="165.75">
      <c r="A4500" s="621">
        <v>3</v>
      </c>
      <c r="B4500" s="121" t="s">
        <v>605</v>
      </c>
      <c r="C4500" s="121" t="s">
        <v>867</v>
      </c>
      <c r="D4500" s="121" t="s">
        <v>2857</v>
      </c>
      <c r="E4500" s="624" t="s">
        <v>40</v>
      </c>
      <c r="F4500" s="138"/>
      <c r="G4500" s="138"/>
      <c r="H4500" s="138"/>
      <c r="I4500" s="138"/>
      <c r="J4500" s="622" t="s">
        <v>6693</v>
      </c>
      <c r="K4500" s="122" t="s">
        <v>869</v>
      </c>
      <c r="L4500" s="624" t="s">
        <v>51</v>
      </c>
      <c r="M4500" s="202"/>
      <c r="N4500" s="138"/>
      <c r="O4500" s="622">
        <v>0</v>
      </c>
      <c r="P4500" s="622">
        <v>0</v>
      </c>
      <c r="Q4500" s="622">
        <v>0</v>
      </c>
      <c r="R4500" s="622">
        <v>0</v>
      </c>
      <c r="S4500" s="622">
        <v>0</v>
      </c>
      <c r="T4500" s="624">
        <v>0</v>
      </c>
      <c r="U4500" s="622">
        <v>0</v>
      </c>
      <c r="V4500" s="622">
        <v>0</v>
      </c>
      <c r="W4500" s="622">
        <v>0</v>
      </c>
      <c r="X4500" s="622">
        <v>0</v>
      </c>
      <c r="Y4500" s="622">
        <v>0</v>
      </c>
      <c r="Z4500" s="622" t="s">
        <v>51</v>
      </c>
      <c r="AA4500" s="622" t="s">
        <v>5289</v>
      </c>
      <c r="AB4500" s="622" t="s">
        <v>5289</v>
      </c>
      <c r="AC4500" s="84" t="s">
        <v>5289</v>
      </c>
      <c r="AD4500" s="84" t="s">
        <v>5289</v>
      </c>
      <c r="AE4500" s="84" t="s">
        <v>5289</v>
      </c>
      <c r="AF4500" s="165" t="s">
        <v>5289</v>
      </c>
      <c r="AG4500" s="1"/>
      <c r="AH4500" s="1"/>
      <c r="AI4500" s="1"/>
      <c r="AJ4500" s="1"/>
      <c r="AK4500" s="1"/>
      <c r="AL4500" s="1"/>
    </row>
    <row r="4501" spans="1:38" ht="165.75">
      <c r="A4501" s="621">
        <v>4</v>
      </c>
      <c r="B4501" s="121" t="s">
        <v>606</v>
      </c>
      <c r="C4501" s="121" t="s">
        <v>867</v>
      </c>
      <c r="D4501" s="121" t="s">
        <v>882</v>
      </c>
      <c r="E4501" s="624" t="s">
        <v>40</v>
      </c>
      <c r="F4501" s="138"/>
      <c r="G4501" s="138"/>
      <c r="H4501" s="138"/>
      <c r="I4501" s="138"/>
      <c r="J4501" s="622" t="s">
        <v>6693</v>
      </c>
      <c r="K4501" s="122" t="s">
        <v>870</v>
      </c>
      <c r="L4501" s="624" t="s">
        <v>40</v>
      </c>
      <c r="M4501" s="627" t="s">
        <v>14389</v>
      </c>
      <c r="N4501" s="622">
        <v>0</v>
      </c>
      <c r="O4501" s="622">
        <v>0</v>
      </c>
      <c r="P4501" s="622">
        <v>0</v>
      </c>
      <c r="Q4501" s="622">
        <v>0</v>
      </c>
      <c r="R4501" s="622">
        <v>0</v>
      </c>
      <c r="S4501" s="622">
        <v>0</v>
      </c>
      <c r="T4501" s="624">
        <v>0</v>
      </c>
      <c r="U4501" s="622">
        <v>0</v>
      </c>
      <c r="V4501" s="622">
        <v>0</v>
      </c>
      <c r="W4501" s="622">
        <v>0</v>
      </c>
      <c r="X4501" s="622">
        <v>0</v>
      </c>
      <c r="Y4501" s="622">
        <v>0</v>
      </c>
      <c r="Z4501" s="622" t="s">
        <v>51</v>
      </c>
      <c r="AA4501" s="622" t="s">
        <v>5289</v>
      </c>
      <c r="AB4501" s="622" t="s">
        <v>5289</v>
      </c>
      <c r="AC4501" s="84" t="s">
        <v>5289</v>
      </c>
      <c r="AD4501" s="84" t="s">
        <v>5289</v>
      </c>
      <c r="AE4501" s="84" t="s">
        <v>5289</v>
      </c>
      <c r="AF4501" s="165" t="s">
        <v>5289</v>
      </c>
      <c r="AG4501" s="1"/>
      <c r="AH4501" s="1"/>
      <c r="AI4501" s="1"/>
      <c r="AJ4501" s="1"/>
      <c r="AK4501" s="1"/>
      <c r="AL4501" s="1"/>
    </row>
    <row r="4502" spans="1:38" ht="216.75">
      <c r="A4502" s="621">
        <v>5</v>
      </c>
      <c r="B4502" s="121" t="s">
        <v>577</v>
      </c>
      <c r="C4502" s="121" t="s">
        <v>867</v>
      </c>
      <c r="D4502" s="121" t="s">
        <v>2858</v>
      </c>
      <c r="E4502" s="624" t="s">
        <v>14390</v>
      </c>
      <c r="F4502" s="138"/>
      <c r="G4502" s="138"/>
      <c r="H4502" s="138"/>
      <c r="I4502" s="138"/>
      <c r="J4502" s="622" t="s">
        <v>6693</v>
      </c>
      <c r="K4502" s="122" t="s">
        <v>871</v>
      </c>
      <c r="L4502" s="624" t="s">
        <v>40</v>
      </c>
      <c r="M4502" s="121" t="s">
        <v>13329</v>
      </c>
      <c r="N4502" s="622">
        <v>0</v>
      </c>
      <c r="O4502" s="622">
        <v>0</v>
      </c>
      <c r="P4502" s="622">
        <v>0</v>
      </c>
      <c r="Q4502" s="622">
        <v>0</v>
      </c>
      <c r="R4502" s="622">
        <v>0</v>
      </c>
      <c r="S4502" s="622">
        <v>0</v>
      </c>
      <c r="T4502" s="624">
        <v>0</v>
      </c>
      <c r="U4502" s="622">
        <v>0</v>
      </c>
      <c r="V4502" s="622">
        <v>0</v>
      </c>
      <c r="W4502" s="622">
        <v>0</v>
      </c>
      <c r="X4502" s="622">
        <v>316</v>
      </c>
      <c r="Y4502" s="622">
        <v>17</v>
      </c>
      <c r="Z4502" s="622" t="s">
        <v>51</v>
      </c>
      <c r="AA4502" s="622" t="s">
        <v>5289</v>
      </c>
      <c r="AB4502" s="622" t="s">
        <v>5289</v>
      </c>
      <c r="AC4502" s="84" t="s">
        <v>5289</v>
      </c>
      <c r="AD4502" s="84" t="s">
        <v>5289</v>
      </c>
      <c r="AE4502" s="84" t="s">
        <v>5289</v>
      </c>
      <c r="AF4502" s="165" t="s">
        <v>5289</v>
      </c>
      <c r="AG4502" s="1"/>
      <c r="AH4502" s="1"/>
      <c r="AI4502" s="1"/>
      <c r="AJ4502" s="1"/>
      <c r="AK4502" s="1"/>
      <c r="AL4502" s="1"/>
    </row>
    <row r="4503" spans="1:38" ht="165.75">
      <c r="A4503" s="621">
        <v>6</v>
      </c>
      <c r="B4503" s="121" t="s">
        <v>522</v>
      </c>
      <c r="C4503" s="121" t="s">
        <v>867</v>
      </c>
      <c r="D4503" s="121" t="s">
        <v>2859</v>
      </c>
      <c r="E4503" s="624" t="s">
        <v>40</v>
      </c>
      <c r="F4503" s="138"/>
      <c r="G4503" s="138"/>
      <c r="H4503" s="138"/>
      <c r="I4503" s="138"/>
      <c r="J4503" s="622" t="s">
        <v>6693</v>
      </c>
      <c r="K4503" s="122" t="s">
        <v>872</v>
      </c>
      <c r="L4503" s="622" t="s">
        <v>51</v>
      </c>
      <c r="M4503" s="202"/>
      <c r="N4503" s="138"/>
      <c r="O4503" s="622">
        <v>0</v>
      </c>
      <c r="P4503" s="622">
        <v>0</v>
      </c>
      <c r="Q4503" s="622">
        <v>0</v>
      </c>
      <c r="R4503" s="622">
        <v>0</v>
      </c>
      <c r="S4503" s="622">
        <v>0</v>
      </c>
      <c r="T4503" s="624">
        <v>0</v>
      </c>
      <c r="U4503" s="622">
        <v>0</v>
      </c>
      <c r="V4503" s="622">
        <v>0</v>
      </c>
      <c r="W4503" s="622">
        <v>0</v>
      </c>
      <c r="X4503" s="622">
        <v>0</v>
      </c>
      <c r="Y4503" s="622">
        <v>0</v>
      </c>
      <c r="Z4503" s="622" t="s">
        <v>51</v>
      </c>
      <c r="AA4503" s="622" t="s">
        <v>5289</v>
      </c>
      <c r="AB4503" s="622" t="s">
        <v>5289</v>
      </c>
      <c r="AC4503" s="84" t="s">
        <v>5289</v>
      </c>
      <c r="AD4503" s="84" t="s">
        <v>5289</v>
      </c>
      <c r="AE4503" s="84" t="s">
        <v>5289</v>
      </c>
      <c r="AF4503" s="165" t="s">
        <v>5289</v>
      </c>
      <c r="AG4503" s="1"/>
      <c r="AH4503" s="1"/>
      <c r="AI4503" s="1"/>
      <c r="AJ4503" s="1"/>
      <c r="AK4503" s="1"/>
      <c r="AL4503" s="1"/>
    </row>
    <row r="4504" spans="1:38" ht="242.25">
      <c r="A4504" s="621">
        <v>7</v>
      </c>
      <c r="B4504" s="121" t="s">
        <v>147</v>
      </c>
      <c r="C4504" s="121" t="s">
        <v>867</v>
      </c>
      <c r="D4504" s="121" t="s">
        <v>2860</v>
      </c>
      <c r="E4504" s="624" t="s">
        <v>14726</v>
      </c>
      <c r="F4504" s="138"/>
      <c r="G4504" s="138"/>
      <c r="H4504" s="138"/>
      <c r="I4504" s="138"/>
      <c r="J4504" s="622" t="s">
        <v>6693</v>
      </c>
      <c r="K4504" s="122" t="s">
        <v>873</v>
      </c>
      <c r="L4504" s="624" t="s">
        <v>40</v>
      </c>
      <c r="M4504" s="121" t="s">
        <v>13329</v>
      </c>
      <c r="N4504" s="622">
        <v>0</v>
      </c>
      <c r="O4504" s="622">
        <v>0</v>
      </c>
      <c r="P4504" s="622">
        <v>0</v>
      </c>
      <c r="Q4504" s="622">
        <v>0</v>
      </c>
      <c r="R4504" s="622">
        <v>0</v>
      </c>
      <c r="S4504" s="622">
        <v>0</v>
      </c>
      <c r="T4504" s="624">
        <v>0</v>
      </c>
      <c r="U4504" s="622">
        <v>0</v>
      </c>
      <c r="V4504" s="622">
        <v>0</v>
      </c>
      <c r="W4504" s="622">
        <v>0</v>
      </c>
      <c r="X4504" s="622">
        <v>0</v>
      </c>
      <c r="Y4504" s="622">
        <v>0</v>
      </c>
      <c r="Z4504" s="622" t="s">
        <v>51</v>
      </c>
      <c r="AA4504" s="622" t="s">
        <v>5289</v>
      </c>
      <c r="AB4504" s="622" t="s">
        <v>5289</v>
      </c>
      <c r="AC4504" s="84" t="s">
        <v>5289</v>
      </c>
      <c r="AD4504" s="84" t="s">
        <v>5289</v>
      </c>
      <c r="AE4504" s="84" t="s">
        <v>5289</v>
      </c>
      <c r="AF4504" s="165" t="s">
        <v>5289</v>
      </c>
      <c r="AG4504" s="1"/>
      <c r="AH4504" s="1"/>
      <c r="AI4504" s="1"/>
      <c r="AJ4504" s="1"/>
      <c r="AK4504" s="1"/>
      <c r="AL4504" s="1"/>
    </row>
    <row r="4505" spans="1:38" ht="191.25">
      <c r="A4505" s="621">
        <v>8</v>
      </c>
      <c r="B4505" s="121" t="s">
        <v>121</v>
      </c>
      <c r="C4505" s="121" t="s">
        <v>867</v>
      </c>
      <c r="D4505" s="121" t="s">
        <v>2753</v>
      </c>
      <c r="E4505" s="622" t="s">
        <v>12652</v>
      </c>
      <c r="F4505" s="138"/>
      <c r="G4505" s="138"/>
      <c r="H4505" s="138"/>
      <c r="I4505" s="138"/>
      <c r="J4505" s="622" t="s">
        <v>6693</v>
      </c>
      <c r="K4505" s="122" t="s">
        <v>874</v>
      </c>
      <c r="L4505" s="624" t="s">
        <v>40</v>
      </c>
      <c r="M4505" s="121" t="s">
        <v>13329</v>
      </c>
      <c r="N4505" s="622">
        <v>0</v>
      </c>
      <c r="O4505" s="622">
        <v>0</v>
      </c>
      <c r="P4505" s="622">
        <v>0</v>
      </c>
      <c r="Q4505" s="622">
        <v>0</v>
      </c>
      <c r="R4505" s="622">
        <v>0</v>
      </c>
      <c r="S4505" s="622">
        <v>0</v>
      </c>
      <c r="T4505" s="624">
        <v>0</v>
      </c>
      <c r="U4505" s="622">
        <v>0</v>
      </c>
      <c r="V4505" s="622">
        <v>0</v>
      </c>
      <c r="W4505" s="622">
        <v>0</v>
      </c>
      <c r="X4505" s="622">
        <v>6</v>
      </c>
      <c r="Y4505" s="622">
        <v>0</v>
      </c>
      <c r="Z4505" s="622" t="s">
        <v>51</v>
      </c>
      <c r="AA4505" s="622" t="s">
        <v>5289</v>
      </c>
      <c r="AB4505" s="622" t="s">
        <v>5289</v>
      </c>
      <c r="AC4505" s="84" t="s">
        <v>5289</v>
      </c>
      <c r="AD4505" s="84" t="s">
        <v>5289</v>
      </c>
      <c r="AE4505" s="84" t="s">
        <v>5289</v>
      </c>
      <c r="AF4505" s="165" t="s">
        <v>5289</v>
      </c>
      <c r="AG4505" s="1"/>
      <c r="AH4505" s="1"/>
      <c r="AI4505" s="1"/>
      <c r="AJ4505" s="1"/>
      <c r="AK4505" s="1"/>
      <c r="AL4505" s="1"/>
    </row>
    <row r="4506" spans="1:38" ht="165.75">
      <c r="A4506" s="621">
        <v>9</v>
      </c>
      <c r="B4506" s="627" t="s">
        <v>607</v>
      </c>
      <c r="C4506" s="627" t="s">
        <v>867</v>
      </c>
      <c r="D4506" s="627" t="s">
        <v>2861</v>
      </c>
      <c r="E4506" s="624" t="s">
        <v>40</v>
      </c>
      <c r="F4506" s="138"/>
      <c r="G4506" s="138"/>
      <c r="H4506" s="138"/>
      <c r="I4506" s="138"/>
      <c r="J4506" s="622" t="s">
        <v>6693</v>
      </c>
      <c r="K4506" s="626" t="s">
        <v>875</v>
      </c>
      <c r="L4506" s="624" t="s">
        <v>40</v>
      </c>
      <c r="M4506" s="627" t="s">
        <v>13330</v>
      </c>
      <c r="N4506" s="624">
        <v>0</v>
      </c>
      <c r="O4506" s="624">
        <v>0</v>
      </c>
      <c r="P4506" s="624">
        <v>0</v>
      </c>
      <c r="Q4506" s="624">
        <v>0</v>
      </c>
      <c r="R4506" s="624">
        <v>0</v>
      </c>
      <c r="S4506" s="624">
        <v>0</v>
      </c>
      <c r="T4506" s="624">
        <v>0</v>
      </c>
      <c r="U4506" s="624">
        <v>0</v>
      </c>
      <c r="V4506" s="624">
        <v>0</v>
      </c>
      <c r="W4506" s="624">
        <v>0</v>
      </c>
      <c r="X4506" s="624">
        <v>0</v>
      </c>
      <c r="Y4506" s="624">
        <v>0</v>
      </c>
      <c r="Z4506" s="624" t="s">
        <v>51</v>
      </c>
      <c r="AA4506" s="622" t="s">
        <v>5289</v>
      </c>
      <c r="AB4506" s="622" t="s">
        <v>5289</v>
      </c>
      <c r="AC4506" s="84" t="s">
        <v>5289</v>
      </c>
      <c r="AD4506" s="84" t="s">
        <v>5289</v>
      </c>
      <c r="AE4506" s="84" t="s">
        <v>5289</v>
      </c>
      <c r="AF4506" s="165" t="s">
        <v>5289</v>
      </c>
      <c r="AG4506" s="1"/>
      <c r="AH4506" s="1"/>
      <c r="AI4506" s="1"/>
      <c r="AJ4506" s="1"/>
      <c r="AK4506" s="1"/>
      <c r="AL4506" s="1"/>
    </row>
    <row r="4507" spans="1:38" ht="191.25">
      <c r="A4507" s="621">
        <v>10</v>
      </c>
      <c r="B4507" s="627" t="s">
        <v>608</v>
      </c>
      <c r="C4507" s="627" t="s">
        <v>867</v>
      </c>
      <c r="D4507" s="627" t="s">
        <v>2862</v>
      </c>
      <c r="E4507" s="624" t="s">
        <v>12653</v>
      </c>
      <c r="F4507" s="138"/>
      <c r="G4507" s="138"/>
      <c r="H4507" s="138"/>
      <c r="I4507" s="138"/>
      <c r="J4507" s="622" t="s">
        <v>6693</v>
      </c>
      <c r="K4507" s="626" t="s">
        <v>877</v>
      </c>
      <c r="L4507" s="624" t="s">
        <v>40</v>
      </c>
      <c r="M4507" s="627" t="s">
        <v>13330</v>
      </c>
      <c r="N4507" s="624">
        <v>0</v>
      </c>
      <c r="O4507" s="624">
        <v>0</v>
      </c>
      <c r="P4507" s="624">
        <v>0</v>
      </c>
      <c r="Q4507" s="624">
        <v>0</v>
      </c>
      <c r="R4507" s="624">
        <v>0</v>
      </c>
      <c r="S4507" s="624">
        <v>0</v>
      </c>
      <c r="T4507" s="624">
        <v>0</v>
      </c>
      <c r="U4507" s="624">
        <v>0</v>
      </c>
      <c r="V4507" s="624">
        <v>0</v>
      </c>
      <c r="W4507" s="624">
        <v>0</v>
      </c>
      <c r="X4507" s="624">
        <v>3</v>
      </c>
      <c r="Y4507" s="624">
        <v>0</v>
      </c>
      <c r="Z4507" s="624" t="s">
        <v>51</v>
      </c>
      <c r="AA4507" s="622" t="s">
        <v>5289</v>
      </c>
      <c r="AB4507" s="622" t="s">
        <v>5289</v>
      </c>
      <c r="AC4507" s="84" t="s">
        <v>5289</v>
      </c>
      <c r="AD4507" s="84" t="s">
        <v>5289</v>
      </c>
      <c r="AE4507" s="84" t="s">
        <v>5289</v>
      </c>
      <c r="AF4507" s="165" t="s">
        <v>5289</v>
      </c>
      <c r="AG4507" s="1"/>
      <c r="AH4507" s="1"/>
      <c r="AI4507" s="1"/>
      <c r="AJ4507" s="1"/>
      <c r="AK4507" s="1"/>
      <c r="AL4507" s="1"/>
    </row>
    <row r="4508" spans="1:38" ht="216.75">
      <c r="A4508" s="621">
        <v>11</v>
      </c>
      <c r="B4508" s="627" t="s">
        <v>619</v>
      </c>
      <c r="C4508" s="627" t="s">
        <v>867</v>
      </c>
      <c r="D4508" s="627" t="s">
        <v>2863</v>
      </c>
      <c r="E4508" s="624" t="s">
        <v>12654</v>
      </c>
      <c r="F4508" s="138"/>
      <c r="G4508" s="138"/>
      <c r="H4508" s="138"/>
      <c r="I4508" s="138"/>
      <c r="J4508" s="622" t="s">
        <v>6693</v>
      </c>
      <c r="K4508" s="626" t="s">
        <v>878</v>
      </c>
      <c r="L4508" s="624" t="s">
        <v>40</v>
      </c>
      <c r="M4508" s="627" t="s">
        <v>13331</v>
      </c>
      <c r="N4508" s="624">
        <v>0</v>
      </c>
      <c r="O4508" s="624">
        <v>0</v>
      </c>
      <c r="P4508" s="624">
        <v>0</v>
      </c>
      <c r="Q4508" s="624">
        <v>0</v>
      </c>
      <c r="R4508" s="624">
        <v>0</v>
      </c>
      <c r="S4508" s="624">
        <v>0</v>
      </c>
      <c r="T4508" s="624">
        <v>0</v>
      </c>
      <c r="U4508" s="624">
        <v>0</v>
      </c>
      <c r="V4508" s="624">
        <v>0</v>
      </c>
      <c r="W4508" s="624">
        <v>0</v>
      </c>
      <c r="X4508" s="624">
        <v>3</v>
      </c>
      <c r="Y4508" s="624">
        <v>0</v>
      </c>
      <c r="Z4508" s="624" t="s">
        <v>51</v>
      </c>
      <c r="AA4508" s="622" t="s">
        <v>5289</v>
      </c>
      <c r="AB4508" s="622" t="s">
        <v>5289</v>
      </c>
      <c r="AC4508" s="84" t="s">
        <v>5289</v>
      </c>
      <c r="AD4508" s="84" t="s">
        <v>5289</v>
      </c>
      <c r="AE4508" s="84" t="s">
        <v>5289</v>
      </c>
      <c r="AF4508" s="165" t="s">
        <v>5289</v>
      </c>
      <c r="AG4508" s="1"/>
      <c r="AH4508" s="1"/>
      <c r="AI4508" s="1"/>
      <c r="AJ4508" s="1"/>
      <c r="AK4508" s="1"/>
      <c r="AL4508" s="1"/>
    </row>
    <row r="4509" spans="1:38" ht="216.75">
      <c r="A4509" s="621">
        <v>12</v>
      </c>
      <c r="B4509" s="121" t="s">
        <v>586</v>
      </c>
      <c r="C4509" s="121" t="s">
        <v>867</v>
      </c>
      <c r="D4509" s="121" t="s">
        <v>2754</v>
      </c>
      <c r="E4509" s="622" t="s">
        <v>12656</v>
      </c>
      <c r="F4509" s="138"/>
      <c r="G4509" s="138"/>
      <c r="H4509" s="138"/>
      <c r="I4509" s="138"/>
      <c r="J4509" s="622" t="s">
        <v>6693</v>
      </c>
      <c r="K4509" s="122" t="s">
        <v>879</v>
      </c>
      <c r="L4509" s="624" t="s">
        <v>40</v>
      </c>
      <c r="M4509" s="121" t="s">
        <v>13027</v>
      </c>
      <c r="N4509" s="622">
        <v>0</v>
      </c>
      <c r="O4509" s="622">
        <v>0</v>
      </c>
      <c r="P4509" s="622">
        <v>0</v>
      </c>
      <c r="Q4509" s="622">
        <v>0</v>
      </c>
      <c r="R4509" s="622">
        <v>0</v>
      </c>
      <c r="S4509" s="622">
        <v>0</v>
      </c>
      <c r="T4509" s="624">
        <v>0</v>
      </c>
      <c r="U4509" s="622">
        <v>0</v>
      </c>
      <c r="V4509" s="622">
        <v>0</v>
      </c>
      <c r="W4509" s="622">
        <v>0</v>
      </c>
      <c r="X4509" s="622">
        <v>1</v>
      </c>
      <c r="Y4509" s="622">
        <v>0</v>
      </c>
      <c r="Z4509" s="622" t="s">
        <v>51</v>
      </c>
      <c r="AA4509" s="622" t="s">
        <v>5289</v>
      </c>
      <c r="AB4509" s="622" t="s">
        <v>5289</v>
      </c>
      <c r="AC4509" s="84" t="s">
        <v>5289</v>
      </c>
      <c r="AD4509" s="84" t="s">
        <v>5289</v>
      </c>
      <c r="AE4509" s="84" t="s">
        <v>5289</v>
      </c>
      <c r="AF4509" s="165" t="s">
        <v>5289</v>
      </c>
      <c r="AG4509" s="1"/>
      <c r="AH4509" s="1"/>
      <c r="AI4509" s="1"/>
      <c r="AJ4509" s="1"/>
      <c r="AK4509" s="1"/>
      <c r="AL4509" s="1"/>
    </row>
    <row r="4510" spans="1:38" ht="204">
      <c r="A4510" s="621">
        <v>13</v>
      </c>
      <c r="B4510" s="121" t="s">
        <v>620</v>
      </c>
      <c r="C4510" s="121" t="s">
        <v>867</v>
      </c>
      <c r="D4510" s="121" t="s">
        <v>2755</v>
      </c>
      <c r="E4510" s="622" t="s">
        <v>12655</v>
      </c>
      <c r="F4510" s="138"/>
      <c r="G4510" s="138"/>
      <c r="H4510" s="138"/>
      <c r="I4510" s="138"/>
      <c r="J4510" s="622" t="s">
        <v>6693</v>
      </c>
      <c r="K4510" s="122" t="s">
        <v>880</v>
      </c>
      <c r="L4510" s="624" t="s">
        <v>40</v>
      </c>
      <c r="M4510" s="627" t="s">
        <v>13330</v>
      </c>
      <c r="N4510" s="622">
        <v>0</v>
      </c>
      <c r="O4510" s="622">
        <v>0</v>
      </c>
      <c r="P4510" s="622">
        <v>0</v>
      </c>
      <c r="Q4510" s="622">
        <v>0</v>
      </c>
      <c r="R4510" s="622">
        <v>0</v>
      </c>
      <c r="S4510" s="622">
        <v>0</v>
      </c>
      <c r="T4510" s="624">
        <v>0</v>
      </c>
      <c r="U4510" s="622">
        <v>0</v>
      </c>
      <c r="V4510" s="622">
        <v>0</v>
      </c>
      <c r="W4510" s="622">
        <v>0</v>
      </c>
      <c r="X4510" s="622">
        <v>0</v>
      </c>
      <c r="Y4510" s="622">
        <v>0</v>
      </c>
      <c r="Z4510" s="622" t="s">
        <v>51</v>
      </c>
      <c r="AA4510" s="622" t="s">
        <v>5289</v>
      </c>
      <c r="AB4510" s="622" t="s">
        <v>5289</v>
      </c>
      <c r="AC4510" s="84" t="s">
        <v>5289</v>
      </c>
      <c r="AD4510" s="84" t="s">
        <v>5289</v>
      </c>
      <c r="AE4510" s="84" t="s">
        <v>5289</v>
      </c>
      <c r="AF4510" s="165" t="s">
        <v>5289</v>
      </c>
      <c r="AG4510" s="1"/>
      <c r="AH4510" s="1"/>
      <c r="AI4510" s="1"/>
      <c r="AJ4510" s="1"/>
      <c r="AK4510" s="1"/>
      <c r="AL4510" s="1"/>
    </row>
    <row r="4511" spans="1:38" ht="165.75">
      <c r="A4511" s="621">
        <v>14</v>
      </c>
      <c r="B4511" s="627" t="s">
        <v>575</v>
      </c>
      <c r="C4511" s="627" t="s">
        <v>867</v>
      </c>
      <c r="D4511" s="627" t="s">
        <v>2864</v>
      </c>
      <c r="E4511" s="624" t="s">
        <v>40</v>
      </c>
      <c r="F4511" s="138"/>
      <c r="G4511" s="138"/>
      <c r="H4511" s="138"/>
      <c r="I4511" s="138"/>
      <c r="J4511" s="622" t="s">
        <v>6693</v>
      </c>
      <c r="K4511" s="626" t="s">
        <v>881</v>
      </c>
      <c r="L4511" s="624" t="s">
        <v>40</v>
      </c>
      <c r="M4511" s="121" t="s">
        <v>13329</v>
      </c>
      <c r="N4511" s="624">
        <v>0</v>
      </c>
      <c r="O4511" s="624">
        <v>0</v>
      </c>
      <c r="P4511" s="624">
        <v>0</v>
      </c>
      <c r="Q4511" s="624">
        <v>0</v>
      </c>
      <c r="R4511" s="624">
        <v>0</v>
      </c>
      <c r="S4511" s="624">
        <v>0</v>
      </c>
      <c r="T4511" s="624">
        <v>0</v>
      </c>
      <c r="U4511" s="624">
        <v>0</v>
      </c>
      <c r="V4511" s="624">
        <v>0</v>
      </c>
      <c r="W4511" s="624">
        <v>0</v>
      </c>
      <c r="X4511" s="624">
        <v>0</v>
      </c>
      <c r="Y4511" s="624">
        <v>0</v>
      </c>
      <c r="Z4511" s="624" t="s">
        <v>51</v>
      </c>
      <c r="AA4511" s="622" t="s">
        <v>5289</v>
      </c>
      <c r="AB4511" s="622" t="s">
        <v>5289</v>
      </c>
      <c r="AC4511" s="84" t="s">
        <v>5289</v>
      </c>
      <c r="AD4511" s="84" t="s">
        <v>5289</v>
      </c>
      <c r="AE4511" s="84" t="s">
        <v>5289</v>
      </c>
      <c r="AF4511" s="165" t="s">
        <v>5289</v>
      </c>
      <c r="AG4511" s="1"/>
      <c r="AH4511" s="1"/>
      <c r="AI4511" s="1"/>
      <c r="AJ4511" s="1"/>
      <c r="AK4511" s="1"/>
      <c r="AL4511" s="1"/>
    </row>
    <row r="4512" spans="1:38" s="44" customFormat="1" ht="102.75" thickBot="1">
      <c r="A4512" s="214">
        <v>15</v>
      </c>
      <c r="B4512" s="630" t="s">
        <v>15280</v>
      </c>
      <c r="C4512" s="239" t="s">
        <v>859</v>
      </c>
      <c r="D4512" s="237" t="s">
        <v>15590</v>
      </c>
      <c r="E4512" s="240" t="s">
        <v>40</v>
      </c>
      <c r="F4512" s="138"/>
      <c r="G4512" s="138"/>
      <c r="H4512" s="138"/>
      <c r="I4512" s="138"/>
      <c r="J4512" s="643" t="s">
        <v>6693</v>
      </c>
      <c r="K4512" s="630" t="s">
        <v>15281</v>
      </c>
      <c r="L4512" s="641" t="s">
        <v>40</v>
      </c>
      <c r="M4512" s="645" t="s">
        <v>13327</v>
      </c>
      <c r="N4512" s="624">
        <v>0</v>
      </c>
      <c r="O4512" s="624">
        <v>0</v>
      </c>
      <c r="P4512" s="624">
        <v>0</v>
      </c>
      <c r="Q4512" s="624">
        <v>0</v>
      </c>
      <c r="R4512" s="624">
        <v>0</v>
      </c>
      <c r="S4512" s="624">
        <v>0</v>
      </c>
      <c r="T4512" s="624">
        <v>0</v>
      </c>
      <c r="U4512" s="624">
        <v>0</v>
      </c>
      <c r="V4512" s="624">
        <v>0</v>
      </c>
      <c r="W4512" s="624">
        <v>0</v>
      </c>
      <c r="X4512" s="624">
        <v>0</v>
      </c>
      <c r="Y4512" s="624">
        <v>0</v>
      </c>
      <c r="Z4512" s="624" t="s">
        <v>51</v>
      </c>
      <c r="AA4512" s="622" t="s">
        <v>5289</v>
      </c>
      <c r="AB4512" s="622" t="s">
        <v>5289</v>
      </c>
      <c r="AC4512" s="84" t="s">
        <v>5289</v>
      </c>
      <c r="AD4512" s="84" t="s">
        <v>5289</v>
      </c>
      <c r="AE4512" s="84" t="s">
        <v>5289</v>
      </c>
      <c r="AF4512" s="165" t="s">
        <v>5289</v>
      </c>
      <c r="AG4512" s="107"/>
      <c r="AH4512" s="107"/>
      <c r="AI4512" s="107"/>
      <c r="AJ4512" s="107"/>
      <c r="AK4512" s="107"/>
      <c r="AL4512" s="107"/>
    </row>
    <row r="4513" spans="1:38" ht="15.75" customHeight="1" thickBot="1">
      <c r="A4513" s="18"/>
      <c r="B4513" s="18">
        <v>15</v>
      </c>
      <c r="C4513" s="18"/>
      <c r="D4513" s="18">
        <v>15</v>
      </c>
      <c r="E4513" s="18">
        <v>15</v>
      </c>
      <c r="F4513" s="18"/>
      <c r="G4513" s="18"/>
      <c r="H4513" s="18">
        <v>0</v>
      </c>
      <c r="I4513" s="18"/>
      <c r="J4513" s="18">
        <v>1</v>
      </c>
      <c r="K4513" s="18">
        <v>15</v>
      </c>
      <c r="L4513" s="18">
        <v>13</v>
      </c>
      <c r="M4513" s="200"/>
      <c r="N4513" s="18">
        <f t="shared" ref="N4513:O4513" si="1503">SUM(N4498:N4512)</f>
        <v>0</v>
      </c>
      <c r="O4513" s="18">
        <f t="shared" si="1503"/>
        <v>0</v>
      </c>
      <c r="P4513" s="18">
        <f t="shared" ref="P4513:Q4513" si="1504">SUM(P4498:P4512)</f>
        <v>0</v>
      </c>
      <c r="Q4513" s="18">
        <f t="shared" si="1504"/>
        <v>0</v>
      </c>
      <c r="R4513" s="18">
        <f t="shared" ref="R4513" si="1505">SUM(R4498:R4512)</f>
        <v>0</v>
      </c>
      <c r="S4513" s="18">
        <f t="shared" ref="S4513" si="1506">SUM(S4498:S4512)</f>
        <v>0</v>
      </c>
      <c r="T4513" s="18">
        <f t="shared" ref="T4513:U4513" si="1507">SUM(T4498:T4512)</f>
        <v>0</v>
      </c>
      <c r="U4513" s="18">
        <f t="shared" si="1507"/>
        <v>0</v>
      </c>
      <c r="V4513" s="18">
        <f t="shared" ref="V4513:W4513" si="1508">SUM(V4498:V4512)</f>
        <v>0</v>
      </c>
      <c r="W4513" s="18">
        <f t="shared" si="1508"/>
        <v>0</v>
      </c>
      <c r="X4513" s="18">
        <f t="shared" ref="X4513:Y4513" si="1509">SUM(X4498:X4512)</f>
        <v>329</v>
      </c>
      <c r="Y4513" s="18">
        <f t="shared" si="1509"/>
        <v>17</v>
      </c>
      <c r="Z4513" s="18">
        <v>0</v>
      </c>
      <c r="AA4513" s="18">
        <v>1</v>
      </c>
      <c r="AB4513" s="18">
        <v>1</v>
      </c>
      <c r="AC4513" s="18"/>
      <c r="AD4513" s="18"/>
      <c r="AE4513" s="18"/>
      <c r="AF4513" s="18"/>
    </row>
    <row r="4514" spans="1:38" ht="15.75" customHeight="1" thickBot="1">
      <c r="A4514" s="660" t="s">
        <v>884</v>
      </c>
      <c r="B4514" s="661"/>
      <c r="C4514" s="661"/>
      <c r="D4514" s="661"/>
      <c r="E4514" s="661"/>
      <c r="F4514" s="661"/>
      <c r="G4514" s="661"/>
      <c r="H4514" s="661"/>
      <c r="I4514" s="661"/>
      <c r="J4514" s="661"/>
      <c r="K4514" s="661"/>
      <c r="L4514" s="661"/>
      <c r="M4514" s="661"/>
      <c r="N4514" s="661"/>
      <c r="O4514" s="661"/>
      <c r="P4514" s="661"/>
      <c r="Q4514" s="661"/>
      <c r="R4514" s="661"/>
      <c r="S4514" s="661"/>
      <c r="T4514" s="661"/>
      <c r="U4514" s="661"/>
      <c r="V4514" s="661"/>
      <c r="W4514" s="661"/>
      <c r="X4514" s="661"/>
      <c r="Y4514" s="661"/>
      <c r="Z4514" s="661"/>
      <c r="AA4514" s="661"/>
      <c r="AB4514" s="661"/>
      <c r="AC4514" s="661"/>
      <c r="AD4514" s="661"/>
      <c r="AE4514" s="661"/>
      <c r="AF4514" s="662"/>
    </row>
    <row r="4515" spans="1:38" ht="242.25">
      <c r="A4515" s="621">
        <v>1</v>
      </c>
      <c r="B4515" s="4" t="s">
        <v>887</v>
      </c>
      <c r="C4515" s="4" t="s">
        <v>888</v>
      </c>
      <c r="D4515" s="4" t="s">
        <v>889</v>
      </c>
      <c r="E4515" s="629" t="s">
        <v>16239</v>
      </c>
      <c r="F4515" s="624" t="s">
        <v>16683</v>
      </c>
      <c r="G4515" s="138"/>
      <c r="H4515" s="138"/>
      <c r="I4515" s="138"/>
      <c r="J4515" s="28" t="s">
        <v>2150</v>
      </c>
      <c r="K4515" s="3" t="s">
        <v>890</v>
      </c>
      <c r="L4515" s="123" t="s">
        <v>51</v>
      </c>
      <c r="M4515" s="202"/>
      <c r="N4515" s="138"/>
      <c r="O4515" s="123">
        <v>0</v>
      </c>
      <c r="P4515" s="123">
        <v>0</v>
      </c>
      <c r="Q4515" s="123">
        <v>0</v>
      </c>
      <c r="R4515" s="123">
        <v>0</v>
      </c>
      <c r="S4515" s="123">
        <v>0</v>
      </c>
      <c r="T4515" s="123">
        <v>0</v>
      </c>
      <c r="U4515" s="123">
        <v>0</v>
      </c>
      <c r="V4515" s="123">
        <v>0</v>
      </c>
      <c r="W4515" s="123">
        <v>0</v>
      </c>
      <c r="X4515" s="123">
        <v>0</v>
      </c>
      <c r="Y4515" s="123">
        <v>0</v>
      </c>
      <c r="Z4515" s="123" t="s">
        <v>51</v>
      </c>
      <c r="AA4515" s="28" t="s">
        <v>891</v>
      </c>
      <c r="AB4515" s="28" t="s">
        <v>892</v>
      </c>
      <c r="AC4515" s="131" t="s">
        <v>893</v>
      </c>
      <c r="AD4515" s="131" t="s">
        <v>750</v>
      </c>
      <c r="AE4515" s="131" t="s">
        <v>894</v>
      </c>
      <c r="AF4515" s="133" t="s">
        <v>51</v>
      </c>
    </row>
    <row r="4516" spans="1:38" ht="216.75">
      <c r="A4516" s="621">
        <v>2</v>
      </c>
      <c r="B4516" s="121" t="s">
        <v>895</v>
      </c>
      <c r="C4516" s="4" t="s">
        <v>888</v>
      </c>
      <c r="D4516" s="4" t="s">
        <v>896</v>
      </c>
      <c r="E4516" s="629" t="s">
        <v>16240</v>
      </c>
      <c r="F4516" s="138"/>
      <c r="G4516" s="138"/>
      <c r="H4516" s="138"/>
      <c r="I4516" s="138"/>
      <c r="J4516" s="622" t="s">
        <v>5289</v>
      </c>
      <c r="K4516" s="122" t="s">
        <v>897</v>
      </c>
      <c r="L4516" s="622" t="s">
        <v>51</v>
      </c>
      <c r="M4516" s="202"/>
      <c r="N4516" s="138"/>
      <c r="O4516" s="622">
        <v>0</v>
      </c>
      <c r="P4516" s="622">
        <v>0</v>
      </c>
      <c r="Q4516" s="622">
        <v>0</v>
      </c>
      <c r="R4516" s="622">
        <v>0</v>
      </c>
      <c r="S4516" s="622">
        <v>0</v>
      </c>
      <c r="T4516" s="622">
        <v>0</v>
      </c>
      <c r="U4516" s="622">
        <v>0</v>
      </c>
      <c r="V4516" s="622">
        <v>0</v>
      </c>
      <c r="W4516" s="622">
        <v>0</v>
      </c>
      <c r="X4516" s="622">
        <v>0</v>
      </c>
      <c r="Y4516" s="622">
        <v>0</v>
      </c>
      <c r="Z4516" s="123" t="s">
        <v>51</v>
      </c>
      <c r="AA4516" s="622" t="s">
        <v>5289</v>
      </c>
      <c r="AB4516" s="622" t="s">
        <v>5289</v>
      </c>
      <c r="AC4516" s="340" t="s">
        <v>5289</v>
      </c>
      <c r="AD4516" s="340" t="s">
        <v>5289</v>
      </c>
      <c r="AE4516" s="340" t="s">
        <v>5289</v>
      </c>
      <c r="AF4516" s="202"/>
    </row>
    <row r="4517" spans="1:38" ht="191.25">
      <c r="A4517" s="621">
        <v>3</v>
      </c>
      <c r="B4517" s="121" t="s">
        <v>898</v>
      </c>
      <c r="C4517" s="4" t="s">
        <v>888</v>
      </c>
      <c r="D4517" s="4" t="s">
        <v>899</v>
      </c>
      <c r="E4517" s="629" t="s">
        <v>16241</v>
      </c>
      <c r="F4517" s="138"/>
      <c r="G4517" s="138"/>
      <c r="H4517" s="138"/>
      <c r="I4517" s="138"/>
      <c r="J4517" s="622" t="s">
        <v>5289</v>
      </c>
      <c r="K4517" s="122" t="s">
        <v>900</v>
      </c>
      <c r="L4517" s="622" t="s">
        <v>51</v>
      </c>
      <c r="M4517" s="202"/>
      <c r="N4517" s="138"/>
      <c r="O4517" s="622">
        <v>0</v>
      </c>
      <c r="P4517" s="622">
        <v>0</v>
      </c>
      <c r="Q4517" s="622">
        <v>0</v>
      </c>
      <c r="R4517" s="622">
        <v>0</v>
      </c>
      <c r="S4517" s="622">
        <v>0</v>
      </c>
      <c r="T4517" s="622">
        <v>0</v>
      </c>
      <c r="U4517" s="622">
        <v>0</v>
      </c>
      <c r="V4517" s="622">
        <v>0</v>
      </c>
      <c r="W4517" s="622">
        <v>0</v>
      </c>
      <c r="X4517" s="622">
        <v>0</v>
      </c>
      <c r="Y4517" s="622">
        <v>0</v>
      </c>
      <c r="Z4517" s="123" t="s">
        <v>51</v>
      </c>
      <c r="AA4517" s="622" t="s">
        <v>5289</v>
      </c>
      <c r="AB4517" s="622" t="s">
        <v>5289</v>
      </c>
      <c r="AC4517" s="340" t="s">
        <v>5289</v>
      </c>
      <c r="AD4517" s="340" t="s">
        <v>5289</v>
      </c>
      <c r="AE4517" s="340" t="s">
        <v>5289</v>
      </c>
      <c r="AF4517" s="202"/>
    </row>
    <row r="4518" spans="1:38" ht="229.5">
      <c r="A4518" s="621">
        <v>4</v>
      </c>
      <c r="B4518" s="121" t="s">
        <v>901</v>
      </c>
      <c r="C4518" s="4" t="s">
        <v>888</v>
      </c>
      <c r="D4518" s="28" t="s">
        <v>16238</v>
      </c>
      <c r="E4518" s="629" t="s">
        <v>16242</v>
      </c>
      <c r="F4518" s="138"/>
      <c r="G4518" s="138"/>
      <c r="H4518" s="138"/>
      <c r="I4518" s="138"/>
      <c r="J4518" s="622" t="s">
        <v>5289</v>
      </c>
      <c r="K4518" s="122" t="s">
        <v>902</v>
      </c>
      <c r="L4518" s="622" t="s">
        <v>51</v>
      </c>
      <c r="M4518" s="202"/>
      <c r="N4518" s="138"/>
      <c r="O4518" s="622">
        <v>0</v>
      </c>
      <c r="P4518" s="622">
        <v>0</v>
      </c>
      <c r="Q4518" s="622">
        <v>0</v>
      </c>
      <c r="R4518" s="622">
        <v>0</v>
      </c>
      <c r="S4518" s="622">
        <v>0</v>
      </c>
      <c r="T4518" s="622">
        <v>0</v>
      </c>
      <c r="U4518" s="622">
        <v>0</v>
      </c>
      <c r="V4518" s="622">
        <v>0</v>
      </c>
      <c r="W4518" s="622">
        <v>0</v>
      </c>
      <c r="X4518" s="622">
        <v>0</v>
      </c>
      <c r="Y4518" s="622">
        <v>0</v>
      </c>
      <c r="Z4518" s="123" t="s">
        <v>51</v>
      </c>
      <c r="AA4518" s="622" t="s">
        <v>5289</v>
      </c>
      <c r="AB4518" s="622" t="s">
        <v>5289</v>
      </c>
      <c r="AC4518" s="340" t="s">
        <v>5289</v>
      </c>
      <c r="AD4518" s="340" t="s">
        <v>5289</v>
      </c>
      <c r="AE4518" s="340" t="s">
        <v>5289</v>
      </c>
      <c r="AF4518" s="202"/>
    </row>
    <row r="4519" spans="1:38" ht="216.75">
      <c r="A4519" s="621">
        <v>5</v>
      </c>
      <c r="B4519" s="121" t="s">
        <v>617</v>
      </c>
      <c r="C4519" s="4" t="s">
        <v>888</v>
      </c>
      <c r="D4519" s="4" t="s">
        <v>903</v>
      </c>
      <c r="E4519" s="629" t="s">
        <v>16243</v>
      </c>
      <c r="F4519" s="138"/>
      <c r="G4519" s="138"/>
      <c r="H4519" s="138"/>
      <c r="I4519" s="138"/>
      <c r="J4519" s="622" t="s">
        <v>5289</v>
      </c>
      <c r="K4519" s="626" t="s">
        <v>881</v>
      </c>
      <c r="L4519" s="622" t="s">
        <v>51</v>
      </c>
      <c r="M4519" s="202"/>
      <c r="N4519" s="138"/>
      <c r="O4519" s="622">
        <v>0</v>
      </c>
      <c r="P4519" s="622">
        <v>0</v>
      </c>
      <c r="Q4519" s="622">
        <v>0</v>
      </c>
      <c r="R4519" s="622">
        <v>0</v>
      </c>
      <c r="S4519" s="622">
        <v>0</v>
      </c>
      <c r="T4519" s="622">
        <v>0</v>
      </c>
      <c r="U4519" s="622">
        <v>0</v>
      </c>
      <c r="V4519" s="622">
        <v>0</v>
      </c>
      <c r="W4519" s="622">
        <v>0</v>
      </c>
      <c r="X4519" s="622">
        <v>0</v>
      </c>
      <c r="Y4519" s="622">
        <v>0</v>
      </c>
      <c r="Z4519" s="123" t="s">
        <v>51</v>
      </c>
      <c r="AA4519" s="622" t="s">
        <v>5289</v>
      </c>
      <c r="AB4519" s="622" t="s">
        <v>5289</v>
      </c>
      <c r="AC4519" s="340" t="s">
        <v>5289</v>
      </c>
      <c r="AD4519" s="340" t="s">
        <v>5289</v>
      </c>
      <c r="AE4519" s="340" t="s">
        <v>5289</v>
      </c>
      <c r="AF4519" s="202"/>
    </row>
    <row r="4520" spans="1:38" ht="242.25">
      <c r="A4520" s="621">
        <v>6</v>
      </c>
      <c r="B4520" s="121" t="s">
        <v>904</v>
      </c>
      <c r="C4520" s="4" t="s">
        <v>888</v>
      </c>
      <c r="D4520" s="4" t="s">
        <v>905</v>
      </c>
      <c r="E4520" s="629" t="s">
        <v>16244</v>
      </c>
      <c r="F4520" s="138"/>
      <c r="G4520" s="138"/>
      <c r="H4520" s="138"/>
      <c r="I4520" s="138"/>
      <c r="J4520" s="622" t="s">
        <v>5289</v>
      </c>
      <c r="K4520" s="122" t="s">
        <v>906</v>
      </c>
      <c r="L4520" s="622" t="s">
        <v>40</v>
      </c>
      <c r="M4520" s="121" t="s">
        <v>13014</v>
      </c>
      <c r="N4520" s="622">
        <v>0</v>
      </c>
      <c r="O4520" s="622">
        <v>0</v>
      </c>
      <c r="P4520" s="622">
        <v>0</v>
      </c>
      <c r="Q4520" s="622">
        <v>0</v>
      </c>
      <c r="R4520" s="622">
        <v>0</v>
      </c>
      <c r="S4520" s="622">
        <v>0</v>
      </c>
      <c r="T4520" s="622">
        <v>0</v>
      </c>
      <c r="U4520" s="622">
        <v>0</v>
      </c>
      <c r="V4520" s="622">
        <v>0</v>
      </c>
      <c r="W4520" s="622">
        <v>0</v>
      </c>
      <c r="X4520" s="622">
        <v>0</v>
      </c>
      <c r="Y4520" s="622">
        <v>0</v>
      </c>
      <c r="Z4520" s="123" t="s">
        <v>51</v>
      </c>
      <c r="AA4520" s="622" t="s">
        <v>5289</v>
      </c>
      <c r="AB4520" s="622" t="s">
        <v>5289</v>
      </c>
      <c r="AC4520" s="340" t="s">
        <v>5289</v>
      </c>
      <c r="AD4520" s="340" t="s">
        <v>5289</v>
      </c>
      <c r="AE4520" s="340" t="s">
        <v>5289</v>
      </c>
      <c r="AF4520" s="202"/>
    </row>
    <row r="4521" spans="1:38" s="44" customFormat="1" ht="204">
      <c r="A4521" s="214">
        <v>7</v>
      </c>
      <c r="B4521" s="626" t="s">
        <v>577</v>
      </c>
      <c r="C4521" s="4" t="s">
        <v>888</v>
      </c>
      <c r="D4521" s="3" t="s">
        <v>14391</v>
      </c>
      <c r="E4521" s="629" t="s">
        <v>16245</v>
      </c>
      <c r="F4521" s="138"/>
      <c r="G4521" s="138"/>
      <c r="H4521" s="138"/>
      <c r="I4521" s="138"/>
      <c r="J4521" s="622" t="s">
        <v>5289</v>
      </c>
      <c r="K4521" s="122" t="s">
        <v>14392</v>
      </c>
      <c r="L4521" s="622" t="s">
        <v>51</v>
      </c>
      <c r="M4521" s="202"/>
      <c r="N4521" s="138"/>
      <c r="O4521" s="622">
        <v>0</v>
      </c>
      <c r="P4521" s="622">
        <v>0</v>
      </c>
      <c r="Q4521" s="622">
        <v>0</v>
      </c>
      <c r="R4521" s="622">
        <v>0</v>
      </c>
      <c r="S4521" s="622">
        <v>0</v>
      </c>
      <c r="T4521" s="622">
        <v>0</v>
      </c>
      <c r="U4521" s="622">
        <v>0</v>
      </c>
      <c r="V4521" s="622">
        <v>0</v>
      </c>
      <c r="W4521" s="622">
        <v>0</v>
      </c>
      <c r="X4521" s="622">
        <v>100</v>
      </c>
      <c r="Y4521" s="622">
        <v>16</v>
      </c>
      <c r="Z4521" s="123" t="s">
        <v>51</v>
      </c>
      <c r="AA4521" s="622" t="s">
        <v>5289</v>
      </c>
      <c r="AB4521" s="622" t="s">
        <v>5289</v>
      </c>
      <c r="AC4521" s="340" t="s">
        <v>5289</v>
      </c>
      <c r="AD4521" s="340" t="s">
        <v>5289</v>
      </c>
      <c r="AE4521" s="340" t="s">
        <v>5289</v>
      </c>
      <c r="AF4521" s="202"/>
      <c r="AG4521" s="107"/>
      <c r="AH4521" s="107"/>
      <c r="AI4521" s="107"/>
      <c r="AJ4521" s="107"/>
      <c r="AK4521" s="107"/>
      <c r="AL4521" s="107"/>
    </row>
    <row r="4522" spans="1:38" s="44" customFormat="1" ht="102">
      <c r="A4522" s="621">
        <v>8</v>
      </c>
      <c r="B4522" s="630" t="s">
        <v>550</v>
      </c>
      <c r="C4522" s="209" t="s">
        <v>888</v>
      </c>
      <c r="D4522" s="235" t="s">
        <v>15282</v>
      </c>
      <c r="E4522" s="640" t="s">
        <v>40</v>
      </c>
      <c r="F4522" s="189"/>
      <c r="G4522" s="189"/>
      <c r="H4522" s="189"/>
      <c r="I4522" s="189"/>
      <c r="J4522" s="643" t="s">
        <v>5289</v>
      </c>
      <c r="K4522" s="630" t="s">
        <v>14392</v>
      </c>
      <c r="L4522" s="643" t="s">
        <v>40</v>
      </c>
      <c r="M4522" s="238" t="s">
        <v>13014</v>
      </c>
      <c r="N4522" s="190">
        <v>0</v>
      </c>
      <c r="O4522" s="622">
        <v>0</v>
      </c>
      <c r="P4522" s="622">
        <v>0</v>
      </c>
      <c r="Q4522" s="622">
        <v>0</v>
      </c>
      <c r="R4522" s="622">
        <v>0</v>
      </c>
      <c r="S4522" s="622">
        <v>0</v>
      </c>
      <c r="T4522" s="622">
        <v>0</v>
      </c>
      <c r="U4522" s="622">
        <v>0</v>
      </c>
      <c r="V4522" s="622">
        <v>0</v>
      </c>
      <c r="W4522" s="622">
        <v>0</v>
      </c>
      <c r="X4522" s="622">
        <v>0</v>
      </c>
      <c r="Y4522" s="622">
        <v>0</v>
      </c>
      <c r="Z4522" s="123" t="s">
        <v>51</v>
      </c>
      <c r="AA4522" s="622" t="s">
        <v>5289</v>
      </c>
      <c r="AB4522" s="622" t="s">
        <v>5289</v>
      </c>
      <c r="AC4522" s="340" t="s">
        <v>5289</v>
      </c>
      <c r="AD4522" s="340" t="s">
        <v>5289</v>
      </c>
      <c r="AE4522" s="340" t="s">
        <v>5289</v>
      </c>
      <c r="AF4522" s="202"/>
      <c r="AG4522" s="107"/>
      <c r="AH4522" s="107"/>
      <c r="AI4522" s="107"/>
      <c r="AJ4522" s="107"/>
      <c r="AK4522" s="107"/>
      <c r="AL4522" s="107"/>
    </row>
    <row r="4523" spans="1:38" s="44" customFormat="1" ht="102">
      <c r="A4523" s="214">
        <v>9</v>
      </c>
      <c r="B4523" s="630" t="s">
        <v>924</v>
      </c>
      <c r="C4523" s="209" t="s">
        <v>888</v>
      </c>
      <c r="D4523" s="235" t="s">
        <v>15283</v>
      </c>
      <c r="E4523" s="640" t="s">
        <v>40</v>
      </c>
      <c r="F4523" s="189"/>
      <c r="G4523" s="189"/>
      <c r="H4523" s="189"/>
      <c r="I4523" s="189"/>
      <c r="J4523" s="643" t="s">
        <v>5289</v>
      </c>
      <c r="K4523" s="630" t="s">
        <v>14392</v>
      </c>
      <c r="L4523" s="643" t="s">
        <v>40</v>
      </c>
      <c r="M4523" s="645" t="s">
        <v>13028</v>
      </c>
      <c r="N4523" s="190">
        <v>0</v>
      </c>
      <c r="O4523" s="622">
        <v>0</v>
      </c>
      <c r="P4523" s="622">
        <v>0</v>
      </c>
      <c r="Q4523" s="622">
        <v>0</v>
      </c>
      <c r="R4523" s="622">
        <v>0</v>
      </c>
      <c r="S4523" s="622">
        <v>0</v>
      </c>
      <c r="T4523" s="622">
        <v>0</v>
      </c>
      <c r="U4523" s="622">
        <v>0</v>
      </c>
      <c r="V4523" s="622">
        <v>0</v>
      </c>
      <c r="W4523" s="622">
        <v>0</v>
      </c>
      <c r="X4523" s="622">
        <v>0</v>
      </c>
      <c r="Y4523" s="622">
        <v>0</v>
      </c>
      <c r="Z4523" s="123" t="s">
        <v>51</v>
      </c>
      <c r="AA4523" s="622" t="s">
        <v>5289</v>
      </c>
      <c r="AB4523" s="622" t="s">
        <v>5289</v>
      </c>
      <c r="AC4523" s="340" t="s">
        <v>5289</v>
      </c>
      <c r="AD4523" s="340" t="s">
        <v>5289</v>
      </c>
      <c r="AE4523" s="340" t="s">
        <v>5289</v>
      </c>
      <c r="AF4523" s="202"/>
      <c r="AG4523" s="107"/>
      <c r="AH4523" s="107"/>
      <c r="AI4523" s="107"/>
      <c r="AJ4523" s="107"/>
      <c r="AK4523" s="107"/>
      <c r="AL4523" s="107"/>
    </row>
    <row r="4524" spans="1:38" s="44" customFormat="1" ht="102">
      <c r="A4524" s="621">
        <v>10</v>
      </c>
      <c r="B4524" s="630" t="s">
        <v>548</v>
      </c>
      <c r="C4524" s="209" t="s">
        <v>888</v>
      </c>
      <c r="D4524" s="235" t="s">
        <v>15285</v>
      </c>
      <c r="E4524" s="640" t="s">
        <v>40</v>
      </c>
      <c r="F4524" s="189"/>
      <c r="G4524" s="189"/>
      <c r="H4524" s="189"/>
      <c r="I4524" s="189"/>
      <c r="J4524" s="643" t="s">
        <v>5289</v>
      </c>
      <c r="K4524" s="630" t="s">
        <v>15286</v>
      </c>
      <c r="L4524" s="643" t="s">
        <v>40</v>
      </c>
      <c r="M4524" s="899" t="s">
        <v>14940</v>
      </c>
      <c r="N4524" s="190">
        <v>0</v>
      </c>
      <c r="O4524" s="622">
        <v>0</v>
      </c>
      <c r="P4524" s="622">
        <v>0</v>
      </c>
      <c r="Q4524" s="622">
        <v>0</v>
      </c>
      <c r="R4524" s="622">
        <v>0</v>
      </c>
      <c r="S4524" s="622">
        <v>0</v>
      </c>
      <c r="T4524" s="622">
        <v>0</v>
      </c>
      <c r="U4524" s="622">
        <v>0</v>
      </c>
      <c r="V4524" s="622">
        <v>0</v>
      </c>
      <c r="W4524" s="622">
        <v>0</v>
      </c>
      <c r="X4524" s="622">
        <v>0</v>
      </c>
      <c r="Y4524" s="622">
        <v>0</v>
      </c>
      <c r="Z4524" s="123" t="s">
        <v>51</v>
      </c>
      <c r="AA4524" s="622" t="s">
        <v>5289</v>
      </c>
      <c r="AB4524" s="622" t="s">
        <v>5289</v>
      </c>
      <c r="AC4524" s="340" t="s">
        <v>5289</v>
      </c>
      <c r="AD4524" s="340" t="s">
        <v>5289</v>
      </c>
      <c r="AE4524" s="340" t="s">
        <v>5289</v>
      </c>
      <c r="AF4524" s="202"/>
      <c r="AG4524" s="107"/>
      <c r="AH4524" s="107"/>
      <c r="AI4524" s="107"/>
      <c r="AJ4524" s="107"/>
      <c r="AK4524" s="107"/>
      <c r="AL4524" s="107"/>
    </row>
    <row r="4525" spans="1:38" ht="15.75" customHeight="1" thickBot="1">
      <c r="A4525" s="18"/>
      <c r="B4525" s="18">
        <v>10</v>
      </c>
      <c r="C4525" s="18"/>
      <c r="D4525" s="18">
        <v>10</v>
      </c>
      <c r="E4525" s="18">
        <v>10</v>
      </c>
      <c r="F4525" s="18"/>
      <c r="G4525" s="18"/>
      <c r="H4525" s="18">
        <v>0</v>
      </c>
      <c r="I4525" s="18"/>
      <c r="J4525" s="18">
        <v>1</v>
      </c>
      <c r="K4525" s="18">
        <v>10</v>
      </c>
      <c r="L4525" s="18">
        <v>4</v>
      </c>
      <c r="M4525" s="200"/>
      <c r="N4525" s="18">
        <f t="shared" ref="N4525:O4525" si="1510">SUM(N4515:N4524)</f>
        <v>0</v>
      </c>
      <c r="O4525" s="18">
        <f t="shared" si="1510"/>
        <v>0</v>
      </c>
      <c r="P4525" s="18">
        <f t="shared" ref="P4525:Q4525" si="1511">SUM(P4515:P4524)</f>
        <v>0</v>
      </c>
      <c r="Q4525" s="18">
        <f t="shared" si="1511"/>
        <v>0</v>
      </c>
      <c r="R4525" s="18">
        <f t="shared" ref="R4525" si="1512">SUM(R4515:R4524)</f>
        <v>0</v>
      </c>
      <c r="S4525" s="18">
        <f t="shared" ref="S4525" si="1513">SUM(S4515:S4524)</f>
        <v>0</v>
      </c>
      <c r="T4525" s="18">
        <f t="shared" ref="T4525:U4525" si="1514">SUM(T4515:T4524)</f>
        <v>0</v>
      </c>
      <c r="U4525" s="18">
        <f t="shared" si="1514"/>
        <v>0</v>
      </c>
      <c r="V4525" s="18">
        <f t="shared" ref="V4525:W4525" si="1515">SUM(V4515:V4524)</f>
        <v>0</v>
      </c>
      <c r="W4525" s="18">
        <f t="shared" si="1515"/>
        <v>0</v>
      </c>
      <c r="X4525" s="18">
        <f t="shared" ref="X4525:Y4525" si="1516">SUM(X4515:X4524)</f>
        <v>100</v>
      </c>
      <c r="Y4525" s="18">
        <f t="shared" si="1516"/>
        <v>16</v>
      </c>
      <c r="Z4525" s="18">
        <v>0</v>
      </c>
      <c r="AA4525" s="18">
        <v>1</v>
      </c>
      <c r="AB4525" s="18">
        <v>1</v>
      </c>
      <c r="AC4525" s="18"/>
      <c r="AD4525" s="18"/>
      <c r="AE4525" s="18"/>
      <c r="AF4525" s="18"/>
    </row>
    <row r="4526" spans="1:38" ht="15.75" customHeight="1" thickBot="1">
      <c r="A4526" s="660" t="s">
        <v>885</v>
      </c>
      <c r="B4526" s="661"/>
      <c r="C4526" s="661"/>
      <c r="D4526" s="661"/>
      <c r="E4526" s="661"/>
      <c r="F4526" s="661"/>
      <c r="G4526" s="661"/>
      <c r="H4526" s="661"/>
      <c r="I4526" s="661"/>
      <c r="J4526" s="661"/>
      <c r="K4526" s="661"/>
      <c r="L4526" s="661"/>
      <c r="M4526" s="661"/>
      <c r="N4526" s="661"/>
      <c r="O4526" s="661"/>
      <c r="P4526" s="661"/>
      <c r="Q4526" s="661"/>
      <c r="R4526" s="661"/>
      <c r="S4526" s="661"/>
      <c r="T4526" s="661"/>
      <c r="U4526" s="661"/>
      <c r="V4526" s="661"/>
      <c r="W4526" s="661"/>
      <c r="X4526" s="661"/>
      <c r="Y4526" s="661"/>
      <c r="Z4526" s="661"/>
      <c r="AA4526" s="661"/>
      <c r="AB4526" s="661"/>
      <c r="AC4526" s="661"/>
      <c r="AD4526" s="661"/>
      <c r="AE4526" s="661"/>
      <c r="AF4526" s="662"/>
    </row>
    <row r="4527" spans="1:38" ht="153">
      <c r="A4527" s="621">
        <v>1</v>
      </c>
      <c r="B4527" s="34" t="s">
        <v>907</v>
      </c>
      <c r="C4527" s="34" t="s">
        <v>908</v>
      </c>
      <c r="D4527" s="34" t="s">
        <v>909</v>
      </c>
      <c r="E4527" s="637" t="s">
        <v>876</v>
      </c>
      <c r="F4527" s="637" t="s">
        <v>51</v>
      </c>
      <c r="G4527" s="138"/>
      <c r="H4527" s="138"/>
      <c r="I4527" s="138"/>
      <c r="J4527" s="138"/>
      <c r="K4527" s="138"/>
      <c r="L4527" s="637" t="s">
        <v>51</v>
      </c>
      <c r="M4527" s="202"/>
      <c r="N4527" s="138"/>
      <c r="O4527" s="637">
        <v>0</v>
      </c>
      <c r="P4527" s="637">
        <v>0</v>
      </c>
      <c r="Q4527" s="637">
        <v>0</v>
      </c>
      <c r="R4527" s="637">
        <v>0</v>
      </c>
      <c r="S4527" s="637">
        <v>0</v>
      </c>
      <c r="T4527" s="637">
        <v>0</v>
      </c>
      <c r="U4527" s="637">
        <v>0</v>
      </c>
      <c r="V4527" s="637">
        <v>0</v>
      </c>
      <c r="W4527" s="637">
        <v>0</v>
      </c>
      <c r="X4527" s="637">
        <v>6</v>
      </c>
      <c r="Y4527" s="637">
        <v>0</v>
      </c>
      <c r="Z4527" s="637" t="s">
        <v>51</v>
      </c>
      <c r="AA4527" s="34" t="s">
        <v>911</v>
      </c>
      <c r="AB4527" s="34" t="s">
        <v>912</v>
      </c>
      <c r="AC4527" s="901" t="s">
        <v>913</v>
      </c>
      <c r="AD4527" s="901" t="s">
        <v>914</v>
      </c>
      <c r="AE4527" s="902" t="s">
        <v>915</v>
      </c>
      <c r="AF4527" s="130" t="s">
        <v>916</v>
      </c>
    </row>
    <row r="4528" spans="1:38" ht="293.25">
      <c r="A4528" s="621">
        <v>2</v>
      </c>
      <c r="B4528" s="34" t="s">
        <v>917</v>
      </c>
      <c r="C4528" s="34" t="s">
        <v>908</v>
      </c>
      <c r="D4528" s="34" t="s">
        <v>918</v>
      </c>
      <c r="E4528" s="637" t="s">
        <v>12657</v>
      </c>
      <c r="F4528" s="643" t="s">
        <v>15295</v>
      </c>
      <c r="G4528" s="643" t="s">
        <v>19621</v>
      </c>
      <c r="H4528" s="638">
        <v>3</v>
      </c>
      <c r="I4528" s="623" t="s">
        <v>16675</v>
      </c>
      <c r="J4528" s="35" t="s">
        <v>910</v>
      </c>
      <c r="K4528" s="23" t="s">
        <v>919</v>
      </c>
      <c r="L4528" s="637" t="s">
        <v>40</v>
      </c>
      <c r="M4528" s="34" t="s">
        <v>13288</v>
      </c>
      <c r="N4528" s="637">
        <v>0</v>
      </c>
      <c r="O4528" s="637">
        <v>0</v>
      </c>
      <c r="P4528" s="637">
        <v>0</v>
      </c>
      <c r="Q4528" s="637">
        <v>0</v>
      </c>
      <c r="R4528" s="637">
        <v>0</v>
      </c>
      <c r="S4528" s="637">
        <v>0</v>
      </c>
      <c r="T4528" s="637">
        <v>0</v>
      </c>
      <c r="U4528" s="637">
        <v>0</v>
      </c>
      <c r="V4528" s="637">
        <v>0</v>
      </c>
      <c r="W4528" s="637">
        <v>0</v>
      </c>
      <c r="X4528" s="637">
        <v>0</v>
      </c>
      <c r="Y4528" s="637">
        <v>0</v>
      </c>
      <c r="Z4528" s="637" t="s">
        <v>51</v>
      </c>
      <c r="AA4528" s="637" t="s">
        <v>5289</v>
      </c>
      <c r="AB4528" s="637" t="s">
        <v>5289</v>
      </c>
      <c r="AC4528" s="903" t="s">
        <v>5289</v>
      </c>
      <c r="AD4528" s="903" t="s">
        <v>5289</v>
      </c>
      <c r="AE4528" s="903" t="s">
        <v>5289</v>
      </c>
      <c r="AF4528" s="904" t="s">
        <v>5289</v>
      </c>
    </row>
    <row r="4529" spans="1:38" ht="204">
      <c r="A4529" s="621">
        <v>3</v>
      </c>
      <c r="B4529" s="34" t="s">
        <v>577</v>
      </c>
      <c r="C4529" s="34" t="s">
        <v>908</v>
      </c>
      <c r="D4529" s="34" t="s">
        <v>920</v>
      </c>
      <c r="E4529" s="637" t="s">
        <v>12658</v>
      </c>
      <c r="F4529" s="643" t="s">
        <v>15295</v>
      </c>
      <c r="G4529" s="190" t="s">
        <v>51</v>
      </c>
      <c r="H4529" s="638">
        <v>3</v>
      </c>
      <c r="I4529" s="623" t="s">
        <v>16675</v>
      </c>
      <c r="J4529" s="138"/>
      <c r="K4529" s="138"/>
      <c r="L4529" s="637" t="s">
        <v>51</v>
      </c>
      <c r="M4529" s="202"/>
      <c r="N4529" s="138"/>
      <c r="O4529" s="637">
        <v>0</v>
      </c>
      <c r="P4529" s="637">
        <v>0</v>
      </c>
      <c r="Q4529" s="637">
        <v>0</v>
      </c>
      <c r="R4529" s="637">
        <v>0</v>
      </c>
      <c r="S4529" s="637">
        <v>0</v>
      </c>
      <c r="T4529" s="637">
        <v>0</v>
      </c>
      <c r="U4529" s="637">
        <v>0</v>
      </c>
      <c r="V4529" s="637">
        <v>0</v>
      </c>
      <c r="W4529" s="637">
        <v>0</v>
      </c>
      <c r="X4529" s="637">
        <v>291</v>
      </c>
      <c r="Y4529" s="637">
        <v>0</v>
      </c>
      <c r="Z4529" s="637" t="s">
        <v>51</v>
      </c>
      <c r="AA4529" s="637" t="s">
        <v>5289</v>
      </c>
      <c r="AB4529" s="637" t="s">
        <v>5289</v>
      </c>
      <c r="AC4529" s="903" t="s">
        <v>5289</v>
      </c>
      <c r="AD4529" s="903" t="s">
        <v>5289</v>
      </c>
      <c r="AE4529" s="903" t="s">
        <v>5289</v>
      </c>
      <c r="AF4529" s="904" t="s">
        <v>5289</v>
      </c>
    </row>
    <row r="4530" spans="1:38" ht="306">
      <c r="A4530" s="621">
        <v>4</v>
      </c>
      <c r="B4530" s="34" t="s">
        <v>921</v>
      </c>
      <c r="C4530" s="34" t="s">
        <v>908</v>
      </c>
      <c r="D4530" s="34" t="s">
        <v>922</v>
      </c>
      <c r="E4530" s="637" t="s">
        <v>12659</v>
      </c>
      <c r="F4530" s="643" t="s">
        <v>15295</v>
      </c>
      <c r="G4530" s="643" t="s">
        <v>19622</v>
      </c>
      <c r="H4530" s="638">
        <v>3</v>
      </c>
      <c r="I4530" s="623" t="s">
        <v>16675</v>
      </c>
      <c r="J4530" s="637" t="s">
        <v>5394</v>
      </c>
      <c r="K4530" s="241" t="s">
        <v>15296</v>
      </c>
      <c r="L4530" s="638" t="s">
        <v>40</v>
      </c>
      <c r="M4530" s="236" t="s">
        <v>13014</v>
      </c>
      <c r="N4530" s="638">
        <v>0</v>
      </c>
      <c r="O4530" s="637">
        <v>0</v>
      </c>
      <c r="P4530" s="637">
        <v>0</v>
      </c>
      <c r="Q4530" s="637">
        <v>0</v>
      </c>
      <c r="R4530" s="637">
        <v>0</v>
      </c>
      <c r="S4530" s="637">
        <v>0</v>
      </c>
      <c r="T4530" s="637">
        <v>0</v>
      </c>
      <c r="U4530" s="637">
        <v>0</v>
      </c>
      <c r="V4530" s="637">
        <v>0</v>
      </c>
      <c r="W4530" s="637">
        <v>0</v>
      </c>
      <c r="X4530" s="637">
        <v>0</v>
      </c>
      <c r="Y4530" s="637">
        <v>0</v>
      </c>
      <c r="Z4530" s="637" t="s">
        <v>51</v>
      </c>
      <c r="AA4530" s="637" t="s">
        <v>5289</v>
      </c>
      <c r="AB4530" s="637" t="s">
        <v>5289</v>
      </c>
      <c r="AC4530" s="903" t="s">
        <v>5289</v>
      </c>
      <c r="AD4530" s="903" t="s">
        <v>5289</v>
      </c>
      <c r="AE4530" s="903" t="s">
        <v>5289</v>
      </c>
      <c r="AF4530" s="904" t="s">
        <v>5289</v>
      </c>
    </row>
    <row r="4531" spans="1:38" ht="204">
      <c r="A4531" s="621">
        <v>5</v>
      </c>
      <c r="B4531" s="34" t="s">
        <v>121</v>
      </c>
      <c r="C4531" s="34" t="s">
        <v>908</v>
      </c>
      <c r="D4531" s="34" t="s">
        <v>923</v>
      </c>
      <c r="E4531" s="637" t="s">
        <v>12660</v>
      </c>
      <c r="F4531" s="637" t="s">
        <v>51</v>
      </c>
      <c r="G4531" s="189"/>
      <c r="H4531" s="138"/>
      <c r="I4531" s="138"/>
      <c r="J4531" s="637" t="s">
        <v>5394</v>
      </c>
      <c r="K4531" s="241" t="s">
        <v>15297</v>
      </c>
      <c r="L4531" s="638" t="s">
        <v>40</v>
      </c>
      <c r="M4531" s="241" t="s">
        <v>14965</v>
      </c>
      <c r="N4531" s="190">
        <v>0</v>
      </c>
      <c r="O4531" s="637">
        <v>0</v>
      </c>
      <c r="P4531" s="637">
        <v>0</v>
      </c>
      <c r="Q4531" s="637">
        <v>0</v>
      </c>
      <c r="R4531" s="637">
        <v>0</v>
      </c>
      <c r="S4531" s="637">
        <v>0</v>
      </c>
      <c r="T4531" s="637">
        <v>0</v>
      </c>
      <c r="U4531" s="637">
        <v>0</v>
      </c>
      <c r="V4531" s="637">
        <v>0</v>
      </c>
      <c r="W4531" s="637">
        <v>0</v>
      </c>
      <c r="X4531" s="637">
        <v>44</v>
      </c>
      <c r="Y4531" s="637">
        <v>3</v>
      </c>
      <c r="Z4531" s="637" t="s">
        <v>51</v>
      </c>
      <c r="AA4531" s="637" t="s">
        <v>5289</v>
      </c>
      <c r="AB4531" s="637" t="s">
        <v>5289</v>
      </c>
      <c r="AC4531" s="903" t="s">
        <v>5289</v>
      </c>
      <c r="AD4531" s="903" t="s">
        <v>5289</v>
      </c>
      <c r="AE4531" s="903" t="s">
        <v>5289</v>
      </c>
      <c r="AF4531" s="904" t="s">
        <v>5289</v>
      </c>
    </row>
    <row r="4532" spans="1:38" ht="165.75">
      <c r="A4532" s="621">
        <v>6</v>
      </c>
      <c r="B4532" s="34" t="s">
        <v>924</v>
      </c>
      <c r="C4532" s="34" t="s">
        <v>908</v>
      </c>
      <c r="D4532" s="34" t="s">
        <v>925</v>
      </c>
      <c r="E4532" s="637" t="s">
        <v>40</v>
      </c>
      <c r="F4532" s="637" t="s">
        <v>51</v>
      </c>
      <c r="G4532" s="189"/>
      <c r="H4532" s="138"/>
      <c r="I4532" s="138"/>
      <c r="J4532" s="637" t="s">
        <v>5394</v>
      </c>
      <c r="K4532" s="33" t="s">
        <v>926</v>
      </c>
      <c r="L4532" s="637" t="s">
        <v>40</v>
      </c>
      <c r="M4532" s="34" t="s">
        <v>13014</v>
      </c>
      <c r="N4532" s="637">
        <v>0</v>
      </c>
      <c r="O4532" s="637">
        <v>0</v>
      </c>
      <c r="P4532" s="637">
        <v>0</v>
      </c>
      <c r="Q4532" s="637">
        <v>0</v>
      </c>
      <c r="R4532" s="637">
        <v>0</v>
      </c>
      <c r="S4532" s="637">
        <v>0</v>
      </c>
      <c r="T4532" s="637">
        <v>0</v>
      </c>
      <c r="U4532" s="637">
        <v>0</v>
      </c>
      <c r="V4532" s="637">
        <v>0</v>
      </c>
      <c r="W4532" s="637">
        <v>0</v>
      </c>
      <c r="X4532" s="637">
        <v>0</v>
      </c>
      <c r="Y4532" s="637">
        <v>0</v>
      </c>
      <c r="Z4532" s="637" t="s">
        <v>51</v>
      </c>
      <c r="AA4532" s="637" t="s">
        <v>5289</v>
      </c>
      <c r="AB4532" s="637" t="s">
        <v>5289</v>
      </c>
      <c r="AC4532" s="903" t="s">
        <v>5289</v>
      </c>
      <c r="AD4532" s="903" t="s">
        <v>5289</v>
      </c>
      <c r="AE4532" s="903" t="s">
        <v>5289</v>
      </c>
      <c r="AF4532" s="904" t="s">
        <v>5289</v>
      </c>
    </row>
    <row r="4533" spans="1:38" ht="165.75">
      <c r="A4533" s="621">
        <v>7</v>
      </c>
      <c r="B4533" s="34" t="s">
        <v>696</v>
      </c>
      <c r="C4533" s="34" t="s">
        <v>908</v>
      </c>
      <c r="D4533" s="34" t="s">
        <v>927</v>
      </c>
      <c r="E4533" s="637" t="s">
        <v>40</v>
      </c>
      <c r="F4533" s="637" t="s">
        <v>51</v>
      </c>
      <c r="G4533" s="189"/>
      <c r="H4533" s="138"/>
      <c r="I4533" s="138"/>
      <c r="J4533" s="637" t="s">
        <v>5394</v>
      </c>
      <c r="K4533" s="23" t="s">
        <v>718</v>
      </c>
      <c r="L4533" s="637" t="s">
        <v>51</v>
      </c>
      <c r="M4533" s="202"/>
      <c r="N4533" s="138"/>
      <c r="O4533" s="637">
        <v>0</v>
      </c>
      <c r="P4533" s="637">
        <v>0</v>
      </c>
      <c r="Q4533" s="637">
        <v>0</v>
      </c>
      <c r="R4533" s="637">
        <v>0</v>
      </c>
      <c r="S4533" s="637">
        <v>0</v>
      </c>
      <c r="T4533" s="637">
        <v>0</v>
      </c>
      <c r="U4533" s="637">
        <v>0</v>
      </c>
      <c r="V4533" s="637">
        <v>0</v>
      </c>
      <c r="W4533" s="637">
        <v>0</v>
      </c>
      <c r="X4533" s="637">
        <v>1</v>
      </c>
      <c r="Y4533" s="637">
        <v>0</v>
      </c>
      <c r="Z4533" s="637" t="s">
        <v>51</v>
      </c>
      <c r="AA4533" s="637" t="s">
        <v>5289</v>
      </c>
      <c r="AB4533" s="637" t="s">
        <v>5289</v>
      </c>
      <c r="AC4533" s="903" t="s">
        <v>5289</v>
      </c>
      <c r="AD4533" s="903" t="s">
        <v>5289</v>
      </c>
      <c r="AE4533" s="903" t="s">
        <v>5289</v>
      </c>
      <c r="AF4533" s="904" t="s">
        <v>5289</v>
      </c>
    </row>
    <row r="4534" spans="1:38" ht="38.25">
      <c r="A4534" s="621">
        <v>8</v>
      </c>
      <c r="B4534" s="34" t="s">
        <v>928</v>
      </c>
      <c r="C4534" s="34" t="s">
        <v>908</v>
      </c>
      <c r="D4534" s="627" t="s">
        <v>131</v>
      </c>
      <c r="E4534" s="637" t="s">
        <v>51</v>
      </c>
      <c r="F4534" s="637" t="s">
        <v>51</v>
      </c>
      <c r="G4534" s="189"/>
      <c r="H4534" s="138"/>
      <c r="I4534" s="138"/>
      <c r="J4534" s="138"/>
      <c r="K4534" s="138"/>
      <c r="L4534" s="637" t="s">
        <v>51</v>
      </c>
      <c r="M4534" s="202"/>
      <c r="N4534" s="138"/>
      <c r="O4534" s="637">
        <v>0</v>
      </c>
      <c r="P4534" s="637">
        <v>0</v>
      </c>
      <c r="Q4534" s="637">
        <v>0</v>
      </c>
      <c r="R4534" s="637">
        <v>0</v>
      </c>
      <c r="S4534" s="637">
        <v>0</v>
      </c>
      <c r="T4534" s="637">
        <v>0</v>
      </c>
      <c r="U4534" s="637">
        <v>0</v>
      </c>
      <c r="V4534" s="637">
        <v>0</v>
      </c>
      <c r="W4534" s="637">
        <v>0</v>
      </c>
      <c r="X4534" s="637">
        <v>0</v>
      </c>
      <c r="Y4534" s="637">
        <v>0</v>
      </c>
      <c r="Z4534" s="637" t="s">
        <v>51</v>
      </c>
      <c r="AA4534" s="637" t="s">
        <v>5289</v>
      </c>
      <c r="AB4534" s="637" t="s">
        <v>5289</v>
      </c>
      <c r="AC4534" s="903" t="s">
        <v>5289</v>
      </c>
      <c r="AD4534" s="903" t="s">
        <v>5289</v>
      </c>
      <c r="AE4534" s="903" t="s">
        <v>5289</v>
      </c>
      <c r="AF4534" s="904" t="s">
        <v>5289</v>
      </c>
    </row>
    <row r="4535" spans="1:38" ht="63.75">
      <c r="A4535" s="621">
        <v>9</v>
      </c>
      <c r="B4535" s="34" t="s">
        <v>929</v>
      </c>
      <c r="C4535" s="34" t="s">
        <v>908</v>
      </c>
      <c r="D4535" s="627" t="s">
        <v>131</v>
      </c>
      <c r="E4535" s="637" t="s">
        <v>51</v>
      </c>
      <c r="F4535" s="637" t="s">
        <v>51</v>
      </c>
      <c r="G4535" s="189"/>
      <c r="H4535" s="138"/>
      <c r="I4535" s="138"/>
      <c r="J4535" s="138"/>
      <c r="K4535" s="138"/>
      <c r="L4535" s="637" t="s">
        <v>51</v>
      </c>
      <c r="M4535" s="202"/>
      <c r="N4535" s="138"/>
      <c r="O4535" s="637">
        <v>0</v>
      </c>
      <c r="P4535" s="637">
        <v>0</v>
      </c>
      <c r="Q4535" s="637">
        <v>0</v>
      </c>
      <c r="R4535" s="637">
        <v>0</v>
      </c>
      <c r="S4535" s="637">
        <v>0</v>
      </c>
      <c r="T4535" s="637">
        <v>0</v>
      </c>
      <c r="U4535" s="637">
        <v>0</v>
      </c>
      <c r="V4535" s="637">
        <v>0</v>
      </c>
      <c r="W4535" s="637">
        <v>0</v>
      </c>
      <c r="X4535" s="637">
        <v>711</v>
      </c>
      <c r="Y4535" s="637">
        <v>65</v>
      </c>
      <c r="Z4535" s="637" t="s">
        <v>51</v>
      </c>
      <c r="AA4535" s="637" t="s">
        <v>5289</v>
      </c>
      <c r="AB4535" s="637" t="s">
        <v>5289</v>
      </c>
      <c r="AC4535" s="903" t="s">
        <v>5289</v>
      </c>
      <c r="AD4535" s="903" t="s">
        <v>5289</v>
      </c>
      <c r="AE4535" s="903" t="s">
        <v>5289</v>
      </c>
      <c r="AF4535" s="904" t="s">
        <v>5289</v>
      </c>
    </row>
    <row r="4536" spans="1:38" ht="255">
      <c r="A4536" s="621">
        <v>10</v>
      </c>
      <c r="B4536" s="34" t="s">
        <v>575</v>
      </c>
      <c r="C4536" s="34" t="s">
        <v>908</v>
      </c>
      <c r="D4536" s="34" t="s">
        <v>930</v>
      </c>
      <c r="E4536" s="637" t="s">
        <v>12661</v>
      </c>
      <c r="F4536" s="633" t="s">
        <v>51</v>
      </c>
      <c r="G4536" s="189"/>
      <c r="H4536" s="138"/>
      <c r="I4536" s="138"/>
      <c r="J4536" s="637" t="s">
        <v>5394</v>
      </c>
      <c r="K4536" s="626" t="s">
        <v>931</v>
      </c>
      <c r="L4536" s="638" t="s">
        <v>40</v>
      </c>
      <c r="M4536" s="888" t="s">
        <v>13014</v>
      </c>
      <c r="N4536" s="190">
        <v>0</v>
      </c>
      <c r="O4536" s="637">
        <v>0</v>
      </c>
      <c r="P4536" s="637">
        <v>0</v>
      </c>
      <c r="Q4536" s="637">
        <v>0</v>
      </c>
      <c r="R4536" s="637">
        <v>0</v>
      </c>
      <c r="S4536" s="637">
        <v>0</v>
      </c>
      <c r="T4536" s="637">
        <v>0</v>
      </c>
      <c r="U4536" s="637">
        <v>0</v>
      </c>
      <c r="V4536" s="637">
        <v>0</v>
      </c>
      <c r="W4536" s="637">
        <v>0</v>
      </c>
      <c r="X4536" s="637">
        <v>0</v>
      </c>
      <c r="Y4536" s="637">
        <v>0</v>
      </c>
      <c r="Z4536" s="637" t="s">
        <v>51</v>
      </c>
      <c r="AA4536" s="637" t="s">
        <v>5289</v>
      </c>
      <c r="AB4536" s="637" t="s">
        <v>5289</v>
      </c>
      <c r="AC4536" s="903" t="s">
        <v>5289</v>
      </c>
      <c r="AD4536" s="903" t="s">
        <v>5289</v>
      </c>
      <c r="AE4536" s="903" t="s">
        <v>5289</v>
      </c>
      <c r="AF4536" s="904" t="s">
        <v>5289</v>
      </c>
    </row>
    <row r="4537" spans="1:38" ht="63.75">
      <c r="A4537" s="621">
        <v>11</v>
      </c>
      <c r="B4537" s="34" t="s">
        <v>932</v>
      </c>
      <c r="C4537" s="34" t="s">
        <v>908</v>
      </c>
      <c r="D4537" s="34" t="s">
        <v>933</v>
      </c>
      <c r="E4537" s="637" t="s">
        <v>40</v>
      </c>
      <c r="F4537" s="637" t="s">
        <v>51</v>
      </c>
      <c r="G4537" s="189"/>
      <c r="H4537" s="138"/>
      <c r="I4537" s="138"/>
      <c r="J4537" s="138"/>
      <c r="K4537" s="138"/>
      <c r="L4537" s="638" t="s">
        <v>51</v>
      </c>
      <c r="M4537" s="204"/>
      <c r="N4537" s="189"/>
      <c r="O4537" s="637">
        <v>0</v>
      </c>
      <c r="P4537" s="637">
        <v>0</v>
      </c>
      <c r="Q4537" s="637">
        <v>0</v>
      </c>
      <c r="R4537" s="637">
        <v>0</v>
      </c>
      <c r="S4537" s="637">
        <v>0</v>
      </c>
      <c r="T4537" s="637">
        <v>0</v>
      </c>
      <c r="U4537" s="637">
        <v>0</v>
      </c>
      <c r="V4537" s="637">
        <v>0</v>
      </c>
      <c r="W4537" s="637">
        <v>0</v>
      </c>
      <c r="X4537" s="637">
        <v>0</v>
      </c>
      <c r="Y4537" s="637">
        <v>0</v>
      </c>
      <c r="Z4537" s="637" t="s">
        <v>51</v>
      </c>
      <c r="AA4537" s="637" t="s">
        <v>5289</v>
      </c>
      <c r="AB4537" s="637" t="s">
        <v>5289</v>
      </c>
      <c r="AC4537" s="903" t="s">
        <v>5289</v>
      </c>
      <c r="AD4537" s="903" t="s">
        <v>5289</v>
      </c>
      <c r="AE4537" s="903" t="s">
        <v>5289</v>
      </c>
      <c r="AF4537" s="904" t="s">
        <v>5289</v>
      </c>
    </row>
    <row r="4538" spans="1:38" ht="242.25">
      <c r="A4538" s="621">
        <v>12</v>
      </c>
      <c r="B4538" s="34" t="s">
        <v>579</v>
      </c>
      <c r="C4538" s="34" t="s">
        <v>908</v>
      </c>
      <c r="D4538" s="34" t="s">
        <v>934</v>
      </c>
      <c r="E4538" s="637" t="s">
        <v>12662</v>
      </c>
      <c r="F4538" s="633" t="s">
        <v>51</v>
      </c>
      <c r="G4538" s="189"/>
      <c r="H4538" s="138"/>
      <c r="I4538" s="138"/>
      <c r="J4538" s="637" t="s">
        <v>5394</v>
      </c>
      <c r="K4538" s="626" t="s">
        <v>931</v>
      </c>
      <c r="L4538" s="190" t="s">
        <v>40</v>
      </c>
      <c r="M4538" s="888" t="s">
        <v>13014</v>
      </c>
      <c r="N4538" s="190">
        <v>0</v>
      </c>
      <c r="O4538" s="637">
        <v>0</v>
      </c>
      <c r="P4538" s="637">
        <v>0</v>
      </c>
      <c r="Q4538" s="637">
        <v>0</v>
      </c>
      <c r="R4538" s="637">
        <v>0</v>
      </c>
      <c r="S4538" s="637">
        <v>0</v>
      </c>
      <c r="T4538" s="637">
        <v>0</v>
      </c>
      <c r="U4538" s="637">
        <v>0</v>
      </c>
      <c r="V4538" s="637">
        <v>0</v>
      </c>
      <c r="W4538" s="637">
        <v>0</v>
      </c>
      <c r="X4538" s="637">
        <v>0</v>
      </c>
      <c r="Y4538" s="637">
        <v>0</v>
      </c>
      <c r="Z4538" s="637" t="s">
        <v>51</v>
      </c>
      <c r="AA4538" s="637" t="s">
        <v>5289</v>
      </c>
      <c r="AB4538" s="637" t="s">
        <v>5289</v>
      </c>
      <c r="AC4538" s="903" t="s">
        <v>5289</v>
      </c>
      <c r="AD4538" s="903" t="s">
        <v>5289</v>
      </c>
      <c r="AE4538" s="903" t="s">
        <v>5289</v>
      </c>
      <c r="AF4538" s="904" t="s">
        <v>5289</v>
      </c>
    </row>
    <row r="4539" spans="1:38" ht="38.25">
      <c r="A4539" s="621">
        <v>13</v>
      </c>
      <c r="B4539" s="34" t="s">
        <v>935</v>
      </c>
      <c r="C4539" s="34" t="s">
        <v>908</v>
      </c>
      <c r="D4539" s="627" t="s">
        <v>131</v>
      </c>
      <c r="E4539" s="637" t="s">
        <v>51</v>
      </c>
      <c r="F4539" s="637" t="s">
        <v>51</v>
      </c>
      <c r="G4539" s="189"/>
      <c r="H4539" s="138"/>
      <c r="I4539" s="138"/>
      <c r="J4539" s="138"/>
      <c r="K4539" s="138"/>
      <c r="L4539" s="633" t="s">
        <v>51</v>
      </c>
      <c r="M4539" s="202"/>
      <c r="N4539" s="138"/>
      <c r="O4539" s="637">
        <v>0</v>
      </c>
      <c r="P4539" s="637">
        <v>0</v>
      </c>
      <c r="Q4539" s="637">
        <v>0</v>
      </c>
      <c r="R4539" s="637">
        <v>0</v>
      </c>
      <c r="S4539" s="637">
        <v>0</v>
      </c>
      <c r="T4539" s="637">
        <v>0</v>
      </c>
      <c r="U4539" s="637">
        <v>0</v>
      </c>
      <c r="V4539" s="637">
        <v>0</v>
      </c>
      <c r="W4539" s="637">
        <v>0</v>
      </c>
      <c r="X4539" s="637">
        <v>0</v>
      </c>
      <c r="Y4539" s="637">
        <v>0</v>
      </c>
      <c r="Z4539" s="633" t="s">
        <v>51</v>
      </c>
      <c r="AA4539" s="637" t="s">
        <v>5289</v>
      </c>
      <c r="AB4539" s="637" t="s">
        <v>5289</v>
      </c>
      <c r="AC4539" s="903" t="s">
        <v>5289</v>
      </c>
      <c r="AD4539" s="903" t="s">
        <v>5289</v>
      </c>
      <c r="AE4539" s="903" t="s">
        <v>5289</v>
      </c>
      <c r="AF4539" s="904" t="s">
        <v>5289</v>
      </c>
    </row>
    <row r="4540" spans="1:38" ht="229.5">
      <c r="A4540" s="621">
        <v>14</v>
      </c>
      <c r="B4540" s="34" t="s">
        <v>936</v>
      </c>
      <c r="C4540" s="34" t="s">
        <v>908</v>
      </c>
      <c r="D4540" s="34" t="s">
        <v>937</v>
      </c>
      <c r="E4540" s="637" t="s">
        <v>12663</v>
      </c>
      <c r="F4540" s="637" t="s">
        <v>51</v>
      </c>
      <c r="G4540" s="189"/>
      <c r="H4540" s="138"/>
      <c r="I4540" s="138"/>
      <c r="J4540" s="637" t="s">
        <v>5394</v>
      </c>
      <c r="K4540" s="626" t="s">
        <v>938</v>
      </c>
      <c r="L4540" s="633" t="s">
        <v>51</v>
      </c>
      <c r="M4540" s="202"/>
      <c r="N4540" s="138"/>
      <c r="O4540" s="633">
        <v>0</v>
      </c>
      <c r="P4540" s="633">
        <v>0</v>
      </c>
      <c r="Q4540" s="633">
        <v>0</v>
      </c>
      <c r="R4540" s="633">
        <v>0</v>
      </c>
      <c r="S4540" s="633">
        <v>0</v>
      </c>
      <c r="T4540" s="633">
        <v>0</v>
      </c>
      <c r="U4540" s="633">
        <v>0</v>
      </c>
      <c r="V4540" s="633">
        <v>0</v>
      </c>
      <c r="W4540" s="633">
        <v>0</v>
      </c>
      <c r="X4540" s="637">
        <v>13</v>
      </c>
      <c r="Y4540" s="633">
        <v>0</v>
      </c>
      <c r="Z4540" s="637" t="s">
        <v>51</v>
      </c>
      <c r="AA4540" s="637" t="s">
        <v>5289</v>
      </c>
      <c r="AB4540" s="637" t="s">
        <v>5289</v>
      </c>
      <c r="AC4540" s="903" t="s">
        <v>5289</v>
      </c>
      <c r="AD4540" s="903" t="s">
        <v>5289</v>
      </c>
      <c r="AE4540" s="903" t="s">
        <v>5289</v>
      </c>
      <c r="AF4540" s="904" t="s">
        <v>5289</v>
      </c>
    </row>
    <row r="4541" spans="1:38" ht="178.5">
      <c r="A4541" s="621">
        <v>15</v>
      </c>
      <c r="B4541" s="34" t="s">
        <v>932</v>
      </c>
      <c r="C4541" s="34" t="s">
        <v>908</v>
      </c>
      <c r="D4541" s="34" t="s">
        <v>939</v>
      </c>
      <c r="E4541" s="637" t="s">
        <v>40</v>
      </c>
      <c r="F4541" s="633" t="s">
        <v>51</v>
      </c>
      <c r="G4541" s="189"/>
      <c r="H4541" s="138"/>
      <c r="I4541" s="138"/>
      <c r="J4541" s="637" t="s">
        <v>5394</v>
      </c>
      <c r="K4541" s="626" t="s">
        <v>940</v>
      </c>
      <c r="L4541" s="633" t="s">
        <v>51</v>
      </c>
      <c r="M4541" s="202"/>
      <c r="N4541" s="138"/>
      <c r="O4541" s="633">
        <v>0</v>
      </c>
      <c r="P4541" s="633">
        <v>0</v>
      </c>
      <c r="Q4541" s="633">
        <v>0</v>
      </c>
      <c r="R4541" s="633">
        <v>0</v>
      </c>
      <c r="S4541" s="633">
        <v>0</v>
      </c>
      <c r="T4541" s="633">
        <v>0</v>
      </c>
      <c r="U4541" s="633">
        <v>0</v>
      </c>
      <c r="V4541" s="633">
        <v>0</v>
      </c>
      <c r="W4541" s="633">
        <v>0</v>
      </c>
      <c r="X4541" s="637">
        <v>0</v>
      </c>
      <c r="Y4541" s="633">
        <v>0</v>
      </c>
      <c r="Z4541" s="637" t="s">
        <v>51</v>
      </c>
      <c r="AA4541" s="637" t="s">
        <v>5289</v>
      </c>
      <c r="AB4541" s="637" t="s">
        <v>5289</v>
      </c>
      <c r="AC4541" s="903" t="s">
        <v>5289</v>
      </c>
      <c r="AD4541" s="903" t="s">
        <v>5289</v>
      </c>
      <c r="AE4541" s="903" t="s">
        <v>5289</v>
      </c>
      <c r="AF4541" s="904" t="s">
        <v>5289</v>
      </c>
    </row>
    <row r="4542" spans="1:38" s="44" customFormat="1" ht="102">
      <c r="A4542" s="621">
        <v>16</v>
      </c>
      <c r="B4542" s="236" t="s">
        <v>618</v>
      </c>
      <c r="C4542" s="241" t="s">
        <v>908</v>
      </c>
      <c r="D4542" s="241" t="s">
        <v>15287</v>
      </c>
      <c r="E4542" s="638" t="s">
        <v>40</v>
      </c>
      <c r="F4542" s="633" t="s">
        <v>51</v>
      </c>
      <c r="G4542" s="189"/>
      <c r="H4542" s="138"/>
      <c r="I4542" s="138"/>
      <c r="J4542" s="638" t="s">
        <v>5394</v>
      </c>
      <c r="K4542" s="645" t="s">
        <v>15288</v>
      </c>
      <c r="L4542" s="643" t="s">
        <v>40</v>
      </c>
      <c r="M4542" s="645" t="s">
        <v>14379</v>
      </c>
      <c r="N4542" s="190">
        <v>0</v>
      </c>
      <c r="O4542" s="633">
        <v>0</v>
      </c>
      <c r="P4542" s="633">
        <v>0</v>
      </c>
      <c r="Q4542" s="633">
        <v>0</v>
      </c>
      <c r="R4542" s="633">
        <v>0</v>
      </c>
      <c r="S4542" s="633">
        <v>0</v>
      </c>
      <c r="T4542" s="633">
        <v>0</v>
      </c>
      <c r="U4542" s="633">
        <v>0</v>
      </c>
      <c r="V4542" s="633">
        <v>0</v>
      </c>
      <c r="W4542" s="633">
        <v>0</v>
      </c>
      <c r="X4542" s="637">
        <v>0</v>
      </c>
      <c r="Y4542" s="633">
        <v>0</v>
      </c>
      <c r="Z4542" s="637" t="s">
        <v>51</v>
      </c>
      <c r="AA4542" s="637" t="s">
        <v>5289</v>
      </c>
      <c r="AB4542" s="637" t="s">
        <v>5289</v>
      </c>
      <c r="AC4542" s="903" t="s">
        <v>5289</v>
      </c>
      <c r="AD4542" s="903" t="s">
        <v>5289</v>
      </c>
      <c r="AE4542" s="903" t="s">
        <v>5289</v>
      </c>
      <c r="AF4542" s="904" t="s">
        <v>5289</v>
      </c>
      <c r="AG4542" s="107"/>
      <c r="AH4542" s="107"/>
      <c r="AI4542" s="107"/>
      <c r="AJ4542" s="107"/>
      <c r="AK4542" s="107"/>
      <c r="AL4542" s="107"/>
    </row>
    <row r="4543" spans="1:38" s="44" customFormat="1" ht="293.25">
      <c r="A4543" s="621">
        <v>17</v>
      </c>
      <c r="B4543" s="241" t="s">
        <v>551</v>
      </c>
      <c r="C4543" s="241" t="s">
        <v>908</v>
      </c>
      <c r="D4543" s="241" t="s">
        <v>15289</v>
      </c>
      <c r="E4543" s="638" t="s">
        <v>40</v>
      </c>
      <c r="F4543" s="643" t="s">
        <v>15295</v>
      </c>
      <c r="G4543" s="643" t="s">
        <v>19623</v>
      </c>
      <c r="H4543" s="638">
        <v>3</v>
      </c>
      <c r="I4543" s="623" t="s">
        <v>16675</v>
      </c>
      <c r="J4543" s="643" t="s">
        <v>5394</v>
      </c>
      <c r="K4543" s="630" t="s">
        <v>15281</v>
      </c>
      <c r="L4543" s="641" t="s">
        <v>40</v>
      </c>
      <c r="M4543" s="645" t="s">
        <v>15290</v>
      </c>
      <c r="N4543" s="190">
        <v>0</v>
      </c>
      <c r="O4543" s="633">
        <v>0</v>
      </c>
      <c r="P4543" s="633">
        <v>0</v>
      </c>
      <c r="Q4543" s="633">
        <v>0</v>
      </c>
      <c r="R4543" s="633">
        <v>0</v>
      </c>
      <c r="S4543" s="633">
        <v>0</v>
      </c>
      <c r="T4543" s="633">
        <v>0</v>
      </c>
      <c r="U4543" s="633">
        <v>0</v>
      </c>
      <c r="V4543" s="633">
        <v>0</v>
      </c>
      <c r="W4543" s="633">
        <v>0</v>
      </c>
      <c r="X4543" s="637">
        <v>0</v>
      </c>
      <c r="Y4543" s="633">
        <v>0</v>
      </c>
      <c r="Z4543" s="637" t="s">
        <v>51</v>
      </c>
      <c r="AA4543" s="637" t="s">
        <v>5289</v>
      </c>
      <c r="AB4543" s="637" t="s">
        <v>5289</v>
      </c>
      <c r="AC4543" s="903" t="s">
        <v>5289</v>
      </c>
      <c r="AD4543" s="903" t="s">
        <v>5289</v>
      </c>
      <c r="AE4543" s="903" t="s">
        <v>5289</v>
      </c>
      <c r="AF4543" s="904" t="s">
        <v>5289</v>
      </c>
      <c r="AG4543" s="107"/>
      <c r="AH4543" s="107"/>
      <c r="AI4543" s="107"/>
      <c r="AJ4543" s="107"/>
      <c r="AK4543" s="107"/>
      <c r="AL4543" s="107"/>
    </row>
    <row r="4544" spans="1:38" s="44" customFormat="1" ht="293.25">
      <c r="A4544" s="621">
        <v>18</v>
      </c>
      <c r="B4544" s="241" t="s">
        <v>15291</v>
      </c>
      <c r="C4544" s="241" t="s">
        <v>908</v>
      </c>
      <c r="D4544" s="241" t="s">
        <v>15292</v>
      </c>
      <c r="E4544" s="638" t="s">
        <v>40</v>
      </c>
      <c r="F4544" s="643" t="s">
        <v>15295</v>
      </c>
      <c r="G4544" s="643" t="s">
        <v>19624</v>
      </c>
      <c r="H4544" s="638">
        <v>3</v>
      </c>
      <c r="I4544" s="623" t="s">
        <v>16675</v>
      </c>
      <c r="J4544" s="643" t="s">
        <v>5394</v>
      </c>
      <c r="K4544" s="645" t="s">
        <v>15293</v>
      </c>
      <c r="L4544" s="643" t="s">
        <v>40</v>
      </c>
      <c r="M4544" s="238" t="s">
        <v>14938</v>
      </c>
      <c r="N4544" s="190">
        <v>0</v>
      </c>
      <c r="O4544" s="633">
        <v>0</v>
      </c>
      <c r="P4544" s="633">
        <v>0</v>
      </c>
      <c r="Q4544" s="633">
        <v>0</v>
      </c>
      <c r="R4544" s="633">
        <v>0</v>
      </c>
      <c r="S4544" s="633">
        <v>0</v>
      </c>
      <c r="T4544" s="633">
        <v>0</v>
      </c>
      <c r="U4544" s="633">
        <v>0</v>
      </c>
      <c r="V4544" s="633">
        <v>0</v>
      </c>
      <c r="W4544" s="633">
        <v>0</v>
      </c>
      <c r="X4544" s="637">
        <v>1</v>
      </c>
      <c r="Y4544" s="633">
        <v>0</v>
      </c>
      <c r="Z4544" s="637" t="s">
        <v>51</v>
      </c>
      <c r="AA4544" s="637" t="s">
        <v>5289</v>
      </c>
      <c r="AB4544" s="637" t="s">
        <v>5289</v>
      </c>
      <c r="AC4544" s="903" t="s">
        <v>5289</v>
      </c>
      <c r="AD4544" s="903" t="s">
        <v>5289</v>
      </c>
      <c r="AE4544" s="903" t="s">
        <v>5289</v>
      </c>
      <c r="AF4544" s="904" t="s">
        <v>5289</v>
      </c>
      <c r="AG4544" s="107"/>
      <c r="AH4544" s="107"/>
      <c r="AI4544" s="107"/>
      <c r="AJ4544" s="107"/>
      <c r="AK4544" s="107"/>
      <c r="AL4544" s="107"/>
    </row>
    <row r="4545" spans="1:38" s="44" customFormat="1" ht="102">
      <c r="A4545" s="621">
        <v>19</v>
      </c>
      <c r="B4545" s="241" t="s">
        <v>924</v>
      </c>
      <c r="C4545" s="241" t="s">
        <v>908</v>
      </c>
      <c r="D4545" s="241" t="s">
        <v>15294</v>
      </c>
      <c r="E4545" s="638" t="s">
        <v>40</v>
      </c>
      <c r="F4545" s="633" t="s">
        <v>51</v>
      </c>
      <c r="G4545" s="189"/>
      <c r="H4545" s="189"/>
      <c r="I4545" s="189"/>
      <c r="J4545" s="643" t="s">
        <v>5394</v>
      </c>
      <c r="K4545" s="645" t="s">
        <v>955</v>
      </c>
      <c r="L4545" s="643" t="s">
        <v>40</v>
      </c>
      <c r="M4545" s="898" t="s">
        <v>15284</v>
      </c>
      <c r="N4545" s="190">
        <v>0</v>
      </c>
      <c r="O4545" s="633">
        <v>0</v>
      </c>
      <c r="P4545" s="633">
        <v>0</v>
      </c>
      <c r="Q4545" s="633">
        <v>0</v>
      </c>
      <c r="R4545" s="633">
        <v>0</v>
      </c>
      <c r="S4545" s="633">
        <v>0</v>
      </c>
      <c r="T4545" s="633">
        <v>0</v>
      </c>
      <c r="U4545" s="633">
        <v>0</v>
      </c>
      <c r="V4545" s="633">
        <v>0</v>
      </c>
      <c r="W4545" s="633">
        <v>0</v>
      </c>
      <c r="X4545" s="637">
        <v>0</v>
      </c>
      <c r="Y4545" s="633">
        <v>0</v>
      </c>
      <c r="Z4545" s="637" t="s">
        <v>51</v>
      </c>
      <c r="AA4545" s="637" t="s">
        <v>5289</v>
      </c>
      <c r="AB4545" s="637" t="s">
        <v>5289</v>
      </c>
      <c r="AC4545" s="903" t="s">
        <v>5289</v>
      </c>
      <c r="AD4545" s="903" t="s">
        <v>5289</v>
      </c>
      <c r="AE4545" s="903" t="s">
        <v>5289</v>
      </c>
      <c r="AF4545" s="904" t="s">
        <v>5289</v>
      </c>
      <c r="AG4545" s="107"/>
      <c r="AH4545" s="107"/>
      <c r="AI4545" s="107"/>
      <c r="AJ4545" s="107"/>
      <c r="AK4545" s="107"/>
      <c r="AL4545" s="107"/>
    </row>
    <row r="4546" spans="1:38" s="44" customFormat="1" ht="89.25">
      <c r="A4546" s="214">
        <v>20</v>
      </c>
      <c r="B4546" s="241" t="s">
        <v>19895</v>
      </c>
      <c r="C4546" s="241" t="s">
        <v>908</v>
      </c>
      <c r="D4546" s="241" t="s">
        <v>19899</v>
      </c>
      <c r="E4546" s="905" t="s">
        <v>40</v>
      </c>
      <c r="F4546" s="633" t="s">
        <v>51</v>
      </c>
      <c r="G4546" s="896"/>
      <c r="H4546" s="896"/>
      <c r="I4546" s="896"/>
      <c r="J4546" s="80" t="s">
        <v>5394</v>
      </c>
      <c r="K4546" s="80" t="s">
        <v>19896</v>
      </c>
      <c r="L4546" s="896"/>
      <c r="M4546" s="896"/>
      <c r="N4546" s="896"/>
      <c r="O4546" s="633">
        <v>0</v>
      </c>
      <c r="P4546" s="633">
        <v>0</v>
      </c>
      <c r="Q4546" s="633">
        <v>0</v>
      </c>
      <c r="R4546" s="633">
        <v>0</v>
      </c>
      <c r="S4546" s="633">
        <v>0</v>
      </c>
      <c r="T4546" s="633">
        <v>0</v>
      </c>
      <c r="U4546" s="633">
        <v>0</v>
      </c>
      <c r="V4546" s="633">
        <v>0</v>
      </c>
      <c r="W4546" s="633">
        <v>0</v>
      </c>
      <c r="X4546" s="637">
        <v>0</v>
      </c>
      <c r="Y4546" s="633">
        <v>0</v>
      </c>
      <c r="Z4546" s="637" t="s">
        <v>51</v>
      </c>
      <c r="AA4546" s="637" t="s">
        <v>5289</v>
      </c>
      <c r="AB4546" s="637" t="s">
        <v>5289</v>
      </c>
      <c r="AC4546" s="903" t="s">
        <v>5289</v>
      </c>
      <c r="AD4546" s="903" t="s">
        <v>5289</v>
      </c>
      <c r="AE4546" s="903" t="s">
        <v>5289</v>
      </c>
      <c r="AF4546" s="904" t="s">
        <v>5289</v>
      </c>
      <c r="AG4546" s="107"/>
      <c r="AH4546" s="107"/>
      <c r="AI4546" s="107"/>
      <c r="AJ4546" s="107"/>
      <c r="AK4546" s="107"/>
      <c r="AL4546" s="107"/>
    </row>
    <row r="4547" spans="1:38" s="44" customFormat="1" ht="89.25">
      <c r="A4547" s="214">
        <v>21</v>
      </c>
      <c r="B4547" s="241" t="s">
        <v>19897</v>
      </c>
      <c r="C4547" s="241" t="s">
        <v>908</v>
      </c>
      <c r="D4547" s="241" t="s">
        <v>19900</v>
      </c>
      <c r="E4547" s="905" t="s">
        <v>40</v>
      </c>
      <c r="F4547" s="633" t="s">
        <v>51</v>
      </c>
      <c r="G4547" s="896"/>
      <c r="H4547" s="896"/>
      <c r="I4547" s="896"/>
      <c r="J4547" s="80" t="s">
        <v>5394</v>
      </c>
      <c r="K4547" s="80" t="s">
        <v>19896</v>
      </c>
      <c r="L4547" s="896"/>
      <c r="M4547" s="896"/>
      <c r="N4547" s="896"/>
      <c r="O4547" s="633">
        <v>0</v>
      </c>
      <c r="P4547" s="633">
        <v>0</v>
      </c>
      <c r="Q4547" s="633">
        <v>0</v>
      </c>
      <c r="R4547" s="633">
        <v>0</v>
      </c>
      <c r="S4547" s="633">
        <v>0</v>
      </c>
      <c r="T4547" s="633">
        <v>0</v>
      </c>
      <c r="U4547" s="633">
        <v>0</v>
      </c>
      <c r="V4547" s="633">
        <v>0</v>
      </c>
      <c r="W4547" s="633">
        <v>0</v>
      </c>
      <c r="X4547" s="637">
        <v>0</v>
      </c>
      <c r="Y4547" s="633">
        <v>0</v>
      </c>
      <c r="Z4547" s="637" t="s">
        <v>51</v>
      </c>
      <c r="AA4547" s="637" t="s">
        <v>5289</v>
      </c>
      <c r="AB4547" s="637" t="s">
        <v>5289</v>
      </c>
      <c r="AC4547" s="903" t="s">
        <v>5289</v>
      </c>
      <c r="AD4547" s="903" t="s">
        <v>5289</v>
      </c>
      <c r="AE4547" s="903" t="s">
        <v>5289</v>
      </c>
      <c r="AF4547" s="904" t="s">
        <v>5289</v>
      </c>
      <c r="AG4547" s="107"/>
      <c r="AH4547" s="107"/>
      <c r="AI4547" s="107"/>
      <c r="AJ4547" s="107"/>
      <c r="AK4547" s="107"/>
      <c r="AL4547" s="107"/>
    </row>
    <row r="4548" spans="1:38" s="44" customFormat="1" ht="89.25">
      <c r="A4548" s="214">
        <v>22</v>
      </c>
      <c r="B4548" s="241" t="s">
        <v>17826</v>
      </c>
      <c r="C4548" s="241" t="s">
        <v>908</v>
      </c>
      <c r="D4548" s="241" t="s">
        <v>19898</v>
      </c>
      <c r="E4548" s="905" t="s">
        <v>40</v>
      </c>
      <c r="F4548" s="633" t="s">
        <v>51</v>
      </c>
      <c r="G4548" s="896"/>
      <c r="H4548" s="896"/>
      <c r="I4548" s="896"/>
      <c r="J4548" s="80" t="s">
        <v>5394</v>
      </c>
      <c r="K4548" s="80" t="s">
        <v>19896</v>
      </c>
      <c r="L4548" s="80" t="s">
        <v>40</v>
      </c>
      <c r="M4548" s="28" t="s">
        <v>19886</v>
      </c>
      <c r="N4548" s="153">
        <v>0</v>
      </c>
      <c r="O4548" s="633">
        <v>0</v>
      </c>
      <c r="P4548" s="633">
        <v>0</v>
      </c>
      <c r="Q4548" s="633">
        <v>0</v>
      </c>
      <c r="R4548" s="633">
        <v>0</v>
      </c>
      <c r="S4548" s="633">
        <v>0</v>
      </c>
      <c r="T4548" s="633">
        <v>0</v>
      </c>
      <c r="U4548" s="633">
        <v>0</v>
      </c>
      <c r="V4548" s="633">
        <v>0</v>
      </c>
      <c r="W4548" s="633">
        <v>0</v>
      </c>
      <c r="X4548" s="637">
        <v>0</v>
      </c>
      <c r="Y4548" s="633">
        <v>0</v>
      </c>
      <c r="Z4548" s="637" t="s">
        <v>51</v>
      </c>
      <c r="AA4548" s="637" t="s">
        <v>5289</v>
      </c>
      <c r="AB4548" s="637" t="s">
        <v>5289</v>
      </c>
      <c r="AC4548" s="903" t="s">
        <v>5289</v>
      </c>
      <c r="AD4548" s="903" t="s">
        <v>5289</v>
      </c>
      <c r="AE4548" s="903" t="s">
        <v>5289</v>
      </c>
      <c r="AF4548" s="904" t="s">
        <v>5289</v>
      </c>
      <c r="AG4548" s="107"/>
      <c r="AH4548" s="107"/>
      <c r="AI4548" s="107"/>
      <c r="AJ4548" s="107"/>
      <c r="AK4548" s="107"/>
      <c r="AL4548" s="107"/>
    </row>
    <row r="4549" spans="1:38" s="44" customFormat="1" ht="89.25">
      <c r="A4549" s="214">
        <v>23</v>
      </c>
      <c r="B4549" s="53" t="s">
        <v>20531</v>
      </c>
      <c r="C4549" s="53" t="s">
        <v>908</v>
      </c>
      <c r="D4549" s="583" t="s">
        <v>20532</v>
      </c>
      <c r="E4549" s="905" t="s">
        <v>40</v>
      </c>
      <c r="F4549" s="633" t="s">
        <v>51</v>
      </c>
      <c r="G4549" s="896"/>
      <c r="H4549" s="896"/>
      <c r="I4549" s="896"/>
      <c r="J4549" s="80" t="s">
        <v>5725</v>
      </c>
      <c r="K4549" s="80" t="s">
        <v>19896</v>
      </c>
      <c r="L4549" s="80" t="s">
        <v>40</v>
      </c>
      <c r="M4549" s="28" t="s">
        <v>20533</v>
      </c>
      <c r="N4549" s="153">
        <v>0</v>
      </c>
      <c r="O4549" s="633">
        <v>0</v>
      </c>
      <c r="P4549" s="633">
        <v>0</v>
      </c>
      <c r="Q4549" s="633">
        <v>0</v>
      </c>
      <c r="R4549" s="633">
        <v>0</v>
      </c>
      <c r="S4549" s="633">
        <v>0</v>
      </c>
      <c r="T4549" s="633">
        <v>0</v>
      </c>
      <c r="U4549" s="633">
        <v>0</v>
      </c>
      <c r="V4549" s="633">
        <v>0</v>
      </c>
      <c r="W4549" s="633">
        <v>0</v>
      </c>
      <c r="X4549" s="637">
        <v>0</v>
      </c>
      <c r="Y4549" s="633">
        <v>0</v>
      </c>
      <c r="Z4549" s="637" t="s">
        <v>51</v>
      </c>
      <c r="AA4549" s="637" t="s">
        <v>5289</v>
      </c>
      <c r="AB4549" s="637" t="s">
        <v>5289</v>
      </c>
      <c r="AC4549" s="903" t="s">
        <v>5289</v>
      </c>
      <c r="AD4549" s="903" t="s">
        <v>5289</v>
      </c>
      <c r="AE4549" s="903" t="s">
        <v>5289</v>
      </c>
      <c r="AF4549" s="904" t="s">
        <v>5289</v>
      </c>
      <c r="AG4549" s="107"/>
      <c r="AH4549" s="107"/>
      <c r="AI4549" s="107"/>
      <c r="AJ4549" s="107"/>
      <c r="AK4549" s="107"/>
      <c r="AL4549" s="107"/>
    </row>
    <row r="4550" spans="1:38" ht="15.75" customHeight="1" thickBot="1">
      <c r="A4550" s="18"/>
      <c r="B4550" s="18">
        <v>23</v>
      </c>
      <c r="C4550" s="18"/>
      <c r="D4550" s="18">
        <v>20</v>
      </c>
      <c r="E4550" s="18">
        <v>20</v>
      </c>
      <c r="F4550" s="18">
        <v>5</v>
      </c>
      <c r="G4550" s="18">
        <v>4</v>
      </c>
      <c r="H4550" s="18">
        <v>1</v>
      </c>
      <c r="I4550" s="18"/>
      <c r="J4550" s="18">
        <v>1</v>
      </c>
      <c r="K4550" s="18">
        <v>17</v>
      </c>
      <c r="L4550" s="18">
        <v>12</v>
      </c>
      <c r="M4550" s="200"/>
      <c r="N4550" s="18">
        <f t="shared" ref="N4550:O4550" si="1517">SUM(N4527:N4549)</f>
        <v>0</v>
      </c>
      <c r="O4550" s="18">
        <f t="shared" si="1517"/>
        <v>0</v>
      </c>
      <c r="P4550" s="18">
        <f t="shared" ref="P4550:Q4550" si="1518">SUM(P4527:P4549)</f>
        <v>0</v>
      </c>
      <c r="Q4550" s="18">
        <f t="shared" si="1518"/>
        <v>0</v>
      </c>
      <c r="R4550" s="18">
        <f t="shared" ref="R4550" si="1519">SUM(R4527:R4549)</f>
        <v>0</v>
      </c>
      <c r="S4550" s="18">
        <f t="shared" ref="S4550" si="1520">SUM(S4527:S4549)</f>
        <v>0</v>
      </c>
      <c r="T4550" s="18">
        <f t="shared" ref="T4550:U4550" si="1521">SUM(T4527:T4549)</f>
        <v>0</v>
      </c>
      <c r="U4550" s="18">
        <f t="shared" si="1521"/>
        <v>0</v>
      </c>
      <c r="V4550" s="18">
        <f t="shared" ref="V4550:W4550" si="1522">SUM(V4527:V4549)</f>
        <v>0</v>
      </c>
      <c r="W4550" s="18">
        <f t="shared" si="1522"/>
        <v>0</v>
      </c>
      <c r="X4550" s="18">
        <f t="shared" ref="X4550:Y4550" si="1523">SUM(X4527:X4549)</f>
        <v>1067</v>
      </c>
      <c r="Y4550" s="18">
        <f t="shared" si="1523"/>
        <v>68</v>
      </c>
      <c r="Z4550" s="18">
        <v>0</v>
      </c>
      <c r="AA4550" s="18">
        <v>1</v>
      </c>
      <c r="AB4550" s="18">
        <v>1</v>
      </c>
      <c r="AC4550" s="18"/>
      <c r="AD4550" s="18"/>
      <c r="AE4550" s="18"/>
      <c r="AF4550" s="18"/>
    </row>
    <row r="4551" spans="1:38" ht="15.75" customHeight="1" thickBot="1">
      <c r="A4551" s="660" t="s">
        <v>886</v>
      </c>
      <c r="B4551" s="661"/>
      <c r="C4551" s="661"/>
      <c r="D4551" s="661"/>
      <c r="E4551" s="661"/>
      <c r="F4551" s="661"/>
      <c r="G4551" s="661"/>
      <c r="H4551" s="661"/>
      <c r="I4551" s="661"/>
      <c r="J4551" s="661"/>
      <c r="K4551" s="661"/>
      <c r="L4551" s="661"/>
      <c r="M4551" s="661"/>
      <c r="N4551" s="661"/>
      <c r="O4551" s="661"/>
      <c r="P4551" s="661"/>
      <c r="Q4551" s="661"/>
      <c r="R4551" s="661"/>
      <c r="S4551" s="661"/>
      <c r="T4551" s="661"/>
      <c r="U4551" s="661"/>
      <c r="V4551" s="661"/>
      <c r="W4551" s="661"/>
      <c r="X4551" s="661"/>
      <c r="Y4551" s="661"/>
      <c r="Z4551" s="661"/>
      <c r="AA4551" s="661"/>
      <c r="AB4551" s="661"/>
      <c r="AC4551" s="661"/>
      <c r="AD4551" s="661"/>
      <c r="AE4551" s="661"/>
      <c r="AF4551" s="662"/>
    </row>
    <row r="4552" spans="1:38" ht="369.75">
      <c r="A4552" s="621">
        <v>1</v>
      </c>
      <c r="B4552" s="121" t="s">
        <v>941</v>
      </c>
      <c r="C4552" s="121" t="s">
        <v>958</v>
      </c>
      <c r="D4552" s="121" t="s">
        <v>942</v>
      </c>
      <c r="E4552" s="622" t="s">
        <v>15312</v>
      </c>
      <c r="F4552" s="624" t="s">
        <v>16683</v>
      </c>
      <c r="G4552" s="138"/>
      <c r="H4552" s="138"/>
      <c r="I4552" s="138"/>
      <c r="J4552" s="645" t="s">
        <v>943</v>
      </c>
      <c r="K4552" s="645" t="s">
        <v>15299</v>
      </c>
      <c r="L4552" s="643" t="s">
        <v>40</v>
      </c>
      <c r="M4552" s="236" t="s">
        <v>13014</v>
      </c>
      <c r="N4552" s="643">
        <v>0</v>
      </c>
      <c r="O4552" s="622">
        <v>0</v>
      </c>
      <c r="P4552" s="622">
        <v>0</v>
      </c>
      <c r="Q4552" s="622">
        <v>0</v>
      </c>
      <c r="R4552" s="622">
        <v>0</v>
      </c>
      <c r="S4552" s="622">
        <v>0</v>
      </c>
      <c r="T4552" s="622">
        <v>0</v>
      </c>
      <c r="U4552" s="622">
        <v>0</v>
      </c>
      <c r="V4552" s="622">
        <v>0</v>
      </c>
      <c r="W4552" s="622">
        <v>0</v>
      </c>
      <c r="X4552" s="622">
        <v>3</v>
      </c>
      <c r="Y4552" s="622">
        <v>0</v>
      </c>
      <c r="Z4552" s="622" t="s">
        <v>51</v>
      </c>
      <c r="AA4552" s="121" t="s">
        <v>945</v>
      </c>
      <c r="AB4552" s="121" t="s">
        <v>946</v>
      </c>
      <c r="AC4552" s="159" t="s">
        <v>947</v>
      </c>
      <c r="AD4552" s="159" t="s">
        <v>864</v>
      </c>
      <c r="AE4552" s="159" t="s">
        <v>948</v>
      </c>
      <c r="AF4552" s="130" t="s">
        <v>949</v>
      </c>
    </row>
    <row r="4553" spans="1:38" ht="63.75">
      <c r="A4553" s="621">
        <v>2</v>
      </c>
      <c r="B4553" s="121" t="s">
        <v>950</v>
      </c>
      <c r="C4553" s="121" t="s">
        <v>958</v>
      </c>
      <c r="D4553" s="626" t="s">
        <v>15313</v>
      </c>
      <c r="E4553" s="622" t="s">
        <v>40</v>
      </c>
      <c r="F4553" s="138"/>
      <c r="G4553" s="138"/>
      <c r="H4553" s="138"/>
      <c r="I4553" s="138"/>
      <c r="J4553" s="189"/>
      <c r="K4553" s="189"/>
      <c r="L4553" s="643" t="s">
        <v>51</v>
      </c>
      <c r="M4553" s="204"/>
      <c r="N4553" s="189"/>
      <c r="O4553" s="622">
        <v>0</v>
      </c>
      <c r="P4553" s="622">
        <v>0</v>
      </c>
      <c r="Q4553" s="622">
        <v>0</v>
      </c>
      <c r="R4553" s="622">
        <v>0</v>
      </c>
      <c r="S4553" s="622">
        <v>0</v>
      </c>
      <c r="T4553" s="622">
        <v>0</v>
      </c>
      <c r="U4553" s="622">
        <v>0</v>
      </c>
      <c r="V4553" s="622">
        <v>0</v>
      </c>
      <c r="W4553" s="622">
        <v>0</v>
      </c>
      <c r="X4553" s="622">
        <v>0</v>
      </c>
      <c r="Y4553" s="622">
        <v>1</v>
      </c>
      <c r="Z4553" s="622" t="s">
        <v>51</v>
      </c>
      <c r="AA4553" s="622" t="s">
        <v>5289</v>
      </c>
      <c r="AB4553" s="622" t="s">
        <v>5289</v>
      </c>
      <c r="AC4553" s="84" t="s">
        <v>5289</v>
      </c>
      <c r="AD4553" s="84" t="s">
        <v>5289</v>
      </c>
      <c r="AE4553" s="84" t="s">
        <v>5289</v>
      </c>
      <c r="AF4553" s="165" t="s">
        <v>5289</v>
      </c>
    </row>
    <row r="4554" spans="1:38" ht="89.25">
      <c r="A4554" s="621">
        <v>3</v>
      </c>
      <c r="B4554" s="121" t="s">
        <v>951</v>
      </c>
      <c r="C4554" s="121" t="s">
        <v>958</v>
      </c>
      <c r="D4554" s="626" t="s">
        <v>15314</v>
      </c>
      <c r="E4554" s="624" t="s">
        <v>40</v>
      </c>
      <c r="F4554" s="138"/>
      <c r="G4554" s="138"/>
      <c r="H4554" s="138"/>
      <c r="I4554" s="138"/>
      <c r="J4554" s="643" t="s">
        <v>5289</v>
      </c>
      <c r="K4554" s="645" t="s">
        <v>944</v>
      </c>
      <c r="L4554" s="643" t="s">
        <v>51</v>
      </c>
      <c r="M4554" s="204"/>
      <c r="N4554" s="189"/>
      <c r="O4554" s="622">
        <v>0</v>
      </c>
      <c r="P4554" s="622">
        <v>0</v>
      </c>
      <c r="Q4554" s="622">
        <v>0</v>
      </c>
      <c r="R4554" s="622">
        <v>0</v>
      </c>
      <c r="S4554" s="622">
        <v>0</v>
      </c>
      <c r="T4554" s="622">
        <v>0</v>
      </c>
      <c r="U4554" s="622">
        <v>0</v>
      </c>
      <c r="V4554" s="622">
        <v>0</v>
      </c>
      <c r="W4554" s="622">
        <v>0</v>
      </c>
      <c r="X4554" s="622">
        <v>0</v>
      </c>
      <c r="Y4554" s="622">
        <v>0</v>
      </c>
      <c r="Z4554" s="622" t="s">
        <v>51</v>
      </c>
      <c r="AA4554" s="622" t="s">
        <v>5289</v>
      </c>
      <c r="AB4554" s="622" t="s">
        <v>5289</v>
      </c>
      <c r="AC4554" s="84" t="s">
        <v>5289</v>
      </c>
      <c r="AD4554" s="84" t="s">
        <v>5289</v>
      </c>
      <c r="AE4554" s="84" t="s">
        <v>5289</v>
      </c>
      <c r="AF4554" s="165" t="s">
        <v>5289</v>
      </c>
    </row>
    <row r="4555" spans="1:38" ht="229.5">
      <c r="A4555" s="621">
        <v>4</v>
      </c>
      <c r="B4555" s="645" t="s">
        <v>952</v>
      </c>
      <c r="C4555" s="645" t="s">
        <v>958</v>
      </c>
      <c r="D4555" s="630" t="s">
        <v>15315</v>
      </c>
      <c r="E4555" s="643" t="s">
        <v>15001</v>
      </c>
      <c r="F4555" s="189"/>
      <c r="G4555" s="189"/>
      <c r="H4555" s="189"/>
      <c r="I4555" s="189"/>
      <c r="J4555" s="643" t="s">
        <v>5289</v>
      </c>
      <c r="K4555" s="645" t="s">
        <v>15293</v>
      </c>
      <c r="L4555" s="643" t="s">
        <v>40</v>
      </c>
      <c r="M4555" s="238" t="s">
        <v>13014</v>
      </c>
      <c r="N4555" s="190">
        <v>0</v>
      </c>
      <c r="O4555" s="643">
        <v>0</v>
      </c>
      <c r="P4555" s="643">
        <v>0</v>
      </c>
      <c r="Q4555" s="643">
        <v>0</v>
      </c>
      <c r="R4555" s="643">
        <v>0</v>
      </c>
      <c r="S4555" s="643">
        <v>0</v>
      </c>
      <c r="T4555" s="643">
        <v>0</v>
      </c>
      <c r="U4555" s="643">
        <v>0</v>
      </c>
      <c r="V4555" s="643">
        <v>0</v>
      </c>
      <c r="W4555" s="643">
        <v>0</v>
      </c>
      <c r="X4555" s="622">
        <v>0</v>
      </c>
      <c r="Y4555" s="643">
        <v>0</v>
      </c>
      <c r="Z4555" s="622" t="s">
        <v>51</v>
      </c>
      <c r="AA4555" s="622" t="s">
        <v>5289</v>
      </c>
      <c r="AB4555" s="622" t="s">
        <v>5289</v>
      </c>
      <c r="AC4555" s="84" t="s">
        <v>5289</v>
      </c>
      <c r="AD4555" s="84" t="s">
        <v>5289</v>
      </c>
      <c r="AE4555" s="84" t="s">
        <v>5289</v>
      </c>
      <c r="AF4555" s="165" t="s">
        <v>5289</v>
      </c>
    </row>
    <row r="4556" spans="1:38" ht="102">
      <c r="A4556" s="621">
        <v>5</v>
      </c>
      <c r="B4556" s="645" t="s">
        <v>953</v>
      </c>
      <c r="C4556" s="645" t="s">
        <v>958</v>
      </c>
      <c r="D4556" s="630" t="s">
        <v>14995</v>
      </c>
      <c r="E4556" s="643" t="s">
        <v>40</v>
      </c>
      <c r="F4556" s="189"/>
      <c r="G4556" s="189"/>
      <c r="H4556" s="189"/>
      <c r="I4556" s="189"/>
      <c r="J4556" s="643" t="s">
        <v>5289</v>
      </c>
      <c r="K4556" s="645" t="s">
        <v>14996</v>
      </c>
      <c r="L4556" s="643" t="s">
        <v>51</v>
      </c>
      <c r="M4556" s="204"/>
      <c r="N4556" s="189"/>
      <c r="O4556" s="643">
        <v>0</v>
      </c>
      <c r="P4556" s="643">
        <v>0</v>
      </c>
      <c r="Q4556" s="643">
        <v>0</v>
      </c>
      <c r="R4556" s="643">
        <v>0</v>
      </c>
      <c r="S4556" s="643">
        <v>0</v>
      </c>
      <c r="T4556" s="643">
        <v>0</v>
      </c>
      <c r="U4556" s="643">
        <v>0</v>
      </c>
      <c r="V4556" s="643">
        <v>0</v>
      </c>
      <c r="W4556" s="643">
        <v>0</v>
      </c>
      <c r="X4556" s="622">
        <v>0</v>
      </c>
      <c r="Y4556" s="643">
        <v>0</v>
      </c>
      <c r="Z4556" s="622" t="s">
        <v>51</v>
      </c>
      <c r="AA4556" s="622" t="s">
        <v>5289</v>
      </c>
      <c r="AB4556" s="622" t="s">
        <v>5289</v>
      </c>
      <c r="AC4556" s="84" t="s">
        <v>5289</v>
      </c>
      <c r="AD4556" s="84" t="s">
        <v>5289</v>
      </c>
      <c r="AE4556" s="84" t="s">
        <v>5289</v>
      </c>
      <c r="AF4556" s="165" t="s">
        <v>5289</v>
      </c>
    </row>
    <row r="4557" spans="1:38" ht="165.75">
      <c r="A4557" s="621">
        <v>6</v>
      </c>
      <c r="B4557" s="645" t="s">
        <v>121</v>
      </c>
      <c r="C4557" s="645" t="s">
        <v>958</v>
      </c>
      <c r="D4557" s="645" t="s">
        <v>954</v>
      </c>
      <c r="E4557" s="643" t="s">
        <v>15002</v>
      </c>
      <c r="F4557" s="189"/>
      <c r="G4557" s="189"/>
      <c r="H4557" s="189"/>
      <c r="I4557" s="189"/>
      <c r="J4557" s="643" t="s">
        <v>5289</v>
      </c>
      <c r="K4557" s="645" t="s">
        <v>955</v>
      </c>
      <c r="L4557" s="643" t="s">
        <v>40</v>
      </c>
      <c r="M4557" s="236" t="s">
        <v>13014</v>
      </c>
      <c r="N4557" s="643">
        <v>0</v>
      </c>
      <c r="O4557" s="643">
        <v>0</v>
      </c>
      <c r="P4557" s="643">
        <v>0</v>
      </c>
      <c r="Q4557" s="643">
        <v>0</v>
      </c>
      <c r="R4557" s="643">
        <v>0</v>
      </c>
      <c r="S4557" s="643">
        <v>0</v>
      </c>
      <c r="T4557" s="643">
        <v>0</v>
      </c>
      <c r="U4557" s="643">
        <v>0</v>
      </c>
      <c r="V4557" s="643">
        <v>0</v>
      </c>
      <c r="W4557" s="643">
        <v>0</v>
      </c>
      <c r="X4557" s="622">
        <v>34</v>
      </c>
      <c r="Y4557" s="643">
        <v>2</v>
      </c>
      <c r="Z4557" s="622" t="s">
        <v>51</v>
      </c>
      <c r="AA4557" s="622" t="s">
        <v>5289</v>
      </c>
      <c r="AB4557" s="622" t="s">
        <v>5289</v>
      </c>
      <c r="AC4557" s="84" t="s">
        <v>5289</v>
      </c>
      <c r="AD4557" s="84" t="s">
        <v>5289</v>
      </c>
      <c r="AE4557" s="84" t="s">
        <v>5289</v>
      </c>
      <c r="AF4557" s="165" t="s">
        <v>5289</v>
      </c>
    </row>
    <row r="4558" spans="1:38" ht="102">
      <c r="A4558" s="621">
        <v>7</v>
      </c>
      <c r="B4558" s="645" t="s">
        <v>142</v>
      </c>
      <c r="C4558" s="645" t="s">
        <v>958</v>
      </c>
      <c r="D4558" s="630" t="s">
        <v>14997</v>
      </c>
      <c r="E4558" s="643" t="s">
        <v>40</v>
      </c>
      <c r="F4558" s="189"/>
      <c r="G4558" s="189"/>
      <c r="H4558" s="189"/>
      <c r="I4558" s="189"/>
      <c r="J4558" s="643" t="s">
        <v>5289</v>
      </c>
      <c r="K4558" s="645" t="s">
        <v>955</v>
      </c>
      <c r="L4558" s="643" t="s">
        <v>40</v>
      </c>
      <c r="M4558" s="238" t="s">
        <v>13014</v>
      </c>
      <c r="N4558" s="190">
        <v>0</v>
      </c>
      <c r="O4558" s="643">
        <v>0</v>
      </c>
      <c r="P4558" s="643">
        <v>0</v>
      </c>
      <c r="Q4558" s="643">
        <v>0</v>
      </c>
      <c r="R4558" s="643">
        <v>0</v>
      </c>
      <c r="S4558" s="643">
        <v>0</v>
      </c>
      <c r="T4558" s="643">
        <v>0</v>
      </c>
      <c r="U4558" s="643">
        <v>0</v>
      </c>
      <c r="V4558" s="643">
        <v>0</v>
      </c>
      <c r="W4558" s="643">
        <v>0</v>
      </c>
      <c r="X4558" s="622">
        <v>0</v>
      </c>
      <c r="Y4558" s="643">
        <v>0</v>
      </c>
      <c r="Z4558" s="622" t="s">
        <v>51</v>
      </c>
      <c r="AA4558" s="622" t="s">
        <v>5289</v>
      </c>
      <c r="AB4558" s="622" t="s">
        <v>5289</v>
      </c>
      <c r="AC4558" s="84" t="s">
        <v>5289</v>
      </c>
      <c r="AD4558" s="84" t="s">
        <v>5289</v>
      </c>
      <c r="AE4558" s="84" t="s">
        <v>5289</v>
      </c>
      <c r="AF4558" s="165" t="s">
        <v>5289</v>
      </c>
    </row>
    <row r="4559" spans="1:38" ht="216.75">
      <c r="A4559" s="621">
        <v>8</v>
      </c>
      <c r="B4559" s="645" t="s">
        <v>956</v>
      </c>
      <c r="C4559" s="645" t="s">
        <v>958</v>
      </c>
      <c r="D4559" s="645" t="s">
        <v>14998</v>
      </c>
      <c r="E4559" s="643" t="s">
        <v>15003</v>
      </c>
      <c r="F4559" s="189"/>
      <c r="G4559" s="189"/>
      <c r="H4559" s="189"/>
      <c r="I4559" s="189"/>
      <c r="J4559" s="643" t="s">
        <v>5289</v>
      </c>
      <c r="K4559" s="645" t="s">
        <v>957</v>
      </c>
      <c r="L4559" s="643" t="s">
        <v>40</v>
      </c>
      <c r="M4559" s="236" t="s">
        <v>13014</v>
      </c>
      <c r="N4559" s="643">
        <v>0</v>
      </c>
      <c r="O4559" s="643">
        <v>0</v>
      </c>
      <c r="P4559" s="643">
        <v>0</v>
      </c>
      <c r="Q4559" s="643">
        <v>0</v>
      </c>
      <c r="R4559" s="643">
        <v>0</v>
      </c>
      <c r="S4559" s="643">
        <v>0</v>
      </c>
      <c r="T4559" s="643">
        <v>0</v>
      </c>
      <c r="U4559" s="643">
        <v>0</v>
      </c>
      <c r="V4559" s="643">
        <v>0</v>
      </c>
      <c r="W4559" s="643">
        <v>0</v>
      </c>
      <c r="X4559" s="622">
        <v>0</v>
      </c>
      <c r="Y4559" s="643">
        <v>0</v>
      </c>
      <c r="Z4559" s="622" t="s">
        <v>51</v>
      </c>
      <c r="AA4559" s="622" t="s">
        <v>5289</v>
      </c>
      <c r="AB4559" s="622" t="s">
        <v>5289</v>
      </c>
      <c r="AC4559" s="84" t="s">
        <v>5289</v>
      </c>
      <c r="AD4559" s="84" t="s">
        <v>5289</v>
      </c>
      <c r="AE4559" s="84" t="s">
        <v>5289</v>
      </c>
      <c r="AF4559" s="165" t="s">
        <v>5289</v>
      </c>
    </row>
    <row r="4560" spans="1:38" ht="191.25">
      <c r="A4560" s="621">
        <v>9</v>
      </c>
      <c r="B4560" s="645" t="s">
        <v>855</v>
      </c>
      <c r="C4560" s="645" t="s">
        <v>958</v>
      </c>
      <c r="D4560" s="645" t="s">
        <v>14999</v>
      </c>
      <c r="E4560" s="643" t="s">
        <v>15004</v>
      </c>
      <c r="F4560" s="189"/>
      <c r="G4560" s="189"/>
      <c r="H4560" s="189"/>
      <c r="I4560" s="189"/>
      <c r="J4560" s="189"/>
      <c r="K4560" s="189"/>
      <c r="L4560" s="643" t="s">
        <v>51</v>
      </c>
      <c r="M4560" s="204"/>
      <c r="N4560" s="189"/>
      <c r="O4560" s="643">
        <v>0</v>
      </c>
      <c r="P4560" s="643">
        <v>0</v>
      </c>
      <c r="Q4560" s="643">
        <v>0</v>
      </c>
      <c r="R4560" s="643">
        <v>0</v>
      </c>
      <c r="S4560" s="643">
        <v>0</v>
      </c>
      <c r="T4560" s="643">
        <v>0</v>
      </c>
      <c r="U4560" s="643">
        <v>0</v>
      </c>
      <c r="V4560" s="643">
        <v>0</v>
      </c>
      <c r="W4560" s="643">
        <v>0</v>
      </c>
      <c r="X4560" s="622">
        <v>0</v>
      </c>
      <c r="Y4560" s="643">
        <v>0</v>
      </c>
      <c r="Z4560" s="622" t="s">
        <v>51</v>
      </c>
      <c r="AA4560" s="622" t="s">
        <v>5289</v>
      </c>
      <c r="AB4560" s="622" t="s">
        <v>5289</v>
      </c>
      <c r="AC4560" s="84" t="s">
        <v>5289</v>
      </c>
      <c r="AD4560" s="84" t="s">
        <v>5289</v>
      </c>
      <c r="AE4560" s="84" t="s">
        <v>5289</v>
      </c>
      <c r="AF4560" s="165" t="s">
        <v>5289</v>
      </c>
    </row>
    <row r="4561" spans="1:38" s="44" customFormat="1" ht="102">
      <c r="A4561" s="621">
        <v>10</v>
      </c>
      <c r="B4561" s="645" t="s">
        <v>619</v>
      </c>
      <c r="C4561" s="645" t="s">
        <v>958</v>
      </c>
      <c r="D4561" s="630" t="s">
        <v>15298</v>
      </c>
      <c r="E4561" s="643" t="s">
        <v>40</v>
      </c>
      <c r="F4561" s="138"/>
      <c r="G4561" s="138"/>
      <c r="H4561" s="138"/>
      <c r="I4561" s="138"/>
      <c r="J4561" s="643" t="s">
        <v>5289</v>
      </c>
      <c r="K4561" s="645" t="s">
        <v>957</v>
      </c>
      <c r="L4561" s="643" t="s">
        <v>40</v>
      </c>
      <c r="M4561" s="645" t="s">
        <v>13065</v>
      </c>
      <c r="N4561" s="643">
        <v>0</v>
      </c>
      <c r="O4561" s="643">
        <v>0</v>
      </c>
      <c r="P4561" s="643">
        <v>0</v>
      </c>
      <c r="Q4561" s="643">
        <v>0</v>
      </c>
      <c r="R4561" s="643">
        <v>0</v>
      </c>
      <c r="S4561" s="643">
        <v>0</v>
      </c>
      <c r="T4561" s="643">
        <v>0</v>
      </c>
      <c r="U4561" s="643">
        <v>0</v>
      </c>
      <c r="V4561" s="643">
        <v>0</v>
      </c>
      <c r="W4561" s="643">
        <v>0</v>
      </c>
      <c r="X4561" s="622">
        <v>0</v>
      </c>
      <c r="Y4561" s="643">
        <v>0</v>
      </c>
      <c r="Z4561" s="622"/>
      <c r="AA4561" s="622"/>
      <c r="AB4561" s="622"/>
      <c r="AC4561" s="84"/>
      <c r="AD4561" s="84"/>
      <c r="AE4561" s="84"/>
      <c r="AF4561" s="165"/>
      <c r="AG4561" s="107"/>
      <c r="AH4561" s="107"/>
      <c r="AI4561" s="107"/>
      <c r="AJ4561" s="107"/>
      <c r="AK4561" s="107"/>
      <c r="AL4561" s="107"/>
    </row>
    <row r="4562" spans="1:38" ht="204">
      <c r="A4562" s="621">
        <v>11</v>
      </c>
      <c r="B4562" s="645" t="s">
        <v>14395</v>
      </c>
      <c r="C4562" s="645" t="s">
        <v>958</v>
      </c>
      <c r="D4562" s="645" t="s">
        <v>12664</v>
      </c>
      <c r="E4562" s="643" t="s">
        <v>15005</v>
      </c>
      <c r="F4562" s="189"/>
      <c r="G4562" s="189"/>
      <c r="H4562" s="189"/>
      <c r="I4562" s="189"/>
      <c r="J4562" s="643" t="s">
        <v>5289</v>
      </c>
      <c r="K4562" s="645" t="s">
        <v>15300</v>
      </c>
      <c r="L4562" s="189"/>
      <c r="M4562" s="204"/>
      <c r="N4562" s="189"/>
      <c r="O4562" s="643">
        <v>0</v>
      </c>
      <c r="P4562" s="643">
        <v>0</v>
      </c>
      <c r="Q4562" s="643">
        <v>0</v>
      </c>
      <c r="R4562" s="643">
        <v>0</v>
      </c>
      <c r="S4562" s="643">
        <v>0</v>
      </c>
      <c r="T4562" s="643">
        <v>0</v>
      </c>
      <c r="U4562" s="643">
        <v>0</v>
      </c>
      <c r="V4562" s="643">
        <v>0</v>
      </c>
      <c r="W4562" s="643">
        <v>0</v>
      </c>
      <c r="X4562" s="622">
        <v>1658</v>
      </c>
      <c r="Y4562" s="643">
        <v>140</v>
      </c>
      <c r="Z4562" s="622" t="s">
        <v>51</v>
      </c>
      <c r="AA4562" s="622" t="s">
        <v>5289</v>
      </c>
      <c r="AB4562" s="622" t="s">
        <v>5289</v>
      </c>
      <c r="AC4562" s="84" t="s">
        <v>5289</v>
      </c>
      <c r="AD4562" s="84" t="s">
        <v>5289</v>
      </c>
      <c r="AE4562" s="84" t="s">
        <v>5289</v>
      </c>
      <c r="AF4562" s="165" t="s">
        <v>5289</v>
      </c>
    </row>
    <row r="4563" spans="1:38" ht="89.25">
      <c r="A4563" s="621">
        <v>12</v>
      </c>
      <c r="B4563" s="645" t="s">
        <v>522</v>
      </c>
      <c r="C4563" s="645" t="s">
        <v>958</v>
      </c>
      <c r="D4563" s="630" t="s">
        <v>15000</v>
      </c>
      <c r="E4563" s="643" t="s">
        <v>40</v>
      </c>
      <c r="F4563" s="189"/>
      <c r="G4563" s="189"/>
      <c r="H4563" s="189"/>
      <c r="I4563" s="189"/>
      <c r="J4563" s="643" t="s">
        <v>5289</v>
      </c>
      <c r="K4563" s="645" t="s">
        <v>15301</v>
      </c>
      <c r="L4563" s="190" t="s">
        <v>40</v>
      </c>
      <c r="M4563" s="645" t="s">
        <v>15017</v>
      </c>
      <c r="N4563" s="643">
        <v>0</v>
      </c>
      <c r="O4563" s="643">
        <v>0</v>
      </c>
      <c r="P4563" s="643">
        <v>0</v>
      </c>
      <c r="Q4563" s="643">
        <v>0</v>
      </c>
      <c r="R4563" s="643">
        <v>0</v>
      </c>
      <c r="S4563" s="643">
        <v>0</v>
      </c>
      <c r="T4563" s="643">
        <v>0</v>
      </c>
      <c r="U4563" s="643">
        <v>0</v>
      </c>
      <c r="V4563" s="643">
        <v>0</v>
      </c>
      <c r="W4563" s="643">
        <v>0</v>
      </c>
      <c r="X4563" s="622">
        <v>1</v>
      </c>
      <c r="Y4563" s="643">
        <v>0</v>
      </c>
      <c r="Z4563" s="622" t="s">
        <v>51</v>
      </c>
      <c r="AA4563" s="622" t="s">
        <v>5289</v>
      </c>
      <c r="AB4563" s="622" t="s">
        <v>5289</v>
      </c>
      <c r="AC4563" s="84" t="s">
        <v>5289</v>
      </c>
      <c r="AD4563" s="84" t="s">
        <v>5289</v>
      </c>
      <c r="AE4563" s="84" t="s">
        <v>5289</v>
      </c>
      <c r="AF4563" s="165" t="s">
        <v>5289</v>
      </c>
    </row>
    <row r="4564" spans="1:38" ht="102">
      <c r="A4564" s="621">
        <v>13</v>
      </c>
      <c r="B4564" s="630" t="s">
        <v>14393</v>
      </c>
      <c r="C4564" s="645" t="s">
        <v>958</v>
      </c>
      <c r="D4564" s="630" t="s">
        <v>14394</v>
      </c>
      <c r="E4564" s="643" t="s">
        <v>40</v>
      </c>
      <c r="F4564" s="189"/>
      <c r="G4564" s="189"/>
      <c r="H4564" s="189"/>
      <c r="I4564" s="189"/>
      <c r="J4564" s="643" t="s">
        <v>5289</v>
      </c>
      <c r="K4564" s="645" t="s">
        <v>15288</v>
      </c>
      <c r="L4564" s="643" t="s">
        <v>40</v>
      </c>
      <c r="M4564" s="645" t="s">
        <v>14379</v>
      </c>
      <c r="N4564" s="190">
        <v>0</v>
      </c>
      <c r="O4564" s="643">
        <v>0</v>
      </c>
      <c r="P4564" s="643">
        <v>0</v>
      </c>
      <c r="Q4564" s="643">
        <v>0</v>
      </c>
      <c r="R4564" s="643">
        <v>0</v>
      </c>
      <c r="S4564" s="643">
        <v>0</v>
      </c>
      <c r="T4564" s="643">
        <v>0</v>
      </c>
      <c r="U4564" s="643">
        <v>0</v>
      </c>
      <c r="V4564" s="643">
        <v>0</v>
      </c>
      <c r="W4564" s="643">
        <v>0</v>
      </c>
      <c r="X4564" s="622">
        <v>66</v>
      </c>
      <c r="Y4564" s="643">
        <v>1</v>
      </c>
      <c r="Z4564" s="622" t="s">
        <v>51</v>
      </c>
      <c r="AA4564" s="622" t="s">
        <v>5289</v>
      </c>
      <c r="AB4564" s="622" t="s">
        <v>5289</v>
      </c>
      <c r="AC4564" s="84" t="s">
        <v>5289</v>
      </c>
      <c r="AD4564" s="84" t="s">
        <v>5289</v>
      </c>
      <c r="AE4564" s="84" t="s">
        <v>5289</v>
      </c>
      <c r="AF4564" s="165" t="s">
        <v>5289</v>
      </c>
    </row>
    <row r="4565" spans="1:38" s="44" customFormat="1" ht="102">
      <c r="A4565" s="214">
        <v>14</v>
      </c>
      <c r="B4565" s="29" t="s">
        <v>19901</v>
      </c>
      <c r="C4565" s="627" t="s">
        <v>958</v>
      </c>
      <c r="D4565" s="29" t="s">
        <v>19905</v>
      </c>
      <c r="E4565" s="624" t="s">
        <v>40</v>
      </c>
      <c r="F4565" s="896"/>
      <c r="G4565" s="896"/>
      <c r="H4565" s="896"/>
      <c r="I4565" s="896"/>
      <c r="J4565" s="80" t="s">
        <v>5289</v>
      </c>
      <c r="K4565" s="140" t="s">
        <v>15288</v>
      </c>
      <c r="L4565" s="80" t="s">
        <v>40</v>
      </c>
      <c r="M4565" s="140" t="s">
        <v>19902</v>
      </c>
      <c r="N4565" s="153">
        <v>0</v>
      </c>
      <c r="O4565" s="153">
        <v>0</v>
      </c>
      <c r="P4565" s="153">
        <v>0</v>
      </c>
      <c r="Q4565" s="153">
        <v>0</v>
      </c>
      <c r="R4565" s="153">
        <v>0</v>
      </c>
      <c r="S4565" s="153">
        <v>0</v>
      </c>
      <c r="T4565" s="153">
        <v>0</v>
      </c>
      <c r="U4565" s="153">
        <v>0</v>
      </c>
      <c r="V4565" s="153">
        <v>0</v>
      </c>
      <c r="W4565" s="153">
        <v>0</v>
      </c>
      <c r="X4565" s="153">
        <v>29</v>
      </c>
      <c r="Y4565" s="153">
        <v>1</v>
      </c>
      <c r="Z4565" s="622" t="s">
        <v>51</v>
      </c>
      <c r="AA4565" s="622" t="s">
        <v>5289</v>
      </c>
      <c r="AB4565" s="622" t="s">
        <v>5289</v>
      </c>
      <c r="AC4565" s="84" t="s">
        <v>5289</v>
      </c>
      <c r="AD4565" s="84" t="s">
        <v>5289</v>
      </c>
      <c r="AE4565" s="84" t="s">
        <v>5289</v>
      </c>
      <c r="AF4565" s="165" t="s">
        <v>5289</v>
      </c>
      <c r="AG4565" s="107"/>
      <c r="AH4565" s="107"/>
      <c r="AI4565" s="107"/>
      <c r="AJ4565" s="107"/>
      <c r="AK4565" s="107"/>
      <c r="AL4565" s="107"/>
    </row>
    <row r="4566" spans="1:38" s="44" customFormat="1" ht="102">
      <c r="A4566" s="214">
        <v>15</v>
      </c>
      <c r="B4566" s="29" t="s">
        <v>19903</v>
      </c>
      <c r="C4566" s="627" t="s">
        <v>958</v>
      </c>
      <c r="D4566" s="29" t="s">
        <v>19906</v>
      </c>
      <c r="E4566" s="624" t="s">
        <v>40</v>
      </c>
      <c r="F4566" s="896"/>
      <c r="G4566" s="896"/>
      <c r="H4566" s="896"/>
      <c r="I4566" s="896"/>
      <c r="J4566" s="80" t="s">
        <v>5289</v>
      </c>
      <c r="K4566" s="140" t="s">
        <v>15288</v>
      </c>
      <c r="L4566" s="80" t="s">
        <v>51</v>
      </c>
      <c r="M4566" s="906"/>
      <c r="N4566" s="896"/>
      <c r="O4566" s="153">
        <v>0</v>
      </c>
      <c r="P4566" s="153">
        <v>0</v>
      </c>
      <c r="Q4566" s="153">
        <v>0</v>
      </c>
      <c r="R4566" s="153">
        <v>0</v>
      </c>
      <c r="S4566" s="153">
        <v>0</v>
      </c>
      <c r="T4566" s="153">
        <v>0</v>
      </c>
      <c r="U4566" s="153">
        <v>0</v>
      </c>
      <c r="V4566" s="153">
        <v>0</v>
      </c>
      <c r="W4566" s="153">
        <v>0</v>
      </c>
      <c r="X4566" s="153">
        <v>0</v>
      </c>
      <c r="Y4566" s="153">
        <v>0</v>
      </c>
      <c r="Z4566" s="622" t="s">
        <v>51</v>
      </c>
      <c r="AA4566" s="622" t="s">
        <v>5289</v>
      </c>
      <c r="AB4566" s="622" t="s">
        <v>5289</v>
      </c>
      <c r="AC4566" s="84" t="s">
        <v>5289</v>
      </c>
      <c r="AD4566" s="84" t="s">
        <v>5289</v>
      </c>
      <c r="AE4566" s="84" t="s">
        <v>5289</v>
      </c>
      <c r="AF4566" s="165" t="s">
        <v>5289</v>
      </c>
      <c r="AG4566" s="107"/>
      <c r="AH4566" s="107"/>
      <c r="AI4566" s="107"/>
      <c r="AJ4566" s="107"/>
      <c r="AK4566" s="107"/>
      <c r="AL4566" s="107"/>
    </row>
    <row r="4567" spans="1:38" s="44" customFormat="1" ht="102">
      <c r="A4567" s="214">
        <v>16</v>
      </c>
      <c r="B4567" s="29" t="s">
        <v>19904</v>
      </c>
      <c r="C4567" s="627" t="s">
        <v>958</v>
      </c>
      <c r="D4567" s="29" t="s">
        <v>19907</v>
      </c>
      <c r="E4567" s="624" t="s">
        <v>40</v>
      </c>
      <c r="F4567" s="896"/>
      <c r="G4567" s="896"/>
      <c r="H4567" s="896"/>
      <c r="I4567" s="896"/>
      <c r="J4567" s="80" t="s">
        <v>5289</v>
      </c>
      <c r="K4567" s="140" t="s">
        <v>15288</v>
      </c>
      <c r="L4567" s="80" t="s">
        <v>40</v>
      </c>
      <c r="M4567" s="140" t="s">
        <v>19902</v>
      </c>
      <c r="N4567" s="153">
        <v>0</v>
      </c>
      <c r="O4567" s="153">
        <v>0</v>
      </c>
      <c r="P4567" s="153">
        <v>0</v>
      </c>
      <c r="Q4567" s="153">
        <v>0</v>
      </c>
      <c r="R4567" s="153">
        <v>0</v>
      </c>
      <c r="S4567" s="153">
        <v>0</v>
      </c>
      <c r="T4567" s="153">
        <v>0</v>
      </c>
      <c r="U4567" s="153">
        <v>0</v>
      </c>
      <c r="V4567" s="153">
        <v>0</v>
      </c>
      <c r="W4567" s="153">
        <v>0</v>
      </c>
      <c r="X4567" s="153">
        <v>0</v>
      </c>
      <c r="Y4567" s="153">
        <v>0</v>
      </c>
      <c r="Z4567" s="622" t="s">
        <v>51</v>
      </c>
      <c r="AA4567" s="622" t="s">
        <v>5289</v>
      </c>
      <c r="AB4567" s="622" t="s">
        <v>5289</v>
      </c>
      <c r="AC4567" s="84" t="s">
        <v>5289</v>
      </c>
      <c r="AD4567" s="84" t="s">
        <v>5289</v>
      </c>
      <c r="AE4567" s="84" t="s">
        <v>5289</v>
      </c>
      <c r="AF4567" s="165" t="s">
        <v>5289</v>
      </c>
      <c r="AG4567" s="107"/>
      <c r="AH4567" s="107"/>
      <c r="AI4567" s="107"/>
      <c r="AJ4567" s="107"/>
      <c r="AK4567" s="107"/>
      <c r="AL4567" s="107"/>
    </row>
    <row r="4568" spans="1:38" ht="15.75" customHeight="1" thickBot="1">
      <c r="A4568" s="18"/>
      <c r="B4568" s="625">
        <v>16</v>
      </c>
      <c r="C4568" s="625"/>
      <c r="D4568" s="625">
        <v>16</v>
      </c>
      <c r="E4568" s="18">
        <v>16</v>
      </c>
      <c r="F4568" s="18"/>
      <c r="G4568" s="18"/>
      <c r="H4568" s="18">
        <v>0</v>
      </c>
      <c r="I4568" s="18"/>
      <c r="J4568" s="18">
        <v>1</v>
      </c>
      <c r="K4568" s="18">
        <v>14</v>
      </c>
      <c r="L4568" s="18">
        <v>11</v>
      </c>
      <c r="M4568" s="200"/>
      <c r="N4568" s="18">
        <f t="shared" ref="N4568:O4568" si="1524">SUM(N4552:N4567)</f>
        <v>0</v>
      </c>
      <c r="O4568" s="18">
        <f t="shared" si="1524"/>
        <v>0</v>
      </c>
      <c r="P4568" s="18">
        <f t="shared" ref="P4568:Q4568" si="1525">SUM(P4552:P4567)</f>
        <v>0</v>
      </c>
      <c r="Q4568" s="18">
        <f t="shared" si="1525"/>
        <v>0</v>
      </c>
      <c r="R4568" s="18">
        <f t="shared" ref="R4568" si="1526">SUM(R4552:R4567)</f>
        <v>0</v>
      </c>
      <c r="S4568" s="18">
        <f t="shared" ref="S4568" si="1527">SUM(S4552:S4567)</f>
        <v>0</v>
      </c>
      <c r="T4568" s="18">
        <f t="shared" ref="T4568:U4568" si="1528">SUM(T4552:T4567)</f>
        <v>0</v>
      </c>
      <c r="U4568" s="18">
        <f t="shared" si="1528"/>
        <v>0</v>
      </c>
      <c r="V4568" s="18">
        <f t="shared" ref="V4568:W4568" si="1529">SUM(V4552:V4567)</f>
        <v>0</v>
      </c>
      <c r="W4568" s="18">
        <f t="shared" si="1529"/>
        <v>0</v>
      </c>
      <c r="X4568" s="18">
        <f t="shared" ref="X4568:Y4568" si="1530">SUM(X4552:X4567)</f>
        <v>1791</v>
      </c>
      <c r="Y4568" s="18">
        <f t="shared" si="1530"/>
        <v>145</v>
      </c>
      <c r="Z4568" s="18">
        <v>0</v>
      </c>
      <c r="AA4568" s="18">
        <v>1</v>
      </c>
      <c r="AB4568" s="18">
        <v>1</v>
      </c>
      <c r="AC4568" s="18"/>
      <c r="AD4568" s="18"/>
      <c r="AE4568" s="18"/>
      <c r="AF4568" s="18"/>
    </row>
    <row r="4569" spans="1:38" ht="15.75" customHeight="1" thickBot="1">
      <c r="A4569" s="660" t="s">
        <v>959</v>
      </c>
      <c r="B4569" s="661"/>
      <c r="C4569" s="661"/>
      <c r="D4569" s="661"/>
      <c r="E4569" s="661"/>
      <c r="F4569" s="661"/>
      <c r="G4569" s="661"/>
      <c r="H4569" s="661"/>
      <c r="I4569" s="661"/>
      <c r="J4569" s="661"/>
      <c r="K4569" s="661"/>
      <c r="L4569" s="661"/>
      <c r="M4569" s="661"/>
      <c r="N4569" s="661"/>
      <c r="O4569" s="661"/>
      <c r="P4569" s="661"/>
      <c r="Q4569" s="661"/>
      <c r="R4569" s="661"/>
      <c r="S4569" s="661"/>
      <c r="T4569" s="661"/>
      <c r="U4569" s="661"/>
      <c r="V4569" s="661"/>
      <c r="W4569" s="661"/>
      <c r="X4569" s="661"/>
      <c r="Y4569" s="661"/>
      <c r="Z4569" s="661"/>
      <c r="AA4569" s="661"/>
      <c r="AB4569" s="661"/>
      <c r="AC4569" s="661"/>
      <c r="AD4569" s="661"/>
      <c r="AE4569" s="661"/>
      <c r="AF4569" s="662"/>
    </row>
    <row r="4570" spans="1:38" ht="191.25">
      <c r="A4570" s="621">
        <v>1</v>
      </c>
      <c r="B4570" s="627" t="s">
        <v>747</v>
      </c>
      <c r="C4570" s="627" t="s">
        <v>975</v>
      </c>
      <c r="D4570" s="627" t="s">
        <v>976</v>
      </c>
      <c r="E4570" s="624" t="s">
        <v>15318</v>
      </c>
      <c r="F4570" s="643" t="s">
        <v>15316</v>
      </c>
      <c r="G4570" s="624" t="s">
        <v>18819</v>
      </c>
      <c r="H4570" s="638">
        <v>3</v>
      </c>
      <c r="I4570" s="623" t="s">
        <v>16675</v>
      </c>
      <c r="J4570" s="630" t="s">
        <v>15302</v>
      </c>
      <c r="K4570" s="630" t="s">
        <v>609</v>
      </c>
      <c r="L4570" s="641" t="s">
        <v>40</v>
      </c>
      <c r="M4570" s="236" t="s">
        <v>13014</v>
      </c>
      <c r="N4570" s="643">
        <v>0</v>
      </c>
      <c r="O4570" s="624">
        <v>0</v>
      </c>
      <c r="P4570" s="624">
        <v>0</v>
      </c>
      <c r="Q4570" s="624">
        <v>0</v>
      </c>
      <c r="R4570" s="624">
        <v>0</v>
      </c>
      <c r="S4570" s="624">
        <v>0</v>
      </c>
      <c r="T4570" s="624">
        <v>0</v>
      </c>
      <c r="U4570" s="624">
        <v>0</v>
      </c>
      <c r="V4570" s="624">
        <v>0</v>
      </c>
      <c r="W4570" s="624">
        <v>0</v>
      </c>
      <c r="X4570" s="27">
        <v>69</v>
      </c>
      <c r="Y4570" s="624">
        <v>3</v>
      </c>
      <c r="Z4570" s="624" t="s">
        <v>51</v>
      </c>
      <c r="AA4570" s="627" t="s">
        <v>960</v>
      </c>
      <c r="AB4570" s="627" t="s">
        <v>961</v>
      </c>
      <c r="AC4570" s="340" t="s">
        <v>962</v>
      </c>
      <c r="AD4570" s="340" t="s">
        <v>963</v>
      </c>
      <c r="AE4570" s="340" t="s">
        <v>964</v>
      </c>
      <c r="AF4570" s="165" t="s">
        <v>965</v>
      </c>
    </row>
    <row r="4571" spans="1:38" ht="229.5">
      <c r="A4571" s="621">
        <v>2</v>
      </c>
      <c r="B4571" s="627" t="s">
        <v>572</v>
      </c>
      <c r="C4571" s="627" t="s">
        <v>975</v>
      </c>
      <c r="D4571" s="627" t="s">
        <v>977</v>
      </c>
      <c r="E4571" s="624" t="s">
        <v>15319</v>
      </c>
      <c r="F4571" s="643" t="s">
        <v>15316</v>
      </c>
      <c r="G4571" s="624" t="s">
        <v>18820</v>
      </c>
      <c r="H4571" s="638">
        <v>3</v>
      </c>
      <c r="I4571" s="623" t="s">
        <v>16675</v>
      </c>
      <c r="J4571" s="643" t="s">
        <v>5289</v>
      </c>
      <c r="K4571" s="645" t="s">
        <v>15303</v>
      </c>
      <c r="L4571" s="641" t="s">
        <v>40</v>
      </c>
      <c r="M4571" s="645" t="s">
        <v>13276</v>
      </c>
      <c r="N4571" s="643">
        <v>0</v>
      </c>
      <c r="O4571" s="624">
        <v>0</v>
      </c>
      <c r="P4571" s="624">
        <v>0</v>
      </c>
      <c r="Q4571" s="624">
        <v>0</v>
      </c>
      <c r="R4571" s="624">
        <v>0</v>
      </c>
      <c r="S4571" s="624">
        <v>0</v>
      </c>
      <c r="T4571" s="624">
        <v>0</v>
      </c>
      <c r="U4571" s="624">
        <v>0</v>
      </c>
      <c r="V4571" s="27">
        <v>0</v>
      </c>
      <c r="W4571" s="624">
        <v>0</v>
      </c>
      <c r="X4571" s="624">
        <v>1</v>
      </c>
      <c r="Y4571" s="624">
        <v>0</v>
      </c>
      <c r="Z4571" s="624" t="s">
        <v>51</v>
      </c>
      <c r="AA4571" s="624" t="s">
        <v>5289</v>
      </c>
      <c r="AB4571" s="624" t="s">
        <v>5289</v>
      </c>
      <c r="AC4571" s="340" t="s">
        <v>5289</v>
      </c>
      <c r="AD4571" s="340" t="s">
        <v>5289</v>
      </c>
      <c r="AE4571" s="340" t="s">
        <v>5289</v>
      </c>
      <c r="AF4571" s="165" t="s">
        <v>5289</v>
      </c>
    </row>
    <row r="4572" spans="1:38" ht="255">
      <c r="A4572" s="621">
        <v>3</v>
      </c>
      <c r="B4572" s="627" t="s">
        <v>967</v>
      </c>
      <c r="C4572" s="627" t="s">
        <v>975</v>
      </c>
      <c r="D4572" s="627" t="s">
        <v>978</v>
      </c>
      <c r="E4572" s="624" t="s">
        <v>15320</v>
      </c>
      <c r="F4572" s="643" t="s">
        <v>15316</v>
      </c>
      <c r="G4572" s="624" t="s">
        <v>18821</v>
      </c>
      <c r="H4572" s="638">
        <v>3</v>
      </c>
      <c r="I4572" s="623" t="s">
        <v>16675</v>
      </c>
      <c r="J4572" s="643" t="s">
        <v>5289</v>
      </c>
      <c r="K4572" s="645" t="s">
        <v>15304</v>
      </c>
      <c r="L4572" s="641" t="s">
        <v>40</v>
      </c>
      <c r="M4572" s="645" t="s">
        <v>13276</v>
      </c>
      <c r="N4572" s="643">
        <v>0</v>
      </c>
      <c r="O4572" s="624">
        <v>0</v>
      </c>
      <c r="P4572" s="624">
        <v>0</v>
      </c>
      <c r="Q4572" s="624">
        <v>0</v>
      </c>
      <c r="R4572" s="624">
        <v>0</v>
      </c>
      <c r="S4572" s="624">
        <v>0</v>
      </c>
      <c r="T4572" s="624">
        <v>0</v>
      </c>
      <c r="U4572" s="624">
        <v>0</v>
      </c>
      <c r="V4572" s="624">
        <v>0</v>
      </c>
      <c r="W4572" s="624">
        <v>0</v>
      </c>
      <c r="X4572" s="624">
        <v>0</v>
      </c>
      <c r="Y4572" s="624">
        <v>0</v>
      </c>
      <c r="Z4572" s="624" t="s">
        <v>51</v>
      </c>
      <c r="AA4572" s="624" t="s">
        <v>5289</v>
      </c>
      <c r="AB4572" s="624" t="s">
        <v>5289</v>
      </c>
      <c r="AC4572" s="340" t="s">
        <v>5289</v>
      </c>
      <c r="AD4572" s="340" t="s">
        <v>5289</v>
      </c>
      <c r="AE4572" s="340" t="s">
        <v>5289</v>
      </c>
      <c r="AF4572" s="165" t="s">
        <v>5289</v>
      </c>
    </row>
    <row r="4573" spans="1:38" ht="165.75">
      <c r="A4573" s="621">
        <v>4</v>
      </c>
      <c r="B4573" s="627" t="s">
        <v>561</v>
      </c>
      <c r="C4573" s="627" t="s">
        <v>975</v>
      </c>
      <c r="D4573" s="627" t="s">
        <v>979</v>
      </c>
      <c r="E4573" s="624" t="s">
        <v>15321</v>
      </c>
      <c r="F4573" s="624" t="s">
        <v>51</v>
      </c>
      <c r="G4573" s="138"/>
      <c r="H4573" s="138"/>
      <c r="I4573" s="138"/>
      <c r="J4573" s="643" t="s">
        <v>5289</v>
      </c>
      <c r="K4573" s="645" t="s">
        <v>640</v>
      </c>
      <c r="L4573" s="641" t="s">
        <v>51</v>
      </c>
      <c r="M4573" s="204"/>
      <c r="N4573" s="189"/>
      <c r="O4573" s="624">
        <v>0</v>
      </c>
      <c r="P4573" s="624">
        <v>0</v>
      </c>
      <c r="Q4573" s="624">
        <v>0</v>
      </c>
      <c r="R4573" s="624">
        <v>0</v>
      </c>
      <c r="S4573" s="624">
        <v>0</v>
      </c>
      <c r="T4573" s="624">
        <v>0</v>
      </c>
      <c r="U4573" s="624">
        <v>0</v>
      </c>
      <c r="V4573" s="624">
        <v>0</v>
      </c>
      <c r="W4573" s="624">
        <v>0</v>
      </c>
      <c r="X4573" s="624">
        <v>7</v>
      </c>
      <c r="Y4573" s="624">
        <v>3</v>
      </c>
      <c r="Z4573" s="624" t="s">
        <v>51</v>
      </c>
      <c r="AA4573" s="624" t="s">
        <v>5289</v>
      </c>
      <c r="AB4573" s="624" t="s">
        <v>5289</v>
      </c>
      <c r="AC4573" s="340" t="s">
        <v>5289</v>
      </c>
      <c r="AD4573" s="340" t="s">
        <v>5289</v>
      </c>
      <c r="AE4573" s="340" t="s">
        <v>5289</v>
      </c>
      <c r="AF4573" s="165" t="s">
        <v>5289</v>
      </c>
    </row>
    <row r="4574" spans="1:38" ht="165.75">
      <c r="A4574" s="621">
        <v>5</v>
      </c>
      <c r="B4574" s="627" t="s">
        <v>121</v>
      </c>
      <c r="C4574" s="627" t="s">
        <v>975</v>
      </c>
      <c r="D4574" s="627" t="s">
        <v>980</v>
      </c>
      <c r="E4574" s="624" t="s">
        <v>15322</v>
      </c>
      <c r="F4574" s="624" t="s">
        <v>51</v>
      </c>
      <c r="G4574" s="138"/>
      <c r="H4574" s="138"/>
      <c r="I4574" s="138"/>
      <c r="J4574" s="643" t="s">
        <v>5289</v>
      </c>
      <c r="K4574" s="645" t="s">
        <v>15305</v>
      </c>
      <c r="L4574" s="641" t="s">
        <v>40</v>
      </c>
      <c r="M4574" s="645" t="s">
        <v>14396</v>
      </c>
      <c r="N4574" s="643">
        <v>0</v>
      </c>
      <c r="O4574" s="624">
        <v>0</v>
      </c>
      <c r="P4574" s="624">
        <v>0</v>
      </c>
      <c r="Q4574" s="624">
        <v>0</v>
      </c>
      <c r="R4574" s="624">
        <v>0</v>
      </c>
      <c r="S4574" s="624">
        <v>0</v>
      </c>
      <c r="T4574" s="624">
        <v>0</v>
      </c>
      <c r="U4574" s="624">
        <v>0</v>
      </c>
      <c r="V4574" s="624">
        <v>0</v>
      </c>
      <c r="W4574" s="624">
        <v>0</v>
      </c>
      <c r="X4574" s="624">
        <v>47</v>
      </c>
      <c r="Y4574" s="624">
        <v>2</v>
      </c>
      <c r="Z4574" s="624" t="s">
        <v>51</v>
      </c>
      <c r="AA4574" s="624" t="s">
        <v>5289</v>
      </c>
      <c r="AB4574" s="624" t="s">
        <v>5289</v>
      </c>
      <c r="AC4574" s="340" t="s">
        <v>5289</v>
      </c>
      <c r="AD4574" s="340" t="s">
        <v>5289</v>
      </c>
      <c r="AE4574" s="340" t="s">
        <v>5289</v>
      </c>
      <c r="AF4574" s="165" t="s">
        <v>5289</v>
      </c>
    </row>
    <row r="4575" spans="1:38" ht="191.25">
      <c r="A4575" s="621">
        <v>6</v>
      </c>
      <c r="B4575" s="627" t="s">
        <v>970</v>
      </c>
      <c r="C4575" s="627" t="s">
        <v>975</v>
      </c>
      <c r="D4575" s="627" t="s">
        <v>981</v>
      </c>
      <c r="E4575" s="624" t="s">
        <v>15323</v>
      </c>
      <c r="F4575" s="624" t="s">
        <v>51</v>
      </c>
      <c r="G4575" s="138"/>
      <c r="H4575" s="138"/>
      <c r="I4575" s="138"/>
      <c r="J4575" s="643" t="s">
        <v>5289</v>
      </c>
      <c r="K4575" s="645" t="s">
        <v>640</v>
      </c>
      <c r="L4575" s="641" t="s">
        <v>51</v>
      </c>
      <c r="M4575" s="204"/>
      <c r="N4575" s="189"/>
      <c r="O4575" s="624">
        <v>0</v>
      </c>
      <c r="P4575" s="624">
        <v>0</v>
      </c>
      <c r="Q4575" s="624">
        <v>0</v>
      </c>
      <c r="R4575" s="624">
        <v>0</v>
      </c>
      <c r="S4575" s="624">
        <v>0</v>
      </c>
      <c r="T4575" s="624">
        <v>0</v>
      </c>
      <c r="U4575" s="624">
        <v>0</v>
      </c>
      <c r="V4575" s="624">
        <v>0</v>
      </c>
      <c r="W4575" s="624">
        <v>0</v>
      </c>
      <c r="X4575" s="624">
        <v>5</v>
      </c>
      <c r="Y4575" s="624">
        <v>0</v>
      </c>
      <c r="Z4575" s="624" t="s">
        <v>51</v>
      </c>
      <c r="AA4575" s="624" t="s">
        <v>5289</v>
      </c>
      <c r="AB4575" s="624" t="s">
        <v>5289</v>
      </c>
      <c r="AC4575" s="340" t="s">
        <v>5289</v>
      </c>
      <c r="AD4575" s="340" t="s">
        <v>5289</v>
      </c>
      <c r="AE4575" s="340" t="s">
        <v>5289</v>
      </c>
      <c r="AF4575" s="165" t="s">
        <v>5289</v>
      </c>
    </row>
    <row r="4576" spans="1:38" ht="293.25">
      <c r="A4576" s="621">
        <v>7</v>
      </c>
      <c r="B4576" s="627" t="s">
        <v>971</v>
      </c>
      <c r="C4576" s="627" t="s">
        <v>975</v>
      </c>
      <c r="D4576" s="627" t="s">
        <v>982</v>
      </c>
      <c r="E4576" s="624" t="s">
        <v>15324</v>
      </c>
      <c r="F4576" s="624" t="s">
        <v>51</v>
      </c>
      <c r="G4576" s="138"/>
      <c r="H4576" s="138"/>
      <c r="I4576" s="138"/>
      <c r="J4576" s="189"/>
      <c r="K4576" s="189"/>
      <c r="L4576" s="641" t="s">
        <v>51</v>
      </c>
      <c r="M4576" s="204"/>
      <c r="N4576" s="189"/>
      <c r="O4576" s="624">
        <v>0</v>
      </c>
      <c r="P4576" s="624">
        <v>0</v>
      </c>
      <c r="Q4576" s="624">
        <v>0</v>
      </c>
      <c r="R4576" s="624">
        <v>0</v>
      </c>
      <c r="S4576" s="624">
        <v>0</v>
      </c>
      <c r="T4576" s="624">
        <v>0</v>
      </c>
      <c r="U4576" s="624">
        <v>0</v>
      </c>
      <c r="V4576" s="624">
        <v>0</v>
      </c>
      <c r="W4576" s="624">
        <v>0</v>
      </c>
      <c r="X4576" s="624">
        <v>0</v>
      </c>
      <c r="Y4576" s="624">
        <v>0</v>
      </c>
      <c r="Z4576" s="624" t="s">
        <v>51</v>
      </c>
      <c r="AA4576" s="624" t="s">
        <v>5289</v>
      </c>
      <c r="AB4576" s="624" t="s">
        <v>5289</v>
      </c>
      <c r="AC4576" s="340" t="s">
        <v>5289</v>
      </c>
      <c r="AD4576" s="340" t="s">
        <v>5289</v>
      </c>
      <c r="AE4576" s="340" t="s">
        <v>5289</v>
      </c>
      <c r="AF4576" s="165" t="s">
        <v>5289</v>
      </c>
    </row>
    <row r="4577" spans="1:38" ht="216.75">
      <c r="A4577" s="621">
        <v>8</v>
      </c>
      <c r="B4577" s="627" t="s">
        <v>125</v>
      </c>
      <c r="C4577" s="627" t="s">
        <v>975</v>
      </c>
      <c r="D4577" s="627" t="s">
        <v>983</v>
      </c>
      <c r="E4577" s="624" t="s">
        <v>15325</v>
      </c>
      <c r="F4577" s="624" t="s">
        <v>51</v>
      </c>
      <c r="G4577" s="138"/>
      <c r="H4577" s="138"/>
      <c r="I4577" s="138"/>
      <c r="J4577" s="643" t="s">
        <v>5289</v>
      </c>
      <c r="K4577" s="645" t="s">
        <v>609</v>
      </c>
      <c r="L4577" s="641" t="s">
        <v>51</v>
      </c>
      <c r="M4577" s="204"/>
      <c r="N4577" s="189"/>
      <c r="O4577" s="624">
        <v>0</v>
      </c>
      <c r="P4577" s="624">
        <v>0</v>
      </c>
      <c r="Q4577" s="624">
        <v>0</v>
      </c>
      <c r="R4577" s="624">
        <v>0</v>
      </c>
      <c r="S4577" s="624">
        <v>0</v>
      </c>
      <c r="T4577" s="624">
        <v>0</v>
      </c>
      <c r="U4577" s="624">
        <v>0</v>
      </c>
      <c r="V4577" s="624">
        <v>0</v>
      </c>
      <c r="W4577" s="624">
        <v>0</v>
      </c>
      <c r="X4577" s="624">
        <v>0</v>
      </c>
      <c r="Y4577" s="624">
        <v>0</v>
      </c>
      <c r="Z4577" s="624" t="s">
        <v>51</v>
      </c>
      <c r="AA4577" s="624" t="s">
        <v>5289</v>
      </c>
      <c r="AB4577" s="624" t="s">
        <v>5289</v>
      </c>
      <c r="AC4577" s="340" t="s">
        <v>5289</v>
      </c>
      <c r="AD4577" s="340" t="s">
        <v>5289</v>
      </c>
      <c r="AE4577" s="340" t="s">
        <v>5289</v>
      </c>
      <c r="AF4577" s="165" t="s">
        <v>5289</v>
      </c>
    </row>
    <row r="4578" spans="1:38" ht="216.75">
      <c r="A4578" s="621">
        <v>9</v>
      </c>
      <c r="B4578" s="627" t="s">
        <v>575</v>
      </c>
      <c r="C4578" s="627" t="s">
        <v>975</v>
      </c>
      <c r="D4578" s="627" t="s">
        <v>984</v>
      </c>
      <c r="E4578" s="624" t="s">
        <v>15326</v>
      </c>
      <c r="F4578" s="624" t="s">
        <v>51</v>
      </c>
      <c r="G4578" s="138"/>
      <c r="H4578" s="138"/>
      <c r="I4578" s="138"/>
      <c r="J4578" s="643" t="s">
        <v>5289</v>
      </c>
      <c r="K4578" s="645" t="s">
        <v>15306</v>
      </c>
      <c r="L4578" s="641" t="s">
        <v>40</v>
      </c>
      <c r="M4578" s="645" t="s">
        <v>14396</v>
      </c>
      <c r="N4578" s="643">
        <v>0</v>
      </c>
      <c r="O4578" s="624">
        <v>0</v>
      </c>
      <c r="P4578" s="624">
        <v>0</v>
      </c>
      <c r="Q4578" s="624">
        <v>0</v>
      </c>
      <c r="R4578" s="624">
        <v>0</v>
      </c>
      <c r="S4578" s="624">
        <v>0</v>
      </c>
      <c r="T4578" s="624">
        <v>0</v>
      </c>
      <c r="U4578" s="624">
        <v>0</v>
      </c>
      <c r="V4578" s="624">
        <v>0</v>
      </c>
      <c r="W4578" s="624">
        <v>0</v>
      </c>
      <c r="X4578" s="624">
        <v>0</v>
      </c>
      <c r="Y4578" s="624">
        <v>0</v>
      </c>
      <c r="Z4578" s="624" t="s">
        <v>51</v>
      </c>
      <c r="AA4578" s="624" t="s">
        <v>5289</v>
      </c>
      <c r="AB4578" s="624" t="s">
        <v>5289</v>
      </c>
      <c r="AC4578" s="340" t="s">
        <v>5289</v>
      </c>
      <c r="AD4578" s="340" t="s">
        <v>5289</v>
      </c>
      <c r="AE4578" s="340" t="s">
        <v>5289</v>
      </c>
      <c r="AF4578" s="165" t="s">
        <v>5289</v>
      </c>
    </row>
    <row r="4579" spans="1:38" ht="102">
      <c r="A4579" s="621">
        <v>10</v>
      </c>
      <c r="B4579" s="627" t="s">
        <v>972</v>
      </c>
      <c r="C4579" s="627" t="s">
        <v>975</v>
      </c>
      <c r="D4579" s="627" t="s">
        <v>985</v>
      </c>
      <c r="E4579" s="437" t="s">
        <v>40</v>
      </c>
      <c r="F4579" s="624" t="s">
        <v>51</v>
      </c>
      <c r="G4579" s="138"/>
      <c r="H4579" s="138"/>
      <c r="I4579" s="138"/>
      <c r="J4579" s="643" t="s">
        <v>5289</v>
      </c>
      <c r="K4579" s="645" t="s">
        <v>15307</v>
      </c>
      <c r="L4579" s="641" t="s">
        <v>40</v>
      </c>
      <c r="M4579" s="645" t="s">
        <v>13332</v>
      </c>
      <c r="N4579" s="643">
        <v>0</v>
      </c>
      <c r="O4579" s="624">
        <v>0</v>
      </c>
      <c r="P4579" s="624">
        <v>0</v>
      </c>
      <c r="Q4579" s="624">
        <v>0</v>
      </c>
      <c r="R4579" s="624">
        <v>0</v>
      </c>
      <c r="S4579" s="624">
        <v>0</v>
      </c>
      <c r="T4579" s="624">
        <v>0</v>
      </c>
      <c r="U4579" s="624">
        <v>0</v>
      </c>
      <c r="V4579" s="624">
        <v>0</v>
      </c>
      <c r="W4579" s="624">
        <v>0</v>
      </c>
      <c r="X4579" s="624">
        <v>0</v>
      </c>
      <c r="Y4579" s="624">
        <v>0</v>
      </c>
      <c r="Z4579" s="624" t="s">
        <v>51</v>
      </c>
      <c r="AA4579" s="624" t="s">
        <v>5289</v>
      </c>
      <c r="AB4579" s="624" t="s">
        <v>5289</v>
      </c>
      <c r="AC4579" s="340" t="s">
        <v>5289</v>
      </c>
      <c r="AD4579" s="340" t="s">
        <v>5289</v>
      </c>
      <c r="AE4579" s="340" t="s">
        <v>5289</v>
      </c>
      <c r="AF4579" s="165" t="s">
        <v>5289</v>
      </c>
    </row>
    <row r="4580" spans="1:38" ht="267.75">
      <c r="A4580" s="621">
        <v>11</v>
      </c>
      <c r="B4580" s="627" t="s">
        <v>973</v>
      </c>
      <c r="C4580" s="627" t="s">
        <v>975</v>
      </c>
      <c r="D4580" s="627" t="s">
        <v>986</v>
      </c>
      <c r="E4580" s="624" t="s">
        <v>15317</v>
      </c>
      <c r="F4580" s="624" t="s">
        <v>51</v>
      </c>
      <c r="G4580" s="138"/>
      <c r="H4580" s="138"/>
      <c r="I4580" s="138"/>
      <c r="J4580" s="643" t="s">
        <v>5289</v>
      </c>
      <c r="K4580" s="645" t="s">
        <v>974</v>
      </c>
      <c r="L4580" s="641" t="s">
        <v>40</v>
      </c>
      <c r="M4580" s="645" t="s">
        <v>15308</v>
      </c>
      <c r="N4580" s="643">
        <v>0</v>
      </c>
      <c r="O4580" s="624">
        <v>0</v>
      </c>
      <c r="P4580" s="624">
        <v>0</v>
      </c>
      <c r="Q4580" s="624">
        <v>0</v>
      </c>
      <c r="R4580" s="624">
        <v>0</v>
      </c>
      <c r="S4580" s="624">
        <v>0</v>
      </c>
      <c r="T4580" s="624">
        <v>0</v>
      </c>
      <c r="U4580" s="624">
        <v>0</v>
      </c>
      <c r="V4580" s="624">
        <v>0</v>
      </c>
      <c r="W4580" s="624">
        <v>0</v>
      </c>
      <c r="X4580" s="624">
        <v>0</v>
      </c>
      <c r="Y4580" s="624">
        <v>0</v>
      </c>
      <c r="Z4580" s="624" t="s">
        <v>51</v>
      </c>
      <c r="AA4580" s="624" t="s">
        <v>5289</v>
      </c>
      <c r="AB4580" s="624" t="s">
        <v>5289</v>
      </c>
      <c r="AC4580" s="340" t="s">
        <v>5289</v>
      </c>
      <c r="AD4580" s="340" t="s">
        <v>5289</v>
      </c>
      <c r="AE4580" s="340" t="s">
        <v>5289</v>
      </c>
      <c r="AF4580" s="165" t="s">
        <v>5289</v>
      </c>
    </row>
    <row r="4581" spans="1:38" s="44" customFormat="1" ht="102">
      <c r="A4581" s="621">
        <v>12</v>
      </c>
      <c r="B4581" s="630" t="s">
        <v>15007</v>
      </c>
      <c r="C4581" s="630" t="s">
        <v>15006</v>
      </c>
      <c r="D4581" s="630" t="s">
        <v>15008</v>
      </c>
      <c r="E4581" s="641" t="s">
        <v>40</v>
      </c>
      <c r="F4581" s="624" t="s">
        <v>51</v>
      </c>
      <c r="G4581" s="138"/>
      <c r="H4581" s="138"/>
      <c r="I4581" s="138"/>
      <c r="J4581" s="643" t="s">
        <v>5289</v>
      </c>
      <c r="K4581" s="645" t="s">
        <v>15309</v>
      </c>
      <c r="L4581" s="641" t="s">
        <v>51</v>
      </c>
      <c r="M4581" s="204"/>
      <c r="N4581" s="189"/>
      <c r="O4581" s="624">
        <v>0</v>
      </c>
      <c r="P4581" s="624">
        <v>0</v>
      </c>
      <c r="Q4581" s="624">
        <v>0</v>
      </c>
      <c r="R4581" s="624">
        <v>0</v>
      </c>
      <c r="S4581" s="624">
        <v>0</v>
      </c>
      <c r="T4581" s="624">
        <v>0</v>
      </c>
      <c r="U4581" s="624">
        <v>0</v>
      </c>
      <c r="V4581" s="624">
        <v>0</v>
      </c>
      <c r="W4581" s="624">
        <v>0</v>
      </c>
      <c r="X4581" s="624">
        <v>0</v>
      </c>
      <c r="Y4581" s="624">
        <v>0</v>
      </c>
      <c r="Z4581" s="624" t="s">
        <v>51</v>
      </c>
      <c r="AA4581" s="624" t="s">
        <v>5289</v>
      </c>
      <c r="AB4581" s="624" t="s">
        <v>5289</v>
      </c>
      <c r="AC4581" s="340" t="s">
        <v>5289</v>
      </c>
      <c r="AD4581" s="340" t="s">
        <v>5289</v>
      </c>
      <c r="AE4581" s="340" t="s">
        <v>5289</v>
      </c>
      <c r="AF4581" s="165" t="s">
        <v>5289</v>
      </c>
      <c r="AG4581" s="107"/>
      <c r="AH4581" s="107"/>
      <c r="AI4581" s="107"/>
      <c r="AJ4581" s="107"/>
      <c r="AK4581" s="107"/>
      <c r="AL4581" s="107"/>
    </row>
    <row r="4582" spans="1:38" s="44" customFormat="1" ht="216.75">
      <c r="A4582" s="621">
        <v>13</v>
      </c>
      <c r="B4582" s="630" t="s">
        <v>15009</v>
      </c>
      <c r="C4582" s="630" t="s">
        <v>15006</v>
      </c>
      <c r="D4582" s="630" t="s">
        <v>15010</v>
      </c>
      <c r="E4582" s="641" t="s">
        <v>40</v>
      </c>
      <c r="F4582" s="643" t="s">
        <v>15316</v>
      </c>
      <c r="G4582" s="624" t="s">
        <v>18822</v>
      </c>
      <c r="H4582" s="638">
        <v>3</v>
      </c>
      <c r="I4582" s="623" t="s">
        <v>16675</v>
      </c>
      <c r="J4582" s="643" t="s">
        <v>5289</v>
      </c>
      <c r="K4582" s="630" t="s">
        <v>15310</v>
      </c>
      <c r="L4582" s="641" t="s">
        <v>40</v>
      </c>
      <c r="M4582" s="238" t="s">
        <v>13014</v>
      </c>
      <c r="N4582" s="190">
        <v>0</v>
      </c>
      <c r="O4582" s="624">
        <v>0</v>
      </c>
      <c r="P4582" s="624">
        <v>0</v>
      </c>
      <c r="Q4582" s="624">
        <v>0</v>
      </c>
      <c r="R4582" s="624">
        <v>0</v>
      </c>
      <c r="S4582" s="624">
        <v>0</v>
      </c>
      <c r="T4582" s="624">
        <v>0</v>
      </c>
      <c r="U4582" s="624">
        <v>0</v>
      </c>
      <c r="V4582" s="624">
        <v>0</v>
      </c>
      <c r="W4582" s="624">
        <v>0</v>
      </c>
      <c r="X4582" s="624">
        <v>1</v>
      </c>
      <c r="Y4582" s="624">
        <v>0</v>
      </c>
      <c r="Z4582" s="624" t="s">
        <v>51</v>
      </c>
      <c r="AA4582" s="624" t="s">
        <v>5289</v>
      </c>
      <c r="AB4582" s="624" t="s">
        <v>5289</v>
      </c>
      <c r="AC4582" s="340" t="s">
        <v>5289</v>
      </c>
      <c r="AD4582" s="340" t="s">
        <v>5289</v>
      </c>
      <c r="AE4582" s="340" t="s">
        <v>5289</v>
      </c>
      <c r="AF4582" s="165" t="s">
        <v>5289</v>
      </c>
      <c r="AG4582" s="107"/>
      <c r="AH4582" s="107"/>
      <c r="AI4582" s="107"/>
      <c r="AJ4582" s="107"/>
      <c r="AK4582" s="107"/>
      <c r="AL4582" s="107"/>
    </row>
    <row r="4583" spans="1:38" s="44" customFormat="1" ht="242.25">
      <c r="A4583" s="621">
        <v>14</v>
      </c>
      <c r="B4583" s="630" t="s">
        <v>18728</v>
      </c>
      <c r="C4583" s="630" t="s">
        <v>15006</v>
      </c>
      <c r="D4583" s="630" t="s">
        <v>15011</v>
      </c>
      <c r="E4583" s="641" t="s">
        <v>40</v>
      </c>
      <c r="F4583" s="643" t="s">
        <v>15316</v>
      </c>
      <c r="G4583" s="624" t="s">
        <v>18823</v>
      </c>
      <c r="H4583" s="638">
        <v>3</v>
      </c>
      <c r="I4583" s="623" t="s">
        <v>16675</v>
      </c>
      <c r="J4583" s="643" t="s">
        <v>5289</v>
      </c>
      <c r="K4583" s="630" t="s">
        <v>15281</v>
      </c>
      <c r="L4583" s="641" t="s">
        <v>40</v>
      </c>
      <c r="M4583" s="645" t="s">
        <v>21941</v>
      </c>
      <c r="N4583" s="643">
        <v>0</v>
      </c>
      <c r="O4583" s="624">
        <v>0</v>
      </c>
      <c r="P4583" s="624">
        <v>0</v>
      </c>
      <c r="Q4583" s="624">
        <v>0</v>
      </c>
      <c r="R4583" s="624">
        <v>0</v>
      </c>
      <c r="S4583" s="624">
        <v>0</v>
      </c>
      <c r="T4583" s="624">
        <v>0</v>
      </c>
      <c r="U4583" s="624">
        <v>0</v>
      </c>
      <c r="V4583" s="624">
        <v>0</v>
      </c>
      <c r="W4583" s="624">
        <v>0</v>
      </c>
      <c r="X4583" s="624">
        <v>0</v>
      </c>
      <c r="Y4583" s="624">
        <v>0</v>
      </c>
      <c r="Z4583" s="624" t="s">
        <v>51</v>
      </c>
      <c r="AA4583" s="624" t="s">
        <v>5289</v>
      </c>
      <c r="AB4583" s="624" t="s">
        <v>5289</v>
      </c>
      <c r="AC4583" s="340" t="s">
        <v>5289</v>
      </c>
      <c r="AD4583" s="340" t="s">
        <v>5289</v>
      </c>
      <c r="AE4583" s="340" t="s">
        <v>5289</v>
      </c>
      <c r="AF4583" s="165" t="s">
        <v>5289</v>
      </c>
      <c r="AG4583" s="107"/>
      <c r="AH4583" s="107"/>
      <c r="AI4583" s="107"/>
      <c r="AJ4583" s="107"/>
      <c r="AK4583" s="107"/>
      <c r="AL4583" s="107"/>
    </row>
    <row r="4584" spans="1:38" s="44" customFormat="1" ht="102">
      <c r="A4584" s="621">
        <v>15</v>
      </c>
      <c r="B4584" s="626" t="s">
        <v>618</v>
      </c>
      <c r="C4584" s="626" t="s">
        <v>15006</v>
      </c>
      <c r="D4584" s="626" t="s">
        <v>15012</v>
      </c>
      <c r="E4584" s="624" t="s">
        <v>40</v>
      </c>
      <c r="F4584" s="624" t="s">
        <v>51</v>
      </c>
      <c r="G4584" s="138"/>
      <c r="H4584" s="138"/>
      <c r="I4584" s="138"/>
      <c r="J4584" s="643" t="s">
        <v>5289</v>
      </c>
      <c r="K4584" s="630" t="s">
        <v>15311</v>
      </c>
      <c r="L4584" s="641" t="s">
        <v>40</v>
      </c>
      <c r="M4584" s="630" t="s">
        <v>15327</v>
      </c>
      <c r="N4584" s="624">
        <v>0</v>
      </c>
      <c r="O4584" s="624">
        <v>0</v>
      </c>
      <c r="P4584" s="624">
        <v>0</v>
      </c>
      <c r="Q4584" s="624">
        <v>0</v>
      </c>
      <c r="R4584" s="624">
        <v>0</v>
      </c>
      <c r="S4584" s="624">
        <v>0</v>
      </c>
      <c r="T4584" s="624">
        <v>0</v>
      </c>
      <c r="U4584" s="624">
        <v>0</v>
      </c>
      <c r="V4584" s="624">
        <v>0</v>
      </c>
      <c r="W4584" s="624">
        <v>0</v>
      </c>
      <c r="X4584" s="624">
        <v>15</v>
      </c>
      <c r="Y4584" s="624">
        <v>0</v>
      </c>
      <c r="Z4584" s="624" t="s">
        <v>51</v>
      </c>
      <c r="AA4584" s="624" t="s">
        <v>5289</v>
      </c>
      <c r="AB4584" s="624" t="s">
        <v>5289</v>
      </c>
      <c r="AC4584" s="340" t="s">
        <v>5289</v>
      </c>
      <c r="AD4584" s="340" t="s">
        <v>5289</v>
      </c>
      <c r="AE4584" s="340" t="s">
        <v>5289</v>
      </c>
      <c r="AF4584" s="165" t="s">
        <v>5289</v>
      </c>
      <c r="AG4584" s="107"/>
      <c r="AH4584" s="107"/>
      <c r="AI4584" s="107"/>
      <c r="AJ4584" s="107"/>
      <c r="AK4584" s="107"/>
      <c r="AL4584" s="107"/>
    </row>
    <row r="4585" spans="1:38" s="44" customFormat="1" ht="89.25">
      <c r="A4585" s="214">
        <v>16</v>
      </c>
      <c r="B4585" s="626" t="s">
        <v>19087</v>
      </c>
      <c r="C4585" s="626" t="s">
        <v>15006</v>
      </c>
      <c r="D4585" s="626" t="s">
        <v>19088</v>
      </c>
      <c r="E4585" s="437" t="s">
        <v>40</v>
      </c>
      <c r="F4585" s="624" t="s">
        <v>51</v>
      </c>
      <c r="G4585" s="138"/>
      <c r="H4585" s="138"/>
      <c r="I4585" s="138"/>
      <c r="J4585" s="138"/>
      <c r="K4585" s="138"/>
      <c r="L4585" s="641" t="s">
        <v>51</v>
      </c>
      <c r="M4585" s="138"/>
      <c r="N4585" s="138"/>
      <c r="O4585" s="624">
        <v>0</v>
      </c>
      <c r="P4585" s="624">
        <v>0</v>
      </c>
      <c r="Q4585" s="624">
        <v>0</v>
      </c>
      <c r="R4585" s="624">
        <v>0</v>
      </c>
      <c r="S4585" s="624">
        <v>0</v>
      </c>
      <c r="T4585" s="624">
        <v>0</v>
      </c>
      <c r="U4585" s="624">
        <v>0</v>
      </c>
      <c r="V4585" s="624">
        <v>0</v>
      </c>
      <c r="W4585" s="624">
        <v>0</v>
      </c>
      <c r="X4585" s="624">
        <v>0</v>
      </c>
      <c r="Y4585" s="624">
        <v>0</v>
      </c>
      <c r="Z4585" s="624" t="s">
        <v>51</v>
      </c>
      <c r="AA4585" s="624" t="s">
        <v>5289</v>
      </c>
      <c r="AB4585" s="624" t="s">
        <v>5289</v>
      </c>
      <c r="AC4585" s="340" t="s">
        <v>5289</v>
      </c>
      <c r="AD4585" s="340" t="s">
        <v>5289</v>
      </c>
      <c r="AE4585" s="340" t="s">
        <v>5289</v>
      </c>
      <c r="AF4585" s="165" t="s">
        <v>5289</v>
      </c>
      <c r="AG4585" s="107"/>
      <c r="AH4585" s="107"/>
      <c r="AI4585" s="107"/>
      <c r="AJ4585" s="107"/>
      <c r="AK4585" s="107"/>
      <c r="AL4585" s="107"/>
    </row>
    <row r="4586" spans="1:38" s="44" customFormat="1" ht="102">
      <c r="A4586" s="214">
        <v>17</v>
      </c>
      <c r="B4586" s="627" t="s">
        <v>19908</v>
      </c>
      <c r="C4586" s="624" t="s">
        <v>15006</v>
      </c>
      <c r="D4586" s="140" t="s">
        <v>19914</v>
      </c>
      <c r="E4586" s="437" t="s">
        <v>40</v>
      </c>
      <c r="F4586" s="624" t="s">
        <v>51</v>
      </c>
      <c r="G4586" s="138"/>
      <c r="H4586" s="138"/>
      <c r="I4586" s="138"/>
      <c r="J4586" s="80" t="s">
        <v>5289</v>
      </c>
      <c r="K4586" s="80" t="s">
        <v>19909</v>
      </c>
      <c r="L4586" s="148" t="s">
        <v>51</v>
      </c>
      <c r="M4586" s="202"/>
      <c r="N4586" s="138"/>
      <c r="O4586" s="624">
        <v>0</v>
      </c>
      <c r="P4586" s="624">
        <v>0</v>
      </c>
      <c r="Q4586" s="624">
        <v>0</v>
      </c>
      <c r="R4586" s="624">
        <v>0</v>
      </c>
      <c r="S4586" s="624">
        <v>0</v>
      </c>
      <c r="T4586" s="624">
        <v>0</v>
      </c>
      <c r="U4586" s="624">
        <v>0</v>
      </c>
      <c r="V4586" s="624">
        <v>0</v>
      </c>
      <c r="W4586" s="624">
        <v>0</v>
      </c>
      <c r="X4586" s="624">
        <v>0</v>
      </c>
      <c r="Y4586" s="624">
        <v>0</v>
      </c>
      <c r="Z4586" s="624" t="s">
        <v>51</v>
      </c>
      <c r="AA4586" s="624" t="s">
        <v>5289</v>
      </c>
      <c r="AB4586" s="624" t="s">
        <v>5289</v>
      </c>
      <c r="AC4586" s="340" t="s">
        <v>5289</v>
      </c>
      <c r="AD4586" s="340" t="s">
        <v>5289</v>
      </c>
      <c r="AE4586" s="340" t="s">
        <v>5289</v>
      </c>
      <c r="AF4586" s="165" t="s">
        <v>5289</v>
      </c>
      <c r="AG4586" s="107"/>
      <c r="AH4586" s="107"/>
      <c r="AI4586" s="107"/>
      <c r="AJ4586" s="107"/>
      <c r="AK4586" s="107"/>
      <c r="AL4586" s="107"/>
    </row>
    <row r="4587" spans="1:38" s="44" customFormat="1" ht="102">
      <c r="A4587" s="214">
        <v>18</v>
      </c>
      <c r="B4587" s="627" t="s">
        <v>19910</v>
      </c>
      <c r="C4587" s="624" t="s">
        <v>15006</v>
      </c>
      <c r="D4587" s="140" t="s">
        <v>19911</v>
      </c>
      <c r="E4587" s="437" t="s">
        <v>40</v>
      </c>
      <c r="F4587" s="624" t="s">
        <v>51</v>
      </c>
      <c r="G4587" s="138"/>
      <c r="H4587" s="138"/>
      <c r="I4587" s="138"/>
      <c r="J4587" s="80" t="s">
        <v>5289</v>
      </c>
      <c r="K4587" s="80" t="s">
        <v>19909</v>
      </c>
      <c r="L4587" s="148" t="s">
        <v>51</v>
      </c>
      <c r="M4587" s="202"/>
      <c r="N4587" s="138"/>
      <c r="O4587" s="624">
        <v>0</v>
      </c>
      <c r="P4587" s="624">
        <v>0</v>
      </c>
      <c r="Q4587" s="624">
        <v>0</v>
      </c>
      <c r="R4587" s="624">
        <v>0</v>
      </c>
      <c r="S4587" s="624">
        <v>0</v>
      </c>
      <c r="T4587" s="624">
        <v>0</v>
      </c>
      <c r="U4587" s="624">
        <v>0</v>
      </c>
      <c r="V4587" s="624">
        <v>0</v>
      </c>
      <c r="W4587" s="624">
        <v>0</v>
      </c>
      <c r="X4587" s="624">
        <v>0</v>
      </c>
      <c r="Y4587" s="624">
        <v>0</v>
      </c>
      <c r="Z4587" s="624" t="s">
        <v>51</v>
      </c>
      <c r="AA4587" s="624" t="s">
        <v>5289</v>
      </c>
      <c r="AB4587" s="624" t="s">
        <v>5289</v>
      </c>
      <c r="AC4587" s="340" t="s">
        <v>5289</v>
      </c>
      <c r="AD4587" s="340" t="s">
        <v>5289</v>
      </c>
      <c r="AE4587" s="340" t="s">
        <v>5289</v>
      </c>
      <c r="AF4587" s="165" t="s">
        <v>5289</v>
      </c>
      <c r="AG4587" s="107"/>
      <c r="AH4587" s="107"/>
      <c r="AI4587" s="107"/>
      <c r="AJ4587" s="107"/>
      <c r="AK4587" s="107"/>
      <c r="AL4587" s="107"/>
    </row>
    <row r="4588" spans="1:38" s="44" customFormat="1" ht="89.25">
      <c r="A4588" s="214">
        <v>19</v>
      </c>
      <c r="B4588" s="48" t="s">
        <v>19912</v>
      </c>
      <c r="C4588" s="624" t="s">
        <v>15006</v>
      </c>
      <c r="D4588" s="627" t="s">
        <v>20320</v>
      </c>
      <c r="E4588" s="437" t="s">
        <v>40</v>
      </c>
      <c r="F4588" s="437" t="s">
        <v>51</v>
      </c>
      <c r="G4588" s="138"/>
      <c r="H4588" s="138"/>
      <c r="I4588" s="138"/>
      <c r="J4588" s="80" t="s">
        <v>5394</v>
      </c>
      <c r="K4588" s="80" t="s">
        <v>19913</v>
      </c>
      <c r="L4588" s="148" t="s">
        <v>40</v>
      </c>
      <c r="M4588" s="28" t="s">
        <v>19886</v>
      </c>
      <c r="N4588" s="624">
        <v>0</v>
      </c>
      <c r="O4588" s="624">
        <v>0</v>
      </c>
      <c r="P4588" s="624">
        <v>0</v>
      </c>
      <c r="Q4588" s="624">
        <v>0</v>
      </c>
      <c r="R4588" s="624">
        <v>0</v>
      </c>
      <c r="S4588" s="624">
        <v>0</v>
      </c>
      <c r="T4588" s="624">
        <v>0</v>
      </c>
      <c r="U4588" s="624">
        <v>0</v>
      </c>
      <c r="V4588" s="624">
        <v>0</v>
      </c>
      <c r="W4588" s="624">
        <v>0</v>
      </c>
      <c r="X4588" s="624">
        <v>0</v>
      </c>
      <c r="Y4588" s="624">
        <v>0</v>
      </c>
      <c r="Z4588" s="624" t="s">
        <v>51</v>
      </c>
      <c r="AA4588" s="624" t="s">
        <v>5289</v>
      </c>
      <c r="AB4588" s="624" t="s">
        <v>5289</v>
      </c>
      <c r="AC4588" s="340" t="s">
        <v>5289</v>
      </c>
      <c r="AD4588" s="340" t="s">
        <v>5289</v>
      </c>
      <c r="AE4588" s="340" t="s">
        <v>5289</v>
      </c>
      <c r="AF4588" s="165" t="s">
        <v>5289</v>
      </c>
      <c r="AG4588" s="107"/>
      <c r="AH4588" s="107"/>
      <c r="AI4588" s="107"/>
      <c r="AJ4588" s="107"/>
      <c r="AK4588" s="107"/>
      <c r="AL4588" s="107"/>
    </row>
    <row r="4589" spans="1:38" ht="15.75" customHeight="1" thickBot="1">
      <c r="A4589" s="18"/>
      <c r="B4589" s="18">
        <v>19</v>
      </c>
      <c r="C4589" s="18"/>
      <c r="D4589" s="18">
        <v>19</v>
      </c>
      <c r="E4589" s="18">
        <v>19</v>
      </c>
      <c r="F4589" s="18">
        <v>5</v>
      </c>
      <c r="G4589" s="18">
        <v>5</v>
      </c>
      <c r="H4589" s="18">
        <v>1</v>
      </c>
      <c r="I4589" s="18"/>
      <c r="J4589" s="18">
        <v>1</v>
      </c>
      <c r="K4589" s="18">
        <v>17</v>
      </c>
      <c r="L4589" s="18">
        <v>11</v>
      </c>
      <c r="M4589" s="200"/>
      <c r="N4589" s="18">
        <f t="shared" ref="N4589:O4589" si="1531">SUM(N4570:N4588)</f>
        <v>0</v>
      </c>
      <c r="O4589" s="18">
        <f t="shared" si="1531"/>
        <v>0</v>
      </c>
      <c r="P4589" s="18">
        <f t="shared" ref="P4589:Q4589" si="1532">SUM(P4570:P4588)</f>
        <v>0</v>
      </c>
      <c r="Q4589" s="18">
        <f t="shared" si="1532"/>
        <v>0</v>
      </c>
      <c r="R4589" s="18">
        <f t="shared" ref="R4589" si="1533">SUM(R4570:R4588)</f>
        <v>0</v>
      </c>
      <c r="S4589" s="18">
        <f t="shared" ref="S4589" si="1534">SUM(S4570:S4588)</f>
        <v>0</v>
      </c>
      <c r="T4589" s="18">
        <f t="shared" ref="T4589:U4589" si="1535">SUM(T4570:T4588)</f>
        <v>0</v>
      </c>
      <c r="U4589" s="18">
        <f t="shared" si="1535"/>
        <v>0</v>
      </c>
      <c r="V4589" s="18">
        <f t="shared" ref="V4589:W4589" si="1536">SUM(V4570:V4588)</f>
        <v>0</v>
      </c>
      <c r="W4589" s="18">
        <f t="shared" si="1536"/>
        <v>0</v>
      </c>
      <c r="X4589" s="18">
        <f t="shared" ref="X4589:Y4589" si="1537">SUM(X4570:X4588)</f>
        <v>145</v>
      </c>
      <c r="Y4589" s="18">
        <f t="shared" si="1537"/>
        <v>8</v>
      </c>
      <c r="Z4589" s="18">
        <v>0</v>
      </c>
      <c r="AA4589" s="18">
        <v>1</v>
      </c>
      <c r="AB4589" s="18">
        <v>1</v>
      </c>
      <c r="AC4589" s="18"/>
      <c r="AD4589" s="18"/>
      <c r="AE4589" s="18"/>
      <c r="AF4589" s="18"/>
    </row>
    <row r="4590" spans="1:38" ht="15.75" customHeight="1" thickBot="1">
      <c r="A4590" s="660" t="s">
        <v>1006</v>
      </c>
      <c r="B4590" s="661"/>
      <c r="C4590" s="661"/>
      <c r="D4590" s="661"/>
      <c r="E4590" s="661"/>
      <c r="F4590" s="661"/>
      <c r="G4590" s="661"/>
      <c r="H4590" s="661"/>
      <c r="I4590" s="661"/>
      <c r="J4590" s="661"/>
      <c r="K4590" s="661"/>
      <c r="L4590" s="661"/>
      <c r="M4590" s="661"/>
      <c r="N4590" s="661"/>
      <c r="O4590" s="661"/>
      <c r="P4590" s="661"/>
      <c r="Q4590" s="661"/>
      <c r="R4590" s="661"/>
      <c r="S4590" s="661"/>
      <c r="T4590" s="661"/>
      <c r="U4590" s="661"/>
      <c r="V4590" s="661"/>
      <c r="W4590" s="661"/>
      <c r="X4590" s="661"/>
      <c r="Y4590" s="661"/>
      <c r="Z4590" s="661"/>
      <c r="AA4590" s="661"/>
      <c r="AB4590" s="661"/>
      <c r="AC4590" s="661"/>
      <c r="AD4590" s="661"/>
      <c r="AE4590" s="661"/>
      <c r="AF4590" s="662"/>
    </row>
    <row r="4591" spans="1:38" ht="140.25">
      <c r="A4591" s="621">
        <v>1</v>
      </c>
      <c r="B4591" s="121" t="s">
        <v>987</v>
      </c>
      <c r="C4591" s="121" t="s">
        <v>1001</v>
      </c>
      <c r="D4591" s="121" t="s">
        <v>2865</v>
      </c>
      <c r="E4591" s="622" t="s">
        <v>40</v>
      </c>
      <c r="F4591" s="624" t="s">
        <v>16683</v>
      </c>
      <c r="G4591" s="138"/>
      <c r="H4591" s="138"/>
      <c r="I4591" s="138"/>
      <c r="J4591" s="138"/>
      <c r="K4591" s="138"/>
      <c r="L4591" s="622" t="s">
        <v>51</v>
      </c>
      <c r="M4591" s="202"/>
      <c r="N4591" s="138"/>
      <c r="O4591" s="622">
        <v>0</v>
      </c>
      <c r="P4591" s="622">
        <v>0</v>
      </c>
      <c r="Q4591" s="622">
        <v>0</v>
      </c>
      <c r="R4591" s="622">
        <v>0</v>
      </c>
      <c r="S4591" s="622">
        <v>0</v>
      </c>
      <c r="T4591" s="622">
        <v>0</v>
      </c>
      <c r="U4591" s="622">
        <v>0</v>
      </c>
      <c r="V4591" s="622">
        <v>0</v>
      </c>
      <c r="W4591" s="622">
        <v>0</v>
      </c>
      <c r="X4591" s="622">
        <v>0</v>
      </c>
      <c r="Y4591" s="622">
        <v>0</v>
      </c>
      <c r="Z4591" s="622" t="s">
        <v>51</v>
      </c>
      <c r="AA4591" s="627" t="s">
        <v>989</v>
      </c>
      <c r="AB4591" s="627" t="s">
        <v>990</v>
      </c>
      <c r="AC4591" s="159" t="s">
        <v>991</v>
      </c>
      <c r="AD4591" s="159" t="s">
        <v>603</v>
      </c>
      <c r="AE4591" s="505" t="s">
        <v>992</v>
      </c>
      <c r="AF4591" s="763"/>
    </row>
    <row r="4592" spans="1:38" ht="204">
      <c r="A4592" s="621">
        <v>2</v>
      </c>
      <c r="B4592" s="627" t="s">
        <v>21749</v>
      </c>
      <c r="C4592" s="121" t="s">
        <v>1001</v>
      </c>
      <c r="D4592" s="121" t="s">
        <v>2866</v>
      </c>
      <c r="E4592" s="622" t="s">
        <v>12665</v>
      </c>
      <c r="F4592" s="138"/>
      <c r="G4592" s="138"/>
      <c r="H4592" s="138"/>
      <c r="I4592" s="138"/>
      <c r="J4592" s="627" t="s">
        <v>988</v>
      </c>
      <c r="K4592" s="121" t="s">
        <v>698</v>
      </c>
      <c r="L4592" s="622" t="s">
        <v>51</v>
      </c>
      <c r="M4592" s="202"/>
      <c r="N4592" s="138"/>
      <c r="O4592" s="622">
        <v>0</v>
      </c>
      <c r="P4592" s="622">
        <v>0</v>
      </c>
      <c r="Q4592" s="622">
        <v>0</v>
      </c>
      <c r="R4592" s="622">
        <v>0</v>
      </c>
      <c r="S4592" s="622">
        <v>0</v>
      </c>
      <c r="T4592" s="622">
        <v>0</v>
      </c>
      <c r="U4592" s="622">
        <v>0</v>
      </c>
      <c r="V4592" s="622">
        <v>0</v>
      </c>
      <c r="W4592" s="622">
        <v>0</v>
      </c>
      <c r="X4592" s="622">
        <v>294</v>
      </c>
      <c r="Y4592" s="622">
        <v>30</v>
      </c>
      <c r="Z4592" s="622" t="s">
        <v>51</v>
      </c>
      <c r="AA4592" s="622" t="s">
        <v>5289</v>
      </c>
      <c r="AB4592" s="622" t="s">
        <v>5289</v>
      </c>
      <c r="AC4592" s="84" t="s">
        <v>5289</v>
      </c>
      <c r="AD4592" s="84" t="s">
        <v>5289</v>
      </c>
      <c r="AE4592" s="838" t="s">
        <v>5289</v>
      </c>
      <c r="AF4592" s="278"/>
    </row>
    <row r="4593" spans="1:32" ht="229.5">
      <c r="A4593" s="621">
        <v>3</v>
      </c>
      <c r="B4593" s="121" t="s">
        <v>993</v>
      </c>
      <c r="C4593" s="121" t="s">
        <v>1001</v>
      </c>
      <c r="D4593" s="121" t="s">
        <v>2867</v>
      </c>
      <c r="E4593" s="622" t="s">
        <v>12666</v>
      </c>
      <c r="F4593" s="138"/>
      <c r="G4593" s="138"/>
      <c r="H4593" s="138"/>
      <c r="I4593" s="138"/>
      <c r="J4593" s="622" t="s">
        <v>5394</v>
      </c>
      <c r="K4593" s="121" t="s">
        <v>994</v>
      </c>
      <c r="L4593" s="622" t="s">
        <v>40</v>
      </c>
      <c r="M4593" s="121" t="s">
        <v>13014</v>
      </c>
      <c r="N4593" s="622">
        <v>0</v>
      </c>
      <c r="O4593" s="622">
        <v>0</v>
      </c>
      <c r="P4593" s="622">
        <v>0</v>
      </c>
      <c r="Q4593" s="622">
        <v>0</v>
      </c>
      <c r="R4593" s="622">
        <v>0</v>
      </c>
      <c r="S4593" s="622">
        <v>0</v>
      </c>
      <c r="T4593" s="622">
        <v>0</v>
      </c>
      <c r="U4593" s="622">
        <v>0</v>
      </c>
      <c r="V4593" s="622">
        <v>0</v>
      </c>
      <c r="W4593" s="622">
        <v>0</v>
      </c>
      <c r="X4593" s="622">
        <v>0</v>
      </c>
      <c r="Y4593" s="622">
        <v>0</v>
      </c>
      <c r="Z4593" s="622" t="s">
        <v>51</v>
      </c>
      <c r="AA4593" s="622" t="s">
        <v>5289</v>
      </c>
      <c r="AB4593" s="622" t="s">
        <v>5289</v>
      </c>
      <c r="AC4593" s="84" t="s">
        <v>5289</v>
      </c>
      <c r="AD4593" s="84" t="s">
        <v>5289</v>
      </c>
      <c r="AE4593" s="838" t="s">
        <v>5289</v>
      </c>
      <c r="AF4593" s="278"/>
    </row>
    <row r="4594" spans="1:32" ht="165.75">
      <c r="A4594" s="621">
        <v>4</v>
      </c>
      <c r="B4594" s="121" t="s">
        <v>121</v>
      </c>
      <c r="C4594" s="121" t="s">
        <v>1001</v>
      </c>
      <c r="D4594" s="121" t="s">
        <v>2868</v>
      </c>
      <c r="E4594" s="622" t="s">
        <v>12667</v>
      </c>
      <c r="F4594" s="138"/>
      <c r="G4594" s="138"/>
      <c r="H4594" s="138"/>
      <c r="I4594" s="138"/>
      <c r="J4594" s="138"/>
      <c r="K4594" s="138"/>
      <c r="L4594" s="622" t="s">
        <v>51</v>
      </c>
      <c r="M4594" s="202"/>
      <c r="N4594" s="138"/>
      <c r="O4594" s="622">
        <v>0</v>
      </c>
      <c r="P4594" s="622">
        <v>0</v>
      </c>
      <c r="Q4594" s="622">
        <v>0</v>
      </c>
      <c r="R4594" s="622">
        <v>0</v>
      </c>
      <c r="S4594" s="622">
        <v>0</v>
      </c>
      <c r="T4594" s="622">
        <v>0</v>
      </c>
      <c r="U4594" s="622">
        <v>0</v>
      </c>
      <c r="V4594" s="622">
        <v>0</v>
      </c>
      <c r="W4594" s="622">
        <v>0</v>
      </c>
      <c r="X4594" s="622">
        <v>0</v>
      </c>
      <c r="Y4594" s="622">
        <v>0</v>
      </c>
      <c r="Z4594" s="622" t="s">
        <v>51</v>
      </c>
      <c r="AA4594" s="622" t="s">
        <v>5289</v>
      </c>
      <c r="AB4594" s="622" t="s">
        <v>5289</v>
      </c>
      <c r="AC4594" s="84" t="s">
        <v>5289</v>
      </c>
      <c r="AD4594" s="84" t="s">
        <v>5289</v>
      </c>
      <c r="AE4594" s="838" t="s">
        <v>5289</v>
      </c>
      <c r="AF4594" s="278"/>
    </row>
    <row r="4595" spans="1:32" ht="191.25">
      <c r="A4595" s="621">
        <v>5</v>
      </c>
      <c r="B4595" s="121" t="s">
        <v>754</v>
      </c>
      <c r="C4595" s="121" t="s">
        <v>1001</v>
      </c>
      <c r="D4595" s="121" t="s">
        <v>2869</v>
      </c>
      <c r="E4595" s="622" t="s">
        <v>12668</v>
      </c>
      <c r="F4595" s="138"/>
      <c r="G4595" s="138"/>
      <c r="H4595" s="138"/>
      <c r="I4595" s="138"/>
      <c r="J4595" s="138"/>
      <c r="K4595" s="138"/>
      <c r="L4595" s="622" t="s">
        <v>51</v>
      </c>
      <c r="M4595" s="202"/>
      <c r="N4595" s="138"/>
      <c r="O4595" s="622">
        <v>0</v>
      </c>
      <c r="P4595" s="622">
        <v>0</v>
      </c>
      <c r="Q4595" s="622">
        <v>0</v>
      </c>
      <c r="R4595" s="622">
        <v>0</v>
      </c>
      <c r="S4595" s="622">
        <v>0</v>
      </c>
      <c r="T4595" s="622">
        <v>0</v>
      </c>
      <c r="U4595" s="622">
        <v>0</v>
      </c>
      <c r="V4595" s="622">
        <v>0</v>
      </c>
      <c r="W4595" s="622">
        <v>0</v>
      </c>
      <c r="X4595" s="622">
        <v>0</v>
      </c>
      <c r="Y4595" s="622">
        <v>0</v>
      </c>
      <c r="Z4595" s="622" t="s">
        <v>51</v>
      </c>
      <c r="AA4595" s="622" t="s">
        <v>5289</v>
      </c>
      <c r="AB4595" s="622" t="s">
        <v>5289</v>
      </c>
      <c r="AC4595" s="84" t="s">
        <v>5289</v>
      </c>
      <c r="AD4595" s="84" t="s">
        <v>5289</v>
      </c>
      <c r="AE4595" s="838" t="s">
        <v>5289</v>
      </c>
      <c r="AF4595" s="278"/>
    </row>
    <row r="4596" spans="1:32" ht="165.75">
      <c r="A4596" s="621">
        <v>6</v>
      </c>
      <c r="B4596" s="121" t="s">
        <v>561</v>
      </c>
      <c r="C4596" s="121" t="s">
        <v>1001</v>
      </c>
      <c r="D4596" s="121" t="s">
        <v>2870</v>
      </c>
      <c r="E4596" s="622" t="s">
        <v>12669</v>
      </c>
      <c r="F4596" s="138"/>
      <c r="G4596" s="138"/>
      <c r="H4596" s="138"/>
      <c r="I4596" s="138"/>
      <c r="J4596" s="138"/>
      <c r="K4596" s="138"/>
      <c r="L4596" s="622" t="s">
        <v>51</v>
      </c>
      <c r="M4596" s="202"/>
      <c r="N4596" s="138"/>
      <c r="O4596" s="622">
        <v>0</v>
      </c>
      <c r="P4596" s="622">
        <v>0</v>
      </c>
      <c r="Q4596" s="622">
        <v>0</v>
      </c>
      <c r="R4596" s="622">
        <v>0</v>
      </c>
      <c r="S4596" s="622">
        <v>0</v>
      </c>
      <c r="T4596" s="622">
        <v>0</v>
      </c>
      <c r="U4596" s="622">
        <v>0</v>
      </c>
      <c r="V4596" s="622">
        <v>0</v>
      </c>
      <c r="W4596" s="622">
        <v>0</v>
      </c>
      <c r="X4596" s="622">
        <v>2</v>
      </c>
      <c r="Y4596" s="622">
        <v>0</v>
      </c>
      <c r="Z4596" s="622" t="s">
        <v>51</v>
      </c>
      <c r="AA4596" s="622" t="s">
        <v>5289</v>
      </c>
      <c r="AB4596" s="622" t="s">
        <v>5289</v>
      </c>
      <c r="AC4596" s="84" t="s">
        <v>5289</v>
      </c>
      <c r="AD4596" s="84" t="s">
        <v>5289</v>
      </c>
      <c r="AE4596" s="838" t="s">
        <v>5289</v>
      </c>
      <c r="AF4596" s="278"/>
    </row>
    <row r="4597" spans="1:32" ht="102">
      <c r="A4597" s="621">
        <v>7</v>
      </c>
      <c r="B4597" s="121" t="s">
        <v>995</v>
      </c>
      <c r="C4597" s="121" t="s">
        <v>1001</v>
      </c>
      <c r="D4597" s="121" t="s">
        <v>2871</v>
      </c>
      <c r="E4597" s="622" t="s">
        <v>40</v>
      </c>
      <c r="F4597" s="138"/>
      <c r="G4597" s="138"/>
      <c r="H4597" s="138"/>
      <c r="I4597" s="138"/>
      <c r="J4597" s="622" t="s">
        <v>5394</v>
      </c>
      <c r="K4597" s="121" t="s">
        <v>996</v>
      </c>
      <c r="L4597" s="622" t="s">
        <v>40</v>
      </c>
      <c r="M4597" s="121" t="s">
        <v>13014</v>
      </c>
      <c r="N4597" s="622">
        <v>0</v>
      </c>
      <c r="O4597" s="622">
        <v>0</v>
      </c>
      <c r="P4597" s="622">
        <v>0</v>
      </c>
      <c r="Q4597" s="622">
        <v>0</v>
      </c>
      <c r="R4597" s="622">
        <v>0</v>
      </c>
      <c r="S4597" s="622">
        <v>0</v>
      </c>
      <c r="T4597" s="622">
        <v>0</v>
      </c>
      <c r="U4597" s="622">
        <v>0</v>
      </c>
      <c r="V4597" s="622">
        <v>0</v>
      </c>
      <c r="W4597" s="622">
        <v>0</v>
      </c>
      <c r="X4597" s="622">
        <v>0</v>
      </c>
      <c r="Y4597" s="622">
        <v>0</v>
      </c>
      <c r="Z4597" s="622" t="s">
        <v>51</v>
      </c>
      <c r="AA4597" s="622" t="s">
        <v>5289</v>
      </c>
      <c r="AB4597" s="622" t="s">
        <v>5289</v>
      </c>
      <c r="AC4597" s="84" t="s">
        <v>5289</v>
      </c>
      <c r="AD4597" s="84" t="s">
        <v>5289</v>
      </c>
      <c r="AE4597" s="838" t="s">
        <v>5289</v>
      </c>
      <c r="AF4597" s="278"/>
    </row>
    <row r="4598" spans="1:32" ht="204">
      <c r="A4598" s="621">
        <v>8</v>
      </c>
      <c r="B4598" s="121" t="s">
        <v>997</v>
      </c>
      <c r="C4598" s="121" t="s">
        <v>1001</v>
      </c>
      <c r="D4598" s="121" t="s">
        <v>2872</v>
      </c>
      <c r="E4598" s="624" t="s">
        <v>14727</v>
      </c>
      <c r="F4598" s="138"/>
      <c r="G4598" s="138"/>
      <c r="H4598" s="138"/>
      <c r="I4598" s="138"/>
      <c r="J4598" s="622" t="s">
        <v>5394</v>
      </c>
      <c r="K4598" s="121" t="s">
        <v>998</v>
      </c>
      <c r="L4598" s="622" t="s">
        <v>51</v>
      </c>
      <c r="M4598" s="202"/>
      <c r="N4598" s="138"/>
      <c r="O4598" s="622">
        <v>0</v>
      </c>
      <c r="P4598" s="622">
        <v>0</v>
      </c>
      <c r="Q4598" s="622">
        <v>0</v>
      </c>
      <c r="R4598" s="622">
        <v>0</v>
      </c>
      <c r="S4598" s="622">
        <v>0</v>
      </c>
      <c r="T4598" s="622">
        <v>0</v>
      </c>
      <c r="U4598" s="622">
        <v>0</v>
      </c>
      <c r="V4598" s="622">
        <v>0</v>
      </c>
      <c r="W4598" s="622">
        <v>0</v>
      </c>
      <c r="X4598" s="622">
        <v>0</v>
      </c>
      <c r="Y4598" s="622">
        <v>0</v>
      </c>
      <c r="Z4598" s="622" t="s">
        <v>51</v>
      </c>
      <c r="AA4598" s="622" t="s">
        <v>5289</v>
      </c>
      <c r="AB4598" s="622" t="s">
        <v>5289</v>
      </c>
      <c r="AC4598" s="84" t="s">
        <v>5289</v>
      </c>
      <c r="AD4598" s="84" t="s">
        <v>5289</v>
      </c>
      <c r="AE4598" s="838" t="s">
        <v>5289</v>
      </c>
      <c r="AF4598" s="278"/>
    </row>
    <row r="4599" spans="1:32" ht="63.75">
      <c r="A4599" s="621">
        <v>9</v>
      </c>
      <c r="B4599" s="121" t="s">
        <v>999</v>
      </c>
      <c r="C4599" s="121" t="s">
        <v>1001</v>
      </c>
      <c r="D4599" s="121" t="s">
        <v>2873</v>
      </c>
      <c r="E4599" s="624" t="s">
        <v>40</v>
      </c>
      <c r="F4599" s="138"/>
      <c r="G4599" s="138"/>
      <c r="H4599" s="138"/>
      <c r="I4599" s="138"/>
      <c r="J4599" s="138"/>
      <c r="K4599" s="138"/>
      <c r="L4599" s="622" t="s">
        <v>51</v>
      </c>
      <c r="M4599" s="202"/>
      <c r="N4599" s="138"/>
      <c r="O4599" s="622">
        <v>0</v>
      </c>
      <c r="P4599" s="622">
        <v>0</v>
      </c>
      <c r="Q4599" s="622">
        <v>0</v>
      </c>
      <c r="R4599" s="622">
        <v>0</v>
      </c>
      <c r="S4599" s="622">
        <v>0</v>
      </c>
      <c r="T4599" s="622">
        <v>0</v>
      </c>
      <c r="U4599" s="622">
        <v>0</v>
      </c>
      <c r="V4599" s="622">
        <v>0</v>
      </c>
      <c r="W4599" s="622">
        <v>0</v>
      </c>
      <c r="X4599" s="622">
        <v>0</v>
      </c>
      <c r="Y4599" s="622">
        <v>0</v>
      </c>
      <c r="Z4599" s="622" t="s">
        <v>51</v>
      </c>
      <c r="AA4599" s="622" t="s">
        <v>5289</v>
      </c>
      <c r="AB4599" s="622" t="s">
        <v>5289</v>
      </c>
      <c r="AC4599" s="84" t="s">
        <v>5289</v>
      </c>
      <c r="AD4599" s="84" t="s">
        <v>5289</v>
      </c>
      <c r="AE4599" s="838" t="s">
        <v>5289</v>
      </c>
      <c r="AF4599" s="278"/>
    </row>
    <row r="4600" spans="1:32" ht="89.25">
      <c r="A4600" s="621">
        <v>10</v>
      </c>
      <c r="B4600" s="121" t="s">
        <v>1000</v>
      </c>
      <c r="C4600" s="121" t="s">
        <v>1001</v>
      </c>
      <c r="D4600" s="121" t="s">
        <v>2874</v>
      </c>
      <c r="E4600" s="624" t="s">
        <v>40</v>
      </c>
      <c r="F4600" s="138"/>
      <c r="G4600" s="138"/>
      <c r="H4600" s="138"/>
      <c r="I4600" s="138"/>
      <c r="J4600" s="622" t="s">
        <v>5394</v>
      </c>
      <c r="K4600" s="121" t="s">
        <v>944</v>
      </c>
      <c r="L4600" s="622" t="s">
        <v>51</v>
      </c>
      <c r="M4600" s="202"/>
      <c r="N4600" s="138"/>
      <c r="O4600" s="622">
        <v>0</v>
      </c>
      <c r="P4600" s="622">
        <v>0</v>
      </c>
      <c r="Q4600" s="622">
        <v>0</v>
      </c>
      <c r="R4600" s="622">
        <v>0</v>
      </c>
      <c r="S4600" s="622">
        <v>0</v>
      </c>
      <c r="T4600" s="622">
        <v>0</v>
      </c>
      <c r="U4600" s="622">
        <v>0</v>
      </c>
      <c r="V4600" s="622">
        <v>0</v>
      </c>
      <c r="W4600" s="622">
        <v>0</v>
      </c>
      <c r="X4600" s="622">
        <v>0</v>
      </c>
      <c r="Y4600" s="622">
        <v>0</v>
      </c>
      <c r="Z4600" s="622" t="s">
        <v>51</v>
      </c>
      <c r="AA4600" s="622" t="s">
        <v>5289</v>
      </c>
      <c r="AB4600" s="622" t="s">
        <v>5289</v>
      </c>
      <c r="AC4600" s="84" t="s">
        <v>5289</v>
      </c>
      <c r="AD4600" s="84" t="s">
        <v>5289</v>
      </c>
      <c r="AE4600" s="838" t="s">
        <v>5289</v>
      </c>
      <c r="AF4600" s="278"/>
    </row>
    <row r="4601" spans="1:32" ht="204">
      <c r="A4601" s="621">
        <v>11</v>
      </c>
      <c r="B4601" s="121" t="s">
        <v>575</v>
      </c>
      <c r="C4601" s="121" t="s">
        <v>1001</v>
      </c>
      <c r="D4601" s="121" t="s">
        <v>2875</v>
      </c>
      <c r="E4601" s="624" t="s">
        <v>14397</v>
      </c>
      <c r="F4601" s="138"/>
      <c r="G4601" s="138"/>
      <c r="H4601" s="138"/>
      <c r="I4601" s="138"/>
      <c r="J4601" s="622" t="s">
        <v>5394</v>
      </c>
      <c r="K4601" s="121" t="s">
        <v>998</v>
      </c>
      <c r="L4601" s="622" t="s">
        <v>51</v>
      </c>
      <c r="M4601" s="202"/>
      <c r="N4601" s="138"/>
      <c r="O4601" s="622">
        <v>0</v>
      </c>
      <c r="P4601" s="622">
        <v>0</v>
      </c>
      <c r="Q4601" s="622">
        <v>0</v>
      </c>
      <c r="R4601" s="622">
        <v>0</v>
      </c>
      <c r="S4601" s="622">
        <v>0</v>
      </c>
      <c r="T4601" s="622">
        <v>0</v>
      </c>
      <c r="U4601" s="622">
        <v>0</v>
      </c>
      <c r="V4601" s="622">
        <v>0</v>
      </c>
      <c r="W4601" s="622">
        <v>0</v>
      </c>
      <c r="X4601" s="622">
        <v>0</v>
      </c>
      <c r="Y4601" s="622">
        <v>0</v>
      </c>
      <c r="Z4601" s="622" t="s">
        <v>51</v>
      </c>
      <c r="AA4601" s="622" t="s">
        <v>5289</v>
      </c>
      <c r="AB4601" s="622" t="s">
        <v>5289</v>
      </c>
      <c r="AC4601" s="84" t="s">
        <v>5289</v>
      </c>
      <c r="AD4601" s="84" t="s">
        <v>5289</v>
      </c>
      <c r="AE4601" s="838" t="s">
        <v>5289</v>
      </c>
      <c r="AF4601" s="278"/>
    </row>
    <row r="4602" spans="1:32" ht="15.75" customHeight="1" thickBot="1">
      <c r="A4602" s="18"/>
      <c r="B4602" s="18">
        <v>11</v>
      </c>
      <c r="C4602" s="18"/>
      <c r="D4602" s="18">
        <v>11</v>
      </c>
      <c r="E4602" s="18">
        <v>11</v>
      </c>
      <c r="F4602" s="18">
        <v>3</v>
      </c>
      <c r="G4602" s="18">
        <v>0</v>
      </c>
      <c r="H4602" s="18">
        <v>0</v>
      </c>
      <c r="I4602" s="18"/>
      <c r="J4602" s="18">
        <v>1</v>
      </c>
      <c r="K4602" s="18">
        <v>6</v>
      </c>
      <c r="L4602" s="18">
        <v>2</v>
      </c>
      <c r="M4602" s="200"/>
      <c r="N4602" s="18">
        <f t="shared" ref="N4602:O4602" si="1538">SUM(N4591:N4601)</f>
        <v>0</v>
      </c>
      <c r="O4602" s="18">
        <f t="shared" si="1538"/>
        <v>0</v>
      </c>
      <c r="P4602" s="18">
        <f t="shared" ref="P4602:Q4602" si="1539">SUM(P4591:P4601)</f>
        <v>0</v>
      </c>
      <c r="Q4602" s="18">
        <f t="shared" si="1539"/>
        <v>0</v>
      </c>
      <c r="R4602" s="18">
        <f t="shared" ref="R4602" si="1540">SUM(R4591:R4601)</f>
        <v>0</v>
      </c>
      <c r="S4602" s="18">
        <f t="shared" ref="S4602" si="1541">SUM(S4591:S4601)</f>
        <v>0</v>
      </c>
      <c r="T4602" s="18">
        <f t="shared" ref="T4602:U4602" si="1542">SUM(T4591:T4601)</f>
        <v>0</v>
      </c>
      <c r="U4602" s="18">
        <f t="shared" si="1542"/>
        <v>0</v>
      </c>
      <c r="V4602" s="18">
        <f t="shared" ref="V4602:W4602" si="1543">SUM(V4591:V4601)</f>
        <v>0</v>
      </c>
      <c r="W4602" s="18">
        <f t="shared" si="1543"/>
        <v>0</v>
      </c>
      <c r="X4602" s="18">
        <f t="shared" ref="X4602:Y4602" si="1544">SUM(X4591:X4601)</f>
        <v>296</v>
      </c>
      <c r="Y4602" s="18">
        <f t="shared" si="1544"/>
        <v>30</v>
      </c>
      <c r="Z4602" s="18">
        <v>0</v>
      </c>
      <c r="AA4602" s="18">
        <v>1</v>
      </c>
      <c r="AB4602" s="18">
        <v>1</v>
      </c>
      <c r="AC4602" s="18"/>
      <c r="AD4602" s="18"/>
      <c r="AE4602" s="18"/>
      <c r="AF4602" s="18"/>
    </row>
    <row r="4603" spans="1:32" ht="15.75" customHeight="1" thickBot="1">
      <c r="A4603" s="660" t="s">
        <v>1007</v>
      </c>
      <c r="B4603" s="661"/>
      <c r="C4603" s="661"/>
      <c r="D4603" s="661"/>
      <c r="E4603" s="661"/>
      <c r="F4603" s="661"/>
      <c r="G4603" s="661"/>
      <c r="H4603" s="661"/>
      <c r="I4603" s="661"/>
      <c r="J4603" s="661"/>
      <c r="K4603" s="661"/>
      <c r="L4603" s="661"/>
      <c r="M4603" s="661"/>
      <c r="N4603" s="661"/>
      <c r="O4603" s="661"/>
      <c r="P4603" s="661"/>
      <c r="Q4603" s="661"/>
      <c r="R4603" s="661"/>
      <c r="S4603" s="661"/>
      <c r="T4603" s="661"/>
      <c r="U4603" s="661"/>
      <c r="V4603" s="661"/>
      <c r="W4603" s="661"/>
      <c r="X4603" s="661"/>
      <c r="Y4603" s="661"/>
      <c r="Z4603" s="661"/>
      <c r="AA4603" s="661"/>
      <c r="AB4603" s="661"/>
      <c r="AC4603" s="661"/>
      <c r="AD4603" s="661"/>
      <c r="AE4603" s="661"/>
      <c r="AF4603" s="662"/>
    </row>
    <row r="4604" spans="1:32" ht="178.5">
      <c r="A4604" s="621">
        <v>1</v>
      </c>
      <c r="B4604" s="4" t="s">
        <v>561</v>
      </c>
      <c r="C4604" s="121" t="s">
        <v>1008</v>
      </c>
      <c r="D4604" s="36" t="s">
        <v>1009</v>
      </c>
      <c r="E4604" s="5" t="s">
        <v>15341</v>
      </c>
      <c r="F4604" s="624" t="s">
        <v>19092</v>
      </c>
      <c r="G4604" s="622" t="s">
        <v>51</v>
      </c>
      <c r="H4604" s="638">
        <v>3</v>
      </c>
      <c r="I4604" s="623" t="s">
        <v>16675</v>
      </c>
      <c r="J4604" s="235" t="s">
        <v>15328</v>
      </c>
      <c r="K4604" s="235" t="s">
        <v>15329</v>
      </c>
      <c r="L4604" s="123" t="s">
        <v>51</v>
      </c>
      <c r="M4604" s="202"/>
      <c r="N4604" s="138"/>
      <c r="O4604" s="123">
        <v>0</v>
      </c>
      <c r="P4604" s="123">
        <v>0</v>
      </c>
      <c r="Q4604" s="123">
        <v>0</v>
      </c>
      <c r="R4604" s="123">
        <v>0</v>
      </c>
      <c r="S4604" s="123">
        <v>0</v>
      </c>
      <c r="T4604" s="123">
        <v>0</v>
      </c>
      <c r="U4604" s="123">
        <v>0</v>
      </c>
      <c r="V4604" s="123">
        <v>0</v>
      </c>
      <c r="W4604" s="123">
        <v>0</v>
      </c>
      <c r="X4604" s="123">
        <v>1</v>
      </c>
      <c r="Y4604" s="123">
        <v>3</v>
      </c>
      <c r="Z4604" s="123" t="s">
        <v>51</v>
      </c>
      <c r="AA4604" s="4" t="s">
        <v>1015</v>
      </c>
      <c r="AB4604" s="4" t="s">
        <v>1016</v>
      </c>
      <c r="AC4604" s="131" t="s">
        <v>1002</v>
      </c>
      <c r="AD4604" s="131" t="s">
        <v>569</v>
      </c>
      <c r="AE4604" s="131">
        <v>89500567531</v>
      </c>
      <c r="AF4604" s="356" t="s">
        <v>1003</v>
      </c>
    </row>
    <row r="4605" spans="1:32" ht="229.5">
      <c r="A4605" s="621">
        <v>2</v>
      </c>
      <c r="B4605" s="121" t="s">
        <v>572</v>
      </c>
      <c r="C4605" s="121" t="s">
        <v>1008</v>
      </c>
      <c r="D4605" s="121" t="s">
        <v>1010</v>
      </c>
      <c r="E4605" s="37" t="s">
        <v>15342</v>
      </c>
      <c r="F4605" s="624" t="s">
        <v>19092</v>
      </c>
      <c r="G4605" s="624" t="s">
        <v>21750</v>
      </c>
      <c r="H4605" s="638">
        <v>3</v>
      </c>
      <c r="I4605" s="623" t="s">
        <v>16675</v>
      </c>
      <c r="J4605" s="643" t="s">
        <v>5289</v>
      </c>
      <c r="K4605" s="645" t="s">
        <v>15330</v>
      </c>
      <c r="L4605" s="622" t="s">
        <v>40</v>
      </c>
      <c r="M4605" s="208" t="s">
        <v>13276</v>
      </c>
      <c r="N4605" s="622">
        <v>0</v>
      </c>
      <c r="O4605" s="622">
        <v>0</v>
      </c>
      <c r="P4605" s="622">
        <v>0</v>
      </c>
      <c r="Q4605" s="622">
        <v>0</v>
      </c>
      <c r="R4605" s="622">
        <v>0</v>
      </c>
      <c r="S4605" s="622">
        <v>0</v>
      </c>
      <c r="T4605" s="622">
        <v>0</v>
      </c>
      <c r="U4605" s="622">
        <v>0</v>
      </c>
      <c r="V4605" s="622">
        <v>0</v>
      </c>
      <c r="W4605" s="622">
        <v>0</v>
      </c>
      <c r="X4605" s="622">
        <v>0</v>
      </c>
      <c r="Y4605" s="622">
        <v>0</v>
      </c>
      <c r="Z4605" s="622" t="s">
        <v>51</v>
      </c>
      <c r="AA4605" s="622" t="s">
        <v>5289</v>
      </c>
      <c r="AB4605" s="622" t="s">
        <v>5289</v>
      </c>
      <c r="AC4605" s="340" t="s">
        <v>5289</v>
      </c>
      <c r="AD4605" s="340" t="s">
        <v>5289</v>
      </c>
      <c r="AE4605" s="340" t="s">
        <v>5289</v>
      </c>
      <c r="AF4605" s="165" t="s">
        <v>5289</v>
      </c>
    </row>
    <row r="4606" spans="1:32" ht="76.5">
      <c r="A4606" s="621">
        <v>3</v>
      </c>
      <c r="B4606" s="121" t="s">
        <v>1004</v>
      </c>
      <c r="C4606" s="121" t="s">
        <v>1008</v>
      </c>
      <c r="D4606" s="627" t="s">
        <v>131</v>
      </c>
      <c r="E4606" s="622" t="s">
        <v>51</v>
      </c>
      <c r="F4606" s="622" t="s">
        <v>51</v>
      </c>
      <c r="G4606" s="138"/>
      <c r="H4606" s="138"/>
      <c r="I4606" s="138"/>
      <c r="J4606" s="189"/>
      <c r="K4606" s="189"/>
      <c r="L4606" s="622" t="s">
        <v>51</v>
      </c>
      <c r="M4606" s="202"/>
      <c r="N4606" s="138"/>
      <c r="O4606" s="622">
        <v>0</v>
      </c>
      <c r="P4606" s="622">
        <v>0</v>
      </c>
      <c r="Q4606" s="622">
        <v>0</v>
      </c>
      <c r="R4606" s="622">
        <v>0</v>
      </c>
      <c r="S4606" s="622">
        <v>0</v>
      </c>
      <c r="T4606" s="622">
        <v>0</v>
      </c>
      <c r="U4606" s="622">
        <v>0</v>
      </c>
      <c r="V4606" s="622">
        <v>0</v>
      </c>
      <c r="W4606" s="622">
        <v>0</v>
      </c>
      <c r="X4606" s="622">
        <v>0</v>
      </c>
      <c r="Y4606" s="622">
        <v>0</v>
      </c>
      <c r="Z4606" s="622" t="s">
        <v>51</v>
      </c>
      <c r="AA4606" s="622" t="s">
        <v>5289</v>
      </c>
      <c r="AB4606" s="622" t="s">
        <v>5289</v>
      </c>
      <c r="AC4606" s="340" t="s">
        <v>5289</v>
      </c>
      <c r="AD4606" s="340" t="s">
        <v>5289</v>
      </c>
      <c r="AE4606" s="340" t="s">
        <v>5289</v>
      </c>
      <c r="AF4606" s="165" t="s">
        <v>5289</v>
      </c>
    </row>
    <row r="4607" spans="1:32" ht="293.25">
      <c r="A4607" s="621">
        <v>4</v>
      </c>
      <c r="B4607" s="121" t="s">
        <v>606</v>
      </c>
      <c r="C4607" s="121" t="s">
        <v>1008</v>
      </c>
      <c r="D4607" s="121" t="s">
        <v>2876</v>
      </c>
      <c r="E4607" s="624" t="s">
        <v>16247</v>
      </c>
      <c r="F4607" s="622" t="s">
        <v>51</v>
      </c>
      <c r="G4607" s="138"/>
      <c r="H4607" s="138"/>
      <c r="I4607" s="138"/>
      <c r="J4607" s="189"/>
      <c r="K4607" s="189"/>
      <c r="L4607" s="622" t="s">
        <v>51</v>
      </c>
      <c r="M4607" s="202"/>
      <c r="N4607" s="138"/>
      <c r="O4607" s="622">
        <v>0</v>
      </c>
      <c r="P4607" s="622">
        <v>0</v>
      </c>
      <c r="Q4607" s="622">
        <v>0</v>
      </c>
      <c r="R4607" s="622">
        <v>0</v>
      </c>
      <c r="S4607" s="622">
        <v>0</v>
      </c>
      <c r="T4607" s="622">
        <v>0</v>
      </c>
      <c r="U4607" s="622">
        <v>0</v>
      </c>
      <c r="V4607" s="622">
        <v>0</v>
      </c>
      <c r="W4607" s="622">
        <v>0</v>
      </c>
      <c r="X4607" s="622">
        <v>0</v>
      </c>
      <c r="Y4607" s="622">
        <v>0</v>
      </c>
      <c r="Z4607" s="624" t="s">
        <v>51</v>
      </c>
      <c r="AA4607" s="622" t="s">
        <v>5289</v>
      </c>
      <c r="AB4607" s="622" t="s">
        <v>5289</v>
      </c>
      <c r="AC4607" s="340" t="s">
        <v>5289</v>
      </c>
      <c r="AD4607" s="340" t="s">
        <v>5289</v>
      </c>
      <c r="AE4607" s="340" t="s">
        <v>5289</v>
      </c>
      <c r="AF4607" s="165" t="s">
        <v>5289</v>
      </c>
    </row>
    <row r="4608" spans="1:32" ht="204">
      <c r="A4608" s="621">
        <v>5</v>
      </c>
      <c r="B4608" s="121" t="s">
        <v>577</v>
      </c>
      <c r="C4608" s="121" t="s">
        <v>1008</v>
      </c>
      <c r="D4608" s="121" t="s">
        <v>1011</v>
      </c>
      <c r="E4608" s="622" t="s">
        <v>15343</v>
      </c>
      <c r="F4608" s="622" t="s">
        <v>51</v>
      </c>
      <c r="G4608" s="138"/>
      <c r="H4608" s="138"/>
      <c r="I4608" s="138"/>
      <c r="J4608" s="643" t="s">
        <v>5289</v>
      </c>
      <c r="K4608" s="209" t="s">
        <v>15331</v>
      </c>
      <c r="L4608" s="622" t="s">
        <v>51</v>
      </c>
      <c r="M4608" s="202"/>
      <c r="N4608" s="138"/>
      <c r="O4608" s="622">
        <v>0</v>
      </c>
      <c r="P4608" s="622">
        <v>0</v>
      </c>
      <c r="Q4608" s="622">
        <v>0</v>
      </c>
      <c r="R4608" s="622">
        <v>0</v>
      </c>
      <c r="S4608" s="622">
        <v>0</v>
      </c>
      <c r="T4608" s="622">
        <v>0</v>
      </c>
      <c r="U4608" s="622">
        <v>0</v>
      </c>
      <c r="V4608" s="622">
        <v>0</v>
      </c>
      <c r="W4608" s="622">
        <v>0</v>
      </c>
      <c r="X4608" s="622">
        <v>1027</v>
      </c>
      <c r="Y4608" s="622">
        <v>89</v>
      </c>
      <c r="Z4608" s="624" t="s">
        <v>51</v>
      </c>
      <c r="AA4608" s="622" t="s">
        <v>5289</v>
      </c>
      <c r="AB4608" s="622" t="s">
        <v>5289</v>
      </c>
      <c r="AC4608" s="340" t="s">
        <v>5289</v>
      </c>
      <c r="AD4608" s="340" t="s">
        <v>5289</v>
      </c>
      <c r="AE4608" s="340" t="s">
        <v>5289</v>
      </c>
      <c r="AF4608" s="165" t="s">
        <v>5289</v>
      </c>
    </row>
    <row r="4609" spans="1:38" ht="267.75">
      <c r="A4609" s="621">
        <v>6</v>
      </c>
      <c r="B4609" s="121" t="s">
        <v>1005</v>
      </c>
      <c r="C4609" s="121" t="s">
        <v>1008</v>
      </c>
      <c r="D4609" s="121" t="s">
        <v>1012</v>
      </c>
      <c r="E4609" s="25" t="s">
        <v>15344</v>
      </c>
      <c r="F4609" s="624" t="s">
        <v>19092</v>
      </c>
      <c r="G4609" s="624" t="s">
        <v>21751</v>
      </c>
      <c r="H4609" s="638">
        <v>3</v>
      </c>
      <c r="I4609" s="623" t="s">
        <v>16675</v>
      </c>
      <c r="J4609" s="643" t="s">
        <v>5289</v>
      </c>
      <c r="K4609" s="209" t="s">
        <v>15331</v>
      </c>
      <c r="L4609" s="622" t="s">
        <v>40</v>
      </c>
      <c r="M4609" s="121" t="s">
        <v>13014</v>
      </c>
      <c r="N4609" s="622">
        <v>0</v>
      </c>
      <c r="O4609" s="622">
        <v>0</v>
      </c>
      <c r="P4609" s="622">
        <v>0</v>
      </c>
      <c r="Q4609" s="622">
        <v>0</v>
      </c>
      <c r="R4609" s="622">
        <v>0</v>
      </c>
      <c r="S4609" s="622">
        <v>0</v>
      </c>
      <c r="T4609" s="622">
        <v>0</v>
      </c>
      <c r="U4609" s="622">
        <v>0</v>
      </c>
      <c r="V4609" s="622">
        <v>0</v>
      </c>
      <c r="W4609" s="622">
        <v>0</v>
      </c>
      <c r="X4609" s="622">
        <v>0</v>
      </c>
      <c r="Y4609" s="622">
        <v>0</v>
      </c>
      <c r="Z4609" s="624" t="s">
        <v>51</v>
      </c>
      <c r="AA4609" s="622" t="s">
        <v>5289</v>
      </c>
      <c r="AB4609" s="622" t="s">
        <v>5289</v>
      </c>
      <c r="AC4609" s="340" t="s">
        <v>5289</v>
      </c>
      <c r="AD4609" s="340" t="s">
        <v>5289</v>
      </c>
      <c r="AE4609" s="340" t="s">
        <v>5289</v>
      </c>
      <c r="AF4609" s="165" t="s">
        <v>5289</v>
      </c>
    </row>
    <row r="4610" spans="1:38" ht="165.75">
      <c r="A4610" s="621">
        <v>7</v>
      </c>
      <c r="B4610" s="121" t="s">
        <v>121</v>
      </c>
      <c r="C4610" s="121" t="s">
        <v>1008</v>
      </c>
      <c r="D4610" s="121" t="s">
        <v>1013</v>
      </c>
      <c r="E4610" s="25" t="s">
        <v>15345</v>
      </c>
      <c r="F4610" s="624" t="s">
        <v>19092</v>
      </c>
      <c r="G4610" s="622" t="s">
        <v>51</v>
      </c>
      <c r="H4610" s="638">
        <v>3</v>
      </c>
      <c r="I4610" s="623" t="s">
        <v>16675</v>
      </c>
      <c r="J4610" s="643" t="s">
        <v>5289</v>
      </c>
      <c r="K4610" s="209" t="s">
        <v>15331</v>
      </c>
      <c r="L4610" s="622" t="s">
        <v>40</v>
      </c>
      <c r="M4610" s="121" t="s">
        <v>13014</v>
      </c>
      <c r="N4610" s="622">
        <v>0</v>
      </c>
      <c r="O4610" s="622">
        <v>0</v>
      </c>
      <c r="P4610" s="622">
        <v>0</v>
      </c>
      <c r="Q4610" s="622">
        <v>0</v>
      </c>
      <c r="R4610" s="622">
        <v>0</v>
      </c>
      <c r="S4610" s="622">
        <v>0</v>
      </c>
      <c r="T4610" s="622">
        <v>0</v>
      </c>
      <c r="U4610" s="622">
        <v>0</v>
      </c>
      <c r="V4610" s="622">
        <v>0</v>
      </c>
      <c r="W4610" s="622">
        <v>0</v>
      </c>
      <c r="X4610" s="622">
        <v>44</v>
      </c>
      <c r="Y4610" s="622">
        <v>1</v>
      </c>
      <c r="Z4610" s="624" t="s">
        <v>51</v>
      </c>
      <c r="AA4610" s="622" t="s">
        <v>5289</v>
      </c>
      <c r="AB4610" s="622" t="s">
        <v>5289</v>
      </c>
      <c r="AC4610" s="340" t="s">
        <v>5289</v>
      </c>
      <c r="AD4610" s="340" t="s">
        <v>5289</v>
      </c>
      <c r="AE4610" s="340" t="s">
        <v>5289</v>
      </c>
      <c r="AF4610" s="165" t="s">
        <v>5289</v>
      </c>
    </row>
    <row r="4611" spans="1:38" ht="191.25">
      <c r="A4611" s="621">
        <v>8</v>
      </c>
      <c r="B4611" s="121" t="s">
        <v>586</v>
      </c>
      <c r="C4611" s="121" t="s">
        <v>1008</v>
      </c>
      <c r="D4611" s="121" t="s">
        <v>1014</v>
      </c>
      <c r="E4611" s="25" t="s">
        <v>15346</v>
      </c>
      <c r="F4611" s="624" t="s">
        <v>19092</v>
      </c>
      <c r="G4611" s="622" t="s">
        <v>51</v>
      </c>
      <c r="H4611" s="638">
        <v>3</v>
      </c>
      <c r="I4611" s="623" t="s">
        <v>16675</v>
      </c>
      <c r="J4611" s="643" t="s">
        <v>5289</v>
      </c>
      <c r="K4611" s="209" t="s">
        <v>15331</v>
      </c>
      <c r="L4611" s="622" t="s">
        <v>40</v>
      </c>
      <c r="M4611" s="121" t="s">
        <v>13065</v>
      </c>
      <c r="N4611" s="622">
        <v>0</v>
      </c>
      <c r="O4611" s="622">
        <v>0</v>
      </c>
      <c r="P4611" s="622">
        <v>0</v>
      </c>
      <c r="Q4611" s="622">
        <v>0</v>
      </c>
      <c r="R4611" s="622">
        <v>0</v>
      </c>
      <c r="S4611" s="622">
        <v>0</v>
      </c>
      <c r="T4611" s="622">
        <v>0</v>
      </c>
      <c r="U4611" s="622">
        <v>0</v>
      </c>
      <c r="V4611" s="622">
        <v>0</v>
      </c>
      <c r="W4611" s="622">
        <v>0</v>
      </c>
      <c r="X4611" s="622">
        <v>0</v>
      </c>
      <c r="Y4611" s="622">
        <v>0</v>
      </c>
      <c r="Z4611" s="624" t="s">
        <v>51</v>
      </c>
      <c r="AA4611" s="622" t="s">
        <v>5289</v>
      </c>
      <c r="AB4611" s="622" t="s">
        <v>5289</v>
      </c>
      <c r="AC4611" s="340" t="s">
        <v>5289</v>
      </c>
      <c r="AD4611" s="340" t="s">
        <v>5289</v>
      </c>
      <c r="AE4611" s="340" t="s">
        <v>5289</v>
      </c>
      <c r="AF4611" s="165" t="s">
        <v>5289</v>
      </c>
    </row>
    <row r="4612" spans="1:38" ht="242.25">
      <c r="A4612" s="621">
        <v>9</v>
      </c>
      <c r="B4612" s="630" t="s">
        <v>550</v>
      </c>
      <c r="C4612" s="630" t="s">
        <v>15332</v>
      </c>
      <c r="D4612" s="630" t="s">
        <v>15333</v>
      </c>
      <c r="E4612" s="643" t="s">
        <v>40</v>
      </c>
      <c r="F4612" s="624" t="s">
        <v>19092</v>
      </c>
      <c r="G4612" s="624" t="s">
        <v>21752</v>
      </c>
      <c r="H4612" s="638">
        <v>3</v>
      </c>
      <c r="I4612" s="623" t="s">
        <v>16675</v>
      </c>
      <c r="J4612" s="643" t="s">
        <v>5289</v>
      </c>
      <c r="K4612" s="209" t="s">
        <v>15334</v>
      </c>
      <c r="L4612" s="643" t="s">
        <v>40</v>
      </c>
      <c r="M4612" s="645" t="s">
        <v>15335</v>
      </c>
      <c r="N4612" s="643">
        <v>0</v>
      </c>
      <c r="O4612" s="622">
        <v>0</v>
      </c>
      <c r="P4612" s="622">
        <v>0</v>
      </c>
      <c r="Q4612" s="622">
        <v>0</v>
      </c>
      <c r="R4612" s="622">
        <v>0</v>
      </c>
      <c r="S4612" s="622">
        <v>0</v>
      </c>
      <c r="T4612" s="622">
        <v>0</v>
      </c>
      <c r="U4612" s="622">
        <v>0</v>
      </c>
      <c r="V4612" s="622">
        <v>0</v>
      </c>
      <c r="W4612" s="622">
        <v>0</v>
      </c>
      <c r="X4612" s="622">
        <v>0</v>
      </c>
      <c r="Y4612" s="622">
        <v>0</v>
      </c>
      <c r="Z4612" s="624" t="s">
        <v>51</v>
      </c>
      <c r="AA4612" s="622" t="s">
        <v>5289</v>
      </c>
      <c r="AB4612" s="622" t="s">
        <v>5289</v>
      </c>
      <c r="AC4612" s="340" t="s">
        <v>5289</v>
      </c>
      <c r="AD4612" s="340" t="s">
        <v>5289</v>
      </c>
      <c r="AE4612" s="340" t="s">
        <v>5289</v>
      </c>
      <c r="AF4612" s="165" t="s">
        <v>5289</v>
      </c>
    </row>
    <row r="4613" spans="1:38" ht="216.75">
      <c r="A4613" s="621">
        <v>10</v>
      </c>
      <c r="B4613" s="630" t="s">
        <v>551</v>
      </c>
      <c r="C4613" s="630" t="s">
        <v>15332</v>
      </c>
      <c r="D4613" s="630" t="s">
        <v>15336</v>
      </c>
      <c r="E4613" s="643" t="s">
        <v>40</v>
      </c>
      <c r="F4613" s="624" t="s">
        <v>19092</v>
      </c>
      <c r="G4613" s="624" t="s">
        <v>21753</v>
      </c>
      <c r="H4613" s="638">
        <v>3</v>
      </c>
      <c r="I4613" s="623" t="s">
        <v>16675</v>
      </c>
      <c r="J4613" s="643" t="s">
        <v>5289</v>
      </c>
      <c r="K4613" s="209" t="s">
        <v>15337</v>
      </c>
      <c r="L4613" s="643" t="s">
        <v>40</v>
      </c>
      <c r="M4613" s="645" t="s">
        <v>15335</v>
      </c>
      <c r="N4613" s="643">
        <v>0</v>
      </c>
      <c r="O4613" s="622">
        <v>0</v>
      </c>
      <c r="P4613" s="622">
        <v>0</v>
      </c>
      <c r="Q4613" s="622">
        <v>0</v>
      </c>
      <c r="R4613" s="622">
        <v>0</v>
      </c>
      <c r="S4613" s="622">
        <v>0</v>
      </c>
      <c r="T4613" s="622">
        <v>0</v>
      </c>
      <c r="U4613" s="622">
        <v>0</v>
      </c>
      <c r="V4613" s="622">
        <v>0</v>
      </c>
      <c r="W4613" s="622">
        <v>0</v>
      </c>
      <c r="X4613" s="622">
        <v>0</v>
      </c>
      <c r="Y4613" s="622">
        <v>0</v>
      </c>
      <c r="Z4613" s="624" t="s">
        <v>51</v>
      </c>
      <c r="AA4613" s="622" t="s">
        <v>5289</v>
      </c>
      <c r="AB4613" s="622" t="s">
        <v>5289</v>
      </c>
      <c r="AC4613" s="340" t="s">
        <v>5289</v>
      </c>
      <c r="AD4613" s="340" t="s">
        <v>5289</v>
      </c>
      <c r="AE4613" s="340" t="s">
        <v>5289</v>
      </c>
      <c r="AF4613" s="165" t="s">
        <v>5289</v>
      </c>
    </row>
    <row r="4614" spans="1:38" ht="114.75">
      <c r="A4614" s="621">
        <v>11</v>
      </c>
      <c r="B4614" s="645" t="s">
        <v>618</v>
      </c>
      <c r="C4614" s="645" t="s">
        <v>1008</v>
      </c>
      <c r="D4614" s="630" t="s">
        <v>15338</v>
      </c>
      <c r="E4614" s="643" t="s">
        <v>40</v>
      </c>
      <c r="F4614" s="624" t="s">
        <v>19092</v>
      </c>
      <c r="G4614" s="622" t="s">
        <v>51</v>
      </c>
      <c r="H4614" s="638">
        <v>3</v>
      </c>
      <c r="I4614" s="623" t="s">
        <v>16675</v>
      </c>
      <c r="J4614" s="643" t="s">
        <v>5289</v>
      </c>
      <c r="K4614" s="209" t="s">
        <v>15334</v>
      </c>
      <c r="L4614" s="643" t="s">
        <v>40</v>
      </c>
      <c r="M4614" s="645" t="s">
        <v>13014</v>
      </c>
      <c r="N4614" s="643">
        <v>0</v>
      </c>
      <c r="O4614" s="622">
        <v>0</v>
      </c>
      <c r="P4614" s="622">
        <v>0</v>
      </c>
      <c r="Q4614" s="622">
        <v>0</v>
      </c>
      <c r="R4614" s="622">
        <v>0</v>
      </c>
      <c r="S4614" s="622">
        <v>0</v>
      </c>
      <c r="T4614" s="622">
        <v>0</v>
      </c>
      <c r="U4614" s="622">
        <v>0</v>
      </c>
      <c r="V4614" s="622">
        <v>0</v>
      </c>
      <c r="W4614" s="622">
        <v>0</v>
      </c>
      <c r="X4614" s="622">
        <v>3</v>
      </c>
      <c r="Y4614" s="622">
        <v>0</v>
      </c>
      <c r="Z4614" s="624" t="s">
        <v>51</v>
      </c>
      <c r="AA4614" s="622" t="s">
        <v>5289</v>
      </c>
      <c r="AB4614" s="622" t="s">
        <v>5289</v>
      </c>
      <c r="AC4614" s="340" t="s">
        <v>5289</v>
      </c>
      <c r="AD4614" s="340" t="s">
        <v>5289</v>
      </c>
      <c r="AE4614" s="340" t="s">
        <v>5289</v>
      </c>
      <c r="AF4614" s="165" t="s">
        <v>5289</v>
      </c>
    </row>
    <row r="4615" spans="1:38" s="44" customFormat="1" ht="242.25">
      <c r="A4615" s="621">
        <v>12</v>
      </c>
      <c r="B4615" s="645" t="s">
        <v>620</v>
      </c>
      <c r="C4615" s="645" t="s">
        <v>1008</v>
      </c>
      <c r="D4615" s="626" t="s">
        <v>16473</v>
      </c>
      <c r="E4615" s="624" t="s">
        <v>40</v>
      </c>
      <c r="F4615" s="624" t="s">
        <v>19092</v>
      </c>
      <c r="G4615" s="624" t="s">
        <v>21754</v>
      </c>
      <c r="H4615" s="638">
        <v>3</v>
      </c>
      <c r="I4615" s="623" t="s">
        <v>16675</v>
      </c>
      <c r="J4615" s="624" t="s">
        <v>5289</v>
      </c>
      <c r="K4615" s="28" t="s">
        <v>15340</v>
      </c>
      <c r="L4615" s="624" t="s">
        <v>40</v>
      </c>
      <c r="M4615" s="627" t="s">
        <v>16246</v>
      </c>
      <c r="N4615" s="633">
        <v>0</v>
      </c>
      <c r="O4615" s="622">
        <v>0</v>
      </c>
      <c r="P4615" s="622">
        <v>0</v>
      </c>
      <c r="Q4615" s="622">
        <v>0</v>
      </c>
      <c r="R4615" s="622">
        <v>0</v>
      </c>
      <c r="S4615" s="622">
        <v>0</v>
      </c>
      <c r="T4615" s="622">
        <v>0</v>
      </c>
      <c r="U4615" s="622">
        <v>0</v>
      </c>
      <c r="V4615" s="622">
        <v>0</v>
      </c>
      <c r="W4615" s="622">
        <v>0</v>
      </c>
      <c r="X4615" s="622">
        <v>0</v>
      </c>
      <c r="Y4615" s="622">
        <v>0</v>
      </c>
      <c r="Z4615" s="624" t="s">
        <v>51</v>
      </c>
      <c r="AA4615" s="622" t="s">
        <v>5289</v>
      </c>
      <c r="AB4615" s="622" t="s">
        <v>5289</v>
      </c>
      <c r="AC4615" s="340" t="s">
        <v>5289</v>
      </c>
      <c r="AD4615" s="340" t="s">
        <v>5289</v>
      </c>
      <c r="AE4615" s="340" t="s">
        <v>5289</v>
      </c>
      <c r="AF4615" s="165" t="s">
        <v>5289</v>
      </c>
      <c r="AG4615" s="107"/>
      <c r="AH4615" s="107"/>
      <c r="AI4615" s="107"/>
      <c r="AJ4615" s="107"/>
      <c r="AK4615" s="107"/>
      <c r="AL4615" s="107"/>
    </row>
    <row r="4616" spans="1:38" ht="102">
      <c r="A4616" s="621">
        <v>13</v>
      </c>
      <c r="B4616" s="645" t="s">
        <v>575</v>
      </c>
      <c r="C4616" s="645" t="s">
        <v>1008</v>
      </c>
      <c r="D4616" s="626" t="s">
        <v>16474</v>
      </c>
      <c r="E4616" s="624" t="s">
        <v>40</v>
      </c>
      <c r="F4616" s="643" t="s">
        <v>51</v>
      </c>
      <c r="G4616" s="138"/>
      <c r="H4616" s="138"/>
      <c r="I4616" s="138"/>
      <c r="J4616" s="624" t="s">
        <v>5289</v>
      </c>
      <c r="K4616" s="28" t="s">
        <v>15340</v>
      </c>
      <c r="L4616" s="624" t="s">
        <v>40</v>
      </c>
      <c r="M4616" s="627" t="s">
        <v>15347</v>
      </c>
      <c r="N4616" s="633">
        <v>0</v>
      </c>
      <c r="O4616" s="622">
        <v>0</v>
      </c>
      <c r="P4616" s="622">
        <v>0</v>
      </c>
      <c r="Q4616" s="622">
        <v>0</v>
      </c>
      <c r="R4616" s="622">
        <v>0</v>
      </c>
      <c r="S4616" s="622">
        <v>0</v>
      </c>
      <c r="T4616" s="622">
        <v>0</v>
      </c>
      <c r="U4616" s="622">
        <v>0</v>
      </c>
      <c r="V4616" s="622">
        <v>0</v>
      </c>
      <c r="W4616" s="622">
        <v>0</v>
      </c>
      <c r="X4616" s="622">
        <v>0</v>
      </c>
      <c r="Y4616" s="622">
        <v>0</v>
      </c>
      <c r="Z4616" s="624" t="s">
        <v>51</v>
      </c>
      <c r="AA4616" s="622" t="s">
        <v>5289</v>
      </c>
      <c r="AB4616" s="622" t="s">
        <v>5289</v>
      </c>
      <c r="AC4616" s="340" t="s">
        <v>5289</v>
      </c>
      <c r="AD4616" s="340" t="s">
        <v>5289</v>
      </c>
      <c r="AE4616" s="340" t="s">
        <v>5289</v>
      </c>
      <c r="AF4616" s="165" t="s">
        <v>5289</v>
      </c>
    </row>
    <row r="4617" spans="1:38" s="44" customFormat="1" ht="89.25">
      <c r="A4617" s="621">
        <v>14</v>
      </c>
      <c r="B4617" s="630" t="s">
        <v>924</v>
      </c>
      <c r="C4617" s="630" t="s">
        <v>15332</v>
      </c>
      <c r="D4617" s="630" t="s">
        <v>15339</v>
      </c>
      <c r="E4617" s="643" t="s">
        <v>40</v>
      </c>
      <c r="F4617" s="643" t="s">
        <v>51</v>
      </c>
      <c r="G4617" s="138"/>
      <c r="H4617" s="138"/>
      <c r="I4617" s="138"/>
      <c r="J4617" s="643" t="s">
        <v>5289</v>
      </c>
      <c r="K4617" s="209" t="s">
        <v>15340</v>
      </c>
      <c r="L4617" s="643" t="s">
        <v>40</v>
      </c>
      <c r="M4617" s="645" t="s">
        <v>13065</v>
      </c>
      <c r="N4617" s="190">
        <v>0</v>
      </c>
      <c r="O4617" s="622">
        <v>0</v>
      </c>
      <c r="P4617" s="622">
        <v>0</v>
      </c>
      <c r="Q4617" s="622">
        <v>0</v>
      </c>
      <c r="R4617" s="622">
        <v>0</v>
      </c>
      <c r="S4617" s="622">
        <v>0</v>
      </c>
      <c r="T4617" s="622">
        <v>0</v>
      </c>
      <c r="U4617" s="622">
        <v>0</v>
      </c>
      <c r="V4617" s="622">
        <v>0</v>
      </c>
      <c r="W4617" s="622">
        <v>0</v>
      </c>
      <c r="X4617" s="622">
        <v>0</v>
      </c>
      <c r="Y4617" s="622">
        <v>0</v>
      </c>
      <c r="Z4617" s="624" t="s">
        <v>51</v>
      </c>
      <c r="AA4617" s="622" t="s">
        <v>5289</v>
      </c>
      <c r="AB4617" s="622" t="s">
        <v>5289</v>
      </c>
      <c r="AC4617" s="340" t="s">
        <v>5289</v>
      </c>
      <c r="AD4617" s="340" t="s">
        <v>5289</v>
      </c>
      <c r="AE4617" s="340" t="s">
        <v>5289</v>
      </c>
      <c r="AF4617" s="165" t="s">
        <v>5289</v>
      </c>
      <c r="AG4617" s="107"/>
      <c r="AH4617" s="107"/>
      <c r="AI4617" s="107"/>
      <c r="AJ4617" s="107"/>
      <c r="AK4617" s="107"/>
      <c r="AL4617" s="107"/>
    </row>
    <row r="4618" spans="1:38" s="44" customFormat="1" ht="127.5">
      <c r="A4618" s="214">
        <v>15</v>
      </c>
      <c r="B4618" s="626" t="s">
        <v>19089</v>
      </c>
      <c r="C4618" s="626" t="s">
        <v>15332</v>
      </c>
      <c r="D4618" s="626" t="s">
        <v>19090</v>
      </c>
      <c r="E4618" s="624" t="s">
        <v>40</v>
      </c>
      <c r="F4618" s="624" t="s">
        <v>51</v>
      </c>
      <c r="G4618" s="138"/>
      <c r="H4618" s="138"/>
      <c r="I4618" s="138"/>
      <c r="J4618" s="80" t="s">
        <v>5394</v>
      </c>
      <c r="K4618" s="28" t="s">
        <v>642</v>
      </c>
      <c r="L4618" s="624" t="s">
        <v>51</v>
      </c>
      <c r="M4618" s="202"/>
      <c r="N4618" s="138"/>
      <c r="O4618" s="622">
        <v>0</v>
      </c>
      <c r="P4618" s="190">
        <v>0</v>
      </c>
      <c r="Q4618" s="622">
        <v>0</v>
      </c>
      <c r="R4618" s="622">
        <v>0</v>
      </c>
      <c r="S4618" s="622">
        <v>0</v>
      </c>
      <c r="T4618" s="622">
        <v>0</v>
      </c>
      <c r="U4618" s="622">
        <v>0</v>
      </c>
      <c r="V4618" s="622">
        <v>0</v>
      </c>
      <c r="W4618" s="622">
        <v>0</v>
      </c>
      <c r="X4618" s="622">
        <v>0</v>
      </c>
      <c r="Y4618" s="622">
        <v>0</v>
      </c>
      <c r="Z4618" s="624" t="s">
        <v>51</v>
      </c>
      <c r="AA4618" s="622" t="s">
        <v>5289</v>
      </c>
      <c r="AB4618" s="622" t="s">
        <v>5289</v>
      </c>
      <c r="AC4618" s="340" t="s">
        <v>5289</v>
      </c>
      <c r="AD4618" s="340" t="s">
        <v>5289</v>
      </c>
      <c r="AE4618" s="340" t="s">
        <v>5289</v>
      </c>
      <c r="AF4618" s="165" t="s">
        <v>5289</v>
      </c>
      <c r="AG4618" s="107"/>
      <c r="AH4618" s="107"/>
      <c r="AI4618" s="107"/>
      <c r="AJ4618" s="107"/>
      <c r="AK4618" s="107"/>
      <c r="AL4618" s="107"/>
    </row>
    <row r="4619" spans="1:38" s="44" customFormat="1" ht="114.75">
      <c r="A4619" s="214">
        <v>16</v>
      </c>
      <c r="B4619" s="140" t="s">
        <v>19915</v>
      </c>
      <c r="C4619" s="140" t="s">
        <v>15332</v>
      </c>
      <c r="D4619" s="140" t="s">
        <v>19916</v>
      </c>
      <c r="E4619" s="624" t="s">
        <v>40</v>
      </c>
      <c r="F4619" s="624" t="s">
        <v>51</v>
      </c>
      <c r="G4619" s="138"/>
      <c r="H4619" s="138"/>
      <c r="I4619" s="138"/>
      <c r="J4619" s="80" t="s">
        <v>5289</v>
      </c>
      <c r="K4619" s="135" t="s">
        <v>15340</v>
      </c>
      <c r="L4619" s="123" t="s">
        <v>51</v>
      </c>
      <c r="M4619" s="202"/>
      <c r="N4619" s="138"/>
      <c r="O4619" s="622">
        <v>0</v>
      </c>
      <c r="P4619" s="622">
        <v>0</v>
      </c>
      <c r="Q4619" s="622">
        <v>0</v>
      </c>
      <c r="R4619" s="622">
        <v>0</v>
      </c>
      <c r="S4619" s="622">
        <v>0</v>
      </c>
      <c r="T4619" s="622">
        <v>0</v>
      </c>
      <c r="U4619" s="622">
        <v>0</v>
      </c>
      <c r="V4619" s="622">
        <v>0</v>
      </c>
      <c r="W4619" s="622">
        <v>0</v>
      </c>
      <c r="X4619" s="622">
        <v>0</v>
      </c>
      <c r="Y4619" s="622">
        <v>0</v>
      </c>
      <c r="Z4619" s="624" t="s">
        <v>51</v>
      </c>
      <c r="AA4619" s="622" t="s">
        <v>5289</v>
      </c>
      <c r="AB4619" s="622" t="s">
        <v>5289</v>
      </c>
      <c r="AC4619" s="340" t="s">
        <v>5289</v>
      </c>
      <c r="AD4619" s="340" t="s">
        <v>5289</v>
      </c>
      <c r="AE4619" s="340" t="s">
        <v>5289</v>
      </c>
      <c r="AF4619" s="165" t="s">
        <v>5289</v>
      </c>
      <c r="AG4619" s="107"/>
      <c r="AH4619" s="107"/>
      <c r="AI4619" s="107"/>
      <c r="AJ4619" s="107"/>
      <c r="AK4619" s="107"/>
      <c r="AL4619" s="107"/>
    </row>
    <row r="4620" spans="1:38" s="44" customFormat="1" ht="102">
      <c r="A4620" s="214">
        <v>17</v>
      </c>
      <c r="B4620" s="140" t="s">
        <v>19917</v>
      </c>
      <c r="C4620" s="140" t="s">
        <v>15332</v>
      </c>
      <c r="D4620" s="140" t="s">
        <v>19918</v>
      </c>
      <c r="E4620" s="624" t="s">
        <v>40</v>
      </c>
      <c r="F4620" s="624" t="s">
        <v>51</v>
      </c>
      <c r="G4620" s="138"/>
      <c r="H4620" s="138"/>
      <c r="I4620" s="138"/>
      <c r="J4620" s="80" t="s">
        <v>5289</v>
      </c>
      <c r="K4620" s="135" t="s">
        <v>15340</v>
      </c>
      <c r="L4620" s="123" t="s">
        <v>51</v>
      </c>
      <c r="M4620" s="202"/>
      <c r="N4620" s="138"/>
      <c r="O4620" s="622">
        <v>0</v>
      </c>
      <c r="P4620" s="622">
        <v>0</v>
      </c>
      <c r="Q4620" s="622">
        <v>0</v>
      </c>
      <c r="R4620" s="622">
        <v>0</v>
      </c>
      <c r="S4620" s="622">
        <v>0</v>
      </c>
      <c r="T4620" s="622">
        <v>0</v>
      </c>
      <c r="U4620" s="622">
        <v>0</v>
      </c>
      <c r="V4620" s="622">
        <v>0</v>
      </c>
      <c r="W4620" s="622">
        <v>0</v>
      </c>
      <c r="X4620" s="622">
        <v>0</v>
      </c>
      <c r="Y4620" s="622">
        <v>0</v>
      </c>
      <c r="Z4620" s="624" t="s">
        <v>51</v>
      </c>
      <c r="AA4620" s="622" t="s">
        <v>5289</v>
      </c>
      <c r="AB4620" s="622" t="s">
        <v>5289</v>
      </c>
      <c r="AC4620" s="340" t="s">
        <v>5289</v>
      </c>
      <c r="AD4620" s="340" t="s">
        <v>5289</v>
      </c>
      <c r="AE4620" s="340" t="s">
        <v>5289</v>
      </c>
      <c r="AF4620" s="165" t="s">
        <v>5289</v>
      </c>
      <c r="AG4620" s="107"/>
      <c r="AH4620" s="107"/>
      <c r="AI4620" s="107"/>
      <c r="AJ4620" s="107"/>
      <c r="AK4620" s="107"/>
      <c r="AL4620" s="107"/>
    </row>
    <row r="4621" spans="1:38" s="44" customFormat="1" ht="89.25">
      <c r="A4621" s="214">
        <v>18</v>
      </c>
      <c r="B4621" s="140" t="s">
        <v>17826</v>
      </c>
      <c r="C4621" s="140" t="s">
        <v>15332</v>
      </c>
      <c r="D4621" s="140" t="s">
        <v>19919</v>
      </c>
      <c r="E4621" s="624" t="s">
        <v>40</v>
      </c>
      <c r="F4621" s="80" t="s">
        <v>51</v>
      </c>
      <c r="G4621" s="138"/>
      <c r="H4621" s="138"/>
      <c r="I4621" s="138"/>
      <c r="J4621" s="80" t="s">
        <v>5289</v>
      </c>
      <c r="K4621" s="135" t="s">
        <v>15340</v>
      </c>
      <c r="L4621" s="123" t="s">
        <v>40</v>
      </c>
      <c r="M4621" s="28" t="s">
        <v>19886</v>
      </c>
      <c r="N4621" s="153">
        <v>0</v>
      </c>
      <c r="O4621" s="622">
        <v>0</v>
      </c>
      <c r="P4621" s="622">
        <v>0</v>
      </c>
      <c r="Q4621" s="622">
        <v>0</v>
      </c>
      <c r="R4621" s="622">
        <v>0</v>
      </c>
      <c r="S4621" s="622">
        <v>0</v>
      </c>
      <c r="T4621" s="622">
        <v>0</v>
      </c>
      <c r="U4621" s="622">
        <v>0</v>
      </c>
      <c r="V4621" s="622">
        <v>0</v>
      </c>
      <c r="W4621" s="622">
        <v>0</v>
      </c>
      <c r="X4621" s="622">
        <v>1</v>
      </c>
      <c r="Y4621" s="622">
        <v>0</v>
      </c>
      <c r="Z4621" s="624" t="s">
        <v>51</v>
      </c>
      <c r="AA4621" s="622" t="s">
        <v>5289</v>
      </c>
      <c r="AB4621" s="622" t="s">
        <v>5289</v>
      </c>
      <c r="AC4621" s="340" t="s">
        <v>5289</v>
      </c>
      <c r="AD4621" s="340" t="s">
        <v>5289</v>
      </c>
      <c r="AE4621" s="340" t="s">
        <v>5289</v>
      </c>
      <c r="AF4621" s="165" t="s">
        <v>5289</v>
      </c>
      <c r="AG4621" s="107"/>
      <c r="AH4621" s="107"/>
      <c r="AI4621" s="107"/>
      <c r="AJ4621" s="107"/>
      <c r="AK4621" s="107"/>
      <c r="AL4621" s="107"/>
    </row>
    <row r="4622" spans="1:38" ht="15.75" customHeight="1" thickBot="1">
      <c r="A4622" s="18"/>
      <c r="B4622" s="18">
        <v>18</v>
      </c>
      <c r="C4622" s="18"/>
      <c r="D4622" s="18">
        <v>17</v>
      </c>
      <c r="E4622" s="18">
        <v>17</v>
      </c>
      <c r="F4622" s="18">
        <v>9</v>
      </c>
      <c r="G4622" s="18">
        <v>5</v>
      </c>
      <c r="H4622" s="18">
        <v>1</v>
      </c>
      <c r="I4622" s="18"/>
      <c r="J4622" s="18">
        <v>1</v>
      </c>
      <c r="K4622" s="18">
        <v>16</v>
      </c>
      <c r="L4622" s="18">
        <v>11</v>
      </c>
      <c r="M4622" s="200"/>
      <c r="N4622" s="18">
        <f t="shared" ref="N4622:O4622" si="1545">SUM(N4604:N4621)</f>
        <v>0</v>
      </c>
      <c r="O4622" s="18">
        <f t="shared" si="1545"/>
        <v>0</v>
      </c>
      <c r="P4622" s="18">
        <f t="shared" ref="P4622:Q4622" si="1546">SUM(P4604:P4621)</f>
        <v>0</v>
      </c>
      <c r="Q4622" s="18">
        <f t="shared" si="1546"/>
        <v>0</v>
      </c>
      <c r="R4622" s="18">
        <f t="shared" ref="R4622" si="1547">SUM(R4604:R4621)</f>
        <v>0</v>
      </c>
      <c r="S4622" s="18">
        <f t="shared" ref="S4622" si="1548">SUM(S4604:S4621)</f>
        <v>0</v>
      </c>
      <c r="T4622" s="18">
        <f t="shared" ref="T4622:U4622" si="1549">SUM(T4604:T4621)</f>
        <v>0</v>
      </c>
      <c r="U4622" s="18">
        <f t="shared" si="1549"/>
        <v>0</v>
      </c>
      <c r="V4622" s="18">
        <f t="shared" ref="V4622:W4622" si="1550">SUM(V4604:V4621)</f>
        <v>0</v>
      </c>
      <c r="W4622" s="18">
        <f t="shared" si="1550"/>
        <v>0</v>
      </c>
      <c r="X4622" s="18">
        <f t="shared" ref="X4622:Y4622" si="1551">SUM(X4604:X4621)</f>
        <v>1076</v>
      </c>
      <c r="Y4622" s="18">
        <f t="shared" si="1551"/>
        <v>93</v>
      </c>
      <c r="Z4622" s="18">
        <v>0</v>
      </c>
      <c r="AA4622" s="18">
        <v>1</v>
      </c>
      <c r="AB4622" s="18">
        <v>1</v>
      </c>
      <c r="AC4622" s="18"/>
      <c r="AD4622" s="18"/>
      <c r="AE4622" s="18"/>
      <c r="AF4622" s="18"/>
    </row>
    <row r="4623" spans="1:38" ht="15.75" customHeight="1">
      <c r="A4623" s="666" t="s">
        <v>1017</v>
      </c>
      <c r="B4623" s="667"/>
      <c r="C4623" s="667"/>
      <c r="D4623" s="667"/>
      <c r="E4623" s="667"/>
      <c r="F4623" s="667"/>
      <c r="G4623" s="667"/>
      <c r="H4623" s="667"/>
      <c r="I4623" s="667"/>
      <c r="J4623" s="667"/>
      <c r="K4623" s="667"/>
      <c r="L4623" s="667"/>
      <c r="M4623" s="667"/>
      <c r="N4623" s="667"/>
      <c r="O4623" s="667"/>
      <c r="P4623" s="667"/>
      <c r="Q4623" s="667"/>
      <c r="R4623" s="667"/>
      <c r="S4623" s="667"/>
      <c r="T4623" s="667"/>
      <c r="U4623" s="667"/>
      <c r="V4623" s="667"/>
      <c r="W4623" s="667"/>
      <c r="X4623" s="667"/>
      <c r="Y4623" s="667"/>
      <c r="Z4623" s="667"/>
      <c r="AA4623" s="667"/>
      <c r="AB4623" s="667"/>
      <c r="AC4623" s="667"/>
      <c r="AD4623" s="667"/>
      <c r="AE4623" s="667"/>
      <c r="AF4623" s="668"/>
      <c r="AG4623" s="1"/>
      <c r="AH4623" s="1"/>
      <c r="AI4623" s="1"/>
      <c r="AJ4623" s="1"/>
      <c r="AK4623" s="1"/>
      <c r="AL4623" s="1"/>
    </row>
    <row r="4624" spans="1:38" s="220" customFormat="1" ht="191.25">
      <c r="A4624" s="621">
        <v>1</v>
      </c>
      <c r="B4624" s="627" t="s">
        <v>561</v>
      </c>
      <c r="C4624" s="627" t="s">
        <v>1049</v>
      </c>
      <c r="D4624" s="627" t="s">
        <v>2877</v>
      </c>
      <c r="E4624" s="27" t="s">
        <v>1019</v>
      </c>
      <c r="F4624" s="624" t="s">
        <v>16683</v>
      </c>
      <c r="G4624" s="138"/>
      <c r="H4624" s="138"/>
      <c r="I4624" s="138"/>
      <c r="J4624" s="626" t="s">
        <v>1020</v>
      </c>
      <c r="K4624" s="626" t="s">
        <v>1021</v>
      </c>
      <c r="L4624" s="624" t="s">
        <v>51</v>
      </c>
      <c r="M4624" s="202"/>
      <c r="N4624" s="138"/>
      <c r="O4624" s="624">
        <v>0</v>
      </c>
      <c r="P4624" s="624">
        <v>0</v>
      </c>
      <c r="Q4624" s="624">
        <v>0</v>
      </c>
      <c r="R4624" s="624">
        <v>0</v>
      </c>
      <c r="S4624" s="624">
        <v>0</v>
      </c>
      <c r="T4624" s="624">
        <v>0</v>
      </c>
      <c r="U4624" s="624">
        <v>0</v>
      </c>
      <c r="V4624" s="624">
        <v>0</v>
      </c>
      <c r="W4624" s="624">
        <v>0</v>
      </c>
      <c r="X4624" s="629">
        <v>0</v>
      </c>
      <c r="Y4624" s="624">
        <v>0</v>
      </c>
      <c r="Z4624" s="624" t="s">
        <v>51</v>
      </c>
      <c r="AA4624" s="627" t="s">
        <v>1022</v>
      </c>
      <c r="AB4624" s="627" t="s">
        <v>1023</v>
      </c>
      <c r="AC4624" s="340" t="s">
        <v>1024</v>
      </c>
      <c r="AD4624" s="340" t="s">
        <v>1025</v>
      </c>
      <c r="AE4624" s="340" t="s">
        <v>1026</v>
      </c>
      <c r="AF4624" s="168" t="s">
        <v>1027</v>
      </c>
    </row>
    <row r="4625" spans="1:38" ht="204">
      <c r="A4625" s="621">
        <v>2</v>
      </c>
      <c r="B4625" s="627" t="s">
        <v>572</v>
      </c>
      <c r="C4625" s="627" t="s">
        <v>1049</v>
      </c>
      <c r="D4625" s="627" t="s">
        <v>2878</v>
      </c>
      <c r="E4625" s="27" t="s">
        <v>1028</v>
      </c>
      <c r="F4625" s="138"/>
      <c r="G4625" s="138"/>
      <c r="H4625" s="138"/>
      <c r="I4625" s="138"/>
      <c r="J4625" s="624" t="s">
        <v>5289</v>
      </c>
      <c r="K4625" s="29" t="s">
        <v>1029</v>
      </c>
      <c r="L4625" s="629" t="s">
        <v>40</v>
      </c>
      <c r="M4625" s="28" t="s">
        <v>13014</v>
      </c>
      <c r="N4625" s="629">
        <v>0</v>
      </c>
      <c r="O4625" s="629">
        <v>0</v>
      </c>
      <c r="P4625" s="629">
        <v>0</v>
      </c>
      <c r="Q4625" s="629">
        <v>0</v>
      </c>
      <c r="R4625" s="629">
        <v>0</v>
      </c>
      <c r="S4625" s="629">
        <v>0</v>
      </c>
      <c r="T4625" s="629">
        <v>0</v>
      </c>
      <c r="U4625" s="629">
        <v>0</v>
      </c>
      <c r="V4625" s="629">
        <v>0</v>
      </c>
      <c r="W4625" s="629">
        <v>0</v>
      </c>
      <c r="X4625" s="624">
        <v>0</v>
      </c>
      <c r="Y4625" s="629">
        <v>0</v>
      </c>
      <c r="Z4625" s="624" t="s">
        <v>51</v>
      </c>
      <c r="AA4625" s="624" t="s">
        <v>5289</v>
      </c>
      <c r="AB4625" s="624" t="s">
        <v>5289</v>
      </c>
      <c r="AC4625" s="340" t="s">
        <v>5289</v>
      </c>
      <c r="AD4625" s="340" t="s">
        <v>5289</v>
      </c>
      <c r="AE4625" s="340" t="s">
        <v>5289</v>
      </c>
      <c r="AF4625" s="165" t="s">
        <v>5289</v>
      </c>
      <c r="AG4625" s="1"/>
      <c r="AH4625" s="1"/>
      <c r="AI4625" s="1"/>
      <c r="AJ4625" s="1"/>
      <c r="AK4625" s="1"/>
      <c r="AL4625" s="1"/>
    </row>
    <row r="4626" spans="1:38" ht="216.75">
      <c r="A4626" s="621">
        <v>3</v>
      </c>
      <c r="B4626" s="627" t="s">
        <v>606</v>
      </c>
      <c r="C4626" s="627" t="s">
        <v>1049</v>
      </c>
      <c r="D4626" s="627" t="s">
        <v>2879</v>
      </c>
      <c r="E4626" s="624" t="s">
        <v>14398</v>
      </c>
      <c r="F4626" s="138"/>
      <c r="G4626" s="138"/>
      <c r="H4626" s="138"/>
      <c r="I4626" s="138"/>
      <c r="J4626" s="624" t="s">
        <v>5289</v>
      </c>
      <c r="K4626" s="626" t="s">
        <v>1030</v>
      </c>
      <c r="L4626" s="629" t="s">
        <v>51</v>
      </c>
      <c r="M4626" s="202"/>
      <c r="N4626" s="138"/>
      <c r="O4626" s="629">
        <v>0</v>
      </c>
      <c r="P4626" s="629">
        <v>0</v>
      </c>
      <c r="Q4626" s="629">
        <v>0</v>
      </c>
      <c r="R4626" s="629">
        <v>0</v>
      </c>
      <c r="S4626" s="629">
        <v>0</v>
      </c>
      <c r="T4626" s="629">
        <v>0</v>
      </c>
      <c r="U4626" s="629">
        <v>0</v>
      </c>
      <c r="V4626" s="629">
        <v>0</v>
      </c>
      <c r="W4626" s="629">
        <v>0</v>
      </c>
      <c r="X4626" s="624">
        <v>0</v>
      </c>
      <c r="Y4626" s="629">
        <v>0</v>
      </c>
      <c r="Z4626" s="624" t="s">
        <v>51</v>
      </c>
      <c r="AA4626" s="624" t="s">
        <v>5289</v>
      </c>
      <c r="AB4626" s="624" t="s">
        <v>5289</v>
      </c>
      <c r="AC4626" s="340" t="s">
        <v>5289</v>
      </c>
      <c r="AD4626" s="340" t="s">
        <v>5289</v>
      </c>
      <c r="AE4626" s="340" t="s">
        <v>5289</v>
      </c>
      <c r="AF4626" s="165" t="s">
        <v>5289</v>
      </c>
      <c r="AG4626" s="1"/>
      <c r="AH4626" s="1"/>
      <c r="AI4626" s="1"/>
      <c r="AJ4626" s="1"/>
      <c r="AK4626" s="1"/>
      <c r="AL4626" s="1"/>
    </row>
    <row r="4627" spans="1:38" ht="165.75">
      <c r="A4627" s="621">
        <v>4</v>
      </c>
      <c r="B4627" s="627" t="s">
        <v>577</v>
      </c>
      <c r="C4627" s="627" t="s">
        <v>1049</v>
      </c>
      <c r="D4627" s="627" t="s">
        <v>2880</v>
      </c>
      <c r="E4627" s="27" t="s">
        <v>1031</v>
      </c>
      <c r="F4627" s="138"/>
      <c r="G4627" s="138"/>
      <c r="H4627" s="138"/>
      <c r="I4627" s="138"/>
      <c r="J4627" s="624" t="s">
        <v>5289</v>
      </c>
      <c r="K4627" s="626" t="s">
        <v>1032</v>
      </c>
      <c r="L4627" s="629" t="s">
        <v>51</v>
      </c>
      <c r="M4627" s="202"/>
      <c r="N4627" s="138"/>
      <c r="O4627" s="629">
        <v>0</v>
      </c>
      <c r="P4627" s="629">
        <v>0</v>
      </c>
      <c r="Q4627" s="629">
        <v>0</v>
      </c>
      <c r="R4627" s="629">
        <v>0</v>
      </c>
      <c r="S4627" s="629">
        <v>0</v>
      </c>
      <c r="T4627" s="629">
        <v>0</v>
      </c>
      <c r="U4627" s="629">
        <v>0</v>
      </c>
      <c r="V4627" s="629">
        <v>0</v>
      </c>
      <c r="W4627" s="629">
        <v>0</v>
      </c>
      <c r="X4627" s="624">
        <v>335</v>
      </c>
      <c r="Y4627" s="629">
        <v>42</v>
      </c>
      <c r="Z4627" s="624" t="s">
        <v>51</v>
      </c>
      <c r="AA4627" s="624" t="s">
        <v>5289</v>
      </c>
      <c r="AB4627" s="624" t="s">
        <v>5289</v>
      </c>
      <c r="AC4627" s="340" t="s">
        <v>5289</v>
      </c>
      <c r="AD4627" s="340" t="s">
        <v>5289</v>
      </c>
      <c r="AE4627" s="340" t="s">
        <v>5289</v>
      </c>
      <c r="AF4627" s="165" t="s">
        <v>5289</v>
      </c>
      <c r="AG4627" s="1"/>
      <c r="AH4627" s="1"/>
      <c r="AI4627" s="1"/>
      <c r="AJ4627" s="1"/>
      <c r="AK4627" s="1"/>
      <c r="AL4627" s="1"/>
    </row>
    <row r="4628" spans="1:38" ht="191.25">
      <c r="A4628" s="621">
        <v>5</v>
      </c>
      <c r="B4628" s="627" t="s">
        <v>522</v>
      </c>
      <c r="C4628" s="627" t="s">
        <v>1049</v>
      </c>
      <c r="D4628" s="627" t="s">
        <v>1033</v>
      </c>
      <c r="E4628" s="624" t="s">
        <v>14399</v>
      </c>
      <c r="F4628" s="138"/>
      <c r="G4628" s="138"/>
      <c r="H4628" s="138"/>
      <c r="I4628" s="138"/>
      <c r="J4628" s="624" t="s">
        <v>5289</v>
      </c>
      <c r="K4628" s="626" t="s">
        <v>1034</v>
      </c>
      <c r="L4628" s="629" t="s">
        <v>51</v>
      </c>
      <c r="M4628" s="202"/>
      <c r="N4628" s="138"/>
      <c r="O4628" s="629">
        <v>0</v>
      </c>
      <c r="P4628" s="629">
        <v>0</v>
      </c>
      <c r="Q4628" s="629">
        <v>0</v>
      </c>
      <c r="R4628" s="629">
        <v>0</v>
      </c>
      <c r="S4628" s="629">
        <v>0</v>
      </c>
      <c r="T4628" s="629">
        <v>0</v>
      </c>
      <c r="U4628" s="629">
        <v>0</v>
      </c>
      <c r="V4628" s="629">
        <v>0</v>
      </c>
      <c r="W4628" s="629">
        <v>0</v>
      </c>
      <c r="X4628" s="624">
        <v>0</v>
      </c>
      <c r="Y4628" s="629">
        <v>0</v>
      </c>
      <c r="Z4628" s="629" t="s">
        <v>51</v>
      </c>
      <c r="AA4628" s="624" t="s">
        <v>5289</v>
      </c>
      <c r="AB4628" s="624" t="s">
        <v>5289</v>
      </c>
      <c r="AC4628" s="340" t="s">
        <v>5289</v>
      </c>
      <c r="AD4628" s="340" t="s">
        <v>5289</v>
      </c>
      <c r="AE4628" s="340" t="s">
        <v>5289</v>
      </c>
      <c r="AF4628" s="165" t="s">
        <v>5289</v>
      </c>
      <c r="AG4628" s="1"/>
      <c r="AH4628" s="1"/>
      <c r="AI4628" s="1"/>
      <c r="AJ4628" s="1"/>
      <c r="AK4628" s="1"/>
      <c r="AL4628" s="1"/>
    </row>
    <row r="4629" spans="1:38" ht="229.5">
      <c r="A4629" s="621">
        <v>6</v>
      </c>
      <c r="B4629" s="627" t="s">
        <v>147</v>
      </c>
      <c r="C4629" s="627" t="s">
        <v>1049</v>
      </c>
      <c r="D4629" s="627" t="s">
        <v>2881</v>
      </c>
      <c r="E4629" s="624" t="s">
        <v>14400</v>
      </c>
      <c r="F4629" s="138"/>
      <c r="G4629" s="138"/>
      <c r="H4629" s="138"/>
      <c r="I4629" s="138"/>
      <c r="J4629" s="624" t="s">
        <v>5289</v>
      </c>
      <c r="K4629" s="626" t="s">
        <v>1035</v>
      </c>
      <c r="L4629" s="629" t="s">
        <v>40</v>
      </c>
      <c r="M4629" s="28" t="s">
        <v>13172</v>
      </c>
      <c r="N4629" s="629">
        <v>0</v>
      </c>
      <c r="O4629" s="629">
        <v>0</v>
      </c>
      <c r="P4629" s="629">
        <v>0</v>
      </c>
      <c r="Q4629" s="629">
        <v>0</v>
      </c>
      <c r="R4629" s="629">
        <v>0</v>
      </c>
      <c r="S4629" s="629">
        <v>0</v>
      </c>
      <c r="T4629" s="629">
        <v>0</v>
      </c>
      <c r="U4629" s="629">
        <v>0</v>
      </c>
      <c r="V4629" s="629">
        <v>0</v>
      </c>
      <c r="W4629" s="629">
        <v>0</v>
      </c>
      <c r="X4629" s="624">
        <v>0</v>
      </c>
      <c r="Y4629" s="629">
        <v>0</v>
      </c>
      <c r="Z4629" s="629" t="s">
        <v>51</v>
      </c>
      <c r="AA4629" s="624" t="s">
        <v>5289</v>
      </c>
      <c r="AB4629" s="624" t="s">
        <v>5289</v>
      </c>
      <c r="AC4629" s="340" t="s">
        <v>5289</v>
      </c>
      <c r="AD4629" s="340" t="s">
        <v>5289</v>
      </c>
      <c r="AE4629" s="340" t="s">
        <v>5289</v>
      </c>
      <c r="AF4629" s="165" t="s">
        <v>5289</v>
      </c>
      <c r="AG4629" s="1"/>
      <c r="AH4629" s="1"/>
      <c r="AI4629" s="1"/>
      <c r="AJ4629" s="1"/>
      <c r="AK4629" s="1"/>
      <c r="AL4629" s="1"/>
    </row>
    <row r="4630" spans="1:38" ht="165.75">
      <c r="A4630" s="621">
        <v>7</v>
      </c>
      <c r="B4630" s="627" t="s">
        <v>121</v>
      </c>
      <c r="C4630" s="627" t="s">
        <v>1049</v>
      </c>
      <c r="D4630" s="627" t="s">
        <v>2882</v>
      </c>
      <c r="E4630" s="27" t="s">
        <v>1036</v>
      </c>
      <c r="F4630" s="138"/>
      <c r="G4630" s="138"/>
      <c r="H4630" s="138"/>
      <c r="I4630" s="138"/>
      <c r="J4630" s="624" t="s">
        <v>5289</v>
      </c>
      <c r="K4630" s="626" t="s">
        <v>1037</v>
      </c>
      <c r="L4630" s="629" t="s">
        <v>51</v>
      </c>
      <c r="M4630" s="202"/>
      <c r="N4630" s="138"/>
      <c r="O4630" s="629">
        <v>0</v>
      </c>
      <c r="P4630" s="629">
        <v>0</v>
      </c>
      <c r="Q4630" s="629">
        <v>0</v>
      </c>
      <c r="R4630" s="629">
        <v>0</v>
      </c>
      <c r="S4630" s="629">
        <v>0</v>
      </c>
      <c r="T4630" s="629">
        <v>0</v>
      </c>
      <c r="U4630" s="629">
        <v>0</v>
      </c>
      <c r="V4630" s="629">
        <v>0</v>
      </c>
      <c r="W4630" s="629">
        <v>0</v>
      </c>
      <c r="X4630" s="624">
        <v>0</v>
      </c>
      <c r="Y4630" s="629">
        <v>0</v>
      </c>
      <c r="Z4630" s="629" t="s">
        <v>51</v>
      </c>
      <c r="AA4630" s="624" t="s">
        <v>5289</v>
      </c>
      <c r="AB4630" s="624" t="s">
        <v>5289</v>
      </c>
      <c r="AC4630" s="340" t="s">
        <v>5289</v>
      </c>
      <c r="AD4630" s="340" t="s">
        <v>5289</v>
      </c>
      <c r="AE4630" s="340" t="s">
        <v>5289</v>
      </c>
      <c r="AF4630" s="165" t="s">
        <v>5289</v>
      </c>
      <c r="AG4630" s="1"/>
      <c r="AH4630" s="1"/>
      <c r="AI4630" s="1"/>
      <c r="AJ4630" s="1"/>
      <c r="AK4630" s="1"/>
      <c r="AL4630" s="1"/>
    </row>
    <row r="4631" spans="1:38" ht="293.25">
      <c r="A4631" s="621">
        <v>8</v>
      </c>
      <c r="B4631" s="627" t="s">
        <v>607</v>
      </c>
      <c r="C4631" s="627" t="s">
        <v>1049</v>
      </c>
      <c r="D4631" s="627" t="s">
        <v>1038</v>
      </c>
      <c r="E4631" s="624" t="s">
        <v>14401</v>
      </c>
      <c r="F4631" s="138"/>
      <c r="G4631" s="138"/>
      <c r="H4631" s="138"/>
      <c r="I4631" s="138"/>
      <c r="J4631" s="624" t="s">
        <v>5289</v>
      </c>
      <c r="K4631" s="626" t="s">
        <v>1039</v>
      </c>
      <c r="L4631" s="629" t="s">
        <v>51</v>
      </c>
      <c r="M4631" s="202"/>
      <c r="N4631" s="138"/>
      <c r="O4631" s="629">
        <v>0</v>
      </c>
      <c r="P4631" s="629">
        <v>0</v>
      </c>
      <c r="Q4631" s="629">
        <v>0</v>
      </c>
      <c r="R4631" s="629">
        <v>0</v>
      </c>
      <c r="S4631" s="629">
        <v>0</v>
      </c>
      <c r="T4631" s="629">
        <v>0</v>
      </c>
      <c r="U4631" s="629">
        <v>0</v>
      </c>
      <c r="V4631" s="629">
        <v>0</v>
      </c>
      <c r="W4631" s="629">
        <v>0</v>
      </c>
      <c r="X4631" s="624">
        <v>0</v>
      </c>
      <c r="Y4631" s="629">
        <v>0</v>
      </c>
      <c r="Z4631" s="629" t="s">
        <v>51</v>
      </c>
      <c r="AA4631" s="624" t="s">
        <v>5289</v>
      </c>
      <c r="AB4631" s="624" t="s">
        <v>5289</v>
      </c>
      <c r="AC4631" s="340" t="s">
        <v>5289</v>
      </c>
      <c r="AD4631" s="340" t="s">
        <v>5289</v>
      </c>
      <c r="AE4631" s="340" t="s">
        <v>5289</v>
      </c>
      <c r="AF4631" s="165" t="s">
        <v>5289</v>
      </c>
      <c r="AG4631" s="1"/>
      <c r="AH4631" s="1"/>
      <c r="AI4631" s="1"/>
      <c r="AJ4631" s="1"/>
      <c r="AK4631" s="1"/>
      <c r="AL4631" s="1"/>
    </row>
    <row r="4632" spans="1:38" ht="165.75">
      <c r="A4632" s="621">
        <v>9</v>
      </c>
      <c r="B4632" s="627" t="s">
        <v>608</v>
      </c>
      <c r="C4632" s="627" t="s">
        <v>1049</v>
      </c>
      <c r="D4632" s="627" t="s">
        <v>2756</v>
      </c>
      <c r="E4632" s="624" t="s">
        <v>14402</v>
      </c>
      <c r="F4632" s="138"/>
      <c r="G4632" s="138"/>
      <c r="H4632" s="138"/>
      <c r="I4632" s="138"/>
      <c r="J4632" s="624" t="s">
        <v>5289</v>
      </c>
      <c r="K4632" s="626" t="s">
        <v>1040</v>
      </c>
      <c r="L4632" s="643" t="s">
        <v>40</v>
      </c>
      <c r="M4632" s="645" t="s">
        <v>15347</v>
      </c>
      <c r="N4632" s="190">
        <v>0</v>
      </c>
      <c r="O4632" s="629">
        <v>0</v>
      </c>
      <c r="P4632" s="629">
        <v>0</v>
      </c>
      <c r="Q4632" s="629">
        <v>0</v>
      </c>
      <c r="R4632" s="629">
        <v>0</v>
      </c>
      <c r="S4632" s="629">
        <v>0</v>
      </c>
      <c r="T4632" s="629">
        <v>0</v>
      </c>
      <c r="U4632" s="629">
        <v>0</v>
      </c>
      <c r="V4632" s="629">
        <v>0</v>
      </c>
      <c r="W4632" s="629">
        <v>0</v>
      </c>
      <c r="X4632" s="624">
        <v>0</v>
      </c>
      <c r="Y4632" s="629">
        <v>0</v>
      </c>
      <c r="Z4632" s="629" t="s">
        <v>51</v>
      </c>
      <c r="AA4632" s="624" t="s">
        <v>5289</v>
      </c>
      <c r="AB4632" s="624" t="s">
        <v>5289</v>
      </c>
      <c r="AC4632" s="340" t="s">
        <v>5289</v>
      </c>
      <c r="AD4632" s="340" t="s">
        <v>5289</v>
      </c>
      <c r="AE4632" s="340" t="s">
        <v>5289</v>
      </c>
      <c r="AF4632" s="165" t="s">
        <v>5289</v>
      </c>
      <c r="AG4632" s="1"/>
      <c r="AH4632" s="1"/>
      <c r="AI4632" s="1"/>
      <c r="AJ4632" s="1"/>
      <c r="AK4632" s="1"/>
      <c r="AL4632" s="1"/>
    </row>
    <row r="4633" spans="1:38" ht="204">
      <c r="A4633" s="621">
        <v>10</v>
      </c>
      <c r="B4633" s="627" t="s">
        <v>619</v>
      </c>
      <c r="C4633" s="627" t="s">
        <v>1018</v>
      </c>
      <c r="D4633" s="627" t="s">
        <v>12670</v>
      </c>
      <c r="E4633" s="624" t="s">
        <v>14403</v>
      </c>
      <c r="F4633" s="138"/>
      <c r="G4633" s="138"/>
      <c r="H4633" s="138"/>
      <c r="I4633" s="138"/>
      <c r="J4633" s="624" t="s">
        <v>5289</v>
      </c>
      <c r="K4633" s="626" t="s">
        <v>1041</v>
      </c>
      <c r="L4633" s="643" t="s">
        <v>40</v>
      </c>
      <c r="M4633" s="645" t="s">
        <v>15348</v>
      </c>
      <c r="N4633" s="190">
        <v>0</v>
      </c>
      <c r="O4633" s="629">
        <v>0</v>
      </c>
      <c r="P4633" s="629">
        <v>0</v>
      </c>
      <c r="Q4633" s="629">
        <v>0</v>
      </c>
      <c r="R4633" s="629">
        <v>0</v>
      </c>
      <c r="S4633" s="629">
        <v>0</v>
      </c>
      <c r="T4633" s="629">
        <v>0</v>
      </c>
      <c r="U4633" s="629">
        <v>0</v>
      </c>
      <c r="V4633" s="629">
        <v>0</v>
      </c>
      <c r="W4633" s="629">
        <v>0</v>
      </c>
      <c r="X4633" s="624">
        <v>0</v>
      </c>
      <c r="Y4633" s="629">
        <v>0</v>
      </c>
      <c r="Z4633" s="629" t="s">
        <v>51</v>
      </c>
      <c r="AA4633" s="624" t="s">
        <v>5289</v>
      </c>
      <c r="AB4633" s="624" t="s">
        <v>5289</v>
      </c>
      <c r="AC4633" s="340" t="s">
        <v>5289</v>
      </c>
      <c r="AD4633" s="340" t="s">
        <v>5289</v>
      </c>
      <c r="AE4633" s="340" t="s">
        <v>5289</v>
      </c>
      <c r="AF4633" s="165" t="s">
        <v>5289</v>
      </c>
      <c r="AG4633" s="1"/>
      <c r="AH4633" s="1"/>
      <c r="AI4633" s="1"/>
      <c r="AJ4633" s="1"/>
      <c r="AK4633" s="1"/>
      <c r="AL4633" s="1"/>
    </row>
    <row r="4634" spans="1:38" ht="178.5">
      <c r="A4634" s="621">
        <v>11</v>
      </c>
      <c r="B4634" s="627" t="s">
        <v>586</v>
      </c>
      <c r="C4634" s="627" t="s">
        <v>1018</v>
      </c>
      <c r="D4634" s="627" t="s">
        <v>2883</v>
      </c>
      <c r="E4634" s="27" t="s">
        <v>1042</v>
      </c>
      <c r="F4634" s="138"/>
      <c r="G4634" s="138"/>
      <c r="H4634" s="138"/>
      <c r="I4634" s="138"/>
      <c r="J4634" s="624" t="s">
        <v>5289</v>
      </c>
      <c r="K4634" s="626" t="s">
        <v>1043</v>
      </c>
      <c r="L4634" s="640" t="s">
        <v>40</v>
      </c>
      <c r="M4634" s="888" t="s">
        <v>13065</v>
      </c>
      <c r="N4634" s="190">
        <v>0</v>
      </c>
      <c r="O4634" s="629">
        <v>0</v>
      </c>
      <c r="P4634" s="629">
        <v>0</v>
      </c>
      <c r="Q4634" s="629">
        <v>0</v>
      </c>
      <c r="R4634" s="629">
        <v>0</v>
      </c>
      <c r="S4634" s="629">
        <v>0</v>
      </c>
      <c r="T4634" s="629">
        <v>0</v>
      </c>
      <c r="U4634" s="629">
        <v>0</v>
      </c>
      <c r="V4634" s="629">
        <v>0</v>
      </c>
      <c r="W4634" s="629">
        <v>0</v>
      </c>
      <c r="X4634" s="624">
        <v>0</v>
      </c>
      <c r="Y4634" s="629">
        <v>0</v>
      </c>
      <c r="Z4634" s="629" t="s">
        <v>51</v>
      </c>
      <c r="AA4634" s="624" t="s">
        <v>5289</v>
      </c>
      <c r="AB4634" s="624" t="s">
        <v>5289</v>
      </c>
      <c r="AC4634" s="340" t="s">
        <v>5289</v>
      </c>
      <c r="AD4634" s="340" t="s">
        <v>5289</v>
      </c>
      <c r="AE4634" s="340" t="s">
        <v>5289</v>
      </c>
      <c r="AF4634" s="165" t="s">
        <v>5289</v>
      </c>
      <c r="AG4634" s="1"/>
      <c r="AH4634" s="1"/>
      <c r="AI4634" s="1"/>
      <c r="AJ4634" s="1"/>
      <c r="AK4634" s="1"/>
      <c r="AL4634" s="1"/>
    </row>
    <row r="4635" spans="1:38" ht="179.25" thickBot="1">
      <c r="A4635" s="621">
        <v>12</v>
      </c>
      <c r="B4635" s="627" t="s">
        <v>620</v>
      </c>
      <c r="C4635" s="627" t="s">
        <v>1018</v>
      </c>
      <c r="D4635" s="627" t="s">
        <v>1044</v>
      </c>
      <c r="E4635" s="227" t="s">
        <v>14404</v>
      </c>
      <c r="F4635" s="138"/>
      <c r="G4635" s="138"/>
      <c r="H4635" s="138"/>
      <c r="I4635" s="138"/>
      <c r="J4635" s="624" t="s">
        <v>5289</v>
      </c>
      <c r="K4635" s="626" t="s">
        <v>1045</v>
      </c>
      <c r="L4635" s="643" t="s">
        <v>40</v>
      </c>
      <c r="M4635" s="645" t="s">
        <v>15347</v>
      </c>
      <c r="N4635" s="190">
        <v>0</v>
      </c>
      <c r="O4635" s="629">
        <v>0</v>
      </c>
      <c r="P4635" s="629">
        <v>0</v>
      </c>
      <c r="Q4635" s="629">
        <v>0</v>
      </c>
      <c r="R4635" s="629">
        <v>0</v>
      </c>
      <c r="S4635" s="629">
        <v>0</v>
      </c>
      <c r="T4635" s="629">
        <v>0</v>
      </c>
      <c r="U4635" s="629">
        <v>0</v>
      </c>
      <c r="V4635" s="629">
        <v>0</v>
      </c>
      <c r="W4635" s="629">
        <v>0</v>
      </c>
      <c r="X4635" s="624">
        <v>0</v>
      </c>
      <c r="Y4635" s="629">
        <v>0</v>
      </c>
      <c r="Z4635" s="629" t="s">
        <v>51</v>
      </c>
      <c r="AA4635" s="624" t="s">
        <v>5289</v>
      </c>
      <c r="AB4635" s="624" t="s">
        <v>5289</v>
      </c>
      <c r="AC4635" s="340" t="s">
        <v>5289</v>
      </c>
      <c r="AD4635" s="340" t="s">
        <v>5289</v>
      </c>
      <c r="AE4635" s="340" t="s">
        <v>5289</v>
      </c>
      <c r="AF4635" s="165" t="s">
        <v>5289</v>
      </c>
      <c r="AG4635" s="1"/>
      <c r="AH4635" s="1"/>
      <c r="AI4635" s="1"/>
      <c r="AJ4635" s="1"/>
      <c r="AK4635" s="1"/>
      <c r="AL4635" s="1"/>
    </row>
    <row r="4636" spans="1:38" ht="216.75">
      <c r="A4636" s="621">
        <v>13</v>
      </c>
      <c r="B4636" s="627" t="s">
        <v>575</v>
      </c>
      <c r="C4636" s="627" t="s">
        <v>1049</v>
      </c>
      <c r="D4636" s="627" t="s">
        <v>1046</v>
      </c>
      <c r="E4636" s="27" t="s">
        <v>1047</v>
      </c>
      <c r="F4636" s="138"/>
      <c r="G4636" s="138"/>
      <c r="H4636" s="138"/>
      <c r="I4636" s="138"/>
      <c r="J4636" s="624" t="s">
        <v>5289</v>
      </c>
      <c r="K4636" s="626" t="s">
        <v>1048</v>
      </c>
      <c r="L4636" s="643" t="s">
        <v>40</v>
      </c>
      <c r="M4636" s="645" t="s">
        <v>13014</v>
      </c>
      <c r="N4636" s="190">
        <v>0</v>
      </c>
      <c r="O4636" s="629">
        <v>0</v>
      </c>
      <c r="P4636" s="629">
        <v>0</v>
      </c>
      <c r="Q4636" s="629">
        <v>0</v>
      </c>
      <c r="R4636" s="629">
        <v>0</v>
      </c>
      <c r="S4636" s="629">
        <v>0</v>
      </c>
      <c r="T4636" s="629">
        <v>0</v>
      </c>
      <c r="U4636" s="629">
        <v>0</v>
      </c>
      <c r="V4636" s="629">
        <v>0</v>
      </c>
      <c r="W4636" s="629">
        <v>0</v>
      </c>
      <c r="X4636" s="624">
        <v>0</v>
      </c>
      <c r="Y4636" s="629">
        <v>0</v>
      </c>
      <c r="Z4636" s="629" t="s">
        <v>51</v>
      </c>
      <c r="AA4636" s="624" t="s">
        <v>5289</v>
      </c>
      <c r="AB4636" s="624" t="s">
        <v>5289</v>
      </c>
      <c r="AC4636" s="340" t="s">
        <v>5289</v>
      </c>
      <c r="AD4636" s="340" t="s">
        <v>5289</v>
      </c>
      <c r="AE4636" s="340" t="s">
        <v>5289</v>
      </c>
      <c r="AF4636" s="165" t="s">
        <v>5289</v>
      </c>
      <c r="AG4636" s="1"/>
      <c r="AH4636" s="1"/>
      <c r="AI4636" s="1"/>
      <c r="AJ4636" s="1"/>
      <c r="AK4636" s="1"/>
      <c r="AL4636" s="1"/>
    </row>
    <row r="4637" spans="1:38" ht="15.75" customHeight="1" thickBot="1">
      <c r="A4637" s="18"/>
      <c r="B4637" s="18">
        <v>13</v>
      </c>
      <c r="C4637" s="18"/>
      <c r="D4637" s="18">
        <v>13</v>
      </c>
      <c r="E4637" s="18">
        <v>13</v>
      </c>
      <c r="F4637" s="18"/>
      <c r="G4637" s="18"/>
      <c r="H4637" s="18">
        <v>0</v>
      </c>
      <c r="I4637" s="18"/>
      <c r="J4637" s="18">
        <v>1</v>
      </c>
      <c r="K4637" s="18">
        <v>13</v>
      </c>
      <c r="L4637" s="18">
        <v>7</v>
      </c>
      <c r="M4637" s="200"/>
      <c r="N4637" s="18">
        <f t="shared" ref="N4637:O4637" si="1552">SUM(N4624:N4636)</f>
        <v>0</v>
      </c>
      <c r="O4637" s="18">
        <f t="shared" si="1552"/>
        <v>0</v>
      </c>
      <c r="P4637" s="18">
        <f t="shared" ref="P4637:Q4637" si="1553">SUM(P4624:P4636)</f>
        <v>0</v>
      </c>
      <c r="Q4637" s="18">
        <f t="shared" si="1553"/>
        <v>0</v>
      </c>
      <c r="R4637" s="18">
        <f t="shared" ref="R4637" si="1554">SUM(R4624:R4636)</f>
        <v>0</v>
      </c>
      <c r="S4637" s="18">
        <f t="shared" ref="S4637" si="1555">SUM(S4624:S4636)</f>
        <v>0</v>
      </c>
      <c r="T4637" s="18">
        <f t="shared" ref="T4637:U4637" si="1556">SUM(T4624:T4636)</f>
        <v>0</v>
      </c>
      <c r="U4637" s="18">
        <f t="shared" si="1556"/>
        <v>0</v>
      </c>
      <c r="V4637" s="18">
        <f t="shared" ref="V4637:W4637" si="1557">SUM(V4624:V4636)</f>
        <v>0</v>
      </c>
      <c r="W4637" s="18">
        <f t="shared" si="1557"/>
        <v>0</v>
      </c>
      <c r="X4637" s="18">
        <f t="shared" ref="X4637:Y4637" si="1558">SUM(X4624:X4636)</f>
        <v>335</v>
      </c>
      <c r="Y4637" s="18">
        <f t="shared" si="1558"/>
        <v>42</v>
      </c>
      <c r="Z4637" s="18">
        <v>0</v>
      </c>
      <c r="AA4637" s="18">
        <v>1</v>
      </c>
      <c r="AB4637" s="18">
        <v>1</v>
      </c>
      <c r="AC4637" s="18"/>
      <c r="AD4637" s="18"/>
      <c r="AE4637" s="18"/>
      <c r="AF4637" s="18"/>
      <c r="AG4637" s="1"/>
      <c r="AH4637" s="1"/>
      <c r="AI4637" s="1"/>
      <c r="AJ4637" s="1"/>
      <c r="AK4637" s="1"/>
      <c r="AL4637" s="1"/>
    </row>
    <row r="4638" spans="1:38" ht="15.75" customHeight="1" thickBot="1">
      <c r="A4638" s="660" t="s">
        <v>1050</v>
      </c>
      <c r="B4638" s="661"/>
      <c r="C4638" s="661"/>
      <c r="D4638" s="661"/>
      <c r="E4638" s="661"/>
      <c r="F4638" s="661"/>
      <c r="G4638" s="661"/>
      <c r="H4638" s="661"/>
      <c r="I4638" s="661"/>
      <c r="J4638" s="661"/>
      <c r="K4638" s="661"/>
      <c r="L4638" s="661"/>
      <c r="M4638" s="661"/>
      <c r="N4638" s="661"/>
      <c r="O4638" s="661"/>
      <c r="P4638" s="661"/>
      <c r="Q4638" s="661"/>
      <c r="R4638" s="661"/>
      <c r="S4638" s="661"/>
      <c r="T4638" s="661"/>
      <c r="U4638" s="661"/>
      <c r="V4638" s="661"/>
      <c r="W4638" s="661"/>
      <c r="X4638" s="661"/>
      <c r="Y4638" s="661"/>
      <c r="Z4638" s="661"/>
      <c r="AA4638" s="661"/>
      <c r="AB4638" s="661"/>
      <c r="AC4638" s="661"/>
      <c r="AD4638" s="661"/>
      <c r="AE4638" s="661"/>
      <c r="AF4638" s="662"/>
      <c r="AG4638" s="1"/>
      <c r="AH4638" s="1"/>
      <c r="AI4638" s="1"/>
      <c r="AJ4638" s="1"/>
      <c r="AK4638" s="1"/>
      <c r="AL4638" s="1"/>
    </row>
    <row r="4639" spans="1:38" ht="165.75">
      <c r="A4639" s="639">
        <v>1</v>
      </c>
      <c r="B4639" s="627" t="s">
        <v>561</v>
      </c>
      <c r="C4639" s="627" t="s">
        <v>1062</v>
      </c>
      <c r="D4639" s="627" t="s">
        <v>1051</v>
      </c>
      <c r="E4639" s="629" t="s">
        <v>14405</v>
      </c>
      <c r="F4639" s="624" t="s">
        <v>51</v>
      </c>
      <c r="G4639" s="138"/>
      <c r="H4639" s="138"/>
      <c r="I4639" s="138"/>
      <c r="J4639" s="138"/>
      <c r="K4639" s="138"/>
      <c r="L4639" s="624" t="s">
        <v>101</v>
      </c>
      <c r="M4639" s="202"/>
      <c r="N4639" s="138"/>
      <c r="O4639" s="624">
        <v>0</v>
      </c>
      <c r="P4639" s="624">
        <v>0</v>
      </c>
      <c r="Q4639" s="624">
        <v>0</v>
      </c>
      <c r="R4639" s="624">
        <v>0</v>
      </c>
      <c r="S4639" s="624">
        <v>0</v>
      </c>
      <c r="T4639" s="624">
        <v>0</v>
      </c>
      <c r="U4639" s="624">
        <v>0</v>
      </c>
      <c r="V4639" s="624">
        <v>0</v>
      </c>
      <c r="W4639" s="624">
        <v>0</v>
      </c>
      <c r="X4639" s="624">
        <v>15</v>
      </c>
      <c r="Y4639" s="624">
        <v>4</v>
      </c>
      <c r="Z4639" s="624" t="s">
        <v>128</v>
      </c>
      <c r="AA4639" s="626" t="s">
        <v>1052</v>
      </c>
      <c r="AB4639" s="626" t="s">
        <v>1053</v>
      </c>
      <c r="AC4639" s="159" t="s">
        <v>1054</v>
      </c>
      <c r="AD4639" s="159" t="s">
        <v>1055</v>
      </c>
      <c r="AE4639" s="159" t="s">
        <v>1056</v>
      </c>
      <c r="AF4639" s="907" t="s">
        <v>1057</v>
      </c>
      <c r="AG4639" s="1"/>
      <c r="AH4639" s="1"/>
      <c r="AI4639" s="1"/>
      <c r="AJ4639" s="1"/>
      <c r="AK4639" s="1"/>
      <c r="AL4639" s="1"/>
    </row>
    <row r="4640" spans="1:38" ht="242.25">
      <c r="A4640" s="621">
        <v>2</v>
      </c>
      <c r="B4640" s="627" t="s">
        <v>1058</v>
      </c>
      <c r="C4640" s="627" t="s">
        <v>1062</v>
      </c>
      <c r="D4640" s="627" t="s">
        <v>1059</v>
      </c>
      <c r="E4640" s="631" t="s">
        <v>15640</v>
      </c>
      <c r="F4640" s="629" t="s">
        <v>21755</v>
      </c>
      <c r="G4640" s="624" t="s">
        <v>21756</v>
      </c>
      <c r="H4640" s="638">
        <v>3</v>
      </c>
      <c r="I4640" s="623" t="s">
        <v>16675</v>
      </c>
      <c r="J4640" s="235" t="s">
        <v>15350</v>
      </c>
      <c r="K4640" s="645" t="s">
        <v>15351</v>
      </c>
      <c r="L4640" s="624" t="s">
        <v>129</v>
      </c>
      <c r="M4640" s="627" t="s">
        <v>13014</v>
      </c>
      <c r="N4640" s="624">
        <v>0</v>
      </c>
      <c r="O4640" s="624">
        <v>0</v>
      </c>
      <c r="P4640" s="624">
        <v>0</v>
      </c>
      <c r="Q4640" s="624">
        <v>0</v>
      </c>
      <c r="R4640" s="624">
        <v>0</v>
      </c>
      <c r="S4640" s="624">
        <v>0</v>
      </c>
      <c r="T4640" s="624">
        <v>0</v>
      </c>
      <c r="U4640" s="624">
        <v>0</v>
      </c>
      <c r="V4640" s="624">
        <v>0</v>
      </c>
      <c r="W4640" s="624">
        <v>0</v>
      </c>
      <c r="X4640" s="624">
        <v>2</v>
      </c>
      <c r="Y4640" s="624">
        <v>0</v>
      </c>
      <c r="Z4640" s="624" t="s">
        <v>128</v>
      </c>
      <c r="AA4640" s="624" t="s">
        <v>5289</v>
      </c>
      <c r="AB4640" s="624" t="s">
        <v>5289</v>
      </c>
      <c r="AC4640" s="84" t="s">
        <v>5289</v>
      </c>
      <c r="AD4640" s="84" t="s">
        <v>5289</v>
      </c>
      <c r="AE4640" s="84" t="s">
        <v>5289</v>
      </c>
      <c r="AF4640" s="129" t="s">
        <v>5289</v>
      </c>
      <c r="AG4640" s="1"/>
      <c r="AH4640" s="1"/>
      <c r="AI4640" s="1"/>
      <c r="AJ4640" s="1"/>
      <c r="AK4640" s="1"/>
      <c r="AL4640" s="1"/>
    </row>
    <row r="4641" spans="1:38" ht="76.5">
      <c r="A4641" s="639">
        <v>3</v>
      </c>
      <c r="B4641" s="627" t="s">
        <v>605</v>
      </c>
      <c r="C4641" s="627" t="s">
        <v>1062</v>
      </c>
      <c r="D4641" s="627" t="s">
        <v>131</v>
      </c>
      <c r="E4641" s="624" t="s">
        <v>51</v>
      </c>
      <c r="F4641" s="624" t="s">
        <v>51</v>
      </c>
      <c r="G4641" s="138"/>
      <c r="H4641" s="138"/>
      <c r="I4641" s="138"/>
      <c r="J4641" s="138"/>
      <c r="K4641" s="138"/>
      <c r="L4641" s="624" t="s">
        <v>51</v>
      </c>
      <c r="M4641" s="202"/>
      <c r="N4641" s="138"/>
      <c r="O4641" s="624">
        <v>0</v>
      </c>
      <c r="P4641" s="624">
        <v>0</v>
      </c>
      <c r="Q4641" s="624">
        <v>0</v>
      </c>
      <c r="R4641" s="624">
        <v>0</v>
      </c>
      <c r="S4641" s="624">
        <v>0</v>
      </c>
      <c r="T4641" s="624">
        <v>0</v>
      </c>
      <c r="U4641" s="624">
        <v>0</v>
      </c>
      <c r="V4641" s="624">
        <v>0</v>
      </c>
      <c r="W4641" s="624">
        <v>0</v>
      </c>
      <c r="X4641" s="624">
        <v>0</v>
      </c>
      <c r="Y4641" s="624">
        <v>0</v>
      </c>
      <c r="Z4641" s="624" t="s">
        <v>128</v>
      </c>
      <c r="AA4641" s="624" t="s">
        <v>5289</v>
      </c>
      <c r="AB4641" s="624" t="s">
        <v>5289</v>
      </c>
      <c r="AC4641" s="84" t="s">
        <v>5289</v>
      </c>
      <c r="AD4641" s="84" t="s">
        <v>5289</v>
      </c>
      <c r="AE4641" s="84" t="s">
        <v>5289</v>
      </c>
      <c r="AF4641" s="129" t="s">
        <v>5289</v>
      </c>
      <c r="AG4641" s="1"/>
      <c r="AH4641" s="1"/>
      <c r="AI4641" s="1"/>
      <c r="AJ4641" s="1"/>
      <c r="AK4641" s="1"/>
      <c r="AL4641" s="1"/>
    </row>
    <row r="4642" spans="1:38" ht="76.5">
      <c r="A4642" s="621">
        <v>4</v>
      </c>
      <c r="B4642" s="627" t="s">
        <v>606</v>
      </c>
      <c r="C4642" s="627" t="s">
        <v>1062</v>
      </c>
      <c r="D4642" s="626" t="s">
        <v>15641</v>
      </c>
      <c r="E4642" s="624" t="s">
        <v>54</v>
      </c>
      <c r="F4642" s="624" t="s">
        <v>51</v>
      </c>
      <c r="G4642" s="138"/>
      <c r="H4642" s="138"/>
      <c r="I4642" s="138"/>
      <c r="J4642" s="138"/>
      <c r="K4642" s="138"/>
      <c r="L4642" s="624" t="s">
        <v>51</v>
      </c>
      <c r="M4642" s="202"/>
      <c r="N4642" s="138"/>
      <c r="O4642" s="624">
        <v>0</v>
      </c>
      <c r="P4642" s="624">
        <v>0</v>
      </c>
      <c r="Q4642" s="624">
        <v>0</v>
      </c>
      <c r="R4642" s="624">
        <v>0</v>
      </c>
      <c r="S4642" s="624">
        <v>0</v>
      </c>
      <c r="T4642" s="624">
        <v>0</v>
      </c>
      <c r="U4642" s="624">
        <v>0</v>
      </c>
      <c r="V4642" s="624">
        <v>0</v>
      </c>
      <c r="W4642" s="624">
        <v>0</v>
      </c>
      <c r="X4642" s="624">
        <v>0</v>
      </c>
      <c r="Y4642" s="624">
        <v>0</v>
      </c>
      <c r="Z4642" s="624" t="s">
        <v>128</v>
      </c>
      <c r="AA4642" s="624" t="s">
        <v>5289</v>
      </c>
      <c r="AB4642" s="624" t="s">
        <v>5289</v>
      </c>
      <c r="AC4642" s="84" t="s">
        <v>5289</v>
      </c>
      <c r="AD4642" s="84" t="s">
        <v>5289</v>
      </c>
      <c r="AE4642" s="84" t="s">
        <v>5289</v>
      </c>
      <c r="AF4642" s="129" t="s">
        <v>5289</v>
      </c>
      <c r="AG4642" s="1"/>
      <c r="AH4642" s="1"/>
      <c r="AI4642" s="1"/>
      <c r="AJ4642" s="1"/>
      <c r="AK4642" s="1"/>
      <c r="AL4642" s="1"/>
    </row>
    <row r="4643" spans="1:38" ht="191.25">
      <c r="A4643" s="639">
        <v>5</v>
      </c>
      <c r="B4643" s="627" t="s">
        <v>577</v>
      </c>
      <c r="C4643" s="627" t="s">
        <v>1062</v>
      </c>
      <c r="D4643" s="626" t="s">
        <v>15642</v>
      </c>
      <c r="E4643" s="624" t="s">
        <v>54</v>
      </c>
      <c r="F4643" s="629" t="s">
        <v>21757</v>
      </c>
      <c r="G4643" s="624" t="s">
        <v>21758</v>
      </c>
      <c r="H4643" s="638">
        <v>3</v>
      </c>
      <c r="I4643" s="623" t="s">
        <v>16675</v>
      </c>
      <c r="J4643" s="138"/>
      <c r="K4643" s="138"/>
      <c r="L4643" s="624" t="s">
        <v>51</v>
      </c>
      <c r="M4643" s="202"/>
      <c r="N4643" s="138"/>
      <c r="O4643" s="624">
        <v>0</v>
      </c>
      <c r="P4643" s="624">
        <v>0</v>
      </c>
      <c r="Q4643" s="624">
        <v>0</v>
      </c>
      <c r="R4643" s="624">
        <v>0</v>
      </c>
      <c r="S4643" s="624">
        <v>0</v>
      </c>
      <c r="T4643" s="624">
        <v>0</v>
      </c>
      <c r="U4643" s="624">
        <v>0</v>
      </c>
      <c r="V4643" s="624">
        <v>0</v>
      </c>
      <c r="W4643" s="624">
        <v>0</v>
      </c>
      <c r="X4643" s="624">
        <v>1196</v>
      </c>
      <c r="Y4643" s="624">
        <v>96</v>
      </c>
      <c r="Z4643" s="624" t="s">
        <v>128</v>
      </c>
      <c r="AA4643" s="624" t="s">
        <v>5289</v>
      </c>
      <c r="AB4643" s="624" t="s">
        <v>5289</v>
      </c>
      <c r="AC4643" s="84" t="s">
        <v>5289</v>
      </c>
      <c r="AD4643" s="84" t="s">
        <v>5289</v>
      </c>
      <c r="AE4643" s="84" t="s">
        <v>5289</v>
      </c>
      <c r="AF4643" s="129" t="s">
        <v>5289</v>
      </c>
      <c r="AG4643" s="1"/>
      <c r="AH4643" s="1"/>
      <c r="AI4643" s="1"/>
      <c r="AJ4643" s="1"/>
      <c r="AK4643" s="1"/>
      <c r="AL4643" s="1"/>
    </row>
    <row r="4644" spans="1:38" ht="229.5">
      <c r="A4644" s="621">
        <v>6</v>
      </c>
      <c r="B4644" s="627" t="s">
        <v>1060</v>
      </c>
      <c r="C4644" s="627" t="s">
        <v>1062</v>
      </c>
      <c r="D4644" s="626" t="s">
        <v>15643</v>
      </c>
      <c r="E4644" s="624" t="s">
        <v>54</v>
      </c>
      <c r="F4644" s="629" t="s">
        <v>21759</v>
      </c>
      <c r="G4644" s="624" t="s">
        <v>21760</v>
      </c>
      <c r="H4644" s="638">
        <v>3</v>
      </c>
      <c r="I4644" s="623" t="s">
        <v>16675</v>
      </c>
      <c r="J4644" s="633" t="s">
        <v>16248</v>
      </c>
      <c r="K4644" s="626" t="s">
        <v>1048</v>
      </c>
      <c r="L4644" s="624" t="s">
        <v>54</v>
      </c>
      <c r="M4644" s="626" t="s">
        <v>15644</v>
      </c>
      <c r="N4644" s="624">
        <v>0</v>
      </c>
      <c r="O4644" s="624">
        <v>0</v>
      </c>
      <c r="P4644" s="624">
        <v>0</v>
      </c>
      <c r="Q4644" s="624">
        <v>0</v>
      </c>
      <c r="R4644" s="624">
        <v>0</v>
      </c>
      <c r="S4644" s="624">
        <v>0</v>
      </c>
      <c r="T4644" s="624">
        <v>0</v>
      </c>
      <c r="U4644" s="624">
        <v>0</v>
      </c>
      <c r="V4644" s="624">
        <v>0</v>
      </c>
      <c r="W4644" s="624">
        <v>0</v>
      </c>
      <c r="X4644" s="624">
        <v>0</v>
      </c>
      <c r="Y4644" s="624">
        <v>0</v>
      </c>
      <c r="Z4644" s="624" t="s">
        <v>128</v>
      </c>
      <c r="AA4644" s="624" t="s">
        <v>5289</v>
      </c>
      <c r="AB4644" s="624" t="s">
        <v>5289</v>
      </c>
      <c r="AC4644" s="84" t="s">
        <v>5289</v>
      </c>
      <c r="AD4644" s="84" t="s">
        <v>5289</v>
      </c>
      <c r="AE4644" s="84" t="s">
        <v>5289</v>
      </c>
      <c r="AF4644" s="129" t="s">
        <v>5289</v>
      </c>
      <c r="AG4644" s="1"/>
      <c r="AH4644" s="1"/>
      <c r="AI4644" s="1"/>
      <c r="AJ4644" s="1"/>
      <c r="AK4644" s="1"/>
      <c r="AL4644" s="1"/>
    </row>
    <row r="4645" spans="1:38" ht="127.5">
      <c r="A4645" s="639">
        <v>7</v>
      </c>
      <c r="B4645" s="370" t="s">
        <v>1061</v>
      </c>
      <c r="C4645" s="627" t="s">
        <v>1062</v>
      </c>
      <c r="D4645" s="627" t="s">
        <v>131</v>
      </c>
      <c r="E4645" s="624" t="s">
        <v>51</v>
      </c>
      <c r="F4645" s="629" t="s">
        <v>21761</v>
      </c>
      <c r="G4645" s="624" t="s">
        <v>54</v>
      </c>
      <c r="H4645" s="638">
        <v>3</v>
      </c>
      <c r="I4645" s="623" t="s">
        <v>16675</v>
      </c>
      <c r="J4645" s="138"/>
      <c r="K4645" s="138"/>
      <c r="L4645" s="624" t="s">
        <v>51</v>
      </c>
      <c r="M4645" s="202"/>
      <c r="N4645" s="138"/>
      <c r="O4645" s="624">
        <v>0</v>
      </c>
      <c r="P4645" s="624">
        <v>0</v>
      </c>
      <c r="Q4645" s="624">
        <v>0</v>
      </c>
      <c r="R4645" s="624">
        <v>0</v>
      </c>
      <c r="S4645" s="624">
        <v>0</v>
      </c>
      <c r="T4645" s="624">
        <v>0</v>
      </c>
      <c r="U4645" s="624">
        <v>0</v>
      </c>
      <c r="V4645" s="624">
        <v>0</v>
      </c>
      <c r="W4645" s="624">
        <v>0</v>
      </c>
      <c r="X4645" s="624">
        <v>0</v>
      </c>
      <c r="Y4645" s="624">
        <v>0</v>
      </c>
      <c r="Z4645" s="624" t="s">
        <v>128</v>
      </c>
      <c r="AA4645" s="624" t="s">
        <v>5289</v>
      </c>
      <c r="AB4645" s="624" t="s">
        <v>5289</v>
      </c>
      <c r="AC4645" s="84" t="s">
        <v>5289</v>
      </c>
      <c r="AD4645" s="84" t="s">
        <v>5289</v>
      </c>
      <c r="AE4645" s="84" t="s">
        <v>5289</v>
      </c>
      <c r="AF4645" s="129" t="s">
        <v>5289</v>
      </c>
      <c r="AG4645" s="1"/>
      <c r="AH4645" s="1"/>
      <c r="AI4645" s="1"/>
      <c r="AJ4645" s="1"/>
      <c r="AK4645" s="1"/>
      <c r="AL4645" s="1"/>
    </row>
    <row r="4646" spans="1:38" ht="114.75">
      <c r="A4646" s="621">
        <v>8</v>
      </c>
      <c r="B4646" s="627" t="s">
        <v>121</v>
      </c>
      <c r="C4646" s="627" t="s">
        <v>1062</v>
      </c>
      <c r="D4646" s="627" t="s">
        <v>131</v>
      </c>
      <c r="E4646" s="624" t="s">
        <v>51</v>
      </c>
      <c r="F4646" s="624" t="s">
        <v>19082</v>
      </c>
      <c r="G4646" s="624" t="s">
        <v>128</v>
      </c>
      <c r="H4646" s="638">
        <v>3</v>
      </c>
      <c r="I4646" s="623" t="s">
        <v>16675</v>
      </c>
      <c r="J4646" s="138"/>
      <c r="K4646" s="138"/>
      <c r="L4646" s="624" t="s">
        <v>51</v>
      </c>
      <c r="M4646" s="202"/>
      <c r="N4646" s="138"/>
      <c r="O4646" s="624">
        <v>0</v>
      </c>
      <c r="P4646" s="624">
        <v>0</v>
      </c>
      <c r="Q4646" s="624">
        <v>0</v>
      </c>
      <c r="R4646" s="624">
        <v>0</v>
      </c>
      <c r="S4646" s="624">
        <v>0</v>
      </c>
      <c r="T4646" s="624">
        <v>0</v>
      </c>
      <c r="U4646" s="624">
        <v>0</v>
      </c>
      <c r="V4646" s="624">
        <v>0</v>
      </c>
      <c r="W4646" s="624">
        <v>0</v>
      </c>
      <c r="X4646" s="624">
        <v>41</v>
      </c>
      <c r="Y4646" s="624">
        <v>0</v>
      </c>
      <c r="Z4646" s="624" t="s">
        <v>128</v>
      </c>
      <c r="AA4646" s="624" t="s">
        <v>5289</v>
      </c>
      <c r="AB4646" s="624" t="s">
        <v>5289</v>
      </c>
      <c r="AC4646" s="84" t="s">
        <v>5289</v>
      </c>
      <c r="AD4646" s="84" t="s">
        <v>5289</v>
      </c>
      <c r="AE4646" s="84" t="s">
        <v>5289</v>
      </c>
      <c r="AF4646" s="129" t="s">
        <v>5289</v>
      </c>
      <c r="AG4646" s="1"/>
      <c r="AH4646" s="1"/>
      <c r="AI4646" s="1"/>
      <c r="AJ4646" s="1"/>
      <c r="AK4646" s="1"/>
      <c r="AL4646" s="1"/>
    </row>
    <row r="4647" spans="1:38" ht="127.5">
      <c r="A4647" s="639">
        <v>9</v>
      </c>
      <c r="B4647" s="627" t="s">
        <v>1063</v>
      </c>
      <c r="C4647" s="627" t="s">
        <v>1062</v>
      </c>
      <c r="D4647" s="627" t="s">
        <v>21763</v>
      </c>
      <c r="E4647" s="624" t="s">
        <v>40</v>
      </c>
      <c r="F4647" s="629" t="s">
        <v>21762</v>
      </c>
      <c r="G4647" s="624" t="s">
        <v>54</v>
      </c>
      <c r="H4647" s="638">
        <v>3</v>
      </c>
      <c r="I4647" s="623" t="s">
        <v>16675</v>
      </c>
      <c r="J4647" s="138"/>
      <c r="K4647" s="138"/>
      <c r="L4647" s="624" t="s">
        <v>51</v>
      </c>
      <c r="M4647" s="202"/>
      <c r="N4647" s="138"/>
      <c r="O4647" s="624">
        <v>0</v>
      </c>
      <c r="P4647" s="624">
        <v>0</v>
      </c>
      <c r="Q4647" s="624">
        <v>0</v>
      </c>
      <c r="R4647" s="624">
        <v>0</v>
      </c>
      <c r="S4647" s="624">
        <v>0</v>
      </c>
      <c r="T4647" s="624">
        <v>0</v>
      </c>
      <c r="U4647" s="624">
        <v>0</v>
      </c>
      <c r="V4647" s="624">
        <v>0</v>
      </c>
      <c r="W4647" s="624">
        <v>0</v>
      </c>
      <c r="X4647" s="624">
        <v>0</v>
      </c>
      <c r="Y4647" s="624">
        <v>0</v>
      </c>
      <c r="Z4647" s="624" t="s">
        <v>128</v>
      </c>
      <c r="AA4647" s="624" t="s">
        <v>5289</v>
      </c>
      <c r="AB4647" s="624" t="s">
        <v>5289</v>
      </c>
      <c r="AC4647" s="84" t="s">
        <v>5289</v>
      </c>
      <c r="AD4647" s="84" t="s">
        <v>5289</v>
      </c>
      <c r="AE4647" s="84" t="s">
        <v>5289</v>
      </c>
      <c r="AF4647" s="129" t="s">
        <v>5289</v>
      </c>
      <c r="AG4647" s="1"/>
      <c r="AH4647" s="1"/>
      <c r="AI4647" s="1"/>
      <c r="AJ4647" s="1"/>
      <c r="AK4647" s="1"/>
      <c r="AL4647" s="1"/>
    </row>
    <row r="4648" spans="1:38" ht="38.25">
      <c r="A4648" s="621">
        <v>10</v>
      </c>
      <c r="B4648" s="627" t="s">
        <v>608</v>
      </c>
      <c r="C4648" s="627" t="s">
        <v>1062</v>
      </c>
      <c r="D4648" s="627" t="s">
        <v>131</v>
      </c>
      <c r="E4648" s="624" t="s">
        <v>51</v>
      </c>
      <c r="F4648" s="624" t="s">
        <v>51</v>
      </c>
      <c r="G4648" s="138"/>
      <c r="H4648" s="138"/>
      <c r="I4648" s="138"/>
      <c r="J4648" s="138"/>
      <c r="K4648" s="138"/>
      <c r="L4648" s="624" t="s">
        <v>51</v>
      </c>
      <c r="M4648" s="202"/>
      <c r="N4648" s="138"/>
      <c r="O4648" s="624">
        <v>0</v>
      </c>
      <c r="P4648" s="624">
        <v>0</v>
      </c>
      <c r="Q4648" s="624">
        <v>0</v>
      </c>
      <c r="R4648" s="624">
        <v>0</v>
      </c>
      <c r="S4648" s="624">
        <v>0</v>
      </c>
      <c r="T4648" s="624">
        <v>0</v>
      </c>
      <c r="U4648" s="624">
        <v>0</v>
      </c>
      <c r="V4648" s="624">
        <v>0</v>
      </c>
      <c r="W4648" s="624">
        <v>0</v>
      </c>
      <c r="X4648" s="624">
        <v>2</v>
      </c>
      <c r="Y4648" s="624">
        <v>0</v>
      </c>
      <c r="Z4648" s="624" t="s">
        <v>128</v>
      </c>
      <c r="AA4648" s="624" t="s">
        <v>5289</v>
      </c>
      <c r="AB4648" s="624" t="s">
        <v>5289</v>
      </c>
      <c r="AC4648" s="84" t="s">
        <v>5289</v>
      </c>
      <c r="AD4648" s="84" t="s">
        <v>5289</v>
      </c>
      <c r="AE4648" s="84" t="s">
        <v>5289</v>
      </c>
      <c r="AF4648" s="129" t="s">
        <v>5289</v>
      </c>
      <c r="AG4648" s="1"/>
      <c r="AH4648" s="1"/>
      <c r="AI4648" s="1"/>
      <c r="AJ4648" s="1"/>
      <c r="AK4648" s="1"/>
      <c r="AL4648" s="1"/>
    </row>
    <row r="4649" spans="1:38" ht="51">
      <c r="A4649" s="639">
        <v>11</v>
      </c>
      <c r="B4649" s="627" t="s">
        <v>1064</v>
      </c>
      <c r="C4649" s="627" t="s">
        <v>1062</v>
      </c>
      <c r="D4649" s="627" t="s">
        <v>131</v>
      </c>
      <c r="E4649" s="624" t="s">
        <v>51</v>
      </c>
      <c r="F4649" s="624" t="s">
        <v>51</v>
      </c>
      <c r="G4649" s="138"/>
      <c r="H4649" s="138"/>
      <c r="I4649" s="138"/>
      <c r="J4649" s="138"/>
      <c r="K4649" s="138"/>
      <c r="L4649" s="624" t="s">
        <v>51</v>
      </c>
      <c r="M4649" s="202"/>
      <c r="N4649" s="138"/>
      <c r="O4649" s="624">
        <v>0</v>
      </c>
      <c r="P4649" s="624">
        <v>0</v>
      </c>
      <c r="Q4649" s="624">
        <v>0</v>
      </c>
      <c r="R4649" s="624">
        <v>0</v>
      </c>
      <c r="S4649" s="624">
        <v>0</v>
      </c>
      <c r="T4649" s="624">
        <v>0</v>
      </c>
      <c r="U4649" s="624">
        <v>0</v>
      </c>
      <c r="V4649" s="624">
        <v>0</v>
      </c>
      <c r="W4649" s="624">
        <v>0</v>
      </c>
      <c r="X4649" s="624">
        <v>0</v>
      </c>
      <c r="Y4649" s="624">
        <v>0</v>
      </c>
      <c r="Z4649" s="624" t="s">
        <v>128</v>
      </c>
      <c r="AA4649" s="624" t="s">
        <v>5289</v>
      </c>
      <c r="AB4649" s="624" t="s">
        <v>5289</v>
      </c>
      <c r="AC4649" s="84" t="s">
        <v>5289</v>
      </c>
      <c r="AD4649" s="84" t="s">
        <v>5289</v>
      </c>
      <c r="AE4649" s="84" t="s">
        <v>5289</v>
      </c>
      <c r="AF4649" s="129" t="s">
        <v>5289</v>
      </c>
      <c r="AG4649" s="1"/>
      <c r="AH4649" s="1"/>
      <c r="AI4649" s="1"/>
      <c r="AJ4649" s="1"/>
      <c r="AK4649" s="1"/>
      <c r="AL4649" s="1"/>
    </row>
    <row r="4650" spans="1:38" ht="51">
      <c r="A4650" s="621">
        <v>12</v>
      </c>
      <c r="B4650" s="627" t="s">
        <v>1065</v>
      </c>
      <c r="C4650" s="627" t="s">
        <v>1062</v>
      </c>
      <c r="D4650" s="627" t="s">
        <v>131</v>
      </c>
      <c r="E4650" s="624" t="s">
        <v>51</v>
      </c>
      <c r="F4650" s="624" t="s">
        <v>51</v>
      </c>
      <c r="G4650" s="138"/>
      <c r="H4650" s="138"/>
      <c r="I4650" s="138"/>
      <c r="J4650" s="138"/>
      <c r="K4650" s="138"/>
      <c r="L4650" s="624" t="s">
        <v>51</v>
      </c>
      <c r="M4650" s="202"/>
      <c r="N4650" s="138"/>
      <c r="O4650" s="624">
        <v>0</v>
      </c>
      <c r="P4650" s="624">
        <v>0</v>
      </c>
      <c r="Q4650" s="624">
        <v>0</v>
      </c>
      <c r="R4650" s="624">
        <v>0</v>
      </c>
      <c r="S4650" s="624">
        <v>0</v>
      </c>
      <c r="T4650" s="624">
        <v>0</v>
      </c>
      <c r="U4650" s="624">
        <v>0</v>
      </c>
      <c r="V4650" s="624">
        <v>0</v>
      </c>
      <c r="W4650" s="624">
        <v>0</v>
      </c>
      <c r="X4650" s="624">
        <v>0</v>
      </c>
      <c r="Y4650" s="624">
        <v>0</v>
      </c>
      <c r="Z4650" s="624" t="s">
        <v>128</v>
      </c>
      <c r="AA4650" s="624" t="s">
        <v>5289</v>
      </c>
      <c r="AB4650" s="624" t="s">
        <v>5289</v>
      </c>
      <c r="AC4650" s="84" t="s">
        <v>5289</v>
      </c>
      <c r="AD4650" s="84" t="s">
        <v>5289</v>
      </c>
      <c r="AE4650" s="84" t="s">
        <v>5289</v>
      </c>
      <c r="AF4650" s="129" t="s">
        <v>5289</v>
      </c>
      <c r="AG4650" s="1"/>
      <c r="AH4650" s="1"/>
      <c r="AI4650" s="1"/>
      <c r="AJ4650" s="1"/>
      <c r="AK4650" s="1"/>
      <c r="AL4650" s="1"/>
    </row>
    <row r="4651" spans="1:38" ht="38.25">
      <c r="A4651" s="639">
        <v>13</v>
      </c>
      <c r="B4651" s="19" t="s">
        <v>1066</v>
      </c>
      <c r="C4651" s="19" t="s">
        <v>1062</v>
      </c>
      <c r="D4651" s="19" t="s">
        <v>131</v>
      </c>
      <c r="E4651" s="624" t="s">
        <v>51</v>
      </c>
      <c r="F4651" s="624" t="s">
        <v>51</v>
      </c>
      <c r="G4651" s="138"/>
      <c r="H4651" s="138"/>
      <c r="I4651" s="138"/>
      <c r="J4651" s="138"/>
      <c r="K4651" s="138"/>
      <c r="L4651" s="624" t="s">
        <v>51</v>
      </c>
      <c r="M4651" s="202"/>
      <c r="N4651" s="138"/>
      <c r="O4651" s="624">
        <v>0</v>
      </c>
      <c r="P4651" s="624">
        <v>0</v>
      </c>
      <c r="Q4651" s="624">
        <v>0</v>
      </c>
      <c r="R4651" s="624">
        <v>0</v>
      </c>
      <c r="S4651" s="624">
        <v>0</v>
      </c>
      <c r="T4651" s="624">
        <v>0</v>
      </c>
      <c r="U4651" s="624">
        <v>0</v>
      </c>
      <c r="V4651" s="624">
        <v>0</v>
      </c>
      <c r="W4651" s="624">
        <v>0</v>
      </c>
      <c r="X4651" s="624">
        <v>12180</v>
      </c>
      <c r="Y4651" s="624">
        <v>765</v>
      </c>
      <c r="Z4651" s="624" t="s">
        <v>128</v>
      </c>
      <c r="AA4651" s="624" t="s">
        <v>5289</v>
      </c>
      <c r="AB4651" s="624" t="s">
        <v>5289</v>
      </c>
      <c r="AC4651" s="84" t="s">
        <v>5289</v>
      </c>
      <c r="AD4651" s="84" t="s">
        <v>5289</v>
      </c>
      <c r="AE4651" s="84" t="s">
        <v>5289</v>
      </c>
      <c r="AF4651" s="129" t="s">
        <v>5289</v>
      </c>
      <c r="AG4651" s="1"/>
      <c r="AH4651" s="1"/>
      <c r="AI4651" s="1"/>
      <c r="AJ4651" s="1"/>
      <c r="AK4651" s="1"/>
      <c r="AL4651" s="1"/>
    </row>
    <row r="4652" spans="1:38" ht="38.25">
      <c r="A4652" s="621">
        <v>14</v>
      </c>
      <c r="B4652" s="627" t="s">
        <v>1067</v>
      </c>
      <c r="C4652" s="627" t="s">
        <v>1062</v>
      </c>
      <c r="D4652" s="627" t="s">
        <v>131</v>
      </c>
      <c r="E4652" s="624" t="s">
        <v>51</v>
      </c>
      <c r="F4652" s="624" t="s">
        <v>51</v>
      </c>
      <c r="G4652" s="138"/>
      <c r="H4652" s="138"/>
      <c r="I4652" s="138"/>
      <c r="J4652" s="138"/>
      <c r="K4652" s="138"/>
      <c r="L4652" s="624" t="s">
        <v>51</v>
      </c>
      <c r="M4652" s="202"/>
      <c r="N4652" s="138"/>
      <c r="O4652" s="624">
        <v>0</v>
      </c>
      <c r="P4652" s="624">
        <v>0</v>
      </c>
      <c r="Q4652" s="624">
        <v>0</v>
      </c>
      <c r="R4652" s="624">
        <v>0</v>
      </c>
      <c r="S4652" s="624">
        <v>0</v>
      </c>
      <c r="T4652" s="624">
        <v>0</v>
      </c>
      <c r="U4652" s="624">
        <v>0</v>
      </c>
      <c r="V4652" s="624">
        <v>0</v>
      </c>
      <c r="W4652" s="624">
        <v>0</v>
      </c>
      <c r="X4652" s="624">
        <v>0</v>
      </c>
      <c r="Y4652" s="624">
        <v>0</v>
      </c>
      <c r="Z4652" s="624" t="s">
        <v>128</v>
      </c>
      <c r="AA4652" s="624" t="s">
        <v>5289</v>
      </c>
      <c r="AB4652" s="624" t="s">
        <v>5289</v>
      </c>
      <c r="AC4652" s="84" t="s">
        <v>5289</v>
      </c>
      <c r="AD4652" s="84" t="s">
        <v>5289</v>
      </c>
      <c r="AE4652" s="84" t="s">
        <v>5289</v>
      </c>
      <c r="AF4652" s="129" t="s">
        <v>5289</v>
      </c>
      <c r="AG4652" s="1"/>
      <c r="AH4652" s="1"/>
      <c r="AI4652" s="1"/>
      <c r="AJ4652" s="1"/>
      <c r="AK4652" s="1"/>
      <c r="AL4652" s="1"/>
    </row>
    <row r="4653" spans="1:38" ht="267.75">
      <c r="A4653" s="639">
        <v>15</v>
      </c>
      <c r="B4653" s="627" t="s">
        <v>575</v>
      </c>
      <c r="C4653" s="627" t="s">
        <v>1062</v>
      </c>
      <c r="D4653" s="627" t="s">
        <v>1068</v>
      </c>
      <c r="E4653" s="634" t="s">
        <v>14712</v>
      </c>
      <c r="F4653" s="624" t="s">
        <v>51</v>
      </c>
      <c r="G4653" s="138"/>
      <c r="H4653" s="138"/>
      <c r="I4653" s="138"/>
      <c r="J4653" s="624" t="s">
        <v>5394</v>
      </c>
      <c r="K4653" s="645" t="s">
        <v>15352</v>
      </c>
      <c r="L4653" s="624" t="s">
        <v>129</v>
      </c>
      <c r="M4653" s="627" t="s">
        <v>13014</v>
      </c>
      <c r="N4653" s="624">
        <v>0</v>
      </c>
      <c r="O4653" s="624">
        <v>0</v>
      </c>
      <c r="P4653" s="624">
        <v>0</v>
      </c>
      <c r="Q4653" s="624">
        <v>0</v>
      </c>
      <c r="R4653" s="624">
        <v>0</v>
      </c>
      <c r="S4653" s="624">
        <v>0</v>
      </c>
      <c r="T4653" s="624">
        <v>0</v>
      </c>
      <c r="U4653" s="624">
        <v>0</v>
      </c>
      <c r="V4653" s="624">
        <v>0</v>
      </c>
      <c r="W4653" s="624">
        <v>0</v>
      </c>
      <c r="X4653" s="624">
        <v>0</v>
      </c>
      <c r="Y4653" s="624">
        <v>0</v>
      </c>
      <c r="Z4653" s="624" t="s">
        <v>128</v>
      </c>
      <c r="AA4653" s="624" t="s">
        <v>5289</v>
      </c>
      <c r="AB4653" s="624" t="s">
        <v>5289</v>
      </c>
      <c r="AC4653" s="84" t="s">
        <v>5289</v>
      </c>
      <c r="AD4653" s="84" t="s">
        <v>5289</v>
      </c>
      <c r="AE4653" s="84" t="s">
        <v>5289</v>
      </c>
      <c r="AF4653" s="129" t="s">
        <v>5289</v>
      </c>
      <c r="AG4653" s="1"/>
      <c r="AH4653" s="1"/>
      <c r="AI4653" s="1"/>
      <c r="AJ4653" s="1"/>
      <c r="AK4653" s="1"/>
      <c r="AL4653" s="1"/>
    </row>
    <row r="4654" spans="1:38" ht="38.25">
      <c r="A4654" s="621">
        <v>16</v>
      </c>
      <c r="B4654" s="627" t="s">
        <v>1069</v>
      </c>
      <c r="C4654" s="627" t="s">
        <v>1062</v>
      </c>
      <c r="D4654" s="627" t="s">
        <v>131</v>
      </c>
      <c r="E4654" s="624" t="s">
        <v>51</v>
      </c>
      <c r="F4654" s="624" t="s">
        <v>51</v>
      </c>
      <c r="G4654" s="138"/>
      <c r="H4654" s="138"/>
      <c r="I4654" s="138"/>
      <c r="J4654" s="138"/>
      <c r="K4654" s="138"/>
      <c r="L4654" s="624" t="s">
        <v>51</v>
      </c>
      <c r="M4654" s="202"/>
      <c r="N4654" s="503"/>
      <c r="O4654" s="634">
        <v>0</v>
      </c>
      <c r="P4654" s="634">
        <v>0</v>
      </c>
      <c r="Q4654" s="634">
        <v>0</v>
      </c>
      <c r="R4654" s="634">
        <v>0</v>
      </c>
      <c r="S4654" s="634">
        <v>0</v>
      </c>
      <c r="T4654" s="634">
        <v>0</v>
      </c>
      <c r="U4654" s="634">
        <v>0</v>
      </c>
      <c r="V4654" s="634">
        <v>0</v>
      </c>
      <c r="W4654" s="634">
        <v>0</v>
      </c>
      <c r="X4654" s="634">
        <v>0</v>
      </c>
      <c r="Y4654" s="634">
        <v>0</v>
      </c>
      <c r="Z4654" s="624" t="s">
        <v>128</v>
      </c>
      <c r="AA4654" s="624" t="s">
        <v>5289</v>
      </c>
      <c r="AB4654" s="624" t="s">
        <v>5289</v>
      </c>
      <c r="AC4654" s="84" t="s">
        <v>5289</v>
      </c>
      <c r="AD4654" s="84" t="s">
        <v>5289</v>
      </c>
      <c r="AE4654" s="84" t="s">
        <v>5289</v>
      </c>
      <c r="AF4654" s="129" t="s">
        <v>5289</v>
      </c>
      <c r="AG4654" s="1"/>
      <c r="AH4654" s="1"/>
      <c r="AI4654" s="1"/>
      <c r="AJ4654" s="1"/>
      <c r="AK4654" s="1"/>
      <c r="AL4654" s="1"/>
    </row>
    <row r="4655" spans="1:38" s="44" customFormat="1" ht="102">
      <c r="A4655" s="214">
        <v>17</v>
      </c>
      <c r="B4655" s="630" t="s">
        <v>551</v>
      </c>
      <c r="C4655" s="234" t="s">
        <v>1062</v>
      </c>
      <c r="D4655" s="630" t="s">
        <v>15349</v>
      </c>
      <c r="E4655" s="643" t="s">
        <v>54</v>
      </c>
      <c r="F4655" s="624" t="s">
        <v>51</v>
      </c>
      <c r="G4655" s="138"/>
      <c r="H4655" s="138"/>
      <c r="I4655" s="138"/>
      <c r="J4655" s="643" t="s">
        <v>5394</v>
      </c>
      <c r="K4655" s="209" t="s">
        <v>15337</v>
      </c>
      <c r="L4655" s="643" t="s">
        <v>40</v>
      </c>
      <c r="M4655" s="645" t="s">
        <v>15335</v>
      </c>
      <c r="N4655" s="643">
        <v>0</v>
      </c>
      <c r="O4655" s="634">
        <v>0</v>
      </c>
      <c r="P4655" s="634">
        <v>0</v>
      </c>
      <c r="Q4655" s="634">
        <v>0</v>
      </c>
      <c r="R4655" s="634">
        <v>0</v>
      </c>
      <c r="S4655" s="634">
        <v>0</v>
      </c>
      <c r="T4655" s="634">
        <v>0</v>
      </c>
      <c r="U4655" s="634">
        <v>0</v>
      </c>
      <c r="V4655" s="634">
        <v>0</v>
      </c>
      <c r="W4655" s="634">
        <v>0</v>
      </c>
      <c r="X4655" s="634">
        <v>0</v>
      </c>
      <c r="Y4655" s="634">
        <v>0</v>
      </c>
      <c r="Z4655" s="624" t="s">
        <v>51</v>
      </c>
      <c r="AA4655" s="624" t="s">
        <v>5289</v>
      </c>
      <c r="AB4655" s="624" t="s">
        <v>5289</v>
      </c>
      <c r="AC4655" s="84" t="s">
        <v>5289</v>
      </c>
      <c r="AD4655" s="84" t="s">
        <v>5289</v>
      </c>
      <c r="AE4655" s="84" t="s">
        <v>5289</v>
      </c>
      <c r="AF4655" s="129" t="s">
        <v>5289</v>
      </c>
      <c r="AG4655" s="107"/>
      <c r="AH4655" s="107"/>
      <c r="AI4655" s="107"/>
      <c r="AJ4655" s="107"/>
      <c r="AK4655" s="107"/>
      <c r="AL4655" s="107"/>
    </row>
    <row r="4656" spans="1:38" s="44" customFormat="1" ht="89.25">
      <c r="A4656" s="214">
        <v>18</v>
      </c>
      <c r="B4656" s="908" t="s">
        <v>18102</v>
      </c>
      <c r="C4656" s="635" t="s">
        <v>1062</v>
      </c>
      <c r="D4656" s="122" t="s">
        <v>18134</v>
      </c>
      <c r="E4656" s="624" t="s">
        <v>40</v>
      </c>
      <c r="F4656" s="624" t="s">
        <v>51</v>
      </c>
      <c r="G4656" s="138"/>
      <c r="H4656" s="138"/>
      <c r="I4656" s="138"/>
      <c r="J4656" s="138"/>
      <c r="K4656" s="138"/>
      <c r="L4656" s="624" t="s">
        <v>51</v>
      </c>
      <c r="M4656" s="202"/>
      <c r="N4656" s="503"/>
      <c r="O4656" s="634">
        <v>0</v>
      </c>
      <c r="P4656" s="634">
        <v>0</v>
      </c>
      <c r="Q4656" s="634">
        <v>0</v>
      </c>
      <c r="R4656" s="634">
        <v>0</v>
      </c>
      <c r="S4656" s="634">
        <v>0</v>
      </c>
      <c r="T4656" s="634">
        <v>0</v>
      </c>
      <c r="U4656" s="634">
        <v>0</v>
      </c>
      <c r="V4656" s="634">
        <v>0</v>
      </c>
      <c r="W4656" s="634">
        <v>0</v>
      </c>
      <c r="X4656" s="634">
        <v>0</v>
      </c>
      <c r="Y4656" s="634">
        <v>0</v>
      </c>
      <c r="Z4656" s="624" t="s">
        <v>51</v>
      </c>
      <c r="AA4656" s="624" t="s">
        <v>5289</v>
      </c>
      <c r="AB4656" s="624" t="s">
        <v>5289</v>
      </c>
      <c r="AC4656" s="84" t="s">
        <v>5289</v>
      </c>
      <c r="AD4656" s="84" t="s">
        <v>5289</v>
      </c>
      <c r="AE4656" s="84" t="s">
        <v>5289</v>
      </c>
      <c r="AF4656" s="129" t="s">
        <v>5289</v>
      </c>
      <c r="AG4656" s="107"/>
      <c r="AH4656" s="107"/>
      <c r="AI4656" s="107"/>
      <c r="AJ4656" s="107"/>
      <c r="AK4656" s="107"/>
      <c r="AL4656" s="107"/>
    </row>
    <row r="4657" spans="1:32" ht="15" customHeight="1">
      <c r="A4657" s="18"/>
      <c r="B4657" s="18">
        <v>18</v>
      </c>
      <c r="C4657" s="18"/>
      <c r="D4657" s="18">
        <v>9</v>
      </c>
      <c r="E4657" s="18">
        <v>9</v>
      </c>
      <c r="F4657" s="18">
        <v>6</v>
      </c>
      <c r="G4657" s="18">
        <v>6</v>
      </c>
      <c r="H4657" s="18">
        <v>1</v>
      </c>
      <c r="I4657" s="18"/>
      <c r="J4657" s="18">
        <v>1</v>
      </c>
      <c r="K4657" s="18">
        <v>4</v>
      </c>
      <c r="L4657" s="18">
        <v>4</v>
      </c>
      <c r="M4657" s="200"/>
      <c r="N4657" s="18">
        <f t="shared" ref="N4657:O4657" si="1559">SUM(N4639:N4656)</f>
        <v>0</v>
      </c>
      <c r="O4657" s="18">
        <f t="shared" si="1559"/>
        <v>0</v>
      </c>
      <c r="P4657" s="18">
        <f t="shared" ref="P4657:Q4657" si="1560">SUM(P4639:P4656)</f>
        <v>0</v>
      </c>
      <c r="Q4657" s="18">
        <f t="shared" si="1560"/>
        <v>0</v>
      </c>
      <c r="R4657" s="18">
        <f t="shared" ref="R4657" si="1561">SUM(R4639:R4656)</f>
        <v>0</v>
      </c>
      <c r="S4657" s="18">
        <f t="shared" ref="S4657" si="1562">SUM(S4639:S4656)</f>
        <v>0</v>
      </c>
      <c r="T4657" s="18">
        <f t="shared" ref="T4657:U4657" si="1563">SUM(T4639:T4656)</f>
        <v>0</v>
      </c>
      <c r="U4657" s="18">
        <f t="shared" si="1563"/>
        <v>0</v>
      </c>
      <c r="V4657" s="18">
        <f t="shared" ref="V4657:W4657" si="1564">SUM(V4639:V4656)</f>
        <v>0</v>
      </c>
      <c r="W4657" s="18">
        <f t="shared" si="1564"/>
        <v>0</v>
      </c>
      <c r="X4657" s="18">
        <f t="shared" ref="X4657:Y4657" si="1565">SUM(X4639:X4656)</f>
        <v>13436</v>
      </c>
      <c r="Y4657" s="18">
        <f t="shared" si="1565"/>
        <v>865</v>
      </c>
      <c r="Z4657" s="18">
        <v>0</v>
      </c>
      <c r="AA4657" s="18">
        <v>1</v>
      </c>
      <c r="AB4657" s="18">
        <v>1</v>
      </c>
      <c r="AC4657" s="18"/>
      <c r="AD4657" s="18"/>
      <c r="AE4657" s="18"/>
      <c r="AF4657" s="18"/>
    </row>
    <row r="4658" spans="1:32" ht="13.5" thickBot="1">
      <c r="A4658" s="243">
        <v>24</v>
      </c>
      <c r="B4658" s="243">
        <f>B4252+B4273+B4292+B4309+B4329+B4344+B4365+B4381+B4396+B4413+B4432+B4444+B4467+B4482+B4496+B4513+B4525+B4550+B4568+B4589+B4602+B4622+B4637+B4657</f>
        <v>370</v>
      </c>
      <c r="C4658" s="243"/>
      <c r="D4658" s="243">
        <f>D4252+D4273+D4292+D4309+D4329+D4344+D4365+D4381+D4396+D4413+D4432+D4444+D4467+D4482+D4496+D4513+D4525+D4550+D4568+D4589+D4602+D4622+D4637+D4657</f>
        <v>337</v>
      </c>
      <c r="E4658" s="243">
        <f>E4252+E4273+E4292+E4309+E4329+E4344+E4365+E4381+E4396+E4413+E4432+E4444+E4467+E4482+E4496+E4513+E4525+E4550+E4568+E4589+E4602+E4622+E4637+E4657</f>
        <v>337</v>
      </c>
      <c r="F4658" s="243">
        <f>F4252+F4273+F4292+F4309+F4329+F4344+F4365+F4381+F4396+F4413+F4432+F4444+F4467+F4482+F4496+F4513+F4525+F4550+F4568+F4589+F4602+F4622+F4637+F4657</f>
        <v>73</v>
      </c>
      <c r="G4658" s="243">
        <f>G4252+G4273+G4292+G4309+G4329+G4344+G4365+G4381+G4396+G4413+G4432+G4444+G4467+G4482+G4496+G4513+G4525+G4550+G4568+G4589+G4602+G4622+G4637+G4657</f>
        <v>38</v>
      </c>
      <c r="H4658" s="243">
        <f>H4252+H4273+H4292+H4309+H4329+H4344+H4365+H4381+H4396+H4413+H4432+H4444+H4467+H4482+H4496+H4513+H4525+H4550+H4568+H4589+H4602+H4622+H4637+H4657</f>
        <v>10</v>
      </c>
      <c r="I4658" s="243"/>
      <c r="J4658" s="243">
        <f>J4252+J4273+J4292+J4309+J4329+J4344+J4365+J4381+J4396+J4413+J4432+J4444+J4467+J4482+J4496+J4513+J4525+J4550+J4568+J4589+J4602+J4622+J4637+J4657</f>
        <v>23</v>
      </c>
      <c r="K4658" s="243">
        <f>K4252+K4273+K4292+K4309+K4329+K4344+K4365+K4381+K4396+K4413+K4432+K4444+K4467+K4482+K4496+K4513+K4525+K4550+K4568+K4589+K4602+K4622+K4637+K4657</f>
        <v>254</v>
      </c>
      <c r="L4658" s="243">
        <f>L4252+L4273+L4292+L4309+L4329+L4344+L4365+L4381+L4396+L4413+L4432+L4444+L4467+L4482+L4496+L4513+L4525+L4550+L4568+L4589+L4602+L4622+L4637+L4657</f>
        <v>167</v>
      </c>
      <c r="M4658" s="244"/>
      <c r="N4658" s="243">
        <f t="shared" ref="N4658:AB4658" si="1566">N4252+N4273+N4292+N4309+N4329+N4344+N4365+N4381+N4396+N4413+N4432+N4444+N4467+N4482+N4496+N4513+N4525+N4550+N4568+N4589+N4602+N4622+N4637+N4657</f>
        <v>162</v>
      </c>
      <c r="O4658" s="243">
        <f t="shared" si="1566"/>
        <v>0</v>
      </c>
      <c r="P4658" s="243">
        <f t="shared" si="1566"/>
        <v>0</v>
      </c>
      <c r="Q4658" s="243">
        <f t="shared" si="1566"/>
        <v>0</v>
      </c>
      <c r="R4658" s="243">
        <f t="shared" si="1566"/>
        <v>0</v>
      </c>
      <c r="S4658" s="243">
        <f t="shared" si="1566"/>
        <v>0</v>
      </c>
      <c r="T4658" s="243">
        <f t="shared" si="1566"/>
        <v>2</v>
      </c>
      <c r="U4658" s="243">
        <f t="shared" si="1566"/>
        <v>0</v>
      </c>
      <c r="V4658" s="243">
        <f t="shared" si="1566"/>
        <v>0</v>
      </c>
      <c r="W4658" s="243">
        <f t="shared" si="1566"/>
        <v>0</v>
      </c>
      <c r="X4658" s="243">
        <f t="shared" si="1566"/>
        <v>39088</v>
      </c>
      <c r="Y4658" s="243">
        <f t="shared" si="1566"/>
        <v>2697</v>
      </c>
      <c r="Z4658" s="243">
        <f t="shared" si="1566"/>
        <v>29</v>
      </c>
      <c r="AA4658" s="243">
        <f t="shared" si="1566"/>
        <v>23</v>
      </c>
      <c r="AB4658" s="243">
        <f t="shared" si="1566"/>
        <v>23</v>
      </c>
      <c r="AC4658" s="243"/>
      <c r="AD4658" s="243"/>
      <c r="AE4658" s="243"/>
      <c r="AF4658" s="243"/>
    </row>
    <row r="4659" spans="1:32" ht="15.75" customHeight="1" thickBot="1">
      <c r="A4659" s="663" t="s">
        <v>181</v>
      </c>
      <c r="B4659" s="664"/>
      <c r="C4659" s="664"/>
      <c r="D4659" s="664"/>
      <c r="E4659" s="664"/>
      <c r="F4659" s="664"/>
      <c r="G4659" s="664"/>
      <c r="H4659" s="664"/>
      <c r="I4659" s="664"/>
      <c r="J4659" s="664"/>
      <c r="K4659" s="664"/>
      <c r="L4659" s="664"/>
      <c r="M4659" s="664"/>
      <c r="N4659" s="664"/>
      <c r="O4659" s="664"/>
      <c r="P4659" s="664"/>
      <c r="Q4659" s="664"/>
      <c r="R4659" s="664"/>
      <c r="S4659" s="664"/>
      <c r="T4659" s="664"/>
      <c r="U4659" s="664"/>
      <c r="V4659" s="664"/>
      <c r="W4659" s="664"/>
      <c r="X4659" s="664"/>
      <c r="Y4659" s="664"/>
      <c r="Z4659" s="664"/>
      <c r="AA4659" s="664"/>
      <c r="AB4659" s="664"/>
      <c r="AC4659" s="664"/>
      <c r="AD4659" s="664"/>
      <c r="AE4659" s="664"/>
      <c r="AF4659" s="665"/>
    </row>
    <row r="4660" spans="1:32" ht="229.5">
      <c r="A4660" s="621">
        <v>1</v>
      </c>
      <c r="B4660" s="68" t="s">
        <v>6306</v>
      </c>
      <c r="C4660" s="68" t="s">
        <v>6307</v>
      </c>
      <c r="D4660" s="68" t="s">
        <v>6351</v>
      </c>
      <c r="E4660" s="94" t="s">
        <v>6368</v>
      </c>
      <c r="F4660" s="118" t="s">
        <v>19012</v>
      </c>
      <c r="G4660" s="119" t="s">
        <v>51</v>
      </c>
      <c r="H4660" s="119">
        <v>1</v>
      </c>
      <c r="I4660" s="119" t="s">
        <v>16485</v>
      </c>
      <c r="J4660" s="68" t="s">
        <v>6385</v>
      </c>
      <c r="K4660" s="119" t="s">
        <v>6308</v>
      </c>
      <c r="L4660" s="119" t="s">
        <v>40</v>
      </c>
      <c r="M4660" s="68" t="s">
        <v>13333</v>
      </c>
      <c r="N4660" s="119">
        <v>0</v>
      </c>
      <c r="O4660" s="119">
        <v>0</v>
      </c>
      <c r="P4660" s="119">
        <v>0</v>
      </c>
      <c r="Q4660" s="119">
        <v>0</v>
      </c>
      <c r="R4660" s="119">
        <v>0</v>
      </c>
      <c r="S4660" s="119">
        <v>0</v>
      </c>
      <c r="T4660" s="119">
        <v>0</v>
      </c>
      <c r="U4660" s="119">
        <v>0</v>
      </c>
      <c r="V4660" s="119">
        <v>0</v>
      </c>
      <c r="W4660" s="119">
        <v>0</v>
      </c>
      <c r="X4660" s="119">
        <v>0</v>
      </c>
      <c r="Y4660" s="119">
        <v>0</v>
      </c>
      <c r="Z4660" s="119" t="s">
        <v>51</v>
      </c>
      <c r="AA4660" s="68" t="s">
        <v>6386</v>
      </c>
      <c r="AB4660" s="68" t="s">
        <v>6387</v>
      </c>
      <c r="AC4660" s="131" t="s">
        <v>6337</v>
      </c>
      <c r="AD4660" s="131" t="s">
        <v>6338</v>
      </c>
      <c r="AE4660" s="131" t="s">
        <v>6339</v>
      </c>
      <c r="AF4660" s="356" t="s">
        <v>6340</v>
      </c>
    </row>
    <row r="4661" spans="1:32" ht="204">
      <c r="A4661" s="621">
        <v>2</v>
      </c>
      <c r="B4661" s="121" t="s">
        <v>6309</v>
      </c>
      <c r="C4661" s="121" t="s">
        <v>6310</v>
      </c>
      <c r="D4661" s="121" t="s">
        <v>6352</v>
      </c>
      <c r="E4661" s="86" t="s">
        <v>6369</v>
      </c>
      <c r="F4661" s="624" t="s">
        <v>51</v>
      </c>
      <c r="G4661" s="138"/>
      <c r="H4661" s="138"/>
      <c r="I4661" s="138"/>
      <c r="J4661" s="622" t="s">
        <v>5289</v>
      </c>
      <c r="K4661" s="622" t="s">
        <v>4309</v>
      </c>
      <c r="L4661" s="622" t="s">
        <v>40</v>
      </c>
      <c r="M4661" s="121" t="s">
        <v>21942</v>
      </c>
      <c r="N4661" s="622">
        <v>0</v>
      </c>
      <c r="O4661" s="622">
        <v>0</v>
      </c>
      <c r="P4661" s="622">
        <v>0</v>
      </c>
      <c r="Q4661" s="622">
        <v>0</v>
      </c>
      <c r="R4661" s="622">
        <v>0</v>
      </c>
      <c r="S4661" s="622">
        <v>0</v>
      </c>
      <c r="T4661" s="622">
        <v>0</v>
      </c>
      <c r="U4661" s="622">
        <v>0</v>
      </c>
      <c r="V4661" s="622">
        <v>0</v>
      </c>
      <c r="W4661" s="622">
        <v>0</v>
      </c>
      <c r="X4661" s="622">
        <v>0</v>
      </c>
      <c r="Y4661" s="622">
        <v>0</v>
      </c>
      <c r="Z4661" s="622" t="s">
        <v>51</v>
      </c>
      <c r="AA4661" s="622" t="s">
        <v>5289</v>
      </c>
      <c r="AB4661" s="622" t="s">
        <v>5289</v>
      </c>
      <c r="AC4661" s="131" t="s">
        <v>5289</v>
      </c>
      <c r="AD4661" s="131" t="s">
        <v>5289</v>
      </c>
      <c r="AE4661" s="131" t="s">
        <v>5289</v>
      </c>
      <c r="AF4661" s="132" t="s">
        <v>5289</v>
      </c>
    </row>
    <row r="4662" spans="1:32" ht="204">
      <c r="A4662" s="621">
        <v>3</v>
      </c>
      <c r="B4662" s="121" t="s">
        <v>18747</v>
      </c>
      <c r="C4662" s="121" t="s">
        <v>6307</v>
      </c>
      <c r="D4662" s="121" t="s">
        <v>18750</v>
      </c>
      <c r="E4662" s="86" t="s">
        <v>18751</v>
      </c>
      <c r="F4662" s="624" t="s">
        <v>51</v>
      </c>
      <c r="G4662" s="138"/>
      <c r="H4662" s="138"/>
      <c r="I4662" s="138"/>
      <c r="J4662" s="622" t="s">
        <v>5289</v>
      </c>
      <c r="K4662" s="622" t="s">
        <v>6311</v>
      </c>
      <c r="L4662" s="622" t="s">
        <v>40</v>
      </c>
      <c r="M4662" s="121" t="s">
        <v>13028</v>
      </c>
      <c r="N4662" s="622">
        <v>0</v>
      </c>
      <c r="O4662" s="622">
        <v>0</v>
      </c>
      <c r="P4662" s="622">
        <v>0</v>
      </c>
      <c r="Q4662" s="622">
        <v>0</v>
      </c>
      <c r="R4662" s="622">
        <v>0</v>
      </c>
      <c r="S4662" s="622">
        <v>0</v>
      </c>
      <c r="T4662" s="622">
        <v>0</v>
      </c>
      <c r="U4662" s="622">
        <v>0</v>
      </c>
      <c r="V4662" s="622">
        <v>0</v>
      </c>
      <c r="W4662" s="622">
        <v>0</v>
      </c>
      <c r="X4662" s="622">
        <v>0</v>
      </c>
      <c r="Y4662" s="622">
        <v>0</v>
      </c>
      <c r="Z4662" s="622" t="s">
        <v>51</v>
      </c>
      <c r="AA4662" s="622" t="s">
        <v>5289</v>
      </c>
      <c r="AB4662" s="622" t="s">
        <v>5289</v>
      </c>
      <c r="AC4662" s="131" t="s">
        <v>5289</v>
      </c>
      <c r="AD4662" s="131" t="s">
        <v>5289</v>
      </c>
      <c r="AE4662" s="131" t="s">
        <v>5289</v>
      </c>
      <c r="AF4662" s="132" t="s">
        <v>5289</v>
      </c>
    </row>
    <row r="4663" spans="1:32" ht="191.25">
      <c r="A4663" s="621">
        <v>4</v>
      </c>
      <c r="B4663" s="121" t="s">
        <v>18744</v>
      </c>
      <c r="C4663" s="121" t="s">
        <v>6312</v>
      </c>
      <c r="D4663" s="121" t="s">
        <v>18752</v>
      </c>
      <c r="E4663" s="86" t="s">
        <v>18753</v>
      </c>
      <c r="F4663" s="624" t="s">
        <v>51</v>
      </c>
      <c r="G4663" s="138"/>
      <c r="H4663" s="138"/>
      <c r="I4663" s="138"/>
      <c r="J4663" s="622" t="s">
        <v>5289</v>
      </c>
      <c r="K4663" s="622" t="s">
        <v>6313</v>
      </c>
      <c r="L4663" s="622" t="s">
        <v>40</v>
      </c>
      <c r="M4663" s="121" t="s">
        <v>13334</v>
      </c>
      <c r="N4663" s="622">
        <v>0</v>
      </c>
      <c r="O4663" s="622">
        <v>0</v>
      </c>
      <c r="P4663" s="622">
        <v>0</v>
      </c>
      <c r="Q4663" s="622">
        <v>0</v>
      </c>
      <c r="R4663" s="622">
        <v>0</v>
      </c>
      <c r="S4663" s="622">
        <v>0</v>
      </c>
      <c r="T4663" s="622">
        <v>0</v>
      </c>
      <c r="U4663" s="622">
        <v>0</v>
      </c>
      <c r="V4663" s="622">
        <v>0</v>
      </c>
      <c r="W4663" s="622">
        <v>0</v>
      </c>
      <c r="X4663" s="622">
        <v>0</v>
      </c>
      <c r="Y4663" s="622">
        <v>0</v>
      </c>
      <c r="Z4663" s="622" t="s">
        <v>51</v>
      </c>
      <c r="AA4663" s="622" t="s">
        <v>5289</v>
      </c>
      <c r="AB4663" s="622" t="s">
        <v>5289</v>
      </c>
      <c r="AC4663" s="131" t="s">
        <v>5289</v>
      </c>
      <c r="AD4663" s="131" t="s">
        <v>5289</v>
      </c>
      <c r="AE4663" s="131" t="s">
        <v>5289</v>
      </c>
      <c r="AF4663" s="132" t="s">
        <v>5289</v>
      </c>
    </row>
    <row r="4664" spans="1:32" ht="191.25">
      <c r="A4664" s="621">
        <v>5</v>
      </c>
      <c r="B4664" s="121" t="s">
        <v>6314</v>
      </c>
      <c r="C4664" s="121" t="s">
        <v>6312</v>
      </c>
      <c r="D4664" s="121" t="s">
        <v>6353</v>
      </c>
      <c r="E4664" s="86" t="s">
        <v>6370</v>
      </c>
      <c r="F4664" s="624" t="s">
        <v>51</v>
      </c>
      <c r="G4664" s="138"/>
      <c r="H4664" s="138"/>
      <c r="I4664" s="138"/>
      <c r="J4664" s="622" t="s">
        <v>5289</v>
      </c>
      <c r="K4664" s="622" t="s">
        <v>6315</v>
      </c>
      <c r="L4664" s="622" t="s">
        <v>40</v>
      </c>
      <c r="M4664" s="121" t="s">
        <v>13335</v>
      </c>
      <c r="N4664" s="622">
        <v>0</v>
      </c>
      <c r="O4664" s="622">
        <v>0</v>
      </c>
      <c r="P4664" s="622">
        <v>0</v>
      </c>
      <c r="Q4664" s="622">
        <v>0</v>
      </c>
      <c r="R4664" s="622">
        <v>0</v>
      </c>
      <c r="S4664" s="622">
        <v>0</v>
      </c>
      <c r="T4664" s="622">
        <v>0</v>
      </c>
      <c r="U4664" s="622">
        <v>0</v>
      </c>
      <c r="V4664" s="622">
        <v>0</v>
      </c>
      <c r="W4664" s="622">
        <v>0</v>
      </c>
      <c r="X4664" s="622">
        <v>0</v>
      </c>
      <c r="Y4664" s="622">
        <v>0</v>
      </c>
      <c r="Z4664" s="622" t="s">
        <v>51</v>
      </c>
      <c r="AA4664" s="622" t="s">
        <v>5289</v>
      </c>
      <c r="AB4664" s="622" t="s">
        <v>5289</v>
      </c>
      <c r="AC4664" s="131" t="s">
        <v>5289</v>
      </c>
      <c r="AD4664" s="131" t="s">
        <v>5289</v>
      </c>
      <c r="AE4664" s="131" t="s">
        <v>5289</v>
      </c>
      <c r="AF4664" s="132" t="s">
        <v>5289</v>
      </c>
    </row>
    <row r="4665" spans="1:32" ht="204">
      <c r="A4665" s="621">
        <v>6</v>
      </c>
      <c r="B4665" s="121" t="s">
        <v>6316</v>
      </c>
      <c r="C4665" s="121" t="s">
        <v>6307</v>
      </c>
      <c r="D4665" s="121" t="s">
        <v>6354</v>
      </c>
      <c r="E4665" s="86" t="s">
        <v>18751</v>
      </c>
      <c r="F4665" s="624" t="s">
        <v>51</v>
      </c>
      <c r="G4665" s="138"/>
      <c r="H4665" s="138"/>
      <c r="I4665" s="138"/>
      <c r="J4665" s="622" t="s">
        <v>5289</v>
      </c>
      <c r="K4665" s="622" t="s">
        <v>6315</v>
      </c>
      <c r="L4665" s="622" t="s">
        <v>40</v>
      </c>
      <c r="M4665" s="121" t="s">
        <v>13336</v>
      </c>
      <c r="N4665" s="622">
        <v>0</v>
      </c>
      <c r="O4665" s="622">
        <v>0</v>
      </c>
      <c r="P4665" s="622">
        <v>0</v>
      </c>
      <c r="Q4665" s="622">
        <v>0</v>
      </c>
      <c r="R4665" s="622">
        <v>0</v>
      </c>
      <c r="S4665" s="622">
        <v>0</v>
      </c>
      <c r="T4665" s="622">
        <v>0</v>
      </c>
      <c r="U4665" s="622">
        <v>0</v>
      </c>
      <c r="V4665" s="622">
        <v>0</v>
      </c>
      <c r="W4665" s="622">
        <v>0</v>
      </c>
      <c r="X4665" s="622">
        <v>0</v>
      </c>
      <c r="Y4665" s="622">
        <v>0</v>
      </c>
      <c r="Z4665" s="622" t="s">
        <v>51</v>
      </c>
      <c r="AA4665" s="622" t="s">
        <v>5289</v>
      </c>
      <c r="AB4665" s="622" t="s">
        <v>5289</v>
      </c>
      <c r="AC4665" s="131" t="s">
        <v>5289</v>
      </c>
      <c r="AD4665" s="131" t="s">
        <v>5289</v>
      </c>
      <c r="AE4665" s="131" t="s">
        <v>5289</v>
      </c>
      <c r="AF4665" s="132" t="s">
        <v>5289</v>
      </c>
    </row>
    <row r="4666" spans="1:32" ht="165.75">
      <c r="A4666" s="621">
        <v>7</v>
      </c>
      <c r="B4666" s="121" t="s">
        <v>6317</v>
      </c>
      <c r="C4666" s="121" t="s">
        <v>6307</v>
      </c>
      <c r="D4666" s="121" t="s">
        <v>6355</v>
      </c>
      <c r="E4666" s="86" t="s">
        <v>6371</v>
      </c>
      <c r="F4666" s="624" t="s">
        <v>51</v>
      </c>
      <c r="G4666" s="138"/>
      <c r="H4666" s="138"/>
      <c r="I4666" s="138"/>
      <c r="J4666" s="622" t="s">
        <v>5289</v>
      </c>
      <c r="K4666" s="622" t="s">
        <v>6315</v>
      </c>
      <c r="L4666" s="622" t="s">
        <v>40</v>
      </c>
      <c r="M4666" s="121" t="s">
        <v>13337</v>
      </c>
      <c r="N4666" s="622">
        <v>0</v>
      </c>
      <c r="O4666" s="622">
        <v>0</v>
      </c>
      <c r="P4666" s="622">
        <v>0</v>
      </c>
      <c r="Q4666" s="622">
        <v>0</v>
      </c>
      <c r="R4666" s="622">
        <v>0</v>
      </c>
      <c r="S4666" s="622">
        <v>0</v>
      </c>
      <c r="T4666" s="622">
        <v>0</v>
      </c>
      <c r="U4666" s="622">
        <v>0</v>
      </c>
      <c r="V4666" s="622">
        <v>0</v>
      </c>
      <c r="W4666" s="622">
        <v>0</v>
      </c>
      <c r="X4666" s="622">
        <v>0</v>
      </c>
      <c r="Y4666" s="622">
        <v>0</v>
      </c>
      <c r="Z4666" s="622" t="s">
        <v>51</v>
      </c>
      <c r="AA4666" s="622" t="s">
        <v>5289</v>
      </c>
      <c r="AB4666" s="622" t="s">
        <v>5289</v>
      </c>
      <c r="AC4666" s="131" t="s">
        <v>5289</v>
      </c>
      <c r="AD4666" s="131" t="s">
        <v>5289</v>
      </c>
      <c r="AE4666" s="131" t="s">
        <v>5289</v>
      </c>
      <c r="AF4666" s="132" t="s">
        <v>5289</v>
      </c>
    </row>
    <row r="4667" spans="1:32" ht="153">
      <c r="A4667" s="621">
        <v>8</v>
      </c>
      <c r="B4667" s="121" t="s">
        <v>6318</v>
      </c>
      <c r="C4667" s="121" t="s">
        <v>6312</v>
      </c>
      <c r="D4667" s="121" t="s">
        <v>6356</v>
      </c>
      <c r="E4667" s="86" t="s">
        <v>6372</v>
      </c>
      <c r="F4667" s="624" t="s">
        <v>51</v>
      </c>
      <c r="G4667" s="138"/>
      <c r="H4667" s="138"/>
      <c r="I4667" s="138"/>
      <c r="J4667" s="138"/>
      <c r="K4667" s="138"/>
      <c r="L4667" s="622" t="s">
        <v>40</v>
      </c>
      <c r="M4667" s="121" t="s">
        <v>13338</v>
      </c>
      <c r="N4667" s="622">
        <v>0</v>
      </c>
      <c r="O4667" s="622">
        <v>0</v>
      </c>
      <c r="P4667" s="622">
        <v>0</v>
      </c>
      <c r="Q4667" s="622">
        <v>0</v>
      </c>
      <c r="R4667" s="622">
        <v>0</v>
      </c>
      <c r="S4667" s="622">
        <v>0</v>
      </c>
      <c r="T4667" s="622">
        <v>0</v>
      </c>
      <c r="U4667" s="622">
        <v>0</v>
      </c>
      <c r="V4667" s="622">
        <v>0</v>
      </c>
      <c r="W4667" s="622">
        <v>0</v>
      </c>
      <c r="X4667" s="622">
        <v>0</v>
      </c>
      <c r="Y4667" s="622">
        <v>0</v>
      </c>
      <c r="Z4667" s="622" t="s">
        <v>51</v>
      </c>
      <c r="AA4667" s="622" t="s">
        <v>5289</v>
      </c>
      <c r="AB4667" s="622" t="s">
        <v>5289</v>
      </c>
      <c r="AC4667" s="131" t="s">
        <v>5289</v>
      </c>
      <c r="AD4667" s="131" t="s">
        <v>5289</v>
      </c>
      <c r="AE4667" s="131" t="s">
        <v>5289</v>
      </c>
      <c r="AF4667" s="132" t="s">
        <v>5289</v>
      </c>
    </row>
    <row r="4668" spans="1:32" ht="204">
      <c r="A4668" s="621">
        <v>9</v>
      </c>
      <c r="B4668" s="121" t="s">
        <v>6319</v>
      </c>
      <c r="C4668" s="121" t="s">
        <v>6312</v>
      </c>
      <c r="D4668" s="121" t="s">
        <v>6357</v>
      </c>
      <c r="E4668" s="86" t="s">
        <v>18754</v>
      </c>
      <c r="F4668" s="624" t="s">
        <v>19012</v>
      </c>
      <c r="G4668" s="622" t="s">
        <v>51</v>
      </c>
      <c r="H4668" s="622">
        <v>1</v>
      </c>
      <c r="I4668" s="622" t="s">
        <v>16485</v>
      </c>
      <c r="J4668" s="622" t="s">
        <v>5289</v>
      </c>
      <c r="K4668" s="622" t="s">
        <v>6315</v>
      </c>
      <c r="L4668" s="622" t="s">
        <v>40</v>
      </c>
      <c r="M4668" s="121" t="s">
        <v>13338</v>
      </c>
      <c r="N4668" s="622">
        <v>0</v>
      </c>
      <c r="O4668" s="622">
        <v>0</v>
      </c>
      <c r="P4668" s="622">
        <v>0</v>
      </c>
      <c r="Q4668" s="622">
        <v>0</v>
      </c>
      <c r="R4668" s="622">
        <v>0</v>
      </c>
      <c r="S4668" s="622">
        <v>0</v>
      </c>
      <c r="T4668" s="622">
        <v>0</v>
      </c>
      <c r="U4668" s="622">
        <v>0</v>
      </c>
      <c r="V4668" s="622">
        <v>0</v>
      </c>
      <c r="W4668" s="622">
        <v>0</v>
      </c>
      <c r="X4668" s="622">
        <v>0</v>
      </c>
      <c r="Y4668" s="622">
        <v>0</v>
      </c>
      <c r="Z4668" s="622" t="s">
        <v>51</v>
      </c>
      <c r="AA4668" s="622" t="s">
        <v>5289</v>
      </c>
      <c r="AB4668" s="622" t="s">
        <v>5289</v>
      </c>
      <c r="AC4668" s="131" t="s">
        <v>5289</v>
      </c>
      <c r="AD4668" s="131" t="s">
        <v>5289</v>
      </c>
      <c r="AE4668" s="131" t="s">
        <v>5289</v>
      </c>
      <c r="AF4668" s="132" t="s">
        <v>5289</v>
      </c>
    </row>
    <row r="4669" spans="1:32" ht="204">
      <c r="A4669" s="621">
        <v>10</v>
      </c>
      <c r="B4669" s="121" t="s">
        <v>6320</v>
      </c>
      <c r="C4669" s="121" t="s">
        <v>6312</v>
      </c>
      <c r="D4669" s="121" t="s">
        <v>6358</v>
      </c>
      <c r="E4669" s="86" t="s">
        <v>6373</v>
      </c>
      <c r="F4669" s="624" t="s">
        <v>51</v>
      </c>
      <c r="G4669" s="138"/>
      <c r="H4669" s="138"/>
      <c r="I4669" s="138"/>
      <c r="J4669" s="138"/>
      <c r="K4669" s="138"/>
      <c r="L4669" s="622" t="s">
        <v>40</v>
      </c>
      <c r="M4669" s="121" t="s">
        <v>13339</v>
      </c>
      <c r="N4669" s="622">
        <v>0</v>
      </c>
      <c r="O4669" s="622">
        <v>0</v>
      </c>
      <c r="P4669" s="622">
        <v>0</v>
      </c>
      <c r="Q4669" s="622">
        <v>0</v>
      </c>
      <c r="R4669" s="622">
        <v>0</v>
      </c>
      <c r="S4669" s="622">
        <v>0</v>
      </c>
      <c r="T4669" s="622">
        <v>0</v>
      </c>
      <c r="U4669" s="622">
        <v>0</v>
      </c>
      <c r="V4669" s="622">
        <v>0</v>
      </c>
      <c r="W4669" s="622">
        <v>0</v>
      </c>
      <c r="X4669" s="622">
        <v>0</v>
      </c>
      <c r="Y4669" s="622">
        <v>0</v>
      </c>
      <c r="Z4669" s="622" t="s">
        <v>51</v>
      </c>
      <c r="AA4669" s="622" t="s">
        <v>5289</v>
      </c>
      <c r="AB4669" s="622" t="s">
        <v>5289</v>
      </c>
      <c r="AC4669" s="131" t="s">
        <v>5289</v>
      </c>
      <c r="AD4669" s="131" t="s">
        <v>5289</v>
      </c>
      <c r="AE4669" s="131" t="s">
        <v>5289</v>
      </c>
      <c r="AF4669" s="132" t="s">
        <v>5289</v>
      </c>
    </row>
    <row r="4670" spans="1:32" ht="178.5">
      <c r="A4670" s="621">
        <v>11</v>
      </c>
      <c r="B4670" s="121" t="s">
        <v>6321</v>
      </c>
      <c r="C4670" s="121" t="s">
        <v>6307</v>
      </c>
      <c r="D4670" s="121" t="s">
        <v>6359</v>
      </c>
      <c r="E4670" s="86" t="s">
        <v>6374</v>
      </c>
      <c r="F4670" s="624" t="s">
        <v>51</v>
      </c>
      <c r="G4670" s="138"/>
      <c r="H4670" s="138"/>
      <c r="I4670" s="138"/>
      <c r="J4670" s="138"/>
      <c r="K4670" s="138"/>
      <c r="L4670" s="622" t="s">
        <v>40</v>
      </c>
      <c r="M4670" s="121" t="s">
        <v>13340</v>
      </c>
      <c r="N4670" s="622">
        <v>0</v>
      </c>
      <c r="O4670" s="622">
        <v>0</v>
      </c>
      <c r="P4670" s="622">
        <v>0</v>
      </c>
      <c r="Q4670" s="622">
        <v>0</v>
      </c>
      <c r="R4670" s="622">
        <v>0</v>
      </c>
      <c r="S4670" s="622">
        <v>0</v>
      </c>
      <c r="T4670" s="622">
        <v>0</v>
      </c>
      <c r="U4670" s="622">
        <v>0</v>
      </c>
      <c r="V4670" s="622">
        <v>0</v>
      </c>
      <c r="W4670" s="622">
        <v>0</v>
      </c>
      <c r="X4670" s="622">
        <v>0</v>
      </c>
      <c r="Y4670" s="622">
        <v>0</v>
      </c>
      <c r="Z4670" s="622" t="s">
        <v>51</v>
      </c>
      <c r="AA4670" s="622" t="s">
        <v>5289</v>
      </c>
      <c r="AB4670" s="622" t="s">
        <v>5289</v>
      </c>
      <c r="AC4670" s="131" t="s">
        <v>5289</v>
      </c>
      <c r="AD4670" s="131" t="s">
        <v>5289</v>
      </c>
      <c r="AE4670" s="131" t="s">
        <v>5289</v>
      </c>
      <c r="AF4670" s="132" t="s">
        <v>5289</v>
      </c>
    </row>
    <row r="4671" spans="1:32" ht="178.5">
      <c r="A4671" s="621">
        <v>12</v>
      </c>
      <c r="B4671" s="121" t="s">
        <v>619</v>
      </c>
      <c r="C4671" s="121" t="s">
        <v>6307</v>
      </c>
      <c r="D4671" s="121" t="s">
        <v>6360</v>
      </c>
      <c r="E4671" s="86" t="s">
        <v>6375</v>
      </c>
      <c r="F4671" s="624" t="s">
        <v>51</v>
      </c>
      <c r="G4671" s="138"/>
      <c r="H4671" s="138"/>
      <c r="I4671" s="138"/>
      <c r="J4671" s="622" t="s">
        <v>5289</v>
      </c>
      <c r="K4671" s="622" t="s">
        <v>6322</v>
      </c>
      <c r="L4671" s="622" t="s">
        <v>40</v>
      </c>
      <c r="M4671" s="121" t="s">
        <v>13341</v>
      </c>
      <c r="N4671" s="622">
        <v>0</v>
      </c>
      <c r="O4671" s="622">
        <v>0</v>
      </c>
      <c r="P4671" s="622">
        <v>0</v>
      </c>
      <c r="Q4671" s="622">
        <v>0</v>
      </c>
      <c r="R4671" s="622">
        <v>0</v>
      </c>
      <c r="S4671" s="622">
        <v>0</v>
      </c>
      <c r="T4671" s="622">
        <v>0</v>
      </c>
      <c r="U4671" s="622">
        <v>0</v>
      </c>
      <c r="V4671" s="622">
        <v>0</v>
      </c>
      <c r="W4671" s="622">
        <v>0</v>
      </c>
      <c r="X4671" s="622">
        <v>0</v>
      </c>
      <c r="Y4671" s="622">
        <v>0</v>
      </c>
      <c r="Z4671" s="622" t="s">
        <v>51</v>
      </c>
      <c r="AA4671" s="622" t="s">
        <v>5289</v>
      </c>
      <c r="AB4671" s="622" t="s">
        <v>5289</v>
      </c>
      <c r="AC4671" s="131" t="s">
        <v>5289</v>
      </c>
      <c r="AD4671" s="131" t="s">
        <v>5289</v>
      </c>
      <c r="AE4671" s="131" t="s">
        <v>5289</v>
      </c>
      <c r="AF4671" s="132" t="s">
        <v>5289</v>
      </c>
    </row>
    <row r="4672" spans="1:32" ht="127.5">
      <c r="A4672" s="621">
        <v>13</v>
      </c>
      <c r="B4672" s="121" t="s">
        <v>6323</v>
      </c>
      <c r="C4672" s="121" t="s">
        <v>6307</v>
      </c>
      <c r="D4672" s="121" t="s">
        <v>6361</v>
      </c>
      <c r="E4672" s="86" t="s">
        <v>6376</v>
      </c>
      <c r="F4672" s="624" t="s">
        <v>51</v>
      </c>
      <c r="G4672" s="138"/>
      <c r="H4672" s="138"/>
      <c r="I4672" s="138"/>
      <c r="J4672" s="622" t="s">
        <v>5289</v>
      </c>
      <c r="K4672" s="622" t="s">
        <v>6324</v>
      </c>
      <c r="L4672" s="622" t="s">
        <v>40</v>
      </c>
      <c r="M4672" s="121" t="s">
        <v>13342</v>
      </c>
      <c r="N4672" s="622">
        <v>0</v>
      </c>
      <c r="O4672" s="622">
        <v>0</v>
      </c>
      <c r="P4672" s="622">
        <v>0</v>
      </c>
      <c r="Q4672" s="622">
        <v>0</v>
      </c>
      <c r="R4672" s="622">
        <v>0</v>
      </c>
      <c r="S4672" s="622">
        <v>0</v>
      </c>
      <c r="T4672" s="622">
        <v>0</v>
      </c>
      <c r="U4672" s="622">
        <v>0</v>
      </c>
      <c r="V4672" s="622">
        <v>0</v>
      </c>
      <c r="W4672" s="622">
        <v>0</v>
      </c>
      <c r="X4672" s="622">
        <v>0</v>
      </c>
      <c r="Y4672" s="622">
        <v>0</v>
      </c>
      <c r="Z4672" s="622" t="s">
        <v>51</v>
      </c>
      <c r="AA4672" s="622" t="s">
        <v>5289</v>
      </c>
      <c r="AB4672" s="622" t="s">
        <v>5289</v>
      </c>
      <c r="AC4672" s="131" t="s">
        <v>5289</v>
      </c>
      <c r="AD4672" s="131" t="s">
        <v>5289</v>
      </c>
      <c r="AE4672" s="131" t="s">
        <v>5289</v>
      </c>
      <c r="AF4672" s="132" t="s">
        <v>5289</v>
      </c>
    </row>
    <row r="4673" spans="1:38" s="44" customFormat="1" ht="114.75">
      <c r="A4673" s="621">
        <v>14</v>
      </c>
      <c r="B4673" s="121" t="s">
        <v>15891</v>
      </c>
      <c r="C4673" s="121" t="s">
        <v>6307</v>
      </c>
      <c r="D4673" s="121" t="s">
        <v>15892</v>
      </c>
      <c r="E4673" s="909" t="s">
        <v>40</v>
      </c>
      <c r="F4673" s="624" t="s">
        <v>51</v>
      </c>
      <c r="G4673" s="138"/>
      <c r="H4673" s="138"/>
      <c r="I4673" s="138"/>
      <c r="J4673" s="622" t="s">
        <v>14439</v>
      </c>
      <c r="K4673" s="622" t="s">
        <v>15895</v>
      </c>
      <c r="L4673" s="622" t="s">
        <v>40</v>
      </c>
      <c r="M4673" s="121" t="s">
        <v>15896</v>
      </c>
      <c r="N4673" s="622">
        <v>0</v>
      </c>
      <c r="O4673" s="622">
        <v>0</v>
      </c>
      <c r="P4673" s="622">
        <v>0</v>
      </c>
      <c r="Q4673" s="622">
        <v>0</v>
      </c>
      <c r="R4673" s="622">
        <v>0</v>
      </c>
      <c r="S4673" s="622">
        <v>0</v>
      </c>
      <c r="T4673" s="622">
        <v>0</v>
      </c>
      <c r="U4673" s="622">
        <v>0</v>
      </c>
      <c r="V4673" s="622">
        <v>0</v>
      </c>
      <c r="W4673" s="622">
        <v>0</v>
      </c>
      <c r="X4673" s="622">
        <v>0</v>
      </c>
      <c r="Y4673" s="622">
        <v>0</v>
      </c>
      <c r="Z4673" s="622"/>
      <c r="AA4673" s="622" t="s">
        <v>5289</v>
      </c>
      <c r="AB4673" s="622" t="s">
        <v>5289</v>
      </c>
      <c r="AC4673" s="131" t="s">
        <v>5289</v>
      </c>
      <c r="AD4673" s="131" t="s">
        <v>5289</v>
      </c>
      <c r="AE4673" s="131" t="s">
        <v>5289</v>
      </c>
      <c r="AF4673" s="132" t="s">
        <v>5289</v>
      </c>
      <c r="AG4673" s="107"/>
      <c r="AH4673" s="107"/>
      <c r="AI4673" s="107"/>
      <c r="AJ4673" s="107"/>
      <c r="AK4673" s="107"/>
      <c r="AL4673" s="107"/>
    </row>
    <row r="4674" spans="1:38" s="44" customFormat="1" ht="89.25">
      <c r="A4674" s="621">
        <v>15</v>
      </c>
      <c r="B4674" s="121" t="s">
        <v>15893</v>
      </c>
      <c r="C4674" s="121" t="s">
        <v>6307</v>
      </c>
      <c r="D4674" s="121" t="s">
        <v>15894</v>
      </c>
      <c r="E4674" s="909" t="s">
        <v>40</v>
      </c>
      <c r="F4674" s="624" t="s">
        <v>51</v>
      </c>
      <c r="G4674" s="138"/>
      <c r="H4674" s="138"/>
      <c r="I4674" s="138"/>
      <c r="J4674" s="622" t="s">
        <v>14439</v>
      </c>
      <c r="K4674" s="622" t="s">
        <v>15895</v>
      </c>
      <c r="L4674" s="622" t="s">
        <v>40</v>
      </c>
      <c r="M4674" s="121" t="s">
        <v>15897</v>
      </c>
      <c r="N4674" s="622">
        <v>0</v>
      </c>
      <c r="O4674" s="622">
        <v>0</v>
      </c>
      <c r="P4674" s="622">
        <v>0</v>
      </c>
      <c r="Q4674" s="622">
        <v>0</v>
      </c>
      <c r="R4674" s="622">
        <v>0</v>
      </c>
      <c r="S4674" s="622">
        <v>0</v>
      </c>
      <c r="T4674" s="622">
        <v>0</v>
      </c>
      <c r="U4674" s="622">
        <v>0</v>
      </c>
      <c r="V4674" s="622">
        <v>0</v>
      </c>
      <c r="W4674" s="622">
        <v>0</v>
      </c>
      <c r="X4674" s="622">
        <v>0</v>
      </c>
      <c r="Y4674" s="622">
        <v>0</v>
      </c>
      <c r="Z4674" s="622"/>
      <c r="AA4674" s="622" t="s">
        <v>5289</v>
      </c>
      <c r="AB4674" s="622" t="s">
        <v>5289</v>
      </c>
      <c r="AC4674" s="131" t="s">
        <v>5289</v>
      </c>
      <c r="AD4674" s="131" t="s">
        <v>5289</v>
      </c>
      <c r="AE4674" s="131" t="s">
        <v>5289</v>
      </c>
      <c r="AF4674" s="132" t="s">
        <v>5289</v>
      </c>
      <c r="AG4674" s="107"/>
      <c r="AH4674" s="107"/>
      <c r="AI4674" s="107"/>
      <c r="AJ4674" s="107"/>
      <c r="AK4674" s="107"/>
      <c r="AL4674" s="107"/>
    </row>
    <row r="4675" spans="1:38" ht="331.5">
      <c r="A4675" s="621">
        <v>16</v>
      </c>
      <c r="B4675" s="121" t="s">
        <v>6325</v>
      </c>
      <c r="C4675" s="121" t="s">
        <v>6976</v>
      </c>
      <c r="D4675" s="121" t="s">
        <v>6362</v>
      </c>
      <c r="E4675" s="86" t="s">
        <v>6377</v>
      </c>
      <c r="F4675" s="624" t="s">
        <v>19012</v>
      </c>
      <c r="G4675" s="622" t="s">
        <v>51</v>
      </c>
      <c r="H4675" s="622">
        <v>1</v>
      </c>
      <c r="I4675" s="622" t="s">
        <v>16485</v>
      </c>
      <c r="J4675" s="138"/>
      <c r="K4675" s="138"/>
      <c r="L4675" s="624" t="s">
        <v>51</v>
      </c>
      <c r="M4675" s="202"/>
      <c r="N4675" s="138"/>
      <c r="O4675" s="622">
        <v>0</v>
      </c>
      <c r="P4675" s="622">
        <v>0</v>
      </c>
      <c r="Q4675" s="622">
        <v>0</v>
      </c>
      <c r="R4675" s="622">
        <v>0</v>
      </c>
      <c r="S4675" s="622">
        <v>0</v>
      </c>
      <c r="T4675" s="622">
        <v>0</v>
      </c>
      <c r="U4675" s="622">
        <v>0</v>
      </c>
      <c r="V4675" s="622">
        <v>0</v>
      </c>
      <c r="W4675" s="622">
        <v>0</v>
      </c>
      <c r="X4675" s="622">
        <v>0</v>
      </c>
      <c r="Y4675" s="622">
        <v>0</v>
      </c>
      <c r="Z4675" s="622" t="s">
        <v>51</v>
      </c>
      <c r="AA4675" s="622" t="s">
        <v>5289</v>
      </c>
      <c r="AB4675" s="622" t="s">
        <v>5289</v>
      </c>
      <c r="AC4675" s="84" t="s">
        <v>6341</v>
      </c>
      <c r="AD4675" s="84" t="s">
        <v>6342</v>
      </c>
      <c r="AE4675" s="84" t="s">
        <v>6343</v>
      </c>
      <c r="AF4675" s="85" t="s">
        <v>6344</v>
      </c>
    </row>
    <row r="4676" spans="1:38" ht="242.25">
      <c r="A4676" s="621">
        <v>17</v>
      </c>
      <c r="B4676" s="121" t="s">
        <v>3946</v>
      </c>
      <c r="C4676" s="121" t="s">
        <v>6976</v>
      </c>
      <c r="D4676" s="121" t="s">
        <v>6363</v>
      </c>
      <c r="E4676" s="86" t="s">
        <v>6378</v>
      </c>
      <c r="F4676" s="624" t="s">
        <v>51</v>
      </c>
      <c r="G4676" s="138"/>
      <c r="H4676" s="138"/>
      <c r="I4676" s="138"/>
      <c r="J4676" s="138"/>
      <c r="K4676" s="138"/>
      <c r="L4676" s="624" t="s">
        <v>51</v>
      </c>
      <c r="M4676" s="202"/>
      <c r="N4676" s="138"/>
      <c r="O4676" s="622">
        <v>0</v>
      </c>
      <c r="P4676" s="622">
        <v>0</v>
      </c>
      <c r="Q4676" s="622">
        <v>0</v>
      </c>
      <c r="R4676" s="622">
        <v>0</v>
      </c>
      <c r="S4676" s="622">
        <v>0</v>
      </c>
      <c r="T4676" s="622">
        <v>0</v>
      </c>
      <c r="U4676" s="622">
        <v>0</v>
      </c>
      <c r="V4676" s="622">
        <v>0</v>
      </c>
      <c r="W4676" s="622">
        <v>0</v>
      </c>
      <c r="X4676" s="622">
        <v>0</v>
      </c>
      <c r="Y4676" s="622">
        <v>0</v>
      </c>
      <c r="Z4676" s="622" t="s">
        <v>51</v>
      </c>
      <c r="AA4676" s="622" t="s">
        <v>5289</v>
      </c>
      <c r="AB4676" s="622" t="s">
        <v>5289</v>
      </c>
      <c r="AC4676" s="84" t="s">
        <v>6388</v>
      </c>
      <c r="AD4676" s="84" t="s">
        <v>6388</v>
      </c>
      <c r="AE4676" s="84" t="s">
        <v>6388</v>
      </c>
      <c r="AF4676" s="322" t="s">
        <v>6388</v>
      </c>
    </row>
    <row r="4677" spans="1:38" ht="216.75">
      <c r="A4677" s="621">
        <v>18</v>
      </c>
      <c r="B4677" s="121" t="s">
        <v>3147</v>
      </c>
      <c r="C4677" s="121" t="s">
        <v>6976</v>
      </c>
      <c r="D4677" s="121" t="s">
        <v>6364</v>
      </c>
      <c r="E4677" s="86" t="s">
        <v>6379</v>
      </c>
      <c r="F4677" s="624" t="s">
        <v>19012</v>
      </c>
      <c r="G4677" s="622" t="s">
        <v>51</v>
      </c>
      <c r="H4677" s="622">
        <v>1</v>
      </c>
      <c r="I4677" s="622" t="s">
        <v>16485</v>
      </c>
      <c r="J4677" s="138"/>
      <c r="K4677" s="138"/>
      <c r="L4677" s="624" t="s">
        <v>51</v>
      </c>
      <c r="M4677" s="202"/>
      <c r="N4677" s="138"/>
      <c r="O4677" s="622">
        <v>0</v>
      </c>
      <c r="P4677" s="622">
        <v>0</v>
      </c>
      <c r="Q4677" s="622">
        <v>0</v>
      </c>
      <c r="R4677" s="622">
        <v>0</v>
      </c>
      <c r="S4677" s="622">
        <v>0</v>
      </c>
      <c r="T4677" s="622">
        <v>0</v>
      </c>
      <c r="U4677" s="622">
        <v>0</v>
      </c>
      <c r="V4677" s="622">
        <v>0</v>
      </c>
      <c r="W4677" s="622">
        <v>0</v>
      </c>
      <c r="X4677" s="622">
        <v>0</v>
      </c>
      <c r="Y4677" s="622">
        <v>0</v>
      </c>
      <c r="Z4677" s="622" t="s">
        <v>51</v>
      </c>
      <c r="AA4677" s="622" t="s">
        <v>5289</v>
      </c>
      <c r="AB4677" s="622" t="s">
        <v>5289</v>
      </c>
      <c r="AC4677" s="84" t="s">
        <v>6388</v>
      </c>
      <c r="AD4677" s="84" t="s">
        <v>6388</v>
      </c>
      <c r="AE4677" s="84" t="s">
        <v>6388</v>
      </c>
      <c r="AF4677" s="322" t="s">
        <v>6388</v>
      </c>
    </row>
    <row r="4678" spans="1:38" ht="178.5">
      <c r="A4678" s="621">
        <v>19</v>
      </c>
      <c r="B4678" s="121" t="s">
        <v>6326</v>
      </c>
      <c r="C4678" s="121" t="s">
        <v>6327</v>
      </c>
      <c r="D4678" s="121" t="s">
        <v>6365</v>
      </c>
      <c r="E4678" s="86" t="s">
        <v>6380</v>
      </c>
      <c r="F4678" s="624" t="s">
        <v>51</v>
      </c>
      <c r="G4678" s="138"/>
      <c r="H4678" s="138"/>
      <c r="I4678" s="138"/>
      <c r="J4678" s="138"/>
      <c r="K4678" s="138"/>
      <c r="L4678" s="20" t="s">
        <v>40</v>
      </c>
      <c r="M4678" s="121" t="s">
        <v>13343</v>
      </c>
      <c r="N4678" s="622">
        <v>0</v>
      </c>
      <c r="O4678" s="622">
        <v>0</v>
      </c>
      <c r="P4678" s="622">
        <v>0</v>
      </c>
      <c r="Q4678" s="622">
        <v>0</v>
      </c>
      <c r="R4678" s="622">
        <v>0</v>
      </c>
      <c r="S4678" s="622">
        <v>0</v>
      </c>
      <c r="T4678" s="622">
        <v>0</v>
      </c>
      <c r="U4678" s="622">
        <v>0</v>
      </c>
      <c r="V4678" s="622">
        <v>0</v>
      </c>
      <c r="W4678" s="622">
        <v>0</v>
      </c>
      <c r="X4678" s="622">
        <v>0</v>
      </c>
      <c r="Y4678" s="622">
        <v>0</v>
      </c>
      <c r="Z4678" s="622" t="s">
        <v>51</v>
      </c>
      <c r="AA4678" s="622" t="s">
        <v>5289</v>
      </c>
      <c r="AB4678" s="622" t="s">
        <v>5289</v>
      </c>
      <c r="AC4678" s="84" t="s">
        <v>6345</v>
      </c>
      <c r="AD4678" s="84" t="s">
        <v>6346</v>
      </c>
      <c r="AE4678" s="84" t="s">
        <v>6347</v>
      </c>
      <c r="AF4678" s="138"/>
    </row>
    <row r="4679" spans="1:38" ht="191.25">
      <c r="A4679" s="621">
        <v>20</v>
      </c>
      <c r="B4679" s="121" t="s">
        <v>6328</v>
      </c>
      <c r="C4679" s="121" t="s">
        <v>6327</v>
      </c>
      <c r="D4679" s="121" t="s">
        <v>6366</v>
      </c>
      <c r="E4679" s="86" t="s">
        <v>6381</v>
      </c>
      <c r="F4679" s="624" t="s">
        <v>51</v>
      </c>
      <c r="G4679" s="138"/>
      <c r="H4679" s="138"/>
      <c r="I4679" s="138"/>
      <c r="J4679" s="138"/>
      <c r="K4679" s="138"/>
      <c r="L4679" s="624" t="s">
        <v>51</v>
      </c>
      <c r="M4679" s="202"/>
      <c r="N4679" s="138"/>
      <c r="O4679" s="622">
        <v>0</v>
      </c>
      <c r="P4679" s="622">
        <v>0</v>
      </c>
      <c r="Q4679" s="622">
        <v>0</v>
      </c>
      <c r="R4679" s="622">
        <v>0</v>
      </c>
      <c r="S4679" s="622">
        <v>0</v>
      </c>
      <c r="T4679" s="622">
        <v>0</v>
      </c>
      <c r="U4679" s="622">
        <v>0</v>
      </c>
      <c r="V4679" s="622">
        <v>0</v>
      </c>
      <c r="W4679" s="622">
        <v>0</v>
      </c>
      <c r="X4679" s="622">
        <v>0</v>
      </c>
      <c r="Y4679" s="622">
        <v>0</v>
      </c>
      <c r="Z4679" s="622" t="s">
        <v>51</v>
      </c>
      <c r="AA4679" s="622" t="s">
        <v>5289</v>
      </c>
      <c r="AB4679" s="622" t="s">
        <v>5289</v>
      </c>
      <c r="AC4679" s="84" t="s">
        <v>6389</v>
      </c>
      <c r="AD4679" s="84" t="s">
        <v>6389</v>
      </c>
      <c r="AE4679" s="84" t="s">
        <v>6389</v>
      </c>
      <c r="AF4679" s="138"/>
    </row>
    <row r="4680" spans="1:38" ht="92.25" customHeight="1">
      <c r="A4680" s="621">
        <v>21</v>
      </c>
      <c r="B4680" s="121" t="s">
        <v>6329</v>
      </c>
      <c r="C4680" s="121" t="s">
        <v>6330</v>
      </c>
      <c r="D4680" s="121" t="s">
        <v>6331</v>
      </c>
      <c r="E4680" s="622" t="s">
        <v>40</v>
      </c>
      <c r="F4680" s="624" t="s">
        <v>51</v>
      </c>
      <c r="G4680" s="138"/>
      <c r="H4680" s="138"/>
      <c r="I4680" s="138"/>
      <c r="J4680" s="138"/>
      <c r="K4680" s="138"/>
      <c r="L4680" s="624" t="s">
        <v>51</v>
      </c>
      <c r="M4680" s="202"/>
      <c r="N4680" s="138"/>
      <c r="O4680" s="622">
        <v>0</v>
      </c>
      <c r="P4680" s="622">
        <v>0</v>
      </c>
      <c r="Q4680" s="622">
        <v>0</v>
      </c>
      <c r="R4680" s="622">
        <v>0</v>
      </c>
      <c r="S4680" s="622">
        <v>0</v>
      </c>
      <c r="T4680" s="622">
        <v>0</v>
      </c>
      <c r="U4680" s="622">
        <v>0</v>
      </c>
      <c r="V4680" s="622">
        <v>0</v>
      </c>
      <c r="W4680" s="622">
        <v>0</v>
      </c>
      <c r="X4680" s="622">
        <v>0</v>
      </c>
      <c r="Y4680" s="622">
        <v>0</v>
      </c>
      <c r="Z4680" s="622" t="s">
        <v>51</v>
      </c>
      <c r="AA4680" s="622" t="s">
        <v>5289</v>
      </c>
      <c r="AB4680" s="622" t="s">
        <v>5289</v>
      </c>
      <c r="AC4680" s="84" t="s">
        <v>6348</v>
      </c>
      <c r="AD4680" s="84" t="s">
        <v>6349</v>
      </c>
      <c r="AE4680" s="84" t="s">
        <v>6350</v>
      </c>
      <c r="AF4680" s="85" t="s">
        <v>6340</v>
      </c>
    </row>
    <row r="4681" spans="1:38" ht="255">
      <c r="A4681" s="621">
        <v>22</v>
      </c>
      <c r="B4681" s="121" t="s">
        <v>6332</v>
      </c>
      <c r="C4681" s="121" t="s">
        <v>6330</v>
      </c>
      <c r="D4681" s="121" t="s">
        <v>6333</v>
      </c>
      <c r="E4681" s="86" t="s">
        <v>6382</v>
      </c>
      <c r="F4681" s="624" t="s">
        <v>51</v>
      </c>
      <c r="G4681" s="138"/>
      <c r="H4681" s="138"/>
      <c r="I4681" s="138"/>
      <c r="J4681" s="138"/>
      <c r="K4681" s="138"/>
      <c r="L4681" s="622" t="s">
        <v>40</v>
      </c>
      <c r="M4681" s="121" t="s">
        <v>13344</v>
      </c>
      <c r="N4681" s="622">
        <v>0</v>
      </c>
      <c r="O4681" s="622">
        <v>0</v>
      </c>
      <c r="P4681" s="622">
        <v>0</v>
      </c>
      <c r="Q4681" s="622">
        <v>0</v>
      </c>
      <c r="R4681" s="622">
        <v>0</v>
      </c>
      <c r="S4681" s="622">
        <v>0</v>
      </c>
      <c r="T4681" s="622">
        <v>0</v>
      </c>
      <c r="U4681" s="622">
        <v>0</v>
      </c>
      <c r="V4681" s="622">
        <v>0</v>
      </c>
      <c r="W4681" s="622">
        <v>0</v>
      </c>
      <c r="X4681" s="622">
        <v>0</v>
      </c>
      <c r="Y4681" s="622">
        <v>0</v>
      </c>
      <c r="Z4681" s="622" t="s">
        <v>51</v>
      </c>
      <c r="AA4681" s="622" t="s">
        <v>5289</v>
      </c>
      <c r="AB4681" s="622" t="s">
        <v>5289</v>
      </c>
      <c r="AC4681" s="84" t="s">
        <v>6390</v>
      </c>
      <c r="AD4681" s="84" t="s">
        <v>6390</v>
      </c>
      <c r="AE4681" s="84" t="s">
        <v>6390</v>
      </c>
      <c r="AF4681" s="322" t="s">
        <v>6390</v>
      </c>
    </row>
    <row r="4682" spans="1:38" ht="216.75">
      <c r="A4682" s="621">
        <v>23</v>
      </c>
      <c r="B4682" s="121" t="s">
        <v>135</v>
      </c>
      <c r="C4682" s="121" t="s">
        <v>6976</v>
      </c>
      <c r="D4682" s="121" t="s">
        <v>6334</v>
      </c>
      <c r="E4682" s="86" t="s">
        <v>6383</v>
      </c>
      <c r="F4682" s="624" t="s">
        <v>51</v>
      </c>
      <c r="G4682" s="138"/>
      <c r="H4682" s="138"/>
      <c r="I4682" s="138"/>
      <c r="J4682" s="138"/>
      <c r="K4682" s="138"/>
      <c r="L4682" s="622" t="s">
        <v>40</v>
      </c>
      <c r="M4682" s="121" t="s">
        <v>13345</v>
      </c>
      <c r="N4682" s="622">
        <v>0</v>
      </c>
      <c r="O4682" s="622">
        <v>0</v>
      </c>
      <c r="P4682" s="622">
        <v>0</v>
      </c>
      <c r="Q4682" s="622">
        <v>0</v>
      </c>
      <c r="R4682" s="622">
        <v>0</v>
      </c>
      <c r="S4682" s="622">
        <v>0</v>
      </c>
      <c r="T4682" s="622">
        <v>0</v>
      </c>
      <c r="U4682" s="622">
        <v>0</v>
      </c>
      <c r="V4682" s="622">
        <v>0</v>
      </c>
      <c r="W4682" s="622">
        <v>0</v>
      </c>
      <c r="X4682" s="622">
        <v>0</v>
      </c>
      <c r="Y4682" s="622">
        <v>0</v>
      </c>
      <c r="Z4682" s="622" t="s">
        <v>51</v>
      </c>
      <c r="AA4682" s="622" t="s">
        <v>5289</v>
      </c>
      <c r="AB4682" s="622" t="s">
        <v>5289</v>
      </c>
      <c r="AC4682" s="84" t="s">
        <v>6390</v>
      </c>
      <c r="AD4682" s="84" t="s">
        <v>6390</v>
      </c>
      <c r="AE4682" s="84" t="s">
        <v>6390</v>
      </c>
      <c r="AF4682" s="322" t="s">
        <v>6390</v>
      </c>
    </row>
    <row r="4683" spans="1:38" ht="242.25">
      <c r="A4683" s="621">
        <v>24</v>
      </c>
      <c r="B4683" s="121" t="s">
        <v>6335</v>
      </c>
      <c r="C4683" s="121" t="s">
        <v>6336</v>
      </c>
      <c r="D4683" s="121" t="s">
        <v>6367</v>
      </c>
      <c r="E4683" s="86" t="s">
        <v>6384</v>
      </c>
      <c r="F4683" s="624" t="s">
        <v>51</v>
      </c>
      <c r="G4683" s="138"/>
      <c r="H4683" s="138"/>
      <c r="I4683" s="138"/>
      <c r="J4683" s="138"/>
      <c r="K4683" s="138"/>
      <c r="L4683" s="624" t="s">
        <v>51</v>
      </c>
      <c r="M4683" s="202"/>
      <c r="N4683" s="138"/>
      <c r="O4683" s="622">
        <v>0</v>
      </c>
      <c r="P4683" s="622">
        <v>0</v>
      </c>
      <c r="Q4683" s="622">
        <v>0</v>
      </c>
      <c r="R4683" s="622">
        <v>0</v>
      </c>
      <c r="S4683" s="622">
        <v>0</v>
      </c>
      <c r="T4683" s="622">
        <v>0</v>
      </c>
      <c r="U4683" s="622">
        <v>0</v>
      </c>
      <c r="V4683" s="622">
        <v>0</v>
      </c>
      <c r="W4683" s="622">
        <v>0</v>
      </c>
      <c r="X4683" s="622">
        <v>0</v>
      </c>
      <c r="Y4683" s="622">
        <v>0</v>
      </c>
      <c r="Z4683" s="622" t="s">
        <v>51</v>
      </c>
      <c r="AA4683" s="622" t="s">
        <v>5289</v>
      </c>
      <c r="AB4683" s="622" t="s">
        <v>5289</v>
      </c>
      <c r="AC4683" s="84" t="s">
        <v>6390</v>
      </c>
      <c r="AD4683" s="84" t="s">
        <v>6390</v>
      </c>
      <c r="AE4683" s="84" t="s">
        <v>6390</v>
      </c>
      <c r="AF4683" s="322" t="s">
        <v>6390</v>
      </c>
    </row>
    <row r="4684" spans="1:38" s="44" customFormat="1" ht="15.75" customHeight="1" thickBot="1">
      <c r="A4684" s="18"/>
      <c r="B4684" s="18">
        <v>24</v>
      </c>
      <c r="C4684" s="18"/>
      <c r="D4684" s="18">
        <v>24</v>
      </c>
      <c r="E4684" s="18">
        <v>24</v>
      </c>
      <c r="F4684" s="18">
        <v>4</v>
      </c>
      <c r="G4684" s="18">
        <v>0</v>
      </c>
      <c r="H4684" s="18">
        <v>1</v>
      </c>
      <c r="I4684" s="18"/>
      <c r="J4684" s="18">
        <v>1</v>
      </c>
      <c r="K4684" s="18">
        <v>12</v>
      </c>
      <c r="L4684" s="18">
        <v>18</v>
      </c>
      <c r="M4684" s="200"/>
      <c r="N4684" s="18">
        <f t="shared" ref="N4684:O4684" si="1567">SUM(N4660:N4683)</f>
        <v>0</v>
      </c>
      <c r="O4684" s="18">
        <f t="shared" si="1567"/>
        <v>0</v>
      </c>
      <c r="P4684" s="18">
        <f t="shared" ref="P4684:Q4684" si="1568">SUM(P4660:P4683)</f>
        <v>0</v>
      </c>
      <c r="Q4684" s="18">
        <f t="shared" si="1568"/>
        <v>0</v>
      </c>
      <c r="R4684" s="18">
        <f t="shared" ref="R4684" si="1569">SUM(R4660:R4683)</f>
        <v>0</v>
      </c>
      <c r="S4684" s="18">
        <f t="shared" ref="S4684" si="1570">SUM(S4660:S4683)</f>
        <v>0</v>
      </c>
      <c r="T4684" s="18">
        <f t="shared" ref="T4684:U4684" si="1571">SUM(T4660:T4683)</f>
        <v>0</v>
      </c>
      <c r="U4684" s="18">
        <f t="shared" si="1571"/>
        <v>0</v>
      </c>
      <c r="V4684" s="18">
        <f t="shared" ref="V4684:W4684" si="1572">SUM(V4660:V4683)</f>
        <v>0</v>
      </c>
      <c r="W4684" s="18">
        <f t="shared" si="1572"/>
        <v>0</v>
      </c>
      <c r="X4684" s="18">
        <f t="shared" ref="X4684:Y4684" si="1573">SUM(X4660:X4683)</f>
        <v>0</v>
      </c>
      <c r="Y4684" s="18">
        <f t="shared" si="1573"/>
        <v>0</v>
      </c>
      <c r="Z4684" s="18">
        <v>0</v>
      </c>
      <c r="AA4684" s="18">
        <v>1</v>
      </c>
      <c r="AB4684" s="18">
        <v>1</v>
      </c>
      <c r="AC4684" s="18"/>
      <c r="AD4684" s="18"/>
      <c r="AE4684" s="18"/>
      <c r="AF4684" s="18"/>
      <c r="AG4684" s="107"/>
      <c r="AH4684" s="107"/>
      <c r="AI4684" s="107"/>
      <c r="AJ4684" s="107"/>
      <c r="AK4684" s="107"/>
      <c r="AL4684" s="107"/>
    </row>
    <row r="4685" spans="1:38" ht="15.75" customHeight="1" thickBot="1">
      <c r="A4685" s="660" t="s">
        <v>243</v>
      </c>
      <c r="B4685" s="661"/>
      <c r="C4685" s="661"/>
      <c r="D4685" s="661"/>
      <c r="E4685" s="661"/>
      <c r="F4685" s="661"/>
      <c r="G4685" s="661"/>
      <c r="H4685" s="661"/>
      <c r="I4685" s="661"/>
      <c r="J4685" s="661"/>
      <c r="K4685" s="661"/>
      <c r="L4685" s="661"/>
      <c r="M4685" s="661"/>
      <c r="N4685" s="661"/>
      <c r="O4685" s="661"/>
      <c r="P4685" s="661"/>
      <c r="Q4685" s="661"/>
      <c r="R4685" s="661"/>
      <c r="S4685" s="661"/>
      <c r="T4685" s="661"/>
      <c r="U4685" s="661"/>
      <c r="V4685" s="661"/>
      <c r="W4685" s="661"/>
      <c r="X4685" s="661"/>
      <c r="Y4685" s="661"/>
      <c r="Z4685" s="661"/>
      <c r="AA4685" s="661"/>
      <c r="AB4685" s="661"/>
      <c r="AC4685" s="661"/>
      <c r="AD4685" s="661"/>
      <c r="AE4685" s="661"/>
      <c r="AF4685" s="662"/>
    </row>
    <row r="4686" spans="1:38" ht="293.25">
      <c r="A4686" s="621">
        <v>1</v>
      </c>
      <c r="B4686" s="68" t="s">
        <v>12671</v>
      </c>
      <c r="C4686" s="68" t="s">
        <v>8291</v>
      </c>
      <c r="D4686" s="68" t="s">
        <v>12672</v>
      </c>
      <c r="E4686" s="94" t="s">
        <v>8328</v>
      </c>
      <c r="F4686" s="624" t="s">
        <v>19082</v>
      </c>
      <c r="G4686" s="622" t="s">
        <v>51</v>
      </c>
      <c r="H4686" s="622">
        <v>3</v>
      </c>
      <c r="I4686" s="622" t="s">
        <v>16485</v>
      </c>
      <c r="J4686" s="68" t="s">
        <v>8337</v>
      </c>
      <c r="K4686" s="119" t="s">
        <v>8292</v>
      </c>
      <c r="L4686" s="118" t="s">
        <v>51</v>
      </c>
      <c r="M4686" s="350"/>
      <c r="N4686" s="152"/>
      <c r="O4686" s="119">
        <v>0</v>
      </c>
      <c r="P4686" s="119">
        <v>0</v>
      </c>
      <c r="Q4686" s="119">
        <v>0</v>
      </c>
      <c r="R4686" s="119">
        <v>0</v>
      </c>
      <c r="S4686" s="119">
        <v>0</v>
      </c>
      <c r="T4686" s="119">
        <v>0</v>
      </c>
      <c r="U4686" s="119">
        <v>0</v>
      </c>
      <c r="V4686" s="119">
        <v>0</v>
      </c>
      <c r="W4686" s="119">
        <v>0</v>
      </c>
      <c r="X4686" s="363">
        <v>0</v>
      </c>
      <c r="Y4686" s="119">
        <v>0</v>
      </c>
      <c r="Z4686" s="119" t="s">
        <v>51</v>
      </c>
      <c r="AA4686" s="68" t="s">
        <v>8306</v>
      </c>
      <c r="AB4686" s="68" t="s">
        <v>8307</v>
      </c>
      <c r="AC4686" s="159" t="s">
        <v>8293</v>
      </c>
      <c r="AD4686" s="159" t="s">
        <v>8294</v>
      </c>
      <c r="AE4686" s="159" t="s">
        <v>8295</v>
      </c>
      <c r="AF4686" s="130" t="s">
        <v>8296</v>
      </c>
    </row>
    <row r="4687" spans="1:38" ht="267.75">
      <c r="A4687" s="621">
        <v>2</v>
      </c>
      <c r="B4687" s="121" t="s">
        <v>12673</v>
      </c>
      <c r="C4687" s="121" t="s">
        <v>8291</v>
      </c>
      <c r="D4687" s="121" t="s">
        <v>12674</v>
      </c>
      <c r="E4687" s="86" t="s">
        <v>12675</v>
      </c>
      <c r="F4687" s="624" t="s">
        <v>51</v>
      </c>
      <c r="G4687" s="138"/>
      <c r="H4687" s="138"/>
      <c r="I4687" s="138"/>
      <c r="J4687" s="138"/>
      <c r="K4687" s="138"/>
      <c r="L4687" s="622" t="s">
        <v>40</v>
      </c>
      <c r="M4687" s="121" t="s">
        <v>21943</v>
      </c>
      <c r="N4687" s="622">
        <v>0</v>
      </c>
      <c r="O4687" s="622">
        <v>0</v>
      </c>
      <c r="P4687" s="622">
        <v>0</v>
      </c>
      <c r="Q4687" s="622">
        <v>0</v>
      </c>
      <c r="R4687" s="622">
        <v>0</v>
      </c>
      <c r="S4687" s="622">
        <v>0</v>
      </c>
      <c r="T4687" s="622">
        <v>0</v>
      </c>
      <c r="U4687" s="622">
        <v>0</v>
      </c>
      <c r="V4687" s="622">
        <v>0</v>
      </c>
      <c r="W4687" s="622">
        <v>0</v>
      </c>
      <c r="X4687" s="364">
        <v>0</v>
      </c>
      <c r="Y4687" s="622">
        <v>0</v>
      </c>
      <c r="Z4687" s="622" t="s">
        <v>51</v>
      </c>
      <c r="AA4687" s="622" t="s">
        <v>5289</v>
      </c>
      <c r="AB4687" s="622" t="s">
        <v>5289</v>
      </c>
      <c r="AC4687" s="84" t="s">
        <v>5289</v>
      </c>
      <c r="AD4687" s="84" t="s">
        <v>5289</v>
      </c>
      <c r="AE4687" s="84" t="s">
        <v>5289</v>
      </c>
      <c r="AF4687" s="129" t="s">
        <v>5289</v>
      </c>
    </row>
    <row r="4688" spans="1:38" ht="280.5">
      <c r="A4688" s="621">
        <v>3</v>
      </c>
      <c r="B4688" s="121" t="s">
        <v>8299</v>
      </c>
      <c r="C4688" s="121" t="s">
        <v>8291</v>
      </c>
      <c r="D4688" s="121" t="s">
        <v>8320</v>
      </c>
      <c r="E4688" s="86" t="s">
        <v>8329</v>
      </c>
      <c r="F4688" s="624" t="s">
        <v>19082</v>
      </c>
      <c r="G4688" s="622" t="s">
        <v>51</v>
      </c>
      <c r="H4688" s="622">
        <v>3</v>
      </c>
      <c r="I4688" s="622" t="s">
        <v>16485</v>
      </c>
      <c r="J4688" s="138"/>
      <c r="K4688" s="138"/>
      <c r="L4688" s="624" t="s">
        <v>51</v>
      </c>
      <c r="M4688" s="202"/>
      <c r="N4688" s="138"/>
      <c r="O4688" s="622">
        <v>0</v>
      </c>
      <c r="P4688" s="622">
        <v>0</v>
      </c>
      <c r="Q4688" s="622">
        <v>0</v>
      </c>
      <c r="R4688" s="622">
        <v>0</v>
      </c>
      <c r="S4688" s="622">
        <v>0</v>
      </c>
      <c r="T4688" s="622">
        <v>0</v>
      </c>
      <c r="U4688" s="622">
        <v>0</v>
      </c>
      <c r="V4688" s="622">
        <v>0</v>
      </c>
      <c r="W4688" s="622">
        <v>0</v>
      </c>
      <c r="X4688" s="364">
        <v>0</v>
      </c>
      <c r="Y4688" s="622">
        <v>0</v>
      </c>
      <c r="Z4688" s="622" t="s">
        <v>51</v>
      </c>
      <c r="AA4688" s="622" t="s">
        <v>5289</v>
      </c>
      <c r="AB4688" s="622" t="s">
        <v>5289</v>
      </c>
      <c r="AC4688" s="84" t="s">
        <v>5289</v>
      </c>
      <c r="AD4688" s="84" t="s">
        <v>5289</v>
      </c>
      <c r="AE4688" s="84" t="s">
        <v>5289</v>
      </c>
      <c r="AF4688" s="129" t="s">
        <v>5289</v>
      </c>
    </row>
    <row r="4689" spans="1:38" ht="204">
      <c r="A4689" s="621">
        <v>4</v>
      </c>
      <c r="B4689" s="121" t="s">
        <v>8301</v>
      </c>
      <c r="C4689" s="121" t="s">
        <v>8291</v>
      </c>
      <c r="D4689" s="121" t="s">
        <v>8321</v>
      </c>
      <c r="E4689" s="86" t="s">
        <v>8330</v>
      </c>
      <c r="F4689" s="624" t="s">
        <v>51</v>
      </c>
      <c r="G4689" s="138"/>
      <c r="H4689" s="138"/>
      <c r="I4689" s="138"/>
      <c r="J4689" s="138"/>
      <c r="K4689" s="138"/>
      <c r="L4689" s="624" t="s">
        <v>51</v>
      </c>
      <c r="M4689" s="202"/>
      <c r="N4689" s="138"/>
      <c r="O4689" s="622">
        <v>0</v>
      </c>
      <c r="P4689" s="622">
        <v>0</v>
      </c>
      <c r="Q4689" s="622">
        <v>0</v>
      </c>
      <c r="R4689" s="622">
        <v>0</v>
      </c>
      <c r="S4689" s="622">
        <v>0</v>
      </c>
      <c r="T4689" s="622">
        <v>0</v>
      </c>
      <c r="U4689" s="622">
        <v>0</v>
      </c>
      <c r="V4689" s="622">
        <v>0</v>
      </c>
      <c r="W4689" s="622">
        <v>0</v>
      </c>
      <c r="X4689" s="364">
        <v>0</v>
      </c>
      <c r="Y4689" s="622">
        <v>0</v>
      </c>
      <c r="Z4689" s="622" t="s">
        <v>51</v>
      </c>
      <c r="AA4689" s="622" t="s">
        <v>5289</v>
      </c>
      <c r="AB4689" s="622" t="s">
        <v>5289</v>
      </c>
      <c r="AC4689" s="84" t="s">
        <v>8302</v>
      </c>
      <c r="AD4689" s="84" t="s">
        <v>4550</v>
      </c>
      <c r="AE4689" s="84" t="s">
        <v>8300</v>
      </c>
      <c r="AF4689" s="168" t="s">
        <v>8296</v>
      </c>
    </row>
    <row r="4690" spans="1:38" ht="242.25">
      <c r="A4690" s="621">
        <v>5</v>
      </c>
      <c r="B4690" s="121" t="s">
        <v>8303</v>
      </c>
      <c r="C4690" s="121" t="s">
        <v>8291</v>
      </c>
      <c r="D4690" s="121" t="s">
        <v>8322</v>
      </c>
      <c r="E4690" s="86" t="s">
        <v>8331</v>
      </c>
      <c r="F4690" s="624" t="s">
        <v>19082</v>
      </c>
      <c r="G4690" s="622" t="s">
        <v>51</v>
      </c>
      <c r="H4690" s="622">
        <v>3</v>
      </c>
      <c r="I4690" s="622" t="s">
        <v>16485</v>
      </c>
      <c r="J4690" s="622" t="s">
        <v>5289</v>
      </c>
      <c r="K4690" s="622" t="s">
        <v>6315</v>
      </c>
      <c r="L4690" s="622" t="s">
        <v>40</v>
      </c>
      <c r="M4690" s="121" t="s">
        <v>13346</v>
      </c>
      <c r="N4690" s="622">
        <v>0</v>
      </c>
      <c r="O4690" s="622">
        <v>0</v>
      </c>
      <c r="P4690" s="622">
        <v>0</v>
      </c>
      <c r="Q4690" s="622">
        <v>0</v>
      </c>
      <c r="R4690" s="622">
        <v>0</v>
      </c>
      <c r="S4690" s="622">
        <v>0</v>
      </c>
      <c r="T4690" s="622">
        <v>0</v>
      </c>
      <c r="U4690" s="622">
        <v>0</v>
      </c>
      <c r="V4690" s="622">
        <v>0</v>
      </c>
      <c r="W4690" s="622">
        <v>0</v>
      </c>
      <c r="X4690" s="364">
        <v>0</v>
      </c>
      <c r="Y4690" s="622">
        <v>0</v>
      </c>
      <c r="Z4690" s="622" t="s">
        <v>51</v>
      </c>
      <c r="AA4690" s="622" t="s">
        <v>5289</v>
      </c>
      <c r="AB4690" s="622" t="s">
        <v>5289</v>
      </c>
      <c r="AC4690" s="84" t="s">
        <v>5328</v>
      </c>
      <c r="AD4690" s="84" t="s">
        <v>5328</v>
      </c>
      <c r="AE4690" s="84" t="s">
        <v>5328</v>
      </c>
      <c r="AF4690" s="129" t="s">
        <v>8308</v>
      </c>
    </row>
    <row r="4691" spans="1:38" ht="204">
      <c r="A4691" s="621">
        <v>6</v>
      </c>
      <c r="B4691" s="121" t="s">
        <v>1139</v>
      </c>
      <c r="C4691" s="121" t="s">
        <v>8291</v>
      </c>
      <c r="D4691" s="121" t="s">
        <v>8323</v>
      </c>
      <c r="E4691" s="86" t="s">
        <v>8332</v>
      </c>
      <c r="F4691" s="624" t="s">
        <v>19082</v>
      </c>
      <c r="G4691" s="622" t="s">
        <v>51</v>
      </c>
      <c r="H4691" s="622">
        <v>3</v>
      </c>
      <c r="I4691" s="622" t="s">
        <v>16485</v>
      </c>
      <c r="J4691" s="138"/>
      <c r="K4691" s="138"/>
      <c r="L4691" s="624" t="s">
        <v>51</v>
      </c>
      <c r="M4691" s="202"/>
      <c r="N4691" s="138"/>
      <c r="O4691" s="622">
        <v>0</v>
      </c>
      <c r="P4691" s="622">
        <v>0</v>
      </c>
      <c r="Q4691" s="622">
        <v>0</v>
      </c>
      <c r="R4691" s="622">
        <v>0</v>
      </c>
      <c r="S4691" s="622">
        <v>0</v>
      </c>
      <c r="T4691" s="622">
        <v>0</v>
      </c>
      <c r="U4691" s="622">
        <v>0</v>
      </c>
      <c r="V4691" s="622">
        <v>0</v>
      </c>
      <c r="W4691" s="622">
        <v>0</v>
      </c>
      <c r="X4691" s="364">
        <v>0</v>
      </c>
      <c r="Y4691" s="622">
        <v>0</v>
      </c>
      <c r="Z4691" s="622" t="s">
        <v>51</v>
      </c>
      <c r="AA4691" s="622" t="s">
        <v>5289</v>
      </c>
      <c r="AB4691" s="622" t="s">
        <v>5289</v>
      </c>
      <c r="AC4691" s="84" t="s">
        <v>5289</v>
      </c>
      <c r="AD4691" s="84" t="s">
        <v>5289</v>
      </c>
      <c r="AE4691" s="84" t="s">
        <v>5289</v>
      </c>
      <c r="AF4691" s="129" t="s">
        <v>5289</v>
      </c>
    </row>
    <row r="4692" spans="1:38" ht="216.75">
      <c r="A4692" s="621">
        <v>7</v>
      </c>
      <c r="B4692" s="121" t="s">
        <v>1505</v>
      </c>
      <c r="C4692" s="121" t="s">
        <v>8291</v>
      </c>
      <c r="D4692" s="121" t="s">
        <v>8324</v>
      </c>
      <c r="E4692" s="86" t="s">
        <v>8333</v>
      </c>
      <c r="F4692" s="624" t="s">
        <v>51</v>
      </c>
      <c r="G4692" s="138"/>
      <c r="H4692" s="138"/>
      <c r="I4692" s="138"/>
      <c r="J4692" s="138"/>
      <c r="K4692" s="138"/>
      <c r="L4692" s="624" t="s">
        <v>51</v>
      </c>
      <c r="M4692" s="202"/>
      <c r="N4692" s="138"/>
      <c r="O4692" s="622">
        <v>0</v>
      </c>
      <c r="P4692" s="622">
        <v>0</v>
      </c>
      <c r="Q4692" s="622">
        <v>0</v>
      </c>
      <c r="R4692" s="622">
        <v>0</v>
      </c>
      <c r="S4692" s="622">
        <v>0</v>
      </c>
      <c r="T4692" s="622">
        <v>0</v>
      </c>
      <c r="U4692" s="622">
        <v>0</v>
      </c>
      <c r="V4692" s="622">
        <v>0</v>
      </c>
      <c r="W4692" s="622">
        <v>0</v>
      </c>
      <c r="X4692" s="364">
        <v>0</v>
      </c>
      <c r="Y4692" s="622">
        <v>0</v>
      </c>
      <c r="Z4692" s="622" t="s">
        <v>51</v>
      </c>
      <c r="AA4692" s="622" t="s">
        <v>5289</v>
      </c>
      <c r="AB4692" s="622" t="s">
        <v>5289</v>
      </c>
      <c r="AC4692" s="84" t="s">
        <v>5328</v>
      </c>
      <c r="AD4692" s="84" t="s">
        <v>5328</v>
      </c>
      <c r="AE4692" s="84" t="s">
        <v>5328</v>
      </c>
      <c r="AF4692" s="129" t="s">
        <v>8308</v>
      </c>
    </row>
    <row r="4693" spans="1:38" ht="280.5">
      <c r="A4693" s="621">
        <v>8</v>
      </c>
      <c r="B4693" s="121" t="s">
        <v>8304</v>
      </c>
      <c r="C4693" s="121" t="s">
        <v>8291</v>
      </c>
      <c r="D4693" s="121" t="s">
        <v>8325</v>
      </c>
      <c r="E4693" s="86" t="s">
        <v>8334</v>
      </c>
      <c r="F4693" s="624" t="s">
        <v>19082</v>
      </c>
      <c r="G4693" s="622" t="s">
        <v>51</v>
      </c>
      <c r="H4693" s="622">
        <v>3</v>
      </c>
      <c r="I4693" s="622" t="s">
        <v>16485</v>
      </c>
      <c r="J4693" s="138"/>
      <c r="K4693" s="138"/>
      <c r="L4693" s="624" t="s">
        <v>51</v>
      </c>
      <c r="M4693" s="202"/>
      <c r="N4693" s="138"/>
      <c r="O4693" s="622">
        <v>0</v>
      </c>
      <c r="P4693" s="622">
        <v>0</v>
      </c>
      <c r="Q4693" s="622">
        <v>0</v>
      </c>
      <c r="R4693" s="622">
        <v>0</v>
      </c>
      <c r="S4693" s="622">
        <v>0</v>
      </c>
      <c r="T4693" s="622">
        <v>0</v>
      </c>
      <c r="U4693" s="622">
        <v>0</v>
      </c>
      <c r="V4693" s="622">
        <v>0</v>
      </c>
      <c r="W4693" s="622">
        <v>0</v>
      </c>
      <c r="X4693" s="364">
        <v>0</v>
      </c>
      <c r="Y4693" s="622">
        <v>0</v>
      </c>
      <c r="Z4693" s="622" t="s">
        <v>51</v>
      </c>
      <c r="AA4693" s="622" t="s">
        <v>5289</v>
      </c>
      <c r="AB4693" s="622" t="s">
        <v>5289</v>
      </c>
      <c r="AC4693" s="84" t="s">
        <v>5289</v>
      </c>
      <c r="AD4693" s="84" t="s">
        <v>5289</v>
      </c>
      <c r="AE4693" s="84" t="s">
        <v>5289</v>
      </c>
      <c r="AF4693" s="129" t="s">
        <v>5289</v>
      </c>
    </row>
    <row r="4694" spans="1:38" ht="178.5">
      <c r="A4694" s="621">
        <v>9</v>
      </c>
      <c r="B4694" s="121" t="s">
        <v>2381</v>
      </c>
      <c r="C4694" s="121" t="s">
        <v>8291</v>
      </c>
      <c r="D4694" s="121" t="s">
        <v>8326</v>
      </c>
      <c r="E4694" s="86" t="s">
        <v>8335</v>
      </c>
      <c r="F4694" s="624" t="s">
        <v>19082</v>
      </c>
      <c r="G4694" s="622" t="s">
        <v>51</v>
      </c>
      <c r="H4694" s="622">
        <v>3</v>
      </c>
      <c r="I4694" s="622" t="s">
        <v>16485</v>
      </c>
      <c r="J4694" s="138"/>
      <c r="K4694" s="138"/>
      <c r="L4694" s="622" t="s">
        <v>40</v>
      </c>
      <c r="M4694" s="121" t="s">
        <v>13344</v>
      </c>
      <c r="N4694" s="622">
        <v>0</v>
      </c>
      <c r="O4694" s="622">
        <v>0</v>
      </c>
      <c r="P4694" s="622">
        <v>0</v>
      </c>
      <c r="Q4694" s="622">
        <v>0</v>
      </c>
      <c r="R4694" s="622">
        <v>0</v>
      </c>
      <c r="S4694" s="622">
        <v>0</v>
      </c>
      <c r="T4694" s="622">
        <v>0</v>
      </c>
      <c r="U4694" s="622">
        <v>0</v>
      </c>
      <c r="V4694" s="622">
        <v>0</v>
      </c>
      <c r="W4694" s="622">
        <v>0</v>
      </c>
      <c r="X4694" s="364">
        <v>0</v>
      </c>
      <c r="Y4694" s="622">
        <v>0</v>
      </c>
      <c r="Z4694" s="622" t="s">
        <v>51</v>
      </c>
      <c r="AA4694" s="622" t="s">
        <v>5289</v>
      </c>
      <c r="AB4694" s="622" t="s">
        <v>5289</v>
      </c>
      <c r="AC4694" s="84" t="s">
        <v>5289</v>
      </c>
      <c r="AD4694" s="84" t="s">
        <v>5289</v>
      </c>
      <c r="AE4694" s="84" t="s">
        <v>5289</v>
      </c>
      <c r="AF4694" s="129" t="s">
        <v>5289</v>
      </c>
    </row>
    <row r="4695" spans="1:38" ht="255">
      <c r="A4695" s="621">
        <v>10</v>
      </c>
      <c r="B4695" s="121" t="s">
        <v>12676</v>
      </c>
      <c r="C4695" s="121" t="s">
        <v>8291</v>
      </c>
      <c r="D4695" s="121" t="s">
        <v>12677</v>
      </c>
      <c r="E4695" s="86" t="s">
        <v>12678</v>
      </c>
      <c r="F4695" s="624" t="s">
        <v>19082</v>
      </c>
      <c r="G4695" s="622" t="s">
        <v>51</v>
      </c>
      <c r="H4695" s="622">
        <v>3</v>
      </c>
      <c r="I4695" s="622" t="s">
        <v>16485</v>
      </c>
      <c r="J4695" s="138"/>
      <c r="K4695" s="138"/>
      <c r="L4695" s="622" t="s">
        <v>40</v>
      </c>
      <c r="M4695" s="121" t="s">
        <v>13347</v>
      </c>
      <c r="N4695" s="622">
        <v>0</v>
      </c>
      <c r="O4695" s="622">
        <v>0</v>
      </c>
      <c r="P4695" s="622">
        <v>0</v>
      </c>
      <c r="Q4695" s="622">
        <v>0</v>
      </c>
      <c r="R4695" s="622">
        <v>0</v>
      </c>
      <c r="S4695" s="622">
        <v>0</v>
      </c>
      <c r="T4695" s="622">
        <v>0</v>
      </c>
      <c r="U4695" s="622">
        <v>0</v>
      </c>
      <c r="V4695" s="622">
        <v>0</v>
      </c>
      <c r="W4695" s="622">
        <v>0</v>
      </c>
      <c r="X4695" s="364">
        <v>0</v>
      </c>
      <c r="Y4695" s="622">
        <v>0</v>
      </c>
      <c r="Z4695" s="622" t="s">
        <v>51</v>
      </c>
      <c r="AA4695" s="622" t="s">
        <v>5289</v>
      </c>
      <c r="AB4695" s="622" t="s">
        <v>5289</v>
      </c>
      <c r="AC4695" s="84" t="s">
        <v>8297</v>
      </c>
      <c r="AD4695" s="84" t="s">
        <v>8298</v>
      </c>
      <c r="AE4695" s="84" t="s">
        <v>8300</v>
      </c>
      <c r="AF4695" s="168" t="s">
        <v>8296</v>
      </c>
    </row>
    <row r="4696" spans="1:38" ht="255">
      <c r="A4696" s="621">
        <v>11</v>
      </c>
      <c r="B4696" s="121" t="s">
        <v>8305</v>
      </c>
      <c r="C4696" s="121" t="s">
        <v>8291</v>
      </c>
      <c r="D4696" s="121" t="s">
        <v>8327</v>
      </c>
      <c r="E4696" s="86" t="s">
        <v>8336</v>
      </c>
      <c r="F4696" s="624" t="s">
        <v>19082</v>
      </c>
      <c r="G4696" s="622" t="s">
        <v>51</v>
      </c>
      <c r="H4696" s="622">
        <v>3</v>
      </c>
      <c r="I4696" s="622" t="s">
        <v>16485</v>
      </c>
      <c r="J4696" s="138"/>
      <c r="K4696" s="138"/>
      <c r="L4696" s="624" t="s">
        <v>51</v>
      </c>
      <c r="M4696" s="202"/>
      <c r="N4696" s="138"/>
      <c r="O4696" s="622">
        <v>0</v>
      </c>
      <c r="P4696" s="622">
        <v>0</v>
      </c>
      <c r="Q4696" s="622">
        <v>0</v>
      </c>
      <c r="R4696" s="622">
        <v>0</v>
      </c>
      <c r="S4696" s="622">
        <v>0</v>
      </c>
      <c r="T4696" s="622">
        <v>0</v>
      </c>
      <c r="U4696" s="622">
        <v>0</v>
      </c>
      <c r="V4696" s="622">
        <v>0</v>
      </c>
      <c r="W4696" s="622">
        <v>0</v>
      </c>
      <c r="X4696" s="364">
        <v>0</v>
      </c>
      <c r="Y4696" s="622">
        <v>0</v>
      </c>
      <c r="Z4696" s="622" t="s">
        <v>51</v>
      </c>
      <c r="AA4696" s="622" t="s">
        <v>5289</v>
      </c>
      <c r="AB4696" s="622" t="s">
        <v>5289</v>
      </c>
      <c r="AC4696" s="84" t="s">
        <v>6688</v>
      </c>
      <c r="AD4696" s="84" t="s">
        <v>6688</v>
      </c>
      <c r="AE4696" s="84" t="s">
        <v>6688</v>
      </c>
      <c r="AF4696" s="129" t="s">
        <v>6688</v>
      </c>
    </row>
    <row r="4697" spans="1:38" s="44" customFormat="1" ht="15.75" customHeight="1" thickBot="1">
      <c r="A4697" s="18"/>
      <c r="B4697" s="18">
        <v>11</v>
      </c>
      <c r="C4697" s="18"/>
      <c r="D4697" s="18">
        <v>11</v>
      </c>
      <c r="E4697" s="18">
        <v>11</v>
      </c>
      <c r="F4697" s="18">
        <v>8</v>
      </c>
      <c r="G4697" s="18">
        <v>0</v>
      </c>
      <c r="H4697" s="18">
        <v>1</v>
      </c>
      <c r="I4697" s="18"/>
      <c r="J4697" s="18">
        <v>1</v>
      </c>
      <c r="K4697" s="18">
        <v>2</v>
      </c>
      <c r="L4697" s="18">
        <v>4</v>
      </c>
      <c r="M4697" s="200"/>
      <c r="N4697" s="18">
        <f t="shared" ref="N4697:O4697" si="1574">SUM(N4686:N4696)</f>
        <v>0</v>
      </c>
      <c r="O4697" s="18">
        <f t="shared" si="1574"/>
        <v>0</v>
      </c>
      <c r="P4697" s="18">
        <f t="shared" ref="P4697:Q4697" si="1575">SUM(P4686:P4696)</f>
        <v>0</v>
      </c>
      <c r="Q4697" s="18">
        <f t="shared" si="1575"/>
        <v>0</v>
      </c>
      <c r="R4697" s="18">
        <f t="shared" ref="R4697" si="1576">SUM(R4686:R4696)</f>
        <v>0</v>
      </c>
      <c r="S4697" s="18">
        <f t="shared" ref="S4697" si="1577">SUM(S4686:S4696)</f>
        <v>0</v>
      </c>
      <c r="T4697" s="18">
        <f t="shared" ref="T4697:U4697" si="1578">SUM(T4686:T4696)</f>
        <v>0</v>
      </c>
      <c r="U4697" s="18">
        <f t="shared" si="1578"/>
        <v>0</v>
      </c>
      <c r="V4697" s="18">
        <f t="shared" ref="V4697:W4697" si="1579">SUM(V4686:V4696)</f>
        <v>0</v>
      </c>
      <c r="W4697" s="18">
        <f t="shared" si="1579"/>
        <v>0</v>
      </c>
      <c r="X4697" s="18">
        <f t="shared" ref="X4697:Y4697" si="1580">SUM(X4686:X4696)</f>
        <v>0</v>
      </c>
      <c r="Y4697" s="18">
        <f t="shared" si="1580"/>
        <v>0</v>
      </c>
      <c r="Z4697" s="18">
        <v>0</v>
      </c>
      <c r="AA4697" s="18">
        <v>1</v>
      </c>
      <c r="AB4697" s="18">
        <v>1</v>
      </c>
      <c r="AC4697" s="18"/>
      <c r="AD4697" s="18"/>
      <c r="AE4697" s="18"/>
      <c r="AF4697" s="18"/>
      <c r="AG4697" s="107"/>
      <c r="AH4697" s="107"/>
      <c r="AI4697" s="107"/>
      <c r="AJ4697" s="107"/>
      <c r="AK4697" s="107"/>
      <c r="AL4697" s="107"/>
    </row>
    <row r="4698" spans="1:38" ht="15.75" customHeight="1" thickBot="1">
      <c r="A4698" s="660" t="s">
        <v>244</v>
      </c>
      <c r="B4698" s="661"/>
      <c r="C4698" s="661"/>
      <c r="D4698" s="661"/>
      <c r="E4698" s="661"/>
      <c r="F4698" s="661"/>
      <c r="G4698" s="661"/>
      <c r="H4698" s="661"/>
      <c r="I4698" s="661"/>
      <c r="J4698" s="661"/>
      <c r="K4698" s="661"/>
      <c r="L4698" s="661"/>
      <c r="M4698" s="661"/>
      <c r="N4698" s="661"/>
      <c r="O4698" s="661"/>
      <c r="P4698" s="661"/>
      <c r="Q4698" s="661"/>
      <c r="R4698" s="661"/>
      <c r="S4698" s="661"/>
      <c r="T4698" s="661"/>
      <c r="U4698" s="661"/>
      <c r="V4698" s="661"/>
      <c r="W4698" s="661"/>
      <c r="X4698" s="661"/>
      <c r="Y4698" s="661"/>
      <c r="Z4698" s="661"/>
      <c r="AA4698" s="661"/>
      <c r="AB4698" s="661"/>
      <c r="AC4698" s="661"/>
      <c r="AD4698" s="661"/>
      <c r="AE4698" s="661"/>
      <c r="AF4698" s="662"/>
    </row>
    <row r="4699" spans="1:38" ht="229.5">
      <c r="A4699" s="621">
        <v>1</v>
      </c>
      <c r="B4699" s="68" t="s">
        <v>7864</v>
      </c>
      <c r="C4699" s="68" t="s">
        <v>7857</v>
      </c>
      <c r="D4699" s="68" t="s">
        <v>12679</v>
      </c>
      <c r="E4699" s="94" t="s">
        <v>9232</v>
      </c>
      <c r="F4699" s="118" t="s">
        <v>51</v>
      </c>
      <c r="G4699" s="152"/>
      <c r="H4699" s="152"/>
      <c r="I4699" s="152"/>
      <c r="J4699" s="68" t="s">
        <v>7865</v>
      </c>
      <c r="K4699" s="119" t="s">
        <v>51</v>
      </c>
      <c r="L4699" s="119" t="s">
        <v>40</v>
      </c>
      <c r="M4699" s="68" t="s">
        <v>13348</v>
      </c>
      <c r="N4699" s="123">
        <v>0</v>
      </c>
      <c r="O4699" s="119">
        <v>0</v>
      </c>
      <c r="P4699" s="119">
        <v>0</v>
      </c>
      <c r="Q4699" s="119">
        <v>0</v>
      </c>
      <c r="R4699" s="119">
        <v>0</v>
      </c>
      <c r="S4699" s="119">
        <v>0</v>
      </c>
      <c r="T4699" s="119">
        <v>0</v>
      </c>
      <c r="U4699" s="119">
        <v>0</v>
      </c>
      <c r="V4699" s="119">
        <v>0</v>
      </c>
      <c r="W4699" s="119">
        <v>0</v>
      </c>
      <c r="X4699" s="372">
        <v>0</v>
      </c>
      <c r="Y4699" s="119">
        <v>0</v>
      </c>
      <c r="Z4699" s="119" t="s">
        <v>51</v>
      </c>
      <c r="AA4699" s="68" t="s">
        <v>12680</v>
      </c>
      <c r="AB4699" s="68" t="s">
        <v>7866</v>
      </c>
      <c r="AC4699" s="159" t="s">
        <v>7858</v>
      </c>
      <c r="AD4699" s="159" t="s">
        <v>4550</v>
      </c>
      <c r="AE4699" s="159" t="s">
        <v>7859</v>
      </c>
      <c r="AF4699" s="130" t="s">
        <v>7860</v>
      </c>
    </row>
    <row r="4700" spans="1:38" ht="229.5">
      <c r="A4700" s="621">
        <v>2</v>
      </c>
      <c r="B4700" s="121" t="s">
        <v>12681</v>
      </c>
      <c r="C4700" s="121" t="s">
        <v>7857</v>
      </c>
      <c r="D4700" s="121" t="s">
        <v>12682</v>
      </c>
      <c r="E4700" s="86" t="s">
        <v>9233</v>
      </c>
      <c r="F4700" s="624" t="s">
        <v>19082</v>
      </c>
      <c r="G4700" s="622" t="s">
        <v>51</v>
      </c>
      <c r="H4700" s="622">
        <v>1</v>
      </c>
      <c r="I4700" s="622" t="s">
        <v>16485</v>
      </c>
      <c r="J4700" s="138"/>
      <c r="K4700" s="138"/>
      <c r="L4700" s="622" t="s">
        <v>51</v>
      </c>
      <c r="M4700" s="202"/>
      <c r="N4700" s="138"/>
      <c r="O4700" s="622">
        <v>0</v>
      </c>
      <c r="P4700" s="622">
        <v>0</v>
      </c>
      <c r="Q4700" s="622">
        <v>0</v>
      </c>
      <c r="R4700" s="622">
        <v>0</v>
      </c>
      <c r="S4700" s="622">
        <v>0</v>
      </c>
      <c r="T4700" s="622">
        <v>0</v>
      </c>
      <c r="U4700" s="622">
        <v>0</v>
      </c>
      <c r="V4700" s="622">
        <v>0</v>
      </c>
      <c r="W4700" s="622">
        <v>0</v>
      </c>
      <c r="X4700" s="364">
        <v>0</v>
      </c>
      <c r="Y4700" s="622">
        <v>0</v>
      </c>
      <c r="Z4700" s="622" t="s">
        <v>51</v>
      </c>
      <c r="AA4700" s="622" t="s">
        <v>5289</v>
      </c>
      <c r="AB4700" s="622" t="s">
        <v>5289</v>
      </c>
      <c r="AC4700" s="84" t="s">
        <v>5289</v>
      </c>
      <c r="AD4700" s="84" t="s">
        <v>5289</v>
      </c>
      <c r="AE4700" s="84" t="s">
        <v>5289</v>
      </c>
      <c r="AF4700" s="129" t="s">
        <v>5289</v>
      </c>
    </row>
    <row r="4701" spans="1:38" ht="204">
      <c r="A4701" s="621">
        <v>3</v>
      </c>
      <c r="B4701" s="121" t="s">
        <v>1139</v>
      </c>
      <c r="C4701" s="121" t="s">
        <v>7861</v>
      </c>
      <c r="D4701" s="121" t="s">
        <v>9234</v>
      </c>
      <c r="E4701" s="86" t="s">
        <v>9235</v>
      </c>
      <c r="F4701" s="624" t="s">
        <v>19082</v>
      </c>
      <c r="G4701" s="622" t="s">
        <v>51</v>
      </c>
      <c r="H4701" s="622">
        <v>1</v>
      </c>
      <c r="I4701" s="622" t="s">
        <v>16485</v>
      </c>
      <c r="J4701" s="138"/>
      <c r="K4701" s="138"/>
      <c r="L4701" s="622" t="s">
        <v>51</v>
      </c>
      <c r="M4701" s="202"/>
      <c r="N4701" s="138"/>
      <c r="O4701" s="622">
        <v>0</v>
      </c>
      <c r="P4701" s="622">
        <v>0</v>
      </c>
      <c r="Q4701" s="622">
        <v>0</v>
      </c>
      <c r="R4701" s="622">
        <v>0</v>
      </c>
      <c r="S4701" s="622">
        <v>0</v>
      </c>
      <c r="T4701" s="622">
        <v>0</v>
      </c>
      <c r="U4701" s="622">
        <v>0</v>
      </c>
      <c r="V4701" s="622">
        <v>0</v>
      </c>
      <c r="W4701" s="622">
        <v>0</v>
      </c>
      <c r="X4701" s="364">
        <v>0</v>
      </c>
      <c r="Y4701" s="622">
        <v>0</v>
      </c>
      <c r="Z4701" s="622" t="s">
        <v>51</v>
      </c>
      <c r="AA4701" s="622" t="s">
        <v>5289</v>
      </c>
      <c r="AB4701" s="622" t="s">
        <v>5289</v>
      </c>
      <c r="AC4701" s="84" t="s">
        <v>5289</v>
      </c>
      <c r="AD4701" s="84" t="s">
        <v>5289</v>
      </c>
      <c r="AE4701" s="84" t="s">
        <v>5289</v>
      </c>
      <c r="AF4701" s="129" t="s">
        <v>5289</v>
      </c>
    </row>
    <row r="4702" spans="1:38" ht="216.75">
      <c r="A4702" s="621">
        <v>4</v>
      </c>
      <c r="B4702" s="121" t="s">
        <v>7862</v>
      </c>
      <c r="C4702" s="121" t="s">
        <v>7857</v>
      </c>
      <c r="D4702" s="121" t="s">
        <v>9236</v>
      </c>
      <c r="E4702" s="86" t="s">
        <v>9272</v>
      </c>
      <c r="F4702" s="624" t="s">
        <v>51</v>
      </c>
      <c r="G4702" s="138"/>
      <c r="H4702" s="138"/>
      <c r="I4702" s="138"/>
      <c r="J4702" s="138"/>
      <c r="K4702" s="138"/>
      <c r="L4702" s="622" t="s">
        <v>51</v>
      </c>
      <c r="M4702" s="202"/>
      <c r="N4702" s="138"/>
      <c r="O4702" s="622">
        <v>0</v>
      </c>
      <c r="P4702" s="622">
        <v>0</v>
      </c>
      <c r="Q4702" s="622">
        <v>0</v>
      </c>
      <c r="R4702" s="622">
        <v>0</v>
      </c>
      <c r="S4702" s="622">
        <v>0</v>
      </c>
      <c r="T4702" s="622">
        <v>0</v>
      </c>
      <c r="U4702" s="622">
        <v>0</v>
      </c>
      <c r="V4702" s="622">
        <v>0</v>
      </c>
      <c r="W4702" s="622">
        <v>0</v>
      </c>
      <c r="X4702" s="364">
        <v>0</v>
      </c>
      <c r="Y4702" s="622">
        <v>0</v>
      </c>
      <c r="Z4702" s="622" t="s">
        <v>51</v>
      </c>
      <c r="AA4702" s="622" t="s">
        <v>5289</v>
      </c>
      <c r="AB4702" s="622" t="s">
        <v>5289</v>
      </c>
      <c r="AC4702" s="84" t="s">
        <v>5289</v>
      </c>
      <c r="AD4702" s="84" t="s">
        <v>5289</v>
      </c>
      <c r="AE4702" s="84" t="s">
        <v>5289</v>
      </c>
      <c r="AF4702" s="129" t="s">
        <v>5289</v>
      </c>
    </row>
    <row r="4703" spans="1:38" ht="204">
      <c r="A4703" s="621">
        <v>5</v>
      </c>
      <c r="B4703" s="121" t="s">
        <v>7863</v>
      </c>
      <c r="C4703" s="121" t="s">
        <v>7861</v>
      </c>
      <c r="D4703" s="121" t="s">
        <v>9237</v>
      </c>
      <c r="E4703" s="86" t="s">
        <v>9238</v>
      </c>
      <c r="F4703" s="624" t="s">
        <v>19082</v>
      </c>
      <c r="G4703" s="622" t="s">
        <v>51</v>
      </c>
      <c r="H4703" s="622">
        <v>1</v>
      </c>
      <c r="I4703" s="622" t="s">
        <v>16485</v>
      </c>
      <c r="J4703" s="138"/>
      <c r="K4703" s="138"/>
      <c r="L4703" s="622" t="s">
        <v>51</v>
      </c>
      <c r="M4703" s="202"/>
      <c r="N4703" s="138"/>
      <c r="O4703" s="622">
        <v>0</v>
      </c>
      <c r="P4703" s="622">
        <v>0</v>
      </c>
      <c r="Q4703" s="622">
        <v>0</v>
      </c>
      <c r="R4703" s="622">
        <v>0</v>
      </c>
      <c r="S4703" s="622">
        <v>0</v>
      </c>
      <c r="T4703" s="622">
        <v>0</v>
      </c>
      <c r="U4703" s="622">
        <v>0</v>
      </c>
      <c r="V4703" s="622">
        <v>0</v>
      </c>
      <c r="W4703" s="622">
        <v>0</v>
      </c>
      <c r="X4703" s="364">
        <v>0</v>
      </c>
      <c r="Y4703" s="622">
        <v>0</v>
      </c>
      <c r="Z4703" s="622" t="s">
        <v>51</v>
      </c>
      <c r="AA4703" s="622" t="s">
        <v>5289</v>
      </c>
      <c r="AB4703" s="622" t="s">
        <v>5289</v>
      </c>
      <c r="AC4703" s="84" t="s">
        <v>5289</v>
      </c>
      <c r="AD4703" s="84" t="s">
        <v>5289</v>
      </c>
      <c r="AE4703" s="84" t="s">
        <v>5289</v>
      </c>
      <c r="AF4703" s="129" t="s">
        <v>5289</v>
      </c>
    </row>
    <row r="4704" spans="1:38" ht="178.5">
      <c r="A4704" s="621">
        <v>6</v>
      </c>
      <c r="B4704" s="121" t="s">
        <v>2381</v>
      </c>
      <c r="C4704" s="121" t="s">
        <v>7861</v>
      </c>
      <c r="D4704" s="121" t="s">
        <v>9239</v>
      </c>
      <c r="E4704" s="86" t="s">
        <v>9240</v>
      </c>
      <c r="F4704" s="624" t="s">
        <v>19082</v>
      </c>
      <c r="G4704" s="622" t="s">
        <v>51</v>
      </c>
      <c r="H4704" s="622">
        <v>1</v>
      </c>
      <c r="I4704" s="622" t="s">
        <v>16485</v>
      </c>
      <c r="J4704" s="138"/>
      <c r="K4704" s="138"/>
      <c r="L4704" s="622" t="s">
        <v>51</v>
      </c>
      <c r="M4704" s="202"/>
      <c r="N4704" s="138"/>
      <c r="O4704" s="622">
        <v>0</v>
      </c>
      <c r="P4704" s="622">
        <v>0</v>
      </c>
      <c r="Q4704" s="622">
        <v>0</v>
      </c>
      <c r="R4704" s="622">
        <v>0</v>
      </c>
      <c r="S4704" s="622">
        <v>0</v>
      </c>
      <c r="T4704" s="622">
        <v>0</v>
      </c>
      <c r="U4704" s="622">
        <v>0</v>
      </c>
      <c r="V4704" s="622">
        <v>0</v>
      </c>
      <c r="W4704" s="622">
        <v>0</v>
      </c>
      <c r="X4704" s="364">
        <v>0</v>
      </c>
      <c r="Y4704" s="622">
        <v>0</v>
      </c>
      <c r="Z4704" s="622" t="s">
        <v>51</v>
      </c>
      <c r="AA4704" s="622" t="s">
        <v>5289</v>
      </c>
      <c r="AB4704" s="622" t="s">
        <v>5289</v>
      </c>
      <c r="AC4704" s="84" t="s">
        <v>5289</v>
      </c>
      <c r="AD4704" s="84" t="s">
        <v>5289</v>
      </c>
      <c r="AE4704" s="84" t="s">
        <v>5289</v>
      </c>
      <c r="AF4704" s="129" t="s">
        <v>5289</v>
      </c>
    </row>
    <row r="4705" spans="1:38" ht="280.5">
      <c r="A4705" s="621">
        <v>7</v>
      </c>
      <c r="B4705" s="121" t="s">
        <v>4283</v>
      </c>
      <c r="C4705" s="121" t="s">
        <v>7861</v>
      </c>
      <c r="D4705" s="121" t="s">
        <v>9241</v>
      </c>
      <c r="E4705" s="86" t="s">
        <v>9242</v>
      </c>
      <c r="F4705" s="624" t="s">
        <v>19082</v>
      </c>
      <c r="G4705" s="622" t="s">
        <v>51</v>
      </c>
      <c r="H4705" s="622">
        <v>1</v>
      </c>
      <c r="I4705" s="622" t="s">
        <v>16485</v>
      </c>
      <c r="J4705" s="138"/>
      <c r="K4705" s="138"/>
      <c r="L4705" s="622" t="s">
        <v>40</v>
      </c>
      <c r="M4705" s="121" t="s">
        <v>13349</v>
      </c>
      <c r="N4705" s="622">
        <v>0</v>
      </c>
      <c r="O4705" s="622">
        <v>0</v>
      </c>
      <c r="P4705" s="622">
        <v>0</v>
      </c>
      <c r="Q4705" s="622">
        <v>0</v>
      </c>
      <c r="R4705" s="622">
        <v>0</v>
      </c>
      <c r="S4705" s="622">
        <v>0</v>
      </c>
      <c r="T4705" s="622">
        <v>0</v>
      </c>
      <c r="U4705" s="622">
        <v>0</v>
      </c>
      <c r="V4705" s="622">
        <v>0</v>
      </c>
      <c r="W4705" s="622">
        <v>0</v>
      </c>
      <c r="X4705" s="364">
        <v>0</v>
      </c>
      <c r="Y4705" s="622">
        <v>0</v>
      </c>
      <c r="Z4705" s="622" t="s">
        <v>51</v>
      </c>
      <c r="AA4705" s="622" t="s">
        <v>5289</v>
      </c>
      <c r="AB4705" s="622" t="s">
        <v>5289</v>
      </c>
      <c r="AC4705" s="84" t="s">
        <v>5289</v>
      </c>
      <c r="AD4705" s="84" t="s">
        <v>5289</v>
      </c>
      <c r="AE4705" s="84" t="s">
        <v>5289</v>
      </c>
      <c r="AF4705" s="129" t="s">
        <v>5289</v>
      </c>
    </row>
    <row r="4706" spans="1:38" ht="204">
      <c r="A4706" s="621">
        <v>8</v>
      </c>
      <c r="B4706" s="121" t="s">
        <v>12683</v>
      </c>
      <c r="C4706" s="121" t="s">
        <v>7861</v>
      </c>
      <c r="D4706" s="121" t="s">
        <v>12684</v>
      </c>
      <c r="E4706" s="86" t="s">
        <v>9243</v>
      </c>
      <c r="F4706" s="624" t="s">
        <v>19082</v>
      </c>
      <c r="G4706" s="622" t="s">
        <v>51</v>
      </c>
      <c r="H4706" s="622">
        <v>1</v>
      </c>
      <c r="I4706" s="622" t="s">
        <v>16485</v>
      </c>
      <c r="J4706" s="138"/>
      <c r="K4706" s="138"/>
      <c r="L4706" s="622" t="s">
        <v>51</v>
      </c>
      <c r="M4706" s="202"/>
      <c r="N4706" s="138"/>
      <c r="O4706" s="622">
        <v>0</v>
      </c>
      <c r="P4706" s="622">
        <v>0</v>
      </c>
      <c r="Q4706" s="622">
        <v>0</v>
      </c>
      <c r="R4706" s="622">
        <v>0</v>
      </c>
      <c r="S4706" s="622">
        <v>0</v>
      </c>
      <c r="T4706" s="622">
        <v>0</v>
      </c>
      <c r="U4706" s="622">
        <v>0</v>
      </c>
      <c r="V4706" s="622">
        <v>0</v>
      </c>
      <c r="W4706" s="622">
        <v>0</v>
      </c>
      <c r="X4706" s="364">
        <v>0</v>
      </c>
      <c r="Y4706" s="622">
        <v>0</v>
      </c>
      <c r="Z4706" s="622" t="s">
        <v>51</v>
      </c>
      <c r="AA4706" s="622" t="s">
        <v>5289</v>
      </c>
      <c r="AB4706" s="622" t="s">
        <v>5289</v>
      </c>
      <c r="AC4706" s="84" t="s">
        <v>5289</v>
      </c>
      <c r="AD4706" s="84" t="s">
        <v>5289</v>
      </c>
      <c r="AE4706" s="84" t="s">
        <v>5289</v>
      </c>
      <c r="AF4706" s="129" t="s">
        <v>5289</v>
      </c>
    </row>
    <row r="4707" spans="1:38" ht="229.5">
      <c r="A4707" s="621">
        <v>9</v>
      </c>
      <c r="B4707" s="121" t="s">
        <v>12685</v>
      </c>
      <c r="C4707" s="121" t="s">
        <v>7857</v>
      </c>
      <c r="D4707" s="121" t="s">
        <v>12686</v>
      </c>
      <c r="E4707" s="86" t="s">
        <v>9244</v>
      </c>
      <c r="F4707" s="624" t="s">
        <v>19082</v>
      </c>
      <c r="G4707" s="622" t="s">
        <v>51</v>
      </c>
      <c r="H4707" s="622">
        <v>1</v>
      </c>
      <c r="I4707" s="622" t="s">
        <v>16485</v>
      </c>
      <c r="J4707" s="138"/>
      <c r="K4707" s="138"/>
      <c r="L4707" s="622" t="s">
        <v>40</v>
      </c>
      <c r="M4707" s="121" t="s">
        <v>13350</v>
      </c>
      <c r="N4707" s="622">
        <v>0</v>
      </c>
      <c r="O4707" s="622">
        <v>0</v>
      </c>
      <c r="P4707" s="622">
        <v>0</v>
      </c>
      <c r="Q4707" s="622">
        <v>0</v>
      </c>
      <c r="R4707" s="622">
        <v>0</v>
      </c>
      <c r="S4707" s="622">
        <v>0</v>
      </c>
      <c r="T4707" s="622">
        <v>0</v>
      </c>
      <c r="U4707" s="622">
        <v>0</v>
      </c>
      <c r="V4707" s="622">
        <v>0</v>
      </c>
      <c r="W4707" s="622">
        <v>0</v>
      </c>
      <c r="X4707" s="364">
        <v>0</v>
      </c>
      <c r="Y4707" s="622">
        <v>0</v>
      </c>
      <c r="Z4707" s="622" t="s">
        <v>51</v>
      </c>
      <c r="AA4707" s="622" t="s">
        <v>5289</v>
      </c>
      <c r="AB4707" s="622" t="s">
        <v>5289</v>
      </c>
      <c r="AC4707" s="84" t="s">
        <v>5289</v>
      </c>
      <c r="AD4707" s="84" t="s">
        <v>5289</v>
      </c>
      <c r="AE4707" s="84" t="s">
        <v>5289</v>
      </c>
      <c r="AF4707" s="129" t="s">
        <v>5289</v>
      </c>
    </row>
    <row r="4708" spans="1:38" ht="242.25">
      <c r="A4708" s="621">
        <v>10</v>
      </c>
      <c r="B4708" s="121" t="s">
        <v>12687</v>
      </c>
      <c r="C4708" s="121" t="s">
        <v>7857</v>
      </c>
      <c r="D4708" s="121" t="s">
        <v>12688</v>
      </c>
      <c r="E4708" s="86" t="s">
        <v>9245</v>
      </c>
      <c r="F4708" s="624" t="s">
        <v>51</v>
      </c>
      <c r="G4708" s="138"/>
      <c r="H4708" s="138"/>
      <c r="I4708" s="138"/>
      <c r="J4708" s="138"/>
      <c r="K4708" s="138"/>
      <c r="L4708" s="622" t="s">
        <v>51</v>
      </c>
      <c r="M4708" s="202"/>
      <c r="N4708" s="138"/>
      <c r="O4708" s="622">
        <v>0</v>
      </c>
      <c r="P4708" s="622">
        <v>0</v>
      </c>
      <c r="Q4708" s="622">
        <v>0</v>
      </c>
      <c r="R4708" s="622">
        <v>0</v>
      </c>
      <c r="S4708" s="622">
        <v>0</v>
      </c>
      <c r="T4708" s="622">
        <v>0</v>
      </c>
      <c r="U4708" s="622">
        <v>0</v>
      </c>
      <c r="V4708" s="622">
        <v>0</v>
      </c>
      <c r="W4708" s="622">
        <v>0</v>
      </c>
      <c r="X4708" s="364">
        <v>0</v>
      </c>
      <c r="Y4708" s="622">
        <v>0</v>
      </c>
      <c r="Z4708" s="622" t="s">
        <v>51</v>
      </c>
      <c r="AA4708" s="622" t="s">
        <v>5289</v>
      </c>
      <c r="AB4708" s="622" t="s">
        <v>5289</v>
      </c>
      <c r="AC4708" s="84" t="s">
        <v>5289</v>
      </c>
      <c r="AD4708" s="84" t="s">
        <v>5289</v>
      </c>
      <c r="AE4708" s="84" t="s">
        <v>5289</v>
      </c>
      <c r="AF4708" s="129" t="s">
        <v>5289</v>
      </c>
    </row>
    <row r="4709" spans="1:38" ht="204">
      <c r="A4709" s="621">
        <v>11</v>
      </c>
      <c r="B4709" s="121" t="s">
        <v>2522</v>
      </c>
      <c r="C4709" s="121" t="s">
        <v>7857</v>
      </c>
      <c r="D4709" s="121" t="s">
        <v>9273</v>
      </c>
      <c r="E4709" s="86" t="s">
        <v>9246</v>
      </c>
      <c r="F4709" s="624" t="s">
        <v>51</v>
      </c>
      <c r="G4709" s="138"/>
      <c r="H4709" s="138"/>
      <c r="I4709" s="138"/>
      <c r="J4709" s="138"/>
      <c r="K4709" s="138"/>
      <c r="L4709" s="622" t="s">
        <v>51</v>
      </c>
      <c r="M4709" s="202"/>
      <c r="N4709" s="138"/>
      <c r="O4709" s="622">
        <v>0</v>
      </c>
      <c r="P4709" s="622">
        <v>0</v>
      </c>
      <c r="Q4709" s="622">
        <v>0</v>
      </c>
      <c r="R4709" s="622">
        <v>0</v>
      </c>
      <c r="S4709" s="622">
        <v>0</v>
      </c>
      <c r="T4709" s="622">
        <v>0</v>
      </c>
      <c r="U4709" s="622">
        <v>0</v>
      </c>
      <c r="V4709" s="622">
        <v>0</v>
      </c>
      <c r="W4709" s="622">
        <v>0</v>
      </c>
      <c r="X4709" s="364">
        <v>0</v>
      </c>
      <c r="Y4709" s="622">
        <v>0</v>
      </c>
      <c r="Z4709" s="622" t="s">
        <v>51</v>
      </c>
      <c r="AA4709" s="622" t="s">
        <v>5289</v>
      </c>
      <c r="AB4709" s="622" t="s">
        <v>5289</v>
      </c>
      <c r="AC4709" s="84" t="s">
        <v>5289</v>
      </c>
      <c r="AD4709" s="84" t="s">
        <v>5289</v>
      </c>
      <c r="AE4709" s="84" t="s">
        <v>5289</v>
      </c>
      <c r="AF4709" s="129" t="s">
        <v>5289</v>
      </c>
    </row>
    <row r="4710" spans="1:38" ht="204">
      <c r="A4710" s="621">
        <v>12</v>
      </c>
      <c r="B4710" s="121" t="s">
        <v>1737</v>
      </c>
      <c r="C4710" s="121" t="s">
        <v>7861</v>
      </c>
      <c r="D4710" s="121" t="s">
        <v>9247</v>
      </c>
      <c r="E4710" s="86" t="s">
        <v>9248</v>
      </c>
      <c r="F4710" s="624" t="s">
        <v>19082</v>
      </c>
      <c r="G4710" s="622" t="s">
        <v>51</v>
      </c>
      <c r="H4710" s="622">
        <v>1</v>
      </c>
      <c r="I4710" s="622" t="s">
        <v>16485</v>
      </c>
      <c r="J4710" s="138"/>
      <c r="K4710" s="138"/>
      <c r="L4710" s="622" t="s">
        <v>51</v>
      </c>
      <c r="M4710" s="202"/>
      <c r="N4710" s="138"/>
      <c r="O4710" s="622">
        <v>0</v>
      </c>
      <c r="P4710" s="622">
        <v>0</v>
      </c>
      <c r="Q4710" s="622">
        <v>0</v>
      </c>
      <c r="R4710" s="622">
        <v>0</v>
      </c>
      <c r="S4710" s="622">
        <v>0</v>
      </c>
      <c r="T4710" s="622">
        <v>0</v>
      </c>
      <c r="U4710" s="622">
        <v>0</v>
      </c>
      <c r="V4710" s="622">
        <v>0</v>
      </c>
      <c r="W4710" s="622">
        <v>0</v>
      </c>
      <c r="X4710" s="364">
        <v>0</v>
      </c>
      <c r="Y4710" s="622">
        <v>0</v>
      </c>
      <c r="Z4710" s="622" t="s">
        <v>51</v>
      </c>
      <c r="AA4710" s="622" t="s">
        <v>5289</v>
      </c>
      <c r="AB4710" s="622" t="s">
        <v>5289</v>
      </c>
      <c r="AC4710" s="84" t="s">
        <v>5289</v>
      </c>
      <c r="AD4710" s="84" t="s">
        <v>5289</v>
      </c>
      <c r="AE4710" s="84" t="s">
        <v>5289</v>
      </c>
      <c r="AF4710" s="129" t="s">
        <v>5289</v>
      </c>
    </row>
    <row r="4711" spans="1:38" s="44" customFormat="1" ht="15.75" customHeight="1" thickBot="1">
      <c r="A4711" s="18"/>
      <c r="B4711" s="18">
        <v>12</v>
      </c>
      <c r="C4711" s="18"/>
      <c r="D4711" s="18">
        <v>12</v>
      </c>
      <c r="E4711" s="18">
        <v>12</v>
      </c>
      <c r="F4711" s="18">
        <v>8</v>
      </c>
      <c r="G4711" s="18">
        <v>0</v>
      </c>
      <c r="H4711" s="18">
        <v>1</v>
      </c>
      <c r="I4711" s="18"/>
      <c r="J4711" s="18">
        <v>1</v>
      </c>
      <c r="K4711" s="18">
        <v>0</v>
      </c>
      <c r="L4711" s="18">
        <v>3</v>
      </c>
      <c r="M4711" s="200"/>
      <c r="N4711" s="18">
        <f t="shared" ref="N4711:O4711" si="1581">SUM(N4699:N4710)</f>
        <v>0</v>
      </c>
      <c r="O4711" s="18">
        <f t="shared" si="1581"/>
        <v>0</v>
      </c>
      <c r="P4711" s="18">
        <f t="shared" ref="P4711:Q4711" si="1582">SUM(P4699:P4710)</f>
        <v>0</v>
      </c>
      <c r="Q4711" s="18">
        <f t="shared" si="1582"/>
        <v>0</v>
      </c>
      <c r="R4711" s="18">
        <f t="shared" ref="R4711" si="1583">SUM(R4699:R4710)</f>
        <v>0</v>
      </c>
      <c r="S4711" s="18">
        <f t="shared" ref="S4711" si="1584">SUM(S4699:S4710)</f>
        <v>0</v>
      </c>
      <c r="T4711" s="18">
        <f t="shared" ref="T4711:U4711" si="1585">SUM(T4699:T4710)</f>
        <v>0</v>
      </c>
      <c r="U4711" s="18">
        <f t="shared" si="1585"/>
        <v>0</v>
      </c>
      <c r="V4711" s="18">
        <f t="shared" ref="V4711:W4711" si="1586">SUM(V4699:V4710)</f>
        <v>0</v>
      </c>
      <c r="W4711" s="18">
        <f t="shared" si="1586"/>
        <v>0</v>
      </c>
      <c r="X4711" s="18">
        <f t="shared" ref="X4711:Y4711" si="1587">SUM(X4699:X4710)</f>
        <v>0</v>
      </c>
      <c r="Y4711" s="18">
        <f t="shared" si="1587"/>
        <v>0</v>
      </c>
      <c r="Z4711" s="18">
        <v>0</v>
      </c>
      <c r="AA4711" s="18">
        <v>1</v>
      </c>
      <c r="AB4711" s="18">
        <v>1</v>
      </c>
      <c r="AC4711" s="18"/>
      <c r="AD4711" s="18"/>
      <c r="AE4711" s="18"/>
      <c r="AF4711" s="18"/>
      <c r="AG4711" s="107"/>
      <c r="AH4711" s="107"/>
      <c r="AI4711" s="107"/>
      <c r="AJ4711" s="107"/>
      <c r="AK4711" s="107"/>
      <c r="AL4711" s="107"/>
    </row>
    <row r="4712" spans="1:38" ht="15.75" customHeight="1" thickBot="1">
      <c r="A4712" s="660" t="s">
        <v>245</v>
      </c>
      <c r="B4712" s="661"/>
      <c r="C4712" s="661"/>
      <c r="D4712" s="661"/>
      <c r="E4712" s="661"/>
      <c r="F4712" s="661"/>
      <c r="G4712" s="661"/>
      <c r="H4712" s="661"/>
      <c r="I4712" s="661"/>
      <c r="J4712" s="661"/>
      <c r="K4712" s="661"/>
      <c r="L4712" s="661"/>
      <c r="M4712" s="661"/>
      <c r="N4712" s="661"/>
      <c r="O4712" s="661"/>
      <c r="P4712" s="661"/>
      <c r="Q4712" s="661"/>
      <c r="R4712" s="661"/>
      <c r="S4712" s="661"/>
      <c r="T4712" s="661"/>
      <c r="U4712" s="661"/>
      <c r="V4712" s="661"/>
      <c r="W4712" s="661"/>
      <c r="X4712" s="661"/>
      <c r="Y4712" s="661"/>
      <c r="Z4712" s="661"/>
      <c r="AA4712" s="661"/>
      <c r="AB4712" s="661"/>
      <c r="AC4712" s="661"/>
      <c r="AD4712" s="661"/>
      <c r="AE4712" s="661"/>
      <c r="AF4712" s="662"/>
    </row>
    <row r="4713" spans="1:38" ht="178.5">
      <c r="A4713" s="621">
        <v>1</v>
      </c>
      <c r="B4713" s="68" t="s">
        <v>11429</v>
      </c>
      <c r="C4713" s="68" t="s">
        <v>11412</v>
      </c>
      <c r="D4713" s="68" t="s">
        <v>12840</v>
      </c>
      <c r="E4713" s="90" t="s">
        <v>40</v>
      </c>
      <c r="F4713" s="624" t="s">
        <v>16683</v>
      </c>
      <c r="G4713" s="138"/>
      <c r="H4713" s="138"/>
      <c r="I4713" s="138"/>
      <c r="J4713" s="52" t="s">
        <v>11430</v>
      </c>
      <c r="K4713" s="119" t="s">
        <v>51</v>
      </c>
      <c r="L4713" s="622" t="s">
        <v>51</v>
      </c>
      <c r="M4713" s="202"/>
      <c r="N4713" s="138"/>
      <c r="O4713" s="119">
        <v>0</v>
      </c>
      <c r="P4713" s="119">
        <v>0</v>
      </c>
      <c r="Q4713" s="119">
        <v>0</v>
      </c>
      <c r="R4713" s="119">
        <v>0</v>
      </c>
      <c r="S4713" s="119">
        <v>0</v>
      </c>
      <c r="T4713" s="119">
        <v>0</v>
      </c>
      <c r="U4713" s="119">
        <v>0</v>
      </c>
      <c r="V4713" s="119">
        <v>0</v>
      </c>
      <c r="W4713" s="119">
        <v>0</v>
      </c>
      <c r="X4713" s="119">
        <v>0</v>
      </c>
      <c r="Y4713" s="119">
        <v>0</v>
      </c>
      <c r="Z4713" s="119" t="s">
        <v>51</v>
      </c>
      <c r="AA4713" s="68" t="s">
        <v>11431</v>
      </c>
      <c r="AB4713" s="52" t="s">
        <v>11432</v>
      </c>
      <c r="AC4713" s="159" t="s">
        <v>11413</v>
      </c>
      <c r="AD4713" s="159" t="s">
        <v>750</v>
      </c>
      <c r="AE4713" s="159" t="s">
        <v>11414</v>
      </c>
      <c r="AF4713" s="910" t="s">
        <v>11415</v>
      </c>
    </row>
    <row r="4714" spans="1:38" ht="89.25">
      <c r="A4714" s="621">
        <v>2</v>
      </c>
      <c r="B4714" s="121" t="s">
        <v>11416</v>
      </c>
      <c r="C4714" s="121" t="s">
        <v>11412</v>
      </c>
      <c r="D4714" s="121" t="s">
        <v>11419</v>
      </c>
      <c r="E4714" s="14" t="s">
        <v>40</v>
      </c>
      <c r="F4714" s="138"/>
      <c r="G4714" s="138"/>
      <c r="H4714" s="138"/>
      <c r="I4714" s="138"/>
      <c r="J4714" s="138"/>
      <c r="K4714" s="138"/>
      <c r="L4714" s="622" t="s">
        <v>51</v>
      </c>
      <c r="M4714" s="202"/>
      <c r="N4714" s="138"/>
      <c r="O4714" s="622">
        <v>0</v>
      </c>
      <c r="P4714" s="622">
        <v>0</v>
      </c>
      <c r="Q4714" s="622">
        <v>0</v>
      </c>
      <c r="R4714" s="622">
        <v>0</v>
      </c>
      <c r="S4714" s="622">
        <v>0</v>
      </c>
      <c r="T4714" s="622">
        <v>0</v>
      </c>
      <c r="U4714" s="622">
        <v>0</v>
      </c>
      <c r="V4714" s="622">
        <v>0</v>
      </c>
      <c r="W4714" s="622">
        <v>0</v>
      </c>
      <c r="X4714" s="622">
        <v>0</v>
      </c>
      <c r="Y4714" s="622">
        <v>0</v>
      </c>
      <c r="Z4714" s="622" t="s">
        <v>51</v>
      </c>
      <c r="AA4714" s="622" t="s">
        <v>5289</v>
      </c>
      <c r="AB4714" s="624" t="s">
        <v>5289</v>
      </c>
      <c r="AC4714" s="84" t="s">
        <v>5289</v>
      </c>
      <c r="AD4714" s="84" t="s">
        <v>5289</v>
      </c>
      <c r="AE4714" s="84" t="s">
        <v>5289</v>
      </c>
      <c r="AF4714" s="323" t="s">
        <v>5289</v>
      </c>
    </row>
    <row r="4715" spans="1:38" ht="76.5">
      <c r="A4715" s="621">
        <v>3</v>
      </c>
      <c r="B4715" s="121" t="s">
        <v>6254</v>
      </c>
      <c r="C4715" s="121" t="s">
        <v>11412</v>
      </c>
      <c r="D4715" s="121" t="s">
        <v>11420</v>
      </c>
      <c r="E4715" s="14" t="s">
        <v>40</v>
      </c>
      <c r="F4715" s="138"/>
      <c r="G4715" s="138"/>
      <c r="H4715" s="138"/>
      <c r="I4715" s="138"/>
      <c r="J4715" s="138"/>
      <c r="K4715" s="138"/>
      <c r="L4715" s="622" t="s">
        <v>51</v>
      </c>
      <c r="M4715" s="202"/>
      <c r="N4715" s="138"/>
      <c r="O4715" s="622">
        <v>0</v>
      </c>
      <c r="P4715" s="622">
        <v>0</v>
      </c>
      <c r="Q4715" s="622">
        <v>0</v>
      </c>
      <c r="R4715" s="622">
        <v>0</v>
      </c>
      <c r="S4715" s="622">
        <v>0</v>
      </c>
      <c r="T4715" s="622">
        <v>0</v>
      </c>
      <c r="U4715" s="622">
        <v>0</v>
      </c>
      <c r="V4715" s="622">
        <v>0</v>
      </c>
      <c r="W4715" s="622">
        <v>0</v>
      </c>
      <c r="X4715" s="622">
        <v>0</v>
      </c>
      <c r="Y4715" s="622">
        <v>0</v>
      </c>
      <c r="Z4715" s="622" t="s">
        <v>51</v>
      </c>
      <c r="AA4715" s="622" t="s">
        <v>5289</v>
      </c>
      <c r="AB4715" s="624" t="s">
        <v>5289</v>
      </c>
      <c r="AC4715" s="84" t="s">
        <v>5289</v>
      </c>
      <c r="AD4715" s="84" t="s">
        <v>5289</v>
      </c>
      <c r="AE4715" s="84" t="s">
        <v>5289</v>
      </c>
      <c r="AF4715" s="323" t="s">
        <v>5289</v>
      </c>
    </row>
    <row r="4716" spans="1:38" ht="63.75">
      <c r="A4716" s="621">
        <v>4</v>
      </c>
      <c r="B4716" s="121" t="s">
        <v>2381</v>
      </c>
      <c r="C4716" s="121" t="s">
        <v>11412</v>
      </c>
      <c r="D4716" s="121" t="s">
        <v>11421</v>
      </c>
      <c r="E4716" s="622" t="s">
        <v>40</v>
      </c>
      <c r="F4716" s="138"/>
      <c r="G4716" s="138"/>
      <c r="H4716" s="138"/>
      <c r="I4716" s="138"/>
      <c r="J4716" s="138"/>
      <c r="K4716" s="138"/>
      <c r="L4716" s="622" t="s">
        <v>51</v>
      </c>
      <c r="M4716" s="202"/>
      <c r="N4716" s="138"/>
      <c r="O4716" s="622">
        <v>0</v>
      </c>
      <c r="P4716" s="622">
        <v>0</v>
      </c>
      <c r="Q4716" s="622">
        <v>0</v>
      </c>
      <c r="R4716" s="622">
        <v>0</v>
      </c>
      <c r="S4716" s="622">
        <v>0</v>
      </c>
      <c r="T4716" s="622">
        <v>0</v>
      </c>
      <c r="U4716" s="622">
        <v>0</v>
      </c>
      <c r="V4716" s="622">
        <v>0</v>
      </c>
      <c r="W4716" s="622">
        <v>0</v>
      </c>
      <c r="X4716" s="622">
        <v>0</v>
      </c>
      <c r="Y4716" s="622">
        <v>0</v>
      </c>
      <c r="Z4716" s="622" t="s">
        <v>51</v>
      </c>
      <c r="AA4716" s="622" t="s">
        <v>5289</v>
      </c>
      <c r="AB4716" s="624" t="s">
        <v>5289</v>
      </c>
      <c r="AC4716" s="84" t="s">
        <v>5289</v>
      </c>
      <c r="AD4716" s="84" t="s">
        <v>5289</v>
      </c>
      <c r="AE4716" s="84" t="s">
        <v>5289</v>
      </c>
      <c r="AF4716" s="323" t="s">
        <v>5289</v>
      </c>
    </row>
    <row r="4717" spans="1:38" ht="63.75">
      <c r="A4717" s="621">
        <v>5</v>
      </c>
      <c r="B4717" s="121" t="s">
        <v>4283</v>
      </c>
      <c r="C4717" s="121" t="s">
        <v>11412</v>
      </c>
      <c r="D4717" s="121" t="s">
        <v>11422</v>
      </c>
      <c r="E4717" s="622" t="s">
        <v>40</v>
      </c>
      <c r="F4717" s="138"/>
      <c r="G4717" s="138"/>
      <c r="H4717" s="138"/>
      <c r="I4717" s="138"/>
      <c r="J4717" s="138"/>
      <c r="K4717" s="138"/>
      <c r="L4717" s="622" t="s">
        <v>51</v>
      </c>
      <c r="M4717" s="202"/>
      <c r="N4717" s="138"/>
      <c r="O4717" s="622">
        <v>0</v>
      </c>
      <c r="P4717" s="622">
        <v>0</v>
      </c>
      <c r="Q4717" s="622">
        <v>0</v>
      </c>
      <c r="R4717" s="622">
        <v>0</v>
      </c>
      <c r="S4717" s="622">
        <v>0</v>
      </c>
      <c r="T4717" s="622">
        <v>0</v>
      </c>
      <c r="U4717" s="622">
        <v>0</v>
      </c>
      <c r="V4717" s="622">
        <v>0</v>
      </c>
      <c r="W4717" s="622">
        <v>0</v>
      </c>
      <c r="X4717" s="622">
        <v>0</v>
      </c>
      <c r="Y4717" s="622">
        <v>0</v>
      </c>
      <c r="Z4717" s="622" t="s">
        <v>51</v>
      </c>
      <c r="AA4717" s="622" t="s">
        <v>5289</v>
      </c>
      <c r="AB4717" s="624" t="s">
        <v>5289</v>
      </c>
      <c r="AC4717" s="84" t="s">
        <v>5289</v>
      </c>
      <c r="AD4717" s="84" t="s">
        <v>5289</v>
      </c>
      <c r="AE4717" s="84" t="s">
        <v>5289</v>
      </c>
      <c r="AF4717" s="323" t="s">
        <v>5289</v>
      </c>
    </row>
    <row r="4718" spans="1:38" ht="76.5">
      <c r="A4718" s="621">
        <v>6</v>
      </c>
      <c r="B4718" s="121" t="s">
        <v>11417</v>
      </c>
      <c r="C4718" s="121" t="s">
        <v>11412</v>
      </c>
      <c r="D4718" s="121" t="s">
        <v>11423</v>
      </c>
      <c r="E4718" s="622" t="s">
        <v>40</v>
      </c>
      <c r="F4718" s="138"/>
      <c r="G4718" s="138"/>
      <c r="H4718" s="138"/>
      <c r="I4718" s="138"/>
      <c r="J4718" s="138"/>
      <c r="K4718" s="138"/>
      <c r="L4718" s="622" t="s">
        <v>51</v>
      </c>
      <c r="M4718" s="202"/>
      <c r="N4718" s="138"/>
      <c r="O4718" s="622">
        <v>0</v>
      </c>
      <c r="P4718" s="622">
        <v>0</v>
      </c>
      <c r="Q4718" s="622">
        <v>0</v>
      </c>
      <c r="R4718" s="622">
        <v>0</v>
      </c>
      <c r="S4718" s="622">
        <v>0</v>
      </c>
      <c r="T4718" s="622">
        <v>0</v>
      </c>
      <c r="U4718" s="622">
        <v>0</v>
      </c>
      <c r="V4718" s="622">
        <v>0</v>
      </c>
      <c r="W4718" s="622">
        <v>0</v>
      </c>
      <c r="X4718" s="622">
        <v>0</v>
      </c>
      <c r="Y4718" s="622">
        <v>0</v>
      </c>
      <c r="Z4718" s="622" t="s">
        <v>51</v>
      </c>
      <c r="AA4718" s="622" t="s">
        <v>5289</v>
      </c>
      <c r="AB4718" s="624" t="s">
        <v>5289</v>
      </c>
      <c r="AC4718" s="84" t="s">
        <v>5289</v>
      </c>
      <c r="AD4718" s="84" t="s">
        <v>5289</v>
      </c>
      <c r="AE4718" s="84" t="s">
        <v>5289</v>
      </c>
      <c r="AF4718" s="323" t="s">
        <v>5289</v>
      </c>
    </row>
    <row r="4719" spans="1:38" ht="89.25">
      <c r="A4719" s="621">
        <v>7</v>
      </c>
      <c r="B4719" s="121" t="s">
        <v>11428</v>
      </c>
      <c r="C4719" s="121" t="s">
        <v>11412</v>
      </c>
      <c r="D4719" s="121" t="s">
        <v>11424</v>
      </c>
      <c r="E4719" s="622" t="s">
        <v>40</v>
      </c>
      <c r="F4719" s="138"/>
      <c r="G4719" s="138"/>
      <c r="H4719" s="138"/>
      <c r="I4719" s="138"/>
      <c r="J4719" s="138"/>
      <c r="K4719" s="138"/>
      <c r="L4719" s="622" t="s">
        <v>51</v>
      </c>
      <c r="M4719" s="202"/>
      <c r="N4719" s="138"/>
      <c r="O4719" s="622">
        <v>0</v>
      </c>
      <c r="P4719" s="622">
        <v>0</v>
      </c>
      <c r="Q4719" s="622">
        <v>0</v>
      </c>
      <c r="R4719" s="622">
        <v>0</v>
      </c>
      <c r="S4719" s="622">
        <v>0</v>
      </c>
      <c r="T4719" s="622">
        <v>0</v>
      </c>
      <c r="U4719" s="622">
        <v>0</v>
      </c>
      <c r="V4719" s="622">
        <v>0</v>
      </c>
      <c r="W4719" s="622">
        <v>0</v>
      </c>
      <c r="X4719" s="622">
        <v>0</v>
      </c>
      <c r="Y4719" s="622">
        <v>0</v>
      </c>
      <c r="Z4719" s="622" t="s">
        <v>51</v>
      </c>
      <c r="AA4719" s="622" t="s">
        <v>5289</v>
      </c>
      <c r="AB4719" s="624" t="s">
        <v>5289</v>
      </c>
      <c r="AC4719" s="84" t="s">
        <v>5289</v>
      </c>
      <c r="AD4719" s="84" t="s">
        <v>5289</v>
      </c>
      <c r="AE4719" s="84" t="s">
        <v>5289</v>
      </c>
      <c r="AF4719" s="323" t="s">
        <v>5289</v>
      </c>
    </row>
    <row r="4720" spans="1:38" ht="89.25">
      <c r="A4720" s="621">
        <v>8</v>
      </c>
      <c r="B4720" s="121" t="s">
        <v>11418</v>
      </c>
      <c r="C4720" s="121" t="s">
        <v>11412</v>
      </c>
      <c r="D4720" s="121" t="s">
        <v>11425</v>
      </c>
      <c r="E4720" s="622" t="s">
        <v>40</v>
      </c>
      <c r="F4720" s="138"/>
      <c r="G4720" s="138"/>
      <c r="H4720" s="138"/>
      <c r="I4720" s="138"/>
      <c r="J4720" s="138"/>
      <c r="K4720" s="138"/>
      <c r="L4720" s="622" t="s">
        <v>51</v>
      </c>
      <c r="M4720" s="202"/>
      <c r="N4720" s="138"/>
      <c r="O4720" s="622">
        <v>0</v>
      </c>
      <c r="P4720" s="622">
        <v>0</v>
      </c>
      <c r="Q4720" s="622">
        <v>0</v>
      </c>
      <c r="R4720" s="622">
        <v>0</v>
      </c>
      <c r="S4720" s="622">
        <v>0</v>
      </c>
      <c r="T4720" s="622">
        <v>0</v>
      </c>
      <c r="U4720" s="622">
        <v>0</v>
      </c>
      <c r="V4720" s="622">
        <v>0</v>
      </c>
      <c r="W4720" s="622">
        <v>0</v>
      </c>
      <c r="X4720" s="622">
        <v>0</v>
      </c>
      <c r="Y4720" s="622">
        <v>0</v>
      </c>
      <c r="Z4720" s="622" t="s">
        <v>51</v>
      </c>
      <c r="AA4720" s="622" t="s">
        <v>5289</v>
      </c>
      <c r="AB4720" s="624" t="s">
        <v>5289</v>
      </c>
      <c r="AC4720" s="84" t="s">
        <v>5289</v>
      </c>
      <c r="AD4720" s="84" t="s">
        <v>5289</v>
      </c>
      <c r="AE4720" s="84" t="s">
        <v>5289</v>
      </c>
      <c r="AF4720" s="323" t="s">
        <v>5289</v>
      </c>
    </row>
    <row r="4721" spans="1:38" ht="63.75">
      <c r="A4721" s="621">
        <v>9</v>
      </c>
      <c r="B4721" s="121" t="s">
        <v>7863</v>
      </c>
      <c r="C4721" s="121" t="s">
        <v>11412</v>
      </c>
      <c r="D4721" s="121" t="s">
        <v>11426</v>
      </c>
      <c r="E4721" s="622" t="s">
        <v>40</v>
      </c>
      <c r="F4721" s="138"/>
      <c r="G4721" s="138"/>
      <c r="H4721" s="138"/>
      <c r="I4721" s="138"/>
      <c r="J4721" s="138"/>
      <c r="K4721" s="138"/>
      <c r="L4721" s="622" t="s">
        <v>51</v>
      </c>
      <c r="M4721" s="202"/>
      <c r="N4721" s="138"/>
      <c r="O4721" s="622">
        <v>0</v>
      </c>
      <c r="P4721" s="622">
        <v>0</v>
      </c>
      <c r="Q4721" s="622">
        <v>0</v>
      </c>
      <c r="R4721" s="622">
        <v>0</v>
      </c>
      <c r="S4721" s="622">
        <v>0</v>
      </c>
      <c r="T4721" s="622">
        <v>0</v>
      </c>
      <c r="U4721" s="622">
        <v>0</v>
      </c>
      <c r="V4721" s="622">
        <v>0</v>
      </c>
      <c r="W4721" s="622">
        <v>0</v>
      </c>
      <c r="X4721" s="622">
        <v>0</v>
      </c>
      <c r="Y4721" s="622">
        <v>0</v>
      </c>
      <c r="Z4721" s="622" t="s">
        <v>51</v>
      </c>
      <c r="AA4721" s="622" t="s">
        <v>5289</v>
      </c>
      <c r="AB4721" s="624" t="s">
        <v>5289</v>
      </c>
      <c r="AC4721" s="84" t="s">
        <v>5289</v>
      </c>
      <c r="AD4721" s="84" t="s">
        <v>5289</v>
      </c>
      <c r="AE4721" s="84" t="s">
        <v>5289</v>
      </c>
      <c r="AF4721" s="323" t="s">
        <v>5289</v>
      </c>
    </row>
    <row r="4722" spans="1:38" ht="63.75">
      <c r="A4722" s="621">
        <v>10</v>
      </c>
      <c r="B4722" s="121" t="s">
        <v>1737</v>
      </c>
      <c r="C4722" s="121" t="s">
        <v>11412</v>
      </c>
      <c r="D4722" s="121" t="s">
        <v>11427</v>
      </c>
      <c r="E4722" s="622" t="s">
        <v>40</v>
      </c>
      <c r="F4722" s="138"/>
      <c r="G4722" s="138"/>
      <c r="H4722" s="138"/>
      <c r="I4722" s="138"/>
      <c r="J4722" s="138"/>
      <c r="K4722" s="138"/>
      <c r="L4722" s="622" t="s">
        <v>51</v>
      </c>
      <c r="M4722" s="202"/>
      <c r="N4722" s="138"/>
      <c r="O4722" s="622">
        <v>0</v>
      </c>
      <c r="P4722" s="622">
        <v>0</v>
      </c>
      <c r="Q4722" s="622">
        <v>0</v>
      </c>
      <c r="R4722" s="622">
        <v>0</v>
      </c>
      <c r="S4722" s="622">
        <v>0</v>
      </c>
      <c r="T4722" s="622">
        <v>0</v>
      </c>
      <c r="U4722" s="622">
        <v>0</v>
      </c>
      <c r="V4722" s="622">
        <v>0</v>
      </c>
      <c r="W4722" s="622">
        <v>0</v>
      </c>
      <c r="X4722" s="622">
        <v>0</v>
      </c>
      <c r="Y4722" s="622">
        <v>0</v>
      </c>
      <c r="Z4722" s="622" t="s">
        <v>51</v>
      </c>
      <c r="AA4722" s="622" t="s">
        <v>5289</v>
      </c>
      <c r="AB4722" s="624" t="s">
        <v>5289</v>
      </c>
      <c r="AC4722" s="84" t="s">
        <v>5289</v>
      </c>
      <c r="AD4722" s="84" t="s">
        <v>5289</v>
      </c>
      <c r="AE4722" s="84" t="s">
        <v>5289</v>
      </c>
      <c r="AF4722" s="323" t="s">
        <v>5289</v>
      </c>
    </row>
    <row r="4723" spans="1:38" s="44" customFormat="1" ht="15.75" customHeight="1" thickBot="1">
      <c r="A4723" s="18"/>
      <c r="B4723" s="18">
        <v>10</v>
      </c>
      <c r="C4723" s="18"/>
      <c r="D4723" s="18">
        <v>10</v>
      </c>
      <c r="E4723" s="18">
        <v>10</v>
      </c>
      <c r="F4723" s="18"/>
      <c r="G4723" s="18"/>
      <c r="H4723" s="18">
        <v>0</v>
      </c>
      <c r="I4723" s="18"/>
      <c r="J4723" s="18">
        <v>1</v>
      </c>
      <c r="K4723" s="18">
        <v>0</v>
      </c>
      <c r="L4723" s="18">
        <v>0</v>
      </c>
      <c r="M4723" s="200"/>
      <c r="N4723" s="18">
        <f t="shared" ref="N4723:O4723" si="1588">SUM(N4713:N4722)</f>
        <v>0</v>
      </c>
      <c r="O4723" s="18">
        <f t="shared" si="1588"/>
        <v>0</v>
      </c>
      <c r="P4723" s="18">
        <f t="shared" ref="P4723:Q4723" si="1589">SUM(P4713:P4722)</f>
        <v>0</v>
      </c>
      <c r="Q4723" s="18">
        <f t="shared" si="1589"/>
        <v>0</v>
      </c>
      <c r="R4723" s="18">
        <f t="shared" ref="R4723" si="1590">SUM(R4713:R4722)</f>
        <v>0</v>
      </c>
      <c r="S4723" s="18">
        <f t="shared" ref="S4723" si="1591">SUM(S4713:S4722)</f>
        <v>0</v>
      </c>
      <c r="T4723" s="18">
        <f t="shared" ref="T4723:U4723" si="1592">SUM(T4713:T4722)</f>
        <v>0</v>
      </c>
      <c r="U4723" s="18">
        <f t="shared" si="1592"/>
        <v>0</v>
      </c>
      <c r="V4723" s="18">
        <f t="shared" ref="V4723:W4723" si="1593">SUM(V4713:V4722)</f>
        <v>0</v>
      </c>
      <c r="W4723" s="18">
        <f t="shared" si="1593"/>
        <v>0</v>
      </c>
      <c r="X4723" s="18">
        <f t="shared" ref="X4723:Y4723" si="1594">SUM(X4713:X4722)</f>
        <v>0</v>
      </c>
      <c r="Y4723" s="18">
        <f t="shared" si="1594"/>
        <v>0</v>
      </c>
      <c r="Z4723" s="18">
        <v>0</v>
      </c>
      <c r="AA4723" s="18">
        <v>1</v>
      </c>
      <c r="AB4723" s="18">
        <v>1</v>
      </c>
      <c r="AC4723" s="18"/>
      <c r="AD4723" s="18"/>
      <c r="AE4723" s="18"/>
      <c r="AF4723" s="18"/>
      <c r="AG4723" s="107"/>
      <c r="AH4723" s="107"/>
      <c r="AI4723" s="107"/>
      <c r="AJ4723" s="107"/>
      <c r="AK4723" s="107"/>
      <c r="AL4723" s="107"/>
    </row>
    <row r="4724" spans="1:38" ht="15.75" customHeight="1" thickBot="1">
      <c r="A4724" s="660" t="s">
        <v>246</v>
      </c>
      <c r="B4724" s="661"/>
      <c r="C4724" s="661"/>
      <c r="D4724" s="661"/>
      <c r="E4724" s="661"/>
      <c r="F4724" s="661"/>
      <c r="G4724" s="661"/>
      <c r="H4724" s="661"/>
      <c r="I4724" s="661"/>
      <c r="J4724" s="661"/>
      <c r="K4724" s="661"/>
      <c r="L4724" s="661"/>
      <c r="M4724" s="661"/>
      <c r="N4724" s="661"/>
      <c r="O4724" s="661"/>
      <c r="P4724" s="661"/>
      <c r="Q4724" s="661"/>
      <c r="R4724" s="661"/>
      <c r="S4724" s="661"/>
      <c r="T4724" s="661"/>
      <c r="U4724" s="661"/>
      <c r="V4724" s="661"/>
      <c r="W4724" s="661"/>
      <c r="X4724" s="661"/>
      <c r="Y4724" s="661"/>
      <c r="Z4724" s="661"/>
      <c r="AA4724" s="661"/>
      <c r="AB4724" s="661"/>
      <c r="AC4724" s="661"/>
      <c r="AD4724" s="661"/>
      <c r="AE4724" s="661"/>
      <c r="AF4724" s="662"/>
    </row>
    <row r="4725" spans="1:38" ht="140.25">
      <c r="A4725" s="621">
        <v>1</v>
      </c>
      <c r="B4725" s="68" t="s">
        <v>2158</v>
      </c>
      <c r="C4725" s="68" t="s">
        <v>9895</v>
      </c>
      <c r="D4725" s="68" t="s">
        <v>16975</v>
      </c>
      <c r="E4725" s="372" t="s">
        <v>40</v>
      </c>
      <c r="F4725" s="119" t="s">
        <v>16683</v>
      </c>
      <c r="G4725" s="138"/>
      <c r="H4725" s="138"/>
      <c r="I4725" s="138"/>
      <c r="J4725" s="119" t="s">
        <v>1315</v>
      </c>
      <c r="K4725" s="119" t="s">
        <v>51</v>
      </c>
      <c r="L4725" s="119" t="s">
        <v>40</v>
      </c>
      <c r="M4725" s="68" t="s">
        <v>13299</v>
      </c>
      <c r="N4725" s="119">
        <v>0</v>
      </c>
      <c r="O4725" s="119">
        <v>0</v>
      </c>
      <c r="P4725" s="119">
        <v>0</v>
      </c>
      <c r="Q4725" s="119">
        <v>0</v>
      </c>
      <c r="R4725" s="119">
        <v>0</v>
      </c>
      <c r="S4725" s="119">
        <v>0</v>
      </c>
      <c r="T4725" s="119">
        <v>0</v>
      </c>
      <c r="U4725" s="119">
        <v>0</v>
      </c>
      <c r="V4725" s="119">
        <v>0</v>
      </c>
      <c r="W4725" s="119">
        <v>0</v>
      </c>
      <c r="X4725" s="372">
        <v>0</v>
      </c>
      <c r="Y4725" s="119">
        <v>0</v>
      </c>
      <c r="Z4725" s="119" t="s">
        <v>51</v>
      </c>
      <c r="AA4725" s="68" t="s">
        <v>9900</v>
      </c>
      <c r="AB4725" s="68" t="s">
        <v>9901</v>
      </c>
      <c r="AC4725" s="159" t="s">
        <v>9896</v>
      </c>
      <c r="AD4725" s="159" t="s">
        <v>9897</v>
      </c>
      <c r="AE4725" s="159">
        <v>89086610008</v>
      </c>
      <c r="AF4725" s="130" t="s">
        <v>9898</v>
      </c>
    </row>
    <row r="4726" spans="1:38" ht="51">
      <c r="A4726" s="621">
        <v>2</v>
      </c>
      <c r="B4726" s="121" t="s">
        <v>9904</v>
      </c>
      <c r="C4726" s="121" t="s">
        <v>9895</v>
      </c>
      <c r="D4726" s="121" t="s">
        <v>131</v>
      </c>
      <c r="E4726" s="364" t="s">
        <v>51</v>
      </c>
      <c r="F4726" s="138"/>
      <c r="G4726" s="138"/>
      <c r="H4726" s="138"/>
      <c r="I4726" s="138"/>
      <c r="J4726" s="138"/>
      <c r="K4726" s="138"/>
      <c r="L4726" s="622" t="s">
        <v>51</v>
      </c>
      <c r="M4726" s="202"/>
      <c r="N4726" s="138"/>
      <c r="O4726" s="622">
        <v>0</v>
      </c>
      <c r="P4726" s="622">
        <v>0</v>
      </c>
      <c r="Q4726" s="622">
        <v>0</v>
      </c>
      <c r="R4726" s="622">
        <v>0</v>
      </c>
      <c r="S4726" s="622">
        <v>0</v>
      </c>
      <c r="T4726" s="622">
        <v>0</v>
      </c>
      <c r="U4726" s="622">
        <v>0</v>
      </c>
      <c r="V4726" s="622">
        <v>0</v>
      </c>
      <c r="W4726" s="622">
        <v>0</v>
      </c>
      <c r="X4726" s="364">
        <v>0</v>
      </c>
      <c r="Y4726" s="622">
        <v>0</v>
      </c>
      <c r="Z4726" s="622" t="s">
        <v>51</v>
      </c>
      <c r="AA4726" s="622" t="s">
        <v>5289</v>
      </c>
      <c r="AB4726" s="622" t="s">
        <v>5289</v>
      </c>
      <c r="AC4726" s="84" t="s">
        <v>5289</v>
      </c>
      <c r="AD4726" s="84" t="s">
        <v>5289</v>
      </c>
      <c r="AE4726" s="84" t="s">
        <v>5289</v>
      </c>
      <c r="AF4726" s="165" t="s">
        <v>5289</v>
      </c>
    </row>
    <row r="4727" spans="1:38" ht="63.75">
      <c r="A4727" s="621">
        <v>3</v>
      </c>
      <c r="B4727" s="121" t="s">
        <v>1139</v>
      </c>
      <c r="C4727" s="121" t="s">
        <v>9895</v>
      </c>
      <c r="D4727" s="121" t="s">
        <v>17401</v>
      </c>
      <c r="E4727" s="364" t="s">
        <v>40</v>
      </c>
      <c r="F4727" s="138"/>
      <c r="G4727" s="138"/>
      <c r="H4727" s="138"/>
      <c r="I4727" s="138"/>
      <c r="J4727" s="138"/>
      <c r="K4727" s="138"/>
      <c r="L4727" s="622" t="s">
        <v>51</v>
      </c>
      <c r="M4727" s="202"/>
      <c r="N4727" s="138"/>
      <c r="O4727" s="622">
        <v>0</v>
      </c>
      <c r="P4727" s="622">
        <v>0</v>
      </c>
      <c r="Q4727" s="622">
        <v>0</v>
      </c>
      <c r="R4727" s="622">
        <v>0</v>
      </c>
      <c r="S4727" s="622">
        <v>0</v>
      </c>
      <c r="T4727" s="622">
        <v>0</v>
      </c>
      <c r="U4727" s="622">
        <v>0</v>
      </c>
      <c r="V4727" s="622">
        <v>0</v>
      </c>
      <c r="W4727" s="622">
        <v>0</v>
      </c>
      <c r="X4727" s="364">
        <v>0</v>
      </c>
      <c r="Y4727" s="622">
        <v>0</v>
      </c>
      <c r="Z4727" s="622" t="s">
        <v>51</v>
      </c>
      <c r="AA4727" s="622" t="s">
        <v>5289</v>
      </c>
      <c r="AB4727" s="622" t="s">
        <v>5289</v>
      </c>
      <c r="AC4727" s="84" t="s">
        <v>5289</v>
      </c>
      <c r="AD4727" s="84" t="s">
        <v>5289</v>
      </c>
      <c r="AE4727" s="84" t="s">
        <v>5289</v>
      </c>
      <c r="AF4727" s="165" t="s">
        <v>5289</v>
      </c>
    </row>
    <row r="4728" spans="1:38" ht="51">
      <c r="A4728" s="621">
        <v>4</v>
      </c>
      <c r="B4728" s="121" t="s">
        <v>7863</v>
      </c>
      <c r="C4728" s="121" t="s">
        <v>9895</v>
      </c>
      <c r="D4728" s="121" t="s">
        <v>131</v>
      </c>
      <c r="E4728" s="364" t="s">
        <v>51</v>
      </c>
      <c r="F4728" s="138"/>
      <c r="G4728" s="138"/>
      <c r="H4728" s="138"/>
      <c r="I4728" s="138"/>
      <c r="J4728" s="138"/>
      <c r="K4728" s="138"/>
      <c r="L4728" s="622" t="s">
        <v>51</v>
      </c>
      <c r="M4728" s="202"/>
      <c r="N4728" s="138"/>
      <c r="O4728" s="622">
        <v>0</v>
      </c>
      <c r="P4728" s="622">
        <v>0</v>
      </c>
      <c r="Q4728" s="622">
        <v>0</v>
      </c>
      <c r="R4728" s="622">
        <v>0</v>
      </c>
      <c r="S4728" s="622">
        <v>0</v>
      </c>
      <c r="T4728" s="622">
        <v>0</v>
      </c>
      <c r="U4728" s="622">
        <v>0</v>
      </c>
      <c r="V4728" s="622">
        <v>0</v>
      </c>
      <c r="W4728" s="622">
        <v>0</v>
      </c>
      <c r="X4728" s="364">
        <v>0</v>
      </c>
      <c r="Y4728" s="622">
        <v>0</v>
      </c>
      <c r="Z4728" s="622" t="s">
        <v>51</v>
      </c>
      <c r="AA4728" s="622" t="s">
        <v>5289</v>
      </c>
      <c r="AB4728" s="622" t="s">
        <v>5289</v>
      </c>
      <c r="AC4728" s="84" t="s">
        <v>5289</v>
      </c>
      <c r="AD4728" s="84" t="s">
        <v>5289</v>
      </c>
      <c r="AE4728" s="84" t="s">
        <v>5289</v>
      </c>
      <c r="AF4728" s="165" t="s">
        <v>5289</v>
      </c>
    </row>
    <row r="4729" spans="1:38" ht="51">
      <c r="A4729" s="621">
        <v>5</v>
      </c>
      <c r="B4729" s="121" t="s">
        <v>2381</v>
      </c>
      <c r="C4729" s="121" t="s">
        <v>9895</v>
      </c>
      <c r="D4729" s="121" t="s">
        <v>131</v>
      </c>
      <c r="E4729" s="364" t="s">
        <v>51</v>
      </c>
      <c r="F4729" s="138"/>
      <c r="G4729" s="138"/>
      <c r="H4729" s="138"/>
      <c r="I4729" s="138"/>
      <c r="J4729" s="138"/>
      <c r="K4729" s="138"/>
      <c r="L4729" s="622" t="s">
        <v>51</v>
      </c>
      <c r="M4729" s="202"/>
      <c r="N4729" s="138"/>
      <c r="O4729" s="622">
        <v>0</v>
      </c>
      <c r="P4729" s="622">
        <v>0</v>
      </c>
      <c r="Q4729" s="622">
        <v>0</v>
      </c>
      <c r="R4729" s="622">
        <v>0</v>
      </c>
      <c r="S4729" s="622">
        <v>0</v>
      </c>
      <c r="T4729" s="622">
        <v>0</v>
      </c>
      <c r="U4729" s="622">
        <v>0</v>
      </c>
      <c r="V4729" s="622">
        <v>0</v>
      </c>
      <c r="W4729" s="622">
        <v>0</v>
      </c>
      <c r="X4729" s="364">
        <v>0</v>
      </c>
      <c r="Y4729" s="622">
        <v>0</v>
      </c>
      <c r="Z4729" s="622" t="s">
        <v>51</v>
      </c>
      <c r="AA4729" s="622" t="s">
        <v>5289</v>
      </c>
      <c r="AB4729" s="622" t="s">
        <v>5289</v>
      </c>
      <c r="AC4729" s="84" t="s">
        <v>5289</v>
      </c>
      <c r="AD4729" s="84" t="s">
        <v>5289</v>
      </c>
      <c r="AE4729" s="84" t="s">
        <v>5289</v>
      </c>
      <c r="AF4729" s="165" t="s">
        <v>5289</v>
      </c>
    </row>
    <row r="4730" spans="1:38" ht="280.5">
      <c r="A4730" s="621">
        <v>6</v>
      </c>
      <c r="B4730" s="121" t="s">
        <v>4283</v>
      </c>
      <c r="C4730" s="121" t="s">
        <v>9895</v>
      </c>
      <c r="D4730" s="121" t="s">
        <v>131</v>
      </c>
      <c r="E4730" s="364" t="s">
        <v>51</v>
      </c>
      <c r="F4730" s="138"/>
      <c r="G4730" s="138"/>
      <c r="H4730" s="138"/>
      <c r="I4730" s="138"/>
      <c r="J4730" s="138"/>
      <c r="K4730" s="138"/>
      <c r="L4730" s="622" t="s">
        <v>40</v>
      </c>
      <c r="M4730" s="121" t="s">
        <v>21944</v>
      </c>
      <c r="N4730" s="622">
        <v>0</v>
      </c>
      <c r="O4730" s="622">
        <v>0</v>
      </c>
      <c r="P4730" s="622">
        <v>0</v>
      </c>
      <c r="Q4730" s="622">
        <v>0</v>
      </c>
      <c r="R4730" s="622">
        <v>0</v>
      </c>
      <c r="S4730" s="622">
        <v>0</v>
      </c>
      <c r="T4730" s="622">
        <v>0</v>
      </c>
      <c r="U4730" s="622">
        <v>0</v>
      </c>
      <c r="V4730" s="622">
        <v>0</v>
      </c>
      <c r="W4730" s="622">
        <v>0</v>
      </c>
      <c r="X4730" s="364">
        <v>0</v>
      </c>
      <c r="Y4730" s="622">
        <v>0</v>
      </c>
      <c r="Z4730" s="622" t="s">
        <v>51</v>
      </c>
      <c r="AA4730" s="622" t="s">
        <v>5289</v>
      </c>
      <c r="AB4730" s="622" t="s">
        <v>5289</v>
      </c>
      <c r="AC4730" s="84" t="s">
        <v>5289</v>
      </c>
      <c r="AD4730" s="84" t="s">
        <v>5289</v>
      </c>
      <c r="AE4730" s="84" t="s">
        <v>5289</v>
      </c>
      <c r="AF4730" s="165" t="s">
        <v>5289</v>
      </c>
    </row>
    <row r="4731" spans="1:38" ht="94.5" customHeight="1">
      <c r="A4731" s="621">
        <v>7</v>
      </c>
      <c r="B4731" s="121" t="s">
        <v>9899</v>
      </c>
      <c r="C4731" s="121" t="s">
        <v>9895</v>
      </c>
      <c r="D4731" s="121" t="s">
        <v>17402</v>
      </c>
      <c r="E4731" s="364" t="s">
        <v>40</v>
      </c>
      <c r="F4731" s="138"/>
      <c r="G4731" s="138"/>
      <c r="H4731" s="138"/>
      <c r="I4731" s="138"/>
      <c r="J4731" s="138"/>
      <c r="K4731" s="138"/>
      <c r="L4731" s="622" t="s">
        <v>51</v>
      </c>
      <c r="M4731" s="202"/>
      <c r="N4731" s="138"/>
      <c r="O4731" s="622">
        <v>0</v>
      </c>
      <c r="P4731" s="622">
        <v>0</v>
      </c>
      <c r="Q4731" s="622">
        <v>0</v>
      </c>
      <c r="R4731" s="622">
        <v>0</v>
      </c>
      <c r="S4731" s="622">
        <v>0</v>
      </c>
      <c r="T4731" s="622">
        <v>0</v>
      </c>
      <c r="U4731" s="622">
        <v>0</v>
      </c>
      <c r="V4731" s="622">
        <v>0</v>
      </c>
      <c r="W4731" s="622">
        <v>0</v>
      </c>
      <c r="X4731" s="364">
        <v>0</v>
      </c>
      <c r="Y4731" s="622">
        <v>0</v>
      </c>
      <c r="Z4731" s="622" t="s">
        <v>51</v>
      </c>
      <c r="AA4731" s="622" t="s">
        <v>5289</v>
      </c>
      <c r="AB4731" s="622" t="s">
        <v>5289</v>
      </c>
      <c r="AC4731" s="84" t="s">
        <v>5289</v>
      </c>
      <c r="AD4731" s="84" t="s">
        <v>5289</v>
      </c>
      <c r="AE4731" s="84" t="s">
        <v>5289</v>
      </c>
      <c r="AF4731" s="165" t="s">
        <v>5289</v>
      </c>
    </row>
    <row r="4732" spans="1:38" ht="63.75">
      <c r="A4732" s="621">
        <v>8</v>
      </c>
      <c r="B4732" s="121" t="s">
        <v>9902</v>
      </c>
      <c r="C4732" s="121" t="s">
        <v>9895</v>
      </c>
      <c r="D4732" s="121" t="s">
        <v>131</v>
      </c>
      <c r="E4732" s="364" t="s">
        <v>51</v>
      </c>
      <c r="F4732" s="138"/>
      <c r="G4732" s="138"/>
      <c r="H4732" s="138"/>
      <c r="I4732" s="138"/>
      <c r="J4732" s="138"/>
      <c r="K4732" s="138"/>
      <c r="L4732" s="622" t="s">
        <v>40</v>
      </c>
      <c r="M4732" s="121" t="s">
        <v>13350</v>
      </c>
      <c r="N4732" s="622">
        <v>0</v>
      </c>
      <c r="O4732" s="622">
        <v>0</v>
      </c>
      <c r="P4732" s="622">
        <v>0</v>
      </c>
      <c r="Q4732" s="622">
        <v>0</v>
      </c>
      <c r="R4732" s="622">
        <v>0</v>
      </c>
      <c r="S4732" s="622">
        <v>0</v>
      </c>
      <c r="T4732" s="622">
        <v>0</v>
      </c>
      <c r="U4732" s="622">
        <v>0</v>
      </c>
      <c r="V4732" s="622">
        <v>0</v>
      </c>
      <c r="W4732" s="622">
        <v>0</v>
      </c>
      <c r="X4732" s="364">
        <v>0</v>
      </c>
      <c r="Y4732" s="622">
        <v>0</v>
      </c>
      <c r="Z4732" s="622" t="s">
        <v>51</v>
      </c>
      <c r="AA4732" s="622" t="s">
        <v>5289</v>
      </c>
      <c r="AB4732" s="622" t="s">
        <v>5289</v>
      </c>
      <c r="AC4732" s="84" t="s">
        <v>5289</v>
      </c>
      <c r="AD4732" s="84" t="s">
        <v>5289</v>
      </c>
      <c r="AE4732" s="84" t="s">
        <v>5289</v>
      </c>
      <c r="AF4732" s="165" t="s">
        <v>5289</v>
      </c>
    </row>
    <row r="4733" spans="1:38" ht="63.75">
      <c r="A4733" s="621">
        <v>9</v>
      </c>
      <c r="B4733" s="121" t="s">
        <v>9903</v>
      </c>
      <c r="C4733" s="121" t="s">
        <v>9895</v>
      </c>
      <c r="D4733" s="121" t="s">
        <v>131</v>
      </c>
      <c r="E4733" s="364" t="s">
        <v>51</v>
      </c>
      <c r="F4733" s="138"/>
      <c r="G4733" s="138"/>
      <c r="H4733" s="138"/>
      <c r="I4733" s="138"/>
      <c r="J4733" s="138"/>
      <c r="K4733" s="138"/>
      <c r="L4733" s="622" t="s">
        <v>40</v>
      </c>
      <c r="M4733" s="121" t="s">
        <v>13350</v>
      </c>
      <c r="N4733" s="622">
        <v>0</v>
      </c>
      <c r="O4733" s="622">
        <v>0</v>
      </c>
      <c r="P4733" s="622">
        <v>0</v>
      </c>
      <c r="Q4733" s="622">
        <v>0</v>
      </c>
      <c r="R4733" s="622">
        <v>0</v>
      </c>
      <c r="S4733" s="622">
        <v>0</v>
      </c>
      <c r="T4733" s="622">
        <v>0</v>
      </c>
      <c r="U4733" s="622">
        <v>0</v>
      </c>
      <c r="V4733" s="622">
        <v>0</v>
      </c>
      <c r="W4733" s="622">
        <v>0</v>
      </c>
      <c r="X4733" s="364">
        <v>0</v>
      </c>
      <c r="Y4733" s="622">
        <v>0</v>
      </c>
      <c r="Z4733" s="622" t="s">
        <v>51</v>
      </c>
      <c r="AA4733" s="622" t="s">
        <v>5289</v>
      </c>
      <c r="AB4733" s="622" t="s">
        <v>5289</v>
      </c>
      <c r="AC4733" s="84" t="s">
        <v>5289</v>
      </c>
      <c r="AD4733" s="84" t="s">
        <v>5289</v>
      </c>
      <c r="AE4733" s="84" t="s">
        <v>5289</v>
      </c>
      <c r="AF4733" s="165" t="s">
        <v>5289</v>
      </c>
    </row>
    <row r="4734" spans="1:38" ht="51">
      <c r="A4734" s="621">
        <v>10</v>
      </c>
      <c r="B4734" s="121" t="s">
        <v>2522</v>
      </c>
      <c r="C4734" s="121" t="s">
        <v>9895</v>
      </c>
      <c r="D4734" s="121" t="s">
        <v>131</v>
      </c>
      <c r="E4734" s="364" t="s">
        <v>51</v>
      </c>
      <c r="F4734" s="138"/>
      <c r="G4734" s="138"/>
      <c r="H4734" s="138"/>
      <c r="I4734" s="138"/>
      <c r="J4734" s="138"/>
      <c r="K4734" s="138"/>
      <c r="L4734" s="622" t="s">
        <v>51</v>
      </c>
      <c r="M4734" s="202"/>
      <c r="N4734" s="138"/>
      <c r="O4734" s="622">
        <v>0</v>
      </c>
      <c r="P4734" s="622">
        <v>0</v>
      </c>
      <c r="Q4734" s="622">
        <v>0</v>
      </c>
      <c r="R4734" s="622">
        <v>0</v>
      </c>
      <c r="S4734" s="622">
        <v>0</v>
      </c>
      <c r="T4734" s="622">
        <v>0</v>
      </c>
      <c r="U4734" s="622">
        <v>0</v>
      </c>
      <c r="V4734" s="622">
        <v>0</v>
      </c>
      <c r="W4734" s="622">
        <v>0</v>
      </c>
      <c r="X4734" s="364">
        <v>0</v>
      </c>
      <c r="Y4734" s="622">
        <v>0</v>
      </c>
      <c r="Z4734" s="622" t="s">
        <v>51</v>
      </c>
      <c r="AA4734" s="622" t="s">
        <v>5289</v>
      </c>
      <c r="AB4734" s="622" t="s">
        <v>5289</v>
      </c>
      <c r="AC4734" s="84" t="s">
        <v>5289</v>
      </c>
      <c r="AD4734" s="84" t="s">
        <v>5289</v>
      </c>
      <c r="AE4734" s="84" t="s">
        <v>5289</v>
      </c>
      <c r="AF4734" s="165" t="s">
        <v>5289</v>
      </c>
    </row>
    <row r="4735" spans="1:38" ht="51">
      <c r="A4735" s="621">
        <v>11</v>
      </c>
      <c r="B4735" s="121" t="s">
        <v>1737</v>
      </c>
      <c r="C4735" s="121" t="s">
        <v>9895</v>
      </c>
      <c r="D4735" s="121" t="s">
        <v>131</v>
      </c>
      <c r="E4735" s="364" t="s">
        <v>51</v>
      </c>
      <c r="F4735" s="138"/>
      <c r="G4735" s="138"/>
      <c r="H4735" s="138"/>
      <c r="I4735" s="138"/>
      <c r="J4735" s="138"/>
      <c r="K4735" s="138"/>
      <c r="L4735" s="622" t="s">
        <v>51</v>
      </c>
      <c r="M4735" s="202"/>
      <c r="N4735" s="138"/>
      <c r="O4735" s="622">
        <v>0</v>
      </c>
      <c r="P4735" s="622">
        <v>0</v>
      </c>
      <c r="Q4735" s="622">
        <v>0</v>
      </c>
      <c r="R4735" s="622">
        <v>0</v>
      </c>
      <c r="S4735" s="622">
        <v>0</v>
      </c>
      <c r="T4735" s="622">
        <v>0</v>
      </c>
      <c r="U4735" s="622">
        <v>0</v>
      </c>
      <c r="V4735" s="622">
        <v>0</v>
      </c>
      <c r="W4735" s="622">
        <v>0</v>
      </c>
      <c r="X4735" s="364">
        <v>0</v>
      </c>
      <c r="Y4735" s="622">
        <v>0</v>
      </c>
      <c r="Z4735" s="622" t="s">
        <v>51</v>
      </c>
      <c r="AA4735" s="622" t="s">
        <v>5289</v>
      </c>
      <c r="AB4735" s="622" t="s">
        <v>5289</v>
      </c>
      <c r="AC4735" s="84" t="s">
        <v>5289</v>
      </c>
      <c r="AD4735" s="84" t="s">
        <v>5289</v>
      </c>
      <c r="AE4735" s="84" t="s">
        <v>5289</v>
      </c>
      <c r="AF4735" s="165" t="s">
        <v>5289</v>
      </c>
    </row>
    <row r="4736" spans="1:38" ht="93.75" customHeight="1">
      <c r="A4736" s="621">
        <v>12</v>
      </c>
      <c r="B4736" s="121" t="s">
        <v>3980</v>
      </c>
      <c r="C4736" s="121" t="s">
        <v>9895</v>
      </c>
      <c r="D4736" s="121" t="s">
        <v>16976</v>
      </c>
      <c r="E4736" s="364" t="s">
        <v>40</v>
      </c>
      <c r="F4736" s="138"/>
      <c r="G4736" s="138"/>
      <c r="H4736" s="138"/>
      <c r="I4736" s="138"/>
      <c r="J4736" s="138"/>
      <c r="K4736" s="138"/>
      <c r="L4736" s="622" t="s">
        <v>51</v>
      </c>
      <c r="M4736" s="202"/>
      <c r="N4736" s="138"/>
      <c r="O4736" s="622">
        <v>0</v>
      </c>
      <c r="P4736" s="622">
        <v>0</v>
      </c>
      <c r="Q4736" s="622">
        <v>0</v>
      </c>
      <c r="R4736" s="622">
        <v>0</v>
      </c>
      <c r="S4736" s="622">
        <v>0</v>
      </c>
      <c r="T4736" s="622">
        <v>0</v>
      </c>
      <c r="U4736" s="622">
        <v>0</v>
      </c>
      <c r="V4736" s="622">
        <v>0</v>
      </c>
      <c r="W4736" s="622">
        <v>0</v>
      </c>
      <c r="X4736" s="364">
        <v>0</v>
      </c>
      <c r="Y4736" s="622">
        <v>0</v>
      </c>
      <c r="Z4736" s="622" t="s">
        <v>51</v>
      </c>
      <c r="AA4736" s="622" t="s">
        <v>5289</v>
      </c>
      <c r="AB4736" s="622" t="s">
        <v>5289</v>
      </c>
      <c r="AC4736" s="84" t="s">
        <v>5289</v>
      </c>
      <c r="AD4736" s="84" t="s">
        <v>5289</v>
      </c>
      <c r="AE4736" s="84" t="s">
        <v>5289</v>
      </c>
      <c r="AF4736" s="165" t="s">
        <v>5289</v>
      </c>
    </row>
    <row r="4737" spans="1:38" s="44" customFormat="1" ht="15.75" customHeight="1" thickBot="1">
      <c r="A4737" s="18"/>
      <c r="B4737" s="18">
        <v>12</v>
      </c>
      <c r="C4737" s="18"/>
      <c r="D4737" s="18">
        <v>4</v>
      </c>
      <c r="E4737" s="18">
        <v>4</v>
      </c>
      <c r="F4737" s="18"/>
      <c r="G4737" s="18"/>
      <c r="H4737" s="18">
        <v>0</v>
      </c>
      <c r="I4737" s="18"/>
      <c r="J4737" s="18">
        <v>0</v>
      </c>
      <c r="K4737" s="18">
        <v>0</v>
      </c>
      <c r="L4737" s="18">
        <v>4</v>
      </c>
      <c r="M4737" s="200"/>
      <c r="N4737" s="18">
        <f t="shared" ref="N4737:O4737" si="1595">SUM(N4725:N4736)</f>
        <v>0</v>
      </c>
      <c r="O4737" s="18">
        <f t="shared" si="1595"/>
        <v>0</v>
      </c>
      <c r="P4737" s="18">
        <f t="shared" ref="P4737:Q4737" si="1596">SUM(P4725:P4736)</f>
        <v>0</v>
      </c>
      <c r="Q4737" s="18">
        <f t="shared" si="1596"/>
        <v>0</v>
      </c>
      <c r="R4737" s="18">
        <f t="shared" ref="R4737" si="1597">SUM(R4725:R4736)</f>
        <v>0</v>
      </c>
      <c r="S4737" s="18">
        <f t="shared" ref="S4737" si="1598">SUM(S4725:S4736)</f>
        <v>0</v>
      </c>
      <c r="T4737" s="18">
        <f t="shared" ref="T4737:U4737" si="1599">SUM(T4725:T4736)</f>
        <v>0</v>
      </c>
      <c r="U4737" s="18">
        <f t="shared" si="1599"/>
        <v>0</v>
      </c>
      <c r="V4737" s="18">
        <f t="shared" ref="V4737:W4737" si="1600">SUM(V4725:V4736)</f>
        <v>0</v>
      </c>
      <c r="W4737" s="18">
        <f t="shared" si="1600"/>
        <v>0</v>
      </c>
      <c r="X4737" s="18">
        <f t="shared" ref="X4737:Y4737" si="1601">SUM(X4725:X4736)</f>
        <v>0</v>
      </c>
      <c r="Y4737" s="18">
        <f t="shared" si="1601"/>
        <v>0</v>
      </c>
      <c r="Z4737" s="18">
        <v>0</v>
      </c>
      <c r="AA4737" s="18">
        <v>1</v>
      </c>
      <c r="AB4737" s="18">
        <v>1</v>
      </c>
      <c r="AC4737" s="18"/>
      <c r="AD4737" s="18"/>
      <c r="AE4737" s="18"/>
      <c r="AF4737" s="18"/>
      <c r="AG4737" s="107"/>
      <c r="AH4737" s="107"/>
      <c r="AI4737" s="107"/>
      <c r="AJ4737" s="107"/>
      <c r="AK4737" s="107"/>
      <c r="AL4737" s="107"/>
    </row>
    <row r="4738" spans="1:38" ht="15.75" customHeight="1" thickBot="1">
      <c r="A4738" s="660" t="s">
        <v>247</v>
      </c>
      <c r="B4738" s="661"/>
      <c r="C4738" s="661"/>
      <c r="D4738" s="661"/>
      <c r="E4738" s="661"/>
      <c r="F4738" s="661"/>
      <c r="G4738" s="661"/>
      <c r="H4738" s="661"/>
      <c r="I4738" s="661"/>
      <c r="J4738" s="661"/>
      <c r="K4738" s="661"/>
      <c r="L4738" s="661"/>
      <c r="M4738" s="661"/>
      <c r="N4738" s="661"/>
      <c r="O4738" s="661"/>
      <c r="P4738" s="661"/>
      <c r="Q4738" s="661"/>
      <c r="R4738" s="661"/>
      <c r="S4738" s="661"/>
      <c r="T4738" s="661"/>
      <c r="U4738" s="661"/>
      <c r="V4738" s="661"/>
      <c r="W4738" s="661"/>
      <c r="X4738" s="661"/>
      <c r="Y4738" s="661"/>
      <c r="Z4738" s="661"/>
      <c r="AA4738" s="661"/>
      <c r="AB4738" s="661"/>
      <c r="AC4738" s="661"/>
      <c r="AD4738" s="661"/>
      <c r="AE4738" s="661"/>
      <c r="AF4738" s="662"/>
    </row>
    <row r="4739" spans="1:38" ht="140.25">
      <c r="A4739" s="621">
        <v>1</v>
      </c>
      <c r="B4739" s="121" t="s">
        <v>12267</v>
      </c>
      <c r="C4739" s="121" t="s">
        <v>12268</v>
      </c>
      <c r="D4739" s="121" t="s">
        <v>12269</v>
      </c>
      <c r="E4739" s="622" t="s">
        <v>17963</v>
      </c>
      <c r="F4739" s="624" t="s">
        <v>19082</v>
      </c>
      <c r="G4739" s="622" t="s">
        <v>51</v>
      </c>
      <c r="H4739" s="622">
        <v>3</v>
      </c>
      <c r="I4739" s="622" t="s">
        <v>16485</v>
      </c>
      <c r="J4739" s="622" t="s">
        <v>1315</v>
      </c>
      <c r="K4739" s="622" t="s">
        <v>51</v>
      </c>
      <c r="L4739" s="622" t="s">
        <v>51</v>
      </c>
      <c r="M4739" s="202"/>
      <c r="N4739" s="152"/>
      <c r="O4739" s="119">
        <v>0</v>
      </c>
      <c r="P4739" s="119">
        <v>0</v>
      </c>
      <c r="Q4739" s="119">
        <v>0</v>
      </c>
      <c r="R4739" s="119">
        <v>0</v>
      </c>
      <c r="S4739" s="119">
        <v>0</v>
      </c>
      <c r="T4739" s="119">
        <v>0</v>
      </c>
      <c r="U4739" s="119">
        <v>0</v>
      </c>
      <c r="V4739" s="119">
        <v>0</v>
      </c>
      <c r="W4739" s="119">
        <v>0</v>
      </c>
      <c r="X4739" s="119">
        <v>0</v>
      </c>
      <c r="Y4739" s="119">
        <v>0</v>
      </c>
      <c r="Z4739" s="622" t="s">
        <v>51</v>
      </c>
      <c r="AA4739" s="122" t="s">
        <v>12377</v>
      </c>
      <c r="AB4739" s="122" t="s">
        <v>12378</v>
      </c>
      <c r="AC4739" s="131" t="s">
        <v>12689</v>
      </c>
      <c r="AD4739" s="131" t="s">
        <v>4550</v>
      </c>
      <c r="AE4739" s="131" t="s">
        <v>12690</v>
      </c>
      <c r="AF4739" s="356" t="s">
        <v>12691</v>
      </c>
    </row>
    <row r="4740" spans="1:38" ht="89.25">
      <c r="A4740" s="621">
        <v>2</v>
      </c>
      <c r="B4740" s="121" t="s">
        <v>12270</v>
      </c>
      <c r="C4740" s="121" t="s">
        <v>12268</v>
      </c>
      <c r="D4740" s="121" t="s">
        <v>12271</v>
      </c>
      <c r="E4740" s="622" t="s">
        <v>17964</v>
      </c>
      <c r="F4740" s="622" t="s">
        <v>51</v>
      </c>
      <c r="G4740" s="138"/>
      <c r="H4740" s="138"/>
      <c r="I4740" s="138"/>
      <c r="J4740" s="138"/>
      <c r="K4740" s="138"/>
      <c r="L4740" s="622" t="s">
        <v>51</v>
      </c>
      <c r="M4740" s="202"/>
      <c r="N4740" s="138"/>
      <c r="O4740" s="622">
        <v>0</v>
      </c>
      <c r="P4740" s="622">
        <v>0</v>
      </c>
      <c r="Q4740" s="622">
        <v>0</v>
      </c>
      <c r="R4740" s="622">
        <v>0</v>
      </c>
      <c r="S4740" s="622">
        <v>0</v>
      </c>
      <c r="T4740" s="622">
        <v>0</v>
      </c>
      <c r="U4740" s="622">
        <v>0</v>
      </c>
      <c r="V4740" s="622">
        <v>0</v>
      </c>
      <c r="W4740" s="622">
        <v>0</v>
      </c>
      <c r="X4740" s="622">
        <v>0</v>
      </c>
      <c r="Y4740" s="622">
        <v>0</v>
      </c>
      <c r="Z4740" s="622" t="s">
        <v>51</v>
      </c>
      <c r="AA4740" s="622" t="s">
        <v>5289</v>
      </c>
      <c r="AB4740" s="622" t="s">
        <v>5289</v>
      </c>
      <c r="AC4740" s="340" t="s">
        <v>5289</v>
      </c>
      <c r="AD4740" s="340" t="s">
        <v>5289</v>
      </c>
      <c r="AE4740" s="340" t="s">
        <v>5289</v>
      </c>
      <c r="AF4740" s="165" t="s">
        <v>5289</v>
      </c>
    </row>
    <row r="4741" spans="1:38" ht="114.75">
      <c r="A4741" s="621">
        <v>3</v>
      </c>
      <c r="B4741" s="121" t="s">
        <v>12291</v>
      </c>
      <c r="C4741" s="121" t="s">
        <v>12268</v>
      </c>
      <c r="D4741" s="121" t="s">
        <v>12272</v>
      </c>
      <c r="E4741" s="622" t="s">
        <v>17965</v>
      </c>
      <c r="F4741" s="622" t="s">
        <v>19082</v>
      </c>
      <c r="G4741" s="622" t="s">
        <v>51</v>
      </c>
      <c r="H4741" s="622">
        <v>3</v>
      </c>
      <c r="I4741" s="622" t="s">
        <v>16485</v>
      </c>
      <c r="J4741" s="138"/>
      <c r="K4741" s="138"/>
      <c r="L4741" s="622" t="s">
        <v>51</v>
      </c>
      <c r="M4741" s="202"/>
      <c r="N4741" s="138"/>
      <c r="O4741" s="622">
        <v>0</v>
      </c>
      <c r="P4741" s="622">
        <v>0</v>
      </c>
      <c r="Q4741" s="622">
        <v>0</v>
      </c>
      <c r="R4741" s="622">
        <v>0</v>
      </c>
      <c r="S4741" s="622">
        <v>0</v>
      </c>
      <c r="T4741" s="622">
        <v>0</v>
      </c>
      <c r="U4741" s="622">
        <v>0</v>
      </c>
      <c r="V4741" s="622">
        <v>0</v>
      </c>
      <c r="W4741" s="622">
        <v>0</v>
      </c>
      <c r="X4741" s="622">
        <v>0</v>
      </c>
      <c r="Y4741" s="622">
        <v>0</v>
      </c>
      <c r="Z4741" s="622" t="s">
        <v>51</v>
      </c>
      <c r="AA4741" s="622" t="s">
        <v>5289</v>
      </c>
      <c r="AB4741" s="622" t="s">
        <v>5289</v>
      </c>
      <c r="AC4741" s="340" t="s">
        <v>5289</v>
      </c>
      <c r="AD4741" s="340" t="s">
        <v>5289</v>
      </c>
      <c r="AE4741" s="340" t="s">
        <v>5289</v>
      </c>
      <c r="AF4741" s="165" t="s">
        <v>5289</v>
      </c>
    </row>
    <row r="4742" spans="1:38" ht="114.75">
      <c r="A4742" s="621">
        <v>4</v>
      </c>
      <c r="B4742" s="121" t="s">
        <v>12273</v>
      </c>
      <c r="C4742" s="121" t="s">
        <v>12268</v>
      </c>
      <c r="D4742" s="121" t="s">
        <v>12274</v>
      </c>
      <c r="E4742" s="622" t="s">
        <v>17966</v>
      </c>
      <c r="F4742" s="622" t="s">
        <v>19082</v>
      </c>
      <c r="G4742" s="622" t="s">
        <v>51</v>
      </c>
      <c r="H4742" s="622">
        <v>3</v>
      </c>
      <c r="I4742" s="622" t="s">
        <v>16485</v>
      </c>
      <c r="J4742" s="138"/>
      <c r="K4742" s="138"/>
      <c r="L4742" s="622" t="s">
        <v>51</v>
      </c>
      <c r="M4742" s="202"/>
      <c r="N4742" s="138"/>
      <c r="O4742" s="622">
        <v>0</v>
      </c>
      <c r="P4742" s="622">
        <v>0</v>
      </c>
      <c r="Q4742" s="622">
        <v>0</v>
      </c>
      <c r="R4742" s="622">
        <v>0</v>
      </c>
      <c r="S4742" s="622">
        <v>0</v>
      </c>
      <c r="T4742" s="622">
        <v>0</v>
      </c>
      <c r="U4742" s="622">
        <v>0</v>
      </c>
      <c r="V4742" s="622">
        <v>0</v>
      </c>
      <c r="W4742" s="622">
        <v>0</v>
      </c>
      <c r="X4742" s="622">
        <v>0</v>
      </c>
      <c r="Y4742" s="622">
        <v>0</v>
      </c>
      <c r="Z4742" s="622" t="s">
        <v>51</v>
      </c>
      <c r="AA4742" s="622" t="s">
        <v>5289</v>
      </c>
      <c r="AB4742" s="622" t="s">
        <v>5289</v>
      </c>
      <c r="AC4742" s="340" t="s">
        <v>5289</v>
      </c>
      <c r="AD4742" s="340" t="s">
        <v>5289</v>
      </c>
      <c r="AE4742" s="340" t="s">
        <v>5289</v>
      </c>
      <c r="AF4742" s="165" t="s">
        <v>5289</v>
      </c>
    </row>
    <row r="4743" spans="1:38" ht="114.75">
      <c r="A4743" s="621">
        <v>5</v>
      </c>
      <c r="B4743" s="121" t="s">
        <v>12275</v>
      </c>
      <c r="C4743" s="121" t="s">
        <v>12268</v>
      </c>
      <c r="D4743" s="121" t="s">
        <v>12276</v>
      </c>
      <c r="E4743" s="622" t="s">
        <v>17967</v>
      </c>
      <c r="F4743" s="622" t="s">
        <v>19082</v>
      </c>
      <c r="G4743" s="622" t="s">
        <v>51</v>
      </c>
      <c r="H4743" s="622">
        <v>3</v>
      </c>
      <c r="I4743" s="622" t="s">
        <v>16485</v>
      </c>
      <c r="J4743" s="138"/>
      <c r="K4743" s="138"/>
      <c r="L4743" s="622" t="s">
        <v>51</v>
      </c>
      <c r="M4743" s="202"/>
      <c r="N4743" s="138"/>
      <c r="O4743" s="622">
        <v>0</v>
      </c>
      <c r="P4743" s="622">
        <v>0</v>
      </c>
      <c r="Q4743" s="622">
        <v>0</v>
      </c>
      <c r="R4743" s="622">
        <v>0</v>
      </c>
      <c r="S4743" s="622">
        <v>0</v>
      </c>
      <c r="T4743" s="622">
        <v>0</v>
      </c>
      <c r="U4743" s="622">
        <v>0</v>
      </c>
      <c r="V4743" s="622">
        <v>0</v>
      </c>
      <c r="W4743" s="622">
        <v>0</v>
      </c>
      <c r="X4743" s="622">
        <v>0</v>
      </c>
      <c r="Y4743" s="622">
        <v>0</v>
      </c>
      <c r="Z4743" s="622" t="s">
        <v>51</v>
      </c>
      <c r="AA4743" s="622" t="s">
        <v>5289</v>
      </c>
      <c r="AB4743" s="622" t="s">
        <v>5289</v>
      </c>
      <c r="AC4743" s="340" t="s">
        <v>5289</v>
      </c>
      <c r="AD4743" s="340" t="s">
        <v>5289</v>
      </c>
      <c r="AE4743" s="340" t="s">
        <v>5289</v>
      </c>
      <c r="AF4743" s="165" t="s">
        <v>5289</v>
      </c>
    </row>
    <row r="4744" spans="1:38" ht="114.75">
      <c r="A4744" s="621">
        <v>6</v>
      </c>
      <c r="B4744" s="121" t="s">
        <v>12277</v>
      </c>
      <c r="C4744" s="121" t="s">
        <v>12268</v>
      </c>
      <c r="D4744" s="121" t="s">
        <v>12278</v>
      </c>
      <c r="E4744" s="622" t="s">
        <v>17968</v>
      </c>
      <c r="F4744" s="622" t="s">
        <v>19082</v>
      </c>
      <c r="G4744" s="622" t="s">
        <v>51</v>
      </c>
      <c r="H4744" s="622">
        <v>3</v>
      </c>
      <c r="I4744" s="622" t="s">
        <v>16485</v>
      </c>
      <c r="J4744" s="138"/>
      <c r="K4744" s="138"/>
      <c r="L4744" s="622" t="s">
        <v>51</v>
      </c>
      <c r="M4744" s="202"/>
      <c r="N4744" s="138"/>
      <c r="O4744" s="622">
        <v>0</v>
      </c>
      <c r="P4744" s="622">
        <v>0</v>
      </c>
      <c r="Q4744" s="622">
        <v>0</v>
      </c>
      <c r="R4744" s="622">
        <v>0</v>
      </c>
      <c r="S4744" s="622">
        <v>0</v>
      </c>
      <c r="T4744" s="622">
        <v>0</v>
      </c>
      <c r="U4744" s="622">
        <v>0</v>
      </c>
      <c r="V4744" s="622">
        <v>0</v>
      </c>
      <c r="W4744" s="622">
        <v>0</v>
      </c>
      <c r="X4744" s="622">
        <v>0</v>
      </c>
      <c r="Y4744" s="622">
        <v>0</v>
      </c>
      <c r="Z4744" s="622" t="s">
        <v>51</v>
      </c>
      <c r="AA4744" s="622" t="s">
        <v>5289</v>
      </c>
      <c r="AB4744" s="622" t="s">
        <v>5289</v>
      </c>
      <c r="AC4744" s="340" t="s">
        <v>5289</v>
      </c>
      <c r="AD4744" s="340" t="s">
        <v>5289</v>
      </c>
      <c r="AE4744" s="340" t="s">
        <v>5289</v>
      </c>
      <c r="AF4744" s="165" t="s">
        <v>5289</v>
      </c>
    </row>
    <row r="4745" spans="1:38" ht="89.25">
      <c r="A4745" s="621">
        <v>7</v>
      </c>
      <c r="B4745" s="121" t="s">
        <v>747</v>
      </c>
      <c r="C4745" s="121" t="s">
        <v>12268</v>
      </c>
      <c r="D4745" s="121" t="s">
        <v>12279</v>
      </c>
      <c r="E4745" s="622" t="s">
        <v>17969</v>
      </c>
      <c r="F4745" s="622" t="s">
        <v>51</v>
      </c>
      <c r="G4745" s="138"/>
      <c r="H4745" s="138"/>
      <c r="I4745" s="138"/>
      <c r="J4745" s="138"/>
      <c r="K4745" s="138"/>
      <c r="L4745" s="622" t="s">
        <v>51</v>
      </c>
      <c r="M4745" s="202"/>
      <c r="N4745" s="138"/>
      <c r="O4745" s="622">
        <v>0</v>
      </c>
      <c r="P4745" s="622">
        <v>0</v>
      </c>
      <c r="Q4745" s="622">
        <v>0</v>
      </c>
      <c r="R4745" s="622">
        <v>0</v>
      </c>
      <c r="S4745" s="622">
        <v>0</v>
      </c>
      <c r="T4745" s="622">
        <v>0</v>
      </c>
      <c r="U4745" s="622">
        <v>0</v>
      </c>
      <c r="V4745" s="622">
        <v>0</v>
      </c>
      <c r="W4745" s="622">
        <v>0</v>
      </c>
      <c r="X4745" s="622">
        <v>0</v>
      </c>
      <c r="Y4745" s="622">
        <v>0</v>
      </c>
      <c r="Z4745" s="622" t="s">
        <v>51</v>
      </c>
      <c r="AA4745" s="622" t="s">
        <v>5289</v>
      </c>
      <c r="AB4745" s="622" t="s">
        <v>5289</v>
      </c>
      <c r="AC4745" s="340" t="s">
        <v>5289</v>
      </c>
      <c r="AD4745" s="340" t="s">
        <v>5289</v>
      </c>
      <c r="AE4745" s="340" t="s">
        <v>5289</v>
      </c>
      <c r="AF4745" s="165" t="s">
        <v>5289</v>
      </c>
    </row>
    <row r="4746" spans="1:38" s="79" customFormat="1" ht="63.75">
      <c r="A4746" s="621">
        <v>8</v>
      </c>
      <c r="B4746" s="121" t="s">
        <v>12280</v>
      </c>
      <c r="C4746" s="121" t="s">
        <v>12268</v>
      </c>
      <c r="D4746" s="121" t="s">
        <v>12281</v>
      </c>
      <c r="E4746" s="622" t="s">
        <v>51</v>
      </c>
      <c r="F4746" s="622" t="s">
        <v>51</v>
      </c>
      <c r="G4746" s="138"/>
      <c r="H4746" s="138"/>
      <c r="I4746" s="138"/>
      <c r="J4746" s="138"/>
      <c r="K4746" s="138"/>
      <c r="L4746" s="622" t="s">
        <v>51</v>
      </c>
      <c r="M4746" s="202"/>
      <c r="N4746" s="138"/>
      <c r="O4746" s="622">
        <v>0</v>
      </c>
      <c r="P4746" s="622">
        <v>0</v>
      </c>
      <c r="Q4746" s="622">
        <v>0</v>
      </c>
      <c r="R4746" s="622">
        <v>0</v>
      </c>
      <c r="S4746" s="622">
        <v>0</v>
      </c>
      <c r="T4746" s="622">
        <v>0</v>
      </c>
      <c r="U4746" s="622">
        <v>0</v>
      </c>
      <c r="V4746" s="622">
        <v>0</v>
      </c>
      <c r="W4746" s="622">
        <v>0</v>
      </c>
      <c r="X4746" s="622">
        <v>0</v>
      </c>
      <c r="Y4746" s="622">
        <v>0</v>
      </c>
      <c r="Z4746" s="622" t="s">
        <v>51</v>
      </c>
      <c r="AA4746" s="622" t="s">
        <v>5289</v>
      </c>
      <c r="AB4746" s="622" t="s">
        <v>5289</v>
      </c>
      <c r="AC4746" s="340" t="s">
        <v>5289</v>
      </c>
      <c r="AD4746" s="340" t="s">
        <v>5289</v>
      </c>
      <c r="AE4746" s="340" t="s">
        <v>5289</v>
      </c>
      <c r="AF4746" s="165" t="s">
        <v>5289</v>
      </c>
      <c r="AG4746" s="113"/>
      <c r="AH4746" s="113"/>
      <c r="AI4746" s="113"/>
      <c r="AJ4746" s="113"/>
      <c r="AK4746" s="113"/>
      <c r="AL4746" s="113"/>
    </row>
    <row r="4747" spans="1:38" ht="114.75">
      <c r="A4747" s="621">
        <v>9</v>
      </c>
      <c r="B4747" s="121" t="s">
        <v>12282</v>
      </c>
      <c r="C4747" s="121" t="s">
        <v>12268</v>
      </c>
      <c r="D4747" s="121" t="s">
        <v>12283</v>
      </c>
      <c r="E4747" s="622" t="s">
        <v>17970</v>
      </c>
      <c r="F4747" s="622" t="s">
        <v>19082</v>
      </c>
      <c r="G4747" s="622" t="s">
        <v>51</v>
      </c>
      <c r="H4747" s="622">
        <v>3</v>
      </c>
      <c r="I4747" s="622" t="s">
        <v>16485</v>
      </c>
      <c r="J4747" s="138"/>
      <c r="K4747" s="138"/>
      <c r="L4747" s="622" t="s">
        <v>51</v>
      </c>
      <c r="M4747" s="202"/>
      <c r="N4747" s="138"/>
      <c r="O4747" s="622">
        <v>0</v>
      </c>
      <c r="P4747" s="622">
        <v>0</v>
      </c>
      <c r="Q4747" s="622">
        <v>0</v>
      </c>
      <c r="R4747" s="622">
        <v>0</v>
      </c>
      <c r="S4747" s="622">
        <v>0</v>
      </c>
      <c r="T4747" s="622">
        <v>0</v>
      </c>
      <c r="U4747" s="622">
        <v>0</v>
      </c>
      <c r="V4747" s="622">
        <v>0</v>
      </c>
      <c r="W4747" s="622">
        <v>0</v>
      </c>
      <c r="X4747" s="622">
        <v>0</v>
      </c>
      <c r="Y4747" s="622">
        <v>0</v>
      </c>
      <c r="Z4747" s="622" t="s">
        <v>51</v>
      </c>
      <c r="AA4747" s="622" t="s">
        <v>5289</v>
      </c>
      <c r="AB4747" s="622" t="s">
        <v>5289</v>
      </c>
      <c r="AC4747" s="340" t="s">
        <v>5289</v>
      </c>
      <c r="AD4747" s="340" t="s">
        <v>5289</v>
      </c>
      <c r="AE4747" s="340" t="s">
        <v>5289</v>
      </c>
      <c r="AF4747" s="165" t="s">
        <v>5289</v>
      </c>
    </row>
    <row r="4748" spans="1:38" ht="114.75">
      <c r="A4748" s="621">
        <v>10</v>
      </c>
      <c r="B4748" s="121" t="s">
        <v>2382</v>
      </c>
      <c r="C4748" s="121" t="s">
        <v>12268</v>
      </c>
      <c r="D4748" s="121" t="s">
        <v>12284</v>
      </c>
      <c r="E4748" s="622" t="s">
        <v>17971</v>
      </c>
      <c r="F4748" s="622" t="s">
        <v>19082</v>
      </c>
      <c r="G4748" s="622" t="s">
        <v>51</v>
      </c>
      <c r="H4748" s="622">
        <v>3</v>
      </c>
      <c r="I4748" s="622" t="s">
        <v>16485</v>
      </c>
      <c r="J4748" s="138"/>
      <c r="K4748" s="138"/>
      <c r="L4748" s="622" t="s">
        <v>51</v>
      </c>
      <c r="M4748" s="202"/>
      <c r="N4748" s="138"/>
      <c r="O4748" s="622">
        <v>0</v>
      </c>
      <c r="P4748" s="622">
        <v>0</v>
      </c>
      <c r="Q4748" s="622">
        <v>0</v>
      </c>
      <c r="R4748" s="622">
        <v>0</v>
      </c>
      <c r="S4748" s="622">
        <v>0</v>
      </c>
      <c r="T4748" s="622">
        <v>0</v>
      </c>
      <c r="U4748" s="622">
        <v>0</v>
      </c>
      <c r="V4748" s="622">
        <v>0</v>
      </c>
      <c r="W4748" s="622">
        <v>0</v>
      </c>
      <c r="X4748" s="622">
        <v>0</v>
      </c>
      <c r="Y4748" s="622">
        <v>0</v>
      </c>
      <c r="Z4748" s="622" t="s">
        <v>51</v>
      </c>
      <c r="AA4748" s="622" t="s">
        <v>5289</v>
      </c>
      <c r="AB4748" s="622" t="s">
        <v>5289</v>
      </c>
      <c r="AC4748" s="340" t="s">
        <v>5289</v>
      </c>
      <c r="AD4748" s="340" t="s">
        <v>5289</v>
      </c>
      <c r="AE4748" s="340" t="s">
        <v>5289</v>
      </c>
      <c r="AF4748" s="165" t="s">
        <v>5289</v>
      </c>
    </row>
    <row r="4749" spans="1:38" ht="114.75">
      <c r="A4749" s="621">
        <v>11</v>
      </c>
      <c r="B4749" s="121" t="s">
        <v>2381</v>
      </c>
      <c r="C4749" s="121" t="s">
        <v>12268</v>
      </c>
      <c r="D4749" s="121" t="s">
        <v>12285</v>
      </c>
      <c r="E4749" s="622" t="s">
        <v>17972</v>
      </c>
      <c r="F4749" s="622" t="s">
        <v>19082</v>
      </c>
      <c r="G4749" s="622" t="s">
        <v>51</v>
      </c>
      <c r="H4749" s="622">
        <v>3</v>
      </c>
      <c r="I4749" s="622" t="s">
        <v>16485</v>
      </c>
      <c r="J4749" s="138"/>
      <c r="K4749" s="138"/>
      <c r="L4749" s="622" t="s">
        <v>51</v>
      </c>
      <c r="M4749" s="202"/>
      <c r="N4749" s="138"/>
      <c r="O4749" s="622">
        <v>0</v>
      </c>
      <c r="P4749" s="622">
        <v>0</v>
      </c>
      <c r="Q4749" s="622">
        <v>0</v>
      </c>
      <c r="R4749" s="622">
        <v>0</v>
      </c>
      <c r="S4749" s="622">
        <v>0</v>
      </c>
      <c r="T4749" s="622">
        <v>0</v>
      </c>
      <c r="U4749" s="622">
        <v>0</v>
      </c>
      <c r="V4749" s="622">
        <v>0</v>
      </c>
      <c r="W4749" s="622">
        <v>0</v>
      </c>
      <c r="X4749" s="622">
        <v>0</v>
      </c>
      <c r="Y4749" s="622">
        <v>0</v>
      </c>
      <c r="Z4749" s="622" t="s">
        <v>51</v>
      </c>
      <c r="AA4749" s="622" t="s">
        <v>5289</v>
      </c>
      <c r="AB4749" s="622" t="s">
        <v>5289</v>
      </c>
      <c r="AC4749" s="340" t="s">
        <v>5289</v>
      </c>
      <c r="AD4749" s="340" t="s">
        <v>5289</v>
      </c>
      <c r="AE4749" s="340" t="s">
        <v>5289</v>
      </c>
      <c r="AF4749" s="165" t="s">
        <v>5289</v>
      </c>
    </row>
    <row r="4750" spans="1:38" ht="89.25">
      <c r="A4750" s="621">
        <v>12</v>
      </c>
      <c r="B4750" s="121" t="s">
        <v>8301</v>
      </c>
      <c r="C4750" s="121" t="s">
        <v>12268</v>
      </c>
      <c r="D4750" s="121" t="s">
        <v>12286</v>
      </c>
      <c r="E4750" s="622" t="s">
        <v>17973</v>
      </c>
      <c r="F4750" s="622" t="s">
        <v>51</v>
      </c>
      <c r="G4750" s="138"/>
      <c r="H4750" s="138"/>
      <c r="I4750" s="138"/>
      <c r="J4750" s="138"/>
      <c r="K4750" s="138"/>
      <c r="L4750" s="622" t="s">
        <v>51</v>
      </c>
      <c r="M4750" s="202"/>
      <c r="N4750" s="138"/>
      <c r="O4750" s="622">
        <v>0</v>
      </c>
      <c r="P4750" s="622">
        <v>0</v>
      </c>
      <c r="Q4750" s="622">
        <v>0</v>
      </c>
      <c r="R4750" s="622">
        <v>0</v>
      </c>
      <c r="S4750" s="622">
        <v>0</v>
      </c>
      <c r="T4750" s="622">
        <v>0</v>
      </c>
      <c r="U4750" s="622">
        <v>0</v>
      </c>
      <c r="V4750" s="622">
        <v>0</v>
      </c>
      <c r="W4750" s="622">
        <v>0</v>
      </c>
      <c r="X4750" s="622">
        <v>0</v>
      </c>
      <c r="Y4750" s="622">
        <v>0</v>
      </c>
      <c r="Z4750" s="622" t="s">
        <v>51</v>
      </c>
      <c r="AA4750" s="622" t="s">
        <v>5289</v>
      </c>
      <c r="AB4750" s="622" t="s">
        <v>5289</v>
      </c>
      <c r="AC4750" s="340" t="s">
        <v>5289</v>
      </c>
      <c r="AD4750" s="340" t="s">
        <v>5289</v>
      </c>
      <c r="AE4750" s="340" t="s">
        <v>5289</v>
      </c>
      <c r="AF4750" s="165" t="s">
        <v>5289</v>
      </c>
    </row>
    <row r="4751" spans="1:38" ht="89.25">
      <c r="A4751" s="621">
        <v>13</v>
      </c>
      <c r="B4751" s="121" t="s">
        <v>12292</v>
      </c>
      <c r="C4751" s="121" t="s">
        <v>12268</v>
      </c>
      <c r="D4751" s="121" t="s">
        <v>12287</v>
      </c>
      <c r="E4751" s="622" t="s">
        <v>17974</v>
      </c>
      <c r="F4751" s="622" t="s">
        <v>51</v>
      </c>
      <c r="G4751" s="138"/>
      <c r="H4751" s="138"/>
      <c r="I4751" s="138"/>
      <c r="J4751" s="138"/>
      <c r="K4751" s="138"/>
      <c r="L4751" s="622" t="s">
        <v>51</v>
      </c>
      <c r="M4751" s="202"/>
      <c r="N4751" s="138"/>
      <c r="O4751" s="622">
        <v>0</v>
      </c>
      <c r="P4751" s="622">
        <v>0</v>
      </c>
      <c r="Q4751" s="622">
        <v>0</v>
      </c>
      <c r="R4751" s="622">
        <v>0</v>
      </c>
      <c r="S4751" s="622">
        <v>0</v>
      </c>
      <c r="T4751" s="622">
        <v>0</v>
      </c>
      <c r="U4751" s="622">
        <v>0</v>
      </c>
      <c r="V4751" s="622">
        <v>0</v>
      </c>
      <c r="W4751" s="622">
        <v>0</v>
      </c>
      <c r="X4751" s="622">
        <v>0</v>
      </c>
      <c r="Y4751" s="622">
        <v>0</v>
      </c>
      <c r="Z4751" s="622" t="s">
        <v>51</v>
      </c>
      <c r="AA4751" s="622" t="s">
        <v>5289</v>
      </c>
      <c r="AB4751" s="622" t="s">
        <v>5289</v>
      </c>
      <c r="AC4751" s="340" t="s">
        <v>5289</v>
      </c>
      <c r="AD4751" s="340" t="s">
        <v>5289</v>
      </c>
      <c r="AE4751" s="340" t="s">
        <v>5289</v>
      </c>
      <c r="AF4751" s="165" t="s">
        <v>5289</v>
      </c>
    </row>
    <row r="4752" spans="1:38" ht="89.25">
      <c r="A4752" s="621">
        <v>14</v>
      </c>
      <c r="B4752" s="121" t="s">
        <v>12293</v>
      </c>
      <c r="C4752" s="121" t="s">
        <v>12268</v>
      </c>
      <c r="D4752" s="121" t="s">
        <v>12288</v>
      </c>
      <c r="E4752" s="622" t="s">
        <v>17975</v>
      </c>
      <c r="F4752" s="622" t="s">
        <v>51</v>
      </c>
      <c r="G4752" s="138"/>
      <c r="H4752" s="138"/>
      <c r="I4752" s="138"/>
      <c r="J4752" s="138"/>
      <c r="K4752" s="138"/>
      <c r="L4752" s="622" t="s">
        <v>51</v>
      </c>
      <c r="M4752" s="202"/>
      <c r="N4752" s="138"/>
      <c r="O4752" s="622">
        <v>0</v>
      </c>
      <c r="P4752" s="622">
        <v>0</v>
      </c>
      <c r="Q4752" s="622">
        <v>0</v>
      </c>
      <c r="R4752" s="622">
        <v>0</v>
      </c>
      <c r="S4752" s="622">
        <v>0</v>
      </c>
      <c r="T4752" s="622">
        <v>0</v>
      </c>
      <c r="U4752" s="622">
        <v>0</v>
      </c>
      <c r="V4752" s="622">
        <v>0</v>
      </c>
      <c r="W4752" s="622">
        <v>0</v>
      </c>
      <c r="X4752" s="622">
        <v>0</v>
      </c>
      <c r="Y4752" s="622">
        <v>0</v>
      </c>
      <c r="Z4752" s="622" t="s">
        <v>51</v>
      </c>
      <c r="AA4752" s="622" t="s">
        <v>5289</v>
      </c>
      <c r="AB4752" s="622" t="s">
        <v>5289</v>
      </c>
      <c r="AC4752" s="340" t="s">
        <v>5289</v>
      </c>
      <c r="AD4752" s="340" t="s">
        <v>5289</v>
      </c>
      <c r="AE4752" s="340" t="s">
        <v>5289</v>
      </c>
      <c r="AF4752" s="165" t="s">
        <v>5289</v>
      </c>
    </row>
    <row r="4753" spans="1:38" ht="75.75" customHeight="1">
      <c r="A4753" s="621">
        <v>15</v>
      </c>
      <c r="B4753" s="627" t="s">
        <v>12289</v>
      </c>
      <c r="C4753" s="627" t="s">
        <v>12268</v>
      </c>
      <c r="D4753" s="627" t="s">
        <v>12290</v>
      </c>
      <c r="E4753" s="622" t="s">
        <v>17976</v>
      </c>
      <c r="F4753" s="622" t="s">
        <v>51</v>
      </c>
      <c r="G4753" s="138"/>
      <c r="H4753" s="138"/>
      <c r="I4753" s="138"/>
      <c r="J4753" s="138"/>
      <c r="K4753" s="138"/>
      <c r="L4753" s="622" t="s">
        <v>51</v>
      </c>
      <c r="M4753" s="202"/>
      <c r="N4753" s="138"/>
      <c r="O4753" s="622">
        <v>0</v>
      </c>
      <c r="P4753" s="622">
        <v>0</v>
      </c>
      <c r="Q4753" s="622">
        <v>0</v>
      </c>
      <c r="R4753" s="622">
        <v>0</v>
      </c>
      <c r="S4753" s="622">
        <v>0</v>
      </c>
      <c r="T4753" s="622">
        <v>0</v>
      </c>
      <c r="U4753" s="622">
        <v>0</v>
      </c>
      <c r="V4753" s="622">
        <v>0</v>
      </c>
      <c r="W4753" s="622">
        <v>0</v>
      </c>
      <c r="X4753" s="622">
        <v>0</v>
      </c>
      <c r="Y4753" s="622">
        <v>0</v>
      </c>
      <c r="Z4753" s="622" t="s">
        <v>51</v>
      </c>
      <c r="AA4753" s="622" t="s">
        <v>5289</v>
      </c>
      <c r="AB4753" s="622" t="s">
        <v>5289</v>
      </c>
      <c r="AC4753" s="340" t="s">
        <v>5289</v>
      </c>
      <c r="AD4753" s="340" t="s">
        <v>5289</v>
      </c>
      <c r="AE4753" s="340" t="s">
        <v>5289</v>
      </c>
      <c r="AF4753" s="165" t="s">
        <v>5289</v>
      </c>
    </row>
    <row r="4754" spans="1:38" s="44" customFormat="1" ht="15.75" customHeight="1" thickBot="1">
      <c r="A4754" s="18"/>
      <c r="B4754" s="18">
        <v>14</v>
      </c>
      <c r="C4754" s="18"/>
      <c r="D4754" s="18">
        <v>14</v>
      </c>
      <c r="E4754" s="18">
        <v>14</v>
      </c>
      <c r="F4754" s="18">
        <v>8</v>
      </c>
      <c r="G4754" s="18">
        <v>0</v>
      </c>
      <c r="H4754" s="18">
        <v>1</v>
      </c>
      <c r="I4754" s="18"/>
      <c r="J4754" s="18">
        <v>0</v>
      </c>
      <c r="K4754" s="18">
        <v>0</v>
      </c>
      <c r="L4754" s="18">
        <v>0</v>
      </c>
      <c r="M4754" s="200"/>
      <c r="N4754" s="18">
        <f t="shared" ref="N4754:O4754" si="1602">SUM(N4739:N4753)</f>
        <v>0</v>
      </c>
      <c r="O4754" s="18">
        <f t="shared" si="1602"/>
        <v>0</v>
      </c>
      <c r="P4754" s="18">
        <f t="shared" ref="P4754:Q4754" si="1603">SUM(P4739:P4753)</f>
        <v>0</v>
      </c>
      <c r="Q4754" s="18">
        <f t="shared" si="1603"/>
        <v>0</v>
      </c>
      <c r="R4754" s="18">
        <f t="shared" ref="R4754" si="1604">SUM(R4739:R4753)</f>
        <v>0</v>
      </c>
      <c r="S4754" s="18">
        <f t="shared" ref="S4754" si="1605">SUM(S4739:S4753)</f>
        <v>0</v>
      </c>
      <c r="T4754" s="18">
        <f t="shared" ref="T4754:U4754" si="1606">SUM(T4739:T4753)</f>
        <v>0</v>
      </c>
      <c r="U4754" s="18">
        <f t="shared" si="1606"/>
        <v>0</v>
      </c>
      <c r="V4754" s="18">
        <f t="shared" ref="V4754:W4754" si="1607">SUM(V4739:V4753)</f>
        <v>0</v>
      </c>
      <c r="W4754" s="18">
        <f t="shared" si="1607"/>
        <v>0</v>
      </c>
      <c r="X4754" s="18">
        <f t="shared" ref="X4754:Y4754" si="1608">SUM(X4739:X4753)</f>
        <v>0</v>
      </c>
      <c r="Y4754" s="18">
        <f t="shared" si="1608"/>
        <v>0</v>
      </c>
      <c r="Z4754" s="18">
        <v>0</v>
      </c>
      <c r="AA4754" s="18">
        <v>1</v>
      </c>
      <c r="AB4754" s="18">
        <v>1</v>
      </c>
      <c r="AC4754" s="18"/>
      <c r="AD4754" s="18"/>
      <c r="AE4754" s="18"/>
      <c r="AF4754" s="18"/>
      <c r="AG4754" s="107"/>
      <c r="AH4754" s="107"/>
      <c r="AI4754" s="107"/>
      <c r="AJ4754" s="107"/>
      <c r="AK4754" s="107"/>
      <c r="AL4754" s="107"/>
    </row>
    <row r="4755" spans="1:38" ht="15.75" customHeight="1" thickBot="1">
      <c r="A4755" s="660" t="s">
        <v>248</v>
      </c>
      <c r="B4755" s="661"/>
      <c r="C4755" s="661"/>
      <c r="D4755" s="661"/>
      <c r="E4755" s="661"/>
      <c r="F4755" s="661"/>
      <c r="G4755" s="661"/>
      <c r="H4755" s="661"/>
      <c r="I4755" s="661"/>
      <c r="J4755" s="661"/>
      <c r="K4755" s="661"/>
      <c r="L4755" s="661"/>
      <c r="M4755" s="661"/>
      <c r="N4755" s="661"/>
      <c r="O4755" s="661"/>
      <c r="P4755" s="661"/>
      <c r="Q4755" s="661"/>
      <c r="R4755" s="661"/>
      <c r="S4755" s="661"/>
      <c r="T4755" s="661"/>
      <c r="U4755" s="661"/>
      <c r="V4755" s="661"/>
      <c r="W4755" s="661"/>
      <c r="X4755" s="661"/>
      <c r="Y4755" s="661"/>
      <c r="Z4755" s="661"/>
      <c r="AA4755" s="661"/>
      <c r="AB4755" s="661"/>
      <c r="AC4755" s="661"/>
      <c r="AD4755" s="661"/>
      <c r="AE4755" s="661"/>
      <c r="AF4755" s="662"/>
    </row>
    <row r="4756" spans="1:38" ht="127.5">
      <c r="A4756" s="621">
        <v>1</v>
      </c>
      <c r="B4756" s="68" t="s">
        <v>12095</v>
      </c>
      <c r="C4756" s="68" t="s">
        <v>12076</v>
      </c>
      <c r="D4756" s="68" t="s">
        <v>12093</v>
      </c>
      <c r="E4756" s="119" t="s">
        <v>40</v>
      </c>
      <c r="F4756" s="119" t="s">
        <v>16683</v>
      </c>
      <c r="G4756" s="138"/>
      <c r="H4756" s="138"/>
      <c r="I4756" s="138"/>
      <c r="J4756" s="68" t="s">
        <v>12102</v>
      </c>
      <c r="K4756" s="119" t="s">
        <v>51</v>
      </c>
      <c r="L4756" s="119" t="s">
        <v>40</v>
      </c>
      <c r="M4756" s="68" t="s">
        <v>13016</v>
      </c>
      <c r="N4756" s="119">
        <v>0</v>
      </c>
      <c r="O4756" s="119">
        <v>0</v>
      </c>
      <c r="P4756" s="119">
        <v>0</v>
      </c>
      <c r="Q4756" s="119">
        <v>0</v>
      </c>
      <c r="R4756" s="119">
        <v>0</v>
      </c>
      <c r="S4756" s="119">
        <v>0</v>
      </c>
      <c r="T4756" s="119">
        <v>0</v>
      </c>
      <c r="U4756" s="119">
        <v>0</v>
      </c>
      <c r="V4756" s="119">
        <v>0</v>
      </c>
      <c r="W4756" s="119">
        <v>0</v>
      </c>
      <c r="X4756" s="119">
        <v>0</v>
      </c>
      <c r="Y4756" s="119">
        <v>0</v>
      </c>
      <c r="Z4756" s="119" t="s">
        <v>51</v>
      </c>
      <c r="AA4756" s="68" t="s">
        <v>12094</v>
      </c>
      <c r="AB4756" s="68" t="s">
        <v>12103</v>
      </c>
      <c r="AC4756" s="159" t="s">
        <v>12077</v>
      </c>
      <c r="AD4756" s="159" t="s">
        <v>12078</v>
      </c>
      <c r="AE4756" s="820">
        <v>89025126508</v>
      </c>
      <c r="AF4756" s="130" t="s">
        <v>12079</v>
      </c>
    </row>
    <row r="4757" spans="1:38" ht="102">
      <c r="A4757" s="621">
        <v>2</v>
      </c>
      <c r="B4757" s="121" t="s">
        <v>12080</v>
      </c>
      <c r="C4757" s="121" t="s">
        <v>12076</v>
      </c>
      <c r="D4757" s="121" t="s">
        <v>12841</v>
      </c>
      <c r="E4757" s="622" t="s">
        <v>40</v>
      </c>
      <c r="F4757" s="138"/>
      <c r="G4757" s="138"/>
      <c r="H4757" s="138"/>
      <c r="I4757" s="138"/>
      <c r="J4757" s="138"/>
      <c r="K4757" s="138"/>
      <c r="L4757" s="622" t="s">
        <v>51</v>
      </c>
      <c r="M4757" s="202"/>
      <c r="N4757" s="138"/>
      <c r="O4757" s="622">
        <v>0</v>
      </c>
      <c r="P4757" s="622">
        <v>0</v>
      </c>
      <c r="Q4757" s="622">
        <v>0</v>
      </c>
      <c r="R4757" s="622">
        <v>0</v>
      </c>
      <c r="S4757" s="622">
        <v>0</v>
      </c>
      <c r="T4757" s="622">
        <v>0</v>
      </c>
      <c r="U4757" s="622">
        <v>0</v>
      </c>
      <c r="V4757" s="622">
        <v>0</v>
      </c>
      <c r="W4757" s="622">
        <v>0</v>
      </c>
      <c r="X4757" s="622">
        <v>0</v>
      </c>
      <c r="Y4757" s="622">
        <v>0</v>
      </c>
      <c r="Z4757" s="622" t="s">
        <v>51</v>
      </c>
      <c r="AA4757" s="622" t="s">
        <v>5289</v>
      </c>
      <c r="AB4757" s="622" t="s">
        <v>5289</v>
      </c>
      <c r="AC4757" s="84" t="s">
        <v>12081</v>
      </c>
      <c r="AD4757" s="84" t="s">
        <v>12082</v>
      </c>
      <c r="AE4757" s="84">
        <v>89025126508</v>
      </c>
      <c r="AF4757" s="168" t="s">
        <v>12079</v>
      </c>
    </row>
    <row r="4758" spans="1:38" ht="76.5">
      <c r="A4758" s="621">
        <v>3</v>
      </c>
      <c r="B4758" s="121" t="s">
        <v>7862</v>
      </c>
      <c r="C4758" s="121" t="s">
        <v>12083</v>
      </c>
      <c r="D4758" s="121" t="s">
        <v>12842</v>
      </c>
      <c r="E4758" s="622" t="s">
        <v>40</v>
      </c>
      <c r="F4758" s="138"/>
      <c r="G4758" s="138"/>
      <c r="H4758" s="138"/>
      <c r="I4758" s="138"/>
      <c r="J4758" s="138"/>
      <c r="K4758" s="138"/>
      <c r="L4758" s="622" t="s">
        <v>51</v>
      </c>
      <c r="M4758" s="202"/>
      <c r="N4758" s="138"/>
      <c r="O4758" s="622">
        <v>0</v>
      </c>
      <c r="P4758" s="622">
        <v>0</v>
      </c>
      <c r="Q4758" s="622">
        <v>0</v>
      </c>
      <c r="R4758" s="622">
        <v>0</v>
      </c>
      <c r="S4758" s="622">
        <v>0</v>
      </c>
      <c r="T4758" s="622">
        <v>0</v>
      </c>
      <c r="U4758" s="622">
        <v>0</v>
      </c>
      <c r="V4758" s="622">
        <v>0</v>
      </c>
      <c r="W4758" s="622">
        <v>0</v>
      </c>
      <c r="X4758" s="622">
        <v>0</v>
      </c>
      <c r="Y4758" s="622">
        <v>0</v>
      </c>
      <c r="Z4758" s="622" t="s">
        <v>51</v>
      </c>
      <c r="AA4758" s="622" t="s">
        <v>5289</v>
      </c>
      <c r="AB4758" s="622" t="s">
        <v>5289</v>
      </c>
      <c r="AC4758" s="84" t="s">
        <v>5289</v>
      </c>
      <c r="AD4758" s="84" t="s">
        <v>5289</v>
      </c>
      <c r="AE4758" s="84" t="s">
        <v>5289</v>
      </c>
      <c r="AF4758" s="168" t="s">
        <v>5289</v>
      </c>
    </row>
    <row r="4759" spans="1:38" ht="102">
      <c r="A4759" s="621">
        <v>4</v>
      </c>
      <c r="B4759" s="121" t="s">
        <v>7863</v>
      </c>
      <c r="C4759" s="22" t="s">
        <v>12085</v>
      </c>
      <c r="D4759" s="121" t="s">
        <v>12843</v>
      </c>
      <c r="E4759" s="622" t="s">
        <v>40</v>
      </c>
      <c r="F4759" s="138"/>
      <c r="G4759" s="138"/>
      <c r="H4759" s="138"/>
      <c r="I4759" s="138"/>
      <c r="J4759" s="138"/>
      <c r="K4759" s="138"/>
      <c r="L4759" s="622" t="s">
        <v>51</v>
      </c>
      <c r="M4759" s="202"/>
      <c r="N4759" s="138"/>
      <c r="O4759" s="622">
        <v>0</v>
      </c>
      <c r="P4759" s="622">
        <v>0</v>
      </c>
      <c r="Q4759" s="622">
        <v>0</v>
      </c>
      <c r="R4759" s="622">
        <v>0</v>
      </c>
      <c r="S4759" s="622">
        <v>0</v>
      </c>
      <c r="T4759" s="622">
        <v>0</v>
      </c>
      <c r="U4759" s="622">
        <v>0</v>
      </c>
      <c r="V4759" s="622">
        <v>0</v>
      </c>
      <c r="W4759" s="622">
        <v>0</v>
      </c>
      <c r="X4759" s="622">
        <v>0</v>
      </c>
      <c r="Y4759" s="622">
        <v>0</v>
      </c>
      <c r="Z4759" s="622" t="s">
        <v>51</v>
      </c>
      <c r="AA4759" s="622" t="s">
        <v>5289</v>
      </c>
      <c r="AB4759" s="622" t="s">
        <v>5289</v>
      </c>
      <c r="AC4759" s="84" t="s">
        <v>7858</v>
      </c>
      <c r="AD4759" s="84" t="s">
        <v>4550</v>
      </c>
      <c r="AE4759" s="84" t="s">
        <v>7859</v>
      </c>
      <c r="AF4759" s="168" t="s">
        <v>7860</v>
      </c>
    </row>
    <row r="4760" spans="1:38" ht="102">
      <c r="A4760" s="621">
        <v>5</v>
      </c>
      <c r="B4760" s="121" t="s">
        <v>2381</v>
      </c>
      <c r="C4760" s="121" t="s">
        <v>12086</v>
      </c>
      <c r="D4760" s="121" t="s">
        <v>12844</v>
      </c>
      <c r="E4760" s="622" t="s">
        <v>40</v>
      </c>
      <c r="F4760" s="138"/>
      <c r="G4760" s="138"/>
      <c r="H4760" s="138"/>
      <c r="I4760" s="138"/>
      <c r="J4760" s="138"/>
      <c r="K4760" s="138"/>
      <c r="L4760" s="622" t="s">
        <v>40</v>
      </c>
      <c r="M4760" s="121" t="s">
        <v>13065</v>
      </c>
      <c r="N4760" s="622">
        <v>0</v>
      </c>
      <c r="O4760" s="622">
        <v>0</v>
      </c>
      <c r="P4760" s="622">
        <v>0</v>
      </c>
      <c r="Q4760" s="622">
        <v>0</v>
      </c>
      <c r="R4760" s="622">
        <v>0</v>
      </c>
      <c r="S4760" s="622">
        <v>0</v>
      </c>
      <c r="T4760" s="622">
        <v>0</v>
      </c>
      <c r="U4760" s="622">
        <v>0</v>
      </c>
      <c r="V4760" s="622">
        <v>0</v>
      </c>
      <c r="W4760" s="622">
        <v>0</v>
      </c>
      <c r="X4760" s="622">
        <v>0</v>
      </c>
      <c r="Y4760" s="622">
        <v>0</v>
      </c>
      <c r="Z4760" s="622" t="s">
        <v>51</v>
      </c>
      <c r="AA4760" s="622" t="s">
        <v>5289</v>
      </c>
      <c r="AB4760" s="622" t="s">
        <v>5289</v>
      </c>
      <c r="AC4760" s="84" t="s">
        <v>12087</v>
      </c>
      <c r="AD4760" s="84" t="s">
        <v>12088</v>
      </c>
      <c r="AE4760" s="284">
        <v>89025126508</v>
      </c>
      <c r="AF4760" s="168" t="s">
        <v>12079</v>
      </c>
    </row>
    <row r="4761" spans="1:38" ht="63.75">
      <c r="A4761" s="621">
        <v>6</v>
      </c>
      <c r="B4761" s="121" t="s">
        <v>4283</v>
      </c>
      <c r="C4761" s="121" t="s">
        <v>12089</v>
      </c>
      <c r="D4761" s="121" t="s">
        <v>12845</v>
      </c>
      <c r="E4761" s="622" t="s">
        <v>40</v>
      </c>
      <c r="F4761" s="138"/>
      <c r="G4761" s="138"/>
      <c r="H4761" s="138"/>
      <c r="I4761" s="138"/>
      <c r="J4761" s="138"/>
      <c r="K4761" s="138"/>
      <c r="L4761" s="622" t="s">
        <v>40</v>
      </c>
      <c r="M4761" s="121" t="s">
        <v>13065</v>
      </c>
      <c r="N4761" s="622">
        <v>0</v>
      </c>
      <c r="O4761" s="622">
        <v>0</v>
      </c>
      <c r="P4761" s="622">
        <v>0</v>
      </c>
      <c r="Q4761" s="622">
        <v>0</v>
      </c>
      <c r="R4761" s="622">
        <v>0</v>
      </c>
      <c r="S4761" s="622">
        <v>0</v>
      </c>
      <c r="T4761" s="622">
        <v>0</v>
      </c>
      <c r="U4761" s="622">
        <v>0</v>
      </c>
      <c r="V4761" s="622">
        <v>0</v>
      </c>
      <c r="W4761" s="622">
        <v>0</v>
      </c>
      <c r="X4761" s="622">
        <v>0</v>
      </c>
      <c r="Y4761" s="622">
        <v>0</v>
      </c>
      <c r="Z4761" s="622" t="s">
        <v>51</v>
      </c>
      <c r="AA4761" s="622" t="s">
        <v>5289</v>
      </c>
      <c r="AB4761" s="622" t="s">
        <v>5289</v>
      </c>
      <c r="AC4761" s="84" t="s">
        <v>5735</v>
      </c>
      <c r="AD4761" s="84" t="s">
        <v>5735</v>
      </c>
      <c r="AE4761" s="84" t="s">
        <v>5735</v>
      </c>
      <c r="AF4761" s="129" t="s">
        <v>5735</v>
      </c>
    </row>
    <row r="4762" spans="1:38" ht="140.25">
      <c r="A4762" s="621">
        <v>7</v>
      </c>
      <c r="B4762" s="121" t="s">
        <v>12096</v>
      </c>
      <c r="C4762" s="121" t="s">
        <v>7861</v>
      </c>
      <c r="D4762" s="121" t="s">
        <v>12846</v>
      </c>
      <c r="E4762" s="622" t="s">
        <v>16915</v>
      </c>
      <c r="F4762" s="138"/>
      <c r="G4762" s="138"/>
      <c r="H4762" s="138"/>
      <c r="I4762" s="138"/>
      <c r="J4762" s="138"/>
      <c r="K4762" s="138"/>
      <c r="L4762" s="622" t="s">
        <v>51</v>
      </c>
      <c r="M4762" s="202"/>
      <c r="N4762" s="138"/>
      <c r="O4762" s="622">
        <v>0</v>
      </c>
      <c r="P4762" s="622">
        <v>0</v>
      </c>
      <c r="Q4762" s="622">
        <v>0</v>
      </c>
      <c r="R4762" s="622">
        <v>0</v>
      </c>
      <c r="S4762" s="622">
        <v>0</v>
      </c>
      <c r="T4762" s="622">
        <v>0</v>
      </c>
      <c r="U4762" s="622">
        <v>0</v>
      </c>
      <c r="V4762" s="622">
        <v>0</v>
      </c>
      <c r="W4762" s="622">
        <v>0</v>
      </c>
      <c r="X4762" s="622">
        <v>0</v>
      </c>
      <c r="Y4762" s="622">
        <v>0</v>
      </c>
      <c r="Z4762" s="622" t="s">
        <v>51</v>
      </c>
      <c r="AA4762" s="622" t="s">
        <v>5289</v>
      </c>
      <c r="AB4762" s="622" t="s">
        <v>5289</v>
      </c>
      <c r="AC4762" s="84" t="s">
        <v>5735</v>
      </c>
      <c r="AD4762" s="84" t="s">
        <v>5735</v>
      </c>
      <c r="AE4762" s="84" t="s">
        <v>5735</v>
      </c>
      <c r="AF4762" s="129" t="s">
        <v>5735</v>
      </c>
    </row>
    <row r="4763" spans="1:38" ht="51">
      <c r="A4763" s="621">
        <v>8</v>
      </c>
      <c r="B4763" s="121" t="s">
        <v>12097</v>
      </c>
      <c r="C4763" s="121" t="s">
        <v>12076</v>
      </c>
      <c r="D4763" s="121" t="s">
        <v>131</v>
      </c>
      <c r="E4763" s="622" t="s">
        <v>51</v>
      </c>
      <c r="F4763" s="138"/>
      <c r="G4763" s="138"/>
      <c r="H4763" s="138"/>
      <c r="I4763" s="138"/>
      <c r="J4763" s="138"/>
      <c r="K4763" s="138"/>
      <c r="L4763" s="622" t="s">
        <v>51</v>
      </c>
      <c r="M4763" s="202"/>
      <c r="N4763" s="138"/>
      <c r="O4763" s="622">
        <v>0</v>
      </c>
      <c r="P4763" s="622">
        <v>0</v>
      </c>
      <c r="Q4763" s="622">
        <v>0</v>
      </c>
      <c r="R4763" s="622">
        <v>0</v>
      </c>
      <c r="S4763" s="622">
        <v>0</v>
      </c>
      <c r="T4763" s="622">
        <v>0</v>
      </c>
      <c r="U4763" s="622">
        <v>0</v>
      </c>
      <c r="V4763" s="622">
        <v>0</v>
      </c>
      <c r="W4763" s="622">
        <v>0</v>
      </c>
      <c r="X4763" s="622">
        <v>0</v>
      </c>
      <c r="Y4763" s="622">
        <v>0</v>
      </c>
      <c r="Z4763" s="622" t="s">
        <v>51</v>
      </c>
      <c r="AA4763" s="622" t="s">
        <v>5289</v>
      </c>
      <c r="AB4763" s="622" t="s">
        <v>5289</v>
      </c>
      <c r="AC4763" s="84" t="s">
        <v>5289</v>
      </c>
      <c r="AD4763" s="84" t="s">
        <v>5289</v>
      </c>
      <c r="AE4763" s="84" t="s">
        <v>5289</v>
      </c>
      <c r="AF4763" s="168" t="s">
        <v>5289</v>
      </c>
    </row>
    <row r="4764" spans="1:38" ht="102">
      <c r="A4764" s="621">
        <v>9</v>
      </c>
      <c r="B4764" s="121" t="s">
        <v>12098</v>
      </c>
      <c r="C4764" s="121" t="s">
        <v>12076</v>
      </c>
      <c r="D4764" s="121" t="s">
        <v>12847</v>
      </c>
      <c r="E4764" s="622" t="s">
        <v>40</v>
      </c>
      <c r="F4764" s="138"/>
      <c r="G4764" s="138"/>
      <c r="H4764" s="138"/>
      <c r="I4764" s="138"/>
      <c r="J4764" s="138"/>
      <c r="K4764" s="138"/>
      <c r="L4764" s="622" t="s">
        <v>51</v>
      </c>
      <c r="M4764" s="202"/>
      <c r="N4764" s="138"/>
      <c r="O4764" s="622">
        <v>0</v>
      </c>
      <c r="P4764" s="622">
        <v>0</v>
      </c>
      <c r="Q4764" s="622">
        <v>0</v>
      </c>
      <c r="R4764" s="622">
        <v>0</v>
      </c>
      <c r="S4764" s="622">
        <v>0</v>
      </c>
      <c r="T4764" s="622">
        <v>0</v>
      </c>
      <c r="U4764" s="622">
        <v>0</v>
      </c>
      <c r="V4764" s="622">
        <v>0</v>
      </c>
      <c r="W4764" s="622">
        <v>0</v>
      </c>
      <c r="X4764" s="622">
        <v>0</v>
      </c>
      <c r="Y4764" s="622">
        <v>0</v>
      </c>
      <c r="Z4764" s="622" t="s">
        <v>51</v>
      </c>
      <c r="AA4764" s="622" t="s">
        <v>5289</v>
      </c>
      <c r="AB4764" s="622" t="s">
        <v>5289</v>
      </c>
      <c r="AC4764" s="84" t="s">
        <v>5289</v>
      </c>
      <c r="AD4764" s="84" t="s">
        <v>5289</v>
      </c>
      <c r="AE4764" s="84" t="s">
        <v>5289</v>
      </c>
      <c r="AF4764" s="168" t="s">
        <v>5289</v>
      </c>
    </row>
    <row r="4765" spans="1:38" ht="140.25">
      <c r="A4765" s="621">
        <v>10</v>
      </c>
      <c r="B4765" s="121" t="s">
        <v>2522</v>
      </c>
      <c r="C4765" s="121" t="s">
        <v>12076</v>
      </c>
      <c r="D4765" s="121" t="s">
        <v>12909</v>
      </c>
      <c r="E4765" s="622" t="s">
        <v>16915</v>
      </c>
      <c r="F4765" s="138"/>
      <c r="G4765" s="138"/>
      <c r="H4765" s="138"/>
      <c r="I4765" s="138"/>
      <c r="J4765" s="138"/>
      <c r="K4765" s="138"/>
      <c r="L4765" s="622" t="s">
        <v>51</v>
      </c>
      <c r="M4765" s="202"/>
      <c r="N4765" s="138"/>
      <c r="O4765" s="622">
        <v>0</v>
      </c>
      <c r="P4765" s="622">
        <v>0</v>
      </c>
      <c r="Q4765" s="622">
        <v>0</v>
      </c>
      <c r="R4765" s="622">
        <v>0</v>
      </c>
      <c r="S4765" s="622">
        <v>0</v>
      </c>
      <c r="T4765" s="622">
        <v>0</v>
      </c>
      <c r="U4765" s="622">
        <v>0</v>
      </c>
      <c r="V4765" s="622">
        <v>0</v>
      </c>
      <c r="W4765" s="622">
        <v>0</v>
      </c>
      <c r="X4765" s="622">
        <v>0</v>
      </c>
      <c r="Y4765" s="622">
        <v>0</v>
      </c>
      <c r="Z4765" s="622" t="s">
        <v>51</v>
      </c>
      <c r="AA4765" s="622" t="s">
        <v>5289</v>
      </c>
      <c r="AB4765" s="622" t="s">
        <v>5289</v>
      </c>
      <c r="AC4765" s="84" t="s">
        <v>5394</v>
      </c>
      <c r="AD4765" s="84" t="s">
        <v>5394</v>
      </c>
      <c r="AE4765" s="84" t="s">
        <v>5394</v>
      </c>
      <c r="AF4765" s="129" t="s">
        <v>5394</v>
      </c>
    </row>
    <row r="4766" spans="1:38" ht="63.75">
      <c r="A4766" s="621">
        <v>11</v>
      </c>
      <c r="B4766" s="627" t="s">
        <v>1737</v>
      </c>
      <c r="C4766" s="627" t="s">
        <v>12089</v>
      </c>
      <c r="D4766" s="627" t="s">
        <v>131</v>
      </c>
      <c r="E4766" s="624" t="s">
        <v>51</v>
      </c>
      <c r="F4766" s="138"/>
      <c r="G4766" s="138"/>
      <c r="H4766" s="138"/>
      <c r="I4766" s="138"/>
      <c r="J4766" s="138"/>
      <c r="K4766" s="138"/>
      <c r="L4766" s="622" t="s">
        <v>51</v>
      </c>
      <c r="M4766" s="202"/>
      <c r="N4766" s="138"/>
      <c r="O4766" s="622">
        <v>0</v>
      </c>
      <c r="P4766" s="622">
        <v>0</v>
      </c>
      <c r="Q4766" s="622">
        <v>0</v>
      </c>
      <c r="R4766" s="622">
        <v>0</v>
      </c>
      <c r="S4766" s="622">
        <v>0</v>
      </c>
      <c r="T4766" s="622">
        <v>0</v>
      </c>
      <c r="U4766" s="622">
        <v>0</v>
      </c>
      <c r="V4766" s="622">
        <v>0</v>
      </c>
      <c r="W4766" s="622">
        <v>0</v>
      </c>
      <c r="X4766" s="622">
        <v>0</v>
      </c>
      <c r="Y4766" s="622">
        <v>0</v>
      </c>
      <c r="Z4766" s="622" t="s">
        <v>51</v>
      </c>
      <c r="AA4766" s="622" t="s">
        <v>5289</v>
      </c>
      <c r="AB4766" s="622" t="s">
        <v>5289</v>
      </c>
      <c r="AC4766" s="84" t="s">
        <v>5735</v>
      </c>
      <c r="AD4766" s="84" t="s">
        <v>5735</v>
      </c>
      <c r="AE4766" s="84" t="s">
        <v>5735</v>
      </c>
      <c r="AF4766" s="129" t="s">
        <v>5735</v>
      </c>
    </row>
    <row r="4767" spans="1:38" ht="51">
      <c r="A4767" s="621">
        <v>12</v>
      </c>
      <c r="B4767" s="627" t="s">
        <v>12099</v>
      </c>
      <c r="C4767" s="627" t="s">
        <v>12076</v>
      </c>
      <c r="D4767" s="627" t="s">
        <v>131</v>
      </c>
      <c r="E4767" s="624" t="s">
        <v>51</v>
      </c>
      <c r="F4767" s="138"/>
      <c r="G4767" s="138"/>
      <c r="H4767" s="138"/>
      <c r="I4767" s="138"/>
      <c r="J4767" s="138"/>
      <c r="K4767" s="138"/>
      <c r="L4767" s="622" t="s">
        <v>51</v>
      </c>
      <c r="M4767" s="202"/>
      <c r="N4767" s="138"/>
      <c r="O4767" s="622">
        <v>0</v>
      </c>
      <c r="P4767" s="622">
        <v>0</v>
      </c>
      <c r="Q4767" s="622">
        <v>0</v>
      </c>
      <c r="R4767" s="622">
        <v>0</v>
      </c>
      <c r="S4767" s="622">
        <v>0</v>
      </c>
      <c r="T4767" s="622">
        <v>0</v>
      </c>
      <c r="U4767" s="622">
        <v>0</v>
      </c>
      <c r="V4767" s="622">
        <v>0</v>
      </c>
      <c r="W4767" s="622">
        <v>0</v>
      </c>
      <c r="X4767" s="622">
        <v>0</v>
      </c>
      <c r="Y4767" s="622">
        <v>0</v>
      </c>
      <c r="Z4767" s="622" t="s">
        <v>51</v>
      </c>
      <c r="AA4767" s="622" t="s">
        <v>5289</v>
      </c>
      <c r="AB4767" s="622" t="s">
        <v>5289</v>
      </c>
      <c r="AC4767" s="84" t="s">
        <v>5735</v>
      </c>
      <c r="AD4767" s="84" t="s">
        <v>5735</v>
      </c>
      <c r="AE4767" s="84" t="s">
        <v>5735</v>
      </c>
      <c r="AF4767" s="129" t="s">
        <v>5735</v>
      </c>
    </row>
    <row r="4768" spans="1:38" ht="51">
      <c r="A4768" s="621">
        <v>13</v>
      </c>
      <c r="B4768" s="627" t="s">
        <v>12100</v>
      </c>
      <c r="C4768" s="627" t="s">
        <v>12076</v>
      </c>
      <c r="D4768" s="627" t="s">
        <v>131</v>
      </c>
      <c r="E4768" s="624" t="s">
        <v>51</v>
      </c>
      <c r="F4768" s="138"/>
      <c r="G4768" s="138"/>
      <c r="H4768" s="138"/>
      <c r="I4768" s="138"/>
      <c r="J4768" s="138"/>
      <c r="K4768" s="138"/>
      <c r="L4768" s="622" t="s">
        <v>51</v>
      </c>
      <c r="M4768" s="202"/>
      <c r="N4768" s="138"/>
      <c r="O4768" s="622">
        <v>0</v>
      </c>
      <c r="P4768" s="622">
        <v>0</v>
      </c>
      <c r="Q4768" s="622">
        <v>0</v>
      </c>
      <c r="R4768" s="622">
        <v>0</v>
      </c>
      <c r="S4768" s="622">
        <v>0</v>
      </c>
      <c r="T4768" s="622">
        <v>0</v>
      </c>
      <c r="U4768" s="622">
        <v>0</v>
      </c>
      <c r="V4768" s="622">
        <v>0</v>
      </c>
      <c r="W4768" s="622">
        <v>0</v>
      </c>
      <c r="X4768" s="622">
        <v>0</v>
      </c>
      <c r="Y4768" s="622">
        <v>0</v>
      </c>
      <c r="Z4768" s="622" t="s">
        <v>51</v>
      </c>
      <c r="AA4768" s="622" t="s">
        <v>5289</v>
      </c>
      <c r="AB4768" s="622" t="s">
        <v>5289</v>
      </c>
      <c r="AC4768" s="84" t="s">
        <v>5735</v>
      </c>
      <c r="AD4768" s="84" t="s">
        <v>5735</v>
      </c>
      <c r="AE4768" s="84" t="s">
        <v>5735</v>
      </c>
      <c r="AF4768" s="129" t="s">
        <v>5735</v>
      </c>
    </row>
    <row r="4769" spans="1:38" ht="51">
      <c r="A4769" s="621">
        <v>14</v>
      </c>
      <c r="B4769" s="627" t="s">
        <v>9388</v>
      </c>
      <c r="C4769" s="627" t="s">
        <v>12076</v>
      </c>
      <c r="D4769" s="627" t="s">
        <v>131</v>
      </c>
      <c r="E4769" s="624" t="s">
        <v>51</v>
      </c>
      <c r="F4769" s="138"/>
      <c r="G4769" s="138"/>
      <c r="H4769" s="138"/>
      <c r="I4769" s="138"/>
      <c r="J4769" s="138"/>
      <c r="K4769" s="138"/>
      <c r="L4769" s="622" t="s">
        <v>51</v>
      </c>
      <c r="M4769" s="202"/>
      <c r="N4769" s="138"/>
      <c r="O4769" s="622">
        <v>0</v>
      </c>
      <c r="P4769" s="622">
        <v>0</v>
      </c>
      <c r="Q4769" s="622">
        <v>0</v>
      </c>
      <c r="R4769" s="622">
        <v>0</v>
      </c>
      <c r="S4769" s="622">
        <v>0</v>
      </c>
      <c r="T4769" s="622">
        <v>0</v>
      </c>
      <c r="U4769" s="622">
        <v>0</v>
      </c>
      <c r="V4769" s="622">
        <v>0</v>
      </c>
      <c r="W4769" s="622">
        <v>0</v>
      </c>
      <c r="X4769" s="622">
        <v>0</v>
      </c>
      <c r="Y4769" s="622">
        <v>0</v>
      </c>
      <c r="Z4769" s="622" t="s">
        <v>51</v>
      </c>
      <c r="AA4769" s="622" t="s">
        <v>5289</v>
      </c>
      <c r="AB4769" s="622" t="s">
        <v>5289</v>
      </c>
      <c r="AC4769" s="84" t="s">
        <v>5394</v>
      </c>
      <c r="AD4769" s="84" t="s">
        <v>5394</v>
      </c>
      <c r="AE4769" s="84" t="s">
        <v>5394</v>
      </c>
      <c r="AF4769" s="129" t="s">
        <v>5394</v>
      </c>
    </row>
    <row r="4770" spans="1:38" ht="76.5">
      <c r="A4770" s="621">
        <v>15</v>
      </c>
      <c r="B4770" s="627" t="s">
        <v>1556</v>
      </c>
      <c r="C4770" s="627" t="s">
        <v>12076</v>
      </c>
      <c r="D4770" s="627" t="s">
        <v>12101</v>
      </c>
      <c r="E4770" s="624" t="s">
        <v>40</v>
      </c>
      <c r="F4770" s="138"/>
      <c r="G4770" s="138"/>
      <c r="H4770" s="138"/>
      <c r="I4770" s="138"/>
      <c r="J4770" s="138"/>
      <c r="K4770" s="138"/>
      <c r="L4770" s="622" t="s">
        <v>51</v>
      </c>
      <c r="M4770" s="202"/>
      <c r="N4770" s="138"/>
      <c r="O4770" s="622">
        <v>0</v>
      </c>
      <c r="P4770" s="622">
        <v>0</v>
      </c>
      <c r="Q4770" s="622">
        <v>0</v>
      </c>
      <c r="R4770" s="622">
        <v>0</v>
      </c>
      <c r="S4770" s="622">
        <v>0</v>
      </c>
      <c r="T4770" s="622">
        <v>0</v>
      </c>
      <c r="U4770" s="622">
        <v>0</v>
      </c>
      <c r="V4770" s="622">
        <v>0</v>
      </c>
      <c r="W4770" s="622">
        <v>0</v>
      </c>
      <c r="X4770" s="622">
        <v>0</v>
      </c>
      <c r="Y4770" s="622">
        <v>0</v>
      </c>
      <c r="Z4770" s="622" t="s">
        <v>51</v>
      </c>
      <c r="AA4770" s="622" t="s">
        <v>5289</v>
      </c>
      <c r="AB4770" s="622" t="s">
        <v>5289</v>
      </c>
      <c r="AC4770" s="84" t="s">
        <v>5394</v>
      </c>
      <c r="AD4770" s="84" t="s">
        <v>5394</v>
      </c>
      <c r="AE4770" s="84" t="s">
        <v>5394</v>
      </c>
      <c r="AF4770" s="129" t="s">
        <v>5394</v>
      </c>
    </row>
    <row r="4771" spans="1:38" ht="51">
      <c r="A4771" s="621">
        <v>16</v>
      </c>
      <c r="B4771" s="627" t="s">
        <v>12090</v>
      </c>
      <c r="C4771" s="627" t="s">
        <v>12076</v>
      </c>
      <c r="D4771" s="627" t="s">
        <v>131</v>
      </c>
      <c r="E4771" s="624" t="s">
        <v>51</v>
      </c>
      <c r="F4771" s="138"/>
      <c r="G4771" s="138"/>
      <c r="H4771" s="138"/>
      <c r="I4771" s="138"/>
      <c r="J4771" s="138"/>
      <c r="K4771" s="138"/>
      <c r="L4771" s="622" t="s">
        <v>51</v>
      </c>
      <c r="M4771" s="202"/>
      <c r="N4771" s="138"/>
      <c r="O4771" s="622">
        <v>0</v>
      </c>
      <c r="P4771" s="622">
        <v>0</v>
      </c>
      <c r="Q4771" s="622">
        <v>0</v>
      </c>
      <c r="R4771" s="622">
        <v>0</v>
      </c>
      <c r="S4771" s="622">
        <v>0</v>
      </c>
      <c r="T4771" s="622">
        <v>0</v>
      </c>
      <c r="U4771" s="622">
        <v>0</v>
      </c>
      <c r="V4771" s="622">
        <v>0</v>
      </c>
      <c r="W4771" s="622">
        <v>0</v>
      </c>
      <c r="X4771" s="622">
        <v>0</v>
      </c>
      <c r="Y4771" s="622">
        <v>0</v>
      </c>
      <c r="Z4771" s="622" t="s">
        <v>51</v>
      </c>
      <c r="AA4771" s="622" t="s">
        <v>5289</v>
      </c>
      <c r="AB4771" s="622" t="s">
        <v>5289</v>
      </c>
      <c r="AC4771" s="84" t="s">
        <v>12091</v>
      </c>
      <c r="AD4771" s="84" t="s">
        <v>12092</v>
      </c>
      <c r="AE4771" s="84">
        <v>89025126508</v>
      </c>
      <c r="AF4771" s="168" t="s">
        <v>12084</v>
      </c>
    </row>
    <row r="4772" spans="1:38" ht="51">
      <c r="A4772" s="621">
        <v>17</v>
      </c>
      <c r="B4772" s="627" t="s">
        <v>7984</v>
      </c>
      <c r="C4772" s="627" t="s">
        <v>12076</v>
      </c>
      <c r="D4772" s="627" t="s">
        <v>131</v>
      </c>
      <c r="E4772" s="624" t="s">
        <v>51</v>
      </c>
      <c r="F4772" s="138"/>
      <c r="G4772" s="138"/>
      <c r="H4772" s="138"/>
      <c r="I4772" s="138"/>
      <c r="J4772" s="138"/>
      <c r="K4772" s="138"/>
      <c r="L4772" s="622" t="s">
        <v>51</v>
      </c>
      <c r="M4772" s="202"/>
      <c r="N4772" s="138"/>
      <c r="O4772" s="622">
        <v>0</v>
      </c>
      <c r="P4772" s="622">
        <v>0</v>
      </c>
      <c r="Q4772" s="622">
        <v>0</v>
      </c>
      <c r="R4772" s="622">
        <v>0</v>
      </c>
      <c r="S4772" s="622">
        <v>0</v>
      </c>
      <c r="T4772" s="622">
        <v>0</v>
      </c>
      <c r="U4772" s="622">
        <v>0</v>
      </c>
      <c r="V4772" s="622">
        <v>0</v>
      </c>
      <c r="W4772" s="622">
        <v>0</v>
      </c>
      <c r="X4772" s="622">
        <v>0</v>
      </c>
      <c r="Y4772" s="622">
        <v>0</v>
      </c>
      <c r="Z4772" s="622" t="s">
        <v>51</v>
      </c>
      <c r="AA4772" s="622" t="s">
        <v>5289</v>
      </c>
      <c r="AB4772" s="622" t="s">
        <v>5289</v>
      </c>
      <c r="AC4772" s="84" t="s">
        <v>5735</v>
      </c>
      <c r="AD4772" s="84" t="s">
        <v>5735</v>
      </c>
      <c r="AE4772" s="84" t="s">
        <v>5735</v>
      </c>
      <c r="AF4772" s="129" t="s">
        <v>5735</v>
      </c>
    </row>
    <row r="4773" spans="1:38" s="44" customFormat="1" ht="15" customHeight="1">
      <c r="A4773" s="18"/>
      <c r="B4773" s="18">
        <v>17</v>
      </c>
      <c r="C4773" s="18"/>
      <c r="D4773" s="18">
        <v>10</v>
      </c>
      <c r="E4773" s="18">
        <v>10</v>
      </c>
      <c r="F4773" s="18"/>
      <c r="G4773" s="18"/>
      <c r="H4773" s="18">
        <v>0</v>
      </c>
      <c r="I4773" s="18"/>
      <c r="J4773" s="18">
        <v>1</v>
      </c>
      <c r="K4773" s="18">
        <v>0</v>
      </c>
      <c r="L4773" s="18">
        <v>0</v>
      </c>
      <c r="M4773" s="200"/>
      <c r="N4773" s="18">
        <f t="shared" ref="N4773:O4773" si="1609">SUM(N4756:N4772)</f>
        <v>0</v>
      </c>
      <c r="O4773" s="18">
        <f t="shared" si="1609"/>
        <v>0</v>
      </c>
      <c r="P4773" s="18">
        <f t="shared" ref="P4773:Q4773" si="1610">SUM(P4756:P4772)</f>
        <v>0</v>
      </c>
      <c r="Q4773" s="18">
        <f t="shared" si="1610"/>
        <v>0</v>
      </c>
      <c r="R4773" s="18">
        <f t="shared" ref="R4773" si="1611">SUM(R4756:R4772)</f>
        <v>0</v>
      </c>
      <c r="S4773" s="18">
        <f t="shared" ref="S4773" si="1612">SUM(S4756:S4772)</f>
        <v>0</v>
      </c>
      <c r="T4773" s="18">
        <f t="shared" ref="T4773:U4773" si="1613">SUM(T4756:T4772)</f>
        <v>0</v>
      </c>
      <c r="U4773" s="18">
        <f t="shared" si="1613"/>
        <v>0</v>
      </c>
      <c r="V4773" s="18">
        <f t="shared" ref="V4773:W4773" si="1614">SUM(V4756:V4772)</f>
        <v>0</v>
      </c>
      <c r="W4773" s="18">
        <f t="shared" si="1614"/>
        <v>0</v>
      </c>
      <c r="X4773" s="18">
        <f t="shared" ref="X4773:Y4773" si="1615">SUM(X4756:X4772)</f>
        <v>0</v>
      </c>
      <c r="Y4773" s="18">
        <f t="shared" si="1615"/>
        <v>0</v>
      </c>
      <c r="Z4773" s="18">
        <v>0</v>
      </c>
      <c r="AA4773" s="18">
        <v>1</v>
      </c>
      <c r="AB4773" s="18">
        <v>1</v>
      </c>
      <c r="AC4773" s="18"/>
      <c r="AD4773" s="18"/>
      <c r="AE4773" s="18"/>
      <c r="AF4773" s="18"/>
      <c r="AG4773" s="107"/>
      <c r="AH4773" s="107"/>
      <c r="AI4773" s="107"/>
      <c r="AJ4773" s="107"/>
      <c r="AK4773" s="107"/>
      <c r="AL4773" s="107"/>
    </row>
    <row r="4774" spans="1:38" s="44" customFormat="1" ht="13.5" thickBot="1">
      <c r="A4774" s="243">
        <v>7</v>
      </c>
      <c r="B4774" s="243">
        <f>B4684+B4697+B4711+B4723+B4737+B4754+B4773</f>
        <v>100</v>
      </c>
      <c r="C4774" s="243"/>
      <c r="D4774" s="243">
        <f>D4684+D4697+D4711+D4723+D4737+D4754+D4773</f>
        <v>85</v>
      </c>
      <c r="E4774" s="243">
        <f>E4684+E4697+E4711+E4723+E4737+E4754+E4773</f>
        <v>85</v>
      </c>
      <c r="F4774" s="243">
        <f>F4684+F4697+F4711+F4723+F4737+F4754+F4773</f>
        <v>28</v>
      </c>
      <c r="G4774" s="243">
        <f>G4684+G4697+G4711+G4723+G4737+G4754+G4773</f>
        <v>0</v>
      </c>
      <c r="H4774" s="243">
        <f>H4684+H4697+H4711+H4723+H4737+H4754+H4773</f>
        <v>4</v>
      </c>
      <c r="I4774" s="243"/>
      <c r="J4774" s="243">
        <f>J4684+J4697+J4711+J4723+J4737+J4754+J4773</f>
        <v>5</v>
      </c>
      <c r="K4774" s="243">
        <f>K4684+K4697+K4711+K4723+K4737+K4754+K4773</f>
        <v>14</v>
      </c>
      <c r="L4774" s="243">
        <f>L4684+L4697+L4711+L4723+L4737+L4754+L4773</f>
        <v>29</v>
      </c>
      <c r="M4774" s="244"/>
      <c r="N4774" s="243">
        <f t="shared" ref="N4774:O4774" si="1616">N4684+N4697+N4711+N4723+N4737+N4754+N4773</f>
        <v>0</v>
      </c>
      <c r="O4774" s="243">
        <f t="shared" si="1616"/>
        <v>0</v>
      </c>
      <c r="P4774" s="243">
        <f t="shared" ref="P4774:Q4774" si="1617">P4684+P4697+P4711+P4723+P4737+P4754+P4773</f>
        <v>0</v>
      </c>
      <c r="Q4774" s="243">
        <f t="shared" si="1617"/>
        <v>0</v>
      </c>
      <c r="R4774" s="243">
        <f t="shared" ref="R4774" si="1618">R4684+R4697+R4711+R4723+R4737+R4754+R4773</f>
        <v>0</v>
      </c>
      <c r="S4774" s="243">
        <f t="shared" ref="S4774:AB4774" si="1619">S4684+S4697+S4711+S4723+S4737+S4754+S4773</f>
        <v>0</v>
      </c>
      <c r="T4774" s="243">
        <f t="shared" ref="T4774:U4774" si="1620">T4684+T4697+T4711+T4723+T4737+T4754+T4773</f>
        <v>0</v>
      </c>
      <c r="U4774" s="243">
        <f t="shared" si="1620"/>
        <v>0</v>
      </c>
      <c r="V4774" s="243">
        <f t="shared" ref="V4774:W4774" si="1621">V4684+V4697+V4711+V4723+V4737+V4754+V4773</f>
        <v>0</v>
      </c>
      <c r="W4774" s="243">
        <f t="shared" si="1621"/>
        <v>0</v>
      </c>
      <c r="X4774" s="243">
        <f t="shared" ref="X4774:Y4774" si="1622">X4684+X4697+X4711+X4723+X4737+X4754+X4773</f>
        <v>0</v>
      </c>
      <c r="Y4774" s="243">
        <f t="shared" si="1622"/>
        <v>0</v>
      </c>
      <c r="Z4774" s="243">
        <f t="shared" si="1619"/>
        <v>0</v>
      </c>
      <c r="AA4774" s="243">
        <f t="shared" si="1619"/>
        <v>7</v>
      </c>
      <c r="AB4774" s="243">
        <f t="shared" si="1619"/>
        <v>7</v>
      </c>
      <c r="AC4774" s="243"/>
      <c r="AD4774" s="243"/>
      <c r="AE4774" s="243"/>
      <c r="AF4774" s="243"/>
      <c r="AG4774" s="107"/>
      <c r="AH4774" s="107"/>
      <c r="AI4774" s="107"/>
      <c r="AJ4774" s="107"/>
      <c r="AK4774" s="107"/>
      <c r="AL4774" s="107"/>
    </row>
    <row r="4775" spans="1:38" ht="15.75" customHeight="1" thickBot="1">
      <c r="A4775" s="663" t="s">
        <v>182</v>
      </c>
      <c r="B4775" s="664"/>
      <c r="C4775" s="664"/>
      <c r="D4775" s="664"/>
      <c r="E4775" s="664"/>
      <c r="F4775" s="664"/>
      <c r="G4775" s="664"/>
      <c r="H4775" s="664"/>
      <c r="I4775" s="664"/>
      <c r="J4775" s="664"/>
      <c r="K4775" s="664"/>
      <c r="L4775" s="664"/>
      <c r="M4775" s="664"/>
      <c r="N4775" s="664"/>
      <c r="O4775" s="664"/>
      <c r="P4775" s="664"/>
      <c r="Q4775" s="664"/>
      <c r="R4775" s="664"/>
      <c r="S4775" s="664"/>
      <c r="T4775" s="664"/>
      <c r="U4775" s="664"/>
      <c r="V4775" s="664"/>
      <c r="W4775" s="664"/>
      <c r="X4775" s="664"/>
      <c r="Y4775" s="673"/>
      <c r="Z4775" s="664"/>
      <c r="AA4775" s="664"/>
      <c r="AB4775" s="664"/>
      <c r="AC4775" s="664"/>
      <c r="AD4775" s="664"/>
      <c r="AE4775" s="664"/>
      <c r="AF4775" s="665"/>
    </row>
    <row r="4776" spans="1:38" ht="127.5">
      <c r="A4776" s="621">
        <v>1</v>
      </c>
      <c r="B4776" s="627" t="s">
        <v>103</v>
      </c>
      <c r="C4776" s="627" t="s">
        <v>1328</v>
      </c>
      <c r="D4776" s="626" t="s">
        <v>14514</v>
      </c>
      <c r="E4776" s="629" t="s">
        <v>40</v>
      </c>
      <c r="F4776" s="629" t="s">
        <v>51</v>
      </c>
      <c r="G4776" s="138"/>
      <c r="H4776" s="138"/>
      <c r="I4776" s="138"/>
      <c r="J4776" s="138"/>
      <c r="K4776" s="138"/>
      <c r="L4776" s="629" t="s">
        <v>40</v>
      </c>
      <c r="M4776" s="28" t="s">
        <v>13351</v>
      </c>
      <c r="N4776" s="118">
        <v>0</v>
      </c>
      <c r="O4776" s="118">
        <v>0</v>
      </c>
      <c r="P4776" s="118">
        <v>0</v>
      </c>
      <c r="Q4776" s="118">
        <v>0</v>
      </c>
      <c r="R4776" s="118">
        <v>0</v>
      </c>
      <c r="S4776" s="118">
        <v>0</v>
      </c>
      <c r="T4776" s="118">
        <v>0</v>
      </c>
      <c r="U4776" s="118">
        <v>0</v>
      </c>
      <c r="V4776" s="118">
        <v>0</v>
      </c>
      <c r="W4776" s="118">
        <v>0</v>
      </c>
      <c r="X4776" s="624">
        <v>0</v>
      </c>
      <c r="Y4776" s="118">
        <v>0</v>
      </c>
      <c r="Z4776" s="476" t="s">
        <v>40</v>
      </c>
      <c r="AA4776" s="627" t="s">
        <v>1330</v>
      </c>
      <c r="AB4776" s="627" t="s">
        <v>1331</v>
      </c>
      <c r="AC4776" s="131" t="s">
        <v>1332</v>
      </c>
      <c r="AD4776" s="131" t="s">
        <v>1333</v>
      </c>
      <c r="AE4776" s="131" t="s">
        <v>1334</v>
      </c>
      <c r="AF4776" s="736" t="s">
        <v>1335</v>
      </c>
    </row>
    <row r="4777" spans="1:38" ht="89.25" customHeight="1">
      <c r="A4777" s="621">
        <v>2</v>
      </c>
      <c r="B4777" s="627" t="s">
        <v>1338</v>
      </c>
      <c r="C4777" s="627" t="s">
        <v>1328</v>
      </c>
      <c r="D4777" s="626" t="s">
        <v>14515</v>
      </c>
      <c r="E4777" s="629" t="s">
        <v>40</v>
      </c>
      <c r="F4777" s="629" t="s">
        <v>51</v>
      </c>
      <c r="G4777" s="138"/>
      <c r="H4777" s="138"/>
      <c r="I4777" s="138"/>
      <c r="J4777" s="138"/>
      <c r="K4777" s="138"/>
      <c r="L4777" s="629" t="s">
        <v>51</v>
      </c>
      <c r="M4777" s="202"/>
      <c r="N4777" s="138"/>
      <c r="O4777" s="624">
        <v>0</v>
      </c>
      <c r="P4777" s="624">
        <v>0</v>
      </c>
      <c r="Q4777" s="624">
        <v>0</v>
      </c>
      <c r="R4777" s="624">
        <v>0</v>
      </c>
      <c r="S4777" s="624">
        <v>0</v>
      </c>
      <c r="T4777" s="624">
        <v>0</v>
      </c>
      <c r="U4777" s="624">
        <v>0</v>
      </c>
      <c r="V4777" s="624">
        <v>0</v>
      </c>
      <c r="W4777" s="624">
        <v>0</v>
      </c>
      <c r="X4777" s="622">
        <v>316</v>
      </c>
      <c r="Y4777" s="624">
        <v>0</v>
      </c>
      <c r="Z4777" s="476" t="s">
        <v>40</v>
      </c>
      <c r="AA4777" s="629" t="s">
        <v>5289</v>
      </c>
      <c r="AB4777" s="629" t="s">
        <v>5289</v>
      </c>
      <c r="AC4777" s="131" t="s">
        <v>1336</v>
      </c>
      <c r="AD4777" s="131" t="s">
        <v>1337</v>
      </c>
      <c r="AE4777" s="131" t="s">
        <v>1334</v>
      </c>
      <c r="AF4777" s="736" t="s">
        <v>1335</v>
      </c>
    </row>
    <row r="4778" spans="1:38" ht="102" customHeight="1">
      <c r="A4778" s="621">
        <v>3</v>
      </c>
      <c r="B4778" s="627" t="s">
        <v>1339</v>
      </c>
      <c r="C4778" s="627" t="s">
        <v>1340</v>
      </c>
      <c r="D4778" s="23" t="s">
        <v>14516</v>
      </c>
      <c r="E4778" s="629" t="s">
        <v>40</v>
      </c>
      <c r="F4778" s="629" t="s">
        <v>51</v>
      </c>
      <c r="G4778" s="138"/>
      <c r="H4778" s="138"/>
      <c r="I4778" s="138"/>
      <c r="J4778" s="138"/>
      <c r="K4778" s="138"/>
      <c r="L4778" s="629" t="s">
        <v>51</v>
      </c>
      <c r="M4778" s="202"/>
      <c r="N4778" s="138"/>
      <c r="O4778" s="629">
        <v>0</v>
      </c>
      <c r="P4778" s="629">
        <v>0</v>
      </c>
      <c r="Q4778" s="629">
        <v>0</v>
      </c>
      <c r="R4778" s="629">
        <v>0</v>
      </c>
      <c r="S4778" s="629">
        <v>0</v>
      </c>
      <c r="T4778" s="629">
        <v>0</v>
      </c>
      <c r="U4778" s="629">
        <v>0</v>
      </c>
      <c r="V4778" s="629">
        <v>0</v>
      </c>
      <c r="W4778" s="629">
        <v>0</v>
      </c>
      <c r="X4778" s="624">
        <v>0</v>
      </c>
      <c r="Y4778" s="629">
        <v>0</v>
      </c>
      <c r="Z4778" s="476" t="s">
        <v>40</v>
      </c>
      <c r="AA4778" s="629" t="s">
        <v>5289</v>
      </c>
      <c r="AB4778" s="629" t="s">
        <v>5289</v>
      </c>
      <c r="AC4778" s="131" t="s">
        <v>5394</v>
      </c>
      <c r="AD4778" s="131" t="s">
        <v>5394</v>
      </c>
      <c r="AE4778" s="131" t="s">
        <v>5394</v>
      </c>
      <c r="AF4778" s="133" t="s">
        <v>5394</v>
      </c>
    </row>
    <row r="4779" spans="1:38" ht="127.5">
      <c r="A4779" s="621">
        <v>4</v>
      </c>
      <c r="B4779" s="627" t="s">
        <v>16484</v>
      </c>
      <c r="C4779" s="627" t="s">
        <v>1341</v>
      </c>
      <c r="D4779" s="627" t="s">
        <v>131</v>
      </c>
      <c r="E4779" s="629" t="s">
        <v>51</v>
      </c>
      <c r="F4779" s="629" t="s">
        <v>12692</v>
      </c>
      <c r="G4779" s="629" t="s">
        <v>40</v>
      </c>
      <c r="H4779" s="629">
        <v>1</v>
      </c>
      <c r="I4779" s="30" t="s">
        <v>16488</v>
      </c>
      <c r="J4779" s="138"/>
      <c r="K4779" s="138"/>
      <c r="L4779" s="624" t="s">
        <v>51</v>
      </c>
      <c r="M4779" s="202"/>
      <c r="N4779" s="138"/>
      <c r="O4779" s="624">
        <v>0</v>
      </c>
      <c r="P4779" s="624">
        <v>0</v>
      </c>
      <c r="Q4779" s="624">
        <v>0</v>
      </c>
      <c r="R4779" s="624">
        <v>0</v>
      </c>
      <c r="S4779" s="624">
        <v>0</v>
      </c>
      <c r="T4779" s="624">
        <v>0</v>
      </c>
      <c r="U4779" s="624">
        <v>0</v>
      </c>
      <c r="V4779" s="624">
        <v>0</v>
      </c>
      <c r="W4779" s="624">
        <v>0</v>
      </c>
      <c r="X4779" s="624">
        <v>94</v>
      </c>
      <c r="Y4779" s="624">
        <v>0</v>
      </c>
      <c r="Z4779" s="465" t="s">
        <v>51</v>
      </c>
      <c r="AA4779" s="629" t="s">
        <v>5289</v>
      </c>
      <c r="AB4779" s="629" t="s">
        <v>5289</v>
      </c>
      <c r="AC4779" s="131" t="s">
        <v>5394</v>
      </c>
      <c r="AD4779" s="131" t="s">
        <v>5394</v>
      </c>
      <c r="AE4779" s="131" t="s">
        <v>5394</v>
      </c>
      <c r="AF4779" s="133" t="s">
        <v>5394</v>
      </c>
    </row>
    <row r="4780" spans="1:38" ht="136.5" customHeight="1">
      <c r="A4780" s="621">
        <v>5</v>
      </c>
      <c r="B4780" s="627" t="s">
        <v>1342</v>
      </c>
      <c r="C4780" s="627" t="s">
        <v>1343</v>
      </c>
      <c r="D4780" s="627" t="s">
        <v>1344</v>
      </c>
      <c r="E4780" s="629" t="s">
        <v>12995</v>
      </c>
      <c r="F4780" s="629" t="s">
        <v>12692</v>
      </c>
      <c r="G4780" s="629" t="s">
        <v>51</v>
      </c>
      <c r="H4780" s="629">
        <v>1</v>
      </c>
      <c r="I4780" s="30" t="s">
        <v>16488</v>
      </c>
      <c r="J4780" s="138"/>
      <c r="K4780" s="138"/>
      <c r="L4780" s="629" t="s">
        <v>54</v>
      </c>
      <c r="M4780" s="28" t="s">
        <v>13323</v>
      </c>
      <c r="N4780" s="629">
        <v>0</v>
      </c>
      <c r="O4780" s="629">
        <v>0</v>
      </c>
      <c r="P4780" s="629">
        <v>0</v>
      </c>
      <c r="Q4780" s="629">
        <v>0</v>
      </c>
      <c r="R4780" s="629">
        <v>0</v>
      </c>
      <c r="S4780" s="629">
        <v>0</v>
      </c>
      <c r="T4780" s="624">
        <v>0</v>
      </c>
      <c r="U4780" s="629">
        <v>0</v>
      </c>
      <c r="V4780" s="629">
        <v>0</v>
      </c>
      <c r="W4780" s="629">
        <v>0</v>
      </c>
      <c r="X4780" s="622">
        <v>66</v>
      </c>
      <c r="Y4780" s="629">
        <v>0</v>
      </c>
      <c r="Z4780" s="476" t="s">
        <v>51</v>
      </c>
      <c r="AA4780" s="629" t="s">
        <v>5289</v>
      </c>
      <c r="AB4780" s="629" t="s">
        <v>5289</v>
      </c>
      <c r="AC4780" s="131" t="s">
        <v>5394</v>
      </c>
      <c r="AD4780" s="131" t="s">
        <v>5394</v>
      </c>
      <c r="AE4780" s="131" t="s">
        <v>5394</v>
      </c>
      <c r="AF4780" s="133" t="s">
        <v>5394</v>
      </c>
    </row>
    <row r="4781" spans="1:38" ht="292.5" customHeight="1">
      <c r="A4781" s="621">
        <v>6</v>
      </c>
      <c r="B4781" s="39" t="s">
        <v>1346</v>
      </c>
      <c r="C4781" s="627" t="s">
        <v>1343</v>
      </c>
      <c r="D4781" s="39" t="s">
        <v>1347</v>
      </c>
      <c r="E4781" s="629" t="s">
        <v>40</v>
      </c>
      <c r="F4781" s="629" t="s">
        <v>51</v>
      </c>
      <c r="G4781" s="138"/>
      <c r="H4781" s="138"/>
      <c r="I4781" s="138"/>
      <c r="J4781" s="627" t="s">
        <v>1329</v>
      </c>
      <c r="K4781" s="627" t="s">
        <v>118</v>
      </c>
      <c r="L4781" s="624" t="s">
        <v>54</v>
      </c>
      <c r="M4781" s="627" t="s">
        <v>13014</v>
      </c>
      <c r="N4781" s="624">
        <v>0</v>
      </c>
      <c r="O4781" s="624">
        <v>0</v>
      </c>
      <c r="P4781" s="624">
        <v>0</v>
      </c>
      <c r="Q4781" s="624">
        <v>0</v>
      </c>
      <c r="R4781" s="624">
        <v>0</v>
      </c>
      <c r="S4781" s="624">
        <v>0</v>
      </c>
      <c r="T4781" s="624">
        <v>0</v>
      </c>
      <c r="U4781" s="624">
        <v>0</v>
      </c>
      <c r="V4781" s="624">
        <v>0</v>
      </c>
      <c r="W4781" s="624">
        <v>0</v>
      </c>
      <c r="X4781" s="622">
        <v>0</v>
      </c>
      <c r="Y4781" s="624">
        <v>0</v>
      </c>
      <c r="Z4781" s="476" t="s">
        <v>51</v>
      </c>
      <c r="AA4781" s="629" t="s">
        <v>5289</v>
      </c>
      <c r="AB4781" s="629" t="s">
        <v>5289</v>
      </c>
      <c r="AC4781" s="131" t="s">
        <v>5394</v>
      </c>
      <c r="AD4781" s="131" t="s">
        <v>5394</v>
      </c>
      <c r="AE4781" s="131" t="s">
        <v>5394</v>
      </c>
      <c r="AF4781" s="133" t="s">
        <v>5394</v>
      </c>
    </row>
    <row r="4782" spans="1:38" ht="127.5">
      <c r="A4782" s="621">
        <v>7</v>
      </c>
      <c r="B4782" s="39" t="s">
        <v>1348</v>
      </c>
      <c r="C4782" s="627" t="s">
        <v>1343</v>
      </c>
      <c r="D4782" s="39" t="s">
        <v>1349</v>
      </c>
      <c r="E4782" s="629" t="s">
        <v>12996</v>
      </c>
      <c r="F4782" s="629" t="s">
        <v>12692</v>
      </c>
      <c r="G4782" s="629" t="s">
        <v>40</v>
      </c>
      <c r="H4782" s="629">
        <v>1</v>
      </c>
      <c r="I4782" s="30" t="s">
        <v>16488</v>
      </c>
      <c r="J4782" s="629" t="s">
        <v>6006</v>
      </c>
      <c r="K4782" s="627" t="s">
        <v>1350</v>
      </c>
      <c r="L4782" s="624" t="s">
        <v>54</v>
      </c>
      <c r="M4782" s="627" t="s">
        <v>13352</v>
      </c>
      <c r="N4782" s="624">
        <v>0</v>
      </c>
      <c r="O4782" s="624">
        <v>0</v>
      </c>
      <c r="P4782" s="624">
        <v>0</v>
      </c>
      <c r="Q4782" s="624">
        <v>0</v>
      </c>
      <c r="R4782" s="624">
        <v>0</v>
      </c>
      <c r="S4782" s="624">
        <v>0</v>
      </c>
      <c r="T4782" s="624">
        <v>0</v>
      </c>
      <c r="U4782" s="624">
        <v>0</v>
      </c>
      <c r="V4782" s="624">
        <v>0</v>
      </c>
      <c r="W4782" s="624">
        <v>0</v>
      </c>
      <c r="X4782" s="622">
        <v>257</v>
      </c>
      <c r="Y4782" s="624">
        <v>0</v>
      </c>
      <c r="Z4782" s="476" t="s">
        <v>40</v>
      </c>
      <c r="AA4782" s="629" t="s">
        <v>5289</v>
      </c>
      <c r="AB4782" s="629" t="s">
        <v>5289</v>
      </c>
      <c r="AC4782" s="131" t="s">
        <v>5394</v>
      </c>
      <c r="AD4782" s="131" t="s">
        <v>5394</v>
      </c>
      <c r="AE4782" s="131" t="s">
        <v>5394</v>
      </c>
      <c r="AF4782" s="133" t="s">
        <v>5394</v>
      </c>
    </row>
    <row r="4783" spans="1:38" ht="127.5">
      <c r="A4783" s="621">
        <v>8</v>
      </c>
      <c r="B4783" s="627" t="s">
        <v>1351</v>
      </c>
      <c r="C4783" s="627" t="s">
        <v>1343</v>
      </c>
      <c r="D4783" s="627" t="s">
        <v>1352</v>
      </c>
      <c r="E4783" s="629" t="s">
        <v>12995</v>
      </c>
      <c r="F4783" s="629" t="s">
        <v>12692</v>
      </c>
      <c r="G4783" s="629" t="s">
        <v>51</v>
      </c>
      <c r="H4783" s="629">
        <v>1</v>
      </c>
      <c r="I4783" s="30" t="s">
        <v>16488</v>
      </c>
      <c r="J4783" s="629" t="s">
        <v>6006</v>
      </c>
      <c r="K4783" s="627" t="s">
        <v>1353</v>
      </c>
      <c r="L4783" s="624" t="s">
        <v>54</v>
      </c>
      <c r="M4783" s="627" t="s">
        <v>13353</v>
      </c>
      <c r="N4783" s="624">
        <v>0</v>
      </c>
      <c r="O4783" s="624">
        <v>0</v>
      </c>
      <c r="P4783" s="624">
        <v>0</v>
      </c>
      <c r="Q4783" s="624">
        <v>0</v>
      </c>
      <c r="R4783" s="624">
        <v>0</v>
      </c>
      <c r="S4783" s="624">
        <v>0</v>
      </c>
      <c r="T4783" s="624">
        <v>0</v>
      </c>
      <c r="U4783" s="624">
        <v>0</v>
      </c>
      <c r="V4783" s="624">
        <v>0</v>
      </c>
      <c r="W4783" s="624">
        <v>0</v>
      </c>
      <c r="X4783" s="622">
        <v>9</v>
      </c>
      <c r="Y4783" s="624">
        <v>0</v>
      </c>
      <c r="Z4783" s="476" t="s">
        <v>40</v>
      </c>
      <c r="AA4783" s="629" t="s">
        <v>5289</v>
      </c>
      <c r="AB4783" s="629" t="s">
        <v>5289</v>
      </c>
      <c r="AC4783" s="131" t="s">
        <v>5394</v>
      </c>
      <c r="AD4783" s="131" t="s">
        <v>5394</v>
      </c>
      <c r="AE4783" s="131" t="s">
        <v>5394</v>
      </c>
      <c r="AF4783" s="133" t="s">
        <v>5394</v>
      </c>
    </row>
    <row r="4784" spans="1:38" ht="127.5" customHeight="1">
      <c r="A4784" s="621">
        <v>9</v>
      </c>
      <c r="B4784" s="627" t="s">
        <v>1354</v>
      </c>
      <c r="C4784" s="627" t="s">
        <v>1343</v>
      </c>
      <c r="D4784" s="627" t="s">
        <v>1355</v>
      </c>
      <c r="E4784" s="629" t="s">
        <v>12995</v>
      </c>
      <c r="F4784" s="629" t="s">
        <v>51</v>
      </c>
      <c r="G4784" s="138"/>
      <c r="H4784" s="138"/>
      <c r="I4784" s="138"/>
      <c r="J4784" s="629" t="s">
        <v>6006</v>
      </c>
      <c r="K4784" s="627" t="s">
        <v>1353</v>
      </c>
      <c r="L4784" s="624" t="s">
        <v>54</v>
      </c>
      <c r="M4784" s="627" t="s">
        <v>13028</v>
      </c>
      <c r="N4784" s="624">
        <v>0</v>
      </c>
      <c r="O4784" s="624">
        <v>0</v>
      </c>
      <c r="P4784" s="624">
        <v>0</v>
      </c>
      <c r="Q4784" s="624">
        <v>0</v>
      </c>
      <c r="R4784" s="624">
        <v>0</v>
      </c>
      <c r="S4784" s="624">
        <v>0</v>
      </c>
      <c r="T4784" s="624">
        <v>0</v>
      </c>
      <c r="U4784" s="624">
        <v>0</v>
      </c>
      <c r="V4784" s="624">
        <v>0</v>
      </c>
      <c r="W4784" s="624">
        <v>0</v>
      </c>
      <c r="X4784" s="622">
        <v>0</v>
      </c>
      <c r="Y4784" s="624">
        <v>0</v>
      </c>
      <c r="Z4784" s="476" t="s">
        <v>51</v>
      </c>
      <c r="AA4784" s="629" t="s">
        <v>5289</v>
      </c>
      <c r="AB4784" s="629" t="s">
        <v>5289</v>
      </c>
      <c r="AC4784" s="131" t="s">
        <v>5394</v>
      </c>
      <c r="AD4784" s="131" t="s">
        <v>5394</v>
      </c>
      <c r="AE4784" s="131" t="s">
        <v>5394</v>
      </c>
      <c r="AF4784" s="133" t="s">
        <v>5394</v>
      </c>
      <c r="AG4784" s="1"/>
      <c r="AH4784" s="1"/>
      <c r="AI4784" s="1"/>
      <c r="AJ4784" s="1"/>
      <c r="AK4784" s="1"/>
      <c r="AL4784" s="1"/>
    </row>
    <row r="4785" spans="1:38" ht="127.5">
      <c r="A4785" s="621">
        <v>10</v>
      </c>
      <c r="B4785" s="627" t="s">
        <v>1356</v>
      </c>
      <c r="C4785" s="627" t="s">
        <v>1343</v>
      </c>
      <c r="D4785" s="627" t="s">
        <v>1357</v>
      </c>
      <c r="E4785" s="629" t="s">
        <v>12995</v>
      </c>
      <c r="F4785" s="629" t="s">
        <v>12692</v>
      </c>
      <c r="G4785" s="629" t="s">
        <v>51</v>
      </c>
      <c r="H4785" s="629">
        <v>1</v>
      </c>
      <c r="I4785" s="30" t="s">
        <v>16488</v>
      </c>
      <c r="J4785" s="629" t="s">
        <v>6006</v>
      </c>
      <c r="K4785" s="627" t="s">
        <v>1353</v>
      </c>
      <c r="L4785" s="624" t="s">
        <v>54</v>
      </c>
      <c r="M4785" s="627" t="s">
        <v>13354</v>
      </c>
      <c r="N4785" s="624">
        <v>0</v>
      </c>
      <c r="O4785" s="624">
        <v>0</v>
      </c>
      <c r="P4785" s="624">
        <v>0</v>
      </c>
      <c r="Q4785" s="624">
        <v>0</v>
      </c>
      <c r="R4785" s="624">
        <v>0</v>
      </c>
      <c r="S4785" s="624">
        <v>0</v>
      </c>
      <c r="T4785" s="624">
        <v>0</v>
      </c>
      <c r="U4785" s="624">
        <v>0</v>
      </c>
      <c r="V4785" s="624">
        <v>0</v>
      </c>
      <c r="W4785" s="624">
        <v>0</v>
      </c>
      <c r="X4785" s="622">
        <v>62</v>
      </c>
      <c r="Y4785" s="624">
        <v>0</v>
      </c>
      <c r="Z4785" s="476" t="s">
        <v>51</v>
      </c>
      <c r="AA4785" s="629" t="s">
        <v>5289</v>
      </c>
      <c r="AB4785" s="629" t="s">
        <v>5289</v>
      </c>
      <c r="AC4785" s="131" t="s">
        <v>5394</v>
      </c>
      <c r="AD4785" s="131" t="s">
        <v>5394</v>
      </c>
      <c r="AE4785" s="131" t="s">
        <v>5394</v>
      </c>
      <c r="AF4785" s="133" t="s">
        <v>5394</v>
      </c>
      <c r="AG4785" s="1"/>
      <c r="AH4785" s="1"/>
      <c r="AI4785" s="1"/>
      <c r="AJ4785" s="1"/>
      <c r="AK4785" s="1"/>
      <c r="AL4785" s="1"/>
    </row>
    <row r="4786" spans="1:38" ht="127.5">
      <c r="A4786" s="621">
        <v>11</v>
      </c>
      <c r="B4786" s="627" t="s">
        <v>1358</v>
      </c>
      <c r="C4786" s="627" t="s">
        <v>1343</v>
      </c>
      <c r="D4786" s="627" t="s">
        <v>1359</v>
      </c>
      <c r="E4786" s="629" t="s">
        <v>12996</v>
      </c>
      <c r="F4786" s="629" t="s">
        <v>12692</v>
      </c>
      <c r="G4786" s="629" t="s">
        <v>51</v>
      </c>
      <c r="H4786" s="629">
        <v>1</v>
      </c>
      <c r="I4786" s="30" t="s">
        <v>16488</v>
      </c>
      <c r="J4786" s="629" t="s">
        <v>6006</v>
      </c>
      <c r="K4786" s="627" t="s">
        <v>1345</v>
      </c>
      <c r="L4786" s="624" t="s">
        <v>54</v>
      </c>
      <c r="M4786" s="627" t="s">
        <v>13355</v>
      </c>
      <c r="N4786" s="624">
        <v>0</v>
      </c>
      <c r="O4786" s="624">
        <v>0</v>
      </c>
      <c r="P4786" s="624">
        <v>0</v>
      </c>
      <c r="Q4786" s="624">
        <v>0</v>
      </c>
      <c r="R4786" s="624">
        <v>0</v>
      </c>
      <c r="S4786" s="624">
        <v>0</v>
      </c>
      <c r="T4786" s="624">
        <v>0</v>
      </c>
      <c r="U4786" s="624">
        <v>0</v>
      </c>
      <c r="V4786" s="624">
        <v>0</v>
      </c>
      <c r="W4786" s="624">
        <v>0</v>
      </c>
      <c r="X4786" s="622">
        <v>2</v>
      </c>
      <c r="Y4786" s="624">
        <v>0</v>
      </c>
      <c r="Z4786" s="476" t="s">
        <v>51</v>
      </c>
      <c r="AA4786" s="629" t="s">
        <v>5289</v>
      </c>
      <c r="AB4786" s="629" t="s">
        <v>5289</v>
      </c>
      <c r="AC4786" s="131" t="s">
        <v>5394</v>
      </c>
      <c r="AD4786" s="131" t="s">
        <v>5394</v>
      </c>
      <c r="AE4786" s="131" t="s">
        <v>5394</v>
      </c>
      <c r="AF4786" s="133" t="s">
        <v>5394</v>
      </c>
      <c r="AG4786" s="1"/>
      <c r="AH4786" s="1"/>
      <c r="AI4786" s="1"/>
      <c r="AJ4786" s="1"/>
      <c r="AK4786" s="1"/>
      <c r="AL4786" s="1"/>
    </row>
    <row r="4787" spans="1:38" ht="127.5">
      <c r="A4787" s="621">
        <v>12</v>
      </c>
      <c r="B4787" s="627" t="s">
        <v>1360</v>
      </c>
      <c r="C4787" s="627" t="s">
        <v>1343</v>
      </c>
      <c r="D4787" s="627" t="s">
        <v>1361</v>
      </c>
      <c r="E4787" s="629" t="s">
        <v>12995</v>
      </c>
      <c r="F4787" s="629" t="s">
        <v>12692</v>
      </c>
      <c r="G4787" s="629" t="s">
        <v>51</v>
      </c>
      <c r="H4787" s="629">
        <v>1</v>
      </c>
      <c r="I4787" s="30" t="s">
        <v>16488</v>
      </c>
      <c r="J4787" s="629" t="s">
        <v>6006</v>
      </c>
      <c r="K4787" s="627" t="s">
        <v>1345</v>
      </c>
      <c r="L4787" s="629" t="s">
        <v>51</v>
      </c>
      <c r="M4787" s="202"/>
      <c r="N4787" s="138"/>
      <c r="O4787" s="624">
        <v>0</v>
      </c>
      <c r="P4787" s="624">
        <v>0</v>
      </c>
      <c r="Q4787" s="624">
        <v>0</v>
      </c>
      <c r="R4787" s="624">
        <v>0</v>
      </c>
      <c r="S4787" s="624">
        <v>0</v>
      </c>
      <c r="T4787" s="624">
        <v>0</v>
      </c>
      <c r="U4787" s="624">
        <v>0</v>
      </c>
      <c r="V4787" s="624">
        <v>0</v>
      </c>
      <c r="W4787" s="624">
        <v>0</v>
      </c>
      <c r="X4787" s="622">
        <v>0</v>
      </c>
      <c r="Y4787" s="624">
        <v>0</v>
      </c>
      <c r="Z4787" s="476" t="s">
        <v>51</v>
      </c>
      <c r="AA4787" s="629" t="s">
        <v>5289</v>
      </c>
      <c r="AB4787" s="629" t="s">
        <v>5289</v>
      </c>
      <c r="AC4787" s="131" t="s">
        <v>5394</v>
      </c>
      <c r="AD4787" s="131" t="s">
        <v>5394</v>
      </c>
      <c r="AE4787" s="131" t="s">
        <v>5394</v>
      </c>
      <c r="AF4787" s="133" t="s">
        <v>5394</v>
      </c>
      <c r="AG4787" s="1"/>
      <c r="AH4787" s="1"/>
      <c r="AI4787" s="1"/>
      <c r="AJ4787" s="1"/>
      <c r="AK4787" s="1"/>
      <c r="AL4787" s="1"/>
    </row>
    <row r="4788" spans="1:38" ht="127.5" customHeight="1">
      <c r="A4788" s="621">
        <v>13</v>
      </c>
      <c r="B4788" s="627" t="s">
        <v>1362</v>
      </c>
      <c r="C4788" s="627" t="s">
        <v>1343</v>
      </c>
      <c r="D4788" s="627" t="s">
        <v>1363</v>
      </c>
      <c r="E4788" s="629" t="s">
        <v>12995</v>
      </c>
      <c r="F4788" s="629" t="s">
        <v>51</v>
      </c>
      <c r="G4788" s="138"/>
      <c r="H4788" s="138"/>
      <c r="I4788" s="138"/>
      <c r="J4788" s="629" t="s">
        <v>6006</v>
      </c>
      <c r="K4788" s="627" t="s">
        <v>1353</v>
      </c>
      <c r="L4788" s="624" t="s">
        <v>54</v>
      </c>
      <c r="M4788" s="627" t="s">
        <v>13028</v>
      </c>
      <c r="N4788" s="624">
        <v>0</v>
      </c>
      <c r="O4788" s="624">
        <v>0</v>
      </c>
      <c r="P4788" s="624">
        <v>0</v>
      </c>
      <c r="Q4788" s="624">
        <v>0</v>
      </c>
      <c r="R4788" s="624">
        <v>0</v>
      </c>
      <c r="S4788" s="624">
        <v>0</v>
      </c>
      <c r="T4788" s="624">
        <v>0</v>
      </c>
      <c r="U4788" s="624">
        <v>0</v>
      </c>
      <c r="V4788" s="624">
        <v>0</v>
      </c>
      <c r="W4788" s="624">
        <v>0</v>
      </c>
      <c r="X4788" s="622">
        <v>0</v>
      </c>
      <c r="Y4788" s="624">
        <v>0</v>
      </c>
      <c r="Z4788" s="476" t="s">
        <v>51</v>
      </c>
      <c r="AA4788" s="629" t="s">
        <v>5289</v>
      </c>
      <c r="AB4788" s="629" t="s">
        <v>5289</v>
      </c>
      <c r="AC4788" s="131" t="s">
        <v>5394</v>
      </c>
      <c r="AD4788" s="131" t="s">
        <v>5394</v>
      </c>
      <c r="AE4788" s="131" t="s">
        <v>5394</v>
      </c>
      <c r="AF4788" s="133" t="s">
        <v>5394</v>
      </c>
      <c r="AG4788" s="1"/>
      <c r="AH4788" s="1"/>
      <c r="AI4788" s="1"/>
      <c r="AJ4788" s="1"/>
      <c r="AK4788" s="1"/>
      <c r="AL4788" s="1"/>
    </row>
    <row r="4789" spans="1:38" ht="127.5">
      <c r="A4789" s="621">
        <v>14</v>
      </c>
      <c r="B4789" s="627" t="s">
        <v>1364</v>
      </c>
      <c r="C4789" s="627" t="s">
        <v>1343</v>
      </c>
      <c r="D4789" s="627" t="s">
        <v>1365</v>
      </c>
      <c r="E4789" s="629" t="s">
        <v>12997</v>
      </c>
      <c r="F4789" s="629" t="s">
        <v>12692</v>
      </c>
      <c r="G4789" s="629" t="s">
        <v>51</v>
      </c>
      <c r="H4789" s="629">
        <v>1</v>
      </c>
      <c r="I4789" s="30" t="s">
        <v>16488</v>
      </c>
      <c r="J4789" s="629" t="s">
        <v>6006</v>
      </c>
      <c r="K4789" s="627" t="s">
        <v>1345</v>
      </c>
      <c r="L4789" s="624" t="s">
        <v>54</v>
      </c>
      <c r="M4789" s="627" t="s">
        <v>13356</v>
      </c>
      <c r="N4789" s="624">
        <v>0</v>
      </c>
      <c r="O4789" s="624">
        <v>0</v>
      </c>
      <c r="P4789" s="624">
        <v>0</v>
      </c>
      <c r="Q4789" s="624">
        <v>0</v>
      </c>
      <c r="R4789" s="624">
        <v>0</v>
      </c>
      <c r="S4789" s="624">
        <v>0</v>
      </c>
      <c r="T4789" s="624">
        <v>0</v>
      </c>
      <c r="U4789" s="624">
        <v>0</v>
      </c>
      <c r="V4789" s="624">
        <v>0</v>
      </c>
      <c r="W4789" s="624">
        <v>0</v>
      </c>
      <c r="X4789" s="622">
        <v>26</v>
      </c>
      <c r="Y4789" s="624">
        <v>0</v>
      </c>
      <c r="Z4789" s="476" t="s">
        <v>51</v>
      </c>
      <c r="AA4789" s="629" t="s">
        <v>5289</v>
      </c>
      <c r="AB4789" s="629" t="s">
        <v>5289</v>
      </c>
      <c r="AC4789" s="131" t="s">
        <v>5394</v>
      </c>
      <c r="AD4789" s="131" t="s">
        <v>5394</v>
      </c>
      <c r="AE4789" s="131" t="s">
        <v>5394</v>
      </c>
      <c r="AF4789" s="133" t="s">
        <v>5394</v>
      </c>
      <c r="AG4789" s="1"/>
      <c r="AH4789" s="1"/>
      <c r="AI4789" s="1"/>
      <c r="AJ4789" s="1"/>
      <c r="AK4789" s="1"/>
      <c r="AL4789" s="1"/>
    </row>
    <row r="4790" spans="1:38" ht="89.25">
      <c r="A4790" s="621">
        <v>15</v>
      </c>
      <c r="B4790" s="627" t="s">
        <v>1366</v>
      </c>
      <c r="C4790" s="627" t="s">
        <v>1343</v>
      </c>
      <c r="D4790" s="627" t="s">
        <v>1367</v>
      </c>
      <c r="E4790" s="629" t="s">
        <v>40</v>
      </c>
      <c r="F4790" s="629" t="s">
        <v>51</v>
      </c>
      <c r="G4790" s="138"/>
      <c r="H4790" s="138"/>
      <c r="I4790" s="138"/>
      <c r="J4790" s="629" t="s">
        <v>6006</v>
      </c>
      <c r="K4790" s="627" t="s">
        <v>20715</v>
      </c>
      <c r="L4790" s="629" t="s">
        <v>51</v>
      </c>
      <c r="M4790" s="202"/>
      <c r="N4790" s="138"/>
      <c r="O4790" s="624">
        <v>0</v>
      </c>
      <c r="P4790" s="624">
        <v>0</v>
      </c>
      <c r="Q4790" s="624">
        <v>0</v>
      </c>
      <c r="R4790" s="624">
        <v>0</v>
      </c>
      <c r="S4790" s="624">
        <v>0</v>
      </c>
      <c r="T4790" s="624">
        <v>0</v>
      </c>
      <c r="U4790" s="624">
        <v>0</v>
      </c>
      <c r="V4790" s="624">
        <v>0</v>
      </c>
      <c r="W4790" s="624">
        <v>0</v>
      </c>
      <c r="X4790" s="622">
        <v>58</v>
      </c>
      <c r="Y4790" s="624">
        <v>0</v>
      </c>
      <c r="Z4790" s="476" t="s">
        <v>51</v>
      </c>
      <c r="AA4790" s="629" t="s">
        <v>5289</v>
      </c>
      <c r="AB4790" s="629" t="s">
        <v>5289</v>
      </c>
      <c r="AC4790" s="131" t="s">
        <v>5394</v>
      </c>
      <c r="AD4790" s="131" t="s">
        <v>5394</v>
      </c>
      <c r="AE4790" s="131" t="s">
        <v>5394</v>
      </c>
      <c r="AF4790" s="133" t="s">
        <v>5394</v>
      </c>
      <c r="AG4790" s="1"/>
      <c r="AH4790" s="1"/>
      <c r="AI4790" s="1"/>
      <c r="AJ4790" s="1"/>
      <c r="AK4790" s="1"/>
      <c r="AL4790" s="1"/>
    </row>
    <row r="4791" spans="1:38" ht="127.5">
      <c r="A4791" s="621">
        <v>16</v>
      </c>
      <c r="B4791" s="24" t="s">
        <v>156</v>
      </c>
      <c r="C4791" s="627" t="s">
        <v>1343</v>
      </c>
      <c r="D4791" s="627" t="s">
        <v>131</v>
      </c>
      <c r="E4791" s="629" t="s">
        <v>51</v>
      </c>
      <c r="F4791" s="629" t="s">
        <v>12692</v>
      </c>
      <c r="G4791" s="629" t="s">
        <v>40</v>
      </c>
      <c r="H4791" s="629">
        <v>1</v>
      </c>
      <c r="I4791" s="30" t="s">
        <v>16488</v>
      </c>
      <c r="J4791" s="138"/>
      <c r="K4791" s="138"/>
      <c r="L4791" s="629" t="s">
        <v>51</v>
      </c>
      <c r="M4791" s="202"/>
      <c r="N4791" s="138"/>
      <c r="O4791" s="624">
        <v>0</v>
      </c>
      <c r="P4791" s="624">
        <v>0</v>
      </c>
      <c r="Q4791" s="624">
        <v>0</v>
      </c>
      <c r="R4791" s="624">
        <v>0</v>
      </c>
      <c r="S4791" s="624">
        <v>0</v>
      </c>
      <c r="T4791" s="624">
        <v>0</v>
      </c>
      <c r="U4791" s="624">
        <v>0</v>
      </c>
      <c r="V4791" s="624">
        <v>0</v>
      </c>
      <c r="W4791" s="624">
        <v>0</v>
      </c>
      <c r="X4791" s="624">
        <v>3</v>
      </c>
      <c r="Y4791" s="624">
        <v>0</v>
      </c>
      <c r="Z4791" s="476" t="s">
        <v>51</v>
      </c>
      <c r="AA4791" s="629" t="s">
        <v>5289</v>
      </c>
      <c r="AB4791" s="629" t="s">
        <v>5289</v>
      </c>
      <c r="AC4791" s="131" t="s">
        <v>5394</v>
      </c>
      <c r="AD4791" s="131" t="s">
        <v>5394</v>
      </c>
      <c r="AE4791" s="131" t="s">
        <v>5394</v>
      </c>
      <c r="AF4791" s="133" t="s">
        <v>5394</v>
      </c>
      <c r="AG4791" s="1"/>
      <c r="AH4791" s="1"/>
      <c r="AI4791" s="1"/>
      <c r="AJ4791" s="1"/>
      <c r="AK4791" s="1"/>
      <c r="AL4791" s="1"/>
    </row>
    <row r="4792" spans="1:38" s="44" customFormat="1" ht="76.5">
      <c r="A4792" s="621">
        <v>17</v>
      </c>
      <c r="B4792" s="24" t="s">
        <v>970</v>
      </c>
      <c r="C4792" s="627" t="s">
        <v>1343</v>
      </c>
      <c r="D4792" s="627" t="s">
        <v>17745</v>
      </c>
      <c r="E4792" s="629" t="s">
        <v>54</v>
      </c>
      <c r="F4792" s="629" t="s">
        <v>51</v>
      </c>
      <c r="G4792" s="138"/>
      <c r="H4792" s="138"/>
      <c r="I4792" s="138"/>
      <c r="J4792" s="138"/>
      <c r="K4792" s="138"/>
      <c r="L4792" s="629"/>
      <c r="M4792" s="202"/>
      <c r="N4792" s="138"/>
      <c r="O4792" s="624">
        <v>0</v>
      </c>
      <c r="P4792" s="624">
        <v>0</v>
      </c>
      <c r="Q4792" s="624">
        <v>0</v>
      </c>
      <c r="R4792" s="624">
        <v>0</v>
      </c>
      <c r="S4792" s="624">
        <v>0</v>
      </c>
      <c r="T4792" s="624">
        <v>0</v>
      </c>
      <c r="U4792" s="624">
        <v>0</v>
      </c>
      <c r="V4792" s="624">
        <v>0</v>
      </c>
      <c r="W4792" s="624">
        <v>0</v>
      </c>
      <c r="X4792" s="622">
        <v>237</v>
      </c>
      <c r="Y4792" s="624">
        <v>0</v>
      </c>
      <c r="Z4792" s="476" t="s">
        <v>40</v>
      </c>
      <c r="AA4792" s="629"/>
      <c r="AB4792" s="629"/>
      <c r="AC4792" s="131"/>
      <c r="AD4792" s="131"/>
      <c r="AE4792" s="131"/>
      <c r="AF4792" s="133"/>
    </row>
    <row r="4793" spans="1:38" ht="127.5" customHeight="1">
      <c r="A4793" s="621">
        <v>18</v>
      </c>
      <c r="B4793" s="627" t="s">
        <v>1368</v>
      </c>
      <c r="C4793" s="627" t="s">
        <v>1369</v>
      </c>
      <c r="D4793" s="627" t="s">
        <v>1386</v>
      </c>
      <c r="E4793" s="629" t="s">
        <v>12998</v>
      </c>
      <c r="F4793" s="629" t="s">
        <v>51</v>
      </c>
      <c r="G4793" s="138"/>
      <c r="H4793" s="138"/>
      <c r="I4793" s="138"/>
      <c r="J4793" s="138"/>
      <c r="K4793" s="138"/>
      <c r="L4793" s="629" t="s">
        <v>51</v>
      </c>
      <c r="M4793" s="202"/>
      <c r="N4793" s="138"/>
      <c r="O4793" s="624">
        <v>0</v>
      </c>
      <c r="P4793" s="624">
        <v>0</v>
      </c>
      <c r="Q4793" s="624">
        <v>0</v>
      </c>
      <c r="R4793" s="624">
        <v>0</v>
      </c>
      <c r="S4793" s="624">
        <v>0</v>
      </c>
      <c r="T4793" s="624">
        <v>0</v>
      </c>
      <c r="U4793" s="624">
        <v>0</v>
      </c>
      <c r="V4793" s="624">
        <v>0</v>
      </c>
      <c r="W4793" s="624">
        <v>0</v>
      </c>
      <c r="X4793" s="622">
        <v>3534</v>
      </c>
      <c r="Y4793" s="624">
        <v>0</v>
      </c>
      <c r="Z4793" s="476" t="s">
        <v>40</v>
      </c>
      <c r="AA4793" s="629" t="s">
        <v>5289</v>
      </c>
      <c r="AB4793" s="629" t="s">
        <v>5289</v>
      </c>
      <c r="AC4793" s="131" t="s">
        <v>5394</v>
      </c>
      <c r="AD4793" s="131" t="s">
        <v>5394</v>
      </c>
      <c r="AE4793" s="131" t="s">
        <v>5394</v>
      </c>
      <c r="AF4793" s="133" t="s">
        <v>5394</v>
      </c>
      <c r="AG4793" s="1"/>
      <c r="AH4793" s="1"/>
      <c r="AI4793" s="1"/>
      <c r="AJ4793" s="1"/>
      <c r="AK4793" s="1"/>
      <c r="AL4793" s="1"/>
    </row>
    <row r="4794" spans="1:38" ht="127.5" customHeight="1">
      <c r="A4794" s="621">
        <v>19</v>
      </c>
      <c r="B4794" s="627" t="s">
        <v>514</v>
      </c>
      <c r="C4794" s="627" t="s">
        <v>1369</v>
      </c>
      <c r="D4794" s="627" t="s">
        <v>1385</v>
      </c>
      <c r="E4794" s="629" t="s">
        <v>12999</v>
      </c>
      <c r="F4794" s="629" t="s">
        <v>51</v>
      </c>
      <c r="G4794" s="138"/>
      <c r="H4794" s="138"/>
      <c r="I4794" s="138"/>
      <c r="J4794" s="138"/>
      <c r="K4794" s="138"/>
      <c r="L4794" s="629" t="s">
        <v>51</v>
      </c>
      <c r="M4794" s="202"/>
      <c r="N4794" s="138"/>
      <c r="O4794" s="624">
        <v>0</v>
      </c>
      <c r="P4794" s="624">
        <v>0</v>
      </c>
      <c r="Q4794" s="624">
        <v>0</v>
      </c>
      <c r="R4794" s="624">
        <v>0</v>
      </c>
      <c r="S4794" s="624">
        <v>0</v>
      </c>
      <c r="T4794" s="624">
        <v>0</v>
      </c>
      <c r="U4794" s="624">
        <v>0</v>
      </c>
      <c r="V4794" s="624">
        <v>0</v>
      </c>
      <c r="W4794" s="624">
        <v>0</v>
      </c>
      <c r="X4794" s="622">
        <v>46</v>
      </c>
      <c r="Y4794" s="624">
        <v>0</v>
      </c>
      <c r="Z4794" s="476" t="s">
        <v>40</v>
      </c>
      <c r="AA4794" s="629" t="s">
        <v>5289</v>
      </c>
      <c r="AB4794" s="629" t="s">
        <v>5289</v>
      </c>
      <c r="AC4794" s="131" t="s">
        <v>5394</v>
      </c>
      <c r="AD4794" s="131" t="s">
        <v>5394</v>
      </c>
      <c r="AE4794" s="131" t="s">
        <v>5394</v>
      </c>
      <c r="AF4794" s="133" t="s">
        <v>5394</v>
      </c>
      <c r="AG4794" s="1"/>
      <c r="AH4794" s="1"/>
      <c r="AI4794" s="1"/>
      <c r="AJ4794" s="1"/>
      <c r="AK4794" s="1"/>
      <c r="AL4794" s="1"/>
    </row>
    <row r="4795" spans="1:38" ht="127.5" customHeight="1">
      <c r="A4795" s="621">
        <v>20</v>
      </c>
      <c r="B4795" s="627" t="s">
        <v>1370</v>
      </c>
      <c r="C4795" s="627" t="s">
        <v>1369</v>
      </c>
      <c r="D4795" s="627" t="s">
        <v>1384</v>
      </c>
      <c r="E4795" s="629" t="s">
        <v>12998</v>
      </c>
      <c r="F4795" s="629" t="s">
        <v>51</v>
      </c>
      <c r="G4795" s="138"/>
      <c r="H4795" s="138"/>
      <c r="I4795" s="138"/>
      <c r="J4795" s="138"/>
      <c r="K4795" s="138"/>
      <c r="L4795" s="629" t="s">
        <v>51</v>
      </c>
      <c r="M4795" s="202"/>
      <c r="N4795" s="138"/>
      <c r="O4795" s="624">
        <v>0</v>
      </c>
      <c r="P4795" s="624">
        <v>0</v>
      </c>
      <c r="Q4795" s="624">
        <v>0</v>
      </c>
      <c r="R4795" s="624">
        <v>0</v>
      </c>
      <c r="S4795" s="624">
        <v>0</v>
      </c>
      <c r="T4795" s="624">
        <v>0</v>
      </c>
      <c r="U4795" s="624">
        <v>0</v>
      </c>
      <c r="V4795" s="624">
        <v>0</v>
      </c>
      <c r="W4795" s="624">
        <v>0</v>
      </c>
      <c r="X4795" s="622">
        <v>43</v>
      </c>
      <c r="Y4795" s="624">
        <v>0</v>
      </c>
      <c r="Z4795" s="476" t="s">
        <v>40</v>
      </c>
      <c r="AA4795" s="629" t="s">
        <v>5289</v>
      </c>
      <c r="AB4795" s="629" t="s">
        <v>5289</v>
      </c>
      <c r="AC4795" s="131" t="s">
        <v>5394</v>
      </c>
      <c r="AD4795" s="131" t="s">
        <v>5394</v>
      </c>
      <c r="AE4795" s="131" t="s">
        <v>5394</v>
      </c>
      <c r="AF4795" s="133" t="s">
        <v>5394</v>
      </c>
      <c r="AG4795" s="1"/>
      <c r="AH4795" s="1"/>
      <c r="AI4795" s="1"/>
      <c r="AJ4795" s="1"/>
      <c r="AK4795" s="1"/>
      <c r="AL4795" s="1"/>
    </row>
    <row r="4796" spans="1:38" ht="127.5" customHeight="1">
      <c r="A4796" s="621">
        <v>21</v>
      </c>
      <c r="B4796" s="627" t="s">
        <v>1371</v>
      </c>
      <c r="C4796" s="627" t="s">
        <v>1369</v>
      </c>
      <c r="D4796" s="627" t="s">
        <v>1383</v>
      </c>
      <c r="E4796" s="629" t="s">
        <v>12998</v>
      </c>
      <c r="F4796" s="629" t="s">
        <v>51</v>
      </c>
      <c r="G4796" s="138"/>
      <c r="H4796" s="138"/>
      <c r="I4796" s="138"/>
      <c r="J4796" s="138"/>
      <c r="K4796" s="138"/>
      <c r="L4796" s="629" t="s">
        <v>51</v>
      </c>
      <c r="M4796" s="202"/>
      <c r="N4796" s="138"/>
      <c r="O4796" s="624">
        <v>0</v>
      </c>
      <c r="P4796" s="624">
        <v>0</v>
      </c>
      <c r="Q4796" s="624">
        <v>0</v>
      </c>
      <c r="R4796" s="624">
        <v>0</v>
      </c>
      <c r="S4796" s="624">
        <v>0</v>
      </c>
      <c r="T4796" s="624">
        <v>0</v>
      </c>
      <c r="U4796" s="624">
        <v>0</v>
      </c>
      <c r="V4796" s="624">
        <v>0</v>
      </c>
      <c r="W4796" s="624">
        <v>0</v>
      </c>
      <c r="X4796" s="622">
        <v>16</v>
      </c>
      <c r="Y4796" s="624">
        <v>0</v>
      </c>
      <c r="Z4796" s="476" t="s">
        <v>40</v>
      </c>
      <c r="AA4796" s="629" t="s">
        <v>5289</v>
      </c>
      <c r="AB4796" s="629" t="s">
        <v>5289</v>
      </c>
      <c r="AC4796" s="131" t="s">
        <v>5394</v>
      </c>
      <c r="AD4796" s="131" t="s">
        <v>5394</v>
      </c>
      <c r="AE4796" s="131" t="s">
        <v>5394</v>
      </c>
      <c r="AF4796" s="133" t="s">
        <v>5394</v>
      </c>
      <c r="AG4796" s="1"/>
      <c r="AH4796" s="1"/>
      <c r="AI4796" s="1"/>
      <c r="AJ4796" s="1"/>
      <c r="AK4796" s="1"/>
      <c r="AL4796" s="1"/>
    </row>
    <row r="4797" spans="1:38" ht="255.75" customHeight="1">
      <c r="A4797" s="621">
        <v>22</v>
      </c>
      <c r="B4797" s="627" t="s">
        <v>1372</v>
      </c>
      <c r="C4797" s="627" t="s">
        <v>1373</v>
      </c>
      <c r="D4797" s="24" t="s">
        <v>1374</v>
      </c>
      <c r="E4797" s="629" t="s">
        <v>13000</v>
      </c>
      <c r="F4797" s="629" t="s">
        <v>51</v>
      </c>
      <c r="G4797" s="138"/>
      <c r="H4797" s="138"/>
      <c r="I4797" s="138"/>
      <c r="J4797" s="138"/>
      <c r="K4797" s="138"/>
      <c r="L4797" s="624" t="s">
        <v>51</v>
      </c>
      <c r="M4797" s="202"/>
      <c r="N4797" s="138"/>
      <c r="O4797" s="629">
        <v>0</v>
      </c>
      <c r="P4797" s="629">
        <v>0</v>
      </c>
      <c r="Q4797" s="629">
        <v>0</v>
      </c>
      <c r="R4797" s="629">
        <v>0</v>
      </c>
      <c r="S4797" s="629">
        <v>0</v>
      </c>
      <c r="T4797" s="624">
        <v>0</v>
      </c>
      <c r="U4797" s="629">
        <v>0</v>
      </c>
      <c r="V4797" s="629">
        <v>0</v>
      </c>
      <c r="W4797" s="629">
        <v>0</v>
      </c>
      <c r="X4797" s="624">
        <v>4</v>
      </c>
      <c r="Y4797" s="629">
        <v>0</v>
      </c>
      <c r="Z4797" s="476" t="s">
        <v>51</v>
      </c>
      <c r="AA4797" s="629" t="s">
        <v>5289</v>
      </c>
      <c r="AB4797" s="629" t="s">
        <v>5289</v>
      </c>
      <c r="AC4797" s="131" t="s">
        <v>5394</v>
      </c>
      <c r="AD4797" s="131" t="s">
        <v>5394</v>
      </c>
      <c r="AE4797" s="131" t="s">
        <v>5394</v>
      </c>
      <c r="AF4797" s="133" t="s">
        <v>5394</v>
      </c>
      <c r="AG4797" s="1"/>
      <c r="AH4797" s="1"/>
      <c r="AI4797" s="1"/>
      <c r="AJ4797" s="1"/>
      <c r="AK4797" s="1"/>
      <c r="AL4797" s="1"/>
    </row>
    <row r="4798" spans="1:38" ht="114.75" customHeight="1">
      <c r="A4798" s="621">
        <v>23</v>
      </c>
      <c r="B4798" s="627" t="s">
        <v>522</v>
      </c>
      <c r="C4798" s="627" t="s">
        <v>1375</v>
      </c>
      <c r="D4798" s="627" t="s">
        <v>1376</v>
      </c>
      <c r="E4798" s="629" t="s">
        <v>40</v>
      </c>
      <c r="F4798" s="629" t="s">
        <v>51</v>
      </c>
      <c r="G4798" s="138"/>
      <c r="H4798" s="138"/>
      <c r="I4798" s="138"/>
      <c r="J4798" s="138"/>
      <c r="K4798" s="138"/>
      <c r="L4798" s="624" t="s">
        <v>40</v>
      </c>
      <c r="M4798" s="627" t="s">
        <v>13357</v>
      </c>
      <c r="N4798" s="629">
        <v>0</v>
      </c>
      <c r="O4798" s="629">
        <v>0</v>
      </c>
      <c r="P4798" s="629">
        <v>0</v>
      </c>
      <c r="Q4798" s="629">
        <v>0</v>
      </c>
      <c r="R4798" s="629">
        <v>0</v>
      </c>
      <c r="S4798" s="629">
        <v>0</v>
      </c>
      <c r="T4798" s="624">
        <v>0</v>
      </c>
      <c r="U4798" s="629">
        <v>0</v>
      </c>
      <c r="V4798" s="629">
        <v>0</v>
      </c>
      <c r="W4798" s="629">
        <v>0</v>
      </c>
      <c r="X4798" s="624">
        <v>10</v>
      </c>
      <c r="Y4798" s="629">
        <v>0</v>
      </c>
      <c r="Z4798" s="476" t="s">
        <v>40</v>
      </c>
      <c r="AA4798" s="629" t="s">
        <v>5289</v>
      </c>
      <c r="AB4798" s="629" t="s">
        <v>5289</v>
      </c>
      <c r="AC4798" s="131" t="s">
        <v>5394</v>
      </c>
      <c r="AD4798" s="131" t="s">
        <v>5394</v>
      </c>
      <c r="AE4798" s="131" t="s">
        <v>5394</v>
      </c>
      <c r="AF4798" s="133" t="s">
        <v>5394</v>
      </c>
      <c r="AG4798" s="1"/>
      <c r="AH4798" s="1"/>
      <c r="AI4798" s="1"/>
      <c r="AJ4798" s="1"/>
      <c r="AK4798" s="1"/>
      <c r="AL4798" s="1"/>
    </row>
    <row r="4799" spans="1:38" ht="127.5">
      <c r="A4799" s="621">
        <v>24</v>
      </c>
      <c r="B4799" s="627" t="s">
        <v>1378</v>
      </c>
      <c r="C4799" s="627" t="s">
        <v>1377</v>
      </c>
      <c r="D4799" s="627" t="s">
        <v>1380</v>
      </c>
      <c r="E4799" s="629" t="s">
        <v>13001</v>
      </c>
      <c r="F4799" s="629" t="s">
        <v>12692</v>
      </c>
      <c r="G4799" s="629" t="s">
        <v>51</v>
      </c>
      <c r="H4799" s="629">
        <v>1</v>
      </c>
      <c r="I4799" s="30" t="s">
        <v>16488</v>
      </c>
      <c r="J4799" s="138"/>
      <c r="K4799" s="138"/>
      <c r="L4799" s="629" t="s">
        <v>51</v>
      </c>
      <c r="M4799" s="202"/>
      <c r="N4799" s="138"/>
      <c r="O4799" s="624">
        <v>0</v>
      </c>
      <c r="P4799" s="624">
        <v>0</v>
      </c>
      <c r="Q4799" s="624">
        <v>0</v>
      </c>
      <c r="R4799" s="624">
        <v>0</v>
      </c>
      <c r="S4799" s="624">
        <v>0</v>
      </c>
      <c r="T4799" s="624">
        <v>0</v>
      </c>
      <c r="U4799" s="624">
        <v>0</v>
      </c>
      <c r="V4799" s="629">
        <v>0</v>
      </c>
      <c r="W4799" s="624">
        <v>0</v>
      </c>
      <c r="X4799" s="622">
        <v>659</v>
      </c>
      <c r="Y4799" s="624">
        <v>0</v>
      </c>
      <c r="Z4799" s="476" t="s">
        <v>51</v>
      </c>
      <c r="AA4799" s="629" t="s">
        <v>5289</v>
      </c>
      <c r="AB4799" s="629" t="s">
        <v>5289</v>
      </c>
      <c r="AC4799" s="131" t="s">
        <v>5394</v>
      </c>
      <c r="AD4799" s="131" t="s">
        <v>5394</v>
      </c>
      <c r="AE4799" s="131" t="s">
        <v>5394</v>
      </c>
      <c r="AF4799" s="133" t="s">
        <v>5394</v>
      </c>
      <c r="AG4799" s="1"/>
      <c r="AH4799" s="1"/>
      <c r="AI4799" s="1"/>
      <c r="AJ4799" s="1"/>
      <c r="AK4799" s="1"/>
      <c r="AL4799" s="1"/>
    </row>
    <row r="4800" spans="1:38" ht="102">
      <c r="A4800" s="621">
        <v>25</v>
      </c>
      <c r="B4800" s="627" t="s">
        <v>111</v>
      </c>
      <c r="C4800" s="627" t="s">
        <v>1377</v>
      </c>
      <c r="D4800" s="627" t="s">
        <v>1381</v>
      </c>
      <c r="E4800" s="629" t="s">
        <v>40</v>
      </c>
      <c r="F4800" s="629" t="s">
        <v>51</v>
      </c>
      <c r="G4800" s="138"/>
      <c r="H4800" s="138"/>
      <c r="I4800" s="138"/>
      <c r="J4800" s="138"/>
      <c r="K4800" s="138"/>
      <c r="L4800" s="629" t="s">
        <v>51</v>
      </c>
      <c r="M4800" s="202"/>
      <c r="N4800" s="138"/>
      <c r="O4800" s="624">
        <v>0</v>
      </c>
      <c r="P4800" s="624">
        <v>0</v>
      </c>
      <c r="Q4800" s="624">
        <v>0</v>
      </c>
      <c r="R4800" s="624">
        <v>0</v>
      </c>
      <c r="S4800" s="624">
        <v>0</v>
      </c>
      <c r="T4800" s="624">
        <v>0</v>
      </c>
      <c r="U4800" s="624">
        <v>0</v>
      </c>
      <c r="V4800" s="629">
        <v>0</v>
      </c>
      <c r="W4800" s="624">
        <v>0</v>
      </c>
      <c r="X4800" s="622">
        <v>9</v>
      </c>
      <c r="Y4800" s="624">
        <v>0</v>
      </c>
      <c r="Z4800" s="476" t="s">
        <v>51</v>
      </c>
      <c r="AA4800" s="629" t="s">
        <v>5289</v>
      </c>
      <c r="AB4800" s="629" t="s">
        <v>5289</v>
      </c>
      <c r="AC4800" s="131" t="s">
        <v>5394</v>
      </c>
      <c r="AD4800" s="131" t="s">
        <v>5394</v>
      </c>
      <c r="AE4800" s="131" t="s">
        <v>5394</v>
      </c>
      <c r="AF4800" s="133" t="s">
        <v>5394</v>
      </c>
      <c r="AG4800" s="1"/>
      <c r="AH4800" s="1"/>
      <c r="AI4800" s="1"/>
      <c r="AJ4800" s="1"/>
      <c r="AK4800" s="1"/>
      <c r="AL4800" s="1"/>
    </row>
    <row r="4801" spans="1:38" ht="76.5">
      <c r="A4801" s="621">
        <v>26</v>
      </c>
      <c r="B4801" s="627" t="s">
        <v>1379</v>
      </c>
      <c r="C4801" s="627" t="s">
        <v>1377</v>
      </c>
      <c r="D4801" s="627" t="s">
        <v>1382</v>
      </c>
      <c r="E4801" s="629" t="s">
        <v>40</v>
      </c>
      <c r="F4801" s="629" t="s">
        <v>51</v>
      </c>
      <c r="G4801" s="138"/>
      <c r="H4801" s="138"/>
      <c r="I4801" s="138"/>
      <c r="J4801" s="138"/>
      <c r="K4801" s="138"/>
      <c r="L4801" s="629" t="s">
        <v>51</v>
      </c>
      <c r="M4801" s="202"/>
      <c r="N4801" s="138"/>
      <c r="O4801" s="624">
        <v>0</v>
      </c>
      <c r="P4801" s="624">
        <v>0</v>
      </c>
      <c r="Q4801" s="624">
        <v>0</v>
      </c>
      <c r="R4801" s="624">
        <v>0</v>
      </c>
      <c r="S4801" s="624">
        <v>0</v>
      </c>
      <c r="T4801" s="624">
        <v>0</v>
      </c>
      <c r="U4801" s="624">
        <v>0</v>
      </c>
      <c r="V4801" s="629">
        <v>0</v>
      </c>
      <c r="W4801" s="624">
        <v>0</v>
      </c>
      <c r="X4801" s="622">
        <v>2</v>
      </c>
      <c r="Y4801" s="624">
        <v>0</v>
      </c>
      <c r="Z4801" s="476" t="s">
        <v>51</v>
      </c>
      <c r="AA4801" s="629" t="s">
        <v>5289</v>
      </c>
      <c r="AB4801" s="629" t="s">
        <v>5289</v>
      </c>
      <c r="AC4801" s="131" t="s">
        <v>5394</v>
      </c>
      <c r="AD4801" s="131" t="s">
        <v>5394</v>
      </c>
      <c r="AE4801" s="131" t="s">
        <v>5394</v>
      </c>
      <c r="AF4801" s="133" t="s">
        <v>5394</v>
      </c>
      <c r="AG4801" s="1"/>
      <c r="AH4801" s="1"/>
      <c r="AI4801" s="1"/>
      <c r="AJ4801" s="1"/>
      <c r="AK4801" s="1"/>
      <c r="AL4801" s="1"/>
    </row>
    <row r="4802" spans="1:38" ht="15.75" customHeight="1" thickBot="1">
      <c r="A4802" s="18"/>
      <c r="B4802" s="18">
        <v>26</v>
      </c>
      <c r="C4802" s="18"/>
      <c r="D4802" s="18">
        <v>24</v>
      </c>
      <c r="E4802" s="18">
        <v>24</v>
      </c>
      <c r="F4802" s="18">
        <v>10</v>
      </c>
      <c r="G4802" s="18">
        <v>3</v>
      </c>
      <c r="H4802" s="18">
        <v>1</v>
      </c>
      <c r="I4802" s="18"/>
      <c r="J4802" s="18">
        <v>1</v>
      </c>
      <c r="K4802" s="18">
        <v>11</v>
      </c>
      <c r="L4802" s="18">
        <v>11</v>
      </c>
      <c r="M4802" s="200"/>
      <c r="N4802" s="18">
        <f t="shared" ref="N4802:O4802" si="1623">SUM(N4776:N4801)</f>
        <v>0</v>
      </c>
      <c r="O4802" s="18">
        <f t="shared" si="1623"/>
        <v>0</v>
      </c>
      <c r="P4802" s="18">
        <f t="shared" ref="P4802:Q4802" si="1624">SUM(P4776:P4801)</f>
        <v>0</v>
      </c>
      <c r="Q4802" s="18">
        <f t="shared" si="1624"/>
        <v>0</v>
      </c>
      <c r="R4802" s="18">
        <f t="shared" ref="R4802" si="1625">SUM(R4776:R4801)</f>
        <v>0</v>
      </c>
      <c r="S4802" s="18">
        <f t="shared" ref="S4802" si="1626">SUM(S4776:S4801)</f>
        <v>0</v>
      </c>
      <c r="T4802" s="18">
        <f t="shared" ref="T4802:U4802" si="1627">SUM(T4776:T4801)</f>
        <v>0</v>
      </c>
      <c r="U4802" s="18">
        <f t="shared" si="1627"/>
        <v>0</v>
      </c>
      <c r="V4802" s="18">
        <f t="shared" ref="V4802:W4802" si="1628">SUM(V4776:V4801)</f>
        <v>0</v>
      </c>
      <c r="W4802" s="18">
        <f t="shared" si="1628"/>
        <v>0</v>
      </c>
      <c r="X4802" s="625">
        <f t="shared" ref="X4802:Y4802" si="1629">SUM(X4776:X4801)</f>
        <v>5453</v>
      </c>
      <c r="Y4802" s="18">
        <f t="shared" si="1629"/>
        <v>0</v>
      </c>
      <c r="Z4802" s="18">
        <v>11</v>
      </c>
      <c r="AA4802" s="18">
        <v>1</v>
      </c>
      <c r="AB4802" s="18">
        <v>1</v>
      </c>
      <c r="AC4802" s="18"/>
      <c r="AD4802" s="18"/>
      <c r="AE4802" s="18"/>
      <c r="AF4802" s="18"/>
      <c r="AG4802" s="1"/>
      <c r="AH4802" s="1"/>
      <c r="AI4802" s="1"/>
      <c r="AJ4802" s="1"/>
      <c r="AK4802" s="1"/>
      <c r="AL4802" s="1"/>
    </row>
    <row r="4803" spans="1:38" ht="15.75" customHeight="1" thickBot="1">
      <c r="A4803" s="660" t="s">
        <v>1319</v>
      </c>
      <c r="B4803" s="661"/>
      <c r="C4803" s="661"/>
      <c r="D4803" s="661"/>
      <c r="E4803" s="661"/>
      <c r="F4803" s="661"/>
      <c r="G4803" s="661"/>
      <c r="H4803" s="661"/>
      <c r="I4803" s="661"/>
      <c r="J4803" s="661"/>
      <c r="K4803" s="661"/>
      <c r="L4803" s="661"/>
      <c r="M4803" s="661"/>
      <c r="N4803" s="661"/>
      <c r="O4803" s="661"/>
      <c r="P4803" s="661"/>
      <c r="Q4803" s="661"/>
      <c r="R4803" s="661"/>
      <c r="S4803" s="661"/>
      <c r="T4803" s="661"/>
      <c r="U4803" s="661"/>
      <c r="V4803" s="661"/>
      <c r="W4803" s="661"/>
      <c r="X4803" s="661"/>
      <c r="Y4803" s="661"/>
      <c r="Z4803" s="661"/>
      <c r="AA4803" s="661"/>
      <c r="AB4803" s="661"/>
      <c r="AC4803" s="661"/>
      <c r="AD4803" s="661"/>
      <c r="AE4803" s="661"/>
      <c r="AF4803" s="662"/>
      <c r="AG4803" s="1"/>
      <c r="AH4803" s="1"/>
      <c r="AI4803" s="1"/>
      <c r="AJ4803" s="1"/>
      <c r="AK4803" s="1"/>
      <c r="AL4803" s="1"/>
    </row>
    <row r="4804" spans="1:38" ht="204" customHeight="1">
      <c r="A4804" s="621">
        <v>1</v>
      </c>
      <c r="B4804" s="28" t="s">
        <v>1406</v>
      </c>
      <c r="C4804" s="28" t="s">
        <v>1387</v>
      </c>
      <c r="D4804" s="28" t="s">
        <v>1388</v>
      </c>
      <c r="E4804" s="629" t="s">
        <v>1407</v>
      </c>
      <c r="F4804" s="624" t="s">
        <v>51</v>
      </c>
      <c r="G4804" s="138"/>
      <c r="H4804" s="138"/>
      <c r="I4804" s="138"/>
      <c r="J4804" s="28" t="s">
        <v>1408</v>
      </c>
      <c r="K4804" s="629" t="s">
        <v>51</v>
      </c>
      <c r="L4804" s="629" t="s">
        <v>51</v>
      </c>
      <c r="M4804" s="202"/>
      <c r="N4804" s="138"/>
      <c r="O4804" s="629">
        <v>0</v>
      </c>
      <c r="P4804" s="629">
        <v>0</v>
      </c>
      <c r="Q4804" s="629">
        <v>0</v>
      </c>
      <c r="R4804" s="629">
        <v>0</v>
      </c>
      <c r="S4804" s="629">
        <v>0</v>
      </c>
      <c r="T4804" s="629">
        <v>0</v>
      </c>
      <c r="U4804" s="629">
        <v>0</v>
      </c>
      <c r="V4804" s="629">
        <v>0</v>
      </c>
      <c r="W4804" s="629">
        <v>0</v>
      </c>
      <c r="X4804" s="123">
        <v>772</v>
      </c>
      <c r="Y4804" s="629">
        <v>0</v>
      </c>
      <c r="Z4804" s="629" t="s">
        <v>51</v>
      </c>
      <c r="AA4804" s="28" t="s">
        <v>1389</v>
      </c>
      <c r="AB4804" s="28" t="s">
        <v>1390</v>
      </c>
      <c r="AC4804" s="152"/>
      <c r="AD4804" s="152"/>
      <c r="AE4804" s="152"/>
      <c r="AF4804" s="763"/>
      <c r="AG4804" s="1"/>
      <c r="AH4804" s="1"/>
      <c r="AI4804" s="1"/>
      <c r="AJ4804" s="1"/>
      <c r="AK4804" s="1"/>
      <c r="AL4804" s="1"/>
    </row>
    <row r="4805" spans="1:38" ht="140.25">
      <c r="A4805" s="621">
        <v>2</v>
      </c>
      <c r="B4805" s="627" t="s">
        <v>1391</v>
      </c>
      <c r="C4805" s="627" t="s">
        <v>1387</v>
      </c>
      <c r="D4805" s="627" t="s">
        <v>1392</v>
      </c>
      <c r="E4805" s="629" t="s">
        <v>1407</v>
      </c>
      <c r="F4805" s="629" t="s">
        <v>19098</v>
      </c>
      <c r="G4805" s="624" t="s">
        <v>51</v>
      </c>
      <c r="H4805" s="629">
        <v>3</v>
      </c>
      <c r="I4805" s="30" t="s">
        <v>16486</v>
      </c>
      <c r="J4805" s="138"/>
      <c r="K4805" s="138"/>
      <c r="L4805" s="629" t="s">
        <v>51</v>
      </c>
      <c r="M4805" s="202"/>
      <c r="N4805" s="138"/>
      <c r="O4805" s="624">
        <v>0</v>
      </c>
      <c r="P4805" s="624">
        <v>0</v>
      </c>
      <c r="Q4805" s="624">
        <v>0</v>
      </c>
      <c r="R4805" s="624">
        <v>0</v>
      </c>
      <c r="S4805" s="624">
        <v>0</v>
      </c>
      <c r="T4805" s="624">
        <v>0</v>
      </c>
      <c r="U4805" s="624">
        <v>0</v>
      </c>
      <c r="V4805" s="624">
        <v>0</v>
      </c>
      <c r="W4805" s="624">
        <v>0</v>
      </c>
      <c r="X4805" s="622">
        <v>34</v>
      </c>
      <c r="Y4805" s="624">
        <v>0</v>
      </c>
      <c r="Z4805" s="624" t="s">
        <v>51</v>
      </c>
      <c r="AA4805" s="624" t="s">
        <v>5289</v>
      </c>
      <c r="AB4805" s="624" t="s">
        <v>5289</v>
      </c>
      <c r="AC4805" s="138"/>
      <c r="AD4805" s="138"/>
      <c r="AE4805" s="138"/>
      <c r="AF4805" s="278"/>
      <c r="AG4805" s="1"/>
      <c r="AH4805" s="1"/>
      <c r="AI4805" s="1"/>
      <c r="AJ4805" s="1"/>
      <c r="AK4805" s="1"/>
      <c r="AL4805" s="1"/>
    </row>
    <row r="4806" spans="1:38" ht="140.25">
      <c r="A4806" s="621">
        <v>3</v>
      </c>
      <c r="B4806" s="627" t="s">
        <v>1393</v>
      </c>
      <c r="C4806" s="627" t="s">
        <v>1387</v>
      </c>
      <c r="D4806" s="627" t="s">
        <v>1394</v>
      </c>
      <c r="E4806" s="629" t="s">
        <v>1407</v>
      </c>
      <c r="F4806" s="629" t="s">
        <v>19098</v>
      </c>
      <c r="G4806" s="624" t="s">
        <v>51</v>
      </c>
      <c r="H4806" s="629">
        <v>3</v>
      </c>
      <c r="I4806" s="30" t="s">
        <v>16486</v>
      </c>
      <c r="J4806" s="138"/>
      <c r="K4806" s="138"/>
      <c r="L4806" s="624" t="s">
        <v>40</v>
      </c>
      <c r="M4806" s="627" t="s">
        <v>15092</v>
      </c>
      <c r="N4806" s="624">
        <v>0</v>
      </c>
      <c r="O4806" s="624">
        <v>0</v>
      </c>
      <c r="P4806" s="624">
        <v>0</v>
      </c>
      <c r="Q4806" s="624">
        <v>0</v>
      </c>
      <c r="R4806" s="624">
        <v>0</v>
      </c>
      <c r="S4806" s="624">
        <v>0</v>
      </c>
      <c r="T4806" s="624">
        <v>0</v>
      </c>
      <c r="U4806" s="624">
        <v>0</v>
      </c>
      <c r="V4806" s="624">
        <v>0</v>
      </c>
      <c r="W4806" s="624">
        <v>0</v>
      </c>
      <c r="X4806" s="622">
        <v>1</v>
      </c>
      <c r="Y4806" s="624">
        <v>0</v>
      </c>
      <c r="Z4806" s="624" t="s">
        <v>51</v>
      </c>
      <c r="AA4806" s="624" t="s">
        <v>5289</v>
      </c>
      <c r="AB4806" s="624" t="s">
        <v>5289</v>
      </c>
      <c r="AC4806" s="138"/>
      <c r="AD4806" s="138"/>
      <c r="AE4806" s="138"/>
      <c r="AF4806" s="278"/>
      <c r="AG4806" s="1"/>
      <c r="AH4806" s="1"/>
      <c r="AI4806" s="1"/>
      <c r="AJ4806" s="1"/>
      <c r="AK4806" s="1"/>
      <c r="AL4806" s="1"/>
    </row>
    <row r="4807" spans="1:38" ht="140.25">
      <c r="A4807" s="621">
        <v>4</v>
      </c>
      <c r="B4807" s="627" t="s">
        <v>1395</v>
      </c>
      <c r="C4807" s="627" t="s">
        <v>1387</v>
      </c>
      <c r="D4807" s="627" t="s">
        <v>1396</v>
      </c>
      <c r="E4807" s="629" t="s">
        <v>1407</v>
      </c>
      <c r="F4807" s="624" t="s">
        <v>51</v>
      </c>
      <c r="G4807" s="138"/>
      <c r="H4807" s="138"/>
      <c r="I4807" s="138"/>
      <c r="J4807" s="138"/>
      <c r="K4807" s="138"/>
      <c r="L4807" s="624" t="s">
        <v>40</v>
      </c>
      <c r="M4807" s="627" t="s">
        <v>13358</v>
      </c>
      <c r="N4807" s="624">
        <v>0</v>
      </c>
      <c r="O4807" s="624">
        <v>0</v>
      </c>
      <c r="P4807" s="624">
        <v>0</v>
      </c>
      <c r="Q4807" s="624">
        <v>0</v>
      </c>
      <c r="R4807" s="624">
        <v>0</v>
      </c>
      <c r="S4807" s="624">
        <v>0</v>
      </c>
      <c r="T4807" s="624">
        <v>0</v>
      </c>
      <c r="U4807" s="624">
        <v>0</v>
      </c>
      <c r="V4807" s="624">
        <v>0</v>
      </c>
      <c r="W4807" s="624">
        <v>0</v>
      </c>
      <c r="X4807" s="622">
        <v>0</v>
      </c>
      <c r="Y4807" s="624">
        <v>0</v>
      </c>
      <c r="Z4807" s="624" t="s">
        <v>51</v>
      </c>
      <c r="AA4807" s="624" t="s">
        <v>5289</v>
      </c>
      <c r="AB4807" s="624" t="s">
        <v>5289</v>
      </c>
      <c r="AC4807" s="138"/>
      <c r="AD4807" s="138"/>
      <c r="AE4807" s="138"/>
      <c r="AF4807" s="278"/>
      <c r="AG4807" s="1"/>
      <c r="AH4807" s="1"/>
      <c r="AI4807" s="1"/>
      <c r="AJ4807" s="1"/>
      <c r="AK4807" s="1"/>
      <c r="AL4807" s="1"/>
    </row>
    <row r="4808" spans="1:38" ht="140.25">
      <c r="A4808" s="621">
        <v>5</v>
      </c>
      <c r="B4808" s="627" t="s">
        <v>1397</v>
      </c>
      <c r="C4808" s="627" t="s">
        <v>1387</v>
      </c>
      <c r="D4808" s="627" t="s">
        <v>1398</v>
      </c>
      <c r="E4808" s="629" t="s">
        <v>1407</v>
      </c>
      <c r="F4808" s="629" t="s">
        <v>19098</v>
      </c>
      <c r="G4808" s="624" t="s">
        <v>51</v>
      </c>
      <c r="H4808" s="629">
        <v>3</v>
      </c>
      <c r="I4808" s="30" t="s">
        <v>16486</v>
      </c>
      <c r="J4808" s="138"/>
      <c r="K4808" s="138"/>
      <c r="L4808" s="624" t="s">
        <v>40</v>
      </c>
      <c r="M4808" s="627" t="s">
        <v>13359</v>
      </c>
      <c r="N4808" s="624">
        <v>0</v>
      </c>
      <c r="O4808" s="624">
        <v>0</v>
      </c>
      <c r="P4808" s="624">
        <v>0</v>
      </c>
      <c r="Q4808" s="624">
        <v>0</v>
      </c>
      <c r="R4808" s="624">
        <v>0</v>
      </c>
      <c r="S4808" s="624">
        <v>0</v>
      </c>
      <c r="T4808" s="624">
        <v>0</v>
      </c>
      <c r="U4808" s="624">
        <v>0</v>
      </c>
      <c r="V4808" s="624">
        <v>0</v>
      </c>
      <c r="W4808" s="624">
        <v>0</v>
      </c>
      <c r="X4808" s="622">
        <v>24</v>
      </c>
      <c r="Y4808" s="624">
        <v>0</v>
      </c>
      <c r="Z4808" s="624" t="s">
        <v>51</v>
      </c>
      <c r="AA4808" s="624" t="s">
        <v>5289</v>
      </c>
      <c r="AB4808" s="624" t="s">
        <v>5289</v>
      </c>
      <c r="AC4808" s="138"/>
      <c r="AD4808" s="138"/>
      <c r="AE4808" s="138"/>
      <c r="AF4808" s="278"/>
      <c r="AG4808" s="1"/>
      <c r="AH4808" s="1"/>
      <c r="AI4808" s="1"/>
      <c r="AJ4808" s="1"/>
      <c r="AK4808" s="1"/>
      <c r="AL4808" s="1"/>
    </row>
    <row r="4809" spans="1:38" ht="140.25">
      <c r="A4809" s="621">
        <v>6</v>
      </c>
      <c r="B4809" s="627" t="s">
        <v>1400</v>
      </c>
      <c r="C4809" s="627" t="s">
        <v>1387</v>
      </c>
      <c r="D4809" s="627" t="s">
        <v>1401</v>
      </c>
      <c r="E4809" s="629" t="s">
        <v>1407</v>
      </c>
      <c r="F4809" s="624" t="s">
        <v>51</v>
      </c>
      <c r="G4809" s="138"/>
      <c r="H4809" s="138"/>
      <c r="I4809" s="138"/>
      <c r="J4809" s="138"/>
      <c r="K4809" s="138"/>
      <c r="L4809" s="624" t="s">
        <v>51</v>
      </c>
      <c r="M4809" s="202"/>
      <c r="N4809" s="138"/>
      <c r="O4809" s="624">
        <v>0</v>
      </c>
      <c r="P4809" s="624">
        <v>0</v>
      </c>
      <c r="Q4809" s="624">
        <v>0</v>
      </c>
      <c r="R4809" s="624">
        <v>0</v>
      </c>
      <c r="S4809" s="624">
        <v>0</v>
      </c>
      <c r="T4809" s="624">
        <v>0</v>
      </c>
      <c r="U4809" s="624">
        <v>0</v>
      </c>
      <c r="V4809" s="624">
        <v>0</v>
      </c>
      <c r="W4809" s="624">
        <v>0</v>
      </c>
      <c r="X4809" s="622">
        <v>0</v>
      </c>
      <c r="Y4809" s="624">
        <v>0</v>
      </c>
      <c r="Z4809" s="624" t="s">
        <v>51</v>
      </c>
      <c r="AA4809" s="624" t="s">
        <v>5289</v>
      </c>
      <c r="AB4809" s="624" t="s">
        <v>5289</v>
      </c>
      <c r="AC4809" s="138"/>
      <c r="AD4809" s="138"/>
      <c r="AE4809" s="138"/>
      <c r="AF4809" s="278"/>
      <c r="AG4809" s="1"/>
      <c r="AH4809" s="1"/>
      <c r="AI4809" s="1"/>
      <c r="AJ4809" s="1"/>
      <c r="AK4809" s="1"/>
      <c r="AL4809" s="1"/>
    </row>
    <row r="4810" spans="1:38" ht="140.25">
      <c r="A4810" s="621">
        <v>7</v>
      </c>
      <c r="B4810" s="627" t="s">
        <v>1402</v>
      </c>
      <c r="C4810" s="627" t="s">
        <v>1387</v>
      </c>
      <c r="D4810" s="627" t="s">
        <v>1403</v>
      </c>
      <c r="E4810" s="629" t="s">
        <v>1407</v>
      </c>
      <c r="F4810" s="624" t="s">
        <v>51</v>
      </c>
      <c r="G4810" s="138"/>
      <c r="H4810" s="138"/>
      <c r="I4810" s="138"/>
      <c r="J4810" s="138"/>
      <c r="K4810" s="138"/>
      <c r="L4810" s="624" t="s">
        <v>51</v>
      </c>
      <c r="M4810" s="202"/>
      <c r="N4810" s="138"/>
      <c r="O4810" s="624">
        <v>0</v>
      </c>
      <c r="P4810" s="624">
        <v>0</v>
      </c>
      <c r="Q4810" s="624">
        <v>0</v>
      </c>
      <c r="R4810" s="624">
        <v>0</v>
      </c>
      <c r="S4810" s="624">
        <v>0</v>
      </c>
      <c r="T4810" s="624">
        <v>0</v>
      </c>
      <c r="U4810" s="624">
        <v>0</v>
      </c>
      <c r="V4810" s="624">
        <v>0</v>
      </c>
      <c r="W4810" s="624">
        <v>0</v>
      </c>
      <c r="X4810" s="622">
        <v>0</v>
      </c>
      <c r="Y4810" s="624">
        <v>0</v>
      </c>
      <c r="Z4810" s="624" t="s">
        <v>51</v>
      </c>
      <c r="AA4810" s="624" t="s">
        <v>5289</v>
      </c>
      <c r="AB4810" s="624" t="s">
        <v>5289</v>
      </c>
      <c r="AC4810" s="138"/>
      <c r="AD4810" s="138"/>
      <c r="AE4810" s="138"/>
      <c r="AF4810" s="278"/>
      <c r="AG4810" s="1"/>
      <c r="AH4810" s="1"/>
      <c r="AI4810" s="1"/>
      <c r="AJ4810" s="1"/>
      <c r="AK4810" s="1"/>
      <c r="AL4810" s="1"/>
    </row>
    <row r="4811" spans="1:38" ht="140.25">
      <c r="A4811" s="621">
        <v>8</v>
      </c>
      <c r="B4811" s="627" t="s">
        <v>1404</v>
      </c>
      <c r="C4811" s="627" t="s">
        <v>1387</v>
      </c>
      <c r="D4811" s="627" t="s">
        <v>1405</v>
      </c>
      <c r="E4811" s="629" t="s">
        <v>1407</v>
      </c>
      <c r="F4811" s="629" t="s">
        <v>51</v>
      </c>
      <c r="G4811" s="138"/>
      <c r="H4811" s="138"/>
      <c r="I4811" s="138"/>
      <c r="J4811" s="138"/>
      <c r="K4811" s="138"/>
      <c r="L4811" s="624" t="s">
        <v>40</v>
      </c>
      <c r="M4811" s="627" t="s">
        <v>17746</v>
      </c>
      <c r="N4811" s="624">
        <v>0</v>
      </c>
      <c r="O4811" s="624">
        <v>0</v>
      </c>
      <c r="P4811" s="624">
        <v>0</v>
      </c>
      <c r="Q4811" s="624">
        <v>0</v>
      </c>
      <c r="R4811" s="624">
        <v>0</v>
      </c>
      <c r="S4811" s="624">
        <v>0</v>
      </c>
      <c r="T4811" s="624">
        <v>0</v>
      </c>
      <c r="U4811" s="624">
        <v>0</v>
      </c>
      <c r="V4811" s="624">
        <v>0</v>
      </c>
      <c r="W4811" s="624">
        <v>0</v>
      </c>
      <c r="X4811" s="622">
        <v>0</v>
      </c>
      <c r="Y4811" s="624">
        <v>0</v>
      </c>
      <c r="Z4811" s="624" t="s">
        <v>51</v>
      </c>
      <c r="AA4811" s="624" t="s">
        <v>5289</v>
      </c>
      <c r="AB4811" s="624" t="s">
        <v>5289</v>
      </c>
      <c r="AC4811" s="138"/>
      <c r="AD4811" s="138"/>
      <c r="AE4811" s="138"/>
      <c r="AF4811" s="278"/>
      <c r="AG4811" s="1"/>
      <c r="AH4811" s="1"/>
      <c r="AI4811" s="1"/>
      <c r="AJ4811" s="1"/>
      <c r="AK4811" s="1"/>
      <c r="AL4811" s="1"/>
    </row>
    <row r="4812" spans="1:38" ht="15.75" customHeight="1" thickBot="1">
      <c r="A4812" s="18"/>
      <c r="B4812" s="18">
        <v>8</v>
      </c>
      <c r="C4812" s="18"/>
      <c r="D4812" s="18">
        <v>8</v>
      </c>
      <c r="E4812" s="18">
        <v>8</v>
      </c>
      <c r="F4812" s="18">
        <v>3</v>
      </c>
      <c r="G4812" s="18">
        <v>0</v>
      </c>
      <c r="H4812" s="18">
        <v>1</v>
      </c>
      <c r="I4812" s="18"/>
      <c r="J4812" s="18">
        <v>1</v>
      </c>
      <c r="K4812" s="18">
        <v>0</v>
      </c>
      <c r="L4812" s="18">
        <v>4</v>
      </c>
      <c r="M4812" s="200"/>
      <c r="N4812" s="18">
        <f t="shared" ref="N4812:O4812" si="1630">SUM(N4804:N4811)</f>
        <v>0</v>
      </c>
      <c r="O4812" s="18">
        <f t="shared" si="1630"/>
        <v>0</v>
      </c>
      <c r="P4812" s="18">
        <f t="shared" ref="P4812:Q4812" si="1631">SUM(P4804:P4811)</f>
        <v>0</v>
      </c>
      <c r="Q4812" s="18">
        <f t="shared" si="1631"/>
        <v>0</v>
      </c>
      <c r="R4812" s="18">
        <f t="shared" ref="R4812" si="1632">SUM(R4804:R4811)</f>
        <v>0</v>
      </c>
      <c r="S4812" s="18">
        <f t="shared" ref="S4812" si="1633">SUM(S4804:S4811)</f>
        <v>0</v>
      </c>
      <c r="T4812" s="18">
        <f t="shared" ref="T4812:U4812" si="1634">SUM(T4804:T4811)</f>
        <v>0</v>
      </c>
      <c r="U4812" s="18">
        <f t="shared" si="1634"/>
        <v>0</v>
      </c>
      <c r="V4812" s="18">
        <f t="shared" ref="V4812:W4812" si="1635">SUM(V4804:V4811)</f>
        <v>0</v>
      </c>
      <c r="W4812" s="18">
        <f t="shared" si="1635"/>
        <v>0</v>
      </c>
      <c r="X4812" s="18">
        <f t="shared" ref="X4812:Y4812" si="1636">SUM(X4804:X4811)</f>
        <v>831</v>
      </c>
      <c r="Y4812" s="18">
        <f t="shared" si="1636"/>
        <v>0</v>
      </c>
      <c r="Z4812" s="18">
        <v>0</v>
      </c>
      <c r="AA4812" s="18">
        <v>1</v>
      </c>
      <c r="AB4812" s="18">
        <v>1</v>
      </c>
      <c r="AC4812" s="18"/>
      <c r="AD4812" s="18"/>
      <c r="AE4812" s="18"/>
      <c r="AF4812" s="18"/>
      <c r="AG4812" s="1"/>
      <c r="AH4812" s="1"/>
      <c r="AI4812" s="1"/>
      <c r="AJ4812" s="1"/>
      <c r="AK4812" s="1"/>
      <c r="AL4812" s="1"/>
    </row>
    <row r="4813" spans="1:38" ht="15.75" customHeight="1" thickBot="1">
      <c r="A4813" s="660" t="s">
        <v>1320</v>
      </c>
      <c r="B4813" s="661"/>
      <c r="C4813" s="661"/>
      <c r="D4813" s="661"/>
      <c r="E4813" s="661"/>
      <c r="F4813" s="661"/>
      <c r="G4813" s="661"/>
      <c r="H4813" s="661"/>
      <c r="I4813" s="661"/>
      <c r="J4813" s="661"/>
      <c r="K4813" s="661"/>
      <c r="L4813" s="661"/>
      <c r="M4813" s="661"/>
      <c r="N4813" s="661"/>
      <c r="O4813" s="661"/>
      <c r="P4813" s="661"/>
      <c r="Q4813" s="661"/>
      <c r="R4813" s="661"/>
      <c r="S4813" s="661"/>
      <c r="T4813" s="661"/>
      <c r="U4813" s="661"/>
      <c r="V4813" s="661"/>
      <c r="W4813" s="661"/>
      <c r="X4813" s="661"/>
      <c r="Y4813" s="661"/>
      <c r="Z4813" s="661"/>
      <c r="AA4813" s="661"/>
      <c r="AB4813" s="661"/>
      <c r="AC4813" s="661"/>
      <c r="AD4813" s="661"/>
      <c r="AE4813" s="661"/>
      <c r="AF4813" s="662"/>
      <c r="AG4813" s="1"/>
      <c r="AH4813" s="1"/>
      <c r="AI4813" s="1"/>
      <c r="AJ4813" s="1"/>
      <c r="AK4813" s="1"/>
      <c r="AL4813" s="1"/>
    </row>
    <row r="4814" spans="1:38" ht="216.75" customHeight="1">
      <c r="A4814" s="621">
        <v>1</v>
      </c>
      <c r="B4814" s="627" t="s">
        <v>1409</v>
      </c>
      <c r="C4814" s="627" t="s">
        <v>15093</v>
      </c>
      <c r="D4814" s="28" t="s">
        <v>1446</v>
      </c>
      <c r="E4814" s="629" t="s">
        <v>12693</v>
      </c>
      <c r="F4814" s="629" t="s">
        <v>51</v>
      </c>
      <c r="G4814" s="138"/>
      <c r="H4814" s="138"/>
      <c r="I4814" s="138"/>
      <c r="J4814" s="28" t="s">
        <v>1410</v>
      </c>
      <c r="K4814" s="29" t="s">
        <v>1411</v>
      </c>
      <c r="L4814" s="629" t="s">
        <v>51</v>
      </c>
      <c r="M4814" s="202"/>
      <c r="N4814" s="138"/>
      <c r="O4814" s="629">
        <v>0</v>
      </c>
      <c r="P4814" s="629">
        <v>0</v>
      </c>
      <c r="Q4814" s="629">
        <v>0</v>
      </c>
      <c r="R4814" s="629">
        <v>0</v>
      </c>
      <c r="S4814" s="629">
        <v>0</v>
      </c>
      <c r="T4814" s="629">
        <v>0</v>
      </c>
      <c r="U4814" s="629">
        <v>0</v>
      </c>
      <c r="V4814" s="629">
        <v>0</v>
      </c>
      <c r="W4814" s="629">
        <v>0</v>
      </c>
      <c r="X4814" s="123">
        <v>0</v>
      </c>
      <c r="Y4814" s="629">
        <v>0</v>
      </c>
      <c r="Z4814" s="629" t="s">
        <v>14520</v>
      </c>
      <c r="AA4814" s="28" t="s">
        <v>14189</v>
      </c>
      <c r="AB4814" s="28" t="s">
        <v>1412</v>
      </c>
      <c r="AC4814" s="138"/>
      <c r="AD4814" s="138"/>
      <c r="AE4814" s="138"/>
      <c r="AF4814" s="278"/>
      <c r="AG4814" s="1"/>
      <c r="AH4814" s="1"/>
      <c r="AI4814" s="1"/>
      <c r="AJ4814" s="1"/>
      <c r="AK4814" s="1"/>
      <c r="AL4814" s="1"/>
    </row>
    <row r="4815" spans="1:38" ht="114.75" customHeight="1">
      <c r="A4815" s="621">
        <v>2</v>
      </c>
      <c r="B4815" s="627" t="s">
        <v>1413</v>
      </c>
      <c r="C4815" s="627" t="s">
        <v>15094</v>
      </c>
      <c r="D4815" s="627" t="s">
        <v>1447</v>
      </c>
      <c r="E4815" s="624" t="s">
        <v>40</v>
      </c>
      <c r="F4815" s="624" t="s">
        <v>51</v>
      </c>
      <c r="G4815" s="138"/>
      <c r="H4815" s="138"/>
      <c r="I4815" s="138"/>
      <c r="J4815" s="624" t="s">
        <v>5289</v>
      </c>
      <c r="K4815" s="29" t="s">
        <v>1414</v>
      </c>
      <c r="L4815" s="624" t="s">
        <v>40</v>
      </c>
      <c r="M4815" s="627" t="s">
        <v>13223</v>
      </c>
      <c r="N4815" s="624">
        <v>0</v>
      </c>
      <c r="O4815" s="624">
        <v>0</v>
      </c>
      <c r="P4815" s="624">
        <v>0</v>
      </c>
      <c r="Q4815" s="624">
        <v>0</v>
      </c>
      <c r="R4815" s="624">
        <v>0</v>
      </c>
      <c r="S4815" s="624">
        <v>0</v>
      </c>
      <c r="T4815" s="624">
        <v>0</v>
      </c>
      <c r="U4815" s="624">
        <v>0</v>
      </c>
      <c r="V4815" s="624">
        <v>0</v>
      </c>
      <c r="W4815" s="624">
        <v>0</v>
      </c>
      <c r="X4815" s="622">
        <v>0</v>
      </c>
      <c r="Y4815" s="624">
        <v>0</v>
      </c>
      <c r="Z4815" s="629" t="s">
        <v>14520</v>
      </c>
      <c r="AA4815" s="624" t="s">
        <v>5289</v>
      </c>
      <c r="AB4815" s="624" t="s">
        <v>5289</v>
      </c>
      <c r="AC4815" s="138"/>
      <c r="AD4815" s="138"/>
      <c r="AE4815" s="138"/>
      <c r="AF4815" s="278"/>
      <c r="AG4815" s="1"/>
      <c r="AH4815" s="1"/>
      <c r="AI4815" s="1"/>
      <c r="AJ4815" s="1"/>
      <c r="AK4815" s="1"/>
      <c r="AL4815" s="1"/>
    </row>
    <row r="4816" spans="1:38" ht="127.5" customHeight="1">
      <c r="A4816" s="621">
        <v>3</v>
      </c>
      <c r="B4816" s="627" t="s">
        <v>1415</v>
      </c>
      <c r="C4816" s="627" t="s">
        <v>15095</v>
      </c>
      <c r="D4816" s="627" t="s">
        <v>1416</v>
      </c>
      <c r="E4816" s="624" t="s">
        <v>40</v>
      </c>
      <c r="F4816" s="624" t="s">
        <v>51</v>
      </c>
      <c r="G4816" s="138"/>
      <c r="H4816" s="138"/>
      <c r="I4816" s="138"/>
      <c r="J4816" s="138"/>
      <c r="K4816" s="138"/>
      <c r="L4816" s="624" t="s">
        <v>51</v>
      </c>
      <c r="M4816" s="202"/>
      <c r="N4816" s="138"/>
      <c r="O4816" s="624">
        <v>0</v>
      </c>
      <c r="P4816" s="624">
        <v>0</v>
      </c>
      <c r="Q4816" s="624">
        <v>0</v>
      </c>
      <c r="R4816" s="624">
        <v>0</v>
      </c>
      <c r="S4816" s="624">
        <v>0</v>
      </c>
      <c r="T4816" s="624">
        <v>0</v>
      </c>
      <c r="U4816" s="624">
        <v>0</v>
      </c>
      <c r="V4816" s="624">
        <v>0</v>
      </c>
      <c r="W4816" s="624">
        <v>0</v>
      </c>
      <c r="X4816" s="622">
        <v>0</v>
      </c>
      <c r="Y4816" s="624">
        <v>0</v>
      </c>
      <c r="Z4816" s="629" t="s">
        <v>14520</v>
      </c>
      <c r="AA4816" s="624" t="s">
        <v>5289</v>
      </c>
      <c r="AB4816" s="624" t="s">
        <v>5289</v>
      </c>
      <c r="AC4816" s="138"/>
      <c r="AD4816" s="138"/>
      <c r="AE4816" s="138"/>
      <c r="AF4816" s="278"/>
      <c r="AG4816" s="1"/>
      <c r="AH4816" s="1"/>
      <c r="AI4816" s="1"/>
      <c r="AJ4816" s="1"/>
      <c r="AK4816" s="1"/>
      <c r="AL4816" s="1"/>
    </row>
    <row r="4817" spans="1:38" ht="114.75" customHeight="1">
      <c r="A4817" s="621">
        <v>4</v>
      </c>
      <c r="B4817" s="627" t="s">
        <v>1145</v>
      </c>
      <c r="C4817" s="627" t="s">
        <v>15095</v>
      </c>
      <c r="D4817" s="627" t="s">
        <v>1417</v>
      </c>
      <c r="E4817" s="624" t="s">
        <v>40</v>
      </c>
      <c r="F4817" s="624" t="s">
        <v>51</v>
      </c>
      <c r="G4817" s="138"/>
      <c r="H4817" s="138"/>
      <c r="I4817" s="138"/>
      <c r="J4817" s="624" t="s">
        <v>5289</v>
      </c>
      <c r="K4817" s="29" t="s">
        <v>1418</v>
      </c>
      <c r="L4817" s="624" t="s">
        <v>40</v>
      </c>
      <c r="M4817" s="627" t="s">
        <v>13014</v>
      </c>
      <c r="N4817" s="624">
        <v>0</v>
      </c>
      <c r="O4817" s="624">
        <v>0</v>
      </c>
      <c r="P4817" s="624">
        <v>0</v>
      </c>
      <c r="Q4817" s="624">
        <v>0</v>
      </c>
      <c r="R4817" s="624">
        <v>0</v>
      </c>
      <c r="S4817" s="624">
        <v>0</v>
      </c>
      <c r="T4817" s="624">
        <v>0</v>
      </c>
      <c r="U4817" s="624">
        <v>0</v>
      </c>
      <c r="V4817" s="624">
        <v>0</v>
      </c>
      <c r="W4817" s="624">
        <v>0</v>
      </c>
      <c r="X4817" s="622">
        <v>38</v>
      </c>
      <c r="Y4817" s="624">
        <v>0</v>
      </c>
      <c r="Z4817" s="629" t="s">
        <v>14520</v>
      </c>
      <c r="AA4817" s="624" t="s">
        <v>5289</v>
      </c>
      <c r="AB4817" s="624" t="s">
        <v>5289</v>
      </c>
      <c r="AC4817" s="138"/>
      <c r="AD4817" s="138"/>
      <c r="AE4817" s="138"/>
      <c r="AF4817" s="278"/>
      <c r="AG4817" s="1"/>
      <c r="AH4817" s="1"/>
      <c r="AI4817" s="1"/>
      <c r="AJ4817" s="1"/>
      <c r="AK4817" s="1"/>
      <c r="AL4817" s="1"/>
    </row>
    <row r="4818" spans="1:38" ht="153">
      <c r="A4818" s="621">
        <v>5</v>
      </c>
      <c r="B4818" s="627" t="s">
        <v>1419</v>
      </c>
      <c r="C4818" s="627" t="s">
        <v>15095</v>
      </c>
      <c r="D4818" s="627" t="s">
        <v>1417</v>
      </c>
      <c r="E4818" s="624" t="s">
        <v>40</v>
      </c>
      <c r="F4818" s="624" t="s">
        <v>18783</v>
      </c>
      <c r="G4818" s="624" t="s">
        <v>51</v>
      </c>
      <c r="H4818" s="629">
        <v>3</v>
      </c>
      <c r="I4818" s="30" t="s">
        <v>16488</v>
      </c>
      <c r="J4818" s="624" t="s">
        <v>5289</v>
      </c>
      <c r="K4818" s="29" t="s">
        <v>1418</v>
      </c>
      <c r="L4818" s="624" t="s">
        <v>40</v>
      </c>
      <c r="M4818" s="627" t="s">
        <v>13014</v>
      </c>
      <c r="N4818" s="624">
        <v>0</v>
      </c>
      <c r="O4818" s="624">
        <v>0</v>
      </c>
      <c r="P4818" s="624">
        <v>0</v>
      </c>
      <c r="Q4818" s="624">
        <v>0</v>
      </c>
      <c r="R4818" s="624">
        <v>0</v>
      </c>
      <c r="S4818" s="624">
        <v>0</v>
      </c>
      <c r="T4818" s="624">
        <v>0</v>
      </c>
      <c r="U4818" s="624">
        <v>0</v>
      </c>
      <c r="V4818" s="624">
        <v>0</v>
      </c>
      <c r="W4818" s="624">
        <v>0</v>
      </c>
      <c r="X4818" s="622">
        <v>16</v>
      </c>
      <c r="Y4818" s="624">
        <v>0</v>
      </c>
      <c r="Z4818" s="629" t="s">
        <v>14520</v>
      </c>
      <c r="AA4818" s="624" t="s">
        <v>5289</v>
      </c>
      <c r="AB4818" s="624" t="s">
        <v>5289</v>
      </c>
      <c r="AC4818" s="138"/>
      <c r="AD4818" s="138"/>
      <c r="AE4818" s="138"/>
      <c r="AF4818" s="278"/>
      <c r="AG4818" s="1"/>
      <c r="AH4818" s="1"/>
      <c r="AI4818" s="1"/>
      <c r="AJ4818" s="1"/>
      <c r="AK4818" s="1"/>
      <c r="AL4818" s="1"/>
    </row>
    <row r="4819" spans="1:38" ht="114.75" customHeight="1">
      <c r="A4819" s="621">
        <v>6</v>
      </c>
      <c r="B4819" s="627" t="s">
        <v>1420</v>
      </c>
      <c r="C4819" s="627" t="s">
        <v>15096</v>
      </c>
      <c r="D4819" s="627" t="s">
        <v>1421</v>
      </c>
      <c r="E4819" s="624" t="s">
        <v>40</v>
      </c>
      <c r="F4819" s="624" t="s">
        <v>51</v>
      </c>
      <c r="G4819" s="138"/>
      <c r="H4819" s="138"/>
      <c r="I4819" s="138"/>
      <c r="J4819" s="138"/>
      <c r="K4819" s="138"/>
      <c r="L4819" s="624" t="s">
        <v>51</v>
      </c>
      <c r="M4819" s="202"/>
      <c r="N4819" s="138"/>
      <c r="O4819" s="624">
        <v>0</v>
      </c>
      <c r="P4819" s="624">
        <v>0</v>
      </c>
      <c r="Q4819" s="624">
        <v>0</v>
      </c>
      <c r="R4819" s="624">
        <v>0</v>
      </c>
      <c r="S4819" s="624">
        <v>0</v>
      </c>
      <c r="T4819" s="624">
        <v>0</v>
      </c>
      <c r="U4819" s="624">
        <v>0</v>
      </c>
      <c r="V4819" s="624">
        <v>0</v>
      </c>
      <c r="W4819" s="624">
        <v>0</v>
      </c>
      <c r="X4819" s="622">
        <v>9</v>
      </c>
      <c r="Y4819" s="624">
        <v>0</v>
      </c>
      <c r="Z4819" s="629" t="s">
        <v>128</v>
      </c>
      <c r="AA4819" s="624" t="s">
        <v>5289</v>
      </c>
      <c r="AB4819" s="624" t="s">
        <v>5289</v>
      </c>
      <c r="AC4819" s="138"/>
      <c r="AD4819" s="138"/>
      <c r="AE4819" s="138"/>
      <c r="AF4819" s="278"/>
      <c r="AG4819" s="1"/>
      <c r="AH4819" s="1"/>
      <c r="AI4819" s="1"/>
      <c r="AJ4819" s="1"/>
      <c r="AK4819" s="1"/>
      <c r="AL4819" s="1"/>
    </row>
    <row r="4820" spans="1:38" ht="114.75">
      <c r="A4820" s="621">
        <v>7</v>
      </c>
      <c r="B4820" s="627" t="s">
        <v>1422</v>
      </c>
      <c r="C4820" s="627" t="s">
        <v>14518</v>
      </c>
      <c r="D4820" s="626" t="s">
        <v>14521</v>
      </c>
      <c r="E4820" s="624" t="s">
        <v>40</v>
      </c>
      <c r="F4820" s="624" t="s">
        <v>51</v>
      </c>
      <c r="G4820" s="138"/>
      <c r="H4820" s="138"/>
      <c r="I4820" s="138"/>
      <c r="J4820" s="138"/>
      <c r="K4820" s="138"/>
      <c r="L4820" s="624" t="s">
        <v>51</v>
      </c>
      <c r="M4820" s="202"/>
      <c r="N4820" s="138"/>
      <c r="O4820" s="624">
        <v>0</v>
      </c>
      <c r="P4820" s="624">
        <v>0</v>
      </c>
      <c r="Q4820" s="624">
        <v>0</v>
      </c>
      <c r="R4820" s="624">
        <v>0</v>
      </c>
      <c r="S4820" s="624">
        <v>0</v>
      </c>
      <c r="T4820" s="624">
        <v>0</v>
      </c>
      <c r="U4820" s="624">
        <v>0</v>
      </c>
      <c r="V4820" s="624">
        <v>0</v>
      </c>
      <c r="W4820" s="624">
        <v>0</v>
      </c>
      <c r="X4820" s="622">
        <v>24</v>
      </c>
      <c r="Y4820" s="624">
        <v>0</v>
      </c>
      <c r="Z4820" s="629" t="s">
        <v>14520</v>
      </c>
      <c r="AA4820" s="624" t="s">
        <v>5289</v>
      </c>
      <c r="AB4820" s="624" t="s">
        <v>5289</v>
      </c>
      <c r="AC4820" s="138"/>
      <c r="AD4820" s="138"/>
      <c r="AE4820" s="138"/>
      <c r="AF4820" s="278"/>
      <c r="AG4820" s="1"/>
      <c r="AH4820" s="1"/>
      <c r="AI4820" s="1"/>
      <c r="AJ4820" s="1"/>
      <c r="AK4820" s="1"/>
      <c r="AL4820" s="1"/>
    </row>
    <row r="4821" spans="1:38" ht="114.75">
      <c r="A4821" s="621">
        <v>8</v>
      </c>
      <c r="B4821" s="627" t="s">
        <v>4863</v>
      </c>
      <c r="C4821" s="627" t="s">
        <v>14518</v>
      </c>
      <c r="D4821" s="626" t="s">
        <v>14522</v>
      </c>
      <c r="E4821" s="624" t="s">
        <v>40</v>
      </c>
      <c r="F4821" s="624" t="s">
        <v>51</v>
      </c>
      <c r="G4821" s="138"/>
      <c r="H4821" s="138"/>
      <c r="I4821" s="138"/>
      <c r="J4821" s="138"/>
      <c r="K4821" s="138"/>
      <c r="L4821" s="624" t="s">
        <v>51</v>
      </c>
      <c r="M4821" s="202"/>
      <c r="N4821" s="138"/>
      <c r="O4821" s="624">
        <v>0</v>
      </c>
      <c r="P4821" s="624">
        <v>0</v>
      </c>
      <c r="Q4821" s="624">
        <v>0</v>
      </c>
      <c r="R4821" s="624">
        <v>0</v>
      </c>
      <c r="S4821" s="624">
        <v>0</v>
      </c>
      <c r="T4821" s="624">
        <v>0</v>
      </c>
      <c r="U4821" s="624">
        <v>0</v>
      </c>
      <c r="V4821" s="624">
        <v>0</v>
      </c>
      <c r="W4821" s="624">
        <v>0</v>
      </c>
      <c r="X4821" s="622">
        <v>16</v>
      </c>
      <c r="Y4821" s="624">
        <v>0</v>
      </c>
      <c r="Z4821" s="629" t="s">
        <v>14520</v>
      </c>
      <c r="AA4821" s="624" t="s">
        <v>5289</v>
      </c>
      <c r="AB4821" s="624" t="s">
        <v>5289</v>
      </c>
      <c r="AC4821" s="138"/>
      <c r="AD4821" s="138"/>
      <c r="AE4821" s="138"/>
      <c r="AF4821" s="278"/>
      <c r="AG4821" s="1"/>
      <c r="AH4821" s="1"/>
      <c r="AI4821" s="1"/>
      <c r="AJ4821" s="1"/>
      <c r="AK4821" s="1"/>
      <c r="AL4821" s="1"/>
    </row>
    <row r="4822" spans="1:38" ht="153">
      <c r="A4822" s="621">
        <v>9</v>
      </c>
      <c r="B4822" s="627" t="s">
        <v>1423</v>
      </c>
      <c r="C4822" s="627" t="s">
        <v>14518</v>
      </c>
      <c r="D4822" s="29" t="s">
        <v>14523</v>
      </c>
      <c r="E4822" s="624" t="s">
        <v>40</v>
      </c>
      <c r="F4822" s="624" t="s">
        <v>18783</v>
      </c>
      <c r="G4822" s="624" t="s">
        <v>51</v>
      </c>
      <c r="H4822" s="629">
        <v>3</v>
      </c>
      <c r="I4822" s="30" t="s">
        <v>16488</v>
      </c>
      <c r="J4822" s="138"/>
      <c r="K4822" s="138"/>
      <c r="L4822" s="624" t="s">
        <v>51</v>
      </c>
      <c r="M4822" s="202"/>
      <c r="N4822" s="138"/>
      <c r="O4822" s="624">
        <v>0</v>
      </c>
      <c r="P4822" s="624">
        <v>0</v>
      </c>
      <c r="Q4822" s="624">
        <v>0</v>
      </c>
      <c r="R4822" s="624">
        <v>0</v>
      </c>
      <c r="S4822" s="624">
        <v>0</v>
      </c>
      <c r="T4822" s="624">
        <v>0</v>
      </c>
      <c r="U4822" s="624">
        <v>0</v>
      </c>
      <c r="V4822" s="624">
        <v>0</v>
      </c>
      <c r="W4822" s="624">
        <v>0</v>
      </c>
      <c r="X4822" s="622">
        <v>7</v>
      </c>
      <c r="Y4822" s="624">
        <v>0</v>
      </c>
      <c r="Z4822" s="629" t="s">
        <v>14520</v>
      </c>
      <c r="AA4822" s="624" t="s">
        <v>5289</v>
      </c>
      <c r="AB4822" s="624" t="s">
        <v>5289</v>
      </c>
      <c r="AC4822" s="138"/>
      <c r="AD4822" s="138"/>
      <c r="AE4822" s="138"/>
      <c r="AF4822" s="278"/>
      <c r="AG4822" s="1"/>
      <c r="AH4822" s="1"/>
      <c r="AI4822" s="1"/>
      <c r="AJ4822" s="1"/>
      <c r="AK4822" s="1"/>
      <c r="AL4822" s="1"/>
    </row>
    <row r="4823" spans="1:38" ht="153">
      <c r="A4823" s="621">
        <v>10</v>
      </c>
      <c r="B4823" s="626" t="s">
        <v>14524</v>
      </c>
      <c r="C4823" s="627" t="s">
        <v>14518</v>
      </c>
      <c r="D4823" s="29" t="s">
        <v>14525</v>
      </c>
      <c r="E4823" s="624" t="s">
        <v>40</v>
      </c>
      <c r="F4823" s="624" t="s">
        <v>18783</v>
      </c>
      <c r="G4823" s="624" t="s">
        <v>51</v>
      </c>
      <c r="H4823" s="629">
        <v>3</v>
      </c>
      <c r="I4823" s="30" t="s">
        <v>16488</v>
      </c>
      <c r="J4823" s="138"/>
      <c r="K4823" s="138"/>
      <c r="L4823" s="624" t="s">
        <v>51</v>
      </c>
      <c r="M4823" s="202"/>
      <c r="N4823" s="138"/>
      <c r="O4823" s="624">
        <v>0</v>
      </c>
      <c r="P4823" s="624">
        <v>0</v>
      </c>
      <c r="Q4823" s="624">
        <v>0</v>
      </c>
      <c r="R4823" s="624">
        <v>0</v>
      </c>
      <c r="S4823" s="624">
        <v>0</v>
      </c>
      <c r="T4823" s="624">
        <v>0</v>
      </c>
      <c r="U4823" s="624">
        <v>0</v>
      </c>
      <c r="V4823" s="624">
        <v>0</v>
      </c>
      <c r="W4823" s="624">
        <v>0</v>
      </c>
      <c r="X4823" s="622">
        <v>1</v>
      </c>
      <c r="Y4823" s="624">
        <v>0</v>
      </c>
      <c r="Z4823" s="629" t="s">
        <v>14520</v>
      </c>
      <c r="AA4823" s="624" t="s">
        <v>5289</v>
      </c>
      <c r="AB4823" s="624" t="s">
        <v>5289</v>
      </c>
      <c r="AC4823" s="138"/>
      <c r="AD4823" s="138"/>
      <c r="AE4823" s="138"/>
      <c r="AF4823" s="278"/>
      <c r="AG4823" s="1"/>
      <c r="AH4823" s="1"/>
      <c r="AI4823" s="1"/>
      <c r="AJ4823" s="1"/>
      <c r="AK4823" s="1"/>
      <c r="AL4823" s="1"/>
    </row>
    <row r="4824" spans="1:38" ht="102" customHeight="1">
      <c r="A4824" s="621">
        <v>11</v>
      </c>
      <c r="B4824" s="626" t="s">
        <v>14526</v>
      </c>
      <c r="C4824" s="627" t="s">
        <v>14518</v>
      </c>
      <c r="D4824" s="29" t="s">
        <v>14527</v>
      </c>
      <c r="E4824" s="624" t="s">
        <v>40</v>
      </c>
      <c r="F4824" s="624" t="s">
        <v>51</v>
      </c>
      <c r="G4824" s="138"/>
      <c r="H4824" s="138"/>
      <c r="I4824" s="138"/>
      <c r="J4824" s="138"/>
      <c r="K4824" s="138"/>
      <c r="L4824" s="624" t="s">
        <v>51</v>
      </c>
      <c r="M4824" s="202"/>
      <c r="N4824" s="138"/>
      <c r="O4824" s="624">
        <v>0</v>
      </c>
      <c r="P4824" s="624">
        <v>0</v>
      </c>
      <c r="Q4824" s="624">
        <v>0</v>
      </c>
      <c r="R4824" s="624">
        <v>0</v>
      </c>
      <c r="S4824" s="624">
        <v>0</v>
      </c>
      <c r="T4824" s="624">
        <v>0</v>
      </c>
      <c r="U4824" s="624">
        <v>0</v>
      </c>
      <c r="V4824" s="624">
        <v>0</v>
      </c>
      <c r="W4824" s="624">
        <v>0</v>
      </c>
      <c r="X4824" s="622">
        <v>6</v>
      </c>
      <c r="Y4824" s="624">
        <v>0</v>
      </c>
      <c r="Z4824" s="629" t="s">
        <v>14520</v>
      </c>
      <c r="AA4824" s="624" t="s">
        <v>5289</v>
      </c>
      <c r="AB4824" s="624" t="s">
        <v>5289</v>
      </c>
      <c r="AC4824" s="138"/>
      <c r="AD4824" s="138"/>
      <c r="AE4824" s="138"/>
      <c r="AF4824" s="278"/>
      <c r="AG4824" s="1"/>
      <c r="AH4824" s="1"/>
      <c r="AI4824" s="1"/>
      <c r="AJ4824" s="1"/>
      <c r="AK4824" s="1"/>
      <c r="AL4824" s="1"/>
    </row>
    <row r="4825" spans="1:38" ht="178.5" customHeight="1">
      <c r="A4825" s="621">
        <v>12</v>
      </c>
      <c r="B4825" s="627" t="s">
        <v>1426</v>
      </c>
      <c r="C4825" s="627" t="s">
        <v>15096</v>
      </c>
      <c r="D4825" s="627" t="s">
        <v>1427</v>
      </c>
      <c r="E4825" s="624" t="s">
        <v>13002</v>
      </c>
      <c r="F4825" s="624" t="s">
        <v>51</v>
      </c>
      <c r="G4825" s="138"/>
      <c r="H4825" s="138"/>
      <c r="I4825" s="138"/>
      <c r="J4825" s="138"/>
      <c r="K4825" s="138"/>
      <c r="L4825" s="624" t="s">
        <v>51</v>
      </c>
      <c r="M4825" s="202"/>
      <c r="N4825" s="138"/>
      <c r="O4825" s="624">
        <v>0</v>
      </c>
      <c r="P4825" s="624">
        <v>0</v>
      </c>
      <c r="Q4825" s="624">
        <v>0</v>
      </c>
      <c r="R4825" s="624">
        <v>0</v>
      </c>
      <c r="S4825" s="624">
        <v>0</v>
      </c>
      <c r="T4825" s="624">
        <v>0</v>
      </c>
      <c r="U4825" s="624">
        <v>0</v>
      </c>
      <c r="V4825" s="624">
        <v>0</v>
      </c>
      <c r="W4825" s="624">
        <v>0</v>
      </c>
      <c r="X4825" s="622">
        <v>27</v>
      </c>
      <c r="Y4825" s="624">
        <v>0</v>
      </c>
      <c r="Z4825" s="624" t="s">
        <v>54</v>
      </c>
      <c r="AA4825" s="624" t="s">
        <v>5289</v>
      </c>
      <c r="AB4825" s="624" t="s">
        <v>5289</v>
      </c>
      <c r="AC4825" s="138"/>
      <c r="AD4825" s="138"/>
      <c r="AE4825" s="138"/>
      <c r="AF4825" s="278"/>
      <c r="AG4825" s="1"/>
      <c r="AH4825" s="1"/>
      <c r="AI4825" s="1"/>
      <c r="AJ4825" s="1"/>
      <c r="AK4825" s="1"/>
      <c r="AL4825" s="1"/>
    </row>
    <row r="4826" spans="1:38" ht="114.75">
      <c r="A4826" s="621">
        <v>13</v>
      </c>
      <c r="B4826" s="627" t="s">
        <v>16302</v>
      </c>
      <c r="C4826" s="627" t="s">
        <v>14518</v>
      </c>
      <c r="D4826" s="626" t="s">
        <v>14528</v>
      </c>
      <c r="E4826" s="624" t="s">
        <v>40</v>
      </c>
      <c r="F4826" s="624" t="s">
        <v>51</v>
      </c>
      <c r="G4826" s="138"/>
      <c r="H4826" s="138"/>
      <c r="I4826" s="138"/>
      <c r="J4826" s="138"/>
      <c r="K4826" s="138"/>
      <c r="L4826" s="624" t="s">
        <v>51</v>
      </c>
      <c r="M4826" s="202"/>
      <c r="N4826" s="138"/>
      <c r="O4826" s="624">
        <v>0</v>
      </c>
      <c r="P4826" s="624">
        <v>0</v>
      </c>
      <c r="Q4826" s="624">
        <v>0</v>
      </c>
      <c r="R4826" s="624">
        <v>0</v>
      </c>
      <c r="S4826" s="624">
        <v>0</v>
      </c>
      <c r="T4826" s="624">
        <v>0</v>
      </c>
      <c r="U4826" s="624">
        <v>0</v>
      </c>
      <c r="V4826" s="624">
        <v>0</v>
      </c>
      <c r="W4826" s="624">
        <v>0</v>
      </c>
      <c r="X4826" s="622">
        <v>49</v>
      </c>
      <c r="Y4826" s="624">
        <v>0</v>
      </c>
      <c r="Z4826" s="624" t="s">
        <v>54</v>
      </c>
      <c r="AA4826" s="624" t="s">
        <v>5289</v>
      </c>
      <c r="AB4826" s="624" t="s">
        <v>5289</v>
      </c>
      <c r="AC4826" s="138"/>
      <c r="AD4826" s="138"/>
      <c r="AE4826" s="138"/>
      <c r="AF4826" s="278"/>
      <c r="AG4826" s="1"/>
      <c r="AH4826" s="1"/>
      <c r="AI4826" s="1"/>
      <c r="AJ4826" s="1"/>
      <c r="AK4826" s="1"/>
      <c r="AL4826" s="1"/>
    </row>
    <row r="4827" spans="1:38" ht="178.5" customHeight="1">
      <c r="A4827" s="621">
        <v>14</v>
      </c>
      <c r="B4827" s="627" t="s">
        <v>1428</v>
      </c>
      <c r="C4827" s="627" t="s">
        <v>15096</v>
      </c>
      <c r="D4827" s="627" t="s">
        <v>1427</v>
      </c>
      <c r="E4827" s="624" t="s">
        <v>13002</v>
      </c>
      <c r="F4827" s="624" t="s">
        <v>51</v>
      </c>
      <c r="G4827" s="138"/>
      <c r="H4827" s="138"/>
      <c r="I4827" s="138"/>
      <c r="J4827" s="138"/>
      <c r="K4827" s="138"/>
      <c r="L4827" s="624" t="s">
        <v>51</v>
      </c>
      <c r="M4827" s="202"/>
      <c r="N4827" s="138"/>
      <c r="O4827" s="624">
        <v>0</v>
      </c>
      <c r="P4827" s="624">
        <v>0</v>
      </c>
      <c r="Q4827" s="624">
        <v>0</v>
      </c>
      <c r="R4827" s="624">
        <v>0</v>
      </c>
      <c r="S4827" s="624">
        <v>0</v>
      </c>
      <c r="T4827" s="624">
        <v>0</v>
      </c>
      <c r="U4827" s="624">
        <v>0</v>
      </c>
      <c r="V4827" s="624">
        <v>0</v>
      </c>
      <c r="W4827" s="624">
        <v>0</v>
      </c>
      <c r="X4827" s="622">
        <v>0</v>
      </c>
      <c r="Y4827" s="624">
        <v>0</v>
      </c>
      <c r="Z4827" s="629" t="s">
        <v>14520</v>
      </c>
      <c r="AA4827" s="624" t="s">
        <v>5289</v>
      </c>
      <c r="AB4827" s="624" t="s">
        <v>5289</v>
      </c>
      <c r="AC4827" s="138"/>
      <c r="AD4827" s="138"/>
      <c r="AE4827" s="138"/>
      <c r="AF4827" s="278"/>
      <c r="AG4827" s="1"/>
      <c r="AH4827" s="1"/>
      <c r="AI4827" s="1"/>
      <c r="AJ4827" s="1"/>
      <c r="AK4827" s="1"/>
      <c r="AL4827" s="1"/>
    </row>
    <row r="4828" spans="1:38" ht="178.5" customHeight="1">
      <c r="A4828" s="621">
        <v>15</v>
      </c>
      <c r="B4828" s="627" t="s">
        <v>1429</v>
      </c>
      <c r="C4828" s="627" t="s">
        <v>15097</v>
      </c>
      <c r="D4828" s="627" t="s">
        <v>1430</v>
      </c>
      <c r="E4828" s="624" t="s">
        <v>13003</v>
      </c>
      <c r="F4828" s="624" t="s">
        <v>51</v>
      </c>
      <c r="G4828" s="138"/>
      <c r="H4828" s="138"/>
      <c r="I4828" s="138"/>
      <c r="J4828" s="138"/>
      <c r="K4828" s="138"/>
      <c r="L4828" s="624" t="s">
        <v>51</v>
      </c>
      <c r="M4828" s="202"/>
      <c r="N4828" s="138"/>
      <c r="O4828" s="624">
        <v>0</v>
      </c>
      <c r="P4828" s="624">
        <v>0</v>
      </c>
      <c r="Q4828" s="624">
        <v>0</v>
      </c>
      <c r="R4828" s="624">
        <v>0</v>
      </c>
      <c r="S4828" s="624">
        <v>0</v>
      </c>
      <c r="T4828" s="624">
        <v>0</v>
      </c>
      <c r="U4828" s="624">
        <v>0</v>
      </c>
      <c r="V4828" s="624">
        <v>0</v>
      </c>
      <c r="W4828" s="624">
        <v>0</v>
      </c>
      <c r="X4828" s="622">
        <v>2</v>
      </c>
      <c r="Y4828" s="624">
        <v>0</v>
      </c>
      <c r="Z4828" s="629" t="s">
        <v>14520</v>
      </c>
      <c r="AA4828" s="624" t="s">
        <v>5289</v>
      </c>
      <c r="AB4828" s="624" t="s">
        <v>5289</v>
      </c>
      <c r="AC4828" s="138"/>
      <c r="AD4828" s="138"/>
      <c r="AE4828" s="138"/>
      <c r="AF4828" s="278"/>
      <c r="AG4828" s="1"/>
      <c r="AH4828" s="1"/>
      <c r="AI4828" s="1"/>
      <c r="AJ4828" s="1"/>
      <c r="AK4828" s="1"/>
      <c r="AL4828" s="1"/>
    </row>
    <row r="4829" spans="1:38" ht="178.5" customHeight="1">
      <c r="A4829" s="621">
        <v>16</v>
      </c>
      <c r="B4829" s="627" t="s">
        <v>1431</v>
      </c>
      <c r="C4829" s="627" t="s">
        <v>15097</v>
      </c>
      <c r="D4829" s="627" t="s">
        <v>1432</v>
      </c>
      <c r="E4829" s="624" t="s">
        <v>13004</v>
      </c>
      <c r="F4829" s="624" t="s">
        <v>18783</v>
      </c>
      <c r="G4829" s="624" t="s">
        <v>51</v>
      </c>
      <c r="H4829" s="629">
        <v>3</v>
      </c>
      <c r="I4829" s="30" t="s">
        <v>16488</v>
      </c>
      <c r="J4829" s="138"/>
      <c r="K4829" s="138"/>
      <c r="L4829" s="624" t="s">
        <v>51</v>
      </c>
      <c r="M4829" s="202"/>
      <c r="N4829" s="138"/>
      <c r="O4829" s="624">
        <v>0</v>
      </c>
      <c r="P4829" s="624">
        <v>0</v>
      </c>
      <c r="Q4829" s="624">
        <v>0</v>
      </c>
      <c r="R4829" s="624">
        <v>0</v>
      </c>
      <c r="S4829" s="624">
        <v>0</v>
      </c>
      <c r="T4829" s="624">
        <v>0</v>
      </c>
      <c r="U4829" s="624">
        <v>0</v>
      </c>
      <c r="V4829" s="624">
        <v>0</v>
      </c>
      <c r="W4829" s="624">
        <v>0</v>
      </c>
      <c r="X4829" s="622">
        <v>0</v>
      </c>
      <c r="Y4829" s="624">
        <v>0</v>
      </c>
      <c r="Z4829" s="629" t="s">
        <v>14520</v>
      </c>
      <c r="AA4829" s="624" t="s">
        <v>5289</v>
      </c>
      <c r="AB4829" s="624" t="s">
        <v>5289</v>
      </c>
      <c r="AC4829" s="138"/>
      <c r="AD4829" s="138"/>
      <c r="AE4829" s="138"/>
      <c r="AF4829" s="278"/>
      <c r="AG4829" s="1"/>
      <c r="AH4829" s="1"/>
      <c r="AI4829" s="1"/>
      <c r="AJ4829" s="1"/>
      <c r="AK4829" s="1"/>
      <c r="AL4829" s="1"/>
    </row>
    <row r="4830" spans="1:38" ht="178.5" customHeight="1">
      <c r="A4830" s="621">
        <v>17</v>
      </c>
      <c r="B4830" s="627" t="s">
        <v>951</v>
      </c>
      <c r="C4830" s="627" t="s">
        <v>15097</v>
      </c>
      <c r="D4830" s="627" t="s">
        <v>1433</v>
      </c>
      <c r="E4830" s="624" t="s">
        <v>13005</v>
      </c>
      <c r="F4830" s="624" t="s">
        <v>51</v>
      </c>
      <c r="G4830" s="138"/>
      <c r="H4830" s="138"/>
      <c r="I4830" s="138"/>
      <c r="J4830" s="624" t="s">
        <v>5289</v>
      </c>
      <c r="K4830" s="29" t="s">
        <v>1434</v>
      </c>
      <c r="L4830" s="624" t="s">
        <v>40</v>
      </c>
      <c r="M4830" s="627" t="s">
        <v>13360</v>
      </c>
      <c r="N4830" s="624">
        <v>0</v>
      </c>
      <c r="O4830" s="624">
        <v>0</v>
      </c>
      <c r="P4830" s="624">
        <v>0</v>
      </c>
      <c r="Q4830" s="624">
        <v>0</v>
      </c>
      <c r="R4830" s="624">
        <v>0</v>
      </c>
      <c r="S4830" s="624">
        <v>0</v>
      </c>
      <c r="T4830" s="624">
        <v>0</v>
      </c>
      <c r="U4830" s="624">
        <v>0</v>
      </c>
      <c r="V4830" s="624">
        <v>0</v>
      </c>
      <c r="W4830" s="624">
        <v>0</v>
      </c>
      <c r="X4830" s="622">
        <v>51</v>
      </c>
      <c r="Y4830" s="624">
        <v>0</v>
      </c>
      <c r="Z4830" s="629" t="s">
        <v>14520</v>
      </c>
      <c r="AA4830" s="624" t="s">
        <v>5289</v>
      </c>
      <c r="AB4830" s="624" t="s">
        <v>5289</v>
      </c>
      <c r="AC4830" s="138"/>
      <c r="AD4830" s="138"/>
      <c r="AE4830" s="138"/>
      <c r="AF4830" s="278"/>
      <c r="AG4830" s="1"/>
      <c r="AH4830" s="1"/>
      <c r="AI4830" s="1"/>
      <c r="AJ4830" s="1"/>
      <c r="AK4830" s="1"/>
      <c r="AL4830" s="1"/>
    </row>
    <row r="4831" spans="1:38" ht="102" customHeight="1">
      <c r="A4831" s="621">
        <v>18</v>
      </c>
      <c r="B4831" s="40" t="s">
        <v>1099</v>
      </c>
      <c r="C4831" s="627" t="s">
        <v>15097</v>
      </c>
      <c r="D4831" s="627" t="s">
        <v>1435</v>
      </c>
      <c r="E4831" s="624" t="s">
        <v>40</v>
      </c>
      <c r="F4831" s="624" t="s">
        <v>51</v>
      </c>
      <c r="G4831" s="138"/>
      <c r="H4831" s="138"/>
      <c r="I4831" s="138"/>
      <c r="J4831" s="138"/>
      <c r="K4831" s="138"/>
      <c r="L4831" s="624" t="s">
        <v>51</v>
      </c>
      <c r="M4831" s="202"/>
      <c r="N4831" s="138"/>
      <c r="O4831" s="624">
        <v>0</v>
      </c>
      <c r="P4831" s="624">
        <v>0</v>
      </c>
      <c r="Q4831" s="624">
        <v>0</v>
      </c>
      <c r="R4831" s="624">
        <v>0</v>
      </c>
      <c r="S4831" s="624">
        <v>0</v>
      </c>
      <c r="T4831" s="624">
        <v>0</v>
      </c>
      <c r="U4831" s="624">
        <v>0</v>
      </c>
      <c r="V4831" s="624">
        <v>0</v>
      </c>
      <c r="W4831" s="624">
        <v>0</v>
      </c>
      <c r="X4831" s="622">
        <v>3</v>
      </c>
      <c r="Y4831" s="624">
        <v>0</v>
      </c>
      <c r="Z4831" s="629" t="s">
        <v>14520</v>
      </c>
      <c r="AA4831" s="624" t="s">
        <v>5289</v>
      </c>
      <c r="AB4831" s="624" t="s">
        <v>5289</v>
      </c>
      <c r="AC4831" s="138"/>
      <c r="AD4831" s="138"/>
      <c r="AE4831" s="138"/>
      <c r="AF4831" s="278"/>
      <c r="AG4831" s="1"/>
      <c r="AH4831" s="1"/>
      <c r="AI4831" s="1"/>
      <c r="AJ4831" s="1"/>
      <c r="AK4831" s="1"/>
      <c r="AL4831" s="1"/>
    </row>
    <row r="4832" spans="1:38" ht="102" customHeight="1">
      <c r="A4832" s="621">
        <v>19</v>
      </c>
      <c r="B4832" s="24" t="s">
        <v>747</v>
      </c>
      <c r="C4832" s="627" t="s">
        <v>15094</v>
      </c>
      <c r="D4832" s="635" t="s">
        <v>1436</v>
      </c>
      <c r="E4832" s="634" t="s">
        <v>40</v>
      </c>
      <c r="F4832" s="634" t="s">
        <v>51</v>
      </c>
      <c r="G4832" s="138"/>
      <c r="H4832" s="138"/>
      <c r="I4832" s="138"/>
      <c r="J4832" s="138"/>
      <c r="K4832" s="138"/>
      <c r="L4832" s="624" t="s">
        <v>51</v>
      </c>
      <c r="M4832" s="202"/>
      <c r="N4832" s="138"/>
      <c r="O4832" s="624">
        <v>0</v>
      </c>
      <c r="P4832" s="624">
        <v>0</v>
      </c>
      <c r="Q4832" s="624">
        <v>0</v>
      </c>
      <c r="R4832" s="624">
        <v>0</v>
      </c>
      <c r="S4832" s="624">
        <v>0</v>
      </c>
      <c r="T4832" s="624">
        <v>0</v>
      </c>
      <c r="U4832" s="624">
        <v>0</v>
      </c>
      <c r="V4832" s="624">
        <v>0</v>
      </c>
      <c r="W4832" s="624">
        <v>0</v>
      </c>
      <c r="X4832" s="622">
        <v>4</v>
      </c>
      <c r="Y4832" s="624">
        <v>0</v>
      </c>
      <c r="Z4832" s="629" t="s">
        <v>14520</v>
      </c>
      <c r="AA4832" s="624" t="s">
        <v>5289</v>
      </c>
      <c r="AB4832" s="624" t="s">
        <v>5289</v>
      </c>
      <c r="AC4832" s="138"/>
      <c r="AD4832" s="138"/>
      <c r="AE4832" s="138"/>
      <c r="AF4832" s="278"/>
      <c r="AG4832" s="1"/>
      <c r="AH4832" s="1"/>
      <c r="AI4832" s="1"/>
      <c r="AJ4832" s="1"/>
      <c r="AK4832" s="1"/>
      <c r="AL4832" s="1"/>
    </row>
    <row r="4833" spans="1:38" ht="178.5" customHeight="1">
      <c r="A4833" s="621">
        <v>20</v>
      </c>
      <c r="B4833" s="41" t="s">
        <v>1437</v>
      </c>
      <c r="C4833" s="627" t="s">
        <v>15096</v>
      </c>
      <c r="D4833" s="627" t="s">
        <v>1427</v>
      </c>
      <c r="E4833" s="624" t="s">
        <v>13002</v>
      </c>
      <c r="F4833" s="634" t="s">
        <v>51</v>
      </c>
      <c r="G4833" s="138"/>
      <c r="H4833" s="138"/>
      <c r="I4833" s="138"/>
      <c r="J4833" s="138"/>
      <c r="K4833" s="138"/>
      <c r="L4833" s="624" t="s">
        <v>51</v>
      </c>
      <c r="M4833" s="202"/>
      <c r="N4833" s="138"/>
      <c r="O4833" s="624">
        <v>0</v>
      </c>
      <c r="P4833" s="624">
        <v>0</v>
      </c>
      <c r="Q4833" s="624">
        <v>0</v>
      </c>
      <c r="R4833" s="624">
        <v>0</v>
      </c>
      <c r="S4833" s="624">
        <v>0</v>
      </c>
      <c r="T4833" s="624">
        <v>0</v>
      </c>
      <c r="U4833" s="624">
        <v>0</v>
      </c>
      <c r="V4833" s="624">
        <v>0</v>
      </c>
      <c r="W4833" s="624">
        <v>0</v>
      </c>
      <c r="X4833" s="622">
        <v>0</v>
      </c>
      <c r="Y4833" s="624">
        <v>0</v>
      </c>
      <c r="Z4833" s="629" t="s">
        <v>14520</v>
      </c>
      <c r="AA4833" s="624" t="s">
        <v>5289</v>
      </c>
      <c r="AB4833" s="624" t="s">
        <v>5289</v>
      </c>
      <c r="AC4833" s="138"/>
      <c r="AD4833" s="138"/>
      <c r="AE4833" s="138"/>
      <c r="AF4833" s="278"/>
      <c r="AG4833" s="1"/>
      <c r="AH4833" s="1"/>
      <c r="AI4833" s="1"/>
      <c r="AJ4833" s="1"/>
      <c r="AK4833" s="1"/>
      <c r="AL4833" s="1"/>
    </row>
    <row r="4834" spans="1:38" ht="102" customHeight="1">
      <c r="A4834" s="621">
        <v>21</v>
      </c>
      <c r="B4834" s="627" t="s">
        <v>1438</v>
      </c>
      <c r="C4834" s="627" t="s">
        <v>15094</v>
      </c>
      <c r="D4834" s="627" t="s">
        <v>1439</v>
      </c>
      <c r="E4834" s="624" t="s">
        <v>40</v>
      </c>
      <c r="F4834" s="624" t="s">
        <v>51</v>
      </c>
      <c r="G4834" s="138"/>
      <c r="H4834" s="138"/>
      <c r="I4834" s="138"/>
      <c r="J4834" s="138"/>
      <c r="K4834" s="138"/>
      <c r="L4834" s="624" t="s">
        <v>51</v>
      </c>
      <c r="M4834" s="202"/>
      <c r="N4834" s="138"/>
      <c r="O4834" s="624">
        <v>0</v>
      </c>
      <c r="P4834" s="624">
        <v>0</v>
      </c>
      <c r="Q4834" s="624">
        <v>0</v>
      </c>
      <c r="R4834" s="624">
        <v>0</v>
      </c>
      <c r="S4834" s="624">
        <v>0</v>
      </c>
      <c r="T4834" s="624">
        <v>0</v>
      </c>
      <c r="U4834" s="624">
        <v>0</v>
      </c>
      <c r="V4834" s="624">
        <v>0</v>
      </c>
      <c r="W4834" s="624">
        <v>0</v>
      </c>
      <c r="X4834" s="622">
        <v>1</v>
      </c>
      <c r="Y4834" s="624">
        <v>0</v>
      </c>
      <c r="Z4834" s="629" t="s">
        <v>14520</v>
      </c>
      <c r="AA4834" s="624" t="s">
        <v>5289</v>
      </c>
      <c r="AB4834" s="624" t="s">
        <v>5289</v>
      </c>
      <c r="AC4834" s="138"/>
      <c r="AD4834" s="138"/>
      <c r="AE4834" s="138"/>
      <c r="AF4834" s="278"/>
      <c r="AG4834" s="1"/>
      <c r="AH4834" s="1"/>
      <c r="AI4834" s="1"/>
      <c r="AJ4834" s="1"/>
      <c r="AK4834" s="1"/>
      <c r="AL4834" s="1"/>
    </row>
    <row r="4835" spans="1:38" ht="102" customHeight="1">
      <c r="A4835" s="621">
        <v>22</v>
      </c>
      <c r="B4835" s="627" t="s">
        <v>1440</v>
      </c>
      <c r="C4835" s="627" t="s">
        <v>15094</v>
      </c>
      <c r="D4835" s="627" t="s">
        <v>8615</v>
      </c>
      <c r="E4835" s="624" t="s">
        <v>40</v>
      </c>
      <c r="F4835" s="624" t="s">
        <v>51</v>
      </c>
      <c r="G4835" s="138"/>
      <c r="H4835" s="138"/>
      <c r="I4835" s="138"/>
      <c r="J4835" s="138"/>
      <c r="K4835" s="138"/>
      <c r="L4835" s="624" t="s">
        <v>51</v>
      </c>
      <c r="M4835" s="202"/>
      <c r="N4835" s="138"/>
      <c r="O4835" s="624">
        <v>0</v>
      </c>
      <c r="P4835" s="624">
        <v>0</v>
      </c>
      <c r="Q4835" s="624">
        <v>0</v>
      </c>
      <c r="R4835" s="624">
        <v>0</v>
      </c>
      <c r="S4835" s="624">
        <v>0</v>
      </c>
      <c r="T4835" s="624">
        <v>0</v>
      </c>
      <c r="U4835" s="624">
        <v>0</v>
      </c>
      <c r="V4835" s="624">
        <v>0</v>
      </c>
      <c r="W4835" s="624">
        <v>0</v>
      </c>
      <c r="X4835" s="622">
        <v>0</v>
      </c>
      <c r="Y4835" s="624">
        <v>0</v>
      </c>
      <c r="Z4835" s="629" t="s">
        <v>14520</v>
      </c>
      <c r="AA4835" s="624" t="s">
        <v>5289</v>
      </c>
      <c r="AB4835" s="624" t="s">
        <v>5289</v>
      </c>
      <c r="AC4835" s="138"/>
      <c r="AD4835" s="138"/>
      <c r="AE4835" s="138"/>
      <c r="AF4835" s="278"/>
      <c r="AG4835" s="1"/>
      <c r="AH4835" s="1"/>
      <c r="AI4835" s="1"/>
      <c r="AJ4835" s="1"/>
      <c r="AK4835" s="1"/>
      <c r="AL4835" s="1"/>
    </row>
    <row r="4836" spans="1:38" ht="114.75" customHeight="1">
      <c r="A4836" s="621">
        <v>23</v>
      </c>
      <c r="B4836" s="41" t="s">
        <v>15099</v>
      </c>
      <c r="C4836" s="627" t="s">
        <v>15097</v>
      </c>
      <c r="D4836" s="627" t="s">
        <v>1441</v>
      </c>
      <c r="E4836" s="624" t="s">
        <v>40</v>
      </c>
      <c r="F4836" s="624" t="s">
        <v>51</v>
      </c>
      <c r="G4836" s="138"/>
      <c r="H4836" s="138"/>
      <c r="I4836" s="138"/>
      <c r="J4836" s="138"/>
      <c r="K4836" s="138"/>
      <c r="L4836" s="624" t="s">
        <v>51</v>
      </c>
      <c r="M4836" s="202"/>
      <c r="N4836" s="138"/>
      <c r="O4836" s="624">
        <v>0</v>
      </c>
      <c r="P4836" s="624">
        <v>0</v>
      </c>
      <c r="Q4836" s="624">
        <v>0</v>
      </c>
      <c r="R4836" s="624">
        <v>0</v>
      </c>
      <c r="S4836" s="624">
        <v>0</v>
      </c>
      <c r="T4836" s="624">
        <v>0</v>
      </c>
      <c r="U4836" s="624">
        <v>0</v>
      </c>
      <c r="V4836" s="624">
        <v>0</v>
      </c>
      <c r="W4836" s="624">
        <v>0</v>
      </c>
      <c r="X4836" s="622">
        <v>4</v>
      </c>
      <c r="Y4836" s="624">
        <v>0</v>
      </c>
      <c r="Z4836" s="629" t="s">
        <v>14520</v>
      </c>
      <c r="AA4836" s="624" t="s">
        <v>5289</v>
      </c>
      <c r="AB4836" s="624" t="s">
        <v>5289</v>
      </c>
      <c r="AC4836" s="138"/>
      <c r="AD4836" s="138"/>
      <c r="AE4836" s="138"/>
      <c r="AF4836" s="278"/>
      <c r="AG4836" s="1"/>
      <c r="AH4836" s="1"/>
      <c r="AI4836" s="1"/>
      <c r="AJ4836" s="1"/>
      <c r="AK4836" s="1"/>
      <c r="AL4836" s="1"/>
    </row>
    <row r="4837" spans="1:38" ht="178.5" customHeight="1">
      <c r="A4837" s="621">
        <v>24</v>
      </c>
      <c r="B4837" s="41" t="s">
        <v>1442</v>
      </c>
      <c r="C4837" s="627" t="s">
        <v>15098</v>
      </c>
      <c r="D4837" s="627" t="s">
        <v>1443</v>
      </c>
      <c r="E4837" s="624" t="s">
        <v>13006</v>
      </c>
      <c r="F4837" s="624" t="s">
        <v>51</v>
      </c>
      <c r="G4837" s="138"/>
      <c r="H4837" s="138"/>
      <c r="I4837" s="138"/>
      <c r="J4837" s="138"/>
      <c r="K4837" s="138"/>
      <c r="L4837" s="624" t="s">
        <v>51</v>
      </c>
      <c r="M4837" s="202"/>
      <c r="N4837" s="138"/>
      <c r="O4837" s="624">
        <v>0</v>
      </c>
      <c r="P4837" s="624">
        <v>0</v>
      </c>
      <c r="Q4837" s="624">
        <v>0</v>
      </c>
      <c r="R4837" s="624">
        <v>0</v>
      </c>
      <c r="S4837" s="624">
        <v>0</v>
      </c>
      <c r="T4837" s="624">
        <v>0</v>
      </c>
      <c r="U4837" s="624">
        <v>0</v>
      </c>
      <c r="V4837" s="624">
        <v>0</v>
      </c>
      <c r="W4837" s="624">
        <v>0</v>
      </c>
      <c r="X4837" s="622">
        <v>0</v>
      </c>
      <c r="Y4837" s="624">
        <v>0</v>
      </c>
      <c r="Z4837" s="629" t="s">
        <v>101</v>
      </c>
      <c r="AA4837" s="624" t="s">
        <v>5289</v>
      </c>
      <c r="AB4837" s="624" t="s">
        <v>5289</v>
      </c>
      <c r="AC4837" s="138"/>
      <c r="AD4837" s="138"/>
      <c r="AE4837" s="138"/>
      <c r="AF4837" s="278"/>
      <c r="AG4837" s="1"/>
      <c r="AH4837" s="1"/>
      <c r="AI4837" s="1"/>
      <c r="AJ4837" s="1"/>
      <c r="AK4837" s="1"/>
      <c r="AL4837" s="1"/>
    </row>
    <row r="4838" spans="1:38" ht="102" customHeight="1">
      <c r="A4838" s="621">
        <v>25</v>
      </c>
      <c r="B4838" s="41" t="s">
        <v>1444</v>
      </c>
      <c r="C4838" s="627" t="s">
        <v>15097</v>
      </c>
      <c r="D4838" s="627" t="s">
        <v>1445</v>
      </c>
      <c r="E4838" s="624" t="s">
        <v>40</v>
      </c>
      <c r="F4838" s="624" t="s">
        <v>51</v>
      </c>
      <c r="G4838" s="138"/>
      <c r="H4838" s="138"/>
      <c r="I4838" s="138"/>
      <c r="J4838" s="138"/>
      <c r="K4838" s="138"/>
      <c r="L4838" s="624" t="s">
        <v>51</v>
      </c>
      <c r="M4838" s="202"/>
      <c r="N4838" s="138"/>
      <c r="O4838" s="624">
        <v>0</v>
      </c>
      <c r="P4838" s="624">
        <v>0</v>
      </c>
      <c r="Q4838" s="624">
        <v>0</v>
      </c>
      <c r="R4838" s="624">
        <v>0</v>
      </c>
      <c r="S4838" s="624">
        <v>0</v>
      </c>
      <c r="T4838" s="624">
        <v>0</v>
      </c>
      <c r="U4838" s="624">
        <v>0</v>
      </c>
      <c r="V4838" s="624">
        <v>0</v>
      </c>
      <c r="W4838" s="624">
        <v>0</v>
      </c>
      <c r="X4838" s="622">
        <v>1</v>
      </c>
      <c r="Y4838" s="624">
        <v>0</v>
      </c>
      <c r="Z4838" s="629" t="s">
        <v>14520</v>
      </c>
      <c r="AA4838" s="624" t="s">
        <v>5289</v>
      </c>
      <c r="AB4838" s="624" t="s">
        <v>5289</v>
      </c>
      <c r="AC4838" s="138"/>
      <c r="AD4838" s="138"/>
      <c r="AE4838" s="138"/>
      <c r="AF4838" s="278"/>
      <c r="AG4838" s="1"/>
      <c r="AH4838" s="1"/>
      <c r="AI4838" s="1"/>
      <c r="AJ4838" s="1"/>
      <c r="AK4838" s="1"/>
      <c r="AL4838" s="1"/>
    </row>
    <row r="4839" spans="1:38" ht="114.75" customHeight="1">
      <c r="A4839" s="621">
        <v>26</v>
      </c>
      <c r="B4839" s="41" t="s">
        <v>14517</v>
      </c>
      <c r="C4839" s="626" t="s">
        <v>14518</v>
      </c>
      <c r="D4839" s="626" t="s">
        <v>14519</v>
      </c>
      <c r="E4839" s="624" t="s">
        <v>40</v>
      </c>
      <c r="F4839" s="624" t="s">
        <v>51</v>
      </c>
      <c r="G4839" s="138"/>
      <c r="H4839" s="138"/>
      <c r="I4839" s="138"/>
      <c r="J4839" s="138"/>
      <c r="K4839" s="138"/>
      <c r="L4839" s="624" t="s">
        <v>51</v>
      </c>
      <c r="M4839" s="202"/>
      <c r="N4839" s="138"/>
      <c r="O4839" s="624">
        <v>0</v>
      </c>
      <c r="P4839" s="624">
        <v>0</v>
      </c>
      <c r="Q4839" s="624">
        <v>0</v>
      </c>
      <c r="R4839" s="624">
        <v>0</v>
      </c>
      <c r="S4839" s="624">
        <v>0</v>
      </c>
      <c r="T4839" s="624">
        <v>0</v>
      </c>
      <c r="U4839" s="624">
        <v>0</v>
      </c>
      <c r="V4839" s="624">
        <v>0</v>
      </c>
      <c r="W4839" s="624">
        <v>0</v>
      </c>
      <c r="X4839" s="622">
        <v>0</v>
      </c>
      <c r="Y4839" s="624">
        <v>0</v>
      </c>
      <c r="Z4839" s="629" t="s">
        <v>14520</v>
      </c>
      <c r="AA4839" s="624" t="s">
        <v>5289</v>
      </c>
      <c r="AB4839" s="624" t="s">
        <v>5289</v>
      </c>
      <c r="AC4839" s="138"/>
      <c r="AD4839" s="138"/>
      <c r="AE4839" s="138"/>
      <c r="AF4839" s="278"/>
      <c r="AG4839" s="1"/>
      <c r="AH4839" s="1"/>
      <c r="AI4839" s="1"/>
      <c r="AJ4839" s="1"/>
      <c r="AK4839" s="1"/>
      <c r="AL4839" s="1"/>
    </row>
    <row r="4840" spans="1:38" s="44" customFormat="1" ht="51.75" customHeight="1">
      <c r="A4840" s="214">
        <v>27</v>
      </c>
      <c r="B4840" s="41" t="s">
        <v>17347</v>
      </c>
      <c r="C4840" s="627" t="s">
        <v>15097</v>
      </c>
      <c r="D4840" s="626" t="s">
        <v>19330</v>
      </c>
      <c r="E4840" s="624" t="s">
        <v>40</v>
      </c>
      <c r="F4840" s="624" t="s">
        <v>51</v>
      </c>
      <c r="G4840" s="138"/>
      <c r="H4840" s="138"/>
      <c r="I4840" s="138"/>
      <c r="J4840" s="138"/>
      <c r="K4840" s="138"/>
      <c r="L4840" s="624" t="s">
        <v>51</v>
      </c>
      <c r="M4840" s="202"/>
      <c r="N4840" s="138"/>
      <c r="O4840" s="624">
        <v>0</v>
      </c>
      <c r="P4840" s="624">
        <v>0</v>
      </c>
      <c r="Q4840" s="624">
        <v>0</v>
      </c>
      <c r="R4840" s="624">
        <v>0</v>
      </c>
      <c r="S4840" s="624">
        <v>0</v>
      </c>
      <c r="T4840" s="624">
        <v>0</v>
      </c>
      <c r="U4840" s="624">
        <v>0</v>
      </c>
      <c r="V4840" s="624">
        <v>0</v>
      </c>
      <c r="W4840" s="624">
        <v>0</v>
      </c>
      <c r="X4840" s="622">
        <v>2</v>
      </c>
      <c r="Y4840" s="624">
        <v>0</v>
      </c>
      <c r="Z4840" s="629" t="s">
        <v>51</v>
      </c>
      <c r="AA4840" s="624" t="s">
        <v>5289</v>
      </c>
      <c r="AB4840" s="624" t="s">
        <v>5289</v>
      </c>
      <c r="AC4840" s="138"/>
      <c r="AD4840" s="138"/>
      <c r="AE4840" s="138"/>
      <c r="AF4840" s="469"/>
    </row>
    <row r="4841" spans="1:38" s="44" customFormat="1" ht="39.75" customHeight="1">
      <c r="A4841" s="214">
        <v>28</v>
      </c>
      <c r="B4841" s="41" t="s">
        <v>19331</v>
      </c>
      <c r="C4841" s="627" t="s">
        <v>15097</v>
      </c>
      <c r="D4841" s="626" t="s">
        <v>19332</v>
      </c>
      <c r="E4841" s="624" t="s">
        <v>40</v>
      </c>
      <c r="F4841" s="624" t="s">
        <v>51</v>
      </c>
      <c r="G4841" s="138"/>
      <c r="H4841" s="138"/>
      <c r="I4841" s="138"/>
      <c r="J4841" s="138"/>
      <c r="K4841" s="138"/>
      <c r="L4841" s="624" t="s">
        <v>51</v>
      </c>
      <c r="M4841" s="202"/>
      <c r="N4841" s="138"/>
      <c r="O4841" s="624">
        <v>0</v>
      </c>
      <c r="P4841" s="624">
        <v>0</v>
      </c>
      <c r="Q4841" s="624">
        <v>0</v>
      </c>
      <c r="R4841" s="624">
        <v>0</v>
      </c>
      <c r="S4841" s="624">
        <v>0</v>
      </c>
      <c r="T4841" s="624">
        <v>0</v>
      </c>
      <c r="U4841" s="624">
        <v>0</v>
      </c>
      <c r="V4841" s="624">
        <v>0</v>
      </c>
      <c r="W4841" s="624">
        <v>0</v>
      </c>
      <c r="X4841" s="622">
        <v>46</v>
      </c>
      <c r="Y4841" s="624">
        <v>0</v>
      </c>
      <c r="Z4841" s="629" t="s">
        <v>51</v>
      </c>
      <c r="AA4841" s="624" t="s">
        <v>5289</v>
      </c>
      <c r="AB4841" s="624" t="s">
        <v>5289</v>
      </c>
      <c r="AC4841" s="138"/>
      <c r="AD4841" s="138"/>
      <c r="AE4841" s="138"/>
      <c r="AF4841" s="469"/>
    </row>
    <row r="4842" spans="1:38" s="44" customFormat="1" ht="48.75" customHeight="1">
      <c r="A4842" s="214">
        <v>29</v>
      </c>
      <c r="B4842" s="41" t="s">
        <v>19333</v>
      </c>
      <c r="C4842" s="627" t="s">
        <v>15097</v>
      </c>
      <c r="D4842" s="626" t="s">
        <v>19334</v>
      </c>
      <c r="E4842" s="624" t="s">
        <v>40</v>
      </c>
      <c r="F4842" s="624" t="s">
        <v>51</v>
      </c>
      <c r="G4842" s="138"/>
      <c r="H4842" s="138"/>
      <c r="I4842" s="138"/>
      <c r="J4842" s="138"/>
      <c r="K4842" s="138"/>
      <c r="L4842" s="624" t="s">
        <v>51</v>
      </c>
      <c r="M4842" s="202"/>
      <c r="N4842" s="138"/>
      <c r="O4842" s="624">
        <v>0</v>
      </c>
      <c r="P4842" s="624">
        <v>0</v>
      </c>
      <c r="Q4842" s="624">
        <v>0</v>
      </c>
      <c r="R4842" s="624">
        <v>0</v>
      </c>
      <c r="S4842" s="624">
        <v>0</v>
      </c>
      <c r="T4842" s="624">
        <v>0</v>
      </c>
      <c r="U4842" s="624">
        <v>0</v>
      </c>
      <c r="V4842" s="624">
        <v>0</v>
      </c>
      <c r="W4842" s="624">
        <v>0</v>
      </c>
      <c r="X4842" s="622">
        <v>121</v>
      </c>
      <c r="Y4842" s="624">
        <v>0</v>
      </c>
      <c r="Z4842" s="629" t="s">
        <v>51</v>
      </c>
      <c r="AA4842" s="624" t="s">
        <v>5289</v>
      </c>
      <c r="AB4842" s="624" t="s">
        <v>5289</v>
      </c>
      <c r="AC4842" s="138"/>
      <c r="AD4842" s="138"/>
      <c r="AE4842" s="138"/>
      <c r="AF4842" s="469"/>
    </row>
    <row r="4843" spans="1:38" ht="15.75" customHeight="1" thickBot="1">
      <c r="A4843" s="18"/>
      <c r="B4843" s="18">
        <v>29</v>
      </c>
      <c r="C4843" s="18"/>
      <c r="D4843" s="18">
        <v>29</v>
      </c>
      <c r="E4843" s="18">
        <v>29</v>
      </c>
      <c r="F4843" s="18">
        <v>4</v>
      </c>
      <c r="G4843" s="18">
        <v>0</v>
      </c>
      <c r="H4843" s="18">
        <v>1</v>
      </c>
      <c r="I4843" s="18"/>
      <c r="J4843" s="18">
        <v>1</v>
      </c>
      <c r="K4843" s="18">
        <v>5</v>
      </c>
      <c r="L4843" s="18">
        <v>4</v>
      </c>
      <c r="M4843" s="200"/>
      <c r="N4843" s="18">
        <f t="shared" ref="N4843:O4843" si="1637">SUM(N4814:N4842)</f>
        <v>0</v>
      </c>
      <c r="O4843" s="18">
        <f t="shared" si="1637"/>
        <v>0</v>
      </c>
      <c r="P4843" s="18">
        <f t="shared" ref="P4843:Q4843" si="1638">SUM(P4814:P4842)</f>
        <v>0</v>
      </c>
      <c r="Q4843" s="18">
        <f t="shared" si="1638"/>
        <v>0</v>
      </c>
      <c r="R4843" s="18">
        <f t="shared" ref="R4843" si="1639">SUM(R4814:R4842)</f>
        <v>0</v>
      </c>
      <c r="S4843" s="18">
        <f t="shared" ref="S4843" si="1640">SUM(S4814:S4842)</f>
        <v>0</v>
      </c>
      <c r="T4843" s="18">
        <f t="shared" ref="T4843:U4843" si="1641">SUM(T4814:T4842)</f>
        <v>0</v>
      </c>
      <c r="U4843" s="18">
        <f t="shared" si="1641"/>
        <v>0</v>
      </c>
      <c r="V4843" s="18">
        <f t="shared" ref="V4843:W4843" si="1642">SUM(V4814:V4842)</f>
        <v>0</v>
      </c>
      <c r="W4843" s="18">
        <f t="shared" si="1642"/>
        <v>0</v>
      </c>
      <c r="X4843" s="18">
        <f t="shared" ref="X4843:Y4843" si="1643">SUM(X4814:X4842)</f>
        <v>428</v>
      </c>
      <c r="Y4843" s="18">
        <f t="shared" si="1643"/>
        <v>0</v>
      </c>
      <c r="Z4843" s="18">
        <v>24</v>
      </c>
      <c r="AA4843" s="18">
        <v>1</v>
      </c>
      <c r="AB4843" s="18">
        <v>1</v>
      </c>
      <c r="AC4843" s="18"/>
      <c r="AD4843" s="18"/>
      <c r="AE4843" s="18"/>
      <c r="AF4843" s="18"/>
      <c r="AG4843" s="1"/>
      <c r="AH4843" s="1"/>
      <c r="AI4843" s="1"/>
      <c r="AJ4843" s="1"/>
      <c r="AK4843" s="1"/>
      <c r="AL4843" s="1"/>
    </row>
    <row r="4844" spans="1:38" ht="15.75" customHeight="1" thickBot="1">
      <c r="A4844" s="660" t="s">
        <v>1321</v>
      </c>
      <c r="B4844" s="661"/>
      <c r="C4844" s="661"/>
      <c r="D4844" s="661"/>
      <c r="E4844" s="661"/>
      <c r="F4844" s="661"/>
      <c r="G4844" s="661"/>
      <c r="H4844" s="661"/>
      <c r="I4844" s="661"/>
      <c r="J4844" s="661"/>
      <c r="K4844" s="661"/>
      <c r="L4844" s="661"/>
      <c r="M4844" s="661"/>
      <c r="N4844" s="661"/>
      <c r="O4844" s="661"/>
      <c r="P4844" s="661"/>
      <c r="Q4844" s="661"/>
      <c r="R4844" s="661"/>
      <c r="S4844" s="661"/>
      <c r="T4844" s="661"/>
      <c r="U4844" s="661"/>
      <c r="V4844" s="661"/>
      <c r="W4844" s="661"/>
      <c r="X4844" s="661"/>
      <c r="Y4844" s="661"/>
      <c r="Z4844" s="661"/>
      <c r="AA4844" s="661"/>
      <c r="AB4844" s="661"/>
      <c r="AC4844" s="661"/>
      <c r="AD4844" s="661"/>
      <c r="AE4844" s="661"/>
      <c r="AF4844" s="662"/>
      <c r="AG4844" s="1"/>
      <c r="AH4844" s="1"/>
      <c r="AI4844" s="1"/>
      <c r="AJ4844" s="1"/>
      <c r="AK4844" s="1"/>
      <c r="AL4844" s="1"/>
    </row>
    <row r="4845" spans="1:38" ht="165.75" customHeight="1">
      <c r="A4845" s="621">
        <v>1</v>
      </c>
      <c r="B4845" s="28" t="s">
        <v>522</v>
      </c>
      <c r="C4845" s="28" t="s">
        <v>2147</v>
      </c>
      <c r="D4845" s="28" t="s">
        <v>2115</v>
      </c>
      <c r="E4845" s="629" t="s">
        <v>40</v>
      </c>
      <c r="F4845" s="629" t="s">
        <v>16683</v>
      </c>
      <c r="G4845" s="138"/>
      <c r="H4845" s="138"/>
      <c r="I4845" s="138"/>
      <c r="J4845" s="138"/>
      <c r="K4845" s="138"/>
      <c r="L4845" s="624" t="s">
        <v>40</v>
      </c>
      <c r="M4845" s="29" t="s">
        <v>14529</v>
      </c>
      <c r="N4845" s="624">
        <v>0</v>
      </c>
      <c r="O4845" s="629">
        <v>0</v>
      </c>
      <c r="P4845" s="629">
        <v>0</v>
      </c>
      <c r="Q4845" s="629">
        <v>0</v>
      </c>
      <c r="R4845" s="629">
        <v>0</v>
      </c>
      <c r="S4845" s="629">
        <v>0</v>
      </c>
      <c r="T4845" s="629">
        <v>0</v>
      </c>
      <c r="U4845" s="629">
        <v>0</v>
      </c>
      <c r="V4845" s="629">
        <v>0</v>
      </c>
      <c r="W4845" s="629">
        <v>0</v>
      </c>
      <c r="X4845" s="123">
        <v>0</v>
      </c>
      <c r="Y4845" s="629">
        <v>0</v>
      </c>
      <c r="Z4845" s="629" t="s">
        <v>51</v>
      </c>
      <c r="AA4845" s="28" t="s">
        <v>2117</v>
      </c>
      <c r="AB4845" s="28" t="s">
        <v>2118</v>
      </c>
      <c r="AC4845" s="138"/>
      <c r="AD4845" s="138"/>
      <c r="AE4845" s="138"/>
      <c r="AF4845" s="278"/>
      <c r="AG4845" s="1"/>
      <c r="AH4845" s="1"/>
      <c r="AI4845" s="1"/>
      <c r="AJ4845" s="1"/>
      <c r="AK4845" s="1"/>
      <c r="AL4845" s="1"/>
    </row>
    <row r="4846" spans="1:38" ht="242.25" customHeight="1">
      <c r="A4846" s="621">
        <v>2</v>
      </c>
      <c r="B4846" s="627" t="s">
        <v>2119</v>
      </c>
      <c r="C4846" s="28" t="s">
        <v>2147</v>
      </c>
      <c r="D4846" s="627" t="s">
        <v>2120</v>
      </c>
      <c r="E4846" s="624" t="s">
        <v>40</v>
      </c>
      <c r="F4846" s="138"/>
      <c r="G4846" s="138"/>
      <c r="H4846" s="138"/>
      <c r="I4846" s="138"/>
      <c r="J4846" s="28" t="s">
        <v>2116</v>
      </c>
      <c r="K4846" s="627" t="s">
        <v>642</v>
      </c>
      <c r="L4846" s="624" t="s">
        <v>51</v>
      </c>
      <c r="M4846" s="202"/>
      <c r="N4846" s="138"/>
      <c r="O4846" s="624">
        <v>0</v>
      </c>
      <c r="P4846" s="624">
        <v>0</v>
      </c>
      <c r="Q4846" s="624">
        <v>0</v>
      </c>
      <c r="R4846" s="624">
        <v>0</v>
      </c>
      <c r="S4846" s="624">
        <v>0</v>
      </c>
      <c r="T4846" s="624">
        <v>0</v>
      </c>
      <c r="U4846" s="624">
        <v>0</v>
      </c>
      <c r="V4846" s="624">
        <v>0</v>
      </c>
      <c r="W4846" s="624">
        <v>0</v>
      </c>
      <c r="X4846" s="622">
        <v>9</v>
      </c>
      <c r="Y4846" s="624">
        <v>0</v>
      </c>
      <c r="Z4846" s="624" t="s">
        <v>51</v>
      </c>
      <c r="AA4846" s="624" t="s">
        <v>5289</v>
      </c>
      <c r="AB4846" s="624" t="s">
        <v>5289</v>
      </c>
      <c r="AC4846" s="138"/>
      <c r="AD4846" s="138"/>
      <c r="AE4846" s="138"/>
      <c r="AF4846" s="278"/>
      <c r="AG4846" s="1"/>
      <c r="AH4846" s="1"/>
      <c r="AI4846" s="1"/>
      <c r="AJ4846" s="1"/>
      <c r="AK4846" s="1"/>
      <c r="AL4846" s="1"/>
    </row>
    <row r="4847" spans="1:38" ht="89.25">
      <c r="A4847" s="621">
        <v>3</v>
      </c>
      <c r="B4847" s="627" t="s">
        <v>2121</v>
      </c>
      <c r="C4847" s="28" t="s">
        <v>2147</v>
      </c>
      <c r="D4847" s="627" t="s">
        <v>2122</v>
      </c>
      <c r="E4847" s="624" t="s">
        <v>40</v>
      </c>
      <c r="F4847" s="138"/>
      <c r="G4847" s="138"/>
      <c r="H4847" s="138"/>
      <c r="I4847" s="138"/>
      <c r="J4847" s="624" t="s">
        <v>5394</v>
      </c>
      <c r="K4847" s="627" t="s">
        <v>2123</v>
      </c>
      <c r="L4847" s="624" t="s">
        <v>51</v>
      </c>
      <c r="M4847" s="202"/>
      <c r="N4847" s="138"/>
      <c r="O4847" s="624">
        <v>0</v>
      </c>
      <c r="P4847" s="624">
        <v>0</v>
      </c>
      <c r="Q4847" s="624">
        <v>0</v>
      </c>
      <c r="R4847" s="624">
        <v>0</v>
      </c>
      <c r="S4847" s="624">
        <v>0</v>
      </c>
      <c r="T4847" s="624">
        <v>0</v>
      </c>
      <c r="U4847" s="624">
        <v>0</v>
      </c>
      <c r="V4847" s="624">
        <v>0</v>
      </c>
      <c r="W4847" s="624">
        <v>0</v>
      </c>
      <c r="X4847" s="622">
        <v>0</v>
      </c>
      <c r="Y4847" s="624">
        <v>0</v>
      </c>
      <c r="Z4847" s="624" t="s">
        <v>51</v>
      </c>
      <c r="AA4847" s="624" t="s">
        <v>5289</v>
      </c>
      <c r="AB4847" s="624" t="s">
        <v>5289</v>
      </c>
      <c r="AC4847" s="138"/>
      <c r="AD4847" s="138"/>
      <c r="AE4847" s="138"/>
      <c r="AF4847" s="278"/>
      <c r="AG4847" s="1"/>
      <c r="AH4847" s="1"/>
      <c r="AI4847" s="1"/>
      <c r="AJ4847" s="1"/>
      <c r="AK4847" s="1"/>
      <c r="AL4847" s="1"/>
    </row>
    <row r="4848" spans="1:38" ht="127.5">
      <c r="A4848" s="621">
        <v>4</v>
      </c>
      <c r="B4848" s="627" t="s">
        <v>2124</v>
      </c>
      <c r="C4848" s="28" t="s">
        <v>2147</v>
      </c>
      <c r="D4848" s="627" t="s">
        <v>2125</v>
      </c>
      <c r="E4848" s="624" t="s">
        <v>40</v>
      </c>
      <c r="F4848" s="624" t="s">
        <v>15252</v>
      </c>
      <c r="G4848" s="624" t="s">
        <v>51</v>
      </c>
      <c r="H4848" s="138"/>
      <c r="I4848" s="138"/>
      <c r="J4848" s="624" t="s">
        <v>5394</v>
      </c>
      <c r="K4848" s="627" t="s">
        <v>2123</v>
      </c>
      <c r="L4848" s="624" t="s">
        <v>51</v>
      </c>
      <c r="M4848" s="202"/>
      <c r="N4848" s="138"/>
      <c r="O4848" s="624">
        <v>0</v>
      </c>
      <c r="P4848" s="624">
        <v>0</v>
      </c>
      <c r="Q4848" s="624">
        <v>0</v>
      </c>
      <c r="R4848" s="624">
        <v>0</v>
      </c>
      <c r="S4848" s="624">
        <v>0</v>
      </c>
      <c r="T4848" s="624">
        <v>0</v>
      </c>
      <c r="U4848" s="624">
        <v>0</v>
      </c>
      <c r="V4848" s="624">
        <v>0</v>
      </c>
      <c r="W4848" s="624">
        <v>0</v>
      </c>
      <c r="X4848" s="80">
        <v>245</v>
      </c>
      <c r="Y4848" s="624">
        <v>0</v>
      </c>
      <c r="Z4848" s="624" t="s">
        <v>51</v>
      </c>
      <c r="AA4848" s="624" t="s">
        <v>5289</v>
      </c>
      <c r="AB4848" s="624" t="s">
        <v>5289</v>
      </c>
      <c r="AC4848" s="138"/>
      <c r="AD4848" s="138"/>
      <c r="AE4848" s="138"/>
      <c r="AF4848" s="278"/>
      <c r="AG4848" s="1"/>
      <c r="AH4848" s="1"/>
      <c r="AI4848" s="1"/>
      <c r="AJ4848" s="1"/>
      <c r="AK4848" s="1"/>
      <c r="AL4848" s="1"/>
    </row>
    <row r="4849" spans="1:38" ht="102">
      <c r="A4849" s="621">
        <v>5</v>
      </c>
      <c r="B4849" s="627" t="s">
        <v>2126</v>
      </c>
      <c r="C4849" s="28" t="s">
        <v>2147</v>
      </c>
      <c r="D4849" s="627" t="s">
        <v>2127</v>
      </c>
      <c r="E4849" s="624" t="s">
        <v>40</v>
      </c>
      <c r="F4849" s="138"/>
      <c r="G4849" s="138"/>
      <c r="H4849" s="138"/>
      <c r="I4849" s="138"/>
      <c r="J4849" s="624" t="s">
        <v>5394</v>
      </c>
      <c r="K4849" s="627" t="s">
        <v>2128</v>
      </c>
      <c r="L4849" s="624" t="s">
        <v>51</v>
      </c>
      <c r="M4849" s="202"/>
      <c r="N4849" s="138"/>
      <c r="O4849" s="624">
        <v>0</v>
      </c>
      <c r="P4849" s="624">
        <v>0</v>
      </c>
      <c r="Q4849" s="624">
        <v>0</v>
      </c>
      <c r="R4849" s="624">
        <v>0</v>
      </c>
      <c r="S4849" s="624">
        <v>0</v>
      </c>
      <c r="T4849" s="624">
        <v>0</v>
      </c>
      <c r="U4849" s="624">
        <v>0</v>
      </c>
      <c r="V4849" s="624">
        <v>0</v>
      </c>
      <c r="W4849" s="624">
        <v>0</v>
      </c>
      <c r="X4849" s="622">
        <v>28</v>
      </c>
      <c r="Y4849" s="624">
        <v>0</v>
      </c>
      <c r="Z4849" s="624" t="s">
        <v>51</v>
      </c>
      <c r="AA4849" s="624" t="s">
        <v>5289</v>
      </c>
      <c r="AB4849" s="624" t="s">
        <v>5289</v>
      </c>
      <c r="AC4849" s="138"/>
      <c r="AD4849" s="138"/>
      <c r="AE4849" s="138"/>
      <c r="AF4849" s="278"/>
      <c r="AG4849" s="1"/>
      <c r="AH4849" s="1"/>
      <c r="AI4849" s="1"/>
      <c r="AJ4849" s="1"/>
      <c r="AK4849" s="1"/>
      <c r="AL4849" s="1"/>
    </row>
    <row r="4850" spans="1:38" ht="127.5">
      <c r="A4850" s="621">
        <v>6</v>
      </c>
      <c r="B4850" s="627" t="s">
        <v>1201</v>
      </c>
      <c r="C4850" s="28" t="s">
        <v>2147</v>
      </c>
      <c r="D4850" s="627" t="s">
        <v>2129</v>
      </c>
      <c r="E4850" s="624" t="s">
        <v>40</v>
      </c>
      <c r="F4850" s="624" t="s">
        <v>15252</v>
      </c>
      <c r="G4850" s="624" t="s">
        <v>51</v>
      </c>
      <c r="H4850" s="138"/>
      <c r="I4850" s="138"/>
      <c r="J4850" s="624" t="s">
        <v>5394</v>
      </c>
      <c r="K4850" s="627" t="s">
        <v>2130</v>
      </c>
      <c r="L4850" s="624" t="s">
        <v>40</v>
      </c>
      <c r="M4850" s="626" t="s">
        <v>14530</v>
      </c>
      <c r="N4850" s="624">
        <v>0</v>
      </c>
      <c r="O4850" s="624">
        <v>0</v>
      </c>
      <c r="P4850" s="624">
        <v>0</v>
      </c>
      <c r="Q4850" s="624">
        <v>0</v>
      </c>
      <c r="R4850" s="624">
        <v>0</v>
      </c>
      <c r="S4850" s="624">
        <v>0</v>
      </c>
      <c r="T4850" s="624">
        <v>0</v>
      </c>
      <c r="U4850" s="624">
        <v>0</v>
      </c>
      <c r="V4850" s="624">
        <v>0</v>
      </c>
      <c r="W4850" s="624">
        <v>0</v>
      </c>
      <c r="X4850" s="622">
        <v>0</v>
      </c>
      <c r="Y4850" s="624">
        <v>0</v>
      </c>
      <c r="Z4850" s="624" t="s">
        <v>51</v>
      </c>
      <c r="AA4850" s="624" t="s">
        <v>5289</v>
      </c>
      <c r="AB4850" s="624" t="s">
        <v>5289</v>
      </c>
      <c r="AC4850" s="138"/>
      <c r="AD4850" s="138"/>
      <c r="AE4850" s="138"/>
      <c r="AF4850" s="278"/>
      <c r="AG4850" s="1"/>
      <c r="AH4850" s="1"/>
      <c r="AI4850" s="1"/>
      <c r="AJ4850" s="1"/>
      <c r="AK4850" s="1"/>
      <c r="AL4850" s="1"/>
    </row>
    <row r="4851" spans="1:38" ht="63.75">
      <c r="A4851" s="621">
        <v>7</v>
      </c>
      <c r="B4851" s="627" t="s">
        <v>2131</v>
      </c>
      <c r="C4851" s="28" t="s">
        <v>2147</v>
      </c>
      <c r="D4851" s="627" t="s">
        <v>2132</v>
      </c>
      <c r="E4851" s="624" t="s">
        <v>40</v>
      </c>
      <c r="F4851" s="138"/>
      <c r="G4851" s="138"/>
      <c r="H4851" s="138"/>
      <c r="I4851" s="138"/>
      <c r="J4851" s="138"/>
      <c r="K4851" s="138"/>
      <c r="L4851" s="624" t="s">
        <v>51</v>
      </c>
      <c r="M4851" s="202"/>
      <c r="N4851" s="138"/>
      <c r="O4851" s="624">
        <v>0</v>
      </c>
      <c r="P4851" s="624">
        <v>0</v>
      </c>
      <c r="Q4851" s="624">
        <v>0</v>
      </c>
      <c r="R4851" s="624">
        <v>0</v>
      </c>
      <c r="S4851" s="624">
        <v>0</v>
      </c>
      <c r="T4851" s="624">
        <v>0</v>
      </c>
      <c r="U4851" s="624">
        <v>0</v>
      </c>
      <c r="V4851" s="624">
        <v>0</v>
      </c>
      <c r="W4851" s="624">
        <v>0</v>
      </c>
      <c r="X4851" s="622">
        <v>0</v>
      </c>
      <c r="Y4851" s="624">
        <v>0</v>
      </c>
      <c r="Z4851" s="624" t="s">
        <v>51</v>
      </c>
      <c r="AA4851" s="624" t="s">
        <v>5289</v>
      </c>
      <c r="AB4851" s="624" t="s">
        <v>5289</v>
      </c>
      <c r="AC4851" s="138"/>
      <c r="AD4851" s="138"/>
      <c r="AE4851" s="138"/>
      <c r="AF4851" s="278"/>
    </row>
    <row r="4852" spans="1:38" ht="89.25">
      <c r="A4852" s="621">
        <v>8</v>
      </c>
      <c r="B4852" s="627" t="s">
        <v>2239</v>
      </c>
      <c r="C4852" s="28" t="s">
        <v>2147</v>
      </c>
      <c r="D4852" s="627" t="s">
        <v>2133</v>
      </c>
      <c r="E4852" s="624" t="s">
        <v>40</v>
      </c>
      <c r="F4852" s="138"/>
      <c r="G4852" s="138"/>
      <c r="H4852" s="138"/>
      <c r="I4852" s="138"/>
      <c r="J4852" s="138"/>
      <c r="K4852" s="138"/>
      <c r="L4852" s="624" t="s">
        <v>40</v>
      </c>
      <c r="M4852" s="626" t="s">
        <v>14531</v>
      </c>
      <c r="N4852" s="624">
        <v>0</v>
      </c>
      <c r="O4852" s="624">
        <v>0</v>
      </c>
      <c r="P4852" s="624">
        <v>0</v>
      </c>
      <c r="Q4852" s="624">
        <v>0</v>
      </c>
      <c r="R4852" s="624">
        <v>0</v>
      </c>
      <c r="S4852" s="624">
        <v>0</v>
      </c>
      <c r="T4852" s="624">
        <v>0</v>
      </c>
      <c r="U4852" s="624">
        <v>0</v>
      </c>
      <c r="V4852" s="624">
        <v>0</v>
      </c>
      <c r="W4852" s="624">
        <v>0</v>
      </c>
      <c r="X4852" s="622">
        <v>0</v>
      </c>
      <c r="Y4852" s="624">
        <v>0</v>
      </c>
      <c r="Z4852" s="624" t="s">
        <v>51</v>
      </c>
      <c r="AA4852" s="624" t="s">
        <v>5289</v>
      </c>
      <c r="AB4852" s="624" t="s">
        <v>5289</v>
      </c>
      <c r="AC4852" s="138"/>
      <c r="AD4852" s="138"/>
      <c r="AE4852" s="138"/>
      <c r="AF4852" s="278"/>
    </row>
    <row r="4853" spans="1:38" ht="114.75" customHeight="1">
      <c r="A4853" s="621">
        <v>9</v>
      </c>
      <c r="B4853" s="627" t="s">
        <v>2134</v>
      </c>
      <c r="C4853" s="28" t="s">
        <v>2147</v>
      </c>
      <c r="D4853" s="627" t="s">
        <v>2135</v>
      </c>
      <c r="E4853" s="624" t="s">
        <v>40</v>
      </c>
      <c r="F4853" s="138"/>
      <c r="G4853" s="138"/>
      <c r="H4853" s="138"/>
      <c r="I4853" s="138"/>
      <c r="J4853" s="624" t="s">
        <v>5394</v>
      </c>
      <c r="K4853" s="627" t="s">
        <v>2136</v>
      </c>
      <c r="L4853" s="624" t="s">
        <v>51</v>
      </c>
      <c r="M4853" s="202"/>
      <c r="N4853" s="138"/>
      <c r="O4853" s="624">
        <v>0</v>
      </c>
      <c r="P4853" s="624">
        <v>0</v>
      </c>
      <c r="Q4853" s="624">
        <v>0</v>
      </c>
      <c r="R4853" s="624">
        <v>0</v>
      </c>
      <c r="S4853" s="624">
        <v>0</v>
      </c>
      <c r="T4853" s="624">
        <v>0</v>
      </c>
      <c r="U4853" s="624">
        <v>0</v>
      </c>
      <c r="V4853" s="624">
        <v>0</v>
      </c>
      <c r="W4853" s="624">
        <v>0</v>
      </c>
      <c r="X4853" s="622">
        <v>6</v>
      </c>
      <c r="Y4853" s="624">
        <v>0</v>
      </c>
      <c r="Z4853" s="624" t="s">
        <v>51</v>
      </c>
      <c r="AA4853" s="624" t="s">
        <v>5289</v>
      </c>
      <c r="AB4853" s="624" t="s">
        <v>5289</v>
      </c>
      <c r="AC4853" s="138"/>
      <c r="AD4853" s="138"/>
      <c r="AE4853" s="138"/>
      <c r="AF4853" s="278"/>
    </row>
    <row r="4854" spans="1:38" ht="76.5">
      <c r="A4854" s="621">
        <v>10</v>
      </c>
      <c r="B4854" s="627" t="s">
        <v>2137</v>
      </c>
      <c r="C4854" s="28" t="s">
        <v>2147</v>
      </c>
      <c r="D4854" s="627" t="s">
        <v>2138</v>
      </c>
      <c r="E4854" s="624" t="s">
        <v>40</v>
      </c>
      <c r="F4854" s="138"/>
      <c r="G4854" s="138"/>
      <c r="H4854" s="138"/>
      <c r="I4854" s="138"/>
      <c r="J4854" s="138"/>
      <c r="K4854" s="138"/>
      <c r="L4854" s="624" t="s">
        <v>51</v>
      </c>
      <c r="M4854" s="202"/>
      <c r="N4854" s="138"/>
      <c r="O4854" s="624">
        <v>0</v>
      </c>
      <c r="P4854" s="624">
        <v>0</v>
      </c>
      <c r="Q4854" s="624">
        <v>0</v>
      </c>
      <c r="R4854" s="624">
        <v>0</v>
      </c>
      <c r="S4854" s="624">
        <v>0</v>
      </c>
      <c r="T4854" s="624">
        <v>0</v>
      </c>
      <c r="U4854" s="624">
        <v>0</v>
      </c>
      <c r="V4854" s="624">
        <v>0</v>
      </c>
      <c r="W4854" s="624">
        <v>0</v>
      </c>
      <c r="X4854" s="622">
        <v>0</v>
      </c>
      <c r="Y4854" s="624">
        <v>0</v>
      </c>
      <c r="Z4854" s="624" t="s">
        <v>51</v>
      </c>
      <c r="AA4854" s="624" t="s">
        <v>5289</v>
      </c>
      <c r="AB4854" s="624" t="s">
        <v>5289</v>
      </c>
      <c r="AC4854" s="138"/>
      <c r="AD4854" s="138"/>
      <c r="AE4854" s="138"/>
      <c r="AF4854" s="278"/>
    </row>
    <row r="4855" spans="1:38" s="44" customFormat="1" ht="102">
      <c r="A4855" s="214">
        <v>11</v>
      </c>
      <c r="B4855" s="627" t="s">
        <v>17750</v>
      </c>
      <c r="C4855" s="28" t="s">
        <v>2147</v>
      </c>
      <c r="D4855" s="24" t="s">
        <v>19625</v>
      </c>
      <c r="E4855" s="624" t="s">
        <v>54</v>
      </c>
      <c r="F4855" s="138"/>
      <c r="G4855" s="138"/>
      <c r="H4855" s="138"/>
      <c r="I4855" s="138"/>
      <c r="J4855" s="138"/>
      <c r="K4855" s="138"/>
      <c r="L4855" s="624" t="s">
        <v>51</v>
      </c>
      <c r="M4855" s="202"/>
      <c r="N4855" s="138"/>
      <c r="O4855" s="624">
        <v>0</v>
      </c>
      <c r="P4855" s="624">
        <v>0</v>
      </c>
      <c r="Q4855" s="624">
        <v>0</v>
      </c>
      <c r="R4855" s="624">
        <v>0</v>
      </c>
      <c r="S4855" s="624">
        <v>0</v>
      </c>
      <c r="T4855" s="624">
        <v>0</v>
      </c>
      <c r="U4855" s="624">
        <v>0</v>
      </c>
      <c r="V4855" s="624">
        <v>0</v>
      </c>
      <c r="W4855" s="624">
        <v>0</v>
      </c>
      <c r="X4855" s="622">
        <v>0</v>
      </c>
      <c r="Y4855" s="624">
        <v>0</v>
      </c>
      <c r="Z4855" s="624" t="s">
        <v>101</v>
      </c>
      <c r="AA4855" s="624" t="s">
        <v>5289</v>
      </c>
      <c r="AB4855" s="624" t="s">
        <v>5289</v>
      </c>
      <c r="AC4855" s="138"/>
      <c r="AD4855" s="138"/>
      <c r="AE4855" s="138"/>
      <c r="AF4855" s="469"/>
      <c r="AG4855" s="107"/>
      <c r="AH4855" s="107"/>
      <c r="AI4855" s="107"/>
      <c r="AJ4855" s="107"/>
      <c r="AK4855" s="107"/>
      <c r="AL4855" s="107"/>
    </row>
    <row r="4856" spans="1:38" s="44" customFormat="1" ht="15.75" customHeight="1" thickBot="1">
      <c r="A4856" s="18"/>
      <c r="B4856" s="18">
        <v>11</v>
      </c>
      <c r="C4856" s="18"/>
      <c r="D4856" s="18">
        <v>11</v>
      </c>
      <c r="E4856" s="18">
        <v>11</v>
      </c>
      <c r="F4856" s="18">
        <v>2</v>
      </c>
      <c r="G4856" s="18">
        <v>0</v>
      </c>
      <c r="H4856" s="18">
        <v>0</v>
      </c>
      <c r="I4856" s="18"/>
      <c r="J4856" s="18">
        <v>1</v>
      </c>
      <c r="K4856" s="18">
        <v>6</v>
      </c>
      <c r="L4856" s="18">
        <v>3</v>
      </c>
      <c r="M4856" s="200"/>
      <c r="N4856" s="18">
        <f t="shared" ref="N4856:O4856" si="1644">SUM(N4845:N4855)</f>
        <v>0</v>
      </c>
      <c r="O4856" s="18">
        <f t="shared" si="1644"/>
        <v>0</v>
      </c>
      <c r="P4856" s="18">
        <f t="shared" ref="P4856:Q4856" si="1645">SUM(P4845:P4855)</f>
        <v>0</v>
      </c>
      <c r="Q4856" s="18">
        <f t="shared" si="1645"/>
        <v>0</v>
      </c>
      <c r="R4856" s="18">
        <f t="shared" ref="R4856" si="1646">SUM(R4845:R4855)</f>
        <v>0</v>
      </c>
      <c r="S4856" s="18">
        <f t="shared" ref="S4856" si="1647">SUM(S4845:S4855)</f>
        <v>0</v>
      </c>
      <c r="T4856" s="18">
        <f t="shared" ref="T4856:U4856" si="1648">SUM(T4845:T4855)</f>
        <v>0</v>
      </c>
      <c r="U4856" s="18">
        <f t="shared" si="1648"/>
        <v>0</v>
      </c>
      <c r="V4856" s="18">
        <f t="shared" ref="V4856:W4856" si="1649">SUM(V4845:V4855)</f>
        <v>0</v>
      </c>
      <c r="W4856" s="18">
        <f t="shared" si="1649"/>
        <v>0</v>
      </c>
      <c r="X4856" s="18">
        <f t="shared" ref="X4856:Y4856" si="1650">SUM(X4845:X4855)</f>
        <v>288</v>
      </c>
      <c r="Y4856" s="18">
        <f t="shared" si="1650"/>
        <v>0</v>
      </c>
      <c r="Z4856" s="18">
        <v>0</v>
      </c>
      <c r="AA4856" s="18">
        <v>1</v>
      </c>
      <c r="AB4856" s="18">
        <v>1</v>
      </c>
      <c r="AC4856" s="18"/>
      <c r="AD4856" s="18"/>
      <c r="AE4856" s="18"/>
      <c r="AF4856" s="18"/>
      <c r="AG4856" s="107"/>
      <c r="AH4856" s="107"/>
      <c r="AI4856" s="107"/>
      <c r="AJ4856" s="107"/>
      <c r="AK4856" s="107"/>
      <c r="AL4856" s="107"/>
    </row>
    <row r="4857" spans="1:38" ht="15.75" customHeight="1" thickBot="1">
      <c r="A4857" s="660" t="s">
        <v>1322</v>
      </c>
      <c r="B4857" s="661"/>
      <c r="C4857" s="661"/>
      <c r="D4857" s="661"/>
      <c r="E4857" s="661"/>
      <c r="F4857" s="661"/>
      <c r="G4857" s="661"/>
      <c r="H4857" s="661"/>
      <c r="I4857" s="661"/>
      <c r="J4857" s="661"/>
      <c r="K4857" s="661"/>
      <c r="L4857" s="661"/>
      <c r="M4857" s="661"/>
      <c r="N4857" s="661"/>
      <c r="O4857" s="661"/>
      <c r="P4857" s="661"/>
      <c r="Q4857" s="661"/>
      <c r="R4857" s="661"/>
      <c r="S4857" s="661"/>
      <c r="T4857" s="661"/>
      <c r="U4857" s="661"/>
      <c r="V4857" s="661"/>
      <c r="W4857" s="661"/>
      <c r="X4857" s="661"/>
      <c r="Y4857" s="661"/>
      <c r="Z4857" s="661"/>
      <c r="AA4857" s="661"/>
      <c r="AB4857" s="661"/>
      <c r="AC4857" s="661"/>
      <c r="AD4857" s="661"/>
      <c r="AE4857" s="661"/>
      <c r="AF4857" s="662"/>
    </row>
    <row r="4858" spans="1:38" ht="178.5" customHeight="1">
      <c r="A4858" s="621">
        <v>1</v>
      </c>
      <c r="B4858" s="28" t="s">
        <v>125</v>
      </c>
      <c r="C4858" s="28" t="s">
        <v>2148</v>
      </c>
      <c r="D4858" s="28" t="s">
        <v>2884</v>
      </c>
      <c r="E4858" s="124" t="s">
        <v>2151</v>
      </c>
      <c r="F4858" s="629" t="s">
        <v>16683</v>
      </c>
      <c r="G4858" s="138"/>
      <c r="H4858" s="138"/>
      <c r="I4858" s="138"/>
      <c r="J4858" s="138"/>
      <c r="K4858" s="138"/>
      <c r="L4858" s="629" t="s">
        <v>51</v>
      </c>
      <c r="M4858" s="202"/>
      <c r="N4858" s="138"/>
      <c r="O4858" s="629">
        <v>0</v>
      </c>
      <c r="P4858" s="629">
        <v>0</v>
      </c>
      <c r="Q4858" s="629">
        <v>0</v>
      </c>
      <c r="R4858" s="629">
        <v>0</v>
      </c>
      <c r="S4858" s="629">
        <v>0</v>
      </c>
      <c r="T4858" s="629">
        <v>0</v>
      </c>
      <c r="U4858" s="629">
        <v>0</v>
      </c>
      <c r="V4858" s="629">
        <v>0</v>
      </c>
      <c r="W4858" s="629">
        <v>0</v>
      </c>
      <c r="X4858" s="629">
        <v>0</v>
      </c>
      <c r="Y4858" s="629">
        <v>0</v>
      </c>
      <c r="Z4858" s="629" t="s">
        <v>51</v>
      </c>
      <c r="AA4858" s="28" t="s">
        <v>2139</v>
      </c>
      <c r="AB4858" s="28" t="s">
        <v>2153</v>
      </c>
      <c r="AC4858" s="138"/>
      <c r="AD4858" s="138"/>
      <c r="AE4858" s="138"/>
      <c r="AF4858" s="278"/>
    </row>
    <row r="4859" spans="1:38" ht="165.75">
      <c r="A4859" s="621">
        <v>2</v>
      </c>
      <c r="B4859" s="635" t="s">
        <v>2140</v>
      </c>
      <c r="C4859" s="28" t="s">
        <v>2148</v>
      </c>
      <c r="D4859" s="627" t="s">
        <v>12694</v>
      </c>
      <c r="E4859" s="124" t="s">
        <v>2151</v>
      </c>
      <c r="F4859" s="624" t="s">
        <v>2152</v>
      </c>
      <c r="G4859" s="624" t="s">
        <v>101</v>
      </c>
      <c r="H4859" s="138"/>
      <c r="I4859" s="138"/>
      <c r="J4859" s="28" t="s">
        <v>14535</v>
      </c>
      <c r="K4859" s="228" t="s">
        <v>14532</v>
      </c>
      <c r="L4859" s="624" t="s">
        <v>51</v>
      </c>
      <c r="M4859" s="202"/>
      <c r="N4859" s="138"/>
      <c r="O4859" s="624">
        <v>0</v>
      </c>
      <c r="P4859" s="624">
        <v>0</v>
      </c>
      <c r="Q4859" s="624">
        <v>0</v>
      </c>
      <c r="R4859" s="624">
        <v>0</v>
      </c>
      <c r="S4859" s="624">
        <v>0</v>
      </c>
      <c r="T4859" s="624">
        <v>0</v>
      </c>
      <c r="U4859" s="624">
        <v>0</v>
      </c>
      <c r="V4859" s="624">
        <v>0</v>
      </c>
      <c r="W4859" s="624">
        <v>0</v>
      </c>
      <c r="X4859" s="624">
        <v>0</v>
      </c>
      <c r="Y4859" s="624">
        <v>0</v>
      </c>
      <c r="Z4859" s="624" t="s">
        <v>51</v>
      </c>
      <c r="AA4859" s="624" t="s">
        <v>5289</v>
      </c>
      <c r="AB4859" s="624" t="s">
        <v>5289</v>
      </c>
      <c r="AC4859" s="138"/>
      <c r="AD4859" s="138"/>
      <c r="AE4859" s="138"/>
      <c r="AF4859" s="278"/>
    </row>
    <row r="4860" spans="1:38" ht="153" customHeight="1">
      <c r="A4860" s="621">
        <v>3</v>
      </c>
      <c r="B4860" s="627" t="s">
        <v>15242</v>
      </c>
      <c r="C4860" s="28" t="s">
        <v>2148</v>
      </c>
      <c r="D4860" s="627" t="s">
        <v>2757</v>
      </c>
      <c r="E4860" s="124" t="s">
        <v>2151</v>
      </c>
      <c r="F4860" s="138"/>
      <c r="G4860" s="138"/>
      <c r="H4860" s="138"/>
      <c r="I4860" s="138"/>
      <c r="J4860" s="138"/>
      <c r="K4860" s="138"/>
      <c r="L4860" s="624" t="s">
        <v>51</v>
      </c>
      <c r="M4860" s="202"/>
      <c r="N4860" s="138"/>
      <c r="O4860" s="624">
        <v>0</v>
      </c>
      <c r="P4860" s="624">
        <v>0</v>
      </c>
      <c r="Q4860" s="624">
        <v>0</v>
      </c>
      <c r="R4860" s="624">
        <v>0</v>
      </c>
      <c r="S4860" s="624">
        <v>0</v>
      </c>
      <c r="T4860" s="624">
        <v>0</v>
      </c>
      <c r="U4860" s="624">
        <v>0</v>
      </c>
      <c r="V4860" s="624">
        <v>0</v>
      </c>
      <c r="W4860" s="624">
        <v>0</v>
      </c>
      <c r="X4860" s="624">
        <v>0</v>
      </c>
      <c r="Y4860" s="624">
        <v>0</v>
      </c>
      <c r="Z4860" s="624" t="s">
        <v>51</v>
      </c>
      <c r="AA4860" s="624" t="s">
        <v>5289</v>
      </c>
      <c r="AB4860" s="624" t="s">
        <v>5289</v>
      </c>
      <c r="AC4860" s="138"/>
      <c r="AD4860" s="138"/>
      <c r="AE4860" s="138"/>
      <c r="AF4860" s="278"/>
    </row>
    <row r="4861" spans="1:38" ht="114.75">
      <c r="A4861" s="621">
        <v>4</v>
      </c>
      <c r="B4861" s="627" t="s">
        <v>2141</v>
      </c>
      <c r="C4861" s="28" t="s">
        <v>2148</v>
      </c>
      <c r="D4861" s="627" t="s">
        <v>2885</v>
      </c>
      <c r="E4861" s="624" t="s">
        <v>40</v>
      </c>
      <c r="F4861" s="624" t="s">
        <v>2152</v>
      </c>
      <c r="G4861" s="624" t="s">
        <v>51</v>
      </c>
      <c r="H4861" s="138"/>
      <c r="I4861" s="138"/>
      <c r="J4861" s="138"/>
      <c r="K4861" s="138"/>
      <c r="L4861" s="624" t="s">
        <v>51</v>
      </c>
      <c r="M4861" s="202"/>
      <c r="N4861" s="138"/>
      <c r="O4861" s="624">
        <v>0</v>
      </c>
      <c r="P4861" s="624">
        <v>0</v>
      </c>
      <c r="Q4861" s="624">
        <v>0</v>
      </c>
      <c r="R4861" s="624">
        <v>0</v>
      </c>
      <c r="S4861" s="624">
        <v>0</v>
      </c>
      <c r="T4861" s="624">
        <v>0</v>
      </c>
      <c r="U4861" s="624">
        <v>0</v>
      </c>
      <c r="V4861" s="624">
        <v>0</v>
      </c>
      <c r="W4861" s="624">
        <v>0</v>
      </c>
      <c r="X4861" s="624">
        <v>288</v>
      </c>
      <c r="Y4861" s="624">
        <v>0</v>
      </c>
      <c r="Z4861" s="624" t="s">
        <v>51</v>
      </c>
      <c r="AA4861" s="624" t="s">
        <v>5289</v>
      </c>
      <c r="AB4861" s="624" t="s">
        <v>5289</v>
      </c>
      <c r="AC4861" s="138"/>
      <c r="AD4861" s="138"/>
      <c r="AE4861" s="138"/>
      <c r="AF4861" s="278"/>
    </row>
    <row r="4862" spans="1:38" ht="89.25">
      <c r="A4862" s="621">
        <v>5</v>
      </c>
      <c r="B4862" s="627" t="s">
        <v>2142</v>
      </c>
      <c r="C4862" s="28" t="s">
        <v>2148</v>
      </c>
      <c r="D4862" s="627" t="s">
        <v>2758</v>
      </c>
      <c r="E4862" s="624" t="s">
        <v>40</v>
      </c>
      <c r="F4862" s="138"/>
      <c r="G4862" s="138"/>
      <c r="H4862" s="138"/>
      <c r="I4862" s="138"/>
      <c r="J4862" s="138"/>
      <c r="K4862" s="138"/>
      <c r="L4862" s="624" t="s">
        <v>51</v>
      </c>
      <c r="M4862" s="202"/>
      <c r="N4862" s="138"/>
      <c r="O4862" s="624">
        <v>0</v>
      </c>
      <c r="P4862" s="624">
        <v>0</v>
      </c>
      <c r="Q4862" s="624">
        <v>0</v>
      </c>
      <c r="R4862" s="624">
        <v>0</v>
      </c>
      <c r="S4862" s="624">
        <v>0</v>
      </c>
      <c r="T4862" s="624">
        <v>0</v>
      </c>
      <c r="U4862" s="624">
        <v>0</v>
      </c>
      <c r="V4862" s="624">
        <v>0</v>
      </c>
      <c r="W4862" s="624">
        <v>0</v>
      </c>
      <c r="X4862" s="624">
        <v>8</v>
      </c>
      <c r="Y4862" s="624">
        <v>0</v>
      </c>
      <c r="Z4862" s="624" t="s">
        <v>51</v>
      </c>
      <c r="AA4862" s="624" t="s">
        <v>5289</v>
      </c>
      <c r="AB4862" s="624" t="s">
        <v>5289</v>
      </c>
      <c r="AC4862" s="138"/>
      <c r="AD4862" s="138"/>
      <c r="AE4862" s="138"/>
      <c r="AF4862" s="278"/>
    </row>
    <row r="4863" spans="1:38" ht="165.75">
      <c r="A4863" s="621">
        <v>6</v>
      </c>
      <c r="B4863" s="627" t="s">
        <v>2143</v>
      </c>
      <c r="C4863" s="28" t="s">
        <v>2148</v>
      </c>
      <c r="D4863" s="28" t="s">
        <v>2759</v>
      </c>
      <c r="E4863" s="624" t="s">
        <v>40</v>
      </c>
      <c r="F4863" s="138"/>
      <c r="G4863" s="138"/>
      <c r="H4863" s="138"/>
      <c r="I4863" s="138"/>
      <c r="J4863" s="624" t="s">
        <v>5394</v>
      </c>
      <c r="K4863" s="228" t="s">
        <v>14533</v>
      </c>
      <c r="L4863" s="624" t="s">
        <v>54</v>
      </c>
      <c r="M4863" s="627" t="s">
        <v>13014</v>
      </c>
      <c r="N4863" s="624">
        <v>0</v>
      </c>
      <c r="O4863" s="624">
        <v>0</v>
      </c>
      <c r="P4863" s="624">
        <v>0</v>
      </c>
      <c r="Q4863" s="624">
        <v>0</v>
      </c>
      <c r="R4863" s="624">
        <v>0</v>
      </c>
      <c r="S4863" s="624">
        <v>0</v>
      </c>
      <c r="T4863" s="624">
        <v>0</v>
      </c>
      <c r="U4863" s="624">
        <v>0</v>
      </c>
      <c r="V4863" s="624">
        <v>0</v>
      </c>
      <c r="W4863" s="624">
        <v>0</v>
      </c>
      <c r="X4863" s="624">
        <v>15</v>
      </c>
      <c r="Y4863" s="624">
        <v>0</v>
      </c>
      <c r="Z4863" s="624" t="s">
        <v>51</v>
      </c>
      <c r="AA4863" s="624" t="s">
        <v>5289</v>
      </c>
      <c r="AB4863" s="624" t="s">
        <v>5289</v>
      </c>
      <c r="AC4863" s="138"/>
      <c r="AD4863" s="138"/>
      <c r="AE4863" s="138"/>
      <c r="AF4863" s="278"/>
    </row>
    <row r="4864" spans="1:38" ht="153" customHeight="1">
      <c r="A4864" s="621">
        <v>7</v>
      </c>
      <c r="B4864" s="627" t="s">
        <v>2144</v>
      </c>
      <c r="C4864" s="28" t="s">
        <v>2148</v>
      </c>
      <c r="D4864" s="627" t="s">
        <v>2886</v>
      </c>
      <c r="E4864" s="124" t="s">
        <v>2151</v>
      </c>
      <c r="F4864" s="138"/>
      <c r="G4864" s="138"/>
      <c r="H4864" s="138"/>
      <c r="I4864" s="138"/>
      <c r="J4864" s="138"/>
      <c r="K4864" s="138"/>
      <c r="L4864" s="624" t="s">
        <v>51</v>
      </c>
      <c r="M4864" s="202"/>
      <c r="N4864" s="138"/>
      <c r="O4864" s="624">
        <v>0</v>
      </c>
      <c r="P4864" s="624">
        <v>0</v>
      </c>
      <c r="Q4864" s="624">
        <v>0</v>
      </c>
      <c r="R4864" s="624">
        <v>0</v>
      </c>
      <c r="S4864" s="624">
        <v>0</v>
      </c>
      <c r="T4864" s="624">
        <v>0</v>
      </c>
      <c r="U4864" s="624">
        <v>0</v>
      </c>
      <c r="V4864" s="624">
        <v>0</v>
      </c>
      <c r="W4864" s="624">
        <v>0</v>
      </c>
      <c r="X4864" s="624">
        <v>0</v>
      </c>
      <c r="Y4864" s="624">
        <v>0</v>
      </c>
      <c r="Z4864" s="624" t="s">
        <v>51</v>
      </c>
      <c r="AA4864" s="624" t="s">
        <v>5289</v>
      </c>
      <c r="AB4864" s="624" t="s">
        <v>5289</v>
      </c>
      <c r="AC4864" s="138"/>
      <c r="AD4864" s="138"/>
      <c r="AE4864" s="138"/>
      <c r="AF4864" s="278"/>
    </row>
    <row r="4865" spans="1:38" ht="165.75">
      <c r="A4865" s="621">
        <v>8</v>
      </c>
      <c r="B4865" s="48" t="s">
        <v>2145</v>
      </c>
      <c r="C4865" s="28" t="s">
        <v>2148</v>
      </c>
      <c r="D4865" s="627" t="s">
        <v>2887</v>
      </c>
      <c r="E4865" s="124" t="s">
        <v>2151</v>
      </c>
      <c r="F4865" s="624" t="s">
        <v>2152</v>
      </c>
      <c r="G4865" s="624" t="s">
        <v>51</v>
      </c>
      <c r="H4865" s="138"/>
      <c r="I4865" s="138"/>
      <c r="J4865" s="624" t="s">
        <v>5394</v>
      </c>
      <c r="K4865" s="228" t="s">
        <v>14534</v>
      </c>
      <c r="L4865" s="624" t="s">
        <v>51</v>
      </c>
      <c r="M4865" s="202"/>
      <c r="N4865" s="138"/>
      <c r="O4865" s="624">
        <v>0</v>
      </c>
      <c r="P4865" s="624">
        <v>0</v>
      </c>
      <c r="Q4865" s="624">
        <v>0</v>
      </c>
      <c r="R4865" s="624">
        <v>0</v>
      </c>
      <c r="S4865" s="624">
        <v>0</v>
      </c>
      <c r="T4865" s="624">
        <v>0</v>
      </c>
      <c r="U4865" s="624">
        <v>0</v>
      </c>
      <c r="V4865" s="624">
        <v>0</v>
      </c>
      <c r="W4865" s="624">
        <v>0</v>
      </c>
      <c r="X4865" s="624">
        <v>36</v>
      </c>
      <c r="Y4865" s="624">
        <v>0</v>
      </c>
      <c r="Z4865" s="624" t="s">
        <v>51</v>
      </c>
      <c r="AA4865" s="624" t="s">
        <v>5289</v>
      </c>
      <c r="AB4865" s="624" t="s">
        <v>5289</v>
      </c>
      <c r="AC4865" s="138"/>
      <c r="AD4865" s="138"/>
      <c r="AE4865" s="138"/>
      <c r="AF4865" s="278"/>
    </row>
    <row r="4866" spans="1:38" ht="153" customHeight="1">
      <c r="A4866" s="621">
        <v>9</v>
      </c>
      <c r="B4866" s="627" t="s">
        <v>2146</v>
      </c>
      <c r="C4866" s="28" t="s">
        <v>2148</v>
      </c>
      <c r="D4866" s="627" t="s">
        <v>2888</v>
      </c>
      <c r="E4866" s="124" t="s">
        <v>2151</v>
      </c>
      <c r="F4866" s="138"/>
      <c r="G4866" s="138"/>
      <c r="H4866" s="138"/>
      <c r="I4866" s="138"/>
      <c r="J4866" s="138"/>
      <c r="K4866" s="138"/>
      <c r="L4866" s="624" t="s">
        <v>51</v>
      </c>
      <c r="M4866" s="202"/>
      <c r="N4866" s="138"/>
      <c r="O4866" s="624">
        <v>0</v>
      </c>
      <c r="P4866" s="624">
        <v>0</v>
      </c>
      <c r="Q4866" s="624">
        <v>0</v>
      </c>
      <c r="R4866" s="624">
        <v>0</v>
      </c>
      <c r="S4866" s="624">
        <v>0</v>
      </c>
      <c r="T4866" s="624">
        <v>0</v>
      </c>
      <c r="U4866" s="624">
        <v>0</v>
      </c>
      <c r="V4866" s="624">
        <v>0</v>
      </c>
      <c r="W4866" s="624">
        <v>0</v>
      </c>
      <c r="X4866" s="624">
        <v>0</v>
      </c>
      <c r="Y4866" s="624">
        <v>0</v>
      </c>
      <c r="Z4866" s="624" t="s">
        <v>101</v>
      </c>
      <c r="AA4866" s="624" t="s">
        <v>5289</v>
      </c>
      <c r="AB4866" s="624" t="s">
        <v>5289</v>
      </c>
      <c r="AC4866" s="138"/>
      <c r="AD4866" s="138"/>
      <c r="AE4866" s="138"/>
      <c r="AF4866" s="278"/>
    </row>
    <row r="4867" spans="1:38" s="44" customFormat="1" ht="78" customHeight="1">
      <c r="A4867" s="214">
        <v>10</v>
      </c>
      <c r="B4867" s="627" t="s">
        <v>2489</v>
      </c>
      <c r="C4867" s="28" t="s">
        <v>2148</v>
      </c>
      <c r="D4867" s="24" t="s">
        <v>15243</v>
      </c>
      <c r="E4867" s="124" t="s">
        <v>40</v>
      </c>
      <c r="F4867" s="138"/>
      <c r="G4867" s="138"/>
      <c r="H4867" s="138"/>
      <c r="I4867" s="138"/>
      <c r="J4867" s="138"/>
      <c r="K4867" s="138"/>
      <c r="L4867" s="624"/>
      <c r="M4867" s="202"/>
      <c r="N4867" s="138"/>
      <c r="O4867" s="624">
        <v>0</v>
      </c>
      <c r="P4867" s="624">
        <v>0</v>
      </c>
      <c r="Q4867" s="624">
        <v>0</v>
      </c>
      <c r="R4867" s="624">
        <v>0</v>
      </c>
      <c r="S4867" s="624">
        <v>0</v>
      </c>
      <c r="T4867" s="624">
        <v>0</v>
      </c>
      <c r="U4867" s="624">
        <v>0</v>
      </c>
      <c r="V4867" s="624">
        <v>0</v>
      </c>
      <c r="W4867" s="624">
        <v>0</v>
      </c>
      <c r="X4867" s="624">
        <v>0</v>
      </c>
      <c r="Y4867" s="624">
        <v>0</v>
      </c>
      <c r="Z4867" s="624" t="s">
        <v>51</v>
      </c>
      <c r="AA4867" s="624" t="s">
        <v>5289</v>
      </c>
      <c r="AB4867" s="624" t="s">
        <v>5289</v>
      </c>
      <c r="AC4867" s="138"/>
      <c r="AD4867" s="138"/>
      <c r="AE4867" s="138"/>
      <c r="AF4867" s="469"/>
      <c r="AG4867" s="107"/>
      <c r="AH4867" s="107"/>
      <c r="AI4867" s="107"/>
      <c r="AJ4867" s="107"/>
      <c r="AK4867" s="107"/>
      <c r="AL4867" s="107"/>
    </row>
    <row r="4868" spans="1:38" s="44" customFormat="1" ht="78" customHeight="1">
      <c r="A4868" s="214">
        <v>11</v>
      </c>
      <c r="B4868" s="627" t="s">
        <v>17748</v>
      </c>
      <c r="C4868" s="28" t="s">
        <v>2148</v>
      </c>
      <c r="D4868" s="627" t="s">
        <v>17747</v>
      </c>
      <c r="E4868" s="124" t="s">
        <v>54</v>
      </c>
      <c r="F4868" s="138"/>
      <c r="G4868" s="138"/>
      <c r="H4868" s="138"/>
      <c r="I4868" s="138"/>
      <c r="J4868" s="138"/>
      <c r="K4868" s="138"/>
      <c r="L4868" s="624"/>
      <c r="M4868" s="202"/>
      <c r="N4868" s="138"/>
      <c r="O4868" s="624">
        <v>0</v>
      </c>
      <c r="P4868" s="624">
        <v>0</v>
      </c>
      <c r="Q4868" s="624">
        <v>0</v>
      </c>
      <c r="R4868" s="624">
        <v>0</v>
      </c>
      <c r="S4868" s="624">
        <v>0</v>
      </c>
      <c r="T4868" s="624">
        <v>0</v>
      </c>
      <c r="U4868" s="624">
        <v>0</v>
      </c>
      <c r="V4868" s="624">
        <v>0</v>
      </c>
      <c r="W4868" s="624">
        <v>0</v>
      </c>
      <c r="X4868" s="624">
        <v>17</v>
      </c>
      <c r="Y4868" s="624">
        <v>0</v>
      </c>
      <c r="Z4868" s="624" t="s">
        <v>51</v>
      </c>
      <c r="AA4868" s="624" t="s">
        <v>5289</v>
      </c>
      <c r="AB4868" s="624" t="s">
        <v>5289</v>
      </c>
      <c r="AC4868" s="138"/>
      <c r="AD4868" s="138"/>
      <c r="AE4868" s="138"/>
      <c r="AF4868" s="469"/>
      <c r="AG4868" s="107"/>
      <c r="AH4868" s="107"/>
      <c r="AI4868" s="107"/>
      <c r="AJ4868" s="107"/>
      <c r="AK4868" s="107"/>
      <c r="AL4868" s="107"/>
    </row>
    <row r="4869" spans="1:38" s="44" customFormat="1" ht="15.75" customHeight="1" thickBot="1">
      <c r="A4869" s="18"/>
      <c r="B4869" s="18">
        <v>11</v>
      </c>
      <c r="C4869" s="18"/>
      <c r="D4869" s="18">
        <v>11</v>
      </c>
      <c r="E4869" s="18">
        <v>11</v>
      </c>
      <c r="F4869" s="18">
        <v>3</v>
      </c>
      <c r="G4869" s="18">
        <v>0</v>
      </c>
      <c r="H4869" s="18">
        <v>0</v>
      </c>
      <c r="I4869" s="18"/>
      <c r="J4869" s="18">
        <v>0</v>
      </c>
      <c r="K4869" s="18">
        <v>0</v>
      </c>
      <c r="L4869" s="18">
        <v>1</v>
      </c>
      <c r="M4869" s="200"/>
      <c r="N4869" s="18">
        <f t="shared" ref="N4869:O4869" si="1651">SUM(N4858:N4868)</f>
        <v>0</v>
      </c>
      <c r="O4869" s="18">
        <f t="shared" si="1651"/>
        <v>0</v>
      </c>
      <c r="P4869" s="18">
        <f t="shared" ref="P4869:Q4869" si="1652">SUM(P4858:P4868)</f>
        <v>0</v>
      </c>
      <c r="Q4869" s="18">
        <f t="shared" si="1652"/>
        <v>0</v>
      </c>
      <c r="R4869" s="18">
        <f t="shared" ref="R4869" si="1653">SUM(R4858:R4868)</f>
        <v>0</v>
      </c>
      <c r="S4869" s="18">
        <f t="shared" ref="S4869" si="1654">SUM(S4858:S4868)</f>
        <v>0</v>
      </c>
      <c r="T4869" s="18">
        <f t="shared" ref="T4869:U4869" si="1655">SUM(T4858:T4868)</f>
        <v>0</v>
      </c>
      <c r="U4869" s="18">
        <f t="shared" si="1655"/>
        <v>0</v>
      </c>
      <c r="V4869" s="18">
        <f t="shared" ref="V4869:W4869" si="1656">SUM(V4858:V4868)</f>
        <v>0</v>
      </c>
      <c r="W4869" s="18">
        <f t="shared" si="1656"/>
        <v>0</v>
      </c>
      <c r="X4869" s="18">
        <f t="shared" ref="X4869:Y4869" si="1657">SUM(X4858:X4868)</f>
        <v>364</v>
      </c>
      <c r="Y4869" s="18">
        <f t="shared" si="1657"/>
        <v>0</v>
      </c>
      <c r="Z4869" s="18">
        <v>0</v>
      </c>
      <c r="AA4869" s="18">
        <v>1</v>
      </c>
      <c r="AB4869" s="18">
        <v>1</v>
      </c>
      <c r="AC4869" s="18"/>
      <c r="AD4869" s="18"/>
      <c r="AE4869" s="18"/>
      <c r="AF4869" s="18"/>
      <c r="AG4869" s="107"/>
      <c r="AH4869" s="107"/>
      <c r="AI4869" s="107"/>
      <c r="AJ4869" s="107"/>
      <c r="AK4869" s="107"/>
      <c r="AL4869" s="107"/>
    </row>
    <row r="4870" spans="1:38" ht="15.75" customHeight="1" thickBot="1">
      <c r="A4870" s="660" t="s">
        <v>1324</v>
      </c>
      <c r="B4870" s="661"/>
      <c r="C4870" s="661"/>
      <c r="D4870" s="661"/>
      <c r="E4870" s="661"/>
      <c r="F4870" s="661"/>
      <c r="G4870" s="661"/>
      <c r="H4870" s="661"/>
      <c r="I4870" s="661"/>
      <c r="J4870" s="661"/>
      <c r="K4870" s="661"/>
      <c r="L4870" s="661"/>
      <c r="M4870" s="661"/>
      <c r="N4870" s="661"/>
      <c r="O4870" s="661"/>
      <c r="P4870" s="661"/>
      <c r="Q4870" s="661"/>
      <c r="R4870" s="661"/>
      <c r="S4870" s="661"/>
      <c r="T4870" s="661"/>
      <c r="U4870" s="661"/>
      <c r="V4870" s="661"/>
      <c r="W4870" s="661"/>
      <c r="X4870" s="661"/>
      <c r="Y4870" s="661"/>
      <c r="Z4870" s="661"/>
      <c r="AA4870" s="661"/>
      <c r="AB4870" s="661"/>
      <c r="AC4870" s="661"/>
      <c r="AD4870" s="661"/>
      <c r="AE4870" s="661"/>
      <c r="AF4870" s="662"/>
    </row>
    <row r="4871" spans="1:38" ht="204" customHeight="1">
      <c r="A4871" s="621">
        <v>1</v>
      </c>
      <c r="B4871" s="28" t="s">
        <v>2154</v>
      </c>
      <c r="C4871" s="28" t="s">
        <v>2172</v>
      </c>
      <c r="D4871" s="28" t="s">
        <v>2155</v>
      </c>
      <c r="E4871" s="438" t="s">
        <v>2173</v>
      </c>
      <c r="F4871" s="629" t="s">
        <v>16683</v>
      </c>
      <c r="G4871" s="138"/>
      <c r="H4871" s="138"/>
      <c r="I4871" s="138"/>
      <c r="J4871" s="138"/>
      <c r="K4871" s="138"/>
      <c r="L4871" s="629" t="s">
        <v>51</v>
      </c>
      <c r="M4871" s="202"/>
      <c r="N4871" s="138"/>
      <c r="O4871" s="629">
        <v>0</v>
      </c>
      <c r="P4871" s="629">
        <v>0</v>
      </c>
      <c r="Q4871" s="629">
        <v>0</v>
      </c>
      <c r="R4871" s="629">
        <v>0</v>
      </c>
      <c r="S4871" s="629">
        <v>0</v>
      </c>
      <c r="T4871" s="629">
        <v>0</v>
      </c>
      <c r="U4871" s="629">
        <v>0</v>
      </c>
      <c r="V4871" s="629">
        <v>0</v>
      </c>
      <c r="W4871" s="629">
        <v>0</v>
      </c>
      <c r="X4871" s="629">
        <v>8</v>
      </c>
      <c r="Y4871" s="629">
        <v>0</v>
      </c>
      <c r="Z4871" s="629" t="s">
        <v>51</v>
      </c>
      <c r="AA4871" s="28" t="s">
        <v>2174</v>
      </c>
      <c r="AB4871" s="28" t="s">
        <v>2157</v>
      </c>
      <c r="AC4871" s="138"/>
      <c r="AD4871" s="138"/>
      <c r="AE4871" s="138"/>
      <c r="AF4871" s="278"/>
    </row>
    <row r="4872" spans="1:38" ht="242.25">
      <c r="A4872" s="621">
        <v>2</v>
      </c>
      <c r="B4872" s="627" t="s">
        <v>2158</v>
      </c>
      <c r="C4872" s="28" t="s">
        <v>2172</v>
      </c>
      <c r="D4872" s="28" t="s">
        <v>2159</v>
      </c>
      <c r="E4872" s="438" t="s">
        <v>2173</v>
      </c>
      <c r="F4872" s="624" t="s">
        <v>15253</v>
      </c>
      <c r="G4872" s="624" t="s">
        <v>51</v>
      </c>
      <c r="H4872" s="138"/>
      <c r="I4872" s="138"/>
      <c r="J4872" s="28" t="s">
        <v>2156</v>
      </c>
      <c r="K4872" s="624" t="s">
        <v>14536</v>
      </c>
      <c r="L4872" s="629" t="s">
        <v>51</v>
      </c>
      <c r="M4872" s="202"/>
      <c r="N4872" s="138"/>
      <c r="O4872" s="629">
        <v>0</v>
      </c>
      <c r="P4872" s="629">
        <v>0</v>
      </c>
      <c r="Q4872" s="629">
        <v>0</v>
      </c>
      <c r="R4872" s="629">
        <v>0</v>
      </c>
      <c r="S4872" s="629">
        <v>0</v>
      </c>
      <c r="T4872" s="629">
        <v>0</v>
      </c>
      <c r="U4872" s="629">
        <v>0</v>
      </c>
      <c r="V4872" s="629">
        <v>0</v>
      </c>
      <c r="W4872" s="629">
        <v>0</v>
      </c>
      <c r="X4872" s="624">
        <v>501</v>
      </c>
      <c r="Y4872" s="629">
        <v>0</v>
      </c>
      <c r="Z4872" s="624" t="s">
        <v>40</v>
      </c>
      <c r="AA4872" s="624" t="s">
        <v>5289</v>
      </c>
      <c r="AB4872" s="624" t="s">
        <v>5289</v>
      </c>
      <c r="AC4872" s="138"/>
      <c r="AD4872" s="138"/>
      <c r="AE4872" s="138"/>
      <c r="AF4872" s="278"/>
    </row>
    <row r="4873" spans="1:38" ht="242.25">
      <c r="A4873" s="621">
        <v>3</v>
      </c>
      <c r="B4873" s="627" t="s">
        <v>2160</v>
      </c>
      <c r="C4873" s="28" t="s">
        <v>2172</v>
      </c>
      <c r="D4873" s="28" t="s">
        <v>2161</v>
      </c>
      <c r="E4873" s="438" t="s">
        <v>2173</v>
      </c>
      <c r="F4873" s="624" t="s">
        <v>15253</v>
      </c>
      <c r="G4873" s="624" t="s">
        <v>51</v>
      </c>
      <c r="H4873" s="138"/>
      <c r="I4873" s="138"/>
      <c r="J4873" s="624" t="s">
        <v>5394</v>
      </c>
      <c r="K4873" s="626" t="s">
        <v>2162</v>
      </c>
      <c r="L4873" s="624" t="s">
        <v>40</v>
      </c>
      <c r="M4873" s="627" t="s">
        <v>14537</v>
      </c>
      <c r="N4873" s="629">
        <v>0</v>
      </c>
      <c r="O4873" s="629">
        <v>0</v>
      </c>
      <c r="P4873" s="629">
        <v>0</v>
      </c>
      <c r="Q4873" s="629">
        <v>0</v>
      </c>
      <c r="R4873" s="629">
        <v>0</v>
      </c>
      <c r="S4873" s="629">
        <v>0</v>
      </c>
      <c r="T4873" s="629">
        <v>0</v>
      </c>
      <c r="U4873" s="629">
        <v>0</v>
      </c>
      <c r="V4873" s="629">
        <v>0</v>
      </c>
      <c r="W4873" s="629">
        <v>0</v>
      </c>
      <c r="X4873" s="624">
        <v>6</v>
      </c>
      <c r="Y4873" s="629">
        <v>0</v>
      </c>
      <c r="Z4873" s="624" t="s">
        <v>51</v>
      </c>
      <c r="AA4873" s="624" t="s">
        <v>5289</v>
      </c>
      <c r="AB4873" s="624" t="s">
        <v>5289</v>
      </c>
      <c r="AC4873" s="138"/>
      <c r="AD4873" s="138"/>
      <c r="AE4873" s="138"/>
      <c r="AF4873" s="278"/>
    </row>
    <row r="4874" spans="1:38" ht="204" customHeight="1">
      <c r="A4874" s="621">
        <v>4</v>
      </c>
      <c r="B4874" s="627" t="s">
        <v>1556</v>
      </c>
      <c r="C4874" s="28" t="s">
        <v>2172</v>
      </c>
      <c r="D4874" s="28" t="s">
        <v>2163</v>
      </c>
      <c r="E4874" s="438" t="s">
        <v>2173</v>
      </c>
      <c r="F4874" s="138"/>
      <c r="G4874" s="138"/>
      <c r="H4874" s="138"/>
      <c r="I4874" s="138"/>
      <c r="J4874" s="138"/>
      <c r="K4874" s="138"/>
      <c r="L4874" s="624" t="s">
        <v>51</v>
      </c>
      <c r="M4874" s="202"/>
      <c r="N4874" s="138"/>
      <c r="O4874" s="629">
        <v>0</v>
      </c>
      <c r="P4874" s="629">
        <v>0</v>
      </c>
      <c r="Q4874" s="629">
        <v>0</v>
      </c>
      <c r="R4874" s="629">
        <v>0</v>
      </c>
      <c r="S4874" s="629">
        <v>0</v>
      </c>
      <c r="T4874" s="629">
        <v>0</v>
      </c>
      <c r="U4874" s="629">
        <v>0</v>
      </c>
      <c r="V4874" s="629">
        <v>0</v>
      </c>
      <c r="W4874" s="629">
        <v>0</v>
      </c>
      <c r="X4874" s="624">
        <v>32</v>
      </c>
      <c r="Y4874" s="629">
        <v>0</v>
      </c>
      <c r="Z4874" s="624" t="s">
        <v>40</v>
      </c>
      <c r="AA4874" s="624" t="s">
        <v>5289</v>
      </c>
      <c r="AB4874" s="624" t="s">
        <v>5289</v>
      </c>
      <c r="AC4874" s="138"/>
      <c r="AD4874" s="138"/>
      <c r="AE4874" s="138"/>
      <c r="AF4874" s="278"/>
    </row>
    <row r="4875" spans="1:38" ht="242.25">
      <c r="A4875" s="621">
        <v>5</v>
      </c>
      <c r="B4875" s="627" t="s">
        <v>1201</v>
      </c>
      <c r="C4875" s="28" t="s">
        <v>2172</v>
      </c>
      <c r="D4875" s="28" t="s">
        <v>2164</v>
      </c>
      <c r="E4875" s="438" t="s">
        <v>2173</v>
      </c>
      <c r="F4875" s="624" t="s">
        <v>15253</v>
      </c>
      <c r="G4875" s="624" t="s">
        <v>51</v>
      </c>
      <c r="H4875" s="138"/>
      <c r="I4875" s="138"/>
      <c r="J4875" s="624" t="s">
        <v>5394</v>
      </c>
      <c r="K4875" s="626" t="s">
        <v>17553</v>
      </c>
      <c r="L4875" s="624" t="s">
        <v>40</v>
      </c>
      <c r="M4875" s="627" t="s">
        <v>13014</v>
      </c>
      <c r="N4875" s="624">
        <v>0</v>
      </c>
      <c r="O4875" s="629">
        <v>0</v>
      </c>
      <c r="P4875" s="629">
        <v>0</v>
      </c>
      <c r="Q4875" s="629">
        <v>0</v>
      </c>
      <c r="R4875" s="629">
        <v>0</v>
      </c>
      <c r="S4875" s="629">
        <v>0</v>
      </c>
      <c r="T4875" s="629">
        <v>0</v>
      </c>
      <c r="U4875" s="629">
        <v>0</v>
      </c>
      <c r="V4875" s="629">
        <v>0</v>
      </c>
      <c r="W4875" s="629">
        <v>0</v>
      </c>
      <c r="X4875" s="624">
        <v>0</v>
      </c>
      <c r="Y4875" s="629">
        <v>0</v>
      </c>
      <c r="Z4875" s="624" t="s">
        <v>40</v>
      </c>
      <c r="AA4875" s="624" t="s">
        <v>5289</v>
      </c>
      <c r="AB4875" s="624" t="s">
        <v>5289</v>
      </c>
      <c r="AC4875" s="138"/>
      <c r="AD4875" s="138"/>
      <c r="AE4875" s="138"/>
      <c r="AF4875" s="278"/>
    </row>
    <row r="4876" spans="1:38" ht="242.25">
      <c r="A4876" s="621">
        <v>6</v>
      </c>
      <c r="B4876" s="627" t="s">
        <v>2165</v>
      </c>
      <c r="C4876" s="28" t="s">
        <v>2172</v>
      </c>
      <c r="D4876" s="28" t="s">
        <v>2166</v>
      </c>
      <c r="E4876" s="438" t="s">
        <v>2173</v>
      </c>
      <c r="F4876" s="138"/>
      <c r="G4876" s="138"/>
      <c r="H4876" s="138"/>
      <c r="I4876" s="138"/>
      <c r="J4876" s="624" t="s">
        <v>5394</v>
      </c>
      <c r="K4876" s="626" t="s">
        <v>2167</v>
      </c>
      <c r="L4876" s="624" t="s">
        <v>51</v>
      </c>
      <c r="M4876" s="202"/>
      <c r="N4876" s="138"/>
      <c r="O4876" s="629">
        <v>0</v>
      </c>
      <c r="P4876" s="629">
        <v>0</v>
      </c>
      <c r="Q4876" s="629">
        <v>0</v>
      </c>
      <c r="R4876" s="629">
        <v>0</v>
      </c>
      <c r="S4876" s="629">
        <v>0</v>
      </c>
      <c r="T4876" s="629">
        <v>0</v>
      </c>
      <c r="U4876" s="629">
        <v>0</v>
      </c>
      <c r="V4876" s="629">
        <v>0</v>
      </c>
      <c r="W4876" s="629">
        <v>0</v>
      </c>
      <c r="X4876" s="624">
        <v>0</v>
      </c>
      <c r="Y4876" s="629">
        <v>0</v>
      </c>
      <c r="Z4876" s="624" t="s">
        <v>40</v>
      </c>
      <c r="AA4876" s="624" t="s">
        <v>5289</v>
      </c>
      <c r="AB4876" s="624" t="s">
        <v>5289</v>
      </c>
      <c r="AC4876" s="138"/>
      <c r="AD4876" s="138"/>
      <c r="AE4876" s="138"/>
      <c r="AF4876" s="278"/>
    </row>
    <row r="4877" spans="1:38" ht="242.25">
      <c r="A4877" s="621">
        <v>7</v>
      </c>
      <c r="B4877" s="627" t="s">
        <v>2168</v>
      </c>
      <c r="C4877" s="28" t="s">
        <v>2172</v>
      </c>
      <c r="D4877" s="28" t="s">
        <v>2169</v>
      </c>
      <c r="E4877" s="438" t="s">
        <v>2173</v>
      </c>
      <c r="F4877" s="138"/>
      <c r="G4877" s="138"/>
      <c r="H4877" s="138"/>
      <c r="I4877" s="138"/>
      <c r="J4877" s="624" t="s">
        <v>5394</v>
      </c>
      <c r="K4877" s="626" t="s">
        <v>17554</v>
      </c>
      <c r="L4877" s="624" t="s">
        <v>54</v>
      </c>
      <c r="M4877" s="627" t="s">
        <v>21945</v>
      </c>
      <c r="N4877" s="629">
        <v>0</v>
      </c>
      <c r="O4877" s="629">
        <v>0</v>
      </c>
      <c r="P4877" s="629">
        <v>0</v>
      </c>
      <c r="Q4877" s="629">
        <v>0</v>
      </c>
      <c r="R4877" s="629">
        <v>0</v>
      </c>
      <c r="S4877" s="629">
        <v>0</v>
      </c>
      <c r="T4877" s="629">
        <v>0</v>
      </c>
      <c r="U4877" s="629">
        <v>0</v>
      </c>
      <c r="V4877" s="629">
        <v>0</v>
      </c>
      <c r="W4877" s="629">
        <v>0</v>
      </c>
      <c r="X4877" s="624">
        <v>0</v>
      </c>
      <c r="Y4877" s="629">
        <v>0</v>
      </c>
      <c r="Z4877" s="624" t="s">
        <v>51</v>
      </c>
      <c r="AA4877" s="624" t="s">
        <v>5289</v>
      </c>
      <c r="AB4877" s="624" t="s">
        <v>5289</v>
      </c>
      <c r="AC4877" s="138"/>
      <c r="AD4877" s="138"/>
      <c r="AE4877" s="138"/>
      <c r="AF4877" s="278"/>
    </row>
    <row r="4878" spans="1:38" ht="242.25">
      <c r="A4878" s="621">
        <v>8</v>
      </c>
      <c r="B4878" s="627" t="s">
        <v>2170</v>
      </c>
      <c r="C4878" s="28" t="s">
        <v>2172</v>
      </c>
      <c r="D4878" s="28" t="s">
        <v>2171</v>
      </c>
      <c r="E4878" s="438" t="s">
        <v>2173</v>
      </c>
      <c r="F4878" s="138"/>
      <c r="G4878" s="138"/>
      <c r="H4878" s="138"/>
      <c r="I4878" s="138"/>
      <c r="J4878" s="624" t="s">
        <v>5725</v>
      </c>
      <c r="K4878" s="626" t="s">
        <v>17555</v>
      </c>
      <c r="L4878" s="624" t="s">
        <v>40</v>
      </c>
      <c r="M4878" s="627" t="s">
        <v>13306</v>
      </c>
      <c r="N4878" s="629">
        <v>0</v>
      </c>
      <c r="O4878" s="629">
        <v>0</v>
      </c>
      <c r="P4878" s="629">
        <v>0</v>
      </c>
      <c r="Q4878" s="629">
        <v>0</v>
      </c>
      <c r="R4878" s="629">
        <v>0</v>
      </c>
      <c r="S4878" s="629">
        <v>0</v>
      </c>
      <c r="T4878" s="629">
        <v>0</v>
      </c>
      <c r="U4878" s="629">
        <v>0</v>
      </c>
      <c r="V4878" s="629">
        <v>0</v>
      </c>
      <c r="W4878" s="629">
        <v>0</v>
      </c>
      <c r="X4878" s="624">
        <v>4</v>
      </c>
      <c r="Y4878" s="629">
        <v>0</v>
      </c>
      <c r="Z4878" s="624" t="s">
        <v>51</v>
      </c>
      <c r="AA4878" s="624" t="s">
        <v>5289</v>
      </c>
      <c r="AB4878" s="624" t="s">
        <v>5289</v>
      </c>
      <c r="AC4878" s="138"/>
      <c r="AD4878" s="138"/>
      <c r="AE4878" s="138"/>
      <c r="AF4878" s="278"/>
    </row>
    <row r="4879" spans="1:38" s="44" customFormat="1" ht="165.75">
      <c r="A4879" s="214">
        <v>9</v>
      </c>
      <c r="B4879" s="626" t="s">
        <v>19336</v>
      </c>
      <c r="C4879" s="28" t="s">
        <v>2172</v>
      </c>
      <c r="D4879" s="29" t="s">
        <v>19335</v>
      </c>
      <c r="E4879" s="438" t="s">
        <v>40</v>
      </c>
      <c r="F4879" s="138"/>
      <c r="G4879" s="138"/>
      <c r="H4879" s="138"/>
      <c r="I4879" s="138"/>
      <c r="J4879" s="138"/>
      <c r="K4879" s="138"/>
      <c r="L4879" s="624" t="s">
        <v>51</v>
      </c>
      <c r="M4879" s="202"/>
      <c r="N4879" s="138"/>
      <c r="O4879" s="629">
        <v>0</v>
      </c>
      <c r="P4879" s="629">
        <v>0</v>
      </c>
      <c r="Q4879" s="629">
        <v>0</v>
      </c>
      <c r="R4879" s="629">
        <v>0</v>
      </c>
      <c r="S4879" s="629">
        <v>0</v>
      </c>
      <c r="T4879" s="629">
        <v>0</v>
      </c>
      <c r="U4879" s="629">
        <v>0</v>
      </c>
      <c r="V4879" s="629">
        <v>0</v>
      </c>
      <c r="W4879" s="629">
        <v>0</v>
      </c>
      <c r="X4879" s="624">
        <v>0</v>
      </c>
      <c r="Y4879" s="629">
        <v>0</v>
      </c>
      <c r="Z4879" s="624" t="s">
        <v>51</v>
      </c>
      <c r="AA4879" s="624" t="s">
        <v>5289</v>
      </c>
      <c r="AB4879" s="624" t="s">
        <v>5289</v>
      </c>
      <c r="AC4879" s="138"/>
      <c r="AD4879" s="138"/>
      <c r="AE4879" s="138"/>
      <c r="AF4879" s="469"/>
      <c r="AG4879" s="107"/>
      <c r="AH4879" s="107"/>
      <c r="AI4879" s="107"/>
      <c r="AJ4879" s="107"/>
      <c r="AK4879" s="107"/>
      <c r="AL4879" s="107"/>
    </row>
    <row r="4880" spans="1:38" s="44" customFormat="1" ht="15.75" customHeight="1" thickBot="1">
      <c r="A4880" s="18"/>
      <c r="B4880" s="18">
        <v>9</v>
      </c>
      <c r="C4880" s="18"/>
      <c r="D4880" s="18">
        <v>9</v>
      </c>
      <c r="E4880" s="18">
        <v>9</v>
      </c>
      <c r="F4880" s="18">
        <v>3</v>
      </c>
      <c r="G4880" s="18">
        <v>0</v>
      </c>
      <c r="H4880" s="18">
        <v>0</v>
      </c>
      <c r="I4880" s="18"/>
      <c r="J4880" s="18">
        <v>1</v>
      </c>
      <c r="K4880" s="18">
        <v>7</v>
      </c>
      <c r="L4880" s="18">
        <v>4</v>
      </c>
      <c r="M4880" s="200"/>
      <c r="N4880" s="18">
        <f t="shared" ref="N4880:O4880" si="1658">SUM(N4871:N4879)</f>
        <v>0</v>
      </c>
      <c r="O4880" s="18">
        <f t="shared" si="1658"/>
        <v>0</v>
      </c>
      <c r="P4880" s="18">
        <f t="shared" ref="P4880:Q4880" si="1659">SUM(P4871:P4879)</f>
        <v>0</v>
      </c>
      <c r="Q4880" s="18">
        <f t="shared" si="1659"/>
        <v>0</v>
      </c>
      <c r="R4880" s="18">
        <f t="shared" ref="R4880" si="1660">SUM(R4871:R4879)</f>
        <v>0</v>
      </c>
      <c r="S4880" s="18">
        <f t="shared" ref="S4880" si="1661">SUM(S4871:S4879)</f>
        <v>0</v>
      </c>
      <c r="T4880" s="18">
        <f t="shared" ref="T4880:U4880" si="1662">SUM(T4871:T4879)</f>
        <v>0</v>
      </c>
      <c r="U4880" s="18">
        <f t="shared" si="1662"/>
        <v>0</v>
      </c>
      <c r="V4880" s="18">
        <f t="shared" ref="V4880:W4880" si="1663">SUM(V4871:V4879)</f>
        <v>0</v>
      </c>
      <c r="W4880" s="18">
        <f t="shared" si="1663"/>
        <v>0</v>
      </c>
      <c r="X4880" s="18">
        <f t="shared" ref="X4880:Y4880" si="1664">SUM(X4871:X4879)</f>
        <v>551</v>
      </c>
      <c r="Y4880" s="18">
        <f t="shared" si="1664"/>
        <v>0</v>
      </c>
      <c r="Z4880" s="18">
        <v>4</v>
      </c>
      <c r="AA4880" s="18">
        <v>1</v>
      </c>
      <c r="AB4880" s="18">
        <v>1</v>
      </c>
      <c r="AC4880" s="18"/>
      <c r="AD4880" s="18"/>
      <c r="AE4880" s="18"/>
      <c r="AF4880" s="18"/>
      <c r="AG4880" s="107"/>
      <c r="AH4880" s="107"/>
      <c r="AI4880" s="107"/>
      <c r="AJ4880" s="107"/>
      <c r="AK4880" s="107"/>
      <c r="AL4880" s="107"/>
    </row>
    <row r="4881" spans="1:38" ht="15.75" customHeight="1" thickBot="1">
      <c r="A4881" s="660" t="s">
        <v>1323</v>
      </c>
      <c r="B4881" s="661"/>
      <c r="C4881" s="661"/>
      <c r="D4881" s="661"/>
      <c r="E4881" s="661"/>
      <c r="F4881" s="661"/>
      <c r="G4881" s="661"/>
      <c r="H4881" s="661"/>
      <c r="I4881" s="661"/>
      <c r="J4881" s="661"/>
      <c r="K4881" s="661"/>
      <c r="L4881" s="661"/>
      <c r="M4881" s="661"/>
      <c r="N4881" s="661"/>
      <c r="O4881" s="661"/>
      <c r="P4881" s="661"/>
      <c r="Q4881" s="661"/>
      <c r="R4881" s="661"/>
      <c r="S4881" s="661"/>
      <c r="T4881" s="661"/>
      <c r="U4881" s="661"/>
      <c r="V4881" s="661"/>
      <c r="W4881" s="661"/>
      <c r="X4881" s="661"/>
      <c r="Y4881" s="661"/>
      <c r="Z4881" s="661"/>
      <c r="AA4881" s="661"/>
      <c r="AB4881" s="661"/>
      <c r="AC4881" s="661"/>
      <c r="AD4881" s="661"/>
      <c r="AE4881" s="661"/>
      <c r="AF4881" s="662"/>
    </row>
    <row r="4882" spans="1:38" s="44" customFormat="1" ht="15" customHeight="1">
      <c r="A4882" s="18"/>
      <c r="B4882" s="18"/>
      <c r="C4882" s="18"/>
      <c r="D4882" s="18"/>
      <c r="E4882" s="18"/>
      <c r="F4882" s="18"/>
      <c r="G4882" s="18"/>
      <c r="H4882" s="18">
        <v>0</v>
      </c>
      <c r="I4882" s="18"/>
      <c r="J4882" s="18"/>
      <c r="K4882" s="18"/>
      <c r="L4882" s="18"/>
      <c r="M4882" s="200"/>
      <c r="N4882" s="18"/>
      <c r="O4882" s="18"/>
      <c r="P4882" s="18"/>
      <c r="Q4882" s="18"/>
      <c r="R4882" s="18"/>
      <c r="S4882" s="18"/>
      <c r="T4882" s="18"/>
      <c r="U4882" s="18"/>
      <c r="V4882" s="18"/>
      <c r="W4882" s="18"/>
      <c r="X4882" s="18"/>
      <c r="Y4882" s="18"/>
      <c r="Z4882" s="18"/>
      <c r="AA4882" s="18"/>
      <c r="AB4882" s="18"/>
      <c r="AC4882" s="18"/>
      <c r="AD4882" s="18"/>
      <c r="AE4882" s="18"/>
      <c r="AF4882" s="18"/>
      <c r="AG4882" s="107"/>
      <c r="AH4882" s="107"/>
      <c r="AI4882" s="107"/>
      <c r="AJ4882" s="107"/>
      <c r="AK4882" s="107"/>
      <c r="AL4882" s="107"/>
    </row>
    <row r="4883" spans="1:38" ht="22.5" customHeight="1" thickBot="1">
      <c r="A4883" s="911" t="s">
        <v>12319</v>
      </c>
      <c r="B4883" s="912"/>
      <c r="C4883" s="912"/>
      <c r="D4883" s="912"/>
      <c r="E4883" s="912"/>
      <c r="F4883" s="912"/>
      <c r="G4883" s="912"/>
      <c r="H4883" s="912"/>
      <c r="I4883" s="913"/>
      <c r="J4883" s="911"/>
      <c r="K4883" s="912"/>
      <c r="L4883" s="912"/>
      <c r="M4883" s="912"/>
      <c r="N4883" s="912"/>
      <c r="O4883" s="912"/>
      <c r="P4883" s="912"/>
      <c r="Q4883" s="912"/>
      <c r="R4883" s="913"/>
      <c r="S4883" s="911"/>
      <c r="T4883" s="912"/>
      <c r="U4883" s="912"/>
      <c r="V4883" s="912"/>
      <c r="W4883" s="912"/>
      <c r="X4883" s="912"/>
      <c r="Y4883" s="912"/>
      <c r="Z4883" s="912"/>
      <c r="AA4883" s="913"/>
      <c r="AB4883" s="911"/>
      <c r="AC4883" s="912"/>
      <c r="AD4883" s="912"/>
      <c r="AE4883" s="912"/>
      <c r="AF4883" s="912"/>
    </row>
    <row r="4884" spans="1:38" ht="15.75" customHeight="1" thickBot="1">
      <c r="A4884" s="660" t="s">
        <v>1325</v>
      </c>
      <c r="B4884" s="661"/>
      <c r="C4884" s="661"/>
      <c r="D4884" s="661"/>
      <c r="E4884" s="661"/>
      <c r="F4884" s="661"/>
      <c r="G4884" s="661"/>
      <c r="H4884" s="661"/>
      <c r="I4884" s="661"/>
      <c r="J4884" s="661"/>
      <c r="K4884" s="661"/>
      <c r="L4884" s="661"/>
      <c r="M4884" s="661"/>
      <c r="N4884" s="661"/>
      <c r="O4884" s="661"/>
      <c r="P4884" s="661"/>
      <c r="Q4884" s="661"/>
      <c r="R4884" s="661"/>
      <c r="S4884" s="661"/>
      <c r="T4884" s="661"/>
      <c r="U4884" s="661"/>
      <c r="V4884" s="661"/>
      <c r="W4884" s="661"/>
      <c r="X4884" s="661"/>
      <c r="Y4884" s="661"/>
      <c r="Z4884" s="661"/>
      <c r="AA4884" s="661"/>
      <c r="AB4884" s="661"/>
      <c r="AC4884" s="661"/>
      <c r="AD4884" s="661"/>
      <c r="AE4884" s="661"/>
      <c r="AF4884" s="662"/>
    </row>
    <row r="4885" spans="1:38" ht="165.75" customHeight="1">
      <c r="A4885" s="621">
        <v>1</v>
      </c>
      <c r="B4885" s="28" t="s">
        <v>2175</v>
      </c>
      <c r="C4885" s="28" t="s">
        <v>2184</v>
      </c>
      <c r="D4885" s="627" t="s">
        <v>131</v>
      </c>
      <c r="E4885" s="624" t="s">
        <v>51</v>
      </c>
      <c r="F4885" s="629" t="s">
        <v>16683</v>
      </c>
      <c r="G4885" s="138"/>
      <c r="H4885" s="138"/>
      <c r="I4885" s="138"/>
      <c r="J4885" s="138"/>
      <c r="K4885" s="138"/>
      <c r="L4885" s="629" t="s">
        <v>101</v>
      </c>
      <c r="M4885" s="202"/>
      <c r="N4885" s="138"/>
      <c r="O4885" s="629">
        <v>0</v>
      </c>
      <c r="P4885" s="629">
        <v>0</v>
      </c>
      <c r="Q4885" s="629">
        <v>0</v>
      </c>
      <c r="R4885" s="629">
        <v>0</v>
      </c>
      <c r="S4885" s="629">
        <v>0</v>
      </c>
      <c r="T4885" s="629">
        <v>0</v>
      </c>
      <c r="U4885" s="629">
        <v>0</v>
      </c>
      <c r="V4885" s="629">
        <v>0</v>
      </c>
      <c r="W4885" s="629">
        <v>0</v>
      </c>
      <c r="X4885" s="629">
        <v>0</v>
      </c>
      <c r="Y4885" s="629">
        <v>0</v>
      </c>
      <c r="Z4885" s="629" t="s">
        <v>101</v>
      </c>
      <c r="AA4885" s="29" t="s">
        <v>14538</v>
      </c>
      <c r="AB4885" s="29" t="s">
        <v>14539</v>
      </c>
      <c r="AC4885" s="138"/>
      <c r="AD4885" s="138"/>
      <c r="AE4885" s="138"/>
      <c r="AF4885" s="278"/>
    </row>
    <row r="4886" spans="1:38" ht="127.5">
      <c r="A4886" s="621">
        <v>2</v>
      </c>
      <c r="B4886" s="627" t="s">
        <v>2176</v>
      </c>
      <c r="C4886" s="28" t="s">
        <v>2184</v>
      </c>
      <c r="D4886" s="627" t="s">
        <v>131</v>
      </c>
      <c r="E4886" s="624" t="s">
        <v>51</v>
      </c>
      <c r="F4886" s="138"/>
      <c r="G4886" s="138"/>
      <c r="H4886" s="138"/>
      <c r="I4886" s="138"/>
      <c r="J4886" s="209" t="s">
        <v>15100</v>
      </c>
      <c r="K4886" s="630" t="s">
        <v>15101</v>
      </c>
      <c r="L4886" s="643" t="s">
        <v>101</v>
      </c>
      <c r="M4886" s="204"/>
      <c r="N4886" s="189"/>
      <c r="O4886" s="624">
        <v>0</v>
      </c>
      <c r="P4886" s="624">
        <v>0</v>
      </c>
      <c r="Q4886" s="624">
        <v>0</v>
      </c>
      <c r="R4886" s="624">
        <v>0</v>
      </c>
      <c r="S4886" s="624">
        <v>0</v>
      </c>
      <c r="T4886" s="624">
        <v>0</v>
      </c>
      <c r="U4886" s="624">
        <v>0</v>
      </c>
      <c r="V4886" s="624">
        <v>0</v>
      </c>
      <c r="W4886" s="624">
        <v>0</v>
      </c>
      <c r="X4886" s="624">
        <v>0</v>
      </c>
      <c r="Y4886" s="624">
        <v>0</v>
      </c>
      <c r="Z4886" s="624" t="s">
        <v>101</v>
      </c>
      <c r="AA4886" s="138"/>
      <c r="AB4886" s="138"/>
      <c r="AC4886" s="138"/>
      <c r="AD4886" s="138"/>
      <c r="AE4886" s="138"/>
      <c r="AF4886" s="278"/>
    </row>
    <row r="4887" spans="1:38" ht="168.75" customHeight="1">
      <c r="A4887" s="621">
        <v>3</v>
      </c>
      <c r="B4887" s="627" t="s">
        <v>15257</v>
      </c>
      <c r="C4887" s="28" t="s">
        <v>2184</v>
      </c>
      <c r="D4887" s="627" t="s">
        <v>2177</v>
      </c>
      <c r="E4887" s="624" t="s">
        <v>15256</v>
      </c>
      <c r="F4887" s="138"/>
      <c r="G4887" s="138"/>
      <c r="H4887" s="138"/>
      <c r="I4887" s="138"/>
      <c r="J4887" s="640" t="s">
        <v>5394</v>
      </c>
      <c r="K4887" s="630" t="s">
        <v>15102</v>
      </c>
      <c r="L4887" s="643" t="s">
        <v>54</v>
      </c>
      <c r="M4887" s="238" t="s">
        <v>13040</v>
      </c>
      <c r="N4887" s="643">
        <v>0</v>
      </c>
      <c r="O4887" s="624">
        <v>0</v>
      </c>
      <c r="P4887" s="624">
        <v>0</v>
      </c>
      <c r="Q4887" s="624">
        <v>0</v>
      </c>
      <c r="R4887" s="624">
        <v>0</v>
      </c>
      <c r="S4887" s="624">
        <v>0</v>
      </c>
      <c r="T4887" s="624">
        <v>0</v>
      </c>
      <c r="U4887" s="624">
        <v>0</v>
      </c>
      <c r="V4887" s="624">
        <v>0</v>
      </c>
      <c r="W4887" s="624">
        <v>0</v>
      </c>
      <c r="X4887" s="624">
        <v>0</v>
      </c>
      <c r="Y4887" s="624">
        <v>0</v>
      </c>
      <c r="Z4887" s="624" t="s">
        <v>101</v>
      </c>
      <c r="AA4887" s="138"/>
      <c r="AB4887" s="138"/>
      <c r="AC4887" s="138"/>
      <c r="AD4887" s="138"/>
      <c r="AE4887" s="138"/>
      <c r="AF4887" s="278"/>
    </row>
    <row r="4888" spans="1:38" ht="140.25">
      <c r="A4888" s="621">
        <v>4</v>
      </c>
      <c r="B4888" s="627" t="s">
        <v>2158</v>
      </c>
      <c r="C4888" s="28" t="s">
        <v>2184</v>
      </c>
      <c r="D4888" s="627" t="s">
        <v>2178</v>
      </c>
      <c r="E4888" s="624" t="s">
        <v>15256</v>
      </c>
      <c r="F4888" s="138"/>
      <c r="G4888" s="138"/>
      <c r="H4888" s="138"/>
      <c r="I4888" s="138"/>
      <c r="J4888" s="189"/>
      <c r="K4888" s="189"/>
      <c r="L4888" s="643" t="s">
        <v>101</v>
      </c>
      <c r="M4888" s="204"/>
      <c r="N4888" s="189"/>
      <c r="O4888" s="624">
        <v>0</v>
      </c>
      <c r="P4888" s="624">
        <v>0</v>
      </c>
      <c r="Q4888" s="624">
        <v>0</v>
      </c>
      <c r="R4888" s="624">
        <v>0</v>
      </c>
      <c r="S4888" s="624">
        <v>0</v>
      </c>
      <c r="T4888" s="624">
        <v>0</v>
      </c>
      <c r="U4888" s="624">
        <v>0</v>
      </c>
      <c r="V4888" s="624">
        <v>0</v>
      </c>
      <c r="W4888" s="624">
        <v>0</v>
      </c>
      <c r="X4888" s="624">
        <v>530</v>
      </c>
      <c r="Y4888" s="624">
        <v>0</v>
      </c>
      <c r="Z4888" s="624" t="s">
        <v>101</v>
      </c>
      <c r="AA4888" s="138"/>
      <c r="AB4888" s="138"/>
      <c r="AC4888" s="138"/>
      <c r="AD4888" s="138"/>
      <c r="AE4888" s="138"/>
      <c r="AF4888" s="278"/>
    </row>
    <row r="4889" spans="1:38" ht="76.5">
      <c r="A4889" s="621">
        <v>5</v>
      </c>
      <c r="B4889" s="627" t="s">
        <v>2179</v>
      </c>
      <c r="C4889" s="28" t="s">
        <v>2184</v>
      </c>
      <c r="D4889" s="627" t="s">
        <v>2180</v>
      </c>
      <c r="E4889" s="624" t="s">
        <v>54</v>
      </c>
      <c r="F4889" s="138"/>
      <c r="G4889" s="138"/>
      <c r="H4889" s="138"/>
      <c r="I4889" s="138"/>
      <c r="J4889" s="189"/>
      <c r="K4889" s="189"/>
      <c r="L4889" s="643" t="s">
        <v>51</v>
      </c>
      <c r="M4889" s="204"/>
      <c r="N4889" s="189"/>
      <c r="O4889" s="624">
        <v>0</v>
      </c>
      <c r="P4889" s="624">
        <v>0</v>
      </c>
      <c r="Q4889" s="624">
        <v>0</v>
      </c>
      <c r="R4889" s="624">
        <v>0</v>
      </c>
      <c r="S4889" s="624">
        <v>0</v>
      </c>
      <c r="T4889" s="624">
        <v>0</v>
      </c>
      <c r="U4889" s="624">
        <v>0</v>
      </c>
      <c r="V4889" s="624">
        <v>0</v>
      </c>
      <c r="W4889" s="624">
        <v>0</v>
      </c>
      <c r="X4889" s="624">
        <v>26</v>
      </c>
      <c r="Y4889" s="624">
        <v>0</v>
      </c>
      <c r="Z4889" s="624" t="s">
        <v>101</v>
      </c>
      <c r="AA4889" s="138"/>
      <c r="AB4889" s="138"/>
      <c r="AC4889" s="138"/>
      <c r="AD4889" s="138"/>
      <c r="AE4889" s="138"/>
      <c r="AF4889" s="278"/>
    </row>
    <row r="4890" spans="1:38" ht="140.25">
      <c r="A4890" s="621">
        <v>6</v>
      </c>
      <c r="B4890" s="627" t="s">
        <v>2181</v>
      </c>
      <c r="C4890" s="28" t="s">
        <v>2184</v>
      </c>
      <c r="D4890" s="24" t="s">
        <v>2182</v>
      </c>
      <c r="E4890" s="624" t="s">
        <v>15256</v>
      </c>
      <c r="F4890" s="138"/>
      <c r="G4890" s="138"/>
      <c r="H4890" s="138"/>
      <c r="I4890" s="138"/>
      <c r="J4890" s="640" t="s">
        <v>5394</v>
      </c>
      <c r="K4890" s="630" t="s">
        <v>15103</v>
      </c>
      <c r="L4890" s="643" t="s">
        <v>51</v>
      </c>
      <c r="M4890" s="204"/>
      <c r="N4890" s="189"/>
      <c r="O4890" s="624">
        <v>0</v>
      </c>
      <c r="P4890" s="624">
        <v>0</v>
      </c>
      <c r="Q4890" s="624">
        <v>0</v>
      </c>
      <c r="R4890" s="624">
        <v>0</v>
      </c>
      <c r="S4890" s="624">
        <v>0</v>
      </c>
      <c r="T4890" s="624">
        <v>0</v>
      </c>
      <c r="U4890" s="624">
        <v>0</v>
      </c>
      <c r="V4890" s="624">
        <v>0</v>
      </c>
      <c r="W4890" s="624">
        <v>0</v>
      </c>
      <c r="X4890" s="624">
        <v>0</v>
      </c>
      <c r="Y4890" s="624">
        <v>0</v>
      </c>
      <c r="Z4890" s="624" t="s">
        <v>101</v>
      </c>
      <c r="AA4890" s="138"/>
      <c r="AB4890" s="138"/>
      <c r="AC4890" s="138"/>
      <c r="AD4890" s="138"/>
      <c r="AE4890" s="138"/>
      <c r="AF4890" s="278"/>
    </row>
    <row r="4891" spans="1:38" ht="63.75">
      <c r="A4891" s="621">
        <v>7</v>
      </c>
      <c r="B4891" s="627" t="s">
        <v>1556</v>
      </c>
      <c r="C4891" s="28" t="s">
        <v>2184</v>
      </c>
      <c r="D4891" s="24" t="s">
        <v>2183</v>
      </c>
      <c r="E4891" s="624" t="s">
        <v>54</v>
      </c>
      <c r="F4891" s="138"/>
      <c r="G4891" s="138"/>
      <c r="H4891" s="138"/>
      <c r="I4891" s="138"/>
      <c r="J4891" s="138"/>
      <c r="K4891" s="138"/>
      <c r="L4891" s="624" t="s">
        <v>101</v>
      </c>
      <c r="M4891" s="202"/>
      <c r="N4891" s="138"/>
      <c r="O4891" s="624">
        <v>0</v>
      </c>
      <c r="P4891" s="624">
        <v>0</v>
      </c>
      <c r="Q4891" s="624">
        <v>0</v>
      </c>
      <c r="R4891" s="624">
        <v>0</v>
      </c>
      <c r="S4891" s="624">
        <v>0</v>
      </c>
      <c r="T4891" s="624">
        <v>0</v>
      </c>
      <c r="U4891" s="624">
        <v>0</v>
      </c>
      <c r="V4891" s="624">
        <v>0</v>
      </c>
      <c r="W4891" s="624">
        <v>0</v>
      </c>
      <c r="X4891" s="624">
        <v>349</v>
      </c>
      <c r="Y4891" s="624">
        <v>0</v>
      </c>
      <c r="Z4891" s="624" t="s">
        <v>101</v>
      </c>
      <c r="AA4891" s="138"/>
      <c r="AB4891" s="138"/>
      <c r="AC4891" s="138"/>
      <c r="AD4891" s="138"/>
      <c r="AE4891" s="138"/>
      <c r="AF4891" s="278"/>
    </row>
    <row r="4892" spans="1:38" s="44" customFormat="1" ht="15.75" customHeight="1" thickBot="1">
      <c r="A4892" s="18"/>
      <c r="B4892" s="18">
        <v>7</v>
      </c>
      <c r="C4892" s="18"/>
      <c r="D4892" s="18">
        <v>5</v>
      </c>
      <c r="E4892" s="18">
        <v>5</v>
      </c>
      <c r="F4892" s="18"/>
      <c r="G4892" s="18"/>
      <c r="H4892" s="18">
        <v>0</v>
      </c>
      <c r="I4892" s="18"/>
      <c r="J4892" s="18">
        <v>1</v>
      </c>
      <c r="K4892" s="18">
        <v>3</v>
      </c>
      <c r="L4892" s="18">
        <v>1</v>
      </c>
      <c r="M4892" s="200"/>
      <c r="N4892" s="18">
        <f t="shared" ref="N4892:O4892" si="1665">SUM(N4885:N4891)</f>
        <v>0</v>
      </c>
      <c r="O4892" s="18">
        <f t="shared" si="1665"/>
        <v>0</v>
      </c>
      <c r="P4892" s="18">
        <f t="shared" ref="P4892:Q4892" si="1666">SUM(P4885:P4891)</f>
        <v>0</v>
      </c>
      <c r="Q4892" s="18">
        <f t="shared" si="1666"/>
        <v>0</v>
      </c>
      <c r="R4892" s="18">
        <f t="shared" ref="R4892" si="1667">SUM(R4885:R4891)</f>
        <v>0</v>
      </c>
      <c r="S4892" s="18">
        <f t="shared" ref="S4892" si="1668">SUM(S4885:S4891)</f>
        <v>0</v>
      </c>
      <c r="T4892" s="18">
        <f t="shared" ref="T4892:U4892" si="1669">SUM(T4885:T4891)</f>
        <v>0</v>
      </c>
      <c r="U4892" s="18">
        <f t="shared" si="1669"/>
        <v>0</v>
      </c>
      <c r="V4892" s="18">
        <f t="shared" ref="V4892:W4892" si="1670">SUM(V4885:V4891)</f>
        <v>0</v>
      </c>
      <c r="W4892" s="18">
        <f t="shared" si="1670"/>
        <v>0</v>
      </c>
      <c r="X4892" s="18">
        <f t="shared" ref="X4892:Y4892" si="1671">SUM(X4885:X4891)</f>
        <v>905</v>
      </c>
      <c r="Y4892" s="18">
        <f t="shared" si="1671"/>
        <v>0</v>
      </c>
      <c r="Z4892" s="18">
        <v>0</v>
      </c>
      <c r="AA4892" s="18">
        <v>1</v>
      </c>
      <c r="AB4892" s="18">
        <v>1</v>
      </c>
      <c r="AC4892" s="18"/>
      <c r="AD4892" s="18"/>
      <c r="AE4892" s="18"/>
      <c r="AF4892" s="18"/>
      <c r="AG4892" s="107"/>
      <c r="AH4892" s="107"/>
      <c r="AI4892" s="107"/>
      <c r="AJ4892" s="107"/>
      <c r="AK4892" s="107"/>
      <c r="AL4892" s="107"/>
    </row>
    <row r="4893" spans="1:38" ht="15.75" customHeight="1" thickBot="1">
      <c r="A4893" s="660" t="s">
        <v>1326</v>
      </c>
      <c r="B4893" s="661"/>
      <c r="C4893" s="661"/>
      <c r="D4893" s="661"/>
      <c r="E4893" s="661"/>
      <c r="F4893" s="661"/>
      <c r="G4893" s="661"/>
      <c r="H4893" s="661"/>
      <c r="I4893" s="661"/>
      <c r="J4893" s="661"/>
      <c r="K4893" s="661"/>
      <c r="L4893" s="661"/>
      <c r="M4893" s="661"/>
      <c r="N4893" s="661"/>
      <c r="O4893" s="661"/>
      <c r="P4893" s="661"/>
      <c r="Q4893" s="661"/>
      <c r="R4893" s="661"/>
      <c r="S4893" s="661"/>
      <c r="T4893" s="661"/>
      <c r="U4893" s="661"/>
      <c r="V4893" s="661"/>
      <c r="W4893" s="661"/>
      <c r="X4893" s="661"/>
      <c r="Y4893" s="661"/>
      <c r="Z4893" s="661"/>
      <c r="AA4893" s="661"/>
      <c r="AB4893" s="661"/>
      <c r="AC4893" s="661"/>
      <c r="AD4893" s="661"/>
      <c r="AE4893" s="661"/>
      <c r="AF4893" s="662"/>
    </row>
    <row r="4894" spans="1:38" ht="204" customHeight="1">
      <c r="A4894" s="621">
        <v>1</v>
      </c>
      <c r="B4894" s="627" t="s">
        <v>2124</v>
      </c>
      <c r="C4894" s="50" t="s">
        <v>2194</v>
      </c>
      <c r="D4894" s="29" t="s">
        <v>8616</v>
      </c>
      <c r="E4894" s="629" t="s">
        <v>2196</v>
      </c>
      <c r="F4894" s="629" t="s">
        <v>15104</v>
      </c>
      <c r="G4894" s="629" t="s">
        <v>51</v>
      </c>
      <c r="H4894" s="624">
        <v>3</v>
      </c>
      <c r="I4894" s="16" t="s">
        <v>16488</v>
      </c>
      <c r="J4894" s="138"/>
      <c r="K4894" s="138"/>
      <c r="L4894" s="629" t="s">
        <v>51</v>
      </c>
      <c r="M4894" s="202"/>
      <c r="N4894" s="138"/>
      <c r="O4894" s="629">
        <v>0</v>
      </c>
      <c r="P4894" s="629">
        <v>0</v>
      </c>
      <c r="Q4894" s="629">
        <v>0</v>
      </c>
      <c r="R4894" s="629">
        <v>0</v>
      </c>
      <c r="S4894" s="629">
        <v>0</v>
      </c>
      <c r="T4894" s="629">
        <v>0</v>
      </c>
      <c r="U4894" s="629">
        <v>0</v>
      </c>
      <c r="V4894" s="629">
        <v>0</v>
      </c>
      <c r="W4894" s="629">
        <v>0</v>
      </c>
      <c r="X4894" s="629">
        <v>708</v>
      </c>
      <c r="Y4894" s="629">
        <v>0</v>
      </c>
      <c r="Z4894" s="629" t="s">
        <v>40</v>
      </c>
      <c r="AA4894" s="28" t="s">
        <v>2203</v>
      </c>
      <c r="AB4894" s="28" t="s">
        <v>2204</v>
      </c>
      <c r="AC4894" s="138"/>
      <c r="AD4894" s="138"/>
      <c r="AE4894" s="138"/>
      <c r="AF4894" s="278"/>
    </row>
    <row r="4895" spans="1:38" ht="229.5" customHeight="1">
      <c r="A4895" s="621">
        <v>2</v>
      </c>
      <c r="B4895" s="41" t="s">
        <v>1391</v>
      </c>
      <c r="C4895" s="50" t="s">
        <v>2194</v>
      </c>
      <c r="D4895" s="626" t="s">
        <v>8617</v>
      </c>
      <c r="E4895" s="624" t="s">
        <v>2197</v>
      </c>
      <c r="F4895" s="624" t="s">
        <v>51</v>
      </c>
      <c r="G4895" s="138"/>
      <c r="H4895" s="138"/>
      <c r="I4895" s="138"/>
      <c r="J4895" s="29" t="s">
        <v>2185</v>
      </c>
      <c r="K4895" s="626" t="s">
        <v>2186</v>
      </c>
      <c r="L4895" s="624" t="s">
        <v>51</v>
      </c>
      <c r="M4895" s="202"/>
      <c r="N4895" s="138"/>
      <c r="O4895" s="624">
        <v>0</v>
      </c>
      <c r="P4895" s="624">
        <v>0</v>
      </c>
      <c r="Q4895" s="624">
        <v>0</v>
      </c>
      <c r="R4895" s="624">
        <v>0</v>
      </c>
      <c r="S4895" s="624">
        <v>0</v>
      </c>
      <c r="T4895" s="624">
        <v>0</v>
      </c>
      <c r="U4895" s="624">
        <v>0</v>
      </c>
      <c r="V4895" s="624">
        <v>0</v>
      </c>
      <c r="W4895" s="624">
        <v>0</v>
      </c>
      <c r="X4895" s="624">
        <v>0</v>
      </c>
      <c r="Y4895" s="624">
        <v>0</v>
      </c>
      <c r="Z4895" s="629" t="s">
        <v>40</v>
      </c>
      <c r="AA4895" s="624" t="s">
        <v>5289</v>
      </c>
      <c r="AB4895" s="624" t="s">
        <v>5289</v>
      </c>
      <c r="AC4895" s="138"/>
      <c r="AD4895" s="138"/>
      <c r="AE4895" s="138"/>
      <c r="AF4895" s="278"/>
    </row>
    <row r="4896" spans="1:38" ht="216.75">
      <c r="A4896" s="621">
        <v>3</v>
      </c>
      <c r="B4896" s="554" t="s">
        <v>1249</v>
      </c>
      <c r="C4896" s="50" t="s">
        <v>2194</v>
      </c>
      <c r="D4896" s="626" t="s">
        <v>8618</v>
      </c>
      <c r="E4896" s="629" t="s">
        <v>2198</v>
      </c>
      <c r="F4896" s="624" t="s">
        <v>51</v>
      </c>
      <c r="G4896" s="138"/>
      <c r="H4896" s="138"/>
      <c r="I4896" s="138"/>
      <c r="J4896" s="138"/>
      <c r="K4896" s="138"/>
      <c r="L4896" s="624" t="s">
        <v>51</v>
      </c>
      <c r="M4896" s="202"/>
      <c r="N4896" s="138"/>
      <c r="O4896" s="624">
        <v>0</v>
      </c>
      <c r="P4896" s="624">
        <v>0</v>
      </c>
      <c r="Q4896" s="624">
        <v>0</v>
      </c>
      <c r="R4896" s="624">
        <v>0</v>
      </c>
      <c r="S4896" s="624">
        <v>0</v>
      </c>
      <c r="T4896" s="624">
        <v>0</v>
      </c>
      <c r="U4896" s="624">
        <v>0</v>
      </c>
      <c r="V4896" s="624">
        <v>0</v>
      </c>
      <c r="W4896" s="624">
        <v>0</v>
      </c>
      <c r="X4896" s="624">
        <v>0</v>
      </c>
      <c r="Y4896" s="624">
        <v>0</v>
      </c>
      <c r="Z4896" s="629" t="s">
        <v>40</v>
      </c>
      <c r="AA4896" s="624" t="s">
        <v>5289</v>
      </c>
      <c r="AB4896" s="624" t="s">
        <v>5289</v>
      </c>
      <c r="AC4896" s="138"/>
      <c r="AD4896" s="138"/>
      <c r="AE4896" s="138"/>
      <c r="AF4896" s="278"/>
    </row>
    <row r="4897" spans="1:38" ht="216.75">
      <c r="A4897" s="621">
        <v>4</v>
      </c>
      <c r="B4897" s="554" t="s">
        <v>2187</v>
      </c>
      <c r="C4897" s="50" t="s">
        <v>2194</v>
      </c>
      <c r="D4897" s="626" t="s">
        <v>8619</v>
      </c>
      <c r="E4897" s="629" t="s">
        <v>2199</v>
      </c>
      <c r="F4897" s="624" t="s">
        <v>51</v>
      </c>
      <c r="G4897" s="138"/>
      <c r="H4897" s="138"/>
      <c r="I4897" s="138"/>
      <c r="J4897" s="624" t="s">
        <v>5394</v>
      </c>
      <c r="K4897" s="626" t="s">
        <v>2188</v>
      </c>
      <c r="L4897" s="624" t="s">
        <v>40</v>
      </c>
      <c r="M4897" s="627" t="s">
        <v>13361</v>
      </c>
      <c r="N4897" s="624">
        <v>0</v>
      </c>
      <c r="O4897" s="624">
        <v>0</v>
      </c>
      <c r="P4897" s="624">
        <v>0</v>
      </c>
      <c r="Q4897" s="624">
        <v>0</v>
      </c>
      <c r="R4897" s="624">
        <v>0</v>
      </c>
      <c r="S4897" s="624">
        <v>0</v>
      </c>
      <c r="T4897" s="624">
        <v>0</v>
      </c>
      <c r="U4897" s="624">
        <v>0</v>
      </c>
      <c r="V4897" s="624">
        <v>0</v>
      </c>
      <c r="W4897" s="624">
        <v>0</v>
      </c>
      <c r="X4897" s="624">
        <v>0</v>
      </c>
      <c r="Y4897" s="624">
        <v>0</v>
      </c>
      <c r="Z4897" s="629" t="s">
        <v>40</v>
      </c>
      <c r="AA4897" s="624" t="s">
        <v>5289</v>
      </c>
      <c r="AB4897" s="624" t="s">
        <v>5289</v>
      </c>
      <c r="AC4897" s="138"/>
      <c r="AD4897" s="138"/>
      <c r="AE4897" s="138"/>
      <c r="AF4897" s="278"/>
    </row>
    <row r="4898" spans="1:38" ht="229.5">
      <c r="A4898" s="621">
        <v>5</v>
      </c>
      <c r="B4898" s="41" t="s">
        <v>2189</v>
      </c>
      <c r="C4898" s="51" t="s">
        <v>2194</v>
      </c>
      <c r="D4898" s="626" t="s">
        <v>8620</v>
      </c>
      <c r="E4898" s="629" t="s">
        <v>2200</v>
      </c>
      <c r="F4898" s="629" t="s">
        <v>15105</v>
      </c>
      <c r="G4898" s="624" t="s">
        <v>51</v>
      </c>
      <c r="H4898" s="624">
        <v>3</v>
      </c>
      <c r="I4898" s="16" t="s">
        <v>16488</v>
      </c>
      <c r="J4898" s="624" t="s">
        <v>5394</v>
      </c>
      <c r="K4898" s="626" t="s">
        <v>2190</v>
      </c>
      <c r="L4898" s="624" t="s">
        <v>51</v>
      </c>
      <c r="M4898" s="202"/>
      <c r="N4898" s="138"/>
      <c r="O4898" s="624">
        <v>0</v>
      </c>
      <c r="P4898" s="624">
        <v>0</v>
      </c>
      <c r="Q4898" s="624">
        <v>0</v>
      </c>
      <c r="R4898" s="624">
        <v>0</v>
      </c>
      <c r="S4898" s="624">
        <v>0</v>
      </c>
      <c r="T4898" s="624">
        <v>0</v>
      </c>
      <c r="U4898" s="624">
        <v>0</v>
      </c>
      <c r="V4898" s="624">
        <v>0</v>
      </c>
      <c r="W4898" s="624">
        <v>0</v>
      </c>
      <c r="X4898" s="624">
        <v>2</v>
      </c>
      <c r="Y4898" s="624">
        <v>0</v>
      </c>
      <c r="Z4898" s="629" t="s">
        <v>40</v>
      </c>
      <c r="AA4898" s="624" t="s">
        <v>5289</v>
      </c>
      <c r="AB4898" s="624" t="s">
        <v>5289</v>
      </c>
      <c r="AC4898" s="138"/>
      <c r="AD4898" s="138"/>
      <c r="AE4898" s="138"/>
      <c r="AF4898" s="278"/>
    </row>
    <row r="4899" spans="1:38" ht="242.25" customHeight="1">
      <c r="A4899" s="621">
        <v>6</v>
      </c>
      <c r="B4899" s="41" t="s">
        <v>2191</v>
      </c>
      <c r="C4899" s="51" t="s">
        <v>2194</v>
      </c>
      <c r="D4899" s="626" t="s">
        <v>8621</v>
      </c>
      <c r="E4899" s="629" t="s">
        <v>2201</v>
      </c>
      <c r="F4899" s="624" t="s">
        <v>51</v>
      </c>
      <c r="G4899" s="138"/>
      <c r="H4899" s="138"/>
      <c r="I4899" s="138"/>
      <c r="J4899" s="624" t="s">
        <v>5394</v>
      </c>
      <c r="K4899" s="626" t="s">
        <v>2192</v>
      </c>
      <c r="L4899" s="624" t="s">
        <v>51</v>
      </c>
      <c r="M4899" s="202"/>
      <c r="N4899" s="138"/>
      <c r="O4899" s="624">
        <v>0</v>
      </c>
      <c r="P4899" s="624">
        <v>0</v>
      </c>
      <c r="Q4899" s="624">
        <v>0</v>
      </c>
      <c r="R4899" s="624">
        <v>0</v>
      </c>
      <c r="S4899" s="624">
        <v>0</v>
      </c>
      <c r="T4899" s="624">
        <v>0</v>
      </c>
      <c r="U4899" s="624">
        <v>0</v>
      </c>
      <c r="V4899" s="624">
        <v>0</v>
      </c>
      <c r="W4899" s="624">
        <v>0</v>
      </c>
      <c r="X4899" s="624">
        <v>0</v>
      </c>
      <c r="Y4899" s="624">
        <v>0</v>
      </c>
      <c r="Z4899" s="629" t="s">
        <v>40</v>
      </c>
      <c r="AA4899" s="624" t="s">
        <v>5289</v>
      </c>
      <c r="AB4899" s="624" t="s">
        <v>5289</v>
      </c>
      <c r="AC4899" s="138"/>
      <c r="AD4899" s="138"/>
      <c r="AE4899" s="138"/>
      <c r="AF4899" s="278"/>
    </row>
    <row r="4900" spans="1:38" ht="409.5" customHeight="1">
      <c r="A4900" s="621">
        <v>7</v>
      </c>
      <c r="B4900" s="41" t="s">
        <v>2195</v>
      </c>
      <c r="C4900" s="51" t="s">
        <v>2194</v>
      </c>
      <c r="D4900" s="626" t="s">
        <v>8622</v>
      </c>
      <c r="E4900" s="629" t="s">
        <v>2202</v>
      </c>
      <c r="F4900" s="624" t="s">
        <v>51</v>
      </c>
      <c r="G4900" s="138"/>
      <c r="H4900" s="138"/>
      <c r="I4900" s="138"/>
      <c r="J4900" s="624" t="s">
        <v>5394</v>
      </c>
      <c r="K4900" s="626" t="s">
        <v>2193</v>
      </c>
      <c r="L4900" s="624" t="s">
        <v>51</v>
      </c>
      <c r="M4900" s="202"/>
      <c r="N4900" s="138"/>
      <c r="O4900" s="624">
        <v>0</v>
      </c>
      <c r="P4900" s="624">
        <v>0</v>
      </c>
      <c r="Q4900" s="624">
        <v>0</v>
      </c>
      <c r="R4900" s="624">
        <v>0</v>
      </c>
      <c r="S4900" s="624">
        <v>0</v>
      </c>
      <c r="T4900" s="624">
        <v>0</v>
      </c>
      <c r="U4900" s="624">
        <v>0</v>
      </c>
      <c r="V4900" s="624">
        <v>0</v>
      </c>
      <c r="W4900" s="624">
        <v>0</v>
      </c>
      <c r="X4900" s="624">
        <v>388</v>
      </c>
      <c r="Y4900" s="624">
        <v>0</v>
      </c>
      <c r="Z4900" s="629" t="s">
        <v>40</v>
      </c>
      <c r="AA4900" s="624" t="s">
        <v>5289</v>
      </c>
      <c r="AB4900" s="624" t="s">
        <v>5289</v>
      </c>
      <c r="AC4900" s="138"/>
      <c r="AD4900" s="138"/>
      <c r="AE4900" s="138"/>
      <c r="AF4900" s="278"/>
    </row>
    <row r="4901" spans="1:38" s="44" customFormat="1" ht="76.5">
      <c r="A4901" s="214">
        <v>8</v>
      </c>
      <c r="B4901" s="539" t="s">
        <v>18976</v>
      </c>
      <c r="C4901" s="538" t="s">
        <v>2194</v>
      </c>
      <c r="D4901" s="481" t="s">
        <v>19626</v>
      </c>
      <c r="E4901" s="629" t="s">
        <v>40</v>
      </c>
      <c r="F4901" s="624" t="s">
        <v>51</v>
      </c>
      <c r="G4901" s="138"/>
      <c r="H4901" s="138"/>
      <c r="I4901" s="138"/>
      <c r="J4901" s="138"/>
      <c r="K4901" s="138"/>
      <c r="L4901" s="624"/>
      <c r="M4901" s="202"/>
      <c r="N4901" s="138"/>
      <c r="O4901" s="624">
        <v>0</v>
      </c>
      <c r="P4901" s="624">
        <v>0</v>
      </c>
      <c r="Q4901" s="624">
        <v>0</v>
      </c>
      <c r="R4901" s="624">
        <v>0</v>
      </c>
      <c r="S4901" s="624">
        <v>0</v>
      </c>
      <c r="T4901" s="624">
        <v>0</v>
      </c>
      <c r="U4901" s="624">
        <v>0</v>
      </c>
      <c r="V4901" s="624">
        <v>0</v>
      </c>
      <c r="W4901" s="624">
        <v>0</v>
      </c>
      <c r="X4901" s="624">
        <v>0</v>
      </c>
      <c r="Y4901" s="624">
        <v>0</v>
      </c>
      <c r="Z4901" s="629" t="s">
        <v>51</v>
      </c>
      <c r="AA4901" s="624" t="s">
        <v>5289</v>
      </c>
      <c r="AB4901" s="624" t="s">
        <v>5289</v>
      </c>
      <c r="AC4901" s="138"/>
      <c r="AD4901" s="138"/>
      <c r="AE4901" s="138"/>
      <c r="AF4901" s="469"/>
      <c r="AG4901" s="107"/>
      <c r="AH4901" s="107"/>
      <c r="AI4901" s="107"/>
      <c r="AJ4901" s="107"/>
      <c r="AK4901" s="107"/>
      <c r="AL4901" s="107"/>
    </row>
    <row r="4902" spans="1:38" s="44" customFormat="1" ht="76.5">
      <c r="A4902" s="214">
        <v>9</v>
      </c>
      <c r="B4902" s="392" t="s">
        <v>18977</v>
      </c>
      <c r="C4902" s="481" t="s">
        <v>18978</v>
      </c>
      <c r="D4902" s="481" t="s">
        <v>19627</v>
      </c>
      <c r="E4902" s="629" t="s">
        <v>40</v>
      </c>
      <c r="F4902" s="624" t="s">
        <v>51</v>
      </c>
      <c r="G4902" s="138"/>
      <c r="H4902" s="138"/>
      <c r="I4902" s="138"/>
      <c r="J4902" s="138"/>
      <c r="K4902" s="138"/>
      <c r="L4902" s="624"/>
      <c r="M4902" s="202"/>
      <c r="N4902" s="138"/>
      <c r="O4902" s="624">
        <v>0</v>
      </c>
      <c r="P4902" s="624">
        <v>0</v>
      </c>
      <c r="Q4902" s="624">
        <v>0</v>
      </c>
      <c r="R4902" s="624">
        <v>0</v>
      </c>
      <c r="S4902" s="624">
        <v>0</v>
      </c>
      <c r="T4902" s="624">
        <v>0</v>
      </c>
      <c r="U4902" s="624">
        <v>0</v>
      </c>
      <c r="V4902" s="624">
        <v>0</v>
      </c>
      <c r="W4902" s="624">
        <v>0</v>
      </c>
      <c r="X4902" s="624">
        <v>0</v>
      </c>
      <c r="Y4902" s="624">
        <v>0</v>
      </c>
      <c r="Z4902" s="629" t="s">
        <v>51</v>
      </c>
      <c r="AA4902" s="624" t="s">
        <v>5289</v>
      </c>
      <c r="AB4902" s="624" t="s">
        <v>5289</v>
      </c>
      <c r="AC4902" s="138"/>
      <c r="AD4902" s="138"/>
      <c r="AE4902" s="138"/>
      <c r="AF4902" s="469"/>
      <c r="AG4902" s="107"/>
      <c r="AH4902" s="107"/>
      <c r="AI4902" s="107"/>
      <c r="AJ4902" s="107"/>
      <c r="AK4902" s="107"/>
      <c r="AL4902" s="107"/>
    </row>
    <row r="4903" spans="1:38" s="44" customFormat="1" ht="102">
      <c r="A4903" s="214">
        <v>10</v>
      </c>
      <c r="B4903" s="392" t="s">
        <v>142</v>
      </c>
      <c r="C4903" s="481" t="s">
        <v>18978</v>
      </c>
      <c r="D4903" s="481" t="s">
        <v>19628</v>
      </c>
      <c r="E4903" s="629" t="s">
        <v>40</v>
      </c>
      <c r="F4903" s="624" t="s">
        <v>51</v>
      </c>
      <c r="G4903" s="138"/>
      <c r="H4903" s="138"/>
      <c r="I4903" s="138"/>
      <c r="J4903" s="624" t="s">
        <v>5394</v>
      </c>
      <c r="K4903" s="426" t="s">
        <v>18981</v>
      </c>
      <c r="L4903" s="366" t="s">
        <v>40</v>
      </c>
      <c r="M4903" s="426" t="s">
        <v>18984</v>
      </c>
      <c r="N4903" s="624">
        <v>0</v>
      </c>
      <c r="O4903" s="624">
        <v>0</v>
      </c>
      <c r="P4903" s="624">
        <v>0</v>
      </c>
      <c r="Q4903" s="624">
        <v>0</v>
      </c>
      <c r="R4903" s="624">
        <v>0</v>
      </c>
      <c r="S4903" s="624">
        <v>0</v>
      </c>
      <c r="T4903" s="624">
        <v>0</v>
      </c>
      <c r="U4903" s="624">
        <v>0</v>
      </c>
      <c r="V4903" s="624">
        <v>0</v>
      </c>
      <c r="W4903" s="624">
        <v>0</v>
      </c>
      <c r="X4903" s="624">
        <v>0</v>
      </c>
      <c r="Y4903" s="624">
        <v>0</v>
      </c>
      <c r="Z4903" s="629" t="s">
        <v>51</v>
      </c>
      <c r="AA4903" s="624" t="s">
        <v>5289</v>
      </c>
      <c r="AB4903" s="624" t="s">
        <v>5289</v>
      </c>
      <c r="AC4903" s="138"/>
      <c r="AD4903" s="138"/>
      <c r="AE4903" s="138"/>
      <c r="AF4903" s="469"/>
      <c r="AG4903" s="107"/>
      <c r="AH4903" s="107"/>
      <c r="AI4903" s="107"/>
      <c r="AJ4903" s="107"/>
      <c r="AK4903" s="107"/>
      <c r="AL4903" s="107"/>
    </row>
    <row r="4904" spans="1:38" s="44" customFormat="1" ht="102">
      <c r="A4904" s="214">
        <v>11</v>
      </c>
      <c r="B4904" s="392" t="s">
        <v>18979</v>
      </c>
      <c r="C4904" s="481" t="s">
        <v>18978</v>
      </c>
      <c r="D4904" s="481" t="s">
        <v>19629</v>
      </c>
      <c r="E4904" s="629" t="s">
        <v>40</v>
      </c>
      <c r="F4904" s="624" t="s">
        <v>51</v>
      </c>
      <c r="G4904" s="138"/>
      <c r="H4904" s="138"/>
      <c r="I4904" s="138"/>
      <c r="J4904" s="624" t="s">
        <v>5394</v>
      </c>
      <c r="K4904" s="426" t="s">
        <v>18982</v>
      </c>
      <c r="L4904" s="366" t="s">
        <v>54</v>
      </c>
      <c r="M4904" s="426" t="s">
        <v>18985</v>
      </c>
      <c r="N4904" s="624">
        <v>0</v>
      </c>
      <c r="O4904" s="624">
        <v>0</v>
      </c>
      <c r="P4904" s="624">
        <v>0</v>
      </c>
      <c r="Q4904" s="624">
        <v>0</v>
      </c>
      <c r="R4904" s="624">
        <v>0</v>
      </c>
      <c r="S4904" s="624">
        <v>0</v>
      </c>
      <c r="T4904" s="624">
        <v>0</v>
      </c>
      <c r="U4904" s="624">
        <v>0</v>
      </c>
      <c r="V4904" s="624">
        <v>0</v>
      </c>
      <c r="W4904" s="624">
        <v>0</v>
      </c>
      <c r="X4904" s="624">
        <v>0</v>
      </c>
      <c r="Y4904" s="624">
        <v>0</v>
      </c>
      <c r="Z4904" s="629" t="s">
        <v>51</v>
      </c>
      <c r="AA4904" s="624" t="s">
        <v>5289</v>
      </c>
      <c r="AB4904" s="624" t="s">
        <v>5289</v>
      </c>
      <c r="AC4904" s="138"/>
      <c r="AD4904" s="138"/>
      <c r="AE4904" s="138"/>
      <c r="AF4904" s="469"/>
      <c r="AG4904" s="107"/>
      <c r="AH4904" s="107"/>
      <c r="AI4904" s="107"/>
      <c r="AJ4904" s="107"/>
      <c r="AK4904" s="107"/>
      <c r="AL4904" s="107"/>
    </row>
    <row r="4905" spans="1:38" s="44" customFormat="1" ht="102">
      <c r="A4905" s="214">
        <v>12</v>
      </c>
      <c r="B4905" s="392" t="s">
        <v>18980</v>
      </c>
      <c r="C4905" s="481" t="s">
        <v>18978</v>
      </c>
      <c r="D4905" s="481" t="s">
        <v>19630</v>
      </c>
      <c r="E4905" s="629" t="s">
        <v>40</v>
      </c>
      <c r="F4905" s="624" t="s">
        <v>51</v>
      </c>
      <c r="G4905" s="138"/>
      <c r="H4905" s="138"/>
      <c r="I4905" s="138"/>
      <c r="J4905" s="624" t="s">
        <v>5394</v>
      </c>
      <c r="K4905" s="426" t="s">
        <v>18983</v>
      </c>
      <c r="L4905" s="366" t="s">
        <v>54</v>
      </c>
      <c r="M4905" s="426" t="s">
        <v>18986</v>
      </c>
      <c r="N4905" s="624">
        <v>0</v>
      </c>
      <c r="O4905" s="624">
        <v>0</v>
      </c>
      <c r="P4905" s="624">
        <v>0</v>
      </c>
      <c r="Q4905" s="624">
        <v>0</v>
      </c>
      <c r="R4905" s="624">
        <v>0</v>
      </c>
      <c r="S4905" s="624">
        <v>0</v>
      </c>
      <c r="T4905" s="624">
        <v>0</v>
      </c>
      <c r="U4905" s="624">
        <v>0</v>
      </c>
      <c r="V4905" s="624">
        <v>0</v>
      </c>
      <c r="W4905" s="624">
        <v>0</v>
      </c>
      <c r="X4905" s="624">
        <v>2</v>
      </c>
      <c r="Y4905" s="624">
        <v>0</v>
      </c>
      <c r="Z4905" s="629" t="s">
        <v>51</v>
      </c>
      <c r="AA4905" s="624" t="s">
        <v>5289</v>
      </c>
      <c r="AB4905" s="624" t="s">
        <v>5289</v>
      </c>
      <c r="AC4905" s="138"/>
      <c r="AD4905" s="138"/>
      <c r="AE4905" s="138"/>
      <c r="AF4905" s="469"/>
      <c r="AG4905" s="107"/>
      <c r="AH4905" s="107"/>
      <c r="AI4905" s="107"/>
      <c r="AJ4905" s="107"/>
      <c r="AK4905" s="107"/>
      <c r="AL4905" s="107"/>
    </row>
    <row r="4906" spans="1:38" s="44" customFormat="1" ht="114.75">
      <c r="A4906" s="214">
        <v>13</v>
      </c>
      <c r="B4906" s="392" t="s">
        <v>19337</v>
      </c>
      <c r="C4906" s="426" t="s">
        <v>18978</v>
      </c>
      <c r="D4906" s="555" t="s">
        <v>19631</v>
      </c>
      <c r="E4906" s="629" t="s">
        <v>40</v>
      </c>
      <c r="F4906" s="624" t="s">
        <v>51</v>
      </c>
      <c r="G4906" s="138"/>
      <c r="H4906" s="138"/>
      <c r="I4906" s="138"/>
      <c r="J4906" s="624" t="s">
        <v>5394</v>
      </c>
      <c r="K4906" s="426" t="s">
        <v>19342</v>
      </c>
      <c r="L4906" s="366" t="s">
        <v>54</v>
      </c>
      <c r="M4906" s="426" t="s">
        <v>19346</v>
      </c>
      <c r="N4906" s="624">
        <v>0</v>
      </c>
      <c r="O4906" s="624">
        <v>0</v>
      </c>
      <c r="P4906" s="624">
        <v>0</v>
      </c>
      <c r="Q4906" s="624">
        <v>0</v>
      </c>
      <c r="R4906" s="624">
        <v>0</v>
      </c>
      <c r="S4906" s="624">
        <v>0</v>
      </c>
      <c r="T4906" s="624">
        <v>1</v>
      </c>
      <c r="U4906" s="624">
        <v>0</v>
      </c>
      <c r="V4906" s="624">
        <v>0</v>
      </c>
      <c r="W4906" s="624">
        <v>0</v>
      </c>
      <c r="X4906" s="624">
        <v>1</v>
      </c>
      <c r="Y4906" s="624">
        <v>0</v>
      </c>
      <c r="Z4906" s="629" t="s">
        <v>51</v>
      </c>
      <c r="AA4906" s="624" t="s">
        <v>5289</v>
      </c>
      <c r="AB4906" s="624" t="s">
        <v>5289</v>
      </c>
      <c r="AC4906" s="138"/>
      <c r="AD4906" s="138"/>
      <c r="AE4906" s="138"/>
      <c r="AF4906" s="469"/>
      <c r="AG4906" s="107"/>
      <c r="AH4906" s="107"/>
      <c r="AI4906" s="107"/>
      <c r="AJ4906" s="107"/>
      <c r="AK4906" s="107"/>
      <c r="AL4906" s="107"/>
    </row>
    <row r="4907" spans="1:38" s="44" customFormat="1" ht="114.75">
      <c r="A4907" s="214">
        <v>14</v>
      </c>
      <c r="B4907" s="426" t="s">
        <v>19338</v>
      </c>
      <c r="C4907" s="426" t="s">
        <v>18978</v>
      </c>
      <c r="D4907" s="555" t="s">
        <v>19632</v>
      </c>
      <c r="E4907" s="629" t="s">
        <v>40</v>
      </c>
      <c r="F4907" s="624" t="s">
        <v>51</v>
      </c>
      <c r="G4907" s="138"/>
      <c r="H4907" s="138"/>
      <c r="I4907" s="138"/>
      <c r="J4907" s="624" t="s">
        <v>5394</v>
      </c>
      <c r="K4907" s="426" t="s">
        <v>19343</v>
      </c>
      <c r="L4907" s="366" t="s">
        <v>54</v>
      </c>
      <c r="M4907" s="789" t="s">
        <v>19347</v>
      </c>
      <c r="N4907" s="624">
        <v>0</v>
      </c>
      <c r="O4907" s="624">
        <v>0</v>
      </c>
      <c r="P4907" s="624">
        <v>0</v>
      </c>
      <c r="Q4907" s="624">
        <v>0</v>
      </c>
      <c r="R4907" s="624">
        <v>0</v>
      </c>
      <c r="S4907" s="624">
        <v>0</v>
      </c>
      <c r="T4907" s="624">
        <v>1</v>
      </c>
      <c r="U4907" s="624">
        <v>0</v>
      </c>
      <c r="V4907" s="624">
        <v>0</v>
      </c>
      <c r="W4907" s="624">
        <v>0</v>
      </c>
      <c r="X4907" s="624">
        <v>0</v>
      </c>
      <c r="Y4907" s="624">
        <v>0</v>
      </c>
      <c r="Z4907" s="629" t="s">
        <v>51</v>
      </c>
      <c r="AA4907" s="624" t="s">
        <v>5289</v>
      </c>
      <c r="AB4907" s="624" t="s">
        <v>5289</v>
      </c>
      <c r="AC4907" s="138"/>
      <c r="AD4907" s="138"/>
      <c r="AE4907" s="138"/>
      <c r="AF4907" s="469"/>
      <c r="AG4907" s="107"/>
      <c r="AH4907" s="107"/>
      <c r="AI4907" s="107"/>
      <c r="AJ4907" s="107"/>
      <c r="AK4907" s="107"/>
      <c r="AL4907" s="107"/>
    </row>
    <row r="4908" spans="1:38" s="44" customFormat="1" ht="114.75">
      <c r="A4908" s="214">
        <v>15</v>
      </c>
      <c r="B4908" s="426" t="s">
        <v>19339</v>
      </c>
      <c r="C4908" s="426" t="s">
        <v>18978</v>
      </c>
      <c r="D4908" s="555" t="s">
        <v>19633</v>
      </c>
      <c r="E4908" s="629" t="s">
        <v>40</v>
      </c>
      <c r="F4908" s="624" t="s">
        <v>51</v>
      </c>
      <c r="G4908" s="138"/>
      <c r="H4908" s="138"/>
      <c r="I4908" s="138"/>
      <c r="J4908" s="624" t="s">
        <v>5394</v>
      </c>
      <c r="K4908" s="426" t="s">
        <v>19343</v>
      </c>
      <c r="L4908" s="366" t="s">
        <v>54</v>
      </c>
      <c r="M4908" s="555" t="s">
        <v>19348</v>
      </c>
      <c r="N4908" s="624">
        <v>0</v>
      </c>
      <c r="O4908" s="624">
        <v>0</v>
      </c>
      <c r="P4908" s="624">
        <v>0</v>
      </c>
      <c r="Q4908" s="624">
        <v>0</v>
      </c>
      <c r="R4908" s="624">
        <v>0</v>
      </c>
      <c r="S4908" s="624">
        <v>0</v>
      </c>
      <c r="T4908" s="624">
        <v>1</v>
      </c>
      <c r="U4908" s="624">
        <v>0</v>
      </c>
      <c r="V4908" s="624">
        <v>0</v>
      </c>
      <c r="W4908" s="624">
        <v>0</v>
      </c>
      <c r="X4908" s="624">
        <v>0</v>
      </c>
      <c r="Y4908" s="624">
        <v>0</v>
      </c>
      <c r="Z4908" s="629" t="s">
        <v>51</v>
      </c>
      <c r="AA4908" s="624" t="s">
        <v>5289</v>
      </c>
      <c r="AB4908" s="624" t="s">
        <v>5289</v>
      </c>
      <c r="AC4908" s="138"/>
      <c r="AD4908" s="138"/>
      <c r="AE4908" s="138"/>
      <c r="AF4908" s="469"/>
      <c r="AG4908" s="107"/>
      <c r="AH4908" s="107"/>
      <c r="AI4908" s="107"/>
      <c r="AJ4908" s="107"/>
      <c r="AK4908" s="107"/>
      <c r="AL4908" s="107"/>
    </row>
    <row r="4909" spans="1:38" s="44" customFormat="1" ht="127.5">
      <c r="A4909" s="214">
        <v>16</v>
      </c>
      <c r="B4909" s="426" t="s">
        <v>19340</v>
      </c>
      <c r="C4909" s="426" t="s">
        <v>18978</v>
      </c>
      <c r="D4909" s="426" t="s">
        <v>19634</v>
      </c>
      <c r="E4909" s="629" t="s">
        <v>40</v>
      </c>
      <c r="F4909" s="624" t="s">
        <v>51</v>
      </c>
      <c r="G4909" s="138"/>
      <c r="H4909" s="138"/>
      <c r="I4909" s="138"/>
      <c r="J4909" s="624" t="s">
        <v>5394</v>
      </c>
      <c r="K4909" s="426" t="s">
        <v>19344</v>
      </c>
      <c r="L4909" s="366" t="s">
        <v>40</v>
      </c>
      <c r="M4909" s="555" t="s">
        <v>19348</v>
      </c>
      <c r="N4909" s="624">
        <v>0</v>
      </c>
      <c r="O4909" s="624">
        <v>0</v>
      </c>
      <c r="P4909" s="624">
        <v>0</v>
      </c>
      <c r="Q4909" s="624">
        <v>0</v>
      </c>
      <c r="R4909" s="624">
        <v>0</v>
      </c>
      <c r="S4909" s="624">
        <v>0</v>
      </c>
      <c r="T4909" s="624">
        <v>1</v>
      </c>
      <c r="U4909" s="624">
        <v>0</v>
      </c>
      <c r="V4909" s="624">
        <v>0</v>
      </c>
      <c r="W4909" s="624">
        <v>0</v>
      </c>
      <c r="X4909" s="624">
        <v>0</v>
      </c>
      <c r="Y4909" s="624">
        <v>0</v>
      </c>
      <c r="Z4909" s="629" t="s">
        <v>51</v>
      </c>
      <c r="AA4909" s="624" t="s">
        <v>5289</v>
      </c>
      <c r="AB4909" s="624" t="s">
        <v>5289</v>
      </c>
      <c r="AC4909" s="138"/>
      <c r="AD4909" s="138"/>
      <c r="AE4909" s="138"/>
      <c r="AF4909" s="469"/>
      <c r="AG4909" s="107"/>
      <c r="AH4909" s="107"/>
      <c r="AI4909" s="107"/>
      <c r="AJ4909" s="107"/>
      <c r="AK4909" s="107"/>
      <c r="AL4909" s="107"/>
    </row>
    <row r="4910" spans="1:38" s="44" customFormat="1" ht="127.5">
      <c r="A4910" s="214">
        <v>17</v>
      </c>
      <c r="B4910" s="426" t="s">
        <v>19341</v>
      </c>
      <c r="C4910" s="426" t="s">
        <v>18978</v>
      </c>
      <c r="D4910" s="426" t="s">
        <v>19635</v>
      </c>
      <c r="E4910" s="629" t="s">
        <v>40</v>
      </c>
      <c r="F4910" s="624" t="s">
        <v>51</v>
      </c>
      <c r="G4910" s="138"/>
      <c r="H4910" s="138"/>
      <c r="I4910" s="138"/>
      <c r="J4910" s="624" t="s">
        <v>5394</v>
      </c>
      <c r="K4910" s="426" t="s">
        <v>19345</v>
      </c>
      <c r="L4910" s="366" t="s">
        <v>40</v>
      </c>
      <c r="M4910" s="555" t="s">
        <v>19348</v>
      </c>
      <c r="N4910" s="624">
        <v>0</v>
      </c>
      <c r="O4910" s="624">
        <v>0</v>
      </c>
      <c r="P4910" s="624">
        <v>0</v>
      </c>
      <c r="Q4910" s="624">
        <v>0</v>
      </c>
      <c r="R4910" s="624">
        <v>0</v>
      </c>
      <c r="S4910" s="624">
        <v>0</v>
      </c>
      <c r="T4910" s="624">
        <v>1</v>
      </c>
      <c r="U4910" s="624">
        <v>0</v>
      </c>
      <c r="V4910" s="624">
        <v>0</v>
      </c>
      <c r="W4910" s="624">
        <v>0</v>
      </c>
      <c r="X4910" s="624">
        <v>0</v>
      </c>
      <c r="Y4910" s="624">
        <v>0</v>
      </c>
      <c r="Z4910" s="629" t="s">
        <v>51</v>
      </c>
      <c r="AA4910" s="624" t="s">
        <v>5289</v>
      </c>
      <c r="AB4910" s="624" t="s">
        <v>5289</v>
      </c>
      <c r="AC4910" s="138"/>
      <c r="AD4910" s="138"/>
      <c r="AE4910" s="138"/>
      <c r="AF4910" s="469"/>
      <c r="AG4910" s="107"/>
      <c r="AH4910" s="107"/>
      <c r="AI4910" s="107"/>
      <c r="AJ4910" s="107"/>
      <c r="AK4910" s="107"/>
      <c r="AL4910" s="107"/>
    </row>
    <row r="4911" spans="1:38" s="44" customFormat="1" ht="15.75" customHeight="1" thickBot="1">
      <c r="A4911" s="18"/>
      <c r="B4911" s="625">
        <v>17</v>
      </c>
      <c r="C4911" s="625"/>
      <c r="D4911" s="625">
        <v>17</v>
      </c>
      <c r="E4911" s="18">
        <v>17</v>
      </c>
      <c r="F4911" s="18">
        <v>2</v>
      </c>
      <c r="G4911" s="18">
        <v>0</v>
      </c>
      <c r="H4911" s="18">
        <v>1</v>
      </c>
      <c r="I4911" s="18"/>
      <c r="J4911" s="18">
        <v>1</v>
      </c>
      <c r="K4911" s="18">
        <v>13</v>
      </c>
      <c r="L4911" s="18">
        <v>6</v>
      </c>
      <c r="M4911" s="200"/>
      <c r="N4911" s="18">
        <f t="shared" ref="N4911:O4911" si="1672">SUM(N4894:N4910)</f>
        <v>0</v>
      </c>
      <c r="O4911" s="18">
        <f t="shared" si="1672"/>
        <v>0</v>
      </c>
      <c r="P4911" s="18">
        <f t="shared" ref="P4911:Q4911" si="1673">SUM(P4894:P4910)</f>
        <v>0</v>
      </c>
      <c r="Q4911" s="18">
        <f t="shared" si="1673"/>
        <v>0</v>
      </c>
      <c r="R4911" s="18">
        <f t="shared" ref="R4911" si="1674">SUM(R4894:R4910)</f>
        <v>0</v>
      </c>
      <c r="S4911" s="18">
        <f t="shared" ref="S4911" si="1675">SUM(S4894:S4910)</f>
        <v>0</v>
      </c>
      <c r="T4911" s="18">
        <f t="shared" ref="T4911:U4911" si="1676">SUM(T4894:T4910)</f>
        <v>5</v>
      </c>
      <c r="U4911" s="18">
        <f t="shared" si="1676"/>
        <v>0</v>
      </c>
      <c r="V4911" s="18">
        <f t="shared" ref="V4911:W4911" si="1677">SUM(V4894:V4910)</f>
        <v>0</v>
      </c>
      <c r="W4911" s="18">
        <f t="shared" si="1677"/>
        <v>0</v>
      </c>
      <c r="X4911" s="18">
        <f t="shared" ref="X4911:Y4911" si="1678">SUM(X4894:X4910)</f>
        <v>1101</v>
      </c>
      <c r="Y4911" s="18">
        <f t="shared" si="1678"/>
        <v>0</v>
      </c>
      <c r="Z4911" s="18">
        <v>7</v>
      </c>
      <c r="AA4911" s="18">
        <v>1</v>
      </c>
      <c r="AB4911" s="18">
        <v>1</v>
      </c>
      <c r="AC4911" s="18"/>
      <c r="AD4911" s="18"/>
      <c r="AE4911" s="18"/>
      <c r="AF4911" s="18"/>
      <c r="AG4911" s="107"/>
      <c r="AH4911" s="107"/>
      <c r="AI4911" s="107"/>
      <c r="AJ4911" s="107"/>
      <c r="AK4911" s="107"/>
      <c r="AL4911" s="107"/>
    </row>
    <row r="4912" spans="1:38" ht="15.75" customHeight="1" thickBot="1">
      <c r="A4912" s="660" t="s">
        <v>1327</v>
      </c>
      <c r="B4912" s="661"/>
      <c r="C4912" s="661"/>
      <c r="D4912" s="661"/>
      <c r="E4912" s="661"/>
      <c r="F4912" s="661"/>
      <c r="G4912" s="661"/>
      <c r="H4912" s="661"/>
      <c r="I4912" s="661"/>
      <c r="J4912" s="661"/>
      <c r="K4912" s="661"/>
      <c r="L4912" s="661"/>
      <c r="M4912" s="661"/>
      <c r="N4912" s="661"/>
      <c r="O4912" s="661"/>
      <c r="P4912" s="661"/>
      <c r="Q4912" s="661"/>
      <c r="R4912" s="661"/>
      <c r="S4912" s="661"/>
      <c r="T4912" s="661"/>
      <c r="U4912" s="661"/>
      <c r="V4912" s="661"/>
      <c r="W4912" s="661"/>
      <c r="X4912" s="661"/>
      <c r="Y4912" s="661"/>
      <c r="Z4912" s="661"/>
      <c r="AA4912" s="661"/>
      <c r="AB4912" s="661"/>
      <c r="AC4912" s="661"/>
      <c r="AD4912" s="661"/>
      <c r="AE4912" s="661"/>
      <c r="AF4912" s="662"/>
    </row>
    <row r="4913" spans="1:38" s="44" customFormat="1" ht="15" customHeight="1">
      <c r="A4913" s="18"/>
      <c r="B4913" s="18"/>
      <c r="C4913" s="18"/>
      <c r="D4913" s="18"/>
      <c r="E4913" s="18"/>
      <c r="F4913" s="18"/>
      <c r="G4913" s="18"/>
      <c r="H4913" s="18">
        <v>0</v>
      </c>
      <c r="I4913" s="18"/>
      <c r="J4913" s="18"/>
      <c r="K4913" s="18"/>
      <c r="L4913" s="18"/>
      <c r="M4913" s="200"/>
      <c r="N4913" s="18"/>
      <c r="O4913" s="18"/>
      <c r="P4913" s="18"/>
      <c r="Q4913" s="18"/>
      <c r="R4913" s="18"/>
      <c r="S4913" s="18"/>
      <c r="T4913" s="18"/>
      <c r="U4913" s="18"/>
      <c r="V4913" s="18"/>
      <c r="W4913" s="18"/>
      <c r="X4913" s="18"/>
      <c r="Y4913" s="18"/>
      <c r="Z4913" s="18"/>
      <c r="AA4913" s="18"/>
      <c r="AB4913" s="18"/>
      <c r="AC4913" s="18"/>
      <c r="AD4913" s="18"/>
      <c r="AE4913" s="18"/>
      <c r="AF4913" s="18"/>
      <c r="AG4913" s="107"/>
      <c r="AH4913" s="107"/>
      <c r="AI4913" s="107"/>
      <c r="AJ4913" s="107"/>
      <c r="AK4913" s="107"/>
      <c r="AL4913" s="107"/>
    </row>
    <row r="4914" spans="1:38" s="180" customFormat="1" ht="18" customHeight="1" thickBot="1">
      <c r="A4914" s="911" t="s">
        <v>2675</v>
      </c>
      <c r="B4914" s="912"/>
      <c r="C4914" s="912"/>
      <c r="D4914" s="912"/>
      <c r="E4914" s="912"/>
      <c r="F4914" s="912"/>
      <c r="G4914" s="912"/>
      <c r="H4914" s="912"/>
      <c r="I4914" s="913"/>
      <c r="J4914" s="911"/>
      <c r="K4914" s="912"/>
      <c r="L4914" s="912"/>
      <c r="M4914" s="912"/>
      <c r="N4914" s="912"/>
      <c r="O4914" s="912"/>
      <c r="P4914" s="912"/>
      <c r="Q4914" s="912"/>
      <c r="R4914" s="913"/>
      <c r="S4914" s="911"/>
      <c r="T4914" s="912"/>
      <c r="U4914" s="912"/>
      <c r="V4914" s="912"/>
      <c r="W4914" s="912"/>
      <c r="X4914" s="912"/>
      <c r="Y4914" s="912"/>
      <c r="Z4914" s="912"/>
      <c r="AA4914" s="913"/>
      <c r="AB4914" s="911"/>
      <c r="AC4914" s="912"/>
      <c r="AD4914" s="912"/>
      <c r="AE4914" s="912"/>
      <c r="AF4914" s="912"/>
      <c r="AG4914" s="181"/>
      <c r="AH4914" s="181"/>
      <c r="AI4914" s="181"/>
      <c r="AJ4914" s="181"/>
      <c r="AK4914" s="181"/>
      <c r="AL4914" s="181"/>
    </row>
    <row r="4915" spans="1:38" ht="15.75" customHeight="1" thickBot="1">
      <c r="A4915" s="660" t="s">
        <v>2205</v>
      </c>
      <c r="B4915" s="661"/>
      <c r="C4915" s="661"/>
      <c r="D4915" s="661"/>
      <c r="E4915" s="661"/>
      <c r="F4915" s="661"/>
      <c r="G4915" s="661"/>
      <c r="H4915" s="661"/>
      <c r="I4915" s="661"/>
      <c r="J4915" s="661"/>
      <c r="K4915" s="661"/>
      <c r="L4915" s="661"/>
      <c r="M4915" s="661"/>
      <c r="N4915" s="661"/>
      <c r="O4915" s="661"/>
      <c r="P4915" s="661"/>
      <c r="Q4915" s="661"/>
      <c r="R4915" s="661"/>
      <c r="S4915" s="661"/>
      <c r="T4915" s="661"/>
      <c r="U4915" s="661"/>
      <c r="V4915" s="661"/>
      <c r="W4915" s="661"/>
      <c r="X4915" s="661"/>
      <c r="Y4915" s="661"/>
      <c r="Z4915" s="661"/>
      <c r="AA4915" s="661"/>
      <c r="AB4915" s="661"/>
      <c r="AC4915" s="661"/>
      <c r="AD4915" s="661"/>
      <c r="AE4915" s="661"/>
      <c r="AF4915" s="662"/>
    </row>
    <row r="4916" spans="1:38" s="44" customFormat="1" ht="15" customHeight="1">
      <c r="A4916" s="18"/>
      <c r="B4916" s="18"/>
      <c r="C4916" s="18"/>
      <c r="D4916" s="18"/>
      <c r="E4916" s="18"/>
      <c r="F4916" s="18"/>
      <c r="G4916" s="18"/>
      <c r="H4916" s="18">
        <v>0</v>
      </c>
      <c r="I4916" s="18"/>
      <c r="J4916" s="18"/>
      <c r="K4916" s="18"/>
      <c r="L4916" s="18"/>
      <c r="M4916" s="200"/>
      <c r="N4916" s="18"/>
      <c r="O4916" s="18"/>
      <c r="P4916" s="18"/>
      <c r="Q4916" s="18"/>
      <c r="R4916" s="18"/>
      <c r="S4916" s="18"/>
      <c r="T4916" s="18"/>
      <c r="U4916" s="18"/>
      <c r="V4916" s="18"/>
      <c r="W4916" s="18"/>
      <c r="X4916" s="18"/>
      <c r="Y4916" s="18"/>
      <c r="Z4916" s="18"/>
      <c r="AA4916" s="18"/>
      <c r="AB4916" s="18"/>
      <c r="AC4916" s="18"/>
      <c r="AD4916" s="18"/>
      <c r="AE4916" s="18"/>
      <c r="AF4916" s="18"/>
      <c r="AG4916" s="107"/>
      <c r="AH4916" s="107"/>
      <c r="AI4916" s="107"/>
      <c r="AJ4916" s="107"/>
      <c r="AK4916" s="107"/>
      <c r="AL4916" s="107"/>
    </row>
    <row r="4917" spans="1:38" s="180" customFormat="1" ht="22.5" customHeight="1" thickBot="1">
      <c r="A4917" s="911" t="s">
        <v>2675</v>
      </c>
      <c r="B4917" s="912"/>
      <c r="C4917" s="912"/>
      <c r="D4917" s="912"/>
      <c r="E4917" s="912"/>
      <c r="F4917" s="912"/>
      <c r="G4917" s="912"/>
      <c r="H4917" s="912"/>
      <c r="I4917" s="913"/>
      <c r="J4917" s="911"/>
      <c r="K4917" s="912"/>
      <c r="L4917" s="912"/>
      <c r="M4917" s="912"/>
      <c r="N4917" s="912"/>
      <c r="O4917" s="912"/>
      <c r="P4917" s="912"/>
      <c r="Q4917" s="912"/>
      <c r="R4917" s="913"/>
      <c r="S4917" s="911"/>
      <c r="T4917" s="912"/>
      <c r="U4917" s="912"/>
      <c r="V4917" s="912"/>
      <c r="W4917" s="912"/>
      <c r="X4917" s="912"/>
      <c r="Y4917" s="912"/>
      <c r="Z4917" s="912"/>
      <c r="AA4917" s="913"/>
      <c r="AB4917" s="911"/>
      <c r="AC4917" s="912"/>
      <c r="AD4917" s="912"/>
      <c r="AE4917" s="912"/>
      <c r="AF4917" s="912"/>
      <c r="AG4917" s="181"/>
      <c r="AH4917" s="181"/>
      <c r="AI4917" s="181"/>
      <c r="AJ4917" s="181"/>
      <c r="AK4917" s="181"/>
      <c r="AL4917" s="181"/>
    </row>
    <row r="4918" spans="1:38" ht="15.75" customHeight="1" thickBot="1">
      <c r="A4918" s="660" t="s">
        <v>404</v>
      </c>
      <c r="B4918" s="661"/>
      <c r="C4918" s="661"/>
      <c r="D4918" s="661"/>
      <c r="E4918" s="661"/>
      <c r="F4918" s="661"/>
      <c r="G4918" s="661"/>
      <c r="H4918" s="661"/>
      <c r="I4918" s="661"/>
      <c r="J4918" s="661"/>
      <c r="K4918" s="661"/>
      <c r="L4918" s="661"/>
      <c r="M4918" s="661"/>
      <c r="N4918" s="661"/>
      <c r="O4918" s="661"/>
      <c r="P4918" s="661"/>
      <c r="Q4918" s="661"/>
      <c r="R4918" s="661"/>
      <c r="S4918" s="661"/>
      <c r="T4918" s="661"/>
      <c r="U4918" s="661"/>
      <c r="V4918" s="661"/>
      <c r="W4918" s="661"/>
      <c r="X4918" s="661"/>
      <c r="Y4918" s="661"/>
      <c r="Z4918" s="661"/>
      <c r="AA4918" s="661"/>
      <c r="AB4918" s="661"/>
      <c r="AC4918" s="661"/>
      <c r="AD4918" s="661"/>
      <c r="AE4918" s="661"/>
      <c r="AF4918" s="662"/>
    </row>
    <row r="4919" spans="1:38" ht="191.25" customHeight="1">
      <c r="A4919" s="621">
        <v>1</v>
      </c>
      <c r="B4919" s="28" t="s">
        <v>2208</v>
      </c>
      <c r="C4919" s="28" t="s">
        <v>2227</v>
      </c>
      <c r="D4919" s="28" t="s">
        <v>2209</v>
      </c>
      <c r="E4919" s="629" t="s">
        <v>2229</v>
      </c>
      <c r="F4919" s="629" t="s">
        <v>16683</v>
      </c>
      <c r="G4919" s="138"/>
      <c r="H4919" s="138"/>
      <c r="I4919" s="138"/>
      <c r="J4919" s="28" t="s">
        <v>15251</v>
      </c>
      <c r="K4919" s="629" t="s">
        <v>15244</v>
      </c>
      <c r="L4919" s="629" t="s">
        <v>2210</v>
      </c>
      <c r="M4919" s="202"/>
      <c r="N4919" s="138"/>
      <c r="O4919" s="629">
        <v>0</v>
      </c>
      <c r="P4919" s="629">
        <v>0</v>
      </c>
      <c r="Q4919" s="629">
        <v>0</v>
      </c>
      <c r="R4919" s="629">
        <v>0</v>
      </c>
      <c r="S4919" s="629">
        <v>0</v>
      </c>
      <c r="T4919" s="629">
        <v>0</v>
      </c>
      <c r="U4919" s="629">
        <v>0</v>
      </c>
      <c r="V4919" s="629">
        <v>0</v>
      </c>
      <c r="W4919" s="629">
        <v>0</v>
      </c>
      <c r="X4919" s="123">
        <v>0</v>
      </c>
      <c r="Y4919" s="629">
        <v>0</v>
      </c>
      <c r="Z4919" s="629" t="s">
        <v>128</v>
      </c>
      <c r="AA4919" s="28" t="s">
        <v>2211</v>
      </c>
      <c r="AB4919" s="28" t="s">
        <v>2212</v>
      </c>
      <c r="AC4919" s="138"/>
      <c r="AD4919" s="138"/>
      <c r="AE4919" s="138"/>
      <c r="AF4919" s="278"/>
    </row>
    <row r="4920" spans="1:38" ht="140.25">
      <c r="A4920" s="621">
        <v>2</v>
      </c>
      <c r="B4920" s="627" t="s">
        <v>1305</v>
      </c>
      <c r="C4920" s="28" t="s">
        <v>2227</v>
      </c>
      <c r="D4920" s="627" t="s">
        <v>2213</v>
      </c>
      <c r="E4920" s="624" t="s">
        <v>2214</v>
      </c>
      <c r="F4920" s="624" t="s">
        <v>17749</v>
      </c>
      <c r="G4920" s="624" t="s">
        <v>51</v>
      </c>
      <c r="H4920" s="138"/>
      <c r="I4920" s="138"/>
      <c r="J4920" s="624" t="s">
        <v>5289</v>
      </c>
      <c r="K4920" s="629" t="s">
        <v>15245</v>
      </c>
      <c r="L4920" s="624" t="s">
        <v>129</v>
      </c>
      <c r="M4920" s="627" t="s">
        <v>13288</v>
      </c>
      <c r="N4920" s="624">
        <v>0</v>
      </c>
      <c r="O4920" s="624">
        <v>0</v>
      </c>
      <c r="P4920" s="624">
        <v>0</v>
      </c>
      <c r="Q4920" s="624">
        <v>0</v>
      </c>
      <c r="R4920" s="624">
        <v>0</v>
      </c>
      <c r="S4920" s="624">
        <v>0</v>
      </c>
      <c r="T4920" s="624">
        <v>0</v>
      </c>
      <c r="U4920" s="624">
        <v>0</v>
      </c>
      <c r="V4920" s="624">
        <v>0</v>
      </c>
      <c r="W4920" s="624">
        <v>0</v>
      </c>
      <c r="X4920" s="622">
        <v>0</v>
      </c>
      <c r="Y4920" s="624">
        <v>0</v>
      </c>
      <c r="Z4920" s="624" t="s">
        <v>128</v>
      </c>
      <c r="AA4920" s="624" t="s">
        <v>5289</v>
      </c>
      <c r="AB4920" s="624" t="s">
        <v>5289</v>
      </c>
      <c r="AC4920" s="138"/>
      <c r="AD4920" s="138"/>
      <c r="AE4920" s="138"/>
      <c r="AF4920" s="278"/>
    </row>
    <row r="4921" spans="1:38" ht="89.25" customHeight="1">
      <c r="A4921" s="621">
        <v>3</v>
      </c>
      <c r="B4921" s="627" t="s">
        <v>2215</v>
      </c>
      <c r="C4921" s="28" t="s">
        <v>2227</v>
      </c>
      <c r="D4921" s="627" t="s">
        <v>2216</v>
      </c>
      <c r="E4921" s="624" t="s">
        <v>2214</v>
      </c>
      <c r="F4921" s="624" t="s">
        <v>17749</v>
      </c>
      <c r="G4921" s="624" t="s">
        <v>51</v>
      </c>
      <c r="H4921" s="138"/>
      <c r="I4921" s="138"/>
      <c r="J4921" s="624" t="s">
        <v>5289</v>
      </c>
      <c r="K4921" s="629" t="s">
        <v>15246</v>
      </c>
      <c r="L4921" s="624" t="s">
        <v>129</v>
      </c>
      <c r="M4921" s="627" t="s">
        <v>13288</v>
      </c>
      <c r="N4921" s="624">
        <v>0</v>
      </c>
      <c r="O4921" s="624">
        <v>0</v>
      </c>
      <c r="P4921" s="624">
        <v>0</v>
      </c>
      <c r="Q4921" s="624">
        <v>0</v>
      </c>
      <c r="R4921" s="624">
        <v>0</v>
      </c>
      <c r="S4921" s="624">
        <v>0</v>
      </c>
      <c r="T4921" s="624">
        <v>0</v>
      </c>
      <c r="U4921" s="624">
        <v>0</v>
      </c>
      <c r="V4921" s="624">
        <v>0</v>
      </c>
      <c r="W4921" s="624">
        <v>0</v>
      </c>
      <c r="X4921" s="622">
        <v>0</v>
      </c>
      <c r="Y4921" s="624">
        <v>0</v>
      </c>
      <c r="Z4921" s="624" t="s">
        <v>51</v>
      </c>
      <c r="AA4921" s="624" t="s">
        <v>5289</v>
      </c>
      <c r="AB4921" s="624" t="s">
        <v>5289</v>
      </c>
      <c r="AC4921" s="138"/>
      <c r="AD4921" s="138"/>
      <c r="AE4921" s="138"/>
      <c r="AF4921" s="278"/>
    </row>
    <row r="4922" spans="1:38" ht="318.75" customHeight="1">
      <c r="A4922" s="621">
        <v>4</v>
      </c>
      <c r="B4922" s="627" t="s">
        <v>2217</v>
      </c>
      <c r="C4922" s="28" t="s">
        <v>2227</v>
      </c>
      <c r="D4922" s="627" t="s">
        <v>2218</v>
      </c>
      <c r="E4922" s="624" t="s">
        <v>2219</v>
      </c>
      <c r="F4922" s="138"/>
      <c r="G4922" s="138"/>
      <c r="H4922" s="138"/>
      <c r="I4922" s="138"/>
      <c r="J4922" s="624" t="s">
        <v>5289</v>
      </c>
      <c r="K4922" s="624" t="s">
        <v>15247</v>
      </c>
      <c r="L4922" s="624" t="s">
        <v>54</v>
      </c>
      <c r="M4922" s="627" t="s">
        <v>13362</v>
      </c>
      <c r="N4922" s="624">
        <v>0</v>
      </c>
      <c r="O4922" s="624">
        <v>0</v>
      </c>
      <c r="P4922" s="624">
        <v>0</v>
      </c>
      <c r="Q4922" s="624">
        <v>0</v>
      </c>
      <c r="R4922" s="624">
        <v>0</v>
      </c>
      <c r="S4922" s="624">
        <v>0</v>
      </c>
      <c r="T4922" s="624">
        <v>0</v>
      </c>
      <c r="U4922" s="624">
        <v>0</v>
      </c>
      <c r="V4922" s="624">
        <v>0</v>
      </c>
      <c r="W4922" s="624">
        <v>0</v>
      </c>
      <c r="X4922" s="622">
        <v>1</v>
      </c>
      <c r="Y4922" s="624">
        <v>0</v>
      </c>
      <c r="Z4922" s="624" t="s">
        <v>101</v>
      </c>
      <c r="AA4922" s="624" t="s">
        <v>5289</v>
      </c>
      <c r="AB4922" s="624" t="s">
        <v>5289</v>
      </c>
      <c r="AC4922" s="138"/>
      <c r="AD4922" s="138"/>
      <c r="AE4922" s="138"/>
      <c r="AF4922" s="278"/>
    </row>
    <row r="4923" spans="1:38" ht="102">
      <c r="A4923" s="621">
        <v>5</v>
      </c>
      <c r="B4923" s="627" t="s">
        <v>2220</v>
      </c>
      <c r="C4923" s="28" t="s">
        <v>2227</v>
      </c>
      <c r="D4923" s="627" t="s">
        <v>2221</v>
      </c>
      <c r="E4923" s="624" t="s">
        <v>129</v>
      </c>
      <c r="F4923" s="138"/>
      <c r="G4923" s="138"/>
      <c r="H4923" s="138"/>
      <c r="I4923" s="138"/>
      <c r="J4923" s="624" t="s">
        <v>5289</v>
      </c>
      <c r="K4923" s="624" t="s">
        <v>15248</v>
      </c>
      <c r="L4923" s="624" t="s">
        <v>129</v>
      </c>
      <c r="M4923" s="627" t="s">
        <v>13363</v>
      </c>
      <c r="N4923" s="624">
        <v>0</v>
      </c>
      <c r="O4923" s="624">
        <v>0</v>
      </c>
      <c r="P4923" s="624">
        <v>0</v>
      </c>
      <c r="Q4923" s="624">
        <v>0</v>
      </c>
      <c r="R4923" s="624">
        <v>0</v>
      </c>
      <c r="S4923" s="624">
        <v>0</v>
      </c>
      <c r="T4923" s="624">
        <v>0</v>
      </c>
      <c r="U4923" s="624">
        <v>0</v>
      </c>
      <c r="V4923" s="624">
        <v>0</v>
      </c>
      <c r="W4923" s="624">
        <v>0</v>
      </c>
      <c r="X4923" s="622">
        <v>0</v>
      </c>
      <c r="Y4923" s="624">
        <v>0</v>
      </c>
      <c r="Z4923" s="624" t="s">
        <v>101</v>
      </c>
      <c r="AA4923" s="624" t="s">
        <v>5289</v>
      </c>
      <c r="AB4923" s="624" t="s">
        <v>5289</v>
      </c>
      <c r="AC4923" s="138"/>
      <c r="AD4923" s="138"/>
      <c r="AE4923" s="138"/>
      <c r="AF4923" s="278"/>
    </row>
    <row r="4924" spans="1:38" ht="140.25">
      <c r="A4924" s="621">
        <v>6</v>
      </c>
      <c r="B4924" s="627" t="s">
        <v>2124</v>
      </c>
      <c r="C4924" s="28" t="s">
        <v>2227</v>
      </c>
      <c r="D4924" s="627" t="s">
        <v>2222</v>
      </c>
      <c r="E4924" s="624" t="s">
        <v>2223</v>
      </c>
      <c r="F4924" s="624" t="s">
        <v>17749</v>
      </c>
      <c r="G4924" s="624" t="s">
        <v>51</v>
      </c>
      <c r="H4924" s="138"/>
      <c r="I4924" s="138"/>
      <c r="J4924" s="624" t="s">
        <v>5289</v>
      </c>
      <c r="K4924" s="624" t="s">
        <v>15249</v>
      </c>
      <c r="L4924" s="624" t="s">
        <v>51</v>
      </c>
      <c r="M4924" s="202"/>
      <c r="N4924" s="138"/>
      <c r="O4924" s="624">
        <v>0</v>
      </c>
      <c r="P4924" s="624">
        <v>0</v>
      </c>
      <c r="Q4924" s="624">
        <v>0</v>
      </c>
      <c r="R4924" s="624">
        <v>0</v>
      </c>
      <c r="S4924" s="624">
        <v>0</v>
      </c>
      <c r="T4924" s="624">
        <v>0</v>
      </c>
      <c r="U4924" s="624">
        <v>0</v>
      </c>
      <c r="V4924" s="624">
        <v>0</v>
      </c>
      <c r="W4924" s="624">
        <v>0</v>
      </c>
      <c r="X4924" s="15">
        <v>217</v>
      </c>
      <c r="Y4924" s="624">
        <v>0</v>
      </c>
      <c r="Z4924" s="624" t="s">
        <v>128</v>
      </c>
      <c r="AA4924" s="624" t="s">
        <v>5289</v>
      </c>
      <c r="AB4924" s="624" t="s">
        <v>5289</v>
      </c>
      <c r="AC4924" s="138"/>
      <c r="AD4924" s="138"/>
      <c r="AE4924" s="138"/>
      <c r="AF4924" s="278"/>
    </row>
    <row r="4925" spans="1:38" ht="242.25" customHeight="1">
      <c r="A4925" s="621">
        <v>7</v>
      </c>
      <c r="B4925" s="627" t="s">
        <v>2224</v>
      </c>
      <c r="C4925" s="28" t="s">
        <v>2227</v>
      </c>
      <c r="D4925" s="627" t="s">
        <v>2225</v>
      </c>
      <c r="E4925" s="624" t="s">
        <v>2230</v>
      </c>
      <c r="F4925" s="138"/>
      <c r="G4925" s="138"/>
      <c r="H4925" s="138"/>
      <c r="I4925" s="138"/>
      <c r="J4925" s="624" t="s">
        <v>5289</v>
      </c>
      <c r="K4925" s="624" t="s">
        <v>15249</v>
      </c>
      <c r="L4925" s="624" t="s">
        <v>51</v>
      </c>
      <c r="M4925" s="202"/>
      <c r="N4925" s="138"/>
      <c r="O4925" s="624">
        <v>0</v>
      </c>
      <c r="P4925" s="624">
        <v>0</v>
      </c>
      <c r="Q4925" s="624">
        <v>0</v>
      </c>
      <c r="R4925" s="624">
        <v>0</v>
      </c>
      <c r="S4925" s="624">
        <v>0</v>
      </c>
      <c r="T4925" s="624">
        <v>0</v>
      </c>
      <c r="U4925" s="624">
        <v>0</v>
      </c>
      <c r="V4925" s="624">
        <v>0</v>
      </c>
      <c r="W4925" s="624">
        <v>0</v>
      </c>
      <c r="X4925" s="622">
        <v>22</v>
      </c>
      <c r="Y4925" s="624">
        <v>0</v>
      </c>
      <c r="Z4925" s="624" t="s">
        <v>51</v>
      </c>
      <c r="AA4925" s="624" t="s">
        <v>5289</v>
      </c>
      <c r="AB4925" s="624" t="s">
        <v>5289</v>
      </c>
      <c r="AC4925" s="138"/>
      <c r="AD4925" s="138"/>
      <c r="AE4925" s="138"/>
      <c r="AF4925" s="278"/>
    </row>
    <row r="4926" spans="1:38" s="44" customFormat="1" ht="122.25" customHeight="1">
      <c r="A4926" s="621">
        <v>8</v>
      </c>
      <c r="B4926" s="627" t="s">
        <v>17750</v>
      </c>
      <c r="C4926" s="28" t="s">
        <v>2227</v>
      </c>
      <c r="D4926" s="627" t="s">
        <v>18139</v>
      </c>
      <c r="E4926" s="624" t="s">
        <v>40</v>
      </c>
      <c r="F4926" s="138"/>
      <c r="G4926" s="138"/>
      <c r="H4926" s="138"/>
      <c r="I4926" s="138"/>
      <c r="J4926" s="624" t="s">
        <v>5394</v>
      </c>
      <c r="K4926" s="624" t="s">
        <v>18140</v>
      </c>
      <c r="L4926" s="624" t="s">
        <v>51</v>
      </c>
      <c r="M4926" s="202"/>
      <c r="N4926" s="138"/>
      <c r="O4926" s="624">
        <v>0</v>
      </c>
      <c r="P4926" s="624">
        <v>0</v>
      </c>
      <c r="Q4926" s="624">
        <v>0</v>
      </c>
      <c r="R4926" s="624">
        <v>0</v>
      </c>
      <c r="S4926" s="624">
        <v>0</v>
      </c>
      <c r="T4926" s="624">
        <v>0</v>
      </c>
      <c r="U4926" s="624">
        <v>0</v>
      </c>
      <c r="V4926" s="624">
        <v>0</v>
      </c>
      <c r="W4926" s="624">
        <v>0</v>
      </c>
      <c r="X4926" s="656">
        <v>43</v>
      </c>
      <c r="Y4926" s="624">
        <v>0</v>
      </c>
      <c r="Z4926" s="624" t="s">
        <v>51</v>
      </c>
      <c r="AA4926" s="624" t="s">
        <v>5289</v>
      </c>
      <c r="AB4926" s="624" t="s">
        <v>5289</v>
      </c>
      <c r="AC4926" s="138"/>
      <c r="AD4926" s="138"/>
      <c r="AE4926" s="138"/>
      <c r="AF4926" s="278"/>
      <c r="AG4926" s="107"/>
      <c r="AH4926" s="107"/>
      <c r="AI4926" s="107"/>
      <c r="AJ4926" s="107"/>
      <c r="AK4926" s="107"/>
      <c r="AL4926" s="107"/>
    </row>
    <row r="4927" spans="1:38" ht="229.5">
      <c r="A4927" s="621">
        <v>9</v>
      </c>
      <c r="B4927" s="627" t="s">
        <v>2226</v>
      </c>
      <c r="C4927" s="28" t="s">
        <v>2227</v>
      </c>
      <c r="D4927" s="627" t="s">
        <v>2228</v>
      </c>
      <c r="E4927" s="624" t="s">
        <v>2231</v>
      </c>
      <c r="F4927" s="138"/>
      <c r="G4927" s="138"/>
      <c r="H4927" s="138"/>
      <c r="I4927" s="138"/>
      <c r="J4927" s="624" t="s">
        <v>5289</v>
      </c>
      <c r="K4927" s="624" t="s">
        <v>15250</v>
      </c>
      <c r="L4927" s="624" t="s">
        <v>101</v>
      </c>
      <c r="M4927" s="202"/>
      <c r="N4927" s="138"/>
      <c r="O4927" s="624">
        <v>0</v>
      </c>
      <c r="P4927" s="624">
        <v>0</v>
      </c>
      <c r="Q4927" s="624">
        <v>0</v>
      </c>
      <c r="R4927" s="624">
        <v>0</v>
      </c>
      <c r="S4927" s="624">
        <v>0</v>
      </c>
      <c r="T4927" s="624">
        <v>0</v>
      </c>
      <c r="U4927" s="624">
        <v>0</v>
      </c>
      <c r="V4927" s="624">
        <v>0</v>
      </c>
      <c r="W4927" s="624">
        <v>0</v>
      </c>
      <c r="X4927" s="622">
        <v>0</v>
      </c>
      <c r="Y4927" s="624">
        <v>0</v>
      </c>
      <c r="Z4927" s="624" t="s">
        <v>128</v>
      </c>
      <c r="AA4927" s="624" t="s">
        <v>5289</v>
      </c>
      <c r="AB4927" s="624" t="s">
        <v>5289</v>
      </c>
      <c r="AC4927" s="138"/>
      <c r="AD4927" s="138"/>
      <c r="AE4927" s="138"/>
      <c r="AF4927" s="278"/>
    </row>
    <row r="4928" spans="1:38" s="44" customFormat="1" ht="127.5">
      <c r="A4928" s="214">
        <v>10</v>
      </c>
      <c r="B4928" s="914" t="s">
        <v>19828</v>
      </c>
      <c r="C4928" s="914" t="s">
        <v>19829</v>
      </c>
      <c r="D4928" s="122" t="s">
        <v>19830</v>
      </c>
      <c r="E4928" s="624" t="s">
        <v>54</v>
      </c>
      <c r="F4928" s="138"/>
      <c r="G4928" s="138"/>
      <c r="H4928" s="138"/>
      <c r="I4928" s="138"/>
      <c r="J4928" s="624" t="s">
        <v>5289</v>
      </c>
      <c r="K4928" s="915" t="s">
        <v>19831</v>
      </c>
      <c r="L4928" s="624" t="s">
        <v>54</v>
      </c>
      <c r="M4928" s="122" t="s">
        <v>19832</v>
      </c>
      <c r="N4928" s="622">
        <v>0</v>
      </c>
      <c r="O4928" s="622">
        <v>0</v>
      </c>
      <c r="P4928" s="624">
        <v>0</v>
      </c>
      <c r="Q4928" s="622">
        <v>0</v>
      </c>
      <c r="R4928" s="622">
        <v>0</v>
      </c>
      <c r="S4928" s="622">
        <v>0</v>
      </c>
      <c r="T4928" s="622">
        <v>0</v>
      </c>
      <c r="U4928" s="622">
        <v>0</v>
      </c>
      <c r="V4928" s="214">
        <v>0</v>
      </c>
      <c r="W4928" s="622">
        <v>0</v>
      </c>
      <c r="X4928" s="622">
        <v>0</v>
      </c>
      <c r="Y4928" s="622">
        <v>0</v>
      </c>
      <c r="Z4928" s="629" t="s">
        <v>51</v>
      </c>
      <c r="AA4928" s="624" t="s">
        <v>5289</v>
      </c>
      <c r="AB4928" s="624" t="s">
        <v>5289</v>
      </c>
      <c r="AC4928" s="138"/>
      <c r="AD4928" s="138"/>
      <c r="AE4928" s="138"/>
      <c r="AF4928" s="469"/>
      <c r="AG4928" s="107"/>
      <c r="AH4928" s="107"/>
      <c r="AI4928" s="107"/>
      <c r="AJ4928" s="107"/>
      <c r="AK4928" s="107"/>
      <c r="AL4928" s="107"/>
    </row>
    <row r="4929" spans="1:38" s="44" customFormat="1" ht="127.5">
      <c r="A4929" s="214">
        <v>11</v>
      </c>
      <c r="B4929" s="78" t="s">
        <v>19833</v>
      </c>
      <c r="C4929" s="916" t="s">
        <v>19829</v>
      </c>
      <c r="D4929" s="122" t="s">
        <v>19834</v>
      </c>
      <c r="E4929" s="622" t="s">
        <v>54</v>
      </c>
      <c r="F4929" s="138"/>
      <c r="G4929" s="138"/>
      <c r="H4929" s="138"/>
      <c r="I4929" s="138"/>
      <c r="J4929" s="624" t="s">
        <v>5289</v>
      </c>
      <c r="K4929" s="122" t="s">
        <v>19835</v>
      </c>
      <c r="L4929" s="624" t="s">
        <v>54</v>
      </c>
      <c r="M4929" s="122" t="s">
        <v>19832</v>
      </c>
      <c r="N4929" s="622">
        <v>0</v>
      </c>
      <c r="O4929" s="622">
        <v>0</v>
      </c>
      <c r="P4929" s="624">
        <v>0</v>
      </c>
      <c r="Q4929" s="622">
        <v>0</v>
      </c>
      <c r="R4929" s="622">
        <v>0</v>
      </c>
      <c r="S4929" s="622">
        <v>0</v>
      </c>
      <c r="T4929" s="622">
        <v>0</v>
      </c>
      <c r="U4929" s="622">
        <v>0</v>
      </c>
      <c r="V4929" s="214">
        <v>0</v>
      </c>
      <c r="W4929" s="622">
        <v>0</v>
      </c>
      <c r="X4929" s="653">
        <v>0</v>
      </c>
      <c r="Y4929" s="622">
        <v>0</v>
      </c>
      <c r="Z4929" s="629" t="s">
        <v>51</v>
      </c>
      <c r="AA4929" s="624" t="s">
        <v>5289</v>
      </c>
      <c r="AB4929" s="624" t="s">
        <v>5289</v>
      </c>
      <c r="AC4929" s="138"/>
      <c r="AD4929" s="138"/>
      <c r="AE4929" s="138"/>
      <c r="AF4929" s="469"/>
      <c r="AG4929" s="107"/>
      <c r="AH4929" s="107"/>
      <c r="AI4929" s="107"/>
      <c r="AJ4929" s="107"/>
      <c r="AK4929" s="107"/>
      <c r="AL4929" s="107"/>
    </row>
    <row r="4930" spans="1:38" s="44" customFormat="1" ht="102">
      <c r="A4930" s="214">
        <v>12</v>
      </c>
      <c r="B4930" s="916" t="s">
        <v>19836</v>
      </c>
      <c r="C4930" s="916" t="s">
        <v>19829</v>
      </c>
      <c r="D4930" s="122" t="s">
        <v>19837</v>
      </c>
      <c r="E4930" s="622" t="s">
        <v>54</v>
      </c>
      <c r="F4930" s="138"/>
      <c r="G4930" s="138"/>
      <c r="H4930" s="138"/>
      <c r="I4930" s="138"/>
      <c r="J4930" s="624" t="s">
        <v>5289</v>
      </c>
      <c r="K4930" s="122" t="s">
        <v>19838</v>
      </c>
      <c r="L4930" s="624" t="s">
        <v>54</v>
      </c>
      <c r="M4930" s="122" t="s">
        <v>19832</v>
      </c>
      <c r="N4930" s="622">
        <v>0</v>
      </c>
      <c r="O4930" s="622">
        <v>0</v>
      </c>
      <c r="P4930" s="624">
        <v>0</v>
      </c>
      <c r="Q4930" s="622">
        <v>0</v>
      </c>
      <c r="R4930" s="622">
        <v>0</v>
      </c>
      <c r="S4930" s="622">
        <v>0</v>
      </c>
      <c r="T4930" s="622">
        <v>0</v>
      </c>
      <c r="U4930" s="622">
        <v>0</v>
      </c>
      <c r="V4930" s="214">
        <v>0</v>
      </c>
      <c r="W4930" s="622">
        <v>0</v>
      </c>
      <c r="X4930" s="622">
        <v>0</v>
      </c>
      <c r="Y4930" s="622">
        <v>0</v>
      </c>
      <c r="Z4930" s="629" t="s">
        <v>51</v>
      </c>
      <c r="AA4930" s="624" t="s">
        <v>5289</v>
      </c>
      <c r="AB4930" s="624" t="s">
        <v>5289</v>
      </c>
      <c r="AC4930" s="138"/>
      <c r="AD4930" s="138"/>
      <c r="AE4930" s="138"/>
      <c r="AF4930" s="469"/>
      <c r="AG4930" s="107"/>
      <c r="AH4930" s="107"/>
      <c r="AI4930" s="107"/>
      <c r="AJ4930" s="107"/>
      <c r="AK4930" s="107"/>
      <c r="AL4930" s="107"/>
    </row>
    <row r="4931" spans="1:38" s="44" customFormat="1" ht="15.75" customHeight="1" thickBot="1">
      <c r="A4931" s="18"/>
      <c r="B4931" s="18">
        <v>12</v>
      </c>
      <c r="C4931" s="18"/>
      <c r="D4931" s="18">
        <v>12</v>
      </c>
      <c r="E4931" s="18">
        <v>12</v>
      </c>
      <c r="F4931" s="18">
        <v>3</v>
      </c>
      <c r="G4931" s="18"/>
      <c r="H4931" s="18">
        <v>0</v>
      </c>
      <c r="I4931" s="18"/>
      <c r="J4931" s="18">
        <v>1</v>
      </c>
      <c r="K4931" s="18">
        <v>8</v>
      </c>
      <c r="L4931" s="18">
        <v>4</v>
      </c>
      <c r="M4931" s="200"/>
      <c r="N4931" s="18">
        <f t="shared" ref="N4931:O4931" si="1679">SUM(N4919:N4930)</f>
        <v>0</v>
      </c>
      <c r="O4931" s="18">
        <f t="shared" si="1679"/>
        <v>0</v>
      </c>
      <c r="P4931" s="18">
        <f t="shared" ref="P4931:Q4931" si="1680">SUM(P4919:P4930)</f>
        <v>0</v>
      </c>
      <c r="Q4931" s="18">
        <f t="shared" si="1680"/>
        <v>0</v>
      </c>
      <c r="R4931" s="18">
        <f t="shared" ref="R4931" si="1681">SUM(R4919:R4930)</f>
        <v>0</v>
      </c>
      <c r="S4931" s="18">
        <f t="shared" ref="S4931" si="1682">SUM(S4919:S4930)</f>
        <v>0</v>
      </c>
      <c r="T4931" s="18">
        <f t="shared" ref="T4931:U4931" si="1683">SUM(T4919:T4930)</f>
        <v>0</v>
      </c>
      <c r="U4931" s="18">
        <f t="shared" si="1683"/>
        <v>0</v>
      </c>
      <c r="V4931" s="18">
        <f t="shared" ref="V4931:W4931" si="1684">SUM(V4919:V4930)</f>
        <v>0</v>
      </c>
      <c r="W4931" s="18">
        <f t="shared" si="1684"/>
        <v>0</v>
      </c>
      <c r="X4931" s="18">
        <f t="shared" ref="X4931:Y4931" si="1685">SUM(X4919:X4930)</f>
        <v>283</v>
      </c>
      <c r="Y4931" s="18">
        <f t="shared" si="1685"/>
        <v>0</v>
      </c>
      <c r="Z4931" s="18">
        <v>0</v>
      </c>
      <c r="AA4931" s="18">
        <v>1</v>
      </c>
      <c r="AB4931" s="18">
        <v>1</v>
      </c>
      <c r="AC4931" s="18"/>
      <c r="AD4931" s="18"/>
      <c r="AE4931" s="18"/>
      <c r="AF4931" s="18"/>
      <c r="AG4931" s="107"/>
      <c r="AH4931" s="107"/>
      <c r="AI4931" s="107"/>
      <c r="AJ4931" s="107"/>
      <c r="AK4931" s="107"/>
      <c r="AL4931" s="107"/>
    </row>
    <row r="4932" spans="1:38" ht="15.75" customHeight="1" thickBot="1">
      <c r="A4932" s="660" t="s">
        <v>2206</v>
      </c>
      <c r="B4932" s="661"/>
      <c r="C4932" s="661"/>
      <c r="D4932" s="661"/>
      <c r="E4932" s="661"/>
      <c r="F4932" s="661"/>
      <c r="G4932" s="661"/>
      <c r="H4932" s="661"/>
      <c r="I4932" s="661"/>
      <c r="J4932" s="661"/>
      <c r="K4932" s="661"/>
      <c r="L4932" s="661"/>
      <c r="M4932" s="661"/>
      <c r="N4932" s="661"/>
      <c r="O4932" s="661"/>
      <c r="P4932" s="661"/>
      <c r="Q4932" s="661"/>
      <c r="R4932" s="661"/>
      <c r="S4932" s="661"/>
      <c r="T4932" s="661"/>
      <c r="U4932" s="661"/>
      <c r="V4932" s="661"/>
      <c r="W4932" s="661"/>
      <c r="X4932" s="661"/>
      <c r="Y4932" s="661"/>
      <c r="Z4932" s="661"/>
      <c r="AA4932" s="661"/>
      <c r="AB4932" s="661"/>
      <c r="AC4932" s="661"/>
      <c r="AD4932" s="661"/>
      <c r="AE4932" s="661"/>
      <c r="AF4932" s="662"/>
    </row>
    <row r="4933" spans="1:38" ht="178.5">
      <c r="A4933" s="639">
        <v>1</v>
      </c>
      <c r="B4933" s="28" t="s">
        <v>2232</v>
      </c>
      <c r="C4933" s="28" t="s">
        <v>2251</v>
      </c>
      <c r="D4933" s="28" t="s">
        <v>2252</v>
      </c>
      <c r="E4933" s="629" t="s">
        <v>40</v>
      </c>
      <c r="F4933" s="629" t="s">
        <v>19098</v>
      </c>
      <c r="G4933" s="624" t="s">
        <v>51</v>
      </c>
      <c r="H4933" s="624">
        <v>3</v>
      </c>
      <c r="I4933" s="16" t="s">
        <v>16488</v>
      </c>
      <c r="J4933" s="28" t="s">
        <v>15106</v>
      </c>
      <c r="K4933" s="629" t="s">
        <v>51</v>
      </c>
      <c r="L4933" s="629" t="s">
        <v>51</v>
      </c>
      <c r="M4933" s="202"/>
      <c r="N4933" s="138"/>
      <c r="O4933" s="629">
        <v>0</v>
      </c>
      <c r="P4933" s="629">
        <v>0</v>
      </c>
      <c r="Q4933" s="629">
        <v>0</v>
      </c>
      <c r="R4933" s="629">
        <v>0</v>
      </c>
      <c r="S4933" s="629">
        <v>0</v>
      </c>
      <c r="T4933" s="629">
        <v>0</v>
      </c>
      <c r="U4933" s="629">
        <v>0</v>
      </c>
      <c r="V4933" s="629">
        <v>0</v>
      </c>
      <c r="W4933" s="629">
        <v>0</v>
      </c>
      <c r="X4933" s="118">
        <v>38</v>
      </c>
      <c r="Y4933" s="629">
        <v>0</v>
      </c>
      <c r="Z4933" s="629" t="s">
        <v>51</v>
      </c>
      <c r="AA4933" s="29" t="s">
        <v>2233</v>
      </c>
      <c r="AB4933" s="629" t="s">
        <v>2692</v>
      </c>
      <c r="AC4933" s="138"/>
      <c r="AD4933" s="138"/>
      <c r="AE4933" s="138"/>
      <c r="AF4933" s="278"/>
    </row>
    <row r="4934" spans="1:38" ht="127.5" customHeight="1">
      <c r="A4934" s="621">
        <v>2</v>
      </c>
      <c r="B4934" s="627" t="s">
        <v>2234</v>
      </c>
      <c r="C4934" s="627" t="s">
        <v>2251</v>
      </c>
      <c r="D4934" s="627" t="s">
        <v>2889</v>
      </c>
      <c r="E4934" s="624" t="s">
        <v>40</v>
      </c>
      <c r="F4934" s="629" t="s">
        <v>19098</v>
      </c>
      <c r="G4934" s="624" t="s">
        <v>51</v>
      </c>
      <c r="H4934" s="624">
        <v>3</v>
      </c>
      <c r="I4934" s="16" t="s">
        <v>16488</v>
      </c>
      <c r="J4934" s="138"/>
      <c r="K4934" s="138"/>
      <c r="L4934" s="624" t="s">
        <v>40</v>
      </c>
      <c r="M4934" s="627" t="s">
        <v>14540</v>
      </c>
      <c r="N4934" s="624">
        <v>0</v>
      </c>
      <c r="O4934" s="624">
        <v>0</v>
      </c>
      <c r="P4934" s="624">
        <v>0</v>
      </c>
      <c r="Q4934" s="624">
        <v>0</v>
      </c>
      <c r="R4934" s="624">
        <v>0</v>
      </c>
      <c r="S4934" s="624">
        <v>0</v>
      </c>
      <c r="T4934" s="624">
        <v>0</v>
      </c>
      <c r="U4934" s="624">
        <v>0</v>
      </c>
      <c r="V4934" s="624">
        <v>0</v>
      </c>
      <c r="W4934" s="624">
        <v>0</v>
      </c>
      <c r="X4934" s="624">
        <v>0</v>
      </c>
      <c r="Y4934" s="624">
        <v>0</v>
      </c>
      <c r="Z4934" s="624" t="s">
        <v>51</v>
      </c>
      <c r="AA4934" s="624" t="s">
        <v>5289</v>
      </c>
      <c r="AB4934" s="624" t="s">
        <v>5289</v>
      </c>
      <c r="AC4934" s="138"/>
      <c r="AD4934" s="138"/>
      <c r="AE4934" s="138"/>
      <c r="AF4934" s="278"/>
    </row>
    <row r="4935" spans="1:38" s="44" customFormat="1" ht="127.5" customHeight="1">
      <c r="A4935" s="639">
        <v>3</v>
      </c>
      <c r="B4935" s="627" t="s">
        <v>2235</v>
      </c>
      <c r="C4935" s="627" t="s">
        <v>2251</v>
      </c>
      <c r="D4935" s="627" t="s">
        <v>2890</v>
      </c>
      <c r="E4935" s="624" t="s">
        <v>40</v>
      </c>
      <c r="F4935" s="629" t="s">
        <v>19098</v>
      </c>
      <c r="G4935" s="624" t="s">
        <v>51</v>
      </c>
      <c r="H4935" s="624">
        <v>3</v>
      </c>
      <c r="I4935" s="16" t="s">
        <v>16488</v>
      </c>
      <c r="J4935" s="138"/>
      <c r="K4935" s="138"/>
      <c r="L4935" s="624" t="s">
        <v>51</v>
      </c>
      <c r="M4935" s="202"/>
      <c r="N4935" s="138"/>
      <c r="O4935" s="624">
        <v>0</v>
      </c>
      <c r="P4935" s="624">
        <v>0</v>
      </c>
      <c r="Q4935" s="624">
        <v>0</v>
      </c>
      <c r="R4935" s="624">
        <v>0</v>
      </c>
      <c r="S4935" s="624">
        <v>0</v>
      </c>
      <c r="T4935" s="624">
        <v>0</v>
      </c>
      <c r="U4935" s="624">
        <v>0</v>
      </c>
      <c r="V4935" s="624">
        <v>0</v>
      </c>
      <c r="W4935" s="624">
        <v>0</v>
      </c>
      <c r="X4935" s="624">
        <v>11</v>
      </c>
      <c r="Y4935" s="624">
        <v>0</v>
      </c>
      <c r="Z4935" s="624" t="s">
        <v>51</v>
      </c>
      <c r="AA4935" s="624" t="s">
        <v>5289</v>
      </c>
      <c r="AB4935" s="624" t="s">
        <v>5289</v>
      </c>
      <c r="AC4935" s="138"/>
      <c r="AD4935" s="138"/>
      <c r="AE4935" s="138"/>
      <c r="AF4935" s="278"/>
      <c r="AG4935" s="107"/>
      <c r="AH4935" s="107"/>
      <c r="AI4935" s="107"/>
      <c r="AJ4935" s="107"/>
      <c r="AK4935" s="107"/>
      <c r="AL4935" s="107"/>
    </row>
    <row r="4936" spans="1:38" s="44" customFormat="1" ht="127.5" customHeight="1">
      <c r="A4936" s="621">
        <v>4</v>
      </c>
      <c r="B4936" s="627" t="s">
        <v>2236</v>
      </c>
      <c r="C4936" s="627" t="s">
        <v>2251</v>
      </c>
      <c r="D4936" s="627" t="s">
        <v>18103</v>
      </c>
      <c r="E4936" s="624" t="s">
        <v>40</v>
      </c>
      <c r="F4936" s="629" t="s">
        <v>19098</v>
      </c>
      <c r="G4936" s="624" t="s">
        <v>51</v>
      </c>
      <c r="H4936" s="624">
        <v>3</v>
      </c>
      <c r="I4936" s="16" t="s">
        <v>16488</v>
      </c>
      <c r="J4936" s="138"/>
      <c r="K4936" s="138"/>
      <c r="L4936" s="624" t="s">
        <v>51</v>
      </c>
      <c r="M4936" s="202"/>
      <c r="N4936" s="138"/>
      <c r="O4936" s="624">
        <v>0</v>
      </c>
      <c r="P4936" s="624">
        <v>0</v>
      </c>
      <c r="Q4936" s="624">
        <v>0</v>
      </c>
      <c r="R4936" s="624">
        <v>0</v>
      </c>
      <c r="S4936" s="624">
        <v>0</v>
      </c>
      <c r="T4936" s="624">
        <v>0</v>
      </c>
      <c r="U4936" s="624">
        <v>0</v>
      </c>
      <c r="V4936" s="624">
        <v>0</v>
      </c>
      <c r="W4936" s="624">
        <v>0</v>
      </c>
      <c r="X4936" s="624">
        <v>0</v>
      </c>
      <c r="Y4936" s="624">
        <v>0</v>
      </c>
      <c r="Z4936" s="624" t="s">
        <v>51</v>
      </c>
      <c r="AA4936" s="624" t="s">
        <v>5289</v>
      </c>
      <c r="AB4936" s="624" t="s">
        <v>5289</v>
      </c>
      <c r="AC4936" s="138"/>
      <c r="AD4936" s="138"/>
      <c r="AE4936" s="138"/>
      <c r="AF4936" s="278"/>
      <c r="AG4936" s="107"/>
      <c r="AH4936" s="107"/>
      <c r="AI4936" s="107"/>
      <c r="AJ4936" s="107"/>
      <c r="AK4936" s="107"/>
      <c r="AL4936" s="107"/>
    </row>
    <row r="4937" spans="1:38" s="44" customFormat="1" ht="127.5" customHeight="1">
      <c r="A4937" s="639">
        <v>5</v>
      </c>
      <c r="B4937" s="627" t="s">
        <v>2237</v>
      </c>
      <c r="C4937" s="627" t="s">
        <v>2251</v>
      </c>
      <c r="D4937" s="627" t="s">
        <v>18104</v>
      </c>
      <c r="E4937" s="624" t="s">
        <v>40</v>
      </c>
      <c r="F4937" s="629" t="s">
        <v>19098</v>
      </c>
      <c r="G4937" s="624" t="s">
        <v>51</v>
      </c>
      <c r="H4937" s="624">
        <v>3</v>
      </c>
      <c r="I4937" s="16" t="s">
        <v>16488</v>
      </c>
      <c r="J4937" s="138"/>
      <c r="K4937" s="138"/>
      <c r="L4937" s="624" t="s">
        <v>51</v>
      </c>
      <c r="M4937" s="202"/>
      <c r="N4937" s="138"/>
      <c r="O4937" s="624">
        <v>0</v>
      </c>
      <c r="P4937" s="624">
        <v>0</v>
      </c>
      <c r="Q4937" s="624">
        <v>0</v>
      </c>
      <c r="R4937" s="624">
        <v>0</v>
      </c>
      <c r="S4937" s="624">
        <v>0</v>
      </c>
      <c r="T4937" s="624">
        <v>0</v>
      </c>
      <c r="U4937" s="624">
        <v>0</v>
      </c>
      <c r="V4937" s="624">
        <v>0</v>
      </c>
      <c r="W4937" s="624">
        <v>0</v>
      </c>
      <c r="X4937" s="624">
        <v>1</v>
      </c>
      <c r="Y4937" s="624">
        <v>0</v>
      </c>
      <c r="Z4937" s="624" t="s">
        <v>51</v>
      </c>
      <c r="AA4937" s="624" t="s">
        <v>5289</v>
      </c>
      <c r="AB4937" s="624" t="s">
        <v>5289</v>
      </c>
      <c r="AC4937" s="138"/>
      <c r="AD4937" s="138"/>
      <c r="AE4937" s="138"/>
      <c r="AF4937" s="278"/>
      <c r="AG4937" s="107"/>
      <c r="AH4937" s="107"/>
      <c r="AI4937" s="107"/>
      <c r="AJ4937" s="107"/>
      <c r="AK4937" s="107"/>
      <c r="AL4937" s="107"/>
    </row>
    <row r="4938" spans="1:38" s="44" customFormat="1" ht="114.75">
      <c r="A4938" s="621">
        <v>6</v>
      </c>
      <c r="B4938" s="627" t="s">
        <v>121</v>
      </c>
      <c r="C4938" s="627" t="s">
        <v>2251</v>
      </c>
      <c r="D4938" s="627" t="s">
        <v>2891</v>
      </c>
      <c r="E4938" s="624" t="s">
        <v>40</v>
      </c>
      <c r="F4938" s="629" t="s">
        <v>19098</v>
      </c>
      <c r="G4938" s="624" t="s">
        <v>51</v>
      </c>
      <c r="H4938" s="624">
        <v>3</v>
      </c>
      <c r="I4938" s="16" t="s">
        <v>16488</v>
      </c>
      <c r="J4938" s="138"/>
      <c r="K4938" s="138"/>
      <c r="L4938" s="624" t="s">
        <v>51</v>
      </c>
      <c r="M4938" s="202"/>
      <c r="N4938" s="138"/>
      <c r="O4938" s="624">
        <v>0</v>
      </c>
      <c r="P4938" s="624">
        <v>0</v>
      </c>
      <c r="Q4938" s="624">
        <v>0</v>
      </c>
      <c r="R4938" s="624">
        <v>0</v>
      </c>
      <c r="S4938" s="624">
        <v>0</v>
      </c>
      <c r="T4938" s="624">
        <v>0</v>
      </c>
      <c r="U4938" s="624">
        <v>0</v>
      </c>
      <c r="V4938" s="624">
        <v>0</v>
      </c>
      <c r="W4938" s="624">
        <v>0</v>
      </c>
      <c r="X4938" s="624">
        <v>58</v>
      </c>
      <c r="Y4938" s="624">
        <v>0</v>
      </c>
      <c r="Z4938" s="624" t="s">
        <v>51</v>
      </c>
      <c r="AA4938" s="624" t="s">
        <v>5289</v>
      </c>
      <c r="AB4938" s="624" t="s">
        <v>5289</v>
      </c>
      <c r="AC4938" s="138"/>
      <c r="AD4938" s="138"/>
      <c r="AE4938" s="138"/>
      <c r="AF4938" s="278"/>
      <c r="AG4938" s="107"/>
      <c r="AH4938" s="107"/>
      <c r="AI4938" s="107"/>
      <c r="AJ4938" s="107"/>
      <c r="AK4938" s="107"/>
      <c r="AL4938" s="107"/>
    </row>
    <row r="4939" spans="1:38" s="44" customFormat="1" ht="76.5">
      <c r="A4939" s="639">
        <v>7</v>
      </c>
      <c r="B4939" s="627" t="s">
        <v>2238</v>
      </c>
      <c r="C4939" s="627" t="s">
        <v>2251</v>
      </c>
      <c r="D4939" s="627" t="s">
        <v>2892</v>
      </c>
      <c r="E4939" s="624" t="s">
        <v>40</v>
      </c>
      <c r="F4939" s="624" t="s">
        <v>51</v>
      </c>
      <c r="G4939" s="138"/>
      <c r="H4939" s="138"/>
      <c r="I4939" s="138"/>
      <c r="J4939" s="138"/>
      <c r="K4939" s="138"/>
      <c r="L4939" s="624" t="s">
        <v>51</v>
      </c>
      <c r="M4939" s="202"/>
      <c r="N4939" s="138"/>
      <c r="O4939" s="624">
        <v>0</v>
      </c>
      <c r="P4939" s="624">
        <v>0</v>
      </c>
      <c r="Q4939" s="624">
        <v>0</v>
      </c>
      <c r="R4939" s="624">
        <v>0</v>
      </c>
      <c r="S4939" s="624">
        <v>0</v>
      </c>
      <c r="T4939" s="624">
        <v>0</v>
      </c>
      <c r="U4939" s="624">
        <v>0</v>
      </c>
      <c r="V4939" s="624">
        <v>0</v>
      </c>
      <c r="W4939" s="624">
        <v>0</v>
      </c>
      <c r="X4939" s="624">
        <v>0</v>
      </c>
      <c r="Y4939" s="624">
        <v>0</v>
      </c>
      <c r="Z4939" s="624" t="s">
        <v>51</v>
      </c>
      <c r="AA4939" s="624" t="s">
        <v>5289</v>
      </c>
      <c r="AB4939" s="624" t="s">
        <v>5289</v>
      </c>
      <c r="AC4939" s="138"/>
      <c r="AD4939" s="138"/>
      <c r="AE4939" s="138"/>
      <c r="AF4939" s="278"/>
      <c r="AG4939" s="107"/>
      <c r="AH4939" s="107"/>
      <c r="AI4939" s="107"/>
      <c r="AJ4939" s="107"/>
      <c r="AK4939" s="107"/>
      <c r="AL4939" s="107"/>
    </row>
    <row r="4940" spans="1:38" s="44" customFormat="1" ht="89.25">
      <c r="A4940" s="621">
        <v>8</v>
      </c>
      <c r="B4940" s="627" t="s">
        <v>2239</v>
      </c>
      <c r="C4940" s="627" t="s">
        <v>2251</v>
      </c>
      <c r="D4940" s="627" t="s">
        <v>18105</v>
      </c>
      <c r="E4940" s="624" t="s">
        <v>40</v>
      </c>
      <c r="F4940" s="624" t="s">
        <v>51</v>
      </c>
      <c r="G4940" s="138"/>
      <c r="H4940" s="138"/>
      <c r="I4940" s="138"/>
      <c r="J4940" s="138"/>
      <c r="K4940" s="138"/>
      <c r="L4940" s="624" t="s">
        <v>40</v>
      </c>
      <c r="M4940" s="627" t="s">
        <v>13364</v>
      </c>
      <c r="N4940" s="624">
        <v>0</v>
      </c>
      <c r="O4940" s="624">
        <v>0</v>
      </c>
      <c r="P4940" s="624">
        <v>0</v>
      </c>
      <c r="Q4940" s="624">
        <v>0</v>
      </c>
      <c r="R4940" s="624">
        <v>0</v>
      </c>
      <c r="S4940" s="624">
        <v>0</v>
      </c>
      <c r="T4940" s="624">
        <v>0</v>
      </c>
      <c r="U4940" s="624">
        <v>0</v>
      </c>
      <c r="V4940" s="624">
        <v>0</v>
      </c>
      <c r="W4940" s="624">
        <v>0</v>
      </c>
      <c r="X4940" s="624">
        <v>0</v>
      </c>
      <c r="Y4940" s="624">
        <v>0</v>
      </c>
      <c r="Z4940" s="624" t="s">
        <v>51</v>
      </c>
      <c r="AA4940" s="624" t="s">
        <v>5289</v>
      </c>
      <c r="AB4940" s="624" t="s">
        <v>5289</v>
      </c>
      <c r="AC4940" s="138"/>
      <c r="AD4940" s="138"/>
      <c r="AE4940" s="138"/>
      <c r="AF4940" s="278"/>
      <c r="AG4940" s="107"/>
      <c r="AH4940" s="107"/>
      <c r="AI4940" s="107"/>
      <c r="AJ4940" s="107"/>
      <c r="AK4940" s="107"/>
      <c r="AL4940" s="107"/>
    </row>
    <row r="4941" spans="1:38" s="44" customFormat="1" ht="101.25" customHeight="1">
      <c r="A4941" s="639">
        <v>9</v>
      </c>
      <c r="B4941" s="627" t="s">
        <v>2240</v>
      </c>
      <c r="C4941" s="627" t="s">
        <v>2251</v>
      </c>
      <c r="D4941" s="627" t="s">
        <v>2893</v>
      </c>
      <c r="E4941" s="624" t="s">
        <v>40</v>
      </c>
      <c r="F4941" s="624" t="s">
        <v>51</v>
      </c>
      <c r="G4941" s="138"/>
      <c r="H4941" s="138"/>
      <c r="I4941" s="138"/>
      <c r="J4941" s="138"/>
      <c r="K4941" s="138"/>
      <c r="L4941" s="624" t="s">
        <v>51</v>
      </c>
      <c r="M4941" s="202"/>
      <c r="N4941" s="138"/>
      <c r="O4941" s="624">
        <v>0</v>
      </c>
      <c r="P4941" s="624">
        <v>0</v>
      </c>
      <c r="Q4941" s="624">
        <v>0</v>
      </c>
      <c r="R4941" s="624">
        <v>0</v>
      </c>
      <c r="S4941" s="624">
        <v>0</v>
      </c>
      <c r="T4941" s="624">
        <v>0</v>
      </c>
      <c r="U4941" s="624">
        <v>0</v>
      </c>
      <c r="V4941" s="624">
        <v>0</v>
      </c>
      <c r="W4941" s="624">
        <v>0</v>
      </c>
      <c r="X4941" s="624">
        <v>0</v>
      </c>
      <c r="Y4941" s="624">
        <v>0</v>
      </c>
      <c r="Z4941" s="624" t="s">
        <v>51</v>
      </c>
      <c r="AA4941" s="624" t="s">
        <v>5289</v>
      </c>
      <c r="AB4941" s="624" t="s">
        <v>5289</v>
      </c>
      <c r="AC4941" s="138"/>
      <c r="AD4941" s="138"/>
      <c r="AE4941" s="138"/>
      <c r="AF4941" s="278"/>
      <c r="AG4941" s="107"/>
      <c r="AH4941" s="107"/>
      <c r="AI4941" s="107"/>
      <c r="AJ4941" s="107"/>
      <c r="AK4941" s="107"/>
      <c r="AL4941" s="107"/>
    </row>
    <row r="4942" spans="1:38" s="44" customFormat="1" ht="116.25" customHeight="1">
      <c r="A4942" s="621">
        <v>10</v>
      </c>
      <c r="B4942" s="627" t="s">
        <v>2241</v>
      </c>
      <c r="C4942" s="627" t="s">
        <v>2251</v>
      </c>
      <c r="D4942" s="627" t="s">
        <v>18106</v>
      </c>
      <c r="E4942" s="624" t="s">
        <v>40</v>
      </c>
      <c r="F4942" s="624" t="s">
        <v>51</v>
      </c>
      <c r="G4942" s="138"/>
      <c r="H4942" s="138"/>
      <c r="I4942" s="138"/>
      <c r="J4942" s="138"/>
      <c r="K4942" s="138"/>
      <c r="L4942" s="624" t="s">
        <v>51</v>
      </c>
      <c r="M4942" s="202"/>
      <c r="N4942" s="138"/>
      <c r="O4942" s="624">
        <v>0</v>
      </c>
      <c r="P4942" s="624">
        <v>0</v>
      </c>
      <c r="Q4942" s="624">
        <v>0</v>
      </c>
      <c r="R4942" s="624">
        <v>0</v>
      </c>
      <c r="S4942" s="624">
        <v>0</v>
      </c>
      <c r="T4942" s="624">
        <v>0</v>
      </c>
      <c r="U4942" s="624">
        <v>0</v>
      </c>
      <c r="V4942" s="624">
        <v>0</v>
      </c>
      <c r="W4942" s="624">
        <v>0</v>
      </c>
      <c r="X4942" s="624">
        <v>0</v>
      </c>
      <c r="Y4942" s="624">
        <v>0</v>
      </c>
      <c r="Z4942" s="624" t="s">
        <v>51</v>
      </c>
      <c r="AA4942" s="624" t="s">
        <v>5289</v>
      </c>
      <c r="AB4942" s="624" t="s">
        <v>5289</v>
      </c>
      <c r="AC4942" s="138"/>
      <c r="AD4942" s="138"/>
      <c r="AE4942" s="138"/>
      <c r="AF4942" s="278"/>
      <c r="AG4942" s="107"/>
      <c r="AH4942" s="107"/>
      <c r="AI4942" s="107"/>
      <c r="AJ4942" s="107"/>
      <c r="AK4942" s="107"/>
      <c r="AL4942" s="107"/>
    </row>
    <row r="4943" spans="1:38" s="44" customFormat="1" ht="63.75" customHeight="1">
      <c r="A4943" s="639">
        <v>11</v>
      </c>
      <c r="B4943" s="627" t="s">
        <v>2242</v>
      </c>
      <c r="C4943" s="627" t="s">
        <v>2251</v>
      </c>
      <c r="D4943" s="627" t="s">
        <v>18467</v>
      </c>
      <c r="E4943" s="624" t="s">
        <v>40</v>
      </c>
      <c r="F4943" s="624" t="s">
        <v>51</v>
      </c>
      <c r="G4943" s="138"/>
      <c r="H4943" s="138"/>
      <c r="I4943" s="138"/>
      <c r="J4943" s="138"/>
      <c r="K4943" s="138"/>
      <c r="L4943" s="624" t="s">
        <v>51</v>
      </c>
      <c r="M4943" s="202"/>
      <c r="N4943" s="138"/>
      <c r="O4943" s="624">
        <v>0</v>
      </c>
      <c r="P4943" s="624">
        <v>0</v>
      </c>
      <c r="Q4943" s="624">
        <v>0</v>
      </c>
      <c r="R4943" s="624">
        <v>0</v>
      </c>
      <c r="S4943" s="624">
        <v>0</v>
      </c>
      <c r="T4943" s="624">
        <v>0</v>
      </c>
      <c r="U4943" s="624">
        <v>0</v>
      </c>
      <c r="V4943" s="624">
        <v>0</v>
      </c>
      <c r="W4943" s="624">
        <v>0</v>
      </c>
      <c r="X4943" s="624">
        <v>10</v>
      </c>
      <c r="Y4943" s="624">
        <v>0</v>
      </c>
      <c r="Z4943" s="624" t="s">
        <v>51</v>
      </c>
      <c r="AA4943" s="624" t="s">
        <v>5289</v>
      </c>
      <c r="AB4943" s="624" t="s">
        <v>5289</v>
      </c>
      <c r="AC4943" s="138"/>
      <c r="AD4943" s="138"/>
      <c r="AE4943" s="138"/>
      <c r="AF4943" s="278"/>
      <c r="AG4943" s="107"/>
      <c r="AH4943" s="107"/>
      <c r="AI4943" s="107"/>
      <c r="AJ4943" s="107"/>
      <c r="AK4943" s="107"/>
      <c r="AL4943" s="107"/>
    </row>
    <row r="4944" spans="1:38" s="44" customFormat="1" ht="87" customHeight="1">
      <c r="A4944" s="621">
        <v>12</v>
      </c>
      <c r="B4944" s="627" t="s">
        <v>2243</v>
      </c>
      <c r="C4944" s="627" t="s">
        <v>2251</v>
      </c>
      <c r="D4944" s="627" t="s">
        <v>18107</v>
      </c>
      <c r="E4944" s="624" t="s">
        <v>40</v>
      </c>
      <c r="F4944" s="629" t="s">
        <v>19098</v>
      </c>
      <c r="G4944" s="624" t="s">
        <v>51</v>
      </c>
      <c r="H4944" s="624">
        <v>3</v>
      </c>
      <c r="I4944" s="16" t="s">
        <v>16488</v>
      </c>
      <c r="J4944" s="138"/>
      <c r="K4944" s="138"/>
      <c r="L4944" s="624" t="s">
        <v>51</v>
      </c>
      <c r="M4944" s="202"/>
      <c r="N4944" s="138"/>
      <c r="O4944" s="624">
        <v>0</v>
      </c>
      <c r="P4944" s="624">
        <v>0</v>
      </c>
      <c r="Q4944" s="624">
        <v>0</v>
      </c>
      <c r="R4944" s="624">
        <v>0</v>
      </c>
      <c r="S4944" s="624">
        <v>0</v>
      </c>
      <c r="T4944" s="624">
        <v>0</v>
      </c>
      <c r="U4944" s="624">
        <v>0</v>
      </c>
      <c r="V4944" s="624">
        <v>0</v>
      </c>
      <c r="W4944" s="624">
        <v>0</v>
      </c>
      <c r="X4944" s="624">
        <v>0</v>
      </c>
      <c r="Y4944" s="624">
        <v>0</v>
      </c>
      <c r="Z4944" s="624" t="s">
        <v>51</v>
      </c>
      <c r="AA4944" s="624" t="s">
        <v>5289</v>
      </c>
      <c r="AB4944" s="624" t="s">
        <v>5289</v>
      </c>
      <c r="AC4944" s="138"/>
      <c r="AD4944" s="138"/>
      <c r="AE4944" s="138"/>
      <c r="AF4944" s="278"/>
      <c r="AG4944" s="107"/>
      <c r="AH4944" s="107"/>
      <c r="AI4944" s="107"/>
      <c r="AJ4944" s="107"/>
      <c r="AK4944" s="107"/>
      <c r="AL4944" s="107"/>
    </row>
    <row r="4945" spans="1:38" ht="89.25">
      <c r="A4945" s="639">
        <v>13</v>
      </c>
      <c r="B4945" s="627" t="s">
        <v>2244</v>
      </c>
      <c r="C4945" s="627" t="s">
        <v>2251</v>
      </c>
      <c r="D4945" s="627" t="s">
        <v>18468</v>
      </c>
      <c r="E4945" s="624" t="s">
        <v>40</v>
      </c>
      <c r="F4945" s="624" t="s">
        <v>51</v>
      </c>
      <c r="G4945" s="138"/>
      <c r="H4945" s="138"/>
      <c r="I4945" s="138"/>
      <c r="J4945" s="138"/>
      <c r="K4945" s="138"/>
      <c r="L4945" s="624" t="s">
        <v>51</v>
      </c>
      <c r="M4945" s="202"/>
      <c r="N4945" s="138"/>
      <c r="O4945" s="624">
        <v>0</v>
      </c>
      <c r="P4945" s="624">
        <v>0</v>
      </c>
      <c r="Q4945" s="624">
        <v>0</v>
      </c>
      <c r="R4945" s="624">
        <v>0</v>
      </c>
      <c r="S4945" s="624">
        <v>0</v>
      </c>
      <c r="T4945" s="624">
        <v>0</v>
      </c>
      <c r="U4945" s="624">
        <v>0</v>
      </c>
      <c r="V4945" s="624">
        <v>0</v>
      </c>
      <c r="W4945" s="624">
        <v>0</v>
      </c>
      <c r="X4945" s="624">
        <v>0</v>
      </c>
      <c r="Y4945" s="624">
        <v>0</v>
      </c>
      <c r="Z4945" s="624" t="s">
        <v>51</v>
      </c>
      <c r="AA4945" s="624" t="s">
        <v>5289</v>
      </c>
      <c r="AB4945" s="624" t="s">
        <v>5289</v>
      </c>
      <c r="AC4945" s="138"/>
      <c r="AD4945" s="138"/>
      <c r="AE4945" s="138"/>
      <c r="AF4945" s="278"/>
    </row>
    <row r="4946" spans="1:38" ht="63.75">
      <c r="A4946" s="621">
        <v>14</v>
      </c>
      <c r="B4946" s="627" t="s">
        <v>2245</v>
      </c>
      <c r="C4946" s="627" t="s">
        <v>2251</v>
      </c>
      <c r="D4946" s="627" t="s">
        <v>2254</v>
      </c>
      <c r="E4946" s="624" t="s">
        <v>40</v>
      </c>
      <c r="F4946" s="624" t="s">
        <v>51</v>
      </c>
      <c r="G4946" s="138"/>
      <c r="H4946" s="138"/>
      <c r="I4946" s="138"/>
      <c r="J4946" s="138"/>
      <c r="K4946" s="138"/>
      <c r="L4946" s="624" t="s">
        <v>51</v>
      </c>
      <c r="M4946" s="202"/>
      <c r="N4946" s="138"/>
      <c r="O4946" s="624">
        <v>0</v>
      </c>
      <c r="P4946" s="624">
        <v>0</v>
      </c>
      <c r="Q4946" s="624">
        <v>0</v>
      </c>
      <c r="R4946" s="624">
        <v>0</v>
      </c>
      <c r="S4946" s="624">
        <v>0</v>
      </c>
      <c r="T4946" s="624">
        <v>0</v>
      </c>
      <c r="U4946" s="624">
        <v>0</v>
      </c>
      <c r="V4946" s="624">
        <v>0</v>
      </c>
      <c r="W4946" s="624">
        <v>0</v>
      </c>
      <c r="X4946" s="624">
        <v>206</v>
      </c>
      <c r="Y4946" s="624">
        <v>0</v>
      </c>
      <c r="Z4946" s="624" t="s">
        <v>51</v>
      </c>
      <c r="AA4946" s="624" t="s">
        <v>5289</v>
      </c>
      <c r="AB4946" s="624" t="s">
        <v>5289</v>
      </c>
      <c r="AC4946" s="138"/>
      <c r="AD4946" s="138"/>
      <c r="AE4946" s="138"/>
      <c r="AF4946" s="278"/>
    </row>
    <row r="4947" spans="1:38" ht="127.5" customHeight="1">
      <c r="A4947" s="639">
        <v>15</v>
      </c>
      <c r="B4947" s="627" t="s">
        <v>2246</v>
      </c>
      <c r="C4947" s="627" t="s">
        <v>2251</v>
      </c>
      <c r="D4947" s="627" t="s">
        <v>2247</v>
      </c>
      <c r="E4947" s="624" t="s">
        <v>40</v>
      </c>
      <c r="F4947" s="624" t="s">
        <v>51</v>
      </c>
      <c r="G4947" s="138"/>
      <c r="H4947" s="138"/>
      <c r="I4947" s="138"/>
      <c r="J4947" s="138"/>
      <c r="K4947" s="138"/>
      <c r="L4947" s="624" t="s">
        <v>51</v>
      </c>
      <c r="M4947" s="202"/>
      <c r="N4947" s="138"/>
      <c r="O4947" s="624">
        <v>0</v>
      </c>
      <c r="P4947" s="624">
        <v>0</v>
      </c>
      <c r="Q4947" s="624">
        <v>0</v>
      </c>
      <c r="R4947" s="624">
        <v>0</v>
      </c>
      <c r="S4947" s="624">
        <v>0</v>
      </c>
      <c r="T4947" s="624">
        <v>0</v>
      </c>
      <c r="U4947" s="624">
        <v>0</v>
      </c>
      <c r="V4947" s="624">
        <v>0</v>
      </c>
      <c r="W4947" s="624">
        <v>0</v>
      </c>
      <c r="X4947" s="624">
        <v>50</v>
      </c>
      <c r="Y4947" s="624">
        <v>0</v>
      </c>
      <c r="Z4947" s="624" t="s">
        <v>51</v>
      </c>
      <c r="AA4947" s="624" t="s">
        <v>5289</v>
      </c>
      <c r="AB4947" s="624" t="s">
        <v>5289</v>
      </c>
      <c r="AC4947" s="138"/>
      <c r="AD4947" s="138"/>
      <c r="AE4947" s="138"/>
      <c r="AF4947" s="278"/>
    </row>
    <row r="4948" spans="1:38" ht="63.75">
      <c r="A4948" s="621">
        <v>16</v>
      </c>
      <c r="B4948" s="627" t="s">
        <v>1556</v>
      </c>
      <c r="C4948" s="627" t="s">
        <v>2251</v>
      </c>
      <c r="D4948" s="627" t="s">
        <v>2248</v>
      </c>
      <c r="E4948" s="624" t="s">
        <v>40</v>
      </c>
      <c r="F4948" s="624" t="s">
        <v>51</v>
      </c>
      <c r="G4948" s="138"/>
      <c r="H4948" s="138"/>
      <c r="I4948" s="138"/>
      <c r="J4948" s="138"/>
      <c r="K4948" s="138"/>
      <c r="L4948" s="624" t="s">
        <v>51</v>
      </c>
      <c r="M4948" s="202"/>
      <c r="N4948" s="138"/>
      <c r="O4948" s="624">
        <v>0</v>
      </c>
      <c r="P4948" s="624">
        <v>0</v>
      </c>
      <c r="Q4948" s="624">
        <v>0</v>
      </c>
      <c r="R4948" s="624">
        <v>0</v>
      </c>
      <c r="S4948" s="624">
        <v>0</v>
      </c>
      <c r="T4948" s="624">
        <v>0</v>
      </c>
      <c r="U4948" s="624">
        <v>0</v>
      </c>
      <c r="V4948" s="624">
        <v>0</v>
      </c>
      <c r="W4948" s="624">
        <v>0</v>
      </c>
      <c r="X4948" s="624">
        <v>191</v>
      </c>
      <c r="Y4948" s="624">
        <v>0</v>
      </c>
      <c r="Z4948" s="624" t="s">
        <v>51</v>
      </c>
      <c r="AA4948" s="624" t="s">
        <v>5289</v>
      </c>
      <c r="AB4948" s="624" t="s">
        <v>5289</v>
      </c>
      <c r="AC4948" s="138"/>
      <c r="AD4948" s="138"/>
      <c r="AE4948" s="138"/>
      <c r="AF4948" s="278"/>
    </row>
    <row r="4949" spans="1:38" ht="102" customHeight="1">
      <c r="A4949" s="639">
        <v>17</v>
      </c>
      <c r="B4949" s="627" t="s">
        <v>2249</v>
      </c>
      <c r="C4949" s="627" t="s">
        <v>2251</v>
      </c>
      <c r="D4949" s="627" t="s">
        <v>2255</v>
      </c>
      <c r="E4949" s="624" t="s">
        <v>40</v>
      </c>
      <c r="F4949" s="437" t="s">
        <v>51</v>
      </c>
      <c r="G4949" s="138"/>
      <c r="H4949" s="138"/>
      <c r="I4949" s="138"/>
      <c r="J4949" s="138"/>
      <c r="K4949" s="138"/>
      <c r="L4949" s="624" t="s">
        <v>51</v>
      </c>
      <c r="M4949" s="202"/>
      <c r="N4949" s="138"/>
      <c r="O4949" s="624">
        <v>0</v>
      </c>
      <c r="P4949" s="624">
        <v>0</v>
      </c>
      <c r="Q4949" s="624">
        <v>0</v>
      </c>
      <c r="R4949" s="624">
        <v>0</v>
      </c>
      <c r="S4949" s="624">
        <v>0</v>
      </c>
      <c r="T4949" s="624">
        <v>0</v>
      </c>
      <c r="U4949" s="624">
        <v>0</v>
      </c>
      <c r="V4949" s="624">
        <v>0</v>
      </c>
      <c r="W4949" s="624">
        <v>0</v>
      </c>
      <c r="X4949" s="624">
        <v>1637</v>
      </c>
      <c r="Y4949" s="624">
        <v>0</v>
      </c>
      <c r="Z4949" s="624" t="s">
        <v>51</v>
      </c>
      <c r="AA4949" s="624" t="s">
        <v>5289</v>
      </c>
      <c r="AB4949" s="624" t="s">
        <v>5289</v>
      </c>
      <c r="AC4949" s="138"/>
      <c r="AD4949" s="138"/>
      <c r="AE4949" s="138"/>
      <c r="AF4949" s="278"/>
    </row>
    <row r="4950" spans="1:38" ht="51">
      <c r="A4950" s="621">
        <v>18</v>
      </c>
      <c r="B4950" s="627" t="s">
        <v>2250</v>
      </c>
      <c r="C4950" s="627" t="s">
        <v>2251</v>
      </c>
      <c r="D4950" s="627" t="s">
        <v>2253</v>
      </c>
      <c r="E4950" s="624" t="s">
        <v>51</v>
      </c>
      <c r="F4950" s="624" t="s">
        <v>51</v>
      </c>
      <c r="G4950" s="138"/>
      <c r="H4950" s="138"/>
      <c r="I4950" s="138"/>
      <c r="J4950" s="138"/>
      <c r="K4950" s="138"/>
      <c r="L4950" s="624" t="s">
        <v>51</v>
      </c>
      <c r="M4950" s="202"/>
      <c r="N4950" s="138"/>
      <c r="O4950" s="624">
        <v>0</v>
      </c>
      <c r="P4950" s="624">
        <v>0</v>
      </c>
      <c r="Q4950" s="624">
        <v>0</v>
      </c>
      <c r="R4950" s="624">
        <v>0</v>
      </c>
      <c r="S4950" s="624">
        <v>0</v>
      </c>
      <c r="T4950" s="624">
        <v>0</v>
      </c>
      <c r="U4950" s="624">
        <v>0</v>
      </c>
      <c r="V4950" s="624">
        <v>0</v>
      </c>
      <c r="W4950" s="624">
        <v>0</v>
      </c>
      <c r="X4950" s="624">
        <v>7</v>
      </c>
      <c r="Y4950" s="624">
        <v>0</v>
      </c>
      <c r="Z4950" s="624" t="s">
        <v>51</v>
      </c>
      <c r="AA4950" s="624" t="s">
        <v>5289</v>
      </c>
      <c r="AB4950" s="624" t="s">
        <v>5289</v>
      </c>
      <c r="AC4950" s="138"/>
      <c r="AD4950" s="138"/>
      <c r="AE4950" s="138"/>
      <c r="AF4950" s="278"/>
    </row>
    <row r="4951" spans="1:38" s="44" customFormat="1" ht="106.5" customHeight="1">
      <c r="A4951" s="621">
        <v>19</v>
      </c>
      <c r="B4951" s="627" t="s">
        <v>18108</v>
      </c>
      <c r="C4951" s="627" t="s">
        <v>2251</v>
      </c>
      <c r="D4951" s="24" t="s">
        <v>18141</v>
      </c>
      <c r="E4951" s="624" t="s">
        <v>40</v>
      </c>
      <c r="F4951" s="624" t="s">
        <v>51</v>
      </c>
      <c r="G4951" s="138"/>
      <c r="H4951" s="138"/>
      <c r="I4951" s="138"/>
      <c r="J4951" s="138"/>
      <c r="K4951" s="138"/>
      <c r="L4951" s="624" t="s">
        <v>51</v>
      </c>
      <c r="M4951" s="202"/>
      <c r="N4951" s="138"/>
      <c r="O4951" s="624">
        <v>0</v>
      </c>
      <c r="P4951" s="624">
        <v>0</v>
      </c>
      <c r="Q4951" s="624">
        <v>0</v>
      </c>
      <c r="R4951" s="624">
        <v>0</v>
      </c>
      <c r="S4951" s="624">
        <v>0</v>
      </c>
      <c r="T4951" s="624">
        <v>0</v>
      </c>
      <c r="U4951" s="624">
        <v>0</v>
      </c>
      <c r="V4951" s="624">
        <v>0</v>
      </c>
      <c r="W4951" s="624">
        <v>0</v>
      </c>
      <c r="X4951" s="624">
        <v>0</v>
      </c>
      <c r="Y4951" s="624">
        <v>0</v>
      </c>
      <c r="Z4951" s="624" t="s">
        <v>51</v>
      </c>
      <c r="AA4951" s="624" t="s">
        <v>5289</v>
      </c>
      <c r="AB4951" s="624" t="s">
        <v>5289</v>
      </c>
      <c r="AC4951" s="138"/>
      <c r="AD4951" s="138"/>
      <c r="AE4951" s="138"/>
      <c r="AF4951" s="469"/>
      <c r="AG4951" s="107"/>
      <c r="AH4951" s="107"/>
      <c r="AI4951" s="107"/>
      <c r="AJ4951" s="107"/>
      <c r="AK4951" s="107"/>
      <c r="AL4951" s="107"/>
    </row>
    <row r="4952" spans="1:38" s="44" customFormat="1" ht="114.75">
      <c r="A4952" s="639">
        <v>20</v>
      </c>
      <c r="B4952" s="627" t="s">
        <v>18109</v>
      </c>
      <c r="C4952" s="627" t="s">
        <v>2251</v>
      </c>
      <c r="D4952" s="627" t="s">
        <v>18469</v>
      </c>
      <c r="E4952" s="624" t="s">
        <v>40</v>
      </c>
      <c r="F4952" s="629" t="s">
        <v>19098</v>
      </c>
      <c r="G4952" s="624" t="s">
        <v>51</v>
      </c>
      <c r="H4952" s="624">
        <v>3</v>
      </c>
      <c r="I4952" s="16" t="s">
        <v>16488</v>
      </c>
      <c r="J4952" s="138"/>
      <c r="K4952" s="138"/>
      <c r="L4952" s="624" t="s">
        <v>51</v>
      </c>
      <c r="M4952" s="202"/>
      <c r="N4952" s="138"/>
      <c r="O4952" s="624">
        <v>0</v>
      </c>
      <c r="P4952" s="624">
        <v>0</v>
      </c>
      <c r="Q4952" s="624">
        <v>0</v>
      </c>
      <c r="R4952" s="624">
        <v>0</v>
      </c>
      <c r="S4952" s="624">
        <v>0</v>
      </c>
      <c r="T4952" s="624">
        <v>0</v>
      </c>
      <c r="U4952" s="624">
        <v>0</v>
      </c>
      <c r="V4952" s="624">
        <v>0</v>
      </c>
      <c r="W4952" s="624">
        <v>0</v>
      </c>
      <c r="X4952" s="634">
        <v>4</v>
      </c>
      <c r="Y4952" s="624">
        <v>0</v>
      </c>
      <c r="Z4952" s="624" t="s">
        <v>51</v>
      </c>
      <c r="AA4952" s="624" t="s">
        <v>5289</v>
      </c>
      <c r="AB4952" s="624" t="s">
        <v>5289</v>
      </c>
      <c r="AC4952" s="138"/>
      <c r="AD4952" s="138"/>
      <c r="AE4952" s="138"/>
      <c r="AF4952" s="469"/>
      <c r="AG4952" s="107"/>
      <c r="AH4952" s="107"/>
      <c r="AI4952" s="107"/>
      <c r="AJ4952" s="107"/>
      <c r="AK4952" s="107"/>
      <c r="AL4952" s="107"/>
    </row>
    <row r="4953" spans="1:38" s="44" customFormat="1" ht="127.5">
      <c r="A4953" s="281">
        <v>21</v>
      </c>
      <c r="B4953" s="179" t="s">
        <v>19839</v>
      </c>
      <c r="C4953" s="627" t="s">
        <v>2251</v>
      </c>
      <c r="D4953" s="626" t="s">
        <v>19840</v>
      </c>
      <c r="E4953" s="624" t="s">
        <v>54</v>
      </c>
      <c r="F4953" s="624" t="s">
        <v>51</v>
      </c>
      <c r="G4953" s="138"/>
      <c r="H4953" s="138"/>
      <c r="I4953" s="138"/>
      <c r="J4953" s="138"/>
      <c r="K4953" s="138"/>
      <c r="L4953" s="624" t="s">
        <v>54</v>
      </c>
      <c r="M4953" s="626" t="s">
        <v>19843</v>
      </c>
      <c r="N4953" s="624">
        <v>0</v>
      </c>
      <c r="O4953" s="624">
        <v>0</v>
      </c>
      <c r="P4953" s="624">
        <v>0</v>
      </c>
      <c r="Q4953" s="624">
        <v>0</v>
      </c>
      <c r="R4953" s="624">
        <v>0</v>
      </c>
      <c r="S4953" s="624">
        <v>0</v>
      </c>
      <c r="T4953" s="624">
        <v>1</v>
      </c>
      <c r="U4953" s="624">
        <v>0</v>
      </c>
      <c r="V4953" s="624">
        <v>0</v>
      </c>
      <c r="W4953" s="624">
        <v>0</v>
      </c>
      <c r="X4953" s="634">
        <v>0</v>
      </c>
      <c r="Y4953" s="624">
        <v>0</v>
      </c>
      <c r="Z4953" s="624" t="s">
        <v>51</v>
      </c>
      <c r="AA4953" s="624" t="s">
        <v>5289</v>
      </c>
      <c r="AB4953" s="624" t="s">
        <v>5289</v>
      </c>
      <c r="AC4953" s="138"/>
      <c r="AD4953" s="138"/>
      <c r="AE4953" s="138"/>
      <c r="AF4953" s="469"/>
      <c r="AG4953" s="107"/>
      <c r="AH4953" s="107"/>
      <c r="AI4953" s="107"/>
      <c r="AJ4953" s="107"/>
      <c r="AK4953" s="107"/>
      <c r="AL4953" s="107"/>
    </row>
    <row r="4954" spans="1:38" s="44" customFormat="1" ht="114.75">
      <c r="A4954" s="281">
        <v>22</v>
      </c>
      <c r="B4954" s="179" t="s">
        <v>19841</v>
      </c>
      <c r="C4954" s="627" t="s">
        <v>2251</v>
      </c>
      <c r="D4954" s="626" t="s">
        <v>19842</v>
      </c>
      <c r="E4954" s="624" t="s">
        <v>54</v>
      </c>
      <c r="F4954" s="624" t="s">
        <v>51</v>
      </c>
      <c r="G4954" s="138"/>
      <c r="H4954" s="138"/>
      <c r="I4954" s="138"/>
      <c r="J4954" s="138"/>
      <c r="K4954" s="138"/>
      <c r="L4954" s="624" t="s">
        <v>54</v>
      </c>
      <c r="M4954" s="626" t="s">
        <v>19843</v>
      </c>
      <c r="N4954" s="624">
        <v>0</v>
      </c>
      <c r="O4954" s="624">
        <v>0</v>
      </c>
      <c r="P4954" s="624">
        <v>0</v>
      </c>
      <c r="Q4954" s="624">
        <v>0</v>
      </c>
      <c r="R4954" s="624">
        <v>0</v>
      </c>
      <c r="S4954" s="624">
        <v>0</v>
      </c>
      <c r="T4954" s="624">
        <v>1</v>
      </c>
      <c r="U4954" s="624">
        <v>0</v>
      </c>
      <c r="V4954" s="624">
        <v>0</v>
      </c>
      <c r="W4954" s="624">
        <v>0</v>
      </c>
      <c r="X4954" s="634">
        <v>19</v>
      </c>
      <c r="Y4954" s="624">
        <v>0</v>
      </c>
      <c r="Z4954" s="624" t="s">
        <v>51</v>
      </c>
      <c r="AA4954" s="624" t="s">
        <v>5289</v>
      </c>
      <c r="AB4954" s="624" t="s">
        <v>5289</v>
      </c>
      <c r="AC4954" s="138"/>
      <c r="AD4954" s="138"/>
      <c r="AE4954" s="138"/>
      <c r="AF4954" s="469"/>
      <c r="AG4954" s="107"/>
      <c r="AH4954" s="107"/>
      <c r="AI4954" s="107"/>
      <c r="AJ4954" s="107"/>
      <c r="AK4954" s="107"/>
      <c r="AL4954" s="107"/>
    </row>
    <row r="4955" spans="1:38" s="44" customFormat="1" ht="15.75" customHeight="1" thickBot="1">
      <c r="A4955" s="18"/>
      <c r="B4955" s="18">
        <v>22</v>
      </c>
      <c r="C4955" s="18"/>
      <c r="D4955" s="18">
        <v>21</v>
      </c>
      <c r="E4955" s="18">
        <v>21</v>
      </c>
      <c r="F4955" s="18">
        <v>8</v>
      </c>
      <c r="G4955" s="18">
        <v>0</v>
      </c>
      <c r="H4955" s="18">
        <v>1</v>
      </c>
      <c r="I4955" s="18"/>
      <c r="J4955" s="18">
        <v>1</v>
      </c>
      <c r="K4955" s="18">
        <v>0</v>
      </c>
      <c r="L4955" s="18">
        <v>2</v>
      </c>
      <c r="M4955" s="200"/>
      <c r="N4955" s="18">
        <f t="shared" ref="N4955:O4955" si="1686">SUM(N4933:N4954)</f>
        <v>0</v>
      </c>
      <c r="O4955" s="18">
        <f t="shared" si="1686"/>
        <v>0</v>
      </c>
      <c r="P4955" s="18">
        <f t="shared" ref="P4955:Q4955" si="1687">SUM(P4933:P4954)</f>
        <v>0</v>
      </c>
      <c r="Q4955" s="18">
        <f t="shared" si="1687"/>
        <v>0</v>
      </c>
      <c r="R4955" s="18">
        <f t="shared" ref="R4955" si="1688">SUM(R4933:R4954)</f>
        <v>0</v>
      </c>
      <c r="S4955" s="18">
        <f t="shared" ref="S4955" si="1689">SUM(S4933:S4954)</f>
        <v>0</v>
      </c>
      <c r="T4955" s="18">
        <f t="shared" ref="T4955:U4955" si="1690">SUM(T4933:T4954)</f>
        <v>2</v>
      </c>
      <c r="U4955" s="18">
        <f t="shared" si="1690"/>
        <v>0</v>
      </c>
      <c r="V4955" s="18">
        <f t="shared" ref="V4955:W4955" si="1691">SUM(V4933:V4954)</f>
        <v>0</v>
      </c>
      <c r="W4955" s="18">
        <f t="shared" si="1691"/>
        <v>0</v>
      </c>
      <c r="X4955" s="18">
        <f t="shared" ref="X4955:Y4955" si="1692">SUM(X4933:X4954)</f>
        <v>2232</v>
      </c>
      <c r="Y4955" s="18">
        <f t="shared" si="1692"/>
        <v>0</v>
      </c>
      <c r="Z4955" s="18">
        <v>0</v>
      </c>
      <c r="AA4955" s="18">
        <v>1</v>
      </c>
      <c r="AB4955" s="18">
        <v>0</v>
      </c>
      <c r="AC4955" s="18"/>
      <c r="AD4955" s="18"/>
      <c r="AE4955" s="18"/>
      <c r="AF4955" s="18"/>
      <c r="AG4955" s="107"/>
      <c r="AH4955" s="107"/>
      <c r="AI4955" s="107"/>
      <c r="AJ4955" s="107"/>
      <c r="AK4955" s="107"/>
      <c r="AL4955" s="107"/>
    </row>
    <row r="4956" spans="1:38" ht="15.75" customHeight="1" thickBot="1">
      <c r="A4956" s="660" t="s">
        <v>2207</v>
      </c>
      <c r="B4956" s="661"/>
      <c r="C4956" s="661"/>
      <c r="D4956" s="661"/>
      <c r="E4956" s="661"/>
      <c r="F4956" s="661"/>
      <c r="G4956" s="661"/>
      <c r="H4956" s="661"/>
      <c r="I4956" s="661"/>
      <c r="J4956" s="661"/>
      <c r="K4956" s="661"/>
      <c r="L4956" s="661"/>
      <c r="M4956" s="661"/>
      <c r="N4956" s="661"/>
      <c r="O4956" s="661"/>
      <c r="P4956" s="661"/>
      <c r="Q4956" s="661"/>
      <c r="R4956" s="661"/>
      <c r="S4956" s="661"/>
      <c r="T4956" s="661"/>
      <c r="U4956" s="661"/>
      <c r="V4956" s="661"/>
      <c r="W4956" s="661"/>
      <c r="X4956" s="661"/>
      <c r="Y4956" s="661"/>
      <c r="Z4956" s="661"/>
      <c r="AA4956" s="661"/>
      <c r="AB4956" s="661"/>
      <c r="AC4956" s="661"/>
      <c r="AD4956" s="661"/>
      <c r="AE4956" s="661"/>
      <c r="AF4956" s="662"/>
    </row>
    <row r="4957" spans="1:38" ht="178.5" customHeight="1">
      <c r="A4957" s="621">
        <v>1</v>
      </c>
      <c r="B4957" s="29" t="s">
        <v>2256</v>
      </c>
      <c r="C4957" s="29" t="s">
        <v>2272</v>
      </c>
      <c r="D4957" s="29" t="s">
        <v>2257</v>
      </c>
      <c r="E4957" s="56" t="s">
        <v>2273</v>
      </c>
      <c r="F4957" s="124" t="s">
        <v>16683</v>
      </c>
      <c r="G4957" s="138"/>
      <c r="H4957" s="138"/>
      <c r="I4957" s="138"/>
      <c r="J4957" s="58" t="s">
        <v>2274</v>
      </c>
      <c r="K4957" s="624" t="s">
        <v>51</v>
      </c>
      <c r="L4957" s="59" t="s">
        <v>101</v>
      </c>
      <c r="M4957" s="202"/>
      <c r="N4957" s="138"/>
      <c r="O4957" s="629">
        <v>0</v>
      </c>
      <c r="P4957" s="629">
        <v>0</v>
      </c>
      <c r="Q4957" s="629">
        <v>0</v>
      </c>
      <c r="R4957" s="629">
        <v>0</v>
      </c>
      <c r="S4957" s="629">
        <v>0</v>
      </c>
      <c r="T4957" s="629">
        <v>0</v>
      </c>
      <c r="U4957" s="629">
        <v>0</v>
      </c>
      <c r="V4957" s="629">
        <v>0</v>
      </c>
      <c r="W4957" s="629">
        <v>0</v>
      </c>
      <c r="X4957" s="438">
        <v>65</v>
      </c>
      <c r="Y4957" s="629">
        <v>0</v>
      </c>
      <c r="Z4957" s="629" t="s">
        <v>101</v>
      </c>
      <c r="AA4957" s="29" t="s">
        <v>8623</v>
      </c>
      <c r="AB4957" s="55" t="s">
        <v>2275</v>
      </c>
      <c r="AC4957" s="138"/>
      <c r="AD4957" s="138"/>
      <c r="AE4957" s="138"/>
      <c r="AF4957" s="278"/>
    </row>
    <row r="4958" spans="1:38" ht="165.75" customHeight="1">
      <c r="A4958" s="621">
        <v>2</v>
      </c>
      <c r="B4958" s="626" t="s">
        <v>1838</v>
      </c>
      <c r="C4958" s="29" t="s">
        <v>2272</v>
      </c>
      <c r="D4958" s="626" t="s">
        <v>2258</v>
      </c>
      <c r="E4958" s="56" t="s">
        <v>2273</v>
      </c>
      <c r="F4958" s="624" t="s">
        <v>51</v>
      </c>
      <c r="G4958" s="138"/>
      <c r="H4958" s="138"/>
      <c r="I4958" s="138"/>
      <c r="J4958" s="138"/>
      <c r="K4958" s="138"/>
      <c r="L4958" s="624" t="s">
        <v>101</v>
      </c>
      <c r="M4958" s="202"/>
      <c r="N4958" s="138"/>
      <c r="O4958" s="624">
        <v>0</v>
      </c>
      <c r="P4958" s="624">
        <v>0</v>
      </c>
      <c r="Q4958" s="624">
        <v>0</v>
      </c>
      <c r="R4958" s="624">
        <v>0</v>
      </c>
      <c r="S4958" s="624">
        <v>0</v>
      </c>
      <c r="T4958" s="624">
        <v>0</v>
      </c>
      <c r="U4958" s="624">
        <v>0</v>
      </c>
      <c r="V4958" s="624">
        <v>0</v>
      </c>
      <c r="W4958" s="624">
        <v>0</v>
      </c>
      <c r="X4958" s="438">
        <v>56</v>
      </c>
      <c r="Y4958" s="624">
        <v>0</v>
      </c>
      <c r="Z4958" s="624" t="s">
        <v>101</v>
      </c>
      <c r="AA4958" s="624" t="s">
        <v>5289</v>
      </c>
      <c r="AB4958" s="624" t="s">
        <v>5289</v>
      </c>
      <c r="AC4958" s="138"/>
      <c r="AD4958" s="138"/>
      <c r="AE4958" s="138"/>
      <c r="AF4958" s="278"/>
    </row>
    <row r="4959" spans="1:38" ht="165.75" customHeight="1">
      <c r="A4959" s="621">
        <v>3</v>
      </c>
      <c r="B4959" s="626" t="s">
        <v>2259</v>
      </c>
      <c r="C4959" s="29" t="s">
        <v>2272</v>
      </c>
      <c r="D4959" s="626" t="s">
        <v>2260</v>
      </c>
      <c r="E4959" s="56" t="s">
        <v>2273</v>
      </c>
      <c r="F4959" s="624" t="s">
        <v>51</v>
      </c>
      <c r="G4959" s="138"/>
      <c r="H4959" s="138"/>
      <c r="I4959" s="138"/>
      <c r="J4959" s="138"/>
      <c r="K4959" s="138"/>
      <c r="L4959" s="624" t="s">
        <v>101</v>
      </c>
      <c r="M4959" s="202"/>
      <c r="N4959" s="138"/>
      <c r="O4959" s="624">
        <v>0</v>
      </c>
      <c r="P4959" s="624">
        <v>0</v>
      </c>
      <c r="Q4959" s="624">
        <v>0</v>
      </c>
      <c r="R4959" s="624">
        <v>0</v>
      </c>
      <c r="S4959" s="624">
        <v>0</v>
      </c>
      <c r="T4959" s="624">
        <v>0</v>
      </c>
      <c r="U4959" s="624">
        <v>0</v>
      </c>
      <c r="V4959" s="624">
        <v>0</v>
      </c>
      <c r="W4959" s="624">
        <v>0</v>
      </c>
      <c r="X4959" s="438">
        <v>174</v>
      </c>
      <c r="Y4959" s="624">
        <v>0</v>
      </c>
      <c r="Z4959" s="624" t="s">
        <v>101</v>
      </c>
      <c r="AA4959" s="624" t="s">
        <v>5289</v>
      </c>
      <c r="AB4959" s="624" t="s">
        <v>5289</v>
      </c>
      <c r="AC4959" s="138"/>
      <c r="AD4959" s="138"/>
      <c r="AE4959" s="138"/>
      <c r="AF4959" s="278"/>
    </row>
    <row r="4960" spans="1:38" ht="76.5">
      <c r="A4960" s="621">
        <v>4</v>
      </c>
      <c r="B4960" s="626" t="s">
        <v>522</v>
      </c>
      <c r="C4960" s="29" t="s">
        <v>2272</v>
      </c>
      <c r="D4960" s="626" t="s">
        <v>2261</v>
      </c>
      <c r="E4960" s="624" t="s">
        <v>54</v>
      </c>
      <c r="F4960" s="624" t="s">
        <v>51</v>
      </c>
      <c r="G4960" s="138"/>
      <c r="H4960" s="138"/>
      <c r="I4960" s="138"/>
      <c r="J4960" s="138"/>
      <c r="K4960" s="138"/>
      <c r="L4960" s="624" t="s">
        <v>54</v>
      </c>
      <c r="M4960" s="627" t="s">
        <v>13365</v>
      </c>
      <c r="N4960" s="624">
        <v>0</v>
      </c>
      <c r="O4960" s="624">
        <v>0</v>
      </c>
      <c r="P4960" s="624">
        <v>0</v>
      </c>
      <c r="Q4960" s="624">
        <v>0</v>
      </c>
      <c r="R4960" s="624">
        <v>0</v>
      </c>
      <c r="S4960" s="624">
        <v>0</v>
      </c>
      <c r="T4960" s="624">
        <v>0</v>
      </c>
      <c r="U4960" s="624">
        <v>0</v>
      </c>
      <c r="V4960" s="624">
        <v>0</v>
      </c>
      <c r="W4960" s="624">
        <v>0</v>
      </c>
      <c r="X4960" s="438">
        <v>0</v>
      </c>
      <c r="Y4960" s="624">
        <v>0</v>
      </c>
      <c r="Z4960" s="624" t="s">
        <v>101</v>
      </c>
      <c r="AA4960" s="624" t="s">
        <v>5289</v>
      </c>
      <c r="AB4960" s="624" t="s">
        <v>5289</v>
      </c>
      <c r="AC4960" s="138"/>
      <c r="AD4960" s="138"/>
      <c r="AE4960" s="138"/>
      <c r="AF4960" s="278"/>
    </row>
    <row r="4961" spans="1:38" ht="89.25" customHeight="1">
      <c r="A4961" s="621">
        <v>5</v>
      </c>
      <c r="B4961" s="626" t="s">
        <v>2262</v>
      </c>
      <c r="C4961" s="29" t="s">
        <v>2272</v>
      </c>
      <c r="D4961" s="626" t="s">
        <v>2263</v>
      </c>
      <c r="E4961" s="624" t="s">
        <v>54</v>
      </c>
      <c r="F4961" s="624" t="s">
        <v>51</v>
      </c>
      <c r="G4961" s="138"/>
      <c r="H4961" s="138"/>
      <c r="I4961" s="138"/>
      <c r="J4961" s="138"/>
      <c r="K4961" s="138"/>
      <c r="L4961" s="624" t="s">
        <v>101</v>
      </c>
      <c r="M4961" s="202"/>
      <c r="N4961" s="138"/>
      <c r="O4961" s="624">
        <v>0</v>
      </c>
      <c r="P4961" s="624">
        <v>0</v>
      </c>
      <c r="Q4961" s="624">
        <v>0</v>
      </c>
      <c r="R4961" s="624">
        <v>0</v>
      </c>
      <c r="S4961" s="624">
        <v>0</v>
      </c>
      <c r="T4961" s="624">
        <v>0</v>
      </c>
      <c r="U4961" s="624">
        <v>0</v>
      </c>
      <c r="V4961" s="624">
        <v>0</v>
      </c>
      <c r="W4961" s="624">
        <v>0</v>
      </c>
      <c r="X4961" s="438">
        <v>0</v>
      </c>
      <c r="Y4961" s="624">
        <v>0</v>
      </c>
      <c r="Z4961" s="624" t="s">
        <v>101</v>
      </c>
      <c r="AA4961" s="624" t="s">
        <v>5289</v>
      </c>
      <c r="AB4961" s="624" t="s">
        <v>5289</v>
      </c>
      <c r="AC4961" s="138"/>
      <c r="AD4961" s="138"/>
      <c r="AE4961" s="138"/>
      <c r="AF4961" s="278"/>
    </row>
    <row r="4962" spans="1:38" ht="89.25">
      <c r="A4962" s="621">
        <v>6</v>
      </c>
      <c r="B4962" s="626" t="s">
        <v>2264</v>
      </c>
      <c r="C4962" s="29" t="s">
        <v>2272</v>
      </c>
      <c r="D4962" s="626" t="s">
        <v>2265</v>
      </c>
      <c r="E4962" s="624" t="s">
        <v>54</v>
      </c>
      <c r="F4962" s="624" t="s">
        <v>51</v>
      </c>
      <c r="G4962" s="138"/>
      <c r="H4962" s="138"/>
      <c r="I4962" s="138"/>
      <c r="J4962" s="138"/>
      <c r="K4962" s="138"/>
      <c r="L4962" s="624" t="s">
        <v>101</v>
      </c>
      <c r="M4962" s="202"/>
      <c r="N4962" s="138"/>
      <c r="O4962" s="624">
        <v>0</v>
      </c>
      <c r="P4962" s="624">
        <v>0</v>
      </c>
      <c r="Q4962" s="624">
        <v>0</v>
      </c>
      <c r="R4962" s="624">
        <v>0</v>
      </c>
      <c r="S4962" s="624">
        <v>0</v>
      </c>
      <c r="T4962" s="624">
        <v>0</v>
      </c>
      <c r="U4962" s="624">
        <v>0</v>
      </c>
      <c r="V4962" s="624">
        <v>0</v>
      </c>
      <c r="W4962" s="624">
        <v>0</v>
      </c>
      <c r="X4962" s="438">
        <v>0</v>
      </c>
      <c r="Y4962" s="624">
        <v>0</v>
      </c>
      <c r="Z4962" s="624" t="s">
        <v>101</v>
      </c>
      <c r="AA4962" s="624" t="s">
        <v>5289</v>
      </c>
      <c r="AB4962" s="624" t="s">
        <v>5289</v>
      </c>
      <c r="AC4962" s="138"/>
      <c r="AD4962" s="138"/>
      <c r="AE4962" s="138"/>
      <c r="AF4962" s="278"/>
    </row>
    <row r="4963" spans="1:38" ht="164.25" customHeight="1">
      <c r="A4963" s="621">
        <v>7</v>
      </c>
      <c r="B4963" s="626" t="s">
        <v>2266</v>
      </c>
      <c r="C4963" s="29" t="s">
        <v>2272</v>
      </c>
      <c r="D4963" s="626" t="s">
        <v>2267</v>
      </c>
      <c r="E4963" s="624" t="s">
        <v>54</v>
      </c>
      <c r="F4963" s="57" t="s">
        <v>18784</v>
      </c>
      <c r="G4963" s="624" t="s">
        <v>54</v>
      </c>
      <c r="H4963" s="138"/>
      <c r="I4963" s="138"/>
      <c r="J4963" s="138"/>
      <c r="K4963" s="138"/>
      <c r="L4963" s="624" t="s">
        <v>101</v>
      </c>
      <c r="M4963" s="202"/>
      <c r="N4963" s="138"/>
      <c r="O4963" s="624">
        <v>0</v>
      </c>
      <c r="P4963" s="624">
        <v>0</v>
      </c>
      <c r="Q4963" s="624">
        <v>0</v>
      </c>
      <c r="R4963" s="624">
        <v>0</v>
      </c>
      <c r="S4963" s="624">
        <v>0</v>
      </c>
      <c r="T4963" s="624">
        <v>0</v>
      </c>
      <c r="U4963" s="624">
        <v>0</v>
      </c>
      <c r="V4963" s="624">
        <v>0</v>
      </c>
      <c r="W4963" s="624">
        <v>0</v>
      </c>
      <c r="X4963" s="438">
        <v>551</v>
      </c>
      <c r="Y4963" s="624">
        <v>0</v>
      </c>
      <c r="Z4963" s="624" t="s">
        <v>101</v>
      </c>
      <c r="AA4963" s="624" t="s">
        <v>5289</v>
      </c>
      <c r="AB4963" s="624" t="s">
        <v>5289</v>
      </c>
      <c r="AC4963" s="138"/>
      <c r="AD4963" s="138"/>
      <c r="AE4963" s="138"/>
      <c r="AF4963" s="278"/>
    </row>
    <row r="4964" spans="1:38" ht="140.25">
      <c r="A4964" s="621">
        <v>8</v>
      </c>
      <c r="B4964" s="626" t="s">
        <v>2268</v>
      </c>
      <c r="C4964" s="29" t="s">
        <v>2272</v>
      </c>
      <c r="D4964" s="626" t="s">
        <v>2269</v>
      </c>
      <c r="E4964" s="624" t="s">
        <v>54</v>
      </c>
      <c r="F4964" s="57" t="s">
        <v>18784</v>
      </c>
      <c r="G4964" s="624" t="s">
        <v>54</v>
      </c>
      <c r="H4964" s="138"/>
      <c r="I4964" s="138"/>
      <c r="J4964" s="138"/>
      <c r="K4964" s="138"/>
      <c r="L4964" s="624" t="s">
        <v>101</v>
      </c>
      <c r="M4964" s="202"/>
      <c r="N4964" s="138"/>
      <c r="O4964" s="624">
        <v>0</v>
      </c>
      <c r="P4964" s="624">
        <v>0</v>
      </c>
      <c r="Q4964" s="624">
        <v>0</v>
      </c>
      <c r="R4964" s="624">
        <v>0</v>
      </c>
      <c r="S4964" s="624">
        <v>0</v>
      </c>
      <c r="T4964" s="624">
        <v>0</v>
      </c>
      <c r="U4964" s="624">
        <v>0</v>
      </c>
      <c r="V4964" s="624">
        <v>0</v>
      </c>
      <c r="W4964" s="624">
        <v>0</v>
      </c>
      <c r="X4964" s="438">
        <v>15</v>
      </c>
      <c r="Y4964" s="624">
        <v>0</v>
      </c>
      <c r="Z4964" s="624" t="s">
        <v>101</v>
      </c>
      <c r="AA4964" s="624" t="s">
        <v>5289</v>
      </c>
      <c r="AB4964" s="624" t="s">
        <v>5289</v>
      </c>
      <c r="AC4964" s="138"/>
      <c r="AD4964" s="138"/>
      <c r="AE4964" s="138"/>
      <c r="AF4964" s="278"/>
    </row>
    <row r="4965" spans="1:38" ht="140.25">
      <c r="A4965" s="621">
        <v>9</v>
      </c>
      <c r="B4965" s="626" t="s">
        <v>2270</v>
      </c>
      <c r="C4965" s="29" t="s">
        <v>2272</v>
      </c>
      <c r="D4965" s="626" t="s">
        <v>2271</v>
      </c>
      <c r="E4965" s="624" t="s">
        <v>54</v>
      </c>
      <c r="F4965" s="57" t="s">
        <v>18784</v>
      </c>
      <c r="G4965" s="437" t="s">
        <v>54</v>
      </c>
      <c r="H4965" s="138"/>
      <c r="I4965" s="138"/>
      <c r="J4965" s="138"/>
      <c r="K4965" s="138"/>
      <c r="L4965" s="624" t="s">
        <v>101</v>
      </c>
      <c r="M4965" s="202"/>
      <c r="N4965" s="138"/>
      <c r="O4965" s="624">
        <v>0</v>
      </c>
      <c r="P4965" s="624">
        <v>0</v>
      </c>
      <c r="Q4965" s="624">
        <v>0</v>
      </c>
      <c r="R4965" s="624">
        <v>0</v>
      </c>
      <c r="S4965" s="624">
        <v>0</v>
      </c>
      <c r="T4965" s="624">
        <v>0</v>
      </c>
      <c r="U4965" s="624">
        <v>0</v>
      </c>
      <c r="V4965" s="624">
        <v>0</v>
      </c>
      <c r="W4965" s="624">
        <v>0</v>
      </c>
      <c r="X4965" s="438">
        <v>0</v>
      </c>
      <c r="Y4965" s="624">
        <v>0</v>
      </c>
      <c r="Z4965" s="624" t="s">
        <v>101</v>
      </c>
      <c r="AA4965" s="624" t="s">
        <v>5289</v>
      </c>
      <c r="AB4965" s="624" t="s">
        <v>5289</v>
      </c>
      <c r="AC4965" s="138"/>
      <c r="AD4965" s="138"/>
      <c r="AE4965" s="138"/>
      <c r="AF4965" s="278"/>
    </row>
    <row r="4966" spans="1:38" s="44" customFormat="1" ht="15.75" customHeight="1" thickBot="1">
      <c r="A4966" s="18"/>
      <c r="B4966" s="18">
        <v>9</v>
      </c>
      <c r="C4966" s="18"/>
      <c r="D4966" s="18">
        <v>9</v>
      </c>
      <c r="E4966" s="18">
        <v>9</v>
      </c>
      <c r="F4966" s="18">
        <v>3</v>
      </c>
      <c r="G4966" s="18">
        <v>3</v>
      </c>
      <c r="H4966" s="18">
        <v>0</v>
      </c>
      <c r="I4966" s="18"/>
      <c r="J4966" s="18">
        <v>1</v>
      </c>
      <c r="K4966" s="18">
        <v>0</v>
      </c>
      <c r="L4966" s="18">
        <v>1</v>
      </c>
      <c r="M4966" s="200"/>
      <c r="N4966" s="18">
        <f t="shared" ref="N4966:O4966" si="1693">SUM(N4957:N4965)</f>
        <v>0</v>
      </c>
      <c r="O4966" s="18">
        <f t="shared" si="1693"/>
        <v>0</v>
      </c>
      <c r="P4966" s="18">
        <f t="shared" ref="P4966:Q4966" si="1694">SUM(P4957:P4965)</f>
        <v>0</v>
      </c>
      <c r="Q4966" s="18">
        <f t="shared" si="1694"/>
        <v>0</v>
      </c>
      <c r="R4966" s="18">
        <f t="shared" ref="R4966" si="1695">SUM(R4957:R4965)</f>
        <v>0</v>
      </c>
      <c r="S4966" s="18">
        <f t="shared" ref="S4966" si="1696">SUM(S4957:S4965)</f>
        <v>0</v>
      </c>
      <c r="T4966" s="18">
        <f t="shared" ref="T4966:U4966" si="1697">SUM(T4957:T4965)</f>
        <v>0</v>
      </c>
      <c r="U4966" s="18">
        <f t="shared" si="1697"/>
        <v>0</v>
      </c>
      <c r="V4966" s="18">
        <f t="shared" ref="V4966:W4966" si="1698">SUM(V4957:V4965)</f>
        <v>0</v>
      </c>
      <c r="W4966" s="18">
        <f t="shared" si="1698"/>
        <v>0</v>
      </c>
      <c r="X4966" s="18">
        <f t="shared" ref="X4966:Y4966" si="1699">SUM(X4957:X4965)</f>
        <v>861</v>
      </c>
      <c r="Y4966" s="18">
        <f t="shared" si="1699"/>
        <v>0</v>
      </c>
      <c r="Z4966" s="18">
        <v>0</v>
      </c>
      <c r="AA4966" s="18">
        <v>1</v>
      </c>
      <c r="AB4966" s="18">
        <v>1</v>
      </c>
      <c r="AC4966" s="18"/>
      <c r="AD4966" s="18"/>
      <c r="AE4966" s="18"/>
      <c r="AF4966" s="18"/>
      <c r="AG4966" s="107"/>
      <c r="AH4966" s="107"/>
      <c r="AI4966" s="107"/>
      <c r="AJ4966" s="107"/>
      <c r="AK4966" s="107"/>
      <c r="AL4966" s="107"/>
    </row>
    <row r="4967" spans="1:38" ht="15.75" customHeight="1" thickBot="1">
      <c r="A4967" s="660" t="s">
        <v>2276</v>
      </c>
      <c r="B4967" s="661"/>
      <c r="C4967" s="661"/>
      <c r="D4967" s="661"/>
      <c r="E4967" s="661"/>
      <c r="F4967" s="661"/>
      <c r="G4967" s="661"/>
      <c r="H4967" s="661"/>
      <c r="I4967" s="661"/>
      <c r="J4967" s="661"/>
      <c r="K4967" s="661"/>
      <c r="L4967" s="661"/>
      <c r="M4967" s="661"/>
      <c r="N4967" s="661"/>
      <c r="O4967" s="661"/>
      <c r="P4967" s="661"/>
      <c r="Q4967" s="661"/>
      <c r="R4967" s="661"/>
      <c r="S4967" s="661"/>
      <c r="T4967" s="661"/>
      <c r="U4967" s="661"/>
      <c r="V4967" s="661"/>
      <c r="W4967" s="661"/>
      <c r="X4967" s="661"/>
      <c r="Y4967" s="661"/>
      <c r="Z4967" s="661"/>
      <c r="AA4967" s="661"/>
      <c r="AB4967" s="661"/>
      <c r="AC4967" s="661"/>
      <c r="AD4967" s="661"/>
      <c r="AE4967" s="661"/>
      <c r="AF4967" s="662"/>
    </row>
    <row r="4968" spans="1:38" ht="331.5" customHeight="1">
      <c r="A4968" s="621">
        <v>1</v>
      </c>
      <c r="B4968" s="626" t="s">
        <v>2280</v>
      </c>
      <c r="C4968" s="626" t="s">
        <v>2292</v>
      </c>
      <c r="D4968" s="60" t="s">
        <v>2894</v>
      </c>
      <c r="E4968" s="61" t="s">
        <v>40</v>
      </c>
      <c r="F4968" s="437" t="s">
        <v>18755</v>
      </c>
      <c r="G4968" s="138"/>
      <c r="H4968" s="138"/>
      <c r="I4968" s="138"/>
      <c r="J4968" s="29" t="s">
        <v>2895</v>
      </c>
      <c r="K4968" s="626" t="s">
        <v>2281</v>
      </c>
      <c r="L4968" s="629" t="s">
        <v>40</v>
      </c>
      <c r="M4968" s="28" t="s">
        <v>13014</v>
      </c>
      <c r="N4968" s="629">
        <v>0</v>
      </c>
      <c r="O4968" s="629">
        <v>0</v>
      </c>
      <c r="P4968" s="629">
        <v>0</v>
      </c>
      <c r="Q4968" s="629">
        <v>0</v>
      </c>
      <c r="R4968" s="629">
        <v>0</v>
      </c>
      <c r="S4968" s="629">
        <v>0</v>
      </c>
      <c r="T4968" s="629">
        <v>0</v>
      </c>
      <c r="U4968" s="629">
        <v>0</v>
      </c>
      <c r="V4968" s="629">
        <v>0</v>
      </c>
      <c r="W4968" s="629">
        <v>0</v>
      </c>
      <c r="X4968" s="629">
        <v>0</v>
      </c>
      <c r="Y4968" s="629">
        <v>0</v>
      </c>
      <c r="Z4968" s="629" t="s">
        <v>51</v>
      </c>
      <c r="AA4968" s="29" t="s">
        <v>2294</v>
      </c>
      <c r="AB4968" s="29" t="s">
        <v>2295</v>
      </c>
      <c r="AC4968" s="138"/>
      <c r="AD4968" s="138"/>
      <c r="AE4968" s="138"/>
      <c r="AF4968" s="278"/>
    </row>
    <row r="4969" spans="1:38" ht="140.25" customHeight="1">
      <c r="A4969" s="621">
        <v>2</v>
      </c>
      <c r="B4969" s="626" t="s">
        <v>2170</v>
      </c>
      <c r="C4969" s="626" t="s">
        <v>2292</v>
      </c>
      <c r="D4969" s="23" t="s">
        <v>2896</v>
      </c>
      <c r="E4969" s="61" t="s">
        <v>40</v>
      </c>
      <c r="F4969" s="138"/>
      <c r="G4969" s="138"/>
      <c r="H4969" s="138"/>
      <c r="I4969" s="138"/>
      <c r="J4969" s="624" t="s">
        <v>5289</v>
      </c>
      <c r="K4969" s="626" t="s">
        <v>2282</v>
      </c>
      <c r="L4969" s="624" t="s">
        <v>51</v>
      </c>
      <c r="M4969" s="202"/>
      <c r="N4969" s="138"/>
      <c r="O4969" s="624">
        <v>0</v>
      </c>
      <c r="P4969" s="624">
        <v>0</v>
      </c>
      <c r="Q4969" s="624">
        <v>0</v>
      </c>
      <c r="R4969" s="624">
        <v>0</v>
      </c>
      <c r="S4969" s="624">
        <v>0</v>
      </c>
      <c r="T4969" s="624">
        <v>0</v>
      </c>
      <c r="U4969" s="624">
        <v>0</v>
      </c>
      <c r="V4969" s="624">
        <v>0</v>
      </c>
      <c r="W4969" s="624">
        <v>0</v>
      </c>
      <c r="X4969" s="624">
        <v>0</v>
      </c>
      <c r="Y4969" s="624">
        <v>0</v>
      </c>
      <c r="Z4969" s="437" t="s">
        <v>51</v>
      </c>
      <c r="AA4969" s="624" t="s">
        <v>5289</v>
      </c>
      <c r="AB4969" s="624" t="s">
        <v>5289</v>
      </c>
      <c r="AC4969" s="138"/>
      <c r="AD4969" s="138"/>
      <c r="AE4969" s="138"/>
      <c r="AF4969" s="278"/>
    </row>
    <row r="4970" spans="1:38" ht="229.5" customHeight="1">
      <c r="A4970" s="621">
        <v>3</v>
      </c>
      <c r="B4970" s="626" t="s">
        <v>2154</v>
      </c>
      <c r="C4970" s="626" t="s">
        <v>2292</v>
      </c>
      <c r="D4970" s="23" t="s">
        <v>2897</v>
      </c>
      <c r="E4970" s="61" t="s">
        <v>2293</v>
      </c>
      <c r="F4970" s="138"/>
      <c r="G4970" s="138"/>
      <c r="H4970" s="138"/>
      <c r="I4970" s="138"/>
      <c r="J4970" s="624" t="s">
        <v>5289</v>
      </c>
      <c r="K4970" s="626" t="s">
        <v>2283</v>
      </c>
      <c r="L4970" s="624" t="s">
        <v>51</v>
      </c>
      <c r="M4970" s="202"/>
      <c r="N4970" s="138"/>
      <c r="O4970" s="624">
        <v>0</v>
      </c>
      <c r="P4970" s="624">
        <v>0</v>
      </c>
      <c r="Q4970" s="624">
        <v>0</v>
      </c>
      <c r="R4970" s="624">
        <v>0</v>
      </c>
      <c r="S4970" s="624">
        <v>0</v>
      </c>
      <c r="T4970" s="624">
        <v>0</v>
      </c>
      <c r="U4970" s="624">
        <v>0</v>
      </c>
      <c r="V4970" s="624">
        <v>0</v>
      </c>
      <c r="W4970" s="624">
        <v>0</v>
      </c>
      <c r="X4970" s="624">
        <v>4</v>
      </c>
      <c r="Y4970" s="624">
        <v>0</v>
      </c>
      <c r="Z4970" s="437" t="s">
        <v>51</v>
      </c>
      <c r="AA4970" s="624" t="s">
        <v>5289</v>
      </c>
      <c r="AB4970" s="624" t="s">
        <v>5289</v>
      </c>
      <c r="AC4970" s="138"/>
      <c r="AD4970" s="138"/>
      <c r="AE4970" s="138"/>
      <c r="AF4970" s="278"/>
    </row>
    <row r="4971" spans="1:38" ht="140.25" customHeight="1">
      <c r="A4971" s="621">
        <v>4</v>
      </c>
      <c r="B4971" s="626" t="s">
        <v>1556</v>
      </c>
      <c r="C4971" s="626" t="s">
        <v>2292</v>
      </c>
      <c r="D4971" s="626" t="s">
        <v>2898</v>
      </c>
      <c r="E4971" s="61" t="s">
        <v>40</v>
      </c>
      <c r="F4971" s="138"/>
      <c r="G4971" s="138"/>
      <c r="H4971" s="138"/>
      <c r="I4971" s="138"/>
      <c r="J4971" s="624" t="s">
        <v>5289</v>
      </c>
      <c r="K4971" s="626" t="s">
        <v>2284</v>
      </c>
      <c r="L4971" s="624" t="s">
        <v>51</v>
      </c>
      <c r="M4971" s="202"/>
      <c r="N4971" s="138"/>
      <c r="O4971" s="624">
        <v>0</v>
      </c>
      <c r="P4971" s="624">
        <v>0</v>
      </c>
      <c r="Q4971" s="624">
        <v>0</v>
      </c>
      <c r="R4971" s="624">
        <v>0</v>
      </c>
      <c r="S4971" s="624">
        <v>0</v>
      </c>
      <c r="T4971" s="624">
        <v>0</v>
      </c>
      <c r="U4971" s="624">
        <v>0</v>
      </c>
      <c r="V4971" s="624">
        <v>0</v>
      </c>
      <c r="W4971" s="624">
        <v>0</v>
      </c>
      <c r="X4971" s="624">
        <v>12</v>
      </c>
      <c r="Y4971" s="624">
        <v>0</v>
      </c>
      <c r="Z4971" s="437" t="s">
        <v>51</v>
      </c>
      <c r="AA4971" s="624" t="s">
        <v>5289</v>
      </c>
      <c r="AB4971" s="624" t="s">
        <v>5289</v>
      </c>
      <c r="AC4971" s="138"/>
      <c r="AD4971" s="138"/>
      <c r="AE4971" s="138"/>
      <c r="AF4971" s="278"/>
    </row>
    <row r="4972" spans="1:38" ht="153" customHeight="1">
      <c r="A4972" s="621">
        <v>5</v>
      </c>
      <c r="B4972" s="626" t="s">
        <v>2285</v>
      </c>
      <c r="C4972" s="626" t="s">
        <v>2292</v>
      </c>
      <c r="D4972" s="626" t="s">
        <v>2899</v>
      </c>
      <c r="E4972" s="61" t="s">
        <v>40</v>
      </c>
      <c r="F4972" s="437" t="s">
        <v>12695</v>
      </c>
      <c r="G4972" s="624" t="s">
        <v>51</v>
      </c>
      <c r="H4972" s="138"/>
      <c r="I4972" s="138"/>
      <c r="J4972" s="624" t="s">
        <v>5289</v>
      </c>
      <c r="K4972" s="626" t="s">
        <v>2286</v>
      </c>
      <c r="L4972" s="624" t="s">
        <v>51</v>
      </c>
      <c r="M4972" s="202"/>
      <c r="N4972" s="138"/>
      <c r="O4972" s="624">
        <v>0</v>
      </c>
      <c r="P4972" s="624">
        <v>0</v>
      </c>
      <c r="Q4972" s="624">
        <v>0</v>
      </c>
      <c r="R4972" s="624">
        <v>0</v>
      </c>
      <c r="S4972" s="624">
        <v>0</v>
      </c>
      <c r="T4972" s="624">
        <v>0</v>
      </c>
      <c r="U4972" s="624">
        <v>0</v>
      </c>
      <c r="V4972" s="624">
        <v>0</v>
      </c>
      <c r="W4972" s="624">
        <v>0</v>
      </c>
      <c r="X4972" s="624">
        <v>386</v>
      </c>
      <c r="Y4972" s="624">
        <v>0</v>
      </c>
      <c r="Z4972" s="437" t="s">
        <v>51</v>
      </c>
      <c r="AA4972" s="624" t="s">
        <v>5289</v>
      </c>
      <c r="AB4972" s="624" t="s">
        <v>5289</v>
      </c>
      <c r="AC4972" s="138"/>
      <c r="AD4972" s="138"/>
      <c r="AE4972" s="138"/>
      <c r="AF4972" s="278"/>
    </row>
    <row r="4973" spans="1:38" ht="140.25" customHeight="1">
      <c r="A4973" s="621">
        <v>6</v>
      </c>
      <c r="B4973" s="62" t="s">
        <v>2165</v>
      </c>
      <c r="C4973" s="626" t="s">
        <v>2292</v>
      </c>
      <c r="D4973" s="62" t="s">
        <v>2900</v>
      </c>
      <c r="E4973" s="61" t="s">
        <v>40</v>
      </c>
      <c r="F4973" s="138"/>
      <c r="G4973" s="138"/>
      <c r="H4973" s="138"/>
      <c r="I4973" s="138"/>
      <c r="J4973" s="624" t="s">
        <v>5289</v>
      </c>
      <c r="K4973" s="626" t="s">
        <v>2287</v>
      </c>
      <c r="L4973" s="624" t="s">
        <v>40</v>
      </c>
      <c r="M4973" s="627" t="s">
        <v>13366</v>
      </c>
      <c r="N4973" s="624">
        <v>0</v>
      </c>
      <c r="O4973" s="624">
        <v>0</v>
      </c>
      <c r="P4973" s="624">
        <v>0</v>
      </c>
      <c r="Q4973" s="624">
        <v>0</v>
      </c>
      <c r="R4973" s="624">
        <v>0</v>
      </c>
      <c r="S4973" s="624">
        <v>0</v>
      </c>
      <c r="T4973" s="624">
        <v>0</v>
      </c>
      <c r="U4973" s="624">
        <v>0</v>
      </c>
      <c r="V4973" s="624">
        <v>0</v>
      </c>
      <c r="W4973" s="624">
        <v>0</v>
      </c>
      <c r="X4973" s="624">
        <v>1</v>
      </c>
      <c r="Y4973" s="624">
        <v>0</v>
      </c>
      <c r="Z4973" s="437" t="s">
        <v>40</v>
      </c>
      <c r="AA4973" s="624" t="s">
        <v>5289</v>
      </c>
      <c r="AB4973" s="624" t="s">
        <v>5289</v>
      </c>
      <c r="AC4973" s="138"/>
      <c r="AD4973" s="138"/>
      <c r="AE4973" s="138"/>
      <c r="AF4973" s="278"/>
    </row>
    <row r="4974" spans="1:38" ht="153" customHeight="1">
      <c r="A4974" s="621">
        <v>7</v>
      </c>
      <c r="B4974" s="62" t="s">
        <v>2288</v>
      </c>
      <c r="C4974" s="626" t="s">
        <v>2292</v>
      </c>
      <c r="D4974" s="62" t="s">
        <v>2901</v>
      </c>
      <c r="E4974" s="61" t="s">
        <v>40</v>
      </c>
      <c r="F4974" s="437" t="s">
        <v>12695</v>
      </c>
      <c r="G4974" s="624" t="s">
        <v>51</v>
      </c>
      <c r="H4974" s="138"/>
      <c r="I4974" s="138"/>
      <c r="J4974" s="624" t="s">
        <v>5289</v>
      </c>
      <c r="K4974" s="626" t="s">
        <v>2289</v>
      </c>
      <c r="L4974" s="624" t="s">
        <v>40</v>
      </c>
      <c r="M4974" s="28" t="s">
        <v>13028</v>
      </c>
      <c r="N4974" s="624">
        <v>0</v>
      </c>
      <c r="O4974" s="624">
        <v>0</v>
      </c>
      <c r="P4974" s="624">
        <v>0</v>
      </c>
      <c r="Q4974" s="624">
        <v>0</v>
      </c>
      <c r="R4974" s="624">
        <v>0</v>
      </c>
      <c r="S4974" s="624">
        <v>0</v>
      </c>
      <c r="T4974" s="624">
        <v>0</v>
      </c>
      <c r="U4974" s="624">
        <v>0</v>
      </c>
      <c r="V4974" s="624">
        <v>0</v>
      </c>
      <c r="W4974" s="624">
        <v>0</v>
      </c>
      <c r="X4974" s="624">
        <v>0</v>
      </c>
      <c r="Y4974" s="624">
        <v>0</v>
      </c>
      <c r="Z4974" s="437" t="s">
        <v>51</v>
      </c>
      <c r="AA4974" s="624" t="s">
        <v>5289</v>
      </c>
      <c r="AB4974" s="624" t="s">
        <v>5289</v>
      </c>
      <c r="AC4974" s="138"/>
      <c r="AD4974" s="138"/>
      <c r="AE4974" s="138"/>
      <c r="AF4974" s="278"/>
    </row>
    <row r="4975" spans="1:38" ht="140.25" customHeight="1">
      <c r="A4975" s="621">
        <v>8</v>
      </c>
      <c r="B4975" s="626" t="s">
        <v>2290</v>
      </c>
      <c r="C4975" s="626" t="s">
        <v>2292</v>
      </c>
      <c r="D4975" s="626" t="s">
        <v>2902</v>
      </c>
      <c r="E4975" s="61" t="s">
        <v>40</v>
      </c>
      <c r="F4975" s="138"/>
      <c r="G4975" s="138"/>
      <c r="H4975" s="138"/>
      <c r="I4975" s="138"/>
      <c r="J4975" s="624" t="s">
        <v>5289</v>
      </c>
      <c r="K4975" s="626" t="s">
        <v>2291</v>
      </c>
      <c r="L4975" s="624" t="s">
        <v>51</v>
      </c>
      <c r="M4975" s="202"/>
      <c r="N4975" s="138"/>
      <c r="O4975" s="624">
        <v>0</v>
      </c>
      <c r="P4975" s="624">
        <v>0</v>
      </c>
      <c r="Q4975" s="624">
        <v>0</v>
      </c>
      <c r="R4975" s="624">
        <v>0</v>
      </c>
      <c r="S4975" s="624">
        <v>0</v>
      </c>
      <c r="T4975" s="624">
        <v>0</v>
      </c>
      <c r="U4975" s="624">
        <v>0</v>
      </c>
      <c r="V4975" s="624">
        <v>0</v>
      </c>
      <c r="W4975" s="624">
        <v>0</v>
      </c>
      <c r="X4975" s="624">
        <v>0</v>
      </c>
      <c r="Y4975" s="624">
        <v>0</v>
      </c>
      <c r="Z4975" s="437" t="s">
        <v>40</v>
      </c>
      <c r="AA4975" s="624" t="s">
        <v>5289</v>
      </c>
      <c r="AB4975" s="624" t="s">
        <v>5289</v>
      </c>
      <c r="AC4975" s="138"/>
      <c r="AD4975" s="138"/>
      <c r="AE4975" s="138"/>
      <c r="AF4975" s="278"/>
    </row>
    <row r="4976" spans="1:38" s="44" customFormat="1" ht="15.75" customHeight="1" thickBot="1">
      <c r="A4976" s="18"/>
      <c r="B4976" s="18">
        <v>8</v>
      </c>
      <c r="C4976" s="18"/>
      <c r="D4976" s="18">
        <v>8</v>
      </c>
      <c r="E4976" s="18">
        <v>8</v>
      </c>
      <c r="F4976" s="18">
        <v>3</v>
      </c>
      <c r="G4976" s="18">
        <v>0</v>
      </c>
      <c r="H4976" s="18">
        <v>0</v>
      </c>
      <c r="I4976" s="18"/>
      <c r="J4976" s="18">
        <v>1</v>
      </c>
      <c r="K4976" s="18">
        <v>8</v>
      </c>
      <c r="L4976" s="18">
        <v>3</v>
      </c>
      <c r="M4976" s="200"/>
      <c r="N4976" s="18">
        <f t="shared" ref="N4976:O4976" si="1700">SUM(N4968:N4975)</f>
        <v>0</v>
      </c>
      <c r="O4976" s="18">
        <f t="shared" si="1700"/>
        <v>0</v>
      </c>
      <c r="P4976" s="18">
        <f t="shared" ref="P4976:Q4976" si="1701">SUM(P4968:P4975)</f>
        <v>0</v>
      </c>
      <c r="Q4976" s="18">
        <f t="shared" si="1701"/>
        <v>0</v>
      </c>
      <c r="R4976" s="18">
        <f t="shared" ref="R4976" si="1702">SUM(R4968:R4975)</f>
        <v>0</v>
      </c>
      <c r="S4976" s="18">
        <f t="shared" ref="S4976" si="1703">SUM(S4968:S4975)</f>
        <v>0</v>
      </c>
      <c r="T4976" s="18">
        <f t="shared" ref="T4976:U4976" si="1704">SUM(T4968:T4975)</f>
        <v>0</v>
      </c>
      <c r="U4976" s="18">
        <f t="shared" si="1704"/>
        <v>0</v>
      </c>
      <c r="V4976" s="18">
        <f t="shared" ref="V4976:W4976" si="1705">SUM(V4968:V4975)</f>
        <v>0</v>
      </c>
      <c r="W4976" s="18">
        <f t="shared" si="1705"/>
        <v>0</v>
      </c>
      <c r="X4976" s="18">
        <f t="shared" ref="X4976:Y4976" si="1706">SUM(X4968:X4975)</f>
        <v>403</v>
      </c>
      <c r="Y4976" s="18">
        <f t="shared" si="1706"/>
        <v>0</v>
      </c>
      <c r="Z4976" s="18">
        <v>2</v>
      </c>
      <c r="AA4976" s="18">
        <v>1</v>
      </c>
      <c r="AB4976" s="18">
        <v>1</v>
      </c>
      <c r="AC4976" s="18"/>
      <c r="AD4976" s="18"/>
      <c r="AE4976" s="18"/>
      <c r="AF4976" s="18"/>
      <c r="AG4976" s="107"/>
      <c r="AH4976" s="107"/>
      <c r="AI4976" s="107"/>
      <c r="AJ4976" s="107"/>
      <c r="AK4976" s="107"/>
      <c r="AL4976" s="107"/>
    </row>
    <row r="4977" spans="1:38" ht="15.75" customHeight="1" thickBot="1">
      <c r="A4977" s="660" t="s">
        <v>2277</v>
      </c>
      <c r="B4977" s="661"/>
      <c r="C4977" s="661"/>
      <c r="D4977" s="661"/>
      <c r="E4977" s="661"/>
      <c r="F4977" s="661"/>
      <c r="G4977" s="661"/>
      <c r="H4977" s="661"/>
      <c r="I4977" s="661"/>
      <c r="J4977" s="661"/>
      <c r="K4977" s="661"/>
      <c r="L4977" s="661"/>
      <c r="M4977" s="661"/>
      <c r="N4977" s="661"/>
      <c r="O4977" s="661"/>
      <c r="P4977" s="661"/>
      <c r="Q4977" s="661"/>
      <c r="R4977" s="661"/>
      <c r="S4977" s="661"/>
      <c r="T4977" s="661"/>
      <c r="U4977" s="661"/>
      <c r="V4977" s="661"/>
      <c r="W4977" s="661"/>
      <c r="X4977" s="661"/>
      <c r="Y4977" s="661"/>
      <c r="Z4977" s="661"/>
      <c r="AA4977" s="661"/>
      <c r="AB4977" s="661"/>
      <c r="AC4977" s="661"/>
      <c r="AD4977" s="661"/>
      <c r="AE4977" s="661"/>
      <c r="AF4977" s="662"/>
    </row>
    <row r="4978" spans="1:38" ht="255">
      <c r="A4978" s="621">
        <v>1</v>
      </c>
      <c r="B4978" s="28" t="s">
        <v>2296</v>
      </c>
      <c r="C4978" s="28" t="s">
        <v>2310</v>
      </c>
      <c r="D4978" s="28" t="s">
        <v>2297</v>
      </c>
      <c r="E4978" s="629" t="s">
        <v>2312</v>
      </c>
      <c r="F4978" s="629" t="s">
        <v>19098</v>
      </c>
      <c r="G4978" s="624" t="s">
        <v>101</v>
      </c>
      <c r="H4978" s="624">
        <v>3</v>
      </c>
      <c r="I4978" s="16" t="s">
        <v>16488</v>
      </c>
      <c r="J4978" s="29" t="s">
        <v>2298</v>
      </c>
      <c r="K4978" s="29" t="s">
        <v>2299</v>
      </c>
      <c r="L4978" s="629" t="s">
        <v>101</v>
      </c>
      <c r="M4978" s="202"/>
      <c r="N4978" s="138"/>
      <c r="O4978" s="629">
        <v>0</v>
      </c>
      <c r="P4978" s="629">
        <v>0</v>
      </c>
      <c r="Q4978" s="629">
        <v>0</v>
      </c>
      <c r="R4978" s="629">
        <v>0</v>
      </c>
      <c r="S4978" s="629">
        <v>0</v>
      </c>
      <c r="T4978" s="629">
        <v>0</v>
      </c>
      <c r="U4978" s="629">
        <v>0</v>
      </c>
      <c r="V4978" s="629">
        <v>0</v>
      </c>
      <c r="W4978" s="629">
        <v>0</v>
      </c>
      <c r="X4978" s="123">
        <v>13</v>
      </c>
      <c r="Y4978" s="629">
        <v>0</v>
      </c>
      <c r="Z4978" s="629" t="s">
        <v>51</v>
      </c>
      <c r="AA4978" s="28" t="s">
        <v>2318</v>
      </c>
      <c r="AB4978" s="28" t="s">
        <v>2319</v>
      </c>
      <c r="AC4978" s="138"/>
      <c r="AD4978" s="138"/>
      <c r="AE4978" s="138"/>
      <c r="AF4978" s="278"/>
    </row>
    <row r="4979" spans="1:38" ht="255">
      <c r="A4979" s="621">
        <v>2</v>
      </c>
      <c r="B4979" s="627" t="s">
        <v>2300</v>
      </c>
      <c r="C4979" s="28" t="s">
        <v>2310</v>
      </c>
      <c r="D4979" s="627" t="s">
        <v>2311</v>
      </c>
      <c r="E4979" s="624" t="s">
        <v>2313</v>
      </c>
      <c r="F4979" s="624" t="s">
        <v>51</v>
      </c>
      <c r="G4979" s="138"/>
      <c r="H4979" s="138"/>
      <c r="I4979" s="138"/>
      <c r="J4979" s="624" t="s">
        <v>5289</v>
      </c>
      <c r="K4979" s="626" t="s">
        <v>2299</v>
      </c>
      <c r="L4979" s="624" t="s">
        <v>54</v>
      </c>
      <c r="M4979" s="627" t="s">
        <v>13367</v>
      </c>
      <c r="N4979" s="624">
        <v>0</v>
      </c>
      <c r="O4979" s="624">
        <v>0</v>
      </c>
      <c r="P4979" s="624">
        <v>0</v>
      </c>
      <c r="Q4979" s="624">
        <v>0</v>
      </c>
      <c r="R4979" s="624">
        <v>0</v>
      </c>
      <c r="S4979" s="624">
        <v>0</v>
      </c>
      <c r="T4979" s="624">
        <v>0</v>
      </c>
      <c r="U4979" s="624">
        <v>0</v>
      </c>
      <c r="V4979" s="624">
        <v>0</v>
      </c>
      <c r="W4979" s="624">
        <v>0</v>
      </c>
      <c r="X4979" s="622">
        <v>0</v>
      </c>
      <c r="Y4979" s="624">
        <v>0</v>
      </c>
      <c r="Z4979" s="624" t="s">
        <v>51</v>
      </c>
      <c r="AA4979" s="624" t="s">
        <v>5289</v>
      </c>
      <c r="AB4979" s="624" t="s">
        <v>5289</v>
      </c>
      <c r="AC4979" s="138"/>
      <c r="AD4979" s="138"/>
      <c r="AE4979" s="138"/>
      <c r="AF4979" s="278"/>
    </row>
    <row r="4980" spans="1:38" ht="267.75">
      <c r="A4980" s="621">
        <v>3</v>
      </c>
      <c r="B4980" s="627" t="s">
        <v>2301</v>
      </c>
      <c r="C4980" s="28" t="s">
        <v>2310</v>
      </c>
      <c r="D4980" s="627" t="s">
        <v>2302</v>
      </c>
      <c r="E4980" s="624" t="s">
        <v>2314</v>
      </c>
      <c r="F4980" s="624" t="s">
        <v>51</v>
      </c>
      <c r="G4980" s="138"/>
      <c r="H4980" s="138"/>
      <c r="I4980" s="138"/>
      <c r="J4980" s="624" t="s">
        <v>5289</v>
      </c>
      <c r="K4980" s="626" t="s">
        <v>2299</v>
      </c>
      <c r="L4980" s="624" t="s">
        <v>51</v>
      </c>
      <c r="M4980" s="202"/>
      <c r="N4980" s="138"/>
      <c r="O4980" s="624">
        <v>0</v>
      </c>
      <c r="P4980" s="624">
        <v>0</v>
      </c>
      <c r="Q4980" s="624">
        <v>0</v>
      </c>
      <c r="R4980" s="624">
        <v>0</v>
      </c>
      <c r="S4980" s="624">
        <v>0</v>
      </c>
      <c r="T4980" s="624">
        <v>0</v>
      </c>
      <c r="U4980" s="624">
        <v>0</v>
      </c>
      <c r="V4980" s="624">
        <v>0</v>
      </c>
      <c r="W4980" s="624">
        <v>0</v>
      </c>
      <c r="X4980" s="622">
        <v>1</v>
      </c>
      <c r="Y4980" s="624">
        <v>0</v>
      </c>
      <c r="Z4980" s="624" t="s">
        <v>51</v>
      </c>
      <c r="AA4980" s="624" t="s">
        <v>5289</v>
      </c>
      <c r="AB4980" s="624" t="s">
        <v>5289</v>
      </c>
      <c r="AC4980" s="138"/>
      <c r="AD4980" s="138"/>
      <c r="AE4980" s="138"/>
      <c r="AF4980" s="278"/>
    </row>
    <row r="4981" spans="1:38" ht="331.5">
      <c r="A4981" s="621">
        <v>4</v>
      </c>
      <c r="B4981" s="627" t="s">
        <v>2303</v>
      </c>
      <c r="C4981" s="28" t="s">
        <v>2310</v>
      </c>
      <c r="D4981" s="627" t="s">
        <v>2304</v>
      </c>
      <c r="E4981" s="624" t="s">
        <v>2315</v>
      </c>
      <c r="F4981" s="624" t="s">
        <v>19098</v>
      </c>
      <c r="G4981" s="624" t="s">
        <v>101</v>
      </c>
      <c r="H4981" s="624">
        <v>3</v>
      </c>
      <c r="I4981" s="16" t="s">
        <v>16488</v>
      </c>
      <c r="J4981" s="624" t="s">
        <v>5289</v>
      </c>
      <c r="K4981" s="626" t="s">
        <v>2299</v>
      </c>
      <c r="L4981" s="624" t="s">
        <v>54</v>
      </c>
      <c r="M4981" s="627" t="s">
        <v>13368</v>
      </c>
      <c r="N4981" s="624">
        <v>0</v>
      </c>
      <c r="O4981" s="624">
        <v>0</v>
      </c>
      <c r="P4981" s="624">
        <v>0</v>
      </c>
      <c r="Q4981" s="624">
        <v>0</v>
      </c>
      <c r="R4981" s="624">
        <v>0</v>
      </c>
      <c r="S4981" s="624">
        <v>0</v>
      </c>
      <c r="T4981" s="624">
        <v>0</v>
      </c>
      <c r="U4981" s="624">
        <v>0</v>
      </c>
      <c r="V4981" s="624">
        <v>0</v>
      </c>
      <c r="W4981" s="624">
        <v>0</v>
      </c>
      <c r="X4981" s="622">
        <v>0</v>
      </c>
      <c r="Y4981" s="624">
        <v>0</v>
      </c>
      <c r="Z4981" s="624" t="s">
        <v>51</v>
      </c>
      <c r="AA4981" s="624" t="s">
        <v>5289</v>
      </c>
      <c r="AB4981" s="624" t="s">
        <v>5289</v>
      </c>
      <c r="AC4981" s="138"/>
      <c r="AD4981" s="138"/>
      <c r="AE4981" s="138"/>
      <c r="AF4981" s="278"/>
    </row>
    <row r="4982" spans="1:38" ht="331.5">
      <c r="A4982" s="621">
        <v>5</v>
      </c>
      <c r="B4982" s="627" t="s">
        <v>2305</v>
      </c>
      <c r="C4982" s="28" t="s">
        <v>2310</v>
      </c>
      <c r="D4982" s="627" t="s">
        <v>2306</v>
      </c>
      <c r="E4982" s="624" t="s">
        <v>2316</v>
      </c>
      <c r="F4982" s="624" t="s">
        <v>51</v>
      </c>
      <c r="G4982" s="138"/>
      <c r="H4982" s="138"/>
      <c r="I4982" s="138"/>
      <c r="J4982" s="624" t="s">
        <v>5289</v>
      </c>
      <c r="K4982" s="626" t="s">
        <v>2307</v>
      </c>
      <c r="L4982" s="624" t="s">
        <v>54</v>
      </c>
      <c r="M4982" s="627" t="s">
        <v>13369</v>
      </c>
      <c r="N4982" s="624">
        <v>0</v>
      </c>
      <c r="O4982" s="624">
        <v>0</v>
      </c>
      <c r="P4982" s="624">
        <v>0</v>
      </c>
      <c r="Q4982" s="624">
        <v>0</v>
      </c>
      <c r="R4982" s="624">
        <v>0</v>
      </c>
      <c r="S4982" s="624">
        <v>0</v>
      </c>
      <c r="T4982" s="624">
        <v>0</v>
      </c>
      <c r="U4982" s="624">
        <v>0</v>
      </c>
      <c r="V4982" s="624">
        <v>0</v>
      </c>
      <c r="W4982" s="624">
        <v>0</v>
      </c>
      <c r="X4982" s="622">
        <v>0</v>
      </c>
      <c r="Y4982" s="624">
        <v>0</v>
      </c>
      <c r="Z4982" s="624" t="s">
        <v>51</v>
      </c>
      <c r="AA4982" s="624" t="s">
        <v>5289</v>
      </c>
      <c r="AB4982" s="624" t="s">
        <v>5289</v>
      </c>
      <c r="AC4982" s="138"/>
      <c r="AD4982" s="138"/>
      <c r="AE4982" s="138"/>
      <c r="AF4982" s="278"/>
    </row>
    <row r="4983" spans="1:38" ht="344.25">
      <c r="A4983" s="621">
        <v>6</v>
      </c>
      <c r="B4983" s="627" t="s">
        <v>2308</v>
      </c>
      <c r="C4983" s="28" t="s">
        <v>2310</v>
      </c>
      <c r="D4983" s="627" t="s">
        <v>2309</v>
      </c>
      <c r="E4983" s="624" t="s">
        <v>2317</v>
      </c>
      <c r="F4983" s="624" t="s">
        <v>51</v>
      </c>
      <c r="G4983" s="138"/>
      <c r="H4983" s="138"/>
      <c r="I4983" s="138"/>
      <c r="J4983" s="624" t="s">
        <v>5289</v>
      </c>
      <c r="K4983" s="626" t="s">
        <v>2299</v>
      </c>
      <c r="L4983" s="624" t="s">
        <v>101</v>
      </c>
      <c r="M4983" s="202"/>
      <c r="N4983" s="138"/>
      <c r="O4983" s="624">
        <v>0</v>
      </c>
      <c r="P4983" s="624">
        <v>0</v>
      </c>
      <c r="Q4983" s="624">
        <v>0</v>
      </c>
      <c r="R4983" s="624">
        <v>0</v>
      </c>
      <c r="S4983" s="624">
        <v>0</v>
      </c>
      <c r="T4983" s="624">
        <v>0</v>
      </c>
      <c r="U4983" s="624">
        <v>0</v>
      </c>
      <c r="V4983" s="624">
        <v>0</v>
      </c>
      <c r="W4983" s="624">
        <v>0</v>
      </c>
      <c r="X4983" s="622">
        <v>135</v>
      </c>
      <c r="Y4983" s="624">
        <v>0</v>
      </c>
      <c r="Z4983" s="624" t="s">
        <v>101</v>
      </c>
      <c r="AA4983" s="624" t="s">
        <v>5289</v>
      </c>
      <c r="AB4983" s="624" t="s">
        <v>5289</v>
      </c>
      <c r="AC4983" s="138"/>
      <c r="AD4983" s="138"/>
      <c r="AE4983" s="138"/>
      <c r="AF4983" s="278"/>
    </row>
    <row r="4984" spans="1:38" s="44" customFormat="1" ht="102">
      <c r="A4984" s="214">
        <v>7</v>
      </c>
      <c r="B4984" s="627" t="s">
        <v>16303</v>
      </c>
      <c r="C4984" s="28" t="s">
        <v>2310</v>
      </c>
      <c r="D4984" s="627" t="s">
        <v>16304</v>
      </c>
      <c r="E4984" s="624">
        <f>+F4768</f>
        <v>0</v>
      </c>
      <c r="F4984" s="624" t="s">
        <v>51</v>
      </c>
      <c r="G4984" s="138"/>
      <c r="H4984" s="138"/>
      <c r="I4984" s="138"/>
      <c r="J4984" s="624" t="s">
        <v>5289</v>
      </c>
      <c r="K4984" s="626" t="s">
        <v>16305</v>
      </c>
      <c r="L4984" s="624" t="s">
        <v>101</v>
      </c>
      <c r="M4984" s="202"/>
      <c r="N4984" s="138"/>
      <c r="O4984" s="624">
        <v>0</v>
      </c>
      <c r="P4984" s="624">
        <v>0</v>
      </c>
      <c r="Q4984" s="624">
        <v>0</v>
      </c>
      <c r="R4984" s="624">
        <v>0</v>
      </c>
      <c r="S4984" s="624">
        <v>0</v>
      </c>
      <c r="T4984" s="624">
        <v>0</v>
      </c>
      <c r="U4984" s="624">
        <v>0</v>
      </c>
      <c r="V4984" s="624">
        <v>0</v>
      </c>
      <c r="W4984" s="624">
        <v>0</v>
      </c>
      <c r="X4984" s="622">
        <v>482</v>
      </c>
      <c r="Y4984" s="624">
        <v>0</v>
      </c>
      <c r="Z4984" s="624" t="s">
        <v>51</v>
      </c>
      <c r="AA4984" s="624" t="s">
        <v>5289</v>
      </c>
      <c r="AB4984" s="624" t="s">
        <v>5289</v>
      </c>
      <c r="AC4984" s="138"/>
      <c r="AD4984" s="138"/>
      <c r="AE4984" s="138"/>
      <c r="AF4984" s="469"/>
      <c r="AG4984" s="107"/>
      <c r="AH4984" s="107"/>
      <c r="AI4984" s="107"/>
      <c r="AJ4984" s="107"/>
      <c r="AK4984" s="107"/>
      <c r="AL4984" s="107"/>
    </row>
    <row r="4985" spans="1:38" s="44" customFormat="1" ht="89.25">
      <c r="A4985" s="621">
        <v>8</v>
      </c>
      <c r="B4985" s="392" t="s">
        <v>2160</v>
      </c>
      <c r="C4985" s="28" t="s">
        <v>2310</v>
      </c>
      <c r="D4985" s="392" t="s">
        <v>18987</v>
      </c>
      <c r="E4985" s="624" t="s">
        <v>54</v>
      </c>
      <c r="F4985" s="624" t="s">
        <v>51</v>
      </c>
      <c r="G4985" s="138"/>
      <c r="H4985" s="138"/>
      <c r="I4985" s="138"/>
      <c r="J4985" s="624" t="s">
        <v>5289</v>
      </c>
      <c r="K4985" s="626" t="s">
        <v>2299</v>
      </c>
      <c r="L4985" s="624" t="s">
        <v>54</v>
      </c>
      <c r="M4985" s="626" t="s">
        <v>18989</v>
      </c>
      <c r="N4985" s="624">
        <v>0</v>
      </c>
      <c r="O4985" s="624">
        <v>0</v>
      </c>
      <c r="P4985" s="624">
        <v>0</v>
      </c>
      <c r="Q4985" s="624">
        <v>0</v>
      </c>
      <c r="R4985" s="624">
        <v>0</v>
      </c>
      <c r="S4985" s="624">
        <v>0</v>
      </c>
      <c r="T4985" s="624">
        <v>0</v>
      </c>
      <c r="U4985" s="624">
        <v>0</v>
      </c>
      <c r="V4985" s="624">
        <v>0</v>
      </c>
      <c r="W4985" s="624">
        <v>0</v>
      </c>
      <c r="X4985" s="622">
        <v>0</v>
      </c>
      <c r="Y4985" s="624">
        <v>0</v>
      </c>
      <c r="Z4985" s="624" t="s">
        <v>51</v>
      </c>
      <c r="AA4985" s="624" t="s">
        <v>5289</v>
      </c>
      <c r="AB4985" s="624" t="s">
        <v>5289</v>
      </c>
      <c r="AC4985" s="138"/>
      <c r="AD4985" s="138"/>
      <c r="AE4985" s="138"/>
      <c r="AF4985" s="469"/>
      <c r="AG4985" s="107"/>
      <c r="AH4985" s="107"/>
      <c r="AI4985" s="107"/>
      <c r="AJ4985" s="107"/>
      <c r="AK4985" s="107"/>
      <c r="AL4985" s="107"/>
    </row>
    <row r="4986" spans="1:38" s="44" customFormat="1" ht="102">
      <c r="A4986" s="214">
        <v>9</v>
      </c>
      <c r="B4986" s="392" t="s">
        <v>17750</v>
      </c>
      <c r="C4986" s="28" t="s">
        <v>2310</v>
      </c>
      <c r="D4986" s="392" t="s">
        <v>18988</v>
      </c>
      <c r="E4986" s="624" t="s">
        <v>54</v>
      </c>
      <c r="F4986" s="624" t="s">
        <v>51</v>
      </c>
      <c r="G4986" s="138"/>
      <c r="H4986" s="138"/>
      <c r="I4986" s="138"/>
      <c r="J4986" s="624" t="s">
        <v>5289</v>
      </c>
      <c r="K4986" s="626" t="s">
        <v>2299</v>
      </c>
      <c r="L4986" s="624" t="s">
        <v>54</v>
      </c>
      <c r="M4986" s="626" t="s">
        <v>13120</v>
      </c>
      <c r="N4986" s="624">
        <v>0</v>
      </c>
      <c r="O4986" s="624">
        <v>0</v>
      </c>
      <c r="P4986" s="624">
        <v>0</v>
      </c>
      <c r="Q4986" s="624">
        <v>0</v>
      </c>
      <c r="R4986" s="624">
        <v>0</v>
      </c>
      <c r="S4986" s="624">
        <v>0</v>
      </c>
      <c r="T4986" s="624">
        <v>0</v>
      </c>
      <c r="U4986" s="624">
        <v>0</v>
      </c>
      <c r="V4986" s="624">
        <v>0</v>
      </c>
      <c r="W4986" s="624">
        <v>0</v>
      </c>
      <c r="X4986" s="622">
        <v>0</v>
      </c>
      <c r="Y4986" s="624">
        <v>0</v>
      </c>
      <c r="Z4986" s="624" t="s">
        <v>51</v>
      </c>
      <c r="AA4986" s="624" t="s">
        <v>5289</v>
      </c>
      <c r="AB4986" s="624" t="s">
        <v>5289</v>
      </c>
      <c r="AC4986" s="138"/>
      <c r="AD4986" s="138"/>
      <c r="AE4986" s="138"/>
      <c r="AF4986" s="469"/>
      <c r="AG4986" s="107"/>
      <c r="AH4986" s="107"/>
      <c r="AI4986" s="107"/>
      <c r="AJ4986" s="107"/>
      <c r="AK4986" s="107"/>
      <c r="AL4986" s="107"/>
    </row>
    <row r="4987" spans="1:38" s="44" customFormat="1" ht="127.5">
      <c r="A4987" s="621">
        <v>10</v>
      </c>
      <c r="B4987" s="626" t="s">
        <v>19846</v>
      </c>
      <c r="C4987" s="28" t="s">
        <v>2310</v>
      </c>
      <c r="D4987" s="626" t="s">
        <v>20321</v>
      </c>
      <c r="E4987" s="624" t="s">
        <v>54</v>
      </c>
      <c r="F4987" s="624" t="s">
        <v>51</v>
      </c>
      <c r="G4987" s="138"/>
      <c r="H4987" s="138"/>
      <c r="I4987" s="138"/>
      <c r="J4987" s="138"/>
      <c r="K4987" s="138"/>
      <c r="L4987" s="624" t="s">
        <v>54</v>
      </c>
      <c r="M4987" s="626" t="s">
        <v>19847</v>
      </c>
      <c r="N4987" s="622">
        <v>0</v>
      </c>
      <c r="O4987" s="622">
        <v>0</v>
      </c>
      <c r="P4987" s="622">
        <v>0</v>
      </c>
      <c r="Q4987" s="622">
        <v>0</v>
      </c>
      <c r="R4987" s="622">
        <v>0</v>
      </c>
      <c r="S4987" s="622">
        <v>0</v>
      </c>
      <c r="T4987" s="622">
        <v>1</v>
      </c>
      <c r="U4987" s="622">
        <v>0</v>
      </c>
      <c r="V4987" s="622">
        <v>0</v>
      </c>
      <c r="W4987" s="622">
        <v>0</v>
      </c>
      <c r="X4987" s="622">
        <v>1</v>
      </c>
      <c r="Y4987" s="622">
        <v>0</v>
      </c>
      <c r="Z4987" s="624" t="s">
        <v>51</v>
      </c>
      <c r="AA4987" s="624" t="s">
        <v>5289</v>
      </c>
      <c r="AB4987" s="624" t="s">
        <v>5289</v>
      </c>
      <c r="AC4987" s="138"/>
      <c r="AD4987" s="138"/>
      <c r="AE4987" s="138"/>
      <c r="AF4987" s="469"/>
      <c r="AG4987" s="107"/>
      <c r="AH4987" s="107"/>
      <c r="AI4987" s="107"/>
      <c r="AJ4987" s="107"/>
      <c r="AK4987" s="107"/>
      <c r="AL4987" s="107"/>
    </row>
    <row r="4988" spans="1:38" s="44" customFormat="1" ht="127.5">
      <c r="A4988" s="214">
        <v>11</v>
      </c>
      <c r="B4988" s="626" t="s">
        <v>19844</v>
      </c>
      <c r="C4988" s="28" t="s">
        <v>2310</v>
      </c>
      <c r="D4988" s="23" t="s">
        <v>20250</v>
      </c>
      <c r="E4988" s="624" t="s">
        <v>54</v>
      </c>
      <c r="F4988" s="624" t="s">
        <v>51</v>
      </c>
      <c r="G4988" s="138"/>
      <c r="H4988" s="138"/>
      <c r="I4988" s="138"/>
      <c r="J4988" s="138"/>
      <c r="K4988" s="138"/>
      <c r="L4988" s="624" t="s">
        <v>54</v>
      </c>
      <c r="M4988" s="626" t="s">
        <v>19848</v>
      </c>
      <c r="N4988" s="622">
        <v>0</v>
      </c>
      <c r="O4988" s="622">
        <v>0</v>
      </c>
      <c r="P4988" s="622">
        <v>0</v>
      </c>
      <c r="Q4988" s="622">
        <v>0</v>
      </c>
      <c r="R4988" s="622">
        <v>0</v>
      </c>
      <c r="S4988" s="622">
        <v>0</v>
      </c>
      <c r="T4988" s="622">
        <v>1</v>
      </c>
      <c r="U4988" s="622">
        <v>0</v>
      </c>
      <c r="V4988" s="622">
        <v>0</v>
      </c>
      <c r="W4988" s="622">
        <v>0</v>
      </c>
      <c r="X4988" s="622">
        <v>0</v>
      </c>
      <c r="Y4988" s="622">
        <v>0</v>
      </c>
      <c r="Z4988" s="624" t="s">
        <v>51</v>
      </c>
      <c r="AA4988" s="624" t="s">
        <v>5289</v>
      </c>
      <c r="AB4988" s="624" t="s">
        <v>5289</v>
      </c>
      <c r="AC4988" s="138"/>
      <c r="AD4988" s="138"/>
      <c r="AE4988" s="138"/>
      <c r="AF4988" s="469"/>
      <c r="AG4988" s="107"/>
      <c r="AH4988" s="107"/>
      <c r="AI4988" s="107"/>
      <c r="AJ4988" s="107"/>
      <c r="AK4988" s="107"/>
      <c r="AL4988" s="107"/>
    </row>
    <row r="4989" spans="1:38" s="44" customFormat="1" ht="191.25">
      <c r="A4989" s="621">
        <v>12</v>
      </c>
      <c r="B4989" s="626" t="s">
        <v>19850</v>
      </c>
      <c r="C4989" s="28" t="s">
        <v>2310</v>
      </c>
      <c r="D4989" s="23" t="s">
        <v>19845</v>
      </c>
      <c r="E4989" s="624" t="s">
        <v>54</v>
      </c>
      <c r="F4989" s="624" t="s">
        <v>51</v>
      </c>
      <c r="G4989" s="138"/>
      <c r="H4989" s="138"/>
      <c r="I4989" s="138"/>
      <c r="J4989" s="138"/>
      <c r="K4989" s="138"/>
      <c r="L4989" s="624" t="s">
        <v>40</v>
      </c>
      <c r="M4989" s="626" t="s">
        <v>19849</v>
      </c>
      <c r="N4989" s="622">
        <v>0</v>
      </c>
      <c r="O4989" s="622">
        <v>0</v>
      </c>
      <c r="P4989" s="622">
        <v>0</v>
      </c>
      <c r="Q4989" s="622">
        <v>0</v>
      </c>
      <c r="R4989" s="622">
        <v>0</v>
      </c>
      <c r="S4989" s="622">
        <v>0</v>
      </c>
      <c r="T4989" s="622">
        <v>1</v>
      </c>
      <c r="U4989" s="622">
        <v>0</v>
      </c>
      <c r="V4989" s="622">
        <v>0</v>
      </c>
      <c r="W4989" s="622">
        <v>0</v>
      </c>
      <c r="X4989" s="622">
        <v>1</v>
      </c>
      <c r="Y4989" s="622">
        <v>0</v>
      </c>
      <c r="Z4989" s="624" t="s">
        <v>51</v>
      </c>
      <c r="AA4989" s="624" t="s">
        <v>5289</v>
      </c>
      <c r="AB4989" s="624" t="s">
        <v>5289</v>
      </c>
      <c r="AC4989" s="138"/>
      <c r="AD4989" s="138"/>
      <c r="AE4989" s="138"/>
      <c r="AF4989" s="469"/>
      <c r="AG4989" s="107"/>
      <c r="AH4989" s="107"/>
      <c r="AI4989" s="107"/>
      <c r="AJ4989" s="107"/>
      <c r="AK4989" s="107"/>
      <c r="AL4989" s="107"/>
    </row>
    <row r="4990" spans="1:38" s="44" customFormat="1" ht="15.75" customHeight="1" thickBot="1">
      <c r="A4990" s="18"/>
      <c r="B4990" s="18">
        <v>12</v>
      </c>
      <c r="C4990" s="18"/>
      <c r="D4990" s="18">
        <v>12</v>
      </c>
      <c r="E4990" s="18">
        <v>12</v>
      </c>
      <c r="F4990" s="18">
        <v>2</v>
      </c>
      <c r="G4990" s="18">
        <v>0</v>
      </c>
      <c r="H4990" s="18">
        <v>1</v>
      </c>
      <c r="I4990" s="18"/>
      <c r="J4990" s="18">
        <v>1</v>
      </c>
      <c r="K4990" s="18">
        <v>7</v>
      </c>
      <c r="L4990" s="18">
        <v>8</v>
      </c>
      <c r="M4990" s="200"/>
      <c r="N4990" s="18">
        <f t="shared" ref="N4990:O4990" si="1707">SUM(N4978:N4989)</f>
        <v>0</v>
      </c>
      <c r="O4990" s="18">
        <f t="shared" si="1707"/>
        <v>0</v>
      </c>
      <c r="P4990" s="18">
        <f t="shared" ref="P4990:Q4990" si="1708">SUM(P4978:P4989)</f>
        <v>0</v>
      </c>
      <c r="Q4990" s="18">
        <f t="shared" si="1708"/>
        <v>0</v>
      </c>
      <c r="R4990" s="18">
        <f t="shared" ref="R4990" si="1709">SUM(R4978:R4989)</f>
        <v>0</v>
      </c>
      <c r="S4990" s="18">
        <f t="shared" ref="S4990" si="1710">SUM(S4978:S4989)</f>
        <v>0</v>
      </c>
      <c r="T4990" s="18">
        <f t="shared" ref="T4990:U4990" si="1711">SUM(T4978:T4989)</f>
        <v>3</v>
      </c>
      <c r="U4990" s="18">
        <f t="shared" si="1711"/>
        <v>0</v>
      </c>
      <c r="V4990" s="18">
        <f t="shared" ref="V4990:W4990" si="1712">SUM(V4978:V4989)</f>
        <v>0</v>
      </c>
      <c r="W4990" s="18">
        <f t="shared" si="1712"/>
        <v>0</v>
      </c>
      <c r="X4990" s="18">
        <f t="shared" ref="X4990:Y4990" si="1713">SUM(X4978:X4989)</f>
        <v>633</v>
      </c>
      <c r="Y4990" s="18">
        <f t="shared" si="1713"/>
        <v>0</v>
      </c>
      <c r="Z4990" s="18">
        <v>0</v>
      </c>
      <c r="AA4990" s="18">
        <v>1</v>
      </c>
      <c r="AB4990" s="18">
        <v>1</v>
      </c>
      <c r="AC4990" s="18"/>
      <c r="AD4990" s="18"/>
      <c r="AE4990" s="18"/>
      <c r="AF4990" s="18"/>
      <c r="AG4990" s="107"/>
      <c r="AH4990" s="107"/>
      <c r="AI4990" s="107"/>
      <c r="AJ4990" s="107"/>
      <c r="AK4990" s="107"/>
      <c r="AL4990" s="107"/>
    </row>
    <row r="4991" spans="1:38" ht="15.75" customHeight="1" thickBot="1">
      <c r="A4991" s="660" t="s">
        <v>2278</v>
      </c>
      <c r="B4991" s="661"/>
      <c r="C4991" s="661"/>
      <c r="D4991" s="661"/>
      <c r="E4991" s="661"/>
      <c r="F4991" s="661"/>
      <c r="G4991" s="661"/>
      <c r="H4991" s="661"/>
      <c r="I4991" s="661"/>
      <c r="J4991" s="661"/>
      <c r="K4991" s="661"/>
      <c r="L4991" s="661"/>
      <c r="M4991" s="661"/>
      <c r="N4991" s="661"/>
      <c r="O4991" s="661"/>
      <c r="P4991" s="661"/>
      <c r="Q4991" s="661"/>
      <c r="R4991" s="661"/>
      <c r="S4991" s="661"/>
      <c r="T4991" s="661"/>
      <c r="U4991" s="661"/>
      <c r="V4991" s="661"/>
      <c r="W4991" s="661"/>
      <c r="X4991" s="661"/>
      <c r="Y4991" s="661"/>
      <c r="Z4991" s="661"/>
      <c r="AA4991" s="661"/>
      <c r="AB4991" s="661"/>
      <c r="AC4991" s="661"/>
      <c r="AD4991" s="661"/>
      <c r="AE4991" s="661"/>
      <c r="AF4991" s="662"/>
    </row>
    <row r="4992" spans="1:38" ht="178.5">
      <c r="A4992" s="621">
        <v>1</v>
      </c>
      <c r="B4992" s="29" t="s">
        <v>1701</v>
      </c>
      <c r="C4992" s="29" t="s">
        <v>2347</v>
      </c>
      <c r="D4992" s="29" t="s">
        <v>2320</v>
      </c>
      <c r="E4992" s="629" t="s">
        <v>40</v>
      </c>
      <c r="F4992" s="629" t="s">
        <v>51</v>
      </c>
      <c r="G4992" s="138"/>
      <c r="H4992" s="138"/>
      <c r="I4992" s="138"/>
      <c r="J4992" s="138"/>
      <c r="K4992" s="138"/>
      <c r="L4992" s="629" t="s">
        <v>51</v>
      </c>
      <c r="M4992" s="202"/>
      <c r="N4992" s="138"/>
      <c r="O4992" s="629">
        <v>0</v>
      </c>
      <c r="P4992" s="629">
        <v>0</v>
      </c>
      <c r="Q4992" s="629">
        <v>0</v>
      </c>
      <c r="R4992" s="629">
        <v>0</v>
      </c>
      <c r="S4992" s="629">
        <v>0</v>
      </c>
      <c r="T4992" s="629">
        <v>0</v>
      </c>
      <c r="U4992" s="629">
        <v>0</v>
      </c>
      <c r="V4992" s="629">
        <v>0</v>
      </c>
      <c r="W4992" s="629">
        <v>0</v>
      </c>
      <c r="X4992" s="123">
        <v>103</v>
      </c>
      <c r="Y4992" s="629">
        <v>0</v>
      </c>
      <c r="Z4992" s="629" t="s">
        <v>51</v>
      </c>
      <c r="AA4992" s="29" t="s">
        <v>2322</v>
      </c>
      <c r="AB4992" s="29" t="s">
        <v>2323</v>
      </c>
      <c r="AC4992" s="138"/>
      <c r="AD4992" s="138"/>
      <c r="AE4992" s="138"/>
      <c r="AF4992" s="278"/>
    </row>
    <row r="4993" spans="1:38" ht="242.25" customHeight="1">
      <c r="A4993" s="621">
        <v>2</v>
      </c>
      <c r="B4993" s="626" t="s">
        <v>2324</v>
      </c>
      <c r="C4993" s="29" t="s">
        <v>2347</v>
      </c>
      <c r="D4993" s="626" t="s">
        <v>2325</v>
      </c>
      <c r="E4993" s="624" t="s">
        <v>40</v>
      </c>
      <c r="F4993" s="624" t="s">
        <v>51</v>
      </c>
      <c r="G4993" s="138"/>
      <c r="H4993" s="138"/>
      <c r="I4993" s="138"/>
      <c r="J4993" s="29" t="s">
        <v>2321</v>
      </c>
      <c r="K4993" s="627" t="s">
        <v>2326</v>
      </c>
      <c r="L4993" s="624" t="s">
        <v>51</v>
      </c>
      <c r="M4993" s="202"/>
      <c r="N4993" s="138"/>
      <c r="O4993" s="629">
        <v>0</v>
      </c>
      <c r="P4993" s="629">
        <v>0</v>
      </c>
      <c r="Q4993" s="629">
        <v>0</v>
      </c>
      <c r="R4993" s="629">
        <v>0</v>
      </c>
      <c r="S4993" s="629">
        <v>0</v>
      </c>
      <c r="T4993" s="624">
        <v>0</v>
      </c>
      <c r="U4993" s="629">
        <v>0</v>
      </c>
      <c r="V4993" s="624">
        <v>0</v>
      </c>
      <c r="W4993" s="629">
        <v>0</v>
      </c>
      <c r="X4993" s="622">
        <v>731</v>
      </c>
      <c r="Y4993" s="629">
        <v>0</v>
      </c>
      <c r="Z4993" s="624" t="s">
        <v>51</v>
      </c>
      <c r="AA4993" s="624" t="s">
        <v>5289</v>
      </c>
      <c r="AB4993" s="624" t="s">
        <v>5289</v>
      </c>
      <c r="AC4993" s="138"/>
      <c r="AD4993" s="138"/>
      <c r="AE4993" s="138"/>
      <c r="AF4993" s="278"/>
    </row>
    <row r="4994" spans="1:38" ht="127.5" customHeight="1">
      <c r="A4994" s="621">
        <v>3</v>
      </c>
      <c r="B4994" s="626" t="s">
        <v>2327</v>
      </c>
      <c r="C4994" s="29" t="s">
        <v>2347</v>
      </c>
      <c r="D4994" s="626" t="s">
        <v>2328</v>
      </c>
      <c r="E4994" s="624" t="s">
        <v>40</v>
      </c>
      <c r="F4994" s="624" t="s">
        <v>19098</v>
      </c>
      <c r="G4994" s="624" t="s">
        <v>51</v>
      </c>
      <c r="H4994" s="624">
        <v>3</v>
      </c>
      <c r="I4994" s="16" t="s">
        <v>16488</v>
      </c>
      <c r="J4994" s="138"/>
      <c r="K4994" s="138"/>
      <c r="L4994" s="624" t="s">
        <v>40</v>
      </c>
      <c r="M4994" s="627" t="s">
        <v>13014</v>
      </c>
      <c r="N4994" s="624">
        <v>0</v>
      </c>
      <c r="O4994" s="629">
        <v>0</v>
      </c>
      <c r="P4994" s="629">
        <v>0</v>
      </c>
      <c r="Q4994" s="629">
        <v>0</v>
      </c>
      <c r="R4994" s="629">
        <v>0</v>
      </c>
      <c r="S4994" s="629">
        <v>0</v>
      </c>
      <c r="T4994" s="624">
        <v>0</v>
      </c>
      <c r="U4994" s="629">
        <v>0</v>
      </c>
      <c r="V4994" s="624">
        <v>0</v>
      </c>
      <c r="W4994" s="629">
        <v>0</v>
      </c>
      <c r="X4994" s="622">
        <v>20</v>
      </c>
      <c r="Y4994" s="629">
        <v>0</v>
      </c>
      <c r="Z4994" s="624" t="s">
        <v>51</v>
      </c>
      <c r="AA4994" s="624" t="s">
        <v>5289</v>
      </c>
      <c r="AB4994" s="624" t="s">
        <v>5289</v>
      </c>
      <c r="AC4994" s="138"/>
      <c r="AD4994" s="138"/>
      <c r="AE4994" s="138"/>
      <c r="AF4994" s="278"/>
    </row>
    <row r="4995" spans="1:38" ht="216.75" customHeight="1">
      <c r="A4995" s="621">
        <v>4</v>
      </c>
      <c r="B4995" s="626" t="s">
        <v>2329</v>
      </c>
      <c r="C4995" s="29" t="s">
        <v>2347</v>
      </c>
      <c r="D4995" s="626" t="s">
        <v>2330</v>
      </c>
      <c r="E4995" s="624" t="s">
        <v>40</v>
      </c>
      <c r="F4995" s="624" t="s">
        <v>19098</v>
      </c>
      <c r="G4995" s="624" t="s">
        <v>51</v>
      </c>
      <c r="H4995" s="624">
        <v>3</v>
      </c>
      <c r="I4995" s="16" t="s">
        <v>16488</v>
      </c>
      <c r="J4995" s="138"/>
      <c r="K4995" s="138"/>
      <c r="L4995" s="624" t="s">
        <v>40</v>
      </c>
      <c r="M4995" s="627" t="s">
        <v>13014</v>
      </c>
      <c r="N4995" s="624">
        <v>0</v>
      </c>
      <c r="O4995" s="629">
        <v>0</v>
      </c>
      <c r="P4995" s="629">
        <v>0</v>
      </c>
      <c r="Q4995" s="629">
        <v>0</v>
      </c>
      <c r="R4995" s="629">
        <v>0</v>
      </c>
      <c r="S4995" s="629">
        <v>0</v>
      </c>
      <c r="T4995" s="624">
        <v>0</v>
      </c>
      <c r="U4995" s="629">
        <v>0</v>
      </c>
      <c r="V4995" s="624">
        <v>0</v>
      </c>
      <c r="W4995" s="629">
        <v>0</v>
      </c>
      <c r="X4995" s="622">
        <v>16</v>
      </c>
      <c r="Y4995" s="629">
        <v>0</v>
      </c>
      <c r="Z4995" s="624" t="s">
        <v>51</v>
      </c>
      <c r="AA4995" s="624" t="s">
        <v>5289</v>
      </c>
      <c r="AB4995" s="624" t="s">
        <v>5289</v>
      </c>
      <c r="AC4995" s="138"/>
      <c r="AD4995" s="138"/>
      <c r="AE4995" s="138"/>
      <c r="AF4995" s="278"/>
    </row>
    <row r="4996" spans="1:38" ht="89.25" customHeight="1">
      <c r="A4996" s="621">
        <v>5</v>
      </c>
      <c r="B4996" s="626" t="s">
        <v>2121</v>
      </c>
      <c r="C4996" s="29" t="s">
        <v>2347</v>
      </c>
      <c r="D4996" s="626" t="s">
        <v>2331</v>
      </c>
      <c r="E4996" s="624" t="s">
        <v>40</v>
      </c>
      <c r="F4996" s="624" t="s">
        <v>51</v>
      </c>
      <c r="G4996" s="138"/>
      <c r="H4996" s="138"/>
      <c r="I4996" s="138"/>
      <c r="J4996" s="138"/>
      <c r="K4996" s="138"/>
      <c r="L4996" s="624" t="s">
        <v>40</v>
      </c>
      <c r="M4996" s="627" t="s">
        <v>13014</v>
      </c>
      <c r="N4996" s="624">
        <v>0</v>
      </c>
      <c r="O4996" s="629">
        <v>0</v>
      </c>
      <c r="P4996" s="629">
        <v>0</v>
      </c>
      <c r="Q4996" s="629">
        <v>0</v>
      </c>
      <c r="R4996" s="629">
        <v>0</v>
      </c>
      <c r="S4996" s="629">
        <v>0</v>
      </c>
      <c r="T4996" s="624">
        <v>0</v>
      </c>
      <c r="U4996" s="629">
        <v>0</v>
      </c>
      <c r="V4996" s="624">
        <v>0</v>
      </c>
      <c r="W4996" s="629">
        <v>0</v>
      </c>
      <c r="X4996" s="622">
        <v>0</v>
      </c>
      <c r="Y4996" s="629">
        <v>0</v>
      </c>
      <c r="Z4996" s="624" t="s">
        <v>51</v>
      </c>
      <c r="AA4996" s="624" t="s">
        <v>5289</v>
      </c>
      <c r="AB4996" s="624" t="s">
        <v>5289</v>
      </c>
      <c r="AC4996" s="138"/>
      <c r="AD4996" s="138"/>
      <c r="AE4996" s="138"/>
      <c r="AF4996" s="278"/>
    </row>
    <row r="4997" spans="1:38" s="44" customFormat="1" ht="89.25" customHeight="1">
      <c r="A4997" s="621">
        <v>6</v>
      </c>
      <c r="B4997" s="626" t="s">
        <v>2332</v>
      </c>
      <c r="C4997" s="29" t="s">
        <v>2347</v>
      </c>
      <c r="D4997" s="626" t="s">
        <v>2333</v>
      </c>
      <c r="E4997" s="624" t="s">
        <v>40</v>
      </c>
      <c r="F4997" s="624" t="s">
        <v>51</v>
      </c>
      <c r="G4997" s="138"/>
      <c r="H4997" s="138"/>
      <c r="I4997" s="138"/>
      <c r="J4997" s="138"/>
      <c r="K4997" s="138"/>
      <c r="L4997" s="624" t="s">
        <v>40</v>
      </c>
      <c r="M4997" s="627" t="s">
        <v>13370</v>
      </c>
      <c r="N4997" s="624">
        <v>0</v>
      </c>
      <c r="O4997" s="629">
        <v>0</v>
      </c>
      <c r="P4997" s="629">
        <v>0</v>
      </c>
      <c r="Q4997" s="629">
        <v>0</v>
      </c>
      <c r="R4997" s="629">
        <v>0</v>
      </c>
      <c r="S4997" s="629">
        <v>0</v>
      </c>
      <c r="T4997" s="624">
        <v>0</v>
      </c>
      <c r="U4997" s="629">
        <v>0</v>
      </c>
      <c r="V4997" s="624">
        <v>0</v>
      </c>
      <c r="W4997" s="629">
        <v>0</v>
      </c>
      <c r="X4997" s="622">
        <v>0</v>
      </c>
      <c r="Y4997" s="629">
        <v>0</v>
      </c>
      <c r="Z4997" s="624" t="s">
        <v>51</v>
      </c>
      <c r="AA4997" s="624" t="s">
        <v>5289</v>
      </c>
      <c r="AB4997" s="624" t="s">
        <v>5289</v>
      </c>
      <c r="AC4997" s="138"/>
      <c r="AD4997" s="138"/>
      <c r="AE4997" s="138"/>
      <c r="AF4997" s="278"/>
      <c r="AG4997" s="107"/>
      <c r="AH4997" s="107"/>
      <c r="AI4997" s="107"/>
      <c r="AJ4997" s="107"/>
      <c r="AK4997" s="107"/>
      <c r="AL4997" s="107"/>
    </row>
    <row r="4998" spans="1:38" s="44" customFormat="1" ht="114.75">
      <c r="A4998" s="621">
        <v>7</v>
      </c>
      <c r="B4998" s="626" t="s">
        <v>2334</v>
      </c>
      <c r="C4998" s="29" t="s">
        <v>2347</v>
      </c>
      <c r="D4998" s="626" t="s">
        <v>2335</v>
      </c>
      <c r="E4998" s="624" t="s">
        <v>40</v>
      </c>
      <c r="F4998" s="624" t="s">
        <v>19098</v>
      </c>
      <c r="G4998" s="624" t="s">
        <v>51</v>
      </c>
      <c r="H4998" s="624">
        <v>3</v>
      </c>
      <c r="I4998" s="16" t="s">
        <v>16488</v>
      </c>
      <c r="J4998" s="624" t="s">
        <v>5394</v>
      </c>
      <c r="K4998" s="627" t="s">
        <v>966</v>
      </c>
      <c r="L4998" s="624" t="s">
        <v>40</v>
      </c>
      <c r="M4998" s="627" t="s">
        <v>13371</v>
      </c>
      <c r="N4998" s="624">
        <v>0</v>
      </c>
      <c r="O4998" s="629">
        <v>0</v>
      </c>
      <c r="P4998" s="629">
        <v>0</v>
      </c>
      <c r="Q4998" s="629">
        <v>0</v>
      </c>
      <c r="R4998" s="629">
        <v>0</v>
      </c>
      <c r="S4998" s="629">
        <v>0</v>
      </c>
      <c r="T4998" s="624">
        <v>0</v>
      </c>
      <c r="U4998" s="629">
        <v>0</v>
      </c>
      <c r="V4998" s="624">
        <v>0</v>
      </c>
      <c r="W4998" s="629">
        <v>0</v>
      </c>
      <c r="X4998" s="622">
        <v>58</v>
      </c>
      <c r="Y4998" s="629">
        <v>0</v>
      </c>
      <c r="Z4998" s="624" t="s">
        <v>51</v>
      </c>
      <c r="AA4998" s="624" t="s">
        <v>5289</v>
      </c>
      <c r="AB4998" s="624" t="s">
        <v>5289</v>
      </c>
      <c r="AC4998" s="138"/>
      <c r="AD4998" s="138"/>
      <c r="AE4998" s="138"/>
      <c r="AF4998" s="278"/>
      <c r="AG4998" s="107"/>
      <c r="AH4998" s="107"/>
      <c r="AI4998" s="107"/>
      <c r="AJ4998" s="107"/>
      <c r="AK4998" s="107"/>
      <c r="AL4998" s="107"/>
    </row>
    <row r="4999" spans="1:38" s="44" customFormat="1" ht="127.5" customHeight="1">
      <c r="A4999" s="621">
        <v>8</v>
      </c>
      <c r="B4999" s="626" t="s">
        <v>2336</v>
      </c>
      <c r="C4999" s="29" t="s">
        <v>2347</v>
      </c>
      <c r="D4999" s="626" t="s">
        <v>2337</v>
      </c>
      <c r="E4999" s="624" t="s">
        <v>40</v>
      </c>
      <c r="F4999" s="624" t="s">
        <v>51</v>
      </c>
      <c r="G4999" s="138"/>
      <c r="H4999" s="138"/>
      <c r="I4999" s="138"/>
      <c r="J4999" s="624" t="s">
        <v>5394</v>
      </c>
      <c r="K4999" s="627" t="s">
        <v>2338</v>
      </c>
      <c r="L4999" s="624" t="s">
        <v>51</v>
      </c>
      <c r="M4999" s="202"/>
      <c r="N4999" s="138"/>
      <c r="O4999" s="629">
        <v>0</v>
      </c>
      <c r="P4999" s="629">
        <v>0</v>
      </c>
      <c r="Q4999" s="629">
        <v>0</v>
      </c>
      <c r="R4999" s="629">
        <v>0</v>
      </c>
      <c r="S4999" s="629">
        <v>0</v>
      </c>
      <c r="T4999" s="624">
        <v>0</v>
      </c>
      <c r="U4999" s="629">
        <v>0</v>
      </c>
      <c r="V4999" s="624">
        <v>0</v>
      </c>
      <c r="W4999" s="629">
        <v>0</v>
      </c>
      <c r="X4999" s="622">
        <v>954</v>
      </c>
      <c r="Y4999" s="629">
        <v>0</v>
      </c>
      <c r="Z4999" s="624" t="s">
        <v>51</v>
      </c>
      <c r="AA4999" s="624" t="s">
        <v>5289</v>
      </c>
      <c r="AB4999" s="624" t="s">
        <v>5289</v>
      </c>
      <c r="AC4999" s="138"/>
      <c r="AD4999" s="138"/>
      <c r="AE4999" s="138"/>
      <c r="AF4999" s="278"/>
      <c r="AG4999" s="107"/>
      <c r="AH4999" s="107"/>
      <c r="AI4999" s="107"/>
      <c r="AJ4999" s="107"/>
      <c r="AK4999" s="107"/>
      <c r="AL4999" s="107"/>
    </row>
    <row r="5000" spans="1:38" s="44" customFormat="1" ht="76.5" customHeight="1">
      <c r="A5000" s="621">
        <v>9</v>
      </c>
      <c r="B5000" s="626" t="s">
        <v>2339</v>
      </c>
      <c r="C5000" s="29" t="s">
        <v>2347</v>
      </c>
      <c r="D5000" s="626" t="s">
        <v>2340</v>
      </c>
      <c r="E5000" s="624" t="s">
        <v>40</v>
      </c>
      <c r="F5000" s="624" t="s">
        <v>51</v>
      </c>
      <c r="G5000" s="138"/>
      <c r="H5000" s="138"/>
      <c r="I5000" s="138"/>
      <c r="J5000" s="138"/>
      <c r="K5000" s="138"/>
      <c r="L5000" s="624" t="s">
        <v>51</v>
      </c>
      <c r="M5000" s="202"/>
      <c r="N5000" s="138"/>
      <c r="O5000" s="629">
        <v>0</v>
      </c>
      <c r="P5000" s="629">
        <v>0</v>
      </c>
      <c r="Q5000" s="629">
        <v>0</v>
      </c>
      <c r="R5000" s="629">
        <v>0</v>
      </c>
      <c r="S5000" s="629">
        <v>0</v>
      </c>
      <c r="T5000" s="624">
        <v>0</v>
      </c>
      <c r="U5000" s="629">
        <v>0</v>
      </c>
      <c r="V5000" s="624">
        <v>0</v>
      </c>
      <c r="W5000" s="629">
        <v>0</v>
      </c>
      <c r="X5000" s="622">
        <v>0</v>
      </c>
      <c r="Y5000" s="629">
        <v>0</v>
      </c>
      <c r="Z5000" s="624" t="s">
        <v>51</v>
      </c>
      <c r="AA5000" s="624" t="s">
        <v>5289</v>
      </c>
      <c r="AB5000" s="624" t="s">
        <v>5289</v>
      </c>
      <c r="AC5000" s="138"/>
      <c r="AD5000" s="138"/>
      <c r="AE5000" s="138"/>
      <c r="AF5000" s="278"/>
      <c r="AG5000" s="107"/>
      <c r="AH5000" s="107"/>
      <c r="AI5000" s="107"/>
      <c r="AJ5000" s="107"/>
      <c r="AK5000" s="107"/>
      <c r="AL5000" s="107"/>
    </row>
    <row r="5001" spans="1:38" ht="114.75" customHeight="1">
      <c r="A5001" s="621">
        <v>10</v>
      </c>
      <c r="B5001" s="626" t="s">
        <v>2341</v>
      </c>
      <c r="C5001" s="29" t="s">
        <v>2347</v>
      </c>
      <c r="D5001" s="626" t="s">
        <v>2342</v>
      </c>
      <c r="E5001" s="624" t="s">
        <v>40</v>
      </c>
      <c r="F5001" s="624" t="s">
        <v>51</v>
      </c>
      <c r="G5001" s="138"/>
      <c r="H5001" s="138"/>
      <c r="I5001" s="138"/>
      <c r="J5001" s="138"/>
      <c r="K5001" s="138"/>
      <c r="L5001" s="624" t="s">
        <v>40</v>
      </c>
      <c r="M5001" s="627" t="s">
        <v>13014</v>
      </c>
      <c r="N5001" s="624">
        <v>0</v>
      </c>
      <c r="O5001" s="629">
        <v>0</v>
      </c>
      <c r="P5001" s="629">
        <v>0</v>
      </c>
      <c r="Q5001" s="629">
        <v>0</v>
      </c>
      <c r="R5001" s="629">
        <v>0</v>
      </c>
      <c r="S5001" s="629">
        <v>0</v>
      </c>
      <c r="T5001" s="624">
        <v>0</v>
      </c>
      <c r="U5001" s="629">
        <v>0</v>
      </c>
      <c r="V5001" s="624">
        <v>0</v>
      </c>
      <c r="W5001" s="629">
        <v>0</v>
      </c>
      <c r="X5001" s="622">
        <v>4</v>
      </c>
      <c r="Y5001" s="629">
        <v>0</v>
      </c>
      <c r="Z5001" s="624" t="s">
        <v>51</v>
      </c>
      <c r="AA5001" s="624" t="s">
        <v>5289</v>
      </c>
      <c r="AB5001" s="624" t="s">
        <v>5289</v>
      </c>
      <c r="AC5001" s="138"/>
      <c r="AD5001" s="138"/>
      <c r="AE5001" s="138"/>
      <c r="AF5001" s="278"/>
    </row>
    <row r="5002" spans="1:38" ht="102">
      <c r="A5002" s="621">
        <v>11</v>
      </c>
      <c r="B5002" s="626" t="s">
        <v>2343</v>
      </c>
      <c r="C5002" s="29" t="s">
        <v>2347</v>
      </c>
      <c r="D5002" s="626" t="s">
        <v>2344</v>
      </c>
      <c r="E5002" s="624" t="s">
        <v>40</v>
      </c>
      <c r="F5002" s="624" t="s">
        <v>51</v>
      </c>
      <c r="G5002" s="138"/>
      <c r="H5002" s="138"/>
      <c r="I5002" s="138"/>
      <c r="J5002" s="624" t="s">
        <v>5394</v>
      </c>
      <c r="K5002" s="627" t="s">
        <v>2345</v>
      </c>
      <c r="L5002" s="624" t="s">
        <v>51</v>
      </c>
      <c r="M5002" s="202"/>
      <c r="N5002" s="138"/>
      <c r="O5002" s="629">
        <v>0</v>
      </c>
      <c r="P5002" s="629">
        <v>0</v>
      </c>
      <c r="Q5002" s="629">
        <v>0</v>
      </c>
      <c r="R5002" s="629">
        <v>0</v>
      </c>
      <c r="S5002" s="629">
        <v>0</v>
      </c>
      <c r="T5002" s="624">
        <v>0</v>
      </c>
      <c r="U5002" s="629">
        <v>0</v>
      </c>
      <c r="V5002" s="624">
        <v>0</v>
      </c>
      <c r="W5002" s="629">
        <v>0</v>
      </c>
      <c r="X5002" s="622">
        <v>279</v>
      </c>
      <c r="Y5002" s="629">
        <v>0</v>
      </c>
      <c r="Z5002" s="624" t="s">
        <v>51</v>
      </c>
      <c r="AA5002" s="624" t="s">
        <v>5289</v>
      </c>
      <c r="AB5002" s="624" t="s">
        <v>5289</v>
      </c>
      <c r="AC5002" s="138"/>
      <c r="AD5002" s="138"/>
      <c r="AE5002" s="138"/>
      <c r="AF5002" s="278"/>
    </row>
    <row r="5003" spans="1:38" ht="127.5" customHeight="1">
      <c r="A5003" s="621">
        <v>12</v>
      </c>
      <c r="B5003" s="626" t="s">
        <v>105</v>
      </c>
      <c r="C5003" s="29" t="s">
        <v>2347</v>
      </c>
      <c r="D5003" s="626" t="s">
        <v>2346</v>
      </c>
      <c r="E5003" s="624" t="s">
        <v>40</v>
      </c>
      <c r="F5003" s="624" t="s">
        <v>51</v>
      </c>
      <c r="G5003" s="138"/>
      <c r="H5003" s="138"/>
      <c r="I5003" s="138"/>
      <c r="J5003" s="138"/>
      <c r="K5003" s="138"/>
      <c r="L5003" s="624" t="s">
        <v>40</v>
      </c>
      <c r="M5003" s="627" t="s">
        <v>13014</v>
      </c>
      <c r="N5003" s="624">
        <v>0</v>
      </c>
      <c r="O5003" s="629">
        <v>0</v>
      </c>
      <c r="P5003" s="629">
        <v>0</v>
      </c>
      <c r="Q5003" s="629">
        <v>0</v>
      </c>
      <c r="R5003" s="629">
        <v>0</v>
      </c>
      <c r="S5003" s="629">
        <v>0</v>
      </c>
      <c r="T5003" s="624">
        <v>0</v>
      </c>
      <c r="U5003" s="629">
        <v>0</v>
      </c>
      <c r="V5003" s="624">
        <v>0</v>
      </c>
      <c r="W5003" s="629">
        <v>0</v>
      </c>
      <c r="X5003" s="622">
        <v>6</v>
      </c>
      <c r="Y5003" s="629">
        <v>0</v>
      </c>
      <c r="Z5003" s="624" t="s">
        <v>51</v>
      </c>
      <c r="AA5003" s="624" t="s">
        <v>5289</v>
      </c>
      <c r="AB5003" s="624" t="s">
        <v>5289</v>
      </c>
      <c r="AC5003" s="138"/>
      <c r="AD5003" s="138"/>
      <c r="AE5003" s="138"/>
      <c r="AF5003" s="278"/>
    </row>
    <row r="5004" spans="1:38" s="44" customFormat="1" ht="127.5" customHeight="1">
      <c r="A5004" s="214">
        <v>13</v>
      </c>
      <c r="B5004" s="626" t="s">
        <v>17750</v>
      </c>
      <c r="C5004" s="29" t="s">
        <v>2347</v>
      </c>
      <c r="D5004" s="626" t="s">
        <v>18470</v>
      </c>
      <c r="E5004" s="624" t="s">
        <v>54</v>
      </c>
      <c r="F5004" s="624" t="s">
        <v>51</v>
      </c>
      <c r="G5004" s="138"/>
      <c r="H5004" s="138"/>
      <c r="I5004" s="138"/>
      <c r="J5004" s="138"/>
      <c r="K5004" s="138"/>
      <c r="L5004" s="624" t="s">
        <v>51</v>
      </c>
      <c r="M5004" s="202"/>
      <c r="N5004" s="138"/>
      <c r="O5004" s="629">
        <v>0</v>
      </c>
      <c r="P5004" s="629">
        <v>0</v>
      </c>
      <c r="Q5004" s="629">
        <v>0</v>
      </c>
      <c r="R5004" s="629">
        <v>0</v>
      </c>
      <c r="S5004" s="629">
        <v>0</v>
      </c>
      <c r="T5004" s="624">
        <v>0</v>
      </c>
      <c r="U5004" s="629">
        <v>0</v>
      </c>
      <c r="V5004" s="624">
        <v>0</v>
      </c>
      <c r="W5004" s="629">
        <v>0</v>
      </c>
      <c r="X5004" s="622">
        <v>0</v>
      </c>
      <c r="Y5004" s="629">
        <v>0</v>
      </c>
      <c r="Z5004" s="624" t="s">
        <v>51</v>
      </c>
      <c r="AA5004" s="624" t="s">
        <v>5289</v>
      </c>
      <c r="AB5004" s="624" t="s">
        <v>5289</v>
      </c>
      <c r="AC5004" s="138"/>
      <c r="AD5004" s="138"/>
      <c r="AE5004" s="138"/>
      <c r="AF5004" s="469"/>
      <c r="AG5004" s="107"/>
      <c r="AH5004" s="107"/>
      <c r="AI5004" s="107"/>
      <c r="AJ5004" s="107"/>
      <c r="AK5004" s="107"/>
      <c r="AL5004" s="107"/>
    </row>
    <row r="5005" spans="1:38" s="44" customFormat="1" ht="153">
      <c r="A5005" s="621">
        <v>14</v>
      </c>
      <c r="B5005" s="627" t="s">
        <v>19851</v>
      </c>
      <c r="C5005" s="29" t="s">
        <v>2347</v>
      </c>
      <c r="D5005" s="626" t="s">
        <v>19852</v>
      </c>
      <c r="E5005" s="624" t="s">
        <v>54</v>
      </c>
      <c r="F5005" s="624" t="s">
        <v>51</v>
      </c>
      <c r="G5005" s="138"/>
      <c r="H5005" s="138"/>
      <c r="I5005" s="138"/>
      <c r="J5005" s="138"/>
      <c r="K5005" s="138"/>
      <c r="L5005" s="624" t="s">
        <v>40</v>
      </c>
      <c r="M5005" s="24" t="s">
        <v>19856</v>
      </c>
      <c r="N5005" s="624">
        <v>0</v>
      </c>
      <c r="O5005" s="629">
        <v>0</v>
      </c>
      <c r="P5005" s="629">
        <v>0</v>
      </c>
      <c r="Q5005" s="629">
        <v>0</v>
      </c>
      <c r="R5005" s="629">
        <v>0</v>
      </c>
      <c r="S5005" s="629">
        <v>0</v>
      </c>
      <c r="T5005" s="624">
        <v>0</v>
      </c>
      <c r="U5005" s="629">
        <v>0</v>
      </c>
      <c r="V5005" s="624">
        <v>0</v>
      </c>
      <c r="W5005" s="629">
        <v>0</v>
      </c>
      <c r="X5005" s="622">
        <v>0</v>
      </c>
      <c r="Y5005" s="629">
        <v>0</v>
      </c>
      <c r="Z5005" s="624" t="s">
        <v>51</v>
      </c>
      <c r="AA5005" s="624" t="s">
        <v>5289</v>
      </c>
      <c r="AB5005" s="624" t="s">
        <v>5289</v>
      </c>
      <c r="AC5005" s="138"/>
      <c r="AD5005" s="138"/>
      <c r="AE5005" s="138"/>
      <c r="AF5005" s="469"/>
      <c r="AG5005" s="107"/>
      <c r="AH5005" s="107"/>
      <c r="AI5005" s="107"/>
      <c r="AJ5005" s="107"/>
      <c r="AK5005" s="107"/>
      <c r="AL5005" s="107"/>
    </row>
    <row r="5006" spans="1:38" s="44" customFormat="1" ht="140.25">
      <c r="A5006" s="214">
        <v>15</v>
      </c>
      <c r="B5006" s="627" t="s">
        <v>19853</v>
      </c>
      <c r="C5006" s="29" t="s">
        <v>2347</v>
      </c>
      <c r="D5006" s="626" t="s">
        <v>20322</v>
      </c>
      <c r="E5006" s="624" t="s">
        <v>54</v>
      </c>
      <c r="F5006" s="624" t="s">
        <v>51</v>
      </c>
      <c r="G5006" s="138"/>
      <c r="H5006" s="138"/>
      <c r="I5006" s="138"/>
      <c r="J5006" s="138"/>
      <c r="K5006" s="138"/>
      <c r="L5006" s="624" t="s">
        <v>40</v>
      </c>
      <c r="M5006" s="626" t="s">
        <v>19857</v>
      </c>
      <c r="N5006" s="624">
        <v>0</v>
      </c>
      <c r="O5006" s="629">
        <v>0</v>
      </c>
      <c r="P5006" s="629">
        <v>0</v>
      </c>
      <c r="Q5006" s="629">
        <v>0</v>
      </c>
      <c r="R5006" s="629">
        <v>0</v>
      </c>
      <c r="S5006" s="629">
        <v>0</v>
      </c>
      <c r="T5006" s="624">
        <v>0</v>
      </c>
      <c r="U5006" s="629">
        <v>0</v>
      </c>
      <c r="V5006" s="624">
        <v>0</v>
      </c>
      <c r="W5006" s="629">
        <v>0</v>
      </c>
      <c r="X5006" s="622">
        <v>0</v>
      </c>
      <c r="Y5006" s="629">
        <v>0</v>
      </c>
      <c r="Z5006" s="624" t="s">
        <v>51</v>
      </c>
      <c r="AA5006" s="624" t="s">
        <v>5289</v>
      </c>
      <c r="AB5006" s="624" t="s">
        <v>5289</v>
      </c>
      <c r="AC5006" s="138"/>
      <c r="AD5006" s="138"/>
      <c r="AE5006" s="138"/>
      <c r="AF5006" s="469"/>
      <c r="AG5006" s="107"/>
      <c r="AH5006" s="107"/>
      <c r="AI5006" s="107"/>
      <c r="AJ5006" s="107"/>
      <c r="AK5006" s="107"/>
      <c r="AL5006" s="107"/>
    </row>
    <row r="5007" spans="1:38" s="44" customFormat="1" ht="140.25">
      <c r="A5007" s="621">
        <v>16</v>
      </c>
      <c r="B5007" s="24" t="s">
        <v>19854</v>
      </c>
      <c r="C5007" s="29" t="s">
        <v>2347</v>
      </c>
      <c r="D5007" s="626" t="s">
        <v>20323</v>
      </c>
      <c r="E5007" s="624" t="s">
        <v>54</v>
      </c>
      <c r="F5007" s="624" t="s">
        <v>51</v>
      </c>
      <c r="G5007" s="138"/>
      <c r="H5007" s="138"/>
      <c r="I5007" s="138"/>
      <c r="J5007" s="138"/>
      <c r="K5007" s="138"/>
      <c r="L5007" s="624" t="s">
        <v>40</v>
      </c>
      <c r="M5007" s="626" t="s">
        <v>19858</v>
      </c>
      <c r="N5007" s="624">
        <v>0</v>
      </c>
      <c r="O5007" s="629">
        <v>0</v>
      </c>
      <c r="P5007" s="629">
        <v>0</v>
      </c>
      <c r="Q5007" s="629">
        <v>0</v>
      </c>
      <c r="R5007" s="629">
        <v>0</v>
      </c>
      <c r="S5007" s="629">
        <v>0</v>
      </c>
      <c r="T5007" s="624">
        <v>0</v>
      </c>
      <c r="U5007" s="629">
        <v>0</v>
      </c>
      <c r="V5007" s="624">
        <v>0</v>
      </c>
      <c r="W5007" s="629">
        <v>0</v>
      </c>
      <c r="X5007" s="622">
        <v>3</v>
      </c>
      <c r="Y5007" s="629">
        <v>0</v>
      </c>
      <c r="Z5007" s="624" t="s">
        <v>51</v>
      </c>
      <c r="AA5007" s="624" t="s">
        <v>5289</v>
      </c>
      <c r="AB5007" s="624" t="s">
        <v>5289</v>
      </c>
      <c r="AC5007" s="138"/>
      <c r="AD5007" s="138"/>
      <c r="AE5007" s="138"/>
      <c r="AF5007" s="469"/>
      <c r="AG5007" s="107"/>
      <c r="AH5007" s="107"/>
      <c r="AI5007" s="107"/>
      <c r="AJ5007" s="107"/>
      <c r="AK5007" s="107"/>
      <c r="AL5007" s="107"/>
    </row>
    <row r="5008" spans="1:38" s="44" customFormat="1" ht="102">
      <c r="A5008" s="214">
        <v>17</v>
      </c>
      <c r="B5008" s="24" t="s">
        <v>19855</v>
      </c>
      <c r="C5008" s="29" t="s">
        <v>2347</v>
      </c>
      <c r="D5008" s="626" t="s">
        <v>19859</v>
      </c>
      <c r="E5008" s="624" t="s">
        <v>54</v>
      </c>
      <c r="F5008" s="624" t="s">
        <v>51</v>
      </c>
      <c r="G5008" s="138"/>
      <c r="H5008" s="138"/>
      <c r="I5008" s="138"/>
      <c r="J5008" s="138"/>
      <c r="K5008" s="138"/>
      <c r="L5008" s="624" t="s">
        <v>101</v>
      </c>
      <c r="M5008" s="202"/>
      <c r="N5008" s="138"/>
      <c r="O5008" s="629">
        <v>0</v>
      </c>
      <c r="P5008" s="629">
        <v>0</v>
      </c>
      <c r="Q5008" s="629">
        <v>0</v>
      </c>
      <c r="R5008" s="629">
        <v>0</v>
      </c>
      <c r="S5008" s="629">
        <v>0</v>
      </c>
      <c r="T5008" s="624">
        <v>0</v>
      </c>
      <c r="U5008" s="629">
        <v>0</v>
      </c>
      <c r="V5008" s="624">
        <v>0</v>
      </c>
      <c r="W5008" s="629">
        <v>0</v>
      </c>
      <c r="X5008" s="622">
        <v>0</v>
      </c>
      <c r="Y5008" s="629">
        <v>0</v>
      </c>
      <c r="Z5008" s="624" t="s">
        <v>51</v>
      </c>
      <c r="AA5008" s="624" t="s">
        <v>5289</v>
      </c>
      <c r="AB5008" s="624" t="s">
        <v>5289</v>
      </c>
      <c r="AC5008" s="138"/>
      <c r="AD5008" s="138"/>
      <c r="AE5008" s="138"/>
      <c r="AF5008" s="469"/>
      <c r="AG5008" s="107"/>
      <c r="AH5008" s="107"/>
      <c r="AI5008" s="107"/>
      <c r="AJ5008" s="107"/>
      <c r="AK5008" s="107"/>
      <c r="AL5008" s="107"/>
    </row>
    <row r="5009" spans="1:38" s="44" customFormat="1" ht="15.75" customHeight="1" thickBot="1">
      <c r="A5009" s="18"/>
      <c r="B5009" s="18">
        <v>17</v>
      </c>
      <c r="C5009" s="18"/>
      <c r="D5009" s="18">
        <v>17</v>
      </c>
      <c r="E5009" s="18">
        <v>17</v>
      </c>
      <c r="F5009" s="18">
        <v>3</v>
      </c>
      <c r="G5009" s="18">
        <v>0</v>
      </c>
      <c r="H5009" s="18">
        <v>1</v>
      </c>
      <c r="I5009" s="18"/>
      <c r="J5009" s="18">
        <v>1</v>
      </c>
      <c r="K5009" s="18">
        <v>4</v>
      </c>
      <c r="L5009" s="18">
        <v>9</v>
      </c>
      <c r="M5009" s="200"/>
      <c r="N5009" s="18">
        <f t="shared" ref="N5009:O5009" si="1714">SUM(N4992:N5008)</f>
        <v>0</v>
      </c>
      <c r="O5009" s="18">
        <f t="shared" si="1714"/>
        <v>0</v>
      </c>
      <c r="P5009" s="18">
        <f t="shared" ref="P5009:Q5009" si="1715">SUM(P4992:P5008)</f>
        <v>0</v>
      </c>
      <c r="Q5009" s="18">
        <f t="shared" si="1715"/>
        <v>0</v>
      </c>
      <c r="R5009" s="18">
        <f t="shared" ref="R5009" si="1716">SUM(R4992:R5008)</f>
        <v>0</v>
      </c>
      <c r="S5009" s="18">
        <f t="shared" ref="S5009" si="1717">SUM(S4992:S5008)</f>
        <v>0</v>
      </c>
      <c r="T5009" s="18">
        <f t="shared" ref="T5009:U5009" si="1718">SUM(T4992:T5008)</f>
        <v>0</v>
      </c>
      <c r="U5009" s="18">
        <f t="shared" si="1718"/>
        <v>0</v>
      </c>
      <c r="V5009" s="18">
        <f t="shared" ref="V5009:W5009" si="1719">SUM(V4992:V5008)</f>
        <v>0</v>
      </c>
      <c r="W5009" s="18">
        <f t="shared" si="1719"/>
        <v>0</v>
      </c>
      <c r="X5009" s="18">
        <f t="shared" ref="X5009:Y5009" si="1720">SUM(X4992:X5008)</f>
        <v>2174</v>
      </c>
      <c r="Y5009" s="18">
        <f t="shared" si="1720"/>
        <v>0</v>
      </c>
      <c r="Z5009" s="18">
        <v>0</v>
      </c>
      <c r="AA5009" s="18">
        <v>1</v>
      </c>
      <c r="AB5009" s="18">
        <v>1</v>
      </c>
      <c r="AC5009" s="18"/>
      <c r="AD5009" s="18"/>
      <c r="AE5009" s="18"/>
      <c r="AF5009" s="18"/>
      <c r="AG5009" s="107"/>
      <c r="AH5009" s="107"/>
      <c r="AI5009" s="107"/>
      <c r="AJ5009" s="107"/>
      <c r="AK5009" s="107"/>
      <c r="AL5009" s="107"/>
    </row>
    <row r="5010" spans="1:38" ht="15.75" customHeight="1" thickBot="1">
      <c r="A5010" s="660" t="s">
        <v>2279</v>
      </c>
      <c r="B5010" s="661"/>
      <c r="C5010" s="661"/>
      <c r="D5010" s="661"/>
      <c r="E5010" s="661"/>
      <c r="F5010" s="661"/>
      <c r="G5010" s="661"/>
      <c r="H5010" s="661"/>
      <c r="I5010" s="661"/>
      <c r="J5010" s="661"/>
      <c r="K5010" s="661"/>
      <c r="L5010" s="661"/>
      <c r="M5010" s="661"/>
      <c r="N5010" s="661"/>
      <c r="O5010" s="661"/>
      <c r="P5010" s="661"/>
      <c r="Q5010" s="661"/>
      <c r="R5010" s="661"/>
      <c r="S5010" s="661"/>
      <c r="T5010" s="661"/>
      <c r="U5010" s="661"/>
      <c r="V5010" s="661"/>
      <c r="W5010" s="661"/>
      <c r="X5010" s="661"/>
      <c r="Y5010" s="661"/>
      <c r="Z5010" s="661"/>
      <c r="AA5010" s="661"/>
      <c r="AB5010" s="661"/>
      <c r="AC5010" s="661"/>
      <c r="AD5010" s="661"/>
      <c r="AE5010" s="661"/>
      <c r="AF5010" s="662"/>
    </row>
    <row r="5011" spans="1:38" ht="178.5" customHeight="1">
      <c r="A5011" s="621">
        <v>1</v>
      </c>
      <c r="B5011" s="52" t="s">
        <v>14728</v>
      </c>
      <c r="C5011" s="28" t="s">
        <v>2369</v>
      </c>
      <c r="D5011" s="28" t="s">
        <v>14729</v>
      </c>
      <c r="E5011" s="629" t="s">
        <v>40</v>
      </c>
      <c r="F5011" s="629" t="s">
        <v>18756</v>
      </c>
      <c r="G5011" s="624" t="s">
        <v>51</v>
      </c>
      <c r="H5011" s="138"/>
      <c r="I5011" s="138"/>
      <c r="J5011" s="29" t="s">
        <v>14541</v>
      </c>
      <c r="K5011" s="29" t="s">
        <v>2367</v>
      </c>
      <c r="L5011" s="629" t="s">
        <v>51</v>
      </c>
      <c r="M5011" s="202"/>
      <c r="N5011" s="138"/>
      <c r="O5011" s="629">
        <v>0</v>
      </c>
      <c r="P5011" s="629">
        <v>0</v>
      </c>
      <c r="Q5011" s="629">
        <v>0</v>
      </c>
      <c r="R5011" s="629">
        <v>0</v>
      </c>
      <c r="S5011" s="629">
        <v>0</v>
      </c>
      <c r="T5011" s="629">
        <v>0</v>
      </c>
      <c r="U5011" s="629">
        <v>0</v>
      </c>
      <c r="V5011" s="629">
        <v>0</v>
      </c>
      <c r="W5011" s="629">
        <v>0</v>
      </c>
      <c r="X5011" s="629">
        <v>340</v>
      </c>
      <c r="Y5011" s="629">
        <v>0</v>
      </c>
      <c r="Z5011" s="629" t="s">
        <v>51</v>
      </c>
      <c r="AA5011" s="3" t="s">
        <v>15107</v>
      </c>
      <c r="AB5011" s="3" t="s">
        <v>15108</v>
      </c>
      <c r="AC5011" s="138"/>
      <c r="AD5011" s="138"/>
      <c r="AE5011" s="138"/>
      <c r="AF5011" s="278"/>
    </row>
    <row r="5012" spans="1:38" ht="89.25">
      <c r="A5012" s="621">
        <v>2</v>
      </c>
      <c r="B5012" s="627" t="s">
        <v>14542</v>
      </c>
      <c r="C5012" s="28" t="s">
        <v>2369</v>
      </c>
      <c r="D5012" s="28" t="s">
        <v>14730</v>
      </c>
      <c r="E5012" s="629" t="s">
        <v>40</v>
      </c>
      <c r="F5012" s="138"/>
      <c r="G5012" s="138"/>
      <c r="H5012" s="138"/>
      <c r="I5012" s="138"/>
      <c r="J5012" s="629" t="s">
        <v>5289</v>
      </c>
      <c r="K5012" s="29" t="s">
        <v>2364</v>
      </c>
      <c r="L5012" s="629" t="s">
        <v>40</v>
      </c>
      <c r="M5012" s="28" t="s">
        <v>13372</v>
      </c>
      <c r="N5012" s="629">
        <v>0</v>
      </c>
      <c r="O5012" s="629">
        <v>0</v>
      </c>
      <c r="P5012" s="629">
        <v>0</v>
      </c>
      <c r="Q5012" s="629">
        <v>0</v>
      </c>
      <c r="R5012" s="629">
        <v>0</v>
      </c>
      <c r="S5012" s="629">
        <v>0</v>
      </c>
      <c r="T5012" s="629">
        <v>0</v>
      </c>
      <c r="U5012" s="629">
        <v>0</v>
      </c>
      <c r="V5012" s="629">
        <v>0</v>
      </c>
      <c r="W5012" s="629">
        <v>0</v>
      </c>
      <c r="X5012" s="629">
        <v>0</v>
      </c>
      <c r="Y5012" s="629">
        <v>0</v>
      </c>
      <c r="Z5012" s="629" t="s">
        <v>51</v>
      </c>
      <c r="AA5012" s="624" t="s">
        <v>5289</v>
      </c>
      <c r="AB5012" s="624" t="s">
        <v>5289</v>
      </c>
      <c r="AC5012" s="138"/>
      <c r="AD5012" s="138"/>
      <c r="AE5012" s="138"/>
      <c r="AF5012" s="278"/>
    </row>
    <row r="5013" spans="1:38" ht="102" customHeight="1">
      <c r="A5013" s="621">
        <v>3</v>
      </c>
      <c r="B5013" s="48" t="s">
        <v>14543</v>
      </c>
      <c r="C5013" s="28" t="s">
        <v>2369</v>
      </c>
      <c r="D5013" s="28" t="s">
        <v>14731</v>
      </c>
      <c r="E5013" s="624" t="s">
        <v>40</v>
      </c>
      <c r="F5013" s="138"/>
      <c r="G5013" s="138"/>
      <c r="H5013" s="138"/>
      <c r="I5013" s="138"/>
      <c r="J5013" s="629" t="s">
        <v>5289</v>
      </c>
      <c r="K5013" s="29" t="s">
        <v>2365</v>
      </c>
      <c r="L5013" s="624" t="s">
        <v>101</v>
      </c>
      <c r="M5013" s="202"/>
      <c r="N5013" s="138"/>
      <c r="O5013" s="629">
        <v>0</v>
      </c>
      <c r="P5013" s="629">
        <v>0</v>
      </c>
      <c r="Q5013" s="629">
        <v>0</v>
      </c>
      <c r="R5013" s="629">
        <v>0</v>
      </c>
      <c r="S5013" s="629">
        <v>0</v>
      </c>
      <c r="T5013" s="624">
        <v>0</v>
      </c>
      <c r="U5013" s="629">
        <v>0</v>
      </c>
      <c r="V5013" s="629">
        <v>0</v>
      </c>
      <c r="W5013" s="629">
        <v>0</v>
      </c>
      <c r="X5013" s="629">
        <v>106</v>
      </c>
      <c r="Y5013" s="629">
        <v>0</v>
      </c>
      <c r="Z5013" s="629" t="s">
        <v>51</v>
      </c>
      <c r="AA5013" s="624" t="s">
        <v>5289</v>
      </c>
      <c r="AB5013" s="624" t="s">
        <v>5289</v>
      </c>
      <c r="AC5013" s="138"/>
      <c r="AD5013" s="138"/>
      <c r="AE5013" s="138"/>
      <c r="AF5013" s="278"/>
    </row>
    <row r="5014" spans="1:38" ht="102" customHeight="1">
      <c r="A5014" s="621">
        <v>4</v>
      </c>
      <c r="B5014" s="627" t="s">
        <v>14544</v>
      </c>
      <c r="C5014" s="28" t="s">
        <v>2369</v>
      </c>
      <c r="D5014" s="28" t="s">
        <v>14732</v>
      </c>
      <c r="E5014" s="624" t="s">
        <v>40</v>
      </c>
      <c r="F5014" s="138"/>
      <c r="G5014" s="138"/>
      <c r="H5014" s="138"/>
      <c r="I5014" s="138"/>
      <c r="J5014" s="629" t="s">
        <v>5289</v>
      </c>
      <c r="K5014" s="29" t="s">
        <v>2367</v>
      </c>
      <c r="L5014" s="624" t="s">
        <v>51</v>
      </c>
      <c r="M5014" s="202"/>
      <c r="N5014" s="138"/>
      <c r="O5014" s="629">
        <v>0</v>
      </c>
      <c r="P5014" s="629">
        <v>0</v>
      </c>
      <c r="Q5014" s="629">
        <v>0</v>
      </c>
      <c r="R5014" s="629">
        <v>0</v>
      </c>
      <c r="S5014" s="629">
        <v>0</v>
      </c>
      <c r="T5014" s="624">
        <v>0</v>
      </c>
      <c r="U5014" s="629">
        <v>0</v>
      </c>
      <c r="V5014" s="629">
        <v>0</v>
      </c>
      <c r="W5014" s="629">
        <v>0</v>
      </c>
      <c r="X5014" s="629">
        <v>0</v>
      </c>
      <c r="Y5014" s="629">
        <v>0</v>
      </c>
      <c r="Z5014" s="629" t="s">
        <v>51</v>
      </c>
      <c r="AA5014" s="624" t="s">
        <v>5289</v>
      </c>
      <c r="AB5014" s="624" t="s">
        <v>5289</v>
      </c>
      <c r="AC5014" s="138"/>
      <c r="AD5014" s="138"/>
      <c r="AE5014" s="138"/>
      <c r="AF5014" s="278"/>
    </row>
    <row r="5015" spans="1:38" ht="102" customHeight="1">
      <c r="A5015" s="621">
        <v>5</v>
      </c>
      <c r="B5015" s="627" t="s">
        <v>14545</v>
      </c>
      <c r="C5015" s="28" t="s">
        <v>2369</v>
      </c>
      <c r="D5015" s="28" t="s">
        <v>14733</v>
      </c>
      <c r="E5015" s="624" t="s">
        <v>40</v>
      </c>
      <c r="F5015" s="138"/>
      <c r="G5015" s="138"/>
      <c r="H5015" s="138"/>
      <c r="I5015" s="138"/>
      <c r="J5015" s="629" t="s">
        <v>5289</v>
      </c>
      <c r="K5015" s="626" t="s">
        <v>2367</v>
      </c>
      <c r="L5015" s="624" t="s">
        <v>51</v>
      </c>
      <c r="M5015" s="202"/>
      <c r="N5015" s="138"/>
      <c r="O5015" s="629">
        <v>0</v>
      </c>
      <c r="P5015" s="629">
        <v>0</v>
      </c>
      <c r="Q5015" s="629">
        <v>0</v>
      </c>
      <c r="R5015" s="629">
        <v>0</v>
      </c>
      <c r="S5015" s="629">
        <v>0</v>
      </c>
      <c r="T5015" s="624">
        <v>0</v>
      </c>
      <c r="U5015" s="629">
        <v>0</v>
      </c>
      <c r="V5015" s="629">
        <v>0</v>
      </c>
      <c r="W5015" s="629">
        <v>0</v>
      </c>
      <c r="X5015" s="629">
        <v>0</v>
      </c>
      <c r="Y5015" s="629">
        <v>0</v>
      </c>
      <c r="Z5015" s="629" t="s">
        <v>51</v>
      </c>
      <c r="AA5015" s="624" t="s">
        <v>5289</v>
      </c>
      <c r="AB5015" s="624" t="s">
        <v>5289</v>
      </c>
      <c r="AC5015" s="138"/>
      <c r="AD5015" s="138"/>
      <c r="AE5015" s="138"/>
      <c r="AF5015" s="278"/>
    </row>
    <row r="5016" spans="1:38" ht="140.25">
      <c r="A5016" s="621">
        <v>6</v>
      </c>
      <c r="B5016" s="627" t="s">
        <v>14546</v>
      </c>
      <c r="C5016" s="28" t="s">
        <v>2369</v>
      </c>
      <c r="D5016" s="28" t="s">
        <v>14734</v>
      </c>
      <c r="E5016" s="624" t="s">
        <v>40</v>
      </c>
      <c r="F5016" s="631" t="s">
        <v>14190</v>
      </c>
      <c r="G5016" s="624" t="s">
        <v>51</v>
      </c>
      <c r="H5016" s="138"/>
      <c r="I5016" s="138"/>
      <c r="J5016" s="629" t="s">
        <v>5289</v>
      </c>
      <c r="K5016" s="626" t="s">
        <v>2368</v>
      </c>
      <c r="L5016" s="624" t="s">
        <v>51</v>
      </c>
      <c r="M5016" s="202"/>
      <c r="N5016" s="138"/>
      <c r="O5016" s="629">
        <v>0</v>
      </c>
      <c r="P5016" s="629">
        <v>0</v>
      </c>
      <c r="Q5016" s="629">
        <v>0</v>
      </c>
      <c r="R5016" s="629">
        <v>0</v>
      </c>
      <c r="S5016" s="629">
        <v>0</v>
      </c>
      <c r="T5016" s="624">
        <v>0</v>
      </c>
      <c r="U5016" s="629">
        <v>0</v>
      </c>
      <c r="V5016" s="624">
        <v>0</v>
      </c>
      <c r="W5016" s="629">
        <v>0</v>
      </c>
      <c r="X5016" s="624">
        <v>0</v>
      </c>
      <c r="Y5016" s="629">
        <v>0</v>
      </c>
      <c r="Z5016" s="624" t="s">
        <v>51</v>
      </c>
      <c r="AA5016" s="624" t="s">
        <v>5289</v>
      </c>
      <c r="AB5016" s="624" t="s">
        <v>5289</v>
      </c>
      <c r="AC5016" s="138"/>
      <c r="AD5016" s="138"/>
      <c r="AE5016" s="138"/>
      <c r="AF5016" s="278"/>
    </row>
    <row r="5017" spans="1:38" s="44" customFormat="1" ht="15.75" customHeight="1" thickBot="1">
      <c r="A5017" s="18"/>
      <c r="B5017" s="18">
        <v>6</v>
      </c>
      <c r="C5017" s="18"/>
      <c r="D5017" s="18">
        <v>6</v>
      </c>
      <c r="E5017" s="18">
        <v>6</v>
      </c>
      <c r="F5017" s="18">
        <v>2</v>
      </c>
      <c r="G5017" s="18">
        <v>0</v>
      </c>
      <c r="H5017" s="18">
        <v>0</v>
      </c>
      <c r="I5017" s="18"/>
      <c r="J5017" s="18">
        <v>1</v>
      </c>
      <c r="K5017" s="18">
        <v>6</v>
      </c>
      <c r="L5017" s="18">
        <v>1</v>
      </c>
      <c r="M5017" s="200"/>
      <c r="N5017" s="18">
        <f t="shared" ref="N5017:O5017" si="1721">SUM(N5011:N5016)</f>
        <v>0</v>
      </c>
      <c r="O5017" s="18">
        <f t="shared" si="1721"/>
        <v>0</v>
      </c>
      <c r="P5017" s="18">
        <f t="shared" ref="P5017:Q5017" si="1722">SUM(P5011:P5016)</f>
        <v>0</v>
      </c>
      <c r="Q5017" s="18">
        <f t="shared" si="1722"/>
        <v>0</v>
      </c>
      <c r="R5017" s="18">
        <f t="shared" ref="R5017" si="1723">SUM(R5011:R5016)</f>
        <v>0</v>
      </c>
      <c r="S5017" s="18">
        <f t="shared" ref="S5017" si="1724">SUM(S5011:S5016)</f>
        <v>0</v>
      </c>
      <c r="T5017" s="18">
        <f t="shared" ref="T5017:U5017" si="1725">SUM(T5011:T5016)</f>
        <v>0</v>
      </c>
      <c r="U5017" s="18">
        <f t="shared" si="1725"/>
        <v>0</v>
      </c>
      <c r="V5017" s="18">
        <f t="shared" ref="V5017:W5017" si="1726">SUM(V5011:V5016)</f>
        <v>0</v>
      </c>
      <c r="W5017" s="18">
        <f t="shared" si="1726"/>
        <v>0</v>
      </c>
      <c r="X5017" s="18">
        <f t="shared" ref="X5017:Y5017" si="1727">SUM(X5011:X5016)</f>
        <v>446</v>
      </c>
      <c r="Y5017" s="18">
        <f t="shared" si="1727"/>
        <v>0</v>
      </c>
      <c r="Z5017" s="18">
        <v>0</v>
      </c>
      <c r="AA5017" s="18">
        <v>1</v>
      </c>
      <c r="AB5017" s="18">
        <v>1</v>
      </c>
      <c r="AC5017" s="18"/>
      <c r="AD5017" s="18"/>
      <c r="AE5017" s="18"/>
      <c r="AF5017" s="18"/>
      <c r="AG5017" s="107"/>
      <c r="AH5017" s="107"/>
      <c r="AI5017" s="107"/>
      <c r="AJ5017" s="107"/>
      <c r="AK5017" s="107"/>
      <c r="AL5017" s="107"/>
    </row>
    <row r="5018" spans="1:38" ht="15.75" customHeight="1" thickBot="1">
      <c r="A5018" s="660" t="s">
        <v>2348</v>
      </c>
      <c r="B5018" s="661"/>
      <c r="C5018" s="661"/>
      <c r="D5018" s="661"/>
      <c r="E5018" s="661"/>
      <c r="F5018" s="661"/>
      <c r="G5018" s="661"/>
      <c r="H5018" s="661"/>
      <c r="I5018" s="661"/>
      <c r="J5018" s="661"/>
      <c r="K5018" s="661"/>
      <c r="L5018" s="661"/>
      <c r="M5018" s="661"/>
      <c r="N5018" s="661"/>
      <c r="O5018" s="661"/>
      <c r="P5018" s="661"/>
      <c r="Q5018" s="661"/>
      <c r="R5018" s="661"/>
      <c r="S5018" s="661"/>
      <c r="T5018" s="661"/>
      <c r="U5018" s="661"/>
      <c r="V5018" s="661"/>
      <c r="W5018" s="661"/>
      <c r="X5018" s="661"/>
      <c r="Y5018" s="661"/>
      <c r="Z5018" s="661"/>
      <c r="AA5018" s="661"/>
      <c r="AB5018" s="661"/>
      <c r="AC5018" s="661"/>
      <c r="AD5018" s="661"/>
      <c r="AE5018" s="661"/>
      <c r="AF5018" s="662"/>
    </row>
    <row r="5019" spans="1:38" ht="229.5" customHeight="1">
      <c r="A5019" s="621">
        <v>1</v>
      </c>
      <c r="B5019" s="60" t="s">
        <v>2370</v>
      </c>
      <c r="C5019" s="29" t="s">
        <v>2371</v>
      </c>
      <c r="D5019" s="626" t="s">
        <v>2389</v>
      </c>
      <c r="E5019" s="229" t="s">
        <v>14554</v>
      </c>
      <c r="F5019" s="629" t="s">
        <v>16683</v>
      </c>
      <c r="G5019" s="138"/>
      <c r="H5019" s="138"/>
      <c r="I5019" s="138"/>
      <c r="J5019" s="29" t="s">
        <v>2372</v>
      </c>
      <c r="K5019" s="29" t="s">
        <v>119</v>
      </c>
      <c r="L5019" s="633" t="s">
        <v>40</v>
      </c>
      <c r="M5019" s="28" t="s">
        <v>14547</v>
      </c>
      <c r="N5019" s="624">
        <v>0</v>
      </c>
      <c r="O5019" s="629">
        <v>0</v>
      </c>
      <c r="P5019" s="629">
        <v>0</v>
      </c>
      <c r="Q5019" s="629">
        <v>0</v>
      </c>
      <c r="R5019" s="629">
        <v>0</v>
      </c>
      <c r="S5019" s="629">
        <v>0</v>
      </c>
      <c r="T5019" s="629">
        <v>0</v>
      </c>
      <c r="U5019" s="629">
        <v>0</v>
      </c>
      <c r="V5019" s="629">
        <v>0</v>
      </c>
      <c r="W5019" s="629">
        <v>0</v>
      </c>
      <c r="X5019" s="629">
        <v>0</v>
      </c>
      <c r="Y5019" s="629">
        <v>0</v>
      </c>
      <c r="Z5019" s="633" t="s">
        <v>51</v>
      </c>
      <c r="AA5019" s="29" t="s">
        <v>2373</v>
      </c>
      <c r="AB5019" s="29" t="s">
        <v>2374</v>
      </c>
      <c r="AC5019" s="138"/>
      <c r="AD5019" s="138"/>
      <c r="AE5019" s="138"/>
      <c r="AF5019" s="278"/>
    </row>
    <row r="5020" spans="1:38" ht="140.25" customHeight="1">
      <c r="A5020" s="621">
        <v>2</v>
      </c>
      <c r="B5020" s="627" t="s">
        <v>2375</v>
      </c>
      <c r="C5020" s="29" t="s">
        <v>2371</v>
      </c>
      <c r="D5020" s="626" t="s">
        <v>2389</v>
      </c>
      <c r="E5020" s="229" t="s">
        <v>14554</v>
      </c>
      <c r="F5020" s="138"/>
      <c r="G5020" s="138"/>
      <c r="H5020" s="138"/>
      <c r="I5020" s="138"/>
      <c r="J5020" s="624" t="s">
        <v>5289</v>
      </c>
      <c r="K5020" s="29" t="s">
        <v>2376</v>
      </c>
      <c r="L5020" s="633" t="s">
        <v>51</v>
      </c>
      <c r="M5020" s="138"/>
      <c r="N5020" s="138"/>
      <c r="O5020" s="624">
        <v>0</v>
      </c>
      <c r="P5020" s="624">
        <v>0</v>
      </c>
      <c r="Q5020" s="624">
        <v>0</v>
      </c>
      <c r="R5020" s="624">
        <v>0</v>
      </c>
      <c r="S5020" s="624">
        <v>0</v>
      </c>
      <c r="T5020" s="624">
        <v>0</v>
      </c>
      <c r="U5020" s="624">
        <v>0</v>
      </c>
      <c r="V5020" s="624">
        <v>0</v>
      </c>
      <c r="W5020" s="624">
        <v>0</v>
      </c>
      <c r="X5020" s="624">
        <v>0</v>
      </c>
      <c r="Y5020" s="624">
        <v>0</v>
      </c>
      <c r="Z5020" s="633" t="s">
        <v>51</v>
      </c>
      <c r="AA5020" s="624" t="s">
        <v>5289</v>
      </c>
      <c r="AB5020" s="624" t="s">
        <v>5289</v>
      </c>
      <c r="AC5020" s="138"/>
      <c r="AD5020" s="138"/>
      <c r="AE5020" s="138"/>
      <c r="AF5020" s="278"/>
    </row>
    <row r="5021" spans="1:38" ht="140.25" customHeight="1">
      <c r="A5021" s="621">
        <v>3</v>
      </c>
      <c r="B5021" s="60" t="s">
        <v>2377</v>
      </c>
      <c r="C5021" s="626" t="s">
        <v>2378</v>
      </c>
      <c r="D5021" s="626" t="s">
        <v>2389</v>
      </c>
      <c r="E5021" s="229" t="s">
        <v>14554</v>
      </c>
      <c r="F5021" s="138"/>
      <c r="G5021" s="138"/>
      <c r="H5021" s="138"/>
      <c r="I5021" s="138"/>
      <c r="J5021" s="624" t="s">
        <v>5289</v>
      </c>
      <c r="K5021" s="29" t="s">
        <v>1110</v>
      </c>
      <c r="L5021" s="633" t="s">
        <v>51</v>
      </c>
      <c r="M5021" s="138"/>
      <c r="N5021" s="138"/>
      <c r="O5021" s="624">
        <v>0</v>
      </c>
      <c r="P5021" s="624">
        <v>0</v>
      </c>
      <c r="Q5021" s="624">
        <v>0</v>
      </c>
      <c r="R5021" s="624">
        <v>0</v>
      </c>
      <c r="S5021" s="624">
        <v>0</v>
      </c>
      <c r="T5021" s="624">
        <v>0</v>
      </c>
      <c r="U5021" s="624">
        <v>0</v>
      </c>
      <c r="V5021" s="624">
        <v>0</v>
      </c>
      <c r="W5021" s="624">
        <v>0</v>
      </c>
      <c r="X5021" s="624">
        <v>390</v>
      </c>
      <c r="Y5021" s="624">
        <v>0</v>
      </c>
      <c r="Z5021" s="633" t="s">
        <v>51</v>
      </c>
      <c r="AA5021" s="624" t="s">
        <v>5289</v>
      </c>
      <c r="AB5021" s="624" t="s">
        <v>5289</v>
      </c>
      <c r="AC5021" s="138"/>
      <c r="AD5021" s="138"/>
      <c r="AE5021" s="138"/>
      <c r="AF5021" s="278"/>
    </row>
    <row r="5022" spans="1:38" s="44" customFormat="1" ht="140.25" customHeight="1">
      <c r="A5022" s="621">
        <v>4</v>
      </c>
      <c r="B5022" s="626" t="s">
        <v>2379</v>
      </c>
      <c r="C5022" s="29" t="s">
        <v>2371</v>
      </c>
      <c r="D5022" s="626" t="s">
        <v>2389</v>
      </c>
      <c r="E5022" s="229" t="s">
        <v>14554</v>
      </c>
      <c r="F5022" s="138"/>
      <c r="G5022" s="138"/>
      <c r="H5022" s="138"/>
      <c r="I5022" s="138"/>
      <c r="J5022" s="624" t="s">
        <v>5289</v>
      </c>
      <c r="K5022" s="29" t="s">
        <v>118</v>
      </c>
      <c r="L5022" s="633" t="s">
        <v>40</v>
      </c>
      <c r="M5022" s="626" t="s">
        <v>14548</v>
      </c>
      <c r="N5022" s="624">
        <v>0</v>
      </c>
      <c r="O5022" s="624">
        <v>0</v>
      </c>
      <c r="P5022" s="624">
        <v>0</v>
      </c>
      <c r="Q5022" s="624">
        <v>0</v>
      </c>
      <c r="R5022" s="624">
        <v>0</v>
      </c>
      <c r="S5022" s="624">
        <v>0</v>
      </c>
      <c r="T5022" s="624">
        <v>0</v>
      </c>
      <c r="U5022" s="624">
        <v>0</v>
      </c>
      <c r="V5022" s="624">
        <v>0</v>
      </c>
      <c r="W5022" s="624">
        <v>0</v>
      </c>
      <c r="X5022" s="624">
        <v>8</v>
      </c>
      <c r="Y5022" s="624">
        <v>0</v>
      </c>
      <c r="Z5022" s="633" t="s">
        <v>51</v>
      </c>
      <c r="AA5022" s="624" t="s">
        <v>5289</v>
      </c>
      <c r="AB5022" s="624" t="s">
        <v>5289</v>
      </c>
      <c r="AC5022" s="138"/>
      <c r="AD5022" s="138"/>
      <c r="AE5022" s="138"/>
      <c r="AF5022" s="278"/>
      <c r="AG5022" s="107"/>
      <c r="AH5022" s="107"/>
      <c r="AI5022" s="107"/>
      <c r="AJ5022" s="107"/>
      <c r="AK5022" s="107"/>
      <c r="AL5022" s="107"/>
    </row>
    <row r="5023" spans="1:38" s="44" customFormat="1" ht="140.25" customHeight="1">
      <c r="A5023" s="621">
        <v>5</v>
      </c>
      <c r="B5023" s="626" t="s">
        <v>2380</v>
      </c>
      <c r="C5023" s="29" t="s">
        <v>2371</v>
      </c>
      <c r="D5023" s="626" t="s">
        <v>2389</v>
      </c>
      <c r="E5023" s="229" t="s">
        <v>14554</v>
      </c>
      <c r="F5023" s="138"/>
      <c r="G5023" s="138"/>
      <c r="H5023" s="138"/>
      <c r="I5023" s="138"/>
      <c r="J5023" s="624" t="s">
        <v>5289</v>
      </c>
      <c r="K5023" s="29" t="s">
        <v>966</v>
      </c>
      <c r="L5023" s="633" t="s">
        <v>40</v>
      </c>
      <c r="M5023" s="626" t="s">
        <v>14549</v>
      </c>
      <c r="N5023" s="624">
        <v>0</v>
      </c>
      <c r="O5023" s="624">
        <v>0</v>
      </c>
      <c r="P5023" s="624">
        <v>0</v>
      </c>
      <c r="Q5023" s="624">
        <v>0</v>
      </c>
      <c r="R5023" s="624">
        <v>0</v>
      </c>
      <c r="S5023" s="624">
        <v>0</v>
      </c>
      <c r="T5023" s="624">
        <v>0</v>
      </c>
      <c r="U5023" s="624">
        <v>0</v>
      </c>
      <c r="V5023" s="624">
        <v>0</v>
      </c>
      <c r="W5023" s="624">
        <v>0</v>
      </c>
      <c r="X5023" s="624">
        <v>0</v>
      </c>
      <c r="Y5023" s="624">
        <v>0</v>
      </c>
      <c r="Z5023" s="633" t="s">
        <v>51</v>
      </c>
      <c r="AA5023" s="624" t="s">
        <v>5289</v>
      </c>
      <c r="AB5023" s="624" t="s">
        <v>5289</v>
      </c>
      <c r="AC5023" s="138"/>
      <c r="AD5023" s="138"/>
      <c r="AE5023" s="138"/>
      <c r="AF5023" s="278"/>
      <c r="AG5023" s="107"/>
      <c r="AH5023" s="107"/>
      <c r="AI5023" s="107"/>
      <c r="AJ5023" s="107"/>
      <c r="AK5023" s="107"/>
      <c r="AL5023" s="107"/>
    </row>
    <row r="5024" spans="1:38" s="44" customFormat="1" ht="140.25" customHeight="1">
      <c r="A5024" s="621">
        <v>6</v>
      </c>
      <c r="B5024" s="626" t="s">
        <v>2381</v>
      </c>
      <c r="C5024" s="29" t="s">
        <v>2371</v>
      </c>
      <c r="D5024" s="626" t="s">
        <v>2389</v>
      </c>
      <c r="E5024" s="229" t="s">
        <v>14554</v>
      </c>
      <c r="F5024" s="138"/>
      <c r="G5024" s="138"/>
      <c r="H5024" s="138"/>
      <c r="I5024" s="138"/>
      <c r="J5024" s="624" t="s">
        <v>5289</v>
      </c>
      <c r="K5024" s="29" t="s">
        <v>1345</v>
      </c>
      <c r="L5024" s="633" t="s">
        <v>40</v>
      </c>
      <c r="M5024" s="626" t="s">
        <v>14550</v>
      </c>
      <c r="N5024" s="624">
        <v>0</v>
      </c>
      <c r="O5024" s="624">
        <v>0</v>
      </c>
      <c r="P5024" s="624">
        <v>0</v>
      </c>
      <c r="Q5024" s="624">
        <v>0</v>
      </c>
      <c r="R5024" s="624">
        <v>0</v>
      </c>
      <c r="S5024" s="624">
        <v>0</v>
      </c>
      <c r="T5024" s="624">
        <v>0</v>
      </c>
      <c r="U5024" s="624">
        <v>0</v>
      </c>
      <c r="V5024" s="624">
        <v>0</v>
      </c>
      <c r="W5024" s="624">
        <v>0</v>
      </c>
      <c r="X5024" s="624">
        <v>2</v>
      </c>
      <c r="Y5024" s="624">
        <v>0</v>
      </c>
      <c r="Z5024" s="633" t="s">
        <v>51</v>
      </c>
      <c r="AA5024" s="624" t="s">
        <v>5289</v>
      </c>
      <c r="AB5024" s="624" t="s">
        <v>5289</v>
      </c>
      <c r="AC5024" s="138"/>
      <c r="AD5024" s="138"/>
      <c r="AE5024" s="138"/>
      <c r="AF5024" s="278"/>
      <c r="AG5024" s="107"/>
      <c r="AH5024" s="107"/>
      <c r="AI5024" s="107"/>
      <c r="AJ5024" s="107"/>
      <c r="AK5024" s="107"/>
      <c r="AL5024" s="107"/>
    </row>
    <row r="5025" spans="1:38" s="44" customFormat="1" ht="140.25" customHeight="1">
      <c r="A5025" s="621">
        <v>7</v>
      </c>
      <c r="B5025" s="626" t="s">
        <v>2382</v>
      </c>
      <c r="C5025" s="29" t="s">
        <v>2371</v>
      </c>
      <c r="D5025" s="626" t="s">
        <v>2389</v>
      </c>
      <c r="E5025" s="229" t="s">
        <v>14554</v>
      </c>
      <c r="F5025" s="138"/>
      <c r="G5025" s="138"/>
      <c r="H5025" s="138"/>
      <c r="I5025" s="138"/>
      <c r="J5025" s="624" t="s">
        <v>5289</v>
      </c>
      <c r="K5025" s="29" t="s">
        <v>609</v>
      </c>
      <c r="L5025" s="633" t="s">
        <v>40</v>
      </c>
      <c r="M5025" s="626" t="s">
        <v>14551</v>
      </c>
      <c r="N5025" s="624">
        <v>0</v>
      </c>
      <c r="O5025" s="624">
        <v>0</v>
      </c>
      <c r="P5025" s="624">
        <v>0</v>
      </c>
      <c r="Q5025" s="624">
        <v>0</v>
      </c>
      <c r="R5025" s="624">
        <v>0</v>
      </c>
      <c r="S5025" s="624">
        <v>0</v>
      </c>
      <c r="T5025" s="624">
        <v>0</v>
      </c>
      <c r="U5025" s="624">
        <v>0</v>
      </c>
      <c r="V5025" s="624">
        <v>0</v>
      </c>
      <c r="W5025" s="624">
        <v>0</v>
      </c>
      <c r="X5025" s="624">
        <v>1</v>
      </c>
      <c r="Y5025" s="624">
        <v>0</v>
      </c>
      <c r="Z5025" s="633" t="s">
        <v>51</v>
      </c>
      <c r="AA5025" s="624" t="s">
        <v>5289</v>
      </c>
      <c r="AB5025" s="624" t="s">
        <v>5289</v>
      </c>
      <c r="AC5025" s="138"/>
      <c r="AD5025" s="138"/>
      <c r="AE5025" s="138"/>
      <c r="AF5025" s="278"/>
      <c r="AG5025" s="107"/>
      <c r="AH5025" s="107"/>
      <c r="AI5025" s="107"/>
      <c r="AJ5025" s="107"/>
      <c r="AK5025" s="107"/>
      <c r="AL5025" s="107"/>
    </row>
    <row r="5026" spans="1:38" s="44" customFormat="1" ht="140.25" customHeight="1">
      <c r="A5026" s="621">
        <v>8</v>
      </c>
      <c r="B5026" s="626" t="s">
        <v>2383</v>
      </c>
      <c r="C5026" s="29" t="s">
        <v>2371</v>
      </c>
      <c r="D5026" s="626" t="s">
        <v>2389</v>
      </c>
      <c r="E5026" s="229" t="s">
        <v>14554</v>
      </c>
      <c r="F5026" s="138"/>
      <c r="G5026" s="138"/>
      <c r="H5026" s="138"/>
      <c r="I5026" s="138"/>
      <c r="J5026" s="624" t="s">
        <v>5289</v>
      </c>
      <c r="K5026" s="29" t="s">
        <v>968</v>
      </c>
      <c r="L5026" s="633" t="s">
        <v>51</v>
      </c>
      <c r="M5026" s="138"/>
      <c r="N5026" s="138"/>
      <c r="O5026" s="624">
        <v>0</v>
      </c>
      <c r="P5026" s="624">
        <v>0</v>
      </c>
      <c r="Q5026" s="624">
        <v>0</v>
      </c>
      <c r="R5026" s="624">
        <v>0</v>
      </c>
      <c r="S5026" s="624">
        <v>0</v>
      </c>
      <c r="T5026" s="624">
        <v>0</v>
      </c>
      <c r="U5026" s="624">
        <v>0</v>
      </c>
      <c r="V5026" s="624">
        <v>0</v>
      </c>
      <c r="W5026" s="624">
        <v>0</v>
      </c>
      <c r="X5026" s="624">
        <v>0</v>
      </c>
      <c r="Y5026" s="624">
        <v>0</v>
      </c>
      <c r="Z5026" s="633" t="s">
        <v>51</v>
      </c>
      <c r="AA5026" s="624" t="s">
        <v>5289</v>
      </c>
      <c r="AB5026" s="624" t="s">
        <v>5289</v>
      </c>
      <c r="AC5026" s="138"/>
      <c r="AD5026" s="138"/>
      <c r="AE5026" s="138"/>
      <c r="AF5026" s="278"/>
      <c r="AG5026" s="107"/>
      <c r="AH5026" s="107"/>
      <c r="AI5026" s="107"/>
      <c r="AJ5026" s="107"/>
      <c r="AK5026" s="107"/>
      <c r="AL5026" s="107"/>
    </row>
    <row r="5027" spans="1:38" s="44" customFormat="1" ht="204" customHeight="1">
      <c r="A5027" s="621">
        <v>9</v>
      </c>
      <c r="B5027" s="626" t="s">
        <v>618</v>
      </c>
      <c r="C5027" s="29" t="s">
        <v>2371</v>
      </c>
      <c r="D5027" s="626" t="s">
        <v>2389</v>
      </c>
      <c r="E5027" s="229" t="s">
        <v>14554</v>
      </c>
      <c r="F5027" s="138"/>
      <c r="G5027" s="138"/>
      <c r="H5027" s="138"/>
      <c r="I5027" s="138"/>
      <c r="J5027" s="624" t="s">
        <v>5289</v>
      </c>
      <c r="K5027" s="29" t="s">
        <v>1142</v>
      </c>
      <c r="L5027" s="633" t="s">
        <v>40</v>
      </c>
      <c r="M5027" s="626" t="s">
        <v>14552</v>
      </c>
      <c r="N5027" s="624">
        <v>0</v>
      </c>
      <c r="O5027" s="624">
        <v>0</v>
      </c>
      <c r="P5027" s="624">
        <v>0</v>
      </c>
      <c r="Q5027" s="624">
        <v>0</v>
      </c>
      <c r="R5027" s="624">
        <v>0</v>
      </c>
      <c r="S5027" s="624">
        <v>0</v>
      </c>
      <c r="T5027" s="624">
        <v>0</v>
      </c>
      <c r="U5027" s="624">
        <v>0</v>
      </c>
      <c r="V5027" s="624">
        <v>0</v>
      </c>
      <c r="W5027" s="624">
        <v>0</v>
      </c>
      <c r="X5027" s="624">
        <v>4</v>
      </c>
      <c r="Y5027" s="624">
        <v>0</v>
      </c>
      <c r="Z5027" s="633" t="s">
        <v>51</v>
      </c>
      <c r="AA5027" s="624" t="s">
        <v>5289</v>
      </c>
      <c r="AB5027" s="624" t="s">
        <v>5289</v>
      </c>
      <c r="AC5027" s="138"/>
      <c r="AD5027" s="138"/>
      <c r="AE5027" s="138"/>
      <c r="AF5027" s="278"/>
      <c r="AG5027" s="107"/>
      <c r="AH5027" s="107"/>
      <c r="AI5027" s="107"/>
      <c r="AJ5027" s="107"/>
      <c r="AK5027" s="107"/>
      <c r="AL5027" s="107"/>
    </row>
    <row r="5028" spans="1:38" ht="255" customHeight="1">
      <c r="A5028" s="621">
        <v>10</v>
      </c>
      <c r="B5028" s="626" t="s">
        <v>1201</v>
      </c>
      <c r="C5028" s="626" t="s">
        <v>2378</v>
      </c>
      <c r="D5028" s="626" t="s">
        <v>2389</v>
      </c>
      <c r="E5028" s="229" t="s">
        <v>14554</v>
      </c>
      <c r="F5028" s="138"/>
      <c r="G5028" s="138"/>
      <c r="H5028" s="138"/>
      <c r="I5028" s="138"/>
      <c r="J5028" s="624" t="s">
        <v>5289</v>
      </c>
      <c r="K5028" s="29" t="s">
        <v>2338</v>
      </c>
      <c r="L5028" s="633" t="s">
        <v>40</v>
      </c>
      <c r="M5028" s="626" t="s">
        <v>14553</v>
      </c>
      <c r="N5028" s="624">
        <v>0</v>
      </c>
      <c r="O5028" s="624">
        <v>0</v>
      </c>
      <c r="P5028" s="624">
        <v>0</v>
      </c>
      <c r="Q5028" s="624">
        <v>0</v>
      </c>
      <c r="R5028" s="624">
        <v>0</v>
      </c>
      <c r="S5028" s="624">
        <v>0</v>
      </c>
      <c r="T5028" s="624">
        <v>0</v>
      </c>
      <c r="U5028" s="624">
        <v>0</v>
      </c>
      <c r="V5028" s="624">
        <v>0</v>
      </c>
      <c r="W5028" s="624">
        <v>0</v>
      </c>
      <c r="X5028" s="624">
        <v>0</v>
      </c>
      <c r="Y5028" s="624">
        <v>0</v>
      </c>
      <c r="Z5028" s="633" t="s">
        <v>51</v>
      </c>
      <c r="AA5028" s="624" t="s">
        <v>5289</v>
      </c>
      <c r="AB5028" s="624" t="s">
        <v>5289</v>
      </c>
      <c r="AC5028" s="138"/>
      <c r="AD5028" s="138"/>
      <c r="AE5028" s="138"/>
      <c r="AF5028" s="278"/>
    </row>
    <row r="5029" spans="1:38" ht="140.25" customHeight="1">
      <c r="A5029" s="621">
        <v>11</v>
      </c>
      <c r="B5029" s="626" t="s">
        <v>1556</v>
      </c>
      <c r="C5029" s="626" t="s">
        <v>2378</v>
      </c>
      <c r="D5029" s="626" t="s">
        <v>2389</v>
      </c>
      <c r="E5029" s="229" t="s">
        <v>14554</v>
      </c>
      <c r="F5029" s="138"/>
      <c r="G5029" s="138"/>
      <c r="H5029" s="138"/>
      <c r="I5029" s="138"/>
      <c r="J5029" s="624" t="s">
        <v>5289</v>
      </c>
      <c r="K5029" s="29" t="s">
        <v>2388</v>
      </c>
      <c r="L5029" s="633" t="s">
        <v>51</v>
      </c>
      <c r="M5029" s="202"/>
      <c r="N5029" s="138"/>
      <c r="O5029" s="624">
        <v>0</v>
      </c>
      <c r="P5029" s="624">
        <v>0</v>
      </c>
      <c r="Q5029" s="624">
        <v>0</v>
      </c>
      <c r="R5029" s="624">
        <v>0</v>
      </c>
      <c r="S5029" s="624">
        <v>0</v>
      </c>
      <c r="T5029" s="624">
        <v>0</v>
      </c>
      <c r="U5029" s="624">
        <v>0</v>
      </c>
      <c r="V5029" s="624">
        <v>0</v>
      </c>
      <c r="W5029" s="624">
        <v>0</v>
      </c>
      <c r="X5029" s="624">
        <v>106</v>
      </c>
      <c r="Y5029" s="624">
        <v>0</v>
      </c>
      <c r="Z5029" s="633" t="s">
        <v>51</v>
      </c>
      <c r="AA5029" s="624" t="s">
        <v>5289</v>
      </c>
      <c r="AB5029" s="624" t="s">
        <v>5289</v>
      </c>
      <c r="AC5029" s="138"/>
      <c r="AD5029" s="138"/>
      <c r="AE5029" s="138"/>
      <c r="AF5029" s="278"/>
    </row>
    <row r="5030" spans="1:38" ht="140.25" customHeight="1">
      <c r="A5030" s="621">
        <v>12</v>
      </c>
      <c r="B5030" s="626" t="s">
        <v>2154</v>
      </c>
      <c r="C5030" s="626" t="s">
        <v>2384</v>
      </c>
      <c r="D5030" s="626" t="s">
        <v>2389</v>
      </c>
      <c r="E5030" s="229" t="s">
        <v>14554</v>
      </c>
      <c r="F5030" s="138"/>
      <c r="G5030" s="138"/>
      <c r="H5030" s="138"/>
      <c r="I5030" s="138"/>
      <c r="J5030" s="624" t="s">
        <v>5289</v>
      </c>
      <c r="K5030" s="29" t="s">
        <v>660</v>
      </c>
      <c r="L5030" s="633" t="s">
        <v>51</v>
      </c>
      <c r="M5030" s="202"/>
      <c r="N5030" s="138"/>
      <c r="O5030" s="624">
        <v>0</v>
      </c>
      <c r="P5030" s="624">
        <v>0</v>
      </c>
      <c r="Q5030" s="624">
        <v>0</v>
      </c>
      <c r="R5030" s="624">
        <v>0</v>
      </c>
      <c r="S5030" s="624">
        <v>0</v>
      </c>
      <c r="T5030" s="624">
        <v>0</v>
      </c>
      <c r="U5030" s="624">
        <v>0</v>
      </c>
      <c r="V5030" s="624">
        <v>0</v>
      </c>
      <c r="W5030" s="624">
        <v>0</v>
      </c>
      <c r="X5030" s="624">
        <v>21</v>
      </c>
      <c r="Y5030" s="624">
        <v>0</v>
      </c>
      <c r="Z5030" s="633" t="s">
        <v>51</v>
      </c>
      <c r="AA5030" s="624" t="s">
        <v>5289</v>
      </c>
      <c r="AB5030" s="624" t="s">
        <v>5289</v>
      </c>
      <c r="AC5030" s="138"/>
      <c r="AD5030" s="138"/>
      <c r="AE5030" s="138"/>
      <c r="AF5030" s="278"/>
    </row>
    <row r="5031" spans="1:38" ht="140.25" customHeight="1">
      <c r="A5031" s="621">
        <v>13</v>
      </c>
      <c r="B5031" s="626" t="s">
        <v>2385</v>
      </c>
      <c r="C5031" s="29" t="s">
        <v>2371</v>
      </c>
      <c r="D5031" s="626" t="s">
        <v>2389</v>
      </c>
      <c r="E5031" s="229" t="s">
        <v>14554</v>
      </c>
      <c r="F5031" s="138"/>
      <c r="G5031" s="138"/>
      <c r="H5031" s="138"/>
      <c r="I5031" s="138"/>
      <c r="J5031" s="624" t="s">
        <v>5289</v>
      </c>
      <c r="K5031" s="29" t="s">
        <v>2386</v>
      </c>
      <c r="L5031" s="633" t="s">
        <v>51</v>
      </c>
      <c r="M5031" s="202"/>
      <c r="N5031" s="138"/>
      <c r="O5031" s="624">
        <v>0</v>
      </c>
      <c r="P5031" s="624">
        <v>0</v>
      </c>
      <c r="Q5031" s="624">
        <v>0</v>
      </c>
      <c r="R5031" s="624">
        <v>0</v>
      </c>
      <c r="S5031" s="624">
        <v>0</v>
      </c>
      <c r="T5031" s="624">
        <v>0</v>
      </c>
      <c r="U5031" s="624">
        <v>0</v>
      </c>
      <c r="V5031" s="624">
        <v>0</v>
      </c>
      <c r="W5031" s="624">
        <v>0</v>
      </c>
      <c r="X5031" s="624">
        <v>0</v>
      </c>
      <c r="Y5031" s="624">
        <v>0</v>
      </c>
      <c r="Z5031" s="633" t="s">
        <v>51</v>
      </c>
      <c r="AA5031" s="624" t="s">
        <v>5289</v>
      </c>
      <c r="AB5031" s="624" t="s">
        <v>5289</v>
      </c>
      <c r="AC5031" s="138"/>
      <c r="AD5031" s="138"/>
      <c r="AE5031" s="138"/>
      <c r="AF5031" s="278"/>
    </row>
    <row r="5032" spans="1:38" ht="140.25" customHeight="1">
      <c r="A5032" s="621">
        <v>14</v>
      </c>
      <c r="B5032" s="626" t="s">
        <v>2387</v>
      </c>
      <c r="C5032" s="29" t="s">
        <v>2371</v>
      </c>
      <c r="D5032" s="626" t="s">
        <v>2389</v>
      </c>
      <c r="E5032" s="229" t="s">
        <v>14554</v>
      </c>
      <c r="F5032" s="138"/>
      <c r="G5032" s="138"/>
      <c r="H5032" s="138"/>
      <c r="I5032" s="138"/>
      <c r="J5032" s="624" t="s">
        <v>5289</v>
      </c>
      <c r="K5032" s="29" t="s">
        <v>1238</v>
      </c>
      <c r="L5032" s="633" t="s">
        <v>51</v>
      </c>
      <c r="M5032" s="202"/>
      <c r="N5032" s="138"/>
      <c r="O5032" s="624">
        <v>0</v>
      </c>
      <c r="P5032" s="624">
        <v>0</v>
      </c>
      <c r="Q5032" s="624">
        <v>0</v>
      </c>
      <c r="R5032" s="624">
        <v>0</v>
      </c>
      <c r="S5032" s="624">
        <v>0</v>
      </c>
      <c r="T5032" s="624">
        <v>0</v>
      </c>
      <c r="U5032" s="624">
        <v>0</v>
      </c>
      <c r="V5032" s="624">
        <v>0</v>
      </c>
      <c r="W5032" s="624">
        <v>0</v>
      </c>
      <c r="X5032" s="624">
        <v>0</v>
      </c>
      <c r="Y5032" s="624">
        <v>0</v>
      </c>
      <c r="Z5032" s="633" t="s">
        <v>51</v>
      </c>
      <c r="AA5032" s="624" t="s">
        <v>5289</v>
      </c>
      <c r="AB5032" s="624" t="s">
        <v>5289</v>
      </c>
      <c r="AC5032" s="138"/>
      <c r="AD5032" s="138"/>
      <c r="AE5032" s="138"/>
      <c r="AF5032" s="278"/>
    </row>
    <row r="5033" spans="1:38" s="44" customFormat="1" ht="140.25" customHeight="1">
      <c r="A5033" s="214">
        <v>15</v>
      </c>
      <c r="B5033" s="626" t="s">
        <v>17750</v>
      </c>
      <c r="C5033" s="29" t="s">
        <v>18110</v>
      </c>
      <c r="D5033" s="626" t="s">
        <v>18111</v>
      </c>
      <c r="E5033" s="229" t="s">
        <v>54</v>
      </c>
      <c r="F5033" s="138"/>
      <c r="G5033" s="138"/>
      <c r="H5033" s="138"/>
      <c r="I5033" s="138"/>
      <c r="J5033" s="624" t="s">
        <v>5289</v>
      </c>
      <c r="K5033" s="29" t="s">
        <v>1238</v>
      </c>
      <c r="L5033" s="633" t="s">
        <v>54</v>
      </c>
      <c r="M5033" s="627" t="s">
        <v>18112</v>
      </c>
      <c r="N5033" s="624">
        <v>0</v>
      </c>
      <c r="O5033" s="624">
        <v>0</v>
      </c>
      <c r="P5033" s="624">
        <v>0</v>
      </c>
      <c r="Q5033" s="624">
        <v>0</v>
      </c>
      <c r="R5033" s="624">
        <v>0</v>
      </c>
      <c r="S5033" s="624">
        <v>0</v>
      </c>
      <c r="T5033" s="624">
        <v>0</v>
      </c>
      <c r="U5033" s="624">
        <v>0</v>
      </c>
      <c r="V5033" s="624">
        <v>0</v>
      </c>
      <c r="W5033" s="624">
        <v>0</v>
      </c>
      <c r="X5033" s="624">
        <v>0</v>
      </c>
      <c r="Y5033" s="624">
        <v>0</v>
      </c>
      <c r="Z5033" s="633" t="s">
        <v>51</v>
      </c>
      <c r="AA5033" s="624" t="s">
        <v>5289</v>
      </c>
      <c r="AB5033" s="624" t="s">
        <v>5289</v>
      </c>
      <c r="AC5033" s="138"/>
      <c r="AD5033" s="138"/>
      <c r="AE5033" s="138"/>
      <c r="AF5033" s="469"/>
      <c r="AG5033" s="107"/>
      <c r="AH5033" s="107"/>
      <c r="AI5033" s="107"/>
      <c r="AJ5033" s="107"/>
      <c r="AK5033" s="107"/>
      <c r="AL5033" s="107"/>
    </row>
    <row r="5034" spans="1:38" s="44" customFormat="1" ht="15.75" customHeight="1" thickBot="1">
      <c r="A5034" s="18"/>
      <c r="B5034" s="18">
        <v>15</v>
      </c>
      <c r="C5034" s="18"/>
      <c r="D5034" s="18">
        <v>15</v>
      </c>
      <c r="E5034" s="18">
        <v>15</v>
      </c>
      <c r="F5034" s="18"/>
      <c r="G5034" s="18"/>
      <c r="H5034" s="18">
        <v>0</v>
      </c>
      <c r="I5034" s="18"/>
      <c r="J5034" s="18">
        <v>1</v>
      </c>
      <c r="K5034" s="18">
        <v>15</v>
      </c>
      <c r="L5034" s="18">
        <v>8</v>
      </c>
      <c r="M5034" s="200"/>
      <c r="N5034" s="18">
        <f t="shared" ref="N5034:O5034" si="1728">SUM(N5019:N5033)</f>
        <v>0</v>
      </c>
      <c r="O5034" s="18">
        <f t="shared" si="1728"/>
        <v>0</v>
      </c>
      <c r="P5034" s="18">
        <f t="shared" ref="P5034:Q5034" si="1729">SUM(P5019:P5033)</f>
        <v>0</v>
      </c>
      <c r="Q5034" s="18">
        <f t="shared" si="1729"/>
        <v>0</v>
      </c>
      <c r="R5034" s="18">
        <f t="shared" ref="R5034" si="1730">SUM(R5019:R5033)</f>
        <v>0</v>
      </c>
      <c r="S5034" s="18">
        <f t="shared" ref="S5034" si="1731">SUM(S5019:S5033)</f>
        <v>0</v>
      </c>
      <c r="T5034" s="18">
        <f t="shared" ref="T5034:U5034" si="1732">SUM(T5019:T5033)</f>
        <v>0</v>
      </c>
      <c r="U5034" s="18">
        <f t="shared" si="1732"/>
        <v>0</v>
      </c>
      <c r="V5034" s="18">
        <f t="shared" ref="V5034:W5034" si="1733">SUM(V5019:V5033)</f>
        <v>0</v>
      </c>
      <c r="W5034" s="18">
        <f t="shared" si="1733"/>
        <v>0</v>
      </c>
      <c r="X5034" s="18">
        <f t="shared" ref="X5034:Y5034" si="1734">SUM(X5019:X5033)</f>
        <v>532</v>
      </c>
      <c r="Y5034" s="18">
        <f t="shared" si="1734"/>
        <v>0</v>
      </c>
      <c r="Z5034" s="18">
        <v>0</v>
      </c>
      <c r="AA5034" s="18">
        <v>1</v>
      </c>
      <c r="AB5034" s="18">
        <v>1</v>
      </c>
      <c r="AC5034" s="18"/>
      <c r="AD5034" s="18"/>
      <c r="AE5034" s="18"/>
      <c r="AF5034" s="18"/>
      <c r="AG5034" s="107"/>
      <c r="AH5034" s="107"/>
      <c r="AI5034" s="107"/>
      <c r="AJ5034" s="107"/>
      <c r="AK5034" s="107"/>
      <c r="AL5034" s="107"/>
    </row>
    <row r="5035" spans="1:38" ht="15.75" customHeight="1" thickBot="1">
      <c r="A5035" s="660" t="s">
        <v>2349</v>
      </c>
      <c r="B5035" s="661"/>
      <c r="C5035" s="661"/>
      <c r="D5035" s="661"/>
      <c r="E5035" s="661"/>
      <c r="F5035" s="661"/>
      <c r="G5035" s="661"/>
      <c r="H5035" s="661"/>
      <c r="I5035" s="661"/>
      <c r="J5035" s="661"/>
      <c r="K5035" s="661"/>
      <c r="L5035" s="661"/>
      <c r="M5035" s="661"/>
      <c r="N5035" s="661"/>
      <c r="O5035" s="661"/>
      <c r="P5035" s="661"/>
      <c r="Q5035" s="661"/>
      <c r="R5035" s="661"/>
      <c r="S5035" s="661"/>
      <c r="T5035" s="661"/>
      <c r="U5035" s="661"/>
      <c r="V5035" s="661"/>
      <c r="W5035" s="661"/>
      <c r="X5035" s="661"/>
      <c r="Y5035" s="661"/>
      <c r="Z5035" s="661"/>
      <c r="AA5035" s="661"/>
      <c r="AB5035" s="661"/>
      <c r="AC5035" s="661"/>
      <c r="AD5035" s="661"/>
      <c r="AE5035" s="661"/>
      <c r="AF5035" s="662"/>
    </row>
    <row r="5036" spans="1:38" ht="331.5" customHeight="1">
      <c r="A5036" s="621">
        <v>1</v>
      </c>
      <c r="B5036" s="28" t="s">
        <v>2390</v>
      </c>
      <c r="C5036" s="28" t="s">
        <v>2404</v>
      </c>
      <c r="D5036" s="28" t="s">
        <v>2391</v>
      </c>
      <c r="E5036" s="629" t="s">
        <v>2405</v>
      </c>
      <c r="F5036" s="629" t="s">
        <v>16683</v>
      </c>
      <c r="G5036" s="138"/>
      <c r="H5036" s="138"/>
      <c r="I5036" s="138"/>
      <c r="J5036" s="138"/>
      <c r="K5036" s="138"/>
      <c r="L5036" s="629" t="s">
        <v>51</v>
      </c>
      <c r="M5036" s="202"/>
      <c r="N5036" s="138"/>
      <c r="O5036" s="629">
        <v>0</v>
      </c>
      <c r="P5036" s="629">
        <v>0</v>
      </c>
      <c r="Q5036" s="629">
        <v>0</v>
      </c>
      <c r="R5036" s="629">
        <v>0</v>
      </c>
      <c r="S5036" s="629">
        <v>0</v>
      </c>
      <c r="T5036" s="629">
        <v>0</v>
      </c>
      <c r="U5036" s="629">
        <v>0</v>
      </c>
      <c r="V5036" s="629">
        <v>0</v>
      </c>
      <c r="W5036" s="629">
        <v>0</v>
      </c>
      <c r="X5036" s="629">
        <v>478</v>
      </c>
      <c r="Y5036" s="629">
        <v>0</v>
      </c>
      <c r="Z5036" s="629" t="s">
        <v>51</v>
      </c>
      <c r="AA5036" s="29" t="s">
        <v>2393</v>
      </c>
      <c r="AB5036" s="29" t="s">
        <v>2394</v>
      </c>
      <c r="AC5036" s="138"/>
      <c r="AD5036" s="138"/>
      <c r="AE5036" s="138"/>
      <c r="AF5036" s="278"/>
    </row>
    <row r="5037" spans="1:38" ht="280.5">
      <c r="A5037" s="621">
        <v>2</v>
      </c>
      <c r="B5037" s="627" t="s">
        <v>1391</v>
      </c>
      <c r="C5037" s="28" t="s">
        <v>2404</v>
      </c>
      <c r="D5037" s="627" t="s">
        <v>2395</v>
      </c>
      <c r="E5037" s="624" t="s">
        <v>2406</v>
      </c>
      <c r="F5037" s="138"/>
      <c r="G5037" s="138"/>
      <c r="H5037" s="138"/>
      <c r="I5037" s="138"/>
      <c r="J5037" s="138"/>
      <c r="K5037" s="138"/>
      <c r="L5037" s="624" t="s">
        <v>51</v>
      </c>
      <c r="M5037" s="202"/>
      <c r="N5037" s="138"/>
      <c r="O5037" s="624">
        <v>0</v>
      </c>
      <c r="P5037" s="624">
        <v>0</v>
      </c>
      <c r="Q5037" s="624">
        <v>0</v>
      </c>
      <c r="R5037" s="624">
        <v>0</v>
      </c>
      <c r="S5037" s="624">
        <v>0</v>
      </c>
      <c r="T5037" s="624">
        <v>0</v>
      </c>
      <c r="U5037" s="624">
        <v>0</v>
      </c>
      <c r="V5037" s="624">
        <v>0</v>
      </c>
      <c r="W5037" s="624">
        <v>0</v>
      </c>
      <c r="X5037" s="624">
        <v>10</v>
      </c>
      <c r="Y5037" s="624">
        <v>0</v>
      </c>
      <c r="Z5037" s="624" t="s">
        <v>51</v>
      </c>
      <c r="AA5037" s="624" t="s">
        <v>5289</v>
      </c>
      <c r="AB5037" s="624" t="s">
        <v>5289</v>
      </c>
      <c r="AC5037" s="138"/>
      <c r="AD5037" s="138"/>
      <c r="AE5037" s="138"/>
      <c r="AF5037" s="278"/>
    </row>
    <row r="5038" spans="1:38" ht="89.25" customHeight="1">
      <c r="A5038" s="621">
        <v>3</v>
      </c>
      <c r="B5038" s="627" t="s">
        <v>2396</v>
      </c>
      <c r="C5038" s="28" t="s">
        <v>2404</v>
      </c>
      <c r="D5038" s="627" t="s">
        <v>2397</v>
      </c>
      <c r="E5038" s="624" t="s">
        <v>40</v>
      </c>
      <c r="F5038" s="138"/>
      <c r="G5038" s="138"/>
      <c r="H5038" s="138"/>
      <c r="I5038" s="138"/>
      <c r="J5038" s="138"/>
      <c r="K5038" s="138"/>
      <c r="L5038" s="624" t="s">
        <v>51</v>
      </c>
      <c r="M5038" s="202"/>
      <c r="N5038" s="138"/>
      <c r="O5038" s="624">
        <v>0</v>
      </c>
      <c r="P5038" s="624">
        <v>0</v>
      </c>
      <c r="Q5038" s="624">
        <v>0</v>
      </c>
      <c r="R5038" s="624">
        <v>0</v>
      </c>
      <c r="S5038" s="624">
        <v>0</v>
      </c>
      <c r="T5038" s="624">
        <v>0</v>
      </c>
      <c r="U5038" s="624">
        <v>0</v>
      </c>
      <c r="V5038" s="624">
        <v>0</v>
      </c>
      <c r="W5038" s="624">
        <v>0</v>
      </c>
      <c r="X5038" s="624">
        <v>0</v>
      </c>
      <c r="Y5038" s="624">
        <v>0</v>
      </c>
      <c r="Z5038" s="624" t="s">
        <v>51</v>
      </c>
      <c r="AA5038" s="624" t="s">
        <v>5289</v>
      </c>
      <c r="AB5038" s="624" t="s">
        <v>5289</v>
      </c>
      <c r="AC5038" s="138"/>
      <c r="AD5038" s="138"/>
      <c r="AE5038" s="138"/>
      <c r="AF5038" s="278"/>
    </row>
    <row r="5039" spans="1:38" ht="344.25" customHeight="1">
      <c r="A5039" s="621">
        <v>4</v>
      </c>
      <c r="B5039" s="627" t="s">
        <v>2398</v>
      </c>
      <c r="C5039" s="28" t="s">
        <v>2404</v>
      </c>
      <c r="D5039" s="627" t="s">
        <v>2399</v>
      </c>
      <c r="E5039" s="624" t="s">
        <v>2407</v>
      </c>
      <c r="F5039" s="138"/>
      <c r="G5039" s="138"/>
      <c r="H5039" s="138"/>
      <c r="I5039" s="138"/>
      <c r="J5039" s="64" t="s">
        <v>2392</v>
      </c>
      <c r="K5039" s="626" t="s">
        <v>2400</v>
      </c>
      <c r="L5039" s="624" t="s">
        <v>51</v>
      </c>
      <c r="M5039" s="202"/>
      <c r="N5039" s="138"/>
      <c r="O5039" s="624">
        <v>0</v>
      </c>
      <c r="P5039" s="624">
        <v>0</v>
      </c>
      <c r="Q5039" s="624">
        <v>0</v>
      </c>
      <c r="R5039" s="624">
        <v>0</v>
      </c>
      <c r="S5039" s="624">
        <v>0</v>
      </c>
      <c r="T5039" s="624">
        <v>0</v>
      </c>
      <c r="U5039" s="624">
        <v>0</v>
      </c>
      <c r="V5039" s="624">
        <v>0</v>
      </c>
      <c r="W5039" s="624">
        <v>0</v>
      </c>
      <c r="X5039" s="624">
        <v>1</v>
      </c>
      <c r="Y5039" s="624">
        <v>0</v>
      </c>
      <c r="Z5039" s="624" t="s">
        <v>51</v>
      </c>
      <c r="AA5039" s="624" t="s">
        <v>5289</v>
      </c>
      <c r="AB5039" s="624" t="s">
        <v>5289</v>
      </c>
      <c r="AC5039" s="138"/>
      <c r="AD5039" s="138"/>
      <c r="AE5039" s="138"/>
      <c r="AF5039" s="278"/>
    </row>
    <row r="5040" spans="1:38" ht="409.5">
      <c r="A5040" s="621">
        <v>5</v>
      </c>
      <c r="B5040" s="627" t="s">
        <v>2401</v>
      </c>
      <c r="C5040" s="28" t="s">
        <v>2404</v>
      </c>
      <c r="D5040" s="627" t="s">
        <v>2402</v>
      </c>
      <c r="E5040" s="624" t="s">
        <v>2408</v>
      </c>
      <c r="F5040" s="138"/>
      <c r="G5040" s="138"/>
      <c r="H5040" s="138"/>
      <c r="I5040" s="138"/>
      <c r="J5040" s="138"/>
      <c r="K5040" s="138"/>
      <c r="L5040" s="624" t="s">
        <v>51</v>
      </c>
      <c r="M5040" s="202"/>
      <c r="N5040" s="138"/>
      <c r="O5040" s="624">
        <v>0</v>
      </c>
      <c r="P5040" s="624">
        <v>0</v>
      </c>
      <c r="Q5040" s="624">
        <v>0</v>
      </c>
      <c r="R5040" s="624">
        <v>0</v>
      </c>
      <c r="S5040" s="624">
        <v>0</v>
      </c>
      <c r="T5040" s="624">
        <v>0</v>
      </c>
      <c r="U5040" s="624">
        <v>0</v>
      </c>
      <c r="V5040" s="624">
        <v>0</v>
      </c>
      <c r="W5040" s="624">
        <v>0</v>
      </c>
      <c r="X5040" s="624">
        <v>3</v>
      </c>
      <c r="Y5040" s="624">
        <v>0</v>
      </c>
      <c r="Z5040" s="624" t="s">
        <v>51</v>
      </c>
      <c r="AA5040" s="624" t="s">
        <v>5289</v>
      </c>
      <c r="AB5040" s="624" t="s">
        <v>5289</v>
      </c>
      <c r="AC5040" s="138"/>
      <c r="AD5040" s="138"/>
      <c r="AE5040" s="138"/>
      <c r="AF5040" s="278"/>
    </row>
    <row r="5041" spans="1:38" s="44" customFormat="1" ht="102">
      <c r="A5041" s="621">
        <v>6</v>
      </c>
      <c r="B5041" s="627" t="s">
        <v>17750</v>
      </c>
      <c r="C5041" s="28" t="s">
        <v>17751</v>
      </c>
      <c r="D5041" s="627" t="s">
        <v>17752</v>
      </c>
      <c r="E5041" s="624" t="s">
        <v>54</v>
      </c>
      <c r="F5041" s="138"/>
      <c r="G5041" s="138"/>
      <c r="H5041" s="138"/>
      <c r="I5041" s="138"/>
      <c r="J5041" s="138"/>
      <c r="K5041" s="138"/>
      <c r="L5041" s="624" t="s">
        <v>51</v>
      </c>
      <c r="M5041" s="202"/>
      <c r="N5041" s="138"/>
      <c r="O5041" s="624">
        <v>0</v>
      </c>
      <c r="P5041" s="624">
        <v>0</v>
      </c>
      <c r="Q5041" s="624">
        <v>0</v>
      </c>
      <c r="R5041" s="624">
        <v>0</v>
      </c>
      <c r="S5041" s="624">
        <v>0</v>
      </c>
      <c r="T5041" s="624">
        <v>0</v>
      </c>
      <c r="U5041" s="624">
        <v>0</v>
      </c>
      <c r="V5041" s="624">
        <v>0</v>
      </c>
      <c r="W5041" s="624">
        <v>0</v>
      </c>
      <c r="X5041" s="624">
        <v>0</v>
      </c>
      <c r="Y5041" s="624">
        <v>0</v>
      </c>
      <c r="Z5041" s="624" t="s">
        <v>51</v>
      </c>
      <c r="AA5041" s="624" t="s">
        <v>5289</v>
      </c>
      <c r="AB5041" s="624" t="s">
        <v>5289</v>
      </c>
      <c r="AC5041" s="138"/>
      <c r="AD5041" s="138"/>
      <c r="AE5041" s="138"/>
      <c r="AF5041" s="278"/>
      <c r="AG5041" s="107"/>
      <c r="AH5041" s="107"/>
      <c r="AI5041" s="107"/>
      <c r="AJ5041" s="107"/>
      <c r="AK5041" s="107"/>
      <c r="AL5041" s="107"/>
    </row>
    <row r="5042" spans="1:38" s="44" customFormat="1" ht="63.75">
      <c r="A5042" s="621">
        <v>7</v>
      </c>
      <c r="B5042" s="627" t="s">
        <v>1249</v>
      </c>
      <c r="C5042" s="28" t="s">
        <v>18113</v>
      </c>
      <c r="D5042" s="627" t="s">
        <v>18114</v>
      </c>
      <c r="E5042" s="624" t="s">
        <v>54</v>
      </c>
      <c r="F5042" s="138"/>
      <c r="G5042" s="138"/>
      <c r="H5042" s="138"/>
      <c r="I5042" s="138"/>
      <c r="J5042" s="138"/>
      <c r="K5042" s="138"/>
      <c r="L5042" s="624" t="s">
        <v>51</v>
      </c>
      <c r="M5042" s="202"/>
      <c r="N5042" s="138"/>
      <c r="O5042" s="624">
        <v>0</v>
      </c>
      <c r="P5042" s="624">
        <v>0</v>
      </c>
      <c r="Q5042" s="624">
        <v>0</v>
      </c>
      <c r="R5042" s="624">
        <v>0</v>
      </c>
      <c r="S5042" s="624">
        <v>0</v>
      </c>
      <c r="T5042" s="624">
        <v>0</v>
      </c>
      <c r="U5042" s="624">
        <v>0</v>
      </c>
      <c r="V5042" s="624">
        <v>0</v>
      </c>
      <c r="W5042" s="624">
        <v>0</v>
      </c>
      <c r="X5042" s="624">
        <v>0</v>
      </c>
      <c r="Y5042" s="624">
        <v>0</v>
      </c>
      <c r="Z5042" s="624" t="s">
        <v>51</v>
      </c>
      <c r="AA5042" s="624" t="s">
        <v>5289</v>
      </c>
      <c r="AB5042" s="624" t="s">
        <v>5289</v>
      </c>
      <c r="AC5042" s="138"/>
      <c r="AD5042" s="138"/>
      <c r="AE5042" s="138"/>
      <c r="AF5042" s="278"/>
      <c r="AG5042" s="107"/>
      <c r="AH5042" s="107"/>
      <c r="AI5042" s="107"/>
      <c r="AJ5042" s="107"/>
      <c r="AK5042" s="107"/>
      <c r="AL5042" s="107"/>
    </row>
    <row r="5043" spans="1:38" ht="357" customHeight="1">
      <c r="A5043" s="621">
        <v>8</v>
      </c>
      <c r="B5043" s="627" t="s">
        <v>2191</v>
      </c>
      <c r="C5043" s="28" t="s">
        <v>2404</v>
      </c>
      <c r="D5043" s="627" t="s">
        <v>2403</v>
      </c>
      <c r="E5043" s="624" t="s">
        <v>2409</v>
      </c>
      <c r="F5043" s="138"/>
      <c r="G5043" s="138"/>
      <c r="H5043" s="138"/>
      <c r="I5043" s="138"/>
      <c r="J5043" s="138"/>
      <c r="K5043" s="138"/>
      <c r="L5043" s="624" t="s">
        <v>51</v>
      </c>
      <c r="M5043" s="202"/>
      <c r="N5043" s="138"/>
      <c r="O5043" s="624">
        <v>0</v>
      </c>
      <c r="P5043" s="624">
        <v>0</v>
      </c>
      <c r="Q5043" s="624">
        <v>0</v>
      </c>
      <c r="R5043" s="624">
        <v>0</v>
      </c>
      <c r="S5043" s="624">
        <v>0</v>
      </c>
      <c r="T5043" s="624">
        <v>0</v>
      </c>
      <c r="U5043" s="624">
        <v>0</v>
      </c>
      <c r="V5043" s="624">
        <v>0</v>
      </c>
      <c r="W5043" s="624">
        <v>0</v>
      </c>
      <c r="X5043" s="624">
        <v>0</v>
      </c>
      <c r="Y5043" s="624">
        <v>0</v>
      </c>
      <c r="Z5043" s="624" t="s">
        <v>51</v>
      </c>
      <c r="AA5043" s="624" t="s">
        <v>5289</v>
      </c>
      <c r="AB5043" s="624" t="s">
        <v>5289</v>
      </c>
      <c r="AC5043" s="138"/>
      <c r="AD5043" s="138"/>
      <c r="AE5043" s="138"/>
      <c r="AF5043" s="278"/>
    </row>
    <row r="5044" spans="1:38" s="44" customFormat="1" ht="15.75" customHeight="1" thickBot="1">
      <c r="A5044" s="18"/>
      <c r="B5044" s="18">
        <v>8</v>
      </c>
      <c r="C5044" s="18"/>
      <c r="D5044" s="18">
        <v>8</v>
      </c>
      <c r="E5044" s="18">
        <v>8</v>
      </c>
      <c r="F5044" s="18"/>
      <c r="G5044" s="18"/>
      <c r="H5044" s="18">
        <v>0</v>
      </c>
      <c r="I5044" s="18"/>
      <c r="J5044" s="18">
        <v>1</v>
      </c>
      <c r="K5044" s="18">
        <v>1</v>
      </c>
      <c r="L5044" s="18">
        <v>0</v>
      </c>
      <c r="M5044" s="200"/>
      <c r="N5044" s="18">
        <f t="shared" ref="N5044:O5044" si="1735">SUM(N5036:N5043)</f>
        <v>0</v>
      </c>
      <c r="O5044" s="18">
        <f t="shared" si="1735"/>
        <v>0</v>
      </c>
      <c r="P5044" s="18">
        <f t="shared" ref="P5044:Q5044" si="1736">SUM(P5036:P5043)</f>
        <v>0</v>
      </c>
      <c r="Q5044" s="18">
        <f t="shared" si="1736"/>
        <v>0</v>
      </c>
      <c r="R5044" s="18">
        <f t="shared" ref="R5044" si="1737">SUM(R5036:R5043)</f>
        <v>0</v>
      </c>
      <c r="S5044" s="18">
        <f t="shared" ref="S5044" si="1738">SUM(S5036:S5043)</f>
        <v>0</v>
      </c>
      <c r="T5044" s="18">
        <f t="shared" ref="T5044:U5044" si="1739">SUM(T5036:T5043)</f>
        <v>0</v>
      </c>
      <c r="U5044" s="18">
        <f t="shared" si="1739"/>
        <v>0</v>
      </c>
      <c r="V5044" s="18">
        <f t="shared" ref="V5044:W5044" si="1740">SUM(V5036:V5043)</f>
        <v>0</v>
      </c>
      <c r="W5044" s="18">
        <f t="shared" si="1740"/>
        <v>0</v>
      </c>
      <c r="X5044" s="18">
        <f t="shared" ref="X5044:Y5044" si="1741">SUM(X5036:X5043)</f>
        <v>492</v>
      </c>
      <c r="Y5044" s="18">
        <f t="shared" si="1741"/>
        <v>0</v>
      </c>
      <c r="Z5044" s="18">
        <v>0</v>
      </c>
      <c r="AA5044" s="18">
        <v>1</v>
      </c>
      <c r="AB5044" s="18">
        <v>1</v>
      </c>
      <c r="AC5044" s="18"/>
      <c r="AD5044" s="18"/>
      <c r="AE5044" s="18"/>
      <c r="AF5044" s="18"/>
      <c r="AG5044" s="107"/>
      <c r="AH5044" s="107"/>
      <c r="AI5044" s="107"/>
      <c r="AJ5044" s="107"/>
      <c r="AK5044" s="107"/>
      <c r="AL5044" s="107"/>
    </row>
    <row r="5045" spans="1:38" ht="15.75" customHeight="1" thickBot="1">
      <c r="A5045" s="660" t="s">
        <v>2350</v>
      </c>
      <c r="B5045" s="661"/>
      <c r="C5045" s="661"/>
      <c r="D5045" s="661"/>
      <c r="E5045" s="661"/>
      <c r="F5045" s="661"/>
      <c r="G5045" s="661"/>
      <c r="H5045" s="661"/>
      <c r="I5045" s="661"/>
      <c r="J5045" s="661"/>
      <c r="K5045" s="661"/>
      <c r="L5045" s="661"/>
      <c r="M5045" s="661"/>
      <c r="N5045" s="661"/>
      <c r="O5045" s="661"/>
      <c r="P5045" s="661"/>
      <c r="Q5045" s="661"/>
      <c r="R5045" s="661"/>
      <c r="S5045" s="661"/>
      <c r="T5045" s="661"/>
      <c r="U5045" s="661"/>
      <c r="V5045" s="661"/>
      <c r="W5045" s="661"/>
      <c r="X5045" s="661"/>
      <c r="Y5045" s="661"/>
      <c r="Z5045" s="661"/>
      <c r="AA5045" s="661"/>
      <c r="AB5045" s="661"/>
      <c r="AC5045" s="661"/>
      <c r="AD5045" s="661"/>
      <c r="AE5045" s="661"/>
      <c r="AF5045" s="662"/>
    </row>
    <row r="5046" spans="1:38" ht="140.25" customHeight="1">
      <c r="A5046" s="621">
        <v>1</v>
      </c>
      <c r="B5046" s="65" t="s">
        <v>2410</v>
      </c>
      <c r="C5046" s="28" t="s">
        <v>2421</v>
      </c>
      <c r="D5046" s="52" t="s">
        <v>2903</v>
      </c>
      <c r="E5046" s="629" t="s">
        <v>40</v>
      </c>
      <c r="F5046" s="629" t="s">
        <v>16683</v>
      </c>
      <c r="G5046" s="138"/>
      <c r="H5046" s="138"/>
      <c r="I5046" s="138"/>
      <c r="J5046" s="29" t="s">
        <v>2422</v>
      </c>
      <c r="K5046" s="29" t="s">
        <v>2376</v>
      </c>
      <c r="L5046" s="629" t="s">
        <v>51</v>
      </c>
      <c r="M5046" s="202"/>
      <c r="N5046" s="138"/>
      <c r="O5046" s="629">
        <v>0</v>
      </c>
      <c r="P5046" s="629">
        <v>0</v>
      </c>
      <c r="Q5046" s="629">
        <v>0</v>
      </c>
      <c r="R5046" s="629">
        <v>0</v>
      </c>
      <c r="S5046" s="629">
        <v>0</v>
      </c>
      <c r="T5046" s="629">
        <v>0</v>
      </c>
      <c r="U5046" s="629">
        <v>0</v>
      </c>
      <c r="V5046" s="629">
        <v>0</v>
      </c>
      <c r="W5046" s="629">
        <v>0</v>
      </c>
      <c r="X5046" s="123">
        <v>392</v>
      </c>
      <c r="Y5046" s="629">
        <v>0</v>
      </c>
      <c r="Z5046" s="629" t="s">
        <v>51</v>
      </c>
      <c r="AA5046" s="28" t="s">
        <v>2411</v>
      </c>
      <c r="AB5046" s="629" t="s">
        <v>2692</v>
      </c>
      <c r="AC5046" s="138"/>
      <c r="AD5046" s="138"/>
      <c r="AE5046" s="138"/>
      <c r="AF5046" s="278"/>
    </row>
    <row r="5047" spans="1:38" ht="102" customHeight="1">
      <c r="A5047" s="621">
        <v>2</v>
      </c>
      <c r="B5047" s="65" t="s">
        <v>2412</v>
      </c>
      <c r="C5047" s="28" t="s">
        <v>2421</v>
      </c>
      <c r="D5047" s="48" t="s">
        <v>2413</v>
      </c>
      <c r="E5047" s="624" t="s">
        <v>40</v>
      </c>
      <c r="F5047" s="138"/>
      <c r="G5047" s="138"/>
      <c r="H5047" s="138"/>
      <c r="I5047" s="138"/>
      <c r="J5047" s="629" t="s">
        <v>5289</v>
      </c>
      <c r="K5047" s="29" t="s">
        <v>2386</v>
      </c>
      <c r="L5047" s="624" t="s">
        <v>54</v>
      </c>
      <c r="M5047" s="627" t="s">
        <v>13373</v>
      </c>
      <c r="N5047" s="624">
        <v>0</v>
      </c>
      <c r="O5047" s="624">
        <v>0</v>
      </c>
      <c r="P5047" s="624">
        <v>0</v>
      </c>
      <c r="Q5047" s="624">
        <v>0</v>
      </c>
      <c r="R5047" s="624">
        <v>0</v>
      </c>
      <c r="S5047" s="624">
        <v>0</v>
      </c>
      <c r="T5047" s="624">
        <v>0</v>
      </c>
      <c r="U5047" s="624">
        <v>0</v>
      </c>
      <c r="V5047" s="624">
        <v>0</v>
      </c>
      <c r="W5047" s="624">
        <v>0</v>
      </c>
      <c r="X5047" s="622">
        <v>2</v>
      </c>
      <c r="Y5047" s="624">
        <v>0</v>
      </c>
      <c r="Z5047" s="624" t="s">
        <v>51</v>
      </c>
      <c r="AA5047" s="624" t="s">
        <v>5289</v>
      </c>
      <c r="AB5047" s="624" t="s">
        <v>5289</v>
      </c>
      <c r="AC5047" s="138"/>
      <c r="AD5047" s="138"/>
      <c r="AE5047" s="138"/>
      <c r="AF5047" s="278"/>
    </row>
    <row r="5048" spans="1:38" ht="89.25">
      <c r="A5048" s="621">
        <v>3</v>
      </c>
      <c r="B5048" s="65" t="s">
        <v>2414</v>
      </c>
      <c r="C5048" s="28" t="s">
        <v>2421</v>
      </c>
      <c r="D5048" s="627" t="s">
        <v>2415</v>
      </c>
      <c r="E5048" s="624" t="s">
        <v>40</v>
      </c>
      <c r="F5048" s="138"/>
      <c r="G5048" s="138"/>
      <c r="H5048" s="138"/>
      <c r="I5048" s="138"/>
      <c r="J5048" s="629" t="s">
        <v>5289</v>
      </c>
      <c r="K5048" s="29" t="s">
        <v>966</v>
      </c>
      <c r="L5048" s="624" t="s">
        <v>40</v>
      </c>
      <c r="M5048" s="627" t="s">
        <v>13374</v>
      </c>
      <c r="N5048" s="624">
        <v>0</v>
      </c>
      <c r="O5048" s="624">
        <v>0</v>
      </c>
      <c r="P5048" s="624">
        <v>0</v>
      </c>
      <c r="Q5048" s="624">
        <v>0</v>
      </c>
      <c r="R5048" s="624">
        <v>0</v>
      </c>
      <c r="S5048" s="624">
        <v>0</v>
      </c>
      <c r="T5048" s="624">
        <v>0</v>
      </c>
      <c r="U5048" s="624">
        <v>0</v>
      </c>
      <c r="V5048" s="624">
        <v>0</v>
      </c>
      <c r="W5048" s="624">
        <v>0</v>
      </c>
      <c r="X5048" s="624">
        <v>0</v>
      </c>
      <c r="Y5048" s="624">
        <v>0</v>
      </c>
      <c r="Z5048" s="624" t="s">
        <v>51</v>
      </c>
      <c r="AA5048" s="624" t="s">
        <v>5289</v>
      </c>
      <c r="AB5048" s="624" t="s">
        <v>5289</v>
      </c>
      <c r="AC5048" s="138"/>
      <c r="AD5048" s="138"/>
      <c r="AE5048" s="138"/>
      <c r="AF5048" s="278"/>
    </row>
    <row r="5049" spans="1:38" ht="89.25">
      <c r="A5049" s="621">
        <v>4</v>
      </c>
      <c r="B5049" s="65" t="s">
        <v>2416</v>
      </c>
      <c r="C5049" s="28" t="s">
        <v>2421</v>
      </c>
      <c r="D5049" s="627" t="s">
        <v>2904</v>
      </c>
      <c r="E5049" s="624" t="s">
        <v>40</v>
      </c>
      <c r="F5049" s="138"/>
      <c r="G5049" s="138"/>
      <c r="H5049" s="138"/>
      <c r="I5049" s="138"/>
      <c r="J5049" s="629" t="s">
        <v>5289</v>
      </c>
      <c r="K5049" s="29" t="s">
        <v>609</v>
      </c>
      <c r="L5049" s="624" t="s">
        <v>40</v>
      </c>
      <c r="M5049" s="627" t="s">
        <v>13014</v>
      </c>
      <c r="N5049" s="624">
        <v>0</v>
      </c>
      <c r="O5049" s="624">
        <v>0</v>
      </c>
      <c r="P5049" s="624">
        <v>0</v>
      </c>
      <c r="Q5049" s="624">
        <v>0</v>
      </c>
      <c r="R5049" s="624">
        <v>0</v>
      </c>
      <c r="S5049" s="624">
        <v>0</v>
      </c>
      <c r="T5049" s="624">
        <v>0</v>
      </c>
      <c r="U5049" s="624">
        <v>0</v>
      </c>
      <c r="V5049" s="624">
        <v>0</v>
      </c>
      <c r="W5049" s="624">
        <v>0</v>
      </c>
      <c r="X5049" s="624">
        <v>1</v>
      </c>
      <c r="Y5049" s="624">
        <v>0</v>
      </c>
      <c r="Z5049" s="624" t="s">
        <v>51</v>
      </c>
      <c r="AA5049" s="624" t="s">
        <v>5289</v>
      </c>
      <c r="AB5049" s="624" t="s">
        <v>5289</v>
      </c>
      <c r="AC5049" s="138"/>
      <c r="AD5049" s="138"/>
      <c r="AE5049" s="138"/>
      <c r="AF5049" s="278"/>
    </row>
    <row r="5050" spans="1:38" ht="102">
      <c r="A5050" s="621">
        <v>5</v>
      </c>
      <c r="B5050" s="65" t="s">
        <v>2417</v>
      </c>
      <c r="C5050" s="28" t="s">
        <v>2421</v>
      </c>
      <c r="D5050" s="627" t="s">
        <v>2760</v>
      </c>
      <c r="E5050" s="624" t="s">
        <v>40</v>
      </c>
      <c r="F5050" s="138"/>
      <c r="G5050" s="138"/>
      <c r="H5050" s="138"/>
      <c r="I5050" s="138"/>
      <c r="J5050" s="629" t="s">
        <v>5289</v>
      </c>
      <c r="K5050" s="29" t="s">
        <v>2418</v>
      </c>
      <c r="L5050" s="624" t="s">
        <v>51</v>
      </c>
      <c r="M5050" s="202"/>
      <c r="N5050" s="138"/>
      <c r="O5050" s="624">
        <v>0</v>
      </c>
      <c r="P5050" s="624">
        <v>0</v>
      </c>
      <c r="Q5050" s="624">
        <v>0</v>
      </c>
      <c r="R5050" s="624">
        <v>0</v>
      </c>
      <c r="S5050" s="624">
        <v>0</v>
      </c>
      <c r="T5050" s="624">
        <v>0</v>
      </c>
      <c r="U5050" s="624">
        <v>0</v>
      </c>
      <c r="V5050" s="624">
        <v>0</v>
      </c>
      <c r="W5050" s="624">
        <v>0</v>
      </c>
      <c r="X5050" s="622">
        <v>6</v>
      </c>
      <c r="Y5050" s="624">
        <v>0</v>
      </c>
      <c r="Z5050" s="624" t="s">
        <v>51</v>
      </c>
      <c r="AA5050" s="624" t="s">
        <v>5289</v>
      </c>
      <c r="AB5050" s="624" t="s">
        <v>5289</v>
      </c>
      <c r="AC5050" s="138"/>
      <c r="AD5050" s="138"/>
      <c r="AE5050" s="138"/>
      <c r="AF5050" s="278"/>
    </row>
    <row r="5051" spans="1:38" ht="102">
      <c r="A5051" s="621">
        <v>6</v>
      </c>
      <c r="B5051" s="63" t="s">
        <v>2419</v>
      </c>
      <c r="C5051" s="28" t="s">
        <v>2421</v>
      </c>
      <c r="D5051" s="627" t="s">
        <v>2761</v>
      </c>
      <c r="E5051" s="624" t="s">
        <v>2223</v>
      </c>
      <c r="F5051" s="138"/>
      <c r="G5051" s="138"/>
      <c r="H5051" s="138"/>
      <c r="I5051" s="138"/>
      <c r="J5051" s="629" t="s">
        <v>5289</v>
      </c>
      <c r="K5051" s="29" t="s">
        <v>2418</v>
      </c>
      <c r="L5051" s="624" t="s">
        <v>2223</v>
      </c>
      <c r="M5051" s="627" t="s">
        <v>13014</v>
      </c>
      <c r="N5051" s="624">
        <v>0</v>
      </c>
      <c r="O5051" s="624">
        <v>0</v>
      </c>
      <c r="P5051" s="624">
        <v>0</v>
      </c>
      <c r="Q5051" s="624">
        <v>0</v>
      </c>
      <c r="R5051" s="624">
        <v>0</v>
      </c>
      <c r="S5051" s="624">
        <v>0</v>
      </c>
      <c r="T5051" s="624">
        <v>0</v>
      </c>
      <c r="U5051" s="624">
        <v>0</v>
      </c>
      <c r="V5051" s="624">
        <v>0</v>
      </c>
      <c r="W5051" s="624">
        <v>0</v>
      </c>
      <c r="X5051" s="622">
        <v>1</v>
      </c>
      <c r="Y5051" s="624">
        <v>0</v>
      </c>
      <c r="Z5051" s="624" t="s">
        <v>51</v>
      </c>
      <c r="AA5051" s="624" t="s">
        <v>5289</v>
      </c>
      <c r="AB5051" s="624" t="s">
        <v>5289</v>
      </c>
      <c r="AC5051" s="138"/>
      <c r="AD5051" s="138"/>
      <c r="AE5051" s="138"/>
      <c r="AF5051" s="278"/>
    </row>
    <row r="5052" spans="1:38" ht="127.5">
      <c r="A5052" s="621">
        <v>7</v>
      </c>
      <c r="B5052" s="627" t="s">
        <v>1556</v>
      </c>
      <c r="C5052" s="28" t="s">
        <v>2421</v>
      </c>
      <c r="D5052" s="627" t="s">
        <v>2420</v>
      </c>
      <c r="E5052" s="624" t="s">
        <v>40</v>
      </c>
      <c r="F5052" s="138"/>
      <c r="G5052" s="138"/>
      <c r="H5052" s="138"/>
      <c r="I5052" s="138"/>
      <c r="J5052" s="138"/>
      <c r="K5052" s="138"/>
      <c r="L5052" s="624" t="s">
        <v>51</v>
      </c>
      <c r="M5052" s="202"/>
      <c r="N5052" s="138"/>
      <c r="O5052" s="624">
        <v>0</v>
      </c>
      <c r="P5052" s="624">
        <v>0</v>
      </c>
      <c r="Q5052" s="624">
        <v>0</v>
      </c>
      <c r="R5052" s="624">
        <v>0</v>
      </c>
      <c r="S5052" s="624">
        <v>0</v>
      </c>
      <c r="T5052" s="624">
        <v>0</v>
      </c>
      <c r="U5052" s="624">
        <v>0</v>
      </c>
      <c r="V5052" s="624">
        <v>0</v>
      </c>
      <c r="W5052" s="624">
        <v>0</v>
      </c>
      <c r="X5052" s="624">
        <v>37</v>
      </c>
      <c r="Y5052" s="624">
        <v>0</v>
      </c>
      <c r="Z5052" s="624" t="s">
        <v>51</v>
      </c>
      <c r="AA5052" s="624" t="s">
        <v>5289</v>
      </c>
      <c r="AB5052" s="624" t="s">
        <v>5289</v>
      </c>
      <c r="AC5052" s="138"/>
      <c r="AD5052" s="138"/>
      <c r="AE5052" s="138"/>
      <c r="AF5052" s="278"/>
    </row>
    <row r="5053" spans="1:38" s="44" customFormat="1" ht="102">
      <c r="A5053" s="214">
        <v>8</v>
      </c>
      <c r="B5053" s="627" t="s">
        <v>17750</v>
      </c>
      <c r="C5053" s="28" t="s">
        <v>17753</v>
      </c>
      <c r="D5053" s="627" t="s">
        <v>17754</v>
      </c>
      <c r="E5053" s="624" t="s">
        <v>54</v>
      </c>
      <c r="F5053" s="138"/>
      <c r="G5053" s="138"/>
      <c r="H5053" s="138"/>
      <c r="I5053" s="138"/>
      <c r="J5053" s="138"/>
      <c r="K5053" s="138"/>
      <c r="L5053" s="624" t="s">
        <v>51</v>
      </c>
      <c r="M5053" s="202"/>
      <c r="N5053" s="138"/>
      <c r="O5053" s="624">
        <v>0</v>
      </c>
      <c r="P5053" s="624">
        <v>0</v>
      </c>
      <c r="Q5053" s="624">
        <v>0</v>
      </c>
      <c r="R5053" s="624">
        <v>0</v>
      </c>
      <c r="S5053" s="624">
        <v>0</v>
      </c>
      <c r="T5053" s="624">
        <v>0</v>
      </c>
      <c r="U5053" s="624">
        <v>0</v>
      </c>
      <c r="V5053" s="624">
        <v>0</v>
      </c>
      <c r="W5053" s="624">
        <v>0</v>
      </c>
      <c r="X5053" s="622">
        <v>0</v>
      </c>
      <c r="Y5053" s="624">
        <v>0</v>
      </c>
      <c r="Z5053" s="624" t="s">
        <v>51</v>
      </c>
      <c r="AA5053" s="624" t="s">
        <v>5289</v>
      </c>
      <c r="AB5053" s="624" t="s">
        <v>5289</v>
      </c>
      <c r="AC5053" s="138"/>
      <c r="AD5053" s="138"/>
      <c r="AE5053" s="138"/>
      <c r="AF5053" s="469"/>
      <c r="AG5053" s="107"/>
      <c r="AH5053" s="107"/>
      <c r="AI5053" s="107"/>
      <c r="AJ5053" s="107"/>
      <c r="AK5053" s="107"/>
      <c r="AL5053" s="107"/>
    </row>
    <row r="5054" spans="1:38" s="44" customFormat="1" ht="15.75" customHeight="1" thickBot="1">
      <c r="A5054" s="18"/>
      <c r="B5054" s="18">
        <v>8</v>
      </c>
      <c r="C5054" s="18"/>
      <c r="D5054" s="18">
        <v>8</v>
      </c>
      <c r="E5054" s="18">
        <v>8</v>
      </c>
      <c r="F5054" s="18"/>
      <c r="G5054" s="18"/>
      <c r="H5054" s="18">
        <v>0</v>
      </c>
      <c r="I5054" s="18"/>
      <c r="J5054" s="18">
        <v>1</v>
      </c>
      <c r="K5054" s="18">
        <v>6</v>
      </c>
      <c r="L5054" s="18">
        <v>4</v>
      </c>
      <c r="M5054" s="200"/>
      <c r="N5054" s="18">
        <f t="shared" ref="N5054:O5054" si="1742">SUM(N5046:N5053)</f>
        <v>0</v>
      </c>
      <c r="O5054" s="18">
        <f t="shared" si="1742"/>
        <v>0</v>
      </c>
      <c r="P5054" s="18">
        <f t="shared" ref="P5054:Q5054" si="1743">SUM(P5046:P5053)</f>
        <v>0</v>
      </c>
      <c r="Q5054" s="18">
        <f t="shared" si="1743"/>
        <v>0</v>
      </c>
      <c r="R5054" s="18">
        <f t="shared" ref="R5054" si="1744">SUM(R5046:R5053)</f>
        <v>0</v>
      </c>
      <c r="S5054" s="18">
        <f t="shared" ref="S5054" si="1745">SUM(S5046:S5053)</f>
        <v>0</v>
      </c>
      <c r="T5054" s="18">
        <f t="shared" ref="T5054:U5054" si="1746">SUM(T5046:T5053)</f>
        <v>0</v>
      </c>
      <c r="U5054" s="18">
        <f t="shared" si="1746"/>
        <v>0</v>
      </c>
      <c r="V5054" s="18">
        <f t="shared" ref="V5054:W5054" si="1747">SUM(V5046:V5053)</f>
        <v>0</v>
      </c>
      <c r="W5054" s="18">
        <f t="shared" si="1747"/>
        <v>0</v>
      </c>
      <c r="X5054" s="18">
        <f t="shared" ref="X5054:Y5054" si="1748">SUM(X5046:X5053)</f>
        <v>439</v>
      </c>
      <c r="Y5054" s="18">
        <f t="shared" si="1748"/>
        <v>0</v>
      </c>
      <c r="Z5054" s="18">
        <v>0</v>
      </c>
      <c r="AA5054" s="18">
        <v>1</v>
      </c>
      <c r="AB5054" s="18">
        <v>0</v>
      </c>
      <c r="AC5054" s="18"/>
      <c r="AD5054" s="18"/>
      <c r="AE5054" s="18"/>
      <c r="AF5054" s="18"/>
      <c r="AG5054" s="107"/>
      <c r="AH5054" s="107"/>
      <c r="AI5054" s="107"/>
      <c r="AJ5054" s="107"/>
      <c r="AK5054" s="107"/>
      <c r="AL5054" s="107"/>
    </row>
    <row r="5055" spans="1:38" ht="15.75" customHeight="1" thickBot="1">
      <c r="A5055" s="660" t="s">
        <v>2351</v>
      </c>
      <c r="B5055" s="661"/>
      <c r="C5055" s="661"/>
      <c r="D5055" s="661"/>
      <c r="E5055" s="661"/>
      <c r="F5055" s="661"/>
      <c r="G5055" s="661"/>
      <c r="H5055" s="661"/>
      <c r="I5055" s="661"/>
      <c r="J5055" s="661"/>
      <c r="K5055" s="661"/>
      <c r="L5055" s="661"/>
      <c r="M5055" s="661"/>
      <c r="N5055" s="661"/>
      <c r="O5055" s="661"/>
      <c r="P5055" s="661"/>
      <c r="Q5055" s="661"/>
      <c r="R5055" s="661"/>
      <c r="S5055" s="661"/>
      <c r="T5055" s="661"/>
      <c r="U5055" s="661"/>
      <c r="V5055" s="661"/>
      <c r="W5055" s="661"/>
      <c r="X5055" s="661"/>
      <c r="Y5055" s="661"/>
      <c r="Z5055" s="661"/>
      <c r="AA5055" s="661"/>
      <c r="AB5055" s="661"/>
      <c r="AC5055" s="661"/>
      <c r="AD5055" s="661"/>
      <c r="AE5055" s="661"/>
      <c r="AF5055" s="662"/>
    </row>
    <row r="5056" spans="1:38" ht="331.5">
      <c r="A5056" s="621">
        <v>1</v>
      </c>
      <c r="B5056" s="29" t="s">
        <v>2423</v>
      </c>
      <c r="C5056" s="29" t="s">
        <v>2435</v>
      </c>
      <c r="D5056" s="29" t="s">
        <v>2905</v>
      </c>
      <c r="E5056" s="629" t="s">
        <v>2906</v>
      </c>
      <c r="F5056" s="629" t="s">
        <v>51</v>
      </c>
      <c r="G5056" s="138"/>
      <c r="H5056" s="138"/>
      <c r="I5056" s="138"/>
      <c r="J5056" s="138"/>
      <c r="K5056" s="138"/>
      <c r="L5056" s="629" t="s">
        <v>51</v>
      </c>
      <c r="M5056" s="202"/>
      <c r="N5056" s="138"/>
      <c r="O5056" s="629">
        <v>0</v>
      </c>
      <c r="P5056" s="629">
        <v>0</v>
      </c>
      <c r="Q5056" s="629">
        <v>0</v>
      </c>
      <c r="R5056" s="629">
        <v>0</v>
      </c>
      <c r="S5056" s="629">
        <v>0</v>
      </c>
      <c r="T5056" s="629">
        <v>0</v>
      </c>
      <c r="U5056" s="629">
        <v>0</v>
      </c>
      <c r="V5056" s="629">
        <v>0</v>
      </c>
      <c r="W5056" s="629">
        <v>0</v>
      </c>
      <c r="X5056" s="123">
        <v>139</v>
      </c>
      <c r="Y5056" s="629">
        <v>0</v>
      </c>
      <c r="Z5056" s="629" t="s">
        <v>51</v>
      </c>
      <c r="AA5056" s="29" t="s">
        <v>2425</v>
      </c>
      <c r="AB5056" s="29" t="s">
        <v>2426</v>
      </c>
      <c r="AC5056" s="138"/>
      <c r="AD5056" s="138"/>
      <c r="AE5056" s="138"/>
      <c r="AF5056" s="278"/>
    </row>
    <row r="5057" spans="1:38" ht="153" customHeight="1">
      <c r="A5057" s="621">
        <v>2</v>
      </c>
      <c r="B5057" s="626" t="s">
        <v>2124</v>
      </c>
      <c r="C5057" s="29" t="s">
        <v>2435</v>
      </c>
      <c r="D5057" s="626" t="s">
        <v>2907</v>
      </c>
      <c r="E5057" s="624" t="s">
        <v>40</v>
      </c>
      <c r="F5057" s="624" t="s">
        <v>14191</v>
      </c>
      <c r="G5057" s="624" t="s">
        <v>51</v>
      </c>
      <c r="H5057" s="624">
        <v>3</v>
      </c>
      <c r="I5057" s="16" t="s">
        <v>16488</v>
      </c>
      <c r="J5057" s="28" t="s">
        <v>2424</v>
      </c>
      <c r="K5057" s="627" t="s">
        <v>2427</v>
      </c>
      <c r="L5057" s="624" t="s">
        <v>51</v>
      </c>
      <c r="M5057" s="202"/>
      <c r="N5057" s="138"/>
      <c r="O5057" s="624">
        <v>0</v>
      </c>
      <c r="P5057" s="624">
        <v>0</v>
      </c>
      <c r="Q5057" s="624">
        <v>0</v>
      </c>
      <c r="R5057" s="624">
        <v>0</v>
      </c>
      <c r="S5057" s="624">
        <v>0</v>
      </c>
      <c r="T5057" s="624">
        <v>0</v>
      </c>
      <c r="U5057" s="624">
        <v>0</v>
      </c>
      <c r="V5057" s="624">
        <v>0</v>
      </c>
      <c r="W5057" s="624">
        <v>0</v>
      </c>
      <c r="X5057" s="622">
        <v>556</v>
      </c>
      <c r="Y5057" s="624">
        <v>0</v>
      </c>
      <c r="Z5057" s="624" t="s">
        <v>51</v>
      </c>
      <c r="AA5057" s="624" t="s">
        <v>5289</v>
      </c>
      <c r="AB5057" s="624" t="s">
        <v>5289</v>
      </c>
      <c r="AC5057" s="138"/>
      <c r="AD5057" s="138"/>
      <c r="AE5057" s="138"/>
      <c r="AF5057" s="278"/>
    </row>
    <row r="5058" spans="1:38" ht="344.25" customHeight="1">
      <c r="A5058" s="621">
        <v>3</v>
      </c>
      <c r="B5058" s="626" t="s">
        <v>2428</v>
      </c>
      <c r="C5058" s="29" t="s">
        <v>2435</v>
      </c>
      <c r="D5058" s="626" t="s">
        <v>2429</v>
      </c>
      <c r="E5058" s="624" t="s">
        <v>2436</v>
      </c>
      <c r="F5058" s="624" t="s">
        <v>51</v>
      </c>
      <c r="G5058" s="138"/>
      <c r="H5058" s="138"/>
      <c r="I5058" s="138"/>
      <c r="J5058" s="624" t="s">
        <v>5394</v>
      </c>
      <c r="K5058" s="627" t="s">
        <v>2430</v>
      </c>
      <c r="L5058" s="624" t="s">
        <v>40</v>
      </c>
      <c r="M5058" s="627" t="s">
        <v>13161</v>
      </c>
      <c r="N5058" s="624">
        <v>0</v>
      </c>
      <c r="O5058" s="624">
        <v>0</v>
      </c>
      <c r="P5058" s="624">
        <v>0</v>
      </c>
      <c r="Q5058" s="624">
        <v>0</v>
      </c>
      <c r="R5058" s="624">
        <v>0</v>
      </c>
      <c r="S5058" s="624">
        <v>0</v>
      </c>
      <c r="T5058" s="624">
        <v>0</v>
      </c>
      <c r="U5058" s="624">
        <v>0</v>
      </c>
      <c r="V5058" s="624">
        <v>0</v>
      </c>
      <c r="W5058" s="624">
        <v>0</v>
      </c>
      <c r="X5058" s="622">
        <v>4</v>
      </c>
      <c r="Y5058" s="624">
        <v>0</v>
      </c>
      <c r="Z5058" s="624" t="s">
        <v>51</v>
      </c>
      <c r="AA5058" s="624" t="s">
        <v>5289</v>
      </c>
      <c r="AB5058" s="624" t="s">
        <v>5289</v>
      </c>
      <c r="AC5058" s="138"/>
      <c r="AD5058" s="138"/>
      <c r="AE5058" s="138"/>
      <c r="AF5058" s="278"/>
    </row>
    <row r="5059" spans="1:38" ht="293.25">
      <c r="A5059" s="621">
        <v>4</v>
      </c>
      <c r="B5059" s="626" t="s">
        <v>1393</v>
      </c>
      <c r="C5059" s="29" t="s">
        <v>2435</v>
      </c>
      <c r="D5059" s="626" t="s">
        <v>2762</v>
      </c>
      <c r="E5059" s="624" t="s">
        <v>2908</v>
      </c>
      <c r="F5059" s="624" t="s">
        <v>51</v>
      </c>
      <c r="G5059" s="138"/>
      <c r="H5059" s="138"/>
      <c r="I5059" s="138"/>
      <c r="J5059" s="138"/>
      <c r="K5059" s="138"/>
      <c r="L5059" s="624" t="s">
        <v>51</v>
      </c>
      <c r="M5059" s="202"/>
      <c r="N5059" s="138"/>
      <c r="O5059" s="624">
        <v>0</v>
      </c>
      <c r="P5059" s="624">
        <v>0</v>
      </c>
      <c r="Q5059" s="624">
        <v>0</v>
      </c>
      <c r="R5059" s="624">
        <v>0</v>
      </c>
      <c r="S5059" s="624">
        <v>0</v>
      </c>
      <c r="T5059" s="624">
        <v>0</v>
      </c>
      <c r="U5059" s="624">
        <v>0</v>
      </c>
      <c r="V5059" s="624">
        <v>0</v>
      </c>
      <c r="W5059" s="624">
        <v>0</v>
      </c>
      <c r="X5059" s="622">
        <v>0</v>
      </c>
      <c r="Y5059" s="624">
        <v>0</v>
      </c>
      <c r="Z5059" s="624" t="s">
        <v>51</v>
      </c>
      <c r="AA5059" s="624" t="s">
        <v>5289</v>
      </c>
      <c r="AB5059" s="624" t="s">
        <v>5289</v>
      </c>
      <c r="AC5059" s="138"/>
      <c r="AD5059" s="138"/>
      <c r="AE5059" s="138"/>
      <c r="AF5059" s="278"/>
    </row>
    <row r="5060" spans="1:38" ht="76.5">
      <c r="A5060" s="621">
        <v>5</v>
      </c>
      <c r="B5060" s="626" t="s">
        <v>522</v>
      </c>
      <c r="C5060" s="29" t="s">
        <v>2435</v>
      </c>
      <c r="D5060" s="626" t="s">
        <v>2909</v>
      </c>
      <c r="E5060" s="624" t="s">
        <v>40</v>
      </c>
      <c r="F5060" s="624" t="s">
        <v>51</v>
      </c>
      <c r="G5060" s="138"/>
      <c r="H5060" s="138"/>
      <c r="I5060" s="138"/>
      <c r="J5060" s="138"/>
      <c r="K5060" s="138"/>
      <c r="L5060" s="624" t="s">
        <v>40</v>
      </c>
      <c r="M5060" s="627" t="s">
        <v>13375</v>
      </c>
      <c r="N5060" s="624">
        <v>0</v>
      </c>
      <c r="O5060" s="624">
        <v>0</v>
      </c>
      <c r="P5060" s="624">
        <v>0</v>
      </c>
      <c r="Q5060" s="624">
        <v>0</v>
      </c>
      <c r="R5060" s="624">
        <v>0</v>
      </c>
      <c r="S5060" s="624">
        <v>0</v>
      </c>
      <c r="T5060" s="624">
        <v>0</v>
      </c>
      <c r="U5060" s="624">
        <v>0</v>
      </c>
      <c r="V5060" s="624">
        <v>0</v>
      </c>
      <c r="W5060" s="624">
        <v>0</v>
      </c>
      <c r="X5060" s="622">
        <v>0</v>
      </c>
      <c r="Y5060" s="624">
        <v>0</v>
      </c>
      <c r="Z5060" s="624" t="s">
        <v>51</v>
      </c>
      <c r="AA5060" s="624" t="s">
        <v>5289</v>
      </c>
      <c r="AB5060" s="624" t="s">
        <v>5289</v>
      </c>
      <c r="AC5060" s="138"/>
      <c r="AD5060" s="138"/>
      <c r="AE5060" s="138"/>
      <c r="AF5060" s="278"/>
    </row>
    <row r="5061" spans="1:38" ht="127.5">
      <c r="A5061" s="621">
        <v>6</v>
      </c>
      <c r="B5061" s="626" t="s">
        <v>2431</v>
      </c>
      <c r="C5061" s="29" t="s">
        <v>2435</v>
      </c>
      <c r="D5061" s="626" t="s">
        <v>2910</v>
      </c>
      <c r="E5061" s="624" t="s">
        <v>40</v>
      </c>
      <c r="F5061" s="624" t="s">
        <v>14191</v>
      </c>
      <c r="G5061" s="624" t="s">
        <v>51</v>
      </c>
      <c r="H5061" s="624">
        <v>3</v>
      </c>
      <c r="I5061" s="16" t="s">
        <v>16488</v>
      </c>
      <c r="J5061" s="624" t="s">
        <v>5394</v>
      </c>
      <c r="K5061" s="627" t="s">
        <v>2432</v>
      </c>
      <c r="L5061" s="624" t="s">
        <v>40</v>
      </c>
      <c r="M5061" s="627" t="s">
        <v>13161</v>
      </c>
      <c r="N5061" s="624">
        <v>0</v>
      </c>
      <c r="O5061" s="624">
        <v>0</v>
      </c>
      <c r="P5061" s="624">
        <v>0</v>
      </c>
      <c r="Q5061" s="624">
        <v>0</v>
      </c>
      <c r="R5061" s="624">
        <v>0</v>
      </c>
      <c r="S5061" s="624">
        <v>0</v>
      </c>
      <c r="T5061" s="624">
        <v>0</v>
      </c>
      <c r="U5061" s="624">
        <v>0</v>
      </c>
      <c r="V5061" s="624">
        <v>0</v>
      </c>
      <c r="W5061" s="624">
        <v>0</v>
      </c>
      <c r="X5061" s="622">
        <v>0</v>
      </c>
      <c r="Y5061" s="624">
        <v>0</v>
      </c>
      <c r="Z5061" s="624" t="s">
        <v>51</v>
      </c>
      <c r="AA5061" s="624" t="s">
        <v>5289</v>
      </c>
      <c r="AB5061" s="624" t="s">
        <v>5289</v>
      </c>
      <c r="AC5061" s="138"/>
      <c r="AD5061" s="138"/>
      <c r="AE5061" s="138"/>
      <c r="AF5061" s="278"/>
    </row>
    <row r="5062" spans="1:38" ht="114.75" customHeight="1">
      <c r="A5062" s="621">
        <v>7</v>
      </c>
      <c r="B5062" s="626" t="s">
        <v>2121</v>
      </c>
      <c r="C5062" s="29" t="s">
        <v>2435</v>
      </c>
      <c r="D5062" s="626" t="s">
        <v>2911</v>
      </c>
      <c r="E5062" s="624" t="s">
        <v>40</v>
      </c>
      <c r="F5062" s="624" t="s">
        <v>51</v>
      </c>
      <c r="G5062" s="138"/>
      <c r="H5062" s="138"/>
      <c r="I5062" s="138"/>
      <c r="J5062" s="624" t="s">
        <v>5394</v>
      </c>
      <c r="K5062" s="627" t="s">
        <v>2433</v>
      </c>
      <c r="L5062" s="624" t="s">
        <v>40</v>
      </c>
      <c r="M5062" s="627" t="s">
        <v>13028</v>
      </c>
      <c r="N5062" s="624">
        <v>0</v>
      </c>
      <c r="O5062" s="624">
        <v>0</v>
      </c>
      <c r="P5062" s="624">
        <v>0</v>
      </c>
      <c r="Q5062" s="624">
        <v>0</v>
      </c>
      <c r="R5062" s="624">
        <v>0</v>
      </c>
      <c r="S5062" s="624">
        <v>0</v>
      </c>
      <c r="T5062" s="624">
        <v>0</v>
      </c>
      <c r="U5062" s="624">
        <v>0</v>
      </c>
      <c r="V5062" s="624">
        <v>0</v>
      </c>
      <c r="W5062" s="624">
        <v>0</v>
      </c>
      <c r="X5062" s="622">
        <v>0</v>
      </c>
      <c r="Y5062" s="624">
        <v>0</v>
      </c>
      <c r="Z5062" s="624" t="s">
        <v>51</v>
      </c>
      <c r="AA5062" s="624" t="s">
        <v>5289</v>
      </c>
      <c r="AB5062" s="624" t="s">
        <v>5289</v>
      </c>
      <c r="AC5062" s="138"/>
      <c r="AD5062" s="138"/>
      <c r="AE5062" s="138"/>
      <c r="AF5062" s="278"/>
    </row>
    <row r="5063" spans="1:38" s="44" customFormat="1" ht="114.75" customHeight="1">
      <c r="A5063" s="621">
        <v>8</v>
      </c>
      <c r="B5063" s="626" t="s">
        <v>18142</v>
      </c>
      <c r="C5063" s="29" t="s">
        <v>2435</v>
      </c>
      <c r="D5063" s="626" t="s">
        <v>18143</v>
      </c>
      <c r="E5063" s="624" t="s">
        <v>40</v>
      </c>
      <c r="F5063" s="624" t="s">
        <v>51</v>
      </c>
      <c r="G5063" s="138"/>
      <c r="H5063" s="138"/>
      <c r="I5063" s="138"/>
      <c r="J5063" s="138"/>
      <c r="K5063" s="138"/>
      <c r="L5063" s="624" t="s">
        <v>51</v>
      </c>
      <c r="M5063" s="138"/>
      <c r="N5063" s="138"/>
      <c r="O5063" s="624">
        <v>0</v>
      </c>
      <c r="P5063" s="624">
        <v>0</v>
      </c>
      <c r="Q5063" s="624">
        <v>0</v>
      </c>
      <c r="R5063" s="624">
        <v>0</v>
      </c>
      <c r="S5063" s="624">
        <v>0</v>
      </c>
      <c r="T5063" s="624">
        <v>0</v>
      </c>
      <c r="U5063" s="624">
        <v>0</v>
      </c>
      <c r="V5063" s="624">
        <v>0</v>
      </c>
      <c r="W5063" s="624">
        <v>0</v>
      </c>
      <c r="X5063" s="622">
        <v>0</v>
      </c>
      <c r="Y5063" s="624">
        <v>0</v>
      </c>
      <c r="Z5063" s="624" t="s">
        <v>51</v>
      </c>
      <c r="AA5063" s="624" t="s">
        <v>5289</v>
      </c>
      <c r="AB5063" s="624" t="s">
        <v>5289</v>
      </c>
      <c r="AC5063" s="138"/>
      <c r="AD5063" s="138"/>
      <c r="AE5063" s="138"/>
      <c r="AF5063" s="278"/>
      <c r="AG5063" s="107"/>
      <c r="AH5063" s="107"/>
      <c r="AI5063" s="107"/>
      <c r="AJ5063" s="107"/>
      <c r="AK5063" s="107"/>
      <c r="AL5063" s="107"/>
    </row>
    <row r="5064" spans="1:38" ht="369.75">
      <c r="A5064" s="621">
        <v>9</v>
      </c>
      <c r="B5064" s="626" t="s">
        <v>1305</v>
      </c>
      <c r="C5064" s="29" t="s">
        <v>2435</v>
      </c>
      <c r="D5064" s="626" t="s">
        <v>2912</v>
      </c>
      <c r="E5064" s="624" t="s">
        <v>2913</v>
      </c>
      <c r="F5064" s="624" t="s">
        <v>14191</v>
      </c>
      <c r="G5064" s="624" t="s">
        <v>51</v>
      </c>
      <c r="H5064" s="624">
        <v>3</v>
      </c>
      <c r="I5064" s="16" t="s">
        <v>16488</v>
      </c>
      <c r="J5064" s="624" t="s">
        <v>5394</v>
      </c>
      <c r="K5064" s="627" t="s">
        <v>2434</v>
      </c>
      <c r="L5064" s="624" t="s">
        <v>40</v>
      </c>
      <c r="M5064" s="627" t="s">
        <v>13376</v>
      </c>
      <c r="N5064" s="624">
        <v>0</v>
      </c>
      <c r="O5064" s="624">
        <v>0</v>
      </c>
      <c r="P5064" s="624">
        <v>0</v>
      </c>
      <c r="Q5064" s="624">
        <v>0</v>
      </c>
      <c r="R5064" s="624">
        <v>0</v>
      </c>
      <c r="S5064" s="624">
        <v>0</v>
      </c>
      <c r="T5064" s="624">
        <v>0</v>
      </c>
      <c r="U5064" s="624">
        <v>0</v>
      </c>
      <c r="V5064" s="624">
        <v>0</v>
      </c>
      <c r="W5064" s="624">
        <v>0</v>
      </c>
      <c r="X5064" s="622">
        <v>0</v>
      </c>
      <c r="Y5064" s="624">
        <v>0</v>
      </c>
      <c r="Z5064" s="624" t="s">
        <v>51</v>
      </c>
      <c r="AA5064" s="624" t="s">
        <v>5289</v>
      </c>
      <c r="AB5064" s="624" t="s">
        <v>5289</v>
      </c>
      <c r="AC5064" s="138"/>
      <c r="AD5064" s="138"/>
      <c r="AE5064" s="138"/>
      <c r="AF5064" s="278"/>
    </row>
    <row r="5065" spans="1:38" s="44" customFormat="1" ht="127.5">
      <c r="A5065" s="214">
        <v>10</v>
      </c>
      <c r="B5065" s="626" t="s">
        <v>19860</v>
      </c>
      <c r="C5065" s="29" t="s">
        <v>2435</v>
      </c>
      <c r="D5065" s="626" t="s">
        <v>20324</v>
      </c>
      <c r="E5065" s="624" t="s">
        <v>40</v>
      </c>
      <c r="F5065" s="624" t="s">
        <v>14191</v>
      </c>
      <c r="G5065" s="624" t="s">
        <v>51</v>
      </c>
      <c r="H5065" s="624">
        <v>3</v>
      </c>
      <c r="I5065" s="16" t="s">
        <v>16488</v>
      </c>
      <c r="J5065" s="138"/>
      <c r="K5065" s="138"/>
      <c r="L5065" s="624" t="s">
        <v>40</v>
      </c>
      <c r="M5065" s="624" t="s">
        <v>19861</v>
      </c>
      <c r="N5065" s="624">
        <v>0</v>
      </c>
      <c r="O5065" s="624">
        <v>0</v>
      </c>
      <c r="P5065" s="624">
        <v>0</v>
      </c>
      <c r="Q5065" s="624">
        <v>0</v>
      </c>
      <c r="R5065" s="624">
        <v>0</v>
      </c>
      <c r="S5065" s="624">
        <v>0</v>
      </c>
      <c r="T5065" s="624">
        <v>0</v>
      </c>
      <c r="U5065" s="624">
        <v>0</v>
      </c>
      <c r="V5065" s="624">
        <v>0</v>
      </c>
      <c r="W5065" s="624">
        <v>0</v>
      </c>
      <c r="X5065" s="622">
        <v>0</v>
      </c>
      <c r="Y5065" s="624">
        <v>0</v>
      </c>
      <c r="Z5065" s="624" t="s">
        <v>51</v>
      </c>
      <c r="AA5065" s="624" t="s">
        <v>5289</v>
      </c>
      <c r="AB5065" s="624" t="s">
        <v>5289</v>
      </c>
      <c r="AC5065" s="138"/>
      <c r="AD5065" s="138"/>
      <c r="AE5065" s="138"/>
      <c r="AF5065" s="469"/>
      <c r="AG5065" s="107"/>
      <c r="AH5065" s="107"/>
      <c r="AI5065" s="107"/>
      <c r="AJ5065" s="107"/>
      <c r="AK5065" s="107"/>
      <c r="AL5065" s="107"/>
    </row>
    <row r="5066" spans="1:38" s="44" customFormat="1" ht="127.5">
      <c r="A5066" s="214">
        <v>11</v>
      </c>
      <c r="B5066" s="626" t="s">
        <v>19340</v>
      </c>
      <c r="C5066" s="29" t="s">
        <v>2435</v>
      </c>
      <c r="D5066" s="626" t="s">
        <v>20325</v>
      </c>
      <c r="E5066" s="624" t="s">
        <v>40</v>
      </c>
      <c r="F5066" s="624" t="s">
        <v>14191</v>
      </c>
      <c r="G5066" s="624" t="s">
        <v>51</v>
      </c>
      <c r="H5066" s="624">
        <v>3</v>
      </c>
      <c r="I5066" s="16" t="s">
        <v>16488</v>
      </c>
      <c r="J5066" s="138"/>
      <c r="K5066" s="138"/>
      <c r="L5066" s="624" t="s">
        <v>40</v>
      </c>
      <c r="M5066" s="624" t="s">
        <v>19861</v>
      </c>
      <c r="N5066" s="624">
        <v>0</v>
      </c>
      <c r="O5066" s="624">
        <v>0</v>
      </c>
      <c r="P5066" s="624">
        <v>0</v>
      </c>
      <c r="Q5066" s="624">
        <v>0</v>
      </c>
      <c r="R5066" s="624">
        <v>0</v>
      </c>
      <c r="S5066" s="624">
        <v>0</v>
      </c>
      <c r="T5066" s="624">
        <v>0</v>
      </c>
      <c r="U5066" s="624">
        <v>0</v>
      </c>
      <c r="V5066" s="624">
        <v>0</v>
      </c>
      <c r="W5066" s="624">
        <v>0</v>
      </c>
      <c r="X5066" s="622">
        <v>0</v>
      </c>
      <c r="Y5066" s="624">
        <v>0</v>
      </c>
      <c r="Z5066" s="624" t="s">
        <v>51</v>
      </c>
      <c r="AA5066" s="624" t="s">
        <v>5289</v>
      </c>
      <c r="AB5066" s="624" t="s">
        <v>5289</v>
      </c>
      <c r="AC5066" s="138"/>
      <c r="AD5066" s="138"/>
      <c r="AE5066" s="138"/>
      <c r="AF5066" s="469"/>
      <c r="AG5066" s="107"/>
      <c r="AH5066" s="107"/>
      <c r="AI5066" s="107"/>
      <c r="AJ5066" s="107"/>
      <c r="AK5066" s="107"/>
      <c r="AL5066" s="107"/>
    </row>
    <row r="5067" spans="1:38" s="44" customFormat="1" ht="127.5">
      <c r="A5067" s="214">
        <v>12</v>
      </c>
      <c r="B5067" s="626" t="s">
        <v>19862</v>
      </c>
      <c r="C5067" s="29" t="s">
        <v>2435</v>
      </c>
      <c r="D5067" s="626" t="s">
        <v>19863</v>
      </c>
      <c r="E5067" s="624" t="s">
        <v>40</v>
      </c>
      <c r="F5067" s="624" t="s">
        <v>14191</v>
      </c>
      <c r="G5067" s="624" t="s">
        <v>51</v>
      </c>
      <c r="H5067" s="624">
        <v>3</v>
      </c>
      <c r="I5067" s="16" t="s">
        <v>16488</v>
      </c>
      <c r="J5067" s="138"/>
      <c r="K5067" s="138"/>
      <c r="L5067" s="624" t="s">
        <v>40</v>
      </c>
      <c r="M5067" s="624" t="s">
        <v>19861</v>
      </c>
      <c r="N5067" s="624">
        <v>0</v>
      </c>
      <c r="O5067" s="624">
        <v>0</v>
      </c>
      <c r="P5067" s="624">
        <v>0</v>
      </c>
      <c r="Q5067" s="624">
        <v>0</v>
      </c>
      <c r="R5067" s="624">
        <v>0</v>
      </c>
      <c r="S5067" s="624">
        <v>0</v>
      </c>
      <c r="T5067" s="624">
        <v>0</v>
      </c>
      <c r="U5067" s="624">
        <v>0</v>
      </c>
      <c r="V5067" s="624">
        <v>0</v>
      </c>
      <c r="W5067" s="624">
        <v>0</v>
      </c>
      <c r="X5067" s="622">
        <v>1</v>
      </c>
      <c r="Y5067" s="624">
        <v>0</v>
      </c>
      <c r="Z5067" s="624" t="s">
        <v>51</v>
      </c>
      <c r="AA5067" s="624" t="s">
        <v>5289</v>
      </c>
      <c r="AB5067" s="624" t="s">
        <v>5289</v>
      </c>
      <c r="AC5067" s="138"/>
      <c r="AD5067" s="138"/>
      <c r="AE5067" s="138"/>
      <c r="AF5067" s="469"/>
      <c r="AG5067" s="107"/>
      <c r="AH5067" s="107"/>
      <c r="AI5067" s="107"/>
      <c r="AJ5067" s="107"/>
      <c r="AK5067" s="107"/>
      <c r="AL5067" s="107"/>
    </row>
    <row r="5068" spans="1:38" s="44" customFormat="1" ht="15.75" customHeight="1" thickBot="1">
      <c r="A5068" s="18"/>
      <c r="B5068" s="18">
        <v>12</v>
      </c>
      <c r="C5068" s="18"/>
      <c r="D5068" s="18">
        <v>12</v>
      </c>
      <c r="E5068" s="18">
        <v>12</v>
      </c>
      <c r="F5068" s="18">
        <v>6</v>
      </c>
      <c r="G5068" s="18">
        <v>0</v>
      </c>
      <c r="H5068" s="18">
        <v>1</v>
      </c>
      <c r="I5068" s="18"/>
      <c r="J5068" s="18">
        <v>1</v>
      </c>
      <c r="K5068" s="18">
        <v>5</v>
      </c>
      <c r="L5068" s="18">
        <v>5</v>
      </c>
      <c r="M5068" s="200"/>
      <c r="N5068" s="18">
        <f t="shared" ref="N5068:O5068" si="1749">SUM(N5056:N5067)</f>
        <v>0</v>
      </c>
      <c r="O5068" s="18">
        <f t="shared" si="1749"/>
        <v>0</v>
      </c>
      <c r="P5068" s="18">
        <f t="shared" ref="P5068:Q5068" si="1750">SUM(P5056:P5067)</f>
        <v>0</v>
      </c>
      <c r="Q5068" s="18">
        <f t="shared" si="1750"/>
        <v>0</v>
      </c>
      <c r="R5068" s="18">
        <f t="shared" ref="R5068" si="1751">SUM(R5056:R5067)</f>
        <v>0</v>
      </c>
      <c r="S5068" s="18">
        <f t="shared" ref="S5068" si="1752">SUM(S5056:S5067)</f>
        <v>0</v>
      </c>
      <c r="T5068" s="18">
        <f t="shared" ref="T5068:U5068" si="1753">SUM(T5056:T5067)</f>
        <v>0</v>
      </c>
      <c r="U5068" s="18">
        <f t="shared" si="1753"/>
        <v>0</v>
      </c>
      <c r="V5068" s="18">
        <f t="shared" ref="V5068:W5068" si="1754">SUM(V5056:V5067)</f>
        <v>0</v>
      </c>
      <c r="W5068" s="18">
        <f t="shared" si="1754"/>
        <v>0</v>
      </c>
      <c r="X5068" s="18">
        <f t="shared" ref="X5068:Y5068" si="1755">SUM(X5056:X5067)</f>
        <v>700</v>
      </c>
      <c r="Y5068" s="18">
        <f t="shared" si="1755"/>
        <v>0</v>
      </c>
      <c r="Z5068" s="18">
        <v>0</v>
      </c>
      <c r="AA5068" s="18">
        <v>1</v>
      </c>
      <c r="AB5068" s="18">
        <v>1</v>
      </c>
      <c r="AC5068" s="18"/>
      <c r="AD5068" s="18"/>
      <c r="AE5068" s="18"/>
      <c r="AF5068" s="18"/>
      <c r="AG5068" s="107"/>
      <c r="AH5068" s="107"/>
      <c r="AI5068" s="107"/>
      <c r="AJ5068" s="107"/>
      <c r="AK5068" s="107"/>
      <c r="AL5068" s="107"/>
    </row>
    <row r="5069" spans="1:38" ht="15.75" customHeight="1" thickBot="1">
      <c r="A5069" s="660" t="s">
        <v>2352</v>
      </c>
      <c r="B5069" s="661"/>
      <c r="C5069" s="661"/>
      <c r="D5069" s="661"/>
      <c r="E5069" s="661"/>
      <c r="F5069" s="661"/>
      <c r="G5069" s="661"/>
      <c r="H5069" s="661"/>
      <c r="I5069" s="661"/>
      <c r="J5069" s="661"/>
      <c r="K5069" s="661"/>
      <c r="L5069" s="661"/>
      <c r="M5069" s="661"/>
      <c r="N5069" s="661"/>
      <c r="O5069" s="661"/>
      <c r="P5069" s="661"/>
      <c r="Q5069" s="661"/>
      <c r="R5069" s="661"/>
      <c r="S5069" s="661"/>
      <c r="T5069" s="661"/>
      <c r="U5069" s="661"/>
      <c r="V5069" s="661"/>
      <c r="W5069" s="661"/>
      <c r="X5069" s="661"/>
      <c r="Y5069" s="661"/>
      <c r="Z5069" s="661"/>
      <c r="AA5069" s="661"/>
      <c r="AB5069" s="661"/>
      <c r="AC5069" s="661"/>
      <c r="AD5069" s="661"/>
      <c r="AE5069" s="661"/>
      <c r="AF5069" s="662"/>
    </row>
    <row r="5070" spans="1:38" ht="280.5">
      <c r="A5070" s="621">
        <v>1</v>
      </c>
      <c r="B5070" s="627" t="s">
        <v>2437</v>
      </c>
      <c r="C5070" s="627" t="s">
        <v>2459</v>
      </c>
      <c r="D5070" s="627" t="s">
        <v>2438</v>
      </c>
      <c r="E5070" s="624" t="s">
        <v>2461</v>
      </c>
      <c r="F5070" s="624" t="s">
        <v>16681</v>
      </c>
      <c r="G5070" s="629" t="s">
        <v>51</v>
      </c>
      <c r="H5070" s="138"/>
      <c r="I5070" s="138"/>
      <c r="J5070" s="28" t="s">
        <v>2439</v>
      </c>
      <c r="K5070" s="28" t="s">
        <v>2440</v>
      </c>
      <c r="L5070" s="629" t="s">
        <v>40</v>
      </c>
      <c r="M5070" s="28" t="s">
        <v>13377</v>
      </c>
      <c r="N5070" s="629">
        <v>0</v>
      </c>
      <c r="O5070" s="629">
        <v>0</v>
      </c>
      <c r="P5070" s="629">
        <v>0</v>
      </c>
      <c r="Q5070" s="629">
        <v>0</v>
      </c>
      <c r="R5070" s="629">
        <v>0</v>
      </c>
      <c r="S5070" s="629">
        <v>0</v>
      </c>
      <c r="T5070" s="629">
        <v>0</v>
      </c>
      <c r="U5070" s="629">
        <v>0</v>
      </c>
      <c r="V5070" s="629">
        <v>0</v>
      </c>
      <c r="W5070" s="629">
        <v>0</v>
      </c>
      <c r="X5070" s="123">
        <v>1</v>
      </c>
      <c r="Y5070" s="629">
        <v>0</v>
      </c>
      <c r="Z5070" s="629" t="s">
        <v>51</v>
      </c>
      <c r="AA5070" s="626" t="s">
        <v>2468</v>
      </c>
      <c r="AB5070" s="626" t="s">
        <v>2469</v>
      </c>
      <c r="AC5070" s="138"/>
      <c r="AD5070" s="138"/>
      <c r="AE5070" s="138"/>
      <c r="AF5070" s="278"/>
    </row>
    <row r="5071" spans="1:38" ht="140.25">
      <c r="A5071" s="621">
        <v>2</v>
      </c>
      <c r="B5071" s="627" t="s">
        <v>2441</v>
      </c>
      <c r="C5071" s="627" t="s">
        <v>2459</v>
      </c>
      <c r="D5071" s="627" t="s">
        <v>2442</v>
      </c>
      <c r="E5071" s="624" t="s">
        <v>40</v>
      </c>
      <c r="F5071" s="624" t="s">
        <v>18785</v>
      </c>
      <c r="G5071" s="624" t="s">
        <v>51</v>
      </c>
      <c r="H5071" s="138"/>
      <c r="I5071" s="138"/>
      <c r="J5071" s="624" t="s">
        <v>5289</v>
      </c>
      <c r="K5071" s="28" t="s">
        <v>2443</v>
      </c>
      <c r="L5071" s="624" t="s">
        <v>51</v>
      </c>
      <c r="M5071" s="202"/>
      <c r="N5071" s="138"/>
      <c r="O5071" s="624">
        <v>0</v>
      </c>
      <c r="P5071" s="624">
        <v>0</v>
      </c>
      <c r="Q5071" s="624">
        <v>0</v>
      </c>
      <c r="R5071" s="624">
        <v>0</v>
      </c>
      <c r="S5071" s="624">
        <v>0</v>
      </c>
      <c r="T5071" s="624">
        <v>0</v>
      </c>
      <c r="U5071" s="624">
        <v>0</v>
      </c>
      <c r="V5071" s="624">
        <v>0</v>
      </c>
      <c r="W5071" s="624">
        <v>0</v>
      </c>
      <c r="X5071" s="622">
        <v>0</v>
      </c>
      <c r="Y5071" s="624">
        <v>0</v>
      </c>
      <c r="Z5071" s="624" t="s">
        <v>51</v>
      </c>
      <c r="AA5071" s="624" t="s">
        <v>5289</v>
      </c>
      <c r="AB5071" s="624" t="s">
        <v>5289</v>
      </c>
      <c r="AC5071" s="138"/>
      <c r="AD5071" s="138"/>
      <c r="AE5071" s="138"/>
      <c r="AF5071" s="278"/>
    </row>
    <row r="5072" spans="1:38" ht="255" customHeight="1">
      <c r="A5072" s="621">
        <v>3</v>
      </c>
      <c r="B5072" s="627" t="s">
        <v>2444</v>
      </c>
      <c r="C5072" s="627" t="s">
        <v>2459</v>
      </c>
      <c r="D5072" s="627" t="s">
        <v>2460</v>
      </c>
      <c r="E5072" s="624" t="s">
        <v>2462</v>
      </c>
      <c r="F5072" s="624" t="s">
        <v>18785</v>
      </c>
      <c r="G5072" s="624" t="s">
        <v>51</v>
      </c>
      <c r="H5072" s="138"/>
      <c r="I5072" s="138"/>
      <c r="J5072" s="624" t="s">
        <v>5289</v>
      </c>
      <c r="K5072" s="28" t="s">
        <v>2445</v>
      </c>
      <c r="L5072" s="624" t="s">
        <v>51</v>
      </c>
      <c r="M5072" s="202"/>
      <c r="N5072" s="138"/>
      <c r="O5072" s="624">
        <v>0</v>
      </c>
      <c r="P5072" s="624">
        <v>0</v>
      </c>
      <c r="Q5072" s="624">
        <v>0</v>
      </c>
      <c r="R5072" s="624">
        <v>0</v>
      </c>
      <c r="S5072" s="624">
        <v>0</v>
      </c>
      <c r="T5072" s="624">
        <v>0</v>
      </c>
      <c r="U5072" s="624">
        <v>0</v>
      </c>
      <c r="V5072" s="624">
        <v>0</v>
      </c>
      <c r="W5072" s="624">
        <v>0</v>
      </c>
      <c r="X5072" s="622">
        <v>57</v>
      </c>
      <c r="Y5072" s="624">
        <v>0</v>
      </c>
      <c r="Z5072" s="624" t="s">
        <v>51</v>
      </c>
      <c r="AA5072" s="624" t="s">
        <v>5289</v>
      </c>
      <c r="AB5072" s="624" t="s">
        <v>5289</v>
      </c>
      <c r="AC5072" s="138"/>
      <c r="AD5072" s="138"/>
      <c r="AE5072" s="138"/>
      <c r="AF5072" s="278"/>
    </row>
    <row r="5073" spans="1:38" ht="280.5" customHeight="1">
      <c r="A5073" s="621">
        <v>4</v>
      </c>
      <c r="B5073" s="627" t="s">
        <v>17556</v>
      </c>
      <c r="C5073" s="627" t="s">
        <v>2459</v>
      </c>
      <c r="D5073" s="627" t="s">
        <v>2447</v>
      </c>
      <c r="E5073" s="624" t="s">
        <v>2463</v>
      </c>
      <c r="F5073" s="624" t="s">
        <v>18785</v>
      </c>
      <c r="G5073" s="624" t="s">
        <v>51</v>
      </c>
      <c r="H5073" s="138"/>
      <c r="I5073" s="138"/>
      <c r="J5073" s="624" t="s">
        <v>5289</v>
      </c>
      <c r="K5073" s="28" t="s">
        <v>2448</v>
      </c>
      <c r="L5073" s="624" t="s">
        <v>40</v>
      </c>
      <c r="M5073" s="627" t="s">
        <v>13378</v>
      </c>
      <c r="N5073" s="624">
        <v>0</v>
      </c>
      <c r="O5073" s="624">
        <v>0</v>
      </c>
      <c r="P5073" s="624">
        <v>0</v>
      </c>
      <c r="Q5073" s="624">
        <v>0</v>
      </c>
      <c r="R5073" s="624">
        <v>0</v>
      </c>
      <c r="S5073" s="624">
        <v>0</v>
      </c>
      <c r="T5073" s="624">
        <v>0</v>
      </c>
      <c r="U5073" s="624">
        <v>0</v>
      </c>
      <c r="V5073" s="624">
        <v>0</v>
      </c>
      <c r="W5073" s="624">
        <v>0</v>
      </c>
      <c r="X5073" s="624">
        <v>0</v>
      </c>
      <c r="Y5073" s="624">
        <v>0</v>
      </c>
      <c r="Z5073" s="624" t="s">
        <v>51</v>
      </c>
      <c r="AA5073" s="624" t="s">
        <v>5289</v>
      </c>
      <c r="AB5073" s="624" t="s">
        <v>5289</v>
      </c>
      <c r="AC5073" s="138"/>
      <c r="AD5073" s="138"/>
      <c r="AE5073" s="138"/>
      <c r="AF5073" s="278"/>
    </row>
    <row r="5074" spans="1:38" ht="255" customHeight="1">
      <c r="A5074" s="621">
        <v>5</v>
      </c>
      <c r="B5074" s="627" t="s">
        <v>2449</v>
      </c>
      <c r="C5074" s="627" t="s">
        <v>2459</v>
      </c>
      <c r="D5074" s="627" t="s">
        <v>2450</v>
      </c>
      <c r="E5074" s="624" t="s">
        <v>2464</v>
      </c>
      <c r="F5074" s="138"/>
      <c r="G5074" s="138"/>
      <c r="H5074" s="138"/>
      <c r="I5074" s="138"/>
      <c r="J5074" s="624" t="s">
        <v>5289</v>
      </c>
      <c r="K5074" s="28" t="s">
        <v>2443</v>
      </c>
      <c r="L5074" s="624" t="s">
        <v>51</v>
      </c>
      <c r="M5074" s="202"/>
      <c r="N5074" s="138"/>
      <c r="O5074" s="624"/>
      <c r="P5074" s="624">
        <v>0</v>
      </c>
      <c r="Q5074" s="624"/>
      <c r="R5074" s="624"/>
      <c r="S5074" s="624"/>
      <c r="T5074" s="624">
        <v>0</v>
      </c>
      <c r="U5074" s="624"/>
      <c r="V5074" s="624">
        <v>0</v>
      </c>
      <c r="W5074" s="624"/>
      <c r="X5074" s="622">
        <v>65</v>
      </c>
      <c r="Y5074" s="624"/>
      <c r="Z5074" s="624" t="s">
        <v>51</v>
      </c>
      <c r="AA5074" s="624" t="s">
        <v>5289</v>
      </c>
      <c r="AB5074" s="624" t="s">
        <v>5289</v>
      </c>
      <c r="AC5074" s="138"/>
      <c r="AD5074" s="138"/>
      <c r="AE5074" s="138"/>
      <c r="AF5074" s="278"/>
    </row>
    <row r="5075" spans="1:38" ht="242.25">
      <c r="A5075" s="621">
        <v>6</v>
      </c>
      <c r="B5075" s="627" t="s">
        <v>2451</v>
      </c>
      <c r="C5075" s="627" t="s">
        <v>2459</v>
      </c>
      <c r="D5075" s="627" t="s">
        <v>2452</v>
      </c>
      <c r="E5075" s="624" t="s">
        <v>2465</v>
      </c>
      <c r="F5075" s="624" t="s">
        <v>18785</v>
      </c>
      <c r="G5075" s="624" t="s">
        <v>51</v>
      </c>
      <c r="H5075" s="138"/>
      <c r="I5075" s="138"/>
      <c r="J5075" s="624" t="s">
        <v>5289</v>
      </c>
      <c r="K5075" s="28" t="s">
        <v>2386</v>
      </c>
      <c r="L5075" s="624" t="s">
        <v>40</v>
      </c>
      <c r="M5075" s="24" t="s">
        <v>13379</v>
      </c>
      <c r="N5075" s="624">
        <v>0</v>
      </c>
      <c r="O5075" s="624">
        <v>0</v>
      </c>
      <c r="P5075" s="624">
        <v>0</v>
      </c>
      <c r="Q5075" s="624">
        <v>0</v>
      </c>
      <c r="R5075" s="624">
        <v>0</v>
      </c>
      <c r="S5075" s="624">
        <v>0</v>
      </c>
      <c r="T5075" s="624">
        <v>0</v>
      </c>
      <c r="U5075" s="624">
        <v>0</v>
      </c>
      <c r="V5075" s="624">
        <v>0</v>
      </c>
      <c r="W5075" s="624">
        <v>0</v>
      </c>
      <c r="X5075" s="622">
        <v>246</v>
      </c>
      <c r="Y5075" s="624">
        <v>0</v>
      </c>
      <c r="Z5075" s="624" t="s">
        <v>51</v>
      </c>
      <c r="AA5075" s="624" t="s">
        <v>5289</v>
      </c>
      <c r="AB5075" s="624" t="s">
        <v>5289</v>
      </c>
      <c r="AC5075" s="138"/>
      <c r="AD5075" s="138"/>
      <c r="AE5075" s="138"/>
      <c r="AF5075" s="278"/>
    </row>
    <row r="5076" spans="1:38" ht="204" customHeight="1">
      <c r="A5076" s="621">
        <v>7</v>
      </c>
      <c r="B5076" s="39" t="s">
        <v>1556</v>
      </c>
      <c r="C5076" s="627" t="s">
        <v>2459</v>
      </c>
      <c r="D5076" s="627" t="s">
        <v>2453</v>
      </c>
      <c r="E5076" s="624" t="s">
        <v>2466</v>
      </c>
      <c r="F5076" s="138"/>
      <c r="G5076" s="138"/>
      <c r="H5076" s="138"/>
      <c r="I5076" s="138"/>
      <c r="J5076" s="138"/>
      <c r="K5076" s="138"/>
      <c r="L5076" s="624" t="s">
        <v>51</v>
      </c>
      <c r="M5076" s="202"/>
      <c r="N5076" s="138"/>
      <c r="O5076" s="624">
        <v>0</v>
      </c>
      <c r="P5076" s="624">
        <v>0</v>
      </c>
      <c r="Q5076" s="624">
        <v>0</v>
      </c>
      <c r="R5076" s="624">
        <v>0</v>
      </c>
      <c r="S5076" s="624">
        <v>0</v>
      </c>
      <c r="T5076" s="624">
        <v>0</v>
      </c>
      <c r="U5076" s="624">
        <v>0</v>
      </c>
      <c r="V5076" s="624">
        <v>0</v>
      </c>
      <c r="W5076" s="624">
        <v>0</v>
      </c>
      <c r="X5076" s="622">
        <v>472</v>
      </c>
      <c r="Y5076" s="624">
        <v>0</v>
      </c>
      <c r="Z5076" s="624" t="s">
        <v>51</v>
      </c>
      <c r="AA5076" s="624" t="s">
        <v>5289</v>
      </c>
      <c r="AB5076" s="624" t="s">
        <v>5289</v>
      </c>
      <c r="AC5076" s="138"/>
      <c r="AD5076" s="138"/>
      <c r="AE5076" s="138"/>
      <c r="AF5076" s="278"/>
    </row>
    <row r="5077" spans="1:38" ht="216.75">
      <c r="A5077" s="621">
        <v>8</v>
      </c>
      <c r="B5077" s="39" t="s">
        <v>2454</v>
      </c>
      <c r="C5077" s="627" t="s">
        <v>2459</v>
      </c>
      <c r="D5077" s="627" t="s">
        <v>2455</v>
      </c>
      <c r="E5077" s="624" t="s">
        <v>2467</v>
      </c>
      <c r="F5077" s="624" t="s">
        <v>18785</v>
      </c>
      <c r="G5077" s="624" t="s">
        <v>51</v>
      </c>
      <c r="H5077" s="138"/>
      <c r="I5077" s="138"/>
      <c r="J5077" s="138"/>
      <c r="K5077" s="138"/>
      <c r="L5077" s="624" t="s">
        <v>51</v>
      </c>
      <c r="M5077" s="202"/>
      <c r="N5077" s="138"/>
      <c r="O5077" s="624">
        <v>0</v>
      </c>
      <c r="P5077" s="624">
        <v>0</v>
      </c>
      <c r="Q5077" s="624">
        <v>0</v>
      </c>
      <c r="R5077" s="624">
        <v>0</v>
      </c>
      <c r="S5077" s="624">
        <v>0</v>
      </c>
      <c r="T5077" s="624">
        <v>0</v>
      </c>
      <c r="U5077" s="624">
        <v>0</v>
      </c>
      <c r="V5077" s="624">
        <v>0</v>
      </c>
      <c r="W5077" s="624">
        <v>0</v>
      </c>
      <c r="X5077" s="622">
        <v>0</v>
      </c>
      <c r="Y5077" s="624">
        <v>0</v>
      </c>
      <c r="Z5077" s="624" t="s">
        <v>51</v>
      </c>
      <c r="AA5077" s="624" t="s">
        <v>5289</v>
      </c>
      <c r="AB5077" s="624" t="s">
        <v>5289</v>
      </c>
      <c r="AC5077" s="138"/>
      <c r="AD5077" s="138"/>
      <c r="AE5077" s="138"/>
      <c r="AF5077" s="278"/>
    </row>
    <row r="5078" spans="1:38" ht="140.25">
      <c r="A5078" s="621">
        <v>9</v>
      </c>
      <c r="B5078" s="627" t="s">
        <v>2456</v>
      </c>
      <c r="C5078" s="627" t="s">
        <v>2459</v>
      </c>
      <c r="D5078" s="627" t="s">
        <v>2457</v>
      </c>
      <c r="E5078" s="624" t="s">
        <v>40</v>
      </c>
      <c r="F5078" s="624" t="s">
        <v>18785</v>
      </c>
      <c r="G5078" s="624" t="s">
        <v>51</v>
      </c>
      <c r="H5078" s="138"/>
      <c r="I5078" s="138"/>
      <c r="J5078" s="138"/>
      <c r="K5078" s="138"/>
      <c r="L5078" s="624" t="s">
        <v>40</v>
      </c>
      <c r="M5078" s="627" t="s">
        <v>14555</v>
      </c>
      <c r="N5078" s="624">
        <v>0</v>
      </c>
      <c r="O5078" s="624">
        <v>0</v>
      </c>
      <c r="P5078" s="624">
        <v>0</v>
      </c>
      <c r="Q5078" s="624">
        <v>0</v>
      </c>
      <c r="R5078" s="624">
        <v>0</v>
      </c>
      <c r="S5078" s="624">
        <v>0</v>
      </c>
      <c r="T5078" s="624">
        <v>0</v>
      </c>
      <c r="U5078" s="624">
        <v>0</v>
      </c>
      <c r="V5078" s="624">
        <v>0</v>
      </c>
      <c r="W5078" s="624">
        <v>0</v>
      </c>
      <c r="X5078" s="624">
        <v>40</v>
      </c>
      <c r="Y5078" s="624">
        <v>0</v>
      </c>
      <c r="Z5078" s="624" t="s">
        <v>51</v>
      </c>
      <c r="AA5078" s="624" t="s">
        <v>5289</v>
      </c>
      <c r="AB5078" s="624" t="s">
        <v>5289</v>
      </c>
      <c r="AC5078" s="138"/>
      <c r="AD5078" s="138"/>
      <c r="AE5078" s="138"/>
      <c r="AF5078" s="278"/>
    </row>
    <row r="5079" spans="1:38" ht="140.25">
      <c r="A5079" s="621">
        <v>10</v>
      </c>
      <c r="B5079" s="627" t="s">
        <v>2160</v>
      </c>
      <c r="C5079" s="627" t="s">
        <v>2459</v>
      </c>
      <c r="D5079" s="627" t="s">
        <v>2458</v>
      </c>
      <c r="E5079" s="624" t="s">
        <v>40</v>
      </c>
      <c r="F5079" s="624" t="s">
        <v>18785</v>
      </c>
      <c r="G5079" s="624" t="s">
        <v>51</v>
      </c>
      <c r="H5079" s="138"/>
      <c r="I5079" s="138"/>
      <c r="J5079" s="624" t="s">
        <v>5289</v>
      </c>
      <c r="K5079" s="28" t="s">
        <v>2386</v>
      </c>
      <c r="L5079" s="624" t="s">
        <v>51</v>
      </c>
      <c r="M5079" s="202"/>
      <c r="N5079" s="138"/>
      <c r="O5079" s="624">
        <v>0</v>
      </c>
      <c r="P5079" s="624">
        <v>0</v>
      </c>
      <c r="Q5079" s="624">
        <v>0</v>
      </c>
      <c r="R5079" s="624">
        <v>0</v>
      </c>
      <c r="S5079" s="624">
        <v>0</v>
      </c>
      <c r="T5079" s="624">
        <v>0</v>
      </c>
      <c r="U5079" s="624">
        <v>0</v>
      </c>
      <c r="V5079" s="624">
        <v>0</v>
      </c>
      <c r="W5079" s="624">
        <v>0</v>
      </c>
      <c r="X5079" s="624">
        <v>0</v>
      </c>
      <c r="Y5079" s="624">
        <v>0</v>
      </c>
      <c r="Z5079" s="624" t="s">
        <v>51</v>
      </c>
      <c r="AA5079" s="624" t="s">
        <v>5289</v>
      </c>
      <c r="AB5079" s="624" t="s">
        <v>5289</v>
      </c>
      <c r="AC5079" s="138"/>
      <c r="AD5079" s="138"/>
      <c r="AE5079" s="138"/>
      <c r="AF5079" s="278"/>
    </row>
    <row r="5080" spans="1:38" s="44" customFormat="1" ht="127.5">
      <c r="A5080" s="214">
        <v>11</v>
      </c>
      <c r="B5080" s="627" t="s">
        <v>19864</v>
      </c>
      <c r="C5080" s="627" t="s">
        <v>2459</v>
      </c>
      <c r="D5080" s="627" t="s">
        <v>20326</v>
      </c>
      <c r="E5080" s="624" t="s">
        <v>54</v>
      </c>
      <c r="F5080" s="624" t="s">
        <v>51</v>
      </c>
      <c r="G5080" s="138"/>
      <c r="H5080" s="138"/>
      <c r="I5080" s="138"/>
      <c r="J5080" s="624" t="s">
        <v>5289</v>
      </c>
      <c r="K5080" s="29" t="s">
        <v>2386</v>
      </c>
      <c r="L5080" s="624" t="s">
        <v>54</v>
      </c>
      <c r="M5080" s="29" t="s">
        <v>13377</v>
      </c>
      <c r="N5080" s="624">
        <v>0</v>
      </c>
      <c r="O5080" s="624">
        <v>0</v>
      </c>
      <c r="P5080" s="624">
        <v>0</v>
      </c>
      <c r="Q5080" s="624">
        <v>0</v>
      </c>
      <c r="R5080" s="624">
        <v>0</v>
      </c>
      <c r="S5080" s="624">
        <v>0</v>
      </c>
      <c r="T5080" s="624">
        <v>0</v>
      </c>
      <c r="U5080" s="624">
        <v>0</v>
      </c>
      <c r="V5080" s="624">
        <v>0</v>
      </c>
      <c r="W5080" s="624">
        <v>0</v>
      </c>
      <c r="X5080" s="624">
        <v>3</v>
      </c>
      <c r="Y5080" s="624">
        <v>0</v>
      </c>
      <c r="Z5080" s="624" t="s">
        <v>51</v>
      </c>
      <c r="AA5080" s="624" t="s">
        <v>5289</v>
      </c>
      <c r="AB5080" s="624" t="s">
        <v>5289</v>
      </c>
      <c r="AC5080" s="138"/>
      <c r="AD5080" s="138"/>
      <c r="AE5080" s="138"/>
      <c r="AF5080" s="469"/>
      <c r="AG5080" s="107"/>
      <c r="AH5080" s="107"/>
      <c r="AI5080" s="107"/>
      <c r="AJ5080" s="107"/>
      <c r="AK5080" s="107"/>
      <c r="AL5080" s="107"/>
    </row>
    <row r="5081" spans="1:38" s="44" customFormat="1" ht="127.5">
      <c r="A5081" s="214">
        <v>12</v>
      </c>
      <c r="B5081" s="627" t="s">
        <v>19340</v>
      </c>
      <c r="C5081" s="627" t="s">
        <v>2459</v>
      </c>
      <c r="D5081" s="627" t="s">
        <v>20327</v>
      </c>
      <c r="E5081" s="624" t="s">
        <v>54</v>
      </c>
      <c r="F5081" s="624" t="s">
        <v>51</v>
      </c>
      <c r="G5081" s="138"/>
      <c r="H5081" s="138"/>
      <c r="I5081" s="138"/>
      <c r="J5081" s="624" t="s">
        <v>5289</v>
      </c>
      <c r="K5081" s="29" t="s">
        <v>2386</v>
      </c>
      <c r="L5081" s="624" t="s">
        <v>54</v>
      </c>
      <c r="M5081" s="29" t="s">
        <v>13377</v>
      </c>
      <c r="N5081" s="624">
        <v>0</v>
      </c>
      <c r="O5081" s="624">
        <v>0</v>
      </c>
      <c r="P5081" s="624">
        <v>0</v>
      </c>
      <c r="Q5081" s="624">
        <v>0</v>
      </c>
      <c r="R5081" s="624">
        <v>0</v>
      </c>
      <c r="S5081" s="624">
        <v>0</v>
      </c>
      <c r="T5081" s="624">
        <v>0</v>
      </c>
      <c r="U5081" s="624">
        <v>0</v>
      </c>
      <c r="V5081" s="624">
        <v>0</v>
      </c>
      <c r="W5081" s="624">
        <v>0</v>
      </c>
      <c r="X5081" s="624">
        <v>6</v>
      </c>
      <c r="Y5081" s="624">
        <v>0</v>
      </c>
      <c r="Z5081" s="624" t="s">
        <v>51</v>
      </c>
      <c r="AA5081" s="624" t="s">
        <v>5289</v>
      </c>
      <c r="AB5081" s="624" t="s">
        <v>5289</v>
      </c>
      <c r="AC5081" s="138"/>
      <c r="AD5081" s="138"/>
      <c r="AE5081" s="138"/>
      <c r="AF5081" s="469"/>
      <c r="AG5081" s="107"/>
      <c r="AH5081" s="107"/>
      <c r="AI5081" s="107"/>
      <c r="AJ5081" s="107"/>
      <c r="AK5081" s="107"/>
      <c r="AL5081" s="107"/>
    </row>
    <row r="5082" spans="1:38" s="44" customFormat="1" ht="114.75">
      <c r="A5082" s="214">
        <v>13</v>
      </c>
      <c r="B5082" s="627" t="s">
        <v>19865</v>
      </c>
      <c r="C5082" s="627" t="s">
        <v>2459</v>
      </c>
      <c r="D5082" s="627" t="s">
        <v>19866</v>
      </c>
      <c r="E5082" s="624" t="s">
        <v>54</v>
      </c>
      <c r="F5082" s="624" t="s">
        <v>51</v>
      </c>
      <c r="G5082" s="138"/>
      <c r="H5082" s="138"/>
      <c r="I5082" s="138"/>
      <c r="J5082" s="624" t="s">
        <v>5289</v>
      </c>
      <c r="K5082" s="29" t="s">
        <v>2386</v>
      </c>
      <c r="L5082" s="624" t="s">
        <v>54</v>
      </c>
      <c r="M5082" s="29" t="s">
        <v>13377</v>
      </c>
      <c r="N5082" s="624">
        <v>0</v>
      </c>
      <c r="O5082" s="624">
        <v>0</v>
      </c>
      <c r="P5082" s="624">
        <v>0</v>
      </c>
      <c r="Q5082" s="624">
        <v>0</v>
      </c>
      <c r="R5082" s="624">
        <v>0</v>
      </c>
      <c r="S5082" s="624">
        <v>0</v>
      </c>
      <c r="T5082" s="624">
        <v>0</v>
      </c>
      <c r="U5082" s="624">
        <v>0</v>
      </c>
      <c r="V5082" s="624">
        <v>0</v>
      </c>
      <c r="W5082" s="624">
        <v>0</v>
      </c>
      <c r="X5082" s="624">
        <v>5</v>
      </c>
      <c r="Y5082" s="624">
        <v>0</v>
      </c>
      <c r="Z5082" s="624" t="s">
        <v>51</v>
      </c>
      <c r="AA5082" s="624" t="s">
        <v>5289</v>
      </c>
      <c r="AB5082" s="624" t="s">
        <v>5289</v>
      </c>
      <c r="AC5082" s="138"/>
      <c r="AD5082" s="138"/>
      <c r="AE5082" s="138"/>
      <c r="AF5082" s="469"/>
      <c r="AG5082" s="107"/>
      <c r="AH5082" s="107"/>
      <c r="AI5082" s="107"/>
      <c r="AJ5082" s="107"/>
      <c r="AK5082" s="107"/>
      <c r="AL5082" s="107"/>
    </row>
    <row r="5083" spans="1:38" s="44" customFormat="1" ht="15.75" customHeight="1" thickBot="1">
      <c r="A5083" s="18"/>
      <c r="B5083" s="18">
        <v>13</v>
      </c>
      <c r="C5083" s="18"/>
      <c r="D5083" s="18">
        <v>13</v>
      </c>
      <c r="E5083" s="18">
        <v>13</v>
      </c>
      <c r="F5083" s="18">
        <v>8</v>
      </c>
      <c r="G5083" s="18">
        <v>0</v>
      </c>
      <c r="H5083" s="18">
        <v>0</v>
      </c>
      <c r="I5083" s="18"/>
      <c r="J5083" s="18">
        <v>1</v>
      </c>
      <c r="K5083" s="18">
        <v>7</v>
      </c>
      <c r="L5083" s="18">
        <v>7</v>
      </c>
      <c r="M5083" s="200"/>
      <c r="N5083" s="18">
        <f t="shared" ref="N5083:O5083" si="1756">SUM(N5070:N5082)</f>
        <v>0</v>
      </c>
      <c r="O5083" s="18">
        <f t="shared" si="1756"/>
        <v>0</v>
      </c>
      <c r="P5083" s="18">
        <f t="shared" ref="P5083:Q5083" si="1757">SUM(P5070:P5082)</f>
        <v>0</v>
      </c>
      <c r="Q5083" s="18">
        <f t="shared" si="1757"/>
        <v>0</v>
      </c>
      <c r="R5083" s="18">
        <f t="shared" ref="R5083" si="1758">SUM(R5070:R5082)</f>
        <v>0</v>
      </c>
      <c r="S5083" s="18">
        <f t="shared" ref="S5083" si="1759">SUM(S5070:S5082)</f>
        <v>0</v>
      </c>
      <c r="T5083" s="18">
        <f t="shared" ref="T5083:U5083" si="1760">SUM(T5070:T5082)</f>
        <v>0</v>
      </c>
      <c r="U5083" s="18">
        <f t="shared" si="1760"/>
        <v>0</v>
      </c>
      <c r="V5083" s="18">
        <f t="shared" ref="V5083:W5083" si="1761">SUM(V5070:V5082)</f>
        <v>0</v>
      </c>
      <c r="W5083" s="18">
        <f t="shared" si="1761"/>
        <v>0</v>
      </c>
      <c r="X5083" s="18">
        <f t="shared" ref="X5083:Y5083" si="1762">SUM(X5070:X5082)</f>
        <v>895</v>
      </c>
      <c r="Y5083" s="18">
        <f t="shared" si="1762"/>
        <v>0</v>
      </c>
      <c r="Z5083" s="18">
        <v>0</v>
      </c>
      <c r="AA5083" s="18">
        <v>1</v>
      </c>
      <c r="AB5083" s="18">
        <v>1</v>
      </c>
      <c r="AC5083" s="18"/>
      <c r="AD5083" s="18"/>
      <c r="AE5083" s="18"/>
      <c r="AF5083" s="18"/>
      <c r="AG5083" s="107"/>
      <c r="AH5083" s="107"/>
      <c r="AI5083" s="107"/>
      <c r="AJ5083" s="107"/>
      <c r="AK5083" s="107"/>
      <c r="AL5083" s="107"/>
    </row>
    <row r="5084" spans="1:38" ht="15.75" customHeight="1" thickBot="1">
      <c r="A5084" s="660" t="s">
        <v>2353</v>
      </c>
      <c r="B5084" s="661"/>
      <c r="C5084" s="661"/>
      <c r="D5084" s="661"/>
      <c r="E5084" s="661"/>
      <c r="F5084" s="661"/>
      <c r="G5084" s="661"/>
      <c r="H5084" s="661"/>
      <c r="I5084" s="661"/>
      <c r="J5084" s="661"/>
      <c r="K5084" s="661"/>
      <c r="L5084" s="661"/>
      <c r="M5084" s="661"/>
      <c r="N5084" s="661"/>
      <c r="O5084" s="661"/>
      <c r="P5084" s="661"/>
      <c r="Q5084" s="661"/>
      <c r="R5084" s="661"/>
      <c r="S5084" s="661"/>
      <c r="T5084" s="661"/>
      <c r="U5084" s="661"/>
      <c r="V5084" s="661"/>
      <c r="W5084" s="661"/>
      <c r="X5084" s="661"/>
      <c r="Y5084" s="661"/>
      <c r="Z5084" s="661"/>
      <c r="AA5084" s="661"/>
      <c r="AB5084" s="661"/>
      <c r="AC5084" s="661"/>
      <c r="AD5084" s="661"/>
      <c r="AE5084" s="661"/>
      <c r="AF5084" s="662"/>
    </row>
    <row r="5085" spans="1:38" ht="140.25">
      <c r="A5085" s="621">
        <v>1</v>
      </c>
      <c r="B5085" s="41" t="s">
        <v>2470</v>
      </c>
      <c r="C5085" s="41" t="s">
        <v>2471</v>
      </c>
      <c r="D5085" s="41" t="s">
        <v>2914</v>
      </c>
      <c r="E5085" s="66" t="s">
        <v>54</v>
      </c>
      <c r="F5085" s="66" t="s">
        <v>2496</v>
      </c>
      <c r="G5085" s="66" t="s">
        <v>54</v>
      </c>
      <c r="H5085" s="629">
        <v>1</v>
      </c>
      <c r="I5085" s="30" t="s">
        <v>16488</v>
      </c>
      <c r="J5085" s="29" t="s">
        <v>2497</v>
      </c>
      <c r="K5085" s="29" t="s">
        <v>2472</v>
      </c>
      <c r="L5085" s="629" t="s">
        <v>40</v>
      </c>
      <c r="M5085" s="28" t="s">
        <v>13380</v>
      </c>
      <c r="N5085" s="629">
        <v>6272</v>
      </c>
      <c r="O5085" s="629">
        <v>0</v>
      </c>
      <c r="P5085" s="629">
        <v>0</v>
      </c>
      <c r="Q5085" s="629">
        <v>0</v>
      </c>
      <c r="R5085" s="629">
        <v>0</v>
      </c>
      <c r="S5085" s="629">
        <v>0</v>
      </c>
      <c r="T5085" s="629">
        <v>0</v>
      </c>
      <c r="U5085" s="629">
        <v>0</v>
      </c>
      <c r="V5085" s="629">
        <v>0</v>
      </c>
      <c r="W5085" s="629">
        <v>0</v>
      </c>
      <c r="X5085" s="123">
        <v>209</v>
      </c>
      <c r="Y5085" s="629">
        <v>0</v>
      </c>
      <c r="Z5085" s="629" t="s">
        <v>40</v>
      </c>
      <c r="AA5085" s="28" t="s">
        <v>2473</v>
      </c>
      <c r="AB5085" s="28" t="s">
        <v>2474</v>
      </c>
      <c r="AC5085" s="138"/>
      <c r="AD5085" s="138"/>
      <c r="AE5085" s="138"/>
      <c r="AF5085" s="278"/>
    </row>
    <row r="5086" spans="1:38" ht="140.25">
      <c r="A5086" s="621">
        <v>2</v>
      </c>
      <c r="B5086" s="41" t="s">
        <v>2475</v>
      </c>
      <c r="C5086" s="41" t="s">
        <v>2471</v>
      </c>
      <c r="D5086" s="41" t="s">
        <v>2915</v>
      </c>
      <c r="E5086" s="66" t="s">
        <v>54</v>
      </c>
      <c r="F5086" s="66" t="s">
        <v>2496</v>
      </c>
      <c r="G5086" s="66" t="s">
        <v>54</v>
      </c>
      <c r="H5086" s="629">
        <v>1</v>
      </c>
      <c r="I5086" s="30" t="s">
        <v>16488</v>
      </c>
      <c r="J5086" s="624" t="s">
        <v>5289</v>
      </c>
      <c r="K5086" s="29" t="s">
        <v>2476</v>
      </c>
      <c r="L5086" s="629" t="s">
        <v>40</v>
      </c>
      <c r="M5086" s="627" t="s">
        <v>13381</v>
      </c>
      <c r="N5086" s="624">
        <v>0</v>
      </c>
      <c r="O5086" s="629">
        <v>0</v>
      </c>
      <c r="P5086" s="629">
        <v>0</v>
      </c>
      <c r="Q5086" s="629">
        <v>0</v>
      </c>
      <c r="R5086" s="629">
        <v>0</v>
      </c>
      <c r="S5086" s="629">
        <v>0</v>
      </c>
      <c r="T5086" s="624">
        <v>0</v>
      </c>
      <c r="U5086" s="629">
        <v>0</v>
      </c>
      <c r="V5086" s="624">
        <v>0</v>
      </c>
      <c r="W5086" s="629">
        <v>0</v>
      </c>
      <c r="X5086" s="622">
        <v>23</v>
      </c>
      <c r="Y5086" s="629">
        <v>0</v>
      </c>
      <c r="Z5086" s="629" t="s">
        <v>40</v>
      </c>
      <c r="AA5086" s="624" t="s">
        <v>5289</v>
      </c>
      <c r="AB5086" s="624" t="s">
        <v>5289</v>
      </c>
      <c r="AC5086" s="138"/>
      <c r="AD5086" s="138"/>
      <c r="AE5086" s="138"/>
      <c r="AF5086" s="278"/>
    </row>
    <row r="5087" spans="1:38" ht="140.25">
      <c r="A5087" s="621">
        <v>3</v>
      </c>
      <c r="B5087" s="41" t="s">
        <v>2477</v>
      </c>
      <c r="C5087" s="41" t="s">
        <v>2471</v>
      </c>
      <c r="D5087" s="41" t="s">
        <v>2916</v>
      </c>
      <c r="E5087" s="66" t="s">
        <v>54</v>
      </c>
      <c r="F5087" s="66" t="s">
        <v>2496</v>
      </c>
      <c r="G5087" s="66" t="s">
        <v>54</v>
      </c>
      <c r="H5087" s="629">
        <v>1</v>
      </c>
      <c r="I5087" s="30" t="s">
        <v>16488</v>
      </c>
      <c r="J5087" s="624" t="s">
        <v>5289</v>
      </c>
      <c r="K5087" s="29" t="s">
        <v>2476</v>
      </c>
      <c r="L5087" s="629" t="s">
        <v>40</v>
      </c>
      <c r="M5087" s="627" t="s">
        <v>13381</v>
      </c>
      <c r="N5087" s="629">
        <v>69</v>
      </c>
      <c r="O5087" s="629">
        <v>0</v>
      </c>
      <c r="P5087" s="629">
        <v>0</v>
      </c>
      <c r="Q5087" s="629">
        <v>0</v>
      </c>
      <c r="R5087" s="629">
        <v>0</v>
      </c>
      <c r="S5087" s="629">
        <v>0</v>
      </c>
      <c r="T5087" s="624">
        <v>0</v>
      </c>
      <c r="U5087" s="629">
        <v>0</v>
      </c>
      <c r="V5087" s="624">
        <v>0</v>
      </c>
      <c r="W5087" s="629">
        <v>0</v>
      </c>
      <c r="X5087" s="622">
        <v>6</v>
      </c>
      <c r="Y5087" s="629">
        <v>0</v>
      </c>
      <c r="Z5087" s="629" t="s">
        <v>40</v>
      </c>
      <c r="AA5087" s="624" t="s">
        <v>5289</v>
      </c>
      <c r="AB5087" s="624" t="s">
        <v>5289</v>
      </c>
      <c r="AC5087" s="138"/>
      <c r="AD5087" s="138"/>
      <c r="AE5087" s="138"/>
      <c r="AF5087" s="278"/>
    </row>
    <row r="5088" spans="1:38" ht="140.25">
      <c r="A5088" s="621">
        <v>4</v>
      </c>
      <c r="B5088" s="41" t="s">
        <v>2478</v>
      </c>
      <c r="C5088" s="41" t="s">
        <v>2471</v>
      </c>
      <c r="D5088" s="41" t="s">
        <v>2917</v>
      </c>
      <c r="E5088" s="66" t="s">
        <v>54</v>
      </c>
      <c r="F5088" s="66" t="s">
        <v>2496</v>
      </c>
      <c r="G5088" s="66" t="s">
        <v>54</v>
      </c>
      <c r="H5088" s="629">
        <v>1</v>
      </c>
      <c r="I5088" s="30" t="s">
        <v>16488</v>
      </c>
      <c r="J5088" s="624" t="s">
        <v>5289</v>
      </c>
      <c r="K5088" s="29" t="s">
        <v>2479</v>
      </c>
      <c r="L5088" s="629" t="s">
        <v>40</v>
      </c>
      <c r="M5088" s="28" t="s">
        <v>13382</v>
      </c>
      <c r="N5088" s="624">
        <v>1141</v>
      </c>
      <c r="O5088" s="629">
        <v>0</v>
      </c>
      <c r="P5088" s="629">
        <v>0</v>
      </c>
      <c r="Q5088" s="629">
        <v>0</v>
      </c>
      <c r="R5088" s="629">
        <v>0</v>
      </c>
      <c r="S5088" s="629">
        <v>0</v>
      </c>
      <c r="T5088" s="624">
        <v>0</v>
      </c>
      <c r="U5088" s="629">
        <v>0</v>
      </c>
      <c r="V5088" s="624">
        <v>0</v>
      </c>
      <c r="W5088" s="629">
        <v>0</v>
      </c>
      <c r="X5088" s="624">
        <v>168</v>
      </c>
      <c r="Y5088" s="629">
        <v>0</v>
      </c>
      <c r="Z5088" s="629" t="s">
        <v>40</v>
      </c>
      <c r="AA5088" s="624" t="s">
        <v>5289</v>
      </c>
      <c r="AB5088" s="624" t="s">
        <v>5289</v>
      </c>
      <c r="AC5088" s="138"/>
      <c r="AD5088" s="138"/>
      <c r="AE5088" s="138"/>
      <c r="AF5088" s="278"/>
    </row>
    <row r="5089" spans="1:38" ht="140.25">
      <c r="A5089" s="621">
        <v>5</v>
      </c>
      <c r="B5089" s="41" t="s">
        <v>121</v>
      </c>
      <c r="C5089" s="41" t="s">
        <v>2480</v>
      </c>
      <c r="D5089" s="41" t="s">
        <v>2918</v>
      </c>
      <c r="E5089" s="66" t="s">
        <v>54</v>
      </c>
      <c r="F5089" s="66" t="s">
        <v>2496</v>
      </c>
      <c r="G5089" s="66" t="s">
        <v>54</v>
      </c>
      <c r="H5089" s="629">
        <v>1</v>
      </c>
      <c r="I5089" s="30" t="s">
        <v>16488</v>
      </c>
      <c r="J5089" s="138"/>
      <c r="K5089" s="138"/>
      <c r="L5089" s="629" t="s">
        <v>128</v>
      </c>
      <c r="M5089" s="202"/>
      <c r="N5089" s="138"/>
      <c r="O5089" s="629">
        <v>0</v>
      </c>
      <c r="P5089" s="629">
        <v>0</v>
      </c>
      <c r="Q5089" s="629">
        <v>0</v>
      </c>
      <c r="R5089" s="629">
        <v>0</v>
      </c>
      <c r="S5089" s="629">
        <v>0</v>
      </c>
      <c r="T5089" s="624">
        <v>0</v>
      </c>
      <c r="U5089" s="629">
        <v>0</v>
      </c>
      <c r="V5089" s="629">
        <v>0</v>
      </c>
      <c r="W5089" s="629">
        <v>0</v>
      </c>
      <c r="X5089" s="624">
        <v>127</v>
      </c>
      <c r="Y5089" s="629">
        <v>0</v>
      </c>
      <c r="Z5089" s="629" t="s">
        <v>40</v>
      </c>
      <c r="AA5089" s="624" t="s">
        <v>5289</v>
      </c>
      <c r="AB5089" s="624" t="s">
        <v>5289</v>
      </c>
      <c r="AC5089" s="138"/>
      <c r="AD5089" s="138"/>
      <c r="AE5089" s="138"/>
      <c r="AF5089" s="278"/>
    </row>
    <row r="5090" spans="1:38" ht="140.25">
      <c r="A5090" s="621">
        <v>6</v>
      </c>
      <c r="B5090" s="41" t="s">
        <v>2481</v>
      </c>
      <c r="C5090" s="41" t="s">
        <v>2480</v>
      </c>
      <c r="D5090" s="41" t="s">
        <v>2482</v>
      </c>
      <c r="E5090" s="66" t="s">
        <v>54</v>
      </c>
      <c r="F5090" s="66" t="s">
        <v>2496</v>
      </c>
      <c r="G5090" s="66" t="s">
        <v>54</v>
      </c>
      <c r="H5090" s="629">
        <v>1</v>
      </c>
      <c r="I5090" s="30" t="s">
        <v>16488</v>
      </c>
      <c r="J5090" s="624" t="s">
        <v>5289</v>
      </c>
      <c r="K5090" s="29" t="s">
        <v>2483</v>
      </c>
      <c r="L5090" s="629" t="s">
        <v>128</v>
      </c>
      <c r="M5090" s="202"/>
      <c r="N5090" s="138"/>
      <c r="O5090" s="629">
        <v>0</v>
      </c>
      <c r="P5090" s="629">
        <v>0</v>
      </c>
      <c r="Q5090" s="629">
        <v>0</v>
      </c>
      <c r="R5090" s="629">
        <v>0</v>
      </c>
      <c r="S5090" s="629">
        <v>0</v>
      </c>
      <c r="T5090" s="624">
        <v>0</v>
      </c>
      <c r="U5090" s="629">
        <v>0</v>
      </c>
      <c r="V5090" s="629">
        <v>0</v>
      </c>
      <c r="W5090" s="629">
        <v>0</v>
      </c>
      <c r="X5090" s="624">
        <v>98</v>
      </c>
      <c r="Y5090" s="629">
        <v>0</v>
      </c>
      <c r="Z5090" s="629" t="s">
        <v>40</v>
      </c>
      <c r="AA5090" s="624" t="s">
        <v>5289</v>
      </c>
      <c r="AB5090" s="624" t="s">
        <v>5289</v>
      </c>
      <c r="AC5090" s="138"/>
      <c r="AD5090" s="138"/>
      <c r="AE5090" s="138"/>
      <c r="AF5090" s="278"/>
    </row>
    <row r="5091" spans="1:38" ht="114.75" customHeight="1">
      <c r="A5091" s="621">
        <v>7</v>
      </c>
      <c r="B5091" s="41" t="s">
        <v>1121</v>
      </c>
      <c r="C5091" s="41" t="s">
        <v>2471</v>
      </c>
      <c r="D5091" s="41" t="s">
        <v>2919</v>
      </c>
      <c r="E5091" s="66" t="s">
        <v>54</v>
      </c>
      <c r="F5091" s="624" t="s">
        <v>51</v>
      </c>
      <c r="G5091" s="138"/>
      <c r="H5091" s="138"/>
      <c r="I5091" s="138"/>
      <c r="J5091" s="624" t="s">
        <v>5289</v>
      </c>
      <c r="K5091" s="29" t="s">
        <v>2484</v>
      </c>
      <c r="L5091" s="629" t="s">
        <v>40</v>
      </c>
      <c r="M5091" s="627" t="s">
        <v>13383</v>
      </c>
      <c r="N5091" s="624">
        <v>0</v>
      </c>
      <c r="O5091" s="629">
        <v>0</v>
      </c>
      <c r="P5091" s="629">
        <v>0</v>
      </c>
      <c r="Q5091" s="629">
        <v>0</v>
      </c>
      <c r="R5091" s="629">
        <v>0</v>
      </c>
      <c r="S5091" s="629">
        <v>0</v>
      </c>
      <c r="T5091" s="624">
        <v>0</v>
      </c>
      <c r="U5091" s="629">
        <v>0</v>
      </c>
      <c r="V5091" s="629">
        <v>0</v>
      </c>
      <c r="W5091" s="629">
        <v>0</v>
      </c>
      <c r="X5091" s="624">
        <v>13</v>
      </c>
      <c r="Y5091" s="629">
        <v>0</v>
      </c>
      <c r="Z5091" s="629" t="s">
        <v>40</v>
      </c>
      <c r="AA5091" s="624" t="s">
        <v>5289</v>
      </c>
      <c r="AB5091" s="624" t="s">
        <v>5289</v>
      </c>
      <c r="AC5091" s="138"/>
      <c r="AD5091" s="138"/>
      <c r="AE5091" s="138"/>
      <c r="AF5091" s="278"/>
    </row>
    <row r="5092" spans="1:38" ht="140.25">
      <c r="A5092" s="621">
        <v>8</v>
      </c>
      <c r="B5092" s="41" t="s">
        <v>2485</v>
      </c>
      <c r="C5092" s="41" t="s">
        <v>2480</v>
      </c>
      <c r="D5092" s="41" t="s">
        <v>2486</v>
      </c>
      <c r="E5092" s="66" t="s">
        <v>54</v>
      </c>
      <c r="F5092" s="66" t="s">
        <v>2496</v>
      </c>
      <c r="G5092" s="66" t="s">
        <v>54</v>
      </c>
      <c r="H5092" s="629">
        <v>1</v>
      </c>
      <c r="I5092" s="30" t="s">
        <v>16488</v>
      </c>
      <c r="J5092" s="624" t="s">
        <v>5289</v>
      </c>
      <c r="K5092" s="29" t="s">
        <v>2487</v>
      </c>
      <c r="L5092" s="629" t="s">
        <v>51</v>
      </c>
      <c r="M5092" s="202"/>
      <c r="N5092" s="138"/>
      <c r="O5092" s="629">
        <v>0</v>
      </c>
      <c r="P5092" s="629">
        <v>0</v>
      </c>
      <c r="Q5092" s="629">
        <v>0</v>
      </c>
      <c r="R5092" s="629">
        <v>0</v>
      </c>
      <c r="S5092" s="629">
        <v>0</v>
      </c>
      <c r="T5092" s="624">
        <v>0</v>
      </c>
      <c r="U5092" s="629">
        <v>0</v>
      </c>
      <c r="V5092" s="629">
        <v>0</v>
      </c>
      <c r="W5092" s="629">
        <v>0</v>
      </c>
      <c r="X5092" s="624">
        <v>33</v>
      </c>
      <c r="Y5092" s="629">
        <v>0</v>
      </c>
      <c r="Z5092" s="629" t="s">
        <v>40</v>
      </c>
      <c r="AA5092" s="624" t="s">
        <v>5289</v>
      </c>
      <c r="AB5092" s="624" t="s">
        <v>5289</v>
      </c>
      <c r="AC5092" s="138"/>
      <c r="AD5092" s="138"/>
      <c r="AE5092" s="138"/>
      <c r="AF5092" s="278"/>
    </row>
    <row r="5093" spans="1:38" ht="140.25">
      <c r="A5093" s="621">
        <v>9</v>
      </c>
      <c r="B5093" s="41" t="s">
        <v>2920</v>
      </c>
      <c r="C5093" s="41" t="s">
        <v>2471</v>
      </c>
      <c r="D5093" s="41" t="s">
        <v>2921</v>
      </c>
      <c r="E5093" s="66" t="s">
        <v>54</v>
      </c>
      <c r="F5093" s="66" t="s">
        <v>2496</v>
      </c>
      <c r="G5093" s="66" t="s">
        <v>54</v>
      </c>
      <c r="H5093" s="629">
        <v>1</v>
      </c>
      <c r="I5093" s="30" t="s">
        <v>16488</v>
      </c>
      <c r="J5093" s="624" t="s">
        <v>5289</v>
      </c>
      <c r="K5093" s="29" t="s">
        <v>2476</v>
      </c>
      <c r="L5093" s="629" t="s">
        <v>40</v>
      </c>
      <c r="M5093" s="627" t="s">
        <v>13381</v>
      </c>
      <c r="N5093" s="624">
        <v>0</v>
      </c>
      <c r="O5093" s="629">
        <v>0</v>
      </c>
      <c r="P5093" s="629">
        <v>0</v>
      </c>
      <c r="Q5093" s="629">
        <v>0</v>
      </c>
      <c r="R5093" s="629">
        <v>0</v>
      </c>
      <c r="S5093" s="629">
        <v>0</v>
      </c>
      <c r="T5093" s="624">
        <v>0</v>
      </c>
      <c r="U5093" s="629">
        <v>0</v>
      </c>
      <c r="V5093" s="629">
        <v>0</v>
      </c>
      <c r="W5093" s="629">
        <v>0</v>
      </c>
      <c r="X5093" s="624">
        <v>0</v>
      </c>
      <c r="Y5093" s="629">
        <v>0</v>
      </c>
      <c r="Z5093" s="629" t="s">
        <v>40</v>
      </c>
      <c r="AA5093" s="624" t="s">
        <v>5289</v>
      </c>
      <c r="AB5093" s="624" t="s">
        <v>5289</v>
      </c>
      <c r="AC5093" s="138"/>
      <c r="AD5093" s="138"/>
      <c r="AE5093" s="138"/>
      <c r="AF5093" s="278"/>
    </row>
    <row r="5094" spans="1:38" ht="140.25">
      <c r="A5094" s="621">
        <v>10</v>
      </c>
      <c r="B5094" s="41" t="s">
        <v>142</v>
      </c>
      <c r="C5094" s="41" t="s">
        <v>2480</v>
      </c>
      <c r="D5094" s="41" t="s">
        <v>2922</v>
      </c>
      <c r="E5094" s="66" t="s">
        <v>54</v>
      </c>
      <c r="F5094" s="66" t="s">
        <v>2496</v>
      </c>
      <c r="G5094" s="66" t="s">
        <v>54</v>
      </c>
      <c r="H5094" s="629">
        <v>1</v>
      </c>
      <c r="I5094" s="30" t="s">
        <v>16488</v>
      </c>
      <c r="J5094" s="624" t="s">
        <v>5289</v>
      </c>
      <c r="K5094" s="29" t="s">
        <v>2488</v>
      </c>
      <c r="L5094" s="629" t="s">
        <v>40</v>
      </c>
      <c r="M5094" s="627" t="s">
        <v>13384</v>
      </c>
      <c r="N5094" s="624">
        <v>0</v>
      </c>
      <c r="O5094" s="629">
        <v>0</v>
      </c>
      <c r="P5094" s="629">
        <v>0</v>
      </c>
      <c r="Q5094" s="629">
        <v>0</v>
      </c>
      <c r="R5094" s="629">
        <v>0</v>
      </c>
      <c r="S5094" s="629">
        <v>0</v>
      </c>
      <c r="T5094" s="624">
        <v>0</v>
      </c>
      <c r="U5094" s="629">
        <v>0</v>
      </c>
      <c r="V5094" s="629">
        <v>0</v>
      </c>
      <c r="W5094" s="629">
        <v>0</v>
      </c>
      <c r="X5094" s="624">
        <v>16</v>
      </c>
      <c r="Y5094" s="629">
        <v>0</v>
      </c>
      <c r="Z5094" s="629" t="s">
        <v>40</v>
      </c>
      <c r="AA5094" s="624" t="s">
        <v>5289</v>
      </c>
      <c r="AB5094" s="624" t="s">
        <v>5289</v>
      </c>
      <c r="AC5094" s="138"/>
      <c r="AD5094" s="138"/>
      <c r="AE5094" s="138"/>
      <c r="AF5094" s="278"/>
    </row>
    <row r="5095" spans="1:38" ht="140.25">
      <c r="A5095" s="621">
        <v>11</v>
      </c>
      <c r="B5095" s="41" t="s">
        <v>2489</v>
      </c>
      <c r="C5095" s="41" t="s">
        <v>2480</v>
      </c>
      <c r="D5095" s="41" t="s">
        <v>2923</v>
      </c>
      <c r="E5095" s="66" t="s">
        <v>54</v>
      </c>
      <c r="F5095" s="66" t="s">
        <v>2496</v>
      </c>
      <c r="G5095" s="66" t="s">
        <v>54</v>
      </c>
      <c r="H5095" s="629">
        <v>1</v>
      </c>
      <c r="I5095" s="30" t="s">
        <v>16488</v>
      </c>
      <c r="J5095" s="624" t="s">
        <v>5289</v>
      </c>
      <c r="K5095" s="29" t="s">
        <v>2490</v>
      </c>
      <c r="L5095" s="629" t="s">
        <v>40</v>
      </c>
      <c r="M5095" s="627" t="s">
        <v>13356</v>
      </c>
      <c r="N5095" s="624">
        <v>0</v>
      </c>
      <c r="O5095" s="629">
        <v>0</v>
      </c>
      <c r="P5095" s="629">
        <v>0</v>
      </c>
      <c r="Q5095" s="629">
        <v>0</v>
      </c>
      <c r="R5095" s="629">
        <v>0</v>
      </c>
      <c r="S5095" s="629">
        <v>0</v>
      </c>
      <c r="T5095" s="624">
        <v>0</v>
      </c>
      <c r="U5095" s="629">
        <v>0</v>
      </c>
      <c r="V5095" s="629">
        <v>0</v>
      </c>
      <c r="W5095" s="629">
        <v>0</v>
      </c>
      <c r="X5095" s="624">
        <v>3</v>
      </c>
      <c r="Y5095" s="629">
        <v>0</v>
      </c>
      <c r="Z5095" s="629" t="s">
        <v>40</v>
      </c>
      <c r="AA5095" s="624" t="s">
        <v>5289</v>
      </c>
      <c r="AB5095" s="624" t="s">
        <v>5289</v>
      </c>
      <c r="AC5095" s="138"/>
      <c r="AD5095" s="138"/>
      <c r="AE5095" s="138"/>
      <c r="AF5095" s="278"/>
    </row>
    <row r="5096" spans="1:38" ht="153">
      <c r="A5096" s="621">
        <v>12</v>
      </c>
      <c r="B5096" s="41" t="s">
        <v>2491</v>
      </c>
      <c r="C5096" s="41" t="s">
        <v>2492</v>
      </c>
      <c r="D5096" s="41" t="s">
        <v>2924</v>
      </c>
      <c r="E5096" s="66" t="s">
        <v>8624</v>
      </c>
      <c r="F5096" s="66" t="s">
        <v>2496</v>
      </c>
      <c r="G5096" s="66" t="s">
        <v>54</v>
      </c>
      <c r="H5096" s="629">
        <v>1</v>
      </c>
      <c r="I5096" s="30" t="s">
        <v>16488</v>
      </c>
      <c r="J5096" s="624" t="s">
        <v>5289</v>
      </c>
      <c r="K5096" s="29" t="s">
        <v>2493</v>
      </c>
      <c r="L5096" s="629" t="s">
        <v>40</v>
      </c>
      <c r="M5096" s="627" t="s">
        <v>13385</v>
      </c>
      <c r="N5096" s="624">
        <v>0</v>
      </c>
      <c r="O5096" s="629">
        <v>0</v>
      </c>
      <c r="P5096" s="629">
        <v>0</v>
      </c>
      <c r="Q5096" s="629">
        <v>0</v>
      </c>
      <c r="R5096" s="629">
        <v>0</v>
      </c>
      <c r="S5096" s="629">
        <v>0</v>
      </c>
      <c r="T5096" s="624">
        <v>0</v>
      </c>
      <c r="U5096" s="629">
        <v>0</v>
      </c>
      <c r="V5096" s="629">
        <v>0</v>
      </c>
      <c r="W5096" s="629">
        <v>0</v>
      </c>
      <c r="X5096" s="624">
        <v>2</v>
      </c>
      <c r="Y5096" s="629">
        <v>0</v>
      </c>
      <c r="Z5096" s="629" t="s">
        <v>40</v>
      </c>
      <c r="AA5096" s="624" t="s">
        <v>5289</v>
      </c>
      <c r="AB5096" s="624" t="s">
        <v>5289</v>
      </c>
      <c r="AC5096" s="138"/>
      <c r="AD5096" s="138"/>
      <c r="AE5096" s="138"/>
      <c r="AF5096" s="278"/>
    </row>
    <row r="5097" spans="1:38" ht="153">
      <c r="A5097" s="621">
        <v>13</v>
      </c>
      <c r="B5097" s="41" t="s">
        <v>2494</v>
      </c>
      <c r="C5097" s="41" t="s">
        <v>2492</v>
      </c>
      <c r="D5097" s="41" t="s">
        <v>2925</v>
      </c>
      <c r="E5097" s="66" t="s">
        <v>8625</v>
      </c>
      <c r="F5097" s="624" t="s">
        <v>51</v>
      </c>
      <c r="G5097" s="138"/>
      <c r="H5097" s="138"/>
      <c r="I5097" s="138"/>
      <c r="J5097" s="624" t="s">
        <v>5289</v>
      </c>
      <c r="K5097" s="29" t="s">
        <v>2495</v>
      </c>
      <c r="L5097" s="629" t="s">
        <v>40</v>
      </c>
      <c r="M5097" s="627" t="s">
        <v>13386</v>
      </c>
      <c r="N5097" s="624">
        <v>0</v>
      </c>
      <c r="O5097" s="629">
        <v>0</v>
      </c>
      <c r="P5097" s="629">
        <v>0</v>
      </c>
      <c r="Q5097" s="629">
        <v>0</v>
      </c>
      <c r="R5097" s="629">
        <v>0</v>
      </c>
      <c r="S5097" s="629">
        <v>0</v>
      </c>
      <c r="T5097" s="624">
        <v>0</v>
      </c>
      <c r="U5097" s="629">
        <v>0</v>
      </c>
      <c r="V5097" s="629">
        <v>0</v>
      </c>
      <c r="W5097" s="629">
        <v>0</v>
      </c>
      <c r="X5097" s="624">
        <v>83</v>
      </c>
      <c r="Y5097" s="629">
        <v>0</v>
      </c>
      <c r="Z5097" s="629" t="s">
        <v>40</v>
      </c>
      <c r="AA5097" s="624" t="s">
        <v>5289</v>
      </c>
      <c r="AB5097" s="624" t="s">
        <v>5289</v>
      </c>
      <c r="AC5097" s="138"/>
      <c r="AD5097" s="138"/>
      <c r="AE5097" s="138"/>
      <c r="AF5097" s="278"/>
    </row>
    <row r="5098" spans="1:38" s="44" customFormat="1" ht="140.25">
      <c r="A5098" s="214">
        <v>14</v>
      </c>
      <c r="B5098" s="41" t="s">
        <v>14022</v>
      </c>
      <c r="C5098" s="41" t="s">
        <v>2492</v>
      </c>
      <c r="D5098" s="41" t="s">
        <v>21424</v>
      </c>
      <c r="E5098" s="66" t="s">
        <v>54</v>
      </c>
      <c r="F5098" s="66" t="s">
        <v>20716</v>
      </c>
      <c r="G5098" s="624" t="s">
        <v>40</v>
      </c>
      <c r="H5098" s="629">
        <v>1</v>
      </c>
      <c r="I5098" s="30" t="s">
        <v>20717</v>
      </c>
      <c r="J5098" s="138"/>
      <c r="K5098" s="138"/>
      <c r="L5098" s="629" t="s">
        <v>51</v>
      </c>
      <c r="M5098" s="138"/>
      <c r="N5098" s="138"/>
      <c r="O5098" s="629">
        <v>0</v>
      </c>
      <c r="P5098" s="629">
        <v>0</v>
      </c>
      <c r="Q5098" s="629">
        <v>0</v>
      </c>
      <c r="R5098" s="629">
        <v>0</v>
      </c>
      <c r="S5098" s="629">
        <v>0</v>
      </c>
      <c r="T5098" s="624">
        <v>0</v>
      </c>
      <c r="U5098" s="629">
        <v>0</v>
      </c>
      <c r="V5098" s="629">
        <v>0</v>
      </c>
      <c r="W5098" s="629">
        <v>0</v>
      </c>
      <c r="X5098" s="624">
        <v>18</v>
      </c>
      <c r="Y5098" s="629">
        <v>0</v>
      </c>
      <c r="Z5098" s="629" t="s">
        <v>51</v>
      </c>
      <c r="AA5098" s="624" t="s">
        <v>5289</v>
      </c>
      <c r="AB5098" s="624" t="s">
        <v>5289</v>
      </c>
      <c r="AC5098" s="138"/>
      <c r="AD5098" s="138"/>
      <c r="AE5098" s="138"/>
      <c r="AF5098" s="469"/>
      <c r="AG5098" s="107"/>
      <c r="AH5098" s="107"/>
      <c r="AI5098" s="107"/>
      <c r="AJ5098" s="107"/>
      <c r="AK5098" s="107"/>
      <c r="AL5098" s="107"/>
    </row>
    <row r="5099" spans="1:38" s="44" customFormat="1" ht="140.25">
      <c r="A5099" s="214">
        <v>15</v>
      </c>
      <c r="B5099" s="626" t="s">
        <v>14021</v>
      </c>
      <c r="C5099" s="41" t="s">
        <v>2492</v>
      </c>
      <c r="D5099" s="41" t="s">
        <v>21425</v>
      </c>
      <c r="E5099" s="66" t="s">
        <v>54</v>
      </c>
      <c r="F5099" s="66" t="s">
        <v>20716</v>
      </c>
      <c r="G5099" s="624" t="s">
        <v>40</v>
      </c>
      <c r="H5099" s="629">
        <v>1</v>
      </c>
      <c r="I5099" s="30" t="s">
        <v>20717</v>
      </c>
      <c r="J5099" s="138"/>
      <c r="K5099" s="138"/>
      <c r="L5099" s="629" t="s">
        <v>51</v>
      </c>
      <c r="M5099" s="138"/>
      <c r="N5099" s="138"/>
      <c r="O5099" s="629">
        <v>0</v>
      </c>
      <c r="P5099" s="629">
        <v>0</v>
      </c>
      <c r="Q5099" s="629">
        <v>0</v>
      </c>
      <c r="R5099" s="629">
        <v>0</v>
      </c>
      <c r="S5099" s="629">
        <v>0</v>
      </c>
      <c r="T5099" s="624">
        <v>0</v>
      </c>
      <c r="U5099" s="629">
        <v>0</v>
      </c>
      <c r="V5099" s="629">
        <v>0</v>
      </c>
      <c r="W5099" s="629">
        <v>0</v>
      </c>
      <c r="X5099" s="624">
        <v>326</v>
      </c>
      <c r="Y5099" s="629">
        <v>0</v>
      </c>
      <c r="Z5099" s="629" t="s">
        <v>51</v>
      </c>
      <c r="AA5099" s="624" t="s">
        <v>5289</v>
      </c>
      <c r="AB5099" s="624" t="s">
        <v>5289</v>
      </c>
      <c r="AC5099" s="138"/>
      <c r="AD5099" s="138"/>
      <c r="AE5099" s="138"/>
      <c r="AF5099" s="469"/>
      <c r="AG5099" s="107"/>
      <c r="AH5099" s="107"/>
      <c r="AI5099" s="107"/>
      <c r="AJ5099" s="107"/>
      <c r="AK5099" s="107"/>
      <c r="AL5099" s="107"/>
    </row>
    <row r="5100" spans="1:38" s="44" customFormat="1" ht="140.25">
      <c r="A5100" s="214">
        <v>16</v>
      </c>
      <c r="B5100" s="626" t="s">
        <v>20718</v>
      </c>
      <c r="C5100" s="41" t="s">
        <v>2471</v>
      </c>
      <c r="D5100" s="41" t="s">
        <v>21426</v>
      </c>
      <c r="E5100" s="66" t="s">
        <v>54</v>
      </c>
      <c r="F5100" s="66" t="s">
        <v>20716</v>
      </c>
      <c r="G5100" s="624" t="s">
        <v>40</v>
      </c>
      <c r="H5100" s="629">
        <v>1</v>
      </c>
      <c r="I5100" s="30" t="s">
        <v>20717</v>
      </c>
      <c r="J5100" s="138"/>
      <c r="K5100" s="138"/>
      <c r="L5100" s="624" t="s">
        <v>40</v>
      </c>
      <c r="M5100" s="624" t="s">
        <v>20719</v>
      </c>
      <c r="N5100" s="624">
        <v>0</v>
      </c>
      <c r="O5100" s="624">
        <v>0</v>
      </c>
      <c r="P5100" s="624">
        <v>0</v>
      </c>
      <c r="Q5100" s="624">
        <v>0</v>
      </c>
      <c r="R5100" s="624">
        <v>0</v>
      </c>
      <c r="S5100" s="624">
        <v>0</v>
      </c>
      <c r="T5100" s="624">
        <v>0</v>
      </c>
      <c r="U5100" s="624">
        <v>0</v>
      </c>
      <c r="V5100" s="624">
        <v>0</v>
      </c>
      <c r="W5100" s="624">
        <v>0</v>
      </c>
      <c r="X5100" s="624">
        <v>1</v>
      </c>
      <c r="Y5100" s="624">
        <v>0</v>
      </c>
      <c r="Z5100" s="624" t="s">
        <v>51</v>
      </c>
      <c r="AA5100" s="624" t="s">
        <v>5289</v>
      </c>
      <c r="AB5100" s="624" t="s">
        <v>5289</v>
      </c>
      <c r="AC5100" s="138"/>
      <c r="AD5100" s="138"/>
      <c r="AE5100" s="138"/>
      <c r="AF5100" s="469"/>
      <c r="AG5100" s="107"/>
      <c r="AH5100" s="107"/>
      <c r="AI5100" s="107"/>
      <c r="AJ5100" s="107"/>
      <c r="AK5100" s="107"/>
      <c r="AL5100" s="107"/>
    </row>
    <row r="5101" spans="1:38" s="44" customFormat="1" ht="15.75" customHeight="1" thickBot="1">
      <c r="A5101" s="18"/>
      <c r="B5101" s="18">
        <v>16</v>
      </c>
      <c r="C5101" s="18"/>
      <c r="D5101" s="18">
        <v>16</v>
      </c>
      <c r="E5101" s="18">
        <v>16</v>
      </c>
      <c r="F5101" s="18">
        <v>14</v>
      </c>
      <c r="G5101" s="18">
        <v>14</v>
      </c>
      <c r="H5101" s="18">
        <v>1</v>
      </c>
      <c r="I5101" s="18"/>
      <c r="J5101" s="18">
        <v>1</v>
      </c>
      <c r="K5101" s="18">
        <v>12</v>
      </c>
      <c r="L5101" s="18">
        <v>11</v>
      </c>
      <c r="M5101" s="200"/>
      <c r="N5101" s="18">
        <f t="shared" ref="N5101:O5101" si="1763">SUM(N5085:N5100)</f>
        <v>7482</v>
      </c>
      <c r="O5101" s="18">
        <f t="shared" si="1763"/>
        <v>0</v>
      </c>
      <c r="P5101" s="18">
        <f t="shared" ref="P5101:Q5101" si="1764">SUM(P5085:P5100)</f>
        <v>0</v>
      </c>
      <c r="Q5101" s="18">
        <f t="shared" si="1764"/>
        <v>0</v>
      </c>
      <c r="R5101" s="18">
        <f t="shared" ref="R5101" si="1765">SUM(R5085:R5100)</f>
        <v>0</v>
      </c>
      <c r="S5101" s="18">
        <f t="shared" ref="S5101" si="1766">SUM(S5085:S5100)</f>
        <v>0</v>
      </c>
      <c r="T5101" s="18">
        <f t="shared" ref="T5101:U5101" si="1767">SUM(T5085:T5100)</f>
        <v>0</v>
      </c>
      <c r="U5101" s="18">
        <f t="shared" si="1767"/>
        <v>0</v>
      </c>
      <c r="V5101" s="18">
        <f t="shared" ref="V5101:W5101" si="1768">SUM(V5085:V5100)</f>
        <v>0</v>
      </c>
      <c r="W5101" s="18">
        <f t="shared" si="1768"/>
        <v>0</v>
      </c>
      <c r="X5101" s="18">
        <f t="shared" ref="X5101:Y5101" si="1769">SUM(X5085:X5100)</f>
        <v>1126</v>
      </c>
      <c r="Y5101" s="18">
        <f t="shared" si="1769"/>
        <v>0</v>
      </c>
      <c r="Z5101" s="18">
        <v>13</v>
      </c>
      <c r="AA5101" s="18">
        <v>1</v>
      </c>
      <c r="AB5101" s="18">
        <v>1</v>
      </c>
      <c r="AC5101" s="18"/>
      <c r="AD5101" s="18"/>
      <c r="AE5101" s="18"/>
      <c r="AF5101" s="18"/>
      <c r="AG5101" s="107"/>
      <c r="AH5101" s="107"/>
      <c r="AI5101" s="107"/>
      <c r="AJ5101" s="107"/>
      <c r="AK5101" s="107"/>
      <c r="AL5101" s="107"/>
    </row>
    <row r="5102" spans="1:38" ht="15.75" customHeight="1" thickBot="1">
      <c r="A5102" s="660" t="s">
        <v>2354</v>
      </c>
      <c r="B5102" s="661"/>
      <c r="C5102" s="661"/>
      <c r="D5102" s="661"/>
      <c r="E5102" s="661"/>
      <c r="F5102" s="661"/>
      <c r="G5102" s="661"/>
      <c r="H5102" s="661"/>
      <c r="I5102" s="661"/>
      <c r="J5102" s="661"/>
      <c r="K5102" s="661"/>
      <c r="L5102" s="661"/>
      <c r="M5102" s="661"/>
      <c r="N5102" s="661"/>
      <c r="O5102" s="661"/>
      <c r="P5102" s="661"/>
      <c r="Q5102" s="661"/>
      <c r="R5102" s="661"/>
      <c r="S5102" s="661"/>
      <c r="T5102" s="661"/>
      <c r="U5102" s="661"/>
      <c r="V5102" s="661"/>
      <c r="W5102" s="661"/>
      <c r="X5102" s="661"/>
      <c r="Y5102" s="661"/>
      <c r="Z5102" s="661"/>
      <c r="AA5102" s="661"/>
      <c r="AB5102" s="661"/>
      <c r="AC5102" s="661"/>
      <c r="AD5102" s="661"/>
      <c r="AE5102" s="661"/>
      <c r="AF5102" s="662"/>
    </row>
    <row r="5103" spans="1:38" ht="191.25">
      <c r="A5103" s="621">
        <v>1</v>
      </c>
      <c r="B5103" s="29" t="s">
        <v>2491</v>
      </c>
      <c r="C5103" s="29" t="s">
        <v>2529</v>
      </c>
      <c r="D5103" s="626" t="s">
        <v>2498</v>
      </c>
      <c r="E5103" s="629" t="s">
        <v>40</v>
      </c>
      <c r="F5103" s="624" t="s">
        <v>18786</v>
      </c>
      <c r="G5103" s="629" t="s">
        <v>51</v>
      </c>
      <c r="H5103" s="138"/>
      <c r="I5103" s="138"/>
      <c r="J5103" s="29" t="s">
        <v>2499</v>
      </c>
      <c r="K5103" s="29" t="s">
        <v>2500</v>
      </c>
      <c r="L5103" s="124" t="s">
        <v>40</v>
      </c>
      <c r="M5103" s="28" t="s">
        <v>13387</v>
      </c>
      <c r="N5103" s="629">
        <v>0</v>
      </c>
      <c r="O5103" s="629">
        <v>0</v>
      </c>
      <c r="P5103" s="629">
        <v>0</v>
      </c>
      <c r="Q5103" s="629">
        <v>0</v>
      </c>
      <c r="R5103" s="629">
        <v>0</v>
      </c>
      <c r="S5103" s="629">
        <v>0</v>
      </c>
      <c r="T5103" s="629">
        <v>0</v>
      </c>
      <c r="U5103" s="629">
        <v>0</v>
      </c>
      <c r="V5103" s="629">
        <v>0</v>
      </c>
      <c r="W5103" s="629">
        <v>0</v>
      </c>
      <c r="X5103" s="123">
        <v>0</v>
      </c>
      <c r="Y5103" s="629">
        <v>0</v>
      </c>
      <c r="Z5103" s="437" t="s">
        <v>51</v>
      </c>
      <c r="AA5103" s="29" t="s">
        <v>2501</v>
      </c>
      <c r="AB5103" s="29" t="s">
        <v>2502</v>
      </c>
      <c r="AC5103" s="138"/>
      <c r="AD5103" s="138"/>
      <c r="AE5103" s="138"/>
      <c r="AF5103" s="278"/>
    </row>
    <row r="5104" spans="1:38" ht="114.75" customHeight="1">
      <c r="A5104" s="621">
        <v>2</v>
      </c>
      <c r="B5104" s="626" t="s">
        <v>2503</v>
      </c>
      <c r="C5104" s="29" t="s">
        <v>2529</v>
      </c>
      <c r="D5104" s="626" t="s">
        <v>2504</v>
      </c>
      <c r="E5104" s="624" t="s">
        <v>40</v>
      </c>
      <c r="F5104" s="138"/>
      <c r="G5104" s="138"/>
      <c r="H5104" s="138"/>
      <c r="I5104" s="138"/>
      <c r="J5104" s="138"/>
      <c r="K5104" s="138"/>
      <c r="L5104" s="437" t="s">
        <v>51</v>
      </c>
      <c r="M5104" s="202"/>
      <c r="N5104" s="138"/>
      <c r="O5104" s="624">
        <v>0</v>
      </c>
      <c r="P5104" s="624">
        <v>0</v>
      </c>
      <c r="Q5104" s="624">
        <v>0</v>
      </c>
      <c r="R5104" s="624">
        <v>0</v>
      </c>
      <c r="S5104" s="624">
        <v>0</v>
      </c>
      <c r="T5104" s="624">
        <v>0</v>
      </c>
      <c r="U5104" s="624">
        <v>0</v>
      </c>
      <c r="V5104" s="624">
        <v>0</v>
      </c>
      <c r="W5104" s="624">
        <v>0</v>
      </c>
      <c r="X5104" s="622">
        <v>0</v>
      </c>
      <c r="Y5104" s="624">
        <v>0</v>
      </c>
      <c r="Z5104" s="437" t="s">
        <v>51</v>
      </c>
      <c r="AA5104" s="624" t="s">
        <v>5289</v>
      </c>
      <c r="AB5104" s="624" t="s">
        <v>5289</v>
      </c>
      <c r="AC5104" s="138"/>
      <c r="AD5104" s="138"/>
      <c r="AE5104" s="138"/>
      <c r="AF5104" s="278"/>
    </row>
    <row r="5105" spans="1:38" ht="76.5">
      <c r="A5105" s="621">
        <v>3</v>
      </c>
      <c r="B5105" s="626" t="s">
        <v>2505</v>
      </c>
      <c r="C5105" s="29" t="s">
        <v>2529</v>
      </c>
      <c r="D5105" s="626" t="s">
        <v>2506</v>
      </c>
      <c r="E5105" s="624" t="s">
        <v>40</v>
      </c>
      <c r="F5105" s="138"/>
      <c r="G5105" s="138"/>
      <c r="H5105" s="138"/>
      <c r="I5105" s="138"/>
      <c r="J5105" s="138"/>
      <c r="K5105" s="138"/>
      <c r="L5105" s="437" t="s">
        <v>51</v>
      </c>
      <c r="M5105" s="202"/>
      <c r="N5105" s="138"/>
      <c r="O5105" s="624">
        <v>0</v>
      </c>
      <c r="P5105" s="624">
        <v>0</v>
      </c>
      <c r="Q5105" s="624">
        <v>0</v>
      </c>
      <c r="R5105" s="624">
        <v>0</v>
      </c>
      <c r="S5105" s="624">
        <v>0</v>
      </c>
      <c r="T5105" s="624">
        <v>0</v>
      </c>
      <c r="U5105" s="624">
        <v>0</v>
      </c>
      <c r="V5105" s="624">
        <v>0</v>
      </c>
      <c r="W5105" s="624">
        <v>0</v>
      </c>
      <c r="X5105" s="622">
        <v>11</v>
      </c>
      <c r="Y5105" s="624">
        <v>0</v>
      </c>
      <c r="Z5105" s="437" t="s">
        <v>51</v>
      </c>
      <c r="AA5105" s="624" t="s">
        <v>5289</v>
      </c>
      <c r="AB5105" s="624" t="s">
        <v>5289</v>
      </c>
      <c r="AC5105" s="138"/>
      <c r="AD5105" s="138"/>
      <c r="AE5105" s="138"/>
      <c r="AF5105" s="278"/>
    </row>
    <row r="5106" spans="1:38" ht="140.25" customHeight="1">
      <c r="A5106" s="621">
        <v>4</v>
      </c>
      <c r="B5106" s="626" t="s">
        <v>2507</v>
      </c>
      <c r="C5106" s="29" t="s">
        <v>2529</v>
      </c>
      <c r="D5106" s="626" t="s">
        <v>2508</v>
      </c>
      <c r="E5106" s="624" t="s">
        <v>40</v>
      </c>
      <c r="F5106" s="624" t="s">
        <v>12696</v>
      </c>
      <c r="G5106" s="624" t="s">
        <v>51</v>
      </c>
      <c r="H5106" s="138"/>
      <c r="I5106" s="138"/>
      <c r="J5106" s="138"/>
      <c r="K5106" s="138"/>
      <c r="L5106" s="437" t="s">
        <v>51</v>
      </c>
      <c r="M5106" s="202"/>
      <c r="N5106" s="138"/>
      <c r="O5106" s="624">
        <v>0</v>
      </c>
      <c r="P5106" s="624">
        <v>0</v>
      </c>
      <c r="Q5106" s="624">
        <v>0</v>
      </c>
      <c r="R5106" s="624">
        <v>0</v>
      </c>
      <c r="S5106" s="624">
        <v>0</v>
      </c>
      <c r="T5106" s="624">
        <v>0</v>
      </c>
      <c r="U5106" s="624">
        <v>0</v>
      </c>
      <c r="V5106" s="624">
        <v>0</v>
      </c>
      <c r="W5106" s="624">
        <v>0</v>
      </c>
      <c r="X5106" s="622">
        <v>325</v>
      </c>
      <c r="Y5106" s="624">
        <v>0</v>
      </c>
      <c r="Z5106" s="437" t="s">
        <v>51</v>
      </c>
      <c r="AA5106" s="624" t="s">
        <v>5289</v>
      </c>
      <c r="AB5106" s="624" t="s">
        <v>5289</v>
      </c>
      <c r="AC5106" s="138"/>
      <c r="AD5106" s="138"/>
      <c r="AE5106" s="138"/>
      <c r="AF5106" s="278"/>
    </row>
    <row r="5107" spans="1:38" ht="140.25" customHeight="1">
      <c r="A5107" s="621">
        <v>5</v>
      </c>
      <c r="B5107" s="626" t="s">
        <v>2509</v>
      </c>
      <c r="C5107" s="29" t="s">
        <v>2529</v>
      </c>
      <c r="D5107" s="626" t="s">
        <v>2510</v>
      </c>
      <c r="E5107" s="624" t="s">
        <v>40</v>
      </c>
      <c r="F5107" s="624" t="s">
        <v>12696</v>
      </c>
      <c r="G5107" s="624" t="s">
        <v>51</v>
      </c>
      <c r="H5107" s="138"/>
      <c r="I5107" s="138"/>
      <c r="J5107" s="624" t="s">
        <v>5289</v>
      </c>
      <c r="K5107" s="29" t="s">
        <v>2511</v>
      </c>
      <c r="L5107" s="124" t="s">
        <v>40</v>
      </c>
      <c r="M5107" s="627" t="s">
        <v>13388</v>
      </c>
      <c r="N5107" s="624">
        <v>0</v>
      </c>
      <c r="O5107" s="624">
        <v>0</v>
      </c>
      <c r="P5107" s="624">
        <v>0</v>
      </c>
      <c r="Q5107" s="624">
        <v>0</v>
      </c>
      <c r="R5107" s="624">
        <v>0</v>
      </c>
      <c r="S5107" s="624">
        <v>0</v>
      </c>
      <c r="T5107" s="624">
        <v>0</v>
      </c>
      <c r="U5107" s="624">
        <v>0</v>
      </c>
      <c r="V5107" s="624">
        <v>0</v>
      </c>
      <c r="W5107" s="624">
        <v>0</v>
      </c>
      <c r="X5107" s="622">
        <v>1</v>
      </c>
      <c r="Y5107" s="624">
        <v>0</v>
      </c>
      <c r="Z5107" s="437" t="s">
        <v>51</v>
      </c>
      <c r="AA5107" s="624" t="s">
        <v>5289</v>
      </c>
      <c r="AB5107" s="624" t="s">
        <v>5289</v>
      </c>
      <c r="AC5107" s="138"/>
      <c r="AD5107" s="138"/>
      <c r="AE5107" s="138"/>
      <c r="AF5107" s="278"/>
    </row>
    <row r="5108" spans="1:38" ht="140.25" customHeight="1">
      <c r="A5108" s="621">
        <v>6</v>
      </c>
      <c r="B5108" s="626" t="s">
        <v>142</v>
      </c>
      <c r="C5108" s="29" t="s">
        <v>2529</v>
      </c>
      <c r="D5108" s="626" t="s">
        <v>2512</v>
      </c>
      <c r="E5108" s="624" t="s">
        <v>40</v>
      </c>
      <c r="F5108" s="624" t="s">
        <v>12696</v>
      </c>
      <c r="G5108" s="624" t="s">
        <v>51</v>
      </c>
      <c r="H5108" s="138"/>
      <c r="I5108" s="138"/>
      <c r="J5108" s="624" t="s">
        <v>5289</v>
      </c>
      <c r="K5108" s="29" t="s">
        <v>2513</v>
      </c>
      <c r="L5108" s="124" t="s">
        <v>40</v>
      </c>
      <c r="M5108" s="627" t="s">
        <v>21946</v>
      </c>
      <c r="N5108" s="624">
        <v>0</v>
      </c>
      <c r="O5108" s="624">
        <v>0</v>
      </c>
      <c r="P5108" s="624">
        <v>0</v>
      </c>
      <c r="Q5108" s="624">
        <v>0</v>
      </c>
      <c r="R5108" s="624">
        <v>0</v>
      </c>
      <c r="S5108" s="624">
        <v>0</v>
      </c>
      <c r="T5108" s="624">
        <v>0</v>
      </c>
      <c r="U5108" s="624">
        <v>0</v>
      </c>
      <c r="V5108" s="624">
        <v>0</v>
      </c>
      <c r="W5108" s="624">
        <v>0</v>
      </c>
      <c r="X5108" s="622">
        <v>0</v>
      </c>
      <c r="Y5108" s="624">
        <v>0</v>
      </c>
      <c r="Z5108" s="437" t="s">
        <v>51</v>
      </c>
      <c r="AA5108" s="624" t="s">
        <v>5289</v>
      </c>
      <c r="AB5108" s="624" t="s">
        <v>5289</v>
      </c>
      <c r="AC5108" s="138"/>
      <c r="AD5108" s="138"/>
      <c r="AE5108" s="138"/>
      <c r="AF5108" s="278"/>
    </row>
    <row r="5109" spans="1:38" ht="140.25" customHeight="1">
      <c r="A5109" s="621">
        <v>7</v>
      </c>
      <c r="B5109" s="626" t="s">
        <v>2514</v>
      </c>
      <c r="C5109" s="29" t="s">
        <v>2529</v>
      </c>
      <c r="D5109" s="626" t="s">
        <v>2515</v>
      </c>
      <c r="E5109" s="624" t="s">
        <v>40</v>
      </c>
      <c r="F5109" s="624" t="s">
        <v>12696</v>
      </c>
      <c r="G5109" s="624" t="s">
        <v>51</v>
      </c>
      <c r="H5109" s="138"/>
      <c r="I5109" s="138"/>
      <c r="J5109" s="624" t="s">
        <v>5289</v>
      </c>
      <c r="K5109" s="29" t="s">
        <v>2516</v>
      </c>
      <c r="L5109" s="124" t="s">
        <v>40</v>
      </c>
      <c r="M5109" s="627" t="s">
        <v>21947</v>
      </c>
      <c r="N5109" s="624">
        <v>0</v>
      </c>
      <c r="O5109" s="624">
        <v>0</v>
      </c>
      <c r="P5109" s="624">
        <v>0</v>
      </c>
      <c r="Q5109" s="624">
        <v>0</v>
      </c>
      <c r="R5109" s="624">
        <v>0</v>
      </c>
      <c r="S5109" s="624">
        <v>0</v>
      </c>
      <c r="T5109" s="624">
        <v>0</v>
      </c>
      <c r="U5109" s="624">
        <v>0</v>
      </c>
      <c r="V5109" s="624">
        <v>0</v>
      </c>
      <c r="W5109" s="624">
        <v>0</v>
      </c>
      <c r="X5109" s="622">
        <v>0</v>
      </c>
      <c r="Y5109" s="624">
        <v>0</v>
      </c>
      <c r="Z5109" s="437" t="s">
        <v>51</v>
      </c>
      <c r="AA5109" s="624" t="s">
        <v>5289</v>
      </c>
      <c r="AB5109" s="624" t="s">
        <v>5289</v>
      </c>
      <c r="AC5109" s="138"/>
      <c r="AD5109" s="138"/>
      <c r="AE5109" s="138"/>
      <c r="AF5109" s="278"/>
    </row>
    <row r="5110" spans="1:38" ht="102" customHeight="1">
      <c r="A5110" s="621">
        <v>8</v>
      </c>
      <c r="B5110" s="626" t="s">
        <v>2517</v>
      </c>
      <c r="C5110" s="29" t="s">
        <v>2529</v>
      </c>
      <c r="D5110" s="626" t="s">
        <v>2518</v>
      </c>
      <c r="E5110" s="624" t="s">
        <v>40</v>
      </c>
      <c r="F5110" s="138"/>
      <c r="G5110" s="138"/>
      <c r="H5110" s="138"/>
      <c r="I5110" s="138"/>
      <c r="J5110" s="624" t="s">
        <v>5289</v>
      </c>
      <c r="K5110" s="29" t="s">
        <v>2519</v>
      </c>
      <c r="L5110" s="124" t="s">
        <v>40</v>
      </c>
      <c r="M5110" s="627" t="s">
        <v>21946</v>
      </c>
      <c r="N5110" s="624">
        <v>0</v>
      </c>
      <c r="O5110" s="624">
        <v>0</v>
      </c>
      <c r="P5110" s="624">
        <v>0</v>
      </c>
      <c r="Q5110" s="624">
        <v>0</v>
      </c>
      <c r="R5110" s="624">
        <v>0</v>
      </c>
      <c r="S5110" s="624">
        <v>0</v>
      </c>
      <c r="T5110" s="624">
        <v>0</v>
      </c>
      <c r="U5110" s="624">
        <v>0</v>
      </c>
      <c r="V5110" s="624">
        <v>0</v>
      </c>
      <c r="W5110" s="624">
        <v>0</v>
      </c>
      <c r="X5110" s="622">
        <v>17</v>
      </c>
      <c r="Y5110" s="624">
        <v>0</v>
      </c>
      <c r="Z5110" s="437" t="s">
        <v>51</v>
      </c>
      <c r="AA5110" s="624" t="s">
        <v>5289</v>
      </c>
      <c r="AB5110" s="624" t="s">
        <v>5289</v>
      </c>
      <c r="AC5110" s="138"/>
      <c r="AD5110" s="138"/>
      <c r="AE5110" s="138"/>
      <c r="AF5110" s="278"/>
    </row>
    <row r="5111" spans="1:38" ht="102" customHeight="1">
      <c r="A5111" s="621">
        <v>9</v>
      </c>
      <c r="B5111" s="626" t="s">
        <v>2520</v>
      </c>
      <c r="C5111" s="29" t="s">
        <v>2529</v>
      </c>
      <c r="D5111" s="626" t="s">
        <v>2521</v>
      </c>
      <c r="E5111" s="624" t="s">
        <v>40</v>
      </c>
      <c r="F5111" s="138"/>
      <c r="G5111" s="138"/>
      <c r="H5111" s="138"/>
      <c r="I5111" s="138"/>
      <c r="J5111" s="138"/>
      <c r="K5111" s="138"/>
      <c r="L5111" s="437" t="s">
        <v>51</v>
      </c>
      <c r="M5111" s="202"/>
      <c r="N5111" s="138"/>
      <c r="O5111" s="624">
        <v>0</v>
      </c>
      <c r="P5111" s="624">
        <v>0</v>
      </c>
      <c r="Q5111" s="624">
        <v>0</v>
      </c>
      <c r="R5111" s="624">
        <v>0</v>
      </c>
      <c r="S5111" s="624">
        <v>0</v>
      </c>
      <c r="T5111" s="624">
        <v>0</v>
      </c>
      <c r="U5111" s="624">
        <v>0</v>
      </c>
      <c r="V5111" s="624">
        <v>0</v>
      </c>
      <c r="W5111" s="624">
        <v>0</v>
      </c>
      <c r="X5111" s="622">
        <v>4</v>
      </c>
      <c r="Y5111" s="624">
        <v>0</v>
      </c>
      <c r="Z5111" s="437" t="s">
        <v>51</v>
      </c>
      <c r="AA5111" s="624" t="s">
        <v>5289</v>
      </c>
      <c r="AB5111" s="624" t="s">
        <v>5289</v>
      </c>
      <c r="AC5111" s="138"/>
      <c r="AD5111" s="138"/>
      <c r="AE5111" s="138"/>
      <c r="AF5111" s="278"/>
    </row>
    <row r="5112" spans="1:38" ht="89.25">
      <c r="A5112" s="621">
        <v>10</v>
      </c>
      <c r="B5112" s="626" t="s">
        <v>2522</v>
      </c>
      <c r="C5112" s="29" t="s">
        <v>2529</v>
      </c>
      <c r="D5112" s="626" t="s">
        <v>2523</v>
      </c>
      <c r="E5112" s="624" t="s">
        <v>40</v>
      </c>
      <c r="F5112" s="138"/>
      <c r="G5112" s="138"/>
      <c r="H5112" s="138"/>
      <c r="I5112" s="138"/>
      <c r="J5112" s="624" t="s">
        <v>5289</v>
      </c>
      <c r="K5112" s="29" t="s">
        <v>2524</v>
      </c>
      <c r="L5112" s="124" t="s">
        <v>40</v>
      </c>
      <c r="M5112" s="627" t="s">
        <v>13389</v>
      </c>
      <c r="N5112" s="624">
        <v>0</v>
      </c>
      <c r="O5112" s="624">
        <v>0</v>
      </c>
      <c r="P5112" s="624">
        <v>0</v>
      </c>
      <c r="Q5112" s="624">
        <v>0</v>
      </c>
      <c r="R5112" s="624">
        <v>0</v>
      </c>
      <c r="S5112" s="624">
        <v>0</v>
      </c>
      <c r="T5112" s="624">
        <v>0</v>
      </c>
      <c r="U5112" s="624">
        <v>0</v>
      </c>
      <c r="V5112" s="624">
        <v>0</v>
      </c>
      <c r="W5112" s="624">
        <v>0</v>
      </c>
      <c r="X5112" s="622">
        <v>0</v>
      </c>
      <c r="Y5112" s="624">
        <v>0</v>
      </c>
      <c r="Z5112" s="437" t="s">
        <v>51</v>
      </c>
      <c r="AA5112" s="624" t="s">
        <v>5289</v>
      </c>
      <c r="AB5112" s="624" t="s">
        <v>5289</v>
      </c>
      <c r="AC5112" s="138"/>
      <c r="AD5112" s="138"/>
      <c r="AE5112" s="138"/>
      <c r="AF5112" s="278"/>
    </row>
    <row r="5113" spans="1:38" ht="76.5" customHeight="1">
      <c r="A5113" s="621">
        <v>11</v>
      </c>
      <c r="B5113" s="626" t="s">
        <v>1737</v>
      </c>
      <c r="C5113" s="29" t="s">
        <v>2529</v>
      </c>
      <c r="D5113" s="626" t="s">
        <v>2525</v>
      </c>
      <c r="E5113" s="624" t="s">
        <v>40</v>
      </c>
      <c r="F5113" s="138"/>
      <c r="G5113" s="138"/>
      <c r="H5113" s="138"/>
      <c r="I5113" s="138"/>
      <c r="J5113" s="138"/>
      <c r="K5113" s="138"/>
      <c r="L5113" s="437" t="s">
        <v>51</v>
      </c>
      <c r="M5113" s="202"/>
      <c r="N5113" s="138"/>
      <c r="O5113" s="624">
        <v>0</v>
      </c>
      <c r="P5113" s="624">
        <v>0</v>
      </c>
      <c r="Q5113" s="624">
        <v>0</v>
      </c>
      <c r="R5113" s="624">
        <v>0</v>
      </c>
      <c r="S5113" s="624">
        <v>0</v>
      </c>
      <c r="T5113" s="624">
        <v>0</v>
      </c>
      <c r="U5113" s="624">
        <v>0</v>
      </c>
      <c r="V5113" s="624">
        <v>0</v>
      </c>
      <c r="W5113" s="624">
        <v>0</v>
      </c>
      <c r="X5113" s="622">
        <v>1</v>
      </c>
      <c r="Y5113" s="624">
        <v>0</v>
      </c>
      <c r="Z5113" s="437" t="s">
        <v>51</v>
      </c>
      <c r="AA5113" s="624" t="s">
        <v>5289</v>
      </c>
      <c r="AB5113" s="624" t="s">
        <v>5289</v>
      </c>
      <c r="AC5113" s="138"/>
      <c r="AD5113" s="138"/>
      <c r="AE5113" s="138"/>
      <c r="AF5113" s="278"/>
    </row>
    <row r="5114" spans="1:38" ht="102">
      <c r="A5114" s="621">
        <v>12</v>
      </c>
      <c r="B5114" s="626" t="s">
        <v>2526</v>
      </c>
      <c r="C5114" s="29" t="s">
        <v>2529</v>
      </c>
      <c r="D5114" s="626" t="s">
        <v>2527</v>
      </c>
      <c r="E5114" s="624" t="s">
        <v>40</v>
      </c>
      <c r="F5114" s="138"/>
      <c r="G5114" s="138"/>
      <c r="H5114" s="138"/>
      <c r="I5114" s="138"/>
      <c r="J5114" s="624" t="s">
        <v>5289</v>
      </c>
      <c r="K5114" s="29" t="s">
        <v>2528</v>
      </c>
      <c r="L5114" s="124" t="s">
        <v>40</v>
      </c>
      <c r="M5114" s="627" t="s">
        <v>21946</v>
      </c>
      <c r="N5114" s="624">
        <v>0</v>
      </c>
      <c r="O5114" s="624">
        <v>0</v>
      </c>
      <c r="P5114" s="624">
        <v>0</v>
      </c>
      <c r="Q5114" s="624">
        <v>0</v>
      </c>
      <c r="R5114" s="624">
        <v>0</v>
      </c>
      <c r="S5114" s="624">
        <v>0</v>
      </c>
      <c r="T5114" s="624">
        <v>0</v>
      </c>
      <c r="U5114" s="624">
        <v>0</v>
      </c>
      <c r="V5114" s="624">
        <v>0</v>
      </c>
      <c r="W5114" s="624">
        <v>0</v>
      </c>
      <c r="X5114" s="622">
        <v>0</v>
      </c>
      <c r="Y5114" s="624">
        <v>0</v>
      </c>
      <c r="Z5114" s="437" t="s">
        <v>51</v>
      </c>
      <c r="AA5114" s="624" t="s">
        <v>5289</v>
      </c>
      <c r="AB5114" s="624" t="s">
        <v>5289</v>
      </c>
      <c r="AC5114" s="138"/>
      <c r="AD5114" s="138"/>
      <c r="AE5114" s="138"/>
      <c r="AF5114" s="278"/>
    </row>
    <row r="5115" spans="1:38" s="44" customFormat="1" ht="102">
      <c r="A5115" s="214">
        <v>13</v>
      </c>
      <c r="B5115" s="626" t="s">
        <v>17755</v>
      </c>
      <c r="C5115" s="29" t="s">
        <v>2529</v>
      </c>
      <c r="D5115" s="626" t="s">
        <v>17756</v>
      </c>
      <c r="E5115" s="624" t="s">
        <v>54</v>
      </c>
      <c r="F5115" s="138"/>
      <c r="G5115" s="138"/>
      <c r="H5115" s="138"/>
      <c r="I5115" s="138"/>
      <c r="J5115" s="138"/>
      <c r="K5115" s="138"/>
      <c r="L5115" s="437" t="s">
        <v>51</v>
      </c>
      <c r="M5115" s="202"/>
      <c r="N5115" s="138"/>
      <c r="O5115" s="624">
        <v>0</v>
      </c>
      <c r="P5115" s="624">
        <v>0</v>
      </c>
      <c r="Q5115" s="624">
        <v>0</v>
      </c>
      <c r="R5115" s="624">
        <v>0</v>
      </c>
      <c r="S5115" s="624">
        <v>0</v>
      </c>
      <c r="T5115" s="624">
        <v>0</v>
      </c>
      <c r="U5115" s="624">
        <v>0</v>
      </c>
      <c r="V5115" s="624">
        <v>0</v>
      </c>
      <c r="W5115" s="624">
        <v>0</v>
      </c>
      <c r="X5115" s="622">
        <v>0</v>
      </c>
      <c r="Y5115" s="624">
        <v>0</v>
      </c>
      <c r="Z5115" s="437" t="s">
        <v>51</v>
      </c>
      <c r="AA5115" s="624" t="s">
        <v>5289</v>
      </c>
      <c r="AB5115" s="624" t="s">
        <v>5289</v>
      </c>
      <c r="AC5115" s="138"/>
      <c r="AD5115" s="138"/>
      <c r="AE5115" s="138"/>
      <c r="AF5115" s="469"/>
      <c r="AG5115" s="107"/>
      <c r="AH5115" s="107"/>
      <c r="AI5115" s="107"/>
      <c r="AJ5115" s="107"/>
      <c r="AK5115" s="107"/>
      <c r="AL5115" s="107"/>
    </row>
    <row r="5116" spans="1:38" s="44" customFormat="1" ht="15.75" customHeight="1" thickBot="1">
      <c r="A5116" s="18"/>
      <c r="B5116" s="18">
        <v>13</v>
      </c>
      <c r="C5116" s="18"/>
      <c r="D5116" s="18">
        <v>13</v>
      </c>
      <c r="E5116" s="18">
        <v>13</v>
      </c>
      <c r="F5116" s="18">
        <v>5</v>
      </c>
      <c r="G5116" s="18">
        <v>0</v>
      </c>
      <c r="H5116" s="18">
        <v>0</v>
      </c>
      <c r="I5116" s="18"/>
      <c r="J5116" s="18">
        <v>1</v>
      </c>
      <c r="K5116" s="18">
        <v>7</v>
      </c>
      <c r="L5116" s="18">
        <v>7</v>
      </c>
      <c r="M5116" s="200"/>
      <c r="N5116" s="18">
        <f t="shared" ref="N5116:O5116" si="1770">SUM(N5103:N5115)</f>
        <v>0</v>
      </c>
      <c r="O5116" s="18">
        <f t="shared" si="1770"/>
        <v>0</v>
      </c>
      <c r="P5116" s="18">
        <f t="shared" ref="P5116:Q5116" si="1771">SUM(P5103:P5115)</f>
        <v>0</v>
      </c>
      <c r="Q5116" s="18">
        <f t="shared" si="1771"/>
        <v>0</v>
      </c>
      <c r="R5116" s="18">
        <f t="shared" ref="R5116" si="1772">SUM(R5103:R5115)</f>
        <v>0</v>
      </c>
      <c r="S5116" s="18">
        <f t="shared" ref="S5116" si="1773">SUM(S5103:S5115)</f>
        <v>0</v>
      </c>
      <c r="T5116" s="18">
        <f t="shared" ref="T5116:U5116" si="1774">SUM(T5103:T5115)</f>
        <v>0</v>
      </c>
      <c r="U5116" s="18">
        <f t="shared" si="1774"/>
        <v>0</v>
      </c>
      <c r="V5116" s="18">
        <f t="shared" ref="V5116:W5116" si="1775">SUM(V5103:V5115)</f>
        <v>0</v>
      </c>
      <c r="W5116" s="18">
        <f t="shared" si="1775"/>
        <v>0</v>
      </c>
      <c r="X5116" s="18">
        <f t="shared" ref="X5116:Y5116" si="1776">SUM(X5103:X5115)</f>
        <v>359</v>
      </c>
      <c r="Y5116" s="18">
        <f t="shared" si="1776"/>
        <v>0</v>
      </c>
      <c r="Z5116" s="18">
        <v>0</v>
      </c>
      <c r="AA5116" s="18">
        <v>1</v>
      </c>
      <c r="AB5116" s="18">
        <v>1</v>
      </c>
      <c r="AC5116" s="18"/>
      <c r="AD5116" s="18"/>
      <c r="AE5116" s="18"/>
      <c r="AF5116" s="18"/>
      <c r="AG5116" s="107"/>
      <c r="AH5116" s="107"/>
      <c r="AI5116" s="107"/>
      <c r="AJ5116" s="107"/>
      <c r="AK5116" s="107"/>
      <c r="AL5116" s="107"/>
    </row>
    <row r="5117" spans="1:38" ht="15.75" customHeight="1" thickBot="1">
      <c r="A5117" s="660" t="s">
        <v>2355</v>
      </c>
      <c r="B5117" s="661"/>
      <c r="C5117" s="661"/>
      <c r="D5117" s="661"/>
      <c r="E5117" s="661"/>
      <c r="F5117" s="661"/>
      <c r="G5117" s="661"/>
      <c r="H5117" s="661"/>
      <c r="I5117" s="661"/>
      <c r="J5117" s="661"/>
      <c r="K5117" s="661"/>
      <c r="L5117" s="661"/>
      <c r="M5117" s="661"/>
      <c r="N5117" s="661"/>
      <c r="O5117" s="661"/>
      <c r="P5117" s="661"/>
      <c r="Q5117" s="661"/>
      <c r="R5117" s="661"/>
      <c r="S5117" s="661"/>
      <c r="T5117" s="661"/>
      <c r="U5117" s="661"/>
      <c r="V5117" s="661"/>
      <c r="W5117" s="661"/>
      <c r="X5117" s="661"/>
      <c r="Y5117" s="661"/>
      <c r="Z5117" s="661"/>
      <c r="AA5117" s="661"/>
      <c r="AB5117" s="661"/>
      <c r="AC5117" s="661"/>
      <c r="AD5117" s="661"/>
      <c r="AE5117" s="661"/>
      <c r="AF5117" s="662"/>
    </row>
    <row r="5118" spans="1:38" ht="204" customHeight="1">
      <c r="A5118" s="621">
        <v>1</v>
      </c>
      <c r="B5118" s="627" t="s">
        <v>2530</v>
      </c>
      <c r="C5118" s="28" t="s">
        <v>2563</v>
      </c>
      <c r="D5118" s="28" t="s">
        <v>2531</v>
      </c>
      <c r="E5118" s="624" t="s">
        <v>54</v>
      </c>
      <c r="F5118" s="624" t="s">
        <v>51</v>
      </c>
      <c r="G5118" s="138"/>
      <c r="H5118" s="138"/>
      <c r="I5118" s="138"/>
      <c r="J5118" s="28" t="s">
        <v>2532</v>
      </c>
      <c r="K5118" s="49" t="s">
        <v>2533</v>
      </c>
      <c r="L5118" s="624" t="s">
        <v>101</v>
      </c>
      <c r="M5118" s="202"/>
      <c r="N5118" s="138"/>
      <c r="O5118" s="624">
        <v>0</v>
      </c>
      <c r="P5118" s="624">
        <v>0</v>
      </c>
      <c r="Q5118" s="624">
        <v>0</v>
      </c>
      <c r="R5118" s="624">
        <v>0</v>
      </c>
      <c r="S5118" s="624">
        <v>0</v>
      </c>
      <c r="T5118" s="624">
        <v>0</v>
      </c>
      <c r="U5118" s="624">
        <v>0</v>
      </c>
      <c r="V5118" s="624">
        <v>0</v>
      </c>
      <c r="W5118" s="624">
        <v>0</v>
      </c>
      <c r="X5118" s="624">
        <v>277</v>
      </c>
      <c r="Y5118" s="624">
        <v>0</v>
      </c>
      <c r="Z5118" s="624" t="s">
        <v>51</v>
      </c>
      <c r="AA5118" s="28" t="s">
        <v>2534</v>
      </c>
      <c r="AB5118" s="28" t="s">
        <v>2535</v>
      </c>
      <c r="AC5118" s="138"/>
      <c r="AD5118" s="138"/>
      <c r="AE5118" s="138"/>
      <c r="AF5118" s="278"/>
    </row>
    <row r="5119" spans="1:38" ht="89.25" customHeight="1">
      <c r="A5119" s="621">
        <v>2</v>
      </c>
      <c r="B5119" s="627" t="s">
        <v>2536</v>
      </c>
      <c r="C5119" s="28" t="s">
        <v>2563</v>
      </c>
      <c r="D5119" s="28" t="s">
        <v>2537</v>
      </c>
      <c r="E5119" s="624" t="s">
        <v>54</v>
      </c>
      <c r="F5119" s="624" t="s">
        <v>19098</v>
      </c>
      <c r="G5119" s="624" t="s">
        <v>101</v>
      </c>
      <c r="H5119" s="624">
        <v>3</v>
      </c>
      <c r="I5119" s="16" t="s">
        <v>16488</v>
      </c>
      <c r="J5119" s="138"/>
      <c r="K5119" s="138"/>
      <c r="L5119" s="624" t="s">
        <v>101</v>
      </c>
      <c r="M5119" s="202"/>
      <c r="N5119" s="138"/>
      <c r="O5119" s="624">
        <v>0</v>
      </c>
      <c r="P5119" s="624">
        <v>0</v>
      </c>
      <c r="Q5119" s="624">
        <v>0</v>
      </c>
      <c r="R5119" s="624">
        <v>0</v>
      </c>
      <c r="S5119" s="624">
        <v>0</v>
      </c>
      <c r="T5119" s="624">
        <v>0</v>
      </c>
      <c r="U5119" s="624">
        <v>0</v>
      </c>
      <c r="V5119" s="624">
        <v>0</v>
      </c>
      <c r="W5119" s="624">
        <v>0</v>
      </c>
      <c r="X5119" s="624">
        <v>0</v>
      </c>
      <c r="Y5119" s="624">
        <v>0</v>
      </c>
      <c r="Z5119" s="624" t="s">
        <v>51</v>
      </c>
      <c r="AA5119" s="624" t="s">
        <v>5289</v>
      </c>
      <c r="AB5119" s="624" t="s">
        <v>5289</v>
      </c>
      <c r="AC5119" s="138"/>
      <c r="AD5119" s="138"/>
      <c r="AE5119" s="138"/>
      <c r="AF5119" s="278"/>
    </row>
    <row r="5120" spans="1:38" s="44" customFormat="1" ht="89.25" customHeight="1">
      <c r="A5120" s="621">
        <v>3</v>
      </c>
      <c r="B5120" s="627" t="s">
        <v>2538</v>
      </c>
      <c r="C5120" s="28" t="s">
        <v>2563</v>
      </c>
      <c r="D5120" s="28" t="s">
        <v>2539</v>
      </c>
      <c r="E5120" s="624" t="s">
        <v>54</v>
      </c>
      <c r="F5120" s="624" t="s">
        <v>51</v>
      </c>
      <c r="G5120" s="138"/>
      <c r="H5120" s="138"/>
      <c r="I5120" s="138"/>
      <c r="J5120" s="138"/>
      <c r="K5120" s="138"/>
      <c r="L5120" s="624" t="s">
        <v>54</v>
      </c>
      <c r="M5120" s="627" t="s">
        <v>15254</v>
      </c>
      <c r="N5120" s="624">
        <v>0</v>
      </c>
      <c r="O5120" s="624">
        <v>0</v>
      </c>
      <c r="P5120" s="624">
        <v>0</v>
      </c>
      <c r="Q5120" s="624">
        <v>0</v>
      </c>
      <c r="R5120" s="624">
        <v>0</v>
      </c>
      <c r="S5120" s="624">
        <v>0</v>
      </c>
      <c r="T5120" s="624">
        <v>0</v>
      </c>
      <c r="U5120" s="624">
        <v>0</v>
      </c>
      <c r="V5120" s="624">
        <v>0</v>
      </c>
      <c r="W5120" s="624">
        <v>0</v>
      </c>
      <c r="X5120" s="624">
        <v>0</v>
      </c>
      <c r="Y5120" s="624">
        <v>0</v>
      </c>
      <c r="Z5120" s="624" t="s">
        <v>51</v>
      </c>
      <c r="AA5120" s="624" t="s">
        <v>5289</v>
      </c>
      <c r="AB5120" s="624" t="s">
        <v>5289</v>
      </c>
      <c r="AC5120" s="138"/>
      <c r="AD5120" s="138"/>
      <c r="AE5120" s="138"/>
      <c r="AF5120" s="278"/>
      <c r="AG5120" s="107"/>
      <c r="AH5120" s="107"/>
      <c r="AI5120" s="107"/>
      <c r="AJ5120" s="107"/>
      <c r="AK5120" s="107"/>
      <c r="AL5120" s="107"/>
    </row>
    <row r="5121" spans="1:38" s="44" customFormat="1" ht="89.25" customHeight="1">
      <c r="A5121" s="621">
        <v>4</v>
      </c>
      <c r="B5121" s="627" t="s">
        <v>2540</v>
      </c>
      <c r="C5121" s="28" t="s">
        <v>2563</v>
      </c>
      <c r="D5121" s="28" t="s">
        <v>2541</v>
      </c>
      <c r="E5121" s="624" t="s">
        <v>54</v>
      </c>
      <c r="F5121" s="624" t="s">
        <v>51</v>
      </c>
      <c r="G5121" s="138"/>
      <c r="H5121" s="138"/>
      <c r="I5121" s="138"/>
      <c r="J5121" s="138"/>
      <c r="K5121" s="138"/>
      <c r="L5121" s="624" t="s">
        <v>54</v>
      </c>
      <c r="M5121" s="627" t="s">
        <v>13390</v>
      </c>
      <c r="N5121" s="624">
        <v>0</v>
      </c>
      <c r="O5121" s="624">
        <v>0</v>
      </c>
      <c r="P5121" s="624">
        <v>0</v>
      </c>
      <c r="Q5121" s="624">
        <v>0</v>
      </c>
      <c r="R5121" s="624">
        <v>0</v>
      </c>
      <c r="S5121" s="624">
        <v>0</v>
      </c>
      <c r="T5121" s="624">
        <v>0</v>
      </c>
      <c r="U5121" s="624">
        <v>0</v>
      </c>
      <c r="V5121" s="624">
        <v>0</v>
      </c>
      <c r="W5121" s="624">
        <v>0</v>
      </c>
      <c r="X5121" s="624">
        <v>0</v>
      </c>
      <c r="Y5121" s="624">
        <v>0</v>
      </c>
      <c r="Z5121" s="624" t="s">
        <v>51</v>
      </c>
      <c r="AA5121" s="624" t="s">
        <v>5289</v>
      </c>
      <c r="AB5121" s="624" t="s">
        <v>5289</v>
      </c>
      <c r="AC5121" s="138"/>
      <c r="AD5121" s="138"/>
      <c r="AE5121" s="138"/>
      <c r="AF5121" s="278"/>
      <c r="AG5121" s="107"/>
      <c r="AH5121" s="107"/>
      <c r="AI5121" s="107"/>
      <c r="AJ5121" s="107"/>
      <c r="AK5121" s="107"/>
      <c r="AL5121" s="107"/>
    </row>
    <row r="5122" spans="1:38" s="44" customFormat="1" ht="127.5" customHeight="1">
      <c r="A5122" s="621">
        <v>5</v>
      </c>
      <c r="B5122" s="627" t="s">
        <v>2542</v>
      </c>
      <c r="C5122" s="28" t="s">
        <v>2563</v>
      </c>
      <c r="D5122" s="28" t="s">
        <v>2543</v>
      </c>
      <c r="E5122" s="624" t="s">
        <v>54</v>
      </c>
      <c r="F5122" s="624" t="s">
        <v>19098</v>
      </c>
      <c r="G5122" s="624" t="s">
        <v>101</v>
      </c>
      <c r="H5122" s="624">
        <v>3</v>
      </c>
      <c r="I5122" s="16" t="s">
        <v>16488</v>
      </c>
      <c r="J5122" s="624" t="s">
        <v>5289</v>
      </c>
      <c r="K5122" s="49" t="s">
        <v>14406</v>
      </c>
      <c r="L5122" s="624" t="s">
        <v>54</v>
      </c>
      <c r="M5122" s="627" t="s">
        <v>15255</v>
      </c>
      <c r="N5122" s="624">
        <v>0</v>
      </c>
      <c r="O5122" s="624">
        <v>0</v>
      </c>
      <c r="P5122" s="624">
        <v>0</v>
      </c>
      <c r="Q5122" s="624">
        <v>0</v>
      </c>
      <c r="R5122" s="624">
        <v>0</v>
      </c>
      <c r="S5122" s="624">
        <v>0</v>
      </c>
      <c r="T5122" s="624">
        <v>0</v>
      </c>
      <c r="U5122" s="624">
        <v>0</v>
      </c>
      <c r="V5122" s="624">
        <v>0</v>
      </c>
      <c r="W5122" s="624">
        <v>0</v>
      </c>
      <c r="X5122" s="624">
        <v>0</v>
      </c>
      <c r="Y5122" s="624">
        <v>0</v>
      </c>
      <c r="Z5122" s="624" t="s">
        <v>51</v>
      </c>
      <c r="AA5122" s="624" t="s">
        <v>5289</v>
      </c>
      <c r="AB5122" s="624" t="s">
        <v>5289</v>
      </c>
      <c r="AC5122" s="138"/>
      <c r="AD5122" s="138"/>
      <c r="AE5122" s="138"/>
      <c r="AF5122" s="278"/>
      <c r="AG5122" s="107"/>
      <c r="AH5122" s="107"/>
      <c r="AI5122" s="107"/>
      <c r="AJ5122" s="107"/>
      <c r="AK5122" s="107"/>
      <c r="AL5122" s="107"/>
    </row>
    <row r="5123" spans="1:38" s="44" customFormat="1" ht="127.5" customHeight="1">
      <c r="A5123" s="621">
        <v>6</v>
      </c>
      <c r="B5123" s="627" t="s">
        <v>2544</v>
      </c>
      <c r="C5123" s="28" t="s">
        <v>2563</v>
      </c>
      <c r="D5123" s="28" t="s">
        <v>2545</v>
      </c>
      <c r="E5123" s="624" t="s">
        <v>54</v>
      </c>
      <c r="F5123" s="624" t="s">
        <v>51</v>
      </c>
      <c r="G5123" s="138"/>
      <c r="H5123" s="138"/>
      <c r="I5123" s="138"/>
      <c r="J5123" s="138"/>
      <c r="K5123" s="138"/>
      <c r="L5123" s="624" t="s">
        <v>101</v>
      </c>
      <c r="M5123" s="202"/>
      <c r="N5123" s="138"/>
      <c r="O5123" s="624">
        <v>0</v>
      </c>
      <c r="P5123" s="624">
        <v>0</v>
      </c>
      <c r="Q5123" s="624">
        <v>0</v>
      </c>
      <c r="R5123" s="624">
        <v>0</v>
      </c>
      <c r="S5123" s="624">
        <v>0</v>
      </c>
      <c r="T5123" s="624">
        <v>0</v>
      </c>
      <c r="U5123" s="624">
        <v>0</v>
      </c>
      <c r="V5123" s="624">
        <v>0</v>
      </c>
      <c r="W5123" s="624">
        <v>0</v>
      </c>
      <c r="X5123" s="624">
        <v>172</v>
      </c>
      <c r="Y5123" s="624">
        <v>0</v>
      </c>
      <c r="Z5123" s="624" t="s">
        <v>51</v>
      </c>
      <c r="AA5123" s="624" t="s">
        <v>5289</v>
      </c>
      <c r="AB5123" s="624" t="s">
        <v>5289</v>
      </c>
      <c r="AC5123" s="138"/>
      <c r="AD5123" s="138"/>
      <c r="AE5123" s="138"/>
      <c r="AF5123" s="278"/>
      <c r="AG5123" s="107"/>
      <c r="AH5123" s="107"/>
      <c r="AI5123" s="107"/>
      <c r="AJ5123" s="107"/>
      <c r="AK5123" s="107"/>
      <c r="AL5123" s="107"/>
    </row>
    <row r="5124" spans="1:38" s="44" customFormat="1" ht="127.5" customHeight="1">
      <c r="A5124" s="621">
        <v>7</v>
      </c>
      <c r="B5124" s="627" t="s">
        <v>2546</v>
      </c>
      <c r="C5124" s="28" t="s">
        <v>2563</v>
      </c>
      <c r="D5124" s="28" t="s">
        <v>2547</v>
      </c>
      <c r="E5124" s="624" t="s">
        <v>54</v>
      </c>
      <c r="F5124" s="624" t="s">
        <v>51</v>
      </c>
      <c r="G5124" s="138"/>
      <c r="H5124" s="138"/>
      <c r="I5124" s="138"/>
      <c r="J5124" s="138"/>
      <c r="K5124" s="138"/>
      <c r="L5124" s="624" t="s">
        <v>101</v>
      </c>
      <c r="M5124" s="202"/>
      <c r="N5124" s="138"/>
      <c r="O5124" s="624">
        <v>0</v>
      </c>
      <c r="P5124" s="624">
        <v>0</v>
      </c>
      <c r="Q5124" s="624">
        <v>0</v>
      </c>
      <c r="R5124" s="624">
        <v>0</v>
      </c>
      <c r="S5124" s="624">
        <v>0</v>
      </c>
      <c r="T5124" s="624">
        <v>0</v>
      </c>
      <c r="U5124" s="624">
        <v>0</v>
      </c>
      <c r="V5124" s="624">
        <v>0</v>
      </c>
      <c r="W5124" s="624">
        <v>0</v>
      </c>
      <c r="X5124" s="624">
        <v>39</v>
      </c>
      <c r="Y5124" s="624">
        <v>0</v>
      </c>
      <c r="Z5124" s="624" t="s">
        <v>51</v>
      </c>
      <c r="AA5124" s="624" t="s">
        <v>5289</v>
      </c>
      <c r="AB5124" s="624" t="s">
        <v>5289</v>
      </c>
      <c r="AC5124" s="138"/>
      <c r="AD5124" s="138"/>
      <c r="AE5124" s="138"/>
      <c r="AF5124" s="278"/>
      <c r="AG5124" s="107"/>
      <c r="AH5124" s="107"/>
      <c r="AI5124" s="107"/>
      <c r="AJ5124" s="107"/>
      <c r="AK5124" s="107"/>
      <c r="AL5124" s="107"/>
    </row>
    <row r="5125" spans="1:38" s="44" customFormat="1" ht="127.5" customHeight="1">
      <c r="A5125" s="621">
        <v>8</v>
      </c>
      <c r="B5125" s="627" t="s">
        <v>2548</v>
      </c>
      <c r="C5125" s="28" t="s">
        <v>2563</v>
      </c>
      <c r="D5125" s="28" t="s">
        <v>2549</v>
      </c>
      <c r="E5125" s="624" t="s">
        <v>54</v>
      </c>
      <c r="F5125" s="624" t="s">
        <v>19098</v>
      </c>
      <c r="G5125" s="624" t="s">
        <v>101</v>
      </c>
      <c r="H5125" s="624">
        <v>3</v>
      </c>
      <c r="I5125" s="16" t="s">
        <v>16488</v>
      </c>
      <c r="J5125" s="138"/>
      <c r="K5125" s="138"/>
      <c r="L5125" s="624" t="s">
        <v>101</v>
      </c>
      <c r="M5125" s="202"/>
      <c r="N5125" s="138"/>
      <c r="O5125" s="624">
        <v>0</v>
      </c>
      <c r="P5125" s="624">
        <v>0</v>
      </c>
      <c r="Q5125" s="624">
        <v>0</v>
      </c>
      <c r="R5125" s="624">
        <v>0</v>
      </c>
      <c r="S5125" s="624">
        <v>0</v>
      </c>
      <c r="T5125" s="624">
        <v>0</v>
      </c>
      <c r="U5125" s="624">
        <v>0</v>
      </c>
      <c r="V5125" s="624">
        <v>0</v>
      </c>
      <c r="W5125" s="624">
        <v>0</v>
      </c>
      <c r="X5125" s="624">
        <v>35</v>
      </c>
      <c r="Y5125" s="624">
        <v>0</v>
      </c>
      <c r="Z5125" s="624" t="s">
        <v>51</v>
      </c>
      <c r="AA5125" s="624" t="s">
        <v>5289</v>
      </c>
      <c r="AB5125" s="624" t="s">
        <v>5289</v>
      </c>
      <c r="AC5125" s="138"/>
      <c r="AD5125" s="138"/>
      <c r="AE5125" s="138"/>
      <c r="AF5125" s="278"/>
      <c r="AG5125" s="107"/>
      <c r="AH5125" s="107"/>
      <c r="AI5125" s="107"/>
      <c r="AJ5125" s="107"/>
      <c r="AK5125" s="107"/>
      <c r="AL5125" s="107"/>
    </row>
    <row r="5126" spans="1:38" ht="127.5" customHeight="1">
      <c r="A5126" s="621">
        <v>9</v>
      </c>
      <c r="B5126" s="627" t="s">
        <v>142</v>
      </c>
      <c r="C5126" s="28" t="s">
        <v>2563</v>
      </c>
      <c r="D5126" s="28" t="s">
        <v>2550</v>
      </c>
      <c r="E5126" s="624" t="s">
        <v>54</v>
      </c>
      <c r="F5126" s="624" t="s">
        <v>19098</v>
      </c>
      <c r="G5126" s="624" t="s">
        <v>101</v>
      </c>
      <c r="H5126" s="624">
        <v>3</v>
      </c>
      <c r="I5126" s="16" t="s">
        <v>16488</v>
      </c>
      <c r="J5126" s="138"/>
      <c r="K5126" s="138"/>
      <c r="L5126" s="624" t="s">
        <v>101</v>
      </c>
      <c r="M5126" s="202"/>
      <c r="N5126" s="138"/>
      <c r="O5126" s="624">
        <v>0</v>
      </c>
      <c r="P5126" s="624">
        <v>0</v>
      </c>
      <c r="Q5126" s="624">
        <v>0</v>
      </c>
      <c r="R5126" s="624">
        <v>0</v>
      </c>
      <c r="S5126" s="624">
        <v>0</v>
      </c>
      <c r="T5126" s="624">
        <v>0</v>
      </c>
      <c r="U5126" s="624">
        <v>0</v>
      </c>
      <c r="V5126" s="624">
        <v>0</v>
      </c>
      <c r="W5126" s="624">
        <v>0</v>
      </c>
      <c r="X5126" s="624">
        <v>0</v>
      </c>
      <c r="Y5126" s="624">
        <v>0</v>
      </c>
      <c r="Z5126" s="624" t="s">
        <v>51</v>
      </c>
      <c r="AA5126" s="624" t="s">
        <v>5289</v>
      </c>
      <c r="AB5126" s="624" t="s">
        <v>5289</v>
      </c>
      <c r="AC5126" s="138"/>
      <c r="AD5126" s="138"/>
      <c r="AE5126" s="138"/>
      <c r="AF5126" s="278"/>
    </row>
    <row r="5127" spans="1:38" ht="102">
      <c r="A5127" s="621">
        <v>10</v>
      </c>
      <c r="B5127" s="627" t="s">
        <v>2551</v>
      </c>
      <c r="C5127" s="28" t="s">
        <v>2563</v>
      </c>
      <c r="D5127" s="28" t="s">
        <v>2552</v>
      </c>
      <c r="E5127" s="624" t="s">
        <v>54</v>
      </c>
      <c r="F5127" s="624" t="s">
        <v>51</v>
      </c>
      <c r="G5127" s="138"/>
      <c r="H5127" s="138"/>
      <c r="I5127" s="138"/>
      <c r="J5127" s="624" t="s">
        <v>5289</v>
      </c>
      <c r="K5127" s="49" t="s">
        <v>994</v>
      </c>
      <c r="L5127" s="624" t="s">
        <v>101</v>
      </c>
      <c r="M5127" s="202"/>
      <c r="N5127" s="138"/>
      <c r="O5127" s="624">
        <v>0</v>
      </c>
      <c r="P5127" s="624">
        <v>0</v>
      </c>
      <c r="Q5127" s="624">
        <v>0</v>
      </c>
      <c r="R5127" s="624">
        <v>0</v>
      </c>
      <c r="S5127" s="624">
        <v>0</v>
      </c>
      <c r="T5127" s="624">
        <v>0</v>
      </c>
      <c r="U5127" s="624">
        <v>0</v>
      </c>
      <c r="V5127" s="624">
        <v>0</v>
      </c>
      <c r="W5127" s="624">
        <v>0</v>
      </c>
      <c r="X5127" s="624">
        <v>0</v>
      </c>
      <c r="Y5127" s="624">
        <v>0</v>
      </c>
      <c r="Z5127" s="624" t="s">
        <v>51</v>
      </c>
      <c r="AA5127" s="624" t="s">
        <v>5289</v>
      </c>
      <c r="AB5127" s="624" t="s">
        <v>5289</v>
      </c>
      <c r="AC5127" s="138"/>
      <c r="AD5127" s="138"/>
      <c r="AE5127" s="138"/>
      <c r="AF5127" s="278"/>
    </row>
    <row r="5128" spans="1:38" ht="127.5" customHeight="1">
      <c r="A5128" s="621">
        <v>11</v>
      </c>
      <c r="B5128" s="627" t="s">
        <v>2553</v>
      </c>
      <c r="C5128" s="28" t="s">
        <v>2563</v>
      </c>
      <c r="D5128" s="28" t="s">
        <v>2554</v>
      </c>
      <c r="E5128" s="624" t="s">
        <v>54</v>
      </c>
      <c r="F5128" s="624" t="s">
        <v>51</v>
      </c>
      <c r="G5128" s="138"/>
      <c r="H5128" s="138"/>
      <c r="I5128" s="138"/>
      <c r="J5128" s="138"/>
      <c r="K5128" s="138"/>
      <c r="L5128" s="624" t="s">
        <v>101</v>
      </c>
      <c r="M5128" s="202"/>
      <c r="N5128" s="138"/>
      <c r="O5128" s="624">
        <v>0</v>
      </c>
      <c r="P5128" s="624">
        <v>0</v>
      </c>
      <c r="Q5128" s="624">
        <v>0</v>
      </c>
      <c r="R5128" s="624">
        <v>0</v>
      </c>
      <c r="S5128" s="624">
        <v>0</v>
      </c>
      <c r="T5128" s="624">
        <v>0</v>
      </c>
      <c r="U5128" s="624">
        <v>0</v>
      </c>
      <c r="V5128" s="624">
        <v>0</v>
      </c>
      <c r="W5128" s="624">
        <v>0</v>
      </c>
      <c r="X5128" s="624">
        <v>36</v>
      </c>
      <c r="Y5128" s="624">
        <v>0</v>
      </c>
      <c r="Z5128" s="624" t="s">
        <v>51</v>
      </c>
      <c r="AA5128" s="624" t="s">
        <v>5289</v>
      </c>
      <c r="AB5128" s="624" t="s">
        <v>5289</v>
      </c>
      <c r="AC5128" s="138"/>
      <c r="AD5128" s="138"/>
      <c r="AE5128" s="138"/>
      <c r="AF5128" s="278"/>
    </row>
    <row r="5129" spans="1:38" ht="127.5" customHeight="1">
      <c r="A5129" s="621">
        <v>12</v>
      </c>
      <c r="B5129" s="627" t="s">
        <v>2555</v>
      </c>
      <c r="C5129" s="28" t="s">
        <v>2563</v>
      </c>
      <c r="D5129" s="28" t="s">
        <v>2556</v>
      </c>
      <c r="E5129" s="624" t="s">
        <v>54</v>
      </c>
      <c r="F5129" s="624" t="s">
        <v>51</v>
      </c>
      <c r="G5129" s="138"/>
      <c r="H5129" s="138"/>
      <c r="I5129" s="138"/>
      <c r="J5129" s="138"/>
      <c r="K5129" s="138"/>
      <c r="L5129" s="624" t="s">
        <v>101</v>
      </c>
      <c r="M5129" s="202"/>
      <c r="N5129" s="138"/>
      <c r="O5129" s="624">
        <v>0</v>
      </c>
      <c r="P5129" s="624">
        <v>0</v>
      </c>
      <c r="Q5129" s="624">
        <v>0</v>
      </c>
      <c r="R5129" s="624">
        <v>0</v>
      </c>
      <c r="S5129" s="624">
        <v>0</v>
      </c>
      <c r="T5129" s="624">
        <v>0</v>
      </c>
      <c r="U5129" s="624">
        <v>0</v>
      </c>
      <c r="V5129" s="624">
        <v>0</v>
      </c>
      <c r="W5129" s="624">
        <v>0</v>
      </c>
      <c r="X5129" s="624">
        <v>36</v>
      </c>
      <c r="Y5129" s="624">
        <v>0</v>
      </c>
      <c r="Z5129" s="624" t="s">
        <v>51</v>
      </c>
      <c r="AA5129" s="624" t="s">
        <v>5289</v>
      </c>
      <c r="AB5129" s="624" t="s">
        <v>5289</v>
      </c>
      <c r="AC5129" s="138"/>
      <c r="AD5129" s="138"/>
      <c r="AE5129" s="138"/>
      <c r="AF5129" s="278"/>
    </row>
    <row r="5130" spans="1:38" ht="127.5" customHeight="1">
      <c r="A5130" s="621">
        <v>13</v>
      </c>
      <c r="B5130" s="627" t="s">
        <v>2557</v>
      </c>
      <c r="C5130" s="28" t="s">
        <v>2563</v>
      </c>
      <c r="D5130" s="28" t="s">
        <v>2558</v>
      </c>
      <c r="E5130" s="624" t="s">
        <v>54</v>
      </c>
      <c r="F5130" s="624" t="s">
        <v>51</v>
      </c>
      <c r="G5130" s="138"/>
      <c r="H5130" s="138"/>
      <c r="I5130" s="138"/>
      <c r="J5130" s="138"/>
      <c r="K5130" s="138"/>
      <c r="L5130" s="624" t="s">
        <v>101</v>
      </c>
      <c r="M5130" s="202"/>
      <c r="N5130" s="138"/>
      <c r="O5130" s="624">
        <v>0</v>
      </c>
      <c r="P5130" s="624">
        <v>0</v>
      </c>
      <c r="Q5130" s="624">
        <v>0</v>
      </c>
      <c r="R5130" s="624">
        <v>0</v>
      </c>
      <c r="S5130" s="624">
        <v>0</v>
      </c>
      <c r="T5130" s="624">
        <v>0</v>
      </c>
      <c r="U5130" s="624">
        <v>0</v>
      </c>
      <c r="V5130" s="624">
        <v>0</v>
      </c>
      <c r="W5130" s="624">
        <v>0</v>
      </c>
      <c r="X5130" s="624">
        <v>22</v>
      </c>
      <c r="Y5130" s="624">
        <v>0</v>
      </c>
      <c r="Z5130" s="624" t="s">
        <v>51</v>
      </c>
      <c r="AA5130" s="624" t="s">
        <v>5289</v>
      </c>
      <c r="AB5130" s="624" t="s">
        <v>5289</v>
      </c>
      <c r="AC5130" s="138"/>
      <c r="AD5130" s="138"/>
      <c r="AE5130" s="138"/>
      <c r="AF5130" s="278"/>
    </row>
    <row r="5131" spans="1:38" ht="89.25" customHeight="1">
      <c r="A5131" s="621">
        <v>14</v>
      </c>
      <c r="B5131" s="627" t="s">
        <v>2559</v>
      </c>
      <c r="C5131" s="28" t="s">
        <v>2563</v>
      </c>
      <c r="D5131" s="28" t="s">
        <v>2560</v>
      </c>
      <c r="E5131" s="624" t="s">
        <v>54</v>
      </c>
      <c r="F5131" s="624" t="s">
        <v>51</v>
      </c>
      <c r="G5131" s="138"/>
      <c r="H5131" s="138"/>
      <c r="I5131" s="138"/>
      <c r="J5131" s="138"/>
      <c r="K5131" s="138"/>
      <c r="L5131" s="624" t="s">
        <v>101</v>
      </c>
      <c r="M5131" s="202"/>
      <c r="N5131" s="138"/>
      <c r="O5131" s="624">
        <v>0</v>
      </c>
      <c r="P5131" s="624">
        <v>0</v>
      </c>
      <c r="Q5131" s="624">
        <v>0</v>
      </c>
      <c r="R5131" s="624">
        <v>0</v>
      </c>
      <c r="S5131" s="624">
        <v>0</v>
      </c>
      <c r="T5131" s="624">
        <v>0</v>
      </c>
      <c r="U5131" s="624">
        <v>0</v>
      </c>
      <c r="V5131" s="624">
        <v>0</v>
      </c>
      <c r="W5131" s="624">
        <v>0</v>
      </c>
      <c r="X5131" s="624">
        <v>0</v>
      </c>
      <c r="Y5131" s="624">
        <v>0</v>
      </c>
      <c r="Z5131" s="624" t="s">
        <v>51</v>
      </c>
      <c r="AA5131" s="624" t="s">
        <v>5289</v>
      </c>
      <c r="AB5131" s="624" t="s">
        <v>5289</v>
      </c>
      <c r="AC5131" s="138"/>
      <c r="AD5131" s="138"/>
      <c r="AE5131" s="138"/>
      <c r="AF5131" s="278"/>
    </row>
    <row r="5132" spans="1:38" ht="127.5" customHeight="1">
      <c r="A5132" s="621">
        <v>15</v>
      </c>
      <c r="B5132" s="627" t="s">
        <v>2561</v>
      </c>
      <c r="C5132" s="28" t="s">
        <v>2563</v>
      </c>
      <c r="D5132" s="28" t="s">
        <v>2562</v>
      </c>
      <c r="E5132" s="624" t="s">
        <v>54</v>
      </c>
      <c r="F5132" s="624" t="s">
        <v>19098</v>
      </c>
      <c r="G5132" s="624" t="s">
        <v>101</v>
      </c>
      <c r="H5132" s="624">
        <v>3</v>
      </c>
      <c r="I5132" s="16" t="s">
        <v>16488</v>
      </c>
      <c r="J5132" s="138"/>
      <c r="K5132" s="138"/>
      <c r="L5132" s="624" t="s">
        <v>101</v>
      </c>
      <c r="M5132" s="202"/>
      <c r="N5132" s="138"/>
      <c r="O5132" s="624">
        <v>0</v>
      </c>
      <c r="P5132" s="624">
        <v>0</v>
      </c>
      <c r="Q5132" s="624">
        <v>0</v>
      </c>
      <c r="R5132" s="624">
        <v>0</v>
      </c>
      <c r="S5132" s="624">
        <v>0</v>
      </c>
      <c r="T5132" s="624">
        <v>0</v>
      </c>
      <c r="U5132" s="624">
        <v>0</v>
      </c>
      <c r="V5132" s="624">
        <v>0</v>
      </c>
      <c r="W5132" s="624">
        <v>0</v>
      </c>
      <c r="X5132" s="624">
        <v>0</v>
      </c>
      <c r="Y5132" s="624">
        <v>0</v>
      </c>
      <c r="Z5132" s="624" t="s">
        <v>51</v>
      </c>
      <c r="AA5132" s="624" t="s">
        <v>5289</v>
      </c>
      <c r="AB5132" s="624" t="s">
        <v>5289</v>
      </c>
      <c r="AC5132" s="138"/>
      <c r="AD5132" s="138"/>
      <c r="AE5132" s="138"/>
      <c r="AF5132" s="278"/>
    </row>
    <row r="5133" spans="1:38" s="44" customFormat="1" ht="127.5" customHeight="1">
      <c r="A5133" s="214">
        <v>16</v>
      </c>
      <c r="B5133" s="627" t="s">
        <v>17757</v>
      </c>
      <c r="C5133" s="28" t="s">
        <v>2563</v>
      </c>
      <c r="D5133" s="28" t="s">
        <v>17758</v>
      </c>
      <c r="E5133" s="624" t="s">
        <v>54</v>
      </c>
      <c r="F5133" s="624" t="s">
        <v>51</v>
      </c>
      <c r="G5133" s="138"/>
      <c r="H5133" s="138"/>
      <c r="I5133" s="138"/>
      <c r="J5133" s="138"/>
      <c r="K5133" s="138"/>
      <c r="L5133" s="624" t="s">
        <v>101</v>
      </c>
      <c r="M5133" s="202"/>
      <c r="N5133" s="138"/>
      <c r="O5133" s="624">
        <v>0</v>
      </c>
      <c r="P5133" s="624">
        <v>0</v>
      </c>
      <c r="Q5133" s="624">
        <v>0</v>
      </c>
      <c r="R5133" s="624">
        <v>0</v>
      </c>
      <c r="S5133" s="624">
        <v>0</v>
      </c>
      <c r="T5133" s="624">
        <v>0</v>
      </c>
      <c r="U5133" s="624">
        <v>0</v>
      </c>
      <c r="V5133" s="624">
        <v>0</v>
      </c>
      <c r="W5133" s="624">
        <v>0</v>
      </c>
      <c r="X5133" s="624">
        <v>0</v>
      </c>
      <c r="Y5133" s="624">
        <v>0</v>
      </c>
      <c r="Z5133" s="624" t="s">
        <v>51</v>
      </c>
      <c r="AA5133" s="624" t="s">
        <v>5289</v>
      </c>
      <c r="AB5133" s="624" t="s">
        <v>5289</v>
      </c>
      <c r="AC5133" s="138"/>
      <c r="AD5133" s="138"/>
      <c r="AE5133" s="138"/>
      <c r="AF5133" s="469"/>
      <c r="AG5133" s="107"/>
      <c r="AH5133" s="107"/>
      <c r="AI5133" s="107"/>
      <c r="AJ5133" s="107"/>
      <c r="AK5133" s="107"/>
      <c r="AL5133" s="107"/>
    </row>
    <row r="5134" spans="1:38" s="44" customFormat="1" ht="127.5" customHeight="1">
      <c r="A5134" s="621">
        <v>17</v>
      </c>
      <c r="B5134" s="591" t="s">
        <v>20720</v>
      </c>
      <c r="C5134" s="28" t="s">
        <v>2563</v>
      </c>
      <c r="D5134" s="591" t="s">
        <v>20721</v>
      </c>
      <c r="E5134" s="624" t="s">
        <v>54</v>
      </c>
      <c r="F5134" s="624"/>
      <c r="G5134" s="138"/>
      <c r="H5134" s="138"/>
      <c r="I5134" s="138"/>
      <c r="J5134" s="138"/>
      <c r="K5134" s="138"/>
      <c r="L5134" s="622" t="s">
        <v>54</v>
      </c>
      <c r="M5134" s="917" t="s">
        <v>20728</v>
      </c>
      <c r="N5134" s="138"/>
      <c r="O5134" s="624">
        <v>0</v>
      </c>
      <c r="P5134" s="624">
        <v>0</v>
      </c>
      <c r="Q5134" s="624">
        <v>0</v>
      </c>
      <c r="R5134" s="624">
        <v>0</v>
      </c>
      <c r="S5134" s="624">
        <v>0</v>
      </c>
      <c r="T5134" s="624">
        <v>0</v>
      </c>
      <c r="U5134" s="624">
        <v>0</v>
      </c>
      <c r="V5134" s="624">
        <v>0</v>
      </c>
      <c r="W5134" s="624">
        <v>0</v>
      </c>
      <c r="X5134" s="624">
        <v>7</v>
      </c>
      <c r="Y5134" s="624">
        <v>0</v>
      </c>
      <c r="Z5134" s="624" t="s">
        <v>40</v>
      </c>
      <c r="AA5134" s="624" t="s">
        <v>5289</v>
      </c>
      <c r="AB5134" s="624" t="s">
        <v>5289</v>
      </c>
      <c r="AC5134" s="138"/>
      <c r="AD5134" s="138"/>
      <c r="AE5134" s="138"/>
      <c r="AF5134" s="469"/>
      <c r="AG5134" s="107"/>
      <c r="AH5134" s="107"/>
      <c r="AI5134" s="107"/>
      <c r="AJ5134" s="107"/>
      <c r="AK5134" s="107"/>
      <c r="AL5134" s="107"/>
    </row>
    <row r="5135" spans="1:38" s="44" customFormat="1" ht="127.5" customHeight="1">
      <c r="A5135" s="214">
        <v>18</v>
      </c>
      <c r="B5135" s="591" t="s">
        <v>20722</v>
      </c>
      <c r="C5135" s="28" t="s">
        <v>2563</v>
      </c>
      <c r="D5135" s="591" t="s">
        <v>20723</v>
      </c>
      <c r="E5135" s="624" t="s">
        <v>54</v>
      </c>
      <c r="F5135" s="624"/>
      <c r="G5135" s="138"/>
      <c r="H5135" s="138"/>
      <c r="I5135" s="138"/>
      <c r="J5135" s="138"/>
      <c r="K5135" s="138"/>
      <c r="L5135" s="622" t="s">
        <v>54</v>
      </c>
      <c r="M5135" s="917" t="s">
        <v>20728</v>
      </c>
      <c r="N5135" s="138"/>
      <c r="O5135" s="624">
        <v>0</v>
      </c>
      <c r="P5135" s="624">
        <v>0</v>
      </c>
      <c r="Q5135" s="624">
        <v>0</v>
      </c>
      <c r="R5135" s="624">
        <v>0</v>
      </c>
      <c r="S5135" s="624">
        <v>0</v>
      </c>
      <c r="T5135" s="624">
        <v>0</v>
      </c>
      <c r="U5135" s="624">
        <v>0</v>
      </c>
      <c r="V5135" s="624">
        <v>0</v>
      </c>
      <c r="W5135" s="624">
        <v>0</v>
      </c>
      <c r="X5135" s="624">
        <v>3</v>
      </c>
      <c r="Y5135" s="624">
        <v>0</v>
      </c>
      <c r="Z5135" s="624" t="s">
        <v>51</v>
      </c>
      <c r="AA5135" s="624" t="s">
        <v>5289</v>
      </c>
      <c r="AB5135" s="624" t="s">
        <v>5289</v>
      </c>
      <c r="AC5135" s="138"/>
      <c r="AD5135" s="138"/>
      <c r="AE5135" s="138"/>
      <c r="AF5135" s="469"/>
      <c r="AG5135" s="107"/>
      <c r="AH5135" s="107"/>
      <c r="AI5135" s="107"/>
      <c r="AJ5135" s="107"/>
      <c r="AK5135" s="107"/>
      <c r="AL5135" s="107"/>
    </row>
    <row r="5136" spans="1:38" s="44" customFormat="1" ht="127.5" customHeight="1">
      <c r="A5136" s="621">
        <v>19</v>
      </c>
      <c r="B5136" s="591" t="s">
        <v>20724</v>
      </c>
      <c r="C5136" s="28" t="s">
        <v>2563</v>
      </c>
      <c r="D5136" s="591" t="s">
        <v>20725</v>
      </c>
      <c r="E5136" s="624" t="s">
        <v>54</v>
      </c>
      <c r="F5136" s="624"/>
      <c r="G5136" s="138"/>
      <c r="H5136" s="138"/>
      <c r="I5136" s="138"/>
      <c r="J5136" s="138"/>
      <c r="K5136" s="138"/>
      <c r="L5136" s="622" t="s">
        <v>54</v>
      </c>
      <c r="M5136" s="917" t="s">
        <v>20728</v>
      </c>
      <c r="N5136" s="138"/>
      <c r="O5136" s="624">
        <v>0</v>
      </c>
      <c r="P5136" s="624">
        <v>0</v>
      </c>
      <c r="Q5136" s="624">
        <v>0</v>
      </c>
      <c r="R5136" s="624">
        <v>0</v>
      </c>
      <c r="S5136" s="624">
        <v>0</v>
      </c>
      <c r="T5136" s="624">
        <v>0</v>
      </c>
      <c r="U5136" s="624">
        <v>0</v>
      </c>
      <c r="V5136" s="624">
        <v>0</v>
      </c>
      <c r="W5136" s="624">
        <v>0</v>
      </c>
      <c r="X5136" s="624">
        <v>0</v>
      </c>
      <c r="Y5136" s="624">
        <v>0</v>
      </c>
      <c r="Z5136" s="624" t="s">
        <v>40</v>
      </c>
      <c r="AA5136" s="624" t="s">
        <v>5289</v>
      </c>
      <c r="AB5136" s="624" t="s">
        <v>5289</v>
      </c>
      <c r="AC5136" s="138"/>
      <c r="AD5136" s="138"/>
      <c r="AE5136" s="138"/>
      <c r="AF5136" s="469"/>
      <c r="AG5136" s="107"/>
      <c r="AH5136" s="107"/>
      <c r="AI5136" s="107"/>
      <c r="AJ5136" s="107"/>
      <c r="AK5136" s="107"/>
      <c r="AL5136" s="107"/>
    </row>
    <row r="5137" spans="1:38" s="44" customFormat="1" ht="127.5" customHeight="1">
      <c r="A5137" s="214">
        <v>20</v>
      </c>
      <c r="B5137" s="135" t="s">
        <v>2380</v>
      </c>
      <c r="C5137" s="28" t="s">
        <v>2563</v>
      </c>
      <c r="D5137" s="135" t="s">
        <v>20726</v>
      </c>
      <c r="E5137" s="624" t="s">
        <v>54</v>
      </c>
      <c r="F5137" s="624"/>
      <c r="G5137" s="138"/>
      <c r="H5137" s="138"/>
      <c r="I5137" s="138"/>
      <c r="J5137" s="138"/>
      <c r="K5137" s="138"/>
      <c r="L5137" s="622" t="s">
        <v>54</v>
      </c>
      <c r="M5137" s="917" t="s">
        <v>20728</v>
      </c>
      <c r="N5137" s="138"/>
      <c r="O5137" s="624">
        <v>0</v>
      </c>
      <c r="P5137" s="624">
        <v>0</v>
      </c>
      <c r="Q5137" s="624">
        <v>0</v>
      </c>
      <c r="R5137" s="624">
        <v>0</v>
      </c>
      <c r="S5137" s="624">
        <v>0</v>
      </c>
      <c r="T5137" s="624">
        <v>0</v>
      </c>
      <c r="U5137" s="624">
        <v>0</v>
      </c>
      <c r="V5137" s="624">
        <v>0</v>
      </c>
      <c r="W5137" s="624">
        <v>0</v>
      </c>
      <c r="X5137" s="624">
        <v>0</v>
      </c>
      <c r="Y5137" s="624">
        <v>0</v>
      </c>
      <c r="Z5137" s="624" t="s">
        <v>40</v>
      </c>
      <c r="AA5137" s="624" t="s">
        <v>5289</v>
      </c>
      <c r="AB5137" s="624" t="s">
        <v>5289</v>
      </c>
      <c r="AC5137" s="138"/>
      <c r="AD5137" s="138"/>
      <c r="AE5137" s="138"/>
      <c r="AF5137" s="469"/>
      <c r="AG5137" s="107"/>
      <c r="AH5137" s="107"/>
      <c r="AI5137" s="107"/>
      <c r="AJ5137" s="107"/>
      <c r="AK5137" s="107"/>
      <c r="AL5137" s="107"/>
    </row>
    <row r="5138" spans="1:38" s="44" customFormat="1" ht="127.5" customHeight="1">
      <c r="A5138" s="621">
        <v>21</v>
      </c>
      <c r="B5138" s="121" t="s">
        <v>9450</v>
      </c>
      <c r="C5138" s="28" t="s">
        <v>2563</v>
      </c>
      <c r="D5138" s="135" t="s">
        <v>20727</v>
      </c>
      <c r="E5138" s="624" t="s">
        <v>54</v>
      </c>
      <c r="F5138" s="624" t="s">
        <v>19098</v>
      </c>
      <c r="G5138" s="624" t="s">
        <v>101</v>
      </c>
      <c r="H5138" s="624">
        <v>3</v>
      </c>
      <c r="I5138" s="16" t="s">
        <v>16488</v>
      </c>
      <c r="J5138" s="138"/>
      <c r="K5138" s="138"/>
      <c r="L5138" s="622" t="s">
        <v>54</v>
      </c>
      <c r="M5138" s="917" t="s">
        <v>20728</v>
      </c>
      <c r="N5138" s="138"/>
      <c r="O5138" s="624">
        <v>0</v>
      </c>
      <c r="P5138" s="624">
        <v>0</v>
      </c>
      <c r="Q5138" s="624">
        <v>0</v>
      </c>
      <c r="R5138" s="624">
        <v>0</v>
      </c>
      <c r="S5138" s="624">
        <v>0</v>
      </c>
      <c r="T5138" s="624">
        <v>0</v>
      </c>
      <c r="U5138" s="624">
        <v>0</v>
      </c>
      <c r="V5138" s="624">
        <v>0</v>
      </c>
      <c r="W5138" s="624">
        <v>0</v>
      </c>
      <c r="X5138" s="624">
        <v>0</v>
      </c>
      <c r="Y5138" s="624">
        <v>0</v>
      </c>
      <c r="Z5138" s="624" t="s">
        <v>40</v>
      </c>
      <c r="AA5138" s="624" t="s">
        <v>5289</v>
      </c>
      <c r="AB5138" s="624" t="s">
        <v>5289</v>
      </c>
      <c r="AC5138" s="138"/>
      <c r="AD5138" s="138"/>
      <c r="AE5138" s="138"/>
      <c r="AF5138" s="469"/>
      <c r="AG5138" s="107"/>
      <c r="AH5138" s="107"/>
      <c r="AI5138" s="107"/>
      <c r="AJ5138" s="107"/>
      <c r="AK5138" s="107"/>
      <c r="AL5138" s="107"/>
    </row>
    <row r="5139" spans="1:38" s="44" customFormat="1" ht="15.75" customHeight="1" thickBot="1">
      <c r="A5139" s="18"/>
      <c r="B5139" s="18">
        <v>21</v>
      </c>
      <c r="C5139" s="18"/>
      <c r="D5139" s="18">
        <v>21</v>
      </c>
      <c r="E5139" s="18">
        <v>21</v>
      </c>
      <c r="F5139" s="18">
        <v>4</v>
      </c>
      <c r="G5139" s="18">
        <v>0</v>
      </c>
      <c r="H5139" s="18">
        <v>1</v>
      </c>
      <c r="I5139" s="18"/>
      <c r="J5139" s="18">
        <v>1</v>
      </c>
      <c r="K5139" s="18">
        <v>3</v>
      </c>
      <c r="L5139" s="18">
        <v>8</v>
      </c>
      <c r="M5139" s="200"/>
      <c r="N5139" s="18">
        <f t="shared" ref="N5139:O5139" si="1777">SUM(N5118:N5138)</f>
        <v>0</v>
      </c>
      <c r="O5139" s="18">
        <f t="shared" si="1777"/>
        <v>0</v>
      </c>
      <c r="P5139" s="18">
        <f t="shared" ref="P5139:Q5139" si="1778">SUM(P5118:P5138)</f>
        <v>0</v>
      </c>
      <c r="Q5139" s="18">
        <f t="shared" si="1778"/>
        <v>0</v>
      </c>
      <c r="R5139" s="18">
        <f t="shared" ref="R5139" si="1779">SUM(R5118:R5138)</f>
        <v>0</v>
      </c>
      <c r="S5139" s="18">
        <f t="shared" ref="S5139" si="1780">SUM(S5118:S5138)</f>
        <v>0</v>
      </c>
      <c r="T5139" s="18">
        <f t="shared" ref="T5139:U5139" si="1781">SUM(T5118:T5138)</f>
        <v>0</v>
      </c>
      <c r="U5139" s="18">
        <f t="shared" si="1781"/>
        <v>0</v>
      </c>
      <c r="V5139" s="18">
        <f t="shared" ref="V5139:W5139" si="1782">SUM(V5118:V5138)</f>
        <v>0</v>
      </c>
      <c r="W5139" s="18">
        <f t="shared" si="1782"/>
        <v>0</v>
      </c>
      <c r="X5139" s="18">
        <f t="shared" ref="X5139:Y5139" si="1783">SUM(X5118:X5138)</f>
        <v>627</v>
      </c>
      <c r="Y5139" s="18">
        <f t="shared" si="1783"/>
        <v>0</v>
      </c>
      <c r="Z5139" s="18">
        <v>4</v>
      </c>
      <c r="AA5139" s="18">
        <v>1</v>
      </c>
      <c r="AB5139" s="18">
        <v>1</v>
      </c>
      <c r="AC5139" s="18"/>
      <c r="AD5139" s="18"/>
      <c r="AE5139" s="18"/>
      <c r="AF5139" s="18"/>
      <c r="AG5139" s="107"/>
      <c r="AH5139" s="107"/>
      <c r="AI5139" s="107"/>
      <c r="AJ5139" s="107"/>
      <c r="AK5139" s="107"/>
      <c r="AL5139" s="107"/>
    </row>
    <row r="5140" spans="1:38" ht="15.75" customHeight="1" thickBot="1">
      <c r="A5140" s="660" t="s">
        <v>2356</v>
      </c>
      <c r="B5140" s="661"/>
      <c r="C5140" s="661"/>
      <c r="D5140" s="661"/>
      <c r="E5140" s="661"/>
      <c r="F5140" s="661"/>
      <c r="G5140" s="661"/>
      <c r="H5140" s="661"/>
      <c r="I5140" s="661"/>
      <c r="J5140" s="661"/>
      <c r="K5140" s="661"/>
      <c r="L5140" s="661"/>
      <c r="M5140" s="661"/>
      <c r="N5140" s="661"/>
      <c r="O5140" s="661"/>
      <c r="P5140" s="661"/>
      <c r="Q5140" s="661"/>
      <c r="R5140" s="661"/>
      <c r="S5140" s="661"/>
      <c r="T5140" s="661"/>
      <c r="U5140" s="661"/>
      <c r="V5140" s="661"/>
      <c r="W5140" s="661"/>
      <c r="X5140" s="661"/>
      <c r="Y5140" s="661"/>
      <c r="Z5140" s="661"/>
      <c r="AA5140" s="661"/>
      <c r="AB5140" s="661"/>
      <c r="AC5140" s="661"/>
      <c r="AD5140" s="661"/>
      <c r="AE5140" s="661"/>
      <c r="AF5140" s="662"/>
    </row>
    <row r="5141" spans="1:38" ht="267.75">
      <c r="A5141" s="621">
        <v>1</v>
      </c>
      <c r="B5141" s="29" t="s">
        <v>1696</v>
      </c>
      <c r="C5141" s="29" t="s">
        <v>2582</v>
      </c>
      <c r="D5141" s="29" t="s">
        <v>2583</v>
      </c>
      <c r="E5141" s="629" t="s">
        <v>14556</v>
      </c>
      <c r="F5141" s="624" t="s">
        <v>16683</v>
      </c>
      <c r="G5141" s="138"/>
      <c r="H5141" s="138"/>
      <c r="I5141" s="138"/>
      <c r="J5141" s="624" t="s">
        <v>17759</v>
      </c>
      <c r="K5141" s="624" t="s">
        <v>51</v>
      </c>
      <c r="L5141" s="629" t="s">
        <v>54</v>
      </c>
      <c r="M5141" s="28" t="s">
        <v>13391</v>
      </c>
      <c r="N5141" s="629">
        <v>0</v>
      </c>
      <c r="O5141" s="629">
        <v>0</v>
      </c>
      <c r="P5141" s="629">
        <v>0</v>
      </c>
      <c r="Q5141" s="629">
        <v>0</v>
      </c>
      <c r="R5141" s="629">
        <v>0</v>
      </c>
      <c r="S5141" s="629">
        <v>0</v>
      </c>
      <c r="T5141" s="629">
        <v>0</v>
      </c>
      <c r="U5141" s="629">
        <v>0</v>
      </c>
      <c r="V5141" s="629">
        <v>0</v>
      </c>
      <c r="W5141" s="629">
        <v>0</v>
      </c>
      <c r="X5141" s="123">
        <v>0</v>
      </c>
      <c r="Y5141" s="629">
        <v>0</v>
      </c>
      <c r="Z5141" s="629" t="s">
        <v>101</v>
      </c>
      <c r="AA5141" s="28" t="s">
        <v>2590</v>
      </c>
      <c r="AB5141" s="28" t="s">
        <v>2589</v>
      </c>
      <c r="AC5141" s="138"/>
      <c r="AD5141" s="138"/>
      <c r="AE5141" s="138"/>
      <c r="AF5141" s="278"/>
    </row>
    <row r="5142" spans="1:38" ht="89.25">
      <c r="A5142" s="621">
        <v>2</v>
      </c>
      <c r="B5142" s="626" t="s">
        <v>2564</v>
      </c>
      <c r="C5142" s="29" t="s">
        <v>2582</v>
      </c>
      <c r="D5142" s="626" t="s">
        <v>2584</v>
      </c>
      <c r="E5142" s="624" t="s">
        <v>54</v>
      </c>
      <c r="F5142" s="138"/>
      <c r="G5142" s="138"/>
      <c r="H5142" s="138"/>
      <c r="I5142" s="138"/>
      <c r="J5142" s="138"/>
      <c r="K5142" s="138"/>
      <c r="L5142" s="624" t="s">
        <v>54</v>
      </c>
      <c r="M5142" s="627" t="s">
        <v>13392</v>
      </c>
      <c r="N5142" s="624">
        <v>0</v>
      </c>
      <c r="O5142" s="624">
        <v>0</v>
      </c>
      <c r="P5142" s="624">
        <v>0</v>
      </c>
      <c r="Q5142" s="624">
        <v>0</v>
      </c>
      <c r="R5142" s="624">
        <v>0</v>
      </c>
      <c r="S5142" s="624">
        <v>0</v>
      </c>
      <c r="T5142" s="624">
        <v>0</v>
      </c>
      <c r="U5142" s="624">
        <v>0</v>
      </c>
      <c r="V5142" s="624">
        <v>0</v>
      </c>
      <c r="W5142" s="624">
        <v>0</v>
      </c>
      <c r="X5142" s="622">
        <v>0</v>
      </c>
      <c r="Y5142" s="624">
        <v>0</v>
      </c>
      <c r="Z5142" s="624" t="s">
        <v>101</v>
      </c>
      <c r="AA5142" s="624" t="s">
        <v>5289</v>
      </c>
      <c r="AB5142" s="624" t="s">
        <v>5289</v>
      </c>
      <c r="AC5142" s="138"/>
      <c r="AD5142" s="138"/>
      <c r="AE5142" s="138"/>
      <c r="AF5142" s="278"/>
    </row>
    <row r="5143" spans="1:38" ht="344.25">
      <c r="A5143" s="621">
        <v>3</v>
      </c>
      <c r="B5143" s="626" t="s">
        <v>2565</v>
      </c>
      <c r="C5143" s="29" t="s">
        <v>2582</v>
      </c>
      <c r="D5143" s="626" t="s">
        <v>2585</v>
      </c>
      <c r="E5143" s="624" t="s">
        <v>14557</v>
      </c>
      <c r="F5143" s="138"/>
      <c r="G5143" s="138"/>
      <c r="H5143" s="138"/>
      <c r="I5143" s="138"/>
      <c r="J5143" s="138"/>
      <c r="K5143" s="138"/>
      <c r="L5143" s="624" t="s">
        <v>54</v>
      </c>
      <c r="M5143" s="627" t="s">
        <v>13393</v>
      </c>
      <c r="N5143" s="624">
        <v>0</v>
      </c>
      <c r="O5143" s="624">
        <v>0</v>
      </c>
      <c r="P5143" s="624">
        <v>0</v>
      </c>
      <c r="Q5143" s="624">
        <v>0</v>
      </c>
      <c r="R5143" s="624">
        <v>0</v>
      </c>
      <c r="S5143" s="624">
        <v>0</v>
      </c>
      <c r="T5143" s="624">
        <v>0</v>
      </c>
      <c r="U5143" s="624">
        <v>0</v>
      </c>
      <c r="V5143" s="624">
        <v>0</v>
      </c>
      <c r="W5143" s="624">
        <v>0</v>
      </c>
      <c r="X5143" s="622">
        <v>1</v>
      </c>
      <c r="Y5143" s="624">
        <v>0</v>
      </c>
      <c r="Z5143" s="624" t="s">
        <v>101</v>
      </c>
      <c r="AA5143" s="624" t="s">
        <v>5289</v>
      </c>
      <c r="AB5143" s="624" t="s">
        <v>5289</v>
      </c>
      <c r="AC5143" s="138"/>
      <c r="AD5143" s="138"/>
      <c r="AE5143" s="138"/>
      <c r="AF5143" s="278"/>
    </row>
    <row r="5144" spans="1:38" ht="306">
      <c r="A5144" s="621">
        <v>4</v>
      </c>
      <c r="B5144" s="626" t="s">
        <v>2566</v>
      </c>
      <c r="C5144" s="29" t="s">
        <v>2582</v>
      </c>
      <c r="D5144" s="626" t="s">
        <v>2586</v>
      </c>
      <c r="E5144" s="624" t="s">
        <v>14558</v>
      </c>
      <c r="F5144" s="138"/>
      <c r="G5144" s="138"/>
      <c r="H5144" s="138"/>
      <c r="I5144" s="138"/>
      <c r="J5144" s="138"/>
      <c r="K5144" s="138"/>
      <c r="L5144" s="624" t="s">
        <v>101</v>
      </c>
      <c r="M5144" s="202"/>
      <c r="N5144" s="138"/>
      <c r="O5144" s="624">
        <v>0</v>
      </c>
      <c r="P5144" s="624">
        <v>0</v>
      </c>
      <c r="Q5144" s="624">
        <v>0</v>
      </c>
      <c r="R5144" s="624">
        <v>0</v>
      </c>
      <c r="S5144" s="624">
        <v>0</v>
      </c>
      <c r="T5144" s="624">
        <v>0</v>
      </c>
      <c r="U5144" s="624">
        <v>0</v>
      </c>
      <c r="V5144" s="624">
        <v>0</v>
      </c>
      <c r="W5144" s="624">
        <v>0</v>
      </c>
      <c r="X5144" s="622">
        <v>123</v>
      </c>
      <c r="Y5144" s="624">
        <v>0</v>
      </c>
      <c r="Z5144" s="624" t="s">
        <v>101</v>
      </c>
      <c r="AA5144" s="624" t="s">
        <v>5289</v>
      </c>
      <c r="AB5144" s="624" t="s">
        <v>5289</v>
      </c>
      <c r="AC5144" s="138"/>
      <c r="AD5144" s="138"/>
      <c r="AE5144" s="138"/>
      <c r="AF5144" s="278"/>
    </row>
    <row r="5145" spans="1:38" ht="267.75">
      <c r="A5145" s="621">
        <v>5</v>
      </c>
      <c r="B5145" s="626" t="s">
        <v>2567</v>
      </c>
      <c r="C5145" s="29" t="s">
        <v>2582</v>
      </c>
      <c r="D5145" s="626" t="s">
        <v>2568</v>
      </c>
      <c r="E5145" s="624" t="s">
        <v>14559</v>
      </c>
      <c r="F5145" s="138"/>
      <c r="G5145" s="138"/>
      <c r="H5145" s="138"/>
      <c r="I5145" s="138"/>
      <c r="J5145" s="138"/>
      <c r="K5145" s="138"/>
      <c r="L5145" s="624" t="s">
        <v>101</v>
      </c>
      <c r="M5145" s="202"/>
      <c r="N5145" s="138"/>
      <c r="O5145" s="624">
        <v>0</v>
      </c>
      <c r="P5145" s="624">
        <v>0</v>
      </c>
      <c r="Q5145" s="624">
        <v>0</v>
      </c>
      <c r="R5145" s="624">
        <v>0</v>
      </c>
      <c r="S5145" s="624">
        <v>0</v>
      </c>
      <c r="T5145" s="624">
        <v>0</v>
      </c>
      <c r="U5145" s="624">
        <v>0</v>
      </c>
      <c r="V5145" s="624">
        <v>0</v>
      </c>
      <c r="W5145" s="624">
        <v>0</v>
      </c>
      <c r="X5145" s="622">
        <v>197</v>
      </c>
      <c r="Y5145" s="624">
        <v>0</v>
      </c>
      <c r="Z5145" s="624" t="s">
        <v>101</v>
      </c>
      <c r="AA5145" s="624" t="s">
        <v>5289</v>
      </c>
      <c r="AB5145" s="624" t="s">
        <v>5289</v>
      </c>
      <c r="AC5145" s="138"/>
      <c r="AD5145" s="138"/>
      <c r="AE5145" s="138"/>
      <c r="AF5145" s="278"/>
    </row>
    <row r="5146" spans="1:38" ht="293.25" customHeight="1">
      <c r="A5146" s="621">
        <v>6</v>
      </c>
      <c r="B5146" s="626" t="s">
        <v>2569</v>
      </c>
      <c r="C5146" s="29" t="s">
        <v>2582</v>
      </c>
      <c r="D5146" s="626" t="s">
        <v>2570</v>
      </c>
      <c r="E5146" s="624" t="s">
        <v>14560</v>
      </c>
      <c r="F5146" s="138"/>
      <c r="G5146" s="138"/>
      <c r="H5146" s="138"/>
      <c r="I5146" s="138"/>
      <c r="J5146" s="138"/>
      <c r="K5146" s="138"/>
      <c r="L5146" s="624" t="s">
        <v>101</v>
      </c>
      <c r="M5146" s="202"/>
      <c r="N5146" s="138"/>
      <c r="O5146" s="624">
        <v>0</v>
      </c>
      <c r="P5146" s="624">
        <v>0</v>
      </c>
      <c r="Q5146" s="624">
        <v>0</v>
      </c>
      <c r="R5146" s="624">
        <v>0</v>
      </c>
      <c r="S5146" s="624">
        <v>0</v>
      </c>
      <c r="T5146" s="624">
        <v>0</v>
      </c>
      <c r="U5146" s="624">
        <v>0</v>
      </c>
      <c r="V5146" s="624">
        <v>0</v>
      </c>
      <c r="W5146" s="624">
        <v>0</v>
      </c>
      <c r="X5146" s="622">
        <v>20</v>
      </c>
      <c r="Y5146" s="624">
        <v>0</v>
      </c>
      <c r="Z5146" s="624" t="s">
        <v>101</v>
      </c>
      <c r="AA5146" s="624" t="s">
        <v>5289</v>
      </c>
      <c r="AB5146" s="624" t="s">
        <v>5289</v>
      </c>
      <c r="AC5146" s="138"/>
      <c r="AD5146" s="138"/>
      <c r="AE5146" s="138"/>
      <c r="AF5146" s="278"/>
    </row>
    <row r="5147" spans="1:38" ht="344.25">
      <c r="A5147" s="621">
        <v>7</v>
      </c>
      <c r="B5147" s="626" t="s">
        <v>2571</v>
      </c>
      <c r="C5147" s="29" t="s">
        <v>2582</v>
      </c>
      <c r="D5147" s="626" t="s">
        <v>2572</v>
      </c>
      <c r="E5147" s="624" t="s">
        <v>14566</v>
      </c>
      <c r="F5147" s="138"/>
      <c r="G5147" s="138"/>
      <c r="H5147" s="138"/>
      <c r="I5147" s="138"/>
      <c r="J5147" s="138"/>
      <c r="K5147" s="138"/>
      <c r="L5147" s="624" t="s">
        <v>2223</v>
      </c>
      <c r="M5147" s="627" t="s">
        <v>13027</v>
      </c>
      <c r="N5147" s="624">
        <v>0</v>
      </c>
      <c r="O5147" s="624">
        <v>0</v>
      </c>
      <c r="P5147" s="624">
        <v>0</v>
      </c>
      <c r="Q5147" s="624">
        <v>0</v>
      </c>
      <c r="R5147" s="624">
        <v>0</v>
      </c>
      <c r="S5147" s="624">
        <v>0</v>
      </c>
      <c r="T5147" s="624">
        <v>0</v>
      </c>
      <c r="U5147" s="624">
        <v>0</v>
      </c>
      <c r="V5147" s="624">
        <v>0</v>
      </c>
      <c r="W5147" s="624">
        <v>0</v>
      </c>
      <c r="X5147" s="622">
        <v>0</v>
      </c>
      <c r="Y5147" s="624">
        <v>0</v>
      </c>
      <c r="Z5147" s="624" t="s">
        <v>101</v>
      </c>
      <c r="AA5147" s="624" t="s">
        <v>5289</v>
      </c>
      <c r="AB5147" s="624" t="s">
        <v>5289</v>
      </c>
      <c r="AC5147" s="138"/>
      <c r="AD5147" s="138"/>
      <c r="AE5147" s="138"/>
      <c r="AF5147" s="278"/>
    </row>
    <row r="5148" spans="1:38" ht="382.5" customHeight="1">
      <c r="A5148" s="621">
        <v>8</v>
      </c>
      <c r="B5148" s="626" t="s">
        <v>2573</v>
      </c>
      <c r="C5148" s="29" t="s">
        <v>2582</v>
      </c>
      <c r="D5148" s="626" t="s">
        <v>2587</v>
      </c>
      <c r="E5148" s="624" t="s">
        <v>14561</v>
      </c>
      <c r="F5148" s="138"/>
      <c r="G5148" s="138"/>
      <c r="H5148" s="138"/>
      <c r="I5148" s="138"/>
      <c r="J5148" s="138"/>
      <c r="K5148" s="138"/>
      <c r="L5148" s="624" t="s">
        <v>1690</v>
      </c>
      <c r="M5148" s="202"/>
      <c r="N5148" s="138"/>
      <c r="O5148" s="624">
        <v>0</v>
      </c>
      <c r="P5148" s="624">
        <v>0</v>
      </c>
      <c r="Q5148" s="624">
        <v>0</v>
      </c>
      <c r="R5148" s="624">
        <v>0</v>
      </c>
      <c r="S5148" s="624">
        <v>0</v>
      </c>
      <c r="T5148" s="624">
        <v>0</v>
      </c>
      <c r="U5148" s="624">
        <v>0</v>
      </c>
      <c r="V5148" s="624">
        <v>0</v>
      </c>
      <c r="W5148" s="624">
        <v>0</v>
      </c>
      <c r="X5148" s="622">
        <v>0</v>
      </c>
      <c r="Y5148" s="624">
        <v>0</v>
      </c>
      <c r="Z5148" s="624" t="s">
        <v>101</v>
      </c>
      <c r="AA5148" s="624" t="s">
        <v>5289</v>
      </c>
      <c r="AB5148" s="624" t="s">
        <v>5289</v>
      </c>
      <c r="AC5148" s="138"/>
      <c r="AD5148" s="138"/>
      <c r="AE5148" s="138"/>
      <c r="AF5148" s="278"/>
    </row>
    <row r="5149" spans="1:38" ht="280.5">
      <c r="A5149" s="621">
        <v>9</v>
      </c>
      <c r="B5149" s="626" t="s">
        <v>2574</v>
      </c>
      <c r="C5149" s="29" t="s">
        <v>2582</v>
      </c>
      <c r="D5149" s="626" t="s">
        <v>2588</v>
      </c>
      <c r="E5149" s="624" t="s">
        <v>14562</v>
      </c>
      <c r="F5149" s="138"/>
      <c r="G5149" s="138"/>
      <c r="H5149" s="138"/>
      <c r="I5149" s="138"/>
      <c r="J5149" s="138"/>
      <c r="K5149" s="138"/>
      <c r="L5149" s="624" t="s">
        <v>101</v>
      </c>
      <c r="M5149" s="202"/>
      <c r="N5149" s="138"/>
      <c r="O5149" s="624">
        <v>0</v>
      </c>
      <c r="P5149" s="624">
        <v>0</v>
      </c>
      <c r="Q5149" s="624">
        <v>0</v>
      </c>
      <c r="R5149" s="624">
        <v>0</v>
      </c>
      <c r="S5149" s="624">
        <v>0</v>
      </c>
      <c r="T5149" s="624">
        <v>0</v>
      </c>
      <c r="U5149" s="624">
        <v>0</v>
      </c>
      <c r="V5149" s="624">
        <v>0</v>
      </c>
      <c r="W5149" s="624">
        <v>0</v>
      </c>
      <c r="X5149" s="622">
        <v>0</v>
      </c>
      <c r="Y5149" s="624">
        <v>0</v>
      </c>
      <c r="Z5149" s="624" t="s">
        <v>101</v>
      </c>
      <c r="AA5149" s="624" t="s">
        <v>5289</v>
      </c>
      <c r="AB5149" s="624" t="s">
        <v>5289</v>
      </c>
      <c r="AC5149" s="138"/>
      <c r="AD5149" s="138"/>
      <c r="AE5149" s="138"/>
      <c r="AF5149" s="278"/>
    </row>
    <row r="5150" spans="1:38" ht="280.5">
      <c r="A5150" s="621">
        <v>10</v>
      </c>
      <c r="B5150" s="626" t="s">
        <v>2575</v>
      </c>
      <c r="C5150" s="29" t="s">
        <v>2582</v>
      </c>
      <c r="D5150" s="626" t="s">
        <v>2576</v>
      </c>
      <c r="E5150" s="624" t="s">
        <v>14563</v>
      </c>
      <c r="F5150" s="138"/>
      <c r="G5150" s="138"/>
      <c r="H5150" s="138"/>
      <c r="I5150" s="138"/>
      <c r="J5150" s="138"/>
      <c r="K5150" s="138"/>
      <c r="L5150" s="624" t="s">
        <v>1690</v>
      </c>
      <c r="M5150" s="202"/>
      <c r="N5150" s="138"/>
      <c r="O5150" s="624">
        <v>0</v>
      </c>
      <c r="P5150" s="624">
        <v>0</v>
      </c>
      <c r="Q5150" s="624">
        <v>0</v>
      </c>
      <c r="R5150" s="624">
        <v>0</v>
      </c>
      <c r="S5150" s="624">
        <v>0</v>
      </c>
      <c r="T5150" s="624">
        <v>0</v>
      </c>
      <c r="U5150" s="624">
        <v>0</v>
      </c>
      <c r="V5150" s="624">
        <v>0</v>
      </c>
      <c r="W5150" s="624">
        <v>0</v>
      </c>
      <c r="X5150" s="622">
        <v>46</v>
      </c>
      <c r="Y5150" s="624">
        <v>0</v>
      </c>
      <c r="Z5150" s="624" t="s">
        <v>101</v>
      </c>
      <c r="AA5150" s="624" t="s">
        <v>5289</v>
      </c>
      <c r="AB5150" s="624" t="s">
        <v>5289</v>
      </c>
      <c r="AC5150" s="138"/>
      <c r="AD5150" s="138"/>
      <c r="AE5150" s="138"/>
      <c r="AF5150" s="278"/>
    </row>
    <row r="5151" spans="1:38" ht="114.75" customHeight="1">
      <c r="A5151" s="621">
        <v>11</v>
      </c>
      <c r="B5151" s="626" t="s">
        <v>2396</v>
      </c>
      <c r="C5151" s="29" t="s">
        <v>2582</v>
      </c>
      <c r="D5151" s="626" t="s">
        <v>2577</v>
      </c>
      <c r="E5151" s="624" t="s">
        <v>54</v>
      </c>
      <c r="F5151" s="138"/>
      <c r="G5151" s="138"/>
      <c r="H5151" s="138"/>
      <c r="I5151" s="138"/>
      <c r="J5151" s="138"/>
      <c r="K5151" s="138"/>
      <c r="L5151" s="624" t="s">
        <v>54</v>
      </c>
      <c r="M5151" s="627" t="s">
        <v>13357</v>
      </c>
      <c r="N5151" s="624">
        <v>0</v>
      </c>
      <c r="O5151" s="624">
        <v>0</v>
      </c>
      <c r="P5151" s="624">
        <v>0</v>
      </c>
      <c r="Q5151" s="624">
        <v>0</v>
      </c>
      <c r="R5151" s="624">
        <v>0</v>
      </c>
      <c r="S5151" s="624">
        <v>0</v>
      </c>
      <c r="T5151" s="624">
        <v>0</v>
      </c>
      <c r="U5151" s="624">
        <v>0</v>
      </c>
      <c r="V5151" s="624">
        <v>0</v>
      </c>
      <c r="W5151" s="624">
        <v>0</v>
      </c>
      <c r="X5151" s="622">
        <v>0</v>
      </c>
      <c r="Y5151" s="624">
        <v>0</v>
      </c>
      <c r="Z5151" s="624" t="s">
        <v>101</v>
      </c>
      <c r="AA5151" s="624" t="s">
        <v>5289</v>
      </c>
      <c r="AB5151" s="624" t="s">
        <v>5289</v>
      </c>
      <c r="AC5151" s="138"/>
      <c r="AD5151" s="138"/>
      <c r="AE5151" s="138"/>
      <c r="AF5151" s="278"/>
    </row>
    <row r="5152" spans="1:38" ht="409.5">
      <c r="A5152" s="621">
        <v>12</v>
      </c>
      <c r="B5152" s="626" t="s">
        <v>2578</v>
      </c>
      <c r="C5152" s="29" t="s">
        <v>2582</v>
      </c>
      <c r="D5152" s="626" t="s">
        <v>2579</v>
      </c>
      <c r="E5152" s="624" t="s">
        <v>14564</v>
      </c>
      <c r="F5152" s="138"/>
      <c r="G5152" s="138"/>
      <c r="H5152" s="138"/>
      <c r="I5152" s="138"/>
      <c r="J5152" s="138"/>
      <c r="K5152" s="138"/>
      <c r="L5152" s="624" t="s">
        <v>1690</v>
      </c>
      <c r="M5152" s="202"/>
      <c r="N5152" s="138"/>
      <c r="O5152" s="624">
        <v>0</v>
      </c>
      <c r="P5152" s="624">
        <v>0</v>
      </c>
      <c r="Q5152" s="624">
        <v>0</v>
      </c>
      <c r="R5152" s="624">
        <v>0</v>
      </c>
      <c r="S5152" s="624">
        <v>0</v>
      </c>
      <c r="T5152" s="624">
        <v>0</v>
      </c>
      <c r="U5152" s="624">
        <v>0</v>
      </c>
      <c r="V5152" s="624">
        <v>0</v>
      </c>
      <c r="W5152" s="624">
        <v>0</v>
      </c>
      <c r="X5152" s="622">
        <v>288</v>
      </c>
      <c r="Y5152" s="624">
        <v>0</v>
      </c>
      <c r="Z5152" s="624" t="s">
        <v>101</v>
      </c>
      <c r="AA5152" s="624" t="s">
        <v>5289</v>
      </c>
      <c r="AB5152" s="624" t="s">
        <v>5289</v>
      </c>
      <c r="AC5152" s="138"/>
      <c r="AD5152" s="138"/>
      <c r="AE5152" s="138"/>
      <c r="AF5152" s="278"/>
    </row>
    <row r="5153" spans="1:38" ht="280.5" customHeight="1">
      <c r="A5153" s="621">
        <v>13</v>
      </c>
      <c r="B5153" s="626" t="s">
        <v>2580</v>
      </c>
      <c r="C5153" s="29" t="s">
        <v>2582</v>
      </c>
      <c r="D5153" s="626" t="s">
        <v>2581</v>
      </c>
      <c r="E5153" s="624" t="s">
        <v>14565</v>
      </c>
      <c r="F5153" s="138"/>
      <c r="G5153" s="138"/>
      <c r="H5153" s="138"/>
      <c r="I5153" s="138"/>
      <c r="J5153" s="138"/>
      <c r="K5153" s="138"/>
      <c r="L5153" s="624" t="s">
        <v>101</v>
      </c>
      <c r="M5153" s="202"/>
      <c r="N5153" s="138"/>
      <c r="O5153" s="624">
        <v>0</v>
      </c>
      <c r="P5153" s="624">
        <v>0</v>
      </c>
      <c r="Q5153" s="624">
        <v>0</v>
      </c>
      <c r="R5153" s="624">
        <v>0</v>
      </c>
      <c r="S5153" s="624">
        <v>0</v>
      </c>
      <c r="T5153" s="624">
        <v>0</v>
      </c>
      <c r="U5153" s="624">
        <v>0</v>
      </c>
      <c r="V5153" s="624">
        <v>0</v>
      </c>
      <c r="W5153" s="624">
        <v>0</v>
      </c>
      <c r="X5153" s="622">
        <v>62</v>
      </c>
      <c r="Y5153" s="624">
        <v>0</v>
      </c>
      <c r="Z5153" s="624" t="s">
        <v>101</v>
      </c>
      <c r="AA5153" s="624" t="s">
        <v>5289</v>
      </c>
      <c r="AB5153" s="624" t="s">
        <v>5289</v>
      </c>
      <c r="AC5153" s="138"/>
      <c r="AD5153" s="138"/>
      <c r="AE5153" s="138"/>
      <c r="AF5153" s="278"/>
    </row>
    <row r="5154" spans="1:38" s="44" customFormat="1" ht="15.75" customHeight="1" thickBot="1">
      <c r="A5154" s="18"/>
      <c r="B5154" s="18">
        <v>13</v>
      </c>
      <c r="C5154" s="18"/>
      <c r="D5154" s="18">
        <v>13</v>
      </c>
      <c r="E5154" s="18">
        <v>13</v>
      </c>
      <c r="F5154" s="18"/>
      <c r="G5154" s="18"/>
      <c r="H5154" s="18">
        <v>0</v>
      </c>
      <c r="I5154" s="18"/>
      <c r="J5154" s="18">
        <v>1</v>
      </c>
      <c r="K5154" s="18">
        <v>0</v>
      </c>
      <c r="L5154" s="18">
        <v>5</v>
      </c>
      <c r="M5154" s="200"/>
      <c r="N5154" s="18">
        <f t="shared" ref="N5154:O5154" si="1784">SUM(N5141:N5153)</f>
        <v>0</v>
      </c>
      <c r="O5154" s="18">
        <f t="shared" si="1784"/>
        <v>0</v>
      </c>
      <c r="P5154" s="18">
        <f t="shared" ref="P5154:Q5154" si="1785">SUM(P5141:P5153)</f>
        <v>0</v>
      </c>
      <c r="Q5154" s="18">
        <f t="shared" si="1785"/>
        <v>0</v>
      </c>
      <c r="R5154" s="18">
        <f t="shared" ref="R5154" si="1786">SUM(R5141:R5153)</f>
        <v>0</v>
      </c>
      <c r="S5154" s="18">
        <f t="shared" ref="S5154" si="1787">SUM(S5141:S5153)</f>
        <v>0</v>
      </c>
      <c r="T5154" s="18">
        <f t="shared" ref="T5154:U5154" si="1788">SUM(T5141:T5153)</f>
        <v>0</v>
      </c>
      <c r="U5154" s="18">
        <f t="shared" si="1788"/>
        <v>0</v>
      </c>
      <c r="V5154" s="18">
        <f t="shared" ref="V5154:W5154" si="1789">SUM(V5141:V5153)</f>
        <v>0</v>
      </c>
      <c r="W5154" s="18">
        <f t="shared" si="1789"/>
        <v>0</v>
      </c>
      <c r="X5154" s="18">
        <f t="shared" ref="X5154:Y5154" si="1790">SUM(X5141:X5153)</f>
        <v>737</v>
      </c>
      <c r="Y5154" s="18">
        <f t="shared" si="1790"/>
        <v>0</v>
      </c>
      <c r="Z5154" s="18">
        <v>0</v>
      </c>
      <c r="AA5154" s="18">
        <v>1</v>
      </c>
      <c r="AB5154" s="18">
        <v>1</v>
      </c>
      <c r="AC5154" s="18"/>
      <c r="AD5154" s="18"/>
      <c r="AE5154" s="18"/>
      <c r="AF5154" s="18"/>
      <c r="AG5154" s="107"/>
      <c r="AH5154" s="107"/>
      <c r="AI5154" s="107"/>
      <c r="AJ5154" s="107"/>
      <c r="AK5154" s="107"/>
      <c r="AL5154" s="107"/>
    </row>
    <row r="5155" spans="1:38" ht="15.75" customHeight="1" thickBot="1">
      <c r="A5155" s="660" t="s">
        <v>2357</v>
      </c>
      <c r="B5155" s="661"/>
      <c r="C5155" s="661"/>
      <c r="D5155" s="661"/>
      <c r="E5155" s="661"/>
      <c r="F5155" s="661"/>
      <c r="G5155" s="661"/>
      <c r="H5155" s="661"/>
      <c r="I5155" s="661"/>
      <c r="J5155" s="661"/>
      <c r="K5155" s="661"/>
      <c r="L5155" s="661"/>
      <c r="M5155" s="661"/>
      <c r="N5155" s="661"/>
      <c r="O5155" s="661"/>
      <c r="P5155" s="661"/>
      <c r="Q5155" s="661"/>
      <c r="R5155" s="661"/>
      <c r="S5155" s="661"/>
      <c r="T5155" s="661"/>
      <c r="U5155" s="661"/>
      <c r="V5155" s="661"/>
      <c r="W5155" s="661"/>
      <c r="X5155" s="661"/>
      <c r="Y5155" s="661"/>
      <c r="Z5155" s="661"/>
      <c r="AA5155" s="661"/>
      <c r="AB5155" s="661"/>
      <c r="AC5155" s="661"/>
      <c r="AD5155" s="661"/>
      <c r="AE5155" s="661"/>
      <c r="AF5155" s="662"/>
    </row>
    <row r="5156" spans="1:38" ht="191.25">
      <c r="A5156" s="621">
        <v>1</v>
      </c>
      <c r="B5156" s="627" t="s">
        <v>1249</v>
      </c>
      <c r="C5156" s="28" t="s">
        <v>2598</v>
      </c>
      <c r="D5156" s="28" t="s">
        <v>2926</v>
      </c>
      <c r="E5156" s="230" t="s">
        <v>14567</v>
      </c>
      <c r="F5156" s="629" t="s">
        <v>16683</v>
      </c>
      <c r="G5156" s="138"/>
      <c r="H5156" s="138"/>
      <c r="I5156" s="138"/>
      <c r="J5156" s="28" t="s">
        <v>2591</v>
      </c>
      <c r="K5156" s="624" t="s">
        <v>15109</v>
      </c>
      <c r="L5156" s="629" t="s">
        <v>40</v>
      </c>
      <c r="M5156" s="28" t="s">
        <v>13394</v>
      </c>
      <c r="N5156" s="629">
        <v>0</v>
      </c>
      <c r="O5156" s="629">
        <v>0</v>
      </c>
      <c r="P5156" s="629">
        <v>0</v>
      </c>
      <c r="Q5156" s="629">
        <v>0</v>
      </c>
      <c r="R5156" s="629">
        <v>0</v>
      </c>
      <c r="S5156" s="629">
        <v>0</v>
      </c>
      <c r="T5156" s="624">
        <v>0</v>
      </c>
      <c r="U5156" s="629">
        <v>0</v>
      </c>
      <c r="V5156" s="629">
        <v>0</v>
      </c>
      <c r="W5156" s="629">
        <v>0</v>
      </c>
      <c r="X5156" s="123">
        <v>0</v>
      </c>
      <c r="Y5156" s="629">
        <v>0</v>
      </c>
      <c r="Z5156" s="118" t="s">
        <v>51</v>
      </c>
      <c r="AA5156" s="52" t="s">
        <v>2592</v>
      </c>
      <c r="AB5156" s="52" t="s">
        <v>2599</v>
      </c>
      <c r="AC5156" s="138"/>
      <c r="AD5156" s="138"/>
      <c r="AE5156" s="138"/>
      <c r="AF5156" s="278"/>
    </row>
    <row r="5157" spans="1:38" ht="76.5">
      <c r="A5157" s="621">
        <v>2</v>
      </c>
      <c r="B5157" s="627" t="s">
        <v>2362</v>
      </c>
      <c r="C5157" s="28" t="s">
        <v>2598</v>
      </c>
      <c r="D5157" s="48" t="s">
        <v>2927</v>
      </c>
      <c r="E5157" s="624" t="s">
        <v>40</v>
      </c>
      <c r="F5157" s="138"/>
      <c r="G5157" s="138"/>
      <c r="H5157" s="138"/>
      <c r="I5157" s="138"/>
      <c r="J5157" s="138"/>
      <c r="K5157" s="138"/>
      <c r="L5157" s="629" t="s">
        <v>51</v>
      </c>
      <c r="M5157" s="202"/>
      <c r="N5157" s="138"/>
      <c r="O5157" s="624">
        <v>0</v>
      </c>
      <c r="P5157" s="624">
        <v>0</v>
      </c>
      <c r="Q5157" s="624">
        <v>0</v>
      </c>
      <c r="R5157" s="624">
        <v>0</v>
      </c>
      <c r="S5157" s="624">
        <v>0</v>
      </c>
      <c r="T5157" s="624">
        <v>0</v>
      </c>
      <c r="U5157" s="624">
        <v>0</v>
      </c>
      <c r="V5157" s="624">
        <v>0</v>
      </c>
      <c r="W5157" s="624">
        <v>0</v>
      </c>
      <c r="X5157" s="622">
        <v>402</v>
      </c>
      <c r="Y5157" s="624">
        <v>0</v>
      </c>
      <c r="Z5157" s="624" t="s">
        <v>51</v>
      </c>
      <c r="AA5157" s="624" t="s">
        <v>5289</v>
      </c>
      <c r="AB5157" s="624" t="s">
        <v>5289</v>
      </c>
      <c r="AC5157" s="138"/>
      <c r="AD5157" s="138"/>
      <c r="AE5157" s="138"/>
      <c r="AF5157" s="278"/>
    </row>
    <row r="5158" spans="1:38" ht="76.5">
      <c r="A5158" s="621">
        <v>3</v>
      </c>
      <c r="B5158" s="627" t="s">
        <v>2593</v>
      </c>
      <c r="C5158" s="28" t="s">
        <v>2598</v>
      </c>
      <c r="D5158" s="627" t="s">
        <v>2928</v>
      </c>
      <c r="E5158" s="624" t="s">
        <v>40</v>
      </c>
      <c r="F5158" s="138"/>
      <c r="G5158" s="138"/>
      <c r="H5158" s="138"/>
      <c r="I5158" s="138"/>
      <c r="J5158" s="138"/>
      <c r="K5158" s="138"/>
      <c r="L5158" s="629" t="s">
        <v>51</v>
      </c>
      <c r="M5158" s="202"/>
      <c r="N5158" s="138"/>
      <c r="O5158" s="624">
        <v>0</v>
      </c>
      <c r="P5158" s="624">
        <v>0</v>
      </c>
      <c r="Q5158" s="624">
        <v>0</v>
      </c>
      <c r="R5158" s="624">
        <v>0</v>
      </c>
      <c r="S5158" s="624">
        <v>0</v>
      </c>
      <c r="T5158" s="624">
        <v>0</v>
      </c>
      <c r="U5158" s="624">
        <v>0</v>
      </c>
      <c r="V5158" s="624">
        <v>0</v>
      </c>
      <c r="W5158" s="624">
        <v>0</v>
      </c>
      <c r="X5158" s="622">
        <v>0</v>
      </c>
      <c r="Y5158" s="624">
        <v>0</v>
      </c>
      <c r="Z5158" s="624" t="s">
        <v>51</v>
      </c>
      <c r="AA5158" s="624" t="s">
        <v>5289</v>
      </c>
      <c r="AB5158" s="624" t="s">
        <v>5289</v>
      </c>
      <c r="AC5158" s="138"/>
      <c r="AD5158" s="138"/>
      <c r="AE5158" s="138"/>
      <c r="AF5158" s="278"/>
    </row>
    <row r="5159" spans="1:38" ht="89.25" customHeight="1">
      <c r="A5159" s="621">
        <v>4</v>
      </c>
      <c r="B5159" s="627" t="s">
        <v>2594</v>
      </c>
      <c r="C5159" s="28" t="s">
        <v>2598</v>
      </c>
      <c r="D5159" s="627" t="s">
        <v>2929</v>
      </c>
      <c r="E5159" s="624" t="s">
        <v>40</v>
      </c>
      <c r="F5159" s="138"/>
      <c r="G5159" s="138"/>
      <c r="H5159" s="138"/>
      <c r="I5159" s="138"/>
      <c r="J5159" s="138"/>
      <c r="K5159" s="138"/>
      <c r="L5159" s="629" t="s">
        <v>40</v>
      </c>
      <c r="M5159" s="28" t="s">
        <v>13394</v>
      </c>
      <c r="N5159" s="624">
        <v>0</v>
      </c>
      <c r="O5159" s="624">
        <v>0</v>
      </c>
      <c r="P5159" s="624">
        <v>0</v>
      </c>
      <c r="Q5159" s="624">
        <v>0</v>
      </c>
      <c r="R5159" s="624">
        <v>0</v>
      </c>
      <c r="S5159" s="624">
        <v>0</v>
      </c>
      <c r="T5159" s="624">
        <v>0</v>
      </c>
      <c r="U5159" s="624">
        <v>0</v>
      </c>
      <c r="V5159" s="624">
        <v>0</v>
      </c>
      <c r="W5159" s="624">
        <v>0</v>
      </c>
      <c r="X5159" s="622">
        <v>0</v>
      </c>
      <c r="Y5159" s="624">
        <v>0</v>
      </c>
      <c r="Z5159" s="624" t="s">
        <v>51</v>
      </c>
      <c r="AA5159" s="624" t="s">
        <v>5289</v>
      </c>
      <c r="AB5159" s="624" t="s">
        <v>5289</v>
      </c>
      <c r="AC5159" s="138"/>
      <c r="AD5159" s="138"/>
      <c r="AE5159" s="138"/>
      <c r="AF5159" s="278"/>
    </row>
    <row r="5160" spans="1:38" ht="229.5">
      <c r="A5160" s="621">
        <v>5</v>
      </c>
      <c r="B5160" s="627" t="s">
        <v>2595</v>
      </c>
      <c r="C5160" s="28" t="s">
        <v>2598</v>
      </c>
      <c r="D5160" s="627" t="s">
        <v>2930</v>
      </c>
      <c r="E5160" s="629" t="s">
        <v>14568</v>
      </c>
      <c r="F5160" s="138"/>
      <c r="G5160" s="138"/>
      <c r="H5160" s="138"/>
      <c r="I5160" s="138"/>
      <c r="J5160" s="138"/>
      <c r="K5160" s="138"/>
      <c r="L5160" s="629" t="s">
        <v>51</v>
      </c>
      <c r="M5160" s="202"/>
      <c r="N5160" s="138"/>
      <c r="O5160" s="624">
        <v>0</v>
      </c>
      <c r="P5160" s="624">
        <v>0</v>
      </c>
      <c r="Q5160" s="624">
        <v>0</v>
      </c>
      <c r="R5160" s="624">
        <v>0</v>
      </c>
      <c r="S5160" s="624">
        <v>0</v>
      </c>
      <c r="T5160" s="624">
        <v>0</v>
      </c>
      <c r="U5160" s="624">
        <v>0</v>
      </c>
      <c r="V5160" s="624">
        <v>0</v>
      </c>
      <c r="W5160" s="624">
        <v>0</v>
      </c>
      <c r="X5160" s="622">
        <v>95</v>
      </c>
      <c r="Y5160" s="624">
        <v>0</v>
      </c>
      <c r="Z5160" s="624" t="s">
        <v>51</v>
      </c>
      <c r="AA5160" s="624" t="s">
        <v>5289</v>
      </c>
      <c r="AB5160" s="624" t="s">
        <v>5289</v>
      </c>
      <c r="AC5160" s="138"/>
      <c r="AD5160" s="138"/>
      <c r="AE5160" s="138"/>
      <c r="AF5160" s="278"/>
    </row>
    <row r="5161" spans="1:38" ht="216.75">
      <c r="A5161" s="621">
        <v>6</v>
      </c>
      <c r="B5161" s="48" t="s">
        <v>2596</v>
      </c>
      <c r="C5161" s="28" t="s">
        <v>2598</v>
      </c>
      <c r="D5161" s="627" t="s">
        <v>2931</v>
      </c>
      <c r="E5161" s="629" t="s">
        <v>14569</v>
      </c>
      <c r="F5161" s="138"/>
      <c r="G5161" s="138"/>
      <c r="H5161" s="138"/>
      <c r="I5161" s="138"/>
      <c r="J5161" s="138"/>
      <c r="K5161" s="138"/>
      <c r="L5161" s="629" t="s">
        <v>51</v>
      </c>
      <c r="M5161" s="202"/>
      <c r="N5161" s="138"/>
      <c r="O5161" s="624">
        <v>0</v>
      </c>
      <c r="P5161" s="624">
        <v>0</v>
      </c>
      <c r="Q5161" s="624">
        <v>0</v>
      </c>
      <c r="R5161" s="624">
        <v>0</v>
      </c>
      <c r="S5161" s="624">
        <v>0</v>
      </c>
      <c r="T5161" s="624">
        <v>0</v>
      </c>
      <c r="U5161" s="624">
        <v>0</v>
      </c>
      <c r="V5161" s="624">
        <v>0</v>
      </c>
      <c r="W5161" s="624">
        <v>0</v>
      </c>
      <c r="X5161" s="622">
        <v>0</v>
      </c>
      <c r="Y5161" s="624">
        <v>0</v>
      </c>
      <c r="Z5161" s="624" t="s">
        <v>51</v>
      </c>
      <c r="AA5161" s="624" t="s">
        <v>5289</v>
      </c>
      <c r="AB5161" s="624" t="s">
        <v>5289</v>
      </c>
      <c r="AC5161" s="138"/>
      <c r="AD5161" s="138"/>
      <c r="AE5161" s="138"/>
      <c r="AF5161" s="278"/>
    </row>
    <row r="5162" spans="1:38" ht="114.75" customHeight="1">
      <c r="A5162" s="621">
        <v>7</v>
      </c>
      <c r="B5162" s="627" t="s">
        <v>2597</v>
      </c>
      <c r="C5162" s="28" t="s">
        <v>2598</v>
      </c>
      <c r="D5162" s="627" t="s">
        <v>2932</v>
      </c>
      <c r="E5162" s="624" t="s">
        <v>40</v>
      </c>
      <c r="F5162" s="138"/>
      <c r="G5162" s="138"/>
      <c r="H5162" s="138"/>
      <c r="I5162" s="138"/>
      <c r="J5162" s="629" t="s">
        <v>15111</v>
      </c>
      <c r="K5162" s="624" t="s">
        <v>17557</v>
      </c>
      <c r="L5162" s="629" t="s">
        <v>40</v>
      </c>
      <c r="M5162" s="28" t="s">
        <v>13395</v>
      </c>
      <c r="N5162" s="624">
        <v>0</v>
      </c>
      <c r="O5162" s="624">
        <v>0</v>
      </c>
      <c r="P5162" s="624">
        <v>0</v>
      </c>
      <c r="Q5162" s="624">
        <v>0</v>
      </c>
      <c r="R5162" s="624">
        <v>0</v>
      </c>
      <c r="S5162" s="624">
        <v>0</v>
      </c>
      <c r="T5162" s="624">
        <v>0</v>
      </c>
      <c r="U5162" s="624">
        <v>0</v>
      </c>
      <c r="V5162" s="624">
        <v>0</v>
      </c>
      <c r="W5162" s="624">
        <v>0</v>
      </c>
      <c r="X5162" s="622">
        <v>0</v>
      </c>
      <c r="Y5162" s="624">
        <v>0</v>
      </c>
      <c r="Z5162" s="624" t="s">
        <v>51</v>
      </c>
      <c r="AA5162" s="624" t="s">
        <v>5289</v>
      </c>
      <c r="AB5162" s="624" t="s">
        <v>5289</v>
      </c>
      <c r="AC5162" s="138"/>
      <c r="AD5162" s="138"/>
      <c r="AE5162" s="138"/>
      <c r="AF5162" s="278"/>
    </row>
    <row r="5163" spans="1:38" s="44" customFormat="1" ht="114.75" customHeight="1">
      <c r="A5163" s="214">
        <v>8</v>
      </c>
      <c r="B5163" s="539" t="s">
        <v>17750</v>
      </c>
      <c r="C5163" s="407" t="s">
        <v>2598</v>
      </c>
      <c r="D5163" s="539" t="s">
        <v>19636</v>
      </c>
      <c r="E5163" s="624" t="s">
        <v>40</v>
      </c>
      <c r="F5163" s="138"/>
      <c r="G5163" s="138"/>
      <c r="H5163" s="138"/>
      <c r="I5163" s="138"/>
      <c r="J5163" s="138"/>
      <c r="K5163" s="138"/>
      <c r="L5163" s="629" t="s">
        <v>40</v>
      </c>
      <c r="M5163" s="626" t="s">
        <v>18990</v>
      </c>
      <c r="N5163" s="624">
        <v>0</v>
      </c>
      <c r="O5163" s="624">
        <v>0</v>
      </c>
      <c r="P5163" s="624">
        <v>0</v>
      </c>
      <c r="Q5163" s="624">
        <v>0</v>
      </c>
      <c r="R5163" s="624">
        <v>0</v>
      </c>
      <c r="S5163" s="624">
        <v>0</v>
      </c>
      <c r="T5163" s="624">
        <v>0</v>
      </c>
      <c r="U5163" s="624">
        <v>0</v>
      </c>
      <c r="V5163" s="624">
        <v>0</v>
      </c>
      <c r="W5163" s="624">
        <v>0</v>
      </c>
      <c r="X5163" s="622">
        <v>0</v>
      </c>
      <c r="Y5163" s="624">
        <v>0</v>
      </c>
      <c r="Z5163" s="624" t="s">
        <v>51</v>
      </c>
      <c r="AA5163" s="624" t="s">
        <v>5289</v>
      </c>
      <c r="AB5163" s="624" t="s">
        <v>5289</v>
      </c>
      <c r="AC5163" s="138"/>
      <c r="AD5163" s="138"/>
      <c r="AE5163" s="138"/>
      <c r="AF5163" s="469"/>
      <c r="AG5163" s="107"/>
      <c r="AH5163" s="107"/>
      <c r="AI5163" s="107"/>
      <c r="AJ5163" s="107"/>
      <c r="AK5163" s="107"/>
      <c r="AL5163" s="107"/>
    </row>
    <row r="5164" spans="1:38" s="44" customFormat="1" ht="15.75" customHeight="1" thickBot="1">
      <c r="A5164" s="18"/>
      <c r="B5164" s="18">
        <v>8</v>
      </c>
      <c r="C5164" s="18"/>
      <c r="D5164" s="18">
        <v>8</v>
      </c>
      <c r="E5164" s="18">
        <v>8</v>
      </c>
      <c r="F5164" s="18"/>
      <c r="G5164" s="18"/>
      <c r="H5164" s="18">
        <v>0</v>
      </c>
      <c r="I5164" s="18"/>
      <c r="J5164" s="18">
        <v>1</v>
      </c>
      <c r="K5164" s="18">
        <v>2</v>
      </c>
      <c r="L5164" s="18">
        <v>4</v>
      </c>
      <c r="M5164" s="200"/>
      <c r="N5164" s="18">
        <f t="shared" ref="N5164:O5164" si="1791">SUM(N5156:N5163)</f>
        <v>0</v>
      </c>
      <c r="O5164" s="18">
        <f t="shared" si="1791"/>
        <v>0</v>
      </c>
      <c r="P5164" s="18">
        <f t="shared" ref="P5164:Q5164" si="1792">SUM(P5156:P5163)</f>
        <v>0</v>
      </c>
      <c r="Q5164" s="18">
        <f t="shared" si="1792"/>
        <v>0</v>
      </c>
      <c r="R5164" s="18">
        <f t="shared" ref="R5164" si="1793">SUM(R5156:R5163)</f>
        <v>0</v>
      </c>
      <c r="S5164" s="18">
        <f t="shared" ref="S5164" si="1794">SUM(S5156:S5163)</f>
        <v>0</v>
      </c>
      <c r="T5164" s="18">
        <f t="shared" ref="T5164:U5164" si="1795">SUM(T5156:T5163)</f>
        <v>0</v>
      </c>
      <c r="U5164" s="18">
        <f t="shared" si="1795"/>
        <v>0</v>
      </c>
      <c r="V5164" s="18">
        <f t="shared" ref="V5164:W5164" si="1796">SUM(V5156:V5163)</f>
        <v>0</v>
      </c>
      <c r="W5164" s="18">
        <f t="shared" si="1796"/>
        <v>0</v>
      </c>
      <c r="X5164" s="18">
        <f t="shared" ref="X5164:Y5164" si="1797">SUM(X5156:X5163)</f>
        <v>497</v>
      </c>
      <c r="Y5164" s="18">
        <f t="shared" si="1797"/>
        <v>0</v>
      </c>
      <c r="Z5164" s="18">
        <v>0</v>
      </c>
      <c r="AA5164" s="18">
        <v>1</v>
      </c>
      <c r="AB5164" s="18">
        <v>1</v>
      </c>
      <c r="AC5164" s="18"/>
      <c r="AD5164" s="18"/>
      <c r="AE5164" s="18"/>
      <c r="AF5164" s="18"/>
      <c r="AG5164" s="107"/>
      <c r="AH5164" s="107"/>
      <c r="AI5164" s="107"/>
      <c r="AJ5164" s="107"/>
      <c r="AK5164" s="107"/>
      <c r="AL5164" s="107"/>
    </row>
    <row r="5165" spans="1:38" ht="15.75" customHeight="1" thickBot="1">
      <c r="A5165" s="660" t="s">
        <v>2358</v>
      </c>
      <c r="B5165" s="661"/>
      <c r="C5165" s="661"/>
      <c r="D5165" s="661"/>
      <c r="E5165" s="661"/>
      <c r="F5165" s="661"/>
      <c r="G5165" s="661"/>
      <c r="H5165" s="661"/>
      <c r="I5165" s="661"/>
      <c r="J5165" s="661"/>
      <c r="K5165" s="661"/>
      <c r="L5165" s="661"/>
      <c r="M5165" s="661"/>
      <c r="N5165" s="661"/>
      <c r="O5165" s="661"/>
      <c r="P5165" s="661"/>
      <c r="Q5165" s="661"/>
      <c r="R5165" s="661"/>
      <c r="S5165" s="661"/>
      <c r="T5165" s="661"/>
      <c r="U5165" s="661"/>
      <c r="V5165" s="661"/>
      <c r="W5165" s="661"/>
      <c r="X5165" s="661"/>
      <c r="Y5165" s="661"/>
      <c r="Z5165" s="661"/>
      <c r="AA5165" s="661"/>
      <c r="AB5165" s="661"/>
      <c r="AC5165" s="661"/>
      <c r="AD5165" s="661"/>
      <c r="AE5165" s="661"/>
      <c r="AF5165" s="662"/>
    </row>
    <row r="5166" spans="1:38" ht="178.5" customHeight="1">
      <c r="A5166" s="621">
        <v>1</v>
      </c>
      <c r="B5166" s="52" t="s">
        <v>2362</v>
      </c>
      <c r="C5166" s="28" t="s">
        <v>2607</v>
      </c>
      <c r="D5166" s="29" t="s">
        <v>2933</v>
      </c>
      <c r="E5166" s="629" t="s">
        <v>40</v>
      </c>
      <c r="F5166" s="629" t="s">
        <v>16683</v>
      </c>
      <c r="G5166" s="138"/>
      <c r="H5166" s="138"/>
      <c r="I5166" s="138"/>
      <c r="J5166" s="28" t="s">
        <v>2610</v>
      </c>
      <c r="K5166" s="28" t="s">
        <v>2600</v>
      </c>
      <c r="L5166" s="629" t="s">
        <v>101</v>
      </c>
      <c r="M5166" s="202"/>
      <c r="N5166" s="138"/>
      <c r="O5166" s="629">
        <v>0</v>
      </c>
      <c r="P5166" s="629">
        <v>0</v>
      </c>
      <c r="Q5166" s="629">
        <v>0</v>
      </c>
      <c r="R5166" s="629">
        <v>0</v>
      </c>
      <c r="S5166" s="629">
        <v>0</v>
      </c>
      <c r="T5166" s="629">
        <v>0</v>
      </c>
      <c r="U5166" s="629">
        <v>0</v>
      </c>
      <c r="V5166" s="629">
        <v>0</v>
      </c>
      <c r="W5166" s="629">
        <v>0</v>
      </c>
      <c r="X5166" s="123">
        <v>306</v>
      </c>
      <c r="Y5166" s="629">
        <v>0</v>
      </c>
      <c r="Z5166" s="629" t="s">
        <v>51</v>
      </c>
      <c r="AA5166" s="29" t="s">
        <v>2601</v>
      </c>
      <c r="AB5166" s="29" t="s">
        <v>2611</v>
      </c>
      <c r="AC5166" s="138"/>
      <c r="AD5166" s="138"/>
      <c r="AE5166" s="138"/>
      <c r="AF5166" s="278"/>
    </row>
    <row r="5167" spans="1:38" s="44" customFormat="1" ht="76.5">
      <c r="A5167" s="621">
        <v>2</v>
      </c>
      <c r="B5167" s="627" t="s">
        <v>2363</v>
      </c>
      <c r="C5167" s="28" t="s">
        <v>2607</v>
      </c>
      <c r="D5167" s="29" t="s">
        <v>2934</v>
      </c>
      <c r="E5167" s="629" t="s">
        <v>40</v>
      </c>
      <c r="F5167" s="138"/>
      <c r="G5167" s="138"/>
      <c r="H5167" s="138"/>
      <c r="I5167" s="138"/>
      <c r="J5167" s="138"/>
      <c r="K5167" s="138"/>
      <c r="L5167" s="629" t="s">
        <v>40</v>
      </c>
      <c r="M5167" s="28" t="s">
        <v>13396</v>
      </c>
      <c r="N5167" s="629">
        <v>0</v>
      </c>
      <c r="O5167" s="629">
        <v>0</v>
      </c>
      <c r="P5167" s="629">
        <v>0</v>
      </c>
      <c r="Q5167" s="629">
        <v>0</v>
      </c>
      <c r="R5167" s="629">
        <v>0</v>
      </c>
      <c r="S5167" s="629">
        <v>0</v>
      </c>
      <c r="T5167" s="629">
        <v>0</v>
      </c>
      <c r="U5167" s="629">
        <v>0</v>
      </c>
      <c r="V5167" s="629">
        <v>0</v>
      </c>
      <c r="W5167" s="629">
        <v>0</v>
      </c>
      <c r="X5167" s="123">
        <v>0</v>
      </c>
      <c r="Y5167" s="629">
        <v>0</v>
      </c>
      <c r="Z5167" s="629" t="s">
        <v>51</v>
      </c>
      <c r="AA5167" s="624" t="s">
        <v>5289</v>
      </c>
      <c r="AB5167" s="624" t="s">
        <v>5289</v>
      </c>
      <c r="AC5167" s="138"/>
      <c r="AD5167" s="138"/>
      <c r="AE5167" s="138"/>
      <c r="AF5167" s="278"/>
      <c r="AG5167" s="107"/>
      <c r="AH5167" s="107"/>
      <c r="AI5167" s="107"/>
      <c r="AJ5167" s="107"/>
      <c r="AK5167" s="107"/>
      <c r="AL5167" s="107"/>
    </row>
    <row r="5168" spans="1:38" s="44" customFormat="1" ht="229.5">
      <c r="A5168" s="621">
        <v>3</v>
      </c>
      <c r="B5168" s="48" t="s">
        <v>2602</v>
      </c>
      <c r="C5168" s="28" t="s">
        <v>2607</v>
      </c>
      <c r="D5168" s="626" t="s">
        <v>2935</v>
      </c>
      <c r="E5168" s="624" t="s">
        <v>2608</v>
      </c>
      <c r="F5168" s="138"/>
      <c r="G5168" s="138"/>
      <c r="H5168" s="138"/>
      <c r="I5168" s="138"/>
      <c r="J5168" s="624" t="s">
        <v>5289</v>
      </c>
      <c r="K5168" s="627" t="s">
        <v>2603</v>
      </c>
      <c r="L5168" s="624" t="s">
        <v>101</v>
      </c>
      <c r="M5168" s="202"/>
      <c r="N5168" s="138"/>
      <c r="O5168" s="629">
        <v>0</v>
      </c>
      <c r="P5168" s="629">
        <v>0</v>
      </c>
      <c r="Q5168" s="629">
        <v>0</v>
      </c>
      <c r="R5168" s="629">
        <v>0</v>
      </c>
      <c r="S5168" s="629">
        <v>0</v>
      </c>
      <c r="T5168" s="624">
        <v>0</v>
      </c>
      <c r="U5168" s="629">
        <v>0</v>
      </c>
      <c r="V5168" s="629">
        <v>0</v>
      </c>
      <c r="W5168" s="629">
        <v>0</v>
      </c>
      <c r="X5168" s="123">
        <v>0</v>
      </c>
      <c r="Y5168" s="629">
        <v>0</v>
      </c>
      <c r="Z5168" s="629" t="s">
        <v>51</v>
      </c>
      <c r="AA5168" s="624" t="s">
        <v>5289</v>
      </c>
      <c r="AB5168" s="624" t="s">
        <v>5289</v>
      </c>
      <c r="AC5168" s="138"/>
      <c r="AD5168" s="138"/>
      <c r="AE5168" s="138"/>
      <c r="AF5168" s="278"/>
      <c r="AG5168" s="107"/>
      <c r="AH5168" s="107"/>
      <c r="AI5168" s="107"/>
      <c r="AJ5168" s="107"/>
      <c r="AK5168" s="107"/>
      <c r="AL5168" s="107"/>
    </row>
    <row r="5169" spans="1:38" s="44" customFormat="1" ht="89.25" customHeight="1">
      <c r="A5169" s="621">
        <v>4</v>
      </c>
      <c r="B5169" s="627" t="s">
        <v>2366</v>
      </c>
      <c r="C5169" s="28" t="s">
        <v>2607</v>
      </c>
      <c r="D5169" s="626" t="s">
        <v>2936</v>
      </c>
      <c r="E5169" s="624" t="s">
        <v>40</v>
      </c>
      <c r="F5169" s="138"/>
      <c r="G5169" s="138"/>
      <c r="H5169" s="138"/>
      <c r="I5169" s="138"/>
      <c r="J5169" s="138"/>
      <c r="K5169" s="138"/>
      <c r="L5169" s="624" t="s">
        <v>54</v>
      </c>
      <c r="M5169" s="627" t="s">
        <v>13014</v>
      </c>
      <c r="N5169" s="629">
        <v>0</v>
      </c>
      <c r="O5169" s="629">
        <v>0</v>
      </c>
      <c r="P5169" s="629">
        <v>0</v>
      </c>
      <c r="Q5169" s="629">
        <v>0</v>
      </c>
      <c r="R5169" s="629">
        <v>0</v>
      </c>
      <c r="S5169" s="629">
        <v>0</v>
      </c>
      <c r="T5169" s="624">
        <v>0</v>
      </c>
      <c r="U5169" s="629">
        <v>0</v>
      </c>
      <c r="V5169" s="629">
        <v>0</v>
      </c>
      <c r="W5169" s="629">
        <v>0</v>
      </c>
      <c r="X5169" s="123">
        <v>0</v>
      </c>
      <c r="Y5169" s="629">
        <v>0</v>
      </c>
      <c r="Z5169" s="629" t="s">
        <v>51</v>
      </c>
      <c r="AA5169" s="624" t="s">
        <v>5289</v>
      </c>
      <c r="AB5169" s="624" t="s">
        <v>5289</v>
      </c>
      <c r="AC5169" s="138"/>
      <c r="AD5169" s="138"/>
      <c r="AE5169" s="138"/>
      <c r="AF5169" s="278"/>
      <c r="AG5169" s="107"/>
      <c r="AH5169" s="107"/>
      <c r="AI5169" s="107"/>
      <c r="AJ5169" s="107"/>
      <c r="AK5169" s="107"/>
      <c r="AL5169" s="107"/>
    </row>
    <row r="5170" spans="1:38" s="44" customFormat="1" ht="229.5">
      <c r="A5170" s="621">
        <v>5</v>
      </c>
      <c r="B5170" s="627" t="s">
        <v>2604</v>
      </c>
      <c r="C5170" s="28" t="s">
        <v>2607</v>
      </c>
      <c r="D5170" s="626" t="s">
        <v>2937</v>
      </c>
      <c r="E5170" s="624" t="s">
        <v>2608</v>
      </c>
      <c r="F5170" s="138"/>
      <c r="G5170" s="138"/>
      <c r="H5170" s="138"/>
      <c r="I5170" s="138"/>
      <c r="J5170" s="624" t="s">
        <v>5289</v>
      </c>
      <c r="K5170" s="627" t="s">
        <v>2605</v>
      </c>
      <c r="L5170" s="624" t="s">
        <v>129</v>
      </c>
      <c r="M5170" s="627" t="s">
        <v>13014</v>
      </c>
      <c r="N5170" s="629">
        <v>0</v>
      </c>
      <c r="O5170" s="629">
        <v>0</v>
      </c>
      <c r="P5170" s="629">
        <v>0</v>
      </c>
      <c r="Q5170" s="629">
        <v>0</v>
      </c>
      <c r="R5170" s="629">
        <v>0</v>
      </c>
      <c r="S5170" s="629">
        <v>0</v>
      </c>
      <c r="T5170" s="624">
        <v>0</v>
      </c>
      <c r="U5170" s="629">
        <v>0</v>
      </c>
      <c r="V5170" s="629">
        <v>0</v>
      </c>
      <c r="W5170" s="629">
        <v>0</v>
      </c>
      <c r="X5170" s="123">
        <v>0</v>
      </c>
      <c r="Y5170" s="629">
        <v>0</v>
      </c>
      <c r="Z5170" s="629" t="s">
        <v>51</v>
      </c>
      <c r="AA5170" s="624" t="s">
        <v>5289</v>
      </c>
      <c r="AB5170" s="624" t="s">
        <v>5289</v>
      </c>
      <c r="AC5170" s="138"/>
      <c r="AD5170" s="138"/>
      <c r="AE5170" s="138"/>
      <c r="AF5170" s="278"/>
      <c r="AG5170" s="107"/>
      <c r="AH5170" s="107"/>
      <c r="AI5170" s="107"/>
      <c r="AJ5170" s="107"/>
      <c r="AK5170" s="107"/>
      <c r="AL5170" s="107"/>
    </row>
    <row r="5171" spans="1:38" s="44" customFormat="1" ht="229.5">
      <c r="A5171" s="621">
        <v>6</v>
      </c>
      <c r="B5171" s="627" t="s">
        <v>2606</v>
      </c>
      <c r="C5171" s="28" t="s">
        <v>2607</v>
      </c>
      <c r="D5171" s="626" t="s">
        <v>2938</v>
      </c>
      <c r="E5171" s="624" t="s">
        <v>2609</v>
      </c>
      <c r="F5171" s="138"/>
      <c r="G5171" s="138"/>
      <c r="H5171" s="138"/>
      <c r="I5171" s="138"/>
      <c r="J5171" s="138"/>
      <c r="K5171" s="138"/>
      <c r="L5171" s="624" t="s">
        <v>54</v>
      </c>
      <c r="M5171" s="627" t="s">
        <v>13397</v>
      </c>
      <c r="N5171" s="629">
        <v>0</v>
      </c>
      <c r="O5171" s="629">
        <v>0</v>
      </c>
      <c r="P5171" s="629">
        <v>0</v>
      </c>
      <c r="Q5171" s="629">
        <v>0</v>
      </c>
      <c r="R5171" s="629">
        <v>0</v>
      </c>
      <c r="S5171" s="629">
        <v>0</v>
      </c>
      <c r="T5171" s="624">
        <v>0</v>
      </c>
      <c r="U5171" s="629">
        <v>0</v>
      </c>
      <c r="V5171" s="624">
        <v>0</v>
      </c>
      <c r="W5171" s="629">
        <v>0</v>
      </c>
      <c r="X5171" s="622">
        <v>0</v>
      </c>
      <c r="Y5171" s="629">
        <v>0</v>
      </c>
      <c r="Z5171" s="624" t="s">
        <v>51</v>
      </c>
      <c r="AA5171" s="624" t="s">
        <v>5289</v>
      </c>
      <c r="AB5171" s="624" t="s">
        <v>5289</v>
      </c>
      <c r="AC5171" s="138"/>
      <c r="AD5171" s="138"/>
      <c r="AE5171" s="138"/>
      <c r="AF5171" s="278"/>
      <c r="AG5171" s="107"/>
      <c r="AH5171" s="107"/>
      <c r="AI5171" s="107"/>
      <c r="AJ5171" s="107"/>
      <c r="AK5171" s="107"/>
      <c r="AL5171" s="107"/>
    </row>
    <row r="5172" spans="1:38" s="44" customFormat="1" ht="15.75" customHeight="1" thickBot="1">
      <c r="A5172" s="18"/>
      <c r="B5172" s="18">
        <v>6</v>
      </c>
      <c r="C5172" s="18"/>
      <c r="D5172" s="18">
        <v>6</v>
      </c>
      <c r="E5172" s="18">
        <v>6</v>
      </c>
      <c r="F5172" s="18"/>
      <c r="G5172" s="18"/>
      <c r="H5172" s="18">
        <v>0</v>
      </c>
      <c r="I5172" s="18"/>
      <c r="J5172" s="18">
        <v>1</v>
      </c>
      <c r="K5172" s="18">
        <v>3</v>
      </c>
      <c r="L5172" s="18">
        <v>4</v>
      </c>
      <c r="M5172" s="200"/>
      <c r="N5172" s="18">
        <f t="shared" ref="N5172:O5172" si="1798">SUM(N5166:N5171)</f>
        <v>0</v>
      </c>
      <c r="O5172" s="18">
        <f t="shared" si="1798"/>
        <v>0</v>
      </c>
      <c r="P5172" s="18">
        <f t="shared" ref="P5172:Q5172" si="1799">SUM(P5166:P5171)</f>
        <v>0</v>
      </c>
      <c r="Q5172" s="18">
        <f t="shared" si="1799"/>
        <v>0</v>
      </c>
      <c r="R5172" s="18">
        <f t="shared" ref="R5172" si="1800">SUM(R5166:R5171)</f>
        <v>0</v>
      </c>
      <c r="S5172" s="18">
        <f t="shared" ref="S5172" si="1801">SUM(S5166:S5171)</f>
        <v>0</v>
      </c>
      <c r="T5172" s="18">
        <f t="shared" ref="T5172:U5172" si="1802">SUM(T5166:T5171)</f>
        <v>0</v>
      </c>
      <c r="U5172" s="18">
        <f t="shared" si="1802"/>
        <v>0</v>
      </c>
      <c r="V5172" s="18">
        <f t="shared" ref="V5172:W5172" si="1803">SUM(V5166:V5171)</f>
        <v>0</v>
      </c>
      <c r="W5172" s="18">
        <f t="shared" si="1803"/>
        <v>0</v>
      </c>
      <c r="X5172" s="18">
        <f t="shared" ref="X5172:Y5172" si="1804">SUM(X5166:X5171)</f>
        <v>306</v>
      </c>
      <c r="Y5172" s="18">
        <f t="shared" si="1804"/>
        <v>0</v>
      </c>
      <c r="Z5172" s="18">
        <v>0</v>
      </c>
      <c r="AA5172" s="18">
        <v>1</v>
      </c>
      <c r="AB5172" s="18">
        <v>1</v>
      </c>
      <c r="AC5172" s="18"/>
      <c r="AD5172" s="18"/>
      <c r="AE5172" s="18"/>
      <c r="AF5172" s="18"/>
      <c r="AG5172" s="107"/>
      <c r="AH5172" s="107"/>
      <c r="AI5172" s="107"/>
      <c r="AJ5172" s="107"/>
      <c r="AK5172" s="107"/>
      <c r="AL5172" s="107"/>
    </row>
    <row r="5173" spans="1:38" ht="15.75" customHeight="1" thickBot="1">
      <c r="A5173" s="660" t="s">
        <v>2359</v>
      </c>
      <c r="B5173" s="661"/>
      <c r="C5173" s="661"/>
      <c r="D5173" s="661"/>
      <c r="E5173" s="661"/>
      <c r="F5173" s="661"/>
      <c r="G5173" s="661"/>
      <c r="H5173" s="661"/>
      <c r="I5173" s="661"/>
      <c r="J5173" s="661"/>
      <c r="K5173" s="661"/>
      <c r="L5173" s="661"/>
      <c r="M5173" s="661"/>
      <c r="N5173" s="661"/>
      <c r="O5173" s="661"/>
      <c r="P5173" s="661"/>
      <c r="Q5173" s="661"/>
      <c r="R5173" s="661"/>
      <c r="S5173" s="661"/>
      <c r="T5173" s="661"/>
      <c r="U5173" s="661"/>
      <c r="V5173" s="661"/>
      <c r="W5173" s="661"/>
      <c r="X5173" s="661"/>
      <c r="Y5173" s="661"/>
      <c r="Z5173" s="661"/>
      <c r="AA5173" s="661"/>
      <c r="AB5173" s="661"/>
      <c r="AC5173" s="661"/>
      <c r="AD5173" s="661"/>
      <c r="AE5173" s="661"/>
      <c r="AF5173" s="662"/>
    </row>
    <row r="5174" spans="1:38" ht="178.5" customHeight="1">
      <c r="A5174" s="621">
        <v>1</v>
      </c>
      <c r="B5174" s="29" t="s">
        <v>2612</v>
      </c>
      <c r="C5174" s="29" t="s">
        <v>2624</v>
      </c>
      <c r="D5174" s="29" t="s">
        <v>2939</v>
      </c>
      <c r="E5174" s="124" t="s">
        <v>14735</v>
      </c>
      <c r="F5174" s="438" t="s">
        <v>51</v>
      </c>
      <c r="G5174" s="138"/>
      <c r="H5174" s="138"/>
      <c r="I5174" s="138"/>
      <c r="J5174" s="28" t="s">
        <v>2613</v>
      </c>
      <c r="K5174" s="28" t="s">
        <v>1021</v>
      </c>
      <c r="L5174" s="629" t="s">
        <v>51</v>
      </c>
      <c r="M5174" s="202"/>
      <c r="N5174" s="138"/>
      <c r="O5174" s="629">
        <v>0</v>
      </c>
      <c r="P5174" s="629">
        <v>0</v>
      </c>
      <c r="Q5174" s="629">
        <v>0</v>
      </c>
      <c r="R5174" s="629">
        <v>0</v>
      </c>
      <c r="S5174" s="629">
        <v>0</v>
      </c>
      <c r="T5174" s="629">
        <v>0</v>
      </c>
      <c r="U5174" s="629">
        <v>0</v>
      </c>
      <c r="V5174" s="629">
        <v>0</v>
      </c>
      <c r="W5174" s="629">
        <v>0</v>
      </c>
      <c r="X5174" s="123">
        <v>690</v>
      </c>
      <c r="Y5174" s="629">
        <v>0</v>
      </c>
      <c r="Z5174" s="629" t="s">
        <v>51</v>
      </c>
      <c r="AA5174" s="415" t="s">
        <v>2614</v>
      </c>
      <c r="AB5174" s="67" t="s">
        <v>2615</v>
      </c>
      <c r="AC5174" s="138"/>
      <c r="AD5174" s="138"/>
      <c r="AE5174" s="138"/>
      <c r="AF5174" s="278"/>
    </row>
    <row r="5175" spans="1:38" s="44" customFormat="1" ht="127.5">
      <c r="A5175" s="621">
        <v>2</v>
      </c>
      <c r="B5175" s="626" t="s">
        <v>1201</v>
      </c>
      <c r="C5175" s="29" t="s">
        <v>2624</v>
      </c>
      <c r="D5175" s="23" t="s">
        <v>2940</v>
      </c>
      <c r="E5175" s="124" t="s">
        <v>14736</v>
      </c>
      <c r="F5175" s="624" t="s">
        <v>19098</v>
      </c>
      <c r="G5175" s="624" t="s">
        <v>51</v>
      </c>
      <c r="H5175" s="624">
        <v>3</v>
      </c>
      <c r="I5175" s="16" t="s">
        <v>16488</v>
      </c>
      <c r="J5175" s="624" t="s">
        <v>5289</v>
      </c>
      <c r="K5175" s="28" t="s">
        <v>2616</v>
      </c>
      <c r="L5175" s="624" t="s">
        <v>40</v>
      </c>
      <c r="M5175" s="627" t="s">
        <v>13014</v>
      </c>
      <c r="N5175" s="624">
        <v>0</v>
      </c>
      <c r="O5175" s="624">
        <v>0</v>
      </c>
      <c r="P5175" s="624">
        <v>0</v>
      </c>
      <c r="Q5175" s="624">
        <v>0</v>
      </c>
      <c r="R5175" s="624">
        <v>0</v>
      </c>
      <c r="S5175" s="624">
        <v>0</v>
      </c>
      <c r="T5175" s="624">
        <v>0</v>
      </c>
      <c r="U5175" s="624">
        <v>0</v>
      </c>
      <c r="V5175" s="624">
        <v>0</v>
      </c>
      <c r="W5175" s="624">
        <v>0</v>
      </c>
      <c r="X5175" s="622">
        <v>0</v>
      </c>
      <c r="Y5175" s="624">
        <v>0</v>
      </c>
      <c r="Z5175" s="624" t="s">
        <v>51</v>
      </c>
      <c r="AA5175" s="624" t="s">
        <v>5289</v>
      </c>
      <c r="AB5175" s="624" t="s">
        <v>5289</v>
      </c>
      <c r="AC5175" s="138"/>
      <c r="AD5175" s="138"/>
      <c r="AE5175" s="138"/>
      <c r="AF5175" s="278"/>
      <c r="AG5175" s="107"/>
      <c r="AH5175" s="107"/>
      <c r="AI5175" s="107"/>
      <c r="AJ5175" s="107"/>
      <c r="AK5175" s="107"/>
      <c r="AL5175" s="107"/>
    </row>
    <row r="5176" spans="1:38" s="44" customFormat="1" ht="89.25">
      <c r="A5176" s="621">
        <v>3</v>
      </c>
      <c r="B5176" s="626" t="s">
        <v>2617</v>
      </c>
      <c r="C5176" s="29" t="s">
        <v>2624</v>
      </c>
      <c r="D5176" s="626" t="s">
        <v>2941</v>
      </c>
      <c r="E5176" s="624" t="s">
        <v>40</v>
      </c>
      <c r="F5176" s="438" t="s">
        <v>51</v>
      </c>
      <c r="G5176" s="138"/>
      <c r="H5176" s="138"/>
      <c r="I5176" s="138"/>
      <c r="J5176" s="624" t="s">
        <v>5289</v>
      </c>
      <c r="K5176" s="28" t="s">
        <v>2618</v>
      </c>
      <c r="L5176" s="624" t="s">
        <v>40</v>
      </c>
      <c r="M5176" s="627" t="s">
        <v>13014</v>
      </c>
      <c r="N5176" s="624">
        <v>0</v>
      </c>
      <c r="O5176" s="624">
        <v>0</v>
      </c>
      <c r="P5176" s="624">
        <v>0</v>
      </c>
      <c r="Q5176" s="624">
        <v>0</v>
      </c>
      <c r="R5176" s="624">
        <v>0</v>
      </c>
      <c r="S5176" s="624">
        <v>0</v>
      </c>
      <c r="T5176" s="624">
        <v>0</v>
      </c>
      <c r="U5176" s="624">
        <v>0</v>
      </c>
      <c r="V5176" s="624">
        <v>0</v>
      </c>
      <c r="W5176" s="624">
        <v>0</v>
      </c>
      <c r="X5176" s="622">
        <v>0</v>
      </c>
      <c r="Y5176" s="624">
        <v>0</v>
      </c>
      <c r="Z5176" s="624" t="s">
        <v>51</v>
      </c>
      <c r="AA5176" s="624" t="s">
        <v>5289</v>
      </c>
      <c r="AB5176" s="624" t="s">
        <v>5289</v>
      </c>
      <c r="AC5176" s="138"/>
      <c r="AD5176" s="138"/>
      <c r="AE5176" s="138"/>
      <c r="AF5176" s="278"/>
      <c r="AG5176" s="107"/>
      <c r="AH5176" s="107"/>
      <c r="AI5176" s="107"/>
      <c r="AJ5176" s="107"/>
      <c r="AK5176" s="107"/>
      <c r="AL5176" s="107"/>
    </row>
    <row r="5177" spans="1:38" s="44" customFormat="1" ht="127.5" customHeight="1">
      <c r="A5177" s="621">
        <v>4</v>
      </c>
      <c r="B5177" s="626" t="s">
        <v>2446</v>
      </c>
      <c r="C5177" s="29" t="s">
        <v>2624</v>
      </c>
      <c r="D5177" s="23" t="s">
        <v>2942</v>
      </c>
      <c r="E5177" s="624" t="s">
        <v>40</v>
      </c>
      <c r="F5177" s="624" t="s">
        <v>19098</v>
      </c>
      <c r="G5177" s="624" t="s">
        <v>51</v>
      </c>
      <c r="H5177" s="624">
        <v>3</v>
      </c>
      <c r="I5177" s="16" t="s">
        <v>16488</v>
      </c>
      <c r="J5177" s="624" t="s">
        <v>5289</v>
      </c>
      <c r="K5177" s="28" t="s">
        <v>1030</v>
      </c>
      <c r="L5177" s="624" t="s">
        <v>40</v>
      </c>
      <c r="M5177" s="627" t="s">
        <v>13014</v>
      </c>
      <c r="N5177" s="624">
        <v>0</v>
      </c>
      <c r="O5177" s="624">
        <v>0</v>
      </c>
      <c r="P5177" s="624">
        <v>0</v>
      </c>
      <c r="Q5177" s="624">
        <v>0</v>
      </c>
      <c r="R5177" s="624">
        <v>0</v>
      </c>
      <c r="S5177" s="624">
        <v>0</v>
      </c>
      <c r="T5177" s="624">
        <v>0</v>
      </c>
      <c r="U5177" s="624">
        <v>0</v>
      </c>
      <c r="V5177" s="624">
        <v>0</v>
      </c>
      <c r="W5177" s="624">
        <v>0</v>
      </c>
      <c r="X5177" s="622">
        <v>0</v>
      </c>
      <c r="Y5177" s="624">
        <v>0</v>
      </c>
      <c r="Z5177" s="624" t="s">
        <v>51</v>
      </c>
      <c r="AA5177" s="624" t="s">
        <v>5289</v>
      </c>
      <c r="AB5177" s="624" t="s">
        <v>5289</v>
      </c>
      <c r="AC5177" s="138"/>
      <c r="AD5177" s="138"/>
      <c r="AE5177" s="138"/>
      <c r="AF5177" s="278"/>
      <c r="AG5177" s="107"/>
      <c r="AH5177" s="107"/>
      <c r="AI5177" s="107"/>
      <c r="AJ5177" s="107"/>
      <c r="AK5177" s="107"/>
      <c r="AL5177" s="107"/>
    </row>
    <row r="5178" spans="1:38" s="44" customFormat="1" ht="127.5">
      <c r="A5178" s="621">
        <v>5</v>
      </c>
      <c r="B5178" s="626" t="s">
        <v>2619</v>
      </c>
      <c r="C5178" s="29" t="s">
        <v>2624</v>
      </c>
      <c r="D5178" s="626" t="s">
        <v>2943</v>
      </c>
      <c r="E5178" s="124" t="s">
        <v>14736</v>
      </c>
      <c r="F5178" s="624" t="s">
        <v>19098</v>
      </c>
      <c r="G5178" s="624" t="s">
        <v>51</v>
      </c>
      <c r="H5178" s="624">
        <v>3</v>
      </c>
      <c r="I5178" s="16" t="s">
        <v>16488</v>
      </c>
      <c r="J5178" s="624" t="s">
        <v>5289</v>
      </c>
      <c r="K5178" s="28" t="s">
        <v>1032</v>
      </c>
      <c r="L5178" s="624" t="s">
        <v>40</v>
      </c>
      <c r="M5178" s="627" t="s">
        <v>13014</v>
      </c>
      <c r="N5178" s="624">
        <v>0</v>
      </c>
      <c r="O5178" s="624">
        <v>0</v>
      </c>
      <c r="P5178" s="624">
        <v>0</v>
      </c>
      <c r="Q5178" s="624">
        <v>0</v>
      </c>
      <c r="R5178" s="624">
        <v>0</v>
      </c>
      <c r="S5178" s="624">
        <v>0</v>
      </c>
      <c r="T5178" s="624">
        <v>0</v>
      </c>
      <c r="U5178" s="624">
        <v>0</v>
      </c>
      <c r="V5178" s="624">
        <v>0</v>
      </c>
      <c r="W5178" s="624">
        <v>0</v>
      </c>
      <c r="X5178" s="123">
        <v>0</v>
      </c>
      <c r="Y5178" s="624">
        <v>0</v>
      </c>
      <c r="Z5178" s="624" t="s">
        <v>51</v>
      </c>
      <c r="AA5178" s="624" t="s">
        <v>5289</v>
      </c>
      <c r="AB5178" s="624" t="s">
        <v>5289</v>
      </c>
      <c r="AC5178" s="138"/>
      <c r="AD5178" s="138"/>
      <c r="AE5178" s="138"/>
      <c r="AF5178" s="278"/>
      <c r="AG5178" s="107"/>
      <c r="AH5178" s="107"/>
      <c r="AI5178" s="107"/>
      <c r="AJ5178" s="107"/>
      <c r="AK5178" s="107"/>
      <c r="AL5178" s="107"/>
    </row>
    <row r="5179" spans="1:38" s="44" customFormat="1" ht="191.25" customHeight="1">
      <c r="A5179" s="621">
        <v>6</v>
      </c>
      <c r="B5179" s="626" t="s">
        <v>2620</v>
      </c>
      <c r="C5179" s="29" t="s">
        <v>2624</v>
      </c>
      <c r="D5179" s="626" t="s">
        <v>2944</v>
      </c>
      <c r="E5179" s="624" t="s">
        <v>40</v>
      </c>
      <c r="F5179" s="624" t="s">
        <v>51</v>
      </c>
      <c r="G5179" s="138"/>
      <c r="H5179" s="138"/>
      <c r="I5179" s="138"/>
      <c r="J5179" s="624" t="s">
        <v>5289</v>
      </c>
      <c r="K5179" s="28" t="s">
        <v>2621</v>
      </c>
      <c r="L5179" s="624" t="s">
        <v>40</v>
      </c>
      <c r="M5179" s="627" t="s">
        <v>13027</v>
      </c>
      <c r="N5179" s="624">
        <v>0</v>
      </c>
      <c r="O5179" s="624">
        <v>0</v>
      </c>
      <c r="P5179" s="624">
        <v>0</v>
      </c>
      <c r="Q5179" s="624">
        <v>0</v>
      </c>
      <c r="R5179" s="624">
        <v>0</v>
      </c>
      <c r="S5179" s="624">
        <v>0</v>
      </c>
      <c r="T5179" s="624">
        <v>0</v>
      </c>
      <c r="U5179" s="624">
        <v>0</v>
      </c>
      <c r="V5179" s="624">
        <v>0</v>
      </c>
      <c r="W5179" s="624">
        <v>0</v>
      </c>
      <c r="X5179" s="123">
        <v>199</v>
      </c>
      <c r="Y5179" s="624">
        <v>0</v>
      </c>
      <c r="Z5179" s="624" t="s">
        <v>51</v>
      </c>
      <c r="AA5179" s="624" t="s">
        <v>5289</v>
      </c>
      <c r="AB5179" s="624" t="s">
        <v>5289</v>
      </c>
      <c r="AC5179" s="138"/>
      <c r="AD5179" s="138"/>
      <c r="AE5179" s="138"/>
      <c r="AF5179" s="278"/>
      <c r="AG5179" s="107"/>
      <c r="AH5179" s="107"/>
      <c r="AI5179" s="107"/>
      <c r="AJ5179" s="107"/>
      <c r="AK5179" s="107"/>
      <c r="AL5179" s="107"/>
    </row>
    <row r="5180" spans="1:38" s="44" customFormat="1" ht="89.25">
      <c r="A5180" s="621">
        <v>7</v>
      </c>
      <c r="B5180" s="626" t="s">
        <v>2593</v>
      </c>
      <c r="C5180" s="29" t="s">
        <v>2624</v>
      </c>
      <c r="D5180" s="626" t="s">
        <v>2622</v>
      </c>
      <c r="E5180" s="624" t="s">
        <v>40</v>
      </c>
      <c r="F5180" s="624" t="s">
        <v>51</v>
      </c>
      <c r="G5180" s="138"/>
      <c r="H5180" s="138"/>
      <c r="I5180" s="138"/>
      <c r="J5180" s="624" t="s">
        <v>5289</v>
      </c>
      <c r="K5180" s="28" t="s">
        <v>2623</v>
      </c>
      <c r="L5180" s="624" t="s">
        <v>40</v>
      </c>
      <c r="M5180" s="627" t="s">
        <v>13158</v>
      </c>
      <c r="N5180" s="624">
        <v>0</v>
      </c>
      <c r="O5180" s="624">
        <v>0</v>
      </c>
      <c r="P5180" s="624">
        <v>0</v>
      </c>
      <c r="Q5180" s="624">
        <v>0</v>
      </c>
      <c r="R5180" s="624">
        <v>0</v>
      </c>
      <c r="S5180" s="624">
        <v>0</v>
      </c>
      <c r="T5180" s="624">
        <v>0</v>
      </c>
      <c r="U5180" s="624">
        <v>0</v>
      </c>
      <c r="V5180" s="624">
        <v>0</v>
      </c>
      <c r="W5180" s="624">
        <v>0</v>
      </c>
      <c r="X5180" s="123">
        <v>2</v>
      </c>
      <c r="Y5180" s="624">
        <v>0</v>
      </c>
      <c r="Z5180" s="624" t="s">
        <v>51</v>
      </c>
      <c r="AA5180" s="624" t="s">
        <v>5289</v>
      </c>
      <c r="AB5180" s="624" t="s">
        <v>5289</v>
      </c>
      <c r="AC5180" s="138"/>
      <c r="AD5180" s="138"/>
      <c r="AE5180" s="138"/>
      <c r="AF5180" s="278"/>
      <c r="AG5180" s="107"/>
      <c r="AH5180" s="107"/>
      <c r="AI5180" s="107"/>
      <c r="AJ5180" s="107"/>
      <c r="AK5180" s="107"/>
      <c r="AL5180" s="107"/>
    </row>
    <row r="5181" spans="1:38" s="44" customFormat="1" ht="114.75">
      <c r="A5181" s="214">
        <v>8</v>
      </c>
      <c r="B5181" s="626" t="s">
        <v>18471</v>
      </c>
      <c r="C5181" s="29" t="s">
        <v>2624</v>
      </c>
      <c r="D5181" s="626" t="s">
        <v>18472</v>
      </c>
      <c r="E5181" s="624" t="s">
        <v>54</v>
      </c>
      <c r="F5181" s="624" t="s">
        <v>19098</v>
      </c>
      <c r="G5181" s="624" t="s">
        <v>51</v>
      </c>
      <c r="H5181" s="624">
        <v>3</v>
      </c>
      <c r="I5181" s="16" t="s">
        <v>16488</v>
      </c>
      <c r="J5181" s="624" t="s">
        <v>5289</v>
      </c>
      <c r="K5181" s="28" t="s">
        <v>18473</v>
      </c>
      <c r="L5181" s="624" t="s">
        <v>54</v>
      </c>
      <c r="M5181" s="627" t="s">
        <v>13014</v>
      </c>
      <c r="N5181" s="624">
        <v>0</v>
      </c>
      <c r="O5181" s="624">
        <v>0</v>
      </c>
      <c r="P5181" s="624">
        <v>0</v>
      </c>
      <c r="Q5181" s="624">
        <v>0</v>
      </c>
      <c r="R5181" s="624">
        <v>0</v>
      </c>
      <c r="S5181" s="624">
        <v>0</v>
      </c>
      <c r="T5181" s="624">
        <v>0</v>
      </c>
      <c r="U5181" s="624">
        <v>0</v>
      </c>
      <c r="V5181" s="624">
        <v>0</v>
      </c>
      <c r="W5181" s="624">
        <v>0</v>
      </c>
      <c r="X5181" s="123">
        <v>1</v>
      </c>
      <c r="Y5181" s="624">
        <v>0</v>
      </c>
      <c r="Z5181" s="624" t="s">
        <v>51</v>
      </c>
      <c r="AA5181" s="624" t="s">
        <v>5289</v>
      </c>
      <c r="AB5181" s="624" t="s">
        <v>5289</v>
      </c>
      <c r="AC5181" s="138"/>
      <c r="AD5181" s="138"/>
      <c r="AE5181" s="138"/>
      <c r="AF5181" s="469"/>
      <c r="AG5181" s="107"/>
      <c r="AH5181" s="107"/>
      <c r="AI5181" s="107"/>
      <c r="AJ5181" s="107"/>
      <c r="AK5181" s="107"/>
      <c r="AL5181" s="107"/>
    </row>
    <row r="5182" spans="1:38" s="44" customFormat="1" ht="89.25">
      <c r="A5182" s="621">
        <v>9</v>
      </c>
      <c r="B5182" s="626" t="s">
        <v>19867</v>
      </c>
      <c r="C5182" s="29" t="s">
        <v>2624</v>
      </c>
      <c r="D5182" s="626" t="s">
        <v>19868</v>
      </c>
      <c r="E5182" s="624" t="s">
        <v>54</v>
      </c>
      <c r="F5182" s="624" t="s">
        <v>51</v>
      </c>
      <c r="G5182" s="138"/>
      <c r="H5182" s="138"/>
      <c r="I5182" s="138"/>
      <c r="J5182" s="624" t="s">
        <v>5289</v>
      </c>
      <c r="K5182" s="29" t="s">
        <v>19869</v>
      </c>
      <c r="L5182" s="624" t="s">
        <v>54</v>
      </c>
      <c r="M5182" s="627" t="s">
        <v>13014</v>
      </c>
      <c r="N5182" s="123">
        <v>0</v>
      </c>
      <c r="O5182" s="123">
        <v>0</v>
      </c>
      <c r="P5182" s="123">
        <v>0</v>
      </c>
      <c r="Q5182" s="123">
        <v>0</v>
      </c>
      <c r="R5182" s="123">
        <v>0</v>
      </c>
      <c r="S5182" s="123">
        <v>0</v>
      </c>
      <c r="T5182" s="123">
        <v>0</v>
      </c>
      <c r="U5182" s="123">
        <v>0</v>
      </c>
      <c r="V5182" s="123">
        <v>0</v>
      </c>
      <c r="W5182" s="123">
        <v>0</v>
      </c>
      <c r="X5182" s="123">
        <v>0</v>
      </c>
      <c r="Y5182" s="123">
        <v>0</v>
      </c>
      <c r="Z5182" s="622" t="s">
        <v>51</v>
      </c>
      <c r="AA5182" s="624"/>
      <c r="AB5182" s="624"/>
      <c r="AC5182" s="138"/>
      <c r="AD5182" s="138"/>
      <c r="AE5182" s="138"/>
      <c r="AF5182" s="469"/>
      <c r="AG5182" s="107"/>
      <c r="AH5182" s="107"/>
      <c r="AI5182" s="107"/>
      <c r="AJ5182" s="107"/>
      <c r="AK5182" s="107"/>
      <c r="AL5182" s="107"/>
    </row>
    <row r="5183" spans="1:38" s="44" customFormat="1" ht="127.5">
      <c r="A5183" s="214">
        <v>10</v>
      </c>
      <c r="B5183" s="626" t="s">
        <v>19870</v>
      </c>
      <c r="C5183" s="29" t="s">
        <v>2624</v>
      </c>
      <c r="D5183" s="626" t="s">
        <v>19871</v>
      </c>
      <c r="E5183" s="624" t="s">
        <v>54</v>
      </c>
      <c r="F5183" s="629" t="s">
        <v>19872</v>
      </c>
      <c r="G5183" s="629" t="s">
        <v>51</v>
      </c>
      <c r="H5183" s="624">
        <v>3</v>
      </c>
      <c r="I5183" s="16" t="s">
        <v>16488</v>
      </c>
      <c r="J5183" s="624" t="s">
        <v>5289</v>
      </c>
      <c r="K5183" s="29" t="s">
        <v>19873</v>
      </c>
      <c r="L5183" s="624" t="s">
        <v>54</v>
      </c>
      <c r="M5183" s="627" t="s">
        <v>13014</v>
      </c>
      <c r="N5183" s="629">
        <v>0</v>
      </c>
      <c r="O5183" s="629">
        <v>0</v>
      </c>
      <c r="P5183" s="629">
        <v>0</v>
      </c>
      <c r="Q5183" s="629">
        <v>0</v>
      </c>
      <c r="R5183" s="629">
        <v>0</v>
      </c>
      <c r="S5183" s="629">
        <v>0</v>
      </c>
      <c r="T5183" s="629">
        <v>0</v>
      </c>
      <c r="U5183" s="629">
        <v>0</v>
      </c>
      <c r="V5183" s="629">
        <v>0</v>
      </c>
      <c r="W5183" s="629">
        <v>0</v>
      </c>
      <c r="X5183" s="123">
        <v>0</v>
      </c>
      <c r="Y5183" s="629">
        <v>0</v>
      </c>
      <c r="Z5183" s="624" t="s">
        <v>51</v>
      </c>
      <c r="AA5183" s="624"/>
      <c r="AB5183" s="624"/>
      <c r="AC5183" s="138"/>
      <c r="AD5183" s="138"/>
      <c r="AE5183" s="138"/>
      <c r="AF5183" s="469"/>
      <c r="AG5183" s="107"/>
      <c r="AH5183" s="107"/>
      <c r="AI5183" s="107"/>
      <c r="AJ5183" s="107"/>
      <c r="AK5183" s="107"/>
      <c r="AL5183" s="107"/>
    </row>
    <row r="5184" spans="1:38" s="44" customFormat="1" ht="114.75">
      <c r="A5184" s="621">
        <v>11</v>
      </c>
      <c r="B5184" s="626" t="s">
        <v>19874</v>
      </c>
      <c r="C5184" s="29" t="s">
        <v>2624</v>
      </c>
      <c r="D5184" s="23" t="s">
        <v>19875</v>
      </c>
      <c r="E5184" s="624" t="s">
        <v>54</v>
      </c>
      <c r="F5184" s="624" t="s">
        <v>51</v>
      </c>
      <c r="G5184" s="138"/>
      <c r="H5184" s="138"/>
      <c r="I5184" s="138"/>
      <c r="J5184" s="624" t="s">
        <v>5289</v>
      </c>
      <c r="K5184" s="29" t="s">
        <v>18519</v>
      </c>
      <c r="L5184" s="624" t="s">
        <v>54</v>
      </c>
      <c r="M5184" s="627" t="s">
        <v>13014</v>
      </c>
      <c r="N5184" s="629">
        <v>0</v>
      </c>
      <c r="O5184" s="629">
        <v>0</v>
      </c>
      <c r="P5184" s="629">
        <v>0</v>
      </c>
      <c r="Q5184" s="629">
        <v>0</v>
      </c>
      <c r="R5184" s="629">
        <v>0</v>
      </c>
      <c r="S5184" s="629">
        <v>0</v>
      </c>
      <c r="T5184" s="629">
        <v>0</v>
      </c>
      <c r="U5184" s="629">
        <v>0</v>
      </c>
      <c r="V5184" s="629">
        <v>0</v>
      </c>
      <c r="W5184" s="629">
        <v>0</v>
      </c>
      <c r="X5184" s="622">
        <v>0</v>
      </c>
      <c r="Y5184" s="629">
        <v>0</v>
      </c>
      <c r="Z5184" s="624" t="s">
        <v>51</v>
      </c>
      <c r="AA5184" s="624"/>
      <c r="AB5184" s="624"/>
      <c r="AC5184" s="138"/>
      <c r="AD5184" s="138"/>
      <c r="AE5184" s="138"/>
      <c r="AF5184" s="469"/>
      <c r="AG5184" s="107"/>
      <c r="AH5184" s="107"/>
      <c r="AI5184" s="107"/>
      <c r="AJ5184" s="107"/>
      <c r="AK5184" s="107"/>
      <c r="AL5184" s="107"/>
    </row>
    <row r="5185" spans="1:38" s="44" customFormat="1" ht="127.5">
      <c r="A5185" s="214">
        <v>12</v>
      </c>
      <c r="B5185" s="626" t="s">
        <v>19876</v>
      </c>
      <c r="C5185" s="29" t="s">
        <v>2624</v>
      </c>
      <c r="D5185" s="23" t="s">
        <v>20328</v>
      </c>
      <c r="E5185" s="624" t="s">
        <v>54</v>
      </c>
      <c r="F5185" s="624" t="s">
        <v>51</v>
      </c>
      <c r="G5185" s="138"/>
      <c r="H5185" s="138"/>
      <c r="I5185" s="138"/>
      <c r="J5185" s="624" t="s">
        <v>5289</v>
      </c>
      <c r="K5185" s="29" t="s">
        <v>6764</v>
      </c>
      <c r="L5185" s="624" t="s">
        <v>54</v>
      </c>
      <c r="M5185" s="627" t="s">
        <v>13014</v>
      </c>
      <c r="N5185" s="629">
        <v>0</v>
      </c>
      <c r="O5185" s="629">
        <v>0</v>
      </c>
      <c r="P5185" s="629">
        <v>0</v>
      </c>
      <c r="Q5185" s="629">
        <v>0</v>
      </c>
      <c r="R5185" s="629">
        <v>0</v>
      </c>
      <c r="S5185" s="629">
        <v>0</v>
      </c>
      <c r="T5185" s="629">
        <v>0</v>
      </c>
      <c r="U5185" s="629">
        <v>0</v>
      </c>
      <c r="V5185" s="629">
        <v>0</v>
      </c>
      <c r="W5185" s="629">
        <v>0</v>
      </c>
      <c r="X5185" s="622">
        <v>0</v>
      </c>
      <c r="Y5185" s="629">
        <v>0</v>
      </c>
      <c r="Z5185" s="624" t="s">
        <v>51</v>
      </c>
      <c r="AA5185" s="624"/>
      <c r="AB5185" s="624"/>
      <c r="AC5185" s="138"/>
      <c r="AD5185" s="138"/>
      <c r="AE5185" s="138"/>
      <c r="AF5185" s="469"/>
      <c r="AG5185" s="107"/>
      <c r="AH5185" s="107"/>
      <c r="AI5185" s="107"/>
      <c r="AJ5185" s="107"/>
      <c r="AK5185" s="107"/>
      <c r="AL5185" s="107"/>
    </row>
    <row r="5186" spans="1:38" s="44" customFormat="1" ht="127.5">
      <c r="A5186" s="621">
        <v>13</v>
      </c>
      <c r="B5186" s="626" t="s">
        <v>19340</v>
      </c>
      <c r="C5186" s="29" t="s">
        <v>2624</v>
      </c>
      <c r="D5186" s="23" t="s">
        <v>20329</v>
      </c>
      <c r="E5186" s="624" t="s">
        <v>54</v>
      </c>
      <c r="F5186" s="624" t="s">
        <v>51</v>
      </c>
      <c r="G5186" s="138"/>
      <c r="H5186" s="138"/>
      <c r="I5186" s="138"/>
      <c r="J5186" s="624" t="s">
        <v>5289</v>
      </c>
      <c r="K5186" s="29" t="s">
        <v>969</v>
      </c>
      <c r="L5186" s="624" t="s">
        <v>54</v>
      </c>
      <c r="M5186" s="627" t="s">
        <v>13014</v>
      </c>
      <c r="N5186" s="629">
        <v>0</v>
      </c>
      <c r="O5186" s="629">
        <v>0</v>
      </c>
      <c r="P5186" s="629">
        <v>0</v>
      </c>
      <c r="Q5186" s="629">
        <v>0</v>
      </c>
      <c r="R5186" s="629">
        <v>0</v>
      </c>
      <c r="S5186" s="629">
        <v>0</v>
      </c>
      <c r="T5186" s="629">
        <v>0</v>
      </c>
      <c r="U5186" s="629">
        <v>0</v>
      </c>
      <c r="V5186" s="123">
        <v>0</v>
      </c>
      <c r="W5186" s="629">
        <v>0</v>
      </c>
      <c r="X5186" s="622">
        <v>0</v>
      </c>
      <c r="Y5186" s="629">
        <v>0</v>
      </c>
      <c r="Z5186" s="622" t="s">
        <v>51</v>
      </c>
      <c r="AA5186" s="624"/>
      <c r="AB5186" s="624"/>
      <c r="AC5186" s="138"/>
      <c r="AD5186" s="138"/>
      <c r="AE5186" s="138"/>
      <c r="AF5186" s="469"/>
      <c r="AG5186" s="107"/>
      <c r="AH5186" s="107"/>
      <c r="AI5186" s="107"/>
      <c r="AJ5186" s="107"/>
      <c r="AK5186" s="107"/>
      <c r="AL5186" s="107"/>
    </row>
    <row r="5187" spans="1:38" s="44" customFormat="1" ht="15.75" customHeight="1" thickBot="1">
      <c r="A5187" s="18"/>
      <c r="B5187" s="18">
        <v>13</v>
      </c>
      <c r="C5187" s="18"/>
      <c r="D5187" s="18">
        <v>13</v>
      </c>
      <c r="E5187" s="18">
        <v>13</v>
      </c>
      <c r="F5187" s="18">
        <v>4</v>
      </c>
      <c r="G5187" s="18">
        <v>0</v>
      </c>
      <c r="H5187" s="18">
        <v>1</v>
      </c>
      <c r="I5187" s="18"/>
      <c r="J5187" s="18">
        <v>1</v>
      </c>
      <c r="K5187" s="18">
        <v>8</v>
      </c>
      <c r="L5187" s="18">
        <v>7</v>
      </c>
      <c r="M5187" s="200"/>
      <c r="N5187" s="18">
        <f t="shared" ref="N5187:O5187" si="1805">SUM(N5174:N5186)</f>
        <v>0</v>
      </c>
      <c r="O5187" s="18">
        <f t="shared" si="1805"/>
        <v>0</v>
      </c>
      <c r="P5187" s="18">
        <f t="shared" ref="P5187:Q5187" si="1806">SUM(P5174:P5186)</f>
        <v>0</v>
      </c>
      <c r="Q5187" s="18">
        <f t="shared" si="1806"/>
        <v>0</v>
      </c>
      <c r="R5187" s="18">
        <f t="shared" ref="R5187" si="1807">SUM(R5174:R5186)</f>
        <v>0</v>
      </c>
      <c r="S5187" s="18">
        <f t="shared" ref="S5187" si="1808">SUM(S5174:S5186)</f>
        <v>0</v>
      </c>
      <c r="T5187" s="18">
        <f t="shared" ref="T5187:U5187" si="1809">SUM(T5174:T5186)</f>
        <v>0</v>
      </c>
      <c r="U5187" s="18">
        <f t="shared" si="1809"/>
        <v>0</v>
      </c>
      <c r="V5187" s="18">
        <f t="shared" ref="V5187:W5187" si="1810">SUM(V5174:V5186)</f>
        <v>0</v>
      </c>
      <c r="W5187" s="18">
        <f t="shared" si="1810"/>
        <v>0</v>
      </c>
      <c r="X5187" s="18">
        <f t="shared" ref="X5187:Y5187" si="1811">SUM(X5174:X5186)</f>
        <v>892</v>
      </c>
      <c r="Y5187" s="18">
        <f t="shared" si="1811"/>
        <v>0</v>
      </c>
      <c r="Z5187" s="18">
        <v>0</v>
      </c>
      <c r="AA5187" s="18">
        <v>1</v>
      </c>
      <c r="AB5187" s="18">
        <v>1</v>
      </c>
      <c r="AC5187" s="18"/>
      <c r="AD5187" s="18"/>
      <c r="AE5187" s="18"/>
      <c r="AF5187" s="18"/>
      <c r="AG5187" s="107"/>
      <c r="AH5187" s="107"/>
      <c r="AI5187" s="107"/>
      <c r="AJ5187" s="107"/>
      <c r="AK5187" s="107"/>
      <c r="AL5187" s="107"/>
    </row>
    <row r="5188" spans="1:38" s="44" customFormat="1" ht="15.75" customHeight="1" thickBot="1">
      <c r="A5188" s="660" t="s">
        <v>2360</v>
      </c>
      <c r="B5188" s="661"/>
      <c r="C5188" s="661"/>
      <c r="D5188" s="661"/>
      <c r="E5188" s="661"/>
      <c r="F5188" s="661"/>
      <c r="G5188" s="661"/>
      <c r="H5188" s="661"/>
      <c r="I5188" s="661"/>
      <c r="J5188" s="661"/>
      <c r="K5188" s="661"/>
      <c r="L5188" s="661"/>
      <c r="M5188" s="661"/>
      <c r="N5188" s="661"/>
      <c r="O5188" s="661"/>
      <c r="P5188" s="661"/>
      <c r="Q5188" s="661"/>
      <c r="R5188" s="661"/>
      <c r="S5188" s="661"/>
      <c r="T5188" s="661"/>
      <c r="U5188" s="661"/>
      <c r="V5188" s="661"/>
      <c r="W5188" s="661"/>
      <c r="X5188" s="661"/>
      <c r="Y5188" s="661"/>
      <c r="Z5188" s="661"/>
      <c r="AA5188" s="661"/>
      <c r="AB5188" s="661"/>
      <c r="AC5188" s="661"/>
      <c r="AD5188" s="661"/>
      <c r="AE5188" s="661"/>
      <c r="AF5188" s="662"/>
      <c r="AG5188" s="107"/>
      <c r="AH5188" s="107"/>
      <c r="AI5188" s="107"/>
      <c r="AJ5188" s="107"/>
      <c r="AK5188" s="107"/>
      <c r="AL5188" s="107"/>
    </row>
    <row r="5189" spans="1:38" s="44" customFormat="1" ht="178.5" customHeight="1">
      <c r="A5189" s="621">
        <v>1</v>
      </c>
      <c r="B5189" s="28" t="s">
        <v>2625</v>
      </c>
      <c r="C5189" s="54" t="s">
        <v>2638</v>
      </c>
      <c r="D5189" s="64" t="s">
        <v>8626</v>
      </c>
      <c r="E5189" s="629" t="s">
        <v>54</v>
      </c>
      <c r="F5189" s="438" t="s">
        <v>2626</v>
      </c>
      <c r="G5189" s="629" t="s">
        <v>101</v>
      </c>
      <c r="H5189" s="624">
        <v>3</v>
      </c>
      <c r="I5189" s="16" t="s">
        <v>16488</v>
      </c>
      <c r="J5189" s="138"/>
      <c r="K5189" s="138"/>
      <c r="L5189" s="629" t="s">
        <v>101</v>
      </c>
      <c r="M5189" s="202"/>
      <c r="N5189" s="138"/>
      <c r="O5189" s="629">
        <v>0</v>
      </c>
      <c r="P5189" s="629">
        <v>0</v>
      </c>
      <c r="Q5189" s="629">
        <v>0</v>
      </c>
      <c r="R5189" s="629">
        <v>0</v>
      </c>
      <c r="S5189" s="629">
        <v>0</v>
      </c>
      <c r="T5189" s="629">
        <v>0</v>
      </c>
      <c r="U5189" s="629">
        <v>0</v>
      </c>
      <c r="V5189" s="629">
        <v>0</v>
      </c>
      <c r="W5189" s="629">
        <v>0</v>
      </c>
      <c r="X5189" s="629">
        <v>835</v>
      </c>
      <c r="Y5189" s="629">
        <v>0</v>
      </c>
      <c r="Z5189" s="629" t="s">
        <v>128</v>
      </c>
      <c r="AA5189" s="627" t="s">
        <v>2639</v>
      </c>
      <c r="AB5189" s="28" t="s">
        <v>2640</v>
      </c>
      <c r="AC5189" s="138"/>
      <c r="AD5189" s="138"/>
      <c r="AE5189" s="138"/>
      <c r="AF5189" s="278"/>
      <c r="AG5189" s="107"/>
      <c r="AH5189" s="107"/>
      <c r="AI5189" s="107"/>
      <c r="AJ5189" s="107"/>
      <c r="AK5189" s="107"/>
      <c r="AL5189" s="107"/>
    </row>
    <row r="5190" spans="1:38" s="44" customFormat="1" ht="344.25" customHeight="1">
      <c r="A5190" s="621">
        <v>2</v>
      </c>
      <c r="B5190" s="627" t="s">
        <v>2628</v>
      </c>
      <c r="C5190" s="54" t="s">
        <v>2638</v>
      </c>
      <c r="D5190" s="23" t="s">
        <v>8627</v>
      </c>
      <c r="E5190" s="629" t="s">
        <v>54</v>
      </c>
      <c r="F5190" s="438" t="s">
        <v>2626</v>
      </c>
      <c r="G5190" s="624" t="s">
        <v>101</v>
      </c>
      <c r="H5190" s="624">
        <v>3</v>
      </c>
      <c r="I5190" s="16" t="s">
        <v>16488</v>
      </c>
      <c r="J5190" s="28" t="s">
        <v>2627</v>
      </c>
      <c r="K5190" s="627" t="s">
        <v>2629</v>
      </c>
      <c r="L5190" s="629" t="s">
        <v>101</v>
      </c>
      <c r="M5190" s="202"/>
      <c r="N5190" s="138"/>
      <c r="O5190" s="624">
        <v>0</v>
      </c>
      <c r="P5190" s="624">
        <v>0</v>
      </c>
      <c r="Q5190" s="624">
        <v>0</v>
      </c>
      <c r="R5190" s="624">
        <v>0</v>
      </c>
      <c r="S5190" s="624">
        <v>0</v>
      </c>
      <c r="T5190" s="624">
        <v>0</v>
      </c>
      <c r="U5190" s="624">
        <v>0</v>
      </c>
      <c r="V5190" s="624">
        <v>0</v>
      </c>
      <c r="W5190" s="624">
        <v>0</v>
      </c>
      <c r="X5190" s="624">
        <v>4</v>
      </c>
      <c r="Y5190" s="624">
        <v>0</v>
      </c>
      <c r="Z5190" s="624" t="s">
        <v>101</v>
      </c>
      <c r="AA5190" s="624" t="s">
        <v>5289</v>
      </c>
      <c r="AB5190" s="624" t="s">
        <v>5289</v>
      </c>
      <c r="AC5190" s="138"/>
      <c r="AD5190" s="138"/>
      <c r="AE5190" s="138"/>
      <c r="AF5190" s="278"/>
      <c r="AG5190" s="107"/>
      <c r="AH5190" s="107"/>
      <c r="AI5190" s="107"/>
      <c r="AJ5190" s="107"/>
      <c r="AK5190" s="107"/>
      <c r="AL5190" s="107"/>
    </row>
    <row r="5191" spans="1:38" s="44" customFormat="1" ht="127.5">
      <c r="A5191" s="621">
        <v>3</v>
      </c>
      <c r="B5191" s="627" t="s">
        <v>2630</v>
      </c>
      <c r="C5191" s="54" t="s">
        <v>2638</v>
      </c>
      <c r="D5191" s="626" t="s">
        <v>2631</v>
      </c>
      <c r="E5191" s="629" t="s">
        <v>54</v>
      </c>
      <c r="F5191" s="438" t="s">
        <v>2626</v>
      </c>
      <c r="G5191" s="624" t="s">
        <v>101</v>
      </c>
      <c r="H5191" s="624">
        <v>3</v>
      </c>
      <c r="I5191" s="16" t="s">
        <v>16488</v>
      </c>
      <c r="J5191" s="138"/>
      <c r="K5191" s="138"/>
      <c r="L5191" s="629" t="s">
        <v>101</v>
      </c>
      <c r="M5191" s="202"/>
      <c r="N5191" s="138"/>
      <c r="O5191" s="624">
        <v>0</v>
      </c>
      <c r="P5191" s="624">
        <v>0</v>
      </c>
      <c r="Q5191" s="624">
        <v>0</v>
      </c>
      <c r="R5191" s="624">
        <v>0</v>
      </c>
      <c r="S5191" s="624">
        <v>0</v>
      </c>
      <c r="T5191" s="624">
        <v>0</v>
      </c>
      <c r="U5191" s="624">
        <v>0</v>
      </c>
      <c r="V5191" s="624">
        <v>0</v>
      </c>
      <c r="W5191" s="624">
        <v>0</v>
      </c>
      <c r="X5191" s="624">
        <v>57</v>
      </c>
      <c r="Y5191" s="624">
        <v>0</v>
      </c>
      <c r="Z5191" s="624" t="s">
        <v>101</v>
      </c>
      <c r="AA5191" s="624" t="s">
        <v>5289</v>
      </c>
      <c r="AB5191" s="624" t="s">
        <v>5289</v>
      </c>
      <c r="AC5191" s="138"/>
      <c r="AD5191" s="138"/>
      <c r="AE5191" s="138"/>
      <c r="AF5191" s="278"/>
      <c r="AG5191" s="107"/>
      <c r="AH5191" s="107"/>
      <c r="AI5191" s="107"/>
      <c r="AJ5191" s="107"/>
      <c r="AK5191" s="107"/>
      <c r="AL5191" s="107"/>
    </row>
    <row r="5192" spans="1:38" s="44" customFormat="1" ht="76.5">
      <c r="A5192" s="621">
        <v>4</v>
      </c>
      <c r="B5192" s="627" t="s">
        <v>522</v>
      </c>
      <c r="C5192" s="54" t="s">
        <v>2638</v>
      </c>
      <c r="D5192" s="626" t="s">
        <v>8628</v>
      </c>
      <c r="E5192" s="629" t="s">
        <v>54</v>
      </c>
      <c r="F5192" s="438" t="s">
        <v>51</v>
      </c>
      <c r="G5192" s="138"/>
      <c r="H5192" s="138"/>
      <c r="I5192" s="138"/>
      <c r="J5192" s="138"/>
      <c r="K5192" s="138"/>
      <c r="L5192" s="624" t="s">
        <v>54</v>
      </c>
      <c r="M5192" s="627" t="s">
        <v>13398</v>
      </c>
      <c r="N5192" s="624">
        <v>0</v>
      </c>
      <c r="O5192" s="624">
        <v>0</v>
      </c>
      <c r="P5192" s="624">
        <v>0</v>
      </c>
      <c r="Q5192" s="624">
        <v>0</v>
      </c>
      <c r="R5192" s="624">
        <v>0</v>
      </c>
      <c r="S5192" s="624">
        <v>0</v>
      </c>
      <c r="T5192" s="624">
        <v>0</v>
      </c>
      <c r="U5192" s="624">
        <v>0</v>
      </c>
      <c r="V5192" s="624">
        <v>0</v>
      </c>
      <c r="W5192" s="624">
        <v>0</v>
      </c>
      <c r="X5192" s="624">
        <v>1</v>
      </c>
      <c r="Y5192" s="624">
        <v>0</v>
      </c>
      <c r="Z5192" s="624" t="s">
        <v>101</v>
      </c>
      <c r="AA5192" s="624" t="s">
        <v>5289</v>
      </c>
      <c r="AB5192" s="624" t="s">
        <v>5289</v>
      </c>
      <c r="AC5192" s="138"/>
      <c r="AD5192" s="138"/>
      <c r="AE5192" s="138"/>
      <c r="AF5192" s="278"/>
      <c r="AG5192" s="107"/>
      <c r="AH5192" s="107"/>
      <c r="AI5192" s="107"/>
      <c r="AJ5192" s="107"/>
      <c r="AK5192" s="107"/>
      <c r="AL5192" s="107"/>
    </row>
    <row r="5193" spans="1:38" s="44" customFormat="1" ht="102" customHeight="1">
      <c r="A5193" s="621">
        <v>5</v>
      </c>
      <c r="B5193" s="627" t="s">
        <v>2632</v>
      </c>
      <c r="C5193" s="54" t="s">
        <v>2638</v>
      </c>
      <c r="D5193" s="626" t="s">
        <v>8629</v>
      </c>
      <c r="E5193" s="629" t="s">
        <v>54</v>
      </c>
      <c r="F5193" s="438" t="s">
        <v>51</v>
      </c>
      <c r="G5193" s="138"/>
      <c r="H5193" s="138"/>
      <c r="I5193" s="138"/>
      <c r="J5193" s="138"/>
      <c r="K5193" s="138"/>
      <c r="L5193" s="624" t="s">
        <v>101</v>
      </c>
      <c r="M5193" s="202"/>
      <c r="N5193" s="138"/>
      <c r="O5193" s="624">
        <v>0</v>
      </c>
      <c r="P5193" s="624">
        <v>0</v>
      </c>
      <c r="Q5193" s="624">
        <v>0</v>
      </c>
      <c r="R5193" s="624">
        <v>0</v>
      </c>
      <c r="S5193" s="624">
        <v>0</v>
      </c>
      <c r="T5193" s="624">
        <v>0</v>
      </c>
      <c r="U5193" s="624">
        <v>0</v>
      </c>
      <c r="V5193" s="624">
        <v>0</v>
      </c>
      <c r="W5193" s="624">
        <v>0</v>
      </c>
      <c r="X5193" s="624">
        <v>170</v>
      </c>
      <c r="Y5193" s="624">
        <v>0</v>
      </c>
      <c r="Z5193" s="624" t="s">
        <v>101</v>
      </c>
      <c r="AA5193" s="624" t="s">
        <v>5289</v>
      </c>
      <c r="AB5193" s="624" t="s">
        <v>5289</v>
      </c>
      <c r="AC5193" s="138"/>
      <c r="AD5193" s="138"/>
      <c r="AE5193" s="138"/>
      <c r="AF5193" s="278"/>
      <c r="AG5193" s="107"/>
      <c r="AH5193" s="107"/>
      <c r="AI5193" s="107"/>
      <c r="AJ5193" s="107"/>
      <c r="AK5193" s="107"/>
      <c r="AL5193" s="107"/>
    </row>
    <row r="5194" spans="1:38" s="44" customFormat="1" ht="89.25">
      <c r="A5194" s="621">
        <v>6</v>
      </c>
      <c r="B5194" s="627" t="s">
        <v>2121</v>
      </c>
      <c r="C5194" s="54" t="s">
        <v>2638</v>
      </c>
      <c r="D5194" s="626" t="s">
        <v>2633</v>
      </c>
      <c r="E5194" s="629" t="s">
        <v>54</v>
      </c>
      <c r="F5194" s="438" t="s">
        <v>51</v>
      </c>
      <c r="G5194" s="138"/>
      <c r="H5194" s="138"/>
      <c r="I5194" s="138"/>
      <c r="J5194" s="624" t="s">
        <v>5394</v>
      </c>
      <c r="K5194" s="627" t="s">
        <v>2634</v>
      </c>
      <c r="L5194" s="624" t="s">
        <v>101</v>
      </c>
      <c r="M5194" s="202"/>
      <c r="N5194" s="138"/>
      <c r="O5194" s="624">
        <v>0</v>
      </c>
      <c r="P5194" s="624">
        <v>0</v>
      </c>
      <c r="Q5194" s="624">
        <v>0</v>
      </c>
      <c r="R5194" s="624">
        <v>0</v>
      </c>
      <c r="S5194" s="624">
        <v>0</v>
      </c>
      <c r="T5194" s="624">
        <v>0</v>
      </c>
      <c r="U5194" s="624">
        <v>0</v>
      </c>
      <c r="V5194" s="624">
        <v>0</v>
      </c>
      <c r="W5194" s="624">
        <v>0</v>
      </c>
      <c r="X5194" s="624">
        <v>0</v>
      </c>
      <c r="Y5194" s="624">
        <v>0</v>
      </c>
      <c r="Z5194" s="624" t="s">
        <v>101</v>
      </c>
      <c r="AA5194" s="624" t="s">
        <v>5289</v>
      </c>
      <c r="AB5194" s="624" t="s">
        <v>5289</v>
      </c>
      <c r="AC5194" s="138"/>
      <c r="AD5194" s="138"/>
      <c r="AE5194" s="138"/>
      <c r="AF5194" s="278"/>
      <c r="AG5194" s="107"/>
      <c r="AH5194" s="107"/>
      <c r="AI5194" s="107"/>
      <c r="AJ5194" s="107"/>
      <c r="AK5194" s="107"/>
      <c r="AL5194" s="107"/>
    </row>
    <row r="5195" spans="1:38" s="44" customFormat="1" ht="127.5">
      <c r="A5195" s="621">
        <v>7</v>
      </c>
      <c r="B5195" s="53" t="s">
        <v>2446</v>
      </c>
      <c r="C5195" s="54" t="s">
        <v>2638</v>
      </c>
      <c r="D5195" s="626" t="s">
        <v>2635</v>
      </c>
      <c r="E5195" s="629" t="s">
        <v>54</v>
      </c>
      <c r="F5195" s="438" t="s">
        <v>2626</v>
      </c>
      <c r="G5195" s="624" t="s">
        <v>101</v>
      </c>
      <c r="H5195" s="624">
        <v>3</v>
      </c>
      <c r="I5195" s="16" t="s">
        <v>16488</v>
      </c>
      <c r="J5195" s="624" t="s">
        <v>5394</v>
      </c>
      <c r="K5195" s="627" t="s">
        <v>2636</v>
      </c>
      <c r="L5195" s="624" t="s">
        <v>101</v>
      </c>
      <c r="M5195" s="202"/>
      <c r="N5195" s="138"/>
      <c r="O5195" s="624">
        <v>0</v>
      </c>
      <c r="P5195" s="624">
        <v>0</v>
      </c>
      <c r="Q5195" s="624">
        <v>0</v>
      </c>
      <c r="R5195" s="624">
        <v>0</v>
      </c>
      <c r="S5195" s="624">
        <v>0</v>
      </c>
      <c r="T5195" s="624">
        <v>0</v>
      </c>
      <c r="U5195" s="624">
        <v>0</v>
      </c>
      <c r="V5195" s="624">
        <v>0</v>
      </c>
      <c r="W5195" s="624">
        <v>0</v>
      </c>
      <c r="X5195" s="624">
        <v>3</v>
      </c>
      <c r="Y5195" s="624">
        <v>0</v>
      </c>
      <c r="Z5195" s="624" t="s">
        <v>101</v>
      </c>
      <c r="AA5195" s="624" t="s">
        <v>5289</v>
      </c>
      <c r="AB5195" s="624" t="s">
        <v>5289</v>
      </c>
      <c r="AC5195" s="138"/>
      <c r="AD5195" s="138"/>
      <c r="AE5195" s="138"/>
      <c r="AF5195" s="278"/>
      <c r="AG5195" s="107"/>
      <c r="AH5195" s="107"/>
      <c r="AI5195" s="107"/>
      <c r="AJ5195" s="107"/>
      <c r="AK5195" s="107"/>
      <c r="AL5195" s="107"/>
    </row>
    <row r="5196" spans="1:38" s="44" customFormat="1" ht="89.25" customHeight="1">
      <c r="A5196" s="621">
        <v>8</v>
      </c>
      <c r="B5196" s="627" t="s">
        <v>2637</v>
      </c>
      <c r="C5196" s="54" t="s">
        <v>2638</v>
      </c>
      <c r="D5196" s="626" t="s">
        <v>2763</v>
      </c>
      <c r="E5196" s="629" t="s">
        <v>54</v>
      </c>
      <c r="F5196" s="438" t="s">
        <v>51</v>
      </c>
      <c r="G5196" s="138"/>
      <c r="H5196" s="138"/>
      <c r="I5196" s="138"/>
      <c r="J5196" s="138"/>
      <c r="K5196" s="138"/>
      <c r="L5196" s="624" t="s">
        <v>101</v>
      </c>
      <c r="M5196" s="202"/>
      <c r="N5196" s="138"/>
      <c r="O5196" s="624">
        <v>0</v>
      </c>
      <c r="P5196" s="624">
        <v>0</v>
      </c>
      <c r="Q5196" s="624">
        <v>0</v>
      </c>
      <c r="R5196" s="624">
        <v>0</v>
      </c>
      <c r="S5196" s="624">
        <v>0</v>
      </c>
      <c r="T5196" s="624">
        <v>0</v>
      </c>
      <c r="U5196" s="624">
        <v>0</v>
      </c>
      <c r="V5196" s="624">
        <v>0</v>
      </c>
      <c r="W5196" s="624">
        <v>0</v>
      </c>
      <c r="X5196" s="624">
        <v>23</v>
      </c>
      <c r="Y5196" s="624">
        <v>0</v>
      </c>
      <c r="Z5196" s="624" t="s">
        <v>101</v>
      </c>
      <c r="AA5196" s="624" t="s">
        <v>5289</v>
      </c>
      <c r="AB5196" s="624" t="s">
        <v>5289</v>
      </c>
      <c r="AC5196" s="138"/>
      <c r="AD5196" s="138"/>
      <c r="AE5196" s="138"/>
      <c r="AF5196" s="278"/>
      <c r="AG5196" s="107"/>
      <c r="AH5196" s="107"/>
      <c r="AI5196" s="107"/>
      <c r="AJ5196" s="107"/>
      <c r="AK5196" s="107"/>
      <c r="AL5196" s="107"/>
    </row>
    <row r="5197" spans="1:38" s="44" customFormat="1" ht="15.75" customHeight="1" thickBot="1">
      <c r="A5197" s="18"/>
      <c r="B5197" s="18">
        <v>8</v>
      </c>
      <c r="C5197" s="18"/>
      <c r="D5197" s="18">
        <v>8</v>
      </c>
      <c r="E5197" s="18">
        <v>8</v>
      </c>
      <c r="F5197" s="18">
        <v>4</v>
      </c>
      <c r="G5197" s="18">
        <v>0</v>
      </c>
      <c r="H5197" s="18">
        <v>1</v>
      </c>
      <c r="I5197" s="18"/>
      <c r="J5197" s="18">
        <v>1</v>
      </c>
      <c r="K5197" s="18">
        <v>3</v>
      </c>
      <c r="L5197" s="18">
        <v>1</v>
      </c>
      <c r="M5197" s="200"/>
      <c r="N5197" s="18">
        <f t="shared" ref="N5197:O5197" si="1812">SUM(N5189:N5196)</f>
        <v>0</v>
      </c>
      <c r="O5197" s="18">
        <f t="shared" si="1812"/>
        <v>0</v>
      </c>
      <c r="P5197" s="18">
        <f t="shared" ref="P5197:Q5197" si="1813">SUM(P5189:P5196)</f>
        <v>0</v>
      </c>
      <c r="Q5197" s="18">
        <f t="shared" si="1813"/>
        <v>0</v>
      </c>
      <c r="R5197" s="18">
        <f t="shared" ref="R5197" si="1814">SUM(R5189:R5196)</f>
        <v>0</v>
      </c>
      <c r="S5197" s="18">
        <f t="shared" ref="S5197" si="1815">SUM(S5189:S5196)</f>
        <v>0</v>
      </c>
      <c r="T5197" s="18">
        <f t="shared" ref="T5197:U5197" si="1816">SUM(T5189:T5196)</f>
        <v>0</v>
      </c>
      <c r="U5197" s="18">
        <f t="shared" si="1816"/>
        <v>0</v>
      </c>
      <c r="V5197" s="18">
        <f t="shared" ref="V5197:W5197" si="1817">SUM(V5189:V5196)</f>
        <v>0</v>
      </c>
      <c r="W5197" s="18">
        <f t="shared" si="1817"/>
        <v>0</v>
      </c>
      <c r="X5197" s="18">
        <f t="shared" ref="X5197:Y5197" si="1818">SUM(X5189:X5196)</f>
        <v>1093</v>
      </c>
      <c r="Y5197" s="18">
        <f t="shared" si="1818"/>
        <v>0</v>
      </c>
      <c r="Z5197" s="18">
        <v>0</v>
      </c>
      <c r="AA5197" s="18">
        <v>1</v>
      </c>
      <c r="AB5197" s="18">
        <v>1</v>
      </c>
      <c r="AC5197" s="18"/>
      <c r="AD5197" s="18"/>
      <c r="AE5197" s="18"/>
      <c r="AF5197" s="18"/>
      <c r="AG5197" s="107"/>
      <c r="AH5197" s="107"/>
      <c r="AI5197" s="107"/>
      <c r="AJ5197" s="107"/>
      <c r="AK5197" s="107"/>
      <c r="AL5197" s="107"/>
    </row>
    <row r="5198" spans="1:38" s="44" customFormat="1" ht="15.75" customHeight="1" thickBot="1">
      <c r="A5198" s="660" t="s">
        <v>2361</v>
      </c>
      <c r="B5198" s="661"/>
      <c r="C5198" s="661"/>
      <c r="D5198" s="661"/>
      <c r="E5198" s="661"/>
      <c r="F5198" s="661"/>
      <c r="G5198" s="661"/>
      <c r="H5198" s="661"/>
      <c r="I5198" s="661"/>
      <c r="J5198" s="661"/>
      <c r="K5198" s="661"/>
      <c r="L5198" s="661"/>
      <c r="M5198" s="661"/>
      <c r="N5198" s="661"/>
      <c r="O5198" s="661"/>
      <c r="P5198" s="661"/>
      <c r="Q5198" s="661"/>
      <c r="R5198" s="661"/>
      <c r="S5198" s="661"/>
      <c r="T5198" s="661"/>
      <c r="U5198" s="661"/>
      <c r="V5198" s="661"/>
      <c r="W5198" s="661"/>
      <c r="X5198" s="661"/>
      <c r="Y5198" s="661"/>
      <c r="Z5198" s="661"/>
      <c r="AA5198" s="661"/>
      <c r="AB5198" s="661"/>
      <c r="AC5198" s="661"/>
      <c r="AD5198" s="661"/>
      <c r="AE5198" s="661"/>
      <c r="AF5198" s="662"/>
      <c r="AG5198" s="107"/>
      <c r="AH5198" s="107"/>
      <c r="AI5198" s="107"/>
      <c r="AJ5198" s="107"/>
      <c r="AK5198" s="107"/>
      <c r="AL5198" s="107"/>
    </row>
    <row r="5199" spans="1:38" s="44" customFormat="1" ht="229.5" customHeight="1">
      <c r="A5199" s="621">
        <v>1</v>
      </c>
      <c r="B5199" s="29" t="s">
        <v>2641</v>
      </c>
      <c r="C5199" s="29" t="s">
        <v>2642</v>
      </c>
      <c r="D5199" s="29" t="s">
        <v>2643</v>
      </c>
      <c r="E5199" s="629" t="s">
        <v>54</v>
      </c>
      <c r="F5199" s="624" t="s">
        <v>19098</v>
      </c>
      <c r="G5199" s="624" t="s">
        <v>51</v>
      </c>
      <c r="H5199" s="624">
        <v>3</v>
      </c>
      <c r="I5199" s="16" t="s">
        <v>16488</v>
      </c>
      <c r="J5199" s="28" t="s">
        <v>2644</v>
      </c>
      <c r="K5199" s="28" t="s">
        <v>2618</v>
      </c>
      <c r="L5199" s="629" t="s">
        <v>54</v>
      </c>
      <c r="M5199" s="28" t="s">
        <v>13399</v>
      </c>
      <c r="N5199" s="629">
        <v>0</v>
      </c>
      <c r="O5199" s="629">
        <v>0</v>
      </c>
      <c r="P5199" s="629">
        <v>0</v>
      </c>
      <c r="Q5199" s="629">
        <v>0</v>
      </c>
      <c r="R5199" s="629">
        <v>0</v>
      </c>
      <c r="S5199" s="629">
        <v>0</v>
      </c>
      <c r="T5199" s="629">
        <v>0</v>
      </c>
      <c r="U5199" s="629">
        <v>0</v>
      </c>
      <c r="V5199" s="629">
        <v>0</v>
      </c>
      <c r="W5199" s="629">
        <v>0</v>
      </c>
      <c r="X5199" s="624">
        <v>0</v>
      </c>
      <c r="Y5199" s="629">
        <v>0</v>
      </c>
      <c r="Z5199" s="629" t="s">
        <v>40</v>
      </c>
      <c r="AA5199" s="29" t="s">
        <v>2674</v>
      </c>
      <c r="AB5199" s="29" t="s">
        <v>2645</v>
      </c>
      <c r="AC5199" s="138"/>
      <c r="AD5199" s="138"/>
      <c r="AE5199" s="138"/>
      <c r="AF5199" s="278"/>
      <c r="AG5199" s="107"/>
      <c r="AH5199" s="107"/>
      <c r="AI5199" s="107"/>
      <c r="AJ5199" s="107"/>
      <c r="AK5199" s="107"/>
      <c r="AL5199" s="107"/>
    </row>
    <row r="5200" spans="1:38" ht="127.5" customHeight="1">
      <c r="A5200" s="621">
        <v>2</v>
      </c>
      <c r="B5200" s="626" t="s">
        <v>2646</v>
      </c>
      <c r="C5200" s="626" t="s">
        <v>2642</v>
      </c>
      <c r="D5200" s="626" t="s">
        <v>2647</v>
      </c>
      <c r="E5200" s="624" t="s">
        <v>54</v>
      </c>
      <c r="F5200" s="624" t="s">
        <v>19098</v>
      </c>
      <c r="G5200" s="624" t="s">
        <v>51</v>
      </c>
      <c r="H5200" s="624">
        <v>3</v>
      </c>
      <c r="I5200" s="16" t="s">
        <v>16488</v>
      </c>
      <c r="J5200" s="624" t="s">
        <v>5289</v>
      </c>
      <c r="K5200" s="627" t="s">
        <v>2621</v>
      </c>
      <c r="L5200" s="624" t="s">
        <v>101</v>
      </c>
      <c r="M5200" s="202"/>
      <c r="N5200" s="138"/>
      <c r="O5200" s="624">
        <v>0</v>
      </c>
      <c r="P5200" s="624">
        <v>0</v>
      </c>
      <c r="Q5200" s="624">
        <v>0</v>
      </c>
      <c r="R5200" s="624">
        <v>0</v>
      </c>
      <c r="S5200" s="624">
        <v>0</v>
      </c>
      <c r="T5200" s="624">
        <v>0</v>
      </c>
      <c r="U5200" s="624">
        <v>0</v>
      </c>
      <c r="V5200" s="624">
        <v>0</v>
      </c>
      <c r="W5200" s="624">
        <v>0</v>
      </c>
      <c r="X5200" s="624">
        <v>2</v>
      </c>
      <c r="Y5200" s="624">
        <v>0</v>
      </c>
      <c r="Z5200" s="624" t="s">
        <v>101</v>
      </c>
      <c r="AA5200" s="624" t="s">
        <v>5289</v>
      </c>
      <c r="AB5200" s="624" t="s">
        <v>5289</v>
      </c>
      <c r="AC5200" s="138"/>
      <c r="AD5200" s="138"/>
      <c r="AE5200" s="138"/>
      <c r="AF5200" s="278"/>
    </row>
    <row r="5201" spans="1:38" ht="127.5" customHeight="1">
      <c r="A5201" s="621">
        <v>3</v>
      </c>
      <c r="B5201" s="626" t="s">
        <v>2648</v>
      </c>
      <c r="C5201" s="626" t="s">
        <v>2642</v>
      </c>
      <c r="D5201" s="626" t="s">
        <v>2649</v>
      </c>
      <c r="E5201" s="624" t="s">
        <v>54</v>
      </c>
      <c r="F5201" s="624" t="s">
        <v>19098</v>
      </c>
      <c r="G5201" s="624" t="s">
        <v>51</v>
      </c>
      <c r="H5201" s="624">
        <v>3</v>
      </c>
      <c r="I5201" s="16" t="s">
        <v>16488</v>
      </c>
      <c r="J5201" s="624" t="s">
        <v>5289</v>
      </c>
      <c r="K5201" s="627" t="s">
        <v>2621</v>
      </c>
      <c r="L5201" s="624" t="s">
        <v>101</v>
      </c>
      <c r="M5201" s="202"/>
      <c r="N5201" s="138"/>
      <c r="O5201" s="624">
        <v>0</v>
      </c>
      <c r="P5201" s="624">
        <v>0</v>
      </c>
      <c r="Q5201" s="624">
        <v>0</v>
      </c>
      <c r="R5201" s="624">
        <v>0</v>
      </c>
      <c r="S5201" s="624">
        <v>0</v>
      </c>
      <c r="T5201" s="624">
        <v>0</v>
      </c>
      <c r="U5201" s="624">
        <v>0</v>
      </c>
      <c r="V5201" s="624">
        <v>0</v>
      </c>
      <c r="W5201" s="624">
        <v>0</v>
      </c>
      <c r="X5201" s="624">
        <v>0</v>
      </c>
      <c r="Y5201" s="624">
        <v>0</v>
      </c>
      <c r="Z5201" s="624" t="s">
        <v>101</v>
      </c>
      <c r="AA5201" s="624" t="s">
        <v>5289</v>
      </c>
      <c r="AB5201" s="624" t="s">
        <v>5289</v>
      </c>
      <c r="AC5201" s="138"/>
      <c r="AD5201" s="138"/>
      <c r="AE5201" s="138"/>
      <c r="AF5201" s="278"/>
    </row>
    <row r="5202" spans="1:38" ht="127.5" customHeight="1">
      <c r="A5202" s="621">
        <v>4</v>
      </c>
      <c r="B5202" s="626" t="s">
        <v>2650</v>
      </c>
      <c r="C5202" s="626" t="s">
        <v>2642</v>
      </c>
      <c r="D5202" s="626" t="s">
        <v>2651</v>
      </c>
      <c r="E5202" s="624" t="s">
        <v>54</v>
      </c>
      <c r="F5202" s="624" t="s">
        <v>19098</v>
      </c>
      <c r="G5202" s="624" t="s">
        <v>51</v>
      </c>
      <c r="H5202" s="624">
        <v>3</v>
      </c>
      <c r="I5202" s="16" t="s">
        <v>16488</v>
      </c>
      <c r="J5202" s="624" t="s">
        <v>5289</v>
      </c>
      <c r="K5202" s="627" t="s">
        <v>2652</v>
      </c>
      <c r="L5202" s="624" t="s">
        <v>54</v>
      </c>
      <c r="M5202" s="627" t="s">
        <v>13400</v>
      </c>
      <c r="N5202" s="624">
        <v>0</v>
      </c>
      <c r="O5202" s="624">
        <v>0</v>
      </c>
      <c r="P5202" s="624">
        <v>0</v>
      </c>
      <c r="Q5202" s="624">
        <v>0</v>
      </c>
      <c r="R5202" s="624">
        <v>0</v>
      </c>
      <c r="S5202" s="624">
        <v>0</v>
      </c>
      <c r="T5202" s="624">
        <v>0</v>
      </c>
      <c r="U5202" s="624">
        <v>0</v>
      </c>
      <c r="V5202" s="624">
        <v>0</v>
      </c>
      <c r="W5202" s="624">
        <v>0</v>
      </c>
      <c r="X5202" s="624">
        <v>4</v>
      </c>
      <c r="Y5202" s="624">
        <v>0</v>
      </c>
      <c r="Z5202" s="624" t="s">
        <v>101</v>
      </c>
      <c r="AA5202" s="624" t="s">
        <v>5289</v>
      </c>
      <c r="AB5202" s="624" t="s">
        <v>5289</v>
      </c>
      <c r="AC5202" s="138"/>
      <c r="AD5202" s="138"/>
      <c r="AE5202" s="138"/>
      <c r="AF5202" s="278"/>
    </row>
    <row r="5203" spans="1:38" ht="127.5">
      <c r="A5203" s="621">
        <v>5</v>
      </c>
      <c r="B5203" s="626" t="s">
        <v>2653</v>
      </c>
      <c r="C5203" s="626" t="s">
        <v>2673</v>
      </c>
      <c r="D5203" s="626" t="s">
        <v>2654</v>
      </c>
      <c r="E5203" s="624" t="s">
        <v>54</v>
      </c>
      <c r="F5203" s="624" t="s">
        <v>51</v>
      </c>
      <c r="G5203" s="138"/>
      <c r="H5203" s="138"/>
      <c r="I5203" s="138"/>
      <c r="J5203" s="624" t="s">
        <v>5289</v>
      </c>
      <c r="K5203" s="627" t="s">
        <v>2655</v>
      </c>
      <c r="L5203" s="624" t="s">
        <v>54</v>
      </c>
      <c r="M5203" s="627" t="s">
        <v>13401</v>
      </c>
      <c r="N5203" s="624">
        <v>0</v>
      </c>
      <c r="O5203" s="624">
        <v>0</v>
      </c>
      <c r="P5203" s="624">
        <v>0</v>
      </c>
      <c r="Q5203" s="624">
        <v>0</v>
      </c>
      <c r="R5203" s="624">
        <v>0</v>
      </c>
      <c r="S5203" s="624">
        <v>0</v>
      </c>
      <c r="T5203" s="624">
        <v>0</v>
      </c>
      <c r="U5203" s="624">
        <v>0</v>
      </c>
      <c r="V5203" s="624">
        <v>0</v>
      </c>
      <c r="W5203" s="624">
        <v>0</v>
      </c>
      <c r="X5203" s="624">
        <v>0</v>
      </c>
      <c r="Y5203" s="624">
        <v>0</v>
      </c>
      <c r="Z5203" s="624" t="s">
        <v>101</v>
      </c>
      <c r="AA5203" s="624" t="s">
        <v>5289</v>
      </c>
      <c r="AB5203" s="624" t="s">
        <v>5289</v>
      </c>
      <c r="AC5203" s="138"/>
      <c r="AD5203" s="138"/>
      <c r="AE5203" s="138"/>
      <c r="AF5203" s="278"/>
    </row>
    <row r="5204" spans="1:38" ht="127.5">
      <c r="A5204" s="621">
        <v>6</v>
      </c>
      <c r="B5204" s="626" t="s">
        <v>2656</v>
      </c>
      <c r="C5204" s="626" t="s">
        <v>2673</v>
      </c>
      <c r="D5204" s="626" t="s">
        <v>2657</v>
      </c>
      <c r="E5204" s="624" t="s">
        <v>54</v>
      </c>
      <c r="F5204" s="624" t="s">
        <v>19098</v>
      </c>
      <c r="G5204" s="624" t="s">
        <v>51</v>
      </c>
      <c r="H5204" s="624">
        <v>3</v>
      </c>
      <c r="I5204" s="16" t="s">
        <v>16488</v>
      </c>
      <c r="J5204" s="624" t="s">
        <v>5289</v>
      </c>
      <c r="K5204" s="627" t="s">
        <v>2658</v>
      </c>
      <c r="L5204" s="624" t="s">
        <v>101</v>
      </c>
      <c r="M5204" s="202"/>
      <c r="N5204" s="138"/>
      <c r="O5204" s="624">
        <v>0</v>
      </c>
      <c r="P5204" s="624">
        <v>0</v>
      </c>
      <c r="Q5204" s="624">
        <v>0</v>
      </c>
      <c r="R5204" s="624">
        <v>0</v>
      </c>
      <c r="S5204" s="624">
        <v>0</v>
      </c>
      <c r="T5204" s="624">
        <v>0</v>
      </c>
      <c r="U5204" s="624">
        <v>0</v>
      </c>
      <c r="V5204" s="624">
        <v>0</v>
      </c>
      <c r="W5204" s="624">
        <v>0</v>
      </c>
      <c r="X5204" s="624">
        <v>0</v>
      </c>
      <c r="Y5204" s="624">
        <v>0</v>
      </c>
      <c r="Z5204" s="624" t="s">
        <v>40</v>
      </c>
      <c r="AA5204" s="624" t="s">
        <v>5289</v>
      </c>
      <c r="AB5204" s="624" t="s">
        <v>5289</v>
      </c>
      <c r="AC5204" s="138"/>
      <c r="AD5204" s="138"/>
      <c r="AE5204" s="138"/>
      <c r="AF5204" s="278"/>
    </row>
    <row r="5205" spans="1:38" s="44" customFormat="1" ht="127.5">
      <c r="A5205" s="621">
        <v>7</v>
      </c>
      <c r="B5205" s="626" t="s">
        <v>2478</v>
      </c>
      <c r="C5205" s="626" t="s">
        <v>2673</v>
      </c>
      <c r="D5205" s="626" t="s">
        <v>2659</v>
      </c>
      <c r="E5205" s="624" t="s">
        <v>129</v>
      </c>
      <c r="F5205" s="624" t="s">
        <v>51</v>
      </c>
      <c r="G5205" s="138"/>
      <c r="H5205" s="138"/>
      <c r="I5205" s="138"/>
      <c r="J5205" s="624" t="s">
        <v>5289</v>
      </c>
      <c r="K5205" s="627" t="s">
        <v>2660</v>
      </c>
      <c r="L5205" s="624" t="s">
        <v>101</v>
      </c>
      <c r="M5205" s="202"/>
      <c r="N5205" s="138"/>
      <c r="O5205" s="624">
        <v>0</v>
      </c>
      <c r="P5205" s="624">
        <v>0</v>
      </c>
      <c r="Q5205" s="624">
        <v>0</v>
      </c>
      <c r="R5205" s="624">
        <v>0</v>
      </c>
      <c r="S5205" s="624">
        <v>0</v>
      </c>
      <c r="T5205" s="624">
        <v>0</v>
      </c>
      <c r="U5205" s="624">
        <v>0</v>
      </c>
      <c r="V5205" s="624">
        <v>0</v>
      </c>
      <c r="W5205" s="624">
        <v>0</v>
      </c>
      <c r="X5205" s="624">
        <v>3</v>
      </c>
      <c r="Y5205" s="624">
        <v>0</v>
      </c>
      <c r="Z5205" s="624" t="s">
        <v>40</v>
      </c>
      <c r="AA5205" s="624" t="s">
        <v>5289</v>
      </c>
      <c r="AB5205" s="624" t="s">
        <v>5289</v>
      </c>
      <c r="AC5205" s="138"/>
      <c r="AD5205" s="138"/>
      <c r="AE5205" s="138"/>
      <c r="AF5205" s="278"/>
      <c r="AG5205" s="107"/>
      <c r="AH5205" s="107"/>
      <c r="AI5205" s="107"/>
      <c r="AJ5205" s="107"/>
      <c r="AK5205" s="107"/>
      <c r="AL5205" s="107"/>
    </row>
    <row r="5206" spans="1:38" s="44" customFormat="1" ht="127.5">
      <c r="A5206" s="621">
        <v>8</v>
      </c>
      <c r="B5206" s="626" t="s">
        <v>121</v>
      </c>
      <c r="C5206" s="626" t="s">
        <v>2673</v>
      </c>
      <c r="D5206" s="626" t="s">
        <v>2661</v>
      </c>
      <c r="E5206" s="624" t="s">
        <v>54</v>
      </c>
      <c r="F5206" s="624" t="s">
        <v>19098</v>
      </c>
      <c r="G5206" s="624" t="s">
        <v>51</v>
      </c>
      <c r="H5206" s="624">
        <v>3</v>
      </c>
      <c r="I5206" s="16" t="s">
        <v>16488</v>
      </c>
      <c r="J5206" s="624" t="s">
        <v>5289</v>
      </c>
      <c r="K5206" s="627" t="s">
        <v>2662</v>
      </c>
      <c r="L5206" s="624" t="s">
        <v>101</v>
      </c>
      <c r="M5206" s="202"/>
      <c r="N5206" s="138"/>
      <c r="O5206" s="624">
        <v>0</v>
      </c>
      <c r="P5206" s="624">
        <v>0</v>
      </c>
      <c r="Q5206" s="624">
        <v>0</v>
      </c>
      <c r="R5206" s="624">
        <v>0</v>
      </c>
      <c r="S5206" s="624">
        <v>0</v>
      </c>
      <c r="T5206" s="624">
        <v>0</v>
      </c>
      <c r="U5206" s="624">
        <v>0</v>
      </c>
      <c r="V5206" s="624">
        <v>0</v>
      </c>
      <c r="W5206" s="624">
        <v>0</v>
      </c>
      <c r="X5206" s="624">
        <v>61</v>
      </c>
      <c r="Y5206" s="624">
        <v>0</v>
      </c>
      <c r="Z5206" s="624" t="s">
        <v>101</v>
      </c>
      <c r="AA5206" s="624" t="s">
        <v>5289</v>
      </c>
      <c r="AB5206" s="624" t="s">
        <v>5289</v>
      </c>
      <c r="AC5206" s="138"/>
      <c r="AD5206" s="138"/>
      <c r="AE5206" s="138"/>
      <c r="AF5206" s="278"/>
      <c r="AG5206" s="107"/>
      <c r="AH5206" s="107"/>
      <c r="AI5206" s="107"/>
      <c r="AJ5206" s="107"/>
      <c r="AK5206" s="107"/>
      <c r="AL5206" s="107"/>
    </row>
    <row r="5207" spans="1:38" s="44" customFormat="1" ht="127.5">
      <c r="A5207" s="621">
        <v>9</v>
      </c>
      <c r="B5207" s="626" t="s">
        <v>2663</v>
      </c>
      <c r="C5207" s="626" t="s">
        <v>2673</v>
      </c>
      <c r="D5207" s="626" t="s">
        <v>2664</v>
      </c>
      <c r="E5207" s="624" t="s">
        <v>54</v>
      </c>
      <c r="F5207" s="624" t="s">
        <v>51</v>
      </c>
      <c r="G5207" s="138"/>
      <c r="H5207" s="138"/>
      <c r="I5207" s="138"/>
      <c r="J5207" s="624" t="s">
        <v>5289</v>
      </c>
      <c r="K5207" s="627" t="s">
        <v>2658</v>
      </c>
      <c r="L5207" s="624" t="s">
        <v>54</v>
      </c>
      <c r="M5207" s="627" t="s">
        <v>13402</v>
      </c>
      <c r="N5207" s="624">
        <v>0</v>
      </c>
      <c r="O5207" s="624">
        <v>0</v>
      </c>
      <c r="P5207" s="624">
        <v>0</v>
      </c>
      <c r="Q5207" s="624">
        <v>0</v>
      </c>
      <c r="R5207" s="624">
        <v>0</v>
      </c>
      <c r="S5207" s="624">
        <v>0</v>
      </c>
      <c r="T5207" s="624">
        <v>0</v>
      </c>
      <c r="U5207" s="624">
        <v>0</v>
      </c>
      <c r="V5207" s="624">
        <v>0</v>
      </c>
      <c r="W5207" s="624">
        <v>0</v>
      </c>
      <c r="X5207" s="624">
        <v>17</v>
      </c>
      <c r="Y5207" s="624">
        <v>0</v>
      </c>
      <c r="Z5207" s="624" t="s">
        <v>40</v>
      </c>
      <c r="AA5207" s="624" t="s">
        <v>5289</v>
      </c>
      <c r="AB5207" s="624" t="s">
        <v>5289</v>
      </c>
      <c r="AC5207" s="138"/>
      <c r="AD5207" s="138"/>
      <c r="AE5207" s="138"/>
      <c r="AF5207" s="278"/>
      <c r="AG5207" s="107"/>
      <c r="AH5207" s="107"/>
      <c r="AI5207" s="107"/>
      <c r="AJ5207" s="107"/>
      <c r="AK5207" s="107"/>
      <c r="AL5207" s="107"/>
    </row>
    <row r="5208" spans="1:38" ht="127.5">
      <c r="A5208" s="621">
        <v>10</v>
      </c>
      <c r="B5208" s="626" t="s">
        <v>2665</v>
      </c>
      <c r="C5208" s="626" t="s">
        <v>2673</v>
      </c>
      <c r="D5208" s="626" t="s">
        <v>2666</v>
      </c>
      <c r="E5208" s="624" t="s">
        <v>54</v>
      </c>
      <c r="F5208" s="624" t="s">
        <v>51</v>
      </c>
      <c r="G5208" s="138"/>
      <c r="H5208" s="138"/>
      <c r="I5208" s="138"/>
      <c r="J5208" s="624" t="s">
        <v>5289</v>
      </c>
      <c r="K5208" s="627" t="s">
        <v>2667</v>
      </c>
      <c r="L5208" s="624" t="s">
        <v>101</v>
      </c>
      <c r="M5208" s="202"/>
      <c r="N5208" s="138"/>
      <c r="O5208" s="624">
        <v>0</v>
      </c>
      <c r="P5208" s="624">
        <v>0</v>
      </c>
      <c r="Q5208" s="624">
        <v>0</v>
      </c>
      <c r="R5208" s="624">
        <v>0</v>
      </c>
      <c r="S5208" s="624">
        <v>0</v>
      </c>
      <c r="T5208" s="624">
        <v>0</v>
      </c>
      <c r="U5208" s="624">
        <v>0</v>
      </c>
      <c r="V5208" s="624">
        <v>0</v>
      </c>
      <c r="W5208" s="624">
        <v>0</v>
      </c>
      <c r="X5208" s="624">
        <v>15</v>
      </c>
      <c r="Y5208" s="624">
        <v>0</v>
      </c>
      <c r="Z5208" s="624" t="s">
        <v>101</v>
      </c>
      <c r="AA5208" s="624" t="s">
        <v>5289</v>
      </c>
      <c r="AB5208" s="624" t="s">
        <v>5289</v>
      </c>
      <c r="AC5208" s="138"/>
      <c r="AD5208" s="138"/>
      <c r="AE5208" s="138"/>
      <c r="AF5208" s="278"/>
    </row>
    <row r="5209" spans="1:38" ht="89.25">
      <c r="A5209" s="621">
        <v>11</v>
      </c>
      <c r="B5209" s="626" t="s">
        <v>522</v>
      </c>
      <c r="C5209" s="626" t="s">
        <v>2668</v>
      </c>
      <c r="D5209" s="626" t="s">
        <v>2669</v>
      </c>
      <c r="E5209" s="624" t="s">
        <v>129</v>
      </c>
      <c r="F5209" s="624" t="s">
        <v>51</v>
      </c>
      <c r="G5209" s="138"/>
      <c r="H5209" s="138"/>
      <c r="I5209" s="138"/>
      <c r="J5209" s="624" t="s">
        <v>5289</v>
      </c>
      <c r="K5209" s="627" t="s">
        <v>2670</v>
      </c>
      <c r="L5209" s="624" t="s">
        <v>54</v>
      </c>
      <c r="M5209" s="627" t="s">
        <v>13403</v>
      </c>
      <c r="N5209" s="624">
        <v>0</v>
      </c>
      <c r="O5209" s="624">
        <v>0</v>
      </c>
      <c r="P5209" s="624">
        <v>0</v>
      </c>
      <c r="Q5209" s="624">
        <v>0</v>
      </c>
      <c r="R5209" s="624">
        <v>0</v>
      </c>
      <c r="S5209" s="624">
        <v>0</v>
      </c>
      <c r="T5209" s="624">
        <v>0</v>
      </c>
      <c r="U5209" s="624">
        <v>0</v>
      </c>
      <c r="V5209" s="624">
        <v>0</v>
      </c>
      <c r="W5209" s="624">
        <v>0</v>
      </c>
      <c r="X5209" s="634">
        <v>0</v>
      </c>
      <c r="Y5209" s="624">
        <v>0</v>
      </c>
      <c r="Z5209" s="624" t="s">
        <v>40</v>
      </c>
      <c r="AA5209" s="624" t="s">
        <v>5289</v>
      </c>
      <c r="AB5209" s="624" t="s">
        <v>5289</v>
      </c>
      <c r="AC5209" s="138"/>
      <c r="AD5209" s="138"/>
      <c r="AE5209" s="138"/>
      <c r="AF5209" s="278"/>
    </row>
    <row r="5210" spans="1:38" ht="114.75" customHeight="1">
      <c r="A5210" s="621">
        <v>12</v>
      </c>
      <c r="B5210" s="626" t="s">
        <v>2671</v>
      </c>
      <c r="C5210" s="626" t="s">
        <v>2668</v>
      </c>
      <c r="D5210" s="626" t="s">
        <v>2672</v>
      </c>
      <c r="E5210" s="624" t="s">
        <v>54</v>
      </c>
      <c r="F5210" s="624" t="s">
        <v>51</v>
      </c>
      <c r="G5210" s="138"/>
      <c r="H5210" s="138"/>
      <c r="I5210" s="138"/>
      <c r="J5210" s="138"/>
      <c r="K5210" s="138"/>
      <c r="L5210" s="624" t="s">
        <v>101</v>
      </c>
      <c r="M5210" s="202"/>
      <c r="N5210" s="138"/>
      <c r="O5210" s="624">
        <v>0</v>
      </c>
      <c r="P5210" s="624">
        <v>0</v>
      </c>
      <c r="Q5210" s="624">
        <v>0</v>
      </c>
      <c r="R5210" s="624">
        <v>0</v>
      </c>
      <c r="S5210" s="624">
        <v>0</v>
      </c>
      <c r="T5210" s="624">
        <v>0</v>
      </c>
      <c r="U5210" s="624">
        <v>0</v>
      </c>
      <c r="V5210" s="624">
        <v>0</v>
      </c>
      <c r="W5210" s="624">
        <v>0</v>
      </c>
      <c r="X5210" s="624">
        <v>32</v>
      </c>
      <c r="Y5210" s="624">
        <v>0</v>
      </c>
      <c r="Z5210" s="624" t="s">
        <v>101</v>
      </c>
      <c r="AA5210" s="624" t="s">
        <v>5289</v>
      </c>
      <c r="AB5210" s="624" t="s">
        <v>5289</v>
      </c>
      <c r="AC5210" s="138"/>
      <c r="AD5210" s="138"/>
      <c r="AE5210" s="138"/>
      <c r="AF5210" s="278"/>
    </row>
    <row r="5211" spans="1:38" s="44" customFormat="1" ht="102">
      <c r="A5211" s="214">
        <v>13</v>
      </c>
      <c r="B5211" s="626" t="s">
        <v>1556</v>
      </c>
      <c r="C5211" s="626" t="s">
        <v>14570</v>
      </c>
      <c r="D5211" s="626" t="s">
        <v>14571</v>
      </c>
      <c r="E5211" s="624" t="s">
        <v>54</v>
      </c>
      <c r="F5211" s="624" t="s">
        <v>51</v>
      </c>
      <c r="G5211" s="138"/>
      <c r="H5211" s="138"/>
      <c r="I5211" s="138"/>
      <c r="J5211" s="624" t="s">
        <v>5289</v>
      </c>
      <c r="K5211" s="626" t="s">
        <v>14572</v>
      </c>
      <c r="L5211" s="624" t="s">
        <v>101</v>
      </c>
      <c r="M5211" s="202"/>
      <c r="N5211" s="138"/>
      <c r="O5211" s="624">
        <v>0</v>
      </c>
      <c r="P5211" s="624">
        <v>0</v>
      </c>
      <c r="Q5211" s="624">
        <v>0</v>
      </c>
      <c r="R5211" s="624">
        <v>0</v>
      </c>
      <c r="S5211" s="624">
        <v>0</v>
      </c>
      <c r="T5211" s="624">
        <v>0</v>
      </c>
      <c r="U5211" s="624">
        <v>0</v>
      </c>
      <c r="V5211" s="624">
        <v>0</v>
      </c>
      <c r="W5211" s="624">
        <v>0</v>
      </c>
      <c r="X5211" s="624">
        <v>517</v>
      </c>
      <c r="Y5211" s="624">
        <v>0</v>
      </c>
      <c r="Z5211" s="624" t="s">
        <v>51</v>
      </c>
      <c r="AA5211" s="624" t="s">
        <v>5289</v>
      </c>
      <c r="AB5211" s="624" t="s">
        <v>5289</v>
      </c>
      <c r="AC5211" s="138"/>
      <c r="AD5211" s="138"/>
      <c r="AE5211" s="138"/>
      <c r="AF5211" s="469"/>
      <c r="AG5211" s="107"/>
      <c r="AH5211" s="107"/>
      <c r="AI5211" s="107"/>
      <c r="AJ5211" s="107"/>
      <c r="AK5211" s="107"/>
      <c r="AL5211" s="107"/>
    </row>
    <row r="5212" spans="1:38" s="44" customFormat="1" ht="114.75">
      <c r="A5212" s="214">
        <v>14</v>
      </c>
      <c r="B5212" s="626" t="s">
        <v>17750</v>
      </c>
      <c r="C5212" s="626" t="s">
        <v>18991</v>
      </c>
      <c r="D5212" s="626" t="s">
        <v>18992</v>
      </c>
      <c r="E5212" s="624" t="s">
        <v>54</v>
      </c>
      <c r="F5212" s="624" t="s">
        <v>51</v>
      </c>
      <c r="G5212" s="138"/>
      <c r="H5212" s="138"/>
      <c r="I5212" s="138"/>
      <c r="J5212" s="138"/>
      <c r="K5212" s="138"/>
      <c r="L5212" s="624" t="s">
        <v>101</v>
      </c>
      <c r="M5212" s="202"/>
      <c r="N5212" s="138"/>
      <c r="O5212" s="624">
        <v>0</v>
      </c>
      <c r="P5212" s="624">
        <v>0</v>
      </c>
      <c r="Q5212" s="624">
        <v>0</v>
      </c>
      <c r="R5212" s="624">
        <v>0</v>
      </c>
      <c r="S5212" s="624">
        <v>0</v>
      </c>
      <c r="T5212" s="624">
        <v>0</v>
      </c>
      <c r="U5212" s="624">
        <v>0</v>
      </c>
      <c r="V5212" s="624">
        <v>0</v>
      </c>
      <c r="W5212" s="624">
        <v>0</v>
      </c>
      <c r="X5212" s="624">
        <v>0</v>
      </c>
      <c r="Y5212" s="624">
        <v>0</v>
      </c>
      <c r="Z5212" s="624" t="s">
        <v>51</v>
      </c>
      <c r="AA5212" s="624" t="s">
        <v>5289</v>
      </c>
      <c r="AB5212" s="624" t="s">
        <v>5289</v>
      </c>
      <c r="AC5212" s="138"/>
      <c r="AD5212" s="138"/>
      <c r="AE5212" s="138"/>
      <c r="AF5212" s="469"/>
      <c r="AG5212" s="107"/>
      <c r="AH5212" s="107"/>
      <c r="AI5212" s="107"/>
      <c r="AJ5212" s="107"/>
      <c r="AK5212" s="107"/>
      <c r="AL5212" s="107"/>
    </row>
    <row r="5213" spans="1:38" s="44" customFormat="1" ht="15" customHeight="1">
      <c r="A5213" s="18"/>
      <c r="B5213" s="18">
        <v>14</v>
      </c>
      <c r="C5213" s="18"/>
      <c r="D5213" s="18">
        <v>14</v>
      </c>
      <c r="E5213" s="18">
        <v>14</v>
      </c>
      <c r="F5213" s="18">
        <v>5</v>
      </c>
      <c r="G5213" s="18">
        <v>0</v>
      </c>
      <c r="H5213" s="18">
        <v>1</v>
      </c>
      <c r="I5213" s="18"/>
      <c r="J5213" s="18">
        <v>1</v>
      </c>
      <c r="K5213" s="18">
        <v>12</v>
      </c>
      <c r="L5213" s="18">
        <v>5</v>
      </c>
      <c r="M5213" s="200"/>
      <c r="N5213" s="18">
        <f t="shared" ref="N5213:O5213" si="1819">SUM(N5199:N5212)</f>
        <v>0</v>
      </c>
      <c r="O5213" s="18">
        <f t="shared" si="1819"/>
        <v>0</v>
      </c>
      <c r="P5213" s="18">
        <f t="shared" ref="P5213:Q5213" si="1820">SUM(P5199:P5212)</f>
        <v>0</v>
      </c>
      <c r="Q5213" s="18">
        <f t="shared" si="1820"/>
        <v>0</v>
      </c>
      <c r="R5213" s="18">
        <f t="shared" ref="R5213" si="1821">SUM(R5199:R5212)</f>
        <v>0</v>
      </c>
      <c r="S5213" s="18">
        <f t="shared" ref="S5213" si="1822">SUM(S5199:S5212)</f>
        <v>0</v>
      </c>
      <c r="T5213" s="18">
        <f t="shared" ref="T5213:U5213" si="1823">SUM(T5199:T5212)</f>
        <v>0</v>
      </c>
      <c r="U5213" s="18">
        <f t="shared" si="1823"/>
        <v>0</v>
      </c>
      <c r="V5213" s="18">
        <f t="shared" ref="V5213:W5213" si="1824">SUM(V5199:V5212)</f>
        <v>0</v>
      </c>
      <c r="W5213" s="18">
        <f t="shared" si="1824"/>
        <v>0</v>
      </c>
      <c r="X5213" s="18">
        <f t="shared" ref="X5213:Y5213" si="1825">SUM(X5199:X5212)</f>
        <v>651</v>
      </c>
      <c r="Y5213" s="18">
        <f t="shared" si="1825"/>
        <v>0</v>
      </c>
      <c r="Z5213" s="18">
        <v>5</v>
      </c>
      <c r="AA5213" s="18">
        <v>1</v>
      </c>
      <c r="AB5213" s="18">
        <v>1</v>
      </c>
      <c r="AC5213" s="18"/>
      <c r="AD5213" s="18"/>
      <c r="AE5213" s="18"/>
      <c r="AF5213" s="18"/>
      <c r="AG5213" s="107"/>
      <c r="AH5213" s="107"/>
      <c r="AI5213" s="107"/>
      <c r="AJ5213" s="107"/>
      <c r="AK5213" s="107"/>
      <c r="AL5213" s="107"/>
    </row>
    <row r="5214" spans="1:38" s="44" customFormat="1" ht="13.5" thickBot="1">
      <c r="A5214" s="243">
        <v>32</v>
      </c>
      <c r="B5214" s="243">
        <f>B4802+B4812+B4843+B4856+B4869+B4880+B4892+B4911+B4931+B4955+B4966+B4976+B4990+B5009+B5017+B5034+B5044+B5054+B5068+B5083+B5101+B5116+B5139+B5154+B5164+B5172+B5187+B5197+B5213+B4913+B4916+B4882</f>
        <v>372</v>
      </c>
      <c r="C5214" s="243"/>
      <c r="D5214" s="243">
        <f>D4802+D4812+D4843+D4856+D4869+D4880+D4892+D4911+D4931+D4955+D4966+D4976+D4990+D5009+D5017+D5034+D5044+D5054+D5068+D5083+D5101+D5116+D5139+D5154+D5164+D5172+D5187+D5197+D5213+D4913+D4916+D4882</f>
        <v>367</v>
      </c>
      <c r="E5214" s="243">
        <f>E4802+E4812+E4843+E4856+E4869+E4880+E4892+E4911+E4931+E4955+E4966+E4976+E4990+E5009+E5017+E5034+E5044+E5054+E5068+E5083+E5101+E5116+E5139+E5154+E5164+E5172+E5187+E5197+E5213+E4913+E4916+E4882</f>
        <v>367</v>
      </c>
      <c r="F5214" s="243">
        <f>F4802+F4812+F4843+F4856+F4869+F4880+F4892+F4911+F4931+F4955+F4966+F4976+F4990+F5009+F5017+F5034+F5044+F5054+F5068+F5083+F5101+F5116+F5139+F5154+F5164+F5172+F5187+F5197+F5213+F4913+F4916+F4882</f>
        <v>101</v>
      </c>
      <c r="G5214" s="243">
        <f>G4802+G4812+G4843+G4856+G4869+G4880+G4892+G4911+G4931+G4955+G4966+G4976+G4990+G5009+G5017+G5034+G5044+G5054+G5068+G5083+G5101+G5116+G5139+G5154+G5164+G5172+G5187+G5197+G5213+G4913+G4916+G4882</f>
        <v>20</v>
      </c>
      <c r="H5214" s="243">
        <f>H4802+H4812+H4843+H4856+H4869+H4880+H4892+H4911+H4931+H4955+H4966+H4976+H4990+H5009+H5017+H5034+H5044+H5054+H5068+H5083+H5101+H5116+H5139+H5154+H5164+H5172+H5187+H5197+H5213+H4913+H4916+H4882</f>
        <v>13</v>
      </c>
      <c r="I5214" s="243"/>
      <c r="J5214" s="243">
        <f>J4802+J4812+J4843+J4856+J4869+J4880+J4892+J4911+J4931+J4955+J4966+J4976+J4990+J5009+J5017+J5034+J5044+J5054+J5068+J5083+J5101+J5116+J5139+J5154+J5164+J5172+J5187+J5197+J5213+J4913+J4916+J4882</f>
        <v>28</v>
      </c>
      <c r="K5214" s="243">
        <f>K4802+K4812+K4843+K4856+K4869+K4880+K4892+K4911+K4931+K4955+K4966+K4976+K4990+K5009+K5017+K5034+K5044+K5054+K5068+K5083+K5101+K5116+K5139+K5154+K5164+K5172+K5187+K5197+K5213+K4913+K4916+K4882</f>
        <v>162</v>
      </c>
      <c r="L5214" s="243">
        <f>L4802+L4812+L4843+L4856+L4869+L4880+L4892+L4911+L4931+L4955+L4966+L4976+L4990+L5009+L5017+L5034+L5044+L5054+L5068+L5083+L5101+L5116+L5139+L5154+L5164+L5172+L5187+L5197+L5213+L4913+L4916+L4882</f>
        <v>138</v>
      </c>
      <c r="M5214" s="244"/>
      <c r="N5214" s="243">
        <f t="shared" ref="N5214:O5214" si="1826">N4802+N4812+N4843+N4856+N4869+N4880+N4892+N4911+N4931+N4955+N4966+N4976+N4990+N5009+N5017+N5034+N5044+N5054+N5068+N5083+N5101+N5116+N5139+N5154+N5164+N5172+N5187+N5197+N5213+N4913+N4916+N4882</f>
        <v>7482</v>
      </c>
      <c r="O5214" s="243">
        <f t="shared" si="1826"/>
        <v>0</v>
      </c>
      <c r="P5214" s="243">
        <f t="shared" ref="P5214:Q5214" si="1827">P4802+P4812+P4843+P4856+P4869+P4880+P4892+P4911+P4931+P4955+P4966+P4976+P4990+P5009+P5017+P5034+P5044+P5054+P5068+P5083+P5101+P5116+P5139+P5154+P5164+P5172+P5187+P5197+P5213+P4913+P4916+P4882</f>
        <v>0</v>
      </c>
      <c r="Q5214" s="243">
        <f t="shared" si="1827"/>
        <v>0</v>
      </c>
      <c r="R5214" s="243">
        <f t="shared" ref="R5214" si="1828">R4802+R4812+R4843+R4856+R4869+R4880+R4892+R4911+R4931+R4955+R4966+R4976+R4990+R5009+R5017+R5034+R5044+R5054+R5068+R5083+R5101+R5116+R5139+R5154+R5164+R5172+R5187+R5197+R5213+R4913+R4916+R4882</f>
        <v>0</v>
      </c>
      <c r="S5214" s="243">
        <f t="shared" ref="S5214:AB5214" si="1829">S4802+S4812+S4843+S4856+S4869+S4880+S4892+S4911+S4931+S4955+S4966+S4976+S4990+S5009+S5017+S5034+S5044+S5054+S5068+S5083+S5101+S5116+S5139+S5154+S5164+S5172+S5187+S5197+S5213+S4913+S4916+S4882</f>
        <v>0</v>
      </c>
      <c r="T5214" s="243">
        <f t="shared" ref="T5214:U5214" si="1830">T4802+T4812+T4843+T4856+T4869+T4880+T4892+T4911+T4931+T4955+T4966+T4976+T4990+T5009+T5017+T5034+T5044+T5054+T5068+T5083+T5101+T5116+T5139+T5154+T5164+T5172+T5187+T5197+T5213+T4913+T4916+T4882</f>
        <v>10</v>
      </c>
      <c r="U5214" s="243">
        <f t="shared" si="1830"/>
        <v>0</v>
      </c>
      <c r="V5214" s="243">
        <f t="shared" ref="V5214:W5214" si="1831">V4802+V4812+V4843+V4856+V4869+V4880+V4892+V4911+V4931+V4955+V4966+V4976+V4990+V5009+V5017+V5034+V5044+V5054+V5068+V5083+V5101+V5116+V5139+V5154+V5164+V5172+V5187+V5197+V5213+V4913+V4916+V4882</f>
        <v>0</v>
      </c>
      <c r="W5214" s="243">
        <f t="shared" si="1831"/>
        <v>0</v>
      </c>
      <c r="X5214" s="243">
        <f t="shared" ref="X5214:Y5214" si="1832">X4802+X4812+X4843+X4856+X4869+X4880+X4892+X4911+X4931+X4955+X4966+X4976+X4990+X5009+X5017+X5034+X5044+X5054+X5068+X5083+X5101+X5116+X5139+X5154+X5164+X5172+X5187+X5197+X5213+X4913+X4916+X4882</f>
        <v>26299</v>
      </c>
      <c r="Y5214" s="243">
        <f t="shared" si="1832"/>
        <v>0</v>
      </c>
      <c r="Z5214" s="243">
        <f t="shared" si="1829"/>
        <v>70</v>
      </c>
      <c r="AA5214" s="243">
        <f t="shared" si="1829"/>
        <v>29</v>
      </c>
      <c r="AB5214" s="243">
        <f t="shared" si="1829"/>
        <v>27</v>
      </c>
      <c r="AC5214" s="243"/>
      <c r="AD5214" s="243"/>
      <c r="AE5214" s="243"/>
      <c r="AF5214" s="243"/>
      <c r="AG5214" s="107"/>
      <c r="AH5214" s="107"/>
      <c r="AI5214" s="107"/>
      <c r="AJ5214" s="107"/>
      <c r="AK5214" s="107"/>
      <c r="AL5214" s="107"/>
    </row>
    <row r="5215" spans="1:38" ht="15.75" customHeight="1" thickBot="1">
      <c r="A5215" s="663" t="s">
        <v>183</v>
      </c>
      <c r="B5215" s="664"/>
      <c r="C5215" s="664"/>
      <c r="D5215" s="664"/>
      <c r="E5215" s="664"/>
      <c r="F5215" s="664"/>
      <c r="G5215" s="664"/>
      <c r="H5215" s="664"/>
      <c r="I5215" s="664"/>
      <c r="J5215" s="664"/>
      <c r="K5215" s="664"/>
      <c r="L5215" s="664"/>
      <c r="M5215" s="664"/>
      <c r="N5215" s="664"/>
      <c r="O5215" s="664"/>
      <c r="P5215" s="664"/>
      <c r="Q5215" s="664"/>
      <c r="R5215" s="664"/>
      <c r="S5215" s="664"/>
      <c r="T5215" s="664"/>
      <c r="U5215" s="664"/>
      <c r="V5215" s="664"/>
      <c r="W5215" s="664"/>
      <c r="X5215" s="664"/>
      <c r="Y5215" s="664"/>
      <c r="Z5215" s="664"/>
      <c r="AA5215" s="664"/>
      <c r="AB5215" s="664"/>
      <c r="AC5215" s="664"/>
      <c r="AD5215" s="664"/>
      <c r="AE5215" s="664"/>
      <c r="AF5215" s="665"/>
    </row>
    <row r="5216" spans="1:38" ht="165.75">
      <c r="A5216" s="266">
        <v>1</v>
      </c>
      <c r="B5216" s="52" t="s">
        <v>1168</v>
      </c>
      <c r="C5216" s="52" t="s">
        <v>2945</v>
      </c>
      <c r="D5216" s="324" t="s">
        <v>14192</v>
      </c>
      <c r="E5216" s="118" t="s">
        <v>40</v>
      </c>
      <c r="F5216" s="118" t="s">
        <v>14181</v>
      </c>
      <c r="G5216" s="118" t="s">
        <v>40</v>
      </c>
      <c r="H5216" s="624">
        <v>1</v>
      </c>
      <c r="I5216" s="624" t="s">
        <v>18724</v>
      </c>
      <c r="J5216" s="138"/>
      <c r="K5216" s="138"/>
      <c r="L5216" s="118" t="s">
        <v>51</v>
      </c>
      <c r="M5216" s="202"/>
      <c r="N5216" s="189"/>
      <c r="O5216" s="118">
        <v>0</v>
      </c>
      <c r="P5216" s="118">
        <v>0</v>
      </c>
      <c r="Q5216" s="118">
        <v>0</v>
      </c>
      <c r="R5216" s="118">
        <v>0</v>
      </c>
      <c r="S5216" s="118">
        <v>0</v>
      </c>
      <c r="T5216" s="118">
        <v>0</v>
      </c>
      <c r="U5216" s="118">
        <v>0</v>
      </c>
      <c r="V5216" s="118">
        <v>0</v>
      </c>
      <c r="W5216" s="118">
        <v>0</v>
      </c>
      <c r="X5216" s="118">
        <v>739</v>
      </c>
      <c r="Y5216" s="118">
        <v>0</v>
      </c>
      <c r="Z5216" s="118" t="s">
        <v>40</v>
      </c>
      <c r="AA5216" s="52" t="s">
        <v>1170</v>
      </c>
      <c r="AB5216" s="52" t="s">
        <v>2946</v>
      </c>
      <c r="AC5216" s="159" t="s">
        <v>1171</v>
      </c>
      <c r="AD5216" s="159" t="s">
        <v>17632</v>
      </c>
      <c r="AE5216" s="159" t="s">
        <v>1172</v>
      </c>
      <c r="AF5216" s="159" t="s">
        <v>20729</v>
      </c>
    </row>
    <row r="5217" spans="1:38" ht="141" thickBot="1">
      <c r="A5217" s="621">
        <v>2</v>
      </c>
      <c r="B5217" s="627" t="s">
        <v>1173</v>
      </c>
      <c r="C5217" s="627" t="s">
        <v>2945</v>
      </c>
      <c r="D5217" s="626" t="s">
        <v>14193</v>
      </c>
      <c r="E5217" s="631" t="s">
        <v>40</v>
      </c>
      <c r="F5217" s="624" t="s">
        <v>14181</v>
      </c>
      <c r="G5217" s="624" t="s">
        <v>40</v>
      </c>
      <c r="H5217" s="624">
        <v>1</v>
      </c>
      <c r="I5217" s="624" t="s">
        <v>18724</v>
      </c>
      <c r="J5217" s="138"/>
      <c r="K5217" s="138"/>
      <c r="L5217" s="624" t="s">
        <v>51</v>
      </c>
      <c r="M5217" s="202"/>
      <c r="N5217" s="189"/>
      <c r="O5217" s="624">
        <v>0</v>
      </c>
      <c r="P5217" s="624">
        <v>0</v>
      </c>
      <c r="Q5217" s="624">
        <v>0</v>
      </c>
      <c r="R5217" s="624">
        <v>0</v>
      </c>
      <c r="S5217" s="624">
        <v>0</v>
      </c>
      <c r="T5217" s="624">
        <v>0</v>
      </c>
      <c r="U5217" s="624">
        <v>0</v>
      </c>
      <c r="V5217" s="624">
        <v>0</v>
      </c>
      <c r="W5217" s="624">
        <v>0</v>
      </c>
      <c r="X5217" s="624">
        <v>5</v>
      </c>
      <c r="Y5217" s="624">
        <v>0</v>
      </c>
      <c r="Z5217" s="624" t="s">
        <v>40</v>
      </c>
      <c r="AA5217" s="624" t="s">
        <v>5289</v>
      </c>
      <c r="AB5217" s="624" t="s">
        <v>5289</v>
      </c>
      <c r="AC5217" s="84" t="s">
        <v>5289</v>
      </c>
      <c r="AD5217" s="84" t="s">
        <v>5289</v>
      </c>
      <c r="AE5217" s="84" t="s">
        <v>5289</v>
      </c>
      <c r="AF5217" s="165" t="s">
        <v>5289</v>
      </c>
    </row>
    <row r="5218" spans="1:38" ht="189" customHeight="1">
      <c r="A5218" s="266">
        <v>3</v>
      </c>
      <c r="B5218" s="627" t="s">
        <v>1174</v>
      </c>
      <c r="C5218" s="627" t="s">
        <v>2947</v>
      </c>
      <c r="D5218" s="626" t="s">
        <v>14194</v>
      </c>
      <c r="E5218" s="624" t="s">
        <v>40</v>
      </c>
      <c r="F5218" s="624" t="s">
        <v>14181</v>
      </c>
      <c r="G5218" s="624" t="s">
        <v>40</v>
      </c>
      <c r="H5218" s="624">
        <v>1</v>
      </c>
      <c r="I5218" s="624" t="s">
        <v>18724</v>
      </c>
      <c r="J5218" s="138"/>
      <c r="K5218" s="138"/>
      <c r="L5218" s="624" t="s">
        <v>51</v>
      </c>
      <c r="M5218" s="202"/>
      <c r="N5218" s="189"/>
      <c r="O5218" s="624">
        <v>0</v>
      </c>
      <c r="P5218" s="624">
        <v>0</v>
      </c>
      <c r="Q5218" s="624">
        <v>0</v>
      </c>
      <c r="R5218" s="624">
        <v>0</v>
      </c>
      <c r="S5218" s="624">
        <v>0</v>
      </c>
      <c r="T5218" s="624">
        <v>0</v>
      </c>
      <c r="U5218" s="624">
        <v>0</v>
      </c>
      <c r="V5218" s="624">
        <v>0</v>
      </c>
      <c r="W5218" s="624">
        <v>0</v>
      </c>
      <c r="X5218" s="624">
        <v>24</v>
      </c>
      <c r="Y5218" s="624">
        <v>0</v>
      </c>
      <c r="Z5218" s="624" t="s">
        <v>40</v>
      </c>
      <c r="AA5218" s="624" t="s">
        <v>5289</v>
      </c>
      <c r="AB5218" s="624" t="s">
        <v>5289</v>
      </c>
      <c r="AC5218" s="84" t="s">
        <v>5289</v>
      </c>
      <c r="AD5218" s="84" t="s">
        <v>5289</v>
      </c>
      <c r="AE5218" s="84" t="s">
        <v>5289</v>
      </c>
      <c r="AF5218" s="165" t="s">
        <v>5289</v>
      </c>
    </row>
    <row r="5219" spans="1:38" ht="283.5" customHeight="1" thickBot="1">
      <c r="A5219" s="621">
        <v>4</v>
      </c>
      <c r="B5219" s="627" t="s">
        <v>1175</v>
      </c>
      <c r="C5219" s="627" t="s">
        <v>2948</v>
      </c>
      <c r="D5219" s="626" t="s">
        <v>14180</v>
      </c>
      <c r="E5219" s="624" t="s">
        <v>40</v>
      </c>
      <c r="F5219" s="624" t="s">
        <v>51</v>
      </c>
      <c r="G5219" s="138"/>
      <c r="H5219" s="138"/>
      <c r="I5219" s="138"/>
      <c r="J5219" s="627" t="s">
        <v>15164</v>
      </c>
      <c r="K5219" s="627" t="s">
        <v>18655</v>
      </c>
      <c r="L5219" s="624" t="s">
        <v>51</v>
      </c>
      <c r="M5219" s="202"/>
      <c r="N5219" s="918"/>
      <c r="O5219" s="624">
        <v>0</v>
      </c>
      <c r="P5219" s="624">
        <v>0</v>
      </c>
      <c r="Q5219" s="624">
        <v>0</v>
      </c>
      <c r="R5219" s="624">
        <v>0</v>
      </c>
      <c r="S5219" s="624">
        <v>0</v>
      </c>
      <c r="T5219" s="624">
        <v>0</v>
      </c>
      <c r="U5219" s="624">
        <v>0</v>
      </c>
      <c r="V5219" s="624">
        <v>0</v>
      </c>
      <c r="W5219" s="624">
        <v>0</v>
      </c>
      <c r="X5219" s="624">
        <v>6</v>
      </c>
      <c r="Y5219" s="624">
        <v>0</v>
      </c>
      <c r="Z5219" s="624" t="s">
        <v>40</v>
      </c>
      <c r="AA5219" s="624" t="s">
        <v>5289</v>
      </c>
      <c r="AB5219" s="624" t="s">
        <v>5289</v>
      </c>
      <c r="AC5219" s="84" t="s">
        <v>5289</v>
      </c>
      <c r="AD5219" s="84" t="s">
        <v>5289</v>
      </c>
      <c r="AE5219" s="84" t="s">
        <v>5289</v>
      </c>
      <c r="AF5219" s="165" t="s">
        <v>5289</v>
      </c>
    </row>
    <row r="5220" spans="1:38" ht="210.75" customHeight="1">
      <c r="A5220" s="266">
        <v>5</v>
      </c>
      <c r="B5220" s="627" t="s">
        <v>951</v>
      </c>
      <c r="C5220" s="627" t="s">
        <v>2949</v>
      </c>
      <c r="D5220" s="627" t="s">
        <v>19637</v>
      </c>
      <c r="E5220" s="624" t="s">
        <v>40</v>
      </c>
      <c r="F5220" s="624" t="s">
        <v>14181</v>
      </c>
      <c r="G5220" s="624" t="s">
        <v>40</v>
      </c>
      <c r="H5220" s="624">
        <v>1</v>
      </c>
      <c r="I5220" s="624" t="s">
        <v>18724</v>
      </c>
      <c r="J5220" s="624" t="s">
        <v>5328</v>
      </c>
      <c r="K5220" s="627" t="s">
        <v>15165</v>
      </c>
      <c r="L5220" s="624" t="s">
        <v>54</v>
      </c>
      <c r="M5220" s="627" t="s">
        <v>13014</v>
      </c>
      <c r="N5220" s="366">
        <v>222</v>
      </c>
      <c r="O5220" s="624">
        <v>0</v>
      </c>
      <c r="P5220" s="624">
        <v>0</v>
      </c>
      <c r="Q5220" s="624">
        <v>0</v>
      </c>
      <c r="R5220" s="624">
        <v>0</v>
      </c>
      <c r="S5220" s="624">
        <v>0</v>
      </c>
      <c r="T5220" s="624">
        <v>0</v>
      </c>
      <c r="U5220" s="624">
        <v>0</v>
      </c>
      <c r="V5220" s="624">
        <v>0</v>
      </c>
      <c r="W5220" s="624">
        <v>0</v>
      </c>
      <c r="X5220" s="624">
        <v>100</v>
      </c>
      <c r="Y5220" s="624">
        <v>0</v>
      </c>
      <c r="Z5220" s="624" t="s">
        <v>40</v>
      </c>
      <c r="AA5220" s="624" t="s">
        <v>5289</v>
      </c>
      <c r="AB5220" s="624" t="s">
        <v>5289</v>
      </c>
      <c r="AC5220" s="84" t="s">
        <v>5289</v>
      </c>
      <c r="AD5220" s="84" t="s">
        <v>5289</v>
      </c>
      <c r="AE5220" s="84" t="s">
        <v>5289</v>
      </c>
      <c r="AF5220" s="165" t="s">
        <v>5289</v>
      </c>
    </row>
    <row r="5221" spans="1:38" ht="306.75" thickBot="1">
      <c r="A5221" s="621">
        <v>6</v>
      </c>
      <c r="B5221" s="627" t="s">
        <v>1121</v>
      </c>
      <c r="C5221" s="627" t="s">
        <v>2949</v>
      </c>
      <c r="D5221" s="627" t="s">
        <v>19638</v>
      </c>
      <c r="E5221" s="624" t="s">
        <v>1176</v>
      </c>
      <c r="F5221" s="624" t="s">
        <v>14181</v>
      </c>
      <c r="G5221" s="624" t="s">
        <v>40</v>
      </c>
      <c r="H5221" s="624">
        <v>1</v>
      </c>
      <c r="I5221" s="624" t="s">
        <v>18724</v>
      </c>
      <c r="J5221" s="138"/>
      <c r="K5221" s="138"/>
      <c r="L5221" s="624" t="s">
        <v>54</v>
      </c>
      <c r="M5221" s="627" t="s">
        <v>13028</v>
      </c>
      <c r="N5221" s="366">
        <v>0</v>
      </c>
      <c r="O5221" s="624">
        <v>0</v>
      </c>
      <c r="P5221" s="624">
        <v>0</v>
      </c>
      <c r="Q5221" s="624">
        <v>0</v>
      </c>
      <c r="R5221" s="624">
        <v>0</v>
      </c>
      <c r="S5221" s="624">
        <v>0</v>
      </c>
      <c r="T5221" s="624">
        <v>0</v>
      </c>
      <c r="U5221" s="624">
        <v>0</v>
      </c>
      <c r="V5221" s="624">
        <v>0</v>
      </c>
      <c r="W5221" s="624">
        <v>0</v>
      </c>
      <c r="X5221" s="624">
        <v>4</v>
      </c>
      <c r="Y5221" s="624">
        <v>0</v>
      </c>
      <c r="Z5221" s="624" t="s">
        <v>40</v>
      </c>
      <c r="AA5221" s="624" t="s">
        <v>5289</v>
      </c>
      <c r="AB5221" s="624" t="s">
        <v>5289</v>
      </c>
      <c r="AC5221" s="84" t="s">
        <v>5289</v>
      </c>
      <c r="AD5221" s="84" t="s">
        <v>5289</v>
      </c>
      <c r="AE5221" s="84" t="s">
        <v>5289</v>
      </c>
      <c r="AF5221" s="165" t="s">
        <v>5289</v>
      </c>
    </row>
    <row r="5222" spans="1:38" ht="331.5">
      <c r="A5222" s="266">
        <v>7</v>
      </c>
      <c r="B5222" s="627" t="s">
        <v>1178</v>
      </c>
      <c r="C5222" s="627" t="s">
        <v>2950</v>
      </c>
      <c r="D5222" s="627" t="s">
        <v>19639</v>
      </c>
      <c r="E5222" s="624" t="s">
        <v>1179</v>
      </c>
      <c r="F5222" s="624" t="s">
        <v>14181</v>
      </c>
      <c r="G5222" s="624" t="s">
        <v>40</v>
      </c>
      <c r="H5222" s="624">
        <v>1</v>
      </c>
      <c r="I5222" s="624" t="s">
        <v>18724</v>
      </c>
      <c r="J5222" s="138"/>
      <c r="K5222" s="138"/>
      <c r="L5222" s="624" t="s">
        <v>54</v>
      </c>
      <c r="M5222" s="627" t="s">
        <v>13028</v>
      </c>
      <c r="N5222" s="366">
        <v>0</v>
      </c>
      <c r="O5222" s="624">
        <v>0</v>
      </c>
      <c r="P5222" s="624">
        <v>0</v>
      </c>
      <c r="Q5222" s="624">
        <v>0</v>
      </c>
      <c r="R5222" s="624">
        <v>0</v>
      </c>
      <c r="S5222" s="624">
        <v>0</v>
      </c>
      <c r="T5222" s="624">
        <v>0</v>
      </c>
      <c r="U5222" s="624">
        <v>0</v>
      </c>
      <c r="V5222" s="624">
        <v>0</v>
      </c>
      <c r="W5222" s="624">
        <v>0</v>
      </c>
      <c r="X5222" s="624">
        <v>10</v>
      </c>
      <c r="Y5222" s="624">
        <v>0</v>
      </c>
      <c r="Z5222" s="624" t="s">
        <v>40</v>
      </c>
      <c r="AA5222" s="624" t="s">
        <v>5289</v>
      </c>
      <c r="AB5222" s="624" t="s">
        <v>5289</v>
      </c>
      <c r="AC5222" s="84" t="s">
        <v>5289</v>
      </c>
      <c r="AD5222" s="84" t="s">
        <v>5289</v>
      </c>
      <c r="AE5222" s="84" t="s">
        <v>5289</v>
      </c>
      <c r="AF5222" s="165" t="s">
        <v>5289</v>
      </c>
    </row>
    <row r="5223" spans="1:38" ht="243" thickBot="1">
      <c r="A5223" s="621">
        <v>8</v>
      </c>
      <c r="B5223" s="627" t="s">
        <v>1180</v>
      </c>
      <c r="C5223" s="627" t="s">
        <v>1181</v>
      </c>
      <c r="D5223" s="626" t="s">
        <v>14195</v>
      </c>
      <c r="E5223" s="624" t="s">
        <v>40</v>
      </c>
      <c r="F5223" s="624" t="s">
        <v>51</v>
      </c>
      <c r="G5223" s="138"/>
      <c r="H5223" s="138"/>
      <c r="I5223" s="138"/>
      <c r="J5223" s="624" t="s">
        <v>5328</v>
      </c>
      <c r="K5223" s="627" t="s">
        <v>1182</v>
      </c>
      <c r="L5223" s="624" t="s">
        <v>40</v>
      </c>
      <c r="M5223" s="627" t="s">
        <v>13404</v>
      </c>
      <c r="N5223" s="366">
        <v>127</v>
      </c>
      <c r="O5223" s="624">
        <v>0</v>
      </c>
      <c r="P5223" s="624">
        <v>0</v>
      </c>
      <c r="Q5223" s="624">
        <v>0</v>
      </c>
      <c r="R5223" s="624">
        <v>0</v>
      </c>
      <c r="S5223" s="624">
        <v>0</v>
      </c>
      <c r="T5223" s="624">
        <v>0</v>
      </c>
      <c r="U5223" s="624">
        <v>0</v>
      </c>
      <c r="V5223" s="624">
        <v>0</v>
      </c>
      <c r="W5223" s="624">
        <v>0</v>
      </c>
      <c r="X5223" s="624">
        <v>114</v>
      </c>
      <c r="Y5223" s="624">
        <v>0</v>
      </c>
      <c r="Z5223" s="624" t="s">
        <v>40</v>
      </c>
      <c r="AA5223" s="624" t="s">
        <v>5289</v>
      </c>
      <c r="AB5223" s="624" t="s">
        <v>5289</v>
      </c>
      <c r="AC5223" s="84" t="s">
        <v>5289</v>
      </c>
      <c r="AD5223" s="84" t="s">
        <v>5289</v>
      </c>
      <c r="AE5223" s="84" t="s">
        <v>5289</v>
      </c>
      <c r="AF5223" s="165" t="s">
        <v>5289</v>
      </c>
      <c r="AG5223" s="1"/>
      <c r="AH5223" s="1"/>
      <c r="AI5223" s="1"/>
      <c r="AJ5223" s="1"/>
      <c r="AK5223" s="1"/>
      <c r="AL5223" s="1"/>
    </row>
    <row r="5224" spans="1:38" ht="153">
      <c r="A5224" s="266">
        <v>9</v>
      </c>
      <c r="B5224" s="627" t="s">
        <v>1139</v>
      </c>
      <c r="C5224" s="627" t="s">
        <v>1183</v>
      </c>
      <c r="D5224" s="627" t="s">
        <v>1184</v>
      </c>
      <c r="E5224" s="624" t="s">
        <v>40</v>
      </c>
      <c r="F5224" s="624" t="s">
        <v>14181</v>
      </c>
      <c r="G5224" s="624" t="s">
        <v>40</v>
      </c>
      <c r="H5224" s="624">
        <v>1</v>
      </c>
      <c r="I5224" s="624" t="s">
        <v>18724</v>
      </c>
      <c r="J5224" s="624" t="s">
        <v>5328</v>
      </c>
      <c r="K5224" s="627" t="s">
        <v>1185</v>
      </c>
      <c r="L5224" s="624" t="s">
        <v>40</v>
      </c>
      <c r="M5224" s="627" t="s">
        <v>13405</v>
      </c>
      <c r="N5224" s="366">
        <v>0</v>
      </c>
      <c r="O5224" s="624">
        <v>0</v>
      </c>
      <c r="P5224" s="624">
        <v>0</v>
      </c>
      <c r="Q5224" s="624">
        <v>0</v>
      </c>
      <c r="R5224" s="624">
        <v>0</v>
      </c>
      <c r="S5224" s="624">
        <v>0</v>
      </c>
      <c r="T5224" s="624">
        <v>0</v>
      </c>
      <c r="U5224" s="624">
        <v>0</v>
      </c>
      <c r="V5224" s="624">
        <v>0</v>
      </c>
      <c r="W5224" s="624">
        <v>0</v>
      </c>
      <c r="X5224" s="624">
        <v>49</v>
      </c>
      <c r="Y5224" s="624">
        <v>0</v>
      </c>
      <c r="Z5224" s="624" t="s">
        <v>51</v>
      </c>
      <c r="AA5224" s="624" t="s">
        <v>5289</v>
      </c>
      <c r="AB5224" s="624" t="s">
        <v>5289</v>
      </c>
      <c r="AC5224" s="84" t="s">
        <v>5289</v>
      </c>
      <c r="AD5224" s="84" t="s">
        <v>5289</v>
      </c>
      <c r="AE5224" s="84" t="s">
        <v>5289</v>
      </c>
      <c r="AF5224" s="165" t="s">
        <v>5289</v>
      </c>
      <c r="AG5224" s="1"/>
      <c r="AH5224" s="1"/>
      <c r="AI5224" s="1"/>
      <c r="AJ5224" s="1"/>
      <c r="AK5224" s="1"/>
      <c r="AL5224" s="1"/>
    </row>
    <row r="5225" spans="1:38" ht="141" thickBot="1">
      <c r="A5225" s="621">
        <v>10</v>
      </c>
      <c r="B5225" s="627" t="s">
        <v>1186</v>
      </c>
      <c r="C5225" s="627" t="s">
        <v>1183</v>
      </c>
      <c r="D5225" s="627" t="s">
        <v>1187</v>
      </c>
      <c r="E5225" s="624" t="s">
        <v>40</v>
      </c>
      <c r="F5225" s="624" t="s">
        <v>14181</v>
      </c>
      <c r="G5225" s="624" t="s">
        <v>40</v>
      </c>
      <c r="H5225" s="624">
        <v>1</v>
      </c>
      <c r="I5225" s="624" t="s">
        <v>18724</v>
      </c>
      <c r="J5225" s="624" t="s">
        <v>5328</v>
      </c>
      <c r="K5225" s="627" t="s">
        <v>1188</v>
      </c>
      <c r="L5225" s="624" t="s">
        <v>40</v>
      </c>
      <c r="M5225" s="627" t="s">
        <v>13406</v>
      </c>
      <c r="N5225" s="366">
        <v>0</v>
      </c>
      <c r="O5225" s="624">
        <v>0</v>
      </c>
      <c r="P5225" s="624">
        <v>0</v>
      </c>
      <c r="Q5225" s="624">
        <v>0</v>
      </c>
      <c r="R5225" s="624">
        <v>0</v>
      </c>
      <c r="S5225" s="624">
        <v>0</v>
      </c>
      <c r="T5225" s="624">
        <v>0</v>
      </c>
      <c r="U5225" s="624">
        <v>0</v>
      </c>
      <c r="V5225" s="624">
        <v>0</v>
      </c>
      <c r="W5225" s="624">
        <v>0</v>
      </c>
      <c r="X5225" s="624">
        <v>11</v>
      </c>
      <c r="Y5225" s="624">
        <v>0</v>
      </c>
      <c r="Z5225" s="624" t="s">
        <v>51</v>
      </c>
      <c r="AA5225" s="624" t="s">
        <v>5289</v>
      </c>
      <c r="AB5225" s="624" t="s">
        <v>5289</v>
      </c>
      <c r="AC5225" s="84" t="s">
        <v>5289</v>
      </c>
      <c r="AD5225" s="84" t="s">
        <v>5289</v>
      </c>
      <c r="AE5225" s="84" t="s">
        <v>5289</v>
      </c>
      <c r="AF5225" s="165" t="s">
        <v>5289</v>
      </c>
      <c r="AG5225" s="1"/>
      <c r="AH5225" s="1"/>
      <c r="AI5225" s="1"/>
      <c r="AJ5225" s="1"/>
      <c r="AK5225" s="1"/>
      <c r="AL5225" s="1"/>
    </row>
    <row r="5226" spans="1:38" ht="306">
      <c r="A5226" s="266">
        <v>11</v>
      </c>
      <c r="B5226" s="627" t="s">
        <v>1189</v>
      </c>
      <c r="C5226" s="627" t="s">
        <v>1183</v>
      </c>
      <c r="D5226" s="627" t="s">
        <v>1190</v>
      </c>
      <c r="E5226" s="624" t="s">
        <v>16823</v>
      </c>
      <c r="F5226" s="624" t="s">
        <v>14181</v>
      </c>
      <c r="G5226" s="624" t="s">
        <v>40</v>
      </c>
      <c r="H5226" s="624">
        <v>1</v>
      </c>
      <c r="I5226" s="624" t="s">
        <v>18724</v>
      </c>
      <c r="J5226" s="624" t="s">
        <v>5328</v>
      </c>
      <c r="K5226" s="627" t="s">
        <v>1191</v>
      </c>
      <c r="L5226" s="624" t="s">
        <v>40</v>
      </c>
      <c r="M5226" s="627" t="s">
        <v>13407</v>
      </c>
      <c r="N5226" s="366">
        <v>0</v>
      </c>
      <c r="O5226" s="624">
        <v>0</v>
      </c>
      <c r="P5226" s="624">
        <v>0</v>
      </c>
      <c r="Q5226" s="624">
        <v>0</v>
      </c>
      <c r="R5226" s="624">
        <v>0</v>
      </c>
      <c r="S5226" s="624">
        <v>0</v>
      </c>
      <c r="T5226" s="624">
        <v>0</v>
      </c>
      <c r="U5226" s="624">
        <v>0</v>
      </c>
      <c r="V5226" s="624">
        <v>0</v>
      </c>
      <c r="W5226" s="624">
        <v>0</v>
      </c>
      <c r="X5226" s="624">
        <v>44</v>
      </c>
      <c r="Y5226" s="624">
        <v>0</v>
      </c>
      <c r="Z5226" s="624" t="s">
        <v>51</v>
      </c>
      <c r="AA5226" s="624" t="s">
        <v>5289</v>
      </c>
      <c r="AB5226" s="624" t="s">
        <v>5289</v>
      </c>
      <c r="AC5226" s="84" t="s">
        <v>5289</v>
      </c>
      <c r="AD5226" s="84" t="s">
        <v>5289</v>
      </c>
      <c r="AE5226" s="84" t="s">
        <v>5289</v>
      </c>
      <c r="AF5226" s="165" t="s">
        <v>5289</v>
      </c>
      <c r="AG5226" s="1"/>
      <c r="AH5226" s="1"/>
      <c r="AI5226" s="1"/>
      <c r="AJ5226" s="1"/>
      <c r="AK5226" s="1"/>
      <c r="AL5226" s="1"/>
    </row>
    <row r="5227" spans="1:38" ht="268.5" thickBot="1">
      <c r="A5227" s="621">
        <v>12</v>
      </c>
      <c r="B5227" s="627" t="s">
        <v>1192</v>
      </c>
      <c r="C5227" s="627" t="s">
        <v>1183</v>
      </c>
      <c r="D5227" s="627" t="s">
        <v>1193</v>
      </c>
      <c r="E5227" s="624" t="s">
        <v>1200</v>
      </c>
      <c r="F5227" s="624" t="s">
        <v>14181</v>
      </c>
      <c r="G5227" s="624" t="s">
        <v>40</v>
      </c>
      <c r="H5227" s="624">
        <v>1</v>
      </c>
      <c r="I5227" s="624" t="s">
        <v>18724</v>
      </c>
      <c r="J5227" s="624" t="s">
        <v>5328</v>
      </c>
      <c r="K5227" s="627" t="s">
        <v>1194</v>
      </c>
      <c r="L5227" s="624" t="s">
        <v>40</v>
      </c>
      <c r="M5227" s="627" t="s">
        <v>13408</v>
      </c>
      <c r="N5227" s="366">
        <v>0</v>
      </c>
      <c r="O5227" s="624">
        <v>0</v>
      </c>
      <c r="P5227" s="624">
        <v>0</v>
      </c>
      <c r="Q5227" s="624">
        <v>0</v>
      </c>
      <c r="R5227" s="624">
        <v>0</v>
      </c>
      <c r="S5227" s="624">
        <v>0</v>
      </c>
      <c r="T5227" s="624">
        <v>0</v>
      </c>
      <c r="U5227" s="624">
        <v>0</v>
      </c>
      <c r="V5227" s="624">
        <v>0</v>
      </c>
      <c r="W5227" s="624">
        <v>0</v>
      </c>
      <c r="X5227" s="624">
        <v>7</v>
      </c>
      <c r="Y5227" s="624">
        <v>0</v>
      </c>
      <c r="Z5227" s="624" t="s">
        <v>42</v>
      </c>
      <c r="AA5227" s="624" t="s">
        <v>5289</v>
      </c>
      <c r="AB5227" s="624" t="s">
        <v>5289</v>
      </c>
      <c r="AC5227" s="84" t="s">
        <v>5289</v>
      </c>
      <c r="AD5227" s="84" t="s">
        <v>5289</v>
      </c>
      <c r="AE5227" s="84" t="s">
        <v>5289</v>
      </c>
      <c r="AF5227" s="165" t="s">
        <v>5289</v>
      </c>
      <c r="AG5227" s="1"/>
      <c r="AH5227" s="1"/>
      <c r="AI5227" s="1"/>
      <c r="AJ5227" s="1"/>
      <c r="AK5227" s="1"/>
      <c r="AL5227" s="1"/>
    </row>
    <row r="5228" spans="1:38" ht="114.75">
      <c r="A5228" s="266">
        <v>13</v>
      </c>
      <c r="B5228" s="627" t="s">
        <v>103</v>
      </c>
      <c r="C5228" s="627" t="s">
        <v>18654</v>
      </c>
      <c r="D5228" s="626" t="s">
        <v>14198</v>
      </c>
      <c r="E5228" s="437" t="s">
        <v>40</v>
      </c>
      <c r="F5228" s="624" t="s">
        <v>51</v>
      </c>
      <c r="G5228" s="138"/>
      <c r="H5228" s="138"/>
      <c r="I5228" s="138"/>
      <c r="J5228" s="138"/>
      <c r="K5228" s="138"/>
      <c r="L5228" s="624" t="s">
        <v>40</v>
      </c>
      <c r="M5228" s="627" t="s">
        <v>13409</v>
      </c>
      <c r="N5228" s="366">
        <v>0</v>
      </c>
      <c r="O5228" s="624">
        <v>0</v>
      </c>
      <c r="P5228" s="624">
        <v>0</v>
      </c>
      <c r="Q5228" s="624">
        <v>0</v>
      </c>
      <c r="R5228" s="624">
        <v>0</v>
      </c>
      <c r="S5228" s="624">
        <v>0</v>
      </c>
      <c r="T5228" s="624">
        <v>0</v>
      </c>
      <c r="U5228" s="624">
        <v>0</v>
      </c>
      <c r="V5228" s="624">
        <v>0</v>
      </c>
      <c r="W5228" s="624">
        <v>0</v>
      </c>
      <c r="X5228" s="624">
        <v>0</v>
      </c>
      <c r="Y5228" s="624">
        <v>0</v>
      </c>
      <c r="Z5228" s="919" t="s">
        <v>51</v>
      </c>
      <c r="AA5228" s="624" t="s">
        <v>5289</v>
      </c>
      <c r="AB5228" s="624" t="s">
        <v>5289</v>
      </c>
      <c r="AC5228" s="84" t="s">
        <v>5289</v>
      </c>
      <c r="AD5228" s="84" t="s">
        <v>5289</v>
      </c>
      <c r="AE5228" s="84" t="s">
        <v>5289</v>
      </c>
      <c r="AF5228" s="165" t="s">
        <v>5289</v>
      </c>
      <c r="AG5228" s="1"/>
      <c r="AH5228" s="1"/>
      <c r="AI5228" s="1"/>
      <c r="AJ5228" s="1"/>
      <c r="AK5228" s="1"/>
      <c r="AL5228" s="1"/>
    </row>
    <row r="5229" spans="1:38" ht="115.5" thickBot="1">
      <c r="A5229" s="621">
        <v>14</v>
      </c>
      <c r="B5229" s="627" t="s">
        <v>1195</v>
      </c>
      <c r="C5229" s="627" t="s">
        <v>18654</v>
      </c>
      <c r="D5229" s="426" t="s">
        <v>19640</v>
      </c>
      <c r="E5229" s="624" t="s">
        <v>40</v>
      </c>
      <c r="F5229" s="624" t="s">
        <v>51</v>
      </c>
      <c r="G5229" s="138"/>
      <c r="H5229" s="138"/>
      <c r="I5229" s="138"/>
      <c r="J5229" s="138"/>
      <c r="K5229" s="138"/>
      <c r="L5229" s="624" t="s">
        <v>51</v>
      </c>
      <c r="M5229" s="202"/>
      <c r="N5229" s="485"/>
      <c r="O5229" s="624">
        <v>0</v>
      </c>
      <c r="P5229" s="624">
        <v>0</v>
      </c>
      <c r="Q5229" s="624">
        <v>0</v>
      </c>
      <c r="R5229" s="624">
        <v>0</v>
      </c>
      <c r="S5229" s="624">
        <v>0</v>
      </c>
      <c r="T5229" s="624">
        <v>0</v>
      </c>
      <c r="U5229" s="624">
        <v>0</v>
      </c>
      <c r="V5229" s="624">
        <v>0</v>
      </c>
      <c r="W5229" s="624">
        <v>0</v>
      </c>
      <c r="X5229" s="624">
        <v>0</v>
      </c>
      <c r="Y5229" s="624">
        <v>0</v>
      </c>
      <c r="Z5229" s="526" t="s">
        <v>51</v>
      </c>
      <c r="AA5229" s="624" t="s">
        <v>5289</v>
      </c>
      <c r="AB5229" s="624" t="s">
        <v>5289</v>
      </c>
      <c r="AC5229" s="84" t="s">
        <v>5289</v>
      </c>
      <c r="AD5229" s="84" t="s">
        <v>5289</v>
      </c>
      <c r="AE5229" s="84" t="s">
        <v>5289</v>
      </c>
      <c r="AF5229" s="165" t="s">
        <v>5289</v>
      </c>
      <c r="AG5229" s="1"/>
      <c r="AH5229" s="1"/>
      <c r="AI5229" s="1"/>
      <c r="AJ5229" s="1"/>
      <c r="AK5229" s="1"/>
      <c r="AL5229" s="1"/>
    </row>
    <row r="5230" spans="1:38" ht="102">
      <c r="A5230" s="266">
        <v>15</v>
      </c>
      <c r="B5230" s="627" t="s">
        <v>1196</v>
      </c>
      <c r="C5230" s="627" t="s">
        <v>1198</v>
      </c>
      <c r="D5230" s="179" t="s">
        <v>14196</v>
      </c>
      <c r="E5230" s="624" t="s">
        <v>40</v>
      </c>
      <c r="F5230" s="624" t="s">
        <v>51</v>
      </c>
      <c r="G5230" s="138"/>
      <c r="H5230" s="138"/>
      <c r="I5230" s="138"/>
      <c r="J5230" s="138"/>
      <c r="K5230" s="138"/>
      <c r="L5230" s="624" t="s">
        <v>51</v>
      </c>
      <c r="M5230" s="202"/>
      <c r="N5230" s="485"/>
      <c r="O5230" s="624">
        <v>0</v>
      </c>
      <c r="P5230" s="624">
        <v>0</v>
      </c>
      <c r="Q5230" s="624">
        <v>0</v>
      </c>
      <c r="R5230" s="624">
        <v>0</v>
      </c>
      <c r="S5230" s="624">
        <v>0</v>
      </c>
      <c r="T5230" s="624">
        <v>0</v>
      </c>
      <c r="U5230" s="624">
        <v>0</v>
      </c>
      <c r="V5230" s="624">
        <v>0</v>
      </c>
      <c r="W5230" s="624">
        <v>0</v>
      </c>
      <c r="X5230" s="624">
        <v>388</v>
      </c>
      <c r="Y5230" s="624">
        <v>0</v>
      </c>
      <c r="Z5230" s="624" t="s">
        <v>40</v>
      </c>
      <c r="AA5230" s="624" t="s">
        <v>5289</v>
      </c>
      <c r="AB5230" s="624" t="s">
        <v>5289</v>
      </c>
      <c r="AC5230" s="84" t="s">
        <v>5289</v>
      </c>
      <c r="AD5230" s="84" t="s">
        <v>5289</v>
      </c>
      <c r="AE5230" s="84" t="s">
        <v>5289</v>
      </c>
      <c r="AF5230" s="165" t="s">
        <v>5289</v>
      </c>
      <c r="AG5230" s="1"/>
      <c r="AH5230" s="1"/>
      <c r="AI5230" s="1"/>
      <c r="AJ5230" s="1"/>
      <c r="AK5230" s="1"/>
      <c r="AL5230" s="1"/>
    </row>
    <row r="5231" spans="1:38" ht="102.75" thickBot="1">
      <c r="A5231" s="621">
        <v>16</v>
      </c>
      <c r="B5231" s="627" t="s">
        <v>1197</v>
      </c>
      <c r="C5231" s="627" t="s">
        <v>1199</v>
      </c>
      <c r="D5231" s="226" t="s">
        <v>14197</v>
      </c>
      <c r="E5231" s="631" t="s">
        <v>40</v>
      </c>
      <c r="F5231" s="624" t="s">
        <v>51</v>
      </c>
      <c r="G5231" s="138"/>
      <c r="H5231" s="138"/>
      <c r="I5231" s="138"/>
      <c r="J5231" s="138"/>
      <c r="K5231" s="138"/>
      <c r="L5231" s="624" t="s">
        <v>40</v>
      </c>
      <c r="M5231" s="627" t="s">
        <v>13410</v>
      </c>
      <c r="N5231" s="366">
        <v>0</v>
      </c>
      <c r="O5231" s="624">
        <v>0</v>
      </c>
      <c r="P5231" s="624">
        <v>0</v>
      </c>
      <c r="Q5231" s="624">
        <v>0</v>
      </c>
      <c r="R5231" s="624">
        <v>0</v>
      </c>
      <c r="S5231" s="624">
        <v>0</v>
      </c>
      <c r="T5231" s="624">
        <v>0</v>
      </c>
      <c r="U5231" s="624">
        <v>0</v>
      </c>
      <c r="V5231" s="624">
        <v>0</v>
      </c>
      <c r="W5231" s="624">
        <v>0</v>
      </c>
      <c r="X5231" s="624">
        <v>6</v>
      </c>
      <c r="Y5231" s="624">
        <v>0</v>
      </c>
      <c r="Z5231" s="624" t="s">
        <v>40</v>
      </c>
      <c r="AA5231" s="624" t="s">
        <v>5289</v>
      </c>
      <c r="AB5231" s="624" t="s">
        <v>5289</v>
      </c>
      <c r="AC5231" s="84" t="s">
        <v>5289</v>
      </c>
      <c r="AD5231" s="84" t="s">
        <v>5289</v>
      </c>
      <c r="AE5231" s="84" t="s">
        <v>5289</v>
      </c>
      <c r="AF5231" s="165" t="s">
        <v>5289</v>
      </c>
      <c r="AG5231" s="1"/>
      <c r="AH5231" s="1"/>
      <c r="AI5231" s="1"/>
      <c r="AJ5231" s="1"/>
      <c r="AK5231" s="1"/>
      <c r="AL5231" s="1"/>
    </row>
    <row r="5232" spans="1:38" ht="15.75" customHeight="1" thickBot="1">
      <c r="A5232" s="18"/>
      <c r="B5232" s="18">
        <v>16</v>
      </c>
      <c r="C5232" s="18"/>
      <c r="D5232" s="18">
        <v>16</v>
      </c>
      <c r="E5232" s="18">
        <v>16</v>
      </c>
      <c r="F5232" s="18">
        <v>10</v>
      </c>
      <c r="G5232" s="18">
        <v>12</v>
      </c>
      <c r="H5232" s="18">
        <v>1</v>
      </c>
      <c r="I5232" s="18"/>
      <c r="J5232" s="18">
        <v>1</v>
      </c>
      <c r="K5232" s="18">
        <v>7</v>
      </c>
      <c r="L5232" s="18">
        <v>10</v>
      </c>
      <c r="M5232" s="200"/>
      <c r="N5232" s="18">
        <f t="shared" ref="N5232:O5232" si="1833">SUM(N5216:N5231)</f>
        <v>349</v>
      </c>
      <c r="O5232" s="18">
        <f t="shared" si="1833"/>
        <v>0</v>
      </c>
      <c r="P5232" s="18">
        <f t="shared" ref="P5232:Q5232" si="1834">SUM(P5216:P5231)</f>
        <v>0</v>
      </c>
      <c r="Q5232" s="18">
        <f t="shared" si="1834"/>
        <v>0</v>
      </c>
      <c r="R5232" s="18">
        <f t="shared" ref="R5232" si="1835">SUM(R5216:R5231)</f>
        <v>0</v>
      </c>
      <c r="S5232" s="18">
        <f t="shared" ref="S5232" si="1836">SUM(S5216:S5231)</f>
        <v>0</v>
      </c>
      <c r="T5232" s="18">
        <f t="shared" ref="T5232:U5232" si="1837">SUM(T5216:T5231)</f>
        <v>0</v>
      </c>
      <c r="U5232" s="18">
        <f t="shared" si="1837"/>
        <v>0</v>
      </c>
      <c r="V5232" s="18">
        <f t="shared" ref="V5232:W5232" si="1838">SUM(V5216:V5231)</f>
        <v>0</v>
      </c>
      <c r="W5232" s="18">
        <f t="shared" si="1838"/>
        <v>0</v>
      </c>
      <c r="X5232" s="18">
        <f t="shared" ref="X5232:Y5232" si="1839">SUM(X5216:X5231)</f>
        <v>1507</v>
      </c>
      <c r="Y5232" s="18">
        <f t="shared" si="1839"/>
        <v>0</v>
      </c>
      <c r="Z5232" s="18">
        <v>10</v>
      </c>
      <c r="AA5232" s="18">
        <v>1</v>
      </c>
      <c r="AB5232" s="18">
        <v>1</v>
      </c>
      <c r="AC5232" s="18"/>
      <c r="AD5232" s="18"/>
      <c r="AE5232" s="18"/>
      <c r="AF5232" s="18"/>
      <c r="AG5232" s="1"/>
      <c r="AH5232" s="1"/>
      <c r="AI5232" s="1"/>
      <c r="AJ5232" s="1"/>
      <c r="AK5232" s="1"/>
      <c r="AL5232" s="1"/>
    </row>
    <row r="5233" spans="1:38" ht="15.75" customHeight="1" thickBot="1">
      <c r="A5233" s="660" t="s">
        <v>319</v>
      </c>
      <c r="B5233" s="661"/>
      <c r="C5233" s="661"/>
      <c r="D5233" s="661"/>
      <c r="E5233" s="661"/>
      <c r="F5233" s="661"/>
      <c r="G5233" s="661"/>
      <c r="H5233" s="661"/>
      <c r="I5233" s="661"/>
      <c r="J5233" s="661"/>
      <c r="K5233" s="661"/>
      <c r="L5233" s="661"/>
      <c r="M5233" s="661"/>
      <c r="N5233" s="661"/>
      <c r="O5233" s="661"/>
      <c r="P5233" s="661"/>
      <c r="Q5233" s="661"/>
      <c r="R5233" s="661"/>
      <c r="S5233" s="661"/>
      <c r="T5233" s="661"/>
      <c r="U5233" s="661"/>
      <c r="V5233" s="661"/>
      <c r="W5233" s="661"/>
      <c r="X5233" s="661"/>
      <c r="Y5233" s="661"/>
      <c r="Z5233" s="661"/>
      <c r="AA5233" s="661"/>
      <c r="AB5233" s="661"/>
      <c r="AC5233" s="661"/>
      <c r="AD5233" s="661"/>
      <c r="AE5233" s="661"/>
      <c r="AF5233" s="662"/>
      <c r="AG5233" s="1"/>
      <c r="AH5233" s="1"/>
      <c r="AI5233" s="1"/>
      <c r="AJ5233" s="1"/>
      <c r="AK5233" s="1"/>
      <c r="AL5233" s="1"/>
    </row>
    <row r="5234" spans="1:38" ht="229.5">
      <c r="A5234" s="621">
        <v>1</v>
      </c>
      <c r="B5234" s="28" t="s">
        <v>1201</v>
      </c>
      <c r="C5234" s="28" t="s">
        <v>1202</v>
      </c>
      <c r="D5234" s="28" t="s">
        <v>2951</v>
      </c>
      <c r="E5234" s="629" t="s">
        <v>40</v>
      </c>
      <c r="F5234" s="221" t="s">
        <v>14182</v>
      </c>
      <c r="G5234" s="640" t="s">
        <v>40</v>
      </c>
      <c r="H5234" s="624">
        <v>1</v>
      </c>
      <c r="I5234" s="624" t="s">
        <v>16682</v>
      </c>
      <c r="J5234" s="28" t="s">
        <v>2952</v>
      </c>
      <c r="K5234" s="28" t="s">
        <v>1203</v>
      </c>
      <c r="L5234" s="629" t="s">
        <v>51</v>
      </c>
      <c r="M5234" s="202"/>
      <c r="N5234" s="189"/>
      <c r="O5234" s="640">
        <v>0</v>
      </c>
      <c r="P5234" s="640">
        <v>0</v>
      </c>
      <c r="Q5234" s="640">
        <v>0</v>
      </c>
      <c r="R5234" s="640">
        <v>0</v>
      </c>
      <c r="S5234" s="640">
        <v>0</v>
      </c>
      <c r="T5234" s="624">
        <v>0</v>
      </c>
      <c r="U5234" s="640">
        <v>0</v>
      </c>
      <c r="V5234" s="640">
        <v>0</v>
      </c>
      <c r="W5234" s="640">
        <v>0</v>
      </c>
      <c r="X5234" s="629">
        <v>69</v>
      </c>
      <c r="Y5234" s="640">
        <v>0</v>
      </c>
      <c r="Z5234" s="629" t="s">
        <v>51</v>
      </c>
      <c r="AA5234" s="28" t="s">
        <v>2764</v>
      </c>
      <c r="AB5234" s="28" t="s">
        <v>2765</v>
      </c>
      <c r="AC5234" s="152"/>
      <c r="AD5234" s="152"/>
      <c r="AE5234" s="152"/>
      <c r="AF5234" s="763"/>
      <c r="AG5234" s="1"/>
      <c r="AH5234" s="1"/>
      <c r="AI5234" s="1"/>
      <c r="AJ5234" s="1"/>
      <c r="AK5234" s="1"/>
      <c r="AL5234" s="1"/>
    </row>
    <row r="5235" spans="1:38" ht="204">
      <c r="A5235" s="621">
        <v>2</v>
      </c>
      <c r="B5235" s="627" t="s">
        <v>1204</v>
      </c>
      <c r="C5235" s="627" t="s">
        <v>1202</v>
      </c>
      <c r="D5235" s="627" t="s">
        <v>2953</v>
      </c>
      <c r="E5235" s="624" t="s">
        <v>40</v>
      </c>
      <c r="F5235" s="221" t="s">
        <v>14182</v>
      </c>
      <c r="G5235" s="190" t="s">
        <v>40</v>
      </c>
      <c r="H5235" s="624">
        <v>1</v>
      </c>
      <c r="I5235" s="624" t="s">
        <v>16682</v>
      </c>
      <c r="J5235" s="624" t="s">
        <v>5289</v>
      </c>
      <c r="K5235" s="627" t="s">
        <v>1205</v>
      </c>
      <c r="L5235" s="624" t="s">
        <v>51</v>
      </c>
      <c r="M5235" s="202"/>
      <c r="N5235" s="189"/>
      <c r="O5235" s="643">
        <v>0</v>
      </c>
      <c r="P5235" s="643">
        <v>0</v>
      </c>
      <c r="Q5235" s="643">
        <v>0</v>
      </c>
      <c r="R5235" s="643">
        <v>0</v>
      </c>
      <c r="S5235" s="643">
        <v>0</v>
      </c>
      <c r="T5235" s="624">
        <v>0</v>
      </c>
      <c r="U5235" s="643">
        <v>0</v>
      </c>
      <c r="V5235" s="643">
        <v>0</v>
      </c>
      <c r="W5235" s="643">
        <v>0</v>
      </c>
      <c r="X5235" s="628">
        <v>11</v>
      </c>
      <c r="Y5235" s="643">
        <v>0</v>
      </c>
      <c r="Z5235" s="624" t="s">
        <v>51</v>
      </c>
      <c r="AA5235" s="624" t="s">
        <v>5289</v>
      </c>
      <c r="AB5235" s="624" t="s">
        <v>5289</v>
      </c>
      <c r="AC5235" s="138"/>
      <c r="AD5235" s="138"/>
      <c r="AE5235" s="138"/>
      <c r="AF5235" s="278"/>
      <c r="AG5235" s="1"/>
      <c r="AH5235" s="1"/>
      <c r="AI5235" s="1"/>
      <c r="AJ5235" s="1"/>
      <c r="AK5235" s="1"/>
      <c r="AL5235" s="1"/>
    </row>
    <row r="5236" spans="1:38" ht="114.75">
      <c r="A5236" s="621">
        <v>3</v>
      </c>
      <c r="B5236" s="627" t="s">
        <v>1206</v>
      </c>
      <c r="C5236" s="627" t="s">
        <v>1202</v>
      </c>
      <c r="D5236" s="627" t="s">
        <v>2954</v>
      </c>
      <c r="E5236" s="624" t="s">
        <v>40</v>
      </c>
      <c r="F5236" s="624" t="s">
        <v>51</v>
      </c>
      <c r="G5236" s="189"/>
      <c r="H5236" s="138"/>
      <c r="I5236" s="138"/>
      <c r="J5236" s="624" t="s">
        <v>5289</v>
      </c>
      <c r="K5236" s="627" t="s">
        <v>1207</v>
      </c>
      <c r="L5236" s="624" t="s">
        <v>51</v>
      </c>
      <c r="M5236" s="202"/>
      <c r="N5236" s="189"/>
      <c r="O5236" s="643">
        <v>0</v>
      </c>
      <c r="P5236" s="643">
        <v>0</v>
      </c>
      <c r="Q5236" s="643">
        <v>0</v>
      </c>
      <c r="R5236" s="643">
        <v>0</v>
      </c>
      <c r="S5236" s="643">
        <v>0</v>
      </c>
      <c r="T5236" s="624">
        <v>0</v>
      </c>
      <c r="U5236" s="643">
        <v>0</v>
      </c>
      <c r="V5236" s="643">
        <v>0</v>
      </c>
      <c r="W5236" s="643">
        <v>0</v>
      </c>
      <c r="X5236" s="628">
        <v>13</v>
      </c>
      <c r="Y5236" s="643">
        <v>0</v>
      </c>
      <c r="Z5236" s="624" t="s">
        <v>51</v>
      </c>
      <c r="AA5236" s="624" t="s">
        <v>5289</v>
      </c>
      <c r="AB5236" s="624" t="s">
        <v>5289</v>
      </c>
      <c r="AC5236" s="138"/>
      <c r="AD5236" s="138"/>
      <c r="AE5236" s="138"/>
      <c r="AF5236" s="278"/>
      <c r="AG5236" s="1"/>
      <c r="AH5236" s="1"/>
      <c r="AI5236" s="1"/>
      <c r="AJ5236" s="1"/>
      <c r="AK5236" s="1"/>
      <c r="AL5236" s="1"/>
    </row>
    <row r="5237" spans="1:38" ht="89.25">
      <c r="A5237" s="621">
        <v>4</v>
      </c>
      <c r="B5237" s="627" t="s">
        <v>1208</v>
      </c>
      <c r="C5237" s="627" t="s">
        <v>1202</v>
      </c>
      <c r="D5237" s="627" t="s">
        <v>2955</v>
      </c>
      <c r="E5237" s="624" t="s">
        <v>40</v>
      </c>
      <c r="F5237" s="624" t="s">
        <v>51</v>
      </c>
      <c r="G5237" s="189"/>
      <c r="H5237" s="138"/>
      <c r="I5237" s="138"/>
      <c r="J5237" s="624" t="s">
        <v>5289</v>
      </c>
      <c r="K5237" s="627" t="s">
        <v>1209</v>
      </c>
      <c r="L5237" s="624" t="s">
        <v>51</v>
      </c>
      <c r="M5237" s="202"/>
      <c r="N5237" s="189"/>
      <c r="O5237" s="643">
        <v>0</v>
      </c>
      <c r="P5237" s="643">
        <v>0</v>
      </c>
      <c r="Q5237" s="643">
        <v>0</v>
      </c>
      <c r="R5237" s="643">
        <v>0</v>
      </c>
      <c r="S5237" s="643">
        <v>0</v>
      </c>
      <c r="T5237" s="624">
        <v>0</v>
      </c>
      <c r="U5237" s="643">
        <v>0</v>
      </c>
      <c r="V5237" s="643">
        <v>0</v>
      </c>
      <c r="W5237" s="643">
        <v>0</v>
      </c>
      <c r="X5237" s="628">
        <v>45</v>
      </c>
      <c r="Y5237" s="643">
        <v>0</v>
      </c>
      <c r="Z5237" s="624" t="s">
        <v>51</v>
      </c>
      <c r="AA5237" s="624" t="s">
        <v>5289</v>
      </c>
      <c r="AB5237" s="624" t="s">
        <v>5289</v>
      </c>
      <c r="AC5237" s="138"/>
      <c r="AD5237" s="138"/>
      <c r="AE5237" s="138"/>
      <c r="AF5237" s="278"/>
      <c r="AG5237" s="1"/>
      <c r="AH5237" s="1"/>
      <c r="AI5237" s="1"/>
      <c r="AJ5237" s="1"/>
      <c r="AK5237" s="1"/>
      <c r="AL5237" s="1"/>
    </row>
    <row r="5238" spans="1:38" ht="102">
      <c r="A5238" s="621">
        <v>5</v>
      </c>
      <c r="B5238" s="627" t="s">
        <v>1210</v>
      </c>
      <c r="C5238" s="627" t="s">
        <v>1202</v>
      </c>
      <c r="D5238" s="627" t="s">
        <v>2956</v>
      </c>
      <c r="E5238" s="624" t="s">
        <v>40</v>
      </c>
      <c r="F5238" s="624" t="s">
        <v>51</v>
      </c>
      <c r="G5238" s="189"/>
      <c r="H5238" s="138"/>
      <c r="I5238" s="138"/>
      <c r="J5238" s="624" t="s">
        <v>5289</v>
      </c>
      <c r="K5238" s="627" t="s">
        <v>1211</v>
      </c>
      <c r="L5238" s="624" t="s">
        <v>51</v>
      </c>
      <c r="M5238" s="202"/>
      <c r="N5238" s="189"/>
      <c r="O5238" s="643">
        <v>0</v>
      </c>
      <c r="P5238" s="643">
        <v>0</v>
      </c>
      <c r="Q5238" s="643">
        <v>0</v>
      </c>
      <c r="R5238" s="643">
        <v>0</v>
      </c>
      <c r="S5238" s="643">
        <v>0</v>
      </c>
      <c r="T5238" s="624">
        <v>0</v>
      </c>
      <c r="U5238" s="643">
        <v>0</v>
      </c>
      <c r="V5238" s="643">
        <v>0</v>
      </c>
      <c r="W5238" s="643">
        <v>0</v>
      </c>
      <c r="X5238" s="628">
        <v>1</v>
      </c>
      <c r="Y5238" s="643">
        <v>0</v>
      </c>
      <c r="Z5238" s="624" t="s">
        <v>51</v>
      </c>
      <c r="AA5238" s="624" t="s">
        <v>5289</v>
      </c>
      <c r="AB5238" s="624" t="s">
        <v>5289</v>
      </c>
      <c r="AC5238" s="138"/>
      <c r="AD5238" s="138"/>
      <c r="AE5238" s="138"/>
      <c r="AF5238" s="278"/>
      <c r="AG5238" s="1"/>
      <c r="AH5238" s="1"/>
      <c r="AI5238" s="1"/>
      <c r="AJ5238" s="1"/>
      <c r="AK5238" s="1"/>
      <c r="AL5238" s="1"/>
    </row>
    <row r="5239" spans="1:38" ht="204">
      <c r="A5239" s="621">
        <v>6</v>
      </c>
      <c r="B5239" s="627" t="s">
        <v>1212</v>
      </c>
      <c r="C5239" s="627" t="s">
        <v>1202</v>
      </c>
      <c r="D5239" s="627" t="s">
        <v>2957</v>
      </c>
      <c r="E5239" s="624" t="s">
        <v>40</v>
      </c>
      <c r="F5239" s="221" t="s">
        <v>14182</v>
      </c>
      <c r="G5239" s="190" t="s">
        <v>40</v>
      </c>
      <c r="H5239" s="624">
        <v>1</v>
      </c>
      <c r="I5239" s="624" t="s">
        <v>16682</v>
      </c>
      <c r="J5239" s="624" t="s">
        <v>5289</v>
      </c>
      <c r="K5239" s="627" t="s">
        <v>1207</v>
      </c>
      <c r="L5239" s="624" t="s">
        <v>51</v>
      </c>
      <c r="M5239" s="202"/>
      <c r="N5239" s="189"/>
      <c r="O5239" s="643">
        <v>0</v>
      </c>
      <c r="P5239" s="643">
        <v>0</v>
      </c>
      <c r="Q5239" s="643">
        <v>0</v>
      </c>
      <c r="R5239" s="643">
        <v>0</v>
      </c>
      <c r="S5239" s="643">
        <v>0</v>
      </c>
      <c r="T5239" s="624">
        <v>0</v>
      </c>
      <c r="U5239" s="643">
        <v>0</v>
      </c>
      <c r="V5239" s="643">
        <v>0</v>
      </c>
      <c r="W5239" s="643">
        <v>0</v>
      </c>
      <c r="X5239" s="628">
        <v>46</v>
      </c>
      <c r="Y5239" s="643">
        <v>0</v>
      </c>
      <c r="Z5239" s="624" t="s">
        <v>51</v>
      </c>
      <c r="AA5239" s="624" t="s">
        <v>5289</v>
      </c>
      <c r="AB5239" s="624" t="s">
        <v>5289</v>
      </c>
      <c r="AC5239" s="138"/>
      <c r="AD5239" s="138"/>
      <c r="AE5239" s="138"/>
      <c r="AF5239" s="278"/>
      <c r="AG5239" s="1"/>
      <c r="AH5239" s="1"/>
      <c r="AI5239" s="1"/>
      <c r="AJ5239" s="1"/>
      <c r="AK5239" s="1"/>
      <c r="AL5239" s="1"/>
    </row>
    <row r="5240" spans="1:38" ht="89.25">
      <c r="A5240" s="621">
        <v>7</v>
      </c>
      <c r="B5240" s="627" t="s">
        <v>1213</v>
      </c>
      <c r="C5240" s="627" t="s">
        <v>1202</v>
      </c>
      <c r="D5240" s="627" t="s">
        <v>2958</v>
      </c>
      <c r="E5240" s="624" t="s">
        <v>40</v>
      </c>
      <c r="F5240" s="624" t="s">
        <v>51</v>
      </c>
      <c r="G5240" s="189"/>
      <c r="H5240" s="138"/>
      <c r="I5240" s="138"/>
      <c r="J5240" s="624" t="s">
        <v>5289</v>
      </c>
      <c r="K5240" s="627" t="s">
        <v>1209</v>
      </c>
      <c r="L5240" s="624" t="s">
        <v>51</v>
      </c>
      <c r="M5240" s="202"/>
      <c r="N5240" s="189"/>
      <c r="O5240" s="643">
        <v>0</v>
      </c>
      <c r="P5240" s="643">
        <v>0</v>
      </c>
      <c r="Q5240" s="643">
        <v>0</v>
      </c>
      <c r="R5240" s="643">
        <v>0</v>
      </c>
      <c r="S5240" s="643">
        <v>0</v>
      </c>
      <c r="T5240" s="624">
        <v>0</v>
      </c>
      <c r="U5240" s="643">
        <v>0</v>
      </c>
      <c r="V5240" s="643">
        <v>0</v>
      </c>
      <c r="W5240" s="643">
        <v>0</v>
      </c>
      <c r="X5240" s="628">
        <v>0</v>
      </c>
      <c r="Y5240" s="643">
        <v>0</v>
      </c>
      <c r="Z5240" s="624" t="s">
        <v>51</v>
      </c>
      <c r="AA5240" s="624" t="s">
        <v>5289</v>
      </c>
      <c r="AB5240" s="624" t="s">
        <v>5289</v>
      </c>
      <c r="AC5240" s="138"/>
      <c r="AD5240" s="138"/>
      <c r="AE5240" s="138"/>
      <c r="AF5240" s="278"/>
      <c r="AG5240" s="1"/>
      <c r="AH5240" s="1"/>
      <c r="AI5240" s="1"/>
      <c r="AJ5240" s="1"/>
      <c r="AK5240" s="1"/>
      <c r="AL5240" s="1"/>
    </row>
    <row r="5241" spans="1:38" ht="204">
      <c r="A5241" s="621">
        <v>8</v>
      </c>
      <c r="B5241" s="627" t="s">
        <v>1214</v>
      </c>
      <c r="C5241" s="627" t="s">
        <v>1202</v>
      </c>
      <c r="D5241" s="627" t="s">
        <v>2959</v>
      </c>
      <c r="E5241" s="624" t="s">
        <v>40</v>
      </c>
      <c r="F5241" s="221" t="s">
        <v>14182</v>
      </c>
      <c r="G5241" s="190" t="s">
        <v>40</v>
      </c>
      <c r="H5241" s="624">
        <v>1</v>
      </c>
      <c r="I5241" s="624" t="s">
        <v>16682</v>
      </c>
      <c r="J5241" s="624" t="s">
        <v>5289</v>
      </c>
      <c r="K5241" s="627" t="s">
        <v>1209</v>
      </c>
      <c r="L5241" s="624" t="s">
        <v>51</v>
      </c>
      <c r="M5241" s="202"/>
      <c r="N5241" s="189"/>
      <c r="O5241" s="643">
        <v>0</v>
      </c>
      <c r="P5241" s="643">
        <v>0</v>
      </c>
      <c r="Q5241" s="643">
        <v>0</v>
      </c>
      <c r="R5241" s="643">
        <v>0</v>
      </c>
      <c r="S5241" s="643">
        <v>0</v>
      </c>
      <c r="T5241" s="624">
        <v>0</v>
      </c>
      <c r="U5241" s="643">
        <v>0</v>
      </c>
      <c r="V5241" s="643">
        <v>0</v>
      </c>
      <c r="W5241" s="643">
        <v>0</v>
      </c>
      <c r="X5241" s="628">
        <v>3</v>
      </c>
      <c r="Y5241" s="643">
        <v>0</v>
      </c>
      <c r="Z5241" s="624" t="s">
        <v>51</v>
      </c>
      <c r="AA5241" s="624" t="s">
        <v>5289</v>
      </c>
      <c r="AB5241" s="624" t="s">
        <v>5289</v>
      </c>
      <c r="AC5241" s="138"/>
      <c r="AD5241" s="138"/>
      <c r="AE5241" s="138"/>
      <c r="AF5241" s="278"/>
      <c r="AG5241" s="1"/>
      <c r="AH5241" s="1"/>
      <c r="AI5241" s="1"/>
      <c r="AJ5241" s="1"/>
      <c r="AK5241" s="1"/>
      <c r="AL5241" s="1"/>
    </row>
    <row r="5242" spans="1:38" ht="204">
      <c r="A5242" s="621">
        <v>9</v>
      </c>
      <c r="B5242" s="627" t="s">
        <v>1215</v>
      </c>
      <c r="C5242" s="627" t="s">
        <v>1202</v>
      </c>
      <c r="D5242" s="627" t="s">
        <v>2960</v>
      </c>
      <c r="E5242" s="624" t="s">
        <v>40</v>
      </c>
      <c r="F5242" s="221" t="s">
        <v>14182</v>
      </c>
      <c r="G5242" s="190" t="s">
        <v>40</v>
      </c>
      <c r="H5242" s="624">
        <v>1</v>
      </c>
      <c r="I5242" s="624" t="s">
        <v>16682</v>
      </c>
      <c r="J5242" s="624" t="s">
        <v>5289</v>
      </c>
      <c r="K5242" s="627" t="s">
        <v>1209</v>
      </c>
      <c r="L5242" s="643" t="s">
        <v>40</v>
      </c>
      <c r="M5242" s="645" t="s">
        <v>13014</v>
      </c>
      <c r="N5242" s="643">
        <v>0</v>
      </c>
      <c r="O5242" s="643">
        <v>0</v>
      </c>
      <c r="P5242" s="643">
        <v>0</v>
      </c>
      <c r="Q5242" s="643">
        <v>0</v>
      </c>
      <c r="R5242" s="643">
        <v>0</v>
      </c>
      <c r="S5242" s="643">
        <v>0</v>
      </c>
      <c r="T5242" s="624">
        <v>0</v>
      </c>
      <c r="U5242" s="643">
        <v>0</v>
      </c>
      <c r="V5242" s="643">
        <v>0</v>
      </c>
      <c r="W5242" s="643">
        <v>0</v>
      </c>
      <c r="X5242" s="628">
        <v>22</v>
      </c>
      <c r="Y5242" s="643">
        <v>0</v>
      </c>
      <c r="Z5242" s="624" t="s">
        <v>51</v>
      </c>
      <c r="AA5242" s="624" t="s">
        <v>5289</v>
      </c>
      <c r="AB5242" s="624" t="s">
        <v>5289</v>
      </c>
      <c r="AC5242" s="138"/>
      <c r="AD5242" s="138"/>
      <c r="AE5242" s="138"/>
      <c r="AF5242" s="278"/>
      <c r="AG5242" s="1"/>
      <c r="AH5242" s="1"/>
      <c r="AI5242" s="1"/>
      <c r="AJ5242" s="1"/>
      <c r="AK5242" s="1"/>
      <c r="AL5242" s="1"/>
    </row>
    <row r="5243" spans="1:38" ht="204">
      <c r="A5243" s="621">
        <v>10</v>
      </c>
      <c r="B5243" s="627" t="s">
        <v>142</v>
      </c>
      <c r="C5243" s="627" t="s">
        <v>1216</v>
      </c>
      <c r="D5243" s="627" t="s">
        <v>2961</v>
      </c>
      <c r="E5243" s="624" t="s">
        <v>40</v>
      </c>
      <c r="F5243" s="221" t="s">
        <v>14182</v>
      </c>
      <c r="G5243" s="643" t="s">
        <v>40</v>
      </c>
      <c r="H5243" s="624">
        <v>1</v>
      </c>
      <c r="I5243" s="624" t="s">
        <v>16682</v>
      </c>
      <c r="J5243" s="624" t="s">
        <v>5289</v>
      </c>
      <c r="K5243" s="627" t="s">
        <v>1217</v>
      </c>
      <c r="L5243" s="643" t="s">
        <v>40</v>
      </c>
      <c r="M5243" s="645" t="s">
        <v>17335</v>
      </c>
      <c r="N5243" s="643">
        <v>0</v>
      </c>
      <c r="O5243" s="643">
        <v>0</v>
      </c>
      <c r="P5243" s="643">
        <v>0</v>
      </c>
      <c r="Q5243" s="643">
        <v>0</v>
      </c>
      <c r="R5243" s="643">
        <v>0</v>
      </c>
      <c r="S5243" s="643">
        <v>0</v>
      </c>
      <c r="T5243" s="624">
        <v>0</v>
      </c>
      <c r="U5243" s="643">
        <v>0</v>
      </c>
      <c r="V5243" s="643">
        <v>0</v>
      </c>
      <c r="W5243" s="643">
        <v>0</v>
      </c>
      <c r="X5243" s="628">
        <v>7</v>
      </c>
      <c r="Y5243" s="643">
        <v>0</v>
      </c>
      <c r="Z5243" s="624" t="s">
        <v>40</v>
      </c>
      <c r="AA5243" s="624" t="s">
        <v>5289</v>
      </c>
      <c r="AB5243" s="624" t="s">
        <v>5289</v>
      </c>
      <c r="AC5243" s="138"/>
      <c r="AD5243" s="138"/>
      <c r="AE5243" s="138"/>
      <c r="AF5243" s="278"/>
      <c r="AG5243" s="1"/>
      <c r="AH5243" s="1"/>
      <c r="AI5243" s="1"/>
      <c r="AJ5243" s="1"/>
      <c r="AK5243" s="1"/>
      <c r="AL5243" s="1"/>
    </row>
    <row r="5244" spans="1:38" ht="204">
      <c r="A5244" s="621">
        <v>11</v>
      </c>
      <c r="B5244" s="627" t="s">
        <v>582</v>
      </c>
      <c r="C5244" s="627" t="s">
        <v>1216</v>
      </c>
      <c r="D5244" s="627" t="s">
        <v>2962</v>
      </c>
      <c r="E5244" s="624" t="s">
        <v>40</v>
      </c>
      <c r="F5244" s="221" t="s">
        <v>14182</v>
      </c>
      <c r="G5244" s="643" t="s">
        <v>40</v>
      </c>
      <c r="H5244" s="624">
        <v>1</v>
      </c>
      <c r="I5244" s="624" t="s">
        <v>16682</v>
      </c>
      <c r="J5244" s="624" t="s">
        <v>5289</v>
      </c>
      <c r="K5244" s="627" t="s">
        <v>1207</v>
      </c>
      <c r="L5244" s="643" t="s">
        <v>40</v>
      </c>
      <c r="M5244" s="645" t="s">
        <v>17336</v>
      </c>
      <c r="N5244" s="643">
        <v>0</v>
      </c>
      <c r="O5244" s="643">
        <v>0</v>
      </c>
      <c r="P5244" s="643">
        <v>0</v>
      </c>
      <c r="Q5244" s="643">
        <v>0</v>
      </c>
      <c r="R5244" s="643">
        <v>0</v>
      </c>
      <c r="S5244" s="643">
        <v>0</v>
      </c>
      <c r="T5244" s="624">
        <v>0</v>
      </c>
      <c r="U5244" s="643">
        <v>0</v>
      </c>
      <c r="V5244" s="643">
        <v>0</v>
      </c>
      <c r="W5244" s="643">
        <v>0</v>
      </c>
      <c r="X5244" s="628">
        <v>1</v>
      </c>
      <c r="Y5244" s="643">
        <v>0</v>
      </c>
      <c r="Z5244" s="624" t="s">
        <v>40</v>
      </c>
      <c r="AA5244" s="624" t="s">
        <v>5289</v>
      </c>
      <c r="AB5244" s="624" t="s">
        <v>5289</v>
      </c>
      <c r="AC5244" s="138"/>
      <c r="AD5244" s="138"/>
      <c r="AE5244" s="138"/>
      <c r="AF5244" s="278"/>
      <c r="AG5244" s="1"/>
      <c r="AH5244" s="1"/>
      <c r="AI5244" s="1"/>
      <c r="AJ5244" s="1"/>
      <c r="AK5244" s="1"/>
      <c r="AL5244" s="1"/>
    </row>
    <row r="5245" spans="1:38" ht="140.25">
      <c r="A5245" s="621">
        <v>12</v>
      </c>
      <c r="B5245" s="627" t="s">
        <v>1218</v>
      </c>
      <c r="C5245" s="627" t="s">
        <v>1216</v>
      </c>
      <c r="D5245" s="627" t="s">
        <v>2963</v>
      </c>
      <c r="E5245" s="624" t="s">
        <v>40</v>
      </c>
      <c r="F5245" s="624" t="s">
        <v>51</v>
      </c>
      <c r="G5245" s="189"/>
      <c r="H5245" s="138"/>
      <c r="I5245" s="138"/>
      <c r="J5245" s="624" t="s">
        <v>5289</v>
      </c>
      <c r="K5245" s="627" t="s">
        <v>1211</v>
      </c>
      <c r="L5245" s="643" t="s">
        <v>40</v>
      </c>
      <c r="M5245" s="645" t="s">
        <v>17337</v>
      </c>
      <c r="N5245" s="643">
        <v>0</v>
      </c>
      <c r="O5245" s="643">
        <v>0</v>
      </c>
      <c r="P5245" s="643">
        <v>0</v>
      </c>
      <c r="Q5245" s="643">
        <v>0</v>
      </c>
      <c r="R5245" s="643">
        <v>0</v>
      </c>
      <c r="S5245" s="643">
        <v>0</v>
      </c>
      <c r="T5245" s="624">
        <v>0</v>
      </c>
      <c r="U5245" s="643">
        <v>0</v>
      </c>
      <c r="V5245" s="643">
        <v>0</v>
      </c>
      <c r="W5245" s="643">
        <v>0</v>
      </c>
      <c r="X5245" s="615">
        <v>256</v>
      </c>
      <c r="Y5245" s="643">
        <v>0</v>
      </c>
      <c r="Z5245" s="624" t="s">
        <v>40</v>
      </c>
      <c r="AA5245" s="624" t="s">
        <v>5289</v>
      </c>
      <c r="AB5245" s="624" t="s">
        <v>5289</v>
      </c>
      <c r="AC5245" s="138"/>
      <c r="AD5245" s="138"/>
      <c r="AE5245" s="138"/>
      <c r="AF5245" s="278"/>
      <c r="AG5245" s="1"/>
      <c r="AH5245" s="1"/>
      <c r="AI5245" s="1"/>
      <c r="AJ5245" s="1"/>
      <c r="AK5245" s="1"/>
      <c r="AL5245" s="1"/>
    </row>
    <row r="5246" spans="1:38" ht="114.75">
      <c r="A5246" s="621">
        <v>13</v>
      </c>
      <c r="B5246" s="627" t="s">
        <v>1219</v>
      </c>
      <c r="C5246" s="627" t="s">
        <v>1216</v>
      </c>
      <c r="D5246" s="627" t="s">
        <v>2766</v>
      </c>
      <c r="E5246" s="624" t="s">
        <v>40</v>
      </c>
      <c r="F5246" s="624" t="s">
        <v>51</v>
      </c>
      <c r="G5246" s="189"/>
      <c r="H5246" s="138"/>
      <c r="I5246" s="138"/>
      <c r="J5246" s="624" t="s">
        <v>5289</v>
      </c>
      <c r="K5246" s="627" t="s">
        <v>1220</v>
      </c>
      <c r="L5246" s="643" t="s">
        <v>40</v>
      </c>
      <c r="M5246" s="645" t="s">
        <v>17338</v>
      </c>
      <c r="N5246" s="643">
        <v>0</v>
      </c>
      <c r="O5246" s="643">
        <v>0</v>
      </c>
      <c r="P5246" s="643">
        <v>0</v>
      </c>
      <c r="Q5246" s="643">
        <v>0</v>
      </c>
      <c r="R5246" s="643">
        <v>0</v>
      </c>
      <c r="S5246" s="643">
        <v>0</v>
      </c>
      <c r="T5246" s="624">
        <v>0</v>
      </c>
      <c r="U5246" s="643">
        <v>0</v>
      </c>
      <c r="V5246" s="643">
        <v>0</v>
      </c>
      <c r="W5246" s="643">
        <v>0</v>
      </c>
      <c r="X5246" s="615">
        <v>47</v>
      </c>
      <c r="Y5246" s="643">
        <v>0</v>
      </c>
      <c r="Z5246" s="624" t="s">
        <v>40</v>
      </c>
      <c r="AA5246" s="624" t="s">
        <v>5289</v>
      </c>
      <c r="AB5246" s="624" t="s">
        <v>5289</v>
      </c>
      <c r="AC5246" s="138"/>
      <c r="AD5246" s="138"/>
      <c r="AE5246" s="138"/>
      <c r="AF5246" s="278"/>
      <c r="AG5246" s="1"/>
      <c r="AH5246" s="1"/>
      <c r="AI5246" s="1"/>
      <c r="AJ5246" s="1"/>
      <c r="AK5246" s="1"/>
      <c r="AL5246" s="1"/>
    </row>
    <row r="5247" spans="1:38" ht="204">
      <c r="A5247" s="621">
        <v>14</v>
      </c>
      <c r="B5247" s="627" t="s">
        <v>1221</v>
      </c>
      <c r="C5247" s="627" t="s">
        <v>1216</v>
      </c>
      <c r="D5247" s="627" t="s">
        <v>2964</v>
      </c>
      <c r="E5247" s="624" t="s">
        <v>40</v>
      </c>
      <c r="F5247" s="221" t="s">
        <v>14182</v>
      </c>
      <c r="G5247" s="643" t="s">
        <v>40</v>
      </c>
      <c r="H5247" s="624">
        <v>1</v>
      </c>
      <c r="I5247" s="624" t="s">
        <v>16682</v>
      </c>
      <c r="J5247" s="624" t="s">
        <v>5289</v>
      </c>
      <c r="K5247" s="627" t="s">
        <v>1222</v>
      </c>
      <c r="L5247" s="643" t="s">
        <v>40</v>
      </c>
      <c r="M5247" s="645" t="s">
        <v>17339</v>
      </c>
      <c r="N5247" s="643">
        <v>0</v>
      </c>
      <c r="O5247" s="643">
        <v>0</v>
      </c>
      <c r="P5247" s="643">
        <v>0</v>
      </c>
      <c r="Q5247" s="643">
        <v>0</v>
      </c>
      <c r="R5247" s="643">
        <v>0</v>
      </c>
      <c r="S5247" s="643">
        <v>0</v>
      </c>
      <c r="T5247" s="624">
        <v>0</v>
      </c>
      <c r="U5247" s="643">
        <v>0</v>
      </c>
      <c r="V5247" s="643">
        <v>0</v>
      </c>
      <c r="W5247" s="643">
        <v>0</v>
      </c>
      <c r="X5247" s="628">
        <v>28</v>
      </c>
      <c r="Y5247" s="643">
        <v>0</v>
      </c>
      <c r="Z5247" s="624" t="s">
        <v>40</v>
      </c>
      <c r="AA5247" s="624" t="s">
        <v>5289</v>
      </c>
      <c r="AB5247" s="624" t="s">
        <v>5289</v>
      </c>
      <c r="AC5247" s="138"/>
      <c r="AD5247" s="138"/>
      <c r="AE5247" s="138"/>
      <c r="AF5247" s="278"/>
      <c r="AG5247" s="1"/>
      <c r="AH5247" s="1"/>
      <c r="AI5247" s="1"/>
      <c r="AJ5247" s="1"/>
      <c r="AK5247" s="1"/>
      <c r="AL5247" s="1"/>
    </row>
    <row r="5248" spans="1:38" ht="127.5">
      <c r="A5248" s="621">
        <v>15</v>
      </c>
      <c r="B5248" s="627" t="s">
        <v>1223</v>
      </c>
      <c r="C5248" s="627" t="s">
        <v>1216</v>
      </c>
      <c r="D5248" s="645" t="s">
        <v>15071</v>
      </c>
      <c r="E5248" s="624" t="s">
        <v>40</v>
      </c>
      <c r="F5248" s="624" t="s">
        <v>51</v>
      </c>
      <c r="G5248" s="189"/>
      <c r="H5248" s="138"/>
      <c r="I5248" s="138"/>
      <c r="J5248" s="138"/>
      <c r="K5248" s="138"/>
      <c r="L5248" s="643" t="s">
        <v>40</v>
      </c>
      <c r="M5248" s="645" t="s">
        <v>17340</v>
      </c>
      <c r="N5248" s="643">
        <v>0</v>
      </c>
      <c r="O5248" s="643">
        <v>0</v>
      </c>
      <c r="P5248" s="643">
        <v>0</v>
      </c>
      <c r="Q5248" s="643">
        <v>0</v>
      </c>
      <c r="R5248" s="643">
        <v>0</v>
      </c>
      <c r="S5248" s="643">
        <v>0</v>
      </c>
      <c r="T5248" s="624">
        <v>0</v>
      </c>
      <c r="U5248" s="643">
        <v>0</v>
      </c>
      <c r="V5248" s="643">
        <v>0</v>
      </c>
      <c r="W5248" s="643">
        <v>0</v>
      </c>
      <c r="X5248" s="628">
        <v>0</v>
      </c>
      <c r="Y5248" s="643">
        <v>0</v>
      </c>
      <c r="Z5248" s="624" t="s">
        <v>40</v>
      </c>
      <c r="AA5248" s="624" t="s">
        <v>5289</v>
      </c>
      <c r="AB5248" s="624" t="s">
        <v>5289</v>
      </c>
      <c r="AC5248" s="138"/>
      <c r="AD5248" s="138"/>
      <c r="AE5248" s="138"/>
      <c r="AF5248" s="278"/>
      <c r="AG5248" s="1"/>
      <c r="AH5248" s="1"/>
      <c r="AI5248" s="1"/>
      <c r="AJ5248" s="1"/>
      <c r="AK5248" s="1"/>
      <c r="AL5248" s="1"/>
    </row>
    <row r="5249" spans="1:38" ht="102">
      <c r="A5249" s="621">
        <v>16</v>
      </c>
      <c r="B5249" s="627" t="s">
        <v>1224</v>
      </c>
      <c r="C5249" s="627" t="s">
        <v>1216</v>
      </c>
      <c r="D5249" s="645" t="s">
        <v>15072</v>
      </c>
      <c r="E5249" s="624" t="s">
        <v>40</v>
      </c>
      <c r="F5249" s="624" t="s">
        <v>51</v>
      </c>
      <c r="G5249" s="189"/>
      <c r="H5249" s="138"/>
      <c r="I5249" s="138"/>
      <c r="J5249" s="138"/>
      <c r="K5249" s="138"/>
      <c r="L5249" s="643" t="s">
        <v>40</v>
      </c>
      <c r="M5249" s="645" t="s">
        <v>17341</v>
      </c>
      <c r="N5249" s="643">
        <v>0</v>
      </c>
      <c r="O5249" s="643">
        <v>0</v>
      </c>
      <c r="P5249" s="643">
        <v>0</v>
      </c>
      <c r="Q5249" s="643">
        <v>0</v>
      </c>
      <c r="R5249" s="643">
        <v>0</v>
      </c>
      <c r="S5249" s="643">
        <v>0</v>
      </c>
      <c r="T5249" s="624">
        <v>0</v>
      </c>
      <c r="U5249" s="643">
        <v>0</v>
      </c>
      <c r="V5249" s="643">
        <v>0</v>
      </c>
      <c r="W5249" s="643">
        <v>0</v>
      </c>
      <c r="X5249" s="628">
        <v>0</v>
      </c>
      <c r="Y5249" s="643">
        <v>0</v>
      </c>
      <c r="Z5249" s="624" t="s">
        <v>40</v>
      </c>
      <c r="AA5249" s="624" t="s">
        <v>5289</v>
      </c>
      <c r="AB5249" s="624" t="s">
        <v>5289</v>
      </c>
      <c r="AC5249" s="138"/>
      <c r="AD5249" s="138"/>
      <c r="AE5249" s="138"/>
      <c r="AF5249" s="278"/>
      <c r="AG5249" s="1"/>
      <c r="AH5249" s="1"/>
      <c r="AI5249" s="1"/>
      <c r="AJ5249" s="1"/>
      <c r="AK5249" s="1"/>
      <c r="AL5249" s="1"/>
    </row>
    <row r="5250" spans="1:38" ht="114.75">
      <c r="A5250" s="621">
        <v>17</v>
      </c>
      <c r="B5250" s="627" t="s">
        <v>794</v>
      </c>
      <c r="C5250" s="627" t="s">
        <v>1216</v>
      </c>
      <c r="D5250" s="627" t="s">
        <v>1230</v>
      </c>
      <c r="E5250" s="624" t="s">
        <v>40</v>
      </c>
      <c r="F5250" s="624" t="s">
        <v>51</v>
      </c>
      <c r="G5250" s="189"/>
      <c r="H5250" s="138"/>
      <c r="I5250" s="138"/>
      <c r="J5250" s="624" t="s">
        <v>5289</v>
      </c>
      <c r="K5250" s="627" t="s">
        <v>1209</v>
      </c>
      <c r="L5250" s="643" t="s">
        <v>40</v>
      </c>
      <c r="M5250" s="645" t="s">
        <v>17342</v>
      </c>
      <c r="N5250" s="643">
        <v>0</v>
      </c>
      <c r="O5250" s="643">
        <v>0</v>
      </c>
      <c r="P5250" s="643">
        <v>0</v>
      </c>
      <c r="Q5250" s="643">
        <v>0</v>
      </c>
      <c r="R5250" s="643">
        <v>0</v>
      </c>
      <c r="S5250" s="643">
        <v>0</v>
      </c>
      <c r="T5250" s="624">
        <v>0</v>
      </c>
      <c r="U5250" s="643">
        <v>0</v>
      </c>
      <c r="V5250" s="643">
        <v>0</v>
      </c>
      <c r="W5250" s="643">
        <v>0</v>
      </c>
      <c r="X5250" s="628">
        <v>52</v>
      </c>
      <c r="Y5250" s="643">
        <v>0</v>
      </c>
      <c r="Z5250" s="624" t="s">
        <v>40</v>
      </c>
      <c r="AA5250" s="624" t="s">
        <v>5289</v>
      </c>
      <c r="AB5250" s="624" t="s">
        <v>5289</v>
      </c>
      <c r="AC5250" s="138"/>
      <c r="AD5250" s="138"/>
      <c r="AE5250" s="138"/>
      <c r="AF5250" s="278"/>
      <c r="AG5250" s="1"/>
      <c r="AH5250" s="1"/>
      <c r="AI5250" s="1"/>
      <c r="AJ5250" s="1"/>
      <c r="AK5250" s="1"/>
      <c r="AL5250" s="1"/>
    </row>
    <row r="5251" spans="1:38" ht="89.25">
      <c r="A5251" s="621">
        <v>18</v>
      </c>
      <c r="B5251" s="627" t="s">
        <v>1225</v>
      </c>
      <c r="C5251" s="627" t="s">
        <v>1226</v>
      </c>
      <c r="D5251" s="627" t="s">
        <v>2965</v>
      </c>
      <c r="E5251" s="624" t="s">
        <v>40</v>
      </c>
      <c r="F5251" s="624" t="s">
        <v>51</v>
      </c>
      <c r="G5251" s="189"/>
      <c r="H5251" s="138"/>
      <c r="I5251" s="138"/>
      <c r="J5251" s="624" t="s">
        <v>5289</v>
      </c>
      <c r="K5251" s="627" t="s">
        <v>1209</v>
      </c>
      <c r="L5251" s="643" t="s">
        <v>51</v>
      </c>
      <c r="M5251" s="204"/>
      <c r="N5251" s="189"/>
      <c r="O5251" s="643">
        <v>0</v>
      </c>
      <c r="P5251" s="643">
        <v>0</v>
      </c>
      <c r="Q5251" s="643">
        <v>0</v>
      </c>
      <c r="R5251" s="643">
        <v>0</v>
      </c>
      <c r="S5251" s="643">
        <v>0</v>
      </c>
      <c r="T5251" s="624">
        <v>0</v>
      </c>
      <c r="U5251" s="643">
        <v>0</v>
      </c>
      <c r="V5251" s="643">
        <v>0</v>
      </c>
      <c r="W5251" s="643">
        <v>0</v>
      </c>
      <c r="X5251" s="628">
        <v>0</v>
      </c>
      <c r="Y5251" s="643">
        <v>0</v>
      </c>
      <c r="Z5251" s="624" t="s">
        <v>40</v>
      </c>
      <c r="AA5251" s="624" t="s">
        <v>5289</v>
      </c>
      <c r="AB5251" s="624" t="s">
        <v>5289</v>
      </c>
      <c r="AC5251" s="138"/>
      <c r="AD5251" s="138"/>
      <c r="AE5251" s="138"/>
      <c r="AF5251" s="278"/>
      <c r="AG5251" s="1"/>
      <c r="AH5251" s="1"/>
      <c r="AI5251" s="1"/>
      <c r="AJ5251" s="1"/>
      <c r="AK5251" s="1"/>
      <c r="AL5251" s="1"/>
    </row>
    <row r="5252" spans="1:38" ht="204">
      <c r="A5252" s="621">
        <v>19</v>
      </c>
      <c r="B5252" s="627" t="s">
        <v>1227</v>
      </c>
      <c r="C5252" s="627" t="s">
        <v>1216</v>
      </c>
      <c r="D5252" s="627" t="s">
        <v>2966</v>
      </c>
      <c r="E5252" s="624" t="s">
        <v>40</v>
      </c>
      <c r="F5252" s="221" t="s">
        <v>14182</v>
      </c>
      <c r="G5252" s="643" t="s">
        <v>40</v>
      </c>
      <c r="H5252" s="624">
        <v>1</v>
      </c>
      <c r="I5252" s="624" t="s">
        <v>16682</v>
      </c>
      <c r="J5252" s="624" t="s">
        <v>5289</v>
      </c>
      <c r="K5252" s="627" t="s">
        <v>1228</v>
      </c>
      <c r="L5252" s="643" t="s">
        <v>40</v>
      </c>
      <c r="M5252" s="645" t="s">
        <v>17342</v>
      </c>
      <c r="N5252" s="643">
        <v>0</v>
      </c>
      <c r="O5252" s="643">
        <v>0</v>
      </c>
      <c r="P5252" s="643">
        <v>0</v>
      </c>
      <c r="Q5252" s="643">
        <v>0</v>
      </c>
      <c r="R5252" s="643">
        <v>0</v>
      </c>
      <c r="S5252" s="643">
        <v>0</v>
      </c>
      <c r="T5252" s="624">
        <v>0</v>
      </c>
      <c r="U5252" s="643">
        <v>0</v>
      </c>
      <c r="V5252" s="643">
        <v>0</v>
      </c>
      <c r="W5252" s="643">
        <v>0</v>
      </c>
      <c r="X5252" s="628">
        <v>16</v>
      </c>
      <c r="Y5252" s="643">
        <v>0</v>
      </c>
      <c r="Z5252" s="624" t="s">
        <v>40</v>
      </c>
      <c r="AA5252" s="624" t="s">
        <v>5289</v>
      </c>
      <c r="AB5252" s="624" t="s">
        <v>5289</v>
      </c>
      <c r="AC5252" s="138"/>
      <c r="AD5252" s="138"/>
      <c r="AE5252" s="138"/>
      <c r="AF5252" s="278"/>
      <c r="AG5252" s="1"/>
      <c r="AH5252" s="1"/>
      <c r="AI5252" s="1"/>
      <c r="AJ5252" s="1"/>
      <c r="AK5252" s="1"/>
      <c r="AL5252" s="1"/>
    </row>
    <row r="5253" spans="1:38" ht="204">
      <c r="A5253" s="621">
        <v>20</v>
      </c>
      <c r="B5253" s="635" t="s">
        <v>1229</v>
      </c>
      <c r="C5253" s="635" t="s">
        <v>1202</v>
      </c>
      <c r="D5253" s="635" t="s">
        <v>2767</v>
      </c>
      <c r="E5253" s="634" t="s">
        <v>40</v>
      </c>
      <c r="F5253" s="221" t="s">
        <v>14182</v>
      </c>
      <c r="G5253" s="636" t="s">
        <v>40</v>
      </c>
      <c r="H5253" s="624">
        <v>1</v>
      </c>
      <c r="I5253" s="624" t="s">
        <v>16682</v>
      </c>
      <c r="J5253" s="624" t="s">
        <v>5289</v>
      </c>
      <c r="K5253" s="635" t="s">
        <v>1209</v>
      </c>
      <c r="L5253" s="636" t="s">
        <v>51</v>
      </c>
      <c r="M5253" s="204"/>
      <c r="N5253" s="189"/>
      <c r="O5253" s="636">
        <v>0</v>
      </c>
      <c r="P5253" s="636">
        <v>0</v>
      </c>
      <c r="Q5253" s="636">
        <v>0</v>
      </c>
      <c r="R5253" s="636">
        <v>0</v>
      </c>
      <c r="S5253" s="636">
        <v>0</v>
      </c>
      <c r="T5253" s="624">
        <v>0</v>
      </c>
      <c r="U5253" s="636">
        <v>0</v>
      </c>
      <c r="V5253" s="636">
        <v>0</v>
      </c>
      <c r="W5253" s="636">
        <v>0</v>
      </c>
      <c r="X5253" s="628">
        <v>7</v>
      </c>
      <c r="Y5253" s="636">
        <v>0</v>
      </c>
      <c r="Z5253" s="634" t="s">
        <v>51</v>
      </c>
      <c r="AA5253" s="624" t="s">
        <v>5289</v>
      </c>
      <c r="AB5253" s="624" t="s">
        <v>5289</v>
      </c>
      <c r="AC5253" s="138"/>
      <c r="AD5253" s="138"/>
      <c r="AE5253" s="138"/>
      <c r="AF5253" s="278"/>
      <c r="AG5253" s="1"/>
      <c r="AH5253" s="1"/>
      <c r="AI5253" s="1"/>
      <c r="AJ5253" s="1"/>
      <c r="AK5253" s="1"/>
      <c r="AL5253" s="1"/>
    </row>
    <row r="5254" spans="1:38" ht="15.75" customHeight="1" thickBot="1">
      <c r="A5254" s="18"/>
      <c r="B5254" s="18">
        <v>20</v>
      </c>
      <c r="C5254" s="18"/>
      <c r="D5254" s="18">
        <v>20</v>
      </c>
      <c r="E5254" s="18">
        <v>20</v>
      </c>
      <c r="F5254" s="18">
        <v>10</v>
      </c>
      <c r="G5254" s="18">
        <v>10</v>
      </c>
      <c r="H5254" s="18">
        <v>1</v>
      </c>
      <c r="I5254" s="18"/>
      <c r="J5254" s="18">
        <v>1</v>
      </c>
      <c r="K5254" s="18">
        <v>18</v>
      </c>
      <c r="L5254" s="18">
        <v>10</v>
      </c>
      <c r="M5254" s="200"/>
      <c r="N5254" s="18">
        <f t="shared" ref="N5254:O5254" si="1840">SUM(N5234:N5253)</f>
        <v>0</v>
      </c>
      <c r="O5254" s="18">
        <f t="shared" si="1840"/>
        <v>0</v>
      </c>
      <c r="P5254" s="18">
        <f t="shared" ref="P5254:Q5254" si="1841">SUM(P5234:P5253)</f>
        <v>0</v>
      </c>
      <c r="Q5254" s="18">
        <f t="shared" si="1841"/>
        <v>0</v>
      </c>
      <c r="R5254" s="18">
        <f t="shared" ref="R5254" si="1842">SUM(R5234:R5253)</f>
        <v>0</v>
      </c>
      <c r="S5254" s="18">
        <f t="shared" ref="S5254" si="1843">SUM(S5234:S5253)</f>
        <v>0</v>
      </c>
      <c r="T5254" s="18">
        <f t="shared" ref="T5254:U5254" si="1844">SUM(T5234:T5253)</f>
        <v>0</v>
      </c>
      <c r="U5254" s="18">
        <f t="shared" si="1844"/>
        <v>0</v>
      </c>
      <c r="V5254" s="18">
        <f t="shared" ref="V5254:W5254" si="1845">SUM(V5234:V5253)</f>
        <v>0</v>
      </c>
      <c r="W5254" s="18">
        <f t="shared" si="1845"/>
        <v>0</v>
      </c>
      <c r="X5254" s="18">
        <f t="shared" ref="X5254:Y5254" si="1846">SUM(X5234:X5253)</f>
        <v>624</v>
      </c>
      <c r="Y5254" s="18">
        <f t="shared" si="1846"/>
        <v>0</v>
      </c>
      <c r="Z5254" s="18">
        <v>10</v>
      </c>
      <c r="AA5254" s="18">
        <v>1</v>
      </c>
      <c r="AB5254" s="18">
        <v>1</v>
      </c>
      <c r="AC5254" s="18"/>
      <c r="AD5254" s="18"/>
      <c r="AE5254" s="18"/>
      <c r="AF5254" s="18"/>
      <c r="AG5254" s="1"/>
      <c r="AH5254" s="1"/>
      <c r="AI5254" s="1"/>
      <c r="AJ5254" s="1"/>
      <c r="AK5254" s="1"/>
      <c r="AL5254" s="1"/>
    </row>
    <row r="5255" spans="1:38" ht="15.75" customHeight="1" thickBot="1">
      <c r="A5255" s="660" t="s">
        <v>320</v>
      </c>
      <c r="B5255" s="661"/>
      <c r="C5255" s="661"/>
      <c r="D5255" s="661"/>
      <c r="E5255" s="661"/>
      <c r="F5255" s="661"/>
      <c r="G5255" s="661"/>
      <c r="H5255" s="661"/>
      <c r="I5255" s="661"/>
      <c r="J5255" s="661"/>
      <c r="K5255" s="661"/>
      <c r="L5255" s="661"/>
      <c r="M5255" s="661"/>
      <c r="N5255" s="661"/>
      <c r="O5255" s="661"/>
      <c r="P5255" s="661"/>
      <c r="Q5255" s="661"/>
      <c r="R5255" s="661"/>
      <c r="S5255" s="661"/>
      <c r="T5255" s="661"/>
      <c r="U5255" s="661"/>
      <c r="V5255" s="661"/>
      <c r="W5255" s="661"/>
      <c r="X5255" s="661"/>
      <c r="Y5255" s="661"/>
      <c r="Z5255" s="661"/>
      <c r="AA5255" s="661"/>
      <c r="AB5255" s="661"/>
      <c r="AC5255" s="661"/>
      <c r="AD5255" s="661"/>
      <c r="AE5255" s="661"/>
      <c r="AF5255" s="662"/>
      <c r="AG5255" s="1"/>
      <c r="AH5255" s="1"/>
      <c r="AI5255" s="1"/>
      <c r="AJ5255" s="1"/>
      <c r="AK5255" s="1"/>
      <c r="AL5255" s="1"/>
    </row>
    <row r="5256" spans="1:38" ht="313.5" customHeight="1">
      <c r="A5256" s="621">
        <v>1</v>
      </c>
      <c r="B5256" s="460" t="s">
        <v>1058</v>
      </c>
      <c r="C5256" s="460" t="s">
        <v>1240</v>
      </c>
      <c r="D5256" s="460" t="s">
        <v>17987</v>
      </c>
      <c r="E5256" s="483" t="s">
        <v>40</v>
      </c>
      <c r="F5256" s="366" t="s">
        <v>18725</v>
      </c>
      <c r="G5256" s="488" t="s">
        <v>40</v>
      </c>
      <c r="H5256" s="489"/>
      <c r="I5256" s="489"/>
      <c r="J5256" s="460" t="s">
        <v>18867</v>
      </c>
      <c r="K5256" s="460" t="s">
        <v>18868</v>
      </c>
      <c r="L5256" s="391" t="s">
        <v>40</v>
      </c>
      <c r="M5256" s="486" t="s">
        <v>18127</v>
      </c>
      <c r="N5256" s="391">
        <v>0</v>
      </c>
      <c r="O5256" s="391">
        <v>0</v>
      </c>
      <c r="P5256" s="391">
        <v>0</v>
      </c>
      <c r="Q5256" s="391">
        <v>0</v>
      </c>
      <c r="R5256" s="391">
        <v>0</v>
      </c>
      <c r="S5256" s="391">
        <v>0</v>
      </c>
      <c r="T5256" s="391">
        <v>0</v>
      </c>
      <c r="U5256" s="391">
        <v>0</v>
      </c>
      <c r="V5256" s="391">
        <v>0</v>
      </c>
      <c r="W5256" s="391">
        <v>0</v>
      </c>
      <c r="X5256" s="391">
        <v>0</v>
      </c>
      <c r="Y5256" s="391">
        <v>0</v>
      </c>
      <c r="Z5256" s="414" t="s">
        <v>51</v>
      </c>
      <c r="AA5256" s="52" t="s">
        <v>1232</v>
      </c>
      <c r="AB5256" s="52" t="s">
        <v>1233</v>
      </c>
      <c r="AC5256" s="138"/>
      <c r="AD5256" s="138"/>
      <c r="AE5256" s="138"/>
      <c r="AF5256" s="278"/>
      <c r="AG5256" s="1"/>
      <c r="AH5256" s="1"/>
      <c r="AI5256" s="1"/>
      <c r="AJ5256" s="1"/>
      <c r="AK5256" s="1"/>
      <c r="AL5256" s="1"/>
    </row>
    <row r="5257" spans="1:38" ht="114.75">
      <c r="A5257" s="621">
        <v>2</v>
      </c>
      <c r="B5257" s="392" t="s">
        <v>1234</v>
      </c>
      <c r="C5257" s="392" t="s">
        <v>1240</v>
      </c>
      <c r="D5257" s="392" t="s">
        <v>17988</v>
      </c>
      <c r="E5257" s="393" t="s">
        <v>40</v>
      </c>
      <c r="F5257" s="366" t="s">
        <v>18003</v>
      </c>
      <c r="G5257" s="484" t="s">
        <v>40</v>
      </c>
      <c r="H5257" s="485"/>
      <c r="I5257" s="485"/>
      <c r="J5257" s="366" t="s">
        <v>5289</v>
      </c>
      <c r="K5257" s="392" t="s">
        <v>2338</v>
      </c>
      <c r="L5257" s="366" t="s">
        <v>51</v>
      </c>
      <c r="M5257" s="487"/>
      <c r="N5257" s="485"/>
      <c r="O5257" s="366">
        <v>0</v>
      </c>
      <c r="P5257" s="366">
        <v>0</v>
      </c>
      <c r="Q5257" s="366">
        <v>0</v>
      </c>
      <c r="R5257" s="366">
        <v>0</v>
      </c>
      <c r="S5257" s="366">
        <v>0</v>
      </c>
      <c r="T5257" s="366">
        <v>0</v>
      </c>
      <c r="U5257" s="366">
        <v>0</v>
      </c>
      <c r="V5257" s="366">
        <v>0</v>
      </c>
      <c r="W5257" s="366">
        <v>0</v>
      </c>
      <c r="X5257" s="366">
        <v>1</v>
      </c>
      <c r="Y5257" s="366">
        <v>0</v>
      </c>
      <c r="Z5257" s="369" t="s">
        <v>51</v>
      </c>
      <c r="AA5257" s="624" t="s">
        <v>5289</v>
      </c>
      <c r="AB5257" s="624" t="s">
        <v>5289</v>
      </c>
      <c r="AC5257" s="138"/>
      <c r="AD5257" s="138"/>
      <c r="AE5257" s="138"/>
      <c r="AF5257" s="278"/>
      <c r="AG5257" s="1"/>
      <c r="AH5257" s="1"/>
      <c r="AI5257" s="1"/>
      <c r="AJ5257" s="1"/>
      <c r="AK5257" s="1"/>
      <c r="AL5257" s="1"/>
    </row>
    <row r="5258" spans="1:38" ht="191.25">
      <c r="A5258" s="621">
        <v>3</v>
      </c>
      <c r="B5258" s="392" t="s">
        <v>10787</v>
      </c>
      <c r="C5258" s="392" t="s">
        <v>17994</v>
      </c>
      <c r="D5258" s="392" t="s">
        <v>17989</v>
      </c>
      <c r="E5258" s="393" t="s">
        <v>40</v>
      </c>
      <c r="F5258" s="366" t="s">
        <v>18003</v>
      </c>
      <c r="G5258" s="484" t="s">
        <v>40</v>
      </c>
      <c r="H5258" s="485"/>
      <c r="I5258" s="485"/>
      <c r="J5258" s="366" t="s">
        <v>5289</v>
      </c>
      <c r="K5258" s="392" t="s">
        <v>18869</v>
      </c>
      <c r="L5258" s="366" t="s">
        <v>40</v>
      </c>
      <c r="M5258" s="392" t="s">
        <v>17995</v>
      </c>
      <c r="N5258" s="366">
        <v>0</v>
      </c>
      <c r="O5258" s="366">
        <v>0</v>
      </c>
      <c r="P5258" s="366">
        <v>0</v>
      </c>
      <c r="Q5258" s="366">
        <v>0</v>
      </c>
      <c r="R5258" s="366">
        <v>0</v>
      </c>
      <c r="S5258" s="366">
        <v>0</v>
      </c>
      <c r="T5258" s="366">
        <v>0</v>
      </c>
      <c r="U5258" s="366">
        <v>0</v>
      </c>
      <c r="V5258" s="366">
        <v>0</v>
      </c>
      <c r="W5258" s="366">
        <v>0</v>
      </c>
      <c r="X5258" s="366">
        <v>140</v>
      </c>
      <c r="Y5258" s="366">
        <v>0</v>
      </c>
      <c r="Z5258" s="369" t="s">
        <v>51</v>
      </c>
      <c r="AA5258" s="624" t="s">
        <v>5289</v>
      </c>
      <c r="AB5258" s="624" t="s">
        <v>5289</v>
      </c>
      <c r="AC5258" s="138"/>
      <c r="AD5258" s="138"/>
      <c r="AE5258" s="138"/>
      <c r="AF5258" s="278"/>
      <c r="AG5258" s="1"/>
      <c r="AH5258" s="1"/>
      <c r="AI5258" s="1"/>
      <c r="AJ5258" s="1"/>
      <c r="AK5258" s="1"/>
      <c r="AL5258" s="1"/>
    </row>
    <row r="5259" spans="1:38" ht="165.75">
      <c r="A5259" s="621">
        <v>4</v>
      </c>
      <c r="B5259" s="392" t="s">
        <v>579</v>
      </c>
      <c r="C5259" s="392" t="s">
        <v>1240</v>
      </c>
      <c r="D5259" s="392" t="s">
        <v>17990</v>
      </c>
      <c r="E5259" s="393" t="s">
        <v>40</v>
      </c>
      <c r="F5259" s="484" t="s">
        <v>51</v>
      </c>
      <c r="G5259" s="485"/>
      <c r="H5259" s="485"/>
      <c r="I5259" s="485"/>
      <c r="J5259" s="366" t="s">
        <v>5289</v>
      </c>
      <c r="K5259" s="392" t="s">
        <v>18870</v>
      </c>
      <c r="L5259" s="366" t="s">
        <v>40</v>
      </c>
      <c r="M5259" s="392" t="s">
        <v>17996</v>
      </c>
      <c r="N5259" s="366">
        <v>0</v>
      </c>
      <c r="O5259" s="366">
        <v>0</v>
      </c>
      <c r="P5259" s="366">
        <v>0</v>
      </c>
      <c r="Q5259" s="366">
        <v>0</v>
      </c>
      <c r="R5259" s="366">
        <v>0</v>
      </c>
      <c r="S5259" s="366">
        <v>0</v>
      </c>
      <c r="T5259" s="366">
        <v>0</v>
      </c>
      <c r="U5259" s="366">
        <v>0</v>
      </c>
      <c r="V5259" s="366">
        <v>0</v>
      </c>
      <c r="W5259" s="366">
        <v>0</v>
      </c>
      <c r="X5259" s="366">
        <v>0</v>
      </c>
      <c r="Y5259" s="366">
        <v>0</v>
      </c>
      <c r="Z5259" s="369" t="s">
        <v>51</v>
      </c>
      <c r="AA5259" s="624" t="s">
        <v>5289</v>
      </c>
      <c r="AB5259" s="624" t="s">
        <v>5289</v>
      </c>
      <c r="AC5259" s="138"/>
      <c r="AD5259" s="138"/>
      <c r="AE5259" s="138"/>
      <c r="AF5259" s="278"/>
      <c r="AG5259" s="1"/>
      <c r="AH5259" s="1"/>
      <c r="AI5259" s="1"/>
      <c r="AJ5259" s="1"/>
      <c r="AK5259" s="1"/>
      <c r="AL5259" s="1"/>
    </row>
    <row r="5260" spans="1:38" ht="114.75">
      <c r="A5260" s="621">
        <v>5</v>
      </c>
      <c r="B5260" s="392" t="s">
        <v>18265</v>
      </c>
      <c r="C5260" s="392" t="s">
        <v>1240</v>
      </c>
      <c r="D5260" s="392" t="s">
        <v>17991</v>
      </c>
      <c r="E5260" s="366" t="s">
        <v>40</v>
      </c>
      <c r="F5260" s="366" t="s">
        <v>18003</v>
      </c>
      <c r="G5260" s="484" t="s">
        <v>40</v>
      </c>
      <c r="H5260" s="485"/>
      <c r="I5260" s="485"/>
      <c r="J5260" s="366" t="s">
        <v>5289</v>
      </c>
      <c r="K5260" s="392" t="s">
        <v>18871</v>
      </c>
      <c r="L5260" s="366" t="s">
        <v>40</v>
      </c>
      <c r="M5260" s="392" t="s">
        <v>13411</v>
      </c>
      <c r="N5260" s="366">
        <v>0</v>
      </c>
      <c r="O5260" s="366">
        <v>0</v>
      </c>
      <c r="P5260" s="366">
        <v>0</v>
      </c>
      <c r="Q5260" s="366">
        <v>0</v>
      </c>
      <c r="R5260" s="366">
        <v>0</v>
      </c>
      <c r="S5260" s="366">
        <v>0</v>
      </c>
      <c r="T5260" s="366">
        <v>0</v>
      </c>
      <c r="U5260" s="366">
        <v>0</v>
      </c>
      <c r="V5260" s="366">
        <v>0</v>
      </c>
      <c r="W5260" s="366">
        <v>0</v>
      </c>
      <c r="X5260" s="366">
        <v>1</v>
      </c>
      <c r="Y5260" s="366">
        <v>0</v>
      </c>
      <c r="Z5260" s="369" t="s">
        <v>51</v>
      </c>
      <c r="AA5260" s="624" t="s">
        <v>5289</v>
      </c>
      <c r="AB5260" s="624" t="s">
        <v>5289</v>
      </c>
      <c r="AC5260" s="138"/>
      <c r="AD5260" s="138"/>
      <c r="AE5260" s="138"/>
      <c r="AF5260" s="278"/>
      <c r="AG5260" s="1"/>
      <c r="AH5260" s="1"/>
      <c r="AI5260" s="1"/>
      <c r="AJ5260" s="1"/>
      <c r="AK5260" s="1"/>
      <c r="AL5260" s="1"/>
    </row>
    <row r="5261" spans="1:38" ht="102">
      <c r="A5261" s="621">
        <v>6</v>
      </c>
      <c r="B5261" s="392" t="s">
        <v>142</v>
      </c>
      <c r="C5261" s="392" t="s">
        <v>1240</v>
      </c>
      <c r="D5261" s="392" t="s">
        <v>17992</v>
      </c>
      <c r="E5261" s="366" t="s">
        <v>40</v>
      </c>
      <c r="F5261" s="484" t="s">
        <v>51</v>
      </c>
      <c r="G5261" s="485"/>
      <c r="H5261" s="485"/>
      <c r="I5261" s="485"/>
      <c r="J5261" s="485"/>
      <c r="K5261" s="485"/>
      <c r="L5261" s="366" t="s">
        <v>40</v>
      </c>
      <c r="M5261" s="392" t="s">
        <v>17997</v>
      </c>
      <c r="N5261" s="484">
        <v>0</v>
      </c>
      <c r="O5261" s="366">
        <v>0</v>
      </c>
      <c r="P5261" s="366">
        <v>0</v>
      </c>
      <c r="Q5261" s="366">
        <v>0</v>
      </c>
      <c r="R5261" s="366">
        <v>0</v>
      </c>
      <c r="S5261" s="366">
        <v>0</v>
      </c>
      <c r="T5261" s="366">
        <v>0</v>
      </c>
      <c r="U5261" s="366">
        <v>0</v>
      </c>
      <c r="V5261" s="366">
        <v>0</v>
      </c>
      <c r="W5261" s="366">
        <v>0</v>
      </c>
      <c r="X5261" s="366">
        <v>0</v>
      </c>
      <c r="Y5261" s="366">
        <v>0</v>
      </c>
      <c r="Z5261" s="366" t="s">
        <v>51</v>
      </c>
      <c r="AA5261" s="624" t="s">
        <v>5289</v>
      </c>
      <c r="AB5261" s="624" t="s">
        <v>5289</v>
      </c>
      <c r="AC5261" s="138"/>
      <c r="AD5261" s="138"/>
      <c r="AE5261" s="138"/>
      <c r="AF5261" s="278"/>
      <c r="AG5261" s="1"/>
      <c r="AH5261" s="1"/>
      <c r="AI5261" s="1"/>
      <c r="AJ5261" s="1"/>
      <c r="AK5261" s="1"/>
      <c r="AL5261" s="1"/>
    </row>
    <row r="5262" spans="1:38" ht="114.75">
      <c r="A5262" s="621">
        <v>7</v>
      </c>
      <c r="B5262" s="392" t="s">
        <v>1239</v>
      </c>
      <c r="C5262" s="392" t="s">
        <v>1240</v>
      </c>
      <c r="D5262" s="392" t="s">
        <v>17993</v>
      </c>
      <c r="E5262" s="366" t="s">
        <v>40</v>
      </c>
      <c r="F5262" s="366" t="s">
        <v>18003</v>
      </c>
      <c r="G5262" s="484" t="s">
        <v>40</v>
      </c>
      <c r="H5262" s="485"/>
      <c r="I5262" s="485"/>
      <c r="J5262" s="485"/>
      <c r="K5262" s="485"/>
      <c r="L5262" s="366" t="s">
        <v>40</v>
      </c>
      <c r="M5262" s="392" t="s">
        <v>17998</v>
      </c>
      <c r="N5262" s="484">
        <v>0</v>
      </c>
      <c r="O5262" s="366">
        <v>0</v>
      </c>
      <c r="P5262" s="366">
        <v>0</v>
      </c>
      <c r="Q5262" s="366">
        <v>0</v>
      </c>
      <c r="R5262" s="366">
        <v>0</v>
      </c>
      <c r="S5262" s="366">
        <v>0</v>
      </c>
      <c r="T5262" s="366">
        <v>0</v>
      </c>
      <c r="U5262" s="366">
        <v>0</v>
      </c>
      <c r="V5262" s="366">
        <v>0</v>
      </c>
      <c r="W5262" s="366">
        <v>0</v>
      </c>
      <c r="X5262" s="366">
        <v>0</v>
      </c>
      <c r="Y5262" s="366">
        <v>0</v>
      </c>
      <c r="Z5262" s="366" t="s">
        <v>51</v>
      </c>
      <c r="AA5262" s="624" t="s">
        <v>5289</v>
      </c>
      <c r="AB5262" s="624" t="s">
        <v>5289</v>
      </c>
      <c r="AC5262" s="138"/>
      <c r="AD5262" s="138"/>
      <c r="AE5262" s="138"/>
      <c r="AF5262" s="278"/>
      <c r="AG5262" s="1"/>
      <c r="AH5262" s="1"/>
      <c r="AI5262" s="1"/>
      <c r="AJ5262" s="1"/>
      <c r="AK5262" s="1"/>
      <c r="AL5262" s="1"/>
    </row>
    <row r="5263" spans="1:38" ht="114.75">
      <c r="A5263" s="621">
        <v>8</v>
      </c>
      <c r="B5263" s="627" t="s">
        <v>1121</v>
      </c>
      <c r="C5263" s="627" t="s">
        <v>1240</v>
      </c>
      <c r="D5263" s="627" t="s">
        <v>16287</v>
      </c>
      <c r="E5263" s="628" t="s">
        <v>40</v>
      </c>
      <c r="F5263" s="366" t="s">
        <v>18003</v>
      </c>
      <c r="G5263" s="628" t="s">
        <v>40</v>
      </c>
      <c r="H5263" s="628"/>
      <c r="I5263" s="628"/>
      <c r="J5263" s="485"/>
      <c r="K5263" s="485"/>
      <c r="L5263" s="628" t="s">
        <v>51</v>
      </c>
      <c r="M5263" s="487"/>
      <c r="N5263" s="485"/>
      <c r="O5263" s="624">
        <v>0</v>
      </c>
      <c r="P5263" s="624">
        <v>0</v>
      </c>
      <c r="Q5263" s="624">
        <v>0</v>
      </c>
      <c r="R5263" s="624">
        <v>0</v>
      </c>
      <c r="S5263" s="624">
        <v>0</v>
      </c>
      <c r="T5263" s="624">
        <v>0</v>
      </c>
      <c r="U5263" s="624">
        <v>0</v>
      </c>
      <c r="V5263" s="366">
        <v>0</v>
      </c>
      <c r="W5263" s="624">
        <v>0</v>
      </c>
      <c r="X5263" s="366">
        <v>1</v>
      </c>
      <c r="Y5263" s="624">
        <v>0</v>
      </c>
      <c r="Z5263" s="628" t="s">
        <v>51</v>
      </c>
      <c r="AA5263" s="624" t="s">
        <v>5289</v>
      </c>
      <c r="AB5263" s="624" t="s">
        <v>5289</v>
      </c>
      <c r="AC5263" s="138"/>
      <c r="AD5263" s="138"/>
      <c r="AE5263" s="138"/>
      <c r="AF5263" s="278"/>
      <c r="AG5263" s="1"/>
      <c r="AH5263" s="1"/>
      <c r="AI5263" s="1"/>
      <c r="AJ5263" s="1"/>
      <c r="AK5263" s="1"/>
      <c r="AL5263" s="1"/>
    </row>
    <row r="5264" spans="1:38" ht="114.75">
      <c r="A5264" s="621">
        <v>9</v>
      </c>
      <c r="B5264" s="392" t="s">
        <v>1241</v>
      </c>
      <c r="C5264" s="392" t="s">
        <v>1240</v>
      </c>
      <c r="D5264" s="392" t="s">
        <v>17999</v>
      </c>
      <c r="E5264" s="366" t="s">
        <v>40</v>
      </c>
      <c r="F5264" s="366" t="s">
        <v>18003</v>
      </c>
      <c r="G5264" s="484" t="s">
        <v>40</v>
      </c>
      <c r="H5264" s="485"/>
      <c r="I5264" s="485"/>
      <c r="J5264" s="485"/>
      <c r="K5264" s="485"/>
      <c r="L5264" s="366" t="s">
        <v>51</v>
      </c>
      <c r="M5264" s="487"/>
      <c r="N5264" s="485"/>
      <c r="O5264" s="366">
        <v>0</v>
      </c>
      <c r="P5264" s="366">
        <v>0</v>
      </c>
      <c r="Q5264" s="366">
        <v>0</v>
      </c>
      <c r="R5264" s="366">
        <v>0</v>
      </c>
      <c r="S5264" s="366">
        <v>0</v>
      </c>
      <c r="T5264" s="366">
        <v>0</v>
      </c>
      <c r="U5264" s="366">
        <v>0</v>
      </c>
      <c r="V5264" s="366">
        <v>0</v>
      </c>
      <c r="W5264" s="366">
        <v>0</v>
      </c>
      <c r="X5264" s="366">
        <v>18</v>
      </c>
      <c r="Y5264" s="366">
        <v>0</v>
      </c>
      <c r="Z5264" s="399" t="s">
        <v>51</v>
      </c>
      <c r="AA5264" s="624" t="s">
        <v>5289</v>
      </c>
      <c r="AB5264" s="624" t="s">
        <v>5289</v>
      </c>
      <c r="AC5264" s="138"/>
      <c r="AD5264" s="138"/>
      <c r="AE5264" s="138"/>
      <c r="AF5264" s="278"/>
      <c r="AG5264" s="1"/>
      <c r="AH5264" s="1"/>
      <c r="AI5264" s="1"/>
      <c r="AJ5264" s="1"/>
      <c r="AK5264" s="1"/>
      <c r="AL5264" s="1"/>
    </row>
    <row r="5265" spans="1:38" ht="89.25">
      <c r="A5265" s="621">
        <v>10</v>
      </c>
      <c r="B5265" s="392" t="s">
        <v>18757</v>
      </c>
      <c r="C5265" s="392" t="s">
        <v>1240</v>
      </c>
      <c r="D5265" s="392" t="s">
        <v>18758</v>
      </c>
      <c r="E5265" s="366" t="s">
        <v>40</v>
      </c>
      <c r="F5265" s="484" t="s">
        <v>51</v>
      </c>
      <c r="G5265" s="485"/>
      <c r="H5265" s="485"/>
      <c r="I5265" s="485"/>
      <c r="J5265" s="485"/>
      <c r="K5265" s="485"/>
      <c r="L5265" s="366" t="s">
        <v>40</v>
      </c>
      <c r="M5265" s="392" t="s">
        <v>18266</v>
      </c>
      <c r="N5265" s="484">
        <v>0</v>
      </c>
      <c r="O5265" s="366">
        <v>0</v>
      </c>
      <c r="P5265" s="366">
        <v>0</v>
      </c>
      <c r="Q5265" s="366">
        <v>0</v>
      </c>
      <c r="R5265" s="366">
        <v>0</v>
      </c>
      <c r="S5265" s="366">
        <v>0</v>
      </c>
      <c r="T5265" s="366">
        <v>0</v>
      </c>
      <c r="U5265" s="366">
        <v>0</v>
      </c>
      <c r="V5265" s="366">
        <v>0</v>
      </c>
      <c r="W5265" s="366">
        <v>0</v>
      </c>
      <c r="X5265" s="366">
        <v>38</v>
      </c>
      <c r="Y5265" s="366">
        <v>0</v>
      </c>
      <c r="Z5265" s="366" t="s">
        <v>51</v>
      </c>
      <c r="AA5265" s="624" t="s">
        <v>5289</v>
      </c>
      <c r="AB5265" s="624" t="s">
        <v>5289</v>
      </c>
      <c r="AC5265" s="138"/>
      <c r="AD5265" s="138"/>
      <c r="AE5265" s="138"/>
      <c r="AF5265" s="278"/>
      <c r="AG5265" s="1"/>
      <c r="AH5265" s="1"/>
      <c r="AI5265" s="1"/>
      <c r="AJ5265" s="1"/>
      <c r="AK5265" s="1"/>
      <c r="AL5265" s="1"/>
    </row>
    <row r="5266" spans="1:38" ht="114.75">
      <c r="A5266" s="621">
        <v>11</v>
      </c>
      <c r="B5266" s="392" t="s">
        <v>18267</v>
      </c>
      <c r="C5266" s="392" t="s">
        <v>1240</v>
      </c>
      <c r="D5266" s="392" t="s">
        <v>18000</v>
      </c>
      <c r="E5266" s="366" t="s">
        <v>40</v>
      </c>
      <c r="F5266" s="366" t="s">
        <v>18003</v>
      </c>
      <c r="G5266" s="484" t="str">
        <f>++G5267</f>
        <v>+</v>
      </c>
      <c r="H5266" s="485"/>
      <c r="I5266" s="485"/>
      <c r="J5266" s="485"/>
      <c r="K5266" s="485"/>
      <c r="L5266" s="366" t="s">
        <v>51</v>
      </c>
      <c r="M5266" s="487"/>
      <c r="N5266" s="485"/>
      <c r="O5266" s="366">
        <v>0</v>
      </c>
      <c r="P5266" s="366">
        <v>0</v>
      </c>
      <c r="Q5266" s="366">
        <v>0</v>
      </c>
      <c r="R5266" s="366">
        <v>0</v>
      </c>
      <c r="S5266" s="366">
        <v>0</v>
      </c>
      <c r="T5266" s="366">
        <v>0</v>
      </c>
      <c r="U5266" s="366">
        <v>0</v>
      </c>
      <c r="V5266" s="366">
        <v>0</v>
      </c>
      <c r="W5266" s="366">
        <v>0</v>
      </c>
      <c r="X5266" s="366">
        <v>3</v>
      </c>
      <c r="Y5266" s="366">
        <v>0</v>
      </c>
      <c r="Z5266" s="366" t="s">
        <v>51</v>
      </c>
      <c r="AA5266" s="624" t="s">
        <v>5289</v>
      </c>
      <c r="AB5266" s="624" t="s">
        <v>5289</v>
      </c>
      <c r="AC5266" s="138"/>
      <c r="AD5266" s="138"/>
      <c r="AE5266" s="138"/>
      <c r="AF5266" s="278"/>
    </row>
    <row r="5267" spans="1:38" ht="114.75">
      <c r="A5267" s="621">
        <v>12</v>
      </c>
      <c r="B5267" s="392" t="s">
        <v>1242</v>
      </c>
      <c r="C5267" s="392" t="s">
        <v>1240</v>
      </c>
      <c r="D5267" s="392" t="s">
        <v>18001</v>
      </c>
      <c r="E5267" s="366" t="s">
        <v>40</v>
      </c>
      <c r="F5267" s="366" t="s">
        <v>18003</v>
      </c>
      <c r="G5267" s="484" t="s">
        <v>40</v>
      </c>
      <c r="H5267" s="485"/>
      <c r="I5267" s="485"/>
      <c r="J5267" s="485"/>
      <c r="K5267" s="485"/>
      <c r="L5267" s="366" t="s">
        <v>51</v>
      </c>
      <c r="M5267" s="487"/>
      <c r="N5267" s="485"/>
      <c r="O5267" s="366">
        <v>0</v>
      </c>
      <c r="P5267" s="366">
        <v>0</v>
      </c>
      <c r="Q5267" s="366">
        <v>0</v>
      </c>
      <c r="R5267" s="366">
        <v>0</v>
      </c>
      <c r="S5267" s="366">
        <v>0</v>
      </c>
      <c r="T5267" s="366">
        <v>0</v>
      </c>
      <c r="U5267" s="366">
        <v>0</v>
      </c>
      <c r="V5267" s="366">
        <v>0</v>
      </c>
      <c r="W5267" s="366">
        <v>0</v>
      </c>
      <c r="X5267" s="366">
        <v>2</v>
      </c>
      <c r="Y5267" s="366">
        <v>0</v>
      </c>
      <c r="Z5267" s="369" t="s">
        <v>51</v>
      </c>
      <c r="AA5267" s="624" t="s">
        <v>5289</v>
      </c>
      <c r="AB5267" s="624" t="s">
        <v>5289</v>
      </c>
      <c r="AC5267" s="138"/>
      <c r="AD5267" s="138"/>
      <c r="AE5267" s="138"/>
      <c r="AF5267" s="278"/>
    </row>
    <row r="5268" spans="1:38" s="44" customFormat="1" ht="89.25">
      <c r="A5268" s="621">
        <v>13</v>
      </c>
      <c r="B5268" s="392" t="s">
        <v>18268</v>
      </c>
      <c r="C5268" s="392" t="s">
        <v>1240</v>
      </c>
      <c r="D5268" s="392" t="s">
        <v>18269</v>
      </c>
      <c r="E5268" s="366" t="s">
        <v>40</v>
      </c>
      <c r="F5268" s="484" t="s">
        <v>51</v>
      </c>
      <c r="G5268" s="485"/>
      <c r="H5268" s="485"/>
      <c r="I5268" s="485"/>
      <c r="J5268" s="485"/>
      <c r="K5268" s="485"/>
      <c r="L5268" s="366" t="s">
        <v>40</v>
      </c>
      <c r="M5268" s="392" t="s">
        <v>18002</v>
      </c>
      <c r="N5268" s="484">
        <v>0</v>
      </c>
      <c r="O5268" s="366">
        <v>0</v>
      </c>
      <c r="P5268" s="366">
        <v>0</v>
      </c>
      <c r="Q5268" s="366">
        <v>0</v>
      </c>
      <c r="R5268" s="366">
        <v>0</v>
      </c>
      <c r="S5268" s="366">
        <v>0</v>
      </c>
      <c r="T5268" s="366">
        <v>0</v>
      </c>
      <c r="U5268" s="366">
        <v>0</v>
      </c>
      <c r="V5268" s="366">
        <v>0</v>
      </c>
      <c r="W5268" s="366">
        <v>0</v>
      </c>
      <c r="X5268" s="366">
        <v>0</v>
      </c>
      <c r="Y5268" s="366">
        <v>0</v>
      </c>
      <c r="Z5268" s="366" t="s">
        <v>51</v>
      </c>
      <c r="AA5268" s="624" t="s">
        <v>5289</v>
      </c>
      <c r="AB5268" s="624" t="s">
        <v>5289</v>
      </c>
      <c r="AC5268" s="138"/>
      <c r="AD5268" s="138"/>
      <c r="AE5268" s="138"/>
      <c r="AF5268" s="469"/>
      <c r="AG5268" s="107"/>
      <c r="AH5268" s="107"/>
      <c r="AI5268" s="107"/>
      <c r="AJ5268" s="107"/>
      <c r="AK5268" s="107"/>
      <c r="AL5268" s="107"/>
    </row>
    <row r="5269" spans="1:38" s="44" customFormat="1" ht="76.5">
      <c r="A5269" s="621">
        <v>14</v>
      </c>
      <c r="B5269" s="392" t="s">
        <v>16499</v>
      </c>
      <c r="C5269" s="392" t="s">
        <v>1240</v>
      </c>
      <c r="D5269" s="392" t="s">
        <v>18270</v>
      </c>
      <c r="E5269" s="366" t="s">
        <v>40</v>
      </c>
      <c r="F5269" s="484" t="s">
        <v>51</v>
      </c>
      <c r="G5269" s="513"/>
      <c r="H5269" s="513"/>
      <c r="I5269" s="513"/>
      <c r="J5269" s="513"/>
      <c r="K5269" s="513"/>
      <c r="L5269" s="366" t="s">
        <v>51</v>
      </c>
      <c r="M5269" s="487"/>
      <c r="N5269" s="485"/>
      <c r="O5269" s="366">
        <v>0</v>
      </c>
      <c r="P5269" s="366">
        <v>0</v>
      </c>
      <c r="Q5269" s="366">
        <v>0</v>
      </c>
      <c r="R5269" s="366">
        <v>0</v>
      </c>
      <c r="S5269" s="366">
        <v>0</v>
      </c>
      <c r="T5269" s="366">
        <v>0</v>
      </c>
      <c r="U5269" s="366">
        <v>0</v>
      </c>
      <c r="V5269" s="366">
        <v>0</v>
      </c>
      <c r="W5269" s="366">
        <v>0</v>
      </c>
      <c r="X5269" s="366">
        <v>0</v>
      </c>
      <c r="Y5269" s="366">
        <v>0</v>
      </c>
      <c r="Z5269" s="366" t="s">
        <v>51</v>
      </c>
      <c r="AA5269" s="624" t="s">
        <v>5289</v>
      </c>
      <c r="AB5269" s="624" t="s">
        <v>5289</v>
      </c>
      <c r="AC5269" s="138"/>
      <c r="AD5269" s="138"/>
      <c r="AE5269" s="138"/>
      <c r="AF5269" s="469"/>
      <c r="AG5269" s="107"/>
      <c r="AH5269" s="107"/>
      <c r="AI5269" s="107"/>
      <c r="AJ5269" s="107"/>
      <c r="AK5269" s="107"/>
      <c r="AL5269" s="107"/>
    </row>
    <row r="5270" spans="1:38" s="44" customFormat="1" ht="114.75">
      <c r="A5270" s="621">
        <v>15</v>
      </c>
      <c r="B5270" s="627" t="s">
        <v>8575</v>
      </c>
      <c r="C5270" s="392" t="s">
        <v>1240</v>
      </c>
      <c r="D5270" s="392" t="s">
        <v>18271</v>
      </c>
      <c r="E5270" s="512" t="s">
        <v>40</v>
      </c>
      <c r="F5270" s="366" t="s">
        <v>18003</v>
      </c>
      <c r="G5270" s="258" t="s">
        <v>40</v>
      </c>
      <c r="H5270" s="513"/>
      <c r="I5270" s="513"/>
      <c r="J5270" s="628" t="s">
        <v>5289</v>
      </c>
      <c r="K5270" s="392" t="s">
        <v>18872</v>
      </c>
      <c r="L5270" s="366" t="s">
        <v>51</v>
      </c>
      <c r="M5270" s="487"/>
      <c r="N5270" s="485"/>
      <c r="O5270" s="366">
        <v>0</v>
      </c>
      <c r="P5270" s="366">
        <v>0</v>
      </c>
      <c r="Q5270" s="366">
        <v>0</v>
      </c>
      <c r="R5270" s="366">
        <v>0</v>
      </c>
      <c r="S5270" s="366">
        <v>0</v>
      </c>
      <c r="T5270" s="366">
        <v>0</v>
      </c>
      <c r="U5270" s="366">
        <v>0</v>
      </c>
      <c r="V5270" s="366">
        <v>0</v>
      </c>
      <c r="W5270" s="366">
        <v>0</v>
      </c>
      <c r="X5270" s="366">
        <v>569</v>
      </c>
      <c r="Y5270" s="366">
        <v>0</v>
      </c>
      <c r="Z5270" s="366" t="s">
        <v>51</v>
      </c>
      <c r="AA5270" s="624" t="s">
        <v>5289</v>
      </c>
      <c r="AB5270" s="624" t="s">
        <v>5289</v>
      </c>
      <c r="AC5270" s="138"/>
      <c r="AD5270" s="138"/>
      <c r="AE5270" s="138"/>
      <c r="AF5270" s="469"/>
      <c r="AG5270" s="107"/>
      <c r="AH5270" s="107"/>
      <c r="AI5270" s="107"/>
      <c r="AJ5270" s="107"/>
      <c r="AK5270" s="107"/>
      <c r="AL5270" s="107"/>
    </row>
    <row r="5271" spans="1:38" s="44" customFormat="1" ht="114.75">
      <c r="A5271" s="621">
        <v>16</v>
      </c>
      <c r="B5271" s="626" t="s">
        <v>20730</v>
      </c>
      <c r="C5271" s="392" t="s">
        <v>1240</v>
      </c>
      <c r="D5271" s="392" t="s">
        <v>20731</v>
      </c>
      <c r="E5271" s="512" t="s">
        <v>40</v>
      </c>
      <c r="F5271" s="513"/>
      <c r="G5271" s="513"/>
      <c r="H5271" s="513"/>
      <c r="I5271" s="513"/>
      <c r="J5271" s="513"/>
      <c r="K5271" s="513"/>
      <c r="L5271" s="366" t="s">
        <v>40</v>
      </c>
      <c r="M5271" s="392" t="s">
        <v>20742</v>
      </c>
      <c r="N5271" s="484">
        <v>16</v>
      </c>
      <c r="O5271" s="366">
        <v>0</v>
      </c>
      <c r="P5271" s="366">
        <v>0</v>
      </c>
      <c r="Q5271" s="366">
        <v>0</v>
      </c>
      <c r="R5271" s="366">
        <v>0</v>
      </c>
      <c r="S5271" s="366">
        <v>0</v>
      </c>
      <c r="T5271" s="366">
        <v>0</v>
      </c>
      <c r="U5271" s="366">
        <v>0</v>
      </c>
      <c r="V5271" s="366">
        <v>0</v>
      </c>
      <c r="W5271" s="366">
        <v>0</v>
      </c>
      <c r="X5271" s="366">
        <v>98</v>
      </c>
      <c r="Y5271" s="366">
        <v>0</v>
      </c>
      <c r="Z5271" s="366" t="s">
        <v>51</v>
      </c>
      <c r="AA5271" s="624" t="s">
        <v>5289</v>
      </c>
      <c r="AB5271" s="624" t="s">
        <v>5289</v>
      </c>
      <c r="AC5271" s="138"/>
      <c r="AD5271" s="138"/>
      <c r="AE5271" s="138"/>
      <c r="AF5271" s="469"/>
      <c r="AG5271" s="107"/>
      <c r="AH5271" s="107"/>
      <c r="AI5271" s="107"/>
      <c r="AJ5271" s="107"/>
      <c r="AK5271" s="107"/>
      <c r="AL5271" s="107"/>
    </row>
    <row r="5272" spans="1:38" s="44" customFormat="1" ht="102">
      <c r="A5272" s="621">
        <v>17</v>
      </c>
      <c r="B5272" s="426" t="s">
        <v>20732</v>
      </c>
      <c r="C5272" s="392" t="s">
        <v>1240</v>
      </c>
      <c r="D5272" s="392" t="s">
        <v>20733</v>
      </c>
      <c r="E5272" s="512" t="s">
        <v>40</v>
      </c>
      <c r="F5272" s="513"/>
      <c r="G5272" s="513"/>
      <c r="H5272" s="513"/>
      <c r="I5272" s="513"/>
      <c r="J5272" s="513"/>
      <c r="K5272" s="513"/>
      <c r="L5272" s="366" t="s">
        <v>40</v>
      </c>
      <c r="M5272" s="392" t="s">
        <v>20743</v>
      </c>
      <c r="N5272" s="484">
        <v>30</v>
      </c>
      <c r="O5272" s="366">
        <v>0</v>
      </c>
      <c r="P5272" s="366">
        <v>0</v>
      </c>
      <c r="Q5272" s="366">
        <v>0</v>
      </c>
      <c r="R5272" s="366">
        <v>0</v>
      </c>
      <c r="S5272" s="366">
        <v>0</v>
      </c>
      <c r="T5272" s="366">
        <v>0</v>
      </c>
      <c r="U5272" s="366">
        <v>0</v>
      </c>
      <c r="V5272" s="366">
        <v>0</v>
      </c>
      <c r="W5272" s="366">
        <v>0</v>
      </c>
      <c r="X5272" s="366">
        <v>132</v>
      </c>
      <c r="Y5272" s="366">
        <v>0</v>
      </c>
      <c r="Z5272" s="366" t="s">
        <v>51</v>
      </c>
      <c r="AA5272" s="624" t="s">
        <v>5289</v>
      </c>
      <c r="AB5272" s="624" t="s">
        <v>5289</v>
      </c>
      <c r="AC5272" s="138"/>
      <c r="AD5272" s="138"/>
      <c r="AE5272" s="138"/>
      <c r="AF5272" s="469"/>
      <c r="AG5272" s="107"/>
      <c r="AH5272" s="107"/>
      <c r="AI5272" s="107"/>
      <c r="AJ5272" s="107"/>
      <c r="AK5272" s="107"/>
      <c r="AL5272" s="107"/>
    </row>
    <row r="5273" spans="1:38" s="44" customFormat="1" ht="127.5">
      <c r="A5273" s="621">
        <v>18</v>
      </c>
      <c r="B5273" s="426" t="s">
        <v>20734</v>
      </c>
      <c r="C5273" s="392" t="s">
        <v>1240</v>
      </c>
      <c r="D5273" s="392" t="s">
        <v>20735</v>
      </c>
      <c r="E5273" s="512" t="s">
        <v>40</v>
      </c>
      <c r="F5273" s="513"/>
      <c r="G5273" s="513"/>
      <c r="H5273" s="513"/>
      <c r="I5273" s="513"/>
      <c r="J5273" s="513"/>
      <c r="K5273" s="513"/>
      <c r="L5273" s="366" t="s">
        <v>40</v>
      </c>
      <c r="M5273" s="392" t="s">
        <v>20742</v>
      </c>
      <c r="N5273" s="484">
        <v>3</v>
      </c>
      <c r="O5273" s="366">
        <v>0</v>
      </c>
      <c r="P5273" s="366">
        <v>0</v>
      </c>
      <c r="Q5273" s="366">
        <v>0</v>
      </c>
      <c r="R5273" s="366">
        <v>0</v>
      </c>
      <c r="S5273" s="366">
        <v>0</v>
      </c>
      <c r="T5273" s="366">
        <v>0</v>
      </c>
      <c r="U5273" s="366">
        <v>0</v>
      </c>
      <c r="V5273" s="366">
        <v>0</v>
      </c>
      <c r="W5273" s="366">
        <v>0</v>
      </c>
      <c r="X5273" s="366">
        <v>3</v>
      </c>
      <c r="Y5273" s="366">
        <v>0</v>
      </c>
      <c r="Z5273" s="366" t="s">
        <v>51</v>
      </c>
      <c r="AA5273" s="624" t="s">
        <v>5289</v>
      </c>
      <c r="AB5273" s="624" t="s">
        <v>5289</v>
      </c>
      <c r="AC5273" s="138"/>
      <c r="AD5273" s="138"/>
      <c r="AE5273" s="138"/>
      <c r="AF5273" s="469"/>
      <c r="AG5273" s="107"/>
      <c r="AH5273" s="107"/>
      <c r="AI5273" s="107"/>
      <c r="AJ5273" s="107"/>
      <c r="AK5273" s="107"/>
      <c r="AL5273" s="107"/>
    </row>
    <row r="5274" spans="1:38" s="44" customFormat="1" ht="114.75">
      <c r="A5274" s="621">
        <v>19</v>
      </c>
      <c r="B5274" s="426" t="s">
        <v>20736</v>
      </c>
      <c r="C5274" s="392" t="s">
        <v>1240</v>
      </c>
      <c r="D5274" s="392" t="s">
        <v>20737</v>
      </c>
      <c r="E5274" s="512" t="s">
        <v>40</v>
      </c>
      <c r="F5274" s="513"/>
      <c r="G5274" s="513"/>
      <c r="H5274" s="513"/>
      <c r="I5274" s="513"/>
      <c r="J5274" s="513"/>
      <c r="K5274" s="513"/>
      <c r="L5274" s="366" t="s">
        <v>40</v>
      </c>
      <c r="M5274" s="392" t="s">
        <v>20742</v>
      </c>
      <c r="N5274" s="484">
        <v>0</v>
      </c>
      <c r="O5274" s="366">
        <v>0</v>
      </c>
      <c r="P5274" s="366">
        <v>0</v>
      </c>
      <c r="Q5274" s="366">
        <v>0</v>
      </c>
      <c r="R5274" s="366">
        <v>0</v>
      </c>
      <c r="S5274" s="366">
        <v>0</v>
      </c>
      <c r="T5274" s="366">
        <v>0</v>
      </c>
      <c r="U5274" s="366">
        <v>0</v>
      </c>
      <c r="V5274" s="366">
        <v>0</v>
      </c>
      <c r="W5274" s="366">
        <v>0</v>
      </c>
      <c r="X5274" s="366">
        <v>0</v>
      </c>
      <c r="Y5274" s="366">
        <v>0</v>
      </c>
      <c r="Z5274" s="366" t="s">
        <v>51</v>
      </c>
      <c r="AA5274" s="624" t="s">
        <v>5289</v>
      </c>
      <c r="AB5274" s="624" t="s">
        <v>5289</v>
      </c>
      <c r="AC5274" s="138"/>
      <c r="AD5274" s="138"/>
      <c r="AE5274" s="138"/>
      <c r="AF5274" s="469"/>
      <c r="AG5274" s="107"/>
      <c r="AH5274" s="107"/>
      <c r="AI5274" s="107"/>
      <c r="AJ5274" s="107"/>
      <c r="AK5274" s="107"/>
      <c r="AL5274" s="107"/>
    </row>
    <row r="5275" spans="1:38" s="44" customFormat="1" ht="114.75">
      <c r="A5275" s="621">
        <v>20</v>
      </c>
      <c r="B5275" s="426" t="s">
        <v>20738</v>
      </c>
      <c r="C5275" s="392" t="s">
        <v>1240</v>
      </c>
      <c r="D5275" s="392" t="s">
        <v>20739</v>
      </c>
      <c r="E5275" s="512" t="s">
        <v>40</v>
      </c>
      <c r="F5275" s="513"/>
      <c r="G5275" s="513"/>
      <c r="H5275" s="513"/>
      <c r="I5275" s="513"/>
      <c r="J5275" s="513"/>
      <c r="K5275" s="513"/>
      <c r="L5275" s="366" t="s">
        <v>40</v>
      </c>
      <c r="M5275" s="392" t="s">
        <v>20742</v>
      </c>
      <c r="N5275" s="484">
        <v>2</v>
      </c>
      <c r="O5275" s="366">
        <v>0</v>
      </c>
      <c r="P5275" s="366">
        <v>0</v>
      </c>
      <c r="Q5275" s="366">
        <v>0</v>
      </c>
      <c r="R5275" s="366">
        <v>0</v>
      </c>
      <c r="S5275" s="366">
        <v>0</v>
      </c>
      <c r="T5275" s="366">
        <v>0</v>
      </c>
      <c r="U5275" s="366">
        <v>0</v>
      </c>
      <c r="V5275" s="366">
        <v>0</v>
      </c>
      <c r="W5275" s="366">
        <v>0</v>
      </c>
      <c r="X5275" s="366">
        <v>2</v>
      </c>
      <c r="Y5275" s="366">
        <v>0</v>
      </c>
      <c r="Z5275" s="366" t="s">
        <v>51</v>
      </c>
      <c r="AA5275" s="624" t="s">
        <v>5289</v>
      </c>
      <c r="AB5275" s="624" t="s">
        <v>5289</v>
      </c>
      <c r="AC5275" s="138"/>
      <c r="AD5275" s="138"/>
      <c r="AE5275" s="138"/>
      <c r="AF5275" s="469"/>
      <c r="AG5275" s="107"/>
      <c r="AH5275" s="107"/>
      <c r="AI5275" s="107"/>
      <c r="AJ5275" s="107"/>
      <c r="AK5275" s="107"/>
      <c r="AL5275" s="107"/>
    </row>
    <row r="5276" spans="1:38" s="44" customFormat="1" ht="76.5">
      <c r="A5276" s="621">
        <v>21</v>
      </c>
      <c r="B5276" s="426" t="s">
        <v>20740</v>
      </c>
      <c r="C5276" s="392" t="s">
        <v>1240</v>
      </c>
      <c r="D5276" s="392" t="s">
        <v>20741</v>
      </c>
      <c r="E5276" s="512" t="s">
        <v>40</v>
      </c>
      <c r="F5276" s="513"/>
      <c r="G5276" s="513"/>
      <c r="H5276" s="513"/>
      <c r="I5276" s="513"/>
      <c r="J5276" s="513"/>
      <c r="K5276" s="513"/>
      <c r="L5276" s="366" t="s">
        <v>40</v>
      </c>
      <c r="M5276" s="392" t="s">
        <v>20744</v>
      </c>
      <c r="N5276" s="484">
        <v>3</v>
      </c>
      <c r="O5276" s="366">
        <v>0</v>
      </c>
      <c r="P5276" s="366">
        <v>0</v>
      </c>
      <c r="Q5276" s="366">
        <v>0</v>
      </c>
      <c r="R5276" s="366">
        <v>0</v>
      </c>
      <c r="S5276" s="366">
        <v>0</v>
      </c>
      <c r="T5276" s="366">
        <v>0</v>
      </c>
      <c r="U5276" s="366">
        <v>0</v>
      </c>
      <c r="V5276" s="366">
        <v>0</v>
      </c>
      <c r="W5276" s="366">
        <v>0</v>
      </c>
      <c r="X5276" s="366">
        <v>27</v>
      </c>
      <c r="Y5276" s="366">
        <v>0</v>
      </c>
      <c r="Z5276" s="366" t="s">
        <v>51</v>
      </c>
      <c r="AA5276" s="624" t="s">
        <v>5289</v>
      </c>
      <c r="AB5276" s="624" t="s">
        <v>5289</v>
      </c>
      <c r="AC5276" s="138"/>
      <c r="AD5276" s="138"/>
      <c r="AE5276" s="138"/>
      <c r="AF5276" s="469"/>
      <c r="AG5276" s="107"/>
      <c r="AH5276" s="107"/>
      <c r="AI5276" s="107"/>
      <c r="AJ5276" s="107"/>
      <c r="AK5276" s="107"/>
      <c r="AL5276" s="107"/>
    </row>
    <row r="5277" spans="1:38" s="44" customFormat="1" ht="15.75" customHeight="1" thickBot="1">
      <c r="A5277" s="18"/>
      <c r="B5277" s="18">
        <v>21</v>
      </c>
      <c r="C5277" s="18"/>
      <c r="D5277" s="18">
        <v>21</v>
      </c>
      <c r="E5277" s="18">
        <v>21</v>
      </c>
      <c r="F5277" s="18">
        <v>10</v>
      </c>
      <c r="G5277" s="18">
        <v>10</v>
      </c>
      <c r="H5277" s="18">
        <v>0</v>
      </c>
      <c r="I5277" s="18"/>
      <c r="J5277" s="18">
        <v>1</v>
      </c>
      <c r="K5277" s="18">
        <v>5</v>
      </c>
      <c r="L5277" s="18">
        <v>14</v>
      </c>
      <c r="M5277" s="200"/>
      <c r="N5277" s="18">
        <f t="shared" ref="N5277:O5277" si="1847">SUM(N5256:N5276)</f>
        <v>54</v>
      </c>
      <c r="O5277" s="18">
        <f t="shared" si="1847"/>
        <v>0</v>
      </c>
      <c r="P5277" s="18">
        <f t="shared" ref="P5277:Q5277" si="1848">SUM(P5256:P5276)</f>
        <v>0</v>
      </c>
      <c r="Q5277" s="18">
        <f t="shared" si="1848"/>
        <v>0</v>
      </c>
      <c r="R5277" s="18">
        <f t="shared" ref="R5277" si="1849">SUM(R5256:R5276)</f>
        <v>0</v>
      </c>
      <c r="S5277" s="18">
        <f t="shared" ref="S5277" si="1850">SUM(S5256:S5276)</f>
        <v>0</v>
      </c>
      <c r="T5277" s="18">
        <f t="shared" ref="T5277:U5277" si="1851">SUM(T5256:T5276)</f>
        <v>0</v>
      </c>
      <c r="U5277" s="18">
        <f t="shared" si="1851"/>
        <v>0</v>
      </c>
      <c r="V5277" s="18">
        <f t="shared" ref="V5277:W5277" si="1852">SUM(V5256:V5276)</f>
        <v>0</v>
      </c>
      <c r="W5277" s="18">
        <f t="shared" si="1852"/>
        <v>0</v>
      </c>
      <c r="X5277" s="18">
        <f t="shared" ref="X5277:Y5277" si="1853">SUM(X5256:X5276)</f>
        <v>1035</v>
      </c>
      <c r="Y5277" s="18">
        <f t="shared" si="1853"/>
        <v>0</v>
      </c>
      <c r="Z5277" s="18">
        <v>0</v>
      </c>
      <c r="AA5277" s="18">
        <v>1</v>
      </c>
      <c r="AB5277" s="18">
        <v>1</v>
      </c>
      <c r="AC5277" s="18"/>
      <c r="AD5277" s="18"/>
      <c r="AE5277" s="18"/>
      <c r="AF5277" s="18"/>
      <c r="AG5277" s="107"/>
      <c r="AH5277" s="107"/>
      <c r="AI5277" s="107"/>
      <c r="AJ5277" s="107"/>
      <c r="AK5277" s="107"/>
      <c r="AL5277" s="107"/>
    </row>
    <row r="5278" spans="1:38" s="44" customFormat="1" ht="15.75" customHeight="1" thickBot="1">
      <c r="A5278" s="660" t="s">
        <v>321</v>
      </c>
      <c r="B5278" s="661"/>
      <c r="C5278" s="661"/>
      <c r="D5278" s="661"/>
      <c r="E5278" s="661"/>
      <c r="F5278" s="661"/>
      <c r="G5278" s="661"/>
      <c r="H5278" s="661"/>
      <c r="I5278" s="661"/>
      <c r="J5278" s="661"/>
      <c r="K5278" s="661"/>
      <c r="L5278" s="661"/>
      <c r="M5278" s="661"/>
      <c r="N5278" s="661"/>
      <c r="O5278" s="661"/>
      <c r="P5278" s="661"/>
      <c r="Q5278" s="661"/>
      <c r="R5278" s="661"/>
      <c r="S5278" s="661"/>
      <c r="T5278" s="661"/>
      <c r="U5278" s="661"/>
      <c r="V5278" s="661"/>
      <c r="W5278" s="661"/>
      <c r="X5278" s="661"/>
      <c r="Y5278" s="661"/>
      <c r="Z5278" s="661"/>
      <c r="AA5278" s="661"/>
      <c r="AB5278" s="661"/>
      <c r="AC5278" s="661"/>
      <c r="AD5278" s="661"/>
      <c r="AE5278" s="661"/>
      <c r="AF5278" s="662"/>
      <c r="AG5278" s="107"/>
      <c r="AH5278" s="107"/>
      <c r="AI5278" s="107"/>
      <c r="AJ5278" s="107"/>
      <c r="AK5278" s="107"/>
      <c r="AL5278" s="107"/>
    </row>
    <row r="5279" spans="1:38" s="44" customFormat="1" ht="306" customHeight="1">
      <c r="A5279" s="621">
        <v>1</v>
      </c>
      <c r="B5279" s="52" t="s">
        <v>1204</v>
      </c>
      <c r="C5279" s="52" t="s">
        <v>1260</v>
      </c>
      <c r="D5279" s="645" t="s">
        <v>15073</v>
      </c>
      <c r="E5279" s="167" t="s">
        <v>40</v>
      </c>
      <c r="F5279" s="624" t="s">
        <v>51</v>
      </c>
      <c r="G5279" s="138"/>
      <c r="H5279" s="138"/>
      <c r="I5279" s="138"/>
      <c r="J5279" s="138"/>
      <c r="K5279" s="138"/>
      <c r="L5279" s="118" t="s">
        <v>51</v>
      </c>
      <c r="M5279" s="202"/>
      <c r="N5279" s="798"/>
      <c r="O5279" s="118">
        <v>0</v>
      </c>
      <c r="P5279" s="118">
        <v>0</v>
      </c>
      <c r="Q5279" s="118">
        <v>0</v>
      </c>
      <c r="R5279" s="118">
        <v>0</v>
      </c>
      <c r="S5279" s="118">
        <v>0</v>
      </c>
      <c r="T5279" s="391">
        <v>0</v>
      </c>
      <c r="U5279" s="118">
        <v>0</v>
      </c>
      <c r="V5279" s="118">
        <v>0</v>
      </c>
      <c r="W5279" s="118">
        <v>0</v>
      </c>
      <c r="X5279" s="391">
        <v>34</v>
      </c>
      <c r="Y5279" s="118">
        <v>0</v>
      </c>
      <c r="Z5279" s="118" t="s">
        <v>51</v>
      </c>
      <c r="AA5279" s="52" t="s">
        <v>1261</v>
      </c>
      <c r="AB5279" s="52" t="s">
        <v>18759</v>
      </c>
      <c r="AC5279" s="138"/>
      <c r="AD5279" s="138"/>
      <c r="AE5279" s="138"/>
      <c r="AF5279" s="278"/>
      <c r="AG5279" s="107"/>
      <c r="AH5279" s="107"/>
      <c r="AI5279" s="107"/>
      <c r="AJ5279" s="107"/>
      <c r="AK5279" s="107"/>
      <c r="AL5279" s="107"/>
    </row>
    <row r="5280" spans="1:38" s="44" customFormat="1" ht="178.5">
      <c r="A5280" s="621">
        <v>2</v>
      </c>
      <c r="B5280" s="627" t="s">
        <v>1244</v>
      </c>
      <c r="C5280" s="627" t="s">
        <v>1260</v>
      </c>
      <c r="D5280" s="627" t="s">
        <v>1255</v>
      </c>
      <c r="E5280" s="624" t="s">
        <v>40</v>
      </c>
      <c r="F5280" s="624" t="s">
        <v>51</v>
      </c>
      <c r="G5280" s="138"/>
      <c r="H5280" s="138"/>
      <c r="I5280" s="138"/>
      <c r="J5280" s="627" t="s">
        <v>14500</v>
      </c>
      <c r="K5280" s="627" t="s">
        <v>14501</v>
      </c>
      <c r="L5280" s="624" t="s">
        <v>40</v>
      </c>
      <c r="M5280" s="627" t="s">
        <v>13412</v>
      </c>
      <c r="N5280" s="369">
        <v>11</v>
      </c>
      <c r="O5280" s="624">
        <v>0</v>
      </c>
      <c r="P5280" s="624">
        <v>0</v>
      </c>
      <c r="Q5280" s="624">
        <v>0</v>
      </c>
      <c r="R5280" s="624">
        <v>0</v>
      </c>
      <c r="S5280" s="624">
        <v>0</v>
      </c>
      <c r="T5280" s="366">
        <v>0</v>
      </c>
      <c r="U5280" s="624">
        <v>0</v>
      </c>
      <c r="V5280" s="624">
        <v>0</v>
      </c>
      <c r="W5280" s="624">
        <v>0</v>
      </c>
      <c r="X5280" s="366">
        <v>18</v>
      </c>
      <c r="Y5280" s="624">
        <v>0</v>
      </c>
      <c r="Z5280" s="624" t="s">
        <v>51</v>
      </c>
      <c r="AA5280" s="624" t="s">
        <v>5289</v>
      </c>
      <c r="AB5280" s="624" t="s">
        <v>5289</v>
      </c>
      <c r="AC5280" s="138"/>
      <c r="AD5280" s="138"/>
      <c r="AE5280" s="138"/>
      <c r="AF5280" s="278"/>
      <c r="AG5280" s="107"/>
      <c r="AH5280" s="107"/>
      <c r="AI5280" s="107"/>
      <c r="AJ5280" s="107"/>
      <c r="AK5280" s="107"/>
      <c r="AL5280" s="107"/>
    </row>
    <row r="5281" spans="1:38" s="44" customFormat="1" ht="165.75" customHeight="1">
      <c r="A5281" s="621">
        <v>3</v>
      </c>
      <c r="B5281" s="627" t="s">
        <v>1245</v>
      </c>
      <c r="C5281" s="627" t="s">
        <v>1260</v>
      </c>
      <c r="D5281" s="627" t="s">
        <v>1256</v>
      </c>
      <c r="E5281" s="624" t="s">
        <v>40</v>
      </c>
      <c r="F5281" s="624" t="s">
        <v>14183</v>
      </c>
      <c r="G5281" s="190" t="s">
        <v>40</v>
      </c>
      <c r="H5281" s="624">
        <v>3</v>
      </c>
      <c r="I5281" s="629" t="s">
        <v>16671</v>
      </c>
      <c r="J5281" s="138"/>
      <c r="K5281" s="138"/>
      <c r="L5281" s="624" t="s">
        <v>51</v>
      </c>
      <c r="M5281" s="202"/>
      <c r="N5281" s="798"/>
      <c r="O5281" s="624">
        <v>0</v>
      </c>
      <c r="P5281" s="624">
        <v>0</v>
      </c>
      <c r="Q5281" s="624">
        <v>0</v>
      </c>
      <c r="R5281" s="624">
        <v>0</v>
      </c>
      <c r="S5281" s="624">
        <v>0</v>
      </c>
      <c r="T5281" s="366">
        <v>0</v>
      </c>
      <c r="U5281" s="624">
        <v>0</v>
      </c>
      <c r="V5281" s="624">
        <v>0</v>
      </c>
      <c r="W5281" s="624">
        <v>0</v>
      </c>
      <c r="X5281" s="366">
        <v>3</v>
      </c>
      <c r="Y5281" s="624">
        <v>0</v>
      </c>
      <c r="Z5281" s="624" t="s">
        <v>51</v>
      </c>
      <c r="AA5281" s="624" t="s">
        <v>5289</v>
      </c>
      <c r="AB5281" s="624" t="s">
        <v>5289</v>
      </c>
      <c r="AC5281" s="138"/>
      <c r="AD5281" s="138"/>
      <c r="AE5281" s="138"/>
      <c r="AF5281" s="278"/>
      <c r="AG5281" s="107"/>
      <c r="AH5281" s="107"/>
      <c r="AI5281" s="107"/>
      <c r="AJ5281" s="107"/>
      <c r="AK5281" s="107"/>
      <c r="AL5281" s="107"/>
    </row>
    <row r="5282" spans="1:38" s="44" customFormat="1" ht="165.75" customHeight="1">
      <c r="A5282" s="621">
        <v>4</v>
      </c>
      <c r="B5282" s="392" t="s">
        <v>125</v>
      </c>
      <c r="C5282" s="392" t="s">
        <v>1260</v>
      </c>
      <c r="D5282" s="392" t="s">
        <v>18272</v>
      </c>
      <c r="E5282" s="624" t="s">
        <v>40</v>
      </c>
      <c r="F5282" s="624" t="s">
        <v>14183</v>
      </c>
      <c r="G5282" s="190" t="s">
        <v>40</v>
      </c>
      <c r="H5282" s="624">
        <v>3</v>
      </c>
      <c r="I5282" s="629" t="s">
        <v>16671</v>
      </c>
      <c r="J5282" s="138"/>
      <c r="K5282" s="138"/>
      <c r="L5282" s="624" t="s">
        <v>51</v>
      </c>
      <c r="M5282" s="202"/>
      <c r="N5282" s="798"/>
      <c r="O5282" s="624">
        <v>0</v>
      </c>
      <c r="P5282" s="624">
        <v>0</v>
      </c>
      <c r="Q5282" s="624">
        <v>0</v>
      </c>
      <c r="R5282" s="624">
        <v>0</v>
      </c>
      <c r="S5282" s="624">
        <v>0</v>
      </c>
      <c r="T5282" s="366">
        <v>0</v>
      </c>
      <c r="U5282" s="624">
        <v>0</v>
      </c>
      <c r="V5282" s="624">
        <v>0</v>
      </c>
      <c r="W5282" s="624">
        <v>0</v>
      </c>
      <c r="X5282" s="366">
        <v>12</v>
      </c>
      <c r="Y5282" s="624">
        <v>0</v>
      </c>
      <c r="Z5282" s="624" t="s">
        <v>51</v>
      </c>
      <c r="AA5282" s="624" t="s">
        <v>5289</v>
      </c>
      <c r="AB5282" s="624" t="s">
        <v>5289</v>
      </c>
      <c r="AC5282" s="138"/>
      <c r="AD5282" s="138"/>
      <c r="AE5282" s="138"/>
      <c r="AF5282" s="278"/>
      <c r="AG5282" s="107"/>
      <c r="AH5282" s="107"/>
      <c r="AI5282" s="107"/>
      <c r="AJ5282" s="107"/>
      <c r="AK5282" s="107"/>
      <c r="AL5282" s="107"/>
    </row>
    <row r="5283" spans="1:38" s="44" customFormat="1" ht="165.75" customHeight="1">
      <c r="A5283" s="621">
        <v>5</v>
      </c>
      <c r="B5283" s="392" t="s">
        <v>18273</v>
      </c>
      <c r="C5283" s="392" t="s">
        <v>1260</v>
      </c>
      <c r="D5283" s="392" t="s">
        <v>18274</v>
      </c>
      <c r="E5283" s="624" t="s">
        <v>40</v>
      </c>
      <c r="F5283" s="624" t="s">
        <v>14183</v>
      </c>
      <c r="G5283" s="643" t="s">
        <v>40</v>
      </c>
      <c r="H5283" s="624">
        <v>3</v>
      </c>
      <c r="I5283" s="629" t="s">
        <v>16671</v>
      </c>
      <c r="J5283" s="138"/>
      <c r="K5283" s="138"/>
      <c r="L5283" s="624" t="s">
        <v>40</v>
      </c>
      <c r="M5283" s="627" t="s">
        <v>14502</v>
      </c>
      <c r="N5283" s="369">
        <v>9</v>
      </c>
      <c r="O5283" s="624">
        <v>0</v>
      </c>
      <c r="P5283" s="624">
        <v>0</v>
      </c>
      <c r="Q5283" s="624">
        <v>0</v>
      </c>
      <c r="R5283" s="624">
        <v>0</v>
      </c>
      <c r="S5283" s="624">
        <v>0</v>
      </c>
      <c r="T5283" s="366">
        <v>0</v>
      </c>
      <c r="U5283" s="624">
        <v>0</v>
      </c>
      <c r="V5283" s="624">
        <v>0</v>
      </c>
      <c r="W5283" s="624">
        <v>0</v>
      </c>
      <c r="X5283" s="366">
        <v>18</v>
      </c>
      <c r="Y5283" s="624">
        <v>0</v>
      </c>
      <c r="Z5283" s="624" t="s">
        <v>51</v>
      </c>
      <c r="AA5283" s="624" t="s">
        <v>5289</v>
      </c>
      <c r="AB5283" s="624" t="s">
        <v>5289</v>
      </c>
      <c r="AC5283" s="138"/>
      <c r="AD5283" s="138"/>
      <c r="AE5283" s="138"/>
      <c r="AF5283" s="278"/>
      <c r="AG5283" s="107"/>
      <c r="AH5283" s="107"/>
      <c r="AI5283" s="107"/>
      <c r="AJ5283" s="107"/>
      <c r="AK5283" s="107"/>
      <c r="AL5283" s="107"/>
    </row>
    <row r="5284" spans="1:38" s="44" customFormat="1" ht="105" customHeight="1">
      <c r="A5284" s="621">
        <v>6</v>
      </c>
      <c r="B5284" s="627" t="s">
        <v>1246</v>
      </c>
      <c r="C5284" s="627" t="s">
        <v>1260</v>
      </c>
      <c r="D5284" s="627" t="s">
        <v>15167</v>
      </c>
      <c r="E5284" s="624" t="s">
        <v>40</v>
      </c>
      <c r="F5284" s="624" t="s">
        <v>51</v>
      </c>
      <c r="G5284" s="189"/>
      <c r="H5284" s="138"/>
      <c r="I5284" s="138"/>
      <c r="J5284" s="138"/>
      <c r="K5284" s="138"/>
      <c r="L5284" s="624" t="s">
        <v>51</v>
      </c>
      <c r="M5284" s="202"/>
      <c r="N5284" s="798"/>
      <c r="O5284" s="624">
        <v>0</v>
      </c>
      <c r="P5284" s="624">
        <v>0</v>
      </c>
      <c r="Q5284" s="624">
        <v>0</v>
      </c>
      <c r="R5284" s="624">
        <v>0</v>
      </c>
      <c r="S5284" s="624">
        <v>0</v>
      </c>
      <c r="T5284" s="366">
        <v>0</v>
      </c>
      <c r="U5284" s="624">
        <v>0</v>
      </c>
      <c r="V5284" s="624">
        <v>0</v>
      </c>
      <c r="W5284" s="624">
        <v>0</v>
      </c>
      <c r="X5284" s="366">
        <v>0</v>
      </c>
      <c r="Y5284" s="624">
        <v>0</v>
      </c>
      <c r="Z5284" s="624" t="s">
        <v>51</v>
      </c>
      <c r="AA5284" s="624" t="s">
        <v>5289</v>
      </c>
      <c r="AB5284" s="624" t="s">
        <v>5289</v>
      </c>
      <c r="AC5284" s="138"/>
      <c r="AD5284" s="138"/>
      <c r="AE5284" s="138"/>
      <c r="AF5284" s="278"/>
      <c r="AG5284" s="107"/>
      <c r="AH5284" s="107"/>
      <c r="AI5284" s="107"/>
      <c r="AJ5284" s="107"/>
      <c r="AK5284" s="107"/>
      <c r="AL5284" s="107"/>
    </row>
    <row r="5285" spans="1:38" s="44" customFormat="1" ht="105" customHeight="1">
      <c r="A5285" s="621">
        <v>7</v>
      </c>
      <c r="B5285" s="645" t="s">
        <v>18656</v>
      </c>
      <c r="C5285" s="645" t="s">
        <v>1260</v>
      </c>
      <c r="D5285" s="645" t="s">
        <v>18657</v>
      </c>
      <c r="E5285" s="643" t="s">
        <v>40</v>
      </c>
      <c r="F5285" s="643" t="s">
        <v>14183</v>
      </c>
      <c r="G5285" s="643" t="s">
        <v>40</v>
      </c>
      <c r="H5285" s="643">
        <v>3</v>
      </c>
      <c r="I5285" s="640" t="s">
        <v>16671</v>
      </c>
      <c r="J5285" s="189"/>
      <c r="K5285" s="189"/>
      <c r="L5285" s="643" t="s">
        <v>40</v>
      </c>
      <c r="M5285" s="645" t="s">
        <v>14503</v>
      </c>
      <c r="N5285" s="369">
        <v>0</v>
      </c>
      <c r="O5285" s="643">
        <v>0</v>
      </c>
      <c r="P5285" s="643">
        <v>0</v>
      </c>
      <c r="Q5285" s="643">
        <v>0</v>
      </c>
      <c r="R5285" s="643">
        <v>0</v>
      </c>
      <c r="S5285" s="643">
        <v>0</v>
      </c>
      <c r="T5285" s="369">
        <v>0</v>
      </c>
      <c r="U5285" s="643">
        <v>0</v>
      </c>
      <c r="V5285" s="643">
        <v>0</v>
      </c>
      <c r="W5285" s="643">
        <v>0</v>
      </c>
      <c r="X5285" s="369">
        <v>0</v>
      </c>
      <c r="Y5285" s="643">
        <v>0</v>
      </c>
      <c r="Z5285" s="643" t="s">
        <v>51</v>
      </c>
      <c r="AA5285" s="624" t="s">
        <v>5289</v>
      </c>
      <c r="AB5285" s="624" t="s">
        <v>5289</v>
      </c>
      <c r="AC5285" s="138"/>
      <c r="AD5285" s="138"/>
      <c r="AE5285" s="138"/>
      <c r="AF5285" s="278"/>
      <c r="AG5285" s="107"/>
      <c r="AH5285" s="107"/>
      <c r="AI5285" s="107"/>
      <c r="AJ5285" s="107"/>
      <c r="AK5285" s="107"/>
      <c r="AL5285" s="107"/>
    </row>
    <row r="5286" spans="1:38" s="44" customFormat="1" ht="105" customHeight="1">
      <c r="A5286" s="621">
        <v>8</v>
      </c>
      <c r="B5286" s="645" t="s">
        <v>18658</v>
      </c>
      <c r="C5286" s="645" t="s">
        <v>1260</v>
      </c>
      <c r="D5286" s="645" t="s">
        <v>18659</v>
      </c>
      <c r="E5286" s="643" t="s">
        <v>40</v>
      </c>
      <c r="F5286" s="643" t="s">
        <v>14183</v>
      </c>
      <c r="G5286" s="643" t="s">
        <v>40</v>
      </c>
      <c r="H5286" s="643">
        <v>3</v>
      </c>
      <c r="I5286" s="640" t="s">
        <v>16671</v>
      </c>
      <c r="J5286" s="189"/>
      <c r="K5286" s="189"/>
      <c r="L5286" s="643" t="s">
        <v>51</v>
      </c>
      <c r="M5286" s="204"/>
      <c r="N5286" s="798"/>
      <c r="O5286" s="643">
        <v>0</v>
      </c>
      <c r="P5286" s="643">
        <v>0</v>
      </c>
      <c r="Q5286" s="643">
        <v>0</v>
      </c>
      <c r="R5286" s="643">
        <v>0</v>
      </c>
      <c r="S5286" s="643">
        <v>0</v>
      </c>
      <c r="T5286" s="369">
        <v>0</v>
      </c>
      <c r="U5286" s="643">
        <v>0</v>
      </c>
      <c r="V5286" s="643">
        <v>0</v>
      </c>
      <c r="W5286" s="643">
        <v>0</v>
      </c>
      <c r="X5286" s="369">
        <v>0</v>
      </c>
      <c r="Y5286" s="643">
        <v>0</v>
      </c>
      <c r="Z5286" s="643" t="s">
        <v>51</v>
      </c>
      <c r="AA5286" s="624" t="s">
        <v>5289</v>
      </c>
      <c r="AB5286" s="624" t="s">
        <v>5289</v>
      </c>
      <c r="AC5286" s="138"/>
      <c r="AD5286" s="138"/>
      <c r="AE5286" s="138"/>
      <c r="AF5286" s="278"/>
      <c r="AG5286" s="107"/>
      <c r="AH5286" s="107"/>
      <c r="AI5286" s="107"/>
      <c r="AJ5286" s="107"/>
      <c r="AK5286" s="107"/>
      <c r="AL5286" s="107"/>
    </row>
    <row r="5287" spans="1:38" s="44" customFormat="1" ht="105" customHeight="1">
      <c r="A5287" s="621">
        <v>9</v>
      </c>
      <c r="B5287" s="645" t="s">
        <v>18660</v>
      </c>
      <c r="C5287" s="645" t="s">
        <v>1260</v>
      </c>
      <c r="D5287" s="645" t="s">
        <v>18661</v>
      </c>
      <c r="E5287" s="643" t="s">
        <v>40</v>
      </c>
      <c r="F5287" s="643" t="s">
        <v>14183</v>
      </c>
      <c r="G5287" s="643" t="s">
        <v>40</v>
      </c>
      <c r="H5287" s="643">
        <v>3</v>
      </c>
      <c r="I5287" s="640" t="s">
        <v>16671</v>
      </c>
      <c r="J5287" s="189"/>
      <c r="K5287" s="189"/>
      <c r="L5287" s="643" t="s">
        <v>40</v>
      </c>
      <c r="M5287" s="645" t="s">
        <v>13413</v>
      </c>
      <c r="N5287" s="369">
        <v>7</v>
      </c>
      <c r="O5287" s="643">
        <v>0</v>
      </c>
      <c r="P5287" s="643">
        <v>0</v>
      </c>
      <c r="Q5287" s="643">
        <v>0</v>
      </c>
      <c r="R5287" s="643">
        <v>0</v>
      </c>
      <c r="S5287" s="643">
        <v>0</v>
      </c>
      <c r="T5287" s="369">
        <v>0</v>
      </c>
      <c r="U5287" s="643">
        <v>0</v>
      </c>
      <c r="V5287" s="643">
        <v>0</v>
      </c>
      <c r="W5287" s="643">
        <v>0</v>
      </c>
      <c r="X5287" s="369">
        <v>8</v>
      </c>
      <c r="Y5287" s="643">
        <v>0</v>
      </c>
      <c r="Z5287" s="643" t="s">
        <v>51</v>
      </c>
      <c r="AA5287" s="624" t="s">
        <v>5289</v>
      </c>
      <c r="AB5287" s="624" t="s">
        <v>5289</v>
      </c>
      <c r="AC5287" s="138"/>
      <c r="AD5287" s="138"/>
      <c r="AE5287" s="138"/>
      <c r="AF5287" s="278"/>
      <c r="AG5287" s="107"/>
      <c r="AH5287" s="107"/>
      <c r="AI5287" s="107"/>
      <c r="AJ5287" s="107"/>
      <c r="AK5287" s="107"/>
      <c r="AL5287" s="107"/>
    </row>
    <row r="5288" spans="1:38" s="44" customFormat="1" ht="105" customHeight="1">
      <c r="A5288" s="621">
        <v>10</v>
      </c>
      <c r="B5288" s="645" t="s">
        <v>18662</v>
      </c>
      <c r="C5288" s="645" t="s">
        <v>1260</v>
      </c>
      <c r="D5288" s="645" t="s">
        <v>18663</v>
      </c>
      <c r="E5288" s="643" t="s">
        <v>40</v>
      </c>
      <c r="F5288" s="643" t="s">
        <v>14183</v>
      </c>
      <c r="G5288" s="643" t="s">
        <v>40</v>
      </c>
      <c r="H5288" s="643">
        <v>3</v>
      </c>
      <c r="I5288" s="640" t="s">
        <v>16671</v>
      </c>
      <c r="J5288" s="189"/>
      <c r="K5288" s="189"/>
      <c r="L5288" s="643" t="s">
        <v>40</v>
      </c>
      <c r="M5288" s="645" t="s">
        <v>14504</v>
      </c>
      <c r="N5288" s="369">
        <v>27</v>
      </c>
      <c r="O5288" s="643">
        <v>0</v>
      </c>
      <c r="P5288" s="643">
        <v>0</v>
      </c>
      <c r="Q5288" s="643">
        <v>0</v>
      </c>
      <c r="R5288" s="643">
        <v>0</v>
      </c>
      <c r="S5288" s="643">
        <v>0</v>
      </c>
      <c r="T5288" s="369">
        <v>0</v>
      </c>
      <c r="U5288" s="643">
        <v>0</v>
      </c>
      <c r="V5288" s="643">
        <v>0</v>
      </c>
      <c r="W5288" s="643">
        <v>0</v>
      </c>
      <c r="X5288" s="369">
        <v>33</v>
      </c>
      <c r="Y5288" s="643">
        <v>0</v>
      </c>
      <c r="Z5288" s="643"/>
      <c r="AA5288" s="624" t="s">
        <v>5289</v>
      </c>
      <c r="AB5288" s="624" t="s">
        <v>5289</v>
      </c>
      <c r="AC5288" s="138"/>
      <c r="AD5288" s="138"/>
      <c r="AE5288" s="138"/>
      <c r="AF5288" s="278"/>
      <c r="AG5288" s="107"/>
      <c r="AH5288" s="107"/>
      <c r="AI5288" s="107"/>
      <c r="AJ5288" s="107"/>
      <c r="AK5288" s="107"/>
      <c r="AL5288" s="107"/>
    </row>
    <row r="5289" spans="1:38" s="44" customFormat="1" ht="105" customHeight="1">
      <c r="A5289" s="621">
        <v>11</v>
      </c>
      <c r="B5289" s="645" t="s">
        <v>18664</v>
      </c>
      <c r="C5289" s="645" t="s">
        <v>1260</v>
      </c>
      <c r="D5289" s="645" t="s">
        <v>18665</v>
      </c>
      <c r="E5289" s="643" t="s">
        <v>40</v>
      </c>
      <c r="F5289" s="643" t="s">
        <v>51</v>
      </c>
      <c r="G5289" s="920"/>
      <c r="H5289" s="189"/>
      <c r="I5289" s="189"/>
      <c r="J5289" s="189"/>
      <c r="K5289" s="189"/>
      <c r="L5289" s="643" t="s">
        <v>40</v>
      </c>
      <c r="M5289" s="645" t="s">
        <v>14504</v>
      </c>
      <c r="N5289" s="369">
        <v>29</v>
      </c>
      <c r="O5289" s="643">
        <v>0</v>
      </c>
      <c r="P5289" s="643">
        <v>0</v>
      </c>
      <c r="Q5289" s="643">
        <v>0</v>
      </c>
      <c r="R5289" s="643">
        <v>0</v>
      </c>
      <c r="S5289" s="643">
        <v>0</v>
      </c>
      <c r="T5289" s="369">
        <v>0</v>
      </c>
      <c r="U5289" s="643">
        <v>0</v>
      </c>
      <c r="V5289" s="643">
        <v>0</v>
      </c>
      <c r="W5289" s="643">
        <v>0</v>
      </c>
      <c r="X5289" s="369">
        <v>36</v>
      </c>
      <c r="Y5289" s="643">
        <v>0</v>
      </c>
      <c r="Z5289" s="643" t="s">
        <v>51</v>
      </c>
      <c r="AA5289" s="624" t="s">
        <v>5289</v>
      </c>
      <c r="AB5289" s="624" t="s">
        <v>5289</v>
      </c>
      <c r="AC5289" s="138"/>
      <c r="AD5289" s="138"/>
      <c r="AE5289" s="138"/>
      <c r="AF5289" s="278"/>
      <c r="AG5289" s="107"/>
      <c r="AH5289" s="107"/>
      <c r="AI5289" s="107"/>
      <c r="AJ5289" s="107"/>
      <c r="AK5289" s="107"/>
      <c r="AL5289" s="107"/>
    </row>
    <row r="5290" spans="1:38" s="44" customFormat="1" ht="165.75" customHeight="1">
      <c r="A5290" s="621">
        <v>12</v>
      </c>
      <c r="B5290" s="627" t="s">
        <v>1247</v>
      </c>
      <c r="C5290" s="645" t="s">
        <v>1260</v>
      </c>
      <c r="D5290" s="627" t="s">
        <v>1257</v>
      </c>
      <c r="E5290" s="624" t="s">
        <v>40</v>
      </c>
      <c r="F5290" s="624" t="s">
        <v>51</v>
      </c>
      <c r="G5290" s="920"/>
      <c r="H5290" s="138"/>
      <c r="I5290" s="138"/>
      <c r="J5290" s="138"/>
      <c r="K5290" s="138"/>
      <c r="L5290" s="624" t="s">
        <v>51</v>
      </c>
      <c r="M5290" s="202"/>
      <c r="N5290" s="798"/>
      <c r="O5290" s="624">
        <v>0</v>
      </c>
      <c r="P5290" s="624">
        <v>0</v>
      </c>
      <c r="Q5290" s="624">
        <v>0</v>
      </c>
      <c r="R5290" s="624">
        <v>0</v>
      </c>
      <c r="S5290" s="624">
        <v>0</v>
      </c>
      <c r="T5290" s="366">
        <v>0</v>
      </c>
      <c r="U5290" s="624">
        <v>0</v>
      </c>
      <c r="V5290" s="624">
        <v>0</v>
      </c>
      <c r="W5290" s="624">
        <v>0</v>
      </c>
      <c r="X5290" s="366">
        <v>124</v>
      </c>
      <c r="Y5290" s="624">
        <v>0</v>
      </c>
      <c r="Z5290" s="624" t="s">
        <v>51</v>
      </c>
      <c r="AA5290" s="624" t="s">
        <v>5289</v>
      </c>
      <c r="AB5290" s="624" t="s">
        <v>5289</v>
      </c>
      <c r="AC5290" s="138"/>
      <c r="AD5290" s="138"/>
      <c r="AE5290" s="138"/>
      <c r="AF5290" s="278"/>
      <c r="AG5290" s="107"/>
      <c r="AH5290" s="107"/>
      <c r="AI5290" s="107"/>
      <c r="AJ5290" s="107"/>
      <c r="AK5290" s="107"/>
      <c r="AL5290" s="107"/>
    </row>
    <row r="5291" spans="1:38" s="44" customFormat="1" ht="165.75" customHeight="1">
      <c r="A5291" s="621">
        <v>13</v>
      </c>
      <c r="B5291" s="627" t="s">
        <v>1248</v>
      </c>
      <c r="C5291" s="627" t="s">
        <v>1260</v>
      </c>
      <c r="D5291" s="627" t="s">
        <v>15166</v>
      </c>
      <c r="E5291" s="624" t="s">
        <v>40</v>
      </c>
      <c r="F5291" s="624" t="s">
        <v>14183</v>
      </c>
      <c r="G5291" s="190" t="s">
        <v>40</v>
      </c>
      <c r="H5291" s="624">
        <v>3</v>
      </c>
      <c r="I5291" s="629" t="s">
        <v>16671</v>
      </c>
      <c r="J5291" s="138"/>
      <c r="K5291" s="138"/>
      <c r="L5291" s="624" t="s">
        <v>51</v>
      </c>
      <c r="M5291" s="202"/>
      <c r="N5291" s="798"/>
      <c r="O5291" s="624">
        <v>0</v>
      </c>
      <c r="P5291" s="624">
        <v>0</v>
      </c>
      <c r="Q5291" s="624">
        <v>0</v>
      </c>
      <c r="R5291" s="624">
        <v>0</v>
      </c>
      <c r="S5291" s="624">
        <v>0</v>
      </c>
      <c r="T5291" s="366">
        <v>0</v>
      </c>
      <c r="U5291" s="624">
        <v>0</v>
      </c>
      <c r="V5291" s="624">
        <v>0</v>
      </c>
      <c r="W5291" s="624">
        <v>0</v>
      </c>
      <c r="X5291" s="366">
        <v>7</v>
      </c>
      <c r="Y5291" s="624">
        <v>0</v>
      </c>
      <c r="Z5291" s="624" t="s">
        <v>51</v>
      </c>
      <c r="AA5291" s="624" t="s">
        <v>5289</v>
      </c>
      <c r="AB5291" s="624" t="s">
        <v>5289</v>
      </c>
      <c r="AC5291" s="138"/>
      <c r="AD5291" s="138"/>
      <c r="AE5291" s="138"/>
      <c r="AF5291" s="278"/>
      <c r="AG5291" s="107"/>
      <c r="AH5291" s="107"/>
      <c r="AI5291" s="107"/>
      <c r="AJ5291" s="107"/>
      <c r="AK5291" s="107"/>
      <c r="AL5291" s="107"/>
    </row>
    <row r="5292" spans="1:38" s="44" customFormat="1" ht="167.25" customHeight="1">
      <c r="A5292" s="621">
        <v>14</v>
      </c>
      <c r="B5292" s="627" t="s">
        <v>518</v>
      </c>
      <c r="C5292" s="645" t="s">
        <v>1260</v>
      </c>
      <c r="D5292" s="645" t="s">
        <v>19324</v>
      </c>
      <c r="E5292" s="643" t="s">
        <v>40</v>
      </c>
      <c r="F5292" s="643" t="s">
        <v>14183</v>
      </c>
      <c r="G5292" s="190" t="s">
        <v>40</v>
      </c>
      <c r="H5292" s="643">
        <v>3</v>
      </c>
      <c r="I5292" s="640"/>
      <c r="J5292" s="189"/>
      <c r="K5292" s="189"/>
      <c r="L5292" s="643" t="s">
        <v>51</v>
      </c>
      <c r="M5292" s="204"/>
      <c r="N5292" s="798"/>
      <c r="O5292" s="643">
        <v>0</v>
      </c>
      <c r="P5292" s="643">
        <v>0</v>
      </c>
      <c r="Q5292" s="643">
        <v>0</v>
      </c>
      <c r="R5292" s="643">
        <v>0</v>
      </c>
      <c r="S5292" s="643">
        <v>0</v>
      </c>
      <c r="T5292" s="369">
        <v>0</v>
      </c>
      <c r="U5292" s="643">
        <v>0</v>
      </c>
      <c r="V5292" s="643">
        <v>0</v>
      </c>
      <c r="W5292" s="643">
        <v>0</v>
      </c>
      <c r="X5292" s="369">
        <v>30</v>
      </c>
      <c r="Y5292" s="643">
        <v>0</v>
      </c>
      <c r="Z5292" s="643" t="s">
        <v>51</v>
      </c>
      <c r="AA5292" s="624" t="s">
        <v>5289</v>
      </c>
      <c r="AB5292" s="624" t="s">
        <v>5289</v>
      </c>
      <c r="AC5292" s="138"/>
      <c r="AD5292" s="138"/>
      <c r="AE5292" s="138"/>
      <c r="AF5292" s="278"/>
      <c r="AG5292" s="107"/>
      <c r="AH5292" s="107"/>
      <c r="AI5292" s="107"/>
      <c r="AJ5292" s="107"/>
      <c r="AK5292" s="107"/>
      <c r="AL5292" s="107"/>
    </row>
    <row r="5293" spans="1:38" ht="165.75" customHeight="1">
      <c r="A5293" s="621">
        <v>15</v>
      </c>
      <c r="B5293" s="627" t="s">
        <v>1249</v>
      </c>
      <c r="C5293" s="627" t="s">
        <v>1260</v>
      </c>
      <c r="D5293" s="627" t="s">
        <v>1258</v>
      </c>
      <c r="E5293" s="624" t="s">
        <v>40</v>
      </c>
      <c r="F5293" s="624" t="s">
        <v>14183</v>
      </c>
      <c r="G5293" s="190" t="s">
        <v>40</v>
      </c>
      <c r="H5293" s="624">
        <v>3</v>
      </c>
      <c r="I5293" s="629" t="s">
        <v>16671</v>
      </c>
      <c r="J5293" s="138"/>
      <c r="K5293" s="138"/>
      <c r="L5293" s="624" t="s">
        <v>51</v>
      </c>
      <c r="M5293" s="202"/>
      <c r="N5293" s="798"/>
      <c r="O5293" s="624">
        <v>0</v>
      </c>
      <c r="P5293" s="624">
        <v>0</v>
      </c>
      <c r="Q5293" s="624">
        <v>0</v>
      </c>
      <c r="R5293" s="624">
        <v>0</v>
      </c>
      <c r="S5293" s="624">
        <v>0</v>
      </c>
      <c r="T5293" s="366">
        <v>0</v>
      </c>
      <c r="U5293" s="624">
        <v>0</v>
      </c>
      <c r="V5293" s="624">
        <v>0</v>
      </c>
      <c r="W5293" s="624">
        <v>0</v>
      </c>
      <c r="X5293" s="366">
        <v>1</v>
      </c>
      <c r="Y5293" s="624">
        <v>0</v>
      </c>
      <c r="Z5293" s="624" t="s">
        <v>51</v>
      </c>
      <c r="AA5293" s="624" t="s">
        <v>5289</v>
      </c>
      <c r="AB5293" s="624" t="s">
        <v>5289</v>
      </c>
      <c r="AC5293" s="138"/>
      <c r="AD5293" s="138"/>
      <c r="AE5293" s="138"/>
      <c r="AF5293" s="278"/>
    </row>
    <row r="5294" spans="1:38" ht="76.5" customHeight="1">
      <c r="A5294" s="621">
        <v>16</v>
      </c>
      <c r="B5294" s="627" t="s">
        <v>19325</v>
      </c>
      <c r="C5294" s="627" t="s">
        <v>1260</v>
      </c>
      <c r="D5294" s="627" t="s">
        <v>19326</v>
      </c>
      <c r="E5294" s="624" t="s">
        <v>40</v>
      </c>
      <c r="F5294" s="624" t="s">
        <v>51</v>
      </c>
      <c r="G5294" s="920"/>
      <c r="H5294" s="138"/>
      <c r="I5294" s="138"/>
      <c r="J5294" s="138"/>
      <c r="K5294" s="138"/>
      <c r="L5294" s="624" t="s">
        <v>40</v>
      </c>
      <c r="M5294" s="627" t="s">
        <v>19329</v>
      </c>
      <c r="N5294" s="624">
        <v>29</v>
      </c>
      <c r="O5294" s="624">
        <v>0</v>
      </c>
      <c r="P5294" s="624">
        <v>0</v>
      </c>
      <c r="Q5294" s="624">
        <v>0</v>
      </c>
      <c r="R5294" s="624">
        <v>0</v>
      </c>
      <c r="S5294" s="624">
        <v>0</v>
      </c>
      <c r="T5294" s="366">
        <v>1</v>
      </c>
      <c r="U5294" s="624">
        <v>0</v>
      </c>
      <c r="V5294" s="624">
        <v>0</v>
      </c>
      <c r="W5294" s="624">
        <v>0</v>
      </c>
      <c r="X5294" s="366">
        <v>41</v>
      </c>
      <c r="Y5294" s="624">
        <v>0</v>
      </c>
      <c r="Z5294" s="624" t="s">
        <v>51</v>
      </c>
      <c r="AA5294" s="624" t="s">
        <v>5289</v>
      </c>
      <c r="AB5294" s="624" t="s">
        <v>5289</v>
      </c>
      <c r="AC5294" s="138"/>
      <c r="AD5294" s="138"/>
      <c r="AE5294" s="138"/>
      <c r="AF5294" s="278"/>
    </row>
    <row r="5295" spans="1:38" s="44" customFormat="1" ht="76.5" customHeight="1">
      <c r="A5295" s="621">
        <v>17</v>
      </c>
      <c r="B5295" s="627" t="s">
        <v>20110</v>
      </c>
      <c r="C5295" s="627" t="s">
        <v>1260</v>
      </c>
      <c r="D5295" s="627" t="s">
        <v>20111</v>
      </c>
      <c r="E5295" s="624" t="s">
        <v>40</v>
      </c>
      <c r="F5295" s="624" t="s">
        <v>51</v>
      </c>
      <c r="G5295" s="920"/>
      <c r="H5295" s="138"/>
      <c r="I5295" s="138"/>
      <c r="J5295" s="138"/>
      <c r="K5295" s="138"/>
      <c r="L5295" s="624" t="s">
        <v>40</v>
      </c>
      <c r="M5295" s="627" t="s">
        <v>19329</v>
      </c>
      <c r="N5295" s="624">
        <v>47</v>
      </c>
      <c r="O5295" s="624">
        <v>0</v>
      </c>
      <c r="P5295" s="624">
        <v>0</v>
      </c>
      <c r="Q5295" s="624">
        <v>0</v>
      </c>
      <c r="R5295" s="624">
        <v>0</v>
      </c>
      <c r="S5295" s="624">
        <v>0</v>
      </c>
      <c r="T5295" s="366">
        <v>1</v>
      </c>
      <c r="U5295" s="624">
        <v>0</v>
      </c>
      <c r="V5295" s="624">
        <v>0</v>
      </c>
      <c r="W5295" s="624">
        <v>0</v>
      </c>
      <c r="X5295" s="366">
        <v>47</v>
      </c>
      <c r="Y5295" s="624">
        <v>0</v>
      </c>
      <c r="Z5295" s="624" t="s">
        <v>51</v>
      </c>
      <c r="AA5295" s="624" t="s">
        <v>5289</v>
      </c>
      <c r="AB5295" s="624" t="s">
        <v>5289</v>
      </c>
      <c r="AC5295" s="138"/>
      <c r="AD5295" s="138"/>
      <c r="AE5295" s="138"/>
      <c r="AF5295" s="278"/>
      <c r="AG5295" s="107"/>
      <c r="AH5295" s="107"/>
      <c r="AI5295" s="107"/>
      <c r="AJ5295" s="107"/>
      <c r="AK5295" s="107"/>
      <c r="AL5295" s="107"/>
    </row>
    <row r="5296" spans="1:38" ht="127.5" customHeight="1">
      <c r="A5296" s="621">
        <v>18</v>
      </c>
      <c r="B5296" s="627" t="s">
        <v>19340</v>
      </c>
      <c r="C5296" s="627" t="s">
        <v>1260</v>
      </c>
      <c r="D5296" s="627" t="s">
        <v>20112</v>
      </c>
      <c r="E5296" s="624" t="s">
        <v>40</v>
      </c>
      <c r="F5296" s="624" t="s">
        <v>51</v>
      </c>
      <c r="G5296" s="920"/>
      <c r="H5296" s="138"/>
      <c r="I5296" s="138"/>
      <c r="J5296" s="138"/>
      <c r="K5296" s="138"/>
      <c r="L5296" s="624" t="s">
        <v>40</v>
      </c>
      <c r="M5296" s="627" t="s">
        <v>19329</v>
      </c>
      <c r="N5296" s="624">
        <v>32</v>
      </c>
      <c r="O5296" s="624">
        <v>0</v>
      </c>
      <c r="P5296" s="624">
        <v>0</v>
      </c>
      <c r="Q5296" s="624">
        <v>0</v>
      </c>
      <c r="R5296" s="624">
        <v>0</v>
      </c>
      <c r="S5296" s="624">
        <v>0</v>
      </c>
      <c r="T5296" s="366">
        <v>1</v>
      </c>
      <c r="U5296" s="624">
        <v>0</v>
      </c>
      <c r="V5296" s="624">
        <v>0</v>
      </c>
      <c r="W5296" s="624">
        <v>0</v>
      </c>
      <c r="X5296" s="366">
        <v>37</v>
      </c>
      <c r="Y5296" s="624">
        <v>0</v>
      </c>
      <c r="Z5296" s="624" t="s">
        <v>51</v>
      </c>
      <c r="AA5296" s="624" t="s">
        <v>5289</v>
      </c>
      <c r="AB5296" s="624" t="s">
        <v>5289</v>
      </c>
      <c r="AC5296" s="138"/>
      <c r="AD5296" s="138"/>
      <c r="AE5296" s="138"/>
      <c r="AF5296" s="278"/>
      <c r="AG5296" s="1"/>
      <c r="AH5296" s="1"/>
      <c r="AI5296" s="1"/>
      <c r="AJ5296" s="1"/>
      <c r="AK5296" s="1"/>
      <c r="AL5296" s="1"/>
    </row>
    <row r="5297" spans="1:38" ht="177.75" customHeight="1">
      <c r="A5297" s="621">
        <v>19</v>
      </c>
      <c r="B5297" s="627" t="s">
        <v>20113</v>
      </c>
      <c r="C5297" s="627" t="s">
        <v>1260</v>
      </c>
      <c r="D5297" s="627" t="s">
        <v>20114</v>
      </c>
      <c r="E5297" s="624" t="s">
        <v>40</v>
      </c>
      <c r="F5297" s="624" t="s">
        <v>51</v>
      </c>
      <c r="G5297" s="920"/>
      <c r="H5297" s="138"/>
      <c r="I5297" s="138"/>
      <c r="J5297" s="138"/>
      <c r="K5297" s="138"/>
      <c r="L5297" s="624" t="s">
        <v>40</v>
      </c>
      <c r="M5297" s="627" t="s">
        <v>19329</v>
      </c>
      <c r="N5297" s="624">
        <v>0</v>
      </c>
      <c r="O5297" s="624">
        <v>0</v>
      </c>
      <c r="P5297" s="624">
        <v>0</v>
      </c>
      <c r="Q5297" s="624">
        <v>0</v>
      </c>
      <c r="R5297" s="624">
        <v>0</v>
      </c>
      <c r="S5297" s="624">
        <v>0</v>
      </c>
      <c r="T5297" s="366">
        <v>1</v>
      </c>
      <c r="U5297" s="624">
        <v>0</v>
      </c>
      <c r="V5297" s="624">
        <v>0</v>
      </c>
      <c r="W5297" s="624">
        <v>0</v>
      </c>
      <c r="X5297" s="366">
        <v>0</v>
      </c>
      <c r="Y5297" s="624">
        <v>0</v>
      </c>
      <c r="Z5297" s="624" t="s">
        <v>51</v>
      </c>
      <c r="AA5297" s="624" t="s">
        <v>5289</v>
      </c>
      <c r="AB5297" s="624" t="s">
        <v>5289</v>
      </c>
      <c r="AC5297" s="138"/>
      <c r="AD5297" s="138"/>
      <c r="AE5297" s="138"/>
      <c r="AF5297" s="278"/>
      <c r="AG5297" s="1"/>
      <c r="AH5297" s="1"/>
      <c r="AI5297" s="1"/>
      <c r="AJ5297" s="1"/>
      <c r="AK5297" s="1"/>
      <c r="AL5297" s="1"/>
    </row>
    <row r="5298" spans="1:38" ht="165.75" customHeight="1">
      <c r="A5298" s="621">
        <v>20</v>
      </c>
      <c r="B5298" s="627" t="s">
        <v>20115</v>
      </c>
      <c r="C5298" s="627" t="s">
        <v>1260</v>
      </c>
      <c r="D5298" s="627" t="s">
        <v>20116</v>
      </c>
      <c r="E5298" s="624" t="s">
        <v>40</v>
      </c>
      <c r="F5298" s="624" t="s">
        <v>51</v>
      </c>
      <c r="G5298" s="920"/>
      <c r="H5298" s="138"/>
      <c r="I5298" s="138"/>
      <c r="J5298" s="138"/>
      <c r="K5298" s="138"/>
      <c r="L5298" s="624" t="s">
        <v>40</v>
      </c>
      <c r="M5298" s="627" t="s">
        <v>19329</v>
      </c>
      <c r="N5298" s="624">
        <v>0</v>
      </c>
      <c r="O5298" s="624">
        <v>0</v>
      </c>
      <c r="P5298" s="624">
        <v>0</v>
      </c>
      <c r="Q5298" s="624">
        <v>0</v>
      </c>
      <c r="R5298" s="624">
        <v>0</v>
      </c>
      <c r="S5298" s="624">
        <v>0</v>
      </c>
      <c r="T5298" s="366">
        <v>1</v>
      </c>
      <c r="U5298" s="624">
        <v>0</v>
      </c>
      <c r="V5298" s="624">
        <v>0</v>
      </c>
      <c r="W5298" s="624">
        <v>0</v>
      </c>
      <c r="X5298" s="366">
        <v>0</v>
      </c>
      <c r="Y5298" s="624">
        <v>0</v>
      </c>
      <c r="Z5298" s="624" t="s">
        <v>51</v>
      </c>
      <c r="AA5298" s="624" t="s">
        <v>5289</v>
      </c>
      <c r="AB5298" s="624" t="s">
        <v>5289</v>
      </c>
      <c r="AC5298" s="138"/>
      <c r="AD5298" s="138"/>
      <c r="AE5298" s="138"/>
      <c r="AF5298" s="278"/>
      <c r="AG5298" s="1"/>
      <c r="AH5298" s="1"/>
      <c r="AI5298" s="1"/>
      <c r="AJ5298" s="1"/>
      <c r="AK5298" s="1"/>
      <c r="AL5298" s="1"/>
    </row>
    <row r="5299" spans="1:38" ht="51">
      <c r="A5299" s="621">
        <v>21</v>
      </c>
      <c r="B5299" s="789" t="s">
        <v>6319</v>
      </c>
      <c r="C5299" s="627" t="s">
        <v>1260</v>
      </c>
      <c r="D5299" s="627" t="s">
        <v>20117</v>
      </c>
      <c r="E5299" s="624" t="s">
        <v>40</v>
      </c>
      <c r="F5299" s="624" t="s">
        <v>51</v>
      </c>
      <c r="G5299" s="920"/>
      <c r="H5299" s="138"/>
      <c r="I5299" s="138"/>
      <c r="J5299" s="138"/>
      <c r="K5299" s="138"/>
      <c r="L5299" s="624" t="s">
        <v>51</v>
      </c>
      <c r="M5299" s="138"/>
      <c r="N5299" s="798"/>
      <c r="O5299" s="624">
        <v>0</v>
      </c>
      <c r="P5299" s="624">
        <v>0</v>
      </c>
      <c r="Q5299" s="624">
        <v>0</v>
      </c>
      <c r="R5299" s="624">
        <v>0</v>
      </c>
      <c r="S5299" s="624">
        <v>0</v>
      </c>
      <c r="T5299" s="624">
        <v>0</v>
      </c>
      <c r="U5299" s="624">
        <v>0</v>
      </c>
      <c r="V5299" s="624">
        <v>0</v>
      </c>
      <c r="W5299" s="624">
        <v>0</v>
      </c>
      <c r="X5299" s="366">
        <v>112</v>
      </c>
      <c r="Y5299" s="624">
        <v>0</v>
      </c>
      <c r="Z5299" s="624" t="s">
        <v>51</v>
      </c>
      <c r="AA5299" s="624" t="s">
        <v>5289</v>
      </c>
      <c r="AB5299" s="624" t="s">
        <v>5289</v>
      </c>
      <c r="AC5299" s="138"/>
      <c r="AD5299" s="138"/>
      <c r="AE5299" s="138"/>
      <c r="AF5299" s="278"/>
      <c r="AG5299" s="1"/>
      <c r="AH5299" s="1"/>
      <c r="AI5299" s="1"/>
      <c r="AJ5299" s="1"/>
      <c r="AK5299" s="1"/>
      <c r="AL5299" s="1"/>
    </row>
    <row r="5300" spans="1:38" ht="153">
      <c r="A5300" s="621">
        <v>22</v>
      </c>
      <c r="B5300" s="627" t="s">
        <v>1251</v>
      </c>
      <c r="C5300" s="627" t="s">
        <v>1260</v>
      </c>
      <c r="D5300" s="627" t="s">
        <v>1259</v>
      </c>
      <c r="E5300" s="624" t="s">
        <v>40</v>
      </c>
      <c r="F5300" s="624" t="s">
        <v>14183</v>
      </c>
      <c r="G5300" s="643" t="s">
        <v>40</v>
      </c>
      <c r="H5300" s="624">
        <v>3</v>
      </c>
      <c r="I5300" s="629" t="s">
        <v>16671</v>
      </c>
      <c r="J5300" s="138"/>
      <c r="K5300" s="138"/>
      <c r="L5300" s="624" t="s">
        <v>51</v>
      </c>
      <c r="M5300" s="202"/>
      <c r="N5300" s="798"/>
      <c r="O5300" s="624">
        <v>0</v>
      </c>
      <c r="P5300" s="624">
        <v>0</v>
      </c>
      <c r="Q5300" s="624">
        <v>0</v>
      </c>
      <c r="R5300" s="624">
        <v>0</v>
      </c>
      <c r="S5300" s="624">
        <v>0</v>
      </c>
      <c r="T5300" s="366">
        <v>0</v>
      </c>
      <c r="U5300" s="624">
        <v>0</v>
      </c>
      <c r="V5300" s="624">
        <v>0</v>
      </c>
      <c r="W5300" s="624">
        <v>0</v>
      </c>
      <c r="X5300" s="366">
        <v>4</v>
      </c>
      <c r="Y5300" s="624">
        <v>0</v>
      </c>
      <c r="Z5300" s="624" t="s">
        <v>51</v>
      </c>
      <c r="AA5300" s="624" t="s">
        <v>5289</v>
      </c>
      <c r="AB5300" s="624" t="s">
        <v>5289</v>
      </c>
      <c r="AC5300" s="138"/>
      <c r="AD5300" s="138"/>
      <c r="AE5300" s="138"/>
      <c r="AF5300" s="278"/>
      <c r="AG5300" s="1"/>
      <c r="AH5300" s="1"/>
      <c r="AI5300" s="1"/>
      <c r="AJ5300" s="1"/>
      <c r="AK5300" s="1"/>
      <c r="AL5300" s="1"/>
    </row>
    <row r="5301" spans="1:38" s="44" customFormat="1" ht="76.5">
      <c r="A5301" s="621">
        <v>23</v>
      </c>
      <c r="B5301" s="627" t="s">
        <v>1252</v>
      </c>
      <c r="C5301" s="627" t="s">
        <v>1260</v>
      </c>
      <c r="D5301" s="392" t="s">
        <v>18666</v>
      </c>
      <c r="E5301" s="366" t="s">
        <v>40</v>
      </c>
      <c r="F5301" s="624" t="s">
        <v>51</v>
      </c>
      <c r="G5301" s="189"/>
      <c r="H5301" s="138"/>
      <c r="I5301" s="138"/>
      <c r="J5301" s="138"/>
      <c r="K5301" s="138"/>
      <c r="L5301" s="624" t="s">
        <v>51</v>
      </c>
      <c r="M5301" s="202"/>
      <c r="N5301" s="798"/>
      <c r="O5301" s="624">
        <v>0</v>
      </c>
      <c r="P5301" s="624">
        <v>0</v>
      </c>
      <c r="Q5301" s="624">
        <v>0</v>
      </c>
      <c r="R5301" s="624">
        <v>0</v>
      </c>
      <c r="S5301" s="624">
        <v>0</v>
      </c>
      <c r="T5301" s="366">
        <v>0</v>
      </c>
      <c r="U5301" s="624">
        <v>0</v>
      </c>
      <c r="V5301" s="624">
        <v>0</v>
      </c>
      <c r="W5301" s="624">
        <v>0</v>
      </c>
      <c r="X5301" s="366">
        <v>2</v>
      </c>
      <c r="Y5301" s="624">
        <v>0</v>
      </c>
      <c r="Z5301" s="624" t="s">
        <v>51</v>
      </c>
      <c r="AA5301" s="624" t="s">
        <v>5289</v>
      </c>
      <c r="AB5301" s="624" t="s">
        <v>5289</v>
      </c>
      <c r="AC5301" s="138"/>
      <c r="AD5301" s="138"/>
      <c r="AE5301" s="138"/>
      <c r="AF5301" s="278"/>
    </row>
    <row r="5302" spans="1:38" ht="89.25">
      <c r="A5302" s="621">
        <v>24</v>
      </c>
      <c r="B5302" s="645" t="s">
        <v>579</v>
      </c>
      <c r="C5302" s="645" t="s">
        <v>1260</v>
      </c>
      <c r="D5302" s="367" t="s">
        <v>18667</v>
      </c>
      <c r="E5302" s="643" t="s">
        <v>40</v>
      </c>
      <c r="F5302" s="643" t="s">
        <v>51</v>
      </c>
      <c r="G5302" s="189"/>
      <c r="H5302" s="189"/>
      <c r="I5302" s="189"/>
      <c r="J5302" s="643" t="s">
        <v>5394</v>
      </c>
      <c r="K5302" s="645" t="s">
        <v>1253</v>
      </c>
      <c r="L5302" s="643" t="s">
        <v>40</v>
      </c>
      <c r="M5302" s="645" t="s">
        <v>13414</v>
      </c>
      <c r="N5302" s="369">
        <v>3</v>
      </c>
      <c r="O5302" s="643">
        <v>0</v>
      </c>
      <c r="P5302" s="643">
        <v>0</v>
      </c>
      <c r="Q5302" s="643">
        <v>0</v>
      </c>
      <c r="R5302" s="643">
        <v>0</v>
      </c>
      <c r="S5302" s="643">
        <v>0</v>
      </c>
      <c r="T5302" s="369">
        <v>0</v>
      </c>
      <c r="U5302" s="643">
        <v>0</v>
      </c>
      <c r="V5302" s="643">
        <v>0</v>
      </c>
      <c r="W5302" s="643">
        <v>0</v>
      </c>
      <c r="X5302" s="369">
        <v>3</v>
      </c>
      <c r="Y5302" s="643">
        <v>0</v>
      </c>
      <c r="Z5302" s="643" t="s">
        <v>51</v>
      </c>
      <c r="AA5302" s="624" t="s">
        <v>5289</v>
      </c>
      <c r="AB5302" s="624" t="s">
        <v>5289</v>
      </c>
      <c r="AC5302" s="138"/>
      <c r="AD5302" s="138"/>
      <c r="AE5302" s="138"/>
      <c r="AF5302" s="278"/>
      <c r="AG5302" s="1"/>
      <c r="AH5302" s="1"/>
      <c r="AI5302" s="1"/>
      <c r="AJ5302" s="1"/>
      <c r="AK5302" s="1"/>
      <c r="AL5302" s="1"/>
    </row>
    <row r="5303" spans="1:38" s="44" customFormat="1" ht="153">
      <c r="A5303" s="621">
        <v>25</v>
      </c>
      <c r="B5303" s="392" t="s">
        <v>1254</v>
      </c>
      <c r="C5303" s="392" t="s">
        <v>1260</v>
      </c>
      <c r="D5303" s="392" t="s">
        <v>18275</v>
      </c>
      <c r="E5303" s="624" t="s">
        <v>40</v>
      </c>
      <c r="F5303" s="624" t="s">
        <v>14183</v>
      </c>
      <c r="G5303" s="190" t="s">
        <v>40</v>
      </c>
      <c r="H5303" s="624">
        <v>3</v>
      </c>
      <c r="I5303" s="629" t="s">
        <v>16671</v>
      </c>
      <c r="J5303" s="138"/>
      <c r="K5303" s="138"/>
      <c r="L5303" s="624" t="s">
        <v>51</v>
      </c>
      <c r="M5303" s="202"/>
      <c r="N5303" s="798"/>
      <c r="O5303" s="624">
        <v>0</v>
      </c>
      <c r="P5303" s="624">
        <v>0</v>
      </c>
      <c r="Q5303" s="624">
        <v>0</v>
      </c>
      <c r="R5303" s="624">
        <v>0</v>
      </c>
      <c r="S5303" s="624">
        <v>0</v>
      </c>
      <c r="T5303" s="366">
        <v>0</v>
      </c>
      <c r="U5303" s="624">
        <v>0</v>
      </c>
      <c r="V5303" s="624">
        <v>0</v>
      </c>
      <c r="W5303" s="624">
        <v>0</v>
      </c>
      <c r="X5303" s="366">
        <v>2</v>
      </c>
      <c r="Y5303" s="624">
        <v>0</v>
      </c>
      <c r="Z5303" s="624" t="s">
        <v>51</v>
      </c>
      <c r="AA5303" s="624" t="s">
        <v>5289</v>
      </c>
      <c r="AB5303" s="624" t="s">
        <v>5289</v>
      </c>
      <c r="AC5303" s="138"/>
      <c r="AD5303" s="138"/>
      <c r="AE5303" s="138"/>
      <c r="AF5303" s="469"/>
    </row>
    <row r="5304" spans="1:38" s="44" customFormat="1" ht="153">
      <c r="A5304" s="621">
        <v>26</v>
      </c>
      <c r="B5304" s="392" t="s">
        <v>18276</v>
      </c>
      <c r="C5304" s="392" t="s">
        <v>1260</v>
      </c>
      <c r="D5304" s="392" t="s">
        <v>18277</v>
      </c>
      <c r="E5304" s="366" t="s">
        <v>40</v>
      </c>
      <c r="F5304" s="624" t="s">
        <v>14183</v>
      </c>
      <c r="G5304" s="484" t="s">
        <v>40</v>
      </c>
      <c r="H5304" s="484" t="s">
        <v>51</v>
      </c>
      <c r="I5304" s="371" t="s">
        <v>16671</v>
      </c>
      <c r="J5304" s="138"/>
      <c r="K5304" s="138"/>
      <c r="L5304" s="624" t="s">
        <v>51</v>
      </c>
      <c r="M5304" s="202"/>
      <c r="N5304" s="798"/>
      <c r="O5304" s="624">
        <v>0</v>
      </c>
      <c r="P5304" s="624">
        <v>0</v>
      </c>
      <c r="Q5304" s="624">
        <v>0</v>
      </c>
      <c r="R5304" s="624">
        <v>0</v>
      </c>
      <c r="S5304" s="624">
        <v>0</v>
      </c>
      <c r="T5304" s="366">
        <v>0</v>
      </c>
      <c r="U5304" s="624">
        <v>0</v>
      </c>
      <c r="V5304" s="484">
        <v>0</v>
      </c>
      <c r="W5304" s="624">
        <v>0</v>
      </c>
      <c r="X5304" s="366">
        <v>1</v>
      </c>
      <c r="Y5304" s="624">
        <v>0</v>
      </c>
      <c r="Z5304" s="624" t="s">
        <v>51</v>
      </c>
      <c r="AA5304" s="624" t="s">
        <v>5289</v>
      </c>
      <c r="AB5304" s="624" t="s">
        <v>5289</v>
      </c>
      <c r="AC5304" s="138"/>
      <c r="AD5304" s="138"/>
      <c r="AE5304" s="138"/>
      <c r="AF5304" s="469"/>
    </row>
    <row r="5305" spans="1:38" s="44" customFormat="1" ht="153">
      <c r="A5305" s="621">
        <v>27</v>
      </c>
      <c r="B5305" s="367" t="s">
        <v>19327</v>
      </c>
      <c r="C5305" s="645" t="s">
        <v>1260</v>
      </c>
      <c r="D5305" s="645" t="s">
        <v>19328</v>
      </c>
      <c r="E5305" s="369" t="s">
        <v>40</v>
      </c>
      <c r="F5305" s="643" t="s">
        <v>14183</v>
      </c>
      <c r="G5305" s="484" t="s">
        <v>40</v>
      </c>
      <c r="H5305" s="484" t="s">
        <v>51</v>
      </c>
      <c r="I5305" s="371" t="s">
        <v>16671</v>
      </c>
      <c r="J5305" s="189"/>
      <c r="K5305" s="189"/>
      <c r="L5305" s="643" t="s">
        <v>51</v>
      </c>
      <c r="M5305" s="204"/>
      <c r="N5305" s="798"/>
      <c r="O5305" s="643">
        <v>0</v>
      </c>
      <c r="P5305" s="643">
        <v>0</v>
      </c>
      <c r="Q5305" s="643">
        <v>0</v>
      </c>
      <c r="R5305" s="643">
        <v>0</v>
      </c>
      <c r="S5305" s="643">
        <v>0</v>
      </c>
      <c r="T5305" s="369">
        <v>1</v>
      </c>
      <c r="U5305" s="643">
        <v>0</v>
      </c>
      <c r="V5305" s="542">
        <v>0</v>
      </c>
      <c r="W5305" s="643">
        <v>0</v>
      </c>
      <c r="X5305" s="369">
        <v>1</v>
      </c>
      <c r="Y5305" s="643">
        <v>0</v>
      </c>
      <c r="Z5305" s="643" t="s">
        <v>51</v>
      </c>
      <c r="AA5305" s="624" t="s">
        <v>5289</v>
      </c>
      <c r="AB5305" s="624" t="s">
        <v>5289</v>
      </c>
      <c r="AC5305" s="138"/>
      <c r="AD5305" s="138"/>
      <c r="AE5305" s="138"/>
      <c r="AF5305" s="469"/>
    </row>
    <row r="5306" spans="1:38" s="44" customFormat="1" ht="76.5">
      <c r="A5306" s="621">
        <v>28</v>
      </c>
      <c r="B5306" s="367" t="s">
        <v>20118</v>
      </c>
      <c r="C5306" s="645" t="s">
        <v>1260</v>
      </c>
      <c r="D5306" s="645" t="s">
        <v>20119</v>
      </c>
      <c r="E5306" s="643" t="s">
        <v>40</v>
      </c>
      <c r="F5306" s="643" t="s">
        <v>51</v>
      </c>
      <c r="G5306" s="920"/>
      <c r="H5306" s="920"/>
      <c r="I5306" s="920"/>
      <c r="J5306" s="189"/>
      <c r="K5306" s="189"/>
      <c r="L5306" s="643" t="s">
        <v>51</v>
      </c>
      <c r="M5306" s="204"/>
      <c r="N5306" s="798"/>
      <c r="O5306" s="643">
        <v>0</v>
      </c>
      <c r="P5306" s="643">
        <v>0</v>
      </c>
      <c r="Q5306" s="643">
        <v>0</v>
      </c>
      <c r="R5306" s="643">
        <v>0</v>
      </c>
      <c r="S5306" s="643">
        <v>0</v>
      </c>
      <c r="T5306" s="369">
        <v>1</v>
      </c>
      <c r="U5306" s="643">
        <v>0</v>
      </c>
      <c r="V5306" s="542">
        <v>0</v>
      </c>
      <c r="W5306" s="643">
        <v>0</v>
      </c>
      <c r="X5306" s="369">
        <v>0</v>
      </c>
      <c r="Y5306" s="643">
        <v>0</v>
      </c>
      <c r="Z5306" s="643" t="s">
        <v>51</v>
      </c>
      <c r="AA5306" s="624" t="s">
        <v>5289</v>
      </c>
      <c r="AB5306" s="624" t="s">
        <v>5289</v>
      </c>
      <c r="AC5306" s="138"/>
      <c r="AD5306" s="138"/>
      <c r="AE5306" s="138"/>
      <c r="AF5306" s="469"/>
    </row>
    <row r="5307" spans="1:38" s="44" customFormat="1" ht="89.25">
      <c r="A5307" s="621">
        <v>29</v>
      </c>
      <c r="B5307" s="645" t="s">
        <v>18175</v>
      </c>
      <c r="C5307" s="645" t="s">
        <v>1260</v>
      </c>
      <c r="D5307" s="645" t="s">
        <v>18668</v>
      </c>
      <c r="E5307" s="643" t="s">
        <v>40</v>
      </c>
      <c r="F5307" s="643" t="s">
        <v>51</v>
      </c>
      <c r="G5307" s="920"/>
      <c r="H5307" s="189"/>
      <c r="I5307" s="189"/>
      <c r="J5307" s="189"/>
      <c r="K5307" s="189"/>
      <c r="L5307" s="643" t="s">
        <v>40</v>
      </c>
      <c r="M5307" s="645" t="s">
        <v>13415</v>
      </c>
      <c r="N5307" s="369">
        <v>0</v>
      </c>
      <c r="O5307" s="643">
        <v>0</v>
      </c>
      <c r="P5307" s="643">
        <v>0</v>
      </c>
      <c r="Q5307" s="643">
        <v>0</v>
      </c>
      <c r="R5307" s="643">
        <v>0</v>
      </c>
      <c r="S5307" s="643">
        <v>0</v>
      </c>
      <c r="T5307" s="369">
        <v>0</v>
      </c>
      <c r="U5307" s="643">
        <v>0</v>
      </c>
      <c r="V5307" s="643">
        <v>0</v>
      </c>
      <c r="W5307" s="643">
        <v>0</v>
      </c>
      <c r="X5307" s="369">
        <v>0</v>
      </c>
      <c r="Y5307" s="643">
        <v>0</v>
      </c>
      <c r="Z5307" s="643" t="s">
        <v>51</v>
      </c>
      <c r="AA5307" s="624" t="s">
        <v>5289</v>
      </c>
      <c r="AB5307" s="624" t="s">
        <v>5289</v>
      </c>
      <c r="AC5307" s="138"/>
      <c r="AD5307" s="138"/>
      <c r="AE5307" s="138"/>
      <c r="AF5307" s="469"/>
    </row>
    <row r="5308" spans="1:38" ht="15.75" customHeight="1" thickBot="1">
      <c r="A5308" s="18"/>
      <c r="B5308" s="18">
        <v>29</v>
      </c>
      <c r="C5308" s="18"/>
      <c r="D5308" s="18">
        <v>29</v>
      </c>
      <c r="E5308" s="18">
        <v>29</v>
      </c>
      <c r="F5308" s="18">
        <v>14</v>
      </c>
      <c r="G5308" s="18">
        <v>14</v>
      </c>
      <c r="H5308" s="18">
        <v>1</v>
      </c>
      <c r="I5308" s="18"/>
      <c r="J5308" s="18">
        <v>1</v>
      </c>
      <c r="K5308" s="18">
        <v>2</v>
      </c>
      <c r="L5308" s="18">
        <v>9</v>
      </c>
      <c r="M5308" s="200"/>
      <c r="N5308" s="18">
        <f t="shared" ref="N5308:O5308" si="1854">SUM(N5279:N5307)</f>
        <v>194</v>
      </c>
      <c r="O5308" s="18">
        <f t="shared" si="1854"/>
        <v>0</v>
      </c>
      <c r="P5308" s="18">
        <f t="shared" ref="P5308:Q5308" si="1855">SUM(P5279:P5307)</f>
        <v>0</v>
      </c>
      <c r="Q5308" s="18">
        <f t="shared" si="1855"/>
        <v>0</v>
      </c>
      <c r="R5308" s="18">
        <f t="shared" ref="R5308" si="1856">SUM(R5279:R5307)</f>
        <v>0</v>
      </c>
      <c r="S5308" s="18">
        <f t="shared" ref="S5308" si="1857">SUM(S5279:S5307)</f>
        <v>0</v>
      </c>
      <c r="T5308" s="18">
        <f t="shared" ref="T5308:U5308" si="1858">SUM(T5279:T5307)</f>
        <v>7</v>
      </c>
      <c r="U5308" s="18">
        <f t="shared" si="1858"/>
        <v>0</v>
      </c>
      <c r="V5308" s="18">
        <f t="shared" ref="V5308:W5308" si="1859">SUM(V5279:V5307)</f>
        <v>0</v>
      </c>
      <c r="W5308" s="18">
        <f t="shared" si="1859"/>
        <v>0</v>
      </c>
      <c r="X5308" s="18">
        <f t="shared" ref="X5308:Y5308" si="1860">SUM(X5279:X5307)</f>
        <v>574</v>
      </c>
      <c r="Y5308" s="18">
        <f t="shared" si="1860"/>
        <v>0</v>
      </c>
      <c r="Z5308" s="18">
        <v>0</v>
      </c>
      <c r="AA5308" s="18">
        <v>1</v>
      </c>
      <c r="AB5308" s="18">
        <v>1</v>
      </c>
      <c r="AC5308" s="18"/>
      <c r="AD5308" s="18"/>
      <c r="AE5308" s="18"/>
      <c r="AF5308" s="18"/>
      <c r="AG5308" s="1"/>
      <c r="AH5308" s="1"/>
      <c r="AI5308" s="1"/>
      <c r="AJ5308" s="1"/>
      <c r="AK5308" s="1"/>
      <c r="AL5308" s="1"/>
    </row>
    <row r="5309" spans="1:38" ht="15.75" customHeight="1" thickBot="1">
      <c r="A5309" s="660" t="s">
        <v>322</v>
      </c>
      <c r="B5309" s="661"/>
      <c r="C5309" s="661"/>
      <c r="D5309" s="661"/>
      <c r="E5309" s="661"/>
      <c r="F5309" s="661"/>
      <c r="G5309" s="661"/>
      <c r="H5309" s="661"/>
      <c r="I5309" s="661"/>
      <c r="J5309" s="661"/>
      <c r="K5309" s="661"/>
      <c r="L5309" s="661"/>
      <c r="M5309" s="661"/>
      <c r="N5309" s="661"/>
      <c r="O5309" s="661"/>
      <c r="P5309" s="661"/>
      <c r="Q5309" s="661"/>
      <c r="R5309" s="661"/>
      <c r="S5309" s="661"/>
      <c r="T5309" s="661"/>
      <c r="U5309" s="661"/>
      <c r="V5309" s="661"/>
      <c r="W5309" s="661"/>
      <c r="X5309" s="661"/>
      <c r="Y5309" s="661"/>
      <c r="Z5309" s="661"/>
      <c r="AA5309" s="661"/>
      <c r="AB5309" s="661"/>
      <c r="AC5309" s="661"/>
      <c r="AD5309" s="661"/>
      <c r="AE5309" s="661"/>
      <c r="AF5309" s="662"/>
      <c r="AG5309" s="1"/>
      <c r="AH5309" s="1"/>
      <c r="AI5309" s="1"/>
      <c r="AJ5309" s="1"/>
      <c r="AK5309" s="1"/>
      <c r="AL5309" s="1"/>
    </row>
    <row r="5310" spans="1:38" ht="369.75" customHeight="1">
      <c r="A5310" s="621">
        <v>1</v>
      </c>
      <c r="B5310" s="324" t="s">
        <v>1058</v>
      </c>
      <c r="C5310" s="324" t="s">
        <v>1265</v>
      </c>
      <c r="D5310" s="324" t="s">
        <v>15774</v>
      </c>
      <c r="E5310" s="127" t="s">
        <v>1268</v>
      </c>
      <c r="F5310" s="118" t="s">
        <v>18760</v>
      </c>
      <c r="G5310" s="624" t="s">
        <v>40</v>
      </c>
      <c r="H5310" s="152"/>
      <c r="I5310" s="138"/>
      <c r="J5310" s="52" t="s">
        <v>3142</v>
      </c>
      <c r="K5310" s="52" t="s">
        <v>1231</v>
      </c>
      <c r="L5310" s="118" t="s">
        <v>40</v>
      </c>
      <c r="M5310" s="52" t="s">
        <v>15074</v>
      </c>
      <c r="N5310" s="118">
        <v>0</v>
      </c>
      <c r="O5310" s="118">
        <v>0</v>
      </c>
      <c r="P5310" s="118">
        <v>0</v>
      </c>
      <c r="Q5310" s="118">
        <v>0</v>
      </c>
      <c r="R5310" s="118">
        <v>0</v>
      </c>
      <c r="S5310" s="118">
        <v>0</v>
      </c>
      <c r="T5310" s="118">
        <v>0</v>
      </c>
      <c r="U5310" s="118">
        <v>0</v>
      </c>
      <c r="V5310" s="118">
        <v>0</v>
      </c>
      <c r="W5310" s="118">
        <v>0</v>
      </c>
      <c r="X5310" s="391">
        <v>0</v>
      </c>
      <c r="Y5310" s="118">
        <v>0</v>
      </c>
      <c r="Z5310" s="118" t="s">
        <v>51</v>
      </c>
      <c r="AA5310" s="52" t="s">
        <v>1262</v>
      </c>
      <c r="AB5310" s="52" t="s">
        <v>1269</v>
      </c>
      <c r="AC5310" s="138"/>
      <c r="AD5310" s="138"/>
      <c r="AE5310" s="138"/>
      <c r="AF5310" s="278"/>
      <c r="AG5310" s="1"/>
      <c r="AH5310" s="1"/>
      <c r="AI5310" s="1"/>
      <c r="AJ5310" s="1"/>
      <c r="AK5310" s="1"/>
      <c r="AL5310" s="1"/>
    </row>
    <row r="5311" spans="1:38" ht="229.5" customHeight="1">
      <c r="A5311" s="621">
        <v>2</v>
      </c>
      <c r="B5311" s="626" t="s">
        <v>1234</v>
      </c>
      <c r="C5311" s="626" t="s">
        <v>1265</v>
      </c>
      <c r="D5311" s="626" t="s">
        <v>15077</v>
      </c>
      <c r="E5311" s="631" t="s">
        <v>1268</v>
      </c>
      <c r="F5311" s="138"/>
      <c r="G5311" s="138"/>
      <c r="H5311" s="138"/>
      <c r="I5311" s="138"/>
      <c r="J5311" s="624" t="s">
        <v>5289</v>
      </c>
      <c r="K5311" s="627" t="s">
        <v>1235</v>
      </c>
      <c r="L5311" s="624" t="s">
        <v>51</v>
      </c>
      <c r="M5311" s="202"/>
      <c r="N5311" s="202"/>
      <c r="O5311" s="624">
        <v>0</v>
      </c>
      <c r="P5311" s="624">
        <v>0</v>
      </c>
      <c r="Q5311" s="624">
        <v>0</v>
      </c>
      <c r="R5311" s="624">
        <v>0</v>
      </c>
      <c r="S5311" s="624">
        <v>0</v>
      </c>
      <c r="T5311" s="624">
        <v>0</v>
      </c>
      <c r="U5311" s="624">
        <v>0</v>
      </c>
      <c r="V5311" s="624">
        <v>0</v>
      </c>
      <c r="W5311" s="624">
        <v>0</v>
      </c>
      <c r="X5311" s="366">
        <v>2</v>
      </c>
      <c r="Y5311" s="624">
        <v>0</v>
      </c>
      <c r="Z5311" s="624" t="s">
        <v>51</v>
      </c>
      <c r="AA5311" s="624" t="s">
        <v>5289</v>
      </c>
      <c r="AB5311" s="624" t="s">
        <v>5289</v>
      </c>
      <c r="AC5311" s="138"/>
      <c r="AD5311" s="138"/>
      <c r="AE5311" s="138"/>
      <c r="AF5311" s="278"/>
      <c r="AG5311" s="1"/>
      <c r="AH5311" s="1"/>
      <c r="AI5311" s="1"/>
      <c r="AJ5311" s="1"/>
      <c r="AK5311" s="1"/>
      <c r="AL5311" s="1"/>
    </row>
    <row r="5312" spans="1:38" ht="229.5" customHeight="1">
      <c r="A5312" s="621">
        <v>3</v>
      </c>
      <c r="B5312" s="626" t="s">
        <v>1267</v>
      </c>
      <c r="C5312" s="626" t="s">
        <v>1265</v>
      </c>
      <c r="D5312" s="626" t="s">
        <v>15775</v>
      </c>
      <c r="E5312" s="631" t="s">
        <v>1268</v>
      </c>
      <c r="F5312" s="624" t="s">
        <v>14184</v>
      </c>
      <c r="G5312" s="624" t="s">
        <v>40</v>
      </c>
      <c r="H5312" s="138"/>
      <c r="I5312" s="138"/>
      <c r="J5312" s="624" t="s">
        <v>5289</v>
      </c>
      <c r="K5312" s="627" t="s">
        <v>1236</v>
      </c>
      <c r="L5312" s="624" t="s">
        <v>51</v>
      </c>
      <c r="M5312" s="202"/>
      <c r="N5312" s="202"/>
      <c r="O5312" s="624">
        <v>0</v>
      </c>
      <c r="P5312" s="624">
        <v>0</v>
      </c>
      <c r="Q5312" s="624">
        <v>0</v>
      </c>
      <c r="R5312" s="624">
        <v>0</v>
      </c>
      <c r="S5312" s="624">
        <v>0</v>
      </c>
      <c r="T5312" s="624">
        <v>0</v>
      </c>
      <c r="U5312" s="624">
        <v>0</v>
      </c>
      <c r="V5312" s="624">
        <v>0</v>
      </c>
      <c r="W5312" s="624">
        <v>0</v>
      </c>
      <c r="X5312" s="366">
        <v>2</v>
      </c>
      <c r="Y5312" s="624">
        <v>0</v>
      </c>
      <c r="Z5312" s="624" t="s">
        <v>51</v>
      </c>
      <c r="AA5312" s="624" t="s">
        <v>5289</v>
      </c>
      <c r="AB5312" s="624" t="s">
        <v>5289</v>
      </c>
      <c r="AC5312" s="138"/>
      <c r="AD5312" s="138"/>
      <c r="AE5312" s="138"/>
      <c r="AF5312" s="278"/>
      <c r="AG5312" s="1"/>
      <c r="AH5312" s="1"/>
      <c r="AI5312" s="1"/>
      <c r="AJ5312" s="1"/>
      <c r="AK5312" s="1"/>
      <c r="AL5312" s="1"/>
    </row>
    <row r="5313" spans="1:38" ht="229.5" customHeight="1">
      <c r="A5313" s="621">
        <v>4</v>
      </c>
      <c r="B5313" s="626" t="s">
        <v>121</v>
      </c>
      <c r="C5313" s="626" t="s">
        <v>1265</v>
      </c>
      <c r="D5313" s="626" t="s">
        <v>15776</v>
      </c>
      <c r="E5313" s="631" t="s">
        <v>1268</v>
      </c>
      <c r="F5313" s="138"/>
      <c r="G5313" s="138"/>
      <c r="H5313" s="138"/>
      <c r="I5313" s="138"/>
      <c r="J5313" s="624" t="s">
        <v>5289</v>
      </c>
      <c r="K5313" s="627" t="s">
        <v>1237</v>
      </c>
      <c r="L5313" s="624" t="s">
        <v>40</v>
      </c>
      <c r="M5313" s="627" t="s">
        <v>21948</v>
      </c>
      <c r="N5313" s="624">
        <v>0</v>
      </c>
      <c r="O5313" s="624">
        <v>0</v>
      </c>
      <c r="P5313" s="624">
        <v>0</v>
      </c>
      <c r="Q5313" s="624">
        <v>0</v>
      </c>
      <c r="R5313" s="624">
        <v>0</v>
      </c>
      <c r="S5313" s="624">
        <v>0</v>
      </c>
      <c r="T5313" s="624">
        <v>0</v>
      </c>
      <c r="U5313" s="624">
        <v>0</v>
      </c>
      <c r="V5313" s="624">
        <v>0</v>
      </c>
      <c r="W5313" s="624">
        <v>0</v>
      </c>
      <c r="X5313" s="366">
        <v>2</v>
      </c>
      <c r="Y5313" s="624">
        <v>0</v>
      </c>
      <c r="Z5313" s="624" t="s">
        <v>51</v>
      </c>
      <c r="AA5313" s="624" t="s">
        <v>5289</v>
      </c>
      <c r="AB5313" s="624" t="s">
        <v>5289</v>
      </c>
      <c r="AC5313" s="138"/>
      <c r="AD5313" s="138"/>
      <c r="AE5313" s="138"/>
      <c r="AF5313" s="278"/>
      <c r="AG5313" s="1"/>
      <c r="AH5313" s="1"/>
      <c r="AI5313" s="1"/>
      <c r="AJ5313" s="1"/>
      <c r="AK5313" s="1"/>
      <c r="AL5313" s="1"/>
    </row>
    <row r="5314" spans="1:38" ht="89.25">
      <c r="A5314" s="621">
        <v>5</v>
      </c>
      <c r="B5314" s="228" t="s">
        <v>1266</v>
      </c>
      <c r="C5314" s="626" t="s">
        <v>1265</v>
      </c>
      <c r="D5314" s="392" t="s">
        <v>15773</v>
      </c>
      <c r="E5314" s="366" t="s">
        <v>40</v>
      </c>
      <c r="F5314" s="138"/>
      <c r="G5314" s="138"/>
      <c r="H5314" s="138"/>
      <c r="I5314" s="138"/>
      <c r="J5314" s="138"/>
      <c r="K5314" s="138"/>
      <c r="L5314" s="138"/>
      <c r="M5314" s="202"/>
      <c r="N5314" s="202"/>
      <c r="O5314" s="624">
        <v>0</v>
      </c>
      <c r="P5314" s="624">
        <v>0</v>
      </c>
      <c r="Q5314" s="624">
        <v>0</v>
      </c>
      <c r="R5314" s="624">
        <v>0</v>
      </c>
      <c r="S5314" s="624">
        <v>0</v>
      </c>
      <c r="T5314" s="624">
        <v>0</v>
      </c>
      <c r="U5314" s="624">
        <v>0</v>
      </c>
      <c r="V5314" s="624">
        <v>0</v>
      </c>
      <c r="W5314" s="624">
        <v>0</v>
      </c>
      <c r="X5314" s="366">
        <v>0</v>
      </c>
      <c r="Y5314" s="624">
        <v>0</v>
      </c>
      <c r="Z5314" s="624" t="s">
        <v>51</v>
      </c>
      <c r="AA5314" s="624" t="s">
        <v>5289</v>
      </c>
      <c r="AB5314" s="624" t="s">
        <v>5289</v>
      </c>
      <c r="AC5314" s="138"/>
      <c r="AD5314" s="138"/>
      <c r="AE5314" s="138"/>
      <c r="AF5314" s="278"/>
      <c r="AG5314" s="1"/>
      <c r="AH5314" s="1"/>
      <c r="AI5314" s="1"/>
      <c r="AJ5314" s="1"/>
      <c r="AK5314" s="1"/>
      <c r="AL5314" s="1"/>
    </row>
    <row r="5315" spans="1:38" ht="216.75">
      <c r="A5315" s="621">
        <v>6</v>
      </c>
      <c r="B5315" s="626" t="s">
        <v>142</v>
      </c>
      <c r="C5315" s="626" t="s">
        <v>1265</v>
      </c>
      <c r="D5315" s="426" t="s">
        <v>15077</v>
      </c>
      <c r="E5315" s="393" t="s">
        <v>1268</v>
      </c>
      <c r="F5315" s="624" t="s">
        <v>14184</v>
      </c>
      <c r="G5315" s="624" t="s">
        <v>40</v>
      </c>
      <c r="H5315" s="138"/>
      <c r="I5315" s="138"/>
      <c r="J5315" s="138"/>
      <c r="K5315" s="138"/>
      <c r="L5315" s="138"/>
      <c r="M5315" s="202"/>
      <c r="N5315" s="202"/>
      <c r="O5315" s="624">
        <v>0</v>
      </c>
      <c r="P5315" s="624">
        <v>0</v>
      </c>
      <c r="Q5315" s="624">
        <v>0</v>
      </c>
      <c r="R5315" s="624">
        <v>0</v>
      </c>
      <c r="S5315" s="624">
        <v>0</v>
      </c>
      <c r="T5315" s="624">
        <v>0</v>
      </c>
      <c r="U5315" s="624">
        <v>0</v>
      </c>
      <c r="V5315" s="624">
        <v>0</v>
      </c>
      <c r="W5315" s="624">
        <v>0</v>
      </c>
      <c r="X5315" s="366">
        <v>0</v>
      </c>
      <c r="Y5315" s="624">
        <v>0</v>
      </c>
      <c r="Z5315" s="624" t="s">
        <v>51</v>
      </c>
      <c r="AA5315" s="624" t="s">
        <v>5289</v>
      </c>
      <c r="AB5315" s="624" t="s">
        <v>5289</v>
      </c>
      <c r="AC5315" s="138"/>
      <c r="AD5315" s="138"/>
      <c r="AE5315" s="138"/>
      <c r="AF5315" s="278"/>
    </row>
    <row r="5316" spans="1:38" ht="216.75">
      <c r="A5316" s="621">
        <v>7</v>
      </c>
      <c r="B5316" s="626" t="s">
        <v>1239</v>
      </c>
      <c r="C5316" s="626" t="s">
        <v>1265</v>
      </c>
      <c r="D5316" s="426" t="s">
        <v>15077</v>
      </c>
      <c r="E5316" s="393" t="s">
        <v>1268</v>
      </c>
      <c r="F5316" s="624" t="s">
        <v>14184</v>
      </c>
      <c r="G5316" s="624" t="s">
        <v>40</v>
      </c>
      <c r="H5316" s="138"/>
      <c r="I5316" s="138"/>
      <c r="J5316" s="138"/>
      <c r="K5316" s="138"/>
      <c r="L5316" s="138"/>
      <c r="M5316" s="202"/>
      <c r="N5316" s="202"/>
      <c r="O5316" s="624">
        <v>0</v>
      </c>
      <c r="P5316" s="624">
        <v>0</v>
      </c>
      <c r="Q5316" s="624">
        <v>0</v>
      </c>
      <c r="R5316" s="624">
        <v>0</v>
      </c>
      <c r="S5316" s="624">
        <v>0</v>
      </c>
      <c r="T5316" s="624">
        <v>0</v>
      </c>
      <c r="U5316" s="624">
        <v>0</v>
      </c>
      <c r="V5316" s="624">
        <v>0</v>
      </c>
      <c r="W5316" s="624">
        <v>0</v>
      </c>
      <c r="X5316" s="366">
        <v>0</v>
      </c>
      <c r="Y5316" s="624">
        <v>0</v>
      </c>
      <c r="Z5316" s="624" t="s">
        <v>51</v>
      </c>
      <c r="AA5316" s="624" t="s">
        <v>5289</v>
      </c>
      <c r="AB5316" s="624" t="s">
        <v>5289</v>
      </c>
      <c r="AC5316" s="138"/>
      <c r="AD5316" s="138"/>
      <c r="AE5316" s="138"/>
      <c r="AF5316" s="278"/>
    </row>
    <row r="5317" spans="1:38" ht="216.75">
      <c r="A5317" s="621">
        <v>8</v>
      </c>
      <c r="B5317" s="626" t="s">
        <v>1263</v>
      </c>
      <c r="C5317" s="626" t="s">
        <v>1265</v>
      </c>
      <c r="D5317" s="626" t="s">
        <v>15077</v>
      </c>
      <c r="E5317" s="631" t="s">
        <v>15075</v>
      </c>
      <c r="F5317" s="138"/>
      <c r="G5317" s="138"/>
      <c r="H5317" s="138"/>
      <c r="I5317" s="138"/>
      <c r="J5317" s="138"/>
      <c r="K5317" s="138"/>
      <c r="L5317" s="138"/>
      <c r="M5317" s="202"/>
      <c r="N5317" s="202"/>
      <c r="O5317" s="624">
        <v>0</v>
      </c>
      <c r="P5317" s="624">
        <v>0</v>
      </c>
      <c r="Q5317" s="624">
        <v>0</v>
      </c>
      <c r="R5317" s="624">
        <v>0</v>
      </c>
      <c r="S5317" s="624">
        <v>0</v>
      </c>
      <c r="T5317" s="624">
        <v>0</v>
      </c>
      <c r="U5317" s="624">
        <v>0</v>
      </c>
      <c r="V5317" s="624">
        <v>0</v>
      </c>
      <c r="W5317" s="624">
        <v>0</v>
      </c>
      <c r="X5317" s="366">
        <v>0</v>
      </c>
      <c r="Y5317" s="624">
        <v>0</v>
      </c>
      <c r="Z5317" s="624" t="s">
        <v>51</v>
      </c>
      <c r="AA5317" s="624" t="s">
        <v>5289</v>
      </c>
      <c r="AB5317" s="624" t="s">
        <v>5289</v>
      </c>
      <c r="AC5317" s="138"/>
      <c r="AD5317" s="138"/>
      <c r="AE5317" s="138"/>
      <c r="AF5317" s="278"/>
    </row>
    <row r="5318" spans="1:38" ht="216.75">
      <c r="A5318" s="621">
        <v>9</v>
      </c>
      <c r="B5318" s="626" t="s">
        <v>1264</v>
      </c>
      <c r="C5318" s="626" t="s">
        <v>1265</v>
      </c>
      <c r="D5318" s="626" t="s">
        <v>15077</v>
      </c>
      <c r="E5318" s="631" t="s">
        <v>15076</v>
      </c>
      <c r="F5318" s="624" t="s">
        <v>14184</v>
      </c>
      <c r="G5318" s="624" t="s">
        <v>40</v>
      </c>
      <c r="H5318" s="138"/>
      <c r="I5318" s="138"/>
      <c r="J5318" s="138"/>
      <c r="K5318" s="138"/>
      <c r="L5318" s="138"/>
      <c r="M5318" s="202"/>
      <c r="N5318" s="202"/>
      <c r="O5318" s="624">
        <v>0</v>
      </c>
      <c r="P5318" s="624">
        <v>0</v>
      </c>
      <c r="Q5318" s="624">
        <v>0</v>
      </c>
      <c r="R5318" s="624">
        <v>0</v>
      </c>
      <c r="S5318" s="624">
        <v>0</v>
      </c>
      <c r="T5318" s="624">
        <v>0</v>
      </c>
      <c r="U5318" s="624">
        <v>0</v>
      </c>
      <c r="V5318" s="624">
        <v>0</v>
      </c>
      <c r="W5318" s="624">
        <v>0</v>
      </c>
      <c r="X5318" s="366">
        <v>87</v>
      </c>
      <c r="Y5318" s="624">
        <v>0</v>
      </c>
      <c r="Z5318" s="624" t="s">
        <v>51</v>
      </c>
      <c r="AA5318" s="624" t="s">
        <v>5289</v>
      </c>
      <c r="AB5318" s="624" t="s">
        <v>5289</v>
      </c>
      <c r="AC5318" s="138"/>
      <c r="AD5318" s="138"/>
      <c r="AE5318" s="138"/>
      <c r="AF5318" s="278"/>
    </row>
    <row r="5319" spans="1:38" ht="216.75">
      <c r="A5319" s="621">
        <v>10</v>
      </c>
      <c r="B5319" s="626" t="s">
        <v>1241</v>
      </c>
      <c r="C5319" s="626" t="s">
        <v>1265</v>
      </c>
      <c r="D5319" s="627" t="s">
        <v>15077</v>
      </c>
      <c r="E5319" s="631" t="s">
        <v>15075</v>
      </c>
      <c r="F5319" s="138"/>
      <c r="G5319" s="138"/>
      <c r="H5319" s="138"/>
      <c r="I5319" s="138"/>
      <c r="J5319" s="138"/>
      <c r="K5319" s="138"/>
      <c r="L5319" s="138"/>
      <c r="M5319" s="202"/>
      <c r="N5319" s="202"/>
      <c r="O5319" s="624">
        <v>0</v>
      </c>
      <c r="P5319" s="624">
        <v>0</v>
      </c>
      <c r="Q5319" s="624">
        <v>0</v>
      </c>
      <c r="R5319" s="624">
        <v>0</v>
      </c>
      <c r="S5319" s="624">
        <v>0</v>
      </c>
      <c r="T5319" s="624">
        <v>0</v>
      </c>
      <c r="U5319" s="624">
        <v>0</v>
      </c>
      <c r="V5319" s="624">
        <v>0</v>
      </c>
      <c r="W5319" s="624">
        <v>0</v>
      </c>
      <c r="X5319" s="366">
        <v>9</v>
      </c>
      <c r="Y5319" s="624">
        <v>0</v>
      </c>
      <c r="Z5319" s="634" t="s">
        <v>51</v>
      </c>
      <c r="AA5319" s="624" t="s">
        <v>5289</v>
      </c>
      <c r="AB5319" s="624" t="s">
        <v>5289</v>
      </c>
      <c r="AC5319" s="138"/>
      <c r="AD5319" s="138"/>
      <c r="AE5319" s="138"/>
      <c r="AF5319" s="278"/>
    </row>
    <row r="5320" spans="1:38" ht="15.75" customHeight="1" thickBot="1">
      <c r="A5320" s="18"/>
      <c r="B5320" s="18">
        <v>10</v>
      </c>
      <c r="C5320" s="18"/>
      <c r="D5320" s="18">
        <v>10</v>
      </c>
      <c r="E5320" s="18">
        <v>10</v>
      </c>
      <c r="F5320" s="18">
        <v>5</v>
      </c>
      <c r="G5320" s="18">
        <v>5</v>
      </c>
      <c r="H5320" s="18">
        <v>0</v>
      </c>
      <c r="I5320" s="18"/>
      <c r="J5320" s="18">
        <v>1</v>
      </c>
      <c r="K5320" s="18">
        <v>4</v>
      </c>
      <c r="L5320" s="18">
        <v>2</v>
      </c>
      <c r="M5320" s="200"/>
      <c r="N5320" s="18">
        <f t="shared" ref="N5320:O5320" si="1861">SUM(N5310:N5319)</f>
        <v>0</v>
      </c>
      <c r="O5320" s="18">
        <f t="shared" si="1861"/>
        <v>0</v>
      </c>
      <c r="P5320" s="18">
        <f t="shared" ref="P5320:Q5320" si="1862">SUM(P5310:P5319)</f>
        <v>0</v>
      </c>
      <c r="Q5320" s="18">
        <f t="shared" si="1862"/>
        <v>0</v>
      </c>
      <c r="R5320" s="18">
        <f t="shared" ref="R5320" si="1863">SUM(R5310:R5319)</f>
        <v>0</v>
      </c>
      <c r="S5320" s="18">
        <f t="shared" ref="S5320" si="1864">SUM(S5310:S5319)</f>
        <v>0</v>
      </c>
      <c r="T5320" s="18">
        <f t="shared" ref="T5320:U5320" si="1865">SUM(T5310:T5319)</f>
        <v>0</v>
      </c>
      <c r="U5320" s="18">
        <f t="shared" si="1865"/>
        <v>0</v>
      </c>
      <c r="V5320" s="18">
        <f t="shared" ref="V5320:W5320" si="1866">SUM(V5310:V5319)</f>
        <v>0</v>
      </c>
      <c r="W5320" s="18">
        <f t="shared" si="1866"/>
        <v>0</v>
      </c>
      <c r="X5320" s="18">
        <f t="shared" ref="X5320:Y5320" si="1867">SUM(X5310:X5319)</f>
        <v>102</v>
      </c>
      <c r="Y5320" s="18">
        <f t="shared" si="1867"/>
        <v>0</v>
      </c>
      <c r="Z5320" s="18">
        <v>0</v>
      </c>
      <c r="AA5320" s="18">
        <v>1</v>
      </c>
      <c r="AB5320" s="18">
        <v>1</v>
      </c>
      <c r="AC5320" s="18"/>
      <c r="AD5320" s="18"/>
      <c r="AE5320" s="18"/>
      <c r="AF5320" s="18"/>
    </row>
    <row r="5321" spans="1:38" ht="15.75" customHeight="1" thickBot="1">
      <c r="A5321" s="660" t="s">
        <v>323</v>
      </c>
      <c r="B5321" s="661"/>
      <c r="C5321" s="661"/>
      <c r="D5321" s="661"/>
      <c r="E5321" s="661"/>
      <c r="F5321" s="661"/>
      <c r="G5321" s="661"/>
      <c r="H5321" s="661"/>
      <c r="I5321" s="661"/>
      <c r="J5321" s="661"/>
      <c r="K5321" s="661"/>
      <c r="L5321" s="661"/>
      <c r="M5321" s="661"/>
      <c r="N5321" s="661"/>
      <c r="O5321" s="661"/>
      <c r="P5321" s="661"/>
      <c r="Q5321" s="661"/>
      <c r="R5321" s="661"/>
      <c r="S5321" s="661"/>
      <c r="T5321" s="661"/>
      <c r="U5321" s="661"/>
      <c r="V5321" s="661"/>
      <c r="W5321" s="661"/>
      <c r="X5321" s="661"/>
      <c r="Y5321" s="661"/>
      <c r="Z5321" s="661"/>
      <c r="AA5321" s="661"/>
      <c r="AB5321" s="661"/>
      <c r="AC5321" s="661"/>
      <c r="AD5321" s="661"/>
      <c r="AE5321" s="661"/>
      <c r="AF5321" s="662"/>
    </row>
    <row r="5322" spans="1:38" ht="165.75">
      <c r="A5322" s="621">
        <v>1</v>
      </c>
      <c r="B5322" s="28" t="s">
        <v>1270</v>
      </c>
      <c r="C5322" s="28" t="s">
        <v>1271</v>
      </c>
      <c r="D5322" s="29" t="s">
        <v>15078</v>
      </c>
      <c r="E5322" s="629" t="s">
        <v>40</v>
      </c>
      <c r="F5322" s="118" t="s">
        <v>18761</v>
      </c>
      <c r="G5322" s="624" t="s">
        <v>40</v>
      </c>
      <c r="H5322" s="138"/>
      <c r="I5322" s="138"/>
      <c r="J5322" s="28" t="s">
        <v>1276</v>
      </c>
      <c r="K5322" s="28" t="s">
        <v>1272</v>
      </c>
      <c r="L5322" s="629" t="s">
        <v>40</v>
      </c>
      <c r="M5322" s="28" t="s">
        <v>21949</v>
      </c>
      <c r="N5322" s="629">
        <v>0</v>
      </c>
      <c r="O5322" s="629">
        <v>0</v>
      </c>
      <c r="P5322" s="629">
        <v>0</v>
      </c>
      <c r="Q5322" s="629">
        <v>0</v>
      </c>
      <c r="R5322" s="629">
        <v>0</v>
      </c>
      <c r="S5322" s="629">
        <v>0</v>
      </c>
      <c r="T5322" s="629">
        <v>0</v>
      </c>
      <c r="U5322" s="629">
        <v>0</v>
      </c>
      <c r="V5322" s="629">
        <v>0</v>
      </c>
      <c r="W5322" s="629">
        <v>0</v>
      </c>
      <c r="X5322" s="629">
        <v>5</v>
      </c>
      <c r="Y5322" s="629">
        <v>0</v>
      </c>
      <c r="Z5322" s="629" t="s">
        <v>51</v>
      </c>
      <c r="AA5322" s="29" t="s">
        <v>1277</v>
      </c>
      <c r="AB5322" s="29" t="s">
        <v>1278</v>
      </c>
      <c r="AC5322" s="138"/>
      <c r="AD5322" s="138"/>
      <c r="AE5322" s="138"/>
      <c r="AF5322" s="278"/>
    </row>
    <row r="5323" spans="1:38" ht="89.25">
      <c r="A5323" s="621">
        <v>2</v>
      </c>
      <c r="B5323" s="627" t="s">
        <v>125</v>
      </c>
      <c r="C5323" s="627" t="s">
        <v>1271</v>
      </c>
      <c r="D5323" s="29" t="s">
        <v>15079</v>
      </c>
      <c r="E5323" s="624" t="s">
        <v>40</v>
      </c>
      <c r="F5323" s="138"/>
      <c r="G5323" s="138"/>
      <c r="H5323" s="138"/>
      <c r="I5323" s="138"/>
      <c r="J5323" s="138"/>
      <c r="K5323" s="138"/>
      <c r="L5323" s="624" t="s">
        <v>51</v>
      </c>
      <c r="M5323" s="202"/>
      <c r="N5323" s="202"/>
      <c r="O5323" s="629">
        <v>0</v>
      </c>
      <c r="P5323" s="629">
        <v>0</v>
      </c>
      <c r="Q5323" s="629">
        <v>0</v>
      </c>
      <c r="R5323" s="629">
        <v>0</v>
      </c>
      <c r="S5323" s="629">
        <v>0</v>
      </c>
      <c r="T5323" s="629">
        <v>0</v>
      </c>
      <c r="U5323" s="629">
        <v>0</v>
      </c>
      <c r="V5323" s="629">
        <v>0</v>
      </c>
      <c r="W5323" s="629">
        <v>0</v>
      </c>
      <c r="X5323" s="629">
        <v>0</v>
      </c>
      <c r="Y5323" s="629">
        <v>0</v>
      </c>
      <c r="Z5323" s="624" t="s">
        <v>51</v>
      </c>
      <c r="AA5323" s="624" t="s">
        <v>5289</v>
      </c>
      <c r="AB5323" s="624" t="s">
        <v>5289</v>
      </c>
      <c r="AC5323" s="138"/>
      <c r="AD5323" s="138"/>
      <c r="AE5323" s="138"/>
      <c r="AF5323" s="278"/>
    </row>
    <row r="5324" spans="1:38" ht="267.75" customHeight="1">
      <c r="A5324" s="621">
        <v>3</v>
      </c>
      <c r="B5324" s="627" t="s">
        <v>1273</v>
      </c>
      <c r="C5324" s="627" t="s">
        <v>1271</v>
      </c>
      <c r="D5324" s="29" t="s">
        <v>15080</v>
      </c>
      <c r="E5324" s="629" t="s">
        <v>40</v>
      </c>
      <c r="F5324" s="624" t="s">
        <v>14185</v>
      </c>
      <c r="G5324" s="624" t="s">
        <v>40</v>
      </c>
      <c r="H5324" s="138"/>
      <c r="I5324" s="138"/>
      <c r="J5324" s="624" t="s">
        <v>5289</v>
      </c>
      <c r="K5324" s="28" t="s">
        <v>1274</v>
      </c>
      <c r="L5324" s="624" t="s">
        <v>51</v>
      </c>
      <c r="M5324" s="202"/>
      <c r="N5324" s="202"/>
      <c r="O5324" s="629">
        <v>0</v>
      </c>
      <c r="P5324" s="629">
        <v>0</v>
      </c>
      <c r="Q5324" s="629">
        <v>0</v>
      </c>
      <c r="R5324" s="629">
        <v>0</v>
      </c>
      <c r="S5324" s="629">
        <v>0</v>
      </c>
      <c r="T5324" s="629">
        <v>0</v>
      </c>
      <c r="U5324" s="629">
        <v>0</v>
      </c>
      <c r="V5324" s="624">
        <v>0</v>
      </c>
      <c r="W5324" s="629">
        <v>0</v>
      </c>
      <c r="X5324" s="629">
        <v>17</v>
      </c>
      <c r="Y5324" s="629">
        <v>0</v>
      </c>
      <c r="Z5324" s="624" t="s">
        <v>51</v>
      </c>
      <c r="AA5324" s="624" t="s">
        <v>5289</v>
      </c>
      <c r="AB5324" s="624" t="s">
        <v>5289</v>
      </c>
      <c r="AC5324" s="138"/>
      <c r="AD5324" s="138"/>
      <c r="AE5324" s="138"/>
      <c r="AF5324" s="278"/>
    </row>
    <row r="5325" spans="1:38" ht="267.75" customHeight="1">
      <c r="A5325" s="621">
        <v>4</v>
      </c>
      <c r="B5325" s="627" t="s">
        <v>1275</v>
      </c>
      <c r="C5325" s="627" t="s">
        <v>1271</v>
      </c>
      <c r="D5325" s="29" t="s">
        <v>15081</v>
      </c>
      <c r="E5325" s="624" t="s">
        <v>5513</v>
      </c>
      <c r="F5325" s="138"/>
      <c r="G5325" s="138"/>
      <c r="H5325" s="138"/>
      <c r="I5325" s="138"/>
      <c r="J5325" s="138"/>
      <c r="K5325" s="138"/>
      <c r="L5325" s="624" t="s">
        <v>51</v>
      </c>
      <c r="M5325" s="202"/>
      <c r="N5325" s="202"/>
      <c r="O5325" s="629">
        <v>0</v>
      </c>
      <c r="P5325" s="629">
        <v>0</v>
      </c>
      <c r="Q5325" s="629">
        <v>0</v>
      </c>
      <c r="R5325" s="629">
        <v>0</v>
      </c>
      <c r="S5325" s="629">
        <v>0</v>
      </c>
      <c r="T5325" s="629">
        <v>0</v>
      </c>
      <c r="U5325" s="629">
        <v>0</v>
      </c>
      <c r="V5325" s="624">
        <v>0</v>
      </c>
      <c r="W5325" s="629">
        <v>0</v>
      </c>
      <c r="X5325" s="629">
        <v>20</v>
      </c>
      <c r="Y5325" s="629">
        <v>0</v>
      </c>
      <c r="Z5325" s="624" t="s">
        <v>51</v>
      </c>
      <c r="AA5325" s="624" t="s">
        <v>5289</v>
      </c>
      <c r="AB5325" s="624" t="s">
        <v>5289</v>
      </c>
      <c r="AC5325" s="138"/>
      <c r="AD5325" s="138"/>
      <c r="AE5325" s="138"/>
      <c r="AF5325" s="278"/>
    </row>
    <row r="5326" spans="1:38" ht="114.75" customHeight="1">
      <c r="A5326" s="621">
        <v>5</v>
      </c>
      <c r="B5326" s="635" t="s">
        <v>4339</v>
      </c>
      <c r="C5326" s="635" t="s">
        <v>1271</v>
      </c>
      <c r="D5326" s="29" t="s">
        <v>15082</v>
      </c>
      <c r="E5326" s="624" t="s">
        <v>40</v>
      </c>
      <c r="F5326" s="624" t="s">
        <v>14185</v>
      </c>
      <c r="G5326" s="624" t="s">
        <v>40</v>
      </c>
      <c r="H5326" s="138"/>
      <c r="I5326" s="138"/>
      <c r="J5326" s="138"/>
      <c r="K5326" s="138"/>
      <c r="L5326" s="624" t="s">
        <v>51</v>
      </c>
      <c r="M5326" s="202"/>
      <c r="N5326" s="202"/>
      <c r="O5326" s="629">
        <v>0</v>
      </c>
      <c r="P5326" s="629">
        <v>0</v>
      </c>
      <c r="Q5326" s="629">
        <v>0</v>
      </c>
      <c r="R5326" s="629">
        <v>0</v>
      </c>
      <c r="S5326" s="629">
        <v>0</v>
      </c>
      <c r="T5326" s="629">
        <v>0</v>
      </c>
      <c r="U5326" s="629">
        <v>0</v>
      </c>
      <c r="V5326" s="629">
        <v>0</v>
      </c>
      <c r="W5326" s="629">
        <v>0</v>
      </c>
      <c r="X5326" s="629">
        <v>421</v>
      </c>
      <c r="Y5326" s="629">
        <v>0</v>
      </c>
      <c r="Z5326" s="624" t="s">
        <v>51</v>
      </c>
      <c r="AA5326" s="624" t="s">
        <v>5289</v>
      </c>
      <c r="AB5326" s="624" t="s">
        <v>5289</v>
      </c>
      <c r="AC5326" s="138"/>
      <c r="AD5326" s="138"/>
      <c r="AE5326" s="138"/>
      <c r="AF5326" s="278"/>
    </row>
    <row r="5327" spans="1:38" s="44" customFormat="1" ht="102">
      <c r="A5327" s="621">
        <v>6</v>
      </c>
      <c r="B5327" s="626" t="s">
        <v>14505</v>
      </c>
      <c r="C5327" s="627" t="s">
        <v>1271</v>
      </c>
      <c r="D5327" s="29" t="s">
        <v>15133</v>
      </c>
      <c r="E5327" s="629" t="s">
        <v>40</v>
      </c>
      <c r="F5327" s="138"/>
      <c r="G5327" s="138"/>
      <c r="H5327" s="138"/>
      <c r="I5327" s="138"/>
      <c r="J5327" s="138"/>
      <c r="K5327" s="138"/>
      <c r="L5327" s="624" t="s">
        <v>51</v>
      </c>
      <c r="M5327" s="202"/>
      <c r="N5327" s="202"/>
      <c r="O5327" s="629">
        <v>0</v>
      </c>
      <c r="P5327" s="629">
        <v>0</v>
      </c>
      <c r="Q5327" s="629">
        <v>0</v>
      </c>
      <c r="R5327" s="629">
        <v>0</v>
      </c>
      <c r="S5327" s="629">
        <v>0</v>
      </c>
      <c r="T5327" s="629">
        <v>0</v>
      </c>
      <c r="U5327" s="629">
        <v>0</v>
      </c>
      <c r="V5327" s="629">
        <v>0</v>
      </c>
      <c r="W5327" s="629">
        <v>0</v>
      </c>
      <c r="X5327" s="629">
        <v>0</v>
      </c>
      <c r="Y5327" s="629">
        <v>0</v>
      </c>
      <c r="Z5327" s="624" t="s">
        <v>51</v>
      </c>
      <c r="AA5327" s="624" t="s">
        <v>5289</v>
      </c>
      <c r="AB5327" s="624" t="s">
        <v>5289</v>
      </c>
      <c r="AC5327" s="138"/>
      <c r="AD5327" s="138"/>
      <c r="AE5327" s="138"/>
      <c r="AF5327" s="469"/>
      <c r="AG5327" s="107"/>
      <c r="AH5327" s="107"/>
      <c r="AI5327" s="107"/>
      <c r="AJ5327" s="107"/>
      <c r="AK5327" s="107"/>
      <c r="AL5327" s="107"/>
    </row>
    <row r="5328" spans="1:38" s="44" customFormat="1" ht="76.5" customHeight="1">
      <c r="A5328" s="621">
        <v>7</v>
      </c>
      <c r="B5328" s="626" t="s">
        <v>4241</v>
      </c>
      <c r="C5328" s="627" t="s">
        <v>1271</v>
      </c>
      <c r="D5328" s="29" t="s">
        <v>15134</v>
      </c>
      <c r="E5328" s="629" t="s">
        <v>40</v>
      </c>
      <c r="F5328" s="138"/>
      <c r="G5328" s="138"/>
      <c r="H5328" s="138"/>
      <c r="I5328" s="138"/>
      <c r="J5328" s="138"/>
      <c r="K5328" s="138"/>
      <c r="L5328" s="624" t="s">
        <v>51</v>
      </c>
      <c r="M5328" s="202"/>
      <c r="N5328" s="202"/>
      <c r="O5328" s="629">
        <v>0</v>
      </c>
      <c r="P5328" s="629">
        <v>0</v>
      </c>
      <c r="Q5328" s="629">
        <v>0</v>
      </c>
      <c r="R5328" s="629">
        <v>0</v>
      </c>
      <c r="S5328" s="629">
        <v>0</v>
      </c>
      <c r="T5328" s="629">
        <v>0</v>
      </c>
      <c r="U5328" s="629">
        <v>0</v>
      </c>
      <c r="V5328" s="629">
        <v>0</v>
      </c>
      <c r="W5328" s="629">
        <v>0</v>
      </c>
      <c r="X5328" s="629">
        <v>0</v>
      </c>
      <c r="Y5328" s="629">
        <v>0</v>
      </c>
      <c r="Z5328" s="624" t="s">
        <v>51</v>
      </c>
      <c r="AA5328" s="624" t="s">
        <v>5289</v>
      </c>
      <c r="AB5328" s="624" t="s">
        <v>5289</v>
      </c>
      <c r="AC5328" s="138"/>
      <c r="AD5328" s="138"/>
      <c r="AE5328" s="138"/>
      <c r="AF5328" s="469"/>
      <c r="AG5328" s="107"/>
      <c r="AH5328" s="107"/>
      <c r="AI5328" s="107"/>
      <c r="AJ5328" s="107"/>
      <c r="AK5328" s="107"/>
      <c r="AL5328" s="107"/>
    </row>
    <row r="5329" spans="1:38" s="44" customFormat="1" ht="102">
      <c r="A5329" s="621">
        <v>8</v>
      </c>
      <c r="B5329" s="626" t="s">
        <v>4131</v>
      </c>
      <c r="C5329" s="627" t="s">
        <v>1271</v>
      </c>
      <c r="D5329" s="29" t="s">
        <v>15135</v>
      </c>
      <c r="E5329" s="629" t="s">
        <v>40</v>
      </c>
      <c r="F5329" s="138"/>
      <c r="G5329" s="138"/>
      <c r="H5329" s="138"/>
      <c r="I5329" s="138"/>
      <c r="J5329" s="138"/>
      <c r="K5329" s="138"/>
      <c r="L5329" s="624" t="s">
        <v>51</v>
      </c>
      <c r="M5329" s="202"/>
      <c r="N5329" s="202"/>
      <c r="O5329" s="629">
        <v>0</v>
      </c>
      <c r="P5329" s="629">
        <v>0</v>
      </c>
      <c r="Q5329" s="629">
        <v>0</v>
      </c>
      <c r="R5329" s="629">
        <v>0</v>
      </c>
      <c r="S5329" s="629">
        <v>0</v>
      </c>
      <c r="T5329" s="629">
        <v>0</v>
      </c>
      <c r="U5329" s="629">
        <v>0</v>
      </c>
      <c r="V5329" s="629">
        <v>0</v>
      </c>
      <c r="W5329" s="629">
        <v>0</v>
      </c>
      <c r="X5329" s="629">
        <v>0</v>
      </c>
      <c r="Y5329" s="629">
        <v>0</v>
      </c>
      <c r="Z5329" s="624" t="s">
        <v>51</v>
      </c>
      <c r="AA5329" s="624" t="s">
        <v>5289</v>
      </c>
      <c r="AB5329" s="624" t="s">
        <v>5289</v>
      </c>
      <c r="AC5329" s="138"/>
      <c r="AD5329" s="138"/>
      <c r="AE5329" s="138"/>
      <c r="AF5329" s="469"/>
      <c r="AG5329" s="107"/>
      <c r="AH5329" s="107"/>
      <c r="AI5329" s="107"/>
      <c r="AJ5329" s="107"/>
      <c r="AK5329" s="107"/>
      <c r="AL5329" s="107"/>
    </row>
    <row r="5330" spans="1:38" s="44" customFormat="1" ht="102">
      <c r="A5330" s="621">
        <v>9</v>
      </c>
      <c r="B5330" s="626" t="s">
        <v>14506</v>
      </c>
      <c r="C5330" s="627" t="s">
        <v>1271</v>
      </c>
      <c r="D5330" s="29" t="s">
        <v>15136</v>
      </c>
      <c r="E5330" s="629" t="s">
        <v>40</v>
      </c>
      <c r="F5330" s="138"/>
      <c r="G5330" s="138"/>
      <c r="H5330" s="138"/>
      <c r="I5330" s="138"/>
      <c r="J5330" s="138"/>
      <c r="K5330" s="138"/>
      <c r="L5330" s="624" t="s">
        <v>51</v>
      </c>
      <c r="M5330" s="202"/>
      <c r="N5330" s="918"/>
      <c r="O5330" s="629">
        <v>0</v>
      </c>
      <c r="P5330" s="629">
        <v>0</v>
      </c>
      <c r="Q5330" s="629">
        <v>0</v>
      </c>
      <c r="R5330" s="629">
        <v>0</v>
      </c>
      <c r="S5330" s="629">
        <v>0</v>
      </c>
      <c r="T5330" s="629">
        <v>0</v>
      </c>
      <c r="U5330" s="629">
        <v>0</v>
      </c>
      <c r="V5330" s="629">
        <v>0</v>
      </c>
      <c r="W5330" s="629">
        <v>0</v>
      </c>
      <c r="X5330" s="629">
        <v>0</v>
      </c>
      <c r="Y5330" s="629">
        <v>0</v>
      </c>
      <c r="Z5330" s="624" t="s">
        <v>51</v>
      </c>
      <c r="AA5330" s="624" t="s">
        <v>5289</v>
      </c>
      <c r="AB5330" s="624" t="s">
        <v>5289</v>
      </c>
      <c r="AC5330" s="138"/>
      <c r="AD5330" s="138"/>
      <c r="AE5330" s="138"/>
      <c r="AF5330" s="469"/>
      <c r="AG5330" s="107"/>
      <c r="AH5330" s="107"/>
      <c r="AI5330" s="107"/>
      <c r="AJ5330" s="107"/>
      <c r="AK5330" s="107"/>
      <c r="AL5330" s="107"/>
    </row>
    <row r="5331" spans="1:38" ht="15.75" customHeight="1" thickBot="1">
      <c r="A5331" s="18"/>
      <c r="B5331" s="18">
        <v>9</v>
      </c>
      <c r="C5331" s="18"/>
      <c r="D5331" s="18">
        <v>9</v>
      </c>
      <c r="E5331" s="18">
        <v>9</v>
      </c>
      <c r="F5331" s="18">
        <v>3</v>
      </c>
      <c r="G5331" s="18">
        <v>3</v>
      </c>
      <c r="H5331" s="18">
        <v>0</v>
      </c>
      <c r="I5331" s="18"/>
      <c r="J5331" s="18">
        <v>1</v>
      </c>
      <c r="K5331" s="18">
        <v>2</v>
      </c>
      <c r="L5331" s="18">
        <v>1</v>
      </c>
      <c r="M5331" s="200"/>
      <c r="N5331" s="18">
        <f t="shared" ref="N5331:O5331" si="1868">SUM(N5322:N5330)</f>
        <v>0</v>
      </c>
      <c r="O5331" s="18">
        <f t="shared" si="1868"/>
        <v>0</v>
      </c>
      <c r="P5331" s="18">
        <f t="shared" ref="P5331:Q5331" si="1869">SUM(P5322:P5330)</f>
        <v>0</v>
      </c>
      <c r="Q5331" s="18">
        <f t="shared" si="1869"/>
        <v>0</v>
      </c>
      <c r="R5331" s="18">
        <f t="shared" ref="R5331" si="1870">SUM(R5322:R5330)</f>
        <v>0</v>
      </c>
      <c r="S5331" s="18">
        <f t="shared" ref="S5331" si="1871">SUM(S5322:S5330)</f>
        <v>0</v>
      </c>
      <c r="T5331" s="18">
        <f t="shared" ref="T5331:U5331" si="1872">SUM(T5322:T5330)</f>
        <v>0</v>
      </c>
      <c r="U5331" s="18">
        <f t="shared" si="1872"/>
        <v>0</v>
      </c>
      <c r="V5331" s="18">
        <f t="shared" ref="V5331:W5331" si="1873">SUM(V5322:V5330)</f>
        <v>0</v>
      </c>
      <c r="W5331" s="18">
        <f t="shared" si="1873"/>
        <v>0</v>
      </c>
      <c r="X5331" s="18">
        <f t="shared" ref="X5331:Y5331" si="1874">SUM(X5322:X5330)</f>
        <v>463</v>
      </c>
      <c r="Y5331" s="18">
        <f t="shared" si="1874"/>
        <v>0</v>
      </c>
      <c r="Z5331" s="18">
        <v>0</v>
      </c>
      <c r="AA5331" s="18">
        <v>1</v>
      </c>
      <c r="AB5331" s="18">
        <v>1</v>
      </c>
      <c r="AC5331" s="18"/>
      <c r="AD5331" s="18"/>
      <c r="AE5331" s="18"/>
      <c r="AF5331" s="18"/>
      <c r="AG5331" s="1"/>
      <c r="AH5331" s="1"/>
      <c r="AI5331" s="1"/>
      <c r="AJ5331" s="1"/>
      <c r="AK5331" s="1"/>
      <c r="AL5331" s="1"/>
    </row>
    <row r="5332" spans="1:38" ht="15.75" customHeight="1" thickBot="1">
      <c r="A5332" s="660" t="s">
        <v>324</v>
      </c>
      <c r="B5332" s="661"/>
      <c r="C5332" s="661"/>
      <c r="D5332" s="661"/>
      <c r="E5332" s="661"/>
      <c r="F5332" s="661"/>
      <c r="G5332" s="661"/>
      <c r="H5332" s="661"/>
      <c r="I5332" s="661"/>
      <c r="J5332" s="661"/>
      <c r="K5332" s="661"/>
      <c r="L5332" s="661"/>
      <c r="M5332" s="661"/>
      <c r="N5332" s="661"/>
      <c r="O5332" s="661"/>
      <c r="P5332" s="661"/>
      <c r="Q5332" s="661"/>
      <c r="R5332" s="661"/>
      <c r="S5332" s="661"/>
      <c r="T5332" s="661"/>
      <c r="U5332" s="661"/>
      <c r="V5332" s="661"/>
      <c r="W5332" s="661"/>
      <c r="X5332" s="661"/>
      <c r="Y5332" s="661"/>
      <c r="Z5332" s="661"/>
      <c r="AA5332" s="661"/>
      <c r="AB5332" s="661"/>
      <c r="AC5332" s="661"/>
      <c r="AD5332" s="661"/>
      <c r="AE5332" s="661"/>
      <c r="AF5332" s="662"/>
      <c r="AG5332" s="1"/>
      <c r="AH5332" s="1"/>
      <c r="AI5332" s="1"/>
      <c r="AJ5332" s="1"/>
      <c r="AK5332" s="1"/>
      <c r="AL5332" s="1"/>
    </row>
    <row r="5333" spans="1:38" ht="153" customHeight="1">
      <c r="A5333" s="621">
        <v>1</v>
      </c>
      <c r="B5333" s="28" t="s">
        <v>1279</v>
      </c>
      <c r="C5333" s="28" t="s">
        <v>1280</v>
      </c>
      <c r="D5333" s="4" t="s">
        <v>7849</v>
      </c>
      <c r="E5333" s="123" t="s">
        <v>40</v>
      </c>
      <c r="F5333" s="622" t="s">
        <v>16683</v>
      </c>
      <c r="G5333" s="138"/>
      <c r="H5333" s="138"/>
      <c r="I5333" s="138"/>
      <c r="J5333" s="627" t="s">
        <v>18669</v>
      </c>
      <c r="K5333" s="624" t="s">
        <v>119</v>
      </c>
      <c r="L5333" s="622" t="s">
        <v>51</v>
      </c>
      <c r="M5333" s="202"/>
      <c r="N5333" s="138"/>
      <c r="O5333" s="622">
        <v>0</v>
      </c>
      <c r="P5333" s="622">
        <v>0</v>
      </c>
      <c r="Q5333" s="622">
        <v>0</v>
      </c>
      <c r="R5333" s="622">
        <v>0</v>
      </c>
      <c r="S5333" s="622">
        <v>0</v>
      </c>
      <c r="T5333" s="622">
        <v>0</v>
      </c>
      <c r="U5333" s="622">
        <v>0</v>
      </c>
      <c r="V5333" s="622">
        <v>0</v>
      </c>
      <c r="W5333" s="622">
        <v>0</v>
      </c>
      <c r="X5333" s="624">
        <v>0</v>
      </c>
      <c r="Y5333" s="622">
        <v>0</v>
      </c>
      <c r="Z5333" s="622" t="s">
        <v>51</v>
      </c>
      <c r="AA5333" s="392" t="s">
        <v>18290</v>
      </c>
      <c r="AB5333" s="392" t="s">
        <v>18287</v>
      </c>
      <c r="AC5333" s="84" t="s">
        <v>18288</v>
      </c>
      <c r="AD5333" s="84" t="s">
        <v>1928</v>
      </c>
      <c r="AE5333" s="84">
        <v>89016502611</v>
      </c>
      <c r="AF5333" s="84" t="s">
        <v>18289</v>
      </c>
      <c r="AG5333" s="1"/>
      <c r="AH5333" s="1"/>
      <c r="AI5333" s="1"/>
      <c r="AJ5333" s="1"/>
      <c r="AK5333" s="1"/>
      <c r="AL5333" s="1"/>
    </row>
    <row r="5334" spans="1:38" ht="76.5" customHeight="1">
      <c r="A5334" s="621">
        <v>2</v>
      </c>
      <c r="B5334" s="627" t="s">
        <v>1281</v>
      </c>
      <c r="C5334" s="28" t="s">
        <v>1280</v>
      </c>
      <c r="D5334" s="4" t="s">
        <v>7850</v>
      </c>
      <c r="E5334" s="622" t="s">
        <v>40</v>
      </c>
      <c r="F5334" s="138"/>
      <c r="G5334" s="138"/>
      <c r="H5334" s="138"/>
      <c r="I5334" s="138"/>
      <c r="J5334" s="633" t="s">
        <v>14439</v>
      </c>
      <c r="K5334" s="624" t="s">
        <v>118</v>
      </c>
      <c r="L5334" s="622" t="s">
        <v>51</v>
      </c>
      <c r="M5334" s="202"/>
      <c r="N5334" s="138"/>
      <c r="O5334" s="622">
        <v>0</v>
      </c>
      <c r="P5334" s="622">
        <v>0</v>
      </c>
      <c r="Q5334" s="622">
        <v>0</v>
      </c>
      <c r="R5334" s="622">
        <v>0</v>
      </c>
      <c r="S5334" s="622">
        <v>0</v>
      </c>
      <c r="T5334" s="622">
        <v>0</v>
      </c>
      <c r="U5334" s="622">
        <v>0</v>
      </c>
      <c r="V5334" s="622">
        <v>0</v>
      </c>
      <c r="W5334" s="622">
        <v>0</v>
      </c>
      <c r="X5334" s="624">
        <v>0</v>
      </c>
      <c r="Y5334" s="622">
        <v>0</v>
      </c>
      <c r="Z5334" s="622" t="s">
        <v>51</v>
      </c>
      <c r="AA5334" s="624" t="s">
        <v>5289</v>
      </c>
      <c r="AB5334" s="624" t="s">
        <v>5289</v>
      </c>
      <c r="AC5334" s="340" t="s">
        <v>17506</v>
      </c>
      <c r="AD5334" s="340" t="s">
        <v>611</v>
      </c>
      <c r="AE5334" s="340">
        <v>89016502611</v>
      </c>
      <c r="AF5334" s="340" t="s">
        <v>5740</v>
      </c>
      <c r="AG5334" s="1"/>
      <c r="AH5334" s="1"/>
      <c r="AI5334" s="1"/>
      <c r="AJ5334" s="1"/>
      <c r="AK5334" s="1"/>
      <c r="AL5334" s="1"/>
    </row>
    <row r="5335" spans="1:38" ht="89.25">
      <c r="A5335" s="621">
        <v>3</v>
      </c>
      <c r="B5335" s="627" t="s">
        <v>1282</v>
      </c>
      <c r="C5335" s="28" t="s">
        <v>1280</v>
      </c>
      <c r="D5335" s="4" t="s">
        <v>7851</v>
      </c>
      <c r="E5335" s="622" t="s">
        <v>40</v>
      </c>
      <c r="F5335" s="138"/>
      <c r="G5335" s="138"/>
      <c r="H5335" s="138"/>
      <c r="I5335" s="138"/>
      <c r="J5335" s="633" t="s">
        <v>14439</v>
      </c>
      <c r="K5335" s="527" t="s">
        <v>18670</v>
      </c>
      <c r="L5335" s="622" t="s">
        <v>51</v>
      </c>
      <c r="M5335" s="202"/>
      <c r="N5335" s="138"/>
      <c r="O5335" s="622">
        <v>0</v>
      </c>
      <c r="P5335" s="622">
        <v>0</v>
      </c>
      <c r="Q5335" s="622">
        <v>0</v>
      </c>
      <c r="R5335" s="622">
        <v>0</v>
      </c>
      <c r="S5335" s="622">
        <v>0</v>
      </c>
      <c r="T5335" s="622">
        <v>0</v>
      </c>
      <c r="U5335" s="622">
        <v>0</v>
      </c>
      <c r="V5335" s="622">
        <v>0</v>
      </c>
      <c r="W5335" s="622">
        <v>0</v>
      </c>
      <c r="X5335" s="624">
        <v>1</v>
      </c>
      <c r="Y5335" s="622">
        <v>0</v>
      </c>
      <c r="Z5335" s="622" t="s">
        <v>51</v>
      </c>
      <c r="AA5335" s="624" t="s">
        <v>5289</v>
      </c>
      <c r="AB5335" s="624" t="s">
        <v>5289</v>
      </c>
      <c r="AC5335" s="340" t="s">
        <v>5394</v>
      </c>
      <c r="AD5335" s="340" t="s">
        <v>5394</v>
      </c>
      <c r="AE5335" s="340" t="s">
        <v>5394</v>
      </c>
      <c r="AF5335" s="340" t="s">
        <v>5394</v>
      </c>
      <c r="AG5335" s="1"/>
      <c r="AH5335" s="1"/>
      <c r="AI5335" s="1"/>
      <c r="AJ5335" s="1"/>
      <c r="AK5335" s="1"/>
      <c r="AL5335" s="1"/>
    </row>
    <row r="5336" spans="1:38" ht="267.75">
      <c r="A5336" s="621">
        <v>4</v>
      </c>
      <c r="B5336" s="627" t="s">
        <v>1283</v>
      </c>
      <c r="C5336" s="28" t="s">
        <v>1280</v>
      </c>
      <c r="D5336" s="4" t="s">
        <v>7852</v>
      </c>
      <c r="E5336" s="624" t="s">
        <v>18671</v>
      </c>
      <c r="F5336" s="138"/>
      <c r="G5336" s="138"/>
      <c r="H5336" s="138"/>
      <c r="I5336" s="138"/>
      <c r="J5336" s="633" t="s">
        <v>14439</v>
      </c>
      <c r="K5336" s="624" t="s">
        <v>966</v>
      </c>
      <c r="L5336" s="622" t="s">
        <v>51</v>
      </c>
      <c r="M5336" s="202"/>
      <c r="N5336" s="138"/>
      <c r="O5336" s="622">
        <v>0</v>
      </c>
      <c r="P5336" s="622">
        <v>0</v>
      </c>
      <c r="Q5336" s="622">
        <v>0</v>
      </c>
      <c r="R5336" s="622">
        <v>0</v>
      </c>
      <c r="S5336" s="622">
        <v>0</v>
      </c>
      <c r="T5336" s="622">
        <v>0</v>
      </c>
      <c r="U5336" s="622">
        <v>0</v>
      </c>
      <c r="V5336" s="622">
        <v>0</v>
      </c>
      <c r="W5336" s="622">
        <v>0</v>
      </c>
      <c r="X5336" s="624">
        <v>445</v>
      </c>
      <c r="Y5336" s="622">
        <v>0</v>
      </c>
      <c r="Z5336" s="622" t="s">
        <v>51</v>
      </c>
      <c r="AA5336" s="624" t="s">
        <v>5289</v>
      </c>
      <c r="AB5336" s="624" t="s">
        <v>5289</v>
      </c>
      <c r="AC5336" s="340" t="s">
        <v>5394</v>
      </c>
      <c r="AD5336" s="340" t="s">
        <v>5394</v>
      </c>
      <c r="AE5336" s="340" t="s">
        <v>5394</v>
      </c>
      <c r="AF5336" s="340" t="s">
        <v>5394</v>
      </c>
      <c r="AG5336" s="1"/>
      <c r="AH5336" s="1"/>
      <c r="AI5336" s="1"/>
      <c r="AJ5336" s="1"/>
      <c r="AK5336" s="1"/>
      <c r="AL5336" s="1"/>
    </row>
    <row r="5337" spans="1:38" ht="267.75">
      <c r="A5337" s="621">
        <v>5</v>
      </c>
      <c r="B5337" s="627" t="s">
        <v>1284</v>
      </c>
      <c r="C5337" s="28" t="s">
        <v>1280</v>
      </c>
      <c r="D5337" s="4" t="s">
        <v>7853</v>
      </c>
      <c r="E5337" s="624" t="s">
        <v>18672</v>
      </c>
      <c r="F5337" s="138"/>
      <c r="G5337" s="138"/>
      <c r="H5337" s="138"/>
      <c r="I5337" s="138"/>
      <c r="J5337" s="633" t="s">
        <v>14439</v>
      </c>
      <c r="K5337" s="624" t="s">
        <v>1345</v>
      </c>
      <c r="L5337" s="622" t="s">
        <v>51</v>
      </c>
      <c r="M5337" s="202"/>
      <c r="N5337" s="138"/>
      <c r="O5337" s="622">
        <v>0</v>
      </c>
      <c r="P5337" s="622">
        <v>0</v>
      </c>
      <c r="Q5337" s="622">
        <v>0</v>
      </c>
      <c r="R5337" s="622">
        <v>0</v>
      </c>
      <c r="S5337" s="622">
        <v>0</v>
      </c>
      <c r="T5337" s="622">
        <v>0</v>
      </c>
      <c r="U5337" s="622">
        <v>0</v>
      </c>
      <c r="V5337" s="622">
        <v>0</v>
      </c>
      <c r="W5337" s="622">
        <v>0</v>
      </c>
      <c r="X5337" s="624">
        <v>22</v>
      </c>
      <c r="Y5337" s="622">
        <v>0</v>
      </c>
      <c r="Z5337" s="622" t="s">
        <v>51</v>
      </c>
      <c r="AA5337" s="624" t="s">
        <v>5289</v>
      </c>
      <c r="AB5337" s="624" t="s">
        <v>5289</v>
      </c>
      <c r="AC5337" s="340" t="s">
        <v>5394</v>
      </c>
      <c r="AD5337" s="340" t="s">
        <v>5394</v>
      </c>
      <c r="AE5337" s="340" t="s">
        <v>5394</v>
      </c>
      <c r="AF5337" s="340" t="s">
        <v>5394</v>
      </c>
      <c r="AG5337" s="1"/>
      <c r="AH5337" s="1"/>
      <c r="AI5337" s="1"/>
      <c r="AJ5337" s="1"/>
      <c r="AK5337" s="1"/>
      <c r="AL5337" s="1"/>
    </row>
    <row r="5338" spans="1:38" ht="89.25">
      <c r="A5338" s="621">
        <v>6</v>
      </c>
      <c r="B5338" s="627" t="s">
        <v>1285</v>
      </c>
      <c r="C5338" s="28" t="s">
        <v>1280</v>
      </c>
      <c r="D5338" s="4" t="s">
        <v>7854</v>
      </c>
      <c r="E5338" s="622" t="s">
        <v>40</v>
      </c>
      <c r="F5338" s="138"/>
      <c r="G5338" s="138"/>
      <c r="H5338" s="138"/>
      <c r="I5338" s="138"/>
      <c r="J5338" s="633" t="s">
        <v>14439</v>
      </c>
      <c r="K5338" s="624" t="s">
        <v>1142</v>
      </c>
      <c r="L5338" s="622" t="s">
        <v>51</v>
      </c>
      <c r="M5338" s="202"/>
      <c r="N5338" s="138"/>
      <c r="O5338" s="622">
        <v>0</v>
      </c>
      <c r="P5338" s="622">
        <v>0</v>
      </c>
      <c r="Q5338" s="622">
        <v>0</v>
      </c>
      <c r="R5338" s="622">
        <v>0</v>
      </c>
      <c r="S5338" s="622">
        <v>0</v>
      </c>
      <c r="T5338" s="622">
        <v>0</v>
      </c>
      <c r="U5338" s="622">
        <v>0</v>
      </c>
      <c r="V5338" s="622">
        <v>0</v>
      </c>
      <c r="W5338" s="622">
        <v>0</v>
      </c>
      <c r="X5338" s="624">
        <v>0</v>
      </c>
      <c r="Y5338" s="622">
        <v>0</v>
      </c>
      <c r="Z5338" s="622" t="s">
        <v>51</v>
      </c>
      <c r="AA5338" s="624" t="s">
        <v>5289</v>
      </c>
      <c r="AB5338" s="624" t="s">
        <v>5289</v>
      </c>
      <c r="AC5338" s="340" t="s">
        <v>5394</v>
      </c>
      <c r="AD5338" s="340" t="s">
        <v>5394</v>
      </c>
      <c r="AE5338" s="340" t="s">
        <v>5394</v>
      </c>
      <c r="AF5338" s="340" t="s">
        <v>5394</v>
      </c>
      <c r="AG5338" s="1"/>
      <c r="AH5338" s="1"/>
      <c r="AI5338" s="1"/>
      <c r="AJ5338" s="1"/>
      <c r="AK5338" s="1"/>
      <c r="AL5338" s="1"/>
    </row>
    <row r="5339" spans="1:38" s="44" customFormat="1" ht="89.25">
      <c r="A5339" s="621">
        <v>7</v>
      </c>
      <c r="B5339" s="392" t="s">
        <v>522</v>
      </c>
      <c r="C5339" s="407" t="s">
        <v>1280</v>
      </c>
      <c r="D5339" s="407" t="s">
        <v>18278</v>
      </c>
      <c r="E5339" s="622" t="s">
        <v>40</v>
      </c>
      <c r="F5339" s="138"/>
      <c r="G5339" s="138"/>
      <c r="H5339" s="138"/>
      <c r="I5339" s="138"/>
      <c r="J5339" s="633" t="s">
        <v>14439</v>
      </c>
      <c r="K5339" s="624" t="s">
        <v>2388</v>
      </c>
      <c r="L5339" s="622" t="s">
        <v>51</v>
      </c>
      <c r="M5339" s="202"/>
      <c r="N5339" s="138"/>
      <c r="O5339" s="622">
        <v>0</v>
      </c>
      <c r="P5339" s="622">
        <v>0</v>
      </c>
      <c r="Q5339" s="622">
        <v>0</v>
      </c>
      <c r="R5339" s="622">
        <v>0</v>
      </c>
      <c r="S5339" s="622">
        <v>0</v>
      </c>
      <c r="T5339" s="622">
        <v>0</v>
      </c>
      <c r="U5339" s="622">
        <v>0</v>
      </c>
      <c r="V5339" s="622">
        <v>0</v>
      </c>
      <c r="W5339" s="622">
        <v>0</v>
      </c>
      <c r="X5339" s="624">
        <v>1</v>
      </c>
      <c r="Y5339" s="622">
        <v>0</v>
      </c>
      <c r="Z5339" s="622" t="s">
        <v>51</v>
      </c>
      <c r="AA5339" s="624" t="s">
        <v>5289</v>
      </c>
      <c r="AB5339" s="624" t="s">
        <v>5289</v>
      </c>
      <c r="AC5339" s="340" t="s">
        <v>5394</v>
      </c>
      <c r="AD5339" s="340" t="s">
        <v>5394</v>
      </c>
      <c r="AE5339" s="340" t="s">
        <v>5394</v>
      </c>
      <c r="AF5339" s="340" t="s">
        <v>5394</v>
      </c>
    </row>
    <row r="5340" spans="1:38" s="44" customFormat="1" ht="127.5">
      <c r="A5340" s="621">
        <v>8</v>
      </c>
      <c r="B5340" s="392" t="s">
        <v>18279</v>
      </c>
      <c r="C5340" s="407" t="s">
        <v>1280</v>
      </c>
      <c r="D5340" s="407" t="s">
        <v>18286</v>
      </c>
      <c r="E5340" s="622" t="s">
        <v>40</v>
      </c>
      <c r="F5340" s="138"/>
      <c r="G5340" s="138"/>
      <c r="H5340" s="138"/>
      <c r="I5340" s="138"/>
      <c r="J5340" s="633" t="s">
        <v>14439</v>
      </c>
      <c r="K5340" s="624" t="s">
        <v>1238</v>
      </c>
      <c r="L5340" s="622" t="s">
        <v>51</v>
      </c>
      <c r="M5340" s="202"/>
      <c r="N5340" s="138"/>
      <c r="O5340" s="622">
        <v>0</v>
      </c>
      <c r="P5340" s="622">
        <v>0</v>
      </c>
      <c r="Q5340" s="622">
        <v>0</v>
      </c>
      <c r="R5340" s="622">
        <v>0</v>
      </c>
      <c r="S5340" s="622">
        <v>0</v>
      </c>
      <c r="T5340" s="622">
        <v>0</v>
      </c>
      <c r="U5340" s="622">
        <v>0</v>
      </c>
      <c r="V5340" s="622">
        <v>0</v>
      </c>
      <c r="W5340" s="622">
        <v>0</v>
      </c>
      <c r="X5340" s="624">
        <v>0</v>
      </c>
      <c r="Y5340" s="622">
        <v>0</v>
      </c>
      <c r="Z5340" s="622" t="s">
        <v>51</v>
      </c>
      <c r="AA5340" s="624" t="s">
        <v>5289</v>
      </c>
      <c r="AB5340" s="624" t="s">
        <v>5289</v>
      </c>
      <c r="AC5340" s="340" t="s">
        <v>5394</v>
      </c>
      <c r="AD5340" s="340" t="s">
        <v>5394</v>
      </c>
      <c r="AE5340" s="340" t="s">
        <v>5394</v>
      </c>
      <c r="AF5340" s="340" t="s">
        <v>5394</v>
      </c>
    </row>
    <row r="5341" spans="1:38" s="44" customFormat="1" ht="89.25">
      <c r="A5341" s="621">
        <v>9</v>
      </c>
      <c r="B5341" s="392" t="s">
        <v>18043</v>
      </c>
      <c r="C5341" s="407" t="s">
        <v>1280</v>
      </c>
      <c r="D5341" s="514" t="s">
        <v>18280</v>
      </c>
      <c r="E5341" s="622" t="s">
        <v>40</v>
      </c>
      <c r="F5341" s="138"/>
      <c r="G5341" s="138"/>
      <c r="H5341" s="138"/>
      <c r="I5341" s="138"/>
      <c r="J5341" s="633" t="s">
        <v>14439</v>
      </c>
      <c r="K5341" s="624" t="s">
        <v>2443</v>
      </c>
      <c r="L5341" s="622" t="s">
        <v>51</v>
      </c>
      <c r="M5341" s="202"/>
      <c r="N5341" s="138"/>
      <c r="O5341" s="622">
        <v>0</v>
      </c>
      <c r="P5341" s="622">
        <v>0</v>
      </c>
      <c r="Q5341" s="622">
        <v>0</v>
      </c>
      <c r="R5341" s="622">
        <v>0</v>
      </c>
      <c r="S5341" s="622">
        <v>0</v>
      </c>
      <c r="T5341" s="622">
        <v>0</v>
      </c>
      <c r="U5341" s="622">
        <v>0</v>
      </c>
      <c r="V5341" s="622">
        <v>0</v>
      </c>
      <c r="W5341" s="622">
        <v>0</v>
      </c>
      <c r="X5341" s="624">
        <v>0</v>
      </c>
      <c r="Y5341" s="622">
        <v>0</v>
      </c>
      <c r="Z5341" s="622" t="s">
        <v>51</v>
      </c>
      <c r="AA5341" s="624" t="s">
        <v>5289</v>
      </c>
      <c r="AB5341" s="624" t="s">
        <v>5289</v>
      </c>
      <c r="AC5341" s="340" t="s">
        <v>5394</v>
      </c>
      <c r="AD5341" s="340" t="s">
        <v>5394</v>
      </c>
      <c r="AE5341" s="340" t="s">
        <v>5394</v>
      </c>
      <c r="AF5341" s="340" t="s">
        <v>5394</v>
      </c>
    </row>
    <row r="5342" spans="1:38" s="44" customFormat="1" ht="89.25">
      <c r="A5342" s="621">
        <v>10</v>
      </c>
      <c r="B5342" s="392" t="s">
        <v>17876</v>
      </c>
      <c r="C5342" s="407" t="s">
        <v>1280</v>
      </c>
      <c r="D5342" s="407" t="s">
        <v>18281</v>
      </c>
      <c r="E5342" s="622" t="s">
        <v>40</v>
      </c>
      <c r="F5342" s="138"/>
      <c r="G5342" s="138"/>
      <c r="H5342" s="138"/>
      <c r="I5342" s="138"/>
      <c r="J5342" s="633" t="s">
        <v>14439</v>
      </c>
      <c r="K5342" s="624" t="s">
        <v>4370</v>
      </c>
      <c r="L5342" s="622" t="s">
        <v>51</v>
      </c>
      <c r="M5342" s="202"/>
      <c r="N5342" s="138"/>
      <c r="O5342" s="622">
        <v>0</v>
      </c>
      <c r="P5342" s="622">
        <v>0</v>
      </c>
      <c r="Q5342" s="622">
        <v>0</v>
      </c>
      <c r="R5342" s="622">
        <v>0</v>
      </c>
      <c r="S5342" s="622">
        <v>0</v>
      </c>
      <c r="T5342" s="622">
        <v>0</v>
      </c>
      <c r="U5342" s="622">
        <v>0</v>
      </c>
      <c r="V5342" s="622">
        <v>0</v>
      </c>
      <c r="W5342" s="622">
        <v>0</v>
      </c>
      <c r="X5342" s="624">
        <v>0</v>
      </c>
      <c r="Y5342" s="622">
        <v>0</v>
      </c>
      <c r="Z5342" s="622" t="s">
        <v>51</v>
      </c>
      <c r="AA5342" s="624" t="s">
        <v>5289</v>
      </c>
      <c r="AB5342" s="624" t="s">
        <v>5289</v>
      </c>
      <c r="AC5342" s="340" t="s">
        <v>5394</v>
      </c>
      <c r="AD5342" s="340" t="s">
        <v>5394</v>
      </c>
      <c r="AE5342" s="340" t="s">
        <v>5394</v>
      </c>
      <c r="AF5342" s="340" t="s">
        <v>5394</v>
      </c>
    </row>
    <row r="5343" spans="1:38" s="44" customFormat="1" ht="102">
      <c r="A5343" s="621">
        <v>11</v>
      </c>
      <c r="B5343" s="392" t="s">
        <v>18282</v>
      </c>
      <c r="C5343" s="407" t="s">
        <v>1280</v>
      </c>
      <c r="D5343" s="407" t="s">
        <v>18283</v>
      </c>
      <c r="E5343" s="622" t="s">
        <v>40</v>
      </c>
      <c r="F5343" s="138"/>
      <c r="G5343" s="138"/>
      <c r="H5343" s="138"/>
      <c r="I5343" s="138"/>
      <c r="J5343" s="633" t="s">
        <v>14439</v>
      </c>
      <c r="K5343" s="624" t="s">
        <v>1243</v>
      </c>
      <c r="L5343" s="622" t="s">
        <v>51</v>
      </c>
      <c r="M5343" s="202"/>
      <c r="N5343" s="138"/>
      <c r="O5343" s="622">
        <v>0</v>
      </c>
      <c r="P5343" s="622">
        <v>0</v>
      </c>
      <c r="Q5343" s="622">
        <v>0</v>
      </c>
      <c r="R5343" s="622">
        <v>0</v>
      </c>
      <c r="S5343" s="622">
        <v>0</v>
      </c>
      <c r="T5343" s="622">
        <v>0</v>
      </c>
      <c r="U5343" s="622">
        <v>0</v>
      </c>
      <c r="V5343" s="622">
        <v>0</v>
      </c>
      <c r="W5343" s="622">
        <v>0</v>
      </c>
      <c r="X5343" s="624">
        <v>0</v>
      </c>
      <c r="Y5343" s="622">
        <v>0</v>
      </c>
      <c r="Z5343" s="622" t="s">
        <v>51</v>
      </c>
      <c r="AA5343" s="624" t="s">
        <v>5289</v>
      </c>
      <c r="AB5343" s="624" t="s">
        <v>5289</v>
      </c>
      <c r="AC5343" s="340" t="s">
        <v>5394</v>
      </c>
      <c r="AD5343" s="340" t="s">
        <v>5394</v>
      </c>
      <c r="AE5343" s="340" t="s">
        <v>5394</v>
      </c>
      <c r="AF5343" s="340" t="s">
        <v>5394</v>
      </c>
    </row>
    <row r="5344" spans="1:38" s="44" customFormat="1" ht="89.25">
      <c r="A5344" s="621">
        <v>12</v>
      </c>
      <c r="B5344" s="392" t="s">
        <v>18284</v>
      </c>
      <c r="C5344" s="407" t="s">
        <v>1280</v>
      </c>
      <c r="D5344" s="407" t="s">
        <v>18285</v>
      </c>
      <c r="E5344" s="622" t="s">
        <v>40</v>
      </c>
      <c r="F5344" s="138"/>
      <c r="G5344" s="138"/>
      <c r="H5344" s="138"/>
      <c r="I5344" s="138"/>
      <c r="J5344" s="633" t="s">
        <v>14439</v>
      </c>
      <c r="K5344" s="624" t="s">
        <v>660</v>
      </c>
      <c r="L5344" s="622" t="s">
        <v>51</v>
      </c>
      <c r="M5344" s="202"/>
      <c r="N5344" s="138"/>
      <c r="O5344" s="622">
        <v>0</v>
      </c>
      <c r="P5344" s="622">
        <v>0</v>
      </c>
      <c r="Q5344" s="622">
        <v>0</v>
      </c>
      <c r="R5344" s="622">
        <v>0</v>
      </c>
      <c r="S5344" s="622">
        <v>0</v>
      </c>
      <c r="T5344" s="622">
        <v>0</v>
      </c>
      <c r="U5344" s="622">
        <v>0</v>
      </c>
      <c r="V5344" s="622">
        <v>0</v>
      </c>
      <c r="W5344" s="622">
        <v>0</v>
      </c>
      <c r="X5344" s="624">
        <v>1</v>
      </c>
      <c r="Y5344" s="622">
        <v>0</v>
      </c>
      <c r="Z5344" s="622" t="s">
        <v>51</v>
      </c>
      <c r="AA5344" s="624" t="s">
        <v>5289</v>
      </c>
      <c r="AB5344" s="624" t="s">
        <v>5289</v>
      </c>
      <c r="AC5344" s="340" t="s">
        <v>5394</v>
      </c>
      <c r="AD5344" s="340" t="s">
        <v>5394</v>
      </c>
      <c r="AE5344" s="340" t="s">
        <v>5394</v>
      </c>
      <c r="AF5344" s="340" t="s">
        <v>5394</v>
      </c>
    </row>
    <row r="5345" spans="1:38" ht="15.75" customHeight="1" thickBot="1">
      <c r="A5345" s="18"/>
      <c r="B5345" s="18">
        <v>12</v>
      </c>
      <c r="C5345" s="18"/>
      <c r="D5345" s="18">
        <v>12</v>
      </c>
      <c r="E5345" s="18">
        <v>12</v>
      </c>
      <c r="F5345" s="18"/>
      <c r="G5345" s="18"/>
      <c r="H5345" s="18">
        <v>0</v>
      </c>
      <c r="I5345" s="18"/>
      <c r="J5345" s="18">
        <v>1</v>
      </c>
      <c r="K5345" s="18">
        <v>12</v>
      </c>
      <c r="L5345" s="18">
        <v>0</v>
      </c>
      <c r="M5345" s="200"/>
      <c r="N5345" s="18">
        <f t="shared" ref="N5345:O5345" si="1875">SUM(N5333:N5344)</f>
        <v>0</v>
      </c>
      <c r="O5345" s="18">
        <f t="shared" si="1875"/>
        <v>0</v>
      </c>
      <c r="P5345" s="18">
        <f t="shared" ref="P5345:Q5345" si="1876">SUM(P5333:P5344)</f>
        <v>0</v>
      </c>
      <c r="Q5345" s="18">
        <f t="shared" si="1876"/>
        <v>0</v>
      </c>
      <c r="R5345" s="18">
        <f t="shared" ref="R5345" si="1877">SUM(R5333:R5344)</f>
        <v>0</v>
      </c>
      <c r="S5345" s="18">
        <f t="shared" ref="S5345" si="1878">SUM(S5333:S5344)</f>
        <v>0</v>
      </c>
      <c r="T5345" s="18">
        <f t="shared" ref="T5345:U5345" si="1879">SUM(T5333:T5344)</f>
        <v>0</v>
      </c>
      <c r="U5345" s="18">
        <f t="shared" si="1879"/>
        <v>0</v>
      </c>
      <c r="V5345" s="18">
        <f t="shared" ref="V5345:W5345" si="1880">SUM(V5333:V5344)</f>
        <v>0</v>
      </c>
      <c r="W5345" s="18">
        <f t="shared" si="1880"/>
        <v>0</v>
      </c>
      <c r="X5345" s="18">
        <f t="shared" ref="X5345:Y5345" si="1881">SUM(X5333:X5344)</f>
        <v>470</v>
      </c>
      <c r="Y5345" s="18">
        <f t="shared" si="1881"/>
        <v>0</v>
      </c>
      <c r="Z5345" s="18">
        <v>0</v>
      </c>
      <c r="AA5345" s="18">
        <v>1</v>
      </c>
      <c r="AB5345" s="18">
        <v>1</v>
      </c>
      <c r="AC5345" s="18"/>
      <c r="AD5345" s="18"/>
      <c r="AE5345" s="18"/>
      <c r="AF5345" s="18"/>
      <c r="AG5345" s="1"/>
      <c r="AH5345" s="1"/>
      <c r="AI5345" s="1"/>
      <c r="AJ5345" s="1"/>
      <c r="AK5345" s="1"/>
      <c r="AL5345" s="1"/>
    </row>
    <row r="5346" spans="1:38" ht="15.75" customHeight="1" thickBot="1">
      <c r="A5346" s="660" t="s">
        <v>325</v>
      </c>
      <c r="B5346" s="661"/>
      <c r="C5346" s="661"/>
      <c r="D5346" s="661"/>
      <c r="E5346" s="661"/>
      <c r="F5346" s="661"/>
      <c r="G5346" s="661"/>
      <c r="H5346" s="661"/>
      <c r="I5346" s="661"/>
      <c r="J5346" s="661"/>
      <c r="K5346" s="661"/>
      <c r="L5346" s="661"/>
      <c r="M5346" s="661"/>
      <c r="N5346" s="661"/>
      <c r="O5346" s="661"/>
      <c r="P5346" s="661"/>
      <c r="Q5346" s="661"/>
      <c r="R5346" s="661"/>
      <c r="S5346" s="661"/>
      <c r="T5346" s="661"/>
      <c r="U5346" s="661"/>
      <c r="V5346" s="661"/>
      <c r="W5346" s="661"/>
      <c r="X5346" s="661"/>
      <c r="Y5346" s="661"/>
      <c r="Z5346" s="661"/>
      <c r="AA5346" s="661"/>
      <c r="AB5346" s="661"/>
      <c r="AC5346" s="661"/>
      <c r="AD5346" s="661"/>
      <c r="AE5346" s="661"/>
      <c r="AF5346" s="662"/>
      <c r="AG5346" s="1"/>
      <c r="AH5346" s="1"/>
      <c r="AI5346" s="1"/>
      <c r="AJ5346" s="1"/>
      <c r="AK5346" s="1"/>
      <c r="AL5346" s="1"/>
    </row>
    <row r="5347" spans="1:38" ht="153" customHeight="1">
      <c r="A5347" s="621">
        <v>1</v>
      </c>
      <c r="B5347" s="209" t="s">
        <v>1286</v>
      </c>
      <c r="C5347" s="209" t="s">
        <v>20745</v>
      </c>
      <c r="D5347" s="209" t="s">
        <v>21427</v>
      </c>
      <c r="E5347" s="640" t="s">
        <v>40</v>
      </c>
      <c r="F5347" s="167" t="s">
        <v>51</v>
      </c>
      <c r="G5347" s="189"/>
      <c r="H5347" s="189"/>
      <c r="I5347" s="189"/>
      <c r="J5347" s="285" t="s">
        <v>15168</v>
      </c>
      <c r="K5347" s="409" t="s">
        <v>15777</v>
      </c>
      <c r="L5347" s="167" t="s">
        <v>40</v>
      </c>
      <c r="M5347" s="209" t="s">
        <v>21950</v>
      </c>
      <c r="N5347" s="640">
        <v>23</v>
      </c>
      <c r="O5347" s="640">
        <v>0</v>
      </c>
      <c r="P5347" s="640">
        <v>0</v>
      </c>
      <c r="Q5347" s="640">
        <v>0</v>
      </c>
      <c r="R5347" s="640">
        <v>0</v>
      </c>
      <c r="S5347" s="640">
        <v>0</v>
      </c>
      <c r="T5347" s="640">
        <v>0</v>
      </c>
      <c r="U5347" s="640">
        <v>0</v>
      </c>
      <c r="V5347" s="640">
        <v>0</v>
      </c>
      <c r="W5347" s="640">
        <v>0</v>
      </c>
      <c r="X5347" s="640">
        <v>2</v>
      </c>
      <c r="Y5347" s="640">
        <v>0</v>
      </c>
      <c r="Z5347" s="167" t="s">
        <v>51</v>
      </c>
      <c r="AA5347" s="324" t="s">
        <v>1298</v>
      </c>
      <c r="AB5347" s="324" t="s">
        <v>1299</v>
      </c>
      <c r="AC5347" s="138"/>
      <c r="AD5347" s="138"/>
      <c r="AE5347" s="138"/>
      <c r="AF5347" s="278"/>
      <c r="AG5347" s="1"/>
      <c r="AH5347" s="1"/>
      <c r="AI5347" s="1"/>
      <c r="AJ5347" s="1"/>
      <c r="AK5347" s="1"/>
      <c r="AL5347" s="1"/>
    </row>
    <row r="5348" spans="1:38" ht="127.5" customHeight="1">
      <c r="A5348" s="621">
        <v>2</v>
      </c>
      <c r="B5348" s="645" t="s">
        <v>1287</v>
      </c>
      <c r="C5348" s="209" t="s">
        <v>20745</v>
      </c>
      <c r="D5348" s="645" t="s">
        <v>21428</v>
      </c>
      <c r="E5348" s="643" t="s">
        <v>40</v>
      </c>
      <c r="F5348" s="643" t="s">
        <v>14186</v>
      </c>
      <c r="G5348" s="643" t="s">
        <v>40</v>
      </c>
      <c r="H5348" s="643">
        <v>1</v>
      </c>
      <c r="I5348" s="643" t="s">
        <v>20746</v>
      </c>
      <c r="J5348" s="643" t="s">
        <v>5289</v>
      </c>
      <c r="K5348" s="369" t="s">
        <v>15778</v>
      </c>
      <c r="L5348" s="643" t="s">
        <v>40</v>
      </c>
      <c r="M5348" s="645" t="s">
        <v>14507</v>
      </c>
      <c r="N5348" s="643">
        <v>166</v>
      </c>
      <c r="O5348" s="643">
        <v>0</v>
      </c>
      <c r="P5348" s="643">
        <v>0</v>
      </c>
      <c r="Q5348" s="643">
        <v>0</v>
      </c>
      <c r="R5348" s="643">
        <v>0</v>
      </c>
      <c r="S5348" s="643">
        <v>0</v>
      </c>
      <c r="T5348" s="643">
        <v>0</v>
      </c>
      <c r="U5348" s="643">
        <v>0</v>
      </c>
      <c r="V5348" s="643">
        <v>0</v>
      </c>
      <c r="W5348" s="643">
        <v>0</v>
      </c>
      <c r="X5348" s="643">
        <v>63</v>
      </c>
      <c r="Y5348" s="643">
        <v>0</v>
      </c>
      <c r="Z5348" s="643" t="s">
        <v>51</v>
      </c>
      <c r="AA5348" s="624" t="s">
        <v>5289</v>
      </c>
      <c r="AB5348" s="624" t="s">
        <v>5289</v>
      </c>
      <c r="AC5348" s="138"/>
      <c r="AD5348" s="138"/>
      <c r="AE5348" s="138"/>
      <c r="AF5348" s="278"/>
      <c r="AG5348" s="1"/>
      <c r="AH5348" s="1"/>
      <c r="AI5348" s="1"/>
      <c r="AJ5348" s="1"/>
      <c r="AK5348" s="1"/>
      <c r="AL5348" s="1"/>
    </row>
    <row r="5349" spans="1:38" ht="140.25">
      <c r="A5349" s="621">
        <v>3</v>
      </c>
      <c r="B5349" s="645" t="s">
        <v>1288</v>
      </c>
      <c r="C5349" s="645" t="s">
        <v>20747</v>
      </c>
      <c r="D5349" s="645" t="s">
        <v>21429</v>
      </c>
      <c r="E5349" s="643" t="s">
        <v>40</v>
      </c>
      <c r="F5349" s="643" t="s">
        <v>51</v>
      </c>
      <c r="G5349" s="189"/>
      <c r="H5349" s="189"/>
      <c r="I5349" s="189"/>
      <c r="J5349" s="643" t="s">
        <v>5289</v>
      </c>
      <c r="K5349" s="369" t="s">
        <v>15779</v>
      </c>
      <c r="L5349" s="643" t="s">
        <v>40</v>
      </c>
      <c r="M5349" s="645" t="s">
        <v>13416</v>
      </c>
      <c r="N5349" s="643">
        <v>66</v>
      </c>
      <c r="O5349" s="643">
        <v>0</v>
      </c>
      <c r="P5349" s="643">
        <v>0</v>
      </c>
      <c r="Q5349" s="643">
        <v>0</v>
      </c>
      <c r="R5349" s="643">
        <v>0</v>
      </c>
      <c r="S5349" s="643">
        <v>0</v>
      </c>
      <c r="T5349" s="643">
        <v>0</v>
      </c>
      <c r="U5349" s="643">
        <v>0</v>
      </c>
      <c r="V5349" s="643">
        <v>0</v>
      </c>
      <c r="W5349" s="643">
        <v>0</v>
      </c>
      <c r="X5349" s="643">
        <v>66</v>
      </c>
      <c r="Y5349" s="643">
        <v>0</v>
      </c>
      <c r="Z5349" s="643" t="s">
        <v>51</v>
      </c>
      <c r="AA5349" s="624" t="s">
        <v>5289</v>
      </c>
      <c r="AB5349" s="624" t="s">
        <v>5289</v>
      </c>
      <c r="AC5349" s="138"/>
      <c r="AD5349" s="138"/>
      <c r="AE5349" s="138"/>
      <c r="AF5349" s="278"/>
      <c r="AG5349" s="1"/>
      <c r="AH5349" s="1"/>
      <c r="AI5349" s="1"/>
      <c r="AJ5349" s="1"/>
      <c r="AK5349" s="1"/>
      <c r="AL5349" s="1"/>
    </row>
    <row r="5350" spans="1:38" ht="127.5" customHeight="1">
      <c r="A5350" s="621">
        <v>4</v>
      </c>
      <c r="B5350" s="645" t="s">
        <v>1289</v>
      </c>
      <c r="C5350" s="645" t="s">
        <v>20747</v>
      </c>
      <c r="D5350" s="645" t="s">
        <v>21430</v>
      </c>
      <c r="E5350" s="643" t="s">
        <v>40</v>
      </c>
      <c r="F5350" s="643" t="s">
        <v>14186</v>
      </c>
      <c r="G5350" s="643" t="s">
        <v>40</v>
      </c>
      <c r="H5350" s="643">
        <v>1</v>
      </c>
      <c r="I5350" s="643" t="s">
        <v>20746</v>
      </c>
      <c r="J5350" s="643" t="s">
        <v>5289</v>
      </c>
      <c r="K5350" s="369" t="s">
        <v>15779</v>
      </c>
      <c r="L5350" s="643" t="s">
        <v>40</v>
      </c>
      <c r="M5350" s="645" t="s">
        <v>13416</v>
      </c>
      <c r="N5350" s="643">
        <v>25</v>
      </c>
      <c r="O5350" s="643">
        <v>0</v>
      </c>
      <c r="P5350" s="643">
        <v>0</v>
      </c>
      <c r="Q5350" s="643">
        <v>0</v>
      </c>
      <c r="R5350" s="643">
        <v>0</v>
      </c>
      <c r="S5350" s="643">
        <v>0</v>
      </c>
      <c r="T5350" s="643">
        <v>0</v>
      </c>
      <c r="U5350" s="643">
        <v>0</v>
      </c>
      <c r="V5350" s="643">
        <v>0</v>
      </c>
      <c r="W5350" s="643">
        <v>0</v>
      </c>
      <c r="X5350" s="643">
        <v>25</v>
      </c>
      <c r="Y5350" s="643">
        <v>0</v>
      </c>
      <c r="Z5350" s="643" t="s">
        <v>51</v>
      </c>
      <c r="AA5350" s="624" t="s">
        <v>5289</v>
      </c>
      <c r="AB5350" s="624" t="s">
        <v>5289</v>
      </c>
      <c r="AC5350" s="138"/>
      <c r="AD5350" s="138"/>
      <c r="AE5350" s="138"/>
      <c r="AF5350" s="278"/>
      <c r="AG5350" s="1"/>
      <c r="AH5350" s="1"/>
      <c r="AI5350" s="1"/>
      <c r="AJ5350" s="1"/>
      <c r="AK5350" s="1"/>
      <c r="AL5350" s="1"/>
    </row>
    <row r="5351" spans="1:38" ht="102">
      <c r="A5351" s="621">
        <v>5</v>
      </c>
      <c r="B5351" s="645" t="s">
        <v>618</v>
      </c>
      <c r="C5351" s="645" t="s">
        <v>20747</v>
      </c>
      <c r="D5351" s="645" t="s">
        <v>2967</v>
      </c>
      <c r="E5351" s="643" t="s">
        <v>40</v>
      </c>
      <c r="F5351" s="643" t="s">
        <v>51</v>
      </c>
      <c r="G5351" s="189"/>
      <c r="H5351" s="189"/>
      <c r="I5351" s="189"/>
      <c r="J5351" s="643" t="s">
        <v>5289</v>
      </c>
      <c r="K5351" s="369" t="s">
        <v>15780</v>
      </c>
      <c r="L5351" s="643" t="s">
        <v>40</v>
      </c>
      <c r="M5351" s="645" t="s">
        <v>13416</v>
      </c>
      <c r="N5351" s="643">
        <v>86</v>
      </c>
      <c r="O5351" s="643">
        <v>0</v>
      </c>
      <c r="P5351" s="643">
        <v>0</v>
      </c>
      <c r="Q5351" s="643">
        <v>0</v>
      </c>
      <c r="R5351" s="643">
        <v>0</v>
      </c>
      <c r="S5351" s="643">
        <v>0</v>
      </c>
      <c r="T5351" s="643">
        <v>0</v>
      </c>
      <c r="U5351" s="643">
        <v>0</v>
      </c>
      <c r="V5351" s="643">
        <v>0</v>
      </c>
      <c r="W5351" s="643">
        <v>0</v>
      </c>
      <c r="X5351" s="643">
        <v>86</v>
      </c>
      <c r="Y5351" s="643">
        <v>0</v>
      </c>
      <c r="Z5351" s="643" t="s">
        <v>51</v>
      </c>
      <c r="AA5351" s="624" t="s">
        <v>5289</v>
      </c>
      <c r="AB5351" s="624" t="s">
        <v>5289</v>
      </c>
      <c r="AC5351" s="138"/>
      <c r="AD5351" s="138"/>
      <c r="AE5351" s="138"/>
      <c r="AF5351" s="278"/>
      <c r="AG5351" s="1"/>
      <c r="AH5351" s="1"/>
      <c r="AI5351" s="1"/>
      <c r="AJ5351" s="1"/>
      <c r="AK5351" s="1"/>
      <c r="AL5351" s="1"/>
    </row>
    <row r="5352" spans="1:38" ht="140.25">
      <c r="A5352" s="621">
        <v>6</v>
      </c>
      <c r="B5352" s="645" t="s">
        <v>14508</v>
      </c>
      <c r="C5352" s="645" t="s">
        <v>20747</v>
      </c>
      <c r="D5352" s="645" t="s">
        <v>21431</v>
      </c>
      <c r="E5352" s="643" t="s">
        <v>40</v>
      </c>
      <c r="F5352" s="643" t="s">
        <v>51</v>
      </c>
      <c r="G5352" s="189"/>
      <c r="H5352" s="189"/>
      <c r="I5352" s="189"/>
      <c r="J5352" s="643" t="s">
        <v>5289</v>
      </c>
      <c r="K5352" s="369" t="s">
        <v>15781</v>
      </c>
      <c r="L5352" s="643" t="s">
        <v>40</v>
      </c>
      <c r="M5352" s="645" t="s">
        <v>13416</v>
      </c>
      <c r="N5352" s="643">
        <v>492</v>
      </c>
      <c r="O5352" s="643">
        <v>0</v>
      </c>
      <c r="P5352" s="643">
        <v>0</v>
      </c>
      <c r="Q5352" s="643">
        <v>0</v>
      </c>
      <c r="R5352" s="643">
        <v>0</v>
      </c>
      <c r="S5352" s="643">
        <v>0</v>
      </c>
      <c r="T5352" s="643">
        <v>0</v>
      </c>
      <c r="U5352" s="643">
        <v>0</v>
      </c>
      <c r="V5352" s="643">
        <v>0</v>
      </c>
      <c r="W5352" s="643">
        <v>0</v>
      </c>
      <c r="X5352" s="643">
        <v>492</v>
      </c>
      <c r="Y5352" s="643">
        <v>0</v>
      </c>
      <c r="Z5352" s="643" t="s">
        <v>51</v>
      </c>
      <c r="AA5352" s="624" t="s">
        <v>5289</v>
      </c>
      <c r="AB5352" s="624" t="s">
        <v>5289</v>
      </c>
      <c r="AC5352" s="138"/>
      <c r="AD5352" s="138"/>
      <c r="AE5352" s="138"/>
      <c r="AF5352" s="278"/>
      <c r="AG5352" s="1"/>
      <c r="AH5352" s="1"/>
      <c r="AI5352" s="1"/>
      <c r="AJ5352" s="1"/>
      <c r="AK5352" s="1"/>
      <c r="AL5352" s="1"/>
    </row>
    <row r="5353" spans="1:38" ht="127.5" customHeight="1">
      <c r="A5353" s="621">
        <v>7</v>
      </c>
      <c r="B5353" s="645" t="s">
        <v>142</v>
      </c>
      <c r="C5353" s="645" t="s">
        <v>20747</v>
      </c>
      <c r="D5353" s="645" t="s">
        <v>21432</v>
      </c>
      <c r="E5353" s="643" t="s">
        <v>40</v>
      </c>
      <c r="F5353" s="643" t="s">
        <v>14186</v>
      </c>
      <c r="G5353" s="643" t="s">
        <v>40</v>
      </c>
      <c r="H5353" s="643">
        <v>1</v>
      </c>
      <c r="I5353" s="643" t="s">
        <v>20746</v>
      </c>
      <c r="J5353" s="643" t="s">
        <v>5289</v>
      </c>
      <c r="K5353" s="369" t="s">
        <v>15782</v>
      </c>
      <c r="L5353" s="643" t="s">
        <v>40</v>
      </c>
      <c r="M5353" s="645" t="s">
        <v>13416</v>
      </c>
      <c r="N5353" s="643">
        <v>10</v>
      </c>
      <c r="O5353" s="643">
        <v>0</v>
      </c>
      <c r="P5353" s="643">
        <v>0</v>
      </c>
      <c r="Q5353" s="643">
        <v>0</v>
      </c>
      <c r="R5353" s="643">
        <v>0</v>
      </c>
      <c r="S5353" s="643">
        <v>0</v>
      </c>
      <c r="T5353" s="643">
        <v>0</v>
      </c>
      <c r="U5353" s="643">
        <v>0</v>
      </c>
      <c r="V5353" s="643">
        <v>0</v>
      </c>
      <c r="W5353" s="643">
        <v>0</v>
      </c>
      <c r="X5353" s="643">
        <v>10</v>
      </c>
      <c r="Y5353" s="643">
        <v>0</v>
      </c>
      <c r="Z5353" s="643" t="s">
        <v>51</v>
      </c>
      <c r="AA5353" s="624" t="s">
        <v>5289</v>
      </c>
      <c r="AB5353" s="624" t="s">
        <v>5289</v>
      </c>
      <c r="AC5353" s="138"/>
      <c r="AD5353" s="138"/>
      <c r="AE5353" s="138"/>
      <c r="AF5353" s="278"/>
    </row>
    <row r="5354" spans="1:38" ht="127.5" customHeight="1">
      <c r="A5354" s="621">
        <v>8</v>
      </c>
      <c r="B5354" s="645" t="s">
        <v>1290</v>
      </c>
      <c r="C5354" s="645" t="s">
        <v>20747</v>
      </c>
      <c r="D5354" s="645" t="s">
        <v>21433</v>
      </c>
      <c r="E5354" s="643" t="s">
        <v>40</v>
      </c>
      <c r="F5354" s="643" t="s">
        <v>14186</v>
      </c>
      <c r="G5354" s="643" t="s">
        <v>40</v>
      </c>
      <c r="H5354" s="643">
        <v>1</v>
      </c>
      <c r="I5354" s="643" t="s">
        <v>20746</v>
      </c>
      <c r="J5354" s="643" t="s">
        <v>5289</v>
      </c>
      <c r="K5354" s="369" t="s">
        <v>15781</v>
      </c>
      <c r="L5354" s="643" t="s">
        <v>40</v>
      </c>
      <c r="M5354" s="645" t="s">
        <v>13416</v>
      </c>
      <c r="N5354" s="643">
        <v>5</v>
      </c>
      <c r="O5354" s="643">
        <v>0</v>
      </c>
      <c r="P5354" s="643">
        <v>0</v>
      </c>
      <c r="Q5354" s="643">
        <v>0</v>
      </c>
      <c r="R5354" s="643">
        <v>0</v>
      </c>
      <c r="S5354" s="643">
        <v>0</v>
      </c>
      <c r="T5354" s="643">
        <v>0</v>
      </c>
      <c r="U5354" s="643">
        <v>0</v>
      </c>
      <c r="V5354" s="643">
        <v>0</v>
      </c>
      <c r="W5354" s="643">
        <v>0</v>
      </c>
      <c r="X5354" s="643">
        <v>5</v>
      </c>
      <c r="Y5354" s="643">
        <v>0</v>
      </c>
      <c r="Z5354" s="643" t="s">
        <v>51</v>
      </c>
      <c r="AA5354" s="624" t="s">
        <v>5289</v>
      </c>
      <c r="AB5354" s="624" t="s">
        <v>5289</v>
      </c>
      <c r="AC5354" s="138"/>
      <c r="AD5354" s="138"/>
      <c r="AE5354" s="138"/>
      <c r="AF5354" s="278"/>
    </row>
    <row r="5355" spans="1:38" ht="127.5" customHeight="1">
      <c r="A5355" s="621">
        <v>9</v>
      </c>
      <c r="B5355" s="645" t="s">
        <v>1291</v>
      </c>
      <c r="C5355" s="645" t="s">
        <v>20747</v>
      </c>
      <c r="D5355" s="645" t="s">
        <v>21434</v>
      </c>
      <c r="E5355" s="643" t="s">
        <v>40</v>
      </c>
      <c r="F5355" s="643" t="s">
        <v>14186</v>
      </c>
      <c r="G5355" s="643" t="s">
        <v>40</v>
      </c>
      <c r="H5355" s="643">
        <v>1</v>
      </c>
      <c r="I5355" s="643" t="s">
        <v>20746</v>
      </c>
      <c r="J5355" s="643" t="s">
        <v>5289</v>
      </c>
      <c r="K5355" s="369" t="s">
        <v>15781</v>
      </c>
      <c r="L5355" s="643" t="s">
        <v>40</v>
      </c>
      <c r="M5355" s="645" t="s">
        <v>13416</v>
      </c>
      <c r="N5355" s="643">
        <v>8</v>
      </c>
      <c r="O5355" s="643">
        <v>0</v>
      </c>
      <c r="P5355" s="643">
        <v>0</v>
      </c>
      <c r="Q5355" s="643">
        <v>0</v>
      </c>
      <c r="R5355" s="643">
        <v>0</v>
      </c>
      <c r="S5355" s="643">
        <v>0</v>
      </c>
      <c r="T5355" s="643">
        <v>0</v>
      </c>
      <c r="U5355" s="643">
        <v>0</v>
      </c>
      <c r="V5355" s="643">
        <v>0</v>
      </c>
      <c r="W5355" s="643">
        <v>0</v>
      </c>
      <c r="X5355" s="643">
        <v>8</v>
      </c>
      <c r="Y5355" s="643">
        <v>0</v>
      </c>
      <c r="Z5355" s="643" t="s">
        <v>51</v>
      </c>
      <c r="AA5355" s="624" t="s">
        <v>5289</v>
      </c>
      <c r="AB5355" s="624" t="s">
        <v>5289</v>
      </c>
      <c r="AC5355" s="138"/>
      <c r="AD5355" s="138"/>
      <c r="AE5355" s="138"/>
      <c r="AF5355" s="278"/>
    </row>
    <row r="5356" spans="1:38" ht="89.25" customHeight="1">
      <c r="A5356" s="621">
        <v>10</v>
      </c>
      <c r="B5356" s="645" t="s">
        <v>1292</v>
      </c>
      <c r="C5356" s="645" t="s">
        <v>20747</v>
      </c>
      <c r="D5356" s="645" t="s">
        <v>21435</v>
      </c>
      <c r="E5356" s="643" t="s">
        <v>40</v>
      </c>
      <c r="F5356" s="643" t="s">
        <v>51</v>
      </c>
      <c r="G5356" s="189"/>
      <c r="H5356" s="189"/>
      <c r="I5356" s="189"/>
      <c r="J5356" s="189"/>
      <c r="K5356" s="568"/>
      <c r="L5356" s="643" t="s">
        <v>40</v>
      </c>
      <c r="M5356" s="645" t="s">
        <v>13416</v>
      </c>
      <c r="N5356" s="643">
        <v>16</v>
      </c>
      <c r="O5356" s="643">
        <v>0</v>
      </c>
      <c r="P5356" s="643">
        <v>0</v>
      </c>
      <c r="Q5356" s="643">
        <v>0</v>
      </c>
      <c r="R5356" s="643">
        <v>0</v>
      </c>
      <c r="S5356" s="643">
        <v>0</v>
      </c>
      <c r="T5356" s="643">
        <v>0</v>
      </c>
      <c r="U5356" s="643">
        <v>0</v>
      </c>
      <c r="V5356" s="643">
        <v>0</v>
      </c>
      <c r="W5356" s="643">
        <v>0</v>
      </c>
      <c r="X5356" s="643">
        <v>16</v>
      </c>
      <c r="Y5356" s="643">
        <v>0</v>
      </c>
      <c r="Z5356" s="643" t="s">
        <v>51</v>
      </c>
      <c r="AA5356" s="624" t="s">
        <v>5289</v>
      </c>
      <c r="AB5356" s="624" t="s">
        <v>5289</v>
      </c>
      <c r="AC5356" s="138"/>
      <c r="AD5356" s="138"/>
      <c r="AE5356" s="138"/>
      <c r="AF5356" s="278"/>
    </row>
    <row r="5357" spans="1:38" ht="140.25">
      <c r="A5357" s="621">
        <v>11</v>
      </c>
      <c r="B5357" s="645" t="s">
        <v>586</v>
      </c>
      <c r="C5357" s="645" t="s">
        <v>20748</v>
      </c>
      <c r="D5357" s="645" t="s">
        <v>21380</v>
      </c>
      <c r="E5357" s="643" t="s">
        <v>40</v>
      </c>
      <c r="F5357" s="643" t="s">
        <v>51</v>
      </c>
      <c r="G5357" s="189"/>
      <c r="H5357" s="189"/>
      <c r="I5357" s="189"/>
      <c r="J5357" s="189"/>
      <c r="K5357" s="568"/>
      <c r="L5357" s="643" t="s">
        <v>40</v>
      </c>
      <c r="M5357" s="645" t="s">
        <v>13417</v>
      </c>
      <c r="N5357" s="643">
        <v>71</v>
      </c>
      <c r="O5357" s="643">
        <v>0</v>
      </c>
      <c r="P5357" s="643">
        <v>0</v>
      </c>
      <c r="Q5357" s="643">
        <v>0</v>
      </c>
      <c r="R5357" s="643">
        <v>0</v>
      </c>
      <c r="S5357" s="643">
        <v>0</v>
      </c>
      <c r="T5357" s="643">
        <v>0</v>
      </c>
      <c r="U5357" s="643">
        <v>0</v>
      </c>
      <c r="V5357" s="643">
        <v>0</v>
      </c>
      <c r="W5357" s="643">
        <v>0</v>
      </c>
      <c r="X5357" s="643">
        <v>71</v>
      </c>
      <c r="Y5357" s="643">
        <v>0</v>
      </c>
      <c r="Z5357" s="643" t="s">
        <v>51</v>
      </c>
      <c r="AA5357" s="624" t="s">
        <v>5289</v>
      </c>
      <c r="AB5357" s="624" t="s">
        <v>5289</v>
      </c>
      <c r="AC5357" s="138"/>
      <c r="AD5357" s="138"/>
      <c r="AE5357" s="138"/>
      <c r="AF5357" s="278"/>
    </row>
    <row r="5358" spans="1:38" ht="165.75">
      <c r="A5358" s="621">
        <v>12</v>
      </c>
      <c r="B5358" s="645" t="s">
        <v>951</v>
      </c>
      <c r="C5358" s="645" t="s">
        <v>20748</v>
      </c>
      <c r="D5358" s="645" t="s">
        <v>21436</v>
      </c>
      <c r="E5358" s="643" t="s">
        <v>40</v>
      </c>
      <c r="F5358" s="643" t="s">
        <v>51</v>
      </c>
      <c r="G5358" s="189"/>
      <c r="H5358" s="189"/>
      <c r="I5358" s="189"/>
      <c r="J5358" s="643" t="s">
        <v>5289</v>
      </c>
      <c r="K5358" s="369" t="s">
        <v>15783</v>
      </c>
      <c r="L5358" s="643" t="s">
        <v>40</v>
      </c>
      <c r="M5358" s="645" t="s">
        <v>13416</v>
      </c>
      <c r="N5358" s="643">
        <v>67</v>
      </c>
      <c r="O5358" s="643">
        <v>0</v>
      </c>
      <c r="P5358" s="643">
        <v>0</v>
      </c>
      <c r="Q5358" s="643">
        <v>0</v>
      </c>
      <c r="R5358" s="643">
        <v>0</v>
      </c>
      <c r="S5358" s="643">
        <v>0</v>
      </c>
      <c r="T5358" s="643">
        <v>0</v>
      </c>
      <c r="U5358" s="643">
        <v>0</v>
      </c>
      <c r="V5358" s="643">
        <v>0</v>
      </c>
      <c r="W5358" s="643">
        <v>0</v>
      </c>
      <c r="X5358" s="643">
        <v>67</v>
      </c>
      <c r="Y5358" s="643">
        <v>0</v>
      </c>
      <c r="Z5358" s="643" t="s">
        <v>51</v>
      </c>
      <c r="AA5358" s="624" t="s">
        <v>5289</v>
      </c>
      <c r="AB5358" s="624" t="s">
        <v>5289</v>
      </c>
      <c r="AC5358" s="138"/>
      <c r="AD5358" s="138"/>
      <c r="AE5358" s="138"/>
      <c r="AF5358" s="278"/>
    </row>
    <row r="5359" spans="1:38" ht="114.75" customHeight="1">
      <c r="A5359" s="621">
        <v>13</v>
      </c>
      <c r="B5359" s="645" t="s">
        <v>1121</v>
      </c>
      <c r="C5359" s="645" t="s">
        <v>20748</v>
      </c>
      <c r="D5359" s="645" t="s">
        <v>21437</v>
      </c>
      <c r="E5359" s="643" t="s">
        <v>16824</v>
      </c>
      <c r="F5359" s="643" t="s">
        <v>51</v>
      </c>
      <c r="G5359" s="189"/>
      <c r="H5359" s="189"/>
      <c r="I5359" s="189"/>
      <c r="J5359" s="643" t="s">
        <v>5289</v>
      </c>
      <c r="K5359" s="369" t="s">
        <v>15784</v>
      </c>
      <c r="L5359" s="643" t="s">
        <v>40</v>
      </c>
      <c r="M5359" s="645" t="s">
        <v>13418</v>
      </c>
      <c r="N5359" s="643">
        <v>0</v>
      </c>
      <c r="O5359" s="643">
        <v>0</v>
      </c>
      <c r="P5359" s="643">
        <v>0</v>
      </c>
      <c r="Q5359" s="643">
        <v>0</v>
      </c>
      <c r="R5359" s="643">
        <v>0</v>
      </c>
      <c r="S5359" s="643">
        <v>0</v>
      </c>
      <c r="T5359" s="643">
        <v>0</v>
      </c>
      <c r="U5359" s="643">
        <v>0</v>
      </c>
      <c r="V5359" s="643">
        <v>0</v>
      </c>
      <c r="W5359" s="643">
        <v>0</v>
      </c>
      <c r="X5359" s="643">
        <v>0</v>
      </c>
      <c r="Y5359" s="643">
        <v>0</v>
      </c>
      <c r="Z5359" s="643" t="s">
        <v>51</v>
      </c>
      <c r="AA5359" s="624" t="s">
        <v>5289</v>
      </c>
      <c r="AB5359" s="624" t="s">
        <v>5289</v>
      </c>
      <c r="AC5359" s="138"/>
      <c r="AD5359" s="138"/>
      <c r="AE5359" s="138"/>
      <c r="AF5359" s="278"/>
    </row>
    <row r="5360" spans="1:38" ht="114.75" customHeight="1">
      <c r="A5360" s="621">
        <v>14</v>
      </c>
      <c r="B5360" s="645" t="s">
        <v>1293</v>
      </c>
      <c r="C5360" s="645" t="s">
        <v>20748</v>
      </c>
      <c r="D5360" s="645" t="s">
        <v>21438</v>
      </c>
      <c r="E5360" s="643" t="s">
        <v>16825</v>
      </c>
      <c r="F5360" s="643" t="s">
        <v>51</v>
      </c>
      <c r="G5360" s="189"/>
      <c r="H5360" s="189"/>
      <c r="I5360" s="189"/>
      <c r="J5360" s="643" t="s">
        <v>5289</v>
      </c>
      <c r="K5360" s="369" t="s">
        <v>15785</v>
      </c>
      <c r="L5360" s="643" t="s">
        <v>40</v>
      </c>
      <c r="M5360" s="645" t="s">
        <v>13418</v>
      </c>
      <c r="N5360" s="643">
        <v>0</v>
      </c>
      <c r="O5360" s="643">
        <v>0</v>
      </c>
      <c r="P5360" s="643">
        <v>0</v>
      </c>
      <c r="Q5360" s="643">
        <v>0</v>
      </c>
      <c r="R5360" s="643">
        <v>0</v>
      </c>
      <c r="S5360" s="643">
        <v>0</v>
      </c>
      <c r="T5360" s="643">
        <v>0</v>
      </c>
      <c r="U5360" s="643">
        <v>0</v>
      </c>
      <c r="V5360" s="643">
        <v>0</v>
      </c>
      <c r="W5360" s="643">
        <v>0</v>
      </c>
      <c r="X5360" s="643">
        <v>0</v>
      </c>
      <c r="Y5360" s="643">
        <v>0</v>
      </c>
      <c r="Z5360" s="643" t="s">
        <v>51</v>
      </c>
      <c r="AA5360" s="624" t="s">
        <v>5289</v>
      </c>
      <c r="AB5360" s="624" t="s">
        <v>5289</v>
      </c>
      <c r="AC5360" s="138"/>
      <c r="AD5360" s="138"/>
      <c r="AE5360" s="138"/>
      <c r="AF5360" s="278"/>
    </row>
    <row r="5361" spans="1:38" ht="114.75" customHeight="1">
      <c r="A5361" s="621">
        <v>15</v>
      </c>
      <c r="B5361" s="645" t="s">
        <v>1294</v>
      </c>
      <c r="C5361" s="645" t="s">
        <v>20748</v>
      </c>
      <c r="D5361" s="645" t="s">
        <v>21439</v>
      </c>
      <c r="E5361" s="643" t="s">
        <v>40</v>
      </c>
      <c r="F5361" s="643" t="s">
        <v>51</v>
      </c>
      <c r="G5361" s="189"/>
      <c r="H5361" s="189"/>
      <c r="I5361" s="189"/>
      <c r="J5361" s="643" t="s">
        <v>5289</v>
      </c>
      <c r="K5361" s="369" t="s">
        <v>15785</v>
      </c>
      <c r="L5361" s="643" t="s">
        <v>40</v>
      </c>
      <c r="M5361" s="645" t="s">
        <v>13418</v>
      </c>
      <c r="N5361" s="643">
        <v>0</v>
      </c>
      <c r="O5361" s="643">
        <v>0</v>
      </c>
      <c r="P5361" s="643">
        <v>0</v>
      </c>
      <c r="Q5361" s="643">
        <v>0</v>
      </c>
      <c r="R5361" s="643">
        <v>0</v>
      </c>
      <c r="S5361" s="643">
        <v>0</v>
      </c>
      <c r="T5361" s="643">
        <v>0</v>
      </c>
      <c r="U5361" s="643">
        <v>0</v>
      </c>
      <c r="V5361" s="643">
        <v>0</v>
      </c>
      <c r="W5361" s="643">
        <v>0</v>
      </c>
      <c r="X5361" s="643">
        <v>0</v>
      </c>
      <c r="Y5361" s="643">
        <v>0</v>
      </c>
      <c r="Z5361" s="643" t="s">
        <v>51</v>
      </c>
      <c r="AA5361" s="624" t="s">
        <v>5289</v>
      </c>
      <c r="AB5361" s="624" t="s">
        <v>5289</v>
      </c>
      <c r="AC5361" s="138"/>
      <c r="AD5361" s="138"/>
      <c r="AE5361" s="138"/>
      <c r="AF5361" s="278"/>
    </row>
    <row r="5362" spans="1:38" ht="114.75" customHeight="1">
      <c r="A5362" s="621">
        <v>16</v>
      </c>
      <c r="B5362" s="645" t="s">
        <v>1295</v>
      </c>
      <c r="C5362" s="645" t="s">
        <v>20748</v>
      </c>
      <c r="D5362" s="645" t="s">
        <v>21440</v>
      </c>
      <c r="E5362" s="643" t="s">
        <v>40</v>
      </c>
      <c r="F5362" s="643" t="s">
        <v>51</v>
      </c>
      <c r="G5362" s="189"/>
      <c r="H5362" s="189"/>
      <c r="I5362" s="189"/>
      <c r="J5362" s="643" t="s">
        <v>5289</v>
      </c>
      <c r="K5362" s="369" t="s">
        <v>15786</v>
      </c>
      <c r="L5362" s="643" t="s">
        <v>40</v>
      </c>
      <c r="M5362" s="645" t="s">
        <v>13418</v>
      </c>
      <c r="N5362" s="643">
        <v>168</v>
      </c>
      <c r="O5362" s="643">
        <v>0</v>
      </c>
      <c r="P5362" s="643">
        <v>0</v>
      </c>
      <c r="Q5362" s="643">
        <v>0</v>
      </c>
      <c r="R5362" s="643">
        <v>0</v>
      </c>
      <c r="S5362" s="643">
        <v>0</v>
      </c>
      <c r="T5362" s="643">
        <v>0</v>
      </c>
      <c r="U5362" s="643">
        <v>0</v>
      </c>
      <c r="V5362" s="643">
        <v>0</v>
      </c>
      <c r="W5362" s="643">
        <v>0</v>
      </c>
      <c r="X5362" s="643">
        <v>168</v>
      </c>
      <c r="Y5362" s="643">
        <v>0</v>
      </c>
      <c r="Z5362" s="643" t="s">
        <v>51</v>
      </c>
      <c r="AA5362" s="624" t="s">
        <v>5289</v>
      </c>
      <c r="AB5362" s="624" t="s">
        <v>5289</v>
      </c>
      <c r="AC5362" s="138"/>
      <c r="AD5362" s="138"/>
      <c r="AE5362" s="138"/>
      <c r="AF5362" s="278"/>
    </row>
    <row r="5363" spans="1:38" ht="204">
      <c r="A5363" s="621">
        <v>17</v>
      </c>
      <c r="B5363" s="645" t="s">
        <v>953</v>
      </c>
      <c r="C5363" s="645" t="s">
        <v>20745</v>
      </c>
      <c r="D5363" s="645" t="s">
        <v>21441</v>
      </c>
      <c r="E5363" s="643" t="s">
        <v>40</v>
      </c>
      <c r="F5363" s="643" t="s">
        <v>51</v>
      </c>
      <c r="G5363" s="189"/>
      <c r="H5363" s="189"/>
      <c r="I5363" s="189"/>
      <c r="J5363" s="643" t="s">
        <v>5289</v>
      </c>
      <c r="K5363" s="369" t="s">
        <v>15787</v>
      </c>
      <c r="L5363" s="643" t="s">
        <v>40</v>
      </c>
      <c r="M5363" s="645" t="s">
        <v>15583</v>
      </c>
      <c r="N5363" s="643">
        <v>102</v>
      </c>
      <c r="O5363" s="643">
        <v>0</v>
      </c>
      <c r="P5363" s="643">
        <v>0</v>
      </c>
      <c r="Q5363" s="643">
        <v>0</v>
      </c>
      <c r="R5363" s="643">
        <v>0</v>
      </c>
      <c r="S5363" s="643">
        <v>0</v>
      </c>
      <c r="T5363" s="643">
        <v>0</v>
      </c>
      <c r="U5363" s="643">
        <v>0</v>
      </c>
      <c r="V5363" s="643">
        <v>0</v>
      </c>
      <c r="W5363" s="643">
        <v>0</v>
      </c>
      <c r="X5363" s="643">
        <v>115</v>
      </c>
      <c r="Y5363" s="643">
        <v>0</v>
      </c>
      <c r="Z5363" s="643" t="s">
        <v>51</v>
      </c>
      <c r="AA5363" s="624" t="s">
        <v>5289</v>
      </c>
      <c r="AB5363" s="624" t="s">
        <v>5289</v>
      </c>
      <c r="AC5363" s="138"/>
      <c r="AD5363" s="138"/>
      <c r="AE5363" s="138"/>
      <c r="AF5363" s="278"/>
    </row>
    <row r="5364" spans="1:38" ht="63.75" customHeight="1">
      <c r="A5364" s="621">
        <v>18</v>
      </c>
      <c r="B5364" s="645" t="s">
        <v>1297</v>
      </c>
      <c r="C5364" s="645" t="s">
        <v>20748</v>
      </c>
      <c r="D5364" s="645" t="s">
        <v>2968</v>
      </c>
      <c r="E5364" s="643" t="s">
        <v>40</v>
      </c>
      <c r="F5364" s="643" t="s">
        <v>51</v>
      </c>
      <c r="G5364" s="189"/>
      <c r="H5364" s="189"/>
      <c r="I5364" s="189"/>
      <c r="J5364" s="189"/>
      <c r="K5364" s="568"/>
      <c r="L5364" s="643" t="s">
        <v>51</v>
      </c>
      <c r="M5364" s="204"/>
      <c r="N5364" s="189"/>
      <c r="O5364" s="643">
        <v>0</v>
      </c>
      <c r="P5364" s="643">
        <v>0</v>
      </c>
      <c r="Q5364" s="643">
        <v>0</v>
      </c>
      <c r="R5364" s="643">
        <v>0</v>
      </c>
      <c r="S5364" s="643">
        <v>0</v>
      </c>
      <c r="T5364" s="643">
        <v>0</v>
      </c>
      <c r="U5364" s="643">
        <v>0</v>
      </c>
      <c r="V5364" s="643">
        <v>0</v>
      </c>
      <c r="W5364" s="643">
        <v>0</v>
      </c>
      <c r="X5364" s="190">
        <v>0</v>
      </c>
      <c r="Y5364" s="643">
        <v>0</v>
      </c>
      <c r="Z5364" s="643" t="s">
        <v>51</v>
      </c>
      <c r="AA5364" s="624" t="s">
        <v>5289</v>
      </c>
      <c r="AB5364" s="624" t="s">
        <v>5289</v>
      </c>
      <c r="AC5364" s="138"/>
      <c r="AD5364" s="138"/>
      <c r="AE5364" s="138"/>
      <c r="AF5364" s="278"/>
    </row>
    <row r="5365" spans="1:38" ht="138.75" customHeight="1">
      <c r="A5365" s="621">
        <v>19</v>
      </c>
      <c r="B5365" s="645" t="s">
        <v>522</v>
      </c>
      <c r="C5365" s="645" t="s">
        <v>20749</v>
      </c>
      <c r="D5365" s="645" t="s">
        <v>20750</v>
      </c>
      <c r="E5365" s="643" t="s">
        <v>16826</v>
      </c>
      <c r="F5365" s="643" t="s">
        <v>51</v>
      </c>
      <c r="G5365" s="189"/>
      <c r="H5365" s="189"/>
      <c r="I5365" s="189"/>
      <c r="J5365" s="643" t="s">
        <v>5289</v>
      </c>
      <c r="K5365" s="369" t="s">
        <v>15788</v>
      </c>
      <c r="L5365" s="643" t="s">
        <v>51</v>
      </c>
      <c r="M5365" s="204"/>
      <c r="N5365" s="189"/>
      <c r="O5365" s="643">
        <v>0</v>
      </c>
      <c r="P5365" s="643">
        <v>0</v>
      </c>
      <c r="Q5365" s="643">
        <v>0</v>
      </c>
      <c r="R5365" s="643">
        <v>0</v>
      </c>
      <c r="S5365" s="643">
        <v>0</v>
      </c>
      <c r="T5365" s="643">
        <v>0</v>
      </c>
      <c r="U5365" s="643">
        <v>0</v>
      </c>
      <c r="V5365" s="643">
        <v>0</v>
      </c>
      <c r="W5365" s="643">
        <v>0</v>
      </c>
      <c r="X5365" s="190">
        <v>0</v>
      </c>
      <c r="Y5365" s="643">
        <v>0</v>
      </c>
      <c r="Z5365" s="643" t="s">
        <v>51</v>
      </c>
      <c r="AA5365" s="624" t="s">
        <v>5289</v>
      </c>
      <c r="AB5365" s="624" t="s">
        <v>5289</v>
      </c>
      <c r="AC5365" s="138"/>
      <c r="AD5365" s="138"/>
      <c r="AE5365" s="138"/>
      <c r="AF5365" s="278"/>
    </row>
    <row r="5366" spans="1:38" s="44" customFormat="1" ht="102" customHeight="1">
      <c r="A5366" s="621">
        <v>20</v>
      </c>
      <c r="B5366" s="645" t="s">
        <v>14187</v>
      </c>
      <c r="C5366" s="645" t="s">
        <v>20747</v>
      </c>
      <c r="D5366" s="645" t="s">
        <v>15169</v>
      </c>
      <c r="E5366" s="643" t="s">
        <v>40</v>
      </c>
      <c r="F5366" s="643" t="s">
        <v>51</v>
      </c>
      <c r="G5366" s="189"/>
      <c r="H5366" s="189"/>
      <c r="I5366" s="189"/>
      <c r="J5366" s="643" t="s">
        <v>5289</v>
      </c>
      <c r="K5366" s="369" t="s">
        <v>15781</v>
      </c>
      <c r="L5366" s="643" t="s">
        <v>51</v>
      </c>
      <c r="M5366" s="204"/>
      <c r="N5366" s="189"/>
      <c r="O5366" s="643">
        <v>0</v>
      </c>
      <c r="P5366" s="643">
        <v>0</v>
      </c>
      <c r="Q5366" s="643">
        <v>0</v>
      </c>
      <c r="R5366" s="643">
        <v>0</v>
      </c>
      <c r="S5366" s="643">
        <v>0</v>
      </c>
      <c r="T5366" s="643">
        <v>0</v>
      </c>
      <c r="U5366" s="643">
        <v>0</v>
      </c>
      <c r="V5366" s="643">
        <v>0</v>
      </c>
      <c r="W5366" s="643">
        <v>0</v>
      </c>
      <c r="X5366" s="190">
        <v>42</v>
      </c>
      <c r="Y5366" s="643">
        <v>0</v>
      </c>
      <c r="Z5366" s="636" t="s">
        <v>51</v>
      </c>
      <c r="AA5366" s="624" t="s">
        <v>5289</v>
      </c>
      <c r="AB5366" s="624" t="s">
        <v>5289</v>
      </c>
      <c r="AC5366" s="138"/>
      <c r="AD5366" s="138"/>
      <c r="AE5366" s="138"/>
      <c r="AF5366" s="469"/>
      <c r="AG5366" s="107"/>
      <c r="AH5366" s="107"/>
      <c r="AI5366" s="107"/>
      <c r="AJ5366" s="107"/>
      <c r="AK5366" s="107"/>
      <c r="AL5366" s="107"/>
    </row>
    <row r="5367" spans="1:38" s="44" customFormat="1" ht="102" customHeight="1">
      <c r="A5367" s="214">
        <v>21</v>
      </c>
      <c r="B5367" s="592" t="s">
        <v>18291</v>
      </c>
      <c r="C5367" s="645" t="s">
        <v>20745</v>
      </c>
      <c r="D5367" s="645" t="s">
        <v>18292</v>
      </c>
      <c r="E5367" s="593" t="s">
        <v>40</v>
      </c>
      <c r="F5367" s="643" t="s">
        <v>51</v>
      </c>
      <c r="G5367" s="189"/>
      <c r="H5367" s="189"/>
      <c r="I5367" s="189"/>
      <c r="J5367" s="643" t="s">
        <v>5289</v>
      </c>
      <c r="K5367" s="369" t="s">
        <v>20751</v>
      </c>
      <c r="L5367" s="643" t="s">
        <v>51</v>
      </c>
      <c r="M5367" s="204"/>
      <c r="N5367" s="189"/>
      <c r="O5367" s="643">
        <v>0</v>
      </c>
      <c r="P5367" s="643">
        <v>0</v>
      </c>
      <c r="Q5367" s="643">
        <v>0</v>
      </c>
      <c r="R5367" s="643">
        <v>0</v>
      </c>
      <c r="S5367" s="643">
        <v>0</v>
      </c>
      <c r="T5367" s="643">
        <v>0</v>
      </c>
      <c r="U5367" s="643">
        <v>0</v>
      </c>
      <c r="V5367" s="643">
        <v>0</v>
      </c>
      <c r="W5367" s="643">
        <v>0</v>
      </c>
      <c r="X5367" s="190">
        <v>0</v>
      </c>
      <c r="Y5367" s="643">
        <v>0</v>
      </c>
      <c r="Z5367" s="636" t="s">
        <v>51</v>
      </c>
      <c r="AA5367" s="624" t="s">
        <v>5289</v>
      </c>
      <c r="AB5367" s="624" t="s">
        <v>5289</v>
      </c>
      <c r="AC5367" s="138"/>
      <c r="AD5367" s="138"/>
      <c r="AE5367" s="138"/>
      <c r="AF5367" s="469"/>
      <c r="AG5367" s="107"/>
      <c r="AH5367" s="107"/>
      <c r="AI5367" s="107"/>
      <c r="AJ5367" s="107"/>
      <c r="AK5367" s="107"/>
      <c r="AL5367" s="107"/>
    </row>
    <row r="5368" spans="1:38" s="44" customFormat="1" ht="102" customHeight="1">
      <c r="A5368" s="214">
        <v>22</v>
      </c>
      <c r="B5368" s="592" t="s">
        <v>18673</v>
      </c>
      <c r="C5368" s="645" t="s">
        <v>20745</v>
      </c>
      <c r="D5368" s="592" t="s">
        <v>18674</v>
      </c>
      <c r="E5368" s="593" t="s">
        <v>40</v>
      </c>
      <c r="F5368" s="643" t="s">
        <v>51</v>
      </c>
      <c r="G5368" s="594"/>
      <c r="H5368" s="594"/>
      <c r="I5368" s="594"/>
      <c r="J5368" s="643" t="s">
        <v>5289</v>
      </c>
      <c r="K5368" s="369" t="s">
        <v>20751</v>
      </c>
      <c r="L5368" s="643" t="s">
        <v>51</v>
      </c>
      <c r="M5368" s="204"/>
      <c r="N5368" s="189"/>
      <c r="O5368" s="643">
        <v>0</v>
      </c>
      <c r="P5368" s="643">
        <v>0</v>
      </c>
      <c r="Q5368" s="643">
        <v>0</v>
      </c>
      <c r="R5368" s="643">
        <v>0</v>
      </c>
      <c r="S5368" s="643">
        <v>0</v>
      </c>
      <c r="T5368" s="643">
        <v>0</v>
      </c>
      <c r="U5368" s="643">
        <v>0</v>
      </c>
      <c r="V5368" s="643">
        <v>0</v>
      </c>
      <c r="W5368" s="643">
        <v>0</v>
      </c>
      <c r="X5368" s="190">
        <v>0</v>
      </c>
      <c r="Y5368" s="643">
        <v>0</v>
      </c>
      <c r="Z5368" s="643" t="s">
        <v>51</v>
      </c>
      <c r="AA5368" s="624" t="s">
        <v>5289</v>
      </c>
      <c r="AB5368" s="624" t="s">
        <v>5289</v>
      </c>
      <c r="AC5368" s="138"/>
      <c r="AD5368" s="138"/>
      <c r="AE5368" s="138"/>
      <c r="AF5368" s="469"/>
      <c r="AG5368" s="107"/>
      <c r="AH5368" s="107"/>
      <c r="AI5368" s="107"/>
      <c r="AJ5368" s="107"/>
      <c r="AK5368" s="107"/>
      <c r="AL5368" s="107"/>
    </row>
    <row r="5369" spans="1:38" s="44" customFormat="1" ht="102" customHeight="1">
      <c r="A5369" s="214">
        <v>23</v>
      </c>
      <c r="B5369" s="592" t="s">
        <v>20752</v>
      </c>
      <c r="C5369" s="645" t="s">
        <v>20747</v>
      </c>
      <c r="D5369" s="592" t="s">
        <v>21442</v>
      </c>
      <c r="E5369" s="593" t="s">
        <v>40</v>
      </c>
      <c r="F5369" s="643" t="s">
        <v>14186</v>
      </c>
      <c r="G5369" s="643" t="s">
        <v>40</v>
      </c>
      <c r="H5369" s="643">
        <v>1</v>
      </c>
      <c r="I5369" s="643" t="s">
        <v>20746</v>
      </c>
      <c r="J5369" s="643" t="s">
        <v>5289</v>
      </c>
      <c r="K5369" s="369" t="s">
        <v>15779</v>
      </c>
      <c r="L5369" s="643" t="s">
        <v>40</v>
      </c>
      <c r="M5369" s="645" t="s">
        <v>13416</v>
      </c>
      <c r="N5369" s="190">
        <v>393</v>
      </c>
      <c r="O5369" s="643">
        <v>0</v>
      </c>
      <c r="P5369" s="643">
        <v>0</v>
      </c>
      <c r="Q5369" s="643">
        <v>0</v>
      </c>
      <c r="R5369" s="643">
        <v>0</v>
      </c>
      <c r="S5369" s="643">
        <v>0</v>
      </c>
      <c r="T5369" s="643">
        <v>1</v>
      </c>
      <c r="U5369" s="643">
        <v>0</v>
      </c>
      <c r="V5369" s="643">
        <v>0</v>
      </c>
      <c r="W5369" s="643">
        <v>0</v>
      </c>
      <c r="X5369" s="190">
        <v>393</v>
      </c>
      <c r="Y5369" s="643">
        <v>0</v>
      </c>
      <c r="Z5369" s="643" t="s">
        <v>51</v>
      </c>
      <c r="AA5369" s="624" t="s">
        <v>5289</v>
      </c>
      <c r="AB5369" s="624" t="s">
        <v>5289</v>
      </c>
      <c r="AC5369" s="138"/>
      <c r="AD5369" s="138"/>
      <c r="AE5369" s="138"/>
      <c r="AF5369" s="469"/>
      <c r="AG5369" s="107"/>
      <c r="AH5369" s="107"/>
      <c r="AI5369" s="107"/>
      <c r="AJ5369" s="107"/>
      <c r="AK5369" s="107"/>
      <c r="AL5369" s="107"/>
    </row>
    <row r="5370" spans="1:38" s="44" customFormat="1" ht="102" customHeight="1">
      <c r="A5370" s="214">
        <v>24</v>
      </c>
      <c r="B5370" s="592" t="s">
        <v>21443</v>
      </c>
      <c r="C5370" s="645" t="s">
        <v>20747</v>
      </c>
      <c r="D5370" s="592" t="s">
        <v>21444</v>
      </c>
      <c r="E5370" s="593" t="s">
        <v>40</v>
      </c>
      <c r="F5370" s="643" t="s">
        <v>14186</v>
      </c>
      <c r="G5370" s="643" t="s">
        <v>40</v>
      </c>
      <c r="H5370" s="643">
        <v>1</v>
      </c>
      <c r="I5370" s="643" t="s">
        <v>20746</v>
      </c>
      <c r="J5370" s="643" t="s">
        <v>5289</v>
      </c>
      <c r="K5370" s="369" t="s">
        <v>15779</v>
      </c>
      <c r="L5370" s="643" t="s">
        <v>40</v>
      </c>
      <c r="M5370" s="645" t="s">
        <v>13416</v>
      </c>
      <c r="N5370" s="190">
        <v>62</v>
      </c>
      <c r="O5370" s="643">
        <v>0</v>
      </c>
      <c r="P5370" s="643">
        <v>0</v>
      </c>
      <c r="Q5370" s="643">
        <v>0</v>
      </c>
      <c r="R5370" s="643">
        <v>0</v>
      </c>
      <c r="S5370" s="643">
        <v>0</v>
      </c>
      <c r="T5370" s="643">
        <v>1</v>
      </c>
      <c r="U5370" s="643">
        <v>0</v>
      </c>
      <c r="V5370" s="643">
        <v>0</v>
      </c>
      <c r="W5370" s="643">
        <v>0</v>
      </c>
      <c r="X5370" s="190">
        <v>62</v>
      </c>
      <c r="Y5370" s="643">
        <v>0</v>
      </c>
      <c r="Z5370" s="643" t="s">
        <v>51</v>
      </c>
      <c r="AA5370" s="624" t="s">
        <v>5289</v>
      </c>
      <c r="AB5370" s="624" t="s">
        <v>5289</v>
      </c>
      <c r="AC5370" s="138"/>
      <c r="AD5370" s="138"/>
      <c r="AE5370" s="138"/>
      <c r="AF5370" s="469"/>
      <c r="AG5370" s="107"/>
      <c r="AH5370" s="107"/>
      <c r="AI5370" s="107"/>
      <c r="AJ5370" s="107"/>
      <c r="AK5370" s="107"/>
      <c r="AL5370" s="107"/>
    </row>
    <row r="5371" spans="1:38" s="44" customFormat="1" ht="102" customHeight="1">
      <c r="A5371" s="214">
        <v>25</v>
      </c>
      <c r="B5371" s="592" t="s">
        <v>21445</v>
      </c>
      <c r="C5371" s="645" t="s">
        <v>20747</v>
      </c>
      <c r="D5371" s="592" t="s">
        <v>21446</v>
      </c>
      <c r="E5371" s="593" t="s">
        <v>40</v>
      </c>
      <c r="F5371" s="643" t="s">
        <v>14186</v>
      </c>
      <c r="G5371" s="643" t="s">
        <v>40</v>
      </c>
      <c r="H5371" s="643">
        <v>1</v>
      </c>
      <c r="I5371" s="643" t="s">
        <v>20746</v>
      </c>
      <c r="J5371" s="643" t="s">
        <v>5289</v>
      </c>
      <c r="K5371" s="369" t="s">
        <v>15779</v>
      </c>
      <c r="L5371" s="643" t="s">
        <v>40</v>
      </c>
      <c r="M5371" s="645" t="s">
        <v>13416</v>
      </c>
      <c r="N5371" s="190">
        <v>1</v>
      </c>
      <c r="O5371" s="643">
        <v>0</v>
      </c>
      <c r="P5371" s="643">
        <v>0</v>
      </c>
      <c r="Q5371" s="643">
        <v>0</v>
      </c>
      <c r="R5371" s="643">
        <v>0</v>
      </c>
      <c r="S5371" s="643">
        <v>0</v>
      </c>
      <c r="T5371" s="643">
        <v>1</v>
      </c>
      <c r="U5371" s="643">
        <v>0</v>
      </c>
      <c r="V5371" s="643">
        <v>0</v>
      </c>
      <c r="W5371" s="643">
        <v>0</v>
      </c>
      <c r="X5371" s="190">
        <v>1</v>
      </c>
      <c r="Y5371" s="643">
        <v>0</v>
      </c>
      <c r="Z5371" s="643" t="s">
        <v>51</v>
      </c>
      <c r="AA5371" s="624" t="s">
        <v>5289</v>
      </c>
      <c r="AB5371" s="624" t="s">
        <v>5289</v>
      </c>
      <c r="AC5371" s="138"/>
      <c r="AD5371" s="138"/>
      <c r="AE5371" s="138"/>
      <c r="AF5371" s="469"/>
      <c r="AG5371" s="107"/>
      <c r="AH5371" s="107"/>
      <c r="AI5371" s="107"/>
      <c r="AJ5371" s="107"/>
      <c r="AK5371" s="107"/>
      <c r="AL5371" s="107"/>
    </row>
    <row r="5372" spans="1:38" s="44" customFormat="1" ht="102" customHeight="1">
      <c r="A5372" s="214">
        <v>26</v>
      </c>
      <c r="B5372" s="592" t="s">
        <v>21447</v>
      </c>
      <c r="C5372" s="645" t="s">
        <v>20747</v>
      </c>
      <c r="D5372" s="592" t="s">
        <v>21448</v>
      </c>
      <c r="E5372" s="593" t="s">
        <v>40</v>
      </c>
      <c r="F5372" s="643" t="s">
        <v>14186</v>
      </c>
      <c r="G5372" s="643" t="s">
        <v>40</v>
      </c>
      <c r="H5372" s="643">
        <v>1</v>
      </c>
      <c r="I5372" s="643" t="s">
        <v>20746</v>
      </c>
      <c r="J5372" s="643" t="s">
        <v>5289</v>
      </c>
      <c r="K5372" s="369" t="s">
        <v>15779</v>
      </c>
      <c r="L5372" s="643" t="s">
        <v>40</v>
      </c>
      <c r="M5372" s="645" t="s">
        <v>13416</v>
      </c>
      <c r="N5372" s="190">
        <v>401</v>
      </c>
      <c r="O5372" s="643">
        <v>0</v>
      </c>
      <c r="P5372" s="643">
        <v>0</v>
      </c>
      <c r="Q5372" s="643">
        <v>0</v>
      </c>
      <c r="R5372" s="643">
        <v>0</v>
      </c>
      <c r="S5372" s="643">
        <v>0</v>
      </c>
      <c r="T5372" s="643">
        <v>1</v>
      </c>
      <c r="U5372" s="643">
        <v>0</v>
      </c>
      <c r="V5372" s="643">
        <v>0</v>
      </c>
      <c r="W5372" s="643">
        <v>0</v>
      </c>
      <c r="X5372" s="190">
        <v>401</v>
      </c>
      <c r="Y5372" s="643">
        <v>0</v>
      </c>
      <c r="Z5372" s="643" t="s">
        <v>51</v>
      </c>
      <c r="AA5372" s="624" t="s">
        <v>5289</v>
      </c>
      <c r="AB5372" s="624" t="s">
        <v>5289</v>
      </c>
      <c r="AC5372" s="138"/>
      <c r="AD5372" s="138"/>
      <c r="AE5372" s="138"/>
      <c r="AF5372" s="469"/>
      <c r="AG5372" s="107"/>
      <c r="AH5372" s="107"/>
      <c r="AI5372" s="107"/>
      <c r="AJ5372" s="107"/>
      <c r="AK5372" s="107"/>
      <c r="AL5372" s="107"/>
    </row>
    <row r="5373" spans="1:38" ht="15.75" customHeight="1" thickBot="1">
      <c r="A5373" s="18"/>
      <c r="B5373" s="18">
        <v>26</v>
      </c>
      <c r="C5373" s="18"/>
      <c r="D5373" s="18">
        <v>26</v>
      </c>
      <c r="E5373" s="18">
        <v>26</v>
      </c>
      <c r="F5373" s="18">
        <v>9</v>
      </c>
      <c r="G5373" s="18">
        <v>9</v>
      </c>
      <c r="H5373" s="18">
        <v>1</v>
      </c>
      <c r="I5373" s="18"/>
      <c r="J5373" s="18">
        <v>1</v>
      </c>
      <c r="K5373" s="18">
        <v>23</v>
      </c>
      <c r="L5373" s="18">
        <v>21</v>
      </c>
      <c r="M5373" s="200"/>
      <c r="N5373" s="18">
        <f t="shared" ref="N5373:O5373" si="1882">SUM(N5347:N5372)</f>
        <v>2162</v>
      </c>
      <c r="O5373" s="18">
        <f t="shared" si="1882"/>
        <v>0</v>
      </c>
      <c r="P5373" s="18">
        <f t="shared" ref="P5373:Q5373" si="1883">SUM(P5347:P5372)</f>
        <v>0</v>
      </c>
      <c r="Q5373" s="18">
        <f t="shared" si="1883"/>
        <v>0</v>
      </c>
      <c r="R5373" s="18">
        <f t="shared" ref="R5373" si="1884">SUM(R5347:R5372)</f>
        <v>0</v>
      </c>
      <c r="S5373" s="18">
        <f t="shared" ref="S5373" si="1885">SUM(S5347:S5372)</f>
        <v>0</v>
      </c>
      <c r="T5373" s="18">
        <f t="shared" ref="T5373:U5373" si="1886">SUM(T5347:T5372)</f>
        <v>4</v>
      </c>
      <c r="U5373" s="18">
        <f t="shared" si="1886"/>
        <v>0</v>
      </c>
      <c r="V5373" s="18">
        <f t="shared" ref="V5373:W5373" si="1887">SUM(V5347:V5372)</f>
        <v>0</v>
      </c>
      <c r="W5373" s="18">
        <f t="shared" si="1887"/>
        <v>0</v>
      </c>
      <c r="X5373" s="18">
        <f t="shared" ref="X5373:Y5373" si="1888">SUM(X5347:X5372)</f>
        <v>2093</v>
      </c>
      <c r="Y5373" s="18">
        <f t="shared" si="1888"/>
        <v>0</v>
      </c>
      <c r="Z5373" s="18">
        <v>0</v>
      </c>
      <c r="AA5373" s="18">
        <v>1</v>
      </c>
      <c r="AB5373" s="18">
        <v>1</v>
      </c>
      <c r="AC5373" s="18"/>
      <c r="AD5373" s="18"/>
      <c r="AE5373" s="18"/>
      <c r="AF5373" s="18"/>
    </row>
    <row r="5374" spans="1:38" ht="15.75" customHeight="1" thickBot="1">
      <c r="A5374" s="660" t="s">
        <v>326</v>
      </c>
      <c r="B5374" s="661"/>
      <c r="C5374" s="661"/>
      <c r="D5374" s="661"/>
      <c r="E5374" s="661"/>
      <c r="F5374" s="661"/>
      <c r="G5374" s="661"/>
      <c r="H5374" s="661"/>
      <c r="I5374" s="661"/>
      <c r="J5374" s="661"/>
      <c r="K5374" s="661"/>
      <c r="L5374" s="661"/>
      <c r="M5374" s="661"/>
      <c r="N5374" s="661"/>
      <c r="O5374" s="661"/>
      <c r="P5374" s="661"/>
      <c r="Q5374" s="661"/>
      <c r="R5374" s="661"/>
      <c r="S5374" s="661"/>
      <c r="T5374" s="661"/>
      <c r="U5374" s="661"/>
      <c r="V5374" s="661"/>
      <c r="W5374" s="661"/>
      <c r="X5374" s="661"/>
      <c r="Y5374" s="661"/>
      <c r="Z5374" s="661"/>
      <c r="AA5374" s="661"/>
      <c r="AB5374" s="661"/>
      <c r="AC5374" s="661"/>
      <c r="AD5374" s="661"/>
      <c r="AE5374" s="661"/>
      <c r="AF5374" s="662"/>
    </row>
    <row r="5375" spans="1:38" ht="127.5" customHeight="1">
      <c r="A5375" s="621">
        <v>1</v>
      </c>
      <c r="B5375" s="52" t="s">
        <v>1300</v>
      </c>
      <c r="C5375" s="52" t="s">
        <v>1314</v>
      </c>
      <c r="D5375" s="52" t="s">
        <v>2969</v>
      </c>
      <c r="E5375" s="118" t="s">
        <v>40</v>
      </c>
      <c r="F5375" s="624" t="s">
        <v>16683</v>
      </c>
      <c r="G5375" s="138"/>
      <c r="H5375" s="138"/>
      <c r="I5375" s="138"/>
      <c r="J5375" s="52" t="s">
        <v>14513</v>
      </c>
      <c r="K5375" s="324" t="s">
        <v>14509</v>
      </c>
      <c r="L5375" s="118" t="s">
        <v>40</v>
      </c>
      <c r="M5375" s="52" t="s">
        <v>13378</v>
      </c>
      <c r="N5375" s="118">
        <v>0</v>
      </c>
      <c r="O5375" s="118">
        <v>0</v>
      </c>
      <c r="P5375" s="118">
        <v>0</v>
      </c>
      <c r="Q5375" s="118">
        <v>0</v>
      </c>
      <c r="R5375" s="118">
        <v>0</v>
      </c>
      <c r="S5375" s="118">
        <v>0</v>
      </c>
      <c r="T5375" s="118">
        <v>0</v>
      </c>
      <c r="U5375" s="118">
        <v>0</v>
      </c>
      <c r="V5375" s="118">
        <v>0</v>
      </c>
      <c r="W5375" s="118">
        <v>0</v>
      </c>
      <c r="X5375" s="624">
        <v>0</v>
      </c>
      <c r="Y5375" s="118">
        <v>0</v>
      </c>
      <c r="Z5375" s="118" t="s">
        <v>51</v>
      </c>
      <c r="AA5375" s="52" t="s">
        <v>1316</v>
      </c>
      <c r="AB5375" s="52" t="s">
        <v>2970</v>
      </c>
      <c r="AC5375" s="138"/>
      <c r="AD5375" s="138"/>
      <c r="AE5375" s="138"/>
      <c r="AF5375" s="278"/>
      <c r="AG5375" s="1"/>
      <c r="AH5375" s="1"/>
      <c r="AI5375" s="1"/>
      <c r="AJ5375" s="1"/>
      <c r="AK5375" s="1"/>
      <c r="AL5375" s="1"/>
    </row>
    <row r="5376" spans="1:38" ht="114.75">
      <c r="A5376" s="621">
        <v>2</v>
      </c>
      <c r="B5376" s="627" t="s">
        <v>1301</v>
      </c>
      <c r="C5376" s="627" t="s">
        <v>1314</v>
      </c>
      <c r="D5376" s="627" t="s">
        <v>2971</v>
      </c>
      <c r="E5376" s="624" t="s">
        <v>40</v>
      </c>
      <c r="F5376" s="624" t="s">
        <v>14188</v>
      </c>
      <c r="G5376" s="624" t="s">
        <v>40</v>
      </c>
      <c r="H5376" s="138"/>
      <c r="I5376" s="138"/>
      <c r="J5376" s="633" t="s">
        <v>5740</v>
      </c>
      <c r="K5376" s="626" t="s">
        <v>4717</v>
      </c>
      <c r="L5376" s="624" t="s">
        <v>40</v>
      </c>
      <c r="M5376" s="627" t="s">
        <v>18762</v>
      </c>
      <c r="N5376" s="624">
        <v>0</v>
      </c>
      <c r="O5376" s="624">
        <v>0</v>
      </c>
      <c r="P5376" s="624">
        <v>0</v>
      </c>
      <c r="Q5376" s="624">
        <v>0</v>
      </c>
      <c r="R5376" s="624">
        <v>0</v>
      </c>
      <c r="S5376" s="624">
        <v>0</v>
      </c>
      <c r="T5376" s="624">
        <v>0</v>
      </c>
      <c r="U5376" s="624">
        <v>0</v>
      </c>
      <c r="V5376" s="624">
        <v>0</v>
      </c>
      <c r="W5376" s="624">
        <v>0</v>
      </c>
      <c r="X5376" s="624">
        <v>0</v>
      </c>
      <c r="Y5376" s="624">
        <v>0</v>
      </c>
      <c r="Z5376" s="624" t="s">
        <v>51</v>
      </c>
      <c r="AA5376" s="624" t="s">
        <v>5289</v>
      </c>
      <c r="AB5376" s="624" t="s">
        <v>5289</v>
      </c>
      <c r="AC5376" s="138"/>
      <c r="AD5376" s="138"/>
      <c r="AE5376" s="138"/>
      <c r="AF5376" s="278"/>
      <c r="AG5376" s="1"/>
      <c r="AH5376" s="1"/>
      <c r="AI5376" s="1"/>
      <c r="AJ5376" s="1"/>
      <c r="AK5376" s="1"/>
      <c r="AL5376" s="1"/>
    </row>
    <row r="5377" spans="1:38" ht="114.75">
      <c r="A5377" s="621">
        <v>3</v>
      </c>
      <c r="B5377" s="627" t="s">
        <v>1302</v>
      </c>
      <c r="C5377" s="627" t="s">
        <v>1314</v>
      </c>
      <c r="D5377" s="627" t="s">
        <v>2972</v>
      </c>
      <c r="E5377" s="624" t="s">
        <v>40</v>
      </c>
      <c r="F5377" s="624" t="s">
        <v>14188</v>
      </c>
      <c r="G5377" s="624" t="s">
        <v>40</v>
      </c>
      <c r="H5377" s="138"/>
      <c r="I5377" s="138"/>
      <c r="J5377" s="633" t="s">
        <v>5740</v>
      </c>
      <c r="K5377" s="626" t="s">
        <v>14510</v>
      </c>
      <c r="L5377" s="624" t="s">
        <v>40</v>
      </c>
      <c r="M5377" s="627" t="s">
        <v>13419</v>
      </c>
      <c r="N5377" s="624">
        <v>0</v>
      </c>
      <c r="O5377" s="624">
        <v>0</v>
      </c>
      <c r="P5377" s="624">
        <v>0</v>
      </c>
      <c r="Q5377" s="624">
        <v>0</v>
      </c>
      <c r="R5377" s="624">
        <v>0</v>
      </c>
      <c r="S5377" s="624">
        <v>0</v>
      </c>
      <c r="T5377" s="624">
        <v>0</v>
      </c>
      <c r="U5377" s="624">
        <v>0</v>
      </c>
      <c r="V5377" s="624">
        <v>0</v>
      </c>
      <c r="W5377" s="624">
        <v>0</v>
      </c>
      <c r="X5377" s="624">
        <v>0</v>
      </c>
      <c r="Y5377" s="624">
        <v>0</v>
      </c>
      <c r="Z5377" s="624" t="s">
        <v>51</v>
      </c>
      <c r="AA5377" s="624" t="s">
        <v>5289</v>
      </c>
      <c r="AB5377" s="624" t="s">
        <v>5289</v>
      </c>
      <c r="AC5377" s="138"/>
      <c r="AD5377" s="138"/>
      <c r="AE5377" s="138"/>
      <c r="AF5377" s="278"/>
      <c r="AG5377" s="1"/>
      <c r="AH5377" s="1"/>
      <c r="AI5377" s="1"/>
      <c r="AJ5377" s="1"/>
      <c r="AK5377" s="1"/>
      <c r="AL5377" s="1"/>
    </row>
    <row r="5378" spans="1:38" ht="229.5">
      <c r="A5378" s="621">
        <v>4</v>
      </c>
      <c r="B5378" s="627" t="s">
        <v>1303</v>
      </c>
      <c r="C5378" s="627" t="s">
        <v>1314</v>
      </c>
      <c r="D5378" s="627" t="s">
        <v>15084</v>
      </c>
      <c r="E5378" s="624" t="s">
        <v>40</v>
      </c>
      <c r="F5378" s="624" t="s">
        <v>14188</v>
      </c>
      <c r="G5378" s="624" t="s">
        <v>40</v>
      </c>
      <c r="H5378" s="138"/>
      <c r="I5378" s="138"/>
      <c r="J5378" s="633" t="s">
        <v>5740</v>
      </c>
      <c r="K5378" s="626" t="s">
        <v>15083</v>
      </c>
      <c r="L5378" s="624" t="s">
        <v>40</v>
      </c>
      <c r="M5378" s="627" t="s">
        <v>15085</v>
      </c>
      <c r="N5378" s="624">
        <v>0</v>
      </c>
      <c r="O5378" s="624">
        <v>0</v>
      </c>
      <c r="P5378" s="624">
        <v>0</v>
      </c>
      <c r="Q5378" s="624">
        <v>0</v>
      </c>
      <c r="R5378" s="624">
        <v>0</v>
      </c>
      <c r="S5378" s="624">
        <v>0</v>
      </c>
      <c r="T5378" s="624">
        <v>0</v>
      </c>
      <c r="U5378" s="624">
        <v>0</v>
      </c>
      <c r="V5378" s="624">
        <v>0</v>
      </c>
      <c r="W5378" s="624">
        <v>0</v>
      </c>
      <c r="X5378" s="624">
        <v>0</v>
      </c>
      <c r="Y5378" s="624">
        <v>0</v>
      </c>
      <c r="Z5378" s="624" t="s">
        <v>51</v>
      </c>
      <c r="AA5378" s="624" t="s">
        <v>5289</v>
      </c>
      <c r="AB5378" s="624" t="s">
        <v>5289</v>
      </c>
      <c r="AC5378" s="138"/>
      <c r="AD5378" s="138"/>
      <c r="AE5378" s="138"/>
      <c r="AF5378" s="278"/>
      <c r="AG5378" s="1"/>
      <c r="AH5378" s="1"/>
      <c r="AI5378" s="1"/>
      <c r="AJ5378" s="1"/>
      <c r="AK5378" s="1"/>
      <c r="AL5378" s="1"/>
    </row>
    <row r="5379" spans="1:38" ht="204">
      <c r="A5379" s="621">
        <v>5</v>
      </c>
      <c r="B5379" s="627" t="s">
        <v>1304</v>
      </c>
      <c r="C5379" s="627" t="s">
        <v>1314</v>
      </c>
      <c r="D5379" s="627" t="s">
        <v>2973</v>
      </c>
      <c r="E5379" s="624" t="s">
        <v>2768</v>
      </c>
      <c r="F5379" s="138"/>
      <c r="G5379" s="138"/>
      <c r="H5379" s="138"/>
      <c r="I5379" s="138"/>
      <c r="J5379" s="633" t="s">
        <v>5740</v>
      </c>
      <c r="K5379" s="626" t="s">
        <v>1151</v>
      </c>
      <c r="L5379" s="624" t="s">
        <v>51</v>
      </c>
      <c r="M5379" s="202"/>
      <c r="N5379" s="918"/>
      <c r="O5379" s="624">
        <v>0</v>
      </c>
      <c r="P5379" s="624">
        <v>0</v>
      </c>
      <c r="Q5379" s="624">
        <v>0</v>
      </c>
      <c r="R5379" s="624">
        <v>0</v>
      </c>
      <c r="S5379" s="624">
        <v>0</v>
      </c>
      <c r="T5379" s="624">
        <v>0</v>
      </c>
      <c r="U5379" s="624">
        <v>0</v>
      </c>
      <c r="V5379" s="624">
        <v>0</v>
      </c>
      <c r="W5379" s="624">
        <v>0</v>
      </c>
      <c r="X5379" s="624">
        <v>94</v>
      </c>
      <c r="Y5379" s="624">
        <v>0</v>
      </c>
      <c r="Z5379" s="624" t="s">
        <v>51</v>
      </c>
      <c r="AA5379" s="624" t="s">
        <v>5289</v>
      </c>
      <c r="AB5379" s="624" t="s">
        <v>5289</v>
      </c>
      <c r="AC5379" s="138"/>
      <c r="AD5379" s="138"/>
      <c r="AE5379" s="138"/>
      <c r="AF5379" s="278"/>
      <c r="AG5379" s="1"/>
      <c r="AH5379" s="1"/>
      <c r="AI5379" s="1"/>
      <c r="AJ5379" s="1"/>
      <c r="AK5379" s="1"/>
      <c r="AL5379" s="1"/>
    </row>
    <row r="5380" spans="1:38" ht="191.25">
      <c r="A5380" s="621">
        <v>6</v>
      </c>
      <c r="B5380" s="627" t="s">
        <v>582</v>
      </c>
      <c r="C5380" s="627" t="s">
        <v>1314</v>
      </c>
      <c r="D5380" s="627" t="s">
        <v>2974</v>
      </c>
      <c r="E5380" s="624" t="s">
        <v>2769</v>
      </c>
      <c r="F5380" s="624" t="s">
        <v>14188</v>
      </c>
      <c r="G5380" s="624" t="s">
        <v>40</v>
      </c>
      <c r="H5380" s="138"/>
      <c r="I5380" s="138"/>
      <c r="J5380" s="633" t="s">
        <v>5740</v>
      </c>
      <c r="K5380" s="626" t="s">
        <v>640</v>
      </c>
      <c r="L5380" s="624" t="s">
        <v>51</v>
      </c>
      <c r="M5380" s="202"/>
      <c r="N5380" s="918"/>
      <c r="O5380" s="624">
        <v>0</v>
      </c>
      <c r="P5380" s="624">
        <v>0</v>
      </c>
      <c r="Q5380" s="624">
        <v>0</v>
      </c>
      <c r="R5380" s="624">
        <v>0</v>
      </c>
      <c r="S5380" s="624">
        <v>0</v>
      </c>
      <c r="T5380" s="624">
        <v>0</v>
      </c>
      <c r="U5380" s="624">
        <v>0</v>
      </c>
      <c r="V5380" s="624">
        <v>0</v>
      </c>
      <c r="W5380" s="624">
        <v>0</v>
      </c>
      <c r="X5380" s="624">
        <v>0</v>
      </c>
      <c r="Y5380" s="624">
        <v>0</v>
      </c>
      <c r="Z5380" s="624" t="s">
        <v>51</v>
      </c>
      <c r="AA5380" s="624" t="s">
        <v>5289</v>
      </c>
      <c r="AB5380" s="624" t="s">
        <v>5289</v>
      </c>
      <c r="AC5380" s="138"/>
      <c r="AD5380" s="138"/>
      <c r="AE5380" s="138"/>
      <c r="AF5380" s="278"/>
      <c r="AG5380" s="1"/>
      <c r="AH5380" s="1"/>
      <c r="AI5380" s="1"/>
      <c r="AJ5380" s="1"/>
      <c r="AK5380" s="1"/>
      <c r="AL5380" s="1"/>
    </row>
    <row r="5381" spans="1:38" ht="191.25">
      <c r="A5381" s="621">
        <v>7</v>
      </c>
      <c r="B5381" s="627" t="s">
        <v>1305</v>
      </c>
      <c r="C5381" s="627" t="s">
        <v>1314</v>
      </c>
      <c r="D5381" s="627" t="s">
        <v>2975</v>
      </c>
      <c r="E5381" s="624" t="s">
        <v>3143</v>
      </c>
      <c r="F5381" s="624" t="s">
        <v>14188</v>
      </c>
      <c r="G5381" s="624" t="s">
        <v>40</v>
      </c>
      <c r="H5381" s="138"/>
      <c r="I5381" s="138"/>
      <c r="J5381" s="633" t="s">
        <v>5740</v>
      </c>
      <c r="K5381" s="626" t="s">
        <v>14511</v>
      </c>
      <c r="L5381" s="624" t="s">
        <v>51</v>
      </c>
      <c r="M5381" s="202"/>
      <c r="N5381" s="918"/>
      <c r="O5381" s="624">
        <v>0</v>
      </c>
      <c r="P5381" s="624">
        <v>0</v>
      </c>
      <c r="Q5381" s="624">
        <v>0</v>
      </c>
      <c r="R5381" s="624">
        <v>0</v>
      </c>
      <c r="S5381" s="624">
        <v>0</v>
      </c>
      <c r="T5381" s="624">
        <v>0</v>
      </c>
      <c r="U5381" s="624">
        <v>0</v>
      </c>
      <c r="V5381" s="624">
        <v>0</v>
      </c>
      <c r="W5381" s="624">
        <v>0</v>
      </c>
      <c r="X5381" s="624">
        <v>8</v>
      </c>
      <c r="Y5381" s="624">
        <v>0</v>
      </c>
      <c r="Z5381" s="624" t="s">
        <v>51</v>
      </c>
      <c r="AA5381" s="624" t="s">
        <v>5289</v>
      </c>
      <c r="AB5381" s="624" t="s">
        <v>5289</v>
      </c>
      <c r="AC5381" s="138"/>
      <c r="AD5381" s="138"/>
      <c r="AE5381" s="138"/>
      <c r="AF5381" s="278"/>
      <c r="AG5381" s="1"/>
      <c r="AH5381" s="1"/>
      <c r="AI5381" s="1"/>
      <c r="AJ5381" s="1"/>
      <c r="AK5381" s="1"/>
      <c r="AL5381" s="1"/>
    </row>
    <row r="5382" spans="1:38" ht="114.75">
      <c r="A5382" s="621">
        <v>8</v>
      </c>
      <c r="B5382" s="627" t="s">
        <v>1251</v>
      </c>
      <c r="C5382" s="627" t="s">
        <v>1314</v>
      </c>
      <c r="D5382" s="627" t="s">
        <v>2976</v>
      </c>
      <c r="E5382" s="624" t="s">
        <v>40</v>
      </c>
      <c r="F5382" s="624" t="s">
        <v>14188</v>
      </c>
      <c r="G5382" s="624" t="s">
        <v>40</v>
      </c>
      <c r="H5382" s="138"/>
      <c r="I5382" s="138"/>
      <c r="J5382" s="633" t="s">
        <v>5740</v>
      </c>
      <c r="K5382" s="626" t="s">
        <v>1209</v>
      </c>
      <c r="L5382" s="624" t="s">
        <v>51</v>
      </c>
      <c r="M5382" s="202"/>
      <c r="N5382" s="918"/>
      <c r="O5382" s="624">
        <v>0</v>
      </c>
      <c r="P5382" s="624">
        <v>0</v>
      </c>
      <c r="Q5382" s="624">
        <v>0</v>
      </c>
      <c r="R5382" s="624">
        <v>0</v>
      </c>
      <c r="S5382" s="624">
        <v>0</v>
      </c>
      <c r="T5382" s="624">
        <v>0</v>
      </c>
      <c r="U5382" s="624">
        <v>0</v>
      </c>
      <c r="V5382" s="624">
        <v>0</v>
      </c>
      <c r="W5382" s="624">
        <v>0</v>
      </c>
      <c r="X5382" s="624">
        <v>0</v>
      </c>
      <c r="Y5382" s="624">
        <v>0</v>
      </c>
      <c r="Z5382" s="624" t="s">
        <v>51</v>
      </c>
      <c r="AA5382" s="624" t="s">
        <v>5289</v>
      </c>
      <c r="AB5382" s="624" t="s">
        <v>5289</v>
      </c>
      <c r="AC5382" s="138"/>
      <c r="AD5382" s="138"/>
      <c r="AE5382" s="138"/>
      <c r="AF5382" s="278"/>
      <c r="AG5382" s="1"/>
      <c r="AH5382" s="1"/>
      <c r="AI5382" s="1"/>
      <c r="AJ5382" s="1"/>
      <c r="AK5382" s="1"/>
      <c r="AL5382" s="1"/>
    </row>
    <row r="5383" spans="1:38" ht="63.75">
      <c r="A5383" s="621">
        <v>9</v>
      </c>
      <c r="B5383" s="627" t="s">
        <v>1306</v>
      </c>
      <c r="C5383" s="627" t="s">
        <v>1314</v>
      </c>
      <c r="D5383" s="627" t="s">
        <v>2977</v>
      </c>
      <c r="E5383" s="624" t="s">
        <v>40</v>
      </c>
      <c r="F5383" s="138"/>
      <c r="G5383" s="138"/>
      <c r="H5383" s="138"/>
      <c r="I5383" s="138"/>
      <c r="J5383" s="633" t="s">
        <v>5740</v>
      </c>
      <c r="K5383" s="626" t="s">
        <v>14512</v>
      </c>
      <c r="L5383" s="624" t="s">
        <v>51</v>
      </c>
      <c r="M5383" s="202"/>
      <c r="N5383" s="918"/>
      <c r="O5383" s="624">
        <v>0</v>
      </c>
      <c r="P5383" s="624">
        <v>0</v>
      </c>
      <c r="Q5383" s="624">
        <v>0</v>
      </c>
      <c r="R5383" s="624">
        <v>0</v>
      </c>
      <c r="S5383" s="624">
        <v>0</v>
      </c>
      <c r="T5383" s="624">
        <v>0</v>
      </c>
      <c r="U5383" s="624">
        <v>0</v>
      </c>
      <c r="V5383" s="624">
        <v>0</v>
      </c>
      <c r="W5383" s="624">
        <v>0</v>
      </c>
      <c r="X5383" s="624">
        <v>0</v>
      </c>
      <c r="Y5383" s="624">
        <v>0</v>
      </c>
      <c r="Z5383" s="624" t="s">
        <v>51</v>
      </c>
      <c r="AA5383" s="624" t="s">
        <v>5289</v>
      </c>
      <c r="AB5383" s="624" t="s">
        <v>5289</v>
      </c>
      <c r="AC5383" s="138"/>
      <c r="AD5383" s="138"/>
      <c r="AE5383" s="138"/>
      <c r="AF5383" s="278"/>
      <c r="AG5383" s="1"/>
      <c r="AH5383" s="1"/>
      <c r="AI5383" s="1"/>
      <c r="AJ5383" s="1"/>
      <c r="AK5383" s="1"/>
      <c r="AL5383" s="1"/>
    </row>
    <row r="5384" spans="1:38" ht="204" customHeight="1">
      <c r="A5384" s="621">
        <v>10</v>
      </c>
      <c r="B5384" s="627" t="s">
        <v>1307</v>
      </c>
      <c r="C5384" s="627" t="s">
        <v>1314</v>
      </c>
      <c r="D5384" s="627" t="s">
        <v>2973</v>
      </c>
      <c r="E5384" s="624" t="s">
        <v>2770</v>
      </c>
      <c r="F5384" s="138"/>
      <c r="G5384" s="138"/>
      <c r="H5384" s="138"/>
      <c r="I5384" s="138"/>
      <c r="J5384" s="138"/>
      <c r="K5384" s="138"/>
      <c r="L5384" s="624" t="s">
        <v>51</v>
      </c>
      <c r="M5384" s="202"/>
      <c r="N5384" s="918"/>
      <c r="O5384" s="624">
        <v>0</v>
      </c>
      <c r="P5384" s="624">
        <v>0</v>
      </c>
      <c r="Q5384" s="624">
        <v>0</v>
      </c>
      <c r="R5384" s="624">
        <v>0</v>
      </c>
      <c r="S5384" s="624">
        <v>0</v>
      </c>
      <c r="T5384" s="624">
        <v>0</v>
      </c>
      <c r="U5384" s="624">
        <v>0</v>
      </c>
      <c r="V5384" s="624">
        <v>0</v>
      </c>
      <c r="W5384" s="624">
        <v>0</v>
      </c>
      <c r="X5384" s="624">
        <v>0</v>
      </c>
      <c r="Y5384" s="624">
        <v>0</v>
      </c>
      <c r="Z5384" s="624" t="s">
        <v>51</v>
      </c>
      <c r="AA5384" s="624" t="s">
        <v>5289</v>
      </c>
      <c r="AB5384" s="624" t="s">
        <v>5289</v>
      </c>
      <c r="AC5384" s="138"/>
      <c r="AD5384" s="138"/>
      <c r="AE5384" s="138"/>
      <c r="AF5384" s="278"/>
      <c r="AG5384" s="1"/>
      <c r="AH5384" s="1"/>
      <c r="AI5384" s="1"/>
      <c r="AJ5384" s="1"/>
      <c r="AK5384" s="1"/>
      <c r="AL5384" s="1"/>
    </row>
    <row r="5385" spans="1:38" ht="204">
      <c r="A5385" s="621">
        <v>11</v>
      </c>
      <c r="B5385" s="627" t="s">
        <v>125</v>
      </c>
      <c r="C5385" s="627" t="s">
        <v>1314</v>
      </c>
      <c r="D5385" s="627" t="s">
        <v>2973</v>
      </c>
      <c r="E5385" s="624" t="s">
        <v>2771</v>
      </c>
      <c r="F5385" s="138"/>
      <c r="G5385" s="138"/>
      <c r="H5385" s="138"/>
      <c r="I5385" s="138"/>
      <c r="J5385" s="138"/>
      <c r="K5385" s="138"/>
      <c r="L5385" s="624" t="s">
        <v>51</v>
      </c>
      <c r="M5385" s="202"/>
      <c r="N5385" s="918"/>
      <c r="O5385" s="624">
        <v>0</v>
      </c>
      <c r="P5385" s="624">
        <v>0</v>
      </c>
      <c r="Q5385" s="624">
        <v>0</v>
      </c>
      <c r="R5385" s="624">
        <v>0</v>
      </c>
      <c r="S5385" s="624">
        <v>0</v>
      </c>
      <c r="T5385" s="624">
        <v>0</v>
      </c>
      <c r="U5385" s="624">
        <v>0</v>
      </c>
      <c r="V5385" s="624">
        <v>0</v>
      </c>
      <c r="W5385" s="624">
        <v>0</v>
      </c>
      <c r="X5385" s="624">
        <v>0</v>
      </c>
      <c r="Y5385" s="624">
        <v>0</v>
      </c>
      <c r="Z5385" s="624" t="s">
        <v>51</v>
      </c>
      <c r="AA5385" s="624" t="s">
        <v>5289</v>
      </c>
      <c r="AB5385" s="624" t="s">
        <v>5289</v>
      </c>
      <c r="AC5385" s="138"/>
      <c r="AD5385" s="138"/>
      <c r="AE5385" s="138"/>
      <c r="AF5385" s="278"/>
      <c r="AG5385" s="1"/>
      <c r="AH5385" s="1"/>
      <c r="AI5385" s="1"/>
      <c r="AJ5385" s="1"/>
      <c r="AK5385" s="1"/>
      <c r="AL5385" s="1"/>
    </row>
    <row r="5386" spans="1:38" ht="76.5" customHeight="1">
      <c r="A5386" s="621">
        <v>12</v>
      </c>
      <c r="B5386" s="627" t="s">
        <v>951</v>
      </c>
      <c r="C5386" s="627" t="s">
        <v>1314</v>
      </c>
      <c r="D5386" s="627" t="s">
        <v>2978</v>
      </c>
      <c r="E5386" s="624" t="s">
        <v>40</v>
      </c>
      <c r="F5386" s="138"/>
      <c r="G5386" s="138"/>
      <c r="H5386" s="138"/>
      <c r="I5386" s="138"/>
      <c r="J5386" s="138"/>
      <c r="K5386" s="138"/>
      <c r="L5386" s="624" t="s">
        <v>51</v>
      </c>
      <c r="M5386" s="202"/>
      <c r="N5386" s="918"/>
      <c r="O5386" s="624">
        <v>0</v>
      </c>
      <c r="P5386" s="624">
        <v>0</v>
      </c>
      <c r="Q5386" s="624">
        <v>0</v>
      </c>
      <c r="R5386" s="624">
        <v>0</v>
      </c>
      <c r="S5386" s="624">
        <v>0</v>
      </c>
      <c r="T5386" s="624">
        <v>0</v>
      </c>
      <c r="U5386" s="624">
        <v>0</v>
      </c>
      <c r="V5386" s="624">
        <v>0</v>
      </c>
      <c r="W5386" s="624">
        <v>0</v>
      </c>
      <c r="X5386" s="624">
        <v>0</v>
      </c>
      <c r="Y5386" s="624">
        <v>0</v>
      </c>
      <c r="Z5386" s="624" t="s">
        <v>51</v>
      </c>
      <c r="AA5386" s="624" t="s">
        <v>5289</v>
      </c>
      <c r="AB5386" s="624" t="s">
        <v>5289</v>
      </c>
      <c r="AC5386" s="138"/>
      <c r="AD5386" s="138"/>
      <c r="AE5386" s="138"/>
      <c r="AF5386" s="278"/>
      <c r="AG5386" s="1"/>
      <c r="AH5386" s="1"/>
      <c r="AI5386" s="1"/>
      <c r="AJ5386" s="1"/>
      <c r="AK5386" s="1"/>
      <c r="AL5386" s="1"/>
    </row>
    <row r="5387" spans="1:38" ht="76.5" customHeight="1">
      <c r="A5387" s="621">
        <v>13</v>
      </c>
      <c r="B5387" s="627" t="s">
        <v>1308</v>
      </c>
      <c r="C5387" s="627" t="s">
        <v>1314</v>
      </c>
      <c r="D5387" s="627" t="s">
        <v>2973</v>
      </c>
      <c r="E5387" s="624" t="s">
        <v>40</v>
      </c>
      <c r="F5387" s="138"/>
      <c r="G5387" s="138"/>
      <c r="H5387" s="138"/>
      <c r="I5387" s="138"/>
      <c r="J5387" s="138"/>
      <c r="K5387" s="138"/>
      <c r="L5387" s="624" t="s">
        <v>51</v>
      </c>
      <c r="M5387" s="202"/>
      <c r="N5387" s="918"/>
      <c r="O5387" s="624">
        <v>0</v>
      </c>
      <c r="P5387" s="624">
        <v>0</v>
      </c>
      <c r="Q5387" s="624">
        <v>0</v>
      </c>
      <c r="R5387" s="624">
        <v>0</v>
      </c>
      <c r="S5387" s="624">
        <v>0</v>
      </c>
      <c r="T5387" s="624">
        <v>0</v>
      </c>
      <c r="U5387" s="624">
        <v>0</v>
      </c>
      <c r="V5387" s="624">
        <v>0</v>
      </c>
      <c r="W5387" s="624">
        <v>0</v>
      </c>
      <c r="X5387" s="624">
        <v>687</v>
      </c>
      <c r="Y5387" s="624">
        <v>0</v>
      </c>
      <c r="Z5387" s="624" t="s">
        <v>51</v>
      </c>
      <c r="AA5387" s="624" t="s">
        <v>5289</v>
      </c>
      <c r="AB5387" s="624" t="s">
        <v>5289</v>
      </c>
      <c r="AC5387" s="138"/>
      <c r="AD5387" s="138"/>
      <c r="AE5387" s="138"/>
      <c r="AF5387" s="278"/>
      <c r="AG5387" s="1"/>
      <c r="AH5387" s="1"/>
      <c r="AI5387" s="1"/>
      <c r="AJ5387" s="1"/>
      <c r="AK5387" s="1"/>
      <c r="AL5387" s="1"/>
    </row>
    <row r="5388" spans="1:38" ht="204" customHeight="1">
      <c r="A5388" s="621">
        <v>14</v>
      </c>
      <c r="B5388" s="627" t="s">
        <v>2979</v>
      </c>
      <c r="C5388" s="627" t="s">
        <v>1314</v>
      </c>
      <c r="D5388" s="627" t="s">
        <v>2973</v>
      </c>
      <c r="E5388" s="624" t="s">
        <v>2772</v>
      </c>
      <c r="F5388" s="138"/>
      <c r="G5388" s="138"/>
      <c r="H5388" s="138"/>
      <c r="I5388" s="138"/>
      <c r="J5388" s="138"/>
      <c r="K5388" s="138"/>
      <c r="L5388" s="624" t="s">
        <v>51</v>
      </c>
      <c r="M5388" s="202"/>
      <c r="N5388" s="918"/>
      <c r="O5388" s="624">
        <v>0</v>
      </c>
      <c r="P5388" s="624">
        <v>0</v>
      </c>
      <c r="Q5388" s="624">
        <v>0</v>
      </c>
      <c r="R5388" s="624">
        <v>0</v>
      </c>
      <c r="S5388" s="624">
        <v>0</v>
      </c>
      <c r="T5388" s="624">
        <v>0</v>
      </c>
      <c r="U5388" s="624">
        <v>0</v>
      </c>
      <c r="V5388" s="624">
        <v>0</v>
      </c>
      <c r="W5388" s="624">
        <v>0</v>
      </c>
      <c r="X5388" s="624">
        <v>0</v>
      </c>
      <c r="Y5388" s="624">
        <v>0</v>
      </c>
      <c r="Z5388" s="624" t="s">
        <v>51</v>
      </c>
      <c r="AA5388" s="624" t="s">
        <v>5289</v>
      </c>
      <c r="AB5388" s="624" t="s">
        <v>5289</v>
      </c>
      <c r="AC5388" s="138"/>
      <c r="AD5388" s="138"/>
      <c r="AE5388" s="138"/>
      <c r="AF5388" s="278"/>
      <c r="AG5388" s="1"/>
      <c r="AH5388" s="1"/>
      <c r="AI5388" s="1"/>
      <c r="AJ5388" s="1"/>
      <c r="AK5388" s="1"/>
      <c r="AL5388" s="1"/>
    </row>
    <row r="5389" spans="1:38" ht="204">
      <c r="A5389" s="621">
        <v>15</v>
      </c>
      <c r="B5389" s="627" t="s">
        <v>1309</v>
      </c>
      <c r="C5389" s="627" t="s">
        <v>1314</v>
      </c>
      <c r="D5389" s="627" t="s">
        <v>2980</v>
      </c>
      <c r="E5389" s="624" t="s">
        <v>2773</v>
      </c>
      <c r="F5389" s="138"/>
      <c r="G5389" s="138"/>
      <c r="H5389" s="138"/>
      <c r="I5389" s="138"/>
      <c r="J5389" s="138"/>
      <c r="K5389" s="138"/>
      <c r="L5389" s="624" t="s">
        <v>51</v>
      </c>
      <c r="M5389" s="202"/>
      <c r="N5389" s="918"/>
      <c r="O5389" s="624">
        <v>0</v>
      </c>
      <c r="P5389" s="624">
        <v>0</v>
      </c>
      <c r="Q5389" s="624">
        <v>0</v>
      </c>
      <c r="R5389" s="624">
        <v>0</v>
      </c>
      <c r="S5389" s="624">
        <v>0</v>
      </c>
      <c r="T5389" s="624">
        <v>0</v>
      </c>
      <c r="U5389" s="624">
        <v>0</v>
      </c>
      <c r="V5389" s="624">
        <v>0</v>
      </c>
      <c r="W5389" s="624">
        <v>0</v>
      </c>
      <c r="X5389" s="624">
        <v>4</v>
      </c>
      <c r="Y5389" s="624">
        <v>0</v>
      </c>
      <c r="Z5389" s="624" t="s">
        <v>51</v>
      </c>
      <c r="AA5389" s="624" t="s">
        <v>5289</v>
      </c>
      <c r="AB5389" s="624" t="s">
        <v>5289</v>
      </c>
      <c r="AC5389" s="138"/>
      <c r="AD5389" s="138"/>
      <c r="AE5389" s="138"/>
      <c r="AF5389" s="278"/>
      <c r="AG5389" s="1"/>
      <c r="AH5389" s="1"/>
      <c r="AI5389" s="1"/>
      <c r="AJ5389" s="1"/>
      <c r="AK5389" s="1"/>
      <c r="AL5389" s="1"/>
    </row>
    <row r="5390" spans="1:38" ht="76.5" customHeight="1">
      <c r="A5390" s="621">
        <v>16</v>
      </c>
      <c r="B5390" s="627" t="s">
        <v>1310</v>
      </c>
      <c r="C5390" s="627" t="s">
        <v>1314</v>
      </c>
      <c r="D5390" s="627" t="s">
        <v>2981</v>
      </c>
      <c r="E5390" s="624" t="s">
        <v>40</v>
      </c>
      <c r="F5390" s="138"/>
      <c r="G5390" s="138"/>
      <c r="H5390" s="138"/>
      <c r="I5390" s="138"/>
      <c r="J5390" s="138"/>
      <c r="K5390" s="138"/>
      <c r="L5390" s="624" t="s">
        <v>51</v>
      </c>
      <c r="M5390" s="202"/>
      <c r="N5390" s="918"/>
      <c r="O5390" s="624">
        <v>0</v>
      </c>
      <c r="P5390" s="624">
        <v>0</v>
      </c>
      <c r="Q5390" s="624">
        <v>0</v>
      </c>
      <c r="R5390" s="624">
        <v>0</v>
      </c>
      <c r="S5390" s="624">
        <v>0</v>
      </c>
      <c r="T5390" s="624">
        <v>0</v>
      </c>
      <c r="U5390" s="624">
        <v>0</v>
      </c>
      <c r="V5390" s="624">
        <v>0</v>
      </c>
      <c r="W5390" s="624">
        <v>0</v>
      </c>
      <c r="X5390" s="624">
        <v>6</v>
      </c>
      <c r="Y5390" s="624">
        <v>0</v>
      </c>
      <c r="Z5390" s="624" t="s">
        <v>51</v>
      </c>
      <c r="AA5390" s="624" t="s">
        <v>5289</v>
      </c>
      <c r="AB5390" s="624" t="s">
        <v>5289</v>
      </c>
      <c r="AC5390" s="138"/>
      <c r="AD5390" s="138"/>
      <c r="AE5390" s="138"/>
      <c r="AF5390" s="278"/>
      <c r="AG5390" s="1"/>
      <c r="AH5390" s="1"/>
      <c r="AI5390" s="1"/>
      <c r="AJ5390" s="1"/>
      <c r="AK5390" s="1"/>
      <c r="AL5390" s="1"/>
    </row>
    <row r="5391" spans="1:38" ht="89.25" customHeight="1">
      <c r="A5391" s="621">
        <v>17</v>
      </c>
      <c r="B5391" s="627" t="s">
        <v>13008</v>
      </c>
      <c r="C5391" s="627" t="s">
        <v>1314</v>
      </c>
      <c r="D5391" s="627" t="s">
        <v>2982</v>
      </c>
      <c r="E5391" s="624" t="s">
        <v>40</v>
      </c>
      <c r="F5391" s="138"/>
      <c r="G5391" s="138"/>
      <c r="H5391" s="138"/>
      <c r="I5391" s="138"/>
      <c r="J5391" s="138"/>
      <c r="K5391" s="138"/>
      <c r="L5391" s="624" t="s">
        <v>51</v>
      </c>
      <c r="M5391" s="202"/>
      <c r="N5391" s="918"/>
      <c r="O5391" s="624">
        <v>0</v>
      </c>
      <c r="P5391" s="624">
        <v>0</v>
      </c>
      <c r="Q5391" s="624">
        <v>0</v>
      </c>
      <c r="R5391" s="624">
        <v>0</v>
      </c>
      <c r="S5391" s="624">
        <v>0</v>
      </c>
      <c r="T5391" s="624">
        <v>0</v>
      </c>
      <c r="U5391" s="624">
        <v>0</v>
      </c>
      <c r="V5391" s="624">
        <v>0</v>
      </c>
      <c r="W5391" s="624">
        <v>0</v>
      </c>
      <c r="X5391" s="624">
        <v>0</v>
      </c>
      <c r="Y5391" s="624">
        <v>0</v>
      </c>
      <c r="Z5391" s="624" t="s">
        <v>51</v>
      </c>
      <c r="AA5391" s="624" t="s">
        <v>5289</v>
      </c>
      <c r="AB5391" s="624" t="s">
        <v>5289</v>
      </c>
      <c r="AC5391" s="138"/>
      <c r="AD5391" s="138"/>
      <c r="AE5391" s="138"/>
      <c r="AF5391" s="278"/>
      <c r="AH5391" s="1"/>
      <c r="AI5391" s="1"/>
      <c r="AJ5391" s="1"/>
      <c r="AK5391" s="1"/>
      <c r="AL5391" s="1"/>
    </row>
    <row r="5392" spans="1:38" ht="204">
      <c r="A5392" s="621">
        <v>18</v>
      </c>
      <c r="B5392" s="627" t="s">
        <v>1311</v>
      </c>
      <c r="C5392" s="627" t="s">
        <v>1314</v>
      </c>
      <c r="D5392" s="627" t="s">
        <v>2983</v>
      </c>
      <c r="E5392" s="624" t="s">
        <v>2774</v>
      </c>
      <c r="F5392" s="138"/>
      <c r="G5392" s="138"/>
      <c r="H5392" s="138"/>
      <c r="I5392" s="138"/>
      <c r="J5392" s="138"/>
      <c r="K5392" s="138"/>
      <c r="L5392" s="624" t="s">
        <v>51</v>
      </c>
      <c r="M5392" s="202"/>
      <c r="N5392" s="918"/>
      <c r="O5392" s="624">
        <v>0</v>
      </c>
      <c r="P5392" s="624">
        <v>0</v>
      </c>
      <c r="Q5392" s="624">
        <v>0</v>
      </c>
      <c r="R5392" s="624">
        <v>0</v>
      </c>
      <c r="S5392" s="624">
        <v>0</v>
      </c>
      <c r="T5392" s="624">
        <v>0</v>
      </c>
      <c r="U5392" s="624">
        <v>0</v>
      </c>
      <c r="V5392" s="624">
        <v>0</v>
      </c>
      <c r="W5392" s="624">
        <v>0</v>
      </c>
      <c r="X5392" s="624">
        <v>15</v>
      </c>
      <c r="Y5392" s="624">
        <v>0</v>
      </c>
      <c r="Z5392" s="624" t="s">
        <v>51</v>
      </c>
      <c r="AA5392" s="624" t="s">
        <v>5289</v>
      </c>
      <c r="AB5392" s="624" t="s">
        <v>5289</v>
      </c>
      <c r="AC5392" s="138"/>
      <c r="AD5392" s="138"/>
      <c r="AE5392" s="138"/>
      <c r="AF5392" s="278"/>
      <c r="AH5392" s="1"/>
      <c r="AI5392" s="1"/>
      <c r="AJ5392" s="1"/>
      <c r="AK5392" s="1"/>
      <c r="AL5392" s="1"/>
    </row>
    <row r="5393" spans="1:38" ht="63.75" customHeight="1">
      <c r="A5393" s="621">
        <v>19</v>
      </c>
      <c r="B5393" s="627" t="s">
        <v>1312</v>
      </c>
      <c r="C5393" s="627" t="s">
        <v>1314</v>
      </c>
      <c r="D5393" s="234" t="s">
        <v>15088</v>
      </c>
      <c r="E5393" s="636" t="s">
        <v>40</v>
      </c>
      <c r="F5393" s="138"/>
      <c r="G5393" s="920"/>
      <c r="H5393" s="920"/>
      <c r="I5393" s="920"/>
      <c r="J5393" s="190" t="s">
        <v>5740</v>
      </c>
      <c r="K5393" s="630" t="s">
        <v>15086</v>
      </c>
      <c r="L5393" s="636" t="s">
        <v>40</v>
      </c>
      <c r="M5393" s="238" t="s">
        <v>15090</v>
      </c>
      <c r="N5393" s="634">
        <v>0</v>
      </c>
      <c r="O5393" s="634">
        <v>0</v>
      </c>
      <c r="P5393" s="634">
        <v>0</v>
      </c>
      <c r="Q5393" s="634">
        <v>0</v>
      </c>
      <c r="R5393" s="634">
        <v>0</v>
      </c>
      <c r="S5393" s="634">
        <v>0</v>
      </c>
      <c r="T5393" s="634">
        <v>0</v>
      </c>
      <c r="U5393" s="634">
        <v>0</v>
      </c>
      <c r="V5393" s="634">
        <v>0</v>
      </c>
      <c r="W5393" s="634">
        <v>0</v>
      </c>
      <c r="X5393" s="624">
        <v>0</v>
      </c>
      <c r="Y5393" s="634">
        <v>0</v>
      </c>
      <c r="Z5393" s="624" t="s">
        <v>51</v>
      </c>
      <c r="AA5393" s="624" t="s">
        <v>5289</v>
      </c>
      <c r="AB5393" s="624" t="s">
        <v>5289</v>
      </c>
      <c r="AC5393" s="138"/>
      <c r="AD5393" s="138"/>
      <c r="AE5393" s="138"/>
      <c r="AF5393" s="278"/>
      <c r="AH5393" s="1"/>
      <c r="AI5393" s="1"/>
      <c r="AJ5393" s="1"/>
      <c r="AK5393" s="1"/>
      <c r="AL5393" s="1"/>
    </row>
    <row r="5394" spans="1:38" ht="255">
      <c r="A5394" s="325">
        <v>20</v>
      </c>
      <c r="B5394" s="635" t="s">
        <v>1313</v>
      </c>
      <c r="C5394" s="635" t="s">
        <v>1314</v>
      </c>
      <c r="D5394" s="234" t="s">
        <v>15089</v>
      </c>
      <c r="E5394" s="636" t="s">
        <v>40</v>
      </c>
      <c r="F5394" s="138"/>
      <c r="G5394" s="920"/>
      <c r="H5394" s="920"/>
      <c r="I5394" s="920"/>
      <c r="J5394" s="190" t="s">
        <v>5740</v>
      </c>
      <c r="K5394" s="630" t="s">
        <v>15087</v>
      </c>
      <c r="L5394" s="636" t="s">
        <v>40</v>
      </c>
      <c r="M5394" s="921" t="s">
        <v>15091</v>
      </c>
      <c r="N5394" s="634">
        <v>0</v>
      </c>
      <c r="O5394" s="634">
        <v>0</v>
      </c>
      <c r="P5394" s="634">
        <v>0</v>
      </c>
      <c r="Q5394" s="634">
        <v>0</v>
      </c>
      <c r="R5394" s="634">
        <v>0</v>
      </c>
      <c r="S5394" s="634">
        <v>0</v>
      </c>
      <c r="T5394" s="634">
        <v>0</v>
      </c>
      <c r="U5394" s="634">
        <v>0</v>
      </c>
      <c r="V5394" s="634">
        <v>0</v>
      </c>
      <c r="W5394" s="634">
        <v>0</v>
      </c>
      <c r="X5394" s="624">
        <v>1</v>
      </c>
      <c r="Y5394" s="634">
        <v>0</v>
      </c>
      <c r="Z5394" s="634" t="s">
        <v>51</v>
      </c>
      <c r="AA5394" s="634" t="s">
        <v>5289</v>
      </c>
      <c r="AB5394" s="634" t="s">
        <v>5289</v>
      </c>
      <c r="AC5394" s="503"/>
      <c r="AD5394" s="503"/>
      <c r="AE5394" s="503"/>
      <c r="AF5394" s="922"/>
      <c r="AH5394" s="1"/>
      <c r="AI5394" s="1"/>
      <c r="AJ5394" s="1"/>
      <c r="AK5394" s="1"/>
      <c r="AL5394" s="1"/>
    </row>
    <row r="5395" spans="1:38" s="174" customFormat="1" ht="15" customHeight="1">
      <c r="A5395" s="18"/>
      <c r="B5395" s="18">
        <v>20</v>
      </c>
      <c r="C5395" s="18"/>
      <c r="D5395" s="18">
        <v>20</v>
      </c>
      <c r="E5395" s="18">
        <v>20</v>
      </c>
      <c r="F5395" s="18">
        <v>6</v>
      </c>
      <c r="G5395" s="18">
        <v>6</v>
      </c>
      <c r="H5395" s="18">
        <v>0</v>
      </c>
      <c r="I5395" s="18"/>
      <c r="J5395" s="18">
        <v>1</v>
      </c>
      <c r="K5395" s="18">
        <v>8</v>
      </c>
      <c r="L5395" s="18">
        <v>6</v>
      </c>
      <c r="M5395" s="200"/>
      <c r="N5395" s="18">
        <f t="shared" ref="N5395:O5395" si="1889">SUM(N5375:N5394)</f>
        <v>0</v>
      </c>
      <c r="O5395" s="18">
        <f t="shared" si="1889"/>
        <v>0</v>
      </c>
      <c r="P5395" s="18">
        <f t="shared" ref="P5395:Q5395" si="1890">SUM(P5375:P5394)</f>
        <v>0</v>
      </c>
      <c r="Q5395" s="18">
        <f t="shared" si="1890"/>
        <v>0</v>
      </c>
      <c r="R5395" s="18">
        <f t="shared" ref="R5395" si="1891">SUM(R5375:R5394)</f>
        <v>0</v>
      </c>
      <c r="S5395" s="18">
        <f t="shared" ref="S5395" si="1892">SUM(S5375:S5394)</f>
        <v>0</v>
      </c>
      <c r="T5395" s="18">
        <f t="shared" ref="T5395:U5395" si="1893">SUM(T5375:T5394)</f>
        <v>0</v>
      </c>
      <c r="U5395" s="18">
        <f t="shared" si="1893"/>
        <v>0</v>
      </c>
      <c r="V5395" s="18">
        <f t="shared" ref="V5395:W5395" si="1894">SUM(V5375:V5394)</f>
        <v>0</v>
      </c>
      <c r="W5395" s="18">
        <f t="shared" si="1894"/>
        <v>0</v>
      </c>
      <c r="X5395" s="18">
        <f t="shared" ref="X5395:Y5395" si="1895">SUM(X5375:X5394)</f>
        <v>815</v>
      </c>
      <c r="Y5395" s="18">
        <f t="shared" si="1895"/>
        <v>0</v>
      </c>
      <c r="Z5395" s="18"/>
      <c r="AA5395" s="18">
        <v>1</v>
      </c>
      <c r="AB5395" s="18">
        <v>1</v>
      </c>
      <c r="AC5395" s="18"/>
      <c r="AD5395" s="18"/>
      <c r="AE5395" s="18"/>
      <c r="AF5395" s="18"/>
      <c r="AG5395" s="196"/>
    </row>
    <row r="5396" spans="1:38" ht="13.5" thickBot="1">
      <c r="A5396" s="646">
        <v>9</v>
      </c>
      <c r="B5396" s="646">
        <f>B5232+B5254+B5277+B5308+B5320+B5331+B5345+B5395+B5373</f>
        <v>163</v>
      </c>
      <c r="C5396" s="646"/>
      <c r="D5396" s="646">
        <f>D5232+D5254+D5277+D5308+D5320+D5331+D5345+D5395+D5373</f>
        <v>163</v>
      </c>
      <c r="E5396" s="646">
        <f>E5232+E5254+E5277+E5308+E5320+E5331+E5345+E5395+E5373</f>
        <v>163</v>
      </c>
      <c r="F5396" s="646">
        <f>F5232+F5254+F5277+F5308+F5320+F5331+F5345+F5395+F5373</f>
        <v>67</v>
      </c>
      <c r="G5396" s="646">
        <f>G5232+G5254+G5277+G5308+G5320+G5331+G5345+G5395+G5373</f>
        <v>69</v>
      </c>
      <c r="H5396" s="646">
        <f>H5232+H5254+H5277+H5308+H5320+H5331+H5345+H5395+H5373</f>
        <v>4</v>
      </c>
      <c r="I5396" s="646"/>
      <c r="J5396" s="646">
        <f>J5232+J5254+J5277+J5308+J5320+J5331+J5345+J5395+J5373</f>
        <v>9</v>
      </c>
      <c r="K5396" s="646">
        <f>K5232+K5254+K5277+K5308+K5320+K5331+K5345+K5395+K5373</f>
        <v>81</v>
      </c>
      <c r="L5396" s="646">
        <f>L5232+L5254+L5277+L5308+L5320+L5331+L5345+L5395+L5373</f>
        <v>73</v>
      </c>
      <c r="M5396" s="242"/>
      <c r="N5396" s="646">
        <f t="shared" ref="N5396:O5396" si="1896">N5232+N5254+N5277+N5308+N5320+N5331+N5345+N5395+N5373</f>
        <v>2759</v>
      </c>
      <c r="O5396" s="646">
        <f t="shared" si="1896"/>
        <v>0</v>
      </c>
      <c r="P5396" s="646">
        <f t="shared" ref="P5396:Q5396" si="1897">P5232+P5254+P5277+P5308+P5320+P5331+P5345+P5395+P5373</f>
        <v>0</v>
      </c>
      <c r="Q5396" s="646">
        <f t="shared" si="1897"/>
        <v>0</v>
      </c>
      <c r="R5396" s="646">
        <f t="shared" ref="R5396" si="1898">R5232+R5254+R5277+R5308+R5320+R5331+R5345+R5395+R5373</f>
        <v>0</v>
      </c>
      <c r="S5396" s="646">
        <f t="shared" ref="S5396:AB5396" si="1899">S5232+S5254+S5277+S5308+S5320+S5331+S5345+S5395+S5373</f>
        <v>0</v>
      </c>
      <c r="T5396" s="646">
        <f t="shared" ref="T5396:U5396" si="1900">T5232+T5254+T5277+T5308+T5320+T5331+T5345+T5395+T5373</f>
        <v>11</v>
      </c>
      <c r="U5396" s="646">
        <f t="shared" si="1900"/>
        <v>0</v>
      </c>
      <c r="V5396" s="646">
        <f t="shared" ref="V5396:W5396" si="1901">V5232+V5254+V5277+V5308+V5320+V5331+V5345+V5395+V5373</f>
        <v>0</v>
      </c>
      <c r="W5396" s="646">
        <f t="shared" si="1901"/>
        <v>0</v>
      </c>
      <c r="X5396" s="646">
        <f t="shared" ref="X5396:Y5396" si="1902">X5232+X5254+X5277+X5308+X5320+X5331+X5345+X5395+X5373</f>
        <v>7683</v>
      </c>
      <c r="Y5396" s="646">
        <f t="shared" si="1902"/>
        <v>0</v>
      </c>
      <c r="Z5396" s="646">
        <f t="shared" si="1899"/>
        <v>20</v>
      </c>
      <c r="AA5396" s="646">
        <f t="shared" si="1899"/>
        <v>9</v>
      </c>
      <c r="AB5396" s="646">
        <f t="shared" si="1899"/>
        <v>9</v>
      </c>
      <c r="AC5396" s="646"/>
      <c r="AD5396" s="646"/>
      <c r="AE5396" s="646"/>
      <c r="AF5396" s="646"/>
      <c r="AH5396" s="1"/>
      <c r="AI5396" s="1"/>
      <c r="AJ5396" s="1"/>
      <c r="AK5396" s="1"/>
      <c r="AL5396" s="1"/>
    </row>
    <row r="5397" spans="1:38" ht="15.75" customHeight="1" thickBot="1">
      <c r="A5397" s="663" t="s">
        <v>184</v>
      </c>
      <c r="B5397" s="664"/>
      <c r="C5397" s="664"/>
      <c r="D5397" s="664"/>
      <c r="E5397" s="664"/>
      <c r="F5397" s="664"/>
      <c r="G5397" s="664"/>
      <c r="H5397" s="664"/>
      <c r="I5397" s="664"/>
      <c r="J5397" s="664"/>
      <c r="K5397" s="664"/>
      <c r="L5397" s="664"/>
      <c r="M5397" s="664"/>
      <c r="N5397" s="664"/>
      <c r="O5397" s="664"/>
      <c r="P5397" s="664"/>
      <c r="Q5397" s="664"/>
      <c r="R5397" s="664"/>
      <c r="S5397" s="664"/>
      <c r="T5397" s="664"/>
      <c r="U5397" s="664"/>
      <c r="V5397" s="664"/>
      <c r="W5397" s="664"/>
      <c r="X5397" s="664"/>
      <c r="Y5397" s="664"/>
      <c r="Z5397" s="664"/>
      <c r="AA5397" s="664"/>
      <c r="AB5397" s="664"/>
      <c r="AC5397" s="664"/>
      <c r="AD5397" s="664"/>
      <c r="AE5397" s="664"/>
      <c r="AF5397" s="665"/>
      <c r="AH5397" s="1"/>
      <c r="AI5397" s="1"/>
      <c r="AJ5397" s="1"/>
      <c r="AK5397" s="1"/>
      <c r="AL5397" s="1"/>
    </row>
    <row r="5398" spans="1:38" ht="127.5">
      <c r="A5398" s="621">
        <v>1</v>
      </c>
      <c r="B5398" s="627" t="s">
        <v>6058</v>
      </c>
      <c r="C5398" s="627" t="s">
        <v>6095</v>
      </c>
      <c r="D5398" s="627" t="s">
        <v>16744</v>
      </c>
      <c r="E5398" s="624" t="s">
        <v>40</v>
      </c>
      <c r="F5398" s="624" t="s">
        <v>51</v>
      </c>
      <c r="G5398" s="138"/>
      <c r="H5398" s="138"/>
      <c r="I5398" s="138"/>
      <c r="J5398" s="138"/>
      <c r="K5398" s="138"/>
      <c r="L5398" s="624" t="s">
        <v>51</v>
      </c>
      <c r="M5398" s="202"/>
      <c r="N5398" s="138"/>
      <c r="O5398" s="624">
        <v>0</v>
      </c>
      <c r="P5398" s="624">
        <v>0</v>
      </c>
      <c r="Q5398" s="624">
        <v>0</v>
      </c>
      <c r="R5398" s="624">
        <v>0</v>
      </c>
      <c r="S5398" s="624">
        <v>0</v>
      </c>
      <c r="T5398" s="624">
        <v>0</v>
      </c>
      <c r="U5398" s="624">
        <v>0</v>
      </c>
      <c r="V5398" s="624">
        <v>0</v>
      </c>
      <c r="W5398" s="624">
        <v>0</v>
      </c>
      <c r="X5398" s="366">
        <v>1300</v>
      </c>
      <c r="Y5398" s="624">
        <v>0</v>
      </c>
      <c r="Z5398" s="624" t="s">
        <v>51</v>
      </c>
      <c r="AA5398" s="627" t="s">
        <v>6099</v>
      </c>
      <c r="AB5398" s="627" t="s">
        <v>7044</v>
      </c>
      <c r="AC5398" s="84" t="s">
        <v>15853</v>
      </c>
      <c r="AD5398" s="84" t="s">
        <v>864</v>
      </c>
      <c r="AE5398" s="84" t="s">
        <v>15854</v>
      </c>
      <c r="AF5398" s="84" t="s">
        <v>15855</v>
      </c>
      <c r="AH5398" s="1"/>
      <c r="AI5398" s="1"/>
      <c r="AJ5398" s="1"/>
      <c r="AK5398" s="1"/>
      <c r="AL5398" s="1"/>
    </row>
    <row r="5399" spans="1:38" ht="114.75" customHeight="1">
      <c r="A5399" s="621">
        <v>2</v>
      </c>
      <c r="B5399" s="627" t="s">
        <v>6059</v>
      </c>
      <c r="C5399" s="627" t="s">
        <v>6095</v>
      </c>
      <c r="D5399" s="627" t="s">
        <v>7045</v>
      </c>
      <c r="E5399" s="624" t="s">
        <v>40</v>
      </c>
      <c r="F5399" s="624" t="s">
        <v>51</v>
      </c>
      <c r="G5399" s="138"/>
      <c r="H5399" s="138"/>
      <c r="I5399" s="138"/>
      <c r="J5399" s="138"/>
      <c r="K5399" s="138"/>
      <c r="L5399" s="624" t="s">
        <v>51</v>
      </c>
      <c r="M5399" s="202"/>
      <c r="N5399" s="138"/>
      <c r="O5399" s="624">
        <v>0</v>
      </c>
      <c r="P5399" s="624">
        <v>0</v>
      </c>
      <c r="Q5399" s="624">
        <v>0</v>
      </c>
      <c r="R5399" s="624">
        <v>0</v>
      </c>
      <c r="S5399" s="624">
        <v>0</v>
      </c>
      <c r="T5399" s="624">
        <v>0</v>
      </c>
      <c r="U5399" s="624">
        <v>0</v>
      </c>
      <c r="V5399" s="624">
        <v>0</v>
      </c>
      <c r="W5399" s="624">
        <v>0</v>
      </c>
      <c r="X5399" s="366">
        <v>1021</v>
      </c>
      <c r="Y5399" s="624">
        <v>0</v>
      </c>
      <c r="Z5399" s="624" t="s">
        <v>51</v>
      </c>
      <c r="AA5399" s="624" t="s">
        <v>5289</v>
      </c>
      <c r="AB5399" s="624" t="s">
        <v>5289</v>
      </c>
      <c r="AC5399" s="84" t="s">
        <v>5289</v>
      </c>
      <c r="AD5399" s="84" t="s">
        <v>5289</v>
      </c>
      <c r="AE5399" s="84" t="s">
        <v>5289</v>
      </c>
      <c r="AF5399" s="84" t="s">
        <v>5289</v>
      </c>
      <c r="AH5399" s="1"/>
      <c r="AI5399" s="1"/>
      <c r="AJ5399" s="1"/>
      <c r="AK5399" s="1"/>
      <c r="AL5399" s="1"/>
    </row>
    <row r="5400" spans="1:38" ht="127.5" customHeight="1">
      <c r="A5400" s="621">
        <v>3</v>
      </c>
      <c r="B5400" s="627" t="s">
        <v>6060</v>
      </c>
      <c r="C5400" s="627" t="s">
        <v>6095</v>
      </c>
      <c r="D5400" s="24" t="s">
        <v>16745</v>
      </c>
      <c r="E5400" s="624" t="s">
        <v>40</v>
      </c>
      <c r="F5400" s="624" t="s">
        <v>51</v>
      </c>
      <c r="G5400" s="138"/>
      <c r="H5400" s="138"/>
      <c r="I5400" s="138"/>
      <c r="J5400" s="138"/>
      <c r="K5400" s="138"/>
      <c r="L5400" s="624" t="s">
        <v>51</v>
      </c>
      <c r="M5400" s="202"/>
      <c r="N5400" s="138"/>
      <c r="O5400" s="624">
        <v>0</v>
      </c>
      <c r="P5400" s="624">
        <v>0</v>
      </c>
      <c r="Q5400" s="624">
        <v>0</v>
      </c>
      <c r="R5400" s="624">
        <v>0</v>
      </c>
      <c r="S5400" s="624">
        <v>0</v>
      </c>
      <c r="T5400" s="624">
        <v>0</v>
      </c>
      <c r="U5400" s="624">
        <v>0</v>
      </c>
      <c r="V5400" s="624">
        <v>0</v>
      </c>
      <c r="W5400" s="624">
        <v>0</v>
      </c>
      <c r="X5400" s="366">
        <v>3243</v>
      </c>
      <c r="Y5400" s="624">
        <v>0</v>
      </c>
      <c r="Z5400" s="624" t="s">
        <v>51</v>
      </c>
      <c r="AA5400" s="624" t="s">
        <v>5289</v>
      </c>
      <c r="AB5400" s="624" t="s">
        <v>5289</v>
      </c>
      <c r="AC5400" s="84" t="s">
        <v>5289</v>
      </c>
      <c r="AD5400" s="84" t="s">
        <v>5289</v>
      </c>
      <c r="AE5400" s="84" t="s">
        <v>5289</v>
      </c>
      <c r="AF5400" s="84" t="s">
        <v>5289</v>
      </c>
      <c r="AH5400" s="1"/>
      <c r="AI5400" s="1"/>
      <c r="AJ5400" s="1"/>
      <c r="AK5400" s="1"/>
      <c r="AL5400" s="1"/>
    </row>
    <row r="5401" spans="1:38" ht="153" customHeight="1">
      <c r="A5401" s="621">
        <v>4</v>
      </c>
      <c r="B5401" s="627" t="s">
        <v>6061</v>
      </c>
      <c r="C5401" s="627" t="s">
        <v>6095</v>
      </c>
      <c r="D5401" s="627" t="s">
        <v>7046</v>
      </c>
      <c r="E5401" s="624" t="s">
        <v>40</v>
      </c>
      <c r="F5401" s="624" t="s">
        <v>51</v>
      </c>
      <c r="G5401" s="138"/>
      <c r="H5401" s="138"/>
      <c r="I5401" s="138"/>
      <c r="J5401" s="138"/>
      <c r="K5401" s="138"/>
      <c r="L5401" s="624" t="s">
        <v>51</v>
      </c>
      <c r="M5401" s="202"/>
      <c r="N5401" s="138"/>
      <c r="O5401" s="624">
        <v>0</v>
      </c>
      <c r="P5401" s="624">
        <v>0</v>
      </c>
      <c r="Q5401" s="624">
        <v>0</v>
      </c>
      <c r="R5401" s="624">
        <v>0</v>
      </c>
      <c r="S5401" s="624">
        <v>0</v>
      </c>
      <c r="T5401" s="624">
        <v>0</v>
      </c>
      <c r="U5401" s="624">
        <v>0</v>
      </c>
      <c r="V5401" s="624">
        <v>0</v>
      </c>
      <c r="W5401" s="624">
        <v>0</v>
      </c>
      <c r="X5401" s="366">
        <v>2986</v>
      </c>
      <c r="Y5401" s="624">
        <v>0</v>
      </c>
      <c r="Z5401" s="624" t="s">
        <v>51</v>
      </c>
      <c r="AA5401" s="624" t="s">
        <v>5289</v>
      </c>
      <c r="AB5401" s="624" t="s">
        <v>5289</v>
      </c>
      <c r="AC5401" s="84" t="s">
        <v>5289</v>
      </c>
      <c r="AD5401" s="84" t="s">
        <v>5289</v>
      </c>
      <c r="AE5401" s="84" t="s">
        <v>5289</v>
      </c>
      <c r="AF5401" s="84" t="s">
        <v>5289</v>
      </c>
      <c r="AH5401" s="1"/>
      <c r="AI5401" s="1"/>
      <c r="AJ5401" s="1"/>
      <c r="AK5401" s="1"/>
      <c r="AL5401" s="1"/>
    </row>
    <row r="5402" spans="1:38" ht="140.25" customHeight="1">
      <c r="A5402" s="621">
        <v>5</v>
      </c>
      <c r="B5402" s="627" t="s">
        <v>6062</v>
      </c>
      <c r="C5402" s="627" t="s">
        <v>6095</v>
      </c>
      <c r="D5402" s="627" t="s">
        <v>16746</v>
      </c>
      <c r="E5402" s="624" t="s">
        <v>40</v>
      </c>
      <c r="F5402" s="624" t="s">
        <v>51</v>
      </c>
      <c r="G5402" s="138"/>
      <c r="H5402" s="138"/>
      <c r="I5402" s="138"/>
      <c r="J5402" s="138"/>
      <c r="K5402" s="138"/>
      <c r="L5402" s="624" t="s">
        <v>51</v>
      </c>
      <c r="M5402" s="202"/>
      <c r="N5402" s="138"/>
      <c r="O5402" s="624">
        <v>0</v>
      </c>
      <c r="P5402" s="624">
        <v>0</v>
      </c>
      <c r="Q5402" s="624">
        <v>0</v>
      </c>
      <c r="R5402" s="624">
        <v>0</v>
      </c>
      <c r="S5402" s="624">
        <v>0</v>
      </c>
      <c r="T5402" s="624">
        <v>0</v>
      </c>
      <c r="U5402" s="624">
        <v>0</v>
      </c>
      <c r="V5402" s="624">
        <v>0</v>
      </c>
      <c r="W5402" s="624">
        <v>0</v>
      </c>
      <c r="X5402" s="366">
        <v>0</v>
      </c>
      <c r="Y5402" s="624">
        <v>0</v>
      </c>
      <c r="Z5402" s="624" t="s">
        <v>51</v>
      </c>
      <c r="AA5402" s="624" t="s">
        <v>5289</v>
      </c>
      <c r="AB5402" s="624" t="s">
        <v>5289</v>
      </c>
      <c r="AC5402" s="84" t="s">
        <v>5289</v>
      </c>
      <c r="AD5402" s="84" t="s">
        <v>5289</v>
      </c>
      <c r="AE5402" s="84" t="s">
        <v>5289</v>
      </c>
      <c r="AF5402" s="84" t="s">
        <v>5289</v>
      </c>
      <c r="AH5402" s="1"/>
      <c r="AI5402" s="1"/>
      <c r="AJ5402" s="1"/>
      <c r="AK5402" s="1"/>
      <c r="AL5402" s="1"/>
    </row>
    <row r="5403" spans="1:38" ht="242.25" customHeight="1">
      <c r="A5403" s="621">
        <v>6</v>
      </c>
      <c r="B5403" s="627" t="s">
        <v>6063</v>
      </c>
      <c r="C5403" s="627" t="s">
        <v>6064</v>
      </c>
      <c r="D5403" s="627" t="s">
        <v>16747</v>
      </c>
      <c r="E5403" s="326" t="s">
        <v>40</v>
      </c>
      <c r="F5403" s="624" t="s">
        <v>51</v>
      </c>
      <c r="G5403" s="138"/>
      <c r="H5403" s="138"/>
      <c r="I5403" s="138"/>
      <c r="J5403" s="627" t="s">
        <v>6098</v>
      </c>
      <c r="K5403" s="624" t="s">
        <v>6065</v>
      </c>
      <c r="L5403" s="624" t="s">
        <v>40</v>
      </c>
      <c r="M5403" s="627" t="s">
        <v>13420</v>
      </c>
      <c r="N5403" s="624">
        <v>0</v>
      </c>
      <c r="O5403" s="624">
        <v>0</v>
      </c>
      <c r="P5403" s="624">
        <v>0</v>
      </c>
      <c r="Q5403" s="624">
        <v>0</v>
      </c>
      <c r="R5403" s="624">
        <v>0</v>
      </c>
      <c r="S5403" s="624">
        <v>0</v>
      </c>
      <c r="T5403" s="624">
        <v>0</v>
      </c>
      <c r="U5403" s="624">
        <v>0</v>
      </c>
      <c r="V5403" s="624">
        <v>0</v>
      </c>
      <c r="W5403" s="624">
        <v>0</v>
      </c>
      <c r="X5403" s="366">
        <v>56</v>
      </c>
      <c r="Y5403" s="624">
        <v>0</v>
      </c>
      <c r="Z5403" s="624" t="s">
        <v>51</v>
      </c>
      <c r="AA5403" s="624" t="s">
        <v>5289</v>
      </c>
      <c r="AB5403" s="624" t="s">
        <v>5289</v>
      </c>
      <c r="AC5403" s="84" t="s">
        <v>6066</v>
      </c>
      <c r="AD5403" s="84" t="s">
        <v>6067</v>
      </c>
      <c r="AE5403" s="84" t="s">
        <v>6068</v>
      </c>
      <c r="AF5403" s="85" t="s">
        <v>6069</v>
      </c>
      <c r="AH5403" s="1"/>
      <c r="AI5403" s="1"/>
      <c r="AJ5403" s="1"/>
      <c r="AK5403" s="1"/>
      <c r="AL5403" s="1"/>
    </row>
    <row r="5404" spans="1:38" ht="242.25" customHeight="1">
      <c r="A5404" s="621">
        <v>7</v>
      </c>
      <c r="B5404" s="627" t="s">
        <v>6070</v>
      </c>
      <c r="C5404" s="627" t="s">
        <v>6064</v>
      </c>
      <c r="D5404" s="24" t="s">
        <v>16741</v>
      </c>
      <c r="E5404" s="326" t="s">
        <v>40</v>
      </c>
      <c r="F5404" s="624" t="s">
        <v>51</v>
      </c>
      <c r="G5404" s="138"/>
      <c r="H5404" s="138"/>
      <c r="I5404" s="138"/>
      <c r="J5404" s="624" t="s">
        <v>6006</v>
      </c>
      <c r="K5404" s="624" t="s">
        <v>6065</v>
      </c>
      <c r="L5404" s="624" t="s">
        <v>40</v>
      </c>
      <c r="M5404" s="627" t="s">
        <v>13420</v>
      </c>
      <c r="N5404" s="624">
        <v>0</v>
      </c>
      <c r="O5404" s="624">
        <v>0</v>
      </c>
      <c r="P5404" s="624">
        <v>0</v>
      </c>
      <c r="Q5404" s="624">
        <v>0</v>
      </c>
      <c r="R5404" s="624">
        <v>0</v>
      </c>
      <c r="S5404" s="624">
        <v>0</v>
      </c>
      <c r="T5404" s="624">
        <v>0</v>
      </c>
      <c r="U5404" s="624">
        <v>0</v>
      </c>
      <c r="V5404" s="624">
        <v>0</v>
      </c>
      <c r="W5404" s="624">
        <v>0</v>
      </c>
      <c r="X5404" s="366">
        <v>1</v>
      </c>
      <c r="Y5404" s="624">
        <v>0</v>
      </c>
      <c r="Z5404" s="624" t="s">
        <v>51</v>
      </c>
      <c r="AA5404" s="624" t="s">
        <v>5289</v>
      </c>
      <c r="AB5404" s="624" t="s">
        <v>5289</v>
      </c>
      <c r="AC5404" s="84" t="s">
        <v>6006</v>
      </c>
      <c r="AD5404" s="84" t="s">
        <v>6006</v>
      </c>
      <c r="AE5404" s="84" t="s">
        <v>6006</v>
      </c>
      <c r="AF5404" s="84" t="s">
        <v>6006</v>
      </c>
      <c r="AH5404" s="1"/>
      <c r="AI5404" s="1"/>
      <c r="AJ5404" s="1"/>
      <c r="AK5404" s="1"/>
      <c r="AL5404" s="1"/>
    </row>
    <row r="5405" spans="1:38" ht="255">
      <c r="A5405" s="621">
        <v>8</v>
      </c>
      <c r="B5405" s="627" t="s">
        <v>1121</v>
      </c>
      <c r="C5405" s="627" t="s">
        <v>6064</v>
      </c>
      <c r="D5405" s="645" t="s">
        <v>131</v>
      </c>
      <c r="E5405" s="624" t="s">
        <v>51</v>
      </c>
      <c r="F5405" s="624" t="s">
        <v>51</v>
      </c>
      <c r="G5405" s="138"/>
      <c r="H5405" s="138"/>
      <c r="I5405" s="138"/>
      <c r="J5405" s="624" t="s">
        <v>6006</v>
      </c>
      <c r="K5405" s="624" t="s">
        <v>6071</v>
      </c>
      <c r="L5405" s="624" t="s">
        <v>40</v>
      </c>
      <c r="M5405" s="627" t="s">
        <v>13420</v>
      </c>
      <c r="N5405" s="624">
        <v>0</v>
      </c>
      <c r="O5405" s="624">
        <v>0</v>
      </c>
      <c r="P5405" s="624">
        <v>0</v>
      </c>
      <c r="Q5405" s="624">
        <v>0</v>
      </c>
      <c r="R5405" s="624">
        <v>0</v>
      </c>
      <c r="S5405" s="624">
        <v>0</v>
      </c>
      <c r="T5405" s="624">
        <v>0</v>
      </c>
      <c r="U5405" s="624">
        <v>0</v>
      </c>
      <c r="V5405" s="624">
        <v>0</v>
      </c>
      <c r="W5405" s="624">
        <v>0</v>
      </c>
      <c r="X5405" s="366">
        <v>0</v>
      </c>
      <c r="Y5405" s="624">
        <v>0</v>
      </c>
      <c r="Z5405" s="624" t="s">
        <v>51</v>
      </c>
      <c r="AA5405" s="624" t="s">
        <v>5289</v>
      </c>
      <c r="AB5405" s="624" t="s">
        <v>5289</v>
      </c>
      <c r="AC5405" s="84" t="s">
        <v>6006</v>
      </c>
      <c r="AD5405" s="84" t="s">
        <v>6006</v>
      </c>
      <c r="AE5405" s="84" t="s">
        <v>6006</v>
      </c>
      <c r="AF5405" s="84" t="s">
        <v>6006</v>
      </c>
      <c r="AH5405" s="1"/>
      <c r="AI5405" s="1"/>
      <c r="AJ5405" s="1"/>
      <c r="AK5405" s="1"/>
      <c r="AL5405" s="1"/>
    </row>
    <row r="5406" spans="1:38" ht="242.25">
      <c r="A5406" s="621">
        <v>9</v>
      </c>
      <c r="B5406" s="627" t="s">
        <v>6072</v>
      </c>
      <c r="C5406" s="627" t="s">
        <v>6064</v>
      </c>
      <c r="D5406" s="24" t="s">
        <v>13998</v>
      </c>
      <c r="E5406" s="624" t="s">
        <v>40</v>
      </c>
      <c r="F5406" s="624" t="s">
        <v>51</v>
      </c>
      <c r="G5406" s="138"/>
      <c r="H5406" s="138"/>
      <c r="I5406" s="138"/>
      <c r="J5406" s="624" t="s">
        <v>6006</v>
      </c>
      <c r="K5406" s="624" t="s">
        <v>6073</v>
      </c>
      <c r="L5406" s="624" t="s">
        <v>40</v>
      </c>
      <c r="M5406" s="627" t="s">
        <v>13421</v>
      </c>
      <c r="N5406" s="624">
        <v>0</v>
      </c>
      <c r="O5406" s="624">
        <v>0</v>
      </c>
      <c r="P5406" s="624">
        <v>0</v>
      </c>
      <c r="Q5406" s="624">
        <v>0</v>
      </c>
      <c r="R5406" s="624">
        <v>0</v>
      </c>
      <c r="S5406" s="624">
        <v>0</v>
      </c>
      <c r="T5406" s="624">
        <v>0</v>
      </c>
      <c r="U5406" s="624">
        <v>0</v>
      </c>
      <c r="V5406" s="624">
        <v>0</v>
      </c>
      <c r="W5406" s="624">
        <v>0</v>
      </c>
      <c r="X5406" s="366">
        <v>156</v>
      </c>
      <c r="Y5406" s="624">
        <v>0</v>
      </c>
      <c r="Z5406" s="624" t="s">
        <v>51</v>
      </c>
      <c r="AA5406" s="624" t="s">
        <v>5289</v>
      </c>
      <c r="AB5406" s="624" t="s">
        <v>5289</v>
      </c>
      <c r="AC5406" s="84" t="s">
        <v>6006</v>
      </c>
      <c r="AD5406" s="84" t="s">
        <v>6006</v>
      </c>
      <c r="AE5406" s="84" t="s">
        <v>6006</v>
      </c>
      <c r="AF5406" s="84" t="s">
        <v>6006</v>
      </c>
      <c r="AH5406" s="1"/>
      <c r="AI5406" s="1"/>
      <c r="AJ5406" s="1"/>
      <c r="AK5406" s="1"/>
      <c r="AL5406" s="1"/>
    </row>
    <row r="5407" spans="1:38" ht="242.25">
      <c r="A5407" s="621">
        <v>10</v>
      </c>
      <c r="B5407" s="627" t="s">
        <v>6074</v>
      </c>
      <c r="C5407" s="627" t="s">
        <v>6064</v>
      </c>
      <c r="D5407" s="24" t="s">
        <v>13999</v>
      </c>
      <c r="E5407" s="624" t="s">
        <v>40</v>
      </c>
      <c r="F5407" s="624" t="s">
        <v>51</v>
      </c>
      <c r="G5407" s="138"/>
      <c r="H5407" s="138"/>
      <c r="I5407" s="138"/>
      <c r="J5407" s="624" t="s">
        <v>6006</v>
      </c>
      <c r="K5407" s="624" t="s">
        <v>6075</v>
      </c>
      <c r="L5407" s="624" t="s">
        <v>40</v>
      </c>
      <c r="M5407" s="627" t="s">
        <v>13420</v>
      </c>
      <c r="N5407" s="624">
        <v>0</v>
      </c>
      <c r="O5407" s="624">
        <v>0</v>
      </c>
      <c r="P5407" s="624">
        <v>0</v>
      </c>
      <c r="Q5407" s="624">
        <v>0</v>
      </c>
      <c r="R5407" s="624">
        <v>0</v>
      </c>
      <c r="S5407" s="624">
        <v>0</v>
      </c>
      <c r="T5407" s="624">
        <v>0</v>
      </c>
      <c r="U5407" s="624">
        <v>0</v>
      </c>
      <c r="V5407" s="624">
        <v>0</v>
      </c>
      <c r="W5407" s="624">
        <v>0</v>
      </c>
      <c r="X5407" s="366">
        <v>9</v>
      </c>
      <c r="Y5407" s="624">
        <v>0</v>
      </c>
      <c r="Z5407" s="624" t="s">
        <v>51</v>
      </c>
      <c r="AA5407" s="624" t="s">
        <v>5289</v>
      </c>
      <c r="AB5407" s="624" t="s">
        <v>5289</v>
      </c>
      <c r="AC5407" s="84" t="s">
        <v>6006</v>
      </c>
      <c r="AD5407" s="84" t="s">
        <v>6006</v>
      </c>
      <c r="AE5407" s="84" t="s">
        <v>6006</v>
      </c>
      <c r="AF5407" s="84" t="s">
        <v>6006</v>
      </c>
    </row>
    <row r="5408" spans="1:38" ht="125.25" customHeight="1">
      <c r="A5408" s="621">
        <v>11</v>
      </c>
      <c r="B5408" s="627" t="s">
        <v>6076</v>
      </c>
      <c r="C5408" s="627" t="s">
        <v>6064</v>
      </c>
      <c r="D5408" s="645" t="s">
        <v>131</v>
      </c>
      <c r="E5408" s="624" t="s">
        <v>51</v>
      </c>
      <c r="F5408" s="624" t="s">
        <v>19012</v>
      </c>
      <c r="G5408" s="624" t="s">
        <v>51</v>
      </c>
      <c r="H5408" s="624">
        <v>1</v>
      </c>
      <c r="I5408" s="624" t="s">
        <v>527</v>
      </c>
      <c r="J5408" s="138"/>
      <c r="K5408" s="138"/>
      <c r="L5408" s="624" t="s">
        <v>51</v>
      </c>
      <c r="M5408" s="202"/>
      <c r="N5408" s="138"/>
      <c r="O5408" s="624">
        <v>0</v>
      </c>
      <c r="P5408" s="624">
        <v>0</v>
      </c>
      <c r="Q5408" s="624">
        <v>0</v>
      </c>
      <c r="R5408" s="624">
        <v>0</v>
      </c>
      <c r="S5408" s="624">
        <v>0</v>
      </c>
      <c r="T5408" s="624">
        <v>0</v>
      </c>
      <c r="U5408" s="624">
        <v>0</v>
      </c>
      <c r="V5408" s="624">
        <v>0</v>
      </c>
      <c r="W5408" s="624">
        <v>0</v>
      </c>
      <c r="X5408" s="366">
        <v>200</v>
      </c>
      <c r="Y5408" s="624">
        <v>0</v>
      </c>
      <c r="Z5408" s="624" t="s">
        <v>51</v>
      </c>
      <c r="AA5408" s="624" t="s">
        <v>5289</v>
      </c>
      <c r="AB5408" s="624" t="s">
        <v>5289</v>
      </c>
      <c r="AC5408" s="84" t="s">
        <v>6006</v>
      </c>
      <c r="AD5408" s="84" t="s">
        <v>6006</v>
      </c>
      <c r="AE5408" s="84" t="s">
        <v>6006</v>
      </c>
      <c r="AF5408" s="84" t="s">
        <v>6006</v>
      </c>
    </row>
    <row r="5409" spans="1:38" ht="76.5" customHeight="1">
      <c r="A5409" s="621">
        <v>12</v>
      </c>
      <c r="B5409" s="627" t="s">
        <v>6077</v>
      </c>
      <c r="C5409" s="627" t="s">
        <v>6064</v>
      </c>
      <c r="D5409" s="645" t="s">
        <v>131</v>
      </c>
      <c r="E5409" s="624" t="s">
        <v>51</v>
      </c>
      <c r="F5409" s="624" t="s">
        <v>51</v>
      </c>
      <c r="G5409" s="138"/>
      <c r="H5409" s="138"/>
      <c r="I5409" s="138"/>
      <c r="J5409" s="138"/>
      <c r="K5409" s="138"/>
      <c r="L5409" s="624" t="s">
        <v>51</v>
      </c>
      <c r="M5409" s="202"/>
      <c r="N5409" s="138"/>
      <c r="O5409" s="624">
        <v>0</v>
      </c>
      <c r="P5409" s="624">
        <v>0</v>
      </c>
      <c r="Q5409" s="624">
        <v>0</v>
      </c>
      <c r="R5409" s="624">
        <v>0</v>
      </c>
      <c r="S5409" s="624">
        <v>0</v>
      </c>
      <c r="T5409" s="624">
        <v>0</v>
      </c>
      <c r="U5409" s="624">
        <v>0</v>
      </c>
      <c r="V5409" s="624">
        <v>0</v>
      </c>
      <c r="W5409" s="624">
        <v>0</v>
      </c>
      <c r="X5409" s="366">
        <v>27</v>
      </c>
      <c r="Y5409" s="624">
        <v>0</v>
      </c>
      <c r="Z5409" s="624" t="s">
        <v>51</v>
      </c>
      <c r="AA5409" s="624" t="s">
        <v>5289</v>
      </c>
      <c r="AB5409" s="624" t="s">
        <v>5289</v>
      </c>
      <c r="AC5409" s="84" t="s">
        <v>6006</v>
      </c>
      <c r="AD5409" s="84" t="s">
        <v>6006</v>
      </c>
      <c r="AE5409" s="84" t="s">
        <v>6006</v>
      </c>
      <c r="AF5409" s="84" t="s">
        <v>6006</v>
      </c>
    </row>
    <row r="5410" spans="1:38" ht="267.75">
      <c r="A5410" s="621">
        <v>13</v>
      </c>
      <c r="B5410" s="627" t="s">
        <v>6097</v>
      </c>
      <c r="C5410" s="627" t="s">
        <v>6078</v>
      </c>
      <c r="D5410" s="627" t="s">
        <v>6096</v>
      </c>
      <c r="E5410" s="624" t="s">
        <v>17822</v>
      </c>
      <c r="F5410" s="624" t="s">
        <v>19012</v>
      </c>
      <c r="G5410" s="624" t="s">
        <v>51</v>
      </c>
      <c r="H5410" s="624">
        <v>1</v>
      </c>
      <c r="I5410" s="624" t="s">
        <v>527</v>
      </c>
      <c r="J5410" s="624" t="s">
        <v>6006</v>
      </c>
      <c r="K5410" s="624" t="s">
        <v>6079</v>
      </c>
      <c r="L5410" s="624" t="s">
        <v>40</v>
      </c>
      <c r="M5410" s="627" t="s">
        <v>13422</v>
      </c>
      <c r="N5410" s="624">
        <v>0</v>
      </c>
      <c r="O5410" s="624">
        <v>0</v>
      </c>
      <c r="P5410" s="624">
        <v>0</v>
      </c>
      <c r="Q5410" s="624">
        <v>0</v>
      </c>
      <c r="R5410" s="624">
        <v>0</v>
      </c>
      <c r="S5410" s="624">
        <v>0</v>
      </c>
      <c r="T5410" s="624">
        <v>0</v>
      </c>
      <c r="U5410" s="624">
        <v>0</v>
      </c>
      <c r="V5410" s="624">
        <v>0</v>
      </c>
      <c r="W5410" s="624">
        <v>0</v>
      </c>
      <c r="X5410" s="366">
        <v>2</v>
      </c>
      <c r="Y5410" s="624">
        <v>0</v>
      </c>
      <c r="Z5410" s="624" t="s">
        <v>51</v>
      </c>
      <c r="AA5410" s="624" t="s">
        <v>5289</v>
      </c>
      <c r="AB5410" s="624" t="s">
        <v>5289</v>
      </c>
      <c r="AC5410" s="84" t="s">
        <v>6006</v>
      </c>
      <c r="AD5410" s="84" t="s">
        <v>6006</v>
      </c>
      <c r="AE5410" s="84" t="s">
        <v>6006</v>
      </c>
      <c r="AF5410" s="84" t="s">
        <v>6006</v>
      </c>
    </row>
    <row r="5411" spans="1:38" ht="280.5" customHeight="1">
      <c r="A5411" s="621">
        <v>14</v>
      </c>
      <c r="B5411" s="627" t="s">
        <v>142</v>
      </c>
      <c r="C5411" s="627" t="s">
        <v>6078</v>
      </c>
      <c r="D5411" s="627" t="s">
        <v>7047</v>
      </c>
      <c r="E5411" s="624" t="s">
        <v>14575</v>
      </c>
      <c r="F5411" s="624" t="s">
        <v>19012</v>
      </c>
      <c r="G5411" s="624" t="s">
        <v>51</v>
      </c>
      <c r="H5411" s="624">
        <v>1</v>
      </c>
      <c r="I5411" s="624" t="s">
        <v>527</v>
      </c>
      <c r="J5411" s="624" t="s">
        <v>6006</v>
      </c>
      <c r="K5411" s="624" t="s">
        <v>6080</v>
      </c>
      <c r="L5411" s="624" t="s">
        <v>40</v>
      </c>
      <c r="M5411" s="627" t="s">
        <v>21951</v>
      </c>
      <c r="N5411" s="624">
        <v>0</v>
      </c>
      <c r="O5411" s="624">
        <v>0</v>
      </c>
      <c r="P5411" s="624">
        <v>0</v>
      </c>
      <c r="Q5411" s="624">
        <v>0</v>
      </c>
      <c r="R5411" s="624">
        <v>0</v>
      </c>
      <c r="S5411" s="624">
        <v>0</v>
      </c>
      <c r="T5411" s="624">
        <v>0</v>
      </c>
      <c r="U5411" s="624">
        <v>0</v>
      </c>
      <c r="V5411" s="624">
        <v>0</v>
      </c>
      <c r="W5411" s="624">
        <v>0</v>
      </c>
      <c r="X5411" s="366">
        <v>0</v>
      </c>
      <c r="Y5411" s="624">
        <v>0</v>
      </c>
      <c r="Z5411" s="624" t="s">
        <v>51</v>
      </c>
      <c r="AA5411" s="624" t="s">
        <v>5289</v>
      </c>
      <c r="AB5411" s="624" t="s">
        <v>5289</v>
      </c>
      <c r="AC5411" s="84" t="s">
        <v>6006</v>
      </c>
      <c r="AD5411" s="84" t="s">
        <v>6006</v>
      </c>
      <c r="AE5411" s="84" t="s">
        <v>6006</v>
      </c>
      <c r="AF5411" s="84" t="s">
        <v>6006</v>
      </c>
    </row>
    <row r="5412" spans="1:38" ht="191.25">
      <c r="A5412" s="621">
        <v>15</v>
      </c>
      <c r="B5412" s="627" t="s">
        <v>6001</v>
      </c>
      <c r="C5412" s="627" t="s">
        <v>6078</v>
      </c>
      <c r="D5412" s="627" t="s">
        <v>12981</v>
      </c>
      <c r="E5412" s="624" t="s">
        <v>17823</v>
      </c>
      <c r="F5412" s="624" t="s">
        <v>19012</v>
      </c>
      <c r="G5412" s="624" t="s">
        <v>51</v>
      </c>
      <c r="H5412" s="624">
        <v>1</v>
      </c>
      <c r="I5412" s="624" t="s">
        <v>527</v>
      </c>
      <c r="J5412" s="624" t="s">
        <v>6006</v>
      </c>
      <c r="K5412" s="624" t="s">
        <v>6081</v>
      </c>
      <c r="L5412" s="624" t="s">
        <v>40</v>
      </c>
      <c r="M5412" s="627" t="s">
        <v>13423</v>
      </c>
      <c r="N5412" s="624">
        <v>0</v>
      </c>
      <c r="O5412" s="624">
        <v>0</v>
      </c>
      <c r="P5412" s="624">
        <v>0</v>
      </c>
      <c r="Q5412" s="624">
        <v>0</v>
      </c>
      <c r="R5412" s="624">
        <v>0</v>
      </c>
      <c r="S5412" s="624">
        <v>0</v>
      </c>
      <c r="T5412" s="624">
        <v>0</v>
      </c>
      <c r="U5412" s="624">
        <v>0</v>
      </c>
      <c r="V5412" s="624">
        <v>0</v>
      </c>
      <c r="W5412" s="624">
        <v>0</v>
      </c>
      <c r="X5412" s="366">
        <v>16</v>
      </c>
      <c r="Y5412" s="624">
        <v>0</v>
      </c>
      <c r="Z5412" s="624" t="s">
        <v>51</v>
      </c>
      <c r="AA5412" s="624" t="s">
        <v>5289</v>
      </c>
      <c r="AB5412" s="624" t="s">
        <v>5289</v>
      </c>
      <c r="AC5412" s="84" t="s">
        <v>6006</v>
      </c>
      <c r="AD5412" s="84" t="s">
        <v>6006</v>
      </c>
      <c r="AE5412" s="84" t="s">
        <v>6006</v>
      </c>
      <c r="AF5412" s="84" t="s">
        <v>6006</v>
      </c>
    </row>
    <row r="5413" spans="1:38" ht="395.25" customHeight="1">
      <c r="A5413" s="621">
        <v>16</v>
      </c>
      <c r="B5413" s="627" t="s">
        <v>1221</v>
      </c>
      <c r="C5413" s="627" t="s">
        <v>6078</v>
      </c>
      <c r="D5413" s="627" t="s">
        <v>7048</v>
      </c>
      <c r="E5413" s="624" t="s">
        <v>14573</v>
      </c>
      <c r="F5413" s="624" t="s">
        <v>19012</v>
      </c>
      <c r="G5413" s="624" t="s">
        <v>51</v>
      </c>
      <c r="H5413" s="624">
        <v>1</v>
      </c>
      <c r="I5413" s="624" t="s">
        <v>527</v>
      </c>
      <c r="J5413" s="624" t="s">
        <v>6006</v>
      </c>
      <c r="K5413" s="624" t="s">
        <v>6081</v>
      </c>
      <c r="L5413" s="624" t="s">
        <v>40</v>
      </c>
      <c r="M5413" s="627" t="s">
        <v>13424</v>
      </c>
      <c r="N5413" s="624">
        <v>0</v>
      </c>
      <c r="O5413" s="624">
        <v>0</v>
      </c>
      <c r="P5413" s="624">
        <v>0</v>
      </c>
      <c r="Q5413" s="624">
        <v>0</v>
      </c>
      <c r="R5413" s="624">
        <v>0</v>
      </c>
      <c r="S5413" s="624">
        <v>0</v>
      </c>
      <c r="T5413" s="624">
        <v>0</v>
      </c>
      <c r="U5413" s="624">
        <v>0</v>
      </c>
      <c r="V5413" s="624">
        <v>0</v>
      </c>
      <c r="W5413" s="624">
        <v>0</v>
      </c>
      <c r="X5413" s="366">
        <v>17</v>
      </c>
      <c r="Y5413" s="624">
        <v>0</v>
      </c>
      <c r="Z5413" s="624" t="s">
        <v>51</v>
      </c>
      <c r="AA5413" s="624" t="s">
        <v>5289</v>
      </c>
      <c r="AB5413" s="624" t="s">
        <v>5289</v>
      </c>
      <c r="AC5413" s="84" t="s">
        <v>6006</v>
      </c>
      <c r="AD5413" s="84" t="s">
        <v>6006</v>
      </c>
      <c r="AE5413" s="84" t="s">
        <v>6006</v>
      </c>
      <c r="AF5413" s="84" t="s">
        <v>6006</v>
      </c>
    </row>
    <row r="5414" spans="1:38" ht="395.25" customHeight="1">
      <c r="A5414" s="621">
        <v>17</v>
      </c>
      <c r="B5414" s="627" t="s">
        <v>6082</v>
      </c>
      <c r="C5414" s="627" t="s">
        <v>6078</v>
      </c>
      <c r="D5414" s="627" t="s">
        <v>7049</v>
      </c>
      <c r="E5414" s="624" t="s">
        <v>14574</v>
      </c>
      <c r="F5414" s="624" t="s">
        <v>19012</v>
      </c>
      <c r="G5414" s="624" t="s">
        <v>51</v>
      </c>
      <c r="H5414" s="624">
        <v>1</v>
      </c>
      <c r="I5414" s="624" t="s">
        <v>527</v>
      </c>
      <c r="J5414" s="624" t="s">
        <v>6006</v>
      </c>
      <c r="K5414" s="624" t="s">
        <v>6083</v>
      </c>
      <c r="L5414" s="624" t="s">
        <v>40</v>
      </c>
      <c r="M5414" s="627" t="s">
        <v>13424</v>
      </c>
      <c r="N5414" s="624">
        <v>0</v>
      </c>
      <c r="O5414" s="624">
        <v>0</v>
      </c>
      <c r="P5414" s="624">
        <v>0</v>
      </c>
      <c r="Q5414" s="624">
        <v>0</v>
      </c>
      <c r="R5414" s="624">
        <v>0</v>
      </c>
      <c r="S5414" s="624">
        <v>0</v>
      </c>
      <c r="T5414" s="624">
        <v>0</v>
      </c>
      <c r="U5414" s="624">
        <v>0</v>
      </c>
      <c r="V5414" s="624">
        <v>0</v>
      </c>
      <c r="W5414" s="624">
        <v>0</v>
      </c>
      <c r="X5414" s="366">
        <v>29</v>
      </c>
      <c r="Y5414" s="624">
        <v>0</v>
      </c>
      <c r="Z5414" s="624" t="s">
        <v>51</v>
      </c>
      <c r="AA5414" s="624" t="s">
        <v>5289</v>
      </c>
      <c r="AB5414" s="624" t="s">
        <v>5289</v>
      </c>
      <c r="AC5414" s="84" t="s">
        <v>6006</v>
      </c>
      <c r="AD5414" s="84" t="s">
        <v>6006</v>
      </c>
      <c r="AE5414" s="84" t="s">
        <v>6006</v>
      </c>
      <c r="AF5414" s="84" t="s">
        <v>6006</v>
      </c>
    </row>
    <row r="5415" spans="1:38" ht="395.25" customHeight="1">
      <c r="A5415" s="621">
        <v>18</v>
      </c>
      <c r="B5415" s="627" t="s">
        <v>6084</v>
      </c>
      <c r="C5415" s="627" t="s">
        <v>6078</v>
      </c>
      <c r="D5415" s="627" t="s">
        <v>7050</v>
      </c>
      <c r="E5415" s="624" t="s">
        <v>16742</v>
      </c>
      <c r="F5415" s="624" t="s">
        <v>19012</v>
      </c>
      <c r="G5415" s="624" t="s">
        <v>51</v>
      </c>
      <c r="H5415" s="624">
        <v>1</v>
      </c>
      <c r="I5415" s="624" t="s">
        <v>527</v>
      </c>
      <c r="J5415" s="624" t="s">
        <v>6006</v>
      </c>
      <c r="K5415" s="624" t="s">
        <v>6085</v>
      </c>
      <c r="L5415" s="624" t="s">
        <v>40</v>
      </c>
      <c r="M5415" s="627" t="s">
        <v>13424</v>
      </c>
      <c r="N5415" s="624">
        <v>0</v>
      </c>
      <c r="O5415" s="624">
        <v>0</v>
      </c>
      <c r="P5415" s="624">
        <v>0</v>
      </c>
      <c r="Q5415" s="624">
        <v>0</v>
      </c>
      <c r="R5415" s="624">
        <v>0</v>
      </c>
      <c r="S5415" s="624">
        <v>0</v>
      </c>
      <c r="T5415" s="624">
        <v>0</v>
      </c>
      <c r="U5415" s="624">
        <v>0</v>
      </c>
      <c r="V5415" s="624">
        <v>0</v>
      </c>
      <c r="W5415" s="624">
        <v>0</v>
      </c>
      <c r="X5415" s="366">
        <v>0</v>
      </c>
      <c r="Y5415" s="624">
        <v>0</v>
      </c>
      <c r="Z5415" s="624" t="s">
        <v>51</v>
      </c>
      <c r="AA5415" s="624" t="s">
        <v>5289</v>
      </c>
      <c r="AB5415" s="624" t="s">
        <v>5289</v>
      </c>
      <c r="AC5415" s="84" t="s">
        <v>6006</v>
      </c>
      <c r="AD5415" s="84" t="s">
        <v>6006</v>
      </c>
      <c r="AE5415" s="84" t="s">
        <v>6006</v>
      </c>
      <c r="AF5415" s="84" t="s">
        <v>6006</v>
      </c>
    </row>
    <row r="5416" spans="1:38" ht="178.5">
      <c r="A5416" s="621">
        <v>19</v>
      </c>
      <c r="B5416" s="627" t="s">
        <v>6086</v>
      </c>
      <c r="C5416" s="627" t="s">
        <v>6078</v>
      </c>
      <c r="D5416" s="627" t="s">
        <v>6977</v>
      </c>
      <c r="E5416" s="624" t="s">
        <v>40</v>
      </c>
      <c r="F5416" s="624" t="s">
        <v>51</v>
      </c>
      <c r="G5416" s="138"/>
      <c r="H5416" s="138"/>
      <c r="I5416" s="138"/>
      <c r="J5416" s="138"/>
      <c r="K5416" s="138"/>
      <c r="L5416" s="624" t="s">
        <v>40</v>
      </c>
      <c r="M5416" s="627" t="s">
        <v>13425</v>
      </c>
      <c r="N5416" s="624">
        <v>0</v>
      </c>
      <c r="O5416" s="624">
        <v>0</v>
      </c>
      <c r="P5416" s="624">
        <v>0</v>
      </c>
      <c r="Q5416" s="624">
        <v>0</v>
      </c>
      <c r="R5416" s="624">
        <v>0</v>
      </c>
      <c r="S5416" s="624">
        <v>0</v>
      </c>
      <c r="T5416" s="624">
        <v>0</v>
      </c>
      <c r="U5416" s="624">
        <v>0</v>
      </c>
      <c r="V5416" s="624">
        <v>0</v>
      </c>
      <c r="W5416" s="624">
        <v>0</v>
      </c>
      <c r="X5416" s="366">
        <v>3</v>
      </c>
      <c r="Y5416" s="624">
        <v>0</v>
      </c>
      <c r="Z5416" s="624" t="s">
        <v>51</v>
      </c>
      <c r="AA5416" s="624" t="s">
        <v>5289</v>
      </c>
      <c r="AB5416" s="624" t="s">
        <v>5289</v>
      </c>
      <c r="AC5416" s="84" t="s">
        <v>6006</v>
      </c>
      <c r="AD5416" s="84" t="s">
        <v>6006</v>
      </c>
      <c r="AE5416" s="84" t="s">
        <v>6006</v>
      </c>
      <c r="AF5416" s="84" t="s">
        <v>6006</v>
      </c>
    </row>
    <row r="5417" spans="1:38" ht="318.75" customHeight="1">
      <c r="A5417" s="621">
        <v>20</v>
      </c>
      <c r="B5417" s="627" t="s">
        <v>6087</v>
      </c>
      <c r="C5417" s="627" t="s">
        <v>6078</v>
      </c>
      <c r="D5417" s="627" t="s">
        <v>7051</v>
      </c>
      <c r="E5417" s="624" t="s">
        <v>16743</v>
      </c>
      <c r="F5417" s="624" t="s">
        <v>51</v>
      </c>
      <c r="G5417" s="138"/>
      <c r="H5417" s="138"/>
      <c r="I5417" s="138"/>
      <c r="J5417" s="138"/>
      <c r="K5417" s="138"/>
      <c r="L5417" s="624" t="s">
        <v>51</v>
      </c>
      <c r="M5417" s="202"/>
      <c r="N5417" s="138"/>
      <c r="O5417" s="624">
        <v>0</v>
      </c>
      <c r="P5417" s="624">
        <v>0</v>
      </c>
      <c r="Q5417" s="624">
        <v>0</v>
      </c>
      <c r="R5417" s="624">
        <v>0</v>
      </c>
      <c r="S5417" s="624">
        <v>0</v>
      </c>
      <c r="T5417" s="624">
        <v>0</v>
      </c>
      <c r="U5417" s="624">
        <v>0</v>
      </c>
      <c r="V5417" s="624">
        <v>0</v>
      </c>
      <c r="W5417" s="624">
        <v>0</v>
      </c>
      <c r="X5417" s="366">
        <v>0</v>
      </c>
      <c r="Y5417" s="624">
        <v>0</v>
      </c>
      <c r="Z5417" s="624" t="s">
        <v>51</v>
      </c>
      <c r="AA5417" s="624" t="s">
        <v>5289</v>
      </c>
      <c r="AB5417" s="624" t="s">
        <v>5289</v>
      </c>
      <c r="AC5417" s="84" t="s">
        <v>6006</v>
      </c>
      <c r="AD5417" s="84" t="s">
        <v>6006</v>
      </c>
      <c r="AE5417" s="84" t="s">
        <v>6006</v>
      </c>
      <c r="AF5417" s="84" t="s">
        <v>6006</v>
      </c>
    </row>
    <row r="5418" spans="1:38" s="44" customFormat="1" ht="110.25" customHeight="1">
      <c r="A5418" s="621">
        <v>21</v>
      </c>
      <c r="B5418" s="392" t="s">
        <v>18327</v>
      </c>
      <c r="C5418" s="627" t="s">
        <v>6078</v>
      </c>
      <c r="D5418" s="627" t="s">
        <v>131</v>
      </c>
      <c r="E5418" s="624" t="s">
        <v>51</v>
      </c>
      <c r="F5418" s="624" t="s">
        <v>19012</v>
      </c>
      <c r="G5418" s="624" t="s">
        <v>51</v>
      </c>
      <c r="H5418" s="624">
        <v>1</v>
      </c>
      <c r="I5418" s="624" t="s">
        <v>527</v>
      </c>
      <c r="J5418" s="138"/>
      <c r="K5418" s="138"/>
      <c r="L5418" s="624" t="s">
        <v>51</v>
      </c>
      <c r="M5418" s="202"/>
      <c r="N5418" s="138"/>
      <c r="O5418" s="624">
        <v>0</v>
      </c>
      <c r="P5418" s="624">
        <v>0</v>
      </c>
      <c r="Q5418" s="624">
        <v>0</v>
      </c>
      <c r="R5418" s="624">
        <v>0</v>
      </c>
      <c r="S5418" s="624">
        <v>0</v>
      </c>
      <c r="T5418" s="624">
        <v>0</v>
      </c>
      <c r="U5418" s="624">
        <v>0</v>
      </c>
      <c r="V5418" s="624">
        <v>0</v>
      </c>
      <c r="W5418" s="624">
        <v>0</v>
      </c>
      <c r="X5418" s="366">
        <v>0</v>
      </c>
      <c r="Y5418" s="624">
        <v>0</v>
      </c>
      <c r="Z5418" s="624" t="s">
        <v>51</v>
      </c>
      <c r="AA5418" s="624" t="s">
        <v>5289</v>
      </c>
      <c r="AB5418" s="624" t="s">
        <v>5289</v>
      </c>
      <c r="AC5418" s="84" t="s">
        <v>6006</v>
      </c>
      <c r="AD5418" s="84" t="s">
        <v>6006</v>
      </c>
      <c r="AE5418" s="84" t="s">
        <v>6006</v>
      </c>
      <c r="AF5418" s="84" t="s">
        <v>6006</v>
      </c>
      <c r="AG5418" s="107"/>
      <c r="AH5418" s="107"/>
      <c r="AI5418" s="107"/>
      <c r="AJ5418" s="107"/>
      <c r="AK5418" s="107"/>
      <c r="AL5418" s="107"/>
    </row>
    <row r="5419" spans="1:38" ht="233.25" customHeight="1">
      <c r="A5419" s="621">
        <v>22</v>
      </c>
      <c r="B5419" s="627" t="s">
        <v>6088</v>
      </c>
      <c r="C5419" s="627" t="s">
        <v>6089</v>
      </c>
      <c r="D5419" s="627" t="s">
        <v>6090</v>
      </c>
      <c r="E5419" s="624" t="s">
        <v>16748</v>
      </c>
      <c r="F5419" s="624" t="s">
        <v>51</v>
      </c>
      <c r="G5419" s="138"/>
      <c r="H5419" s="138"/>
      <c r="I5419" s="138"/>
      <c r="J5419" s="138"/>
      <c r="K5419" s="138"/>
      <c r="L5419" s="624" t="s">
        <v>51</v>
      </c>
      <c r="M5419" s="202"/>
      <c r="N5419" s="138"/>
      <c r="O5419" s="624">
        <v>0</v>
      </c>
      <c r="P5419" s="624">
        <v>0</v>
      </c>
      <c r="Q5419" s="624">
        <v>0</v>
      </c>
      <c r="R5419" s="624">
        <v>0</v>
      </c>
      <c r="S5419" s="624">
        <v>0</v>
      </c>
      <c r="T5419" s="624">
        <v>0</v>
      </c>
      <c r="U5419" s="624">
        <v>0</v>
      </c>
      <c r="V5419" s="624">
        <v>0</v>
      </c>
      <c r="W5419" s="624">
        <v>0</v>
      </c>
      <c r="X5419" s="366">
        <v>2005</v>
      </c>
      <c r="Y5419" s="624">
        <v>0</v>
      </c>
      <c r="Z5419" s="624" t="s">
        <v>51</v>
      </c>
      <c r="AA5419" s="624" t="s">
        <v>5289</v>
      </c>
      <c r="AB5419" s="624" t="s">
        <v>5289</v>
      </c>
      <c r="AC5419" s="84" t="s">
        <v>6091</v>
      </c>
      <c r="AD5419" s="84" t="s">
        <v>6092</v>
      </c>
      <c r="AE5419" s="84" t="s">
        <v>6093</v>
      </c>
      <c r="AF5419" s="85" t="s">
        <v>6094</v>
      </c>
    </row>
    <row r="5420" spans="1:38" s="44" customFormat="1" ht="15.75" customHeight="1" thickBot="1">
      <c r="A5420" s="18"/>
      <c r="B5420" s="625">
        <v>22</v>
      </c>
      <c r="C5420" s="625"/>
      <c r="D5420" s="625">
        <v>18</v>
      </c>
      <c r="E5420" s="625">
        <v>18</v>
      </c>
      <c r="F5420" s="625">
        <v>8</v>
      </c>
      <c r="G5420" s="625">
        <v>0</v>
      </c>
      <c r="H5420" s="625">
        <v>1</v>
      </c>
      <c r="I5420" s="625"/>
      <c r="J5420" s="625">
        <v>1</v>
      </c>
      <c r="K5420" s="625">
        <v>11</v>
      </c>
      <c r="L5420" s="625">
        <v>12</v>
      </c>
      <c r="M5420" s="199"/>
      <c r="N5420" s="625">
        <f t="shared" ref="N5420:O5420" si="1903">SUM(N5398:N5419)</f>
        <v>0</v>
      </c>
      <c r="O5420" s="625">
        <f t="shared" si="1903"/>
        <v>0</v>
      </c>
      <c r="P5420" s="625">
        <f t="shared" ref="P5420:Q5420" si="1904">SUM(P5398:P5419)</f>
        <v>0</v>
      </c>
      <c r="Q5420" s="625">
        <f t="shared" si="1904"/>
        <v>0</v>
      </c>
      <c r="R5420" s="625">
        <f t="shared" ref="R5420" si="1905">SUM(R5398:R5419)</f>
        <v>0</v>
      </c>
      <c r="S5420" s="625">
        <f t="shared" ref="S5420" si="1906">SUM(S5398:S5419)</f>
        <v>0</v>
      </c>
      <c r="T5420" s="625">
        <f t="shared" ref="T5420:U5420" si="1907">SUM(T5398:T5419)</f>
        <v>0</v>
      </c>
      <c r="U5420" s="625">
        <f t="shared" si="1907"/>
        <v>0</v>
      </c>
      <c r="V5420" s="625">
        <f t="shared" ref="V5420:W5420" si="1908">SUM(V5398:V5419)</f>
        <v>0</v>
      </c>
      <c r="W5420" s="625">
        <f t="shared" si="1908"/>
        <v>0</v>
      </c>
      <c r="X5420" s="625">
        <f t="shared" ref="X5420:Y5420" si="1909">SUM(X5398:X5419)</f>
        <v>11071</v>
      </c>
      <c r="Y5420" s="625">
        <f t="shared" si="1909"/>
        <v>0</v>
      </c>
      <c r="Z5420" s="18">
        <v>0</v>
      </c>
      <c r="AA5420" s="18">
        <v>1</v>
      </c>
      <c r="AB5420" s="18">
        <v>1</v>
      </c>
      <c r="AC5420" s="18"/>
      <c r="AD5420" s="18"/>
      <c r="AE5420" s="18"/>
      <c r="AF5420" s="18"/>
      <c r="AG5420" s="107"/>
      <c r="AH5420" s="107"/>
      <c r="AI5420" s="107"/>
      <c r="AJ5420" s="107"/>
      <c r="AK5420" s="107"/>
      <c r="AL5420" s="107"/>
    </row>
    <row r="5421" spans="1:38" s="44" customFormat="1" ht="15.75" customHeight="1" thickBot="1">
      <c r="A5421" s="660" t="s">
        <v>6100</v>
      </c>
      <c r="B5421" s="661"/>
      <c r="C5421" s="661"/>
      <c r="D5421" s="661"/>
      <c r="E5421" s="661"/>
      <c r="F5421" s="661"/>
      <c r="G5421" s="661"/>
      <c r="H5421" s="661"/>
      <c r="I5421" s="661"/>
      <c r="J5421" s="661"/>
      <c r="K5421" s="661"/>
      <c r="L5421" s="661"/>
      <c r="M5421" s="661"/>
      <c r="N5421" s="661"/>
      <c r="O5421" s="661"/>
      <c r="P5421" s="661"/>
      <c r="Q5421" s="661"/>
      <c r="R5421" s="661"/>
      <c r="S5421" s="661"/>
      <c r="T5421" s="661"/>
      <c r="U5421" s="661"/>
      <c r="V5421" s="661"/>
      <c r="W5421" s="661"/>
      <c r="X5421" s="661"/>
      <c r="Y5421" s="661"/>
      <c r="Z5421" s="661"/>
      <c r="AA5421" s="661"/>
      <c r="AB5421" s="661"/>
      <c r="AC5421" s="661"/>
      <c r="AD5421" s="661"/>
      <c r="AE5421" s="661"/>
      <c r="AF5421" s="662"/>
      <c r="AG5421" s="107"/>
      <c r="AH5421" s="107"/>
      <c r="AI5421" s="107"/>
      <c r="AJ5421" s="107"/>
      <c r="AK5421" s="107"/>
      <c r="AL5421" s="107"/>
    </row>
    <row r="5422" spans="1:38" ht="191.25">
      <c r="A5422" s="621">
        <v>1</v>
      </c>
      <c r="B5422" s="627" t="s">
        <v>6106</v>
      </c>
      <c r="C5422" s="627" t="s">
        <v>6107</v>
      </c>
      <c r="D5422" s="627" t="s">
        <v>6128</v>
      </c>
      <c r="E5422" s="366" t="s">
        <v>17272</v>
      </c>
      <c r="F5422" s="437" t="s">
        <v>16683</v>
      </c>
      <c r="G5422" s="138"/>
      <c r="H5422" s="138"/>
      <c r="I5422" s="138"/>
      <c r="J5422" s="627" t="s">
        <v>6108</v>
      </c>
      <c r="K5422" s="624" t="s">
        <v>6109</v>
      </c>
      <c r="L5422" s="624" t="s">
        <v>51</v>
      </c>
      <c r="M5422" s="202"/>
      <c r="N5422" s="138"/>
      <c r="O5422" s="624">
        <v>0</v>
      </c>
      <c r="P5422" s="624">
        <v>0</v>
      </c>
      <c r="Q5422" s="624">
        <v>0</v>
      </c>
      <c r="R5422" s="624">
        <v>0</v>
      </c>
      <c r="S5422" s="624">
        <v>0</v>
      </c>
      <c r="T5422" s="624">
        <v>0</v>
      </c>
      <c r="U5422" s="624">
        <v>0</v>
      </c>
      <c r="V5422" s="624">
        <v>0</v>
      </c>
      <c r="W5422" s="624">
        <v>0</v>
      </c>
      <c r="X5422" s="366">
        <v>605</v>
      </c>
      <c r="Y5422" s="624">
        <v>0</v>
      </c>
      <c r="Z5422" s="624" t="s">
        <v>51</v>
      </c>
      <c r="AA5422" s="627" t="s">
        <v>8630</v>
      </c>
      <c r="AB5422" s="624" t="s">
        <v>1315</v>
      </c>
      <c r="AC5422" s="84" t="s">
        <v>6110</v>
      </c>
      <c r="AD5422" s="84" t="s">
        <v>6111</v>
      </c>
      <c r="AE5422" s="84" t="s">
        <v>6112</v>
      </c>
      <c r="AF5422" s="85" t="s">
        <v>6113</v>
      </c>
    </row>
    <row r="5423" spans="1:38" ht="216.75">
      <c r="A5423" s="621">
        <v>2</v>
      </c>
      <c r="B5423" s="627" t="s">
        <v>6114</v>
      </c>
      <c r="C5423" s="627" t="s">
        <v>6107</v>
      </c>
      <c r="D5423" s="627" t="s">
        <v>6129</v>
      </c>
      <c r="E5423" s="366" t="s">
        <v>17273</v>
      </c>
      <c r="F5423" s="138"/>
      <c r="G5423" s="138"/>
      <c r="H5423" s="138"/>
      <c r="I5423" s="138"/>
      <c r="J5423" s="624" t="s">
        <v>5289</v>
      </c>
      <c r="K5423" s="624" t="s">
        <v>6115</v>
      </c>
      <c r="L5423" s="624" t="s">
        <v>40</v>
      </c>
      <c r="M5423" s="627" t="s">
        <v>21952</v>
      </c>
      <c r="N5423" s="624">
        <v>0</v>
      </c>
      <c r="O5423" s="624">
        <v>0</v>
      </c>
      <c r="P5423" s="624">
        <v>0</v>
      </c>
      <c r="Q5423" s="624">
        <v>0</v>
      </c>
      <c r="R5423" s="624">
        <v>0</v>
      </c>
      <c r="S5423" s="624">
        <v>0</v>
      </c>
      <c r="T5423" s="624">
        <v>0</v>
      </c>
      <c r="U5423" s="624">
        <v>0</v>
      </c>
      <c r="V5423" s="624">
        <v>0</v>
      </c>
      <c r="W5423" s="624">
        <v>0</v>
      </c>
      <c r="X5423" s="366">
        <v>0</v>
      </c>
      <c r="Y5423" s="624">
        <v>0</v>
      </c>
      <c r="Z5423" s="624" t="s">
        <v>51</v>
      </c>
      <c r="AA5423" s="624" t="s">
        <v>5289</v>
      </c>
      <c r="AB5423" s="138"/>
      <c r="AC5423" s="84" t="s">
        <v>5289</v>
      </c>
      <c r="AD5423" s="84" t="s">
        <v>5289</v>
      </c>
      <c r="AE5423" s="84" t="s">
        <v>5289</v>
      </c>
      <c r="AF5423" s="84" t="s">
        <v>5289</v>
      </c>
    </row>
    <row r="5424" spans="1:38" ht="191.25">
      <c r="A5424" s="621">
        <v>3</v>
      </c>
      <c r="B5424" s="627" t="s">
        <v>6116</v>
      </c>
      <c r="C5424" s="627" t="s">
        <v>6107</v>
      </c>
      <c r="D5424" s="627" t="s">
        <v>6130</v>
      </c>
      <c r="E5424" s="366" t="s">
        <v>17274</v>
      </c>
      <c r="F5424" s="138"/>
      <c r="G5424" s="138"/>
      <c r="H5424" s="138"/>
      <c r="I5424" s="138"/>
      <c r="J5424" s="624" t="s">
        <v>5289</v>
      </c>
      <c r="K5424" s="624" t="s">
        <v>6117</v>
      </c>
      <c r="L5424" s="624" t="s">
        <v>40</v>
      </c>
      <c r="M5424" s="627" t="s">
        <v>13426</v>
      </c>
      <c r="N5424" s="643">
        <v>0</v>
      </c>
      <c r="O5424" s="624">
        <v>0</v>
      </c>
      <c r="P5424" s="624">
        <v>0</v>
      </c>
      <c r="Q5424" s="624">
        <v>0</v>
      </c>
      <c r="R5424" s="624">
        <v>0</v>
      </c>
      <c r="S5424" s="624">
        <v>0</v>
      </c>
      <c r="T5424" s="624">
        <v>0</v>
      </c>
      <c r="U5424" s="624">
        <v>0</v>
      </c>
      <c r="V5424" s="624">
        <v>0</v>
      </c>
      <c r="W5424" s="624">
        <v>0</v>
      </c>
      <c r="X5424" s="366">
        <v>3</v>
      </c>
      <c r="Y5424" s="624">
        <v>0</v>
      </c>
      <c r="Z5424" s="624" t="s">
        <v>51</v>
      </c>
      <c r="AA5424" s="624" t="s">
        <v>5289</v>
      </c>
      <c r="AB5424" s="138"/>
      <c r="AC5424" s="84" t="s">
        <v>5289</v>
      </c>
      <c r="AD5424" s="84" t="s">
        <v>5289</v>
      </c>
      <c r="AE5424" s="84" t="s">
        <v>5289</v>
      </c>
      <c r="AF5424" s="84" t="s">
        <v>5289</v>
      </c>
    </row>
    <row r="5425" spans="1:38" ht="229.5">
      <c r="A5425" s="621">
        <v>4</v>
      </c>
      <c r="B5425" s="627" t="s">
        <v>6118</v>
      </c>
      <c r="C5425" s="627" t="s">
        <v>6107</v>
      </c>
      <c r="D5425" s="627" t="s">
        <v>6131</v>
      </c>
      <c r="E5425" s="366" t="s">
        <v>17275</v>
      </c>
      <c r="F5425" s="138"/>
      <c r="G5425" s="138"/>
      <c r="H5425" s="138"/>
      <c r="I5425" s="138"/>
      <c r="J5425" s="624" t="s">
        <v>5289</v>
      </c>
      <c r="K5425" s="624" t="s">
        <v>6119</v>
      </c>
      <c r="L5425" s="624" t="s">
        <v>51</v>
      </c>
      <c r="M5425" s="202"/>
      <c r="N5425" s="138"/>
      <c r="O5425" s="624">
        <v>0</v>
      </c>
      <c r="P5425" s="624">
        <v>0</v>
      </c>
      <c r="Q5425" s="624">
        <v>0</v>
      </c>
      <c r="R5425" s="624">
        <v>0</v>
      </c>
      <c r="S5425" s="624">
        <v>0</v>
      </c>
      <c r="T5425" s="624">
        <v>0</v>
      </c>
      <c r="U5425" s="624">
        <v>0</v>
      </c>
      <c r="V5425" s="624">
        <v>0</v>
      </c>
      <c r="W5425" s="624">
        <v>0</v>
      </c>
      <c r="X5425" s="366">
        <v>0</v>
      </c>
      <c r="Y5425" s="624">
        <v>0</v>
      </c>
      <c r="Z5425" s="624" t="s">
        <v>51</v>
      </c>
      <c r="AA5425" s="624" t="s">
        <v>5289</v>
      </c>
      <c r="AB5425" s="138"/>
      <c r="AC5425" s="84" t="s">
        <v>5289</v>
      </c>
      <c r="AD5425" s="84" t="s">
        <v>5289</v>
      </c>
      <c r="AE5425" s="84" t="s">
        <v>5289</v>
      </c>
      <c r="AF5425" s="84" t="s">
        <v>5289</v>
      </c>
    </row>
    <row r="5426" spans="1:38" ht="255">
      <c r="A5426" s="621">
        <v>5</v>
      </c>
      <c r="B5426" s="627" t="s">
        <v>6120</v>
      </c>
      <c r="C5426" s="627" t="s">
        <v>6107</v>
      </c>
      <c r="D5426" s="627" t="s">
        <v>6132</v>
      </c>
      <c r="E5426" s="366" t="s">
        <v>17276</v>
      </c>
      <c r="F5426" s="138"/>
      <c r="G5426" s="138"/>
      <c r="H5426" s="138"/>
      <c r="I5426" s="138"/>
      <c r="J5426" s="624" t="s">
        <v>5289</v>
      </c>
      <c r="K5426" s="624" t="s">
        <v>6121</v>
      </c>
      <c r="L5426" s="624" t="s">
        <v>40</v>
      </c>
      <c r="M5426" s="627" t="s">
        <v>21953</v>
      </c>
      <c r="N5426" s="624">
        <v>0</v>
      </c>
      <c r="O5426" s="624">
        <v>0</v>
      </c>
      <c r="P5426" s="624">
        <v>0</v>
      </c>
      <c r="Q5426" s="624">
        <v>0</v>
      </c>
      <c r="R5426" s="624">
        <v>0</v>
      </c>
      <c r="S5426" s="624">
        <v>0</v>
      </c>
      <c r="T5426" s="624">
        <v>0</v>
      </c>
      <c r="U5426" s="624">
        <v>0</v>
      </c>
      <c r="V5426" s="624">
        <v>0</v>
      </c>
      <c r="W5426" s="624">
        <v>0</v>
      </c>
      <c r="X5426" s="366">
        <v>0</v>
      </c>
      <c r="Y5426" s="624">
        <v>0</v>
      </c>
      <c r="Z5426" s="624" t="s">
        <v>51</v>
      </c>
      <c r="AA5426" s="624" t="s">
        <v>5289</v>
      </c>
      <c r="AB5426" s="138"/>
      <c r="AC5426" s="84" t="s">
        <v>5289</v>
      </c>
      <c r="AD5426" s="84" t="s">
        <v>5289</v>
      </c>
      <c r="AE5426" s="84" t="s">
        <v>5289</v>
      </c>
      <c r="AF5426" s="84" t="s">
        <v>5289</v>
      </c>
    </row>
    <row r="5427" spans="1:38" ht="191.25">
      <c r="A5427" s="621">
        <v>6</v>
      </c>
      <c r="B5427" s="627" t="s">
        <v>6122</v>
      </c>
      <c r="C5427" s="627" t="s">
        <v>6107</v>
      </c>
      <c r="D5427" s="627" t="s">
        <v>6133</v>
      </c>
      <c r="E5427" s="366" t="s">
        <v>17277</v>
      </c>
      <c r="F5427" s="138"/>
      <c r="G5427" s="138"/>
      <c r="H5427" s="138"/>
      <c r="I5427" s="138"/>
      <c r="J5427" s="624" t="s">
        <v>5289</v>
      </c>
      <c r="K5427" s="624" t="s">
        <v>6123</v>
      </c>
      <c r="L5427" s="624" t="s">
        <v>51</v>
      </c>
      <c r="M5427" s="202"/>
      <c r="N5427" s="138"/>
      <c r="O5427" s="624">
        <v>0</v>
      </c>
      <c r="P5427" s="624">
        <v>0</v>
      </c>
      <c r="Q5427" s="624">
        <v>0</v>
      </c>
      <c r="R5427" s="624">
        <v>0</v>
      </c>
      <c r="S5427" s="624">
        <v>0</v>
      </c>
      <c r="T5427" s="624">
        <v>0</v>
      </c>
      <c r="U5427" s="624">
        <v>0</v>
      </c>
      <c r="V5427" s="624">
        <v>0</v>
      </c>
      <c r="W5427" s="624">
        <v>0</v>
      </c>
      <c r="X5427" s="366">
        <v>0</v>
      </c>
      <c r="Y5427" s="624">
        <v>0</v>
      </c>
      <c r="Z5427" s="624" t="s">
        <v>51</v>
      </c>
      <c r="AA5427" s="624" t="s">
        <v>5289</v>
      </c>
      <c r="AB5427" s="138"/>
      <c r="AC5427" s="84" t="s">
        <v>5289</v>
      </c>
      <c r="AD5427" s="84" t="s">
        <v>5289</v>
      </c>
      <c r="AE5427" s="84" t="s">
        <v>5289</v>
      </c>
      <c r="AF5427" s="84" t="s">
        <v>5289</v>
      </c>
    </row>
    <row r="5428" spans="1:38" ht="255">
      <c r="A5428" s="621">
        <v>7</v>
      </c>
      <c r="B5428" s="627" t="s">
        <v>579</v>
      </c>
      <c r="C5428" s="627" t="s">
        <v>6107</v>
      </c>
      <c r="D5428" s="627" t="s">
        <v>6134</v>
      </c>
      <c r="E5428" s="366" t="s">
        <v>17278</v>
      </c>
      <c r="F5428" s="138"/>
      <c r="G5428" s="138"/>
      <c r="H5428" s="138"/>
      <c r="I5428" s="138"/>
      <c r="J5428" s="624" t="s">
        <v>5289</v>
      </c>
      <c r="K5428" s="624" t="s">
        <v>6124</v>
      </c>
      <c r="L5428" s="624" t="s">
        <v>40</v>
      </c>
      <c r="M5428" s="627" t="s">
        <v>21953</v>
      </c>
      <c r="N5428" s="624">
        <v>0</v>
      </c>
      <c r="O5428" s="624">
        <v>0</v>
      </c>
      <c r="P5428" s="624">
        <v>0</v>
      </c>
      <c r="Q5428" s="624">
        <v>0</v>
      </c>
      <c r="R5428" s="624">
        <v>0</v>
      </c>
      <c r="S5428" s="624">
        <v>0</v>
      </c>
      <c r="T5428" s="624">
        <v>0</v>
      </c>
      <c r="U5428" s="624">
        <v>0</v>
      </c>
      <c r="V5428" s="624">
        <v>0</v>
      </c>
      <c r="W5428" s="624">
        <v>0</v>
      </c>
      <c r="X5428" s="366">
        <v>0</v>
      </c>
      <c r="Y5428" s="624">
        <v>0</v>
      </c>
      <c r="Z5428" s="624" t="s">
        <v>51</v>
      </c>
      <c r="AA5428" s="624" t="s">
        <v>5289</v>
      </c>
      <c r="AB5428" s="138"/>
      <c r="AC5428" s="84" t="s">
        <v>5289</v>
      </c>
      <c r="AD5428" s="84" t="s">
        <v>5289</v>
      </c>
      <c r="AE5428" s="84" t="s">
        <v>5289</v>
      </c>
      <c r="AF5428" s="84" t="s">
        <v>5289</v>
      </c>
    </row>
    <row r="5429" spans="1:38" ht="178.5">
      <c r="A5429" s="621">
        <v>8</v>
      </c>
      <c r="B5429" s="627" t="s">
        <v>6125</v>
      </c>
      <c r="C5429" s="627" t="s">
        <v>6107</v>
      </c>
      <c r="D5429" s="627" t="s">
        <v>6135</v>
      </c>
      <c r="E5429" s="366" t="s">
        <v>17279</v>
      </c>
      <c r="F5429" s="138"/>
      <c r="G5429" s="138"/>
      <c r="H5429" s="138"/>
      <c r="I5429" s="138"/>
      <c r="J5429" s="624" t="s">
        <v>5289</v>
      </c>
      <c r="K5429" s="624" t="s">
        <v>6126</v>
      </c>
      <c r="L5429" s="624" t="s">
        <v>51</v>
      </c>
      <c r="M5429" s="202"/>
      <c r="N5429" s="138"/>
      <c r="O5429" s="624">
        <v>0</v>
      </c>
      <c r="P5429" s="624">
        <v>0</v>
      </c>
      <c r="Q5429" s="624">
        <v>0</v>
      </c>
      <c r="R5429" s="624">
        <v>0</v>
      </c>
      <c r="S5429" s="624">
        <v>0</v>
      </c>
      <c r="T5429" s="624">
        <v>0</v>
      </c>
      <c r="U5429" s="624">
        <v>0</v>
      </c>
      <c r="V5429" s="624">
        <v>0</v>
      </c>
      <c r="W5429" s="624">
        <v>0</v>
      </c>
      <c r="X5429" s="366">
        <v>19</v>
      </c>
      <c r="Y5429" s="624">
        <v>0</v>
      </c>
      <c r="Z5429" s="624" t="s">
        <v>51</v>
      </c>
      <c r="AA5429" s="624" t="s">
        <v>5289</v>
      </c>
      <c r="AB5429" s="138"/>
      <c r="AC5429" s="84" t="s">
        <v>5289</v>
      </c>
      <c r="AD5429" s="84" t="s">
        <v>5289</v>
      </c>
      <c r="AE5429" s="84" t="s">
        <v>5289</v>
      </c>
      <c r="AF5429" s="84" t="s">
        <v>5289</v>
      </c>
    </row>
    <row r="5430" spans="1:38" ht="165.75">
      <c r="A5430" s="621">
        <v>9</v>
      </c>
      <c r="B5430" s="627" t="s">
        <v>1556</v>
      </c>
      <c r="C5430" s="627" t="s">
        <v>6107</v>
      </c>
      <c r="D5430" s="627" t="s">
        <v>6136</v>
      </c>
      <c r="E5430" s="366" t="s">
        <v>17280</v>
      </c>
      <c r="F5430" s="138"/>
      <c r="G5430" s="138"/>
      <c r="H5430" s="138"/>
      <c r="I5430" s="138"/>
      <c r="J5430" s="624" t="s">
        <v>5289</v>
      </c>
      <c r="K5430" s="624" t="s">
        <v>6127</v>
      </c>
      <c r="L5430" s="624" t="s">
        <v>51</v>
      </c>
      <c r="M5430" s="202"/>
      <c r="N5430" s="138"/>
      <c r="O5430" s="624">
        <v>0</v>
      </c>
      <c r="P5430" s="624">
        <v>0</v>
      </c>
      <c r="Q5430" s="624">
        <v>0</v>
      </c>
      <c r="R5430" s="624">
        <v>0</v>
      </c>
      <c r="S5430" s="624">
        <v>0</v>
      </c>
      <c r="T5430" s="624">
        <v>0</v>
      </c>
      <c r="U5430" s="624">
        <v>0</v>
      </c>
      <c r="V5430" s="624">
        <v>0</v>
      </c>
      <c r="W5430" s="624">
        <v>0</v>
      </c>
      <c r="X5430" s="366">
        <v>33</v>
      </c>
      <c r="Y5430" s="624">
        <v>0</v>
      </c>
      <c r="Z5430" s="624" t="s">
        <v>51</v>
      </c>
      <c r="AA5430" s="624" t="s">
        <v>5289</v>
      </c>
      <c r="AB5430" s="138"/>
      <c r="AC5430" s="84" t="s">
        <v>5289</v>
      </c>
      <c r="AD5430" s="84" t="s">
        <v>5289</v>
      </c>
      <c r="AE5430" s="84" t="s">
        <v>5289</v>
      </c>
      <c r="AF5430" s="84" t="s">
        <v>5289</v>
      </c>
    </row>
    <row r="5431" spans="1:38" s="44" customFormat="1" ht="114.75">
      <c r="A5431" s="214">
        <v>10</v>
      </c>
      <c r="B5431" s="392" t="s">
        <v>16499</v>
      </c>
      <c r="C5431" s="392" t="s">
        <v>6107</v>
      </c>
      <c r="D5431" s="392" t="s">
        <v>18514</v>
      </c>
      <c r="E5431" s="366" t="s">
        <v>40</v>
      </c>
      <c r="F5431" s="272"/>
      <c r="G5431" s="272"/>
      <c r="H5431" s="272"/>
      <c r="I5431" s="272"/>
      <c r="J5431" s="624" t="s">
        <v>5289</v>
      </c>
      <c r="K5431" s="624" t="s">
        <v>6127</v>
      </c>
      <c r="L5431" s="629" t="s">
        <v>51</v>
      </c>
      <c r="M5431" s="276"/>
      <c r="N5431" s="272"/>
      <c r="O5431" s="624">
        <v>0</v>
      </c>
      <c r="P5431" s="624">
        <v>0</v>
      </c>
      <c r="Q5431" s="624">
        <v>0</v>
      </c>
      <c r="R5431" s="624">
        <v>0</v>
      </c>
      <c r="S5431" s="624">
        <v>0</v>
      </c>
      <c r="T5431" s="624">
        <v>0</v>
      </c>
      <c r="U5431" s="624">
        <v>0</v>
      </c>
      <c r="V5431" s="624">
        <v>0</v>
      </c>
      <c r="W5431" s="624">
        <v>0</v>
      </c>
      <c r="X5431" s="366">
        <v>0</v>
      </c>
      <c r="Y5431" s="624">
        <v>0</v>
      </c>
      <c r="Z5431" s="624" t="s">
        <v>51</v>
      </c>
      <c r="AA5431" s="624" t="s">
        <v>5289</v>
      </c>
      <c r="AB5431" s="138"/>
      <c r="AC5431" s="84" t="s">
        <v>5289</v>
      </c>
      <c r="AD5431" s="84" t="s">
        <v>5289</v>
      </c>
      <c r="AE5431" s="84" t="s">
        <v>5289</v>
      </c>
      <c r="AF5431" s="84" t="s">
        <v>5289</v>
      </c>
      <c r="AG5431" s="107"/>
      <c r="AH5431" s="107"/>
      <c r="AI5431" s="107"/>
      <c r="AJ5431" s="107"/>
      <c r="AK5431" s="107"/>
      <c r="AL5431" s="107"/>
    </row>
    <row r="5432" spans="1:38" s="44" customFormat="1" ht="15.75" customHeight="1" thickBot="1">
      <c r="A5432" s="18"/>
      <c r="B5432" s="625">
        <v>10</v>
      </c>
      <c r="C5432" s="625"/>
      <c r="D5432" s="625">
        <v>10</v>
      </c>
      <c r="E5432" s="625">
        <v>10</v>
      </c>
      <c r="F5432" s="625"/>
      <c r="G5432" s="625"/>
      <c r="H5432" s="625">
        <v>0</v>
      </c>
      <c r="I5432" s="625"/>
      <c r="J5432" s="625">
        <v>1</v>
      </c>
      <c r="K5432" s="625">
        <v>11</v>
      </c>
      <c r="L5432" s="625">
        <v>4</v>
      </c>
      <c r="M5432" s="199"/>
      <c r="N5432" s="625">
        <f t="shared" ref="N5432:O5432" si="1910">SUM(N5422:N5431)</f>
        <v>0</v>
      </c>
      <c r="O5432" s="625">
        <f t="shared" si="1910"/>
        <v>0</v>
      </c>
      <c r="P5432" s="625">
        <f t="shared" ref="P5432:Q5432" si="1911">SUM(P5422:P5431)</f>
        <v>0</v>
      </c>
      <c r="Q5432" s="625">
        <f t="shared" si="1911"/>
        <v>0</v>
      </c>
      <c r="R5432" s="625">
        <f t="shared" ref="R5432" si="1912">SUM(R5422:R5431)</f>
        <v>0</v>
      </c>
      <c r="S5432" s="625">
        <f t="shared" ref="S5432" si="1913">SUM(S5422:S5431)</f>
        <v>0</v>
      </c>
      <c r="T5432" s="625">
        <f t="shared" ref="T5432:U5432" si="1914">SUM(T5422:T5431)</f>
        <v>0</v>
      </c>
      <c r="U5432" s="625">
        <f t="shared" si="1914"/>
        <v>0</v>
      </c>
      <c r="V5432" s="625">
        <f t="shared" ref="V5432:W5432" si="1915">SUM(V5422:V5431)</f>
        <v>0</v>
      </c>
      <c r="W5432" s="625">
        <f t="shared" si="1915"/>
        <v>0</v>
      </c>
      <c r="X5432" s="625">
        <f t="shared" ref="X5432:Y5432" si="1916">SUM(X5422:X5431)</f>
        <v>660</v>
      </c>
      <c r="Y5432" s="625">
        <f t="shared" si="1916"/>
        <v>0</v>
      </c>
      <c r="Z5432" s="18">
        <v>0</v>
      </c>
      <c r="AA5432" s="18">
        <v>1</v>
      </c>
      <c r="AB5432" s="18">
        <v>0</v>
      </c>
      <c r="AC5432" s="18"/>
      <c r="AD5432" s="18"/>
      <c r="AE5432" s="18"/>
      <c r="AF5432" s="18"/>
      <c r="AG5432" s="107"/>
      <c r="AH5432" s="107"/>
      <c r="AI5432" s="107"/>
      <c r="AJ5432" s="107"/>
      <c r="AK5432" s="107"/>
      <c r="AL5432" s="107"/>
    </row>
    <row r="5433" spans="1:38" s="44" customFormat="1" ht="15.75" customHeight="1" thickBot="1">
      <c r="A5433" s="660" t="s">
        <v>6101</v>
      </c>
      <c r="B5433" s="661"/>
      <c r="C5433" s="661"/>
      <c r="D5433" s="661"/>
      <c r="E5433" s="661"/>
      <c r="F5433" s="661"/>
      <c r="G5433" s="661"/>
      <c r="H5433" s="661"/>
      <c r="I5433" s="661"/>
      <c r="J5433" s="661"/>
      <c r="K5433" s="661"/>
      <c r="L5433" s="661"/>
      <c r="M5433" s="661"/>
      <c r="N5433" s="661"/>
      <c r="O5433" s="661"/>
      <c r="P5433" s="661"/>
      <c r="Q5433" s="661"/>
      <c r="R5433" s="661"/>
      <c r="S5433" s="661"/>
      <c r="T5433" s="661"/>
      <c r="U5433" s="661"/>
      <c r="V5433" s="661"/>
      <c r="W5433" s="661"/>
      <c r="X5433" s="661"/>
      <c r="Y5433" s="661"/>
      <c r="Z5433" s="661"/>
      <c r="AA5433" s="661"/>
      <c r="AB5433" s="661"/>
      <c r="AC5433" s="661"/>
      <c r="AD5433" s="661"/>
      <c r="AE5433" s="661"/>
      <c r="AF5433" s="662"/>
      <c r="AG5433" s="107"/>
      <c r="AH5433" s="107"/>
      <c r="AI5433" s="107"/>
      <c r="AJ5433" s="107"/>
      <c r="AK5433" s="107"/>
      <c r="AL5433" s="107"/>
    </row>
    <row r="5434" spans="1:38" ht="191.25" customHeight="1">
      <c r="A5434" s="621">
        <v>1</v>
      </c>
      <c r="B5434" s="627" t="s">
        <v>6106</v>
      </c>
      <c r="C5434" s="627" t="s">
        <v>6137</v>
      </c>
      <c r="D5434" s="627" t="s">
        <v>6152</v>
      </c>
      <c r="E5434" s="624" t="s">
        <v>40</v>
      </c>
      <c r="F5434" s="624" t="s">
        <v>51</v>
      </c>
      <c r="G5434" s="138"/>
      <c r="H5434" s="138"/>
      <c r="I5434" s="138"/>
      <c r="J5434" s="627" t="s">
        <v>6138</v>
      </c>
      <c r="K5434" s="624" t="s">
        <v>6139</v>
      </c>
      <c r="L5434" s="624" t="s">
        <v>51</v>
      </c>
      <c r="M5434" s="202"/>
      <c r="N5434" s="138"/>
      <c r="O5434" s="624">
        <v>0</v>
      </c>
      <c r="P5434" s="624">
        <v>0</v>
      </c>
      <c r="Q5434" s="624">
        <v>0</v>
      </c>
      <c r="R5434" s="624">
        <v>0</v>
      </c>
      <c r="S5434" s="624">
        <v>0</v>
      </c>
      <c r="T5434" s="624">
        <v>0</v>
      </c>
      <c r="U5434" s="624">
        <v>0</v>
      </c>
      <c r="V5434" s="624">
        <v>0</v>
      </c>
      <c r="W5434" s="624">
        <v>0</v>
      </c>
      <c r="X5434" s="366">
        <v>872</v>
      </c>
      <c r="Y5434" s="624">
        <v>0</v>
      </c>
      <c r="Z5434" s="624" t="s">
        <v>51</v>
      </c>
      <c r="AA5434" s="627" t="s">
        <v>6161</v>
      </c>
      <c r="AB5434" s="627" t="s">
        <v>6140</v>
      </c>
      <c r="AC5434" s="84" t="s">
        <v>6141</v>
      </c>
      <c r="AD5434" s="84" t="s">
        <v>611</v>
      </c>
      <c r="AE5434" s="84" t="s">
        <v>6142</v>
      </c>
      <c r="AF5434" s="85" t="s">
        <v>6143</v>
      </c>
    </row>
    <row r="5435" spans="1:38" ht="178.5">
      <c r="A5435" s="621">
        <v>2</v>
      </c>
      <c r="B5435" s="627" t="s">
        <v>6114</v>
      </c>
      <c r="C5435" s="627" t="s">
        <v>6137</v>
      </c>
      <c r="D5435" s="627" t="s">
        <v>6153</v>
      </c>
      <c r="E5435" s="624" t="s">
        <v>40</v>
      </c>
      <c r="F5435" s="624" t="s">
        <v>19012</v>
      </c>
      <c r="G5435" s="624" t="s">
        <v>51</v>
      </c>
      <c r="H5435" s="624">
        <v>3</v>
      </c>
      <c r="I5435" s="16" t="s">
        <v>527</v>
      </c>
      <c r="J5435" s="624" t="s">
        <v>5289</v>
      </c>
      <c r="K5435" s="624" t="s">
        <v>6144</v>
      </c>
      <c r="L5435" s="624" t="s">
        <v>40</v>
      </c>
      <c r="M5435" s="627" t="s">
        <v>13427</v>
      </c>
      <c r="N5435" s="643">
        <v>0</v>
      </c>
      <c r="O5435" s="624">
        <v>0</v>
      </c>
      <c r="P5435" s="624">
        <v>0</v>
      </c>
      <c r="Q5435" s="624">
        <v>0</v>
      </c>
      <c r="R5435" s="624">
        <v>0</v>
      </c>
      <c r="S5435" s="624">
        <v>0</v>
      </c>
      <c r="T5435" s="624">
        <v>0</v>
      </c>
      <c r="U5435" s="624">
        <v>0</v>
      </c>
      <c r="V5435" s="624">
        <v>0</v>
      </c>
      <c r="W5435" s="624">
        <v>0</v>
      </c>
      <c r="X5435" s="366">
        <v>2</v>
      </c>
      <c r="Y5435" s="624">
        <v>0</v>
      </c>
      <c r="Z5435" s="624" t="s">
        <v>51</v>
      </c>
      <c r="AA5435" s="624" t="s">
        <v>5289</v>
      </c>
      <c r="AB5435" s="624" t="s">
        <v>5289</v>
      </c>
      <c r="AC5435" s="84" t="s">
        <v>5289</v>
      </c>
      <c r="AD5435" s="84" t="s">
        <v>5289</v>
      </c>
      <c r="AE5435" s="84" t="s">
        <v>5289</v>
      </c>
      <c r="AF5435" s="84" t="s">
        <v>5289</v>
      </c>
    </row>
    <row r="5436" spans="1:38" ht="178.5">
      <c r="A5436" s="621">
        <v>3</v>
      </c>
      <c r="B5436" s="627" t="s">
        <v>6116</v>
      </c>
      <c r="C5436" s="627" t="s">
        <v>6137</v>
      </c>
      <c r="D5436" s="627" t="s">
        <v>6154</v>
      </c>
      <c r="E5436" s="624" t="s">
        <v>40</v>
      </c>
      <c r="F5436" s="624" t="s">
        <v>19012</v>
      </c>
      <c r="G5436" s="624" t="s">
        <v>51</v>
      </c>
      <c r="H5436" s="624">
        <v>3</v>
      </c>
      <c r="I5436" s="16" t="s">
        <v>527</v>
      </c>
      <c r="J5436" s="624" t="s">
        <v>5289</v>
      </c>
      <c r="K5436" s="624" t="s">
        <v>6145</v>
      </c>
      <c r="L5436" s="624" t="s">
        <v>51</v>
      </c>
      <c r="M5436" s="202"/>
      <c r="N5436" s="138"/>
      <c r="O5436" s="624">
        <v>0</v>
      </c>
      <c r="P5436" s="624">
        <v>0</v>
      </c>
      <c r="Q5436" s="624">
        <v>0</v>
      </c>
      <c r="R5436" s="624">
        <v>0</v>
      </c>
      <c r="S5436" s="624">
        <v>0</v>
      </c>
      <c r="T5436" s="624">
        <v>0</v>
      </c>
      <c r="U5436" s="624">
        <v>0</v>
      </c>
      <c r="V5436" s="624">
        <v>0</v>
      </c>
      <c r="W5436" s="624">
        <v>0</v>
      </c>
      <c r="X5436" s="366">
        <v>5</v>
      </c>
      <c r="Y5436" s="624">
        <v>0</v>
      </c>
      <c r="Z5436" s="624" t="s">
        <v>51</v>
      </c>
      <c r="AA5436" s="624" t="s">
        <v>5289</v>
      </c>
      <c r="AB5436" s="624" t="s">
        <v>5289</v>
      </c>
      <c r="AC5436" s="84" t="s">
        <v>5289</v>
      </c>
      <c r="AD5436" s="84" t="s">
        <v>5289</v>
      </c>
      <c r="AE5436" s="84" t="s">
        <v>5289</v>
      </c>
      <c r="AF5436" s="84" t="s">
        <v>5289</v>
      </c>
    </row>
    <row r="5437" spans="1:38" ht="178.5">
      <c r="A5437" s="621">
        <v>4</v>
      </c>
      <c r="B5437" s="627" t="s">
        <v>6118</v>
      </c>
      <c r="C5437" s="627" t="s">
        <v>6137</v>
      </c>
      <c r="D5437" s="627" t="s">
        <v>6155</v>
      </c>
      <c r="E5437" s="624" t="s">
        <v>40</v>
      </c>
      <c r="F5437" s="624" t="s">
        <v>51</v>
      </c>
      <c r="G5437" s="138"/>
      <c r="H5437" s="138"/>
      <c r="I5437" s="138"/>
      <c r="J5437" s="624" t="s">
        <v>5289</v>
      </c>
      <c r="K5437" s="624" t="s">
        <v>6146</v>
      </c>
      <c r="L5437" s="624" t="s">
        <v>51</v>
      </c>
      <c r="M5437" s="202"/>
      <c r="N5437" s="138"/>
      <c r="O5437" s="624">
        <v>0</v>
      </c>
      <c r="P5437" s="624">
        <v>0</v>
      </c>
      <c r="Q5437" s="624">
        <v>0</v>
      </c>
      <c r="R5437" s="624">
        <v>0</v>
      </c>
      <c r="S5437" s="624">
        <v>0</v>
      </c>
      <c r="T5437" s="624">
        <v>0</v>
      </c>
      <c r="U5437" s="624">
        <v>0</v>
      </c>
      <c r="V5437" s="624">
        <v>0</v>
      </c>
      <c r="W5437" s="624">
        <v>0</v>
      </c>
      <c r="X5437" s="366">
        <v>1</v>
      </c>
      <c r="Y5437" s="624">
        <v>0</v>
      </c>
      <c r="Z5437" s="624" t="s">
        <v>51</v>
      </c>
      <c r="AA5437" s="624" t="s">
        <v>5289</v>
      </c>
      <c r="AB5437" s="624" t="s">
        <v>5289</v>
      </c>
      <c r="AC5437" s="84" t="s">
        <v>5289</v>
      </c>
      <c r="AD5437" s="84" t="s">
        <v>5289</v>
      </c>
      <c r="AE5437" s="84" t="s">
        <v>5289</v>
      </c>
      <c r="AF5437" s="84" t="s">
        <v>5289</v>
      </c>
    </row>
    <row r="5438" spans="1:38" ht="178.5">
      <c r="A5438" s="621">
        <v>5</v>
      </c>
      <c r="B5438" s="627" t="s">
        <v>6120</v>
      </c>
      <c r="C5438" s="627" t="s">
        <v>6137</v>
      </c>
      <c r="D5438" s="627" t="s">
        <v>6156</v>
      </c>
      <c r="E5438" s="624" t="s">
        <v>40</v>
      </c>
      <c r="F5438" s="624" t="s">
        <v>51</v>
      </c>
      <c r="G5438" s="138"/>
      <c r="H5438" s="138"/>
      <c r="I5438" s="138"/>
      <c r="J5438" s="624" t="s">
        <v>5289</v>
      </c>
      <c r="K5438" s="624" t="s">
        <v>6147</v>
      </c>
      <c r="L5438" s="624" t="s">
        <v>51</v>
      </c>
      <c r="M5438" s="202"/>
      <c r="N5438" s="138"/>
      <c r="O5438" s="624">
        <v>0</v>
      </c>
      <c r="P5438" s="624">
        <v>0</v>
      </c>
      <c r="Q5438" s="624">
        <v>0</v>
      </c>
      <c r="R5438" s="624">
        <v>0</v>
      </c>
      <c r="S5438" s="624">
        <v>0</v>
      </c>
      <c r="T5438" s="624">
        <v>0</v>
      </c>
      <c r="U5438" s="624">
        <v>0</v>
      </c>
      <c r="V5438" s="624">
        <v>0</v>
      </c>
      <c r="W5438" s="624">
        <v>0</v>
      </c>
      <c r="X5438" s="366">
        <v>7</v>
      </c>
      <c r="Y5438" s="624">
        <v>0</v>
      </c>
      <c r="Z5438" s="624" t="s">
        <v>51</v>
      </c>
      <c r="AA5438" s="624" t="s">
        <v>5289</v>
      </c>
      <c r="AB5438" s="624" t="s">
        <v>5289</v>
      </c>
      <c r="AC5438" s="84" t="s">
        <v>5289</v>
      </c>
      <c r="AD5438" s="84" t="s">
        <v>5289</v>
      </c>
      <c r="AE5438" s="84" t="s">
        <v>5289</v>
      </c>
      <c r="AF5438" s="84" t="s">
        <v>5289</v>
      </c>
    </row>
    <row r="5439" spans="1:38" ht="178.5">
      <c r="A5439" s="621">
        <v>6</v>
      </c>
      <c r="B5439" s="627" t="s">
        <v>6122</v>
      </c>
      <c r="C5439" s="627" t="s">
        <v>6137</v>
      </c>
      <c r="D5439" s="627" t="s">
        <v>6157</v>
      </c>
      <c r="E5439" s="624" t="s">
        <v>40</v>
      </c>
      <c r="F5439" s="624" t="s">
        <v>19012</v>
      </c>
      <c r="G5439" s="624" t="s">
        <v>51</v>
      </c>
      <c r="H5439" s="624">
        <v>3</v>
      </c>
      <c r="I5439" s="16" t="s">
        <v>527</v>
      </c>
      <c r="J5439" s="624" t="s">
        <v>5289</v>
      </c>
      <c r="K5439" s="624" t="s">
        <v>6148</v>
      </c>
      <c r="L5439" s="624" t="s">
        <v>40</v>
      </c>
      <c r="M5439" s="627" t="s">
        <v>13427</v>
      </c>
      <c r="N5439" s="643">
        <v>0</v>
      </c>
      <c r="O5439" s="624">
        <v>0</v>
      </c>
      <c r="P5439" s="624">
        <v>0</v>
      </c>
      <c r="Q5439" s="624">
        <v>0</v>
      </c>
      <c r="R5439" s="624">
        <v>0</v>
      </c>
      <c r="S5439" s="624">
        <v>0</v>
      </c>
      <c r="T5439" s="624">
        <v>0</v>
      </c>
      <c r="U5439" s="624">
        <v>0</v>
      </c>
      <c r="V5439" s="624">
        <v>0</v>
      </c>
      <c r="W5439" s="624">
        <v>0</v>
      </c>
      <c r="X5439" s="366">
        <v>1</v>
      </c>
      <c r="Y5439" s="624">
        <v>0</v>
      </c>
      <c r="Z5439" s="624" t="s">
        <v>51</v>
      </c>
      <c r="AA5439" s="624" t="s">
        <v>5289</v>
      </c>
      <c r="AB5439" s="624" t="s">
        <v>5289</v>
      </c>
      <c r="AC5439" s="84" t="s">
        <v>5289</v>
      </c>
      <c r="AD5439" s="84" t="s">
        <v>5289</v>
      </c>
      <c r="AE5439" s="84" t="s">
        <v>5289</v>
      </c>
      <c r="AF5439" s="84" t="s">
        <v>5289</v>
      </c>
    </row>
    <row r="5440" spans="1:38" ht="178.5">
      <c r="A5440" s="621">
        <v>7</v>
      </c>
      <c r="B5440" s="627" t="s">
        <v>579</v>
      </c>
      <c r="C5440" s="627" t="s">
        <v>6137</v>
      </c>
      <c r="D5440" s="627" t="s">
        <v>6158</v>
      </c>
      <c r="E5440" s="624" t="s">
        <v>40</v>
      </c>
      <c r="F5440" s="624" t="s">
        <v>51</v>
      </c>
      <c r="G5440" s="138"/>
      <c r="H5440" s="138"/>
      <c r="I5440" s="138"/>
      <c r="J5440" s="624" t="s">
        <v>5289</v>
      </c>
      <c r="K5440" s="624" t="s">
        <v>6149</v>
      </c>
      <c r="L5440" s="624" t="s">
        <v>51</v>
      </c>
      <c r="M5440" s="202"/>
      <c r="N5440" s="138"/>
      <c r="O5440" s="624">
        <v>0</v>
      </c>
      <c r="P5440" s="624">
        <v>0</v>
      </c>
      <c r="Q5440" s="624">
        <v>0</v>
      </c>
      <c r="R5440" s="624">
        <v>0</v>
      </c>
      <c r="S5440" s="624">
        <v>0</v>
      </c>
      <c r="T5440" s="624">
        <v>0</v>
      </c>
      <c r="U5440" s="624">
        <v>0</v>
      </c>
      <c r="V5440" s="624">
        <v>0</v>
      </c>
      <c r="W5440" s="624">
        <v>0</v>
      </c>
      <c r="X5440" s="366">
        <v>0</v>
      </c>
      <c r="Y5440" s="624">
        <v>0</v>
      </c>
      <c r="Z5440" s="624" t="s">
        <v>51</v>
      </c>
      <c r="AA5440" s="624" t="s">
        <v>5289</v>
      </c>
      <c r="AB5440" s="624" t="s">
        <v>5289</v>
      </c>
      <c r="AC5440" s="84" t="s">
        <v>5289</v>
      </c>
      <c r="AD5440" s="84" t="s">
        <v>5289</v>
      </c>
      <c r="AE5440" s="84" t="s">
        <v>5289</v>
      </c>
      <c r="AF5440" s="84" t="s">
        <v>5289</v>
      </c>
    </row>
    <row r="5441" spans="1:38" s="44" customFormat="1" ht="76.5">
      <c r="A5441" s="621">
        <v>8</v>
      </c>
      <c r="B5441" s="392" t="s">
        <v>18971</v>
      </c>
      <c r="C5441" s="392" t="s">
        <v>6137</v>
      </c>
      <c r="D5441" s="392" t="s">
        <v>18972</v>
      </c>
      <c r="E5441" s="366" t="s">
        <v>40</v>
      </c>
      <c r="F5441" s="624" t="s">
        <v>51</v>
      </c>
      <c r="G5441" s="138"/>
      <c r="H5441" s="138"/>
      <c r="I5441" s="138"/>
      <c r="J5441" s="624"/>
      <c r="K5441" s="624"/>
      <c r="L5441" s="624"/>
      <c r="M5441" s="202"/>
      <c r="N5441" s="138"/>
      <c r="O5441" s="624">
        <v>0</v>
      </c>
      <c r="P5441" s="624">
        <v>0</v>
      </c>
      <c r="Q5441" s="624">
        <v>0</v>
      </c>
      <c r="R5441" s="624">
        <v>0</v>
      </c>
      <c r="S5441" s="624">
        <v>0</v>
      </c>
      <c r="T5441" s="624">
        <v>0</v>
      </c>
      <c r="U5441" s="624">
        <v>0</v>
      </c>
      <c r="V5441" s="624">
        <v>0</v>
      </c>
      <c r="W5441" s="624">
        <v>0</v>
      </c>
      <c r="X5441" s="366">
        <v>1</v>
      </c>
      <c r="Y5441" s="624">
        <v>0</v>
      </c>
      <c r="Z5441" s="624" t="s">
        <v>51</v>
      </c>
      <c r="AA5441" s="624" t="s">
        <v>5289</v>
      </c>
      <c r="AB5441" s="624" t="s">
        <v>5289</v>
      </c>
      <c r="AC5441" s="84" t="s">
        <v>5289</v>
      </c>
      <c r="AD5441" s="84" t="s">
        <v>5289</v>
      </c>
      <c r="AE5441" s="84" t="s">
        <v>5289</v>
      </c>
      <c r="AF5441" s="84" t="s">
        <v>5289</v>
      </c>
      <c r="AG5441" s="107"/>
      <c r="AH5441" s="107"/>
      <c r="AI5441" s="107"/>
      <c r="AJ5441" s="107"/>
      <c r="AK5441" s="107"/>
      <c r="AL5441" s="107"/>
    </row>
    <row r="5442" spans="1:38" ht="178.5">
      <c r="A5442" s="621">
        <v>9</v>
      </c>
      <c r="B5442" s="627" t="s">
        <v>6150</v>
      </c>
      <c r="C5442" s="627" t="s">
        <v>6137</v>
      </c>
      <c r="D5442" s="627" t="s">
        <v>6159</v>
      </c>
      <c r="E5442" s="624" t="s">
        <v>40</v>
      </c>
      <c r="F5442" s="624" t="s">
        <v>51</v>
      </c>
      <c r="G5442" s="138"/>
      <c r="H5442" s="138"/>
      <c r="I5442" s="138"/>
      <c r="J5442" s="624" t="s">
        <v>5289</v>
      </c>
      <c r="K5442" s="624" t="s">
        <v>6151</v>
      </c>
      <c r="L5442" s="624" t="s">
        <v>51</v>
      </c>
      <c r="M5442" s="202"/>
      <c r="N5442" s="138"/>
      <c r="O5442" s="624">
        <v>0</v>
      </c>
      <c r="P5442" s="624">
        <v>0</v>
      </c>
      <c r="Q5442" s="624">
        <v>0</v>
      </c>
      <c r="R5442" s="624">
        <v>0</v>
      </c>
      <c r="S5442" s="624">
        <v>0</v>
      </c>
      <c r="T5442" s="624">
        <v>0</v>
      </c>
      <c r="U5442" s="624">
        <v>0</v>
      </c>
      <c r="V5442" s="624">
        <v>0</v>
      </c>
      <c r="W5442" s="624">
        <v>0</v>
      </c>
      <c r="X5442" s="366">
        <v>12</v>
      </c>
      <c r="Y5442" s="624">
        <v>0</v>
      </c>
      <c r="Z5442" s="624" t="s">
        <v>51</v>
      </c>
      <c r="AA5442" s="624" t="s">
        <v>5289</v>
      </c>
      <c r="AB5442" s="624" t="s">
        <v>5289</v>
      </c>
      <c r="AC5442" s="84" t="s">
        <v>5289</v>
      </c>
      <c r="AD5442" s="84" t="s">
        <v>5289</v>
      </c>
      <c r="AE5442" s="84" t="s">
        <v>5289</v>
      </c>
      <c r="AF5442" s="84" t="s">
        <v>5289</v>
      </c>
    </row>
    <row r="5443" spans="1:38" ht="63.75">
      <c r="A5443" s="621">
        <v>10</v>
      </c>
      <c r="B5443" s="627" t="s">
        <v>1556</v>
      </c>
      <c r="C5443" s="627" t="s">
        <v>6137</v>
      </c>
      <c r="D5443" s="627" t="s">
        <v>6160</v>
      </c>
      <c r="E5443" s="624" t="s">
        <v>40</v>
      </c>
      <c r="F5443" s="624" t="s">
        <v>51</v>
      </c>
      <c r="G5443" s="138"/>
      <c r="H5443" s="138"/>
      <c r="I5443" s="138"/>
      <c r="J5443" s="138"/>
      <c r="K5443" s="138"/>
      <c r="L5443" s="624" t="s">
        <v>51</v>
      </c>
      <c r="M5443" s="202"/>
      <c r="N5443" s="138"/>
      <c r="O5443" s="624">
        <v>0</v>
      </c>
      <c r="P5443" s="624">
        <v>0</v>
      </c>
      <c r="Q5443" s="624">
        <v>0</v>
      </c>
      <c r="R5443" s="624">
        <v>0</v>
      </c>
      <c r="S5443" s="624">
        <v>0</v>
      </c>
      <c r="T5443" s="624">
        <v>0</v>
      </c>
      <c r="U5443" s="624">
        <v>0</v>
      </c>
      <c r="V5443" s="624">
        <v>0</v>
      </c>
      <c r="W5443" s="624">
        <v>0</v>
      </c>
      <c r="X5443" s="366">
        <v>55</v>
      </c>
      <c r="Y5443" s="624">
        <v>0</v>
      </c>
      <c r="Z5443" s="624" t="s">
        <v>51</v>
      </c>
      <c r="AA5443" s="624" t="s">
        <v>5289</v>
      </c>
      <c r="AB5443" s="624" t="s">
        <v>5289</v>
      </c>
      <c r="AC5443" s="84" t="s">
        <v>5289</v>
      </c>
      <c r="AD5443" s="84" t="s">
        <v>5289</v>
      </c>
      <c r="AE5443" s="84" t="s">
        <v>5289</v>
      </c>
      <c r="AF5443" s="84" t="s">
        <v>5289</v>
      </c>
    </row>
    <row r="5444" spans="1:38" s="44" customFormat="1" ht="15.75" customHeight="1" thickBot="1">
      <c r="A5444" s="18"/>
      <c r="B5444" s="625">
        <v>10</v>
      </c>
      <c r="C5444" s="625"/>
      <c r="D5444" s="625">
        <v>10</v>
      </c>
      <c r="E5444" s="625">
        <v>10</v>
      </c>
      <c r="F5444" s="625">
        <v>3</v>
      </c>
      <c r="G5444" s="625">
        <v>0</v>
      </c>
      <c r="H5444" s="625">
        <v>1</v>
      </c>
      <c r="I5444" s="625"/>
      <c r="J5444" s="625">
        <v>1</v>
      </c>
      <c r="K5444" s="625">
        <v>8</v>
      </c>
      <c r="L5444" s="625">
        <v>2</v>
      </c>
      <c r="M5444" s="199"/>
      <c r="N5444" s="625">
        <f t="shared" ref="N5444" si="1917">SUM(N5435:N5443)</f>
        <v>0</v>
      </c>
      <c r="O5444" s="625">
        <f t="shared" ref="O5444" si="1918">SUM(O5434:O5443)</f>
        <v>0</v>
      </c>
      <c r="P5444" s="625">
        <f t="shared" ref="P5444:Q5444" si="1919">SUM(P5434:P5443)</f>
        <v>0</v>
      </c>
      <c r="Q5444" s="625">
        <f t="shared" si="1919"/>
        <v>0</v>
      </c>
      <c r="R5444" s="625">
        <f t="shared" ref="R5444" si="1920">SUM(R5434:R5443)</f>
        <v>0</v>
      </c>
      <c r="S5444" s="625">
        <f t="shared" ref="S5444" si="1921">SUM(S5434:S5443)</f>
        <v>0</v>
      </c>
      <c r="T5444" s="625">
        <f t="shared" ref="T5444:U5444" si="1922">SUM(T5434:T5443)</f>
        <v>0</v>
      </c>
      <c r="U5444" s="625">
        <f t="shared" si="1922"/>
        <v>0</v>
      </c>
      <c r="V5444" s="625">
        <f t="shared" ref="V5444:W5444" si="1923">SUM(V5434:V5443)</f>
        <v>0</v>
      </c>
      <c r="W5444" s="625">
        <f t="shared" si="1923"/>
        <v>0</v>
      </c>
      <c r="X5444" s="625">
        <f t="shared" ref="X5444:Y5444" si="1924">SUM(X5434:X5443)</f>
        <v>956</v>
      </c>
      <c r="Y5444" s="625">
        <f t="shared" si="1924"/>
        <v>0</v>
      </c>
      <c r="Z5444" s="18">
        <v>0</v>
      </c>
      <c r="AA5444" s="18">
        <v>1</v>
      </c>
      <c r="AB5444" s="18">
        <v>1</v>
      </c>
      <c r="AC5444" s="18"/>
      <c r="AD5444" s="18"/>
      <c r="AE5444" s="18"/>
      <c r="AF5444" s="18"/>
      <c r="AG5444" s="107"/>
      <c r="AH5444" s="107"/>
      <c r="AI5444" s="107"/>
      <c r="AJ5444" s="107"/>
      <c r="AK5444" s="107"/>
      <c r="AL5444" s="107"/>
    </row>
    <row r="5445" spans="1:38" s="44" customFormat="1" ht="15.75" customHeight="1" thickBot="1">
      <c r="A5445" s="660" t="s">
        <v>6102</v>
      </c>
      <c r="B5445" s="661"/>
      <c r="C5445" s="661"/>
      <c r="D5445" s="661"/>
      <c r="E5445" s="661"/>
      <c r="F5445" s="661"/>
      <c r="G5445" s="661"/>
      <c r="H5445" s="661"/>
      <c r="I5445" s="661"/>
      <c r="J5445" s="661"/>
      <c r="K5445" s="661"/>
      <c r="L5445" s="661"/>
      <c r="M5445" s="661"/>
      <c r="N5445" s="661"/>
      <c r="O5445" s="661"/>
      <c r="P5445" s="661"/>
      <c r="Q5445" s="661"/>
      <c r="R5445" s="661"/>
      <c r="S5445" s="661"/>
      <c r="T5445" s="661"/>
      <c r="U5445" s="661"/>
      <c r="V5445" s="661"/>
      <c r="W5445" s="661"/>
      <c r="X5445" s="661"/>
      <c r="Y5445" s="661"/>
      <c r="Z5445" s="661"/>
      <c r="AA5445" s="661"/>
      <c r="AB5445" s="661"/>
      <c r="AC5445" s="661"/>
      <c r="AD5445" s="661"/>
      <c r="AE5445" s="661"/>
      <c r="AF5445" s="662"/>
      <c r="AG5445" s="107"/>
      <c r="AH5445" s="107"/>
      <c r="AI5445" s="107"/>
      <c r="AJ5445" s="107"/>
      <c r="AK5445" s="107"/>
      <c r="AL5445" s="107"/>
    </row>
    <row r="5446" spans="1:38" ht="229.5" customHeight="1">
      <c r="A5446" s="621">
        <v>1</v>
      </c>
      <c r="B5446" s="627" t="s">
        <v>6106</v>
      </c>
      <c r="C5446" s="627" t="s">
        <v>6162</v>
      </c>
      <c r="D5446" s="627" t="s">
        <v>6169</v>
      </c>
      <c r="E5446" s="624" t="s">
        <v>16749</v>
      </c>
      <c r="F5446" s="437" t="s">
        <v>16683</v>
      </c>
      <c r="G5446" s="138"/>
      <c r="H5446" s="138"/>
      <c r="I5446" s="138"/>
      <c r="J5446" s="627" t="s">
        <v>6163</v>
      </c>
      <c r="K5446" s="624" t="s">
        <v>6164</v>
      </c>
      <c r="L5446" s="624" t="s">
        <v>51</v>
      </c>
      <c r="M5446" s="202"/>
      <c r="N5446" s="138"/>
      <c r="O5446" s="624">
        <v>0</v>
      </c>
      <c r="P5446" s="624">
        <v>0</v>
      </c>
      <c r="Q5446" s="624">
        <v>0</v>
      </c>
      <c r="R5446" s="624">
        <v>0</v>
      </c>
      <c r="S5446" s="624">
        <v>0</v>
      </c>
      <c r="T5446" s="624">
        <v>0</v>
      </c>
      <c r="U5446" s="624">
        <v>0</v>
      </c>
      <c r="V5446" s="624">
        <v>0</v>
      </c>
      <c r="W5446" s="624">
        <v>0</v>
      </c>
      <c r="X5446" s="366">
        <v>185</v>
      </c>
      <c r="Y5446" s="624">
        <v>0</v>
      </c>
      <c r="Z5446" s="624" t="s">
        <v>51</v>
      </c>
      <c r="AA5446" s="627" t="s">
        <v>6165</v>
      </c>
      <c r="AB5446" s="624" t="s">
        <v>1315</v>
      </c>
      <c r="AC5446" s="624" t="s">
        <v>6166</v>
      </c>
      <c r="AD5446" s="624" t="s">
        <v>611</v>
      </c>
      <c r="AE5446" s="624" t="s">
        <v>6167</v>
      </c>
      <c r="AF5446" s="763"/>
    </row>
    <row r="5447" spans="1:38" ht="216.75">
      <c r="A5447" s="621">
        <v>2</v>
      </c>
      <c r="B5447" s="627" t="s">
        <v>6168</v>
      </c>
      <c r="C5447" s="627" t="s">
        <v>6162</v>
      </c>
      <c r="D5447" s="627" t="s">
        <v>6170</v>
      </c>
      <c r="E5447" s="624" t="s">
        <v>16750</v>
      </c>
      <c r="F5447" s="138"/>
      <c r="G5447" s="138"/>
      <c r="H5447" s="138"/>
      <c r="I5447" s="138"/>
      <c r="J5447" s="624" t="s">
        <v>5289</v>
      </c>
      <c r="K5447" s="624" t="s">
        <v>6115</v>
      </c>
      <c r="L5447" s="624" t="s">
        <v>40</v>
      </c>
      <c r="M5447" s="627" t="s">
        <v>13427</v>
      </c>
      <c r="N5447" s="624">
        <v>0</v>
      </c>
      <c r="O5447" s="624">
        <v>0</v>
      </c>
      <c r="P5447" s="624">
        <v>0</v>
      </c>
      <c r="Q5447" s="624">
        <v>0</v>
      </c>
      <c r="R5447" s="624">
        <v>0</v>
      </c>
      <c r="S5447" s="624">
        <v>0</v>
      </c>
      <c r="T5447" s="624">
        <v>0</v>
      </c>
      <c r="U5447" s="624">
        <v>0</v>
      </c>
      <c r="V5447" s="624">
        <v>0</v>
      </c>
      <c r="W5447" s="624">
        <v>0</v>
      </c>
      <c r="X5447" s="366">
        <v>0</v>
      </c>
      <c r="Y5447" s="624">
        <v>0</v>
      </c>
      <c r="Z5447" s="624" t="s">
        <v>51</v>
      </c>
      <c r="AA5447" s="624" t="s">
        <v>5289</v>
      </c>
      <c r="AB5447" s="138"/>
      <c r="AC5447" s="84" t="s">
        <v>5289</v>
      </c>
      <c r="AD5447" s="84" t="s">
        <v>5289</v>
      </c>
      <c r="AE5447" s="84" t="s">
        <v>5289</v>
      </c>
      <c r="AF5447" s="278"/>
    </row>
    <row r="5448" spans="1:38" s="44" customFormat="1" ht="191.25">
      <c r="A5448" s="621">
        <v>3</v>
      </c>
      <c r="B5448" s="392" t="s">
        <v>2522</v>
      </c>
      <c r="C5448" s="392" t="s">
        <v>6162</v>
      </c>
      <c r="D5448" s="392" t="s">
        <v>17378</v>
      </c>
      <c r="E5448" s="366" t="s">
        <v>17379</v>
      </c>
      <c r="F5448" s="272"/>
      <c r="G5448" s="272"/>
      <c r="H5448" s="272"/>
      <c r="I5448" s="272"/>
      <c r="J5448" s="624" t="s">
        <v>5289</v>
      </c>
      <c r="K5448" s="434" t="s">
        <v>17392</v>
      </c>
      <c r="L5448" s="434" t="s">
        <v>51</v>
      </c>
      <c r="M5448" s="458"/>
      <c r="N5448" s="458"/>
      <c r="O5448" s="371">
        <v>0</v>
      </c>
      <c r="P5448" s="371">
        <v>0</v>
      </c>
      <c r="Q5448" s="371">
        <v>0</v>
      </c>
      <c r="R5448" s="371">
        <v>0</v>
      </c>
      <c r="S5448" s="371">
        <v>0</v>
      </c>
      <c r="T5448" s="371">
        <v>0</v>
      </c>
      <c r="U5448" s="371">
        <v>0</v>
      </c>
      <c r="V5448" s="371">
        <v>0</v>
      </c>
      <c r="W5448" s="371">
        <v>0</v>
      </c>
      <c r="X5448" s="371">
        <v>0</v>
      </c>
      <c r="Y5448" s="371">
        <v>0</v>
      </c>
      <c r="Z5448" s="624" t="s">
        <v>51</v>
      </c>
      <c r="AA5448" s="624" t="s">
        <v>5289</v>
      </c>
      <c r="AB5448" s="138"/>
      <c r="AC5448" s="84" t="s">
        <v>5289</v>
      </c>
      <c r="AD5448" s="84" t="s">
        <v>5289</v>
      </c>
      <c r="AE5448" s="84" t="s">
        <v>5289</v>
      </c>
      <c r="AF5448" s="469"/>
      <c r="AG5448" s="107"/>
      <c r="AH5448" s="107"/>
      <c r="AI5448" s="107"/>
      <c r="AJ5448" s="107"/>
      <c r="AK5448" s="107"/>
      <c r="AL5448" s="107"/>
    </row>
    <row r="5449" spans="1:38" s="44" customFormat="1" ht="216.75">
      <c r="A5449" s="621">
        <v>4</v>
      </c>
      <c r="B5449" s="392" t="s">
        <v>6180</v>
      </c>
      <c r="C5449" s="392" t="s">
        <v>6162</v>
      </c>
      <c r="D5449" s="392" t="s">
        <v>17380</v>
      </c>
      <c r="E5449" s="366" t="s">
        <v>17381</v>
      </c>
      <c r="F5449" s="272"/>
      <c r="G5449" s="272"/>
      <c r="H5449" s="272"/>
      <c r="I5449" s="272"/>
      <c r="J5449" s="624" t="s">
        <v>5289</v>
      </c>
      <c r="K5449" s="434" t="s">
        <v>17393</v>
      </c>
      <c r="L5449" s="434" t="s">
        <v>51</v>
      </c>
      <c r="M5449" s="458"/>
      <c r="N5449" s="458"/>
      <c r="O5449" s="371">
        <v>0</v>
      </c>
      <c r="P5449" s="371">
        <v>0</v>
      </c>
      <c r="Q5449" s="371">
        <v>0</v>
      </c>
      <c r="R5449" s="371">
        <v>0</v>
      </c>
      <c r="S5449" s="371">
        <v>0</v>
      </c>
      <c r="T5449" s="371">
        <v>0</v>
      </c>
      <c r="U5449" s="371">
        <v>0</v>
      </c>
      <c r="V5449" s="371">
        <v>0</v>
      </c>
      <c r="W5449" s="371">
        <v>0</v>
      </c>
      <c r="X5449" s="371">
        <v>0</v>
      </c>
      <c r="Y5449" s="371">
        <v>0</v>
      </c>
      <c r="Z5449" s="624" t="s">
        <v>51</v>
      </c>
      <c r="AA5449" s="624" t="s">
        <v>5289</v>
      </c>
      <c r="AB5449" s="138"/>
      <c r="AC5449" s="84" t="s">
        <v>5289</v>
      </c>
      <c r="AD5449" s="84" t="s">
        <v>5289</v>
      </c>
      <c r="AE5449" s="84" t="s">
        <v>5289</v>
      </c>
      <c r="AF5449" s="469"/>
      <c r="AG5449" s="107"/>
      <c r="AH5449" s="107"/>
      <c r="AI5449" s="107"/>
      <c r="AJ5449" s="107"/>
      <c r="AK5449" s="107"/>
      <c r="AL5449" s="107"/>
    </row>
    <row r="5450" spans="1:38" s="44" customFormat="1" ht="255">
      <c r="A5450" s="621">
        <v>5</v>
      </c>
      <c r="B5450" s="392" t="s">
        <v>6182</v>
      </c>
      <c r="C5450" s="392" t="s">
        <v>6162</v>
      </c>
      <c r="D5450" s="392" t="s">
        <v>17382</v>
      </c>
      <c r="E5450" s="366" t="s">
        <v>17383</v>
      </c>
      <c r="F5450" s="272"/>
      <c r="G5450" s="272"/>
      <c r="H5450" s="272"/>
      <c r="I5450" s="272"/>
      <c r="J5450" s="624" t="s">
        <v>5289</v>
      </c>
      <c r="K5450" s="434" t="s">
        <v>17394</v>
      </c>
      <c r="L5450" s="434" t="s">
        <v>51</v>
      </c>
      <c r="M5450" s="458"/>
      <c r="N5450" s="458"/>
      <c r="O5450" s="371">
        <v>0</v>
      </c>
      <c r="P5450" s="371">
        <v>0</v>
      </c>
      <c r="Q5450" s="371">
        <v>0</v>
      </c>
      <c r="R5450" s="371">
        <v>0</v>
      </c>
      <c r="S5450" s="371">
        <v>0</v>
      </c>
      <c r="T5450" s="371">
        <v>0</v>
      </c>
      <c r="U5450" s="371">
        <v>0</v>
      </c>
      <c r="V5450" s="371">
        <v>0</v>
      </c>
      <c r="W5450" s="371">
        <v>0</v>
      </c>
      <c r="X5450" s="371">
        <v>6</v>
      </c>
      <c r="Y5450" s="371">
        <v>0</v>
      </c>
      <c r="Z5450" s="624" t="s">
        <v>51</v>
      </c>
      <c r="AA5450" s="624" t="s">
        <v>5289</v>
      </c>
      <c r="AB5450" s="138"/>
      <c r="AC5450" s="84" t="s">
        <v>5289</v>
      </c>
      <c r="AD5450" s="84" t="s">
        <v>5289</v>
      </c>
      <c r="AE5450" s="84" t="s">
        <v>5289</v>
      </c>
      <c r="AF5450" s="469"/>
      <c r="AG5450" s="107"/>
      <c r="AH5450" s="107"/>
      <c r="AI5450" s="107"/>
      <c r="AJ5450" s="107"/>
      <c r="AK5450" s="107"/>
      <c r="AL5450" s="107"/>
    </row>
    <row r="5451" spans="1:38" s="44" customFormat="1" ht="191.25">
      <c r="A5451" s="621">
        <v>6</v>
      </c>
      <c r="B5451" s="392" t="s">
        <v>1737</v>
      </c>
      <c r="C5451" s="392" t="s">
        <v>6162</v>
      </c>
      <c r="D5451" s="392" t="s">
        <v>17384</v>
      </c>
      <c r="E5451" s="366" t="s">
        <v>17385</v>
      </c>
      <c r="F5451" s="272"/>
      <c r="G5451" s="272"/>
      <c r="H5451" s="272"/>
      <c r="I5451" s="272"/>
      <c r="J5451" s="624" t="s">
        <v>5289</v>
      </c>
      <c r="K5451" s="434" t="s">
        <v>17395</v>
      </c>
      <c r="L5451" s="434" t="s">
        <v>51</v>
      </c>
      <c r="M5451" s="458"/>
      <c r="N5451" s="458"/>
      <c r="O5451" s="371">
        <v>0</v>
      </c>
      <c r="P5451" s="371">
        <v>0</v>
      </c>
      <c r="Q5451" s="371">
        <v>0</v>
      </c>
      <c r="R5451" s="371">
        <v>0</v>
      </c>
      <c r="S5451" s="371">
        <v>0</v>
      </c>
      <c r="T5451" s="371">
        <v>0</v>
      </c>
      <c r="U5451" s="371">
        <v>0</v>
      </c>
      <c r="V5451" s="371">
        <v>0</v>
      </c>
      <c r="W5451" s="371">
        <v>0</v>
      </c>
      <c r="X5451" s="371">
        <v>1</v>
      </c>
      <c r="Y5451" s="371">
        <v>0</v>
      </c>
      <c r="Z5451" s="624" t="s">
        <v>51</v>
      </c>
      <c r="AA5451" s="624" t="s">
        <v>5289</v>
      </c>
      <c r="AB5451" s="138"/>
      <c r="AC5451" s="84" t="s">
        <v>5289</v>
      </c>
      <c r="AD5451" s="84" t="s">
        <v>5289</v>
      </c>
      <c r="AE5451" s="84" t="s">
        <v>5289</v>
      </c>
      <c r="AF5451" s="469"/>
      <c r="AG5451" s="107"/>
      <c r="AH5451" s="107"/>
      <c r="AI5451" s="107"/>
      <c r="AJ5451" s="107"/>
      <c r="AK5451" s="107"/>
      <c r="AL5451" s="107"/>
    </row>
    <row r="5452" spans="1:38" s="44" customFormat="1" ht="255">
      <c r="A5452" s="621">
        <v>7</v>
      </c>
      <c r="B5452" s="392" t="s">
        <v>579</v>
      </c>
      <c r="C5452" s="392" t="s">
        <v>6162</v>
      </c>
      <c r="D5452" s="392" t="s">
        <v>17386</v>
      </c>
      <c r="E5452" s="366" t="s">
        <v>17387</v>
      </c>
      <c r="F5452" s="272"/>
      <c r="G5452" s="272"/>
      <c r="H5452" s="272"/>
      <c r="I5452" s="272"/>
      <c r="J5452" s="624" t="s">
        <v>5289</v>
      </c>
      <c r="K5452" s="434" t="s">
        <v>17396</v>
      </c>
      <c r="L5452" s="434" t="s">
        <v>51</v>
      </c>
      <c r="M5452" s="458"/>
      <c r="N5452" s="458"/>
      <c r="O5452" s="371">
        <v>0</v>
      </c>
      <c r="P5452" s="371">
        <v>0</v>
      </c>
      <c r="Q5452" s="371">
        <v>0</v>
      </c>
      <c r="R5452" s="371">
        <v>0</v>
      </c>
      <c r="S5452" s="371">
        <v>0</v>
      </c>
      <c r="T5452" s="371">
        <v>0</v>
      </c>
      <c r="U5452" s="371">
        <v>0</v>
      </c>
      <c r="V5452" s="371">
        <v>0</v>
      </c>
      <c r="W5452" s="371">
        <v>0</v>
      </c>
      <c r="X5452" s="371">
        <v>0</v>
      </c>
      <c r="Y5452" s="371">
        <v>0</v>
      </c>
      <c r="Z5452" s="624" t="s">
        <v>51</v>
      </c>
      <c r="AA5452" s="624" t="s">
        <v>5289</v>
      </c>
      <c r="AB5452" s="138"/>
      <c r="AC5452" s="84" t="s">
        <v>5289</v>
      </c>
      <c r="AD5452" s="84" t="s">
        <v>5289</v>
      </c>
      <c r="AE5452" s="84" t="s">
        <v>5289</v>
      </c>
      <c r="AF5452" s="469"/>
      <c r="AG5452" s="107"/>
      <c r="AH5452" s="107"/>
      <c r="AI5452" s="107"/>
      <c r="AJ5452" s="107"/>
      <c r="AK5452" s="107"/>
      <c r="AL5452" s="107"/>
    </row>
    <row r="5453" spans="1:38" s="44" customFormat="1" ht="178.5">
      <c r="A5453" s="621">
        <v>8</v>
      </c>
      <c r="B5453" s="392" t="s">
        <v>6186</v>
      </c>
      <c r="C5453" s="392" t="s">
        <v>6162</v>
      </c>
      <c r="D5453" s="392" t="s">
        <v>17388</v>
      </c>
      <c r="E5453" s="366" t="s">
        <v>17389</v>
      </c>
      <c r="F5453" s="272"/>
      <c r="G5453" s="272"/>
      <c r="H5453" s="272"/>
      <c r="I5453" s="272"/>
      <c r="J5453" s="624" t="s">
        <v>5289</v>
      </c>
      <c r="K5453" s="434" t="s">
        <v>17397</v>
      </c>
      <c r="L5453" s="434" t="s">
        <v>51</v>
      </c>
      <c r="M5453" s="458"/>
      <c r="N5453" s="458"/>
      <c r="O5453" s="371">
        <v>0</v>
      </c>
      <c r="P5453" s="371">
        <v>0</v>
      </c>
      <c r="Q5453" s="371">
        <v>0</v>
      </c>
      <c r="R5453" s="371">
        <v>0</v>
      </c>
      <c r="S5453" s="371">
        <v>0</v>
      </c>
      <c r="T5453" s="371">
        <v>0</v>
      </c>
      <c r="U5453" s="371">
        <v>0</v>
      </c>
      <c r="V5453" s="371">
        <v>0</v>
      </c>
      <c r="W5453" s="371">
        <v>0</v>
      </c>
      <c r="X5453" s="371">
        <v>12</v>
      </c>
      <c r="Y5453" s="371">
        <v>0</v>
      </c>
      <c r="Z5453" s="624" t="s">
        <v>51</v>
      </c>
      <c r="AA5453" s="624" t="s">
        <v>5289</v>
      </c>
      <c r="AB5453" s="138"/>
      <c r="AC5453" s="84" t="s">
        <v>5289</v>
      </c>
      <c r="AD5453" s="84" t="s">
        <v>5289</v>
      </c>
      <c r="AE5453" s="84" t="s">
        <v>5289</v>
      </c>
      <c r="AF5453" s="469"/>
      <c r="AG5453" s="107"/>
      <c r="AH5453" s="107"/>
      <c r="AI5453" s="107"/>
      <c r="AJ5453" s="107"/>
      <c r="AK5453" s="107"/>
      <c r="AL5453" s="107"/>
    </row>
    <row r="5454" spans="1:38" s="44" customFormat="1" ht="165.75">
      <c r="A5454" s="621">
        <v>9</v>
      </c>
      <c r="B5454" s="392" t="s">
        <v>1556</v>
      </c>
      <c r="C5454" s="392" t="s">
        <v>6162</v>
      </c>
      <c r="D5454" s="392" t="s">
        <v>17390</v>
      </c>
      <c r="E5454" s="366" t="s">
        <v>17391</v>
      </c>
      <c r="F5454" s="272"/>
      <c r="G5454" s="272"/>
      <c r="H5454" s="272"/>
      <c r="I5454" s="272"/>
      <c r="J5454" s="624" t="s">
        <v>5289</v>
      </c>
      <c r="K5454" s="434" t="s">
        <v>17398</v>
      </c>
      <c r="L5454" s="434" t="s">
        <v>51</v>
      </c>
      <c r="M5454" s="458"/>
      <c r="N5454" s="458"/>
      <c r="O5454" s="371">
        <v>0</v>
      </c>
      <c r="P5454" s="371">
        <v>0</v>
      </c>
      <c r="Q5454" s="371">
        <v>0</v>
      </c>
      <c r="R5454" s="371">
        <v>0</v>
      </c>
      <c r="S5454" s="371">
        <v>0</v>
      </c>
      <c r="T5454" s="371">
        <v>0</v>
      </c>
      <c r="U5454" s="371">
        <v>0</v>
      </c>
      <c r="V5454" s="371">
        <v>0</v>
      </c>
      <c r="W5454" s="371">
        <v>0</v>
      </c>
      <c r="X5454" s="371">
        <v>37</v>
      </c>
      <c r="Y5454" s="371">
        <v>0</v>
      </c>
      <c r="Z5454" s="624" t="s">
        <v>51</v>
      </c>
      <c r="AA5454" s="624" t="s">
        <v>5289</v>
      </c>
      <c r="AB5454" s="138"/>
      <c r="AC5454" s="84" t="s">
        <v>5289</v>
      </c>
      <c r="AD5454" s="84" t="s">
        <v>5289</v>
      </c>
      <c r="AE5454" s="84" t="s">
        <v>5289</v>
      </c>
      <c r="AF5454" s="469"/>
      <c r="AG5454" s="107"/>
      <c r="AH5454" s="107"/>
      <c r="AI5454" s="107"/>
      <c r="AJ5454" s="107"/>
      <c r="AK5454" s="107"/>
      <c r="AL5454" s="107"/>
    </row>
    <row r="5455" spans="1:38" s="44" customFormat="1" ht="76.5">
      <c r="A5455" s="621">
        <v>10</v>
      </c>
      <c r="B5455" s="407" t="s">
        <v>16499</v>
      </c>
      <c r="C5455" s="392" t="s">
        <v>6162</v>
      </c>
      <c r="D5455" s="392" t="s">
        <v>20534</v>
      </c>
      <c r="E5455" s="371" t="s">
        <v>40</v>
      </c>
      <c r="F5455" s="272"/>
      <c r="G5455" s="272"/>
      <c r="H5455" s="272"/>
      <c r="I5455" s="272"/>
      <c r="J5455" s="272"/>
      <c r="K5455" s="272"/>
      <c r="L5455" s="434" t="s">
        <v>51</v>
      </c>
      <c r="M5455" s="501"/>
      <c r="N5455" s="501"/>
      <c r="O5455" s="371">
        <v>0</v>
      </c>
      <c r="P5455" s="371">
        <v>0</v>
      </c>
      <c r="Q5455" s="371">
        <v>0</v>
      </c>
      <c r="R5455" s="371">
        <v>0</v>
      </c>
      <c r="S5455" s="371">
        <v>0</v>
      </c>
      <c r="T5455" s="371">
        <v>0</v>
      </c>
      <c r="U5455" s="371">
        <v>0</v>
      </c>
      <c r="V5455" s="371">
        <v>0</v>
      </c>
      <c r="W5455" s="371">
        <v>0</v>
      </c>
      <c r="X5455" s="371">
        <v>0</v>
      </c>
      <c r="Y5455" s="371">
        <v>0</v>
      </c>
      <c r="Z5455" s="624" t="s">
        <v>51</v>
      </c>
      <c r="AA5455" s="624" t="s">
        <v>5289</v>
      </c>
      <c r="AB5455" s="138"/>
      <c r="AC5455" s="84" t="s">
        <v>5289</v>
      </c>
      <c r="AD5455" s="84" t="s">
        <v>5289</v>
      </c>
      <c r="AE5455" s="84" t="s">
        <v>5289</v>
      </c>
      <c r="AF5455" s="469"/>
      <c r="AG5455" s="107"/>
      <c r="AH5455" s="107"/>
      <c r="AI5455" s="107"/>
      <c r="AJ5455" s="107"/>
      <c r="AK5455" s="107"/>
      <c r="AL5455" s="107"/>
    </row>
    <row r="5456" spans="1:38" s="44" customFormat="1" ht="89.25">
      <c r="A5456" s="621">
        <v>11</v>
      </c>
      <c r="B5456" s="407" t="s">
        <v>20535</v>
      </c>
      <c r="C5456" s="392" t="s">
        <v>6162</v>
      </c>
      <c r="D5456" s="392" t="s">
        <v>20536</v>
      </c>
      <c r="E5456" s="371" t="s">
        <v>40</v>
      </c>
      <c r="F5456" s="272"/>
      <c r="G5456" s="272"/>
      <c r="H5456" s="272"/>
      <c r="I5456" s="272"/>
      <c r="J5456" s="272"/>
      <c r="K5456" s="272"/>
      <c r="L5456" s="434" t="s">
        <v>51</v>
      </c>
      <c r="M5456" s="501"/>
      <c r="N5456" s="501"/>
      <c r="O5456" s="371">
        <v>0</v>
      </c>
      <c r="P5456" s="371">
        <v>0</v>
      </c>
      <c r="Q5456" s="371">
        <v>0</v>
      </c>
      <c r="R5456" s="371">
        <v>0</v>
      </c>
      <c r="S5456" s="371">
        <v>0</v>
      </c>
      <c r="T5456" s="371">
        <v>0</v>
      </c>
      <c r="U5456" s="371">
        <v>0</v>
      </c>
      <c r="V5456" s="371">
        <v>0</v>
      </c>
      <c r="W5456" s="371">
        <v>0</v>
      </c>
      <c r="X5456" s="371">
        <v>0</v>
      </c>
      <c r="Y5456" s="371">
        <v>0</v>
      </c>
      <c r="Z5456" s="624" t="s">
        <v>51</v>
      </c>
      <c r="AA5456" s="624" t="s">
        <v>5289</v>
      </c>
      <c r="AB5456" s="138"/>
      <c r="AC5456" s="84" t="s">
        <v>5289</v>
      </c>
      <c r="AD5456" s="84" t="s">
        <v>5289</v>
      </c>
      <c r="AE5456" s="84" t="s">
        <v>5289</v>
      </c>
      <c r="AF5456" s="469"/>
      <c r="AG5456" s="107"/>
      <c r="AH5456" s="107"/>
      <c r="AI5456" s="107"/>
      <c r="AJ5456" s="107"/>
      <c r="AK5456" s="107"/>
      <c r="AL5456" s="107"/>
    </row>
    <row r="5457" spans="1:38" s="44" customFormat="1" ht="15.75" customHeight="1" thickBot="1">
      <c r="A5457" s="18"/>
      <c r="B5457" s="625">
        <v>11</v>
      </c>
      <c r="C5457" s="625"/>
      <c r="D5457" s="625">
        <v>11</v>
      </c>
      <c r="E5457" s="625">
        <v>11</v>
      </c>
      <c r="F5457" s="625"/>
      <c r="G5457" s="625"/>
      <c r="H5457" s="625">
        <v>0</v>
      </c>
      <c r="I5457" s="625"/>
      <c r="J5457" s="625">
        <v>1</v>
      </c>
      <c r="K5457" s="625">
        <v>9</v>
      </c>
      <c r="L5457" s="625"/>
      <c r="M5457" s="199"/>
      <c r="N5457" s="625">
        <f t="shared" ref="N5457:O5457" si="1925">SUM(N5446:N5456)</f>
        <v>0</v>
      </c>
      <c r="O5457" s="625">
        <f t="shared" si="1925"/>
        <v>0</v>
      </c>
      <c r="P5457" s="625">
        <f t="shared" ref="P5457:Q5457" si="1926">SUM(P5446:P5456)</f>
        <v>0</v>
      </c>
      <c r="Q5457" s="625">
        <f t="shared" si="1926"/>
        <v>0</v>
      </c>
      <c r="R5457" s="625">
        <f t="shared" ref="R5457" si="1927">SUM(R5446:R5456)</f>
        <v>0</v>
      </c>
      <c r="S5457" s="625">
        <f t="shared" ref="S5457" si="1928">SUM(S5446:S5456)</f>
        <v>0</v>
      </c>
      <c r="T5457" s="625">
        <f t="shared" ref="T5457:U5457" si="1929">SUM(T5446:T5456)</f>
        <v>0</v>
      </c>
      <c r="U5457" s="625">
        <f t="shared" si="1929"/>
        <v>0</v>
      </c>
      <c r="V5457" s="625">
        <f t="shared" ref="V5457:W5457" si="1930">SUM(V5446:V5456)</f>
        <v>0</v>
      </c>
      <c r="W5457" s="625">
        <f t="shared" si="1930"/>
        <v>0</v>
      </c>
      <c r="X5457" s="625">
        <f t="shared" ref="X5457:Y5457" si="1931">SUM(X5446:X5456)</f>
        <v>241</v>
      </c>
      <c r="Y5457" s="625">
        <f t="shared" si="1931"/>
        <v>0</v>
      </c>
      <c r="Z5457" s="18">
        <v>0</v>
      </c>
      <c r="AA5457" s="18">
        <v>1</v>
      </c>
      <c r="AB5457" s="18">
        <v>0</v>
      </c>
      <c r="AC5457" s="18"/>
      <c r="AD5457" s="18"/>
      <c r="AE5457" s="18"/>
      <c r="AF5457" s="18"/>
      <c r="AG5457" s="107"/>
      <c r="AH5457" s="107"/>
      <c r="AI5457" s="107"/>
      <c r="AJ5457" s="107"/>
      <c r="AK5457" s="107"/>
      <c r="AL5457" s="107"/>
    </row>
    <row r="5458" spans="1:38" ht="15.75" customHeight="1" thickBot="1">
      <c r="A5458" s="660" t="s">
        <v>6103</v>
      </c>
      <c r="B5458" s="661"/>
      <c r="C5458" s="661"/>
      <c r="D5458" s="661"/>
      <c r="E5458" s="661"/>
      <c r="F5458" s="661"/>
      <c r="G5458" s="661"/>
      <c r="H5458" s="661"/>
      <c r="I5458" s="661"/>
      <c r="J5458" s="661"/>
      <c r="K5458" s="661"/>
      <c r="L5458" s="661"/>
      <c r="M5458" s="661"/>
      <c r="N5458" s="661"/>
      <c r="O5458" s="661"/>
      <c r="P5458" s="661"/>
      <c r="Q5458" s="661"/>
      <c r="R5458" s="661"/>
      <c r="S5458" s="661"/>
      <c r="T5458" s="661"/>
      <c r="U5458" s="661"/>
      <c r="V5458" s="661"/>
      <c r="W5458" s="661"/>
      <c r="X5458" s="661"/>
      <c r="Y5458" s="661"/>
      <c r="Z5458" s="661"/>
      <c r="AA5458" s="661"/>
      <c r="AB5458" s="661"/>
      <c r="AC5458" s="661"/>
      <c r="AD5458" s="661"/>
      <c r="AE5458" s="661"/>
      <c r="AF5458" s="662"/>
    </row>
    <row r="5459" spans="1:38" ht="242.25">
      <c r="A5459" s="621">
        <v>1</v>
      </c>
      <c r="B5459" s="627" t="s">
        <v>6106</v>
      </c>
      <c r="C5459" s="627" t="s">
        <v>6171</v>
      </c>
      <c r="D5459" s="627" t="s">
        <v>6189</v>
      </c>
      <c r="E5459" s="624" t="s">
        <v>16759</v>
      </c>
      <c r="F5459" s="624" t="s">
        <v>51</v>
      </c>
      <c r="G5459" s="138"/>
      <c r="H5459" s="138"/>
      <c r="I5459" s="138"/>
      <c r="J5459" s="627" t="s">
        <v>6172</v>
      </c>
      <c r="K5459" s="138"/>
      <c r="L5459" s="624" t="s">
        <v>51</v>
      </c>
      <c r="M5459" s="202"/>
      <c r="N5459" s="138"/>
      <c r="O5459" s="624">
        <v>0</v>
      </c>
      <c r="P5459" s="624">
        <v>0</v>
      </c>
      <c r="Q5459" s="624">
        <v>0</v>
      </c>
      <c r="R5459" s="624">
        <v>0</v>
      </c>
      <c r="S5459" s="624">
        <v>0</v>
      </c>
      <c r="T5459" s="624">
        <v>0</v>
      </c>
      <c r="U5459" s="624">
        <v>0</v>
      </c>
      <c r="V5459" s="624">
        <v>0</v>
      </c>
      <c r="W5459" s="624">
        <v>0</v>
      </c>
      <c r="X5459" s="366">
        <v>825</v>
      </c>
      <c r="Y5459" s="624">
        <v>0</v>
      </c>
      <c r="Z5459" s="624" t="s">
        <v>51</v>
      </c>
      <c r="AA5459" s="52" t="s">
        <v>6173</v>
      </c>
      <c r="AB5459" s="52" t="s">
        <v>6174</v>
      </c>
      <c r="AC5459" s="159" t="s">
        <v>6175</v>
      </c>
      <c r="AD5459" s="159" t="s">
        <v>611</v>
      </c>
      <c r="AE5459" s="159" t="s">
        <v>6176</v>
      </c>
      <c r="AF5459" s="327" t="s">
        <v>6177</v>
      </c>
    </row>
    <row r="5460" spans="1:38" ht="127.5" customHeight="1">
      <c r="A5460" s="621">
        <v>2</v>
      </c>
      <c r="B5460" s="627" t="s">
        <v>6114</v>
      </c>
      <c r="C5460" s="627" t="s">
        <v>6171</v>
      </c>
      <c r="D5460" s="24" t="s">
        <v>6178</v>
      </c>
      <c r="E5460" s="624" t="s">
        <v>16751</v>
      </c>
      <c r="F5460" s="624" t="s">
        <v>19012</v>
      </c>
      <c r="G5460" s="624" t="s">
        <v>51</v>
      </c>
      <c r="H5460" s="624">
        <v>3</v>
      </c>
      <c r="I5460" s="16" t="s">
        <v>527</v>
      </c>
      <c r="J5460" s="624" t="s">
        <v>5289</v>
      </c>
      <c r="K5460" s="138"/>
      <c r="L5460" s="624" t="s">
        <v>51</v>
      </c>
      <c r="M5460" s="202"/>
      <c r="N5460" s="138"/>
      <c r="O5460" s="624">
        <v>0</v>
      </c>
      <c r="P5460" s="624">
        <v>0</v>
      </c>
      <c r="Q5460" s="624">
        <v>0</v>
      </c>
      <c r="R5460" s="624">
        <v>0</v>
      </c>
      <c r="S5460" s="624">
        <v>0</v>
      </c>
      <c r="T5460" s="624">
        <v>0</v>
      </c>
      <c r="U5460" s="624">
        <v>0</v>
      </c>
      <c r="V5460" s="624">
        <v>0</v>
      </c>
      <c r="W5460" s="624">
        <v>0</v>
      </c>
      <c r="X5460" s="366">
        <v>0</v>
      </c>
      <c r="Y5460" s="624">
        <v>0</v>
      </c>
      <c r="Z5460" s="624" t="s">
        <v>51</v>
      </c>
      <c r="AA5460" s="624" t="s">
        <v>5289</v>
      </c>
      <c r="AB5460" s="624" t="s">
        <v>5289</v>
      </c>
      <c r="AC5460" s="84" t="s">
        <v>5289</v>
      </c>
      <c r="AD5460" s="84" t="s">
        <v>5289</v>
      </c>
      <c r="AE5460" s="84" t="s">
        <v>5289</v>
      </c>
      <c r="AF5460" s="165" t="s">
        <v>5289</v>
      </c>
    </row>
    <row r="5461" spans="1:38" s="44" customFormat="1" ht="189" customHeight="1">
      <c r="A5461" s="621">
        <v>3</v>
      </c>
      <c r="B5461" s="627" t="s">
        <v>2522</v>
      </c>
      <c r="C5461" s="627" t="s">
        <v>6171</v>
      </c>
      <c r="D5461" s="627" t="s">
        <v>6179</v>
      </c>
      <c r="E5461" s="624" t="s">
        <v>16752</v>
      </c>
      <c r="F5461" s="624" t="s">
        <v>51</v>
      </c>
      <c r="G5461" s="138"/>
      <c r="H5461" s="138"/>
      <c r="I5461" s="138"/>
      <c r="J5461" s="624" t="s">
        <v>5289</v>
      </c>
      <c r="K5461" s="138"/>
      <c r="L5461" s="624" t="s">
        <v>51</v>
      </c>
      <c r="M5461" s="202"/>
      <c r="N5461" s="138"/>
      <c r="O5461" s="624">
        <v>0</v>
      </c>
      <c r="P5461" s="624">
        <v>0</v>
      </c>
      <c r="Q5461" s="624">
        <v>0</v>
      </c>
      <c r="R5461" s="624">
        <v>0</v>
      </c>
      <c r="S5461" s="624">
        <v>0</v>
      </c>
      <c r="T5461" s="624">
        <v>0</v>
      </c>
      <c r="U5461" s="624">
        <v>0</v>
      </c>
      <c r="V5461" s="624">
        <v>0</v>
      </c>
      <c r="W5461" s="624">
        <v>0</v>
      </c>
      <c r="X5461" s="366">
        <v>5</v>
      </c>
      <c r="Y5461" s="624">
        <v>0</v>
      </c>
      <c r="Z5461" s="624" t="s">
        <v>51</v>
      </c>
      <c r="AA5461" s="624" t="s">
        <v>5289</v>
      </c>
      <c r="AB5461" s="624" t="s">
        <v>5289</v>
      </c>
      <c r="AC5461" s="84" t="s">
        <v>5289</v>
      </c>
      <c r="AD5461" s="84" t="s">
        <v>5289</v>
      </c>
      <c r="AE5461" s="84" t="s">
        <v>5289</v>
      </c>
      <c r="AF5461" s="165" t="s">
        <v>5289</v>
      </c>
      <c r="AG5461" s="107"/>
      <c r="AH5461" s="107"/>
      <c r="AI5461" s="107"/>
      <c r="AJ5461" s="107"/>
      <c r="AK5461" s="107"/>
      <c r="AL5461" s="107"/>
    </row>
    <row r="5462" spans="1:38" s="44" customFormat="1" ht="216.75">
      <c r="A5462" s="621">
        <v>4</v>
      </c>
      <c r="B5462" s="627" t="s">
        <v>6180</v>
      </c>
      <c r="C5462" s="627" t="s">
        <v>6171</v>
      </c>
      <c r="D5462" s="627" t="s">
        <v>6181</v>
      </c>
      <c r="E5462" s="624" t="s">
        <v>16753</v>
      </c>
      <c r="F5462" s="624" t="s">
        <v>51</v>
      </c>
      <c r="G5462" s="138"/>
      <c r="H5462" s="138"/>
      <c r="I5462" s="138"/>
      <c r="J5462" s="624" t="s">
        <v>5289</v>
      </c>
      <c r="K5462" s="138"/>
      <c r="L5462" s="624" t="s">
        <v>51</v>
      </c>
      <c r="M5462" s="202"/>
      <c r="N5462" s="138"/>
      <c r="O5462" s="624">
        <v>0</v>
      </c>
      <c r="P5462" s="624">
        <v>0</v>
      </c>
      <c r="Q5462" s="624">
        <v>0</v>
      </c>
      <c r="R5462" s="624">
        <v>0</v>
      </c>
      <c r="S5462" s="624">
        <v>0</v>
      </c>
      <c r="T5462" s="624">
        <v>0</v>
      </c>
      <c r="U5462" s="624">
        <v>0</v>
      </c>
      <c r="V5462" s="624">
        <v>0</v>
      </c>
      <c r="W5462" s="624">
        <v>0</v>
      </c>
      <c r="X5462" s="366">
        <v>0</v>
      </c>
      <c r="Y5462" s="624">
        <v>0</v>
      </c>
      <c r="Z5462" s="624" t="s">
        <v>51</v>
      </c>
      <c r="AA5462" s="624" t="s">
        <v>5289</v>
      </c>
      <c r="AB5462" s="624" t="s">
        <v>5289</v>
      </c>
      <c r="AC5462" s="84" t="s">
        <v>5289</v>
      </c>
      <c r="AD5462" s="84" t="s">
        <v>5289</v>
      </c>
      <c r="AE5462" s="84" t="s">
        <v>5289</v>
      </c>
      <c r="AF5462" s="165" t="s">
        <v>5289</v>
      </c>
      <c r="AG5462" s="107"/>
      <c r="AH5462" s="107"/>
      <c r="AI5462" s="107"/>
      <c r="AJ5462" s="107"/>
      <c r="AK5462" s="107"/>
      <c r="AL5462" s="107"/>
    </row>
    <row r="5463" spans="1:38" s="44" customFormat="1" ht="102" customHeight="1">
      <c r="A5463" s="621">
        <v>5</v>
      </c>
      <c r="B5463" s="627" t="s">
        <v>6182</v>
      </c>
      <c r="C5463" s="627" t="s">
        <v>6171</v>
      </c>
      <c r="D5463" s="627" t="s">
        <v>6183</v>
      </c>
      <c r="E5463" s="624" t="s">
        <v>16754</v>
      </c>
      <c r="F5463" s="624" t="s">
        <v>51</v>
      </c>
      <c r="G5463" s="138"/>
      <c r="H5463" s="138"/>
      <c r="I5463" s="138"/>
      <c r="J5463" s="624" t="s">
        <v>5289</v>
      </c>
      <c r="K5463" s="138"/>
      <c r="L5463" s="624" t="s">
        <v>51</v>
      </c>
      <c r="M5463" s="202"/>
      <c r="N5463" s="138"/>
      <c r="O5463" s="624">
        <v>0</v>
      </c>
      <c r="P5463" s="624">
        <v>0</v>
      </c>
      <c r="Q5463" s="624">
        <v>0</v>
      </c>
      <c r="R5463" s="624">
        <v>0</v>
      </c>
      <c r="S5463" s="624">
        <v>0</v>
      </c>
      <c r="T5463" s="624">
        <v>0</v>
      </c>
      <c r="U5463" s="624">
        <v>0</v>
      </c>
      <c r="V5463" s="624">
        <v>0</v>
      </c>
      <c r="W5463" s="624">
        <v>0</v>
      </c>
      <c r="X5463" s="366">
        <v>0</v>
      </c>
      <c r="Y5463" s="624">
        <v>0</v>
      </c>
      <c r="Z5463" s="624" t="s">
        <v>51</v>
      </c>
      <c r="AA5463" s="624" t="s">
        <v>5289</v>
      </c>
      <c r="AB5463" s="624" t="s">
        <v>5289</v>
      </c>
      <c r="AC5463" s="84" t="s">
        <v>5289</v>
      </c>
      <c r="AD5463" s="84" t="s">
        <v>5289</v>
      </c>
      <c r="AE5463" s="84" t="s">
        <v>5289</v>
      </c>
      <c r="AF5463" s="165" t="s">
        <v>5289</v>
      </c>
      <c r="AG5463" s="107"/>
      <c r="AH5463" s="107"/>
      <c r="AI5463" s="107"/>
      <c r="AJ5463" s="107"/>
      <c r="AK5463" s="107"/>
      <c r="AL5463" s="107"/>
    </row>
    <row r="5464" spans="1:38" s="44" customFormat="1" ht="196.5" customHeight="1">
      <c r="A5464" s="621">
        <v>6</v>
      </c>
      <c r="B5464" s="627" t="s">
        <v>1737</v>
      </c>
      <c r="C5464" s="627" t="s">
        <v>6171</v>
      </c>
      <c r="D5464" s="627" t="s">
        <v>6184</v>
      </c>
      <c r="E5464" s="624" t="s">
        <v>16755</v>
      </c>
      <c r="F5464" s="624" t="s">
        <v>19012</v>
      </c>
      <c r="G5464" s="624" t="s">
        <v>51</v>
      </c>
      <c r="H5464" s="624">
        <v>3</v>
      </c>
      <c r="I5464" s="16" t="s">
        <v>527</v>
      </c>
      <c r="J5464" s="624" t="s">
        <v>5289</v>
      </c>
      <c r="K5464" s="138"/>
      <c r="L5464" s="624" t="s">
        <v>51</v>
      </c>
      <c r="M5464" s="202"/>
      <c r="N5464" s="138"/>
      <c r="O5464" s="624">
        <v>0</v>
      </c>
      <c r="P5464" s="624">
        <v>0</v>
      </c>
      <c r="Q5464" s="624">
        <v>0</v>
      </c>
      <c r="R5464" s="624">
        <v>0</v>
      </c>
      <c r="S5464" s="624">
        <v>0</v>
      </c>
      <c r="T5464" s="624">
        <v>0</v>
      </c>
      <c r="U5464" s="624">
        <v>0</v>
      </c>
      <c r="V5464" s="624">
        <v>0</v>
      </c>
      <c r="W5464" s="624">
        <v>0</v>
      </c>
      <c r="X5464" s="366">
        <v>0</v>
      </c>
      <c r="Y5464" s="624">
        <v>0</v>
      </c>
      <c r="Z5464" s="624" t="s">
        <v>51</v>
      </c>
      <c r="AA5464" s="624" t="s">
        <v>5289</v>
      </c>
      <c r="AB5464" s="624" t="s">
        <v>5289</v>
      </c>
      <c r="AC5464" s="84" t="s">
        <v>5289</v>
      </c>
      <c r="AD5464" s="84" t="s">
        <v>5289</v>
      </c>
      <c r="AE5464" s="84" t="s">
        <v>5289</v>
      </c>
      <c r="AF5464" s="165" t="s">
        <v>5289</v>
      </c>
      <c r="AG5464" s="107"/>
      <c r="AH5464" s="107"/>
      <c r="AI5464" s="107"/>
      <c r="AJ5464" s="107"/>
      <c r="AK5464" s="107"/>
      <c r="AL5464" s="107"/>
    </row>
    <row r="5465" spans="1:38" s="44" customFormat="1" ht="102" customHeight="1">
      <c r="A5465" s="621">
        <v>7</v>
      </c>
      <c r="B5465" s="627" t="s">
        <v>579</v>
      </c>
      <c r="C5465" s="627" t="s">
        <v>6171</v>
      </c>
      <c r="D5465" s="627" t="s">
        <v>6185</v>
      </c>
      <c r="E5465" s="624" t="s">
        <v>16756</v>
      </c>
      <c r="F5465" s="624" t="s">
        <v>51</v>
      </c>
      <c r="G5465" s="138"/>
      <c r="H5465" s="138"/>
      <c r="I5465" s="138"/>
      <c r="J5465" s="624" t="s">
        <v>5289</v>
      </c>
      <c r="K5465" s="138"/>
      <c r="L5465" s="624" t="s">
        <v>51</v>
      </c>
      <c r="M5465" s="202"/>
      <c r="N5465" s="138"/>
      <c r="O5465" s="624">
        <v>0</v>
      </c>
      <c r="P5465" s="624">
        <v>0</v>
      </c>
      <c r="Q5465" s="624">
        <v>0</v>
      </c>
      <c r="R5465" s="624">
        <v>0</v>
      </c>
      <c r="S5465" s="624">
        <v>0</v>
      </c>
      <c r="T5465" s="624">
        <v>0</v>
      </c>
      <c r="U5465" s="624">
        <v>0</v>
      </c>
      <c r="V5465" s="624">
        <v>0</v>
      </c>
      <c r="W5465" s="624">
        <v>0</v>
      </c>
      <c r="X5465" s="366">
        <v>0</v>
      </c>
      <c r="Y5465" s="624">
        <v>0</v>
      </c>
      <c r="Z5465" s="624" t="s">
        <v>51</v>
      </c>
      <c r="AA5465" s="624" t="s">
        <v>5289</v>
      </c>
      <c r="AB5465" s="624" t="s">
        <v>5289</v>
      </c>
      <c r="AC5465" s="84" t="s">
        <v>5289</v>
      </c>
      <c r="AD5465" s="84" t="s">
        <v>5289</v>
      </c>
      <c r="AE5465" s="84" t="s">
        <v>5289</v>
      </c>
      <c r="AF5465" s="165" t="s">
        <v>5289</v>
      </c>
      <c r="AG5465" s="107"/>
      <c r="AH5465" s="107"/>
      <c r="AI5465" s="107"/>
      <c r="AJ5465" s="107"/>
      <c r="AK5465" s="107"/>
      <c r="AL5465" s="107"/>
    </row>
    <row r="5466" spans="1:38" ht="177.75" customHeight="1">
      <c r="A5466" s="621">
        <v>8</v>
      </c>
      <c r="B5466" s="627" t="s">
        <v>6186</v>
      </c>
      <c r="C5466" s="627" t="s">
        <v>6171</v>
      </c>
      <c r="D5466" s="627" t="s">
        <v>6187</v>
      </c>
      <c r="E5466" s="624" t="s">
        <v>16757</v>
      </c>
      <c r="F5466" s="624" t="s">
        <v>51</v>
      </c>
      <c r="G5466" s="138"/>
      <c r="H5466" s="138"/>
      <c r="I5466" s="138"/>
      <c r="J5466" s="624" t="s">
        <v>5289</v>
      </c>
      <c r="K5466" s="138"/>
      <c r="L5466" s="624" t="s">
        <v>51</v>
      </c>
      <c r="M5466" s="202"/>
      <c r="N5466" s="138"/>
      <c r="O5466" s="624">
        <v>0</v>
      </c>
      <c r="P5466" s="624">
        <v>0</v>
      </c>
      <c r="Q5466" s="624">
        <v>0</v>
      </c>
      <c r="R5466" s="624">
        <v>0</v>
      </c>
      <c r="S5466" s="624">
        <v>0</v>
      </c>
      <c r="T5466" s="624">
        <v>0</v>
      </c>
      <c r="U5466" s="624">
        <v>0</v>
      </c>
      <c r="V5466" s="624">
        <v>0</v>
      </c>
      <c r="W5466" s="624">
        <v>0</v>
      </c>
      <c r="X5466" s="366">
        <v>34</v>
      </c>
      <c r="Y5466" s="624">
        <v>0</v>
      </c>
      <c r="Z5466" s="624" t="s">
        <v>51</v>
      </c>
      <c r="AA5466" s="624" t="s">
        <v>5289</v>
      </c>
      <c r="AB5466" s="624" t="s">
        <v>5289</v>
      </c>
      <c r="AC5466" s="84" t="s">
        <v>5289</v>
      </c>
      <c r="AD5466" s="84" t="s">
        <v>5289</v>
      </c>
      <c r="AE5466" s="84" t="s">
        <v>5289</v>
      </c>
      <c r="AF5466" s="165" t="s">
        <v>5289</v>
      </c>
    </row>
    <row r="5467" spans="1:38" ht="165.75">
      <c r="A5467" s="621">
        <v>9</v>
      </c>
      <c r="B5467" s="627" t="s">
        <v>1556</v>
      </c>
      <c r="C5467" s="627" t="s">
        <v>6171</v>
      </c>
      <c r="D5467" s="627" t="s">
        <v>6188</v>
      </c>
      <c r="E5467" s="624" t="s">
        <v>16758</v>
      </c>
      <c r="F5467" s="624" t="s">
        <v>51</v>
      </c>
      <c r="G5467" s="138"/>
      <c r="H5467" s="138"/>
      <c r="I5467" s="138"/>
      <c r="J5467" s="624" t="s">
        <v>5289</v>
      </c>
      <c r="K5467" s="138"/>
      <c r="L5467" s="624" t="s">
        <v>51</v>
      </c>
      <c r="M5467" s="202"/>
      <c r="N5467" s="138"/>
      <c r="O5467" s="624">
        <v>0</v>
      </c>
      <c r="P5467" s="624">
        <v>0</v>
      </c>
      <c r="Q5467" s="624">
        <v>0</v>
      </c>
      <c r="R5467" s="624">
        <v>0</v>
      </c>
      <c r="S5467" s="624">
        <v>0</v>
      </c>
      <c r="T5467" s="624">
        <v>0</v>
      </c>
      <c r="U5467" s="624">
        <v>0</v>
      </c>
      <c r="V5467" s="624">
        <v>0</v>
      </c>
      <c r="W5467" s="624">
        <v>0</v>
      </c>
      <c r="X5467" s="366">
        <v>34</v>
      </c>
      <c r="Y5467" s="624">
        <v>0</v>
      </c>
      <c r="Z5467" s="624" t="s">
        <v>51</v>
      </c>
      <c r="AA5467" s="624" t="s">
        <v>5289</v>
      </c>
      <c r="AB5467" s="624" t="s">
        <v>5289</v>
      </c>
      <c r="AC5467" s="84" t="s">
        <v>5289</v>
      </c>
      <c r="AD5467" s="84" t="s">
        <v>5289</v>
      </c>
      <c r="AE5467" s="84" t="s">
        <v>5289</v>
      </c>
      <c r="AF5467" s="165" t="s">
        <v>5289</v>
      </c>
    </row>
    <row r="5468" spans="1:38" s="44" customFormat="1" ht="15.75" customHeight="1" thickBot="1">
      <c r="A5468" s="18"/>
      <c r="B5468" s="625">
        <v>9</v>
      </c>
      <c r="C5468" s="625"/>
      <c r="D5468" s="625">
        <v>9</v>
      </c>
      <c r="E5468" s="625">
        <v>9</v>
      </c>
      <c r="F5468" s="625">
        <v>2</v>
      </c>
      <c r="G5468" s="625">
        <v>0</v>
      </c>
      <c r="H5468" s="625">
        <v>1</v>
      </c>
      <c r="I5468" s="625"/>
      <c r="J5468" s="625">
        <v>1</v>
      </c>
      <c r="K5468" s="625">
        <v>0</v>
      </c>
      <c r="L5468" s="625">
        <v>0</v>
      </c>
      <c r="M5468" s="199"/>
      <c r="N5468" s="625">
        <f t="shared" ref="N5468:O5468" si="1932">SUM(N5459:N5467)</f>
        <v>0</v>
      </c>
      <c r="O5468" s="625">
        <f t="shared" si="1932"/>
        <v>0</v>
      </c>
      <c r="P5468" s="625">
        <f t="shared" ref="P5468:Q5468" si="1933">SUM(P5459:P5467)</f>
        <v>0</v>
      </c>
      <c r="Q5468" s="625">
        <f t="shared" si="1933"/>
        <v>0</v>
      </c>
      <c r="R5468" s="625">
        <f t="shared" ref="R5468" si="1934">SUM(R5459:R5467)</f>
        <v>0</v>
      </c>
      <c r="S5468" s="625">
        <f t="shared" ref="S5468" si="1935">SUM(S5459:S5467)</f>
        <v>0</v>
      </c>
      <c r="T5468" s="625">
        <f t="shared" ref="T5468:U5468" si="1936">SUM(T5459:T5467)</f>
        <v>0</v>
      </c>
      <c r="U5468" s="625">
        <f t="shared" si="1936"/>
        <v>0</v>
      </c>
      <c r="V5468" s="625">
        <f t="shared" ref="V5468:W5468" si="1937">SUM(V5459:V5467)</f>
        <v>0</v>
      </c>
      <c r="W5468" s="625">
        <f t="shared" si="1937"/>
        <v>0</v>
      </c>
      <c r="X5468" s="625">
        <f t="shared" ref="X5468:Y5468" si="1938">SUM(X5459:X5467)</f>
        <v>898</v>
      </c>
      <c r="Y5468" s="625">
        <f t="shared" si="1938"/>
        <v>0</v>
      </c>
      <c r="Z5468" s="18">
        <v>0</v>
      </c>
      <c r="AA5468" s="18">
        <v>1</v>
      </c>
      <c r="AB5468" s="18">
        <v>1</v>
      </c>
      <c r="AC5468" s="18"/>
      <c r="AD5468" s="18"/>
      <c r="AE5468" s="18"/>
      <c r="AF5468" s="18"/>
      <c r="AG5468" s="107"/>
      <c r="AH5468" s="107"/>
      <c r="AI5468" s="107"/>
      <c r="AJ5468" s="107"/>
      <c r="AK5468" s="107"/>
      <c r="AL5468" s="107"/>
    </row>
    <row r="5469" spans="1:38" s="44" customFormat="1" ht="15.75" customHeight="1" thickBot="1">
      <c r="A5469" s="660" t="s">
        <v>6104</v>
      </c>
      <c r="B5469" s="661"/>
      <c r="C5469" s="661"/>
      <c r="D5469" s="661"/>
      <c r="E5469" s="661"/>
      <c r="F5469" s="661"/>
      <c r="G5469" s="661"/>
      <c r="H5469" s="661"/>
      <c r="I5469" s="661"/>
      <c r="J5469" s="661"/>
      <c r="K5469" s="661"/>
      <c r="L5469" s="661"/>
      <c r="M5469" s="661"/>
      <c r="N5469" s="661"/>
      <c r="O5469" s="661"/>
      <c r="P5469" s="661"/>
      <c r="Q5469" s="661"/>
      <c r="R5469" s="661"/>
      <c r="S5469" s="661"/>
      <c r="T5469" s="661"/>
      <c r="U5469" s="661"/>
      <c r="V5469" s="661"/>
      <c r="W5469" s="661"/>
      <c r="X5469" s="661"/>
      <c r="Y5469" s="661"/>
      <c r="Z5469" s="661"/>
      <c r="AA5469" s="661"/>
      <c r="AB5469" s="661"/>
      <c r="AC5469" s="661"/>
      <c r="AD5469" s="661"/>
      <c r="AE5469" s="661"/>
      <c r="AF5469" s="662"/>
      <c r="AG5469" s="107"/>
      <c r="AH5469" s="107"/>
      <c r="AI5469" s="107"/>
      <c r="AJ5469" s="107"/>
      <c r="AK5469" s="107"/>
      <c r="AL5469" s="107"/>
    </row>
    <row r="5470" spans="1:38" ht="204">
      <c r="A5470" s="621">
        <v>1</v>
      </c>
      <c r="B5470" s="627" t="s">
        <v>2522</v>
      </c>
      <c r="C5470" s="627" t="s">
        <v>6190</v>
      </c>
      <c r="D5470" s="627" t="s">
        <v>6204</v>
      </c>
      <c r="E5470" s="624" t="s">
        <v>16760</v>
      </c>
      <c r="F5470" s="624" t="s">
        <v>51</v>
      </c>
      <c r="G5470" s="138"/>
      <c r="H5470" s="138"/>
      <c r="I5470" s="138"/>
      <c r="J5470" s="24" t="s">
        <v>18516</v>
      </c>
      <c r="K5470" s="624" t="s">
        <v>6191</v>
      </c>
      <c r="L5470" s="624" t="s">
        <v>51</v>
      </c>
      <c r="M5470" s="202"/>
      <c r="N5470" s="138"/>
      <c r="O5470" s="624">
        <v>0</v>
      </c>
      <c r="P5470" s="624">
        <v>0</v>
      </c>
      <c r="Q5470" s="624">
        <v>0</v>
      </c>
      <c r="R5470" s="624">
        <v>0</v>
      </c>
      <c r="S5470" s="624">
        <v>0</v>
      </c>
      <c r="T5470" s="624">
        <v>0</v>
      </c>
      <c r="U5470" s="624">
        <v>0</v>
      </c>
      <c r="V5470" s="624">
        <v>0</v>
      </c>
      <c r="W5470" s="624">
        <v>0</v>
      </c>
      <c r="X5470" s="366">
        <v>4</v>
      </c>
      <c r="Y5470" s="624">
        <v>0</v>
      </c>
      <c r="Z5470" s="624" t="s">
        <v>51</v>
      </c>
      <c r="AA5470" s="624" t="s">
        <v>1315</v>
      </c>
      <c r="AB5470" s="627" t="s">
        <v>6213</v>
      </c>
      <c r="AC5470" s="84" t="s">
        <v>6192</v>
      </c>
      <c r="AD5470" s="84" t="s">
        <v>6193</v>
      </c>
      <c r="AE5470" s="84" t="s">
        <v>6194</v>
      </c>
      <c r="AF5470" s="84" t="s">
        <v>6195</v>
      </c>
    </row>
    <row r="5471" spans="1:38" s="44" customFormat="1" ht="191.25">
      <c r="A5471" s="621">
        <v>2</v>
      </c>
      <c r="B5471" s="627" t="s">
        <v>1737</v>
      </c>
      <c r="C5471" s="627" t="s">
        <v>6190</v>
      </c>
      <c r="D5471" s="627" t="s">
        <v>6205</v>
      </c>
      <c r="E5471" s="624" t="s">
        <v>16761</v>
      </c>
      <c r="F5471" s="624" t="s">
        <v>19012</v>
      </c>
      <c r="G5471" s="624" t="s">
        <v>51</v>
      </c>
      <c r="H5471" s="624">
        <v>3</v>
      </c>
      <c r="I5471" s="16" t="s">
        <v>527</v>
      </c>
      <c r="J5471" s="624" t="s">
        <v>5289</v>
      </c>
      <c r="K5471" s="624" t="s">
        <v>6196</v>
      </c>
      <c r="L5471" s="624" t="s">
        <v>51</v>
      </c>
      <c r="M5471" s="202"/>
      <c r="N5471" s="138"/>
      <c r="O5471" s="624">
        <v>0</v>
      </c>
      <c r="P5471" s="624">
        <v>0</v>
      </c>
      <c r="Q5471" s="624">
        <v>0</v>
      </c>
      <c r="R5471" s="624">
        <v>0</v>
      </c>
      <c r="S5471" s="624">
        <v>0</v>
      </c>
      <c r="T5471" s="624">
        <v>0</v>
      </c>
      <c r="U5471" s="624">
        <v>0</v>
      </c>
      <c r="V5471" s="624">
        <v>0</v>
      </c>
      <c r="W5471" s="624">
        <v>0</v>
      </c>
      <c r="X5471" s="366">
        <v>2</v>
      </c>
      <c r="Y5471" s="624">
        <v>0</v>
      </c>
      <c r="Z5471" s="624" t="s">
        <v>51</v>
      </c>
      <c r="AA5471" s="138"/>
      <c r="AB5471" s="624" t="s">
        <v>5289</v>
      </c>
      <c r="AC5471" s="84" t="s">
        <v>5289</v>
      </c>
      <c r="AD5471" s="84" t="s">
        <v>5289</v>
      </c>
      <c r="AE5471" s="84" t="s">
        <v>5289</v>
      </c>
      <c r="AF5471" s="165" t="s">
        <v>5289</v>
      </c>
      <c r="AG5471" s="107"/>
      <c r="AH5471" s="107"/>
      <c r="AI5471" s="107"/>
      <c r="AJ5471" s="107"/>
      <c r="AK5471" s="107"/>
      <c r="AL5471" s="107"/>
    </row>
    <row r="5472" spans="1:38" s="44" customFormat="1" ht="255">
      <c r="A5472" s="621">
        <v>3</v>
      </c>
      <c r="B5472" s="627" t="s">
        <v>6197</v>
      </c>
      <c r="C5472" s="627" t="s">
        <v>6190</v>
      </c>
      <c r="D5472" s="627" t="s">
        <v>6206</v>
      </c>
      <c r="E5472" s="624" t="s">
        <v>16762</v>
      </c>
      <c r="F5472" s="624" t="s">
        <v>51</v>
      </c>
      <c r="G5472" s="138"/>
      <c r="H5472" s="138"/>
      <c r="I5472" s="138"/>
      <c r="J5472" s="624" t="s">
        <v>5289</v>
      </c>
      <c r="K5472" s="624" t="s">
        <v>6198</v>
      </c>
      <c r="L5472" s="328" t="s">
        <v>40</v>
      </c>
      <c r="M5472" s="627" t="s">
        <v>13428</v>
      </c>
      <c r="N5472" s="624">
        <v>0</v>
      </c>
      <c r="O5472" s="624">
        <v>0</v>
      </c>
      <c r="P5472" s="624">
        <v>0</v>
      </c>
      <c r="Q5472" s="624">
        <v>0</v>
      </c>
      <c r="R5472" s="624">
        <v>0</v>
      </c>
      <c r="S5472" s="624">
        <v>0</v>
      </c>
      <c r="T5472" s="624">
        <v>0</v>
      </c>
      <c r="U5472" s="624">
        <v>0</v>
      </c>
      <c r="V5472" s="624">
        <v>0</v>
      </c>
      <c r="W5472" s="624">
        <v>0</v>
      </c>
      <c r="X5472" s="366">
        <v>7</v>
      </c>
      <c r="Y5472" s="624">
        <v>0</v>
      </c>
      <c r="Z5472" s="624" t="s">
        <v>51</v>
      </c>
      <c r="AA5472" s="138"/>
      <c r="AB5472" s="624" t="s">
        <v>5289</v>
      </c>
      <c r="AC5472" s="84" t="s">
        <v>5289</v>
      </c>
      <c r="AD5472" s="84" t="s">
        <v>5289</v>
      </c>
      <c r="AE5472" s="84" t="s">
        <v>5289</v>
      </c>
      <c r="AF5472" s="165" t="s">
        <v>5289</v>
      </c>
      <c r="AG5472" s="107"/>
      <c r="AH5472" s="107"/>
      <c r="AI5472" s="107"/>
      <c r="AJ5472" s="107"/>
      <c r="AK5472" s="107"/>
      <c r="AL5472" s="107"/>
    </row>
    <row r="5473" spans="1:38" s="44" customFormat="1" ht="127.5" customHeight="1">
      <c r="A5473" s="621">
        <v>4</v>
      </c>
      <c r="B5473" s="627" t="s">
        <v>1201</v>
      </c>
      <c r="C5473" s="627" t="s">
        <v>6190</v>
      </c>
      <c r="D5473" s="627" t="s">
        <v>6207</v>
      </c>
      <c r="E5473" s="624" t="s">
        <v>16763</v>
      </c>
      <c r="F5473" s="624" t="s">
        <v>19012</v>
      </c>
      <c r="G5473" s="624" t="s">
        <v>51</v>
      </c>
      <c r="H5473" s="624">
        <v>3</v>
      </c>
      <c r="I5473" s="16" t="s">
        <v>527</v>
      </c>
      <c r="J5473" s="624" t="s">
        <v>5289</v>
      </c>
      <c r="K5473" s="624" t="s">
        <v>6199</v>
      </c>
      <c r="L5473" s="624" t="s">
        <v>40</v>
      </c>
      <c r="M5473" s="627" t="s">
        <v>21954</v>
      </c>
      <c r="N5473" s="624">
        <v>0</v>
      </c>
      <c r="O5473" s="624">
        <v>0</v>
      </c>
      <c r="P5473" s="624">
        <v>0</v>
      </c>
      <c r="Q5473" s="624">
        <v>0</v>
      </c>
      <c r="R5473" s="624">
        <v>0</v>
      </c>
      <c r="S5473" s="624">
        <v>0</v>
      </c>
      <c r="T5473" s="624">
        <v>0</v>
      </c>
      <c r="U5473" s="624">
        <v>0</v>
      </c>
      <c r="V5473" s="624">
        <v>0</v>
      </c>
      <c r="W5473" s="624">
        <v>0</v>
      </c>
      <c r="X5473" s="366">
        <v>0</v>
      </c>
      <c r="Y5473" s="624">
        <v>0</v>
      </c>
      <c r="Z5473" s="624" t="s">
        <v>51</v>
      </c>
      <c r="AA5473" s="138"/>
      <c r="AB5473" s="624" t="s">
        <v>5289</v>
      </c>
      <c r="AC5473" s="84" t="s">
        <v>5289</v>
      </c>
      <c r="AD5473" s="84" t="s">
        <v>5289</v>
      </c>
      <c r="AE5473" s="84" t="s">
        <v>5289</v>
      </c>
      <c r="AF5473" s="165" t="s">
        <v>5289</v>
      </c>
      <c r="AG5473" s="107"/>
      <c r="AH5473" s="107"/>
      <c r="AI5473" s="107"/>
      <c r="AJ5473" s="107"/>
      <c r="AK5473" s="107"/>
      <c r="AL5473" s="107"/>
    </row>
    <row r="5474" spans="1:38" ht="178.5">
      <c r="A5474" s="621">
        <v>5</v>
      </c>
      <c r="B5474" s="627" t="s">
        <v>2131</v>
      </c>
      <c r="C5474" s="627" t="s">
        <v>6190</v>
      </c>
      <c r="D5474" s="627" t="s">
        <v>6208</v>
      </c>
      <c r="E5474" s="624" t="s">
        <v>16764</v>
      </c>
      <c r="F5474" s="624" t="s">
        <v>51</v>
      </c>
      <c r="G5474" s="138"/>
      <c r="H5474" s="138"/>
      <c r="I5474" s="138"/>
      <c r="J5474" s="624" t="s">
        <v>5289</v>
      </c>
      <c r="K5474" s="624" t="s">
        <v>1209</v>
      </c>
      <c r="L5474" s="624" t="s">
        <v>51</v>
      </c>
      <c r="M5474" s="202"/>
      <c r="N5474" s="138"/>
      <c r="O5474" s="624">
        <v>0</v>
      </c>
      <c r="P5474" s="624">
        <v>0</v>
      </c>
      <c r="Q5474" s="624">
        <v>0</v>
      </c>
      <c r="R5474" s="624">
        <v>0</v>
      </c>
      <c r="S5474" s="624">
        <v>0</v>
      </c>
      <c r="T5474" s="624">
        <v>0</v>
      </c>
      <c r="U5474" s="624">
        <v>0</v>
      </c>
      <c r="V5474" s="624">
        <v>0</v>
      </c>
      <c r="W5474" s="624">
        <v>0</v>
      </c>
      <c r="X5474" s="366">
        <v>35</v>
      </c>
      <c r="Y5474" s="624">
        <v>0</v>
      </c>
      <c r="Z5474" s="624" t="s">
        <v>51</v>
      </c>
      <c r="AA5474" s="138"/>
      <c r="AB5474" s="624" t="s">
        <v>5289</v>
      </c>
      <c r="AC5474" s="84" t="s">
        <v>5289</v>
      </c>
      <c r="AD5474" s="84" t="s">
        <v>5289</v>
      </c>
      <c r="AE5474" s="84" t="s">
        <v>5289</v>
      </c>
      <c r="AF5474" s="165" t="s">
        <v>5289</v>
      </c>
    </row>
    <row r="5475" spans="1:38" ht="165.75">
      <c r="A5475" s="621">
        <v>6</v>
      </c>
      <c r="B5475" s="627" t="s">
        <v>1556</v>
      </c>
      <c r="C5475" s="627" t="s">
        <v>6190</v>
      </c>
      <c r="D5475" s="627" t="s">
        <v>6209</v>
      </c>
      <c r="E5475" s="624" t="s">
        <v>16765</v>
      </c>
      <c r="F5475" s="624" t="s">
        <v>51</v>
      </c>
      <c r="G5475" s="138"/>
      <c r="H5475" s="138"/>
      <c r="I5475" s="138"/>
      <c r="J5475" s="624" t="s">
        <v>5289</v>
      </c>
      <c r="K5475" s="624" t="s">
        <v>6201</v>
      </c>
      <c r="L5475" s="624" t="s">
        <v>51</v>
      </c>
      <c r="M5475" s="202"/>
      <c r="N5475" s="138"/>
      <c r="O5475" s="624">
        <v>0</v>
      </c>
      <c r="P5475" s="624">
        <v>0</v>
      </c>
      <c r="Q5475" s="624">
        <v>0</v>
      </c>
      <c r="R5475" s="624">
        <v>0</v>
      </c>
      <c r="S5475" s="624">
        <v>0</v>
      </c>
      <c r="T5475" s="624">
        <v>0</v>
      </c>
      <c r="U5475" s="624">
        <v>0</v>
      </c>
      <c r="V5475" s="624">
        <v>0</v>
      </c>
      <c r="W5475" s="624">
        <v>0</v>
      </c>
      <c r="X5475" s="366">
        <v>176</v>
      </c>
      <c r="Y5475" s="624">
        <v>0</v>
      </c>
      <c r="Z5475" s="624" t="s">
        <v>51</v>
      </c>
      <c r="AA5475" s="138"/>
      <c r="AB5475" s="624" t="s">
        <v>5289</v>
      </c>
      <c r="AC5475" s="84" t="s">
        <v>5289</v>
      </c>
      <c r="AD5475" s="84" t="s">
        <v>5289</v>
      </c>
      <c r="AE5475" s="84" t="s">
        <v>5289</v>
      </c>
      <c r="AF5475" s="165" t="s">
        <v>5289</v>
      </c>
    </row>
    <row r="5476" spans="1:38" ht="216.75">
      <c r="A5476" s="621">
        <v>7</v>
      </c>
      <c r="B5476" s="627" t="s">
        <v>6202</v>
      </c>
      <c r="C5476" s="627" t="s">
        <v>6190</v>
      </c>
      <c r="D5476" s="627" t="s">
        <v>6210</v>
      </c>
      <c r="E5476" s="624" t="s">
        <v>16766</v>
      </c>
      <c r="F5476" s="624" t="s">
        <v>51</v>
      </c>
      <c r="G5476" s="138"/>
      <c r="H5476" s="138"/>
      <c r="I5476" s="138"/>
      <c r="J5476" s="624" t="s">
        <v>5289</v>
      </c>
      <c r="K5476" s="624" t="s">
        <v>2326</v>
      </c>
      <c r="L5476" s="624" t="s">
        <v>51</v>
      </c>
      <c r="M5476" s="202"/>
      <c r="N5476" s="138"/>
      <c r="O5476" s="624">
        <v>0</v>
      </c>
      <c r="P5476" s="624">
        <v>0</v>
      </c>
      <c r="Q5476" s="624">
        <v>0</v>
      </c>
      <c r="R5476" s="624">
        <v>0</v>
      </c>
      <c r="S5476" s="624">
        <v>0</v>
      </c>
      <c r="T5476" s="624">
        <v>0</v>
      </c>
      <c r="U5476" s="624">
        <v>0</v>
      </c>
      <c r="V5476" s="624">
        <v>0</v>
      </c>
      <c r="W5476" s="624">
        <v>0</v>
      </c>
      <c r="X5476" s="366">
        <v>0</v>
      </c>
      <c r="Y5476" s="624">
        <v>0</v>
      </c>
      <c r="Z5476" s="624" t="s">
        <v>51</v>
      </c>
      <c r="AA5476" s="138"/>
      <c r="AB5476" s="624" t="s">
        <v>5289</v>
      </c>
      <c r="AC5476" s="84" t="s">
        <v>5289</v>
      </c>
      <c r="AD5476" s="84" t="s">
        <v>5289</v>
      </c>
      <c r="AE5476" s="84" t="s">
        <v>5289</v>
      </c>
      <c r="AF5476" s="165" t="s">
        <v>5289</v>
      </c>
    </row>
    <row r="5477" spans="1:38" ht="199.5" customHeight="1">
      <c r="A5477" s="621">
        <v>8</v>
      </c>
      <c r="B5477" s="627" t="s">
        <v>6203</v>
      </c>
      <c r="C5477" s="627" t="s">
        <v>6190</v>
      </c>
      <c r="D5477" s="627" t="s">
        <v>6211</v>
      </c>
      <c r="E5477" s="624" t="s">
        <v>16767</v>
      </c>
      <c r="F5477" s="624" t="s">
        <v>51</v>
      </c>
      <c r="G5477" s="138"/>
      <c r="H5477" s="138"/>
      <c r="I5477" s="138"/>
      <c r="J5477" s="624" t="s">
        <v>5289</v>
      </c>
      <c r="K5477" s="624" t="s">
        <v>994</v>
      </c>
      <c r="L5477" s="624" t="s">
        <v>40</v>
      </c>
      <c r="M5477" s="627" t="s">
        <v>13014</v>
      </c>
      <c r="N5477" s="624">
        <v>0</v>
      </c>
      <c r="O5477" s="624">
        <v>0</v>
      </c>
      <c r="P5477" s="624">
        <v>0</v>
      </c>
      <c r="Q5477" s="624">
        <v>0</v>
      </c>
      <c r="R5477" s="624">
        <v>0</v>
      </c>
      <c r="S5477" s="624">
        <v>0</v>
      </c>
      <c r="T5477" s="624">
        <v>0</v>
      </c>
      <c r="U5477" s="624">
        <v>0</v>
      </c>
      <c r="V5477" s="624">
        <v>0</v>
      </c>
      <c r="W5477" s="624">
        <v>0</v>
      </c>
      <c r="X5477" s="366">
        <v>1100</v>
      </c>
      <c r="Y5477" s="624">
        <v>0</v>
      </c>
      <c r="Z5477" s="624" t="s">
        <v>51</v>
      </c>
      <c r="AA5477" s="138"/>
      <c r="AB5477" s="624" t="s">
        <v>5289</v>
      </c>
      <c r="AC5477" s="84" t="s">
        <v>5289</v>
      </c>
      <c r="AD5477" s="84" t="s">
        <v>5289</v>
      </c>
      <c r="AE5477" s="84" t="s">
        <v>5289</v>
      </c>
      <c r="AF5477" s="165" t="s">
        <v>5289</v>
      </c>
    </row>
    <row r="5478" spans="1:38" ht="165" customHeight="1">
      <c r="A5478" s="621">
        <v>9</v>
      </c>
      <c r="B5478" s="627" t="s">
        <v>579</v>
      </c>
      <c r="C5478" s="627" t="s">
        <v>6190</v>
      </c>
      <c r="D5478" s="627" t="s">
        <v>6212</v>
      </c>
      <c r="E5478" s="624" t="s">
        <v>16768</v>
      </c>
      <c r="F5478" s="624" t="s">
        <v>51</v>
      </c>
      <c r="G5478" s="138"/>
      <c r="H5478" s="138"/>
      <c r="I5478" s="138"/>
      <c r="J5478" s="624" t="s">
        <v>5289</v>
      </c>
      <c r="K5478" s="624" t="s">
        <v>640</v>
      </c>
      <c r="L5478" s="624" t="s">
        <v>40</v>
      </c>
      <c r="M5478" s="627" t="s">
        <v>21955</v>
      </c>
      <c r="N5478" s="624">
        <v>0</v>
      </c>
      <c r="O5478" s="624">
        <v>0</v>
      </c>
      <c r="P5478" s="624">
        <v>0</v>
      </c>
      <c r="Q5478" s="624">
        <v>0</v>
      </c>
      <c r="R5478" s="624">
        <v>0</v>
      </c>
      <c r="S5478" s="624">
        <v>0</v>
      </c>
      <c r="T5478" s="624">
        <v>0</v>
      </c>
      <c r="U5478" s="624">
        <v>0</v>
      </c>
      <c r="V5478" s="624">
        <v>0</v>
      </c>
      <c r="W5478" s="624">
        <v>0</v>
      </c>
      <c r="X5478" s="366">
        <v>0</v>
      </c>
      <c r="Y5478" s="624">
        <v>0</v>
      </c>
      <c r="Z5478" s="624" t="s">
        <v>51</v>
      </c>
      <c r="AA5478" s="138"/>
      <c r="AB5478" s="624" t="s">
        <v>5289</v>
      </c>
      <c r="AC5478" s="84" t="s">
        <v>5289</v>
      </c>
      <c r="AD5478" s="84" t="s">
        <v>5289</v>
      </c>
      <c r="AE5478" s="84" t="s">
        <v>5289</v>
      </c>
      <c r="AF5478" s="165" t="s">
        <v>5289</v>
      </c>
    </row>
    <row r="5479" spans="1:38" s="44" customFormat="1" ht="165" customHeight="1">
      <c r="A5479" s="214">
        <v>10</v>
      </c>
      <c r="B5479" s="392" t="s">
        <v>16499</v>
      </c>
      <c r="C5479" s="392" t="s">
        <v>6190</v>
      </c>
      <c r="D5479" s="392" t="s">
        <v>18515</v>
      </c>
      <c r="E5479" s="629" t="s">
        <v>40</v>
      </c>
      <c r="F5479" s="624" t="s">
        <v>51</v>
      </c>
      <c r="G5479" s="272"/>
      <c r="H5479" s="272"/>
      <c r="I5479" s="272"/>
      <c r="J5479" s="272"/>
      <c r="K5479" s="272"/>
      <c r="L5479" s="624" t="s">
        <v>51</v>
      </c>
      <c r="M5479" s="272"/>
      <c r="N5479" s="272"/>
      <c r="O5479" s="624">
        <v>0</v>
      </c>
      <c r="P5479" s="624">
        <v>0</v>
      </c>
      <c r="Q5479" s="624">
        <v>0</v>
      </c>
      <c r="R5479" s="624">
        <v>0</v>
      </c>
      <c r="S5479" s="624">
        <v>0</v>
      </c>
      <c r="T5479" s="624">
        <v>0</v>
      </c>
      <c r="U5479" s="624">
        <v>0</v>
      </c>
      <c r="V5479" s="624">
        <v>0</v>
      </c>
      <c r="W5479" s="624">
        <v>0</v>
      </c>
      <c r="X5479" s="366">
        <v>0</v>
      </c>
      <c r="Y5479" s="624">
        <v>0</v>
      </c>
      <c r="Z5479" s="624" t="s">
        <v>51</v>
      </c>
      <c r="AA5479" s="138"/>
      <c r="AB5479" s="624" t="s">
        <v>5289</v>
      </c>
      <c r="AC5479" s="84" t="s">
        <v>5289</v>
      </c>
      <c r="AD5479" s="84" t="s">
        <v>5289</v>
      </c>
      <c r="AE5479" s="84" t="s">
        <v>5289</v>
      </c>
      <c r="AF5479" s="165" t="s">
        <v>5289</v>
      </c>
      <c r="AG5479" s="107"/>
      <c r="AH5479" s="107"/>
      <c r="AI5479" s="107"/>
      <c r="AJ5479" s="107"/>
      <c r="AK5479" s="107"/>
      <c r="AL5479" s="107"/>
    </row>
    <row r="5480" spans="1:38" s="44" customFormat="1" ht="15.75" customHeight="1" thickBot="1">
      <c r="A5480" s="18"/>
      <c r="B5480" s="625">
        <v>10</v>
      </c>
      <c r="C5480" s="625"/>
      <c r="D5480" s="625">
        <v>10</v>
      </c>
      <c r="E5480" s="625">
        <v>10</v>
      </c>
      <c r="F5480" s="625">
        <v>2</v>
      </c>
      <c r="G5480" s="625">
        <v>0</v>
      </c>
      <c r="H5480" s="625">
        <v>1</v>
      </c>
      <c r="I5480" s="625"/>
      <c r="J5480" s="625">
        <v>1</v>
      </c>
      <c r="K5480" s="625">
        <v>9</v>
      </c>
      <c r="L5480" s="625">
        <v>4</v>
      </c>
      <c r="M5480" s="199"/>
      <c r="N5480" s="625">
        <f t="shared" ref="N5480:O5480" si="1939">SUM(N5470:N5479)</f>
        <v>0</v>
      </c>
      <c r="O5480" s="625">
        <f t="shared" si="1939"/>
        <v>0</v>
      </c>
      <c r="P5480" s="625">
        <f t="shared" ref="P5480:Q5480" si="1940">SUM(P5470:P5479)</f>
        <v>0</v>
      </c>
      <c r="Q5480" s="625">
        <f t="shared" si="1940"/>
        <v>0</v>
      </c>
      <c r="R5480" s="625">
        <f t="shared" ref="R5480" si="1941">SUM(R5470:R5479)</f>
        <v>0</v>
      </c>
      <c r="S5480" s="625">
        <f t="shared" ref="S5480" si="1942">SUM(S5470:S5479)</f>
        <v>0</v>
      </c>
      <c r="T5480" s="625">
        <f t="shared" ref="T5480:U5480" si="1943">SUM(T5470:T5479)</f>
        <v>0</v>
      </c>
      <c r="U5480" s="625">
        <f t="shared" si="1943"/>
        <v>0</v>
      </c>
      <c r="V5480" s="625">
        <f t="shared" ref="V5480:W5480" si="1944">SUM(V5470:V5479)</f>
        <v>0</v>
      </c>
      <c r="W5480" s="625">
        <f t="shared" si="1944"/>
        <v>0</v>
      </c>
      <c r="X5480" s="625">
        <f t="shared" ref="X5480:Y5480" si="1945">SUM(X5470:X5479)</f>
        <v>1324</v>
      </c>
      <c r="Y5480" s="625">
        <f t="shared" si="1945"/>
        <v>0</v>
      </c>
      <c r="Z5480" s="18">
        <v>0</v>
      </c>
      <c r="AA5480" s="18">
        <v>0</v>
      </c>
      <c r="AB5480" s="18">
        <v>1</v>
      </c>
      <c r="AC5480" s="18"/>
      <c r="AD5480" s="18"/>
      <c r="AE5480" s="18"/>
      <c r="AF5480" s="18"/>
      <c r="AG5480" s="107"/>
      <c r="AH5480" s="107"/>
      <c r="AI5480" s="107"/>
      <c r="AJ5480" s="107"/>
      <c r="AK5480" s="107"/>
      <c r="AL5480" s="107"/>
    </row>
    <row r="5481" spans="1:38" s="44" customFormat="1" ht="15.75" customHeight="1" thickBot="1">
      <c r="A5481" s="660" t="s">
        <v>6105</v>
      </c>
      <c r="B5481" s="661"/>
      <c r="C5481" s="661"/>
      <c r="D5481" s="661"/>
      <c r="E5481" s="661"/>
      <c r="F5481" s="661"/>
      <c r="G5481" s="661"/>
      <c r="H5481" s="661"/>
      <c r="I5481" s="661"/>
      <c r="J5481" s="661"/>
      <c r="K5481" s="661"/>
      <c r="L5481" s="661"/>
      <c r="M5481" s="661"/>
      <c r="N5481" s="661"/>
      <c r="O5481" s="661"/>
      <c r="P5481" s="661"/>
      <c r="Q5481" s="661"/>
      <c r="R5481" s="661"/>
      <c r="S5481" s="661"/>
      <c r="T5481" s="661"/>
      <c r="U5481" s="661"/>
      <c r="V5481" s="661"/>
      <c r="W5481" s="661"/>
      <c r="X5481" s="661"/>
      <c r="Y5481" s="661"/>
      <c r="Z5481" s="661"/>
      <c r="AA5481" s="661"/>
      <c r="AB5481" s="661"/>
      <c r="AC5481" s="661"/>
      <c r="AD5481" s="661"/>
      <c r="AE5481" s="661"/>
      <c r="AF5481" s="662"/>
      <c r="AG5481" s="107"/>
      <c r="AH5481" s="107"/>
      <c r="AI5481" s="107"/>
      <c r="AJ5481" s="107"/>
      <c r="AK5481" s="107"/>
      <c r="AL5481" s="107"/>
    </row>
    <row r="5482" spans="1:38" ht="229.5" customHeight="1">
      <c r="A5482" s="621">
        <v>1</v>
      </c>
      <c r="B5482" s="627" t="s">
        <v>6232</v>
      </c>
      <c r="C5482" s="627" t="s">
        <v>6223</v>
      </c>
      <c r="D5482" s="627" t="s">
        <v>6234</v>
      </c>
      <c r="E5482" s="624" t="s">
        <v>16769</v>
      </c>
      <c r="F5482" s="624" t="s">
        <v>16683</v>
      </c>
      <c r="G5482" s="138"/>
      <c r="H5482" s="138"/>
      <c r="I5482" s="138"/>
      <c r="J5482" s="627" t="s">
        <v>6242</v>
      </c>
      <c r="K5482" s="643" t="s">
        <v>994</v>
      </c>
      <c r="L5482" s="624" t="s">
        <v>51</v>
      </c>
      <c r="M5482" s="202"/>
      <c r="N5482" s="138"/>
      <c r="O5482" s="624">
        <v>0</v>
      </c>
      <c r="P5482" s="624">
        <v>0</v>
      </c>
      <c r="Q5482" s="624">
        <v>0</v>
      </c>
      <c r="R5482" s="624">
        <v>0</v>
      </c>
      <c r="S5482" s="624">
        <v>0</v>
      </c>
      <c r="T5482" s="624">
        <v>0</v>
      </c>
      <c r="U5482" s="624">
        <v>0</v>
      </c>
      <c r="V5482" s="624">
        <v>0</v>
      </c>
      <c r="W5482" s="624">
        <v>0</v>
      </c>
      <c r="X5482" s="366">
        <v>692</v>
      </c>
      <c r="Y5482" s="624">
        <v>0</v>
      </c>
      <c r="Z5482" s="624" t="s">
        <v>6224</v>
      </c>
      <c r="AA5482" s="627" t="s">
        <v>6245</v>
      </c>
      <c r="AB5482" s="627" t="s">
        <v>6246</v>
      </c>
      <c r="AC5482" s="84" t="s">
        <v>6247</v>
      </c>
      <c r="AD5482" s="84" t="s">
        <v>2015</v>
      </c>
      <c r="AE5482" s="84" t="s">
        <v>6225</v>
      </c>
      <c r="AF5482" s="138"/>
    </row>
    <row r="5483" spans="1:38" ht="293.25">
      <c r="A5483" s="621">
        <v>2</v>
      </c>
      <c r="B5483" s="627" t="s">
        <v>6231</v>
      </c>
      <c r="C5483" s="627" t="s">
        <v>6223</v>
      </c>
      <c r="D5483" s="627" t="s">
        <v>6233</v>
      </c>
      <c r="E5483" s="624" t="s">
        <v>16770</v>
      </c>
      <c r="F5483" s="138"/>
      <c r="G5483" s="138"/>
      <c r="H5483" s="138"/>
      <c r="I5483" s="138"/>
      <c r="J5483" s="624" t="s">
        <v>5289</v>
      </c>
      <c r="K5483" s="643" t="s">
        <v>2376</v>
      </c>
      <c r="L5483" s="624" t="s">
        <v>40</v>
      </c>
      <c r="M5483" s="627" t="s">
        <v>13429</v>
      </c>
      <c r="N5483" s="624">
        <v>0</v>
      </c>
      <c r="O5483" s="624">
        <v>0</v>
      </c>
      <c r="P5483" s="624">
        <v>0</v>
      </c>
      <c r="Q5483" s="624">
        <v>0</v>
      </c>
      <c r="R5483" s="624">
        <v>0</v>
      </c>
      <c r="S5483" s="624">
        <v>0</v>
      </c>
      <c r="T5483" s="624">
        <v>0</v>
      </c>
      <c r="U5483" s="624">
        <v>0</v>
      </c>
      <c r="V5483" s="624">
        <v>0</v>
      </c>
      <c r="W5483" s="624">
        <v>0</v>
      </c>
      <c r="X5483" s="366">
        <v>1</v>
      </c>
      <c r="Y5483" s="624">
        <v>0</v>
      </c>
      <c r="Z5483" s="624" t="s">
        <v>6224</v>
      </c>
      <c r="AA5483" s="624" t="s">
        <v>5289</v>
      </c>
      <c r="AB5483" s="624" t="s">
        <v>5289</v>
      </c>
      <c r="AC5483" s="84" t="s">
        <v>5289</v>
      </c>
      <c r="AD5483" s="84" t="s">
        <v>5289</v>
      </c>
      <c r="AE5483" s="84" t="s">
        <v>5289</v>
      </c>
      <c r="AF5483" s="278"/>
    </row>
    <row r="5484" spans="1:38" s="44" customFormat="1" ht="191.25">
      <c r="A5484" s="621">
        <v>3</v>
      </c>
      <c r="B5484" s="627" t="s">
        <v>6226</v>
      </c>
      <c r="C5484" s="627" t="s">
        <v>6223</v>
      </c>
      <c r="D5484" s="627" t="s">
        <v>6235</v>
      </c>
      <c r="E5484" s="624" t="s">
        <v>16771</v>
      </c>
      <c r="F5484" s="138"/>
      <c r="G5484" s="138"/>
      <c r="H5484" s="138"/>
      <c r="I5484" s="138"/>
      <c r="J5484" s="624" t="s">
        <v>5289</v>
      </c>
      <c r="K5484" s="643" t="s">
        <v>944</v>
      </c>
      <c r="L5484" s="624" t="s">
        <v>51</v>
      </c>
      <c r="M5484" s="202"/>
      <c r="N5484" s="138"/>
      <c r="O5484" s="624">
        <v>0</v>
      </c>
      <c r="P5484" s="624">
        <v>0</v>
      </c>
      <c r="Q5484" s="624">
        <v>0</v>
      </c>
      <c r="R5484" s="624">
        <v>0</v>
      </c>
      <c r="S5484" s="624">
        <v>0</v>
      </c>
      <c r="T5484" s="624">
        <v>0</v>
      </c>
      <c r="U5484" s="624">
        <v>0</v>
      </c>
      <c r="V5484" s="624">
        <v>0</v>
      </c>
      <c r="W5484" s="624">
        <v>0</v>
      </c>
      <c r="X5484" s="366">
        <v>0</v>
      </c>
      <c r="Y5484" s="624">
        <v>0</v>
      </c>
      <c r="Z5484" s="624" t="s">
        <v>1690</v>
      </c>
      <c r="AA5484" s="624" t="s">
        <v>5289</v>
      </c>
      <c r="AB5484" s="624" t="s">
        <v>5289</v>
      </c>
      <c r="AC5484" s="84" t="s">
        <v>5289</v>
      </c>
      <c r="AD5484" s="84" t="s">
        <v>5289</v>
      </c>
      <c r="AE5484" s="84" t="s">
        <v>5289</v>
      </c>
      <c r="AF5484" s="278"/>
      <c r="AG5484" s="107"/>
      <c r="AH5484" s="107"/>
      <c r="AI5484" s="107"/>
      <c r="AJ5484" s="107"/>
      <c r="AK5484" s="107"/>
      <c r="AL5484" s="107"/>
    </row>
    <row r="5485" spans="1:38" s="44" customFormat="1" ht="216.75">
      <c r="A5485" s="621">
        <v>4</v>
      </c>
      <c r="B5485" s="627" t="s">
        <v>6227</v>
      </c>
      <c r="C5485" s="627" t="s">
        <v>6223</v>
      </c>
      <c r="D5485" s="627" t="s">
        <v>6236</v>
      </c>
      <c r="E5485" s="624" t="s">
        <v>16772</v>
      </c>
      <c r="F5485" s="138"/>
      <c r="G5485" s="138"/>
      <c r="H5485" s="138"/>
      <c r="I5485" s="138"/>
      <c r="J5485" s="624" t="s">
        <v>5289</v>
      </c>
      <c r="K5485" s="643" t="s">
        <v>118</v>
      </c>
      <c r="L5485" s="624" t="s">
        <v>51</v>
      </c>
      <c r="M5485" s="202"/>
      <c r="N5485" s="138"/>
      <c r="O5485" s="624">
        <v>0</v>
      </c>
      <c r="P5485" s="624">
        <v>0</v>
      </c>
      <c r="Q5485" s="624">
        <v>0</v>
      </c>
      <c r="R5485" s="624">
        <v>0</v>
      </c>
      <c r="S5485" s="624">
        <v>0</v>
      </c>
      <c r="T5485" s="624">
        <v>0</v>
      </c>
      <c r="U5485" s="624">
        <v>0</v>
      </c>
      <c r="V5485" s="624">
        <v>0</v>
      </c>
      <c r="W5485" s="624">
        <v>0</v>
      </c>
      <c r="X5485" s="366">
        <v>0</v>
      </c>
      <c r="Y5485" s="624">
        <v>0</v>
      </c>
      <c r="Z5485" s="624" t="s">
        <v>1690</v>
      </c>
      <c r="AA5485" s="624" t="s">
        <v>5289</v>
      </c>
      <c r="AB5485" s="624" t="s">
        <v>5289</v>
      </c>
      <c r="AC5485" s="84" t="s">
        <v>5289</v>
      </c>
      <c r="AD5485" s="84" t="s">
        <v>5289</v>
      </c>
      <c r="AE5485" s="84" t="s">
        <v>5289</v>
      </c>
      <c r="AF5485" s="278"/>
      <c r="AG5485" s="107"/>
      <c r="AH5485" s="107"/>
      <c r="AI5485" s="107"/>
      <c r="AJ5485" s="107"/>
      <c r="AK5485" s="107"/>
      <c r="AL5485" s="107"/>
    </row>
    <row r="5486" spans="1:38" s="44" customFormat="1" ht="255">
      <c r="A5486" s="621">
        <v>5</v>
      </c>
      <c r="B5486" s="627" t="s">
        <v>6228</v>
      </c>
      <c r="C5486" s="627" t="s">
        <v>6223</v>
      </c>
      <c r="D5486" s="627" t="s">
        <v>6237</v>
      </c>
      <c r="E5486" s="624" t="s">
        <v>16773</v>
      </c>
      <c r="F5486" s="138"/>
      <c r="G5486" s="138"/>
      <c r="H5486" s="138"/>
      <c r="I5486" s="138"/>
      <c r="J5486" s="624" t="s">
        <v>5289</v>
      </c>
      <c r="K5486" s="643" t="s">
        <v>6243</v>
      </c>
      <c r="L5486" s="624" t="s">
        <v>51</v>
      </c>
      <c r="M5486" s="202"/>
      <c r="N5486" s="138"/>
      <c r="O5486" s="624">
        <v>0</v>
      </c>
      <c r="P5486" s="624">
        <v>0</v>
      </c>
      <c r="Q5486" s="624">
        <v>0</v>
      </c>
      <c r="R5486" s="624">
        <v>0</v>
      </c>
      <c r="S5486" s="624">
        <v>0</v>
      </c>
      <c r="T5486" s="624">
        <v>0</v>
      </c>
      <c r="U5486" s="624">
        <v>0</v>
      </c>
      <c r="V5486" s="624">
        <v>0</v>
      </c>
      <c r="W5486" s="624">
        <v>0</v>
      </c>
      <c r="X5486" s="366">
        <v>0</v>
      </c>
      <c r="Y5486" s="624">
        <v>0</v>
      </c>
      <c r="Z5486" s="624" t="s">
        <v>1690</v>
      </c>
      <c r="AA5486" s="624" t="s">
        <v>5289</v>
      </c>
      <c r="AB5486" s="624" t="s">
        <v>5289</v>
      </c>
      <c r="AC5486" s="84" t="s">
        <v>5289</v>
      </c>
      <c r="AD5486" s="84" t="s">
        <v>5289</v>
      </c>
      <c r="AE5486" s="84" t="s">
        <v>5289</v>
      </c>
      <c r="AF5486" s="278"/>
      <c r="AG5486" s="107"/>
      <c r="AH5486" s="107"/>
      <c r="AI5486" s="107"/>
      <c r="AJ5486" s="107"/>
      <c r="AK5486" s="107"/>
      <c r="AL5486" s="107"/>
    </row>
    <row r="5487" spans="1:38" s="44" customFormat="1" ht="191.25">
      <c r="A5487" s="621">
        <v>6</v>
      </c>
      <c r="B5487" s="627" t="s">
        <v>1737</v>
      </c>
      <c r="C5487" s="627" t="s">
        <v>6223</v>
      </c>
      <c r="D5487" s="24" t="s">
        <v>6238</v>
      </c>
      <c r="E5487" s="624" t="s">
        <v>16774</v>
      </c>
      <c r="F5487" s="138"/>
      <c r="G5487" s="138"/>
      <c r="H5487" s="138"/>
      <c r="I5487" s="138"/>
      <c r="J5487" s="624" t="s">
        <v>5289</v>
      </c>
      <c r="K5487" s="643" t="s">
        <v>1151</v>
      </c>
      <c r="L5487" s="624" t="s">
        <v>51</v>
      </c>
      <c r="M5487" s="202"/>
      <c r="N5487" s="138"/>
      <c r="O5487" s="624">
        <v>0</v>
      </c>
      <c r="P5487" s="624">
        <v>0</v>
      </c>
      <c r="Q5487" s="624">
        <v>0</v>
      </c>
      <c r="R5487" s="624">
        <v>0</v>
      </c>
      <c r="S5487" s="624">
        <v>0</v>
      </c>
      <c r="T5487" s="624">
        <v>0</v>
      </c>
      <c r="U5487" s="624">
        <v>0</v>
      </c>
      <c r="V5487" s="624">
        <v>0</v>
      </c>
      <c r="W5487" s="624">
        <v>0</v>
      </c>
      <c r="X5487" s="366">
        <v>10</v>
      </c>
      <c r="Y5487" s="624">
        <v>0</v>
      </c>
      <c r="Z5487" s="624" t="s">
        <v>6224</v>
      </c>
      <c r="AA5487" s="624" t="s">
        <v>5289</v>
      </c>
      <c r="AB5487" s="624" t="s">
        <v>5289</v>
      </c>
      <c r="AC5487" s="84" t="s">
        <v>5289</v>
      </c>
      <c r="AD5487" s="84" t="s">
        <v>5289</v>
      </c>
      <c r="AE5487" s="84" t="s">
        <v>5289</v>
      </c>
      <c r="AF5487" s="278"/>
      <c r="AG5487" s="107"/>
      <c r="AH5487" s="107"/>
      <c r="AI5487" s="107"/>
      <c r="AJ5487" s="107"/>
      <c r="AK5487" s="107"/>
      <c r="AL5487" s="107"/>
    </row>
    <row r="5488" spans="1:38" s="44" customFormat="1" ht="102" customHeight="1">
      <c r="A5488" s="621">
        <v>7</v>
      </c>
      <c r="B5488" s="627" t="s">
        <v>6229</v>
      </c>
      <c r="C5488" s="627" t="s">
        <v>6223</v>
      </c>
      <c r="D5488" s="627" t="s">
        <v>6239</v>
      </c>
      <c r="E5488" s="624" t="s">
        <v>16775</v>
      </c>
      <c r="F5488" s="138"/>
      <c r="G5488" s="138"/>
      <c r="H5488" s="138"/>
      <c r="I5488" s="138"/>
      <c r="J5488" s="624" t="s">
        <v>5289</v>
      </c>
      <c r="K5488" s="643" t="s">
        <v>6244</v>
      </c>
      <c r="L5488" s="624" t="s">
        <v>51</v>
      </c>
      <c r="M5488" s="202"/>
      <c r="N5488" s="138"/>
      <c r="O5488" s="624">
        <v>0</v>
      </c>
      <c r="P5488" s="624">
        <v>0</v>
      </c>
      <c r="Q5488" s="624">
        <v>0</v>
      </c>
      <c r="R5488" s="624">
        <v>0</v>
      </c>
      <c r="S5488" s="624">
        <v>0</v>
      </c>
      <c r="T5488" s="624">
        <v>0</v>
      </c>
      <c r="U5488" s="624">
        <v>0</v>
      </c>
      <c r="V5488" s="624">
        <v>0</v>
      </c>
      <c r="W5488" s="624">
        <v>0</v>
      </c>
      <c r="X5488" s="366">
        <v>0</v>
      </c>
      <c r="Y5488" s="624">
        <v>0</v>
      </c>
      <c r="Z5488" s="624" t="s">
        <v>1690</v>
      </c>
      <c r="AA5488" s="624" t="s">
        <v>5289</v>
      </c>
      <c r="AB5488" s="624" t="s">
        <v>5289</v>
      </c>
      <c r="AC5488" s="84" t="s">
        <v>5289</v>
      </c>
      <c r="AD5488" s="84" t="s">
        <v>5289</v>
      </c>
      <c r="AE5488" s="84" t="s">
        <v>5289</v>
      </c>
      <c r="AF5488" s="278"/>
      <c r="AG5488" s="107"/>
      <c r="AH5488" s="107"/>
      <c r="AI5488" s="107"/>
      <c r="AJ5488" s="107"/>
      <c r="AK5488" s="107"/>
      <c r="AL5488" s="107"/>
    </row>
    <row r="5489" spans="1:38" s="44" customFormat="1" ht="178.5">
      <c r="A5489" s="621">
        <v>8</v>
      </c>
      <c r="B5489" s="627" t="s">
        <v>6230</v>
      </c>
      <c r="C5489" s="627" t="s">
        <v>6223</v>
      </c>
      <c r="D5489" s="24" t="s">
        <v>6240</v>
      </c>
      <c r="E5489" s="624" t="s">
        <v>16776</v>
      </c>
      <c r="F5489" s="138"/>
      <c r="G5489" s="138"/>
      <c r="H5489" s="138"/>
      <c r="I5489" s="138"/>
      <c r="J5489" s="624" t="s">
        <v>5289</v>
      </c>
      <c r="K5489" s="643" t="s">
        <v>2338</v>
      </c>
      <c r="L5489" s="624" t="s">
        <v>51</v>
      </c>
      <c r="M5489" s="202"/>
      <c r="N5489" s="138"/>
      <c r="O5489" s="624">
        <v>0</v>
      </c>
      <c r="P5489" s="624">
        <v>0</v>
      </c>
      <c r="Q5489" s="624">
        <v>0</v>
      </c>
      <c r="R5489" s="624">
        <v>0</v>
      </c>
      <c r="S5489" s="624">
        <v>0</v>
      </c>
      <c r="T5489" s="624">
        <v>0</v>
      </c>
      <c r="U5489" s="624">
        <v>0</v>
      </c>
      <c r="V5489" s="624">
        <v>0</v>
      </c>
      <c r="W5489" s="624">
        <v>0</v>
      </c>
      <c r="X5489" s="366">
        <v>18</v>
      </c>
      <c r="Y5489" s="624">
        <v>0</v>
      </c>
      <c r="Z5489" s="624" t="s">
        <v>1690</v>
      </c>
      <c r="AA5489" s="624" t="s">
        <v>5289</v>
      </c>
      <c r="AB5489" s="624" t="s">
        <v>5289</v>
      </c>
      <c r="AC5489" s="84" t="s">
        <v>5289</v>
      </c>
      <c r="AD5489" s="84" t="s">
        <v>5289</v>
      </c>
      <c r="AE5489" s="84" t="s">
        <v>5289</v>
      </c>
      <c r="AF5489" s="278"/>
      <c r="AG5489" s="107"/>
      <c r="AH5489" s="107"/>
      <c r="AI5489" s="107"/>
      <c r="AJ5489" s="107"/>
      <c r="AK5489" s="107"/>
      <c r="AL5489" s="107"/>
    </row>
    <row r="5490" spans="1:38" s="44" customFormat="1" ht="165.75">
      <c r="A5490" s="621">
        <v>9</v>
      </c>
      <c r="B5490" s="627" t="s">
        <v>1556</v>
      </c>
      <c r="C5490" s="627" t="s">
        <v>6223</v>
      </c>
      <c r="D5490" s="627" t="s">
        <v>6241</v>
      </c>
      <c r="E5490" s="624" t="s">
        <v>16777</v>
      </c>
      <c r="F5490" s="138"/>
      <c r="G5490" s="138"/>
      <c r="H5490" s="138"/>
      <c r="I5490" s="138"/>
      <c r="J5490" s="624" t="s">
        <v>5289</v>
      </c>
      <c r="K5490" s="643" t="s">
        <v>660</v>
      </c>
      <c r="L5490" s="624" t="s">
        <v>51</v>
      </c>
      <c r="M5490" s="202"/>
      <c r="N5490" s="138"/>
      <c r="O5490" s="624">
        <v>0</v>
      </c>
      <c r="P5490" s="624">
        <v>0</v>
      </c>
      <c r="Q5490" s="624">
        <v>0</v>
      </c>
      <c r="R5490" s="624">
        <v>0</v>
      </c>
      <c r="S5490" s="624">
        <v>0</v>
      </c>
      <c r="T5490" s="624">
        <v>0</v>
      </c>
      <c r="U5490" s="624">
        <v>0</v>
      </c>
      <c r="V5490" s="624">
        <v>0</v>
      </c>
      <c r="W5490" s="624">
        <v>0</v>
      </c>
      <c r="X5490" s="366">
        <v>51</v>
      </c>
      <c r="Y5490" s="624">
        <v>0</v>
      </c>
      <c r="Z5490" s="624" t="s">
        <v>1690</v>
      </c>
      <c r="AA5490" s="624" t="s">
        <v>5289</v>
      </c>
      <c r="AB5490" s="624" t="s">
        <v>5289</v>
      </c>
      <c r="AC5490" s="84" t="s">
        <v>5289</v>
      </c>
      <c r="AD5490" s="84" t="s">
        <v>5289</v>
      </c>
      <c r="AE5490" s="84" t="s">
        <v>5289</v>
      </c>
      <c r="AF5490" s="278"/>
      <c r="AG5490" s="107"/>
      <c r="AH5490" s="107"/>
      <c r="AI5490" s="107"/>
      <c r="AJ5490" s="107"/>
      <c r="AK5490" s="107"/>
      <c r="AL5490" s="107"/>
    </row>
    <row r="5491" spans="1:38" s="44" customFormat="1" ht="76.5">
      <c r="A5491" s="214">
        <v>10</v>
      </c>
      <c r="B5491" s="392" t="s">
        <v>16499</v>
      </c>
      <c r="C5491" s="392" t="s">
        <v>6223</v>
      </c>
      <c r="D5491" s="392" t="s">
        <v>18517</v>
      </c>
      <c r="E5491" s="366" t="s">
        <v>40</v>
      </c>
      <c r="F5491" s="272"/>
      <c r="G5491" s="272"/>
      <c r="H5491" s="272"/>
      <c r="I5491" s="272"/>
      <c r="J5491" s="272"/>
      <c r="K5491" s="272"/>
      <c r="L5491" s="624" t="s">
        <v>51</v>
      </c>
      <c r="M5491" s="276"/>
      <c r="N5491" s="272"/>
      <c r="O5491" s="624">
        <v>0</v>
      </c>
      <c r="P5491" s="624">
        <v>0</v>
      </c>
      <c r="Q5491" s="624">
        <v>0</v>
      </c>
      <c r="R5491" s="624">
        <v>0</v>
      </c>
      <c r="S5491" s="624">
        <v>0</v>
      </c>
      <c r="T5491" s="624">
        <v>0</v>
      </c>
      <c r="U5491" s="624">
        <v>0</v>
      </c>
      <c r="V5491" s="624">
        <v>0</v>
      </c>
      <c r="W5491" s="624">
        <v>0</v>
      </c>
      <c r="X5491" s="366">
        <v>0</v>
      </c>
      <c r="Y5491" s="624">
        <v>0</v>
      </c>
      <c r="Z5491" s="624" t="s">
        <v>51</v>
      </c>
      <c r="AA5491" s="624" t="s">
        <v>5289</v>
      </c>
      <c r="AB5491" s="624" t="s">
        <v>5289</v>
      </c>
      <c r="AC5491" s="84" t="s">
        <v>5289</v>
      </c>
      <c r="AD5491" s="84" t="s">
        <v>5289</v>
      </c>
      <c r="AE5491" s="84" t="s">
        <v>5289</v>
      </c>
      <c r="AF5491" s="469"/>
      <c r="AG5491" s="107"/>
      <c r="AH5491" s="107"/>
      <c r="AI5491" s="107"/>
      <c r="AJ5491" s="107"/>
      <c r="AK5491" s="107"/>
      <c r="AL5491" s="107"/>
    </row>
    <row r="5492" spans="1:38" s="44" customFormat="1" ht="89.25">
      <c r="A5492" s="214">
        <v>11</v>
      </c>
      <c r="B5492" s="407" t="s">
        <v>19349</v>
      </c>
      <c r="C5492" s="392" t="s">
        <v>6223</v>
      </c>
      <c r="D5492" s="392" t="s">
        <v>19350</v>
      </c>
      <c r="E5492" s="366" t="s">
        <v>40</v>
      </c>
      <c r="F5492" s="272"/>
      <c r="G5492" s="272"/>
      <c r="H5492" s="272"/>
      <c r="I5492" s="272"/>
      <c r="J5492" s="272"/>
      <c r="K5492" s="272"/>
      <c r="L5492" s="624" t="s">
        <v>51</v>
      </c>
      <c r="M5492" s="276"/>
      <c r="N5492" s="272"/>
      <c r="O5492" s="624">
        <v>0</v>
      </c>
      <c r="P5492" s="624">
        <v>0</v>
      </c>
      <c r="Q5492" s="624">
        <v>0</v>
      </c>
      <c r="R5492" s="624">
        <v>0</v>
      </c>
      <c r="S5492" s="624">
        <v>0</v>
      </c>
      <c r="T5492" s="624">
        <v>0</v>
      </c>
      <c r="U5492" s="624">
        <v>0</v>
      </c>
      <c r="V5492" s="624">
        <v>0</v>
      </c>
      <c r="W5492" s="624">
        <v>0</v>
      </c>
      <c r="X5492" s="371">
        <v>6</v>
      </c>
      <c r="Y5492" s="624">
        <v>0</v>
      </c>
      <c r="Z5492" s="624" t="s">
        <v>51</v>
      </c>
      <c r="AA5492" s="624" t="s">
        <v>5289</v>
      </c>
      <c r="AB5492" s="624" t="s">
        <v>5289</v>
      </c>
      <c r="AC5492" s="84" t="s">
        <v>5289</v>
      </c>
      <c r="AD5492" s="84" t="s">
        <v>5289</v>
      </c>
      <c r="AE5492" s="84" t="s">
        <v>5289</v>
      </c>
      <c r="AF5492" s="469"/>
      <c r="AG5492" s="107"/>
      <c r="AH5492" s="107"/>
      <c r="AI5492" s="107"/>
      <c r="AJ5492" s="107"/>
      <c r="AK5492" s="107"/>
      <c r="AL5492" s="107"/>
    </row>
    <row r="5493" spans="1:38" s="44" customFormat="1" ht="15.75" customHeight="1" thickBot="1">
      <c r="A5493" s="18"/>
      <c r="B5493" s="625">
        <v>11</v>
      </c>
      <c r="C5493" s="625"/>
      <c r="D5493" s="625">
        <v>11</v>
      </c>
      <c r="E5493" s="625">
        <v>11</v>
      </c>
      <c r="F5493" s="625"/>
      <c r="G5493" s="625"/>
      <c r="H5493" s="625">
        <v>0</v>
      </c>
      <c r="I5493" s="625"/>
      <c r="J5493" s="625">
        <v>1</v>
      </c>
      <c r="K5493" s="625">
        <v>9</v>
      </c>
      <c r="L5493" s="625">
        <v>1</v>
      </c>
      <c r="M5493" s="199"/>
      <c r="N5493" s="625">
        <f t="shared" ref="N5493:O5493" si="1946">SUM(N5482:N5492)</f>
        <v>0</v>
      </c>
      <c r="O5493" s="625">
        <f t="shared" si="1946"/>
        <v>0</v>
      </c>
      <c r="P5493" s="625">
        <f t="shared" ref="P5493:Q5493" si="1947">SUM(P5482:P5492)</f>
        <v>0</v>
      </c>
      <c r="Q5493" s="625">
        <f t="shared" si="1947"/>
        <v>0</v>
      </c>
      <c r="R5493" s="625">
        <f t="shared" ref="R5493" si="1948">SUM(R5482:R5492)</f>
        <v>0</v>
      </c>
      <c r="S5493" s="625">
        <f t="shared" ref="S5493" si="1949">SUM(S5482:S5492)</f>
        <v>0</v>
      </c>
      <c r="T5493" s="625">
        <f t="shared" ref="T5493:U5493" si="1950">SUM(T5482:T5492)</f>
        <v>0</v>
      </c>
      <c r="U5493" s="625">
        <f t="shared" si="1950"/>
        <v>0</v>
      </c>
      <c r="V5493" s="625">
        <f t="shared" ref="V5493:W5493" si="1951">SUM(V5482:V5492)</f>
        <v>0</v>
      </c>
      <c r="W5493" s="625">
        <f t="shared" si="1951"/>
        <v>0</v>
      </c>
      <c r="X5493" s="625">
        <f t="shared" ref="X5493:Y5493" si="1952">SUM(X5482:X5492)</f>
        <v>778</v>
      </c>
      <c r="Y5493" s="625">
        <f t="shared" si="1952"/>
        <v>0</v>
      </c>
      <c r="Z5493" s="18">
        <v>0</v>
      </c>
      <c r="AA5493" s="18">
        <v>1</v>
      </c>
      <c r="AB5493" s="18">
        <v>1</v>
      </c>
      <c r="AC5493" s="18"/>
      <c r="AD5493" s="18"/>
      <c r="AE5493" s="18"/>
      <c r="AF5493" s="18"/>
      <c r="AG5493" s="107"/>
      <c r="AH5493" s="107"/>
      <c r="AI5493" s="107"/>
      <c r="AJ5493" s="107"/>
      <c r="AK5493" s="107"/>
      <c r="AL5493" s="107"/>
    </row>
    <row r="5494" spans="1:38" s="44" customFormat="1" ht="15.75" customHeight="1" thickBot="1">
      <c r="A5494" s="660" t="s">
        <v>363</v>
      </c>
      <c r="B5494" s="661"/>
      <c r="C5494" s="661"/>
      <c r="D5494" s="661"/>
      <c r="E5494" s="661"/>
      <c r="F5494" s="661"/>
      <c r="G5494" s="661"/>
      <c r="H5494" s="661"/>
      <c r="I5494" s="661"/>
      <c r="J5494" s="661"/>
      <c r="K5494" s="661"/>
      <c r="L5494" s="661"/>
      <c r="M5494" s="661"/>
      <c r="N5494" s="661"/>
      <c r="O5494" s="661"/>
      <c r="P5494" s="661"/>
      <c r="Q5494" s="661"/>
      <c r="R5494" s="661"/>
      <c r="S5494" s="661"/>
      <c r="T5494" s="661"/>
      <c r="U5494" s="661"/>
      <c r="V5494" s="661"/>
      <c r="W5494" s="661"/>
      <c r="X5494" s="661"/>
      <c r="Y5494" s="661"/>
      <c r="Z5494" s="661"/>
      <c r="AA5494" s="661"/>
      <c r="AB5494" s="661"/>
      <c r="AC5494" s="661"/>
      <c r="AD5494" s="661"/>
      <c r="AE5494" s="661"/>
      <c r="AF5494" s="662"/>
      <c r="AG5494" s="107"/>
      <c r="AH5494" s="107"/>
      <c r="AI5494" s="107"/>
      <c r="AJ5494" s="107"/>
      <c r="AK5494" s="107"/>
      <c r="AL5494" s="107"/>
    </row>
    <row r="5495" spans="1:38" s="44" customFormat="1" ht="242.25" customHeight="1">
      <c r="A5495" s="621">
        <v>1</v>
      </c>
      <c r="B5495" s="627" t="s">
        <v>6391</v>
      </c>
      <c r="C5495" s="627" t="s">
        <v>6392</v>
      </c>
      <c r="D5495" s="627" t="s">
        <v>6403</v>
      </c>
      <c r="E5495" s="624" t="s">
        <v>40</v>
      </c>
      <c r="F5495" s="437" t="s">
        <v>16683</v>
      </c>
      <c r="G5495" s="138"/>
      <c r="H5495" s="138"/>
      <c r="I5495" s="138"/>
      <c r="J5495" s="627" t="s">
        <v>6412</v>
      </c>
      <c r="K5495" s="643" t="s">
        <v>6393</v>
      </c>
      <c r="L5495" s="624" t="s">
        <v>40</v>
      </c>
      <c r="M5495" s="627" t="s">
        <v>13430</v>
      </c>
      <c r="N5495" s="624">
        <v>0</v>
      </c>
      <c r="O5495" s="624">
        <v>0</v>
      </c>
      <c r="P5495" s="624">
        <v>0</v>
      </c>
      <c r="Q5495" s="624">
        <v>0</v>
      </c>
      <c r="R5495" s="624">
        <v>0</v>
      </c>
      <c r="S5495" s="624">
        <v>0</v>
      </c>
      <c r="T5495" s="624">
        <v>0</v>
      </c>
      <c r="U5495" s="624">
        <v>0</v>
      </c>
      <c r="V5495" s="624">
        <v>0</v>
      </c>
      <c r="W5495" s="624">
        <v>0</v>
      </c>
      <c r="X5495" s="366">
        <v>611</v>
      </c>
      <c r="Y5495" s="624">
        <v>0</v>
      </c>
      <c r="Z5495" s="624" t="s">
        <v>51</v>
      </c>
      <c r="AA5495" s="627" t="s">
        <v>6413</v>
      </c>
      <c r="AB5495" s="627" t="s">
        <v>6414</v>
      </c>
      <c r="AC5495" s="159" t="s">
        <v>6394</v>
      </c>
      <c r="AD5495" s="159" t="s">
        <v>6395</v>
      </c>
      <c r="AE5495" s="159" t="s">
        <v>6396</v>
      </c>
      <c r="AF5495" s="265" t="s">
        <v>6397</v>
      </c>
      <c r="AG5495" s="107"/>
      <c r="AH5495" s="107"/>
      <c r="AI5495" s="107"/>
      <c r="AJ5495" s="107"/>
      <c r="AK5495" s="107"/>
      <c r="AL5495" s="107"/>
    </row>
    <row r="5496" spans="1:38" s="44" customFormat="1" ht="89.25">
      <c r="A5496" s="621">
        <v>2</v>
      </c>
      <c r="B5496" s="627" t="s">
        <v>6398</v>
      </c>
      <c r="C5496" s="627" t="s">
        <v>6392</v>
      </c>
      <c r="D5496" s="627" t="s">
        <v>6404</v>
      </c>
      <c r="E5496" s="624" t="s">
        <v>40</v>
      </c>
      <c r="F5496" s="138"/>
      <c r="G5496" s="138"/>
      <c r="H5496" s="138"/>
      <c r="I5496" s="138"/>
      <c r="J5496" s="624" t="s">
        <v>5289</v>
      </c>
      <c r="K5496" s="643" t="s">
        <v>6393</v>
      </c>
      <c r="L5496" s="624" t="s">
        <v>51</v>
      </c>
      <c r="M5496" s="202"/>
      <c r="N5496" s="138"/>
      <c r="O5496" s="624">
        <v>0</v>
      </c>
      <c r="P5496" s="624">
        <v>0</v>
      </c>
      <c r="Q5496" s="624">
        <v>0</v>
      </c>
      <c r="R5496" s="624">
        <v>0</v>
      </c>
      <c r="S5496" s="624">
        <v>0</v>
      </c>
      <c r="T5496" s="624">
        <v>0</v>
      </c>
      <c r="U5496" s="624">
        <v>0</v>
      </c>
      <c r="V5496" s="624">
        <v>0</v>
      </c>
      <c r="W5496" s="624">
        <v>0</v>
      </c>
      <c r="X5496" s="366">
        <v>0</v>
      </c>
      <c r="Y5496" s="624">
        <v>0</v>
      </c>
      <c r="Z5496" s="624" t="s">
        <v>51</v>
      </c>
      <c r="AA5496" s="624" t="s">
        <v>5289</v>
      </c>
      <c r="AB5496" s="624" t="s">
        <v>5289</v>
      </c>
      <c r="AC5496" s="84" t="s">
        <v>5289</v>
      </c>
      <c r="AD5496" s="84" t="s">
        <v>5289</v>
      </c>
      <c r="AE5496" s="84" t="s">
        <v>5289</v>
      </c>
      <c r="AF5496" s="165" t="s">
        <v>5289</v>
      </c>
      <c r="AG5496" s="107"/>
      <c r="AH5496" s="107"/>
      <c r="AI5496" s="107"/>
      <c r="AJ5496" s="107"/>
      <c r="AK5496" s="107"/>
      <c r="AL5496" s="107"/>
    </row>
    <row r="5497" spans="1:38" s="44" customFormat="1" ht="102" customHeight="1">
      <c r="A5497" s="621">
        <v>3</v>
      </c>
      <c r="B5497" s="627" t="s">
        <v>2522</v>
      </c>
      <c r="C5497" s="627" t="s">
        <v>6392</v>
      </c>
      <c r="D5497" s="627" t="s">
        <v>6405</v>
      </c>
      <c r="E5497" s="624" t="s">
        <v>40</v>
      </c>
      <c r="F5497" s="138"/>
      <c r="G5497" s="138"/>
      <c r="H5497" s="138"/>
      <c r="I5497" s="138"/>
      <c r="J5497" s="624" t="s">
        <v>5289</v>
      </c>
      <c r="K5497" s="643" t="s">
        <v>6399</v>
      </c>
      <c r="L5497" s="624" t="s">
        <v>51</v>
      </c>
      <c r="M5497" s="202"/>
      <c r="N5497" s="138"/>
      <c r="O5497" s="624">
        <v>0</v>
      </c>
      <c r="P5497" s="624">
        <v>0</v>
      </c>
      <c r="Q5497" s="624">
        <v>0</v>
      </c>
      <c r="R5497" s="624">
        <v>0</v>
      </c>
      <c r="S5497" s="624">
        <v>0</v>
      </c>
      <c r="T5497" s="624">
        <v>0</v>
      </c>
      <c r="U5497" s="624">
        <v>0</v>
      </c>
      <c r="V5497" s="624">
        <v>0</v>
      </c>
      <c r="W5497" s="624">
        <v>0</v>
      </c>
      <c r="X5497" s="366">
        <v>1</v>
      </c>
      <c r="Y5497" s="624">
        <v>0</v>
      </c>
      <c r="Z5497" s="624" t="s">
        <v>51</v>
      </c>
      <c r="AA5497" s="624" t="s">
        <v>5289</v>
      </c>
      <c r="AB5497" s="624" t="s">
        <v>5289</v>
      </c>
      <c r="AC5497" s="84" t="s">
        <v>5289</v>
      </c>
      <c r="AD5497" s="84" t="s">
        <v>5289</v>
      </c>
      <c r="AE5497" s="84" t="s">
        <v>5289</v>
      </c>
      <c r="AF5497" s="165" t="s">
        <v>5289</v>
      </c>
      <c r="AG5497" s="107"/>
      <c r="AH5497" s="107"/>
      <c r="AI5497" s="107"/>
      <c r="AJ5497" s="107"/>
      <c r="AK5497" s="107"/>
      <c r="AL5497" s="107"/>
    </row>
    <row r="5498" spans="1:38" s="44" customFormat="1" ht="102" customHeight="1">
      <c r="A5498" s="621">
        <v>4</v>
      </c>
      <c r="B5498" s="627" t="s">
        <v>6180</v>
      </c>
      <c r="C5498" s="627" t="s">
        <v>6392</v>
      </c>
      <c r="D5498" s="627" t="s">
        <v>6406</v>
      </c>
      <c r="E5498" s="624" t="s">
        <v>40</v>
      </c>
      <c r="F5498" s="138"/>
      <c r="G5498" s="138"/>
      <c r="H5498" s="138"/>
      <c r="I5498" s="138"/>
      <c r="J5498" s="624" t="s">
        <v>5289</v>
      </c>
      <c r="K5498" s="643" t="s">
        <v>6400</v>
      </c>
      <c r="L5498" s="624" t="s">
        <v>51</v>
      </c>
      <c r="M5498" s="202"/>
      <c r="N5498" s="138"/>
      <c r="O5498" s="624">
        <v>0</v>
      </c>
      <c r="P5498" s="643">
        <v>0</v>
      </c>
      <c r="Q5498" s="624">
        <v>0</v>
      </c>
      <c r="R5498" s="624">
        <v>0</v>
      </c>
      <c r="S5498" s="624">
        <v>0</v>
      </c>
      <c r="T5498" s="624">
        <v>0</v>
      </c>
      <c r="U5498" s="624">
        <v>0</v>
      </c>
      <c r="V5498" s="624">
        <v>0</v>
      </c>
      <c r="W5498" s="624">
        <v>0</v>
      </c>
      <c r="X5498" s="366">
        <v>0</v>
      </c>
      <c r="Y5498" s="624">
        <v>0</v>
      </c>
      <c r="Z5498" s="624" t="s">
        <v>51</v>
      </c>
      <c r="AA5498" s="624" t="s">
        <v>5289</v>
      </c>
      <c r="AB5498" s="624" t="s">
        <v>5289</v>
      </c>
      <c r="AC5498" s="84" t="s">
        <v>5289</v>
      </c>
      <c r="AD5498" s="84" t="s">
        <v>5289</v>
      </c>
      <c r="AE5498" s="84" t="s">
        <v>5289</v>
      </c>
      <c r="AF5498" s="165" t="s">
        <v>5289</v>
      </c>
      <c r="AG5498" s="107"/>
      <c r="AH5498" s="107"/>
      <c r="AI5498" s="107"/>
      <c r="AJ5498" s="107"/>
      <c r="AK5498" s="107"/>
      <c r="AL5498" s="107"/>
    </row>
    <row r="5499" spans="1:38" s="44" customFormat="1" ht="102" customHeight="1">
      <c r="A5499" s="621">
        <v>5</v>
      </c>
      <c r="B5499" s="627" t="s">
        <v>6401</v>
      </c>
      <c r="C5499" s="627" t="s">
        <v>6392</v>
      </c>
      <c r="D5499" s="24" t="s">
        <v>6407</v>
      </c>
      <c r="E5499" s="624" t="s">
        <v>40</v>
      </c>
      <c r="F5499" s="138"/>
      <c r="G5499" s="138"/>
      <c r="H5499" s="138"/>
      <c r="I5499" s="138"/>
      <c r="J5499" s="624" t="s">
        <v>5289</v>
      </c>
      <c r="K5499" s="643" t="s">
        <v>6399</v>
      </c>
      <c r="L5499" s="624" t="s">
        <v>51</v>
      </c>
      <c r="M5499" s="202"/>
      <c r="N5499" s="138"/>
      <c r="O5499" s="624">
        <v>0</v>
      </c>
      <c r="P5499" s="624">
        <v>0</v>
      </c>
      <c r="Q5499" s="624">
        <v>0</v>
      </c>
      <c r="R5499" s="624">
        <v>0</v>
      </c>
      <c r="S5499" s="624">
        <v>0</v>
      </c>
      <c r="T5499" s="624">
        <v>0</v>
      </c>
      <c r="U5499" s="624">
        <v>0</v>
      </c>
      <c r="V5499" s="624">
        <v>0</v>
      </c>
      <c r="W5499" s="624">
        <v>0</v>
      </c>
      <c r="X5499" s="366">
        <v>0</v>
      </c>
      <c r="Y5499" s="624">
        <v>0</v>
      </c>
      <c r="Z5499" s="624" t="s">
        <v>51</v>
      </c>
      <c r="AA5499" s="624" t="s">
        <v>5289</v>
      </c>
      <c r="AB5499" s="624" t="s">
        <v>5289</v>
      </c>
      <c r="AC5499" s="84" t="s">
        <v>5289</v>
      </c>
      <c r="AD5499" s="84" t="s">
        <v>5289</v>
      </c>
      <c r="AE5499" s="84" t="s">
        <v>5289</v>
      </c>
      <c r="AF5499" s="165" t="s">
        <v>5289</v>
      </c>
      <c r="AG5499" s="107"/>
      <c r="AH5499" s="107"/>
      <c r="AI5499" s="107"/>
      <c r="AJ5499" s="107"/>
      <c r="AK5499" s="107"/>
      <c r="AL5499" s="107"/>
    </row>
    <row r="5500" spans="1:38" s="44" customFormat="1" ht="89.25">
      <c r="A5500" s="621">
        <v>6</v>
      </c>
      <c r="B5500" s="627" t="s">
        <v>1737</v>
      </c>
      <c r="C5500" s="627" t="s">
        <v>6392</v>
      </c>
      <c r="D5500" s="24" t="s">
        <v>6408</v>
      </c>
      <c r="E5500" s="624" t="s">
        <v>40</v>
      </c>
      <c r="F5500" s="138"/>
      <c r="G5500" s="138"/>
      <c r="H5500" s="138"/>
      <c r="I5500" s="138"/>
      <c r="J5500" s="624" t="s">
        <v>5289</v>
      </c>
      <c r="K5500" s="643" t="s">
        <v>6399</v>
      </c>
      <c r="L5500" s="624" t="s">
        <v>40</v>
      </c>
      <c r="M5500" s="627" t="s">
        <v>13014</v>
      </c>
      <c r="N5500" s="624">
        <v>0</v>
      </c>
      <c r="O5500" s="624">
        <v>0</v>
      </c>
      <c r="P5500" s="624">
        <v>0</v>
      </c>
      <c r="Q5500" s="624">
        <v>0</v>
      </c>
      <c r="R5500" s="624">
        <v>0</v>
      </c>
      <c r="S5500" s="624">
        <v>0</v>
      </c>
      <c r="T5500" s="624">
        <v>0</v>
      </c>
      <c r="U5500" s="624">
        <v>0</v>
      </c>
      <c r="V5500" s="624">
        <v>0</v>
      </c>
      <c r="W5500" s="624">
        <v>0</v>
      </c>
      <c r="X5500" s="366">
        <v>17</v>
      </c>
      <c r="Y5500" s="624">
        <v>0</v>
      </c>
      <c r="Z5500" s="624" t="s">
        <v>51</v>
      </c>
      <c r="AA5500" s="624" t="s">
        <v>5289</v>
      </c>
      <c r="AB5500" s="624" t="s">
        <v>5289</v>
      </c>
      <c r="AC5500" s="84" t="s">
        <v>5289</v>
      </c>
      <c r="AD5500" s="84" t="s">
        <v>5289</v>
      </c>
      <c r="AE5500" s="84" t="s">
        <v>5289</v>
      </c>
      <c r="AF5500" s="165" t="s">
        <v>5289</v>
      </c>
      <c r="AG5500" s="107"/>
      <c r="AH5500" s="107"/>
      <c r="AI5500" s="107"/>
      <c r="AJ5500" s="107"/>
      <c r="AK5500" s="107"/>
      <c r="AL5500" s="107"/>
    </row>
    <row r="5501" spans="1:38" s="44" customFormat="1" ht="102" customHeight="1">
      <c r="A5501" s="621">
        <v>7</v>
      </c>
      <c r="B5501" s="627" t="s">
        <v>579</v>
      </c>
      <c r="C5501" s="627" t="s">
        <v>6392</v>
      </c>
      <c r="D5501" s="627" t="s">
        <v>6409</v>
      </c>
      <c r="E5501" s="624" t="s">
        <v>40</v>
      </c>
      <c r="F5501" s="138"/>
      <c r="G5501" s="138"/>
      <c r="H5501" s="138"/>
      <c r="I5501" s="138"/>
      <c r="J5501" s="624" t="s">
        <v>5289</v>
      </c>
      <c r="K5501" s="643" t="s">
        <v>6399</v>
      </c>
      <c r="L5501" s="624" t="s">
        <v>51</v>
      </c>
      <c r="M5501" s="202"/>
      <c r="N5501" s="138"/>
      <c r="O5501" s="624">
        <v>0</v>
      </c>
      <c r="P5501" s="624">
        <v>0</v>
      </c>
      <c r="Q5501" s="624">
        <v>0</v>
      </c>
      <c r="R5501" s="624">
        <v>0</v>
      </c>
      <c r="S5501" s="624">
        <v>0</v>
      </c>
      <c r="T5501" s="624">
        <v>0</v>
      </c>
      <c r="U5501" s="624">
        <v>0</v>
      </c>
      <c r="V5501" s="624">
        <v>0</v>
      </c>
      <c r="W5501" s="624">
        <v>0</v>
      </c>
      <c r="X5501" s="366">
        <v>0</v>
      </c>
      <c r="Y5501" s="624">
        <v>0</v>
      </c>
      <c r="Z5501" s="624" t="s">
        <v>51</v>
      </c>
      <c r="AA5501" s="624" t="s">
        <v>5289</v>
      </c>
      <c r="AB5501" s="624" t="s">
        <v>5289</v>
      </c>
      <c r="AC5501" s="84" t="s">
        <v>5289</v>
      </c>
      <c r="AD5501" s="84" t="s">
        <v>5289</v>
      </c>
      <c r="AE5501" s="84" t="s">
        <v>5289</v>
      </c>
      <c r="AF5501" s="165" t="s">
        <v>5289</v>
      </c>
      <c r="AG5501" s="107"/>
      <c r="AH5501" s="107"/>
      <c r="AI5501" s="107"/>
      <c r="AJ5501" s="107"/>
      <c r="AK5501" s="107"/>
      <c r="AL5501" s="107"/>
    </row>
    <row r="5502" spans="1:38" s="44" customFormat="1" ht="89.25">
      <c r="A5502" s="621">
        <v>8</v>
      </c>
      <c r="B5502" s="627" t="s">
        <v>2131</v>
      </c>
      <c r="C5502" s="627" t="s">
        <v>6392</v>
      </c>
      <c r="D5502" s="627" t="s">
        <v>6410</v>
      </c>
      <c r="E5502" s="624" t="s">
        <v>40</v>
      </c>
      <c r="F5502" s="138"/>
      <c r="G5502" s="138"/>
      <c r="H5502" s="138"/>
      <c r="I5502" s="138"/>
      <c r="J5502" s="624" t="s">
        <v>5289</v>
      </c>
      <c r="K5502" s="643" t="s">
        <v>6399</v>
      </c>
      <c r="L5502" s="624" t="s">
        <v>40</v>
      </c>
      <c r="M5502" s="627" t="s">
        <v>13431</v>
      </c>
      <c r="N5502" s="643">
        <v>0</v>
      </c>
      <c r="O5502" s="624">
        <v>0</v>
      </c>
      <c r="P5502" s="643">
        <v>0</v>
      </c>
      <c r="Q5502" s="624">
        <v>0</v>
      </c>
      <c r="R5502" s="624">
        <v>0</v>
      </c>
      <c r="S5502" s="624">
        <v>0</v>
      </c>
      <c r="T5502" s="624">
        <v>0</v>
      </c>
      <c r="U5502" s="624">
        <v>0</v>
      </c>
      <c r="V5502" s="624">
        <v>0</v>
      </c>
      <c r="W5502" s="624">
        <v>0</v>
      </c>
      <c r="X5502" s="366">
        <v>17</v>
      </c>
      <c r="Y5502" s="624">
        <v>0</v>
      </c>
      <c r="Z5502" s="624" t="s">
        <v>51</v>
      </c>
      <c r="AA5502" s="624" t="s">
        <v>5289</v>
      </c>
      <c r="AB5502" s="624" t="s">
        <v>5289</v>
      </c>
      <c r="AC5502" s="84" t="s">
        <v>5289</v>
      </c>
      <c r="AD5502" s="84" t="s">
        <v>5289</v>
      </c>
      <c r="AE5502" s="84" t="s">
        <v>5289</v>
      </c>
      <c r="AF5502" s="165" t="s">
        <v>5289</v>
      </c>
      <c r="AG5502" s="107"/>
      <c r="AH5502" s="107"/>
      <c r="AI5502" s="107"/>
      <c r="AJ5502" s="107"/>
      <c r="AK5502" s="107"/>
      <c r="AL5502" s="107"/>
    </row>
    <row r="5503" spans="1:38" s="44" customFormat="1" ht="89.25">
      <c r="A5503" s="621">
        <v>9</v>
      </c>
      <c r="B5503" s="627" t="s">
        <v>6402</v>
      </c>
      <c r="C5503" s="627" t="s">
        <v>6392</v>
      </c>
      <c r="D5503" s="627" t="s">
        <v>6411</v>
      </c>
      <c r="E5503" s="624" t="s">
        <v>40</v>
      </c>
      <c r="F5503" s="138"/>
      <c r="G5503" s="138"/>
      <c r="H5503" s="138"/>
      <c r="I5503" s="138"/>
      <c r="J5503" s="624" t="s">
        <v>5289</v>
      </c>
      <c r="K5503" s="643" t="s">
        <v>6399</v>
      </c>
      <c r="L5503" s="624" t="s">
        <v>40</v>
      </c>
      <c r="M5503" s="627" t="s">
        <v>13430</v>
      </c>
      <c r="N5503" s="624">
        <v>0</v>
      </c>
      <c r="O5503" s="624">
        <v>0</v>
      </c>
      <c r="P5503" s="624">
        <v>0</v>
      </c>
      <c r="Q5503" s="624">
        <v>0</v>
      </c>
      <c r="R5503" s="624">
        <v>0</v>
      </c>
      <c r="S5503" s="624">
        <v>0</v>
      </c>
      <c r="T5503" s="624">
        <v>0</v>
      </c>
      <c r="U5503" s="624">
        <v>0</v>
      </c>
      <c r="V5503" s="624">
        <v>0</v>
      </c>
      <c r="W5503" s="624">
        <v>0</v>
      </c>
      <c r="X5503" s="366">
        <v>61</v>
      </c>
      <c r="Y5503" s="624">
        <v>0</v>
      </c>
      <c r="Z5503" s="624" t="s">
        <v>51</v>
      </c>
      <c r="AA5503" s="624" t="s">
        <v>5289</v>
      </c>
      <c r="AB5503" s="624" t="s">
        <v>5289</v>
      </c>
      <c r="AC5503" s="84" t="s">
        <v>5289</v>
      </c>
      <c r="AD5503" s="84" t="s">
        <v>5289</v>
      </c>
      <c r="AE5503" s="84" t="s">
        <v>5289</v>
      </c>
      <c r="AF5503" s="165" t="s">
        <v>5289</v>
      </c>
      <c r="AG5503" s="107"/>
      <c r="AH5503" s="107"/>
      <c r="AI5503" s="107"/>
      <c r="AJ5503" s="107"/>
      <c r="AK5503" s="107"/>
      <c r="AL5503" s="107"/>
    </row>
    <row r="5504" spans="1:38" s="44" customFormat="1" ht="15.75" customHeight="1" thickBot="1">
      <c r="A5504" s="18"/>
      <c r="B5504" s="625">
        <v>9</v>
      </c>
      <c r="C5504" s="625"/>
      <c r="D5504" s="625">
        <v>9</v>
      </c>
      <c r="E5504" s="625">
        <v>9</v>
      </c>
      <c r="F5504" s="625"/>
      <c r="G5504" s="625"/>
      <c r="H5504" s="625">
        <v>0</v>
      </c>
      <c r="I5504" s="625"/>
      <c r="J5504" s="625">
        <v>1</v>
      </c>
      <c r="K5504" s="625">
        <v>9</v>
      </c>
      <c r="L5504" s="625">
        <v>4</v>
      </c>
      <c r="M5504" s="199"/>
      <c r="N5504" s="625">
        <f t="shared" ref="N5504:O5504" si="1953">SUM(N5495:N5503)</f>
        <v>0</v>
      </c>
      <c r="O5504" s="625">
        <f t="shared" si="1953"/>
        <v>0</v>
      </c>
      <c r="P5504" s="625">
        <f t="shared" ref="P5504:Q5504" si="1954">SUM(P5495:P5503)</f>
        <v>0</v>
      </c>
      <c r="Q5504" s="625">
        <f t="shared" si="1954"/>
        <v>0</v>
      </c>
      <c r="R5504" s="625">
        <f t="shared" ref="R5504" si="1955">SUM(R5495:R5503)</f>
        <v>0</v>
      </c>
      <c r="S5504" s="625">
        <f t="shared" ref="S5504" si="1956">SUM(S5495:S5503)</f>
        <v>0</v>
      </c>
      <c r="T5504" s="625">
        <f t="shared" ref="T5504:U5504" si="1957">SUM(T5495:T5503)</f>
        <v>0</v>
      </c>
      <c r="U5504" s="625">
        <f t="shared" si="1957"/>
        <v>0</v>
      </c>
      <c r="V5504" s="625">
        <f t="shared" ref="V5504:W5504" si="1958">SUM(V5495:V5503)</f>
        <v>0</v>
      </c>
      <c r="W5504" s="625">
        <f t="shared" si="1958"/>
        <v>0</v>
      </c>
      <c r="X5504" s="625">
        <f t="shared" ref="X5504:Y5504" si="1959">SUM(X5495:X5503)</f>
        <v>707</v>
      </c>
      <c r="Y5504" s="625">
        <f t="shared" si="1959"/>
        <v>0</v>
      </c>
      <c r="Z5504" s="18">
        <v>0</v>
      </c>
      <c r="AA5504" s="18">
        <v>1</v>
      </c>
      <c r="AB5504" s="18">
        <v>1</v>
      </c>
      <c r="AC5504" s="18"/>
      <c r="AD5504" s="18"/>
      <c r="AE5504" s="18"/>
      <c r="AF5504" s="18"/>
      <c r="AG5504" s="107"/>
      <c r="AH5504" s="107"/>
      <c r="AI5504" s="107"/>
      <c r="AJ5504" s="107"/>
      <c r="AK5504" s="107"/>
      <c r="AL5504" s="107"/>
    </row>
    <row r="5505" spans="1:38" s="44" customFormat="1" ht="15.75" customHeight="1" thickBot="1">
      <c r="A5505" s="660" t="s">
        <v>6214</v>
      </c>
      <c r="B5505" s="661"/>
      <c r="C5505" s="661"/>
      <c r="D5505" s="661"/>
      <c r="E5505" s="661"/>
      <c r="F5505" s="661"/>
      <c r="G5505" s="661"/>
      <c r="H5505" s="661"/>
      <c r="I5505" s="661"/>
      <c r="J5505" s="661"/>
      <c r="K5505" s="661"/>
      <c r="L5505" s="661"/>
      <c r="M5505" s="661"/>
      <c r="N5505" s="661"/>
      <c r="O5505" s="661"/>
      <c r="P5505" s="661"/>
      <c r="Q5505" s="661"/>
      <c r="R5505" s="661"/>
      <c r="S5505" s="661"/>
      <c r="T5505" s="661"/>
      <c r="U5505" s="661"/>
      <c r="V5505" s="661"/>
      <c r="W5505" s="661"/>
      <c r="X5505" s="661"/>
      <c r="Y5505" s="661"/>
      <c r="Z5505" s="661"/>
      <c r="AA5505" s="661"/>
      <c r="AB5505" s="661"/>
      <c r="AC5505" s="661"/>
      <c r="AD5505" s="661"/>
      <c r="AE5505" s="661"/>
      <c r="AF5505" s="662"/>
      <c r="AG5505" s="107"/>
      <c r="AH5505" s="107"/>
      <c r="AI5505" s="107"/>
      <c r="AJ5505" s="107"/>
      <c r="AK5505" s="107"/>
      <c r="AL5505" s="107"/>
    </row>
    <row r="5506" spans="1:38" ht="204" customHeight="1">
      <c r="A5506" s="621">
        <v>1</v>
      </c>
      <c r="B5506" s="627" t="s">
        <v>6106</v>
      </c>
      <c r="C5506" s="627" t="s">
        <v>6415</v>
      </c>
      <c r="D5506" s="627" t="s">
        <v>6892</v>
      </c>
      <c r="E5506" s="624" t="s">
        <v>16778</v>
      </c>
      <c r="F5506" s="624" t="s">
        <v>51</v>
      </c>
      <c r="G5506" s="138"/>
      <c r="H5506" s="138"/>
      <c r="I5506" s="138"/>
      <c r="J5506" s="627" t="s">
        <v>6422</v>
      </c>
      <c r="K5506" s="643" t="s">
        <v>6109</v>
      </c>
      <c r="L5506" s="624" t="s">
        <v>51</v>
      </c>
      <c r="M5506" s="202"/>
      <c r="N5506" s="138"/>
      <c r="O5506" s="624">
        <v>0</v>
      </c>
      <c r="P5506" s="624">
        <v>0</v>
      </c>
      <c r="Q5506" s="624">
        <v>0</v>
      </c>
      <c r="R5506" s="624">
        <v>0</v>
      </c>
      <c r="S5506" s="624">
        <v>0</v>
      </c>
      <c r="T5506" s="624">
        <v>0</v>
      </c>
      <c r="U5506" s="624">
        <v>0</v>
      </c>
      <c r="V5506" s="624">
        <v>0</v>
      </c>
      <c r="W5506" s="624">
        <v>0</v>
      </c>
      <c r="X5506" s="366">
        <v>1039</v>
      </c>
      <c r="Y5506" s="624">
        <v>0</v>
      </c>
      <c r="Z5506" s="624" t="s">
        <v>51</v>
      </c>
      <c r="AA5506" s="627" t="s">
        <v>6423</v>
      </c>
      <c r="AB5506" s="627" t="s">
        <v>6424</v>
      </c>
      <c r="AC5506" s="159" t="s">
        <v>6416</v>
      </c>
      <c r="AD5506" s="159" t="s">
        <v>672</v>
      </c>
      <c r="AE5506" s="159" t="s">
        <v>6417</v>
      </c>
      <c r="AF5506" s="130" t="s">
        <v>6418</v>
      </c>
    </row>
    <row r="5507" spans="1:38" s="44" customFormat="1" ht="127.5" customHeight="1">
      <c r="A5507" s="621">
        <v>2</v>
      </c>
      <c r="B5507" s="627" t="s">
        <v>1201</v>
      </c>
      <c r="C5507" s="627" t="s">
        <v>6415</v>
      </c>
      <c r="D5507" s="627" t="s">
        <v>6898</v>
      </c>
      <c r="E5507" s="624" t="s">
        <v>16779</v>
      </c>
      <c r="F5507" s="624" t="s">
        <v>19012</v>
      </c>
      <c r="G5507" s="624" t="s">
        <v>51</v>
      </c>
      <c r="H5507" s="624">
        <v>3</v>
      </c>
      <c r="I5507" s="16" t="s">
        <v>527</v>
      </c>
      <c r="J5507" s="624" t="s">
        <v>5289</v>
      </c>
      <c r="K5507" s="643" t="s">
        <v>6115</v>
      </c>
      <c r="L5507" s="624" t="s">
        <v>51</v>
      </c>
      <c r="M5507" s="202"/>
      <c r="N5507" s="138"/>
      <c r="O5507" s="624">
        <v>0</v>
      </c>
      <c r="P5507" s="624">
        <v>0</v>
      </c>
      <c r="Q5507" s="624">
        <v>0</v>
      </c>
      <c r="R5507" s="624">
        <v>0</v>
      </c>
      <c r="S5507" s="624">
        <v>0</v>
      </c>
      <c r="T5507" s="624">
        <v>0</v>
      </c>
      <c r="U5507" s="624">
        <v>0</v>
      </c>
      <c r="V5507" s="624">
        <v>0</v>
      </c>
      <c r="W5507" s="624">
        <v>0</v>
      </c>
      <c r="X5507" s="366">
        <v>0</v>
      </c>
      <c r="Y5507" s="624">
        <v>0</v>
      </c>
      <c r="Z5507" s="624" t="s">
        <v>51</v>
      </c>
      <c r="AA5507" s="624" t="s">
        <v>5289</v>
      </c>
      <c r="AB5507" s="624" t="s">
        <v>5289</v>
      </c>
      <c r="AC5507" s="84" t="s">
        <v>5289</v>
      </c>
      <c r="AD5507" s="84" t="s">
        <v>5289</v>
      </c>
      <c r="AE5507" s="84" t="s">
        <v>5289</v>
      </c>
      <c r="AF5507" s="165" t="s">
        <v>5289</v>
      </c>
      <c r="AG5507" s="107"/>
      <c r="AH5507" s="107"/>
      <c r="AI5507" s="107"/>
      <c r="AJ5507" s="107"/>
      <c r="AK5507" s="107"/>
      <c r="AL5507" s="107"/>
    </row>
    <row r="5508" spans="1:38" s="44" customFormat="1" ht="178.5">
      <c r="A5508" s="621">
        <v>3</v>
      </c>
      <c r="B5508" s="627" t="s">
        <v>6116</v>
      </c>
      <c r="C5508" s="627" t="s">
        <v>6415</v>
      </c>
      <c r="D5508" s="627" t="s">
        <v>6893</v>
      </c>
      <c r="E5508" s="624" t="s">
        <v>16780</v>
      </c>
      <c r="F5508" s="624" t="s">
        <v>51</v>
      </c>
      <c r="G5508" s="138"/>
      <c r="H5508" s="138"/>
      <c r="I5508" s="138"/>
      <c r="J5508" s="624" t="s">
        <v>5289</v>
      </c>
      <c r="K5508" s="643" t="s">
        <v>6117</v>
      </c>
      <c r="L5508" s="624" t="s">
        <v>51</v>
      </c>
      <c r="M5508" s="202"/>
      <c r="N5508" s="138"/>
      <c r="O5508" s="624">
        <v>0</v>
      </c>
      <c r="P5508" s="624">
        <v>0</v>
      </c>
      <c r="Q5508" s="624">
        <v>0</v>
      </c>
      <c r="R5508" s="624">
        <v>0</v>
      </c>
      <c r="S5508" s="624">
        <v>0</v>
      </c>
      <c r="T5508" s="624">
        <v>0</v>
      </c>
      <c r="U5508" s="624">
        <v>0</v>
      </c>
      <c r="V5508" s="624">
        <v>0</v>
      </c>
      <c r="W5508" s="624">
        <v>0</v>
      </c>
      <c r="X5508" s="366">
        <v>2</v>
      </c>
      <c r="Y5508" s="624">
        <v>0</v>
      </c>
      <c r="Z5508" s="624" t="s">
        <v>51</v>
      </c>
      <c r="AA5508" s="624" t="s">
        <v>5289</v>
      </c>
      <c r="AB5508" s="624" t="s">
        <v>5289</v>
      </c>
      <c r="AC5508" s="84" t="s">
        <v>5289</v>
      </c>
      <c r="AD5508" s="84" t="s">
        <v>5289</v>
      </c>
      <c r="AE5508" s="84" t="s">
        <v>5289</v>
      </c>
      <c r="AF5508" s="165" t="s">
        <v>5289</v>
      </c>
      <c r="AG5508" s="107"/>
      <c r="AH5508" s="107"/>
      <c r="AI5508" s="107"/>
      <c r="AJ5508" s="107"/>
      <c r="AK5508" s="107"/>
      <c r="AL5508" s="107"/>
    </row>
    <row r="5509" spans="1:38" s="44" customFormat="1" ht="216.75" customHeight="1">
      <c r="A5509" s="621">
        <v>4</v>
      </c>
      <c r="B5509" s="627" t="s">
        <v>6118</v>
      </c>
      <c r="C5509" s="627" t="s">
        <v>6415</v>
      </c>
      <c r="D5509" s="627" t="s">
        <v>6894</v>
      </c>
      <c r="E5509" s="624" t="s">
        <v>16781</v>
      </c>
      <c r="F5509" s="624" t="s">
        <v>51</v>
      </c>
      <c r="G5509" s="138"/>
      <c r="H5509" s="138"/>
      <c r="I5509" s="138"/>
      <c r="J5509" s="624" t="s">
        <v>5289</v>
      </c>
      <c r="K5509" s="643" t="s">
        <v>6119</v>
      </c>
      <c r="L5509" s="624" t="s">
        <v>51</v>
      </c>
      <c r="M5509" s="202"/>
      <c r="N5509" s="138"/>
      <c r="O5509" s="624">
        <v>0</v>
      </c>
      <c r="P5509" s="624">
        <v>0</v>
      </c>
      <c r="Q5509" s="624">
        <v>0</v>
      </c>
      <c r="R5509" s="624">
        <v>0</v>
      </c>
      <c r="S5509" s="624">
        <v>0</v>
      </c>
      <c r="T5509" s="624">
        <v>0</v>
      </c>
      <c r="U5509" s="624">
        <v>0</v>
      </c>
      <c r="V5509" s="624">
        <v>0</v>
      </c>
      <c r="W5509" s="624">
        <v>0</v>
      </c>
      <c r="X5509" s="366">
        <v>0</v>
      </c>
      <c r="Y5509" s="624">
        <v>0</v>
      </c>
      <c r="Z5509" s="624" t="s">
        <v>51</v>
      </c>
      <c r="AA5509" s="624" t="s">
        <v>5289</v>
      </c>
      <c r="AB5509" s="624" t="s">
        <v>5289</v>
      </c>
      <c r="AC5509" s="84" t="s">
        <v>5289</v>
      </c>
      <c r="AD5509" s="84" t="s">
        <v>5289</v>
      </c>
      <c r="AE5509" s="84" t="s">
        <v>5289</v>
      </c>
      <c r="AF5509" s="165" t="s">
        <v>5289</v>
      </c>
      <c r="AG5509" s="107"/>
      <c r="AH5509" s="107"/>
      <c r="AI5509" s="107"/>
      <c r="AJ5509" s="107"/>
      <c r="AK5509" s="107"/>
      <c r="AL5509" s="107"/>
    </row>
    <row r="5510" spans="1:38" ht="242.25">
      <c r="A5510" s="621">
        <v>5</v>
      </c>
      <c r="B5510" s="627" t="s">
        <v>6120</v>
      </c>
      <c r="C5510" s="627" t="s">
        <v>6415</v>
      </c>
      <c r="D5510" s="627" t="s">
        <v>6895</v>
      </c>
      <c r="E5510" s="624" t="s">
        <v>16782</v>
      </c>
      <c r="F5510" s="624" t="s">
        <v>51</v>
      </c>
      <c r="G5510" s="138"/>
      <c r="H5510" s="138"/>
      <c r="I5510" s="138"/>
      <c r="J5510" s="624" t="s">
        <v>5289</v>
      </c>
      <c r="K5510" s="643" t="s">
        <v>6121</v>
      </c>
      <c r="L5510" s="624" t="s">
        <v>51</v>
      </c>
      <c r="M5510" s="202"/>
      <c r="N5510" s="138"/>
      <c r="O5510" s="624">
        <v>0</v>
      </c>
      <c r="P5510" s="624">
        <v>0</v>
      </c>
      <c r="Q5510" s="624">
        <v>0</v>
      </c>
      <c r="R5510" s="624">
        <v>0</v>
      </c>
      <c r="S5510" s="624">
        <v>0</v>
      </c>
      <c r="T5510" s="624">
        <v>0</v>
      </c>
      <c r="U5510" s="624">
        <v>0</v>
      </c>
      <c r="V5510" s="624">
        <v>0</v>
      </c>
      <c r="W5510" s="624">
        <v>0</v>
      </c>
      <c r="X5510" s="366">
        <v>0</v>
      </c>
      <c r="Y5510" s="624">
        <v>0</v>
      </c>
      <c r="Z5510" s="624" t="s">
        <v>51</v>
      </c>
      <c r="AA5510" s="624" t="s">
        <v>5289</v>
      </c>
      <c r="AB5510" s="624" t="s">
        <v>5289</v>
      </c>
      <c r="AC5510" s="84" t="s">
        <v>5289</v>
      </c>
      <c r="AD5510" s="84" t="s">
        <v>5289</v>
      </c>
      <c r="AE5510" s="84" t="s">
        <v>5289</v>
      </c>
      <c r="AF5510" s="165" t="s">
        <v>5289</v>
      </c>
    </row>
    <row r="5511" spans="1:38" ht="178.5">
      <c r="A5511" s="621">
        <v>6</v>
      </c>
      <c r="B5511" s="627" t="s">
        <v>6122</v>
      </c>
      <c r="C5511" s="627" t="s">
        <v>6415</v>
      </c>
      <c r="D5511" s="627" t="s">
        <v>6896</v>
      </c>
      <c r="E5511" s="624" t="s">
        <v>16783</v>
      </c>
      <c r="F5511" s="624" t="s">
        <v>19012</v>
      </c>
      <c r="G5511" s="624" t="s">
        <v>51</v>
      </c>
      <c r="H5511" s="624">
        <v>3</v>
      </c>
      <c r="I5511" s="16" t="s">
        <v>527</v>
      </c>
      <c r="J5511" s="624" t="s">
        <v>5289</v>
      </c>
      <c r="K5511" s="643" t="s">
        <v>6123</v>
      </c>
      <c r="L5511" s="624" t="s">
        <v>51</v>
      </c>
      <c r="M5511" s="202"/>
      <c r="N5511" s="138"/>
      <c r="O5511" s="624">
        <v>0</v>
      </c>
      <c r="P5511" s="624">
        <v>0</v>
      </c>
      <c r="Q5511" s="624">
        <v>0</v>
      </c>
      <c r="R5511" s="624">
        <v>0</v>
      </c>
      <c r="S5511" s="624">
        <v>0</v>
      </c>
      <c r="T5511" s="624">
        <v>0</v>
      </c>
      <c r="U5511" s="624">
        <v>0</v>
      </c>
      <c r="V5511" s="624">
        <v>0</v>
      </c>
      <c r="W5511" s="624">
        <v>0</v>
      </c>
      <c r="X5511" s="366">
        <v>3</v>
      </c>
      <c r="Y5511" s="624">
        <v>0</v>
      </c>
      <c r="Z5511" s="624" t="s">
        <v>51</v>
      </c>
      <c r="AA5511" s="624" t="s">
        <v>5289</v>
      </c>
      <c r="AB5511" s="624" t="s">
        <v>5289</v>
      </c>
      <c r="AC5511" s="84" t="s">
        <v>5289</v>
      </c>
      <c r="AD5511" s="84" t="s">
        <v>5289</v>
      </c>
      <c r="AE5511" s="84" t="s">
        <v>5289</v>
      </c>
      <c r="AF5511" s="165" t="s">
        <v>5289</v>
      </c>
    </row>
    <row r="5512" spans="1:38" ht="242.25">
      <c r="A5512" s="621">
        <v>7</v>
      </c>
      <c r="B5512" s="627" t="s">
        <v>579</v>
      </c>
      <c r="C5512" s="627" t="s">
        <v>6415</v>
      </c>
      <c r="D5512" s="627" t="s">
        <v>6899</v>
      </c>
      <c r="E5512" s="624" t="s">
        <v>16784</v>
      </c>
      <c r="F5512" s="624" t="s">
        <v>51</v>
      </c>
      <c r="G5512" s="138"/>
      <c r="H5512" s="138"/>
      <c r="I5512" s="138"/>
      <c r="J5512" s="624" t="s">
        <v>5289</v>
      </c>
      <c r="K5512" s="643" t="s">
        <v>6419</v>
      </c>
      <c r="L5512" s="624" t="s">
        <v>40</v>
      </c>
      <c r="M5512" s="627" t="s">
        <v>21955</v>
      </c>
      <c r="N5512" s="643">
        <v>0</v>
      </c>
      <c r="O5512" s="624">
        <v>0</v>
      </c>
      <c r="P5512" s="624">
        <v>0</v>
      </c>
      <c r="Q5512" s="624">
        <v>0</v>
      </c>
      <c r="R5512" s="624">
        <v>0</v>
      </c>
      <c r="S5512" s="624">
        <v>0</v>
      </c>
      <c r="T5512" s="624">
        <v>0</v>
      </c>
      <c r="U5512" s="624">
        <v>0</v>
      </c>
      <c r="V5512" s="624">
        <v>0</v>
      </c>
      <c r="W5512" s="624">
        <v>0</v>
      </c>
      <c r="X5512" s="366">
        <v>0</v>
      </c>
      <c r="Y5512" s="624">
        <v>0</v>
      </c>
      <c r="Z5512" s="624" t="s">
        <v>51</v>
      </c>
      <c r="AA5512" s="624" t="s">
        <v>5289</v>
      </c>
      <c r="AB5512" s="624" t="s">
        <v>5289</v>
      </c>
      <c r="AC5512" s="84" t="s">
        <v>5289</v>
      </c>
      <c r="AD5512" s="84" t="s">
        <v>5289</v>
      </c>
      <c r="AE5512" s="84" t="s">
        <v>5289</v>
      </c>
      <c r="AF5512" s="165" t="s">
        <v>5289</v>
      </c>
    </row>
    <row r="5513" spans="1:38" s="44" customFormat="1" ht="293.25" customHeight="1">
      <c r="A5513" s="621">
        <v>8</v>
      </c>
      <c r="B5513" s="627" t="s">
        <v>6150</v>
      </c>
      <c r="C5513" s="627" t="s">
        <v>6415</v>
      </c>
      <c r="D5513" s="627" t="s">
        <v>6897</v>
      </c>
      <c r="E5513" s="624" t="s">
        <v>16785</v>
      </c>
      <c r="F5513" s="624" t="s">
        <v>51</v>
      </c>
      <c r="G5513" s="138"/>
      <c r="H5513" s="138"/>
      <c r="I5513" s="138"/>
      <c r="J5513" s="624" t="s">
        <v>5289</v>
      </c>
      <c r="K5513" s="643" t="s">
        <v>6420</v>
      </c>
      <c r="L5513" s="624" t="s">
        <v>51</v>
      </c>
      <c r="M5513" s="202"/>
      <c r="N5513" s="138"/>
      <c r="O5513" s="624">
        <v>0</v>
      </c>
      <c r="P5513" s="624">
        <v>0</v>
      </c>
      <c r="Q5513" s="624">
        <v>0</v>
      </c>
      <c r="R5513" s="624">
        <v>0</v>
      </c>
      <c r="S5513" s="624">
        <v>0</v>
      </c>
      <c r="T5513" s="624">
        <v>0</v>
      </c>
      <c r="U5513" s="624">
        <v>0</v>
      </c>
      <c r="V5513" s="624">
        <v>0</v>
      </c>
      <c r="W5513" s="624">
        <v>0</v>
      </c>
      <c r="X5513" s="366">
        <v>259</v>
      </c>
      <c r="Y5513" s="624">
        <v>0</v>
      </c>
      <c r="Z5513" s="624" t="s">
        <v>51</v>
      </c>
      <c r="AA5513" s="624" t="s">
        <v>5289</v>
      </c>
      <c r="AB5513" s="624" t="s">
        <v>5289</v>
      </c>
      <c r="AC5513" s="84" t="s">
        <v>5289</v>
      </c>
      <c r="AD5513" s="84" t="s">
        <v>5289</v>
      </c>
      <c r="AE5513" s="84" t="s">
        <v>5289</v>
      </c>
      <c r="AF5513" s="165" t="s">
        <v>5289</v>
      </c>
      <c r="AG5513" s="107"/>
      <c r="AH5513" s="107"/>
      <c r="AI5513" s="107"/>
      <c r="AJ5513" s="107"/>
      <c r="AK5513" s="107"/>
      <c r="AL5513" s="107"/>
    </row>
    <row r="5514" spans="1:38" s="44" customFormat="1" ht="153">
      <c r="A5514" s="621">
        <v>9</v>
      </c>
      <c r="B5514" s="627" t="s">
        <v>1556</v>
      </c>
      <c r="C5514" s="627" t="s">
        <v>6415</v>
      </c>
      <c r="D5514" s="627" t="s">
        <v>12982</v>
      </c>
      <c r="E5514" s="624" t="s">
        <v>16786</v>
      </c>
      <c r="F5514" s="624" t="s">
        <v>51</v>
      </c>
      <c r="G5514" s="138"/>
      <c r="H5514" s="138"/>
      <c r="I5514" s="138"/>
      <c r="J5514" s="624" t="s">
        <v>5289</v>
      </c>
      <c r="K5514" s="643" t="s">
        <v>6421</v>
      </c>
      <c r="L5514" s="624" t="s">
        <v>51</v>
      </c>
      <c r="M5514" s="202"/>
      <c r="N5514" s="138"/>
      <c r="O5514" s="624">
        <v>0</v>
      </c>
      <c r="P5514" s="624">
        <v>0</v>
      </c>
      <c r="Q5514" s="624">
        <v>0</v>
      </c>
      <c r="R5514" s="624">
        <v>0</v>
      </c>
      <c r="S5514" s="624">
        <v>0</v>
      </c>
      <c r="T5514" s="624">
        <v>0</v>
      </c>
      <c r="U5514" s="624">
        <v>0</v>
      </c>
      <c r="V5514" s="624">
        <v>0</v>
      </c>
      <c r="W5514" s="624">
        <v>0</v>
      </c>
      <c r="X5514" s="366">
        <v>160</v>
      </c>
      <c r="Y5514" s="624">
        <v>0</v>
      </c>
      <c r="Z5514" s="624" t="s">
        <v>51</v>
      </c>
      <c r="AA5514" s="624" t="s">
        <v>5289</v>
      </c>
      <c r="AB5514" s="624" t="s">
        <v>5289</v>
      </c>
      <c r="AC5514" s="84" t="s">
        <v>5289</v>
      </c>
      <c r="AD5514" s="84" t="s">
        <v>5289</v>
      </c>
      <c r="AE5514" s="84" t="s">
        <v>5289</v>
      </c>
      <c r="AF5514" s="165" t="s">
        <v>5289</v>
      </c>
      <c r="AG5514" s="107"/>
      <c r="AH5514" s="107"/>
      <c r="AI5514" s="107"/>
      <c r="AJ5514" s="107"/>
      <c r="AK5514" s="107"/>
      <c r="AL5514" s="107"/>
    </row>
    <row r="5515" spans="1:38" s="44" customFormat="1" ht="89.25">
      <c r="A5515" s="214">
        <v>10</v>
      </c>
      <c r="B5515" s="627" t="s">
        <v>19942</v>
      </c>
      <c r="C5515" s="627" t="s">
        <v>6415</v>
      </c>
      <c r="D5515" s="627" t="s">
        <v>19943</v>
      </c>
      <c r="E5515" s="624" t="s">
        <v>40</v>
      </c>
      <c r="F5515" s="624" t="s">
        <v>51</v>
      </c>
      <c r="G5515" s="272"/>
      <c r="H5515" s="272"/>
      <c r="I5515" s="272"/>
      <c r="J5515" s="272"/>
      <c r="K5515" s="272"/>
      <c r="L5515" s="624" t="s">
        <v>51</v>
      </c>
      <c r="M5515" s="276"/>
      <c r="N5515" s="272"/>
      <c r="O5515" s="624">
        <v>0</v>
      </c>
      <c r="P5515" s="624">
        <v>0</v>
      </c>
      <c r="Q5515" s="624">
        <v>0</v>
      </c>
      <c r="R5515" s="624">
        <v>0</v>
      </c>
      <c r="S5515" s="624">
        <v>0</v>
      </c>
      <c r="T5515" s="624">
        <v>0</v>
      </c>
      <c r="U5515" s="624">
        <v>0</v>
      </c>
      <c r="V5515" s="624">
        <v>0</v>
      </c>
      <c r="W5515" s="624">
        <v>0</v>
      </c>
      <c r="X5515" s="371">
        <v>1</v>
      </c>
      <c r="Y5515" s="624">
        <v>0</v>
      </c>
      <c r="Z5515" s="624"/>
      <c r="AA5515" s="624" t="s">
        <v>5289</v>
      </c>
      <c r="AB5515" s="624" t="s">
        <v>5289</v>
      </c>
      <c r="AC5515" s="84" t="s">
        <v>5289</v>
      </c>
      <c r="AD5515" s="84" t="s">
        <v>5289</v>
      </c>
      <c r="AE5515" s="84" t="s">
        <v>5289</v>
      </c>
      <c r="AF5515" s="165" t="s">
        <v>5289</v>
      </c>
      <c r="AG5515" s="107"/>
      <c r="AH5515" s="107"/>
      <c r="AI5515" s="107"/>
      <c r="AJ5515" s="107"/>
      <c r="AK5515" s="107"/>
      <c r="AL5515" s="107"/>
    </row>
    <row r="5516" spans="1:38" s="44" customFormat="1" ht="15.75" customHeight="1" thickBot="1">
      <c r="A5516" s="18"/>
      <c r="B5516" s="625">
        <v>10</v>
      </c>
      <c r="C5516" s="625"/>
      <c r="D5516" s="625">
        <v>10</v>
      </c>
      <c r="E5516" s="625">
        <v>10</v>
      </c>
      <c r="F5516" s="625">
        <v>2</v>
      </c>
      <c r="G5516" s="625">
        <v>0</v>
      </c>
      <c r="H5516" s="625">
        <v>1</v>
      </c>
      <c r="I5516" s="625"/>
      <c r="J5516" s="625">
        <v>1</v>
      </c>
      <c r="K5516" s="625">
        <v>10</v>
      </c>
      <c r="L5516" s="625">
        <v>1</v>
      </c>
      <c r="M5516" s="199"/>
      <c r="N5516" s="625">
        <f t="shared" ref="N5516:O5516" si="1960">SUM(N5506:N5515)</f>
        <v>0</v>
      </c>
      <c r="O5516" s="625">
        <f t="shared" si="1960"/>
        <v>0</v>
      </c>
      <c r="P5516" s="625">
        <f t="shared" ref="P5516:Q5516" si="1961">SUM(P5506:P5515)</f>
        <v>0</v>
      </c>
      <c r="Q5516" s="625">
        <f t="shared" si="1961"/>
        <v>0</v>
      </c>
      <c r="R5516" s="625">
        <f t="shared" ref="R5516" si="1962">SUM(R5506:R5515)</f>
        <v>0</v>
      </c>
      <c r="S5516" s="625">
        <f t="shared" ref="S5516" si="1963">SUM(S5506:S5515)</f>
        <v>0</v>
      </c>
      <c r="T5516" s="625">
        <f t="shared" ref="T5516:U5516" si="1964">SUM(T5506:T5515)</f>
        <v>0</v>
      </c>
      <c r="U5516" s="625">
        <f t="shared" si="1964"/>
        <v>0</v>
      </c>
      <c r="V5516" s="625">
        <f t="shared" ref="V5516:W5516" si="1965">SUM(V5506:V5515)</f>
        <v>0</v>
      </c>
      <c r="W5516" s="625">
        <f t="shared" si="1965"/>
        <v>0</v>
      </c>
      <c r="X5516" s="625">
        <f t="shared" ref="X5516:Y5516" si="1966">SUM(X5506:X5515)</f>
        <v>1464</v>
      </c>
      <c r="Y5516" s="625">
        <f t="shared" si="1966"/>
        <v>0</v>
      </c>
      <c r="Z5516" s="18">
        <v>0</v>
      </c>
      <c r="AA5516" s="18">
        <v>1</v>
      </c>
      <c r="AB5516" s="18">
        <v>1</v>
      </c>
      <c r="AC5516" s="18"/>
      <c r="AD5516" s="18"/>
      <c r="AE5516" s="18"/>
      <c r="AF5516" s="18"/>
      <c r="AG5516" s="107"/>
      <c r="AH5516" s="107"/>
      <c r="AI5516" s="107"/>
      <c r="AJ5516" s="107"/>
      <c r="AK5516" s="107"/>
      <c r="AL5516" s="107"/>
    </row>
    <row r="5517" spans="1:38" s="44" customFormat="1" ht="15.75" customHeight="1" thickBot="1">
      <c r="A5517" s="660" t="s">
        <v>6215</v>
      </c>
      <c r="B5517" s="661"/>
      <c r="C5517" s="661"/>
      <c r="D5517" s="661"/>
      <c r="E5517" s="661"/>
      <c r="F5517" s="661"/>
      <c r="G5517" s="661"/>
      <c r="H5517" s="661"/>
      <c r="I5517" s="661"/>
      <c r="J5517" s="661"/>
      <c r="K5517" s="661"/>
      <c r="L5517" s="661"/>
      <c r="M5517" s="661"/>
      <c r="N5517" s="661"/>
      <c r="O5517" s="661"/>
      <c r="P5517" s="661"/>
      <c r="Q5517" s="661"/>
      <c r="R5517" s="661"/>
      <c r="S5517" s="661"/>
      <c r="T5517" s="661"/>
      <c r="U5517" s="661"/>
      <c r="V5517" s="661"/>
      <c r="W5517" s="661"/>
      <c r="X5517" s="661"/>
      <c r="Y5517" s="661"/>
      <c r="Z5517" s="661"/>
      <c r="AA5517" s="661"/>
      <c r="AB5517" s="661"/>
      <c r="AC5517" s="661"/>
      <c r="AD5517" s="661"/>
      <c r="AE5517" s="661"/>
      <c r="AF5517" s="662"/>
      <c r="AG5517" s="107"/>
      <c r="AH5517" s="107"/>
      <c r="AI5517" s="107"/>
      <c r="AJ5517" s="107"/>
      <c r="AK5517" s="107"/>
      <c r="AL5517" s="107"/>
    </row>
    <row r="5518" spans="1:38" s="44" customFormat="1" ht="229.5" customHeight="1">
      <c r="A5518" s="621">
        <v>1</v>
      </c>
      <c r="B5518" s="627" t="s">
        <v>6391</v>
      </c>
      <c r="C5518" s="627" t="s">
        <v>6425</v>
      </c>
      <c r="D5518" s="627" t="s">
        <v>6436</v>
      </c>
      <c r="E5518" s="624" t="s">
        <v>40</v>
      </c>
      <c r="F5518" s="624" t="s">
        <v>51</v>
      </c>
      <c r="G5518" s="138"/>
      <c r="H5518" s="138"/>
      <c r="I5518" s="138"/>
      <c r="J5518" s="627" t="s">
        <v>6439</v>
      </c>
      <c r="K5518" s="624" t="s">
        <v>4684</v>
      </c>
      <c r="L5518" s="624" t="s">
        <v>40</v>
      </c>
      <c r="M5518" s="627" t="s">
        <v>13430</v>
      </c>
      <c r="N5518" s="624">
        <v>0</v>
      </c>
      <c r="O5518" s="624">
        <v>0</v>
      </c>
      <c r="P5518" s="624">
        <v>0</v>
      </c>
      <c r="Q5518" s="624">
        <v>0</v>
      </c>
      <c r="R5518" s="624">
        <v>0</v>
      </c>
      <c r="S5518" s="624">
        <v>0</v>
      </c>
      <c r="T5518" s="624">
        <v>0</v>
      </c>
      <c r="U5518" s="624">
        <v>0</v>
      </c>
      <c r="V5518" s="624">
        <v>0</v>
      </c>
      <c r="W5518" s="624">
        <v>0</v>
      </c>
      <c r="X5518" s="366">
        <v>1158</v>
      </c>
      <c r="Y5518" s="624">
        <v>0</v>
      </c>
      <c r="Z5518" s="624" t="s">
        <v>51</v>
      </c>
      <c r="AA5518" s="624" t="s">
        <v>1315</v>
      </c>
      <c r="AB5518" s="624" t="s">
        <v>1315</v>
      </c>
      <c r="AC5518" s="159" t="s">
        <v>6426</v>
      </c>
      <c r="AD5518" s="159" t="s">
        <v>6427</v>
      </c>
      <c r="AE5518" s="159" t="s">
        <v>6428</v>
      </c>
      <c r="AF5518" s="265" t="s">
        <v>6429</v>
      </c>
      <c r="AG5518" s="107"/>
      <c r="AH5518" s="107"/>
      <c r="AI5518" s="107"/>
      <c r="AJ5518" s="107"/>
      <c r="AK5518" s="107"/>
      <c r="AL5518" s="107"/>
    </row>
    <row r="5519" spans="1:38" s="44" customFormat="1" ht="127.5" customHeight="1">
      <c r="A5519" s="621">
        <v>2</v>
      </c>
      <c r="B5519" s="627" t="s">
        <v>6430</v>
      </c>
      <c r="C5519" s="627" t="s">
        <v>6425</v>
      </c>
      <c r="D5519" s="627" t="s">
        <v>6437</v>
      </c>
      <c r="E5519" s="624" t="s">
        <v>40</v>
      </c>
      <c r="F5519" s="624" t="s">
        <v>19012</v>
      </c>
      <c r="G5519" s="624" t="s">
        <v>51</v>
      </c>
      <c r="H5519" s="624">
        <v>3</v>
      </c>
      <c r="I5519" s="16" t="s">
        <v>527</v>
      </c>
      <c r="J5519" s="624" t="s">
        <v>5289</v>
      </c>
      <c r="K5519" s="624" t="s">
        <v>6431</v>
      </c>
      <c r="L5519" s="624" t="s">
        <v>51</v>
      </c>
      <c r="M5519" s="202"/>
      <c r="N5519" s="138"/>
      <c r="O5519" s="624">
        <v>0</v>
      </c>
      <c r="P5519" s="624">
        <v>0</v>
      </c>
      <c r="Q5519" s="624">
        <v>0</v>
      </c>
      <c r="R5519" s="624">
        <v>0</v>
      </c>
      <c r="S5519" s="624">
        <v>0</v>
      </c>
      <c r="T5519" s="624">
        <v>0</v>
      </c>
      <c r="U5519" s="624">
        <v>0</v>
      </c>
      <c r="V5519" s="624">
        <v>0</v>
      </c>
      <c r="W5519" s="624">
        <v>0</v>
      </c>
      <c r="X5519" s="366">
        <v>0</v>
      </c>
      <c r="Y5519" s="624">
        <v>0</v>
      </c>
      <c r="Z5519" s="624" t="s">
        <v>51</v>
      </c>
      <c r="AA5519" s="138"/>
      <c r="AB5519" s="138"/>
      <c r="AC5519" s="84" t="s">
        <v>5289</v>
      </c>
      <c r="AD5519" s="84" t="s">
        <v>5289</v>
      </c>
      <c r="AE5519" s="84" t="s">
        <v>5289</v>
      </c>
      <c r="AF5519" s="165" t="s">
        <v>5289</v>
      </c>
      <c r="AG5519" s="107"/>
      <c r="AH5519" s="107"/>
      <c r="AI5519" s="107"/>
      <c r="AJ5519" s="107"/>
      <c r="AK5519" s="107"/>
      <c r="AL5519" s="107"/>
    </row>
    <row r="5520" spans="1:38" s="44" customFormat="1" ht="89.25">
      <c r="A5520" s="621">
        <v>3</v>
      </c>
      <c r="B5520" s="627" t="s">
        <v>2522</v>
      </c>
      <c r="C5520" s="627" t="s">
        <v>6425</v>
      </c>
      <c r="D5520" s="627" t="s">
        <v>6900</v>
      </c>
      <c r="E5520" s="624" t="s">
        <v>40</v>
      </c>
      <c r="F5520" s="624" t="s">
        <v>51</v>
      </c>
      <c r="G5520" s="138"/>
      <c r="H5520" s="138"/>
      <c r="I5520" s="138"/>
      <c r="J5520" s="624" t="s">
        <v>5289</v>
      </c>
      <c r="K5520" s="624" t="s">
        <v>6432</v>
      </c>
      <c r="L5520" s="624" t="s">
        <v>51</v>
      </c>
      <c r="M5520" s="202"/>
      <c r="N5520" s="138"/>
      <c r="O5520" s="624">
        <v>0</v>
      </c>
      <c r="P5520" s="624">
        <v>0</v>
      </c>
      <c r="Q5520" s="624">
        <v>0</v>
      </c>
      <c r="R5520" s="624">
        <v>0</v>
      </c>
      <c r="S5520" s="624">
        <v>0</v>
      </c>
      <c r="T5520" s="624">
        <v>0</v>
      </c>
      <c r="U5520" s="624">
        <v>0</v>
      </c>
      <c r="V5520" s="624">
        <v>0</v>
      </c>
      <c r="W5520" s="624">
        <v>0</v>
      </c>
      <c r="X5520" s="366">
        <v>0</v>
      </c>
      <c r="Y5520" s="624">
        <v>0</v>
      </c>
      <c r="Z5520" s="624" t="s">
        <v>51</v>
      </c>
      <c r="AA5520" s="138"/>
      <c r="AB5520" s="138"/>
      <c r="AC5520" s="84" t="s">
        <v>5289</v>
      </c>
      <c r="AD5520" s="84" t="s">
        <v>5289</v>
      </c>
      <c r="AE5520" s="84" t="s">
        <v>5289</v>
      </c>
      <c r="AF5520" s="165" t="s">
        <v>5289</v>
      </c>
      <c r="AG5520" s="107"/>
      <c r="AH5520" s="107"/>
      <c r="AI5520" s="107"/>
      <c r="AJ5520" s="107"/>
      <c r="AK5520" s="107"/>
      <c r="AL5520" s="107"/>
    </row>
    <row r="5521" spans="1:38" s="44" customFormat="1" ht="204">
      <c r="A5521" s="621">
        <v>4</v>
      </c>
      <c r="B5521" s="627" t="s">
        <v>6180</v>
      </c>
      <c r="C5521" s="627" t="s">
        <v>6425</v>
      </c>
      <c r="D5521" s="627" t="s">
        <v>6438</v>
      </c>
      <c r="E5521" s="624" t="s">
        <v>16977</v>
      </c>
      <c r="F5521" s="624" t="s">
        <v>51</v>
      </c>
      <c r="G5521" s="138"/>
      <c r="H5521" s="138"/>
      <c r="I5521" s="138"/>
      <c r="J5521" s="624" t="s">
        <v>5289</v>
      </c>
      <c r="K5521" s="624" t="s">
        <v>6196</v>
      </c>
      <c r="L5521" s="624" t="s">
        <v>51</v>
      </c>
      <c r="M5521" s="202"/>
      <c r="N5521" s="138"/>
      <c r="O5521" s="624">
        <v>0</v>
      </c>
      <c r="P5521" s="624">
        <v>0</v>
      </c>
      <c r="Q5521" s="624">
        <v>0</v>
      </c>
      <c r="R5521" s="624">
        <v>0</v>
      </c>
      <c r="S5521" s="624">
        <v>0</v>
      </c>
      <c r="T5521" s="624">
        <v>0</v>
      </c>
      <c r="U5521" s="624">
        <v>0</v>
      </c>
      <c r="V5521" s="624">
        <v>0</v>
      </c>
      <c r="W5521" s="624">
        <v>0</v>
      </c>
      <c r="X5521" s="366">
        <v>0</v>
      </c>
      <c r="Y5521" s="624">
        <v>0</v>
      </c>
      <c r="Z5521" s="624" t="s">
        <v>51</v>
      </c>
      <c r="AA5521" s="138"/>
      <c r="AB5521" s="138"/>
      <c r="AC5521" s="84" t="s">
        <v>5289</v>
      </c>
      <c r="AD5521" s="84" t="s">
        <v>5289</v>
      </c>
      <c r="AE5521" s="84" t="s">
        <v>5289</v>
      </c>
      <c r="AF5521" s="165" t="s">
        <v>5289</v>
      </c>
      <c r="AG5521" s="107"/>
      <c r="AH5521" s="107"/>
      <c r="AI5521" s="107"/>
      <c r="AJ5521" s="107"/>
      <c r="AK5521" s="107"/>
      <c r="AL5521" s="107"/>
    </row>
    <row r="5522" spans="1:38" s="44" customFormat="1" ht="102" customHeight="1">
      <c r="A5522" s="621">
        <v>5</v>
      </c>
      <c r="B5522" s="627" t="s">
        <v>6401</v>
      </c>
      <c r="C5522" s="627" t="s">
        <v>6425</v>
      </c>
      <c r="D5522" s="24" t="s">
        <v>6901</v>
      </c>
      <c r="E5522" s="624" t="s">
        <v>16978</v>
      </c>
      <c r="F5522" s="624" t="s">
        <v>51</v>
      </c>
      <c r="G5522" s="138"/>
      <c r="H5522" s="138"/>
      <c r="I5522" s="138"/>
      <c r="J5522" s="624" t="s">
        <v>5289</v>
      </c>
      <c r="K5522" s="624" t="s">
        <v>1723</v>
      </c>
      <c r="L5522" s="624" t="s">
        <v>51</v>
      </c>
      <c r="M5522" s="202"/>
      <c r="N5522" s="138"/>
      <c r="O5522" s="624">
        <v>0</v>
      </c>
      <c r="P5522" s="624">
        <v>0</v>
      </c>
      <c r="Q5522" s="624">
        <v>0</v>
      </c>
      <c r="R5522" s="624">
        <v>0</v>
      </c>
      <c r="S5522" s="624">
        <v>0</v>
      </c>
      <c r="T5522" s="624">
        <v>0</v>
      </c>
      <c r="U5522" s="624">
        <v>0</v>
      </c>
      <c r="V5522" s="624">
        <v>0</v>
      </c>
      <c r="W5522" s="624">
        <v>0</v>
      </c>
      <c r="X5522" s="366">
        <v>134</v>
      </c>
      <c r="Y5522" s="624">
        <v>0</v>
      </c>
      <c r="Z5522" s="624" t="s">
        <v>51</v>
      </c>
      <c r="AA5522" s="138"/>
      <c r="AB5522" s="138"/>
      <c r="AC5522" s="84" t="s">
        <v>5289</v>
      </c>
      <c r="AD5522" s="84" t="s">
        <v>5289</v>
      </c>
      <c r="AE5522" s="84" t="s">
        <v>5289</v>
      </c>
      <c r="AF5522" s="165" t="s">
        <v>5289</v>
      </c>
      <c r="AG5522" s="107"/>
      <c r="AH5522" s="107"/>
      <c r="AI5522" s="107"/>
      <c r="AJ5522" s="107"/>
      <c r="AK5522" s="107"/>
      <c r="AL5522" s="107"/>
    </row>
    <row r="5523" spans="1:38" s="44" customFormat="1" ht="178.5">
      <c r="A5523" s="621">
        <v>6</v>
      </c>
      <c r="B5523" s="627" t="s">
        <v>1737</v>
      </c>
      <c r="C5523" s="627" t="s">
        <v>6425</v>
      </c>
      <c r="D5523" s="24" t="s">
        <v>6902</v>
      </c>
      <c r="E5523" s="624" t="s">
        <v>16979</v>
      </c>
      <c r="F5523" s="624" t="s">
        <v>19012</v>
      </c>
      <c r="G5523" s="624" t="s">
        <v>51</v>
      </c>
      <c r="H5523" s="624">
        <v>3</v>
      </c>
      <c r="I5523" s="16" t="s">
        <v>527</v>
      </c>
      <c r="J5523" s="624" t="s">
        <v>5289</v>
      </c>
      <c r="K5523" s="624" t="s">
        <v>6433</v>
      </c>
      <c r="L5523" s="624" t="s">
        <v>51</v>
      </c>
      <c r="M5523" s="202"/>
      <c r="N5523" s="138"/>
      <c r="O5523" s="624">
        <v>0</v>
      </c>
      <c r="P5523" s="624">
        <v>0</v>
      </c>
      <c r="Q5523" s="624">
        <v>0</v>
      </c>
      <c r="R5523" s="624">
        <v>0</v>
      </c>
      <c r="S5523" s="624">
        <v>0</v>
      </c>
      <c r="T5523" s="624">
        <v>0</v>
      </c>
      <c r="U5523" s="624">
        <v>0</v>
      </c>
      <c r="V5523" s="624">
        <v>0</v>
      </c>
      <c r="W5523" s="624">
        <v>0</v>
      </c>
      <c r="X5523" s="366">
        <v>0</v>
      </c>
      <c r="Y5523" s="624">
        <v>0</v>
      </c>
      <c r="Z5523" s="624" t="s">
        <v>51</v>
      </c>
      <c r="AA5523" s="138"/>
      <c r="AB5523" s="138"/>
      <c r="AC5523" s="84" t="s">
        <v>5289</v>
      </c>
      <c r="AD5523" s="84" t="s">
        <v>5289</v>
      </c>
      <c r="AE5523" s="84" t="s">
        <v>5289</v>
      </c>
      <c r="AF5523" s="165" t="s">
        <v>5289</v>
      </c>
      <c r="AG5523" s="107"/>
      <c r="AH5523" s="107"/>
      <c r="AI5523" s="107"/>
      <c r="AJ5523" s="107"/>
      <c r="AK5523" s="107"/>
      <c r="AL5523" s="107"/>
    </row>
    <row r="5524" spans="1:38" ht="102" customHeight="1">
      <c r="A5524" s="621">
        <v>7</v>
      </c>
      <c r="B5524" s="627" t="s">
        <v>579</v>
      </c>
      <c r="C5524" s="627" t="s">
        <v>6425</v>
      </c>
      <c r="D5524" s="627" t="s">
        <v>6903</v>
      </c>
      <c r="E5524" s="624" t="s">
        <v>16980</v>
      </c>
      <c r="F5524" s="624" t="s">
        <v>51</v>
      </c>
      <c r="G5524" s="138"/>
      <c r="H5524" s="138"/>
      <c r="I5524" s="138"/>
      <c r="J5524" s="624" t="s">
        <v>5289</v>
      </c>
      <c r="K5524" s="624" t="s">
        <v>6191</v>
      </c>
      <c r="L5524" s="624" t="s">
        <v>51</v>
      </c>
      <c r="M5524" s="202"/>
      <c r="N5524" s="138"/>
      <c r="O5524" s="624">
        <v>0</v>
      </c>
      <c r="P5524" s="624">
        <v>0</v>
      </c>
      <c r="Q5524" s="624">
        <v>0</v>
      </c>
      <c r="R5524" s="624">
        <v>0</v>
      </c>
      <c r="S5524" s="624">
        <v>0</v>
      </c>
      <c r="T5524" s="624">
        <v>0</v>
      </c>
      <c r="U5524" s="624">
        <v>0</v>
      </c>
      <c r="V5524" s="624">
        <v>0</v>
      </c>
      <c r="W5524" s="624">
        <v>0</v>
      </c>
      <c r="X5524" s="366">
        <v>0</v>
      </c>
      <c r="Y5524" s="624">
        <v>0</v>
      </c>
      <c r="Z5524" s="624" t="s">
        <v>51</v>
      </c>
      <c r="AA5524" s="138"/>
      <c r="AB5524" s="138"/>
      <c r="AC5524" s="84" t="s">
        <v>5289</v>
      </c>
      <c r="AD5524" s="84" t="s">
        <v>5289</v>
      </c>
      <c r="AE5524" s="84" t="s">
        <v>5289</v>
      </c>
      <c r="AF5524" s="165" t="s">
        <v>5289</v>
      </c>
    </row>
    <row r="5525" spans="1:38" ht="89.25">
      <c r="A5525" s="621">
        <v>8</v>
      </c>
      <c r="B5525" s="627" t="s">
        <v>2131</v>
      </c>
      <c r="C5525" s="627" t="s">
        <v>6425</v>
      </c>
      <c r="D5525" s="627" t="s">
        <v>6904</v>
      </c>
      <c r="E5525" s="624" t="s">
        <v>40</v>
      </c>
      <c r="F5525" s="624" t="s">
        <v>51</v>
      </c>
      <c r="G5525" s="138"/>
      <c r="H5525" s="138"/>
      <c r="I5525" s="138"/>
      <c r="J5525" s="624" t="s">
        <v>5289</v>
      </c>
      <c r="K5525" s="624" t="s">
        <v>6434</v>
      </c>
      <c r="L5525" s="624" t="s">
        <v>51</v>
      </c>
      <c r="M5525" s="202"/>
      <c r="N5525" s="138"/>
      <c r="O5525" s="624">
        <v>0</v>
      </c>
      <c r="P5525" s="624">
        <v>0</v>
      </c>
      <c r="Q5525" s="624">
        <v>0</v>
      </c>
      <c r="R5525" s="624">
        <v>0</v>
      </c>
      <c r="S5525" s="624">
        <v>0</v>
      </c>
      <c r="T5525" s="624">
        <v>0</v>
      </c>
      <c r="U5525" s="624">
        <v>0</v>
      </c>
      <c r="V5525" s="624">
        <v>0</v>
      </c>
      <c r="W5525" s="624">
        <v>0</v>
      </c>
      <c r="X5525" s="366">
        <v>0</v>
      </c>
      <c r="Y5525" s="624">
        <v>0</v>
      </c>
      <c r="Z5525" s="624" t="s">
        <v>51</v>
      </c>
      <c r="AA5525" s="138"/>
      <c r="AB5525" s="138"/>
      <c r="AC5525" s="84" t="s">
        <v>5289</v>
      </c>
      <c r="AD5525" s="84" t="s">
        <v>5289</v>
      </c>
      <c r="AE5525" s="84" t="s">
        <v>5289</v>
      </c>
      <c r="AF5525" s="165" t="s">
        <v>5289</v>
      </c>
    </row>
    <row r="5526" spans="1:38" s="44" customFormat="1" ht="89.25">
      <c r="A5526" s="621">
        <v>3</v>
      </c>
      <c r="B5526" s="627" t="s">
        <v>6402</v>
      </c>
      <c r="C5526" s="627" t="s">
        <v>6425</v>
      </c>
      <c r="D5526" s="627" t="s">
        <v>6905</v>
      </c>
      <c r="E5526" s="624" t="s">
        <v>40</v>
      </c>
      <c r="F5526" s="624" t="s">
        <v>51</v>
      </c>
      <c r="G5526" s="138"/>
      <c r="H5526" s="138"/>
      <c r="I5526" s="138"/>
      <c r="J5526" s="624" t="s">
        <v>5289</v>
      </c>
      <c r="K5526" s="624" t="s">
        <v>6435</v>
      </c>
      <c r="L5526" s="624" t="s">
        <v>51</v>
      </c>
      <c r="M5526" s="202"/>
      <c r="N5526" s="138"/>
      <c r="O5526" s="624">
        <v>0</v>
      </c>
      <c r="P5526" s="624">
        <v>0</v>
      </c>
      <c r="Q5526" s="624">
        <v>0</v>
      </c>
      <c r="R5526" s="624">
        <v>0</v>
      </c>
      <c r="S5526" s="624">
        <v>0</v>
      </c>
      <c r="T5526" s="624">
        <v>0</v>
      </c>
      <c r="U5526" s="624">
        <v>0</v>
      </c>
      <c r="V5526" s="624">
        <v>0</v>
      </c>
      <c r="W5526" s="624">
        <v>0</v>
      </c>
      <c r="X5526" s="366">
        <v>9</v>
      </c>
      <c r="Y5526" s="624">
        <v>0</v>
      </c>
      <c r="Z5526" s="624" t="s">
        <v>51</v>
      </c>
      <c r="AA5526" s="138"/>
      <c r="AB5526" s="138"/>
      <c r="AC5526" s="84" t="s">
        <v>5289</v>
      </c>
      <c r="AD5526" s="84" t="s">
        <v>5289</v>
      </c>
      <c r="AE5526" s="84" t="s">
        <v>5289</v>
      </c>
      <c r="AF5526" s="165" t="s">
        <v>5289</v>
      </c>
      <c r="AG5526" s="107"/>
      <c r="AH5526" s="107"/>
      <c r="AI5526" s="107"/>
      <c r="AJ5526" s="107"/>
      <c r="AK5526" s="107"/>
      <c r="AL5526" s="107"/>
    </row>
    <row r="5527" spans="1:38" s="44" customFormat="1" ht="15.75" customHeight="1" thickBot="1">
      <c r="A5527" s="18"/>
      <c r="B5527" s="625">
        <v>9</v>
      </c>
      <c r="C5527" s="625"/>
      <c r="D5527" s="625">
        <v>9</v>
      </c>
      <c r="E5527" s="625">
        <v>9</v>
      </c>
      <c r="F5527" s="625">
        <v>2</v>
      </c>
      <c r="G5527" s="625">
        <v>0</v>
      </c>
      <c r="H5527" s="625">
        <v>1</v>
      </c>
      <c r="I5527" s="625"/>
      <c r="J5527" s="625">
        <v>1</v>
      </c>
      <c r="K5527" s="625">
        <v>9</v>
      </c>
      <c r="L5527" s="625">
        <v>0</v>
      </c>
      <c r="M5527" s="199"/>
      <c r="N5527" s="625">
        <v>0</v>
      </c>
      <c r="O5527" s="625">
        <f t="shared" ref="O5527" si="1967">SUM(O5518:O5526)</f>
        <v>0</v>
      </c>
      <c r="P5527" s="625">
        <f t="shared" ref="P5527:Q5527" si="1968">SUM(P5518:P5526)</f>
        <v>0</v>
      </c>
      <c r="Q5527" s="625">
        <f t="shared" si="1968"/>
        <v>0</v>
      </c>
      <c r="R5527" s="625">
        <f t="shared" ref="R5527" si="1969">SUM(R5518:R5526)</f>
        <v>0</v>
      </c>
      <c r="S5527" s="625">
        <f t="shared" ref="S5527" si="1970">SUM(S5518:S5526)</f>
        <v>0</v>
      </c>
      <c r="T5527" s="625">
        <f t="shared" ref="T5527:U5527" si="1971">SUM(T5518:T5526)</f>
        <v>0</v>
      </c>
      <c r="U5527" s="625">
        <f t="shared" si="1971"/>
        <v>0</v>
      </c>
      <c r="V5527" s="625">
        <f t="shared" ref="V5527:W5527" si="1972">SUM(V5518:V5526)</f>
        <v>0</v>
      </c>
      <c r="W5527" s="625">
        <f t="shared" si="1972"/>
        <v>0</v>
      </c>
      <c r="X5527" s="625">
        <f t="shared" ref="X5527:Y5527" si="1973">SUM(X5518:X5526)</f>
        <v>1301</v>
      </c>
      <c r="Y5527" s="625">
        <f t="shared" si="1973"/>
        <v>0</v>
      </c>
      <c r="Z5527" s="18">
        <v>0</v>
      </c>
      <c r="AA5527" s="18">
        <v>0</v>
      </c>
      <c r="AB5527" s="18">
        <v>0</v>
      </c>
      <c r="AC5527" s="18"/>
      <c r="AD5527" s="18"/>
      <c r="AE5527" s="18"/>
      <c r="AF5527" s="18"/>
      <c r="AG5527" s="107"/>
      <c r="AH5527" s="107"/>
      <c r="AI5527" s="107"/>
      <c r="AJ5527" s="107"/>
      <c r="AK5527" s="107"/>
      <c r="AL5527" s="107"/>
    </row>
    <row r="5528" spans="1:38" s="44" customFormat="1" ht="15.75" customHeight="1" thickBot="1">
      <c r="A5528" s="660" t="s">
        <v>6216</v>
      </c>
      <c r="B5528" s="661"/>
      <c r="C5528" s="661"/>
      <c r="D5528" s="661"/>
      <c r="E5528" s="661"/>
      <c r="F5528" s="661"/>
      <c r="G5528" s="661"/>
      <c r="H5528" s="661"/>
      <c r="I5528" s="661"/>
      <c r="J5528" s="661"/>
      <c r="K5528" s="661"/>
      <c r="L5528" s="661"/>
      <c r="M5528" s="661"/>
      <c r="N5528" s="661"/>
      <c r="O5528" s="661"/>
      <c r="P5528" s="661"/>
      <c r="Q5528" s="661"/>
      <c r="R5528" s="661"/>
      <c r="S5528" s="661"/>
      <c r="T5528" s="661"/>
      <c r="U5528" s="661"/>
      <c r="V5528" s="661"/>
      <c r="W5528" s="661"/>
      <c r="X5528" s="661"/>
      <c r="Y5528" s="661"/>
      <c r="Z5528" s="661"/>
      <c r="AA5528" s="661"/>
      <c r="AB5528" s="661"/>
      <c r="AC5528" s="661"/>
      <c r="AD5528" s="661"/>
      <c r="AE5528" s="661"/>
      <c r="AF5528" s="662"/>
      <c r="AG5528" s="107"/>
      <c r="AH5528" s="107"/>
      <c r="AI5528" s="107"/>
      <c r="AJ5528" s="107"/>
      <c r="AK5528" s="107"/>
      <c r="AL5528" s="107"/>
    </row>
    <row r="5529" spans="1:38" ht="267.75">
      <c r="A5529" s="621">
        <v>1</v>
      </c>
      <c r="B5529" s="627" t="s">
        <v>2522</v>
      </c>
      <c r="C5529" s="627" t="s">
        <v>6443</v>
      </c>
      <c r="D5529" s="627" t="s">
        <v>6445</v>
      </c>
      <c r="E5529" s="624" t="s">
        <v>16787</v>
      </c>
      <c r="F5529" s="624" t="s">
        <v>51</v>
      </c>
      <c r="G5529" s="138"/>
      <c r="H5529" s="138"/>
      <c r="I5529" s="138"/>
      <c r="J5529" s="627" t="s">
        <v>6454</v>
      </c>
      <c r="K5529" s="624" t="s">
        <v>6191</v>
      </c>
      <c r="L5529" s="624" t="s">
        <v>51</v>
      </c>
      <c r="M5529" s="202"/>
      <c r="N5529" s="138"/>
      <c r="O5529" s="624">
        <v>0</v>
      </c>
      <c r="P5529" s="624">
        <v>0</v>
      </c>
      <c r="Q5529" s="624">
        <v>0</v>
      </c>
      <c r="R5529" s="624">
        <v>0</v>
      </c>
      <c r="S5529" s="624">
        <v>0</v>
      </c>
      <c r="T5529" s="624">
        <v>0</v>
      </c>
      <c r="U5529" s="624">
        <v>0</v>
      </c>
      <c r="V5529" s="624">
        <v>0</v>
      </c>
      <c r="W5529" s="624">
        <v>0</v>
      </c>
      <c r="X5529" s="366">
        <v>1</v>
      </c>
      <c r="Y5529" s="624">
        <v>0</v>
      </c>
      <c r="Z5529" s="624" t="s">
        <v>51</v>
      </c>
      <c r="AA5529" s="627" t="s">
        <v>6455</v>
      </c>
      <c r="AB5529" s="627" t="s">
        <v>6456</v>
      </c>
      <c r="AC5529" s="84" t="s">
        <v>6440</v>
      </c>
      <c r="AD5529" s="84" t="s">
        <v>864</v>
      </c>
      <c r="AE5529" s="84" t="s">
        <v>6441</v>
      </c>
      <c r="AF5529" s="85" t="s">
        <v>6442</v>
      </c>
    </row>
    <row r="5530" spans="1:38" s="44" customFormat="1" ht="191.25">
      <c r="A5530" s="621">
        <v>2</v>
      </c>
      <c r="B5530" s="627" t="s">
        <v>1737</v>
      </c>
      <c r="C5530" s="627" t="s">
        <v>6443</v>
      </c>
      <c r="D5530" s="627" t="s">
        <v>6446</v>
      </c>
      <c r="E5530" s="624" t="s">
        <v>16788</v>
      </c>
      <c r="F5530" s="624" t="s">
        <v>19012</v>
      </c>
      <c r="G5530" s="624" t="s">
        <v>51</v>
      </c>
      <c r="H5530" s="624">
        <v>3</v>
      </c>
      <c r="I5530" s="16" t="s">
        <v>527</v>
      </c>
      <c r="J5530" s="624" t="s">
        <v>5289</v>
      </c>
      <c r="K5530" s="624" t="s">
        <v>6196</v>
      </c>
      <c r="L5530" s="624" t="s">
        <v>51</v>
      </c>
      <c r="M5530" s="202"/>
      <c r="N5530" s="138"/>
      <c r="O5530" s="624">
        <v>0</v>
      </c>
      <c r="P5530" s="624">
        <v>0</v>
      </c>
      <c r="Q5530" s="624">
        <v>0</v>
      </c>
      <c r="R5530" s="624">
        <v>0</v>
      </c>
      <c r="S5530" s="624">
        <v>0</v>
      </c>
      <c r="T5530" s="624">
        <v>0</v>
      </c>
      <c r="U5530" s="624">
        <v>0</v>
      </c>
      <c r="V5530" s="624">
        <v>0</v>
      </c>
      <c r="W5530" s="624">
        <v>0</v>
      </c>
      <c r="X5530" s="366">
        <v>0</v>
      </c>
      <c r="Y5530" s="624">
        <v>0</v>
      </c>
      <c r="Z5530" s="624" t="s">
        <v>51</v>
      </c>
      <c r="AA5530" s="624" t="s">
        <v>5289</v>
      </c>
      <c r="AB5530" s="624" t="s">
        <v>5289</v>
      </c>
      <c r="AC5530" s="84" t="s">
        <v>5289</v>
      </c>
      <c r="AD5530" s="84" t="s">
        <v>5289</v>
      </c>
      <c r="AE5530" s="84" t="s">
        <v>5289</v>
      </c>
      <c r="AF5530" s="84" t="s">
        <v>5289</v>
      </c>
      <c r="AG5530" s="107"/>
      <c r="AH5530" s="107"/>
      <c r="AI5530" s="107"/>
      <c r="AJ5530" s="107"/>
      <c r="AK5530" s="107"/>
      <c r="AL5530" s="107"/>
    </row>
    <row r="5531" spans="1:38" s="44" customFormat="1" ht="102" customHeight="1">
      <c r="A5531" s="621">
        <v>3</v>
      </c>
      <c r="B5531" s="627" t="s">
        <v>6197</v>
      </c>
      <c r="C5531" s="627" t="s">
        <v>6443</v>
      </c>
      <c r="D5531" s="627" t="s">
        <v>6447</v>
      </c>
      <c r="E5531" s="624" t="s">
        <v>16789</v>
      </c>
      <c r="F5531" s="624" t="s">
        <v>51</v>
      </c>
      <c r="G5531" s="138"/>
      <c r="H5531" s="138"/>
      <c r="I5531" s="138"/>
      <c r="J5531" s="624" t="s">
        <v>5289</v>
      </c>
      <c r="K5531" s="624" t="s">
        <v>6198</v>
      </c>
      <c r="L5531" s="624" t="s">
        <v>51</v>
      </c>
      <c r="M5531" s="202"/>
      <c r="N5531" s="138"/>
      <c r="O5531" s="624">
        <v>0</v>
      </c>
      <c r="P5531" s="624">
        <v>0</v>
      </c>
      <c r="Q5531" s="624">
        <v>0</v>
      </c>
      <c r="R5531" s="624">
        <v>0</v>
      </c>
      <c r="S5531" s="624">
        <v>0</v>
      </c>
      <c r="T5531" s="624">
        <v>0</v>
      </c>
      <c r="U5531" s="624">
        <v>0</v>
      </c>
      <c r="V5531" s="624">
        <v>0</v>
      </c>
      <c r="W5531" s="624">
        <v>0</v>
      </c>
      <c r="X5531" s="366">
        <v>0</v>
      </c>
      <c r="Y5531" s="624">
        <v>0</v>
      </c>
      <c r="Z5531" s="624" t="s">
        <v>51</v>
      </c>
      <c r="AA5531" s="624" t="s">
        <v>5289</v>
      </c>
      <c r="AB5531" s="624" t="s">
        <v>5289</v>
      </c>
      <c r="AC5531" s="84" t="s">
        <v>5289</v>
      </c>
      <c r="AD5531" s="84" t="s">
        <v>5289</v>
      </c>
      <c r="AE5531" s="84" t="s">
        <v>5289</v>
      </c>
      <c r="AF5531" s="84" t="s">
        <v>5289</v>
      </c>
      <c r="AG5531" s="107"/>
      <c r="AH5531" s="107"/>
      <c r="AI5531" s="107"/>
      <c r="AJ5531" s="107"/>
      <c r="AK5531" s="107"/>
      <c r="AL5531" s="107"/>
    </row>
    <row r="5532" spans="1:38" s="44" customFormat="1" ht="127.5" customHeight="1">
      <c r="A5532" s="621">
        <v>4</v>
      </c>
      <c r="B5532" s="627" t="s">
        <v>1201</v>
      </c>
      <c r="C5532" s="627" t="s">
        <v>6443</v>
      </c>
      <c r="D5532" s="627" t="s">
        <v>6448</v>
      </c>
      <c r="E5532" s="624" t="s">
        <v>16790</v>
      </c>
      <c r="F5532" s="624" t="s">
        <v>19012</v>
      </c>
      <c r="G5532" s="624" t="s">
        <v>51</v>
      </c>
      <c r="H5532" s="624">
        <v>3</v>
      </c>
      <c r="I5532" s="16" t="s">
        <v>527</v>
      </c>
      <c r="J5532" s="624" t="s">
        <v>5289</v>
      </c>
      <c r="K5532" s="624" t="s">
        <v>6199</v>
      </c>
      <c r="L5532" s="624" t="s">
        <v>40</v>
      </c>
      <c r="M5532" s="627" t="s">
        <v>13430</v>
      </c>
      <c r="N5532" s="624">
        <v>0</v>
      </c>
      <c r="O5532" s="624">
        <v>0</v>
      </c>
      <c r="P5532" s="624">
        <v>0</v>
      </c>
      <c r="Q5532" s="624">
        <v>0</v>
      </c>
      <c r="R5532" s="624">
        <v>0</v>
      </c>
      <c r="S5532" s="624">
        <v>0</v>
      </c>
      <c r="T5532" s="624">
        <v>0</v>
      </c>
      <c r="U5532" s="624">
        <v>0</v>
      </c>
      <c r="V5532" s="624">
        <v>0</v>
      </c>
      <c r="W5532" s="624">
        <v>0</v>
      </c>
      <c r="X5532" s="366">
        <v>0</v>
      </c>
      <c r="Y5532" s="624">
        <v>0</v>
      </c>
      <c r="Z5532" s="624" t="s">
        <v>51</v>
      </c>
      <c r="AA5532" s="624" t="s">
        <v>5289</v>
      </c>
      <c r="AB5532" s="624" t="s">
        <v>5289</v>
      </c>
      <c r="AC5532" s="84" t="s">
        <v>5289</v>
      </c>
      <c r="AD5532" s="84" t="s">
        <v>5289</v>
      </c>
      <c r="AE5532" s="84" t="s">
        <v>5289</v>
      </c>
      <c r="AF5532" s="84" t="s">
        <v>5289</v>
      </c>
      <c r="AG5532" s="107"/>
      <c r="AH5532" s="107"/>
      <c r="AI5532" s="107"/>
      <c r="AJ5532" s="107"/>
      <c r="AK5532" s="107"/>
      <c r="AL5532" s="107"/>
    </row>
    <row r="5533" spans="1:38" s="44" customFormat="1" ht="242.25">
      <c r="A5533" s="621">
        <v>5</v>
      </c>
      <c r="B5533" s="627" t="s">
        <v>2131</v>
      </c>
      <c r="C5533" s="627" t="s">
        <v>6443</v>
      </c>
      <c r="D5533" s="627" t="s">
        <v>6449</v>
      </c>
      <c r="E5533" s="624" t="s">
        <v>16791</v>
      </c>
      <c r="F5533" s="624" t="s">
        <v>51</v>
      </c>
      <c r="G5533" s="138"/>
      <c r="H5533" s="138"/>
      <c r="I5533" s="138"/>
      <c r="J5533" s="624" t="s">
        <v>5289</v>
      </c>
      <c r="K5533" s="624" t="s">
        <v>6201</v>
      </c>
      <c r="L5533" s="624" t="s">
        <v>51</v>
      </c>
      <c r="M5533" s="202"/>
      <c r="N5533" s="138"/>
      <c r="O5533" s="624">
        <v>0</v>
      </c>
      <c r="P5533" s="624">
        <v>0</v>
      </c>
      <c r="Q5533" s="624">
        <v>0</v>
      </c>
      <c r="R5533" s="624">
        <v>0</v>
      </c>
      <c r="S5533" s="624">
        <v>0</v>
      </c>
      <c r="T5533" s="624">
        <v>0</v>
      </c>
      <c r="U5533" s="624">
        <v>0</v>
      </c>
      <c r="V5533" s="624">
        <v>0</v>
      </c>
      <c r="W5533" s="624">
        <v>0</v>
      </c>
      <c r="X5533" s="366">
        <v>20</v>
      </c>
      <c r="Y5533" s="624">
        <v>0</v>
      </c>
      <c r="Z5533" s="624" t="s">
        <v>51</v>
      </c>
      <c r="AA5533" s="624" t="s">
        <v>5289</v>
      </c>
      <c r="AB5533" s="624" t="s">
        <v>5289</v>
      </c>
      <c r="AC5533" s="84" t="s">
        <v>5289</v>
      </c>
      <c r="AD5533" s="84" t="s">
        <v>5289</v>
      </c>
      <c r="AE5533" s="84" t="s">
        <v>5289</v>
      </c>
      <c r="AF5533" s="84" t="s">
        <v>5289</v>
      </c>
      <c r="AG5533" s="107"/>
      <c r="AH5533" s="107"/>
      <c r="AI5533" s="107"/>
      <c r="AJ5533" s="107"/>
      <c r="AK5533" s="107"/>
      <c r="AL5533" s="107"/>
    </row>
    <row r="5534" spans="1:38" s="44" customFormat="1" ht="165.75">
      <c r="A5534" s="621">
        <v>6</v>
      </c>
      <c r="B5534" s="627" t="s">
        <v>1556</v>
      </c>
      <c r="C5534" s="627" t="s">
        <v>6443</v>
      </c>
      <c r="D5534" s="627" t="s">
        <v>6450</v>
      </c>
      <c r="E5534" s="624" t="s">
        <v>16792</v>
      </c>
      <c r="F5534" s="624" t="s">
        <v>51</v>
      </c>
      <c r="G5534" s="138"/>
      <c r="H5534" s="138"/>
      <c r="I5534" s="138"/>
      <c r="J5534" s="624" t="s">
        <v>5289</v>
      </c>
      <c r="K5534" s="624" t="s">
        <v>6444</v>
      </c>
      <c r="L5534" s="624" t="s">
        <v>51</v>
      </c>
      <c r="M5534" s="202"/>
      <c r="N5534" s="138"/>
      <c r="O5534" s="624">
        <v>0</v>
      </c>
      <c r="P5534" s="624">
        <v>0</v>
      </c>
      <c r="Q5534" s="624">
        <v>0</v>
      </c>
      <c r="R5534" s="624">
        <v>0</v>
      </c>
      <c r="S5534" s="624">
        <v>0</v>
      </c>
      <c r="T5534" s="624">
        <v>0</v>
      </c>
      <c r="U5534" s="624">
        <v>0</v>
      </c>
      <c r="V5534" s="624">
        <v>0</v>
      </c>
      <c r="W5534" s="624">
        <v>0</v>
      </c>
      <c r="X5534" s="366">
        <v>71</v>
      </c>
      <c r="Y5534" s="624">
        <v>0</v>
      </c>
      <c r="Z5534" s="624" t="s">
        <v>51</v>
      </c>
      <c r="AA5534" s="624" t="s">
        <v>5289</v>
      </c>
      <c r="AB5534" s="624" t="s">
        <v>5289</v>
      </c>
      <c r="AC5534" s="84" t="s">
        <v>5289</v>
      </c>
      <c r="AD5534" s="84" t="s">
        <v>5289</v>
      </c>
      <c r="AE5534" s="84" t="s">
        <v>5289</v>
      </c>
      <c r="AF5534" s="84" t="s">
        <v>5289</v>
      </c>
      <c r="AG5534" s="107"/>
      <c r="AH5534" s="107"/>
      <c r="AI5534" s="107"/>
      <c r="AJ5534" s="107"/>
      <c r="AK5534" s="107"/>
      <c r="AL5534" s="107"/>
    </row>
    <row r="5535" spans="1:38" s="44" customFormat="1" ht="216.75">
      <c r="A5535" s="621">
        <v>7</v>
      </c>
      <c r="B5535" s="627" t="s">
        <v>6202</v>
      </c>
      <c r="C5535" s="627" t="s">
        <v>6443</v>
      </c>
      <c r="D5535" s="627" t="s">
        <v>6451</v>
      </c>
      <c r="E5535" s="624" t="s">
        <v>16793</v>
      </c>
      <c r="F5535" s="624" t="s">
        <v>51</v>
      </c>
      <c r="G5535" s="138"/>
      <c r="H5535" s="138"/>
      <c r="I5535" s="138"/>
      <c r="J5535" s="624" t="s">
        <v>5289</v>
      </c>
      <c r="K5535" s="624" t="s">
        <v>2326</v>
      </c>
      <c r="L5535" s="624" t="s">
        <v>51</v>
      </c>
      <c r="M5535" s="202"/>
      <c r="N5535" s="138"/>
      <c r="O5535" s="624">
        <v>0</v>
      </c>
      <c r="P5535" s="624">
        <v>0</v>
      </c>
      <c r="Q5535" s="624">
        <v>0</v>
      </c>
      <c r="R5535" s="624">
        <v>0</v>
      </c>
      <c r="S5535" s="624">
        <v>0</v>
      </c>
      <c r="T5535" s="624">
        <v>0</v>
      </c>
      <c r="U5535" s="624">
        <v>0</v>
      </c>
      <c r="V5535" s="624">
        <v>0</v>
      </c>
      <c r="W5535" s="624">
        <v>0</v>
      </c>
      <c r="X5535" s="366">
        <v>0</v>
      </c>
      <c r="Y5535" s="624">
        <v>0</v>
      </c>
      <c r="Z5535" s="624" t="s">
        <v>51</v>
      </c>
      <c r="AA5535" s="624" t="s">
        <v>5289</v>
      </c>
      <c r="AB5535" s="624" t="s">
        <v>5289</v>
      </c>
      <c r="AC5535" s="84" t="s">
        <v>5289</v>
      </c>
      <c r="AD5535" s="84" t="s">
        <v>5289</v>
      </c>
      <c r="AE5535" s="84" t="s">
        <v>5289</v>
      </c>
      <c r="AF5535" s="84" t="s">
        <v>5289</v>
      </c>
      <c r="AG5535" s="107"/>
      <c r="AH5535" s="107"/>
      <c r="AI5535" s="107"/>
      <c r="AJ5535" s="107"/>
      <c r="AK5535" s="107"/>
      <c r="AL5535" s="107"/>
    </row>
    <row r="5536" spans="1:38" s="44" customFormat="1" ht="127.5" customHeight="1">
      <c r="A5536" s="621">
        <v>8</v>
      </c>
      <c r="B5536" s="627" t="s">
        <v>6203</v>
      </c>
      <c r="C5536" s="627" t="s">
        <v>6443</v>
      </c>
      <c r="D5536" s="627" t="s">
        <v>6452</v>
      </c>
      <c r="E5536" s="624" t="s">
        <v>16794</v>
      </c>
      <c r="F5536" s="624" t="s">
        <v>51</v>
      </c>
      <c r="G5536" s="138"/>
      <c r="H5536" s="138"/>
      <c r="I5536" s="138"/>
      <c r="J5536" s="624" t="s">
        <v>5289</v>
      </c>
      <c r="K5536" s="624" t="s">
        <v>994</v>
      </c>
      <c r="L5536" s="624" t="s">
        <v>51</v>
      </c>
      <c r="M5536" s="202"/>
      <c r="N5536" s="138"/>
      <c r="O5536" s="624">
        <v>0</v>
      </c>
      <c r="P5536" s="624">
        <v>0</v>
      </c>
      <c r="Q5536" s="624">
        <v>0</v>
      </c>
      <c r="R5536" s="624">
        <v>0</v>
      </c>
      <c r="S5536" s="624">
        <v>0</v>
      </c>
      <c r="T5536" s="624">
        <v>0</v>
      </c>
      <c r="U5536" s="624">
        <v>0</v>
      </c>
      <c r="V5536" s="624">
        <v>0</v>
      </c>
      <c r="W5536" s="624">
        <v>0</v>
      </c>
      <c r="X5536" s="366">
        <v>819</v>
      </c>
      <c r="Y5536" s="624">
        <v>0</v>
      </c>
      <c r="Z5536" s="624" t="s">
        <v>51</v>
      </c>
      <c r="AA5536" s="624" t="s">
        <v>5289</v>
      </c>
      <c r="AB5536" s="624" t="s">
        <v>5289</v>
      </c>
      <c r="AC5536" s="84" t="s">
        <v>5289</v>
      </c>
      <c r="AD5536" s="84" t="s">
        <v>5289</v>
      </c>
      <c r="AE5536" s="84" t="s">
        <v>5289</v>
      </c>
      <c r="AF5536" s="84" t="s">
        <v>5289</v>
      </c>
      <c r="AG5536" s="107"/>
      <c r="AH5536" s="107"/>
      <c r="AI5536" s="107"/>
      <c r="AJ5536" s="107"/>
      <c r="AK5536" s="107"/>
      <c r="AL5536" s="107"/>
    </row>
    <row r="5537" spans="1:38" s="44" customFormat="1" ht="198" customHeight="1">
      <c r="A5537" s="621">
        <v>9</v>
      </c>
      <c r="B5537" s="627" t="s">
        <v>579</v>
      </c>
      <c r="C5537" s="627" t="s">
        <v>6443</v>
      </c>
      <c r="D5537" s="627" t="s">
        <v>6453</v>
      </c>
      <c r="E5537" s="624" t="s">
        <v>16795</v>
      </c>
      <c r="F5537" s="624" t="s">
        <v>51</v>
      </c>
      <c r="G5537" s="138"/>
      <c r="H5537" s="138"/>
      <c r="I5537" s="138"/>
      <c r="J5537" s="624" t="s">
        <v>5289</v>
      </c>
      <c r="K5537" s="624" t="s">
        <v>6244</v>
      </c>
      <c r="L5537" s="624" t="s">
        <v>51</v>
      </c>
      <c r="M5537" s="202"/>
      <c r="N5537" s="138"/>
      <c r="O5537" s="624">
        <v>0</v>
      </c>
      <c r="P5537" s="624">
        <v>0</v>
      </c>
      <c r="Q5537" s="624">
        <v>0</v>
      </c>
      <c r="R5537" s="624">
        <v>0</v>
      </c>
      <c r="S5537" s="624">
        <v>0</v>
      </c>
      <c r="T5537" s="624">
        <v>0</v>
      </c>
      <c r="U5537" s="624">
        <v>0</v>
      </c>
      <c r="V5537" s="624">
        <v>0</v>
      </c>
      <c r="W5537" s="624">
        <v>0</v>
      </c>
      <c r="X5537" s="366">
        <v>0</v>
      </c>
      <c r="Y5537" s="624">
        <v>0</v>
      </c>
      <c r="Z5537" s="624" t="s">
        <v>51</v>
      </c>
      <c r="AA5537" s="624" t="s">
        <v>5289</v>
      </c>
      <c r="AB5537" s="624" t="s">
        <v>5289</v>
      </c>
      <c r="AC5537" s="84" t="s">
        <v>5289</v>
      </c>
      <c r="AD5537" s="84" t="s">
        <v>5289</v>
      </c>
      <c r="AE5537" s="84" t="s">
        <v>5289</v>
      </c>
      <c r="AF5537" s="84" t="s">
        <v>5289</v>
      </c>
      <c r="AG5537" s="107"/>
      <c r="AH5537" s="107"/>
      <c r="AI5537" s="107"/>
      <c r="AJ5537" s="107"/>
      <c r="AK5537" s="107"/>
      <c r="AL5537" s="107"/>
    </row>
    <row r="5538" spans="1:38" s="44" customFormat="1" ht="15.75" customHeight="1" thickBot="1">
      <c r="A5538" s="18"/>
      <c r="B5538" s="625">
        <v>9</v>
      </c>
      <c r="C5538" s="625"/>
      <c r="D5538" s="625">
        <v>9</v>
      </c>
      <c r="E5538" s="625">
        <v>9</v>
      </c>
      <c r="F5538" s="625">
        <v>2</v>
      </c>
      <c r="G5538" s="625">
        <v>0</v>
      </c>
      <c r="H5538" s="625">
        <v>1</v>
      </c>
      <c r="I5538" s="625"/>
      <c r="J5538" s="625">
        <v>1</v>
      </c>
      <c r="K5538" s="625">
        <v>9</v>
      </c>
      <c r="L5538" s="625">
        <v>1</v>
      </c>
      <c r="M5538" s="199"/>
      <c r="N5538" s="625">
        <f t="shared" ref="N5538:O5538" si="1974">SUM(N5529:N5537)</f>
        <v>0</v>
      </c>
      <c r="O5538" s="625">
        <f t="shared" si="1974"/>
        <v>0</v>
      </c>
      <c r="P5538" s="625">
        <f t="shared" ref="P5538:Q5538" si="1975">SUM(P5529:P5537)</f>
        <v>0</v>
      </c>
      <c r="Q5538" s="625">
        <f t="shared" si="1975"/>
        <v>0</v>
      </c>
      <c r="R5538" s="625">
        <f t="shared" ref="R5538" si="1976">SUM(R5529:R5537)</f>
        <v>0</v>
      </c>
      <c r="S5538" s="625">
        <f t="shared" ref="S5538" si="1977">SUM(S5529:S5537)</f>
        <v>0</v>
      </c>
      <c r="T5538" s="625">
        <f t="shared" ref="T5538:U5538" si="1978">SUM(T5529:T5537)</f>
        <v>0</v>
      </c>
      <c r="U5538" s="625">
        <f t="shared" si="1978"/>
        <v>0</v>
      </c>
      <c r="V5538" s="625">
        <f t="shared" ref="V5538:W5538" si="1979">SUM(V5529:V5537)</f>
        <v>0</v>
      </c>
      <c r="W5538" s="625">
        <f t="shared" si="1979"/>
        <v>0</v>
      </c>
      <c r="X5538" s="625">
        <f t="shared" ref="X5538:Y5538" si="1980">SUM(X5529:X5537)</f>
        <v>911</v>
      </c>
      <c r="Y5538" s="625">
        <f t="shared" si="1980"/>
        <v>0</v>
      </c>
      <c r="Z5538" s="18">
        <v>0</v>
      </c>
      <c r="AA5538" s="18">
        <v>1</v>
      </c>
      <c r="AB5538" s="18">
        <v>1</v>
      </c>
      <c r="AC5538" s="18"/>
      <c r="AD5538" s="18"/>
      <c r="AE5538" s="18"/>
      <c r="AF5538" s="18"/>
      <c r="AG5538" s="107"/>
      <c r="AH5538" s="107"/>
      <c r="AI5538" s="107"/>
      <c r="AJ5538" s="107"/>
      <c r="AK5538" s="107"/>
      <c r="AL5538" s="107"/>
    </row>
    <row r="5539" spans="1:38" s="44" customFormat="1" ht="15.75" customHeight="1" thickBot="1">
      <c r="A5539" s="660" t="s">
        <v>6217</v>
      </c>
      <c r="B5539" s="661"/>
      <c r="C5539" s="661"/>
      <c r="D5539" s="661"/>
      <c r="E5539" s="661"/>
      <c r="F5539" s="661"/>
      <c r="G5539" s="661"/>
      <c r="H5539" s="661"/>
      <c r="I5539" s="661"/>
      <c r="J5539" s="661"/>
      <c r="K5539" s="661"/>
      <c r="L5539" s="661"/>
      <c r="M5539" s="661"/>
      <c r="N5539" s="661"/>
      <c r="O5539" s="661"/>
      <c r="P5539" s="661"/>
      <c r="Q5539" s="661"/>
      <c r="R5539" s="661"/>
      <c r="S5539" s="661"/>
      <c r="T5539" s="661"/>
      <c r="U5539" s="661"/>
      <c r="V5539" s="661"/>
      <c r="W5539" s="661"/>
      <c r="X5539" s="661"/>
      <c r="Y5539" s="661"/>
      <c r="Z5539" s="661"/>
      <c r="AA5539" s="661"/>
      <c r="AB5539" s="661"/>
      <c r="AC5539" s="661"/>
      <c r="AD5539" s="661"/>
      <c r="AE5539" s="661"/>
      <c r="AF5539" s="662"/>
      <c r="AG5539" s="107"/>
      <c r="AH5539" s="107"/>
      <c r="AI5539" s="107"/>
      <c r="AJ5539" s="107"/>
      <c r="AK5539" s="107"/>
      <c r="AL5539" s="107"/>
    </row>
    <row r="5540" spans="1:38" s="44" customFormat="1" ht="229.5" customHeight="1">
      <c r="A5540" s="621">
        <v>1</v>
      </c>
      <c r="B5540" s="627" t="s">
        <v>6457</v>
      </c>
      <c r="C5540" s="627" t="s">
        <v>6469</v>
      </c>
      <c r="D5540" s="627" t="s">
        <v>6470</v>
      </c>
      <c r="E5540" s="624" t="s">
        <v>40</v>
      </c>
      <c r="F5540" s="624" t="s">
        <v>16683</v>
      </c>
      <c r="G5540" s="138"/>
      <c r="H5540" s="138"/>
      <c r="I5540" s="138"/>
      <c r="J5540" s="627" t="s">
        <v>6458</v>
      </c>
      <c r="K5540" s="624" t="s">
        <v>1617</v>
      </c>
      <c r="L5540" s="624" t="s">
        <v>40</v>
      </c>
      <c r="M5540" s="627" t="s">
        <v>13432</v>
      </c>
      <c r="N5540" s="643">
        <v>0</v>
      </c>
      <c r="O5540" s="624">
        <v>0</v>
      </c>
      <c r="P5540" s="624">
        <v>0</v>
      </c>
      <c r="Q5540" s="624">
        <v>0</v>
      </c>
      <c r="R5540" s="624">
        <v>0</v>
      </c>
      <c r="S5540" s="624">
        <v>0</v>
      </c>
      <c r="T5540" s="624">
        <v>0</v>
      </c>
      <c r="U5540" s="624">
        <v>0</v>
      </c>
      <c r="V5540" s="624">
        <v>0</v>
      </c>
      <c r="W5540" s="624">
        <v>0</v>
      </c>
      <c r="X5540" s="366">
        <v>0</v>
      </c>
      <c r="Y5540" s="624">
        <v>0</v>
      </c>
      <c r="Z5540" s="624" t="s">
        <v>51</v>
      </c>
      <c r="AA5540" s="627" t="s">
        <v>6479</v>
      </c>
      <c r="AB5540" s="627" t="s">
        <v>6459</v>
      </c>
      <c r="AC5540" s="159" t="s">
        <v>6460</v>
      </c>
      <c r="AD5540" s="159" t="s">
        <v>6461</v>
      </c>
      <c r="AE5540" s="159" t="s">
        <v>6462</v>
      </c>
      <c r="AF5540" s="130" t="s">
        <v>6463</v>
      </c>
      <c r="AG5540" s="107"/>
      <c r="AH5540" s="107"/>
      <c r="AI5540" s="107"/>
      <c r="AJ5540" s="107"/>
      <c r="AK5540" s="107"/>
      <c r="AL5540" s="107"/>
    </row>
    <row r="5541" spans="1:38" s="44" customFormat="1" ht="102" customHeight="1">
      <c r="A5541" s="621">
        <v>2</v>
      </c>
      <c r="B5541" s="627" t="s">
        <v>1556</v>
      </c>
      <c r="C5541" s="627" t="s">
        <v>6469</v>
      </c>
      <c r="D5541" s="627" t="s">
        <v>6471</v>
      </c>
      <c r="E5541" s="624" t="s">
        <v>40</v>
      </c>
      <c r="F5541" s="138"/>
      <c r="G5541" s="138"/>
      <c r="H5541" s="138"/>
      <c r="I5541" s="138"/>
      <c r="J5541" s="624" t="s">
        <v>5289</v>
      </c>
      <c r="K5541" s="624" t="s">
        <v>6464</v>
      </c>
      <c r="L5541" s="624" t="s">
        <v>51</v>
      </c>
      <c r="M5541" s="202"/>
      <c r="N5541" s="138"/>
      <c r="O5541" s="624">
        <v>0</v>
      </c>
      <c r="P5541" s="624">
        <v>0</v>
      </c>
      <c r="Q5541" s="624">
        <v>0</v>
      </c>
      <c r="R5541" s="624">
        <v>0</v>
      </c>
      <c r="S5541" s="624">
        <v>0</v>
      </c>
      <c r="T5541" s="624">
        <v>0</v>
      </c>
      <c r="U5541" s="624">
        <v>0</v>
      </c>
      <c r="V5541" s="624">
        <v>0</v>
      </c>
      <c r="W5541" s="624">
        <v>0</v>
      </c>
      <c r="X5541" s="366">
        <v>90</v>
      </c>
      <c r="Y5541" s="624">
        <v>0</v>
      </c>
      <c r="Z5541" s="624" t="s">
        <v>51</v>
      </c>
      <c r="AA5541" s="624" t="s">
        <v>5289</v>
      </c>
      <c r="AB5541" s="624" t="s">
        <v>5289</v>
      </c>
      <c r="AC5541" s="84" t="s">
        <v>5289</v>
      </c>
      <c r="AD5541" s="84" t="s">
        <v>5289</v>
      </c>
      <c r="AE5541" s="84" t="s">
        <v>5289</v>
      </c>
      <c r="AF5541" s="165" t="s">
        <v>5289</v>
      </c>
      <c r="AG5541" s="107"/>
      <c r="AH5541" s="107"/>
      <c r="AI5541" s="107"/>
      <c r="AJ5541" s="107"/>
      <c r="AK5541" s="107"/>
      <c r="AL5541" s="107"/>
    </row>
    <row r="5542" spans="1:38" s="44" customFormat="1" ht="127.5" customHeight="1">
      <c r="A5542" s="621">
        <v>3</v>
      </c>
      <c r="B5542" s="627" t="s">
        <v>6106</v>
      </c>
      <c r="C5542" s="627" t="s">
        <v>6469</v>
      </c>
      <c r="D5542" s="627" t="s">
        <v>6472</v>
      </c>
      <c r="E5542" s="624" t="s">
        <v>40</v>
      </c>
      <c r="F5542" s="138"/>
      <c r="G5542" s="138"/>
      <c r="H5542" s="138"/>
      <c r="I5542" s="138"/>
      <c r="J5542" s="624" t="s">
        <v>5289</v>
      </c>
      <c r="K5542" s="624" t="s">
        <v>1622</v>
      </c>
      <c r="L5542" s="624" t="s">
        <v>51</v>
      </c>
      <c r="M5542" s="202"/>
      <c r="N5542" s="138"/>
      <c r="O5542" s="624">
        <v>0</v>
      </c>
      <c r="P5542" s="624">
        <v>0</v>
      </c>
      <c r="Q5542" s="624">
        <v>0</v>
      </c>
      <c r="R5542" s="624">
        <v>0</v>
      </c>
      <c r="S5542" s="624">
        <v>0</v>
      </c>
      <c r="T5542" s="624">
        <v>0</v>
      </c>
      <c r="U5542" s="624">
        <v>0</v>
      </c>
      <c r="V5542" s="624">
        <v>0</v>
      </c>
      <c r="W5542" s="624">
        <v>0</v>
      </c>
      <c r="X5542" s="366">
        <v>810</v>
      </c>
      <c r="Y5542" s="624">
        <v>0</v>
      </c>
      <c r="Z5542" s="624" t="s">
        <v>51</v>
      </c>
      <c r="AA5542" s="624" t="s">
        <v>5289</v>
      </c>
      <c r="AB5542" s="624" t="s">
        <v>5289</v>
      </c>
      <c r="AC5542" s="84" t="s">
        <v>5289</v>
      </c>
      <c r="AD5542" s="84" t="s">
        <v>5289</v>
      </c>
      <c r="AE5542" s="84" t="s">
        <v>5289</v>
      </c>
      <c r="AF5542" s="165" t="s">
        <v>5289</v>
      </c>
      <c r="AG5542" s="107"/>
      <c r="AH5542" s="107"/>
      <c r="AI5542" s="107"/>
      <c r="AJ5542" s="107"/>
      <c r="AK5542" s="107"/>
      <c r="AL5542" s="107"/>
    </row>
    <row r="5543" spans="1:38" s="44" customFormat="1" ht="89.25">
      <c r="A5543" s="621">
        <v>4</v>
      </c>
      <c r="B5543" s="627" t="s">
        <v>2522</v>
      </c>
      <c r="C5543" s="627" t="s">
        <v>6469</v>
      </c>
      <c r="D5543" s="627" t="s">
        <v>6473</v>
      </c>
      <c r="E5543" s="624" t="s">
        <v>40</v>
      </c>
      <c r="F5543" s="138"/>
      <c r="G5543" s="138"/>
      <c r="H5543" s="138"/>
      <c r="I5543" s="138"/>
      <c r="J5543" s="624" t="s">
        <v>5289</v>
      </c>
      <c r="K5543" s="624" t="s">
        <v>4174</v>
      </c>
      <c r="L5543" s="624" t="s">
        <v>51</v>
      </c>
      <c r="M5543" s="202"/>
      <c r="N5543" s="138"/>
      <c r="O5543" s="624">
        <v>0</v>
      </c>
      <c r="P5543" s="624">
        <v>0</v>
      </c>
      <c r="Q5543" s="624">
        <v>0</v>
      </c>
      <c r="R5543" s="624">
        <v>0</v>
      </c>
      <c r="S5543" s="624">
        <v>0</v>
      </c>
      <c r="T5543" s="624">
        <v>0</v>
      </c>
      <c r="U5543" s="624">
        <v>0</v>
      </c>
      <c r="V5543" s="624">
        <v>0</v>
      </c>
      <c r="W5543" s="624">
        <v>0</v>
      </c>
      <c r="X5543" s="366">
        <v>4</v>
      </c>
      <c r="Y5543" s="624">
        <v>0</v>
      </c>
      <c r="Z5543" s="624" t="s">
        <v>51</v>
      </c>
      <c r="AA5543" s="624" t="s">
        <v>5289</v>
      </c>
      <c r="AB5543" s="624" t="s">
        <v>5289</v>
      </c>
      <c r="AC5543" s="84" t="s">
        <v>5289</v>
      </c>
      <c r="AD5543" s="84" t="s">
        <v>5289</v>
      </c>
      <c r="AE5543" s="84" t="s">
        <v>5289</v>
      </c>
      <c r="AF5543" s="165" t="s">
        <v>5289</v>
      </c>
      <c r="AG5543" s="107"/>
      <c r="AH5543" s="107"/>
      <c r="AI5543" s="107"/>
      <c r="AJ5543" s="107"/>
      <c r="AK5543" s="107"/>
      <c r="AL5543" s="107"/>
    </row>
    <row r="5544" spans="1:38" s="44" customFormat="1" ht="102">
      <c r="A5544" s="621">
        <v>5</v>
      </c>
      <c r="B5544" s="627" t="s">
        <v>6182</v>
      </c>
      <c r="C5544" s="627" t="s">
        <v>6469</v>
      </c>
      <c r="D5544" s="627" t="s">
        <v>6474</v>
      </c>
      <c r="E5544" s="624" t="s">
        <v>40</v>
      </c>
      <c r="F5544" s="138"/>
      <c r="G5544" s="138"/>
      <c r="H5544" s="138"/>
      <c r="I5544" s="138"/>
      <c r="J5544" s="624" t="s">
        <v>5289</v>
      </c>
      <c r="K5544" s="624" t="s">
        <v>6465</v>
      </c>
      <c r="L5544" s="624" t="s">
        <v>51</v>
      </c>
      <c r="M5544" s="202"/>
      <c r="N5544" s="138"/>
      <c r="O5544" s="624">
        <v>0</v>
      </c>
      <c r="P5544" s="624">
        <v>0</v>
      </c>
      <c r="Q5544" s="624">
        <v>0</v>
      </c>
      <c r="R5544" s="624">
        <v>0</v>
      </c>
      <c r="S5544" s="624">
        <v>0</v>
      </c>
      <c r="T5544" s="624">
        <v>0</v>
      </c>
      <c r="U5544" s="624">
        <v>0</v>
      </c>
      <c r="V5544" s="624">
        <v>0</v>
      </c>
      <c r="W5544" s="624">
        <v>0</v>
      </c>
      <c r="X5544" s="366">
        <v>12</v>
      </c>
      <c r="Y5544" s="624">
        <v>0</v>
      </c>
      <c r="Z5544" s="624" t="s">
        <v>51</v>
      </c>
      <c r="AA5544" s="624" t="s">
        <v>5289</v>
      </c>
      <c r="AB5544" s="624" t="s">
        <v>5289</v>
      </c>
      <c r="AC5544" s="84" t="s">
        <v>5289</v>
      </c>
      <c r="AD5544" s="84" t="s">
        <v>5289</v>
      </c>
      <c r="AE5544" s="84" t="s">
        <v>5289</v>
      </c>
      <c r="AF5544" s="165" t="s">
        <v>5289</v>
      </c>
      <c r="AG5544" s="107"/>
      <c r="AH5544" s="107"/>
      <c r="AI5544" s="107"/>
      <c r="AJ5544" s="107"/>
      <c r="AK5544" s="107"/>
      <c r="AL5544" s="107"/>
    </row>
    <row r="5545" spans="1:38" s="44" customFormat="1" ht="102" customHeight="1">
      <c r="A5545" s="621">
        <v>6</v>
      </c>
      <c r="B5545" s="627" t="s">
        <v>579</v>
      </c>
      <c r="C5545" s="627" t="s">
        <v>6469</v>
      </c>
      <c r="D5545" s="627" t="s">
        <v>6475</v>
      </c>
      <c r="E5545" s="624" t="s">
        <v>40</v>
      </c>
      <c r="F5545" s="138"/>
      <c r="G5545" s="138"/>
      <c r="H5545" s="138"/>
      <c r="I5545" s="138"/>
      <c r="J5545" s="624" t="s">
        <v>5289</v>
      </c>
      <c r="K5545" s="624" t="s">
        <v>6466</v>
      </c>
      <c r="L5545" s="624" t="s">
        <v>51</v>
      </c>
      <c r="M5545" s="202"/>
      <c r="N5545" s="138"/>
      <c r="O5545" s="624">
        <v>0</v>
      </c>
      <c r="P5545" s="624">
        <v>0</v>
      </c>
      <c r="Q5545" s="624">
        <v>0</v>
      </c>
      <c r="R5545" s="624">
        <v>0</v>
      </c>
      <c r="S5545" s="624">
        <v>0</v>
      </c>
      <c r="T5545" s="624">
        <v>0</v>
      </c>
      <c r="U5545" s="624">
        <v>0</v>
      </c>
      <c r="V5545" s="624">
        <v>0</v>
      </c>
      <c r="W5545" s="624">
        <v>0</v>
      </c>
      <c r="X5545" s="366">
        <v>0</v>
      </c>
      <c r="Y5545" s="624">
        <v>0</v>
      </c>
      <c r="Z5545" s="624" t="s">
        <v>51</v>
      </c>
      <c r="AA5545" s="624" t="s">
        <v>5289</v>
      </c>
      <c r="AB5545" s="624" t="s">
        <v>5289</v>
      </c>
      <c r="AC5545" s="84" t="s">
        <v>5289</v>
      </c>
      <c r="AD5545" s="84" t="s">
        <v>5289</v>
      </c>
      <c r="AE5545" s="84" t="s">
        <v>5289</v>
      </c>
      <c r="AF5545" s="165" t="s">
        <v>5289</v>
      </c>
      <c r="AG5545" s="107"/>
      <c r="AH5545" s="107"/>
      <c r="AI5545" s="107"/>
      <c r="AJ5545" s="107"/>
      <c r="AK5545" s="107"/>
      <c r="AL5545" s="107"/>
    </row>
    <row r="5546" spans="1:38" s="44" customFormat="1" ht="102" customHeight="1">
      <c r="A5546" s="621">
        <v>7</v>
      </c>
      <c r="B5546" s="627" t="s">
        <v>2131</v>
      </c>
      <c r="C5546" s="627" t="s">
        <v>6469</v>
      </c>
      <c r="D5546" s="627" t="s">
        <v>6476</v>
      </c>
      <c r="E5546" s="624" t="s">
        <v>40</v>
      </c>
      <c r="F5546" s="138"/>
      <c r="G5546" s="138"/>
      <c r="H5546" s="138"/>
      <c r="I5546" s="138"/>
      <c r="J5546" s="624" t="s">
        <v>5289</v>
      </c>
      <c r="K5546" s="624" t="s">
        <v>6467</v>
      </c>
      <c r="L5546" s="624" t="s">
        <v>51</v>
      </c>
      <c r="M5546" s="202"/>
      <c r="N5546" s="138"/>
      <c r="O5546" s="624">
        <v>0</v>
      </c>
      <c r="P5546" s="624">
        <v>0</v>
      </c>
      <c r="Q5546" s="624">
        <v>0</v>
      </c>
      <c r="R5546" s="624">
        <v>0</v>
      </c>
      <c r="S5546" s="624">
        <v>0</v>
      </c>
      <c r="T5546" s="624">
        <v>0</v>
      </c>
      <c r="U5546" s="624">
        <v>0</v>
      </c>
      <c r="V5546" s="624">
        <v>0</v>
      </c>
      <c r="W5546" s="624">
        <v>0</v>
      </c>
      <c r="X5546" s="366">
        <v>15</v>
      </c>
      <c r="Y5546" s="624">
        <v>0</v>
      </c>
      <c r="Z5546" s="624" t="s">
        <v>51</v>
      </c>
      <c r="AA5546" s="624" t="s">
        <v>5289</v>
      </c>
      <c r="AB5546" s="624" t="s">
        <v>5289</v>
      </c>
      <c r="AC5546" s="84" t="s">
        <v>5289</v>
      </c>
      <c r="AD5546" s="84" t="s">
        <v>5289</v>
      </c>
      <c r="AE5546" s="84" t="s">
        <v>5289</v>
      </c>
      <c r="AF5546" s="165" t="s">
        <v>5289</v>
      </c>
      <c r="AG5546" s="107"/>
      <c r="AH5546" s="107"/>
      <c r="AI5546" s="107"/>
      <c r="AJ5546" s="107"/>
      <c r="AK5546" s="107"/>
      <c r="AL5546" s="107"/>
    </row>
    <row r="5547" spans="1:38" s="44" customFormat="1" ht="89.25">
      <c r="A5547" s="621">
        <v>8</v>
      </c>
      <c r="B5547" s="627" t="s">
        <v>6180</v>
      </c>
      <c r="C5547" s="627" t="s">
        <v>6469</v>
      </c>
      <c r="D5547" s="627" t="s">
        <v>6477</v>
      </c>
      <c r="E5547" s="624" t="s">
        <v>40</v>
      </c>
      <c r="F5547" s="138"/>
      <c r="G5547" s="138"/>
      <c r="H5547" s="138"/>
      <c r="I5547" s="138"/>
      <c r="J5547" s="624" t="s">
        <v>5289</v>
      </c>
      <c r="K5547" s="624" t="s">
        <v>6468</v>
      </c>
      <c r="L5547" s="624" t="s">
        <v>51</v>
      </c>
      <c r="M5547" s="202"/>
      <c r="N5547" s="138"/>
      <c r="O5547" s="624">
        <v>0</v>
      </c>
      <c r="P5547" s="624">
        <v>0</v>
      </c>
      <c r="Q5547" s="624">
        <v>0</v>
      </c>
      <c r="R5547" s="624">
        <v>0</v>
      </c>
      <c r="S5547" s="624">
        <v>0</v>
      </c>
      <c r="T5547" s="624">
        <v>0</v>
      </c>
      <c r="U5547" s="624">
        <v>0</v>
      </c>
      <c r="V5547" s="624">
        <v>0</v>
      </c>
      <c r="W5547" s="624">
        <v>0</v>
      </c>
      <c r="X5547" s="366">
        <v>0</v>
      </c>
      <c r="Y5547" s="624">
        <v>0</v>
      </c>
      <c r="Z5547" s="624" t="s">
        <v>51</v>
      </c>
      <c r="AA5547" s="624" t="s">
        <v>5289</v>
      </c>
      <c r="AB5547" s="624" t="s">
        <v>5289</v>
      </c>
      <c r="AC5547" s="84" t="s">
        <v>5289</v>
      </c>
      <c r="AD5547" s="84" t="s">
        <v>5289</v>
      </c>
      <c r="AE5547" s="84" t="s">
        <v>5289</v>
      </c>
      <c r="AF5547" s="165" t="s">
        <v>5289</v>
      </c>
      <c r="AG5547" s="107"/>
      <c r="AH5547" s="107"/>
      <c r="AI5547" s="107"/>
      <c r="AJ5547" s="107"/>
      <c r="AK5547" s="107"/>
      <c r="AL5547" s="107"/>
    </row>
    <row r="5548" spans="1:38" s="44" customFormat="1" ht="89.25">
      <c r="A5548" s="621">
        <v>9</v>
      </c>
      <c r="B5548" s="627" t="s">
        <v>1737</v>
      </c>
      <c r="C5548" s="627" t="s">
        <v>6469</v>
      </c>
      <c r="D5548" s="627" t="s">
        <v>6478</v>
      </c>
      <c r="E5548" s="624" t="s">
        <v>40</v>
      </c>
      <c r="F5548" s="138"/>
      <c r="G5548" s="138"/>
      <c r="H5548" s="138"/>
      <c r="I5548" s="138"/>
      <c r="J5548" s="624" t="s">
        <v>5289</v>
      </c>
      <c r="K5548" s="624" t="s">
        <v>4162</v>
      </c>
      <c r="L5548" s="624" t="s">
        <v>40</v>
      </c>
      <c r="M5548" s="627" t="s">
        <v>13014</v>
      </c>
      <c r="N5548" s="643">
        <v>0</v>
      </c>
      <c r="O5548" s="624">
        <v>0</v>
      </c>
      <c r="P5548" s="624">
        <v>0</v>
      </c>
      <c r="Q5548" s="624">
        <v>0</v>
      </c>
      <c r="R5548" s="624">
        <v>0</v>
      </c>
      <c r="S5548" s="624">
        <v>0</v>
      </c>
      <c r="T5548" s="624">
        <v>0</v>
      </c>
      <c r="U5548" s="624">
        <v>0</v>
      </c>
      <c r="V5548" s="624">
        <v>0</v>
      </c>
      <c r="W5548" s="624">
        <v>0</v>
      </c>
      <c r="X5548" s="366">
        <v>12</v>
      </c>
      <c r="Y5548" s="624">
        <v>0</v>
      </c>
      <c r="Z5548" s="624" t="s">
        <v>51</v>
      </c>
      <c r="AA5548" s="624" t="s">
        <v>5289</v>
      </c>
      <c r="AB5548" s="624" t="s">
        <v>5289</v>
      </c>
      <c r="AC5548" s="84" t="s">
        <v>5289</v>
      </c>
      <c r="AD5548" s="84" t="s">
        <v>5289</v>
      </c>
      <c r="AE5548" s="84" t="s">
        <v>5289</v>
      </c>
      <c r="AF5548" s="165" t="s">
        <v>5289</v>
      </c>
      <c r="AG5548" s="107"/>
      <c r="AH5548" s="107"/>
      <c r="AI5548" s="107"/>
      <c r="AJ5548" s="107"/>
      <c r="AK5548" s="107"/>
      <c r="AL5548" s="107"/>
    </row>
    <row r="5549" spans="1:38" s="44" customFormat="1" ht="89.25">
      <c r="A5549" s="214">
        <v>10</v>
      </c>
      <c r="B5549" s="392" t="s">
        <v>19351</v>
      </c>
      <c r="C5549" s="392" t="s">
        <v>6469</v>
      </c>
      <c r="D5549" s="392" t="s">
        <v>19352</v>
      </c>
      <c r="E5549" s="366" t="s">
        <v>40</v>
      </c>
      <c r="F5549" s="272"/>
      <c r="G5549" s="272"/>
      <c r="H5549" s="272"/>
      <c r="I5549" s="272"/>
      <c r="J5549" s="202"/>
      <c r="K5549" s="138"/>
      <c r="L5549" s="624" t="s">
        <v>51</v>
      </c>
      <c r="M5549" s="202"/>
      <c r="N5549" s="138"/>
      <c r="O5549" s="457">
        <v>0</v>
      </c>
      <c r="P5549" s="457">
        <v>0</v>
      </c>
      <c r="Q5549" s="457">
        <v>0</v>
      </c>
      <c r="R5549" s="457">
        <v>0</v>
      </c>
      <c r="S5549" s="457">
        <v>0</v>
      </c>
      <c r="T5549" s="457">
        <v>0</v>
      </c>
      <c r="U5549" s="457">
        <v>0</v>
      </c>
      <c r="V5549" s="457">
        <v>0</v>
      </c>
      <c r="W5549" s="457">
        <v>0</v>
      </c>
      <c r="X5549" s="366">
        <v>6</v>
      </c>
      <c r="Y5549" s="457">
        <v>0</v>
      </c>
      <c r="Z5549" s="624" t="s">
        <v>51</v>
      </c>
      <c r="AA5549" s="624" t="s">
        <v>5289</v>
      </c>
      <c r="AB5549" s="624" t="s">
        <v>5289</v>
      </c>
      <c r="AC5549" s="84" t="s">
        <v>5289</v>
      </c>
      <c r="AD5549" s="84" t="s">
        <v>5289</v>
      </c>
      <c r="AE5549" s="84" t="s">
        <v>5289</v>
      </c>
      <c r="AF5549" s="165" t="s">
        <v>5289</v>
      </c>
      <c r="AG5549" s="107"/>
      <c r="AH5549" s="107"/>
      <c r="AI5549" s="107"/>
      <c r="AJ5549" s="107"/>
      <c r="AK5549" s="107"/>
      <c r="AL5549" s="107"/>
    </row>
    <row r="5550" spans="1:38" s="44" customFormat="1" ht="89.25">
      <c r="A5550" s="214">
        <v>11</v>
      </c>
      <c r="B5550" s="392" t="s">
        <v>16499</v>
      </c>
      <c r="C5550" s="392" t="s">
        <v>6469</v>
      </c>
      <c r="D5550" s="392" t="s">
        <v>18518</v>
      </c>
      <c r="E5550" s="629" t="s">
        <v>40</v>
      </c>
      <c r="F5550" s="272"/>
      <c r="G5550" s="272"/>
      <c r="H5550" s="272"/>
      <c r="I5550" s="272"/>
      <c r="J5550" s="624" t="s">
        <v>5289</v>
      </c>
      <c r="K5550" s="624" t="s">
        <v>18519</v>
      </c>
      <c r="L5550" s="624" t="s">
        <v>51</v>
      </c>
      <c r="M5550" s="202"/>
      <c r="N5550" s="138"/>
      <c r="O5550" s="624">
        <v>0</v>
      </c>
      <c r="P5550" s="624">
        <v>0</v>
      </c>
      <c r="Q5550" s="624">
        <v>0</v>
      </c>
      <c r="R5550" s="624">
        <v>0</v>
      </c>
      <c r="S5550" s="624">
        <v>0</v>
      </c>
      <c r="T5550" s="624">
        <v>0</v>
      </c>
      <c r="U5550" s="624">
        <v>0</v>
      </c>
      <c r="V5550" s="624">
        <v>0</v>
      </c>
      <c r="W5550" s="624">
        <v>0</v>
      </c>
      <c r="X5550" s="366">
        <v>0</v>
      </c>
      <c r="Y5550" s="624">
        <v>0</v>
      </c>
      <c r="Z5550" s="624" t="s">
        <v>51</v>
      </c>
      <c r="AA5550" s="624" t="s">
        <v>5289</v>
      </c>
      <c r="AB5550" s="624" t="s">
        <v>5289</v>
      </c>
      <c r="AC5550" s="84" t="s">
        <v>5289</v>
      </c>
      <c r="AD5550" s="84" t="s">
        <v>5289</v>
      </c>
      <c r="AE5550" s="84" t="s">
        <v>5289</v>
      </c>
      <c r="AF5550" s="165" t="s">
        <v>5289</v>
      </c>
      <c r="AG5550" s="107"/>
      <c r="AH5550" s="107"/>
      <c r="AI5550" s="107"/>
      <c r="AJ5550" s="107"/>
      <c r="AK5550" s="107"/>
      <c r="AL5550" s="107"/>
    </row>
    <row r="5551" spans="1:38" s="44" customFormat="1" ht="15.75" customHeight="1" thickBot="1">
      <c r="A5551" s="18"/>
      <c r="B5551" s="625">
        <v>11</v>
      </c>
      <c r="C5551" s="625"/>
      <c r="D5551" s="625">
        <v>11</v>
      </c>
      <c r="E5551" s="625">
        <v>11</v>
      </c>
      <c r="F5551" s="625"/>
      <c r="G5551" s="625"/>
      <c r="H5551" s="625">
        <v>0</v>
      </c>
      <c r="I5551" s="625"/>
      <c r="J5551" s="625">
        <v>1</v>
      </c>
      <c r="K5551" s="625">
        <v>10</v>
      </c>
      <c r="L5551" s="625">
        <v>2</v>
      </c>
      <c r="M5551" s="199"/>
      <c r="N5551" s="625">
        <f t="shared" ref="N5551:O5551" si="1981">SUM(N5540:N5550)</f>
        <v>0</v>
      </c>
      <c r="O5551" s="625">
        <f t="shared" si="1981"/>
        <v>0</v>
      </c>
      <c r="P5551" s="625">
        <f t="shared" ref="P5551:Q5551" si="1982">SUM(P5540:P5550)</f>
        <v>0</v>
      </c>
      <c r="Q5551" s="625">
        <f t="shared" si="1982"/>
        <v>0</v>
      </c>
      <c r="R5551" s="625">
        <f t="shared" ref="R5551" si="1983">SUM(R5540:R5550)</f>
        <v>0</v>
      </c>
      <c r="S5551" s="625">
        <f t="shared" ref="S5551" si="1984">SUM(S5540:S5550)</f>
        <v>0</v>
      </c>
      <c r="T5551" s="625">
        <f t="shared" ref="T5551:U5551" si="1985">SUM(T5540:T5550)</f>
        <v>0</v>
      </c>
      <c r="U5551" s="625">
        <f t="shared" si="1985"/>
        <v>0</v>
      </c>
      <c r="V5551" s="625">
        <f t="shared" ref="V5551:W5551" si="1986">SUM(V5540:V5550)</f>
        <v>0</v>
      </c>
      <c r="W5551" s="625">
        <f t="shared" si="1986"/>
        <v>0</v>
      </c>
      <c r="X5551" s="625">
        <f t="shared" ref="X5551:Y5551" si="1987">SUM(X5540:X5550)</f>
        <v>949</v>
      </c>
      <c r="Y5551" s="625">
        <f t="shared" si="1987"/>
        <v>0</v>
      </c>
      <c r="Z5551" s="18">
        <v>0</v>
      </c>
      <c r="AA5551" s="18">
        <v>1</v>
      </c>
      <c r="AB5551" s="18">
        <v>1</v>
      </c>
      <c r="AC5551" s="18"/>
      <c r="AD5551" s="18"/>
      <c r="AE5551" s="18"/>
      <c r="AF5551" s="18"/>
      <c r="AG5551" s="107"/>
      <c r="AH5551" s="107"/>
      <c r="AI5551" s="107"/>
      <c r="AJ5551" s="107"/>
      <c r="AK5551" s="107"/>
      <c r="AL5551" s="107"/>
    </row>
    <row r="5552" spans="1:38" s="44" customFormat="1" ht="15.75" customHeight="1">
      <c r="A5552" s="688" t="s">
        <v>6218</v>
      </c>
      <c r="B5552" s="689"/>
      <c r="C5552" s="689"/>
      <c r="D5552" s="689"/>
      <c r="E5552" s="689"/>
      <c r="F5552" s="689"/>
      <c r="G5552" s="689"/>
      <c r="H5552" s="689"/>
      <c r="I5552" s="689"/>
      <c r="J5552" s="689"/>
      <c r="K5552" s="689"/>
      <c r="L5552" s="689"/>
      <c r="M5552" s="689"/>
      <c r="N5552" s="689"/>
      <c r="O5552" s="689"/>
      <c r="P5552" s="689"/>
      <c r="Q5552" s="689"/>
      <c r="R5552" s="689"/>
      <c r="S5552" s="689"/>
      <c r="T5552" s="689"/>
      <c r="U5552" s="689"/>
      <c r="V5552" s="689"/>
      <c r="W5552" s="689"/>
      <c r="X5552" s="689"/>
      <c r="Y5552" s="689"/>
      <c r="Z5552" s="689"/>
      <c r="AA5552" s="689"/>
      <c r="AB5552" s="689"/>
      <c r="AC5552" s="689"/>
      <c r="AD5552" s="689"/>
      <c r="AE5552" s="689"/>
      <c r="AF5552" s="690"/>
      <c r="AG5552" s="107"/>
      <c r="AH5552" s="107"/>
      <c r="AI5552" s="107"/>
      <c r="AJ5552" s="107"/>
      <c r="AK5552" s="107"/>
      <c r="AL5552" s="107"/>
    </row>
    <row r="5553" spans="1:38" s="160" customFormat="1" ht="147.75" customHeight="1">
      <c r="A5553" s="656">
        <v>1</v>
      </c>
      <c r="B5553" s="627" t="s">
        <v>6391</v>
      </c>
      <c r="C5553" s="627" t="s">
        <v>14000</v>
      </c>
      <c r="D5553" s="627" t="s">
        <v>14001</v>
      </c>
      <c r="E5553" s="451" t="s">
        <v>17281</v>
      </c>
      <c r="F5553" s="624" t="s">
        <v>51</v>
      </c>
      <c r="G5553" s="138"/>
      <c r="H5553" s="138"/>
      <c r="I5553" s="138"/>
      <c r="J5553" s="627" t="s">
        <v>14011</v>
      </c>
      <c r="K5553" s="634" t="s">
        <v>51</v>
      </c>
      <c r="L5553" s="634" t="s">
        <v>51</v>
      </c>
      <c r="M5553" s="923"/>
      <c r="N5553" s="924"/>
      <c r="O5553" s="624">
        <v>0</v>
      </c>
      <c r="P5553" s="624">
        <v>0</v>
      </c>
      <c r="Q5553" s="624">
        <v>0</v>
      </c>
      <c r="R5553" s="624">
        <v>0</v>
      </c>
      <c r="S5553" s="624">
        <v>0</v>
      </c>
      <c r="T5553" s="624">
        <v>0</v>
      </c>
      <c r="U5553" s="624">
        <v>0</v>
      </c>
      <c r="V5553" s="624">
        <v>0</v>
      </c>
      <c r="W5553" s="624">
        <v>0</v>
      </c>
      <c r="X5553" s="366">
        <v>738</v>
      </c>
      <c r="Y5553" s="624">
        <v>0</v>
      </c>
      <c r="Z5553" s="624" t="s">
        <v>51</v>
      </c>
      <c r="AA5553" s="627" t="s">
        <v>14012</v>
      </c>
      <c r="AB5553" s="627" t="s">
        <v>14013</v>
      </c>
      <c r="AC5553" s="84" t="s">
        <v>14014</v>
      </c>
      <c r="AD5553" s="84" t="s">
        <v>6481</v>
      </c>
      <c r="AE5553" s="84">
        <v>89041301247</v>
      </c>
      <c r="AF5553" s="84" t="s">
        <v>14015</v>
      </c>
    </row>
    <row r="5554" spans="1:38" s="160" customFormat="1" ht="120" customHeight="1">
      <c r="A5554" s="656">
        <v>2</v>
      </c>
      <c r="B5554" s="627" t="s">
        <v>14002</v>
      </c>
      <c r="C5554" s="627" t="s">
        <v>14000</v>
      </c>
      <c r="D5554" s="627" t="s">
        <v>14003</v>
      </c>
      <c r="E5554" s="451" t="s">
        <v>17282</v>
      </c>
      <c r="F5554" s="624" t="s">
        <v>19012</v>
      </c>
      <c r="G5554" s="624" t="s">
        <v>51</v>
      </c>
      <c r="H5554" s="624">
        <v>3</v>
      </c>
      <c r="I5554" s="624" t="s">
        <v>527</v>
      </c>
      <c r="J5554" s="924"/>
      <c r="K5554" s="924"/>
      <c r="L5554" s="624" t="s">
        <v>40</v>
      </c>
      <c r="M5554" s="624" t="s">
        <v>13014</v>
      </c>
      <c r="N5554" s="633">
        <v>0</v>
      </c>
      <c r="O5554" s="624">
        <v>0</v>
      </c>
      <c r="P5554" s="624">
        <v>0</v>
      </c>
      <c r="Q5554" s="624">
        <v>0</v>
      </c>
      <c r="R5554" s="624">
        <v>0</v>
      </c>
      <c r="S5554" s="624">
        <v>0</v>
      </c>
      <c r="T5554" s="624">
        <v>0</v>
      </c>
      <c r="U5554" s="624">
        <v>0</v>
      </c>
      <c r="V5554" s="624">
        <v>0</v>
      </c>
      <c r="W5554" s="624">
        <v>0</v>
      </c>
      <c r="X5554" s="366">
        <v>0</v>
      </c>
      <c r="Y5554" s="624">
        <v>0</v>
      </c>
      <c r="Z5554" s="624" t="s">
        <v>51</v>
      </c>
      <c r="AA5554" s="624" t="s">
        <v>5289</v>
      </c>
      <c r="AB5554" s="624" t="s">
        <v>5289</v>
      </c>
      <c r="AC5554" s="84" t="s">
        <v>5289</v>
      </c>
      <c r="AD5554" s="84" t="s">
        <v>5289</v>
      </c>
      <c r="AE5554" s="84" t="s">
        <v>5289</v>
      </c>
      <c r="AF5554" s="165" t="s">
        <v>5289</v>
      </c>
    </row>
    <row r="5555" spans="1:38" s="160" customFormat="1" ht="114.75" customHeight="1">
      <c r="A5555" s="656">
        <v>3</v>
      </c>
      <c r="B5555" s="627" t="s">
        <v>2522</v>
      </c>
      <c r="C5555" s="627" t="s">
        <v>14000</v>
      </c>
      <c r="D5555" s="627" t="s">
        <v>14004</v>
      </c>
      <c r="E5555" s="451" t="s">
        <v>17283</v>
      </c>
      <c r="F5555" s="634" t="s">
        <v>51</v>
      </c>
      <c r="G5555" s="924"/>
      <c r="H5555" s="924"/>
      <c r="I5555" s="924"/>
      <c r="J5555" s="924"/>
      <c r="K5555" s="924"/>
      <c r="L5555" s="634" t="s">
        <v>51</v>
      </c>
      <c r="M5555" s="923"/>
      <c r="N5555" s="924"/>
      <c r="O5555" s="624">
        <v>0</v>
      </c>
      <c r="P5555" s="624">
        <v>0</v>
      </c>
      <c r="Q5555" s="624">
        <v>0</v>
      </c>
      <c r="R5555" s="624">
        <v>0</v>
      </c>
      <c r="S5555" s="624">
        <v>0</v>
      </c>
      <c r="T5555" s="624">
        <v>0</v>
      </c>
      <c r="U5555" s="624">
        <v>0</v>
      </c>
      <c r="V5555" s="624">
        <v>0</v>
      </c>
      <c r="W5555" s="624">
        <v>0</v>
      </c>
      <c r="X5555" s="366">
        <v>0</v>
      </c>
      <c r="Y5555" s="624">
        <v>0</v>
      </c>
      <c r="Z5555" s="624" t="s">
        <v>51</v>
      </c>
      <c r="AA5555" s="624" t="s">
        <v>5289</v>
      </c>
      <c r="AB5555" s="624" t="s">
        <v>5289</v>
      </c>
      <c r="AC5555" s="84" t="s">
        <v>5289</v>
      </c>
      <c r="AD5555" s="84" t="s">
        <v>5289</v>
      </c>
      <c r="AE5555" s="84" t="s">
        <v>5289</v>
      </c>
      <c r="AF5555" s="165" t="s">
        <v>5289</v>
      </c>
    </row>
    <row r="5556" spans="1:38" s="160" customFormat="1" ht="72.75" customHeight="1">
      <c r="A5556" s="656">
        <v>4</v>
      </c>
      <c r="B5556" s="627" t="s">
        <v>6180</v>
      </c>
      <c r="C5556" s="627" t="s">
        <v>14000</v>
      </c>
      <c r="D5556" s="627" t="s">
        <v>14005</v>
      </c>
      <c r="E5556" s="451" t="s">
        <v>17284</v>
      </c>
      <c r="F5556" s="634" t="s">
        <v>51</v>
      </c>
      <c r="G5556" s="924"/>
      <c r="H5556" s="924"/>
      <c r="I5556" s="924"/>
      <c r="J5556" s="924"/>
      <c r="K5556" s="924"/>
      <c r="L5556" s="634" t="s">
        <v>51</v>
      </c>
      <c r="M5556" s="923"/>
      <c r="N5556" s="924"/>
      <c r="O5556" s="624">
        <v>0</v>
      </c>
      <c r="P5556" s="624">
        <v>0</v>
      </c>
      <c r="Q5556" s="624">
        <v>0</v>
      </c>
      <c r="R5556" s="624">
        <v>0</v>
      </c>
      <c r="S5556" s="624">
        <v>0</v>
      </c>
      <c r="T5556" s="624">
        <v>0</v>
      </c>
      <c r="U5556" s="624">
        <v>0</v>
      </c>
      <c r="V5556" s="624">
        <v>0</v>
      </c>
      <c r="W5556" s="624">
        <v>0</v>
      </c>
      <c r="X5556" s="366">
        <v>0</v>
      </c>
      <c r="Y5556" s="624">
        <v>0</v>
      </c>
      <c r="Z5556" s="624" t="s">
        <v>51</v>
      </c>
      <c r="AA5556" s="624" t="s">
        <v>5289</v>
      </c>
      <c r="AB5556" s="624" t="s">
        <v>5289</v>
      </c>
      <c r="AC5556" s="84" t="s">
        <v>5289</v>
      </c>
      <c r="AD5556" s="84" t="s">
        <v>5289</v>
      </c>
      <c r="AE5556" s="84" t="s">
        <v>5289</v>
      </c>
      <c r="AF5556" s="165" t="s">
        <v>5289</v>
      </c>
    </row>
    <row r="5557" spans="1:38" s="160" customFormat="1" ht="86.25" customHeight="1">
      <c r="A5557" s="656">
        <v>5</v>
      </c>
      <c r="B5557" s="627" t="s">
        <v>6401</v>
      </c>
      <c r="C5557" s="627" t="s">
        <v>14000</v>
      </c>
      <c r="D5557" s="627" t="s">
        <v>14006</v>
      </c>
      <c r="E5557" s="451" t="s">
        <v>17285</v>
      </c>
      <c r="F5557" s="634" t="s">
        <v>51</v>
      </c>
      <c r="G5557" s="924"/>
      <c r="H5557" s="924"/>
      <c r="I5557" s="924"/>
      <c r="J5557" s="924"/>
      <c r="K5557" s="924"/>
      <c r="L5557" s="634" t="s">
        <v>51</v>
      </c>
      <c r="M5557" s="923"/>
      <c r="N5557" s="924"/>
      <c r="O5557" s="624">
        <v>0</v>
      </c>
      <c r="P5557" s="624">
        <v>0</v>
      </c>
      <c r="Q5557" s="624">
        <v>0</v>
      </c>
      <c r="R5557" s="624">
        <v>0</v>
      </c>
      <c r="S5557" s="624">
        <v>0</v>
      </c>
      <c r="T5557" s="624">
        <v>0</v>
      </c>
      <c r="U5557" s="624">
        <v>0</v>
      </c>
      <c r="V5557" s="624">
        <v>0</v>
      </c>
      <c r="W5557" s="624">
        <v>0</v>
      </c>
      <c r="X5557" s="366">
        <v>0</v>
      </c>
      <c r="Y5557" s="624">
        <v>0</v>
      </c>
      <c r="Z5557" s="624" t="s">
        <v>51</v>
      </c>
      <c r="AA5557" s="624" t="s">
        <v>5289</v>
      </c>
      <c r="AB5557" s="624" t="s">
        <v>5289</v>
      </c>
      <c r="AC5557" s="84" t="s">
        <v>5289</v>
      </c>
      <c r="AD5557" s="84" t="s">
        <v>5289</v>
      </c>
      <c r="AE5557" s="84" t="s">
        <v>5289</v>
      </c>
      <c r="AF5557" s="165" t="s">
        <v>5289</v>
      </c>
    </row>
    <row r="5558" spans="1:38" s="160" customFormat="1" ht="90.75" customHeight="1">
      <c r="A5558" s="656">
        <v>6</v>
      </c>
      <c r="B5558" s="627" t="s">
        <v>1737</v>
      </c>
      <c r="C5558" s="627" t="s">
        <v>14000</v>
      </c>
      <c r="D5558" s="627" t="s">
        <v>14007</v>
      </c>
      <c r="E5558" s="451" t="s">
        <v>17286</v>
      </c>
      <c r="F5558" s="624" t="s">
        <v>19012</v>
      </c>
      <c r="G5558" s="624" t="s">
        <v>51</v>
      </c>
      <c r="H5558" s="624">
        <v>3</v>
      </c>
      <c r="I5558" s="624" t="s">
        <v>527</v>
      </c>
      <c r="J5558" s="924"/>
      <c r="K5558" s="924"/>
      <c r="L5558" s="634" t="s">
        <v>51</v>
      </c>
      <c r="M5558" s="923"/>
      <c r="N5558" s="924"/>
      <c r="O5558" s="624">
        <v>0</v>
      </c>
      <c r="P5558" s="624">
        <v>0</v>
      </c>
      <c r="Q5558" s="624">
        <v>0</v>
      </c>
      <c r="R5558" s="624">
        <v>0</v>
      </c>
      <c r="S5558" s="624">
        <v>0</v>
      </c>
      <c r="T5558" s="624">
        <v>0</v>
      </c>
      <c r="U5558" s="624">
        <v>0</v>
      </c>
      <c r="V5558" s="624">
        <v>0</v>
      </c>
      <c r="W5558" s="624">
        <v>0</v>
      </c>
      <c r="X5558" s="366">
        <v>0</v>
      </c>
      <c r="Y5558" s="624">
        <v>0</v>
      </c>
      <c r="Z5558" s="624" t="s">
        <v>51</v>
      </c>
      <c r="AA5558" s="624" t="s">
        <v>5289</v>
      </c>
      <c r="AB5558" s="624" t="s">
        <v>5289</v>
      </c>
      <c r="AC5558" s="84" t="s">
        <v>5289</v>
      </c>
      <c r="AD5558" s="84" t="s">
        <v>5289</v>
      </c>
      <c r="AE5558" s="84" t="s">
        <v>5289</v>
      </c>
      <c r="AF5558" s="165" t="s">
        <v>5289</v>
      </c>
    </row>
    <row r="5559" spans="1:38" s="160" customFormat="1" ht="98.25" customHeight="1">
      <c r="A5559" s="656">
        <v>7</v>
      </c>
      <c r="B5559" s="627" t="s">
        <v>579</v>
      </c>
      <c r="C5559" s="627" t="s">
        <v>14000</v>
      </c>
      <c r="D5559" s="627" t="s">
        <v>14008</v>
      </c>
      <c r="E5559" s="451" t="s">
        <v>17287</v>
      </c>
      <c r="F5559" s="634" t="s">
        <v>51</v>
      </c>
      <c r="G5559" s="924"/>
      <c r="H5559" s="924"/>
      <c r="I5559" s="924"/>
      <c r="J5559" s="924"/>
      <c r="K5559" s="924"/>
      <c r="L5559" s="634" t="s">
        <v>51</v>
      </c>
      <c r="M5559" s="923"/>
      <c r="N5559" s="924"/>
      <c r="O5559" s="624">
        <v>0</v>
      </c>
      <c r="P5559" s="624">
        <v>0</v>
      </c>
      <c r="Q5559" s="624">
        <v>0</v>
      </c>
      <c r="R5559" s="624">
        <v>0</v>
      </c>
      <c r="S5559" s="624">
        <v>0</v>
      </c>
      <c r="T5559" s="624">
        <v>0</v>
      </c>
      <c r="U5559" s="624">
        <v>0</v>
      </c>
      <c r="V5559" s="624">
        <v>0</v>
      </c>
      <c r="W5559" s="624">
        <v>0</v>
      </c>
      <c r="X5559" s="366">
        <v>0</v>
      </c>
      <c r="Y5559" s="624">
        <v>0</v>
      </c>
      <c r="Z5559" s="624" t="s">
        <v>51</v>
      </c>
      <c r="AA5559" s="624" t="s">
        <v>5289</v>
      </c>
      <c r="AB5559" s="624" t="s">
        <v>5289</v>
      </c>
      <c r="AC5559" s="84" t="s">
        <v>5289</v>
      </c>
      <c r="AD5559" s="84" t="s">
        <v>5289</v>
      </c>
      <c r="AE5559" s="84" t="s">
        <v>5289</v>
      </c>
      <c r="AF5559" s="165" t="s">
        <v>5289</v>
      </c>
    </row>
    <row r="5560" spans="1:38" s="160" customFormat="1" ht="116.25" customHeight="1">
      <c r="A5560" s="656">
        <v>8</v>
      </c>
      <c r="B5560" s="627" t="s">
        <v>6186</v>
      </c>
      <c r="C5560" s="627" t="s">
        <v>14000</v>
      </c>
      <c r="D5560" s="627" t="s">
        <v>14009</v>
      </c>
      <c r="E5560" s="451" t="s">
        <v>17288</v>
      </c>
      <c r="F5560" s="634" t="s">
        <v>51</v>
      </c>
      <c r="G5560" s="924"/>
      <c r="H5560" s="924"/>
      <c r="I5560" s="924"/>
      <c r="J5560" s="924"/>
      <c r="K5560" s="924"/>
      <c r="L5560" s="634" t="s">
        <v>51</v>
      </c>
      <c r="M5560" s="923"/>
      <c r="N5560" s="924"/>
      <c r="O5560" s="624">
        <v>0</v>
      </c>
      <c r="P5560" s="624">
        <v>0</v>
      </c>
      <c r="Q5560" s="624">
        <v>0</v>
      </c>
      <c r="R5560" s="624">
        <v>0</v>
      </c>
      <c r="S5560" s="624">
        <v>0</v>
      </c>
      <c r="T5560" s="624">
        <v>0</v>
      </c>
      <c r="U5560" s="624">
        <v>0</v>
      </c>
      <c r="V5560" s="624">
        <v>0</v>
      </c>
      <c r="W5560" s="624">
        <v>0</v>
      </c>
      <c r="X5560" s="366">
        <v>81</v>
      </c>
      <c r="Y5560" s="624">
        <v>0</v>
      </c>
      <c r="Z5560" s="624" t="s">
        <v>51</v>
      </c>
      <c r="AA5560" s="624" t="s">
        <v>5289</v>
      </c>
      <c r="AB5560" s="624" t="s">
        <v>5289</v>
      </c>
      <c r="AC5560" s="84" t="s">
        <v>5289</v>
      </c>
      <c r="AD5560" s="84" t="s">
        <v>5289</v>
      </c>
      <c r="AE5560" s="84" t="s">
        <v>5289</v>
      </c>
      <c r="AF5560" s="165" t="s">
        <v>5289</v>
      </c>
    </row>
    <row r="5561" spans="1:38" s="160" customFormat="1" ht="104.25" customHeight="1">
      <c r="A5561" s="656">
        <v>9</v>
      </c>
      <c r="B5561" s="627" t="s">
        <v>6402</v>
      </c>
      <c r="C5561" s="627" t="s">
        <v>14000</v>
      </c>
      <c r="D5561" s="627" t="s">
        <v>14010</v>
      </c>
      <c r="E5561" s="451" t="s">
        <v>17289</v>
      </c>
      <c r="F5561" s="634" t="s">
        <v>51</v>
      </c>
      <c r="G5561" s="924"/>
      <c r="H5561" s="924"/>
      <c r="I5561" s="924"/>
      <c r="J5561" s="924"/>
      <c r="K5561" s="924"/>
      <c r="L5561" s="634" t="s">
        <v>51</v>
      </c>
      <c r="M5561" s="923"/>
      <c r="N5561" s="924"/>
      <c r="O5561" s="624">
        <v>0</v>
      </c>
      <c r="P5561" s="624">
        <v>0</v>
      </c>
      <c r="Q5561" s="624">
        <v>0</v>
      </c>
      <c r="R5561" s="624">
        <v>0</v>
      </c>
      <c r="S5561" s="624">
        <v>0</v>
      </c>
      <c r="T5561" s="624">
        <v>0</v>
      </c>
      <c r="U5561" s="624">
        <v>0</v>
      </c>
      <c r="V5561" s="624">
        <v>0</v>
      </c>
      <c r="W5561" s="624">
        <v>0</v>
      </c>
      <c r="X5561" s="366">
        <v>143</v>
      </c>
      <c r="Y5561" s="624">
        <v>0</v>
      </c>
      <c r="Z5561" s="624" t="s">
        <v>51</v>
      </c>
      <c r="AA5561" s="624" t="s">
        <v>5289</v>
      </c>
      <c r="AB5561" s="624" t="s">
        <v>5289</v>
      </c>
      <c r="AC5561" s="84" t="s">
        <v>5289</v>
      </c>
      <c r="AD5561" s="84" t="s">
        <v>5289</v>
      </c>
      <c r="AE5561" s="84" t="s">
        <v>5289</v>
      </c>
      <c r="AF5561" s="165" t="s">
        <v>5289</v>
      </c>
    </row>
    <row r="5562" spans="1:38" s="217" customFormat="1" ht="15" customHeight="1" thickBot="1">
      <c r="A5562" s="329"/>
      <c r="B5562" s="215">
        <v>9</v>
      </c>
      <c r="C5562" s="215"/>
      <c r="D5562" s="215">
        <v>9</v>
      </c>
      <c r="E5562" s="215">
        <v>9</v>
      </c>
      <c r="F5562" s="215">
        <v>2</v>
      </c>
      <c r="G5562" s="215">
        <v>0</v>
      </c>
      <c r="H5562" s="215">
        <v>1</v>
      </c>
      <c r="I5562" s="215"/>
      <c r="J5562" s="215">
        <v>1</v>
      </c>
      <c r="K5562" s="215">
        <v>0</v>
      </c>
      <c r="L5562" s="215">
        <v>1</v>
      </c>
      <c r="M5562" s="216"/>
      <c r="N5562" s="215">
        <f t="shared" ref="N5562:O5562" si="1988">SUM(N5553:N5561)</f>
        <v>0</v>
      </c>
      <c r="O5562" s="215">
        <f t="shared" si="1988"/>
        <v>0</v>
      </c>
      <c r="P5562" s="215">
        <f t="shared" ref="P5562:Q5562" si="1989">SUM(P5553:P5561)</f>
        <v>0</v>
      </c>
      <c r="Q5562" s="215">
        <f t="shared" si="1989"/>
        <v>0</v>
      </c>
      <c r="R5562" s="215">
        <f t="shared" ref="R5562" si="1990">SUM(R5553:R5561)</f>
        <v>0</v>
      </c>
      <c r="S5562" s="215">
        <f t="shared" ref="S5562" si="1991">SUM(S5553:S5561)</f>
        <v>0</v>
      </c>
      <c r="T5562" s="215">
        <f t="shared" ref="T5562:U5562" si="1992">SUM(T5553:T5561)</f>
        <v>0</v>
      </c>
      <c r="U5562" s="215">
        <f t="shared" si="1992"/>
        <v>0</v>
      </c>
      <c r="V5562" s="215">
        <f t="shared" ref="V5562:W5562" si="1993">SUM(V5553:V5561)</f>
        <v>0</v>
      </c>
      <c r="W5562" s="215">
        <f t="shared" si="1993"/>
        <v>0</v>
      </c>
      <c r="X5562" s="215">
        <f t="shared" ref="X5562:Y5562" si="1994">SUM(X5553:X5561)</f>
        <v>962</v>
      </c>
      <c r="Y5562" s="215">
        <f t="shared" si="1994"/>
        <v>0</v>
      </c>
      <c r="Z5562" s="215">
        <v>0</v>
      </c>
      <c r="AA5562" s="215">
        <v>1</v>
      </c>
      <c r="AB5562" s="215">
        <v>1</v>
      </c>
      <c r="AC5562" s="215"/>
      <c r="AD5562" s="215"/>
      <c r="AE5562" s="215"/>
      <c r="AF5562" s="215"/>
    </row>
    <row r="5563" spans="1:38" s="44" customFormat="1" ht="15.75" customHeight="1">
      <c r="A5563" s="698" t="s">
        <v>6219</v>
      </c>
      <c r="B5563" s="691"/>
      <c r="C5563" s="691"/>
      <c r="D5563" s="691"/>
      <c r="E5563" s="691"/>
      <c r="F5563" s="691"/>
      <c r="G5563" s="691"/>
      <c r="H5563" s="691"/>
      <c r="I5563" s="691"/>
      <c r="J5563" s="691"/>
      <c r="K5563" s="691"/>
      <c r="L5563" s="691"/>
      <c r="M5563" s="691"/>
      <c r="N5563" s="691"/>
      <c r="O5563" s="691"/>
      <c r="P5563" s="691"/>
      <c r="Q5563" s="691"/>
      <c r="R5563" s="691"/>
      <c r="S5563" s="691"/>
      <c r="T5563" s="691"/>
      <c r="U5563" s="691"/>
      <c r="V5563" s="691"/>
      <c r="W5563" s="691"/>
      <c r="X5563" s="691"/>
      <c r="Y5563" s="691"/>
      <c r="Z5563" s="691"/>
      <c r="AA5563" s="691"/>
      <c r="AB5563" s="691"/>
      <c r="AC5563" s="691"/>
      <c r="AD5563" s="691"/>
      <c r="AE5563" s="691"/>
      <c r="AF5563" s="699"/>
      <c r="AG5563" s="107"/>
      <c r="AH5563" s="107"/>
      <c r="AI5563" s="107"/>
      <c r="AJ5563" s="107"/>
      <c r="AK5563" s="107"/>
      <c r="AL5563" s="107"/>
    </row>
    <row r="5564" spans="1:38" s="44" customFormat="1" ht="108" customHeight="1">
      <c r="A5564" s="624">
        <v>1</v>
      </c>
      <c r="B5564" s="627" t="s">
        <v>6391</v>
      </c>
      <c r="C5564" s="627" t="s">
        <v>14585</v>
      </c>
      <c r="D5564" s="627" t="s">
        <v>14576</v>
      </c>
      <c r="E5564" s="366" t="s">
        <v>17290</v>
      </c>
      <c r="F5564" s="624" t="s">
        <v>16683</v>
      </c>
      <c r="G5564" s="924"/>
      <c r="H5564" s="924"/>
      <c r="I5564" s="924"/>
      <c r="J5564" s="627" t="s">
        <v>14586</v>
      </c>
      <c r="K5564" s="624" t="s">
        <v>1622</v>
      </c>
      <c r="L5564" s="634" t="s">
        <v>51</v>
      </c>
      <c r="M5564" s="923"/>
      <c r="N5564" s="924"/>
      <c r="O5564" s="624">
        <v>0</v>
      </c>
      <c r="P5564" s="624">
        <v>0</v>
      </c>
      <c r="Q5564" s="624">
        <v>0</v>
      </c>
      <c r="R5564" s="624">
        <v>0</v>
      </c>
      <c r="S5564" s="624">
        <v>0</v>
      </c>
      <c r="T5564" s="624">
        <v>0</v>
      </c>
      <c r="U5564" s="624">
        <v>0</v>
      </c>
      <c r="V5564" s="624">
        <v>0</v>
      </c>
      <c r="W5564" s="624">
        <v>0</v>
      </c>
      <c r="X5564" s="366">
        <v>200</v>
      </c>
      <c r="Y5564" s="624">
        <v>0</v>
      </c>
      <c r="Z5564" s="624" t="s">
        <v>51</v>
      </c>
      <c r="AA5564" s="624" t="s">
        <v>1315</v>
      </c>
      <c r="AB5564" s="627" t="s">
        <v>14591</v>
      </c>
      <c r="AC5564" s="84" t="s">
        <v>14588</v>
      </c>
      <c r="AD5564" s="84" t="s">
        <v>14589</v>
      </c>
      <c r="AE5564" s="84">
        <v>89500611126</v>
      </c>
      <c r="AF5564" s="84" t="s">
        <v>14590</v>
      </c>
      <c r="AG5564" s="107"/>
      <c r="AH5564" s="107"/>
      <c r="AI5564" s="107"/>
      <c r="AJ5564" s="107"/>
      <c r="AK5564" s="107"/>
      <c r="AL5564" s="107"/>
    </row>
    <row r="5565" spans="1:38" s="44" customFormat="1" ht="89.25" customHeight="1">
      <c r="A5565" s="624">
        <v>2</v>
      </c>
      <c r="B5565" s="627" t="s">
        <v>6430</v>
      </c>
      <c r="C5565" s="627" t="s">
        <v>14585</v>
      </c>
      <c r="D5565" s="627" t="s">
        <v>14577</v>
      </c>
      <c r="E5565" s="366" t="s">
        <v>17291</v>
      </c>
      <c r="F5565" s="924"/>
      <c r="G5565" s="924"/>
      <c r="H5565" s="924"/>
      <c r="I5565" s="924"/>
      <c r="J5565" s="624" t="s">
        <v>5289</v>
      </c>
      <c r="K5565" s="624" t="s">
        <v>1617</v>
      </c>
      <c r="L5565" s="624" t="s">
        <v>40</v>
      </c>
      <c r="M5565" s="627" t="s">
        <v>14587</v>
      </c>
      <c r="N5565" s="633">
        <v>0</v>
      </c>
      <c r="O5565" s="624">
        <v>0</v>
      </c>
      <c r="P5565" s="624">
        <v>0</v>
      </c>
      <c r="Q5565" s="624">
        <v>0</v>
      </c>
      <c r="R5565" s="624">
        <v>0</v>
      </c>
      <c r="S5565" s="624">
        <v>0</v>
      </c>
      <c r="T5565" s="624">
        <v>0</v>
      </c>
      <c r="U5565" s="624">
        <v>0</v>
      </c>
      <c r="V5565" s="624">
        <v>0</v>
      </c>
      <c r="W5565" s="624">
        <v>0</v>
      </c>
      <c r="X5565" s="366">
        <v>0</v>
      </c>
      <c r="Y5565" s="624">
        <v>0</v>
      </c>
      <c r="Z5565" s="624" t="s">
        <v>51</v>
      </c>
      <c r="AA5565" s="924"/>
      <c r="AB5565" s="624" t="s">
        <v>5289</v>
      </c>
      <c r="AC5565" s="84" t="s">
        <v>5289</v>
      </c>
      <c r="AD5565" s="84" t="s">
        <v>5289</v>
      </c>
      <c r="AE5565" s="84" t="s">
        <v>5289</v>
      </c>
      <c r="AF5565" s="165" t="s">
        <v>5289</v>
      </c>
      <c r="AG5565" s="107"/>
      <c r="AH5565" s="107"/>
      <c r="AI5565" s="107"/>
      <c r="AJ5565" s="107"/>
      <c r="AK5565" s="107"/>
      <c r="AL5565" s="107"/>
    </row>
    <row r="5566" spans="1:38" s="44" customFormat="1" ht="79.5" customHeight="1">
      <c r="A5566" s="624">
        <v>3</v>
      </c>
      <c r="B5566" s="627" t="s">
        <v>2522</v>
      </c>
      <c r="C5566" s="627" t="s">
        <v>14585</v>
      </c>
      <c r="D5566" s="627" t="s">
        <v>14578</v>
      </c>
      <c r="E5566" s="366" t="s">
        <v>17292</v>
      </c>
      <c r="F5566" s="924"/>
      <c r="G5566" s="924"/>
      <c r="H5566" s="924"/>
      <c r="I5566" s="924"/>
      <c r="J5566" s="624" t="s">
        <v>5289</v>
      </c>
      <c r="K5566" s="624" t="s">
        <v>4174</v>
      </c>
      <c r="L5566" s="634" t="s">
        <v>51</v>
      </c>
      <c r="M5566" s="923"/>
      <c r="N5566" s="924"/>
      <c r="O5566" s="624">
        <v>0</v>
      </c>
      <c r="P5566" s="624">
        <v>0</v>
      </c>
      <c r="Q5566" s="624">
        <v>0</v>
      </c>
      <c r="R5566" s="624">
        <v>0</v>
      </c>
      <c r="S5566" s="624">
        <v>0</v>
      </c>
      <c r="T5566" s="624">
        <v>0</v>
      </c>
      <c r="U5566" s="624">
        <v>0</v>
      </c>
      <c r="V5566" s="624">
        <v>0</v>
      </c>
      <c r="W5566" s="624">
        <v>0</v>
      </c>
      <c r="X5566" s="366">
        <v>6</v>
      </c>
      <c r="Y5566" s="624">
        <v>0</v>
      </c>
      <c r="Z5566" s="624" t="s">
        <v>51</v>
      </c>
      <c r="AA5566" s="924"/>
      <c r="AB5566" s="624" t="s">
        <v>5289</v>
      </c>
      <c r="AC5566" s="84" t="s">
        <v>5289</v>
      </c>
      <c r="AD5566" s="84" t="s">
        <v>5289</v>
      </c>
      <c r="AE5566" s="84" t="s">
        <v>5289</v>
      </c>
      <c r="AF5566" s="165" t="s">
        <v>5289</v>
      </c>
      <c r="AG5566" s="107"/>
      <c r="AH5566" s="107"/>
      <c r="AI5566" s="107"/>
      <c r="AJ5566" s="107"/>
      <c r="AK5566" s="107"/>
      <c r="AL5566" s="107"/>
    </row>
    <row r="5567" spans="1:38" s="44" customFormat="1" ht="79.5" customHeight="1">
      <c r="A5567" s="624">
        <v>4</v>
      </c>
      <c r="B5567" s="627" t="s">
        <v>6180</v>
      </c>
      <c r="C5567" s="627" t="s">
        <v>14585</v>
      </c>
      <c r="D5567" s="627" t="s">
        <v>14579</v>
      </c>
      <c r="E5567" s="366" t="s">
        <v>17293</v>
      </c>
      <c r="F5567" s="924"/>
      <c r="G5567" s="924"/>
      <c r="H5567" s="924"/>
      <c r="I5567" s="924"/>
      <c r="J5567" s="624" t="s">
        <v>5289</v>
      </c>
      <c r="K5567" s="624" t="s">
        <v>6468</v>
      </c>
      <c r="L5567" s="634" t="s">
        <v>51</v>
      </c>
      <c r="M5567" s="923"/>
      <c r="N5567" s="924"/>
      <c r="O5567" s="624">
        <v>0</v>
      </c>
      <c r="P5567" s="624">
        <v>0</v>
      </c>
      <c r="Q5567" s="624">
        <v>0</v>
      </c>
      <c r="R5567" s="624">
        <v>0</v>
      </c>
      <c r="S5567" s="624">
        <v>0</v>
      </c>
      <c r="T5567" s="624">
        <v>0</v>
      </c>
      <c r="U5567" s="624">
        <v>0</v>
      </c>
      <c r="V5567" s="624">
        <v>0</v>
      </c>
      <c r="W5567" s="624">
        <v>0</v>
      </c>
      <c r="X5567" s="366">
        <v>0</v>
      </c>
      <c r="Y5567" s="624">
        <v>0</v>
      </c>
      <c r="Z5567" s="624" t="s">
        <v>51</v>
      </c>
      <c r="AA5567" s="924"/>
      <c r="AB5567" s="624" t="s">
        <v>5289</v>
      </c>
      <c r="AC5567" s="84" t="s">
        <v>5289</v>
      </c>
      <c r="AD5567" s="84" t="s">
        <v>5289</v>
      </c>
      <c r="AE5567" s="84" t="s">
        <v>5289</v>
      </c>
      <c r="AF5567" s="165" t="s">
        <v>5289</v>
      </c>
      <c r="AG5567" s="107"/>
      <c r="AH5567" s="107"/>
      <c r="AI5567" s="107"/>
      <c r="AJ5567" s="107"/>
      <c r="AK5567" s="107"/>
      <c r="AL5567" s="107"/>
    </row>
    <row r="5568" spans="1:38" s="44" customFormat="1" ht="89.25" customHeight="1">
      <c r="A5568" s="624">
        <v>5</v>
      </c>
      <c r="B5568" s="627" t="s">
        <v>6401</v>
      </c>
      <c r="C5568" s="627" t="s">
        <v>14585</v>
      </c>
      <c r="D5568" s="627" t="s">
        <v>14580</v>
      </c>
      <c r="E5568" s="366" t="s">
        <v>17294</v>
      </c>
      <c r="F5568" s="924"/>
      <c r="G5568" s="924"/>
      <c r="H5568" s="924"/>
      <c r="I5568" s="924"/>
      <c r="J5568" s="624" t="s">
        <v>5289</v>
      </c>
      <c r="K5568" s="624" t="s">
        <v>6465</v>
      </c>
      <c r="L5568" s="634" t="s">
        <v>51</v>
      </c>
      <c r="M5568" s="923"/>
      <c r="N5568" s="924"/>
      <c r="O5568" s="624">
        <v>0</v>
      </c>
      <c r="P5568" s="624">
        <v>0</v>
      </c>
      <c r="Q5568" s="624">
        <v>0</v>
      </c>
      <c r="R5568" s="624">
        <v>0</v>
      </c>
      <c r="S5568" s="624">
        <v>0</v>
      </c>
      <c r="T5568" s="624">
        <v>0</v>
      </c>
      <c r="U5568" s="624">
        <v>0</v>
      </c>
      <c r="V5568" s="624">
        <v>0</v>
      </c>
      <c r="W5568" s="624">
        <v>0</v>
      </c>
      <c r="X5568" s="366">
        <v>0</v>
      </c>
      <c r="Y5568" s="624">
        <v>0</v>
      </c>
      <c r="Z5568" s="624" t="s">
        <v>51</v>
      </c>
      <c r="AA5568" s="924"/>
      <c r="AB5568" s="624" t="s">
        <v>5289</v>
      </c>
      <c r="AC5568" s="84" t="s">
        <v>5289</v>
      </c>
      <c r="AD5568" s="84" t="s">
        <v>5289</v>
      </c>
      <c r="AE5568" s="84" t="s">
        <v>5289</v>
      </c>
      <c r="AF5568" s="165" t="s">
        <v>5289</v>
      </c>
      <c r="AG5568" s="107"/>
      <c r="AH5568" s="107"/>
      <c r="AI5568" s="107"/>
      <c r="AJ5568" s="107"/>
      <c r="AK5568" s="107"/>
      <c r="AL5568" s="107"/>
    </row>
    <row r="5569" spans="1:38" s="44" customFormat="1" ht="72" customHeight="1">
      <c r="A5569" s="624">
        <v>6</v>
      </c>
      <c r="B5569" s="627" t="s">
        <v>1737</v>
      </c>
      <c r="C5569" s="627" t="s">
        <v>14585</v>
      </c>
      <c r="D5569" s="627" t="s">
        <v>14581</v>
      </c>
      <c r="E5569" s="366" t="s">
        <v>17295</v>
      </c>
      <c r="F5569" s="924"/>
      <c r="G5569" s="924"/>
      <c r="H5569" s="924"/>
      <c r="I5569" s="924"/>
      <c r="J5569" s="624" t="s">
        <v>5289</v>
      </c>
      <c r="K5569" s="624" t="s">
        <v>4162</v>
      </c>
      <c r="L5569" s="634" t="s">
        <v>51</v>
      </c>
      <c r="M5569" s="923"/>
      <c r="N5569" s="924"/>
      <c r="O5569" s="624">
        <v>0</v>
      </c>
      <c r="P5569" s="624">
        <v>0</v>
      </c>
      <c r="Q5569" s="624">
        <v>0</v>
      </c>
      <c r="R5569" s="624">
        <v>0</v>
      </c>
      <c r="S5569" s="624">
        <v>0</v>
      </c>
      <c r="T5569" s="624">
        <v>0</v>
      </c>
      <c r="U5569" s="624">
        <v>0</v>
      </c>
      <c r="V5569" s="624">
        <v>0</v>
      </c>
      <c r="W5569" s="624">
        <v>0</v>
      </c>
      <c r="X5569" s="366">
        <v>0</v>
      </c>
      <c r="Y5569" s="624">
        <v>0</v>
      </c>
      <c r="Z5569" s="624" t="s">
        <v>51</v>
      </c>
      <c r="AA5569" s="924"/>
      <c r="AB5569" s="624" t="s">
        <v>5289</v>
      </c>
      <c r="AC5569" s="84" t="s">
        <v>5289</v>
      </c>
      <c r="AD5569" s="84" t="s">
        <v>5289</v>
      </c>
      <c r="AE5569" s="84" t="s">
        <v>5289</v>
      </c>
      <c r="AF5569" s="165" t="s">
        <v>5289</v>
      </c>
      <c r="AG5569" s="107"/>
      <c r="AH5569" s="107"/>
      <c r="AI5569" s="107"/>
      <c r="AJ5569" s="107"/>
      <c r="AK5569" s="107"/>
      <c r="AL5569" s="107"/>
    </row>
    <row r="5570" spans="1:38" s="44" customFormat="1" ht="79.5" customHeight="1">
      <c r="A5570" s="624">
        <v>7</v>
      </c>
      <c r="B5570" s="627" t="s">
        <v>579</v>
      </c>
      <c r="C5570" s="627" t="s">
        <v>14585</v>
      </c>
      <c r="D5570" s="627" t="s">
        <v>14582</v>
      </c>
      <c r="E5570" s="366" t="s">
        <v>17296</v>
      </c>
      <c r="F5570" s="924"/>
      <c r="G5570" s="924"/>
      <c r="H5570" s="924"/>
      <c r="I5570" s="924"/>
      <c r="J5570" s="624" t="s">
        <v>5289</v>
      </c>
      <c r="K5570" s="624" t="s">
        <v>6466</v>
      </c>
      <c r="L5570" s="634" t="s">
        <v>51</v>
      </c>
      <c r="M5570" s="923"/>
      <c r="N5570" s="924"/>
      <c r="O5570" s="624">
        <v>0</v>
      </c>
      <c r="P5570" s="624">
        <v>0</v>
      </c>
      <c r="Q5570" s="624">
        <v>0</v>
      </c>
      <c r="R5570" s="624">
        <v>0</v>
      </c>
      <c r="S5570" s="624">
        <v>0</v>
      </c>
      <c r="T5570" s="624">
        <v>0</v>
      </c>
      <c r="U5570" s="624">
        <v>0</v>
      </c>
      <c r="V5570" s="624">
        <v>0</v>
      </c>
      <c r="W5570" s="624">
        <v>0</v>
      </c>
      <c r="X5570" s="366">
        <v>0</v>
      </c>
      <c r="Y5570" s="624">
        <v>0</v>
      </c>
      <c r="Z5570" s="624" t="s">
        <v>51</v>
      </c>
      <c r="AA5570" s="924"/>
      <c r="AB5570" s="624" t="s">
        <v>5289</v>
      </c>
      <c r="AC5570" s="84" t="s">
        <v>5289</v>
      </c>
      <c r="AD5570" s="84" t="s">
        <v>5289</v>
      </c>
      <c r="AE5570" s="84" t="s">
        <v>5289</v>
      </c>
      <c r="AF5570" s="165" t="s">
        <v>5289</v>
      </c>
      <c r="AG5570" s="107"/>
      <c r="AH5570" s="107"/>
      <c r="AI5570" s="107"/>
      <c r="AJ5570" s="107"/>
      <c r="AK5570" s="107"/>
      <c r="AL5570" s="107"/>
    </row>
    <row r="5571" spans="1:38" s="44" customFormat="1" ht="85.5" customHeight="1">
      <c r="A5571" s="624">
        <v>8</v>
      </c>
      <c r="B5571" s="627" t="s">
        <v>2131</v>
      </c>
      <c r="C5571" s="627" t="s">
        <v>14585</v>
      </c>
      <c r="D5571" s="627" t="s">
        <v>14583</v>
      </c>
      <c r="E5571" s="366" t="s">
        <v>17297</v>
      </c>
      <c r="F5571" s="924"/>
      <c r="G5571" s="924"/>
      <c r="H5571" s="924"/>
      <c r="I5571" s="924"/>
      <c r="J5571" s="624" t="s">
        <v>5289</v>
      </c>
      <c r="K5571" s="624" t="s">
        <v>6467</v>
      </c>
      <c r="L5571" s="634" t="s">
        <v>51</v>
      </c>
      <c r="M5571" s="923"/>
      <c r="N5571" s="924"/>
      <c r="O5571" s="624">
        <v>0</v>
      </c>
      <c r="P5571" s="624">
        <v>0</v>
      </c>
      <c r="Q5571" s="624">
        <v>0</v>
      </c>
      <c r="R5571" s="624">
        <v>0</v>
      </c>
      <c r="S5571" s="624">
        <v>0</v>
      </c>
      <c r="T5571" s="624">
        <v>0</v>
      </c>
      <c r="U5571" s="624">
        <v>0</v>
      </c>
      <c r="V5571" s="624">
        <v>0</v>
      </c>
      <c r="W5571" s="624">
        <v>0</v>
      </c>
      <c r="X5571" s="366">
        <v>0</v>
      </c>
      <c r="Y5571" s="624">
        <v>0</v>
      </c>
      <c r="Z5571" s="624" t="s">
        <v>51</v>
      </c>
      <c r="AA5571" s="924"/>
      <c r="AB5571" s="624" t="s">
        <v>5289</v>
      </c>
      <c r="AC5571" s="84" t="s">
        <v>5289</v>
      </c>
      <c r="AD5571" s="84" t="s">
        <v>5289</v>
      </c>
      <c r="AE5571" s="84" t="s">
        <v>5289</v>
      </c>
      <c r="AF5571" s="165" t="s">
        <v>5289</v>
      </c>
      <c r="AG5571" s="107"/>
      <c r="AH5571" s="107"/>
      <c r="AI5571" s="107"/>
      <c r="AJ5571" s="107"/>
      <c r="AK5571" s="107"/>
      <c r="AL5571" s="107"/>
    </row>
    <row r="5572" spans="1:38" s="44" customFormat="1" ht="78" customHeight="1">
      <c r="A5572" s="634">
        <v>9</v>
      </c>
      <c r="B5572" s="635" t="s">
        <v>6402</v>
      </c>
      <c r="C5572" s="635" t="s">
        <v>14585</v>
      </c>
      <c r="D5572" s="635" t="s">
        <v>14584</v>
      </c>
      <c r="E5572" s="366" t="s">
        <v>17298</v>
      </c>
      <c r="F5572" s="924"/>
      <c r="G5572" s="924"/>
      <c r="H5572" s="924"/>
      <c r="I5572" s="924"/>
      <c r="J5572" s="634" t="s">
        <v>5289</v>
      </c>
      <c r="K5572" s="634" t="s">
        <v>6464</v>
      </c>
      <c r="L5572" s="634" t="s">
        <v>51</v>
      </c>
      <c r="M5572" s="923"/>
      <c r="N5572" s="924"/>
      <c r="O5572" s="624">
        <v>0</v>
      </c>
      <c r="P5572" s="624">
        <v>0</v>
      </c>
      <c r="Q5572" s="624">
        <v>0</v>
      </c>
      <c r="R5572" s="624">
        <v>0</v>
      </c>
      <c r="S5572" s="624">
        <v>0</v>
      </c>
      <c r="T5572" s="624">
        <v>0</v>
      </c>
      <c r="U5572" s="624">
        <v>0</v>
      </c>
      <c r="V5572" s="624">
        <v>0</v>
      </c>
      <c r="W5572" s="624">
        <v>0</v>
      </c>
      <c r="X5572" s="366">
        <v>27</v>
      </c>
      <c r="Y5572" s="624">
        <v>0</v>
      </c>
      <c r="Z5572" s="634" t="s">
        <v>51</v>
      </c>
      <c r="AA5572" s="924"/>
      <c r="AB5572" s="624" t="s">
        <v>5289</v>
      </c>
      <c r="AC5572" s="84" t="s">
        <v>5289</v>
      </c>
      <c r="AD5572" s="84" t="s">
        <v>5289</v>
      </c>
      <c r="AE5572" s="84" t="s">
        <v>5289</v>
      </c>
      <c r="AF5572" s="165" t="s">
        <v>5289</v>
      </c>
      <c r="AG5572" s="107"/>
      <c r="AH5572" s="107"/>
      <c r="AI5572" s="107"/>
      <c r="AJ5572" s="107"/>
      <c r="AK5572" s="107"/>
      <c r="AL5572" s="107"/>
    </row>
    <row r="5573" spans="1:38" s="174" customFormat="1" ht="15" customHeight="1">
      <c r="A5573" s="18"/>
      <c r="B5573" s="18">
        <v>9</v>
      </c>
      <c r="C5573" s="18"/>
      <c r="D5573" s="18">
        <v>9</v>
      </c>
      <c r="E5573" s="18">
        <v>9</v>
      </c>
      <c r="F5573" s="18"/>
      <c r="G5573" s="18"/>
      <c r="H5573" s="18">
        <v>0</v>
      </c>
      <c r="I5573" s="18"/>
      <c r="J5573" s="18">
        <v>1</v>
      </c>
      <c r="K5573" s="18">
        <v>9</v>
      </c>
      <c r="L5573" s="18">
        <v>1</v>
      </c>
      <c r="M5573" s="200"/>
      <c r="N5573" s="18">
        <f t="shared" ref="N5573:O5573" si="1995">SUM(N5564:N5572)</f>
        <v>0</v>
      </c>
      <c r="O5573" s="18">
        <f t="shared" si="1995"/>
        <v>0</v>
      </c>
      <c r="P5573" s="18">
        <f t="shared" ref="P5573:Q5573" si="1996">SUM(P5564:P5572)</f>
        <v>0</v>
      </c>
      <c r="Q5573" s="18">
        <f t="shared" si="1996"/>
        <v>0</v>
      </c>
      <c r="R5573" s="18">
        <f t="shared" ref="R5573" si="1997">SUM(R5564:R5572)</f>
        <v>0</v>
      </c>
      <c r="S5573" s="18">
        <f t="shared" ref="S5573" si="1998">SUM(S5564:S5572)</f>
        <v>0</v>
      </c>
      <c r="T5573" s="18">
        <f t="shared" ref="T5573:U5573" si="1999">SUM(T5564:T5572)</f>
        <v>0</v>
      </c>
      <c r="U5573" s="18">
        <f t="shared" si="1999"/>
        <v>0</v>
      </c>
      <c r="V5573" s="18">
        <f t="shared" ref="V5573:W5573" si="2000">SUM(V5564:V5572)</f>
        <v>0</v>
      </c>
      <c r="W5573" s="18">
        <f t="shared" si="2000"/>
        <v>0</v>
      </c>
      <c r="X5573" s="18">
        <f t="shared" ref="X5573:Y5573" si="2001">SUM(X5564:X5572)</f>
        <v>233</v>
      </c>
      <c r="Y5573" s="18">
        <f t="shared" si="2001"/>
        <v>0</v>
      </c>
      <c r="Z5573" s="18">
        <v>0</v>
      </c>
      <c r="AA5573" s="18">
        <v>0</v>
      </c>
      <c r="AB5573" s="18">
        <v>1</v>
      </c>
      <c r="AC5573" s="18"/>
      <c r="AD5573" s="18"/>
      <c r="AE5573" s="18"/>
      <c r="AF5573" s="18"/>
    </row>
    <row r="5574" spans="1:38" s="44" customFormat="1" ht="15.75" customHeight="1" thickBot="1">
      <c r="A5574" s="669" t="s">
        <v>6220</v>
      </c>
      <c r="B5574" s="670"/>
      <c r="C5574" s="670"/>
      <c r="D5574" s="670"/>
      <c r="E5574" s="670"/>
      <c r="F5574" s="670"/>
      <c r="G5574" s="670"/>
      <c r="H5574" s="670"/>
      <c r="I5574" s="670"/>
      <c r="J5574" s="670"/>
      <c r="K5574" s="670"/>
      <c r="L5574" s="670"/>
      <c r="M5574" s="670"/>
      <c r="N5574" s="670"/>
      <c r="O5574" s="670"/>
      <c r="P5574" s="670"/>
      <c r="Q5574" s="670"/>
      <c r="R5574" s="670"/>
      <c r="S5574" s="670"/>
      <c r="T5574" s="670"/>
      <c r="U5574" s="670"/>
      <c r="V5574" s="670"/>
      <c r="W5574" s="670"/>
      <c r="X5574" s="670"/>
      <c r="Y5574" s="670"/>
      <c r="Z5574" s="670"/>
      <c r="AA5574" s="670"/>
      <c r="AB5574" s="670"/>
      <c r="AC5574" s="670"/>
      <c r="AD5574" s="670"/>
      <c r="AE5574" s="670"/>
      <c r="AF5574" s="671"/>
      <c r="AG5574" s="107"/>
      <c r="AH5574" s="107"/>
      <c r="AI5574" s="107"/>
      <c r="AJ5574" s="107"/>
      <c r="AK5574" s="107"/>
      <c r="AL5574" s="107"/>
    </row>
    <row r="5575" spans="1:38" s="44" customFormat="1" ht="229.5">
      <c r="A5575" s="621">
        <v>1</v>
      </c>
      <c r="B5575" s="627" t="s">
        <v>6391</v>
      </c>
      <c r="C5575" s="627" t="s">
        <v>15542</v>
      </c>
      <c r="D5575" s="627" t="s">
        <v>6483</v>
      </c>
      <c r="E5575" s="624" t="s">
        <v>40</v>
      </c>
      <c r="F5575" s="437" t="s">
        <v>16683</v>
      </c>
      <c r="G5575" s="138"/>
      <c r="H5575" s="138"/>
      <c r="I5575" s="138"/>
      <c r="J5575" s="24" t="s">
        <v>18521</v>
      </c>
      <c r="K5575" s="643" t="s">
        <v>1622</v>
      </c>
      <c r="L5575" s="643" t="s">
        <v>51</v>
      </c>
      <c r="M5575" s="202"/>
      <c r="N5575" s="138"/>
      <c r="O5575" s="624">
        <v>0</v>
      </c>
      <c r="P5575" s="624">
        <v>0</v>
      </c>
      <c r="Q5575" s="624">
        <v>0</v>
      </c>
      <c r="R5575" s="624">
        <v>0</v>
      </c>
      <c r="S5575" s="624">
        <v>0</v>
      </c>
      <c r="T5575" s="624">
        <v>0</v>
      </c>
      <c r="U5575" s="624">
        <v>0</v>
      </c>
      <c r="V5575" s="624">
        <v>0</v>
      </c>
      <c r="W5575" s="624">
        <v>0</v>
      </c>
      <c r="X5575" s="366">
        <v>206</v>
      </c>
      <c r="Y5575" s="624">
        <v>0</v>
      </c>
      <c r="Z5575" s="624" t="s">
        <v>51</v>
      </c>
      <c r="AA5575" s="627" t="s">
        <v>6492</v>
      </c>
      <c r="AB5575" s="627" t="s">
        <v>6493</v>
      </c>
      <c r="AC5575" s="84" t="s">
        <v>6480</v>
      </c>
      <c r="AD5575" s="84" t="s">
        <v>6481</v>
      </c>
      <c r="AE5575" s="84">
        <v>89245479578</v>
      </c>
      <c r="AF5575" s="85" t="s">
        <v>6482</v>
      </c>
      <c r="AG5575" s="107"/>
      <c r="AH5575" s="107"/>
      <c r="AI5575" s="107"/>
      <c r="AJ5575" s="107"/>
      <c r="AK5575" s="107"/>
      <c r="AL5575" s="107"/>
    </row>
    <row r="5576" spans="1:38" s="44" customFormat="1" ht="89.25">
      <c r="A5576" s="621">
        <v>2</v>
      </c>
      <c r="B5576" s="627" t="s">
        <v>6430</v>
      </c>
      <c r="C5576" s="627" t="s">
        <v>15542</v>
      </c>
      <c r="D5576" s="627" t="s">
        <v>6484</v>
      </c>
      <c r="E5576" s="624" t="s">
        <v>40</v>
      </c>
      <c r="F5576" s="138"/>
      <c r="G5576" s="138"/>
      <c r="H5576" s="138"/>
      <c r="I5576" s="138"/>
      <c r="J5576" s="624" t="s">
        <v>5289</v>
      </c>
      <c r="K5576" s="643" t="s">
        <v>1617</v>
      </c>
      <c r="L5576" s="643" t="s">
        <v>51</v>
      </c>
      <c r="M5576" s="202"/>
      <c r="N5576" s="138"/>
      <c r="O5576" s="624">
        <v>0</v>
      </c>
      <c r="P5576" s="624">
        <v>0</v>
      </c>
      <c r="Q5576" s="624">
        <v>0</v>
      </c>
      <c r="R5576" s="624">
        <v>0</v>
      </c>
      <c r="S5576" s="624">
        <v>0</v>
      </c>
      <c r="T5576" s="624">
        <v>0</v>
      </c>
      <c r="U5576" s="624">
        <v>0</v>
      </c>
      <c r="V5576" s="624">
        <v>0</v>
      </c>
      <c r="W5576" s="624">
        <v>0</v>
      </c>
      <c r="X5576" s="366">
        <v>0</v>
      </c>
      <c r="Y5576" s="624">
        <v>0</v>
      </c>
      <c r="Z5576" s="624" t="s">
        <v>51</v>
      </c>
      <c r="AA5576" s="624" t="s">
        <v>5289</v>
      </c>
      <c r="AB5576" s="624" t="s">
        <v>5289</v>
      </c>
      <c r="AC5576" s="84" t="s">
        <v>5289</v>
      </c>
      <c r="AD5576" s="84" t="s">
        <v>5289</v>
      </c>
      <c r="AE5576" s="84" t="s">
        <v>5289</v>
      </c>
      <c r="AF5576" s="84" t="s">
        <v>5289</v>
      </c>
      <c r="AG5576" s="107"/>
      <c r="AH5576" s="107"/>
      <c r="AI5576" s="107"/>
      <c r="AJ5576" s="107"/>
      <c r="AK5576" s="107"/>
      <c r="AL5576" s="107"/>
    </row>
    <row r="5577" spans="1:38" s="44" customFormat="1" ht="89.25">
      <c r="A5577" s="621">
        <v>3</v>
      </c>
      <c r="B5577" s="627" t="s">
        <v>2522</v>
      </c>
      <c r="C5577" s="627" t="s">
        <v>15542</v>
      </c>
      <c r="D5577" s="627" t="s">
        <v>6485</v>
      </c>
      <c r="E5577" s="624" t="s">
        <v>40</v>
      </c>
      <c r="F5577" s="138"/>
      <c r="G5577" s="138"/>
      <c r="H5577" s="138"/>
      <c r="I5577" s="138"/>
      <c r="J5577" s="624" t="s">
        <v>5289</v>
      </c>
      <c r="K5577" s="643" t="s">
        <v>4174</v>
      </c>
      <c r="L5577" s="643" t="s">
        <v>51</v>
      </c>
      <c r="M5577" s="202"/>
      <c r="N5577" s="138"/>
      <c r="O5577" s="624">
        <v>0</v>
      </c>
      <c r="P5577" s="624">
        <v>0</v>
      </c>
      <c r="Q5577" s="624">
        <v>0</v>
      </c>
      <c r="R5577" s="624">
        <v>0</v>
      </c>
      <c r="S5577" s="624">
        <v>0</v>
      </c>
      <c r="T5577" s="624">
        <v>0</v>
      </c>
      <c r="U5577" s="624">
        <v>0</v>
      </c>
      <c r="V5577" s="624">
        <v>0</v>
      </c>
      <c r="W5577" s="624">
        <v>0</v>
      </c>
      <c r="X5577" s="366">
        <v>0</v>
      </c>
      <c r="Y5577" s="624">
        <v>0</v>
      </c>
      <c r="Z5577" s="624" t="s">
        <v>51</v>
      </c>
      <c r="AA5577" s="624" t="s">
        <v>5289</v>
      </c>
      <c r="AB5577" s="624" t="s">
        <v>5289</v>
      </c>
      <c r="AC5577" s="84" t="s">
        <v>5289</v>
      </c>
      <c r="AD5577" s="84" t="s">
        <v>5289</v>
      </c>
      <c r="AE5577" s="84" t="s">
        <v>5289</v>
      </c>
      <c r="AF5577" s="84" t="s">
        <v>5289</v>
      </c>
      <c r="AG5577" s="107"/>
      <c r="AH5577" s="107"/>
      <c r="AI5577" s="107"/>
      <c r="AJ5577" s="107"/>
      <c r="AK5577" s="107"/>
      <c r="AL5577" s="107"/>
    </row>
    <row r="5578" spans="1:38" s="44" customFormat="1" ht="89.25">
      <c r="A5578" s="621">
        <v>4</v>
      </c>
      <c r="B5578" s="627" t="s">
        <v>6180</v>
      </c>
      <c r="C5578" s="627" t="s">
        <v>15542</v>
      </c>
      <c r="D5578" s="627" t="s">
        <v>6486</v>
      </c>
      <c r="E5578" s="624" t="s">
        <v>40</v>
      </c>
      <c r="F5578" s="138"/>
      <c r="G5578" s="138"/>
      <c r="H5578" s="138"/>
      <c r="I5578" s="138"/>
      <c r="J5578" s="624" t="s">
        <v>5289</v>
      </c>
      <c r="K5578" s="643" t="s">
        <v>6468</v>
      </c>
      <c r="L5578" s="643" t="s">
        <v>51</v>
      </c>
      <c r="M5578" s="202"/>
      <c r="N5578" s="138"/>
      <c r="O5578" s="624">
        <v>0</v>
      </c>
      <c r="P5578" s="624">
        <v>0</v>
      </c>
      <c r="Q5578" s="624">
        <v>0</v>
      </c>
      <c r="R5578" s="624">
        <v>0</v>
      </c>
      <c r="S5578" s="624">
        <v>0</v>
      </c>
      <c r="T5578" s="624">
        <v>0</v>
      </c>
      <c r="U5578" s="624">
        <v>0</v>
      </c>
      <c r="V5578" s="624">
        <v>0</v>
      </c>
      <c r="W5578" s="624">
        <v>0</v>
      </c>
      <c r="X5578" s="366">
        <v>0</v>
      </c>
      <c r="Y5578" s="624">
        <v>0</v>
      </c>
      <c r="Z5578" s="624" t="s">
        <v>51</v>
      </c>
      <c r="AA5578" s="624" t="s">
        <v>5289</v>
      </c>
      <c r="AB5578" s="624" t="s">
        <v>5289</v>
      </c>
      <c r="AC5578" s="84" t="s">
        <v>5289</v>
      </c>
      <c r="AD5578" s="84" t="s">
        <v>5289</v>
      </c>
      <c r="AE5578" s="84" t="s">
        <v>5289</v>
      </c>
      <c r="AF5578" s="84" t="s">
        <v>5289</v>
      </c>
      <c r="AG5578" s="107"/>
      <c r="AH5578" s="107"/>
      <c r="AI5578" s="107"/>
      <c r="AJ5578" s="107"/>
      <c r="AK5578" s="107"/>
      <c r="AL5578" s="107"/>
    </row>
    <row r="5579" spans="1:38" s="44" customFormat="1" ht="102">
      <c r="A5579" s="621">
        <v>5</v>
      </c>
      <c r="B5579" s="627" t="s">
        <v>6401</v>
      </c>
      <c r="C5579" s="627" t="s">
        <v>15542</v>
      </c>
      <c r="D5579" s="627" t="s">
        <v>6487</v>
      </c>
      <c r="E5579" s="624" t="s">
        <v>40</v>
      </c>
      <c r="F5579" s="138"/>
      <c r="G5579" s="138"/>
      <c r="H5579" s="138"/>
      <c r="I5579" s="138"/>
      <c r="J5579" s="624" t="s">
        <v>5289</v>
      </c>
      <c r="K5579" s="643" t="s">
        <v>6465</v>
      </c>
      <c r="L5579" s="643" t="s">
        <v>51</v>
      </c>
      <c r="M5579" s="202"/>
      <c r="N5579" s="138"/>
      <c r="O5579" s="624">
        <v>0</v>
      </c>
      <c r="P5579" s="624">
        <v>0</v>
      </c>
      <c r="Q5579" s="624">
        <v>0</v>
      </c>
      <c r="R5579" s="624">
        <v>0</v>
      </c>
      <c r="S5579" s="624">
        <v>0</v>
      </c>
      <c r="T5579" s="624">
        <v>0</v>
      </c>
      <c r="U5579" s="624">
        <v>0</v>
      </c>
      <c r="V5579" s="624">
        <v>0</v>
      </c>
      <c r="W5579" s="624">
        <v>0</v>
      </c>
      <c r="X5579" s="366">
        <v>0</v>
      </c>
      <c r="Y5579" s="624">
        <v>0</v>
      </c>
      <c r="Z5579" s="624" t="s">
        <v>51</v>
      </c>
      <c r="AA5579" s="624" t="s">
        <v>5289</v>
      </c>
      <c r="AB5579" s="624" t="s">
        <v>5289</v>
      </c>
      <c r="AC5579" s="84" t="s">
        <v>5289</v>
      </c>
      <c r="AD5579" s="84" t="s">
        <v>5289</v>
      </c>
      <c r="AE5579" s="84" t="s">
        <v>5289</v>
      </c>
      <c r="AF5579" s="84" t="s">
        <v>5289</v>
      </c>
      <c r="AG5579" s="107"/>
      <c r="AH5579" s="107"/>
      <c r="AI5579" s="107"/>
      <c r="AJ5579" s="107"/>
      <c r="AK5579" s="107"/>
      <c r="AL5579" s="107"/>
    </row>
    <row r="5580" spans="1:38" s="44" customFormat="1" ht="89.25">
      <c r="A5580" s="621">
        <v>6</v>
      </c>
      <c r="B5580" s="627" t="s">
        <v>1737</v>
      </c>
      <c r="C5580" s="627" t="s">
        <v>15542</v>
      </c>
      <c r="D5580" s="627" t="s">
        <v>6488</v>
      </c>
      <c r="E5580" s="624" t="s">
        <v>40</v>
      </c>
      <c r="F5580" s="138"/>
      <c r="G5580" s="138"/>
      <c r="H5580" s="138"/>
      <c r="I5580" s="138"/>
      <c r="J5580" s="624" t="s">
        <v>5289</v>
      </c>
      <c r="K5580" s="643" t="s">
        <v>4162</v>
      </c>
      <c r="L5580" s="643" t="s">
        <v>51</v>
      </c>
      <c r="M5580" s="202"/>
      <c r="N5580" s="138"/>
      <c r="O5580" s="624">
        <v>0</v>
      </c>
      <c r="P5580" s="624">
        <v>0</v>
      </c>
      <c r="Q5580" s="624">
        <v>0</v>
      </c>
      <c r="R5580" s="624">
        <v>0</v>
      </c>
      <c r="S5580" s="624">
        <v>0</v>
      </c>
      <c r="T5580" s="624">
        <v>0</v>
      </c>
      <c r="U5580" s="624">
        <v>0</v>
      </c>
      <c r="V5580" s="624">
        <v>0</v>
      </c>
      <c r="W5580" s="624">
        <v>0</v>
      </c>
      <c r="X5580" s="366">
        <v>0</v>
      </c>
      <c r="Y5580" s="624">
        <v>0</v>
      </c>
      <c r="Z5580" s="624" t="s">
        <v>51</v>
      </c>
      <c r="AA5580" s="624" t="s">
        <v>5289</v>
      </c>
      <c r="AB5580" s="624" t="s">
        <v>5289</v>
      </c>
      <c r="AC5580" s="84" t="s">
        <v>5289</v>
      </c>
      <c r="AD5580" s="84" t="s">
        <v>5289</v>
      </c>
      <c r="AE5580" s="84" t="s">
        <v>5289</v>
      </c>
      <c r="AF5580" s="84" t="s">
        <v>5289</v>
      </c>
      <c r="AG5580" s="107"/>
      <c r="AH5580" s="107"/>
      <c r="AI5580" s="107"/>
      <c r="AJ5580" s="107"/>
      <c r="AK5580" s="107"/>
      <c r="AL5580" s="107"/>
    </row>
    <row r="5581" spans="1:38" s="44" customFormat="1" ht="89.25">
      <c r="A5581" s="621">
        <v>7</v>
      </c>
      <c r="B5581" s="627" t="s">
        <v>579</v>
      </c>
      <c r="C5581" s="627" t="s">
        <v>15542</v>
      </c>
      <c r="D5581" s="627" t="s">
        <v>6489</v>
      </c>
      <c r="E5581" s="624" t="s">
        <v>40</v>
      </c>
      <c r="F5581" s="138"/>
      <c r="G5581" s="138"/>
      <c r="H5581" s="138"/>
      <c r="I5581" s="138"/>
      <c r="J5581" s="624" t="s">
        <v>5289</v>
      </c>
      <c r="K5581" s="643" t="s">
        <v>6466</v>
      </c>
      <c r="L5581" s="643" t="s">
        <v>51</v>
      </c>
      <c r="M5581" s="202"/>
      <c r="N5581" s="138"/>
      <c r="O5581" s="624">
        <v>0</v>
      </c>
      <c r="P5581" s="624">
        <v>0</v>
      </c>
      <c r="Q5581" s="624">
        <v>0</v>
      </c>
      <c r="R5581" s="624">
        <v>0</v>
      </c>
      <c r="S5581" s="624">
        <v>0</v>
      </c>
      <c r="T5581" s="624">
        <v>0</v>
      </c>
      <c r="U5581" s="624">
        <v>0</v>
      </c>
      <c r="V5581" s="624">
        <v>0</v>
      </c>
      <c r="W5581" s="624">
        <v>0</v>
      </c>
      <c r="X5581" s="366">
        <v>0</v>
      </c>
      <c r="Y5581" s="624">
        <v>0</v>
      </c>
      <c r="Z5581" s="624" t="s">
        <v>51</v>
      </c>
      <c r="AA5581" s="624" t="s">
        <v>5289</v>
      </c>
      <c r="AB5581" s="624" t="s">
        <v>5289</v>
      </c>
      <c r="AC5581" s="84" t="s">
        <v>5289</v>
      </c>
      <c r="AD5581" s="84" t="s">
        <v>5289</v>
      </c>
      <c r="AE5581" s="84" t="s">
        <v>5289</v>
      </c>
      <c r="AF5581" s="84" t="s">
        <v>5289</v>
      </c>
      <c r="AG5581" s="107"/>
      <c r="AH5581" s="107"/>
      <c r="AI5581" s="107"/>
      <c r="AJ5581" s="107"/>
      <c r="AK5581" s="107"/>
      <c r="AL5581" s="107"/>
    </row>
    <row r="5582" spans="1:38" s="44" customFormat="1" ht="89.25">
      <c r="A5582" s="621">
        <v>8</v>
      </c>
      <c r="B5582" s="627" t="s">
        <v>2131</v>
      </c>
      <c r="C5582" s="627" t="s">
        <v>15542</v>
      </c>
      <c r="D5582" s="627" t="s">
        <v>6490</v>
      </c>
      <c r="E5582" s="624" t="s">
        <v>40</v>
      </c>
      <c r="F5582" s="138"/>
      <c r="G5582" s="138"/>
      <c r="H5582" s="138"/>
      <c r="I5582" s="138"/>
      <c r="J5582" s="624" t="s">
        <v>5289</v>
      </c>
      <c r="K5582" s="643" t="s">
        <v>6467</v>
      </c>
      <c r="L5582" s="643" t="s">
        <v>51</v>
      </c>
      <c r="M5582" s="202"/>
      <c r="N5582" s="138"/>
      <c r="O5582" s="624">
        <v>0</v>
      </c>
      <c r="P5582" s="624">
        <v>0</v>
      </c>
      <c r="Q5582" s="624">
        <v>0</v>
      </c>
      <c r="R5582" s="624">
        <v>0</v>
      </c>
      <c r="S5582" s="624">
        <v>0</v>
      </c>
      <c r="T5582" s="624">
        <v>0</v>
      </c>
      <c r="U5582" s="624">
        <v>0</v>
      </c>
      <c r="V5582" s="624">
        <v>0</v>
      </c>
      <c r="W5582" s="624">
        <v>0</v>
      </c>
      <c r="X5582" s="366">
        <v>2</v>
      </c>
      <c r="Y5582" s="624">
        <v>0</v>
      </c>
      <c r="Z5582" s="624" t="s">
        <v>51</v>
      </c>
      <c r="AA5582" s="624" t="s">
        <v>5289</v>
      </c>
      <c r="AB5582" s="624" t="s">
        <v>5289</v>
      </c>
      <c r="AC5582" s="84" t="s">
        <v>5289</v>
      </c>
      <c r="AD5582" s="84" t="s">
        <v>5289</v>
      </c>
      <c r="AE5582" s="84" t="s">
        <v>5289</v>
      </c>
      <c r="AF5582" s="84" t="s">
        <v>5289</v>
      </c>
      <c r="AG5582" s="107"/>
      <c r="AH5582" s="107"/>
      <c r="AI5582" s="107"/>
      <c r="AJ5582" s="107"/>
      <c r="AK5582" s="107"/>
      <c r="AL5582" s="107"/>
    </row>
    <row r="5583" spans="1:38" s="44" customFormat="1" ht="89.25">
      <c r="A5583" s="621">
        <v>9</v>
      </c>
      <c r="B5583" s="627" t="s">
        <v>6402</v>
      </c>
      <c r="C5583" s="627" t="s">
        <v>15542</v>
      </c>
      <c r="D5583" s="627" t="s">
        <v>6491</v>
      </c>
      <c r="E5583" s="624" t="s">
        <v>40</v>
      </c>
      <c r="F5583" s="138"/>
      <c r="G5583" s="138"/>
      <c r="H5583" s="138"/>
      <c r="I5583" s="138"/>
      <c r="J5583" s="624" t="s">
        <v>5289</v>
      </c>
      <c r="K5583" s="643" t="s">
        <v>6464</v>
      </c>
      <c r="L5583" s="643" t="s">
        <v>51</v>
      </c>
      <c r="M5583" s="202"/>
      <c r="N5583" s="138"/>
      <c r="O5583" s="624">
        <v>0</v>
      </c>
      <c r="P5583" s="624">
        <v>0</v>
      </c>
      <c r="Q5583" s="624">
        <v>0</v>
      </c>
      <c r="R5583" s="624">
        <v>0</v>
      </c>
      <c r="S5583" s="624">
        <v>0</v>
      </c>
      <c r="T5583" s="624">
        <v>0</v>
      </c>
      <c r="U5583" s="624">
        <v>0</v>
      </c>
      <c r="V5583" s="624">
        <v>0</v>
      </c>
      <c r="W5583" s="624">
        <v>0</v>
      </c>
      <c r="X5583" s="366">
        <v>26</v>
      </c>
      <c r="Y5583" s="624">
        <v>0</v>
      </c>
      <c r="Z5583" s="624" t="s">
        <v>51</v>
      </c>
      <c r="AA5583" s="624" t="s">
        <v>5289</v>
      </c>
      <c r="AB5583" s="624" t="s">
        <v>5289</v>
      </c>
      <c r="AC5583" s="84" t="s">
        <v>5289</v>
      </c>
      <c r="AD5583" s="84" t="s">
        <v>5289</v>
      </c>
      <c r="AE5583" s="84" t="s">
        <v>5289</v>
      </c>
      <c r="AF5583" s="84" t="s">
        <v>5289</v>
      </c>
      <c r="AG5583" s="107"/>
      <c r="AH5583" s="107"/>
      <c r="AI5583" s="107"/>
      <c r="AJ5583" s="107"/>
      <c r="AK5583" s="107"/>
      <c r="AL5583" s="107"/>
    </row>
    <row r="5584" spans="1:38" s="44" customFormat="1" ht="76.5">
      <c r="A5584" s="214">
        <v>10</v>
      </c>
      <c r="B5584" s="392" t="s">
        <v>16499</v>
      </c>
      <c r="C5584" s="392" t="s">
        <v>18520</v>
      </c>
      <c r="D5584" s="392" t="s">
        <v>18522</v>
      </c>
      <c r="E5584" s="629" t="s">
        <v>40</v>
      </c>
      <c r="F5584" s="272"/>
      <c r="G5584" s="272"/>
      <c r="H5584" s="272"/>
      <c r="I5584" s="272"/>
      <c r="J5584" s="272"/>
      <c r="K5584" s="272"/>
      <c r="L5584" s="643" t="s">
        <v>51</v>
      </c>
      <c r="M5584" s="276"/>
      <c r="N5584" s="272"/>
      <c r="O5584" s="624">
        <v>0</v>
      </c>
      <c r="P5584" s="624">
        <v>0</v>
      </c>
      <c r="Q5584" s="624">
        <v>0</v>
      </c>
      <c r="R5584" s="624">
        <v>0</v>
      </c>
      <c r="S5584" s="624">
        <v>0</v>
      </c>
      <c r="T5584" s="624">
        <v>0</v>
      </c>
      <c r="U5584" s="624">
        <v>0</v>
      </c>
      <c r="V5584" s="624">
        <v>0</v>
      </c>
      <c r="W5584" s="624">
        <v>0</v>
      </c>
      <c r="X5584" s="366">
        <v>0</v>
      </c>
      <c r="Y5584" s="624">
        <v>0</v>
      </c>
      <c r="Z5584" s="624" t="s">
        <v>51</v>
      </c>
      <c r="AA5584" s="624" t="s">
        <v>5289</v>
      </c>
      <c r="AB5584" s="624" t="s">
        <v>5289</v>
      </c>
      <c r="AC5584" s="84" t="s">
        <v>5289</v>
      </c>
      <c r="AD5584" s="84" t="s">
        <v>5289</v>
      </c>
      <c r="AE5584" s="84" t="s">
        <v>5289</v>
      </c>
      <c r="AF5584" s="84" t="s">
        <v>5289</v>
      </c>
      <c r="AG5584" s="107"/>
      <c r="AH5584" s="107"/>
      <c r="AI5584" s="107"/>
      <c r="AJ5584" s="107"/>
      <c r="AK5584" s="107"/>
      <c r="AL5584" s="107"/>
    </row>
    <row r="5585" spans="1:38" s="44" customFormat="1" ht="15.75" customHeight="1" thickBot="1">
      <c r="A5585" s="18"/>
      <c r="B5585" s="625">
        <v>10</v>
      </c>
      <c r="C5585" s="625"/>
      <c r="D5585" s="625">
        <v>10</v>
      </c>
      <c r="E5585" s="625">
        <v>10</v>
      </c>
      <c r="F5585" s="625"/>
      <c r="G5585" s="625"/>
      <c r="H5585" s="625">
        <v>0</v>
      </c>
      <c r="I5585" s="625"/>
      <c r="J5585" s="625">
        <v>1</v>
      </c>
      <c r="K5585" s="625">
        <v>9</v>
      </c>
      <c r="L5585" s="625">
        <v>0</v>
      </c>
      <c r="M5585" s="199"/>
      <c r="N5585" s="625">
        <f t="shared" ref="N5585:O5585" si="2002">SUM(N5575:N5584)</f>
        <v>0</v>
      </c>
      <c r="O5585" s="625">
        <f t="shared" si="2002"/>
        <v>0</v>
      </c>
      <c r="P5585" s="625">
        <f t="shared" ref="P5585:Q5585" si="2003">SUM(P5575:P5584)</f>
        <v>0</v>
      </c>
      <c r="Q5585" s="625">
        <f t="shared" si="2003"/>
        <v>0</v>
      </c>
      <c r="R5585" s="625">
        <f t="shared" ref="R5585" si="2004">SUM(R5575:R5584)</f>
        <v>0</v>
      </c>
      <c r="S5585" s="625">
        <f t="shared" ref="S5585" si="2005">SUM(S5575:S5584)</f>
        <v>0</v>
      </c>
      <c r="T5585" s="625">
        <f t="shared" ref="T5585:U5585" si="2006">SUM(T5575:T5584)</f>
        <v>0</v>
      </c>
      <c r="U5585" s="625">
        <f t="shared" si="2006"/>
        <v>0</v>
      </c>
      <c r="V5585" s="625">
        <f t="shared" ref="V5585:W5585" si="2007">SUM(V5575:V5584)</f>
        <v>0</v>
      </c>
      <c r="W5585" s="625">
        <f t="shared" si="2007"/>
        <v>0</v>
      </c>
      <c r="X5585" s="625">
        <f t="shared" ref="X5585:Y5585" si="2008">SUM(X5575:X5584)</f>
        <v>234</v>
      </c>
      <c r="Y5585" s="625">
        <f t="shared" si="2008"/>
        <v>0</v>
      </c>
      <c r="Z5585" s="18">
        <v>0</v>
      </c>
      <c r="AA5585" s="18">
        <v>1</v>
      </c>
      <c r="AB5585" s="18">
        <v>1</v>
      </c>
      <c r="AC5585" s="18"/>
      <c r="AD5585" s="18"/>
      <c r="AE5585" s="18"/>
      <c r="AF5585" s="18"/>
      <c r="AG5585" s="107"/>
      <c r="AH5585" s="107"/>
      <c r="AI5585" s="107"/>
      <c r="AJ5585" s="107"/>
      <c r="AK5585" s="107"/>
      <c r="AL5585" s="107"/>
    </row>
    <row r="5586" spans="1:38" s="44" customFormat="1" ht="15.75" customHeight="1" thickBot="1">
      <c r="A5586" s="660" t="s">
        <v>6221</v>
      </c>
      <c r="B5586" s="661"/>
      <c r="C5586" s="661"/>
      <c r="D5586" s="661"/>
      <c r="E5586" s="661"/>
      <c r="F5586" s="661"/>
      <c r="G5586" s="661"/>
      <c r="H5586" s="661"/>
      <c r="I5586" s="661"/>
      <c r="J5586" s="661"/>
      <c r="K5586" s="661"/>
      <c r="L5586" s="661"/>
      <c r="M5586" s="661"/>
      <c r="N5586" s="661"/>
      <c r="O5586" s="661"/>
      <c r="P5586" s="661"/>
      <c r="Q5586" s="661"/>
      <c r="R5586" s="661"/>
      <c r="S5586" s="661"/>
      <c r="T5586" s="661"/>
      <c r="U5586" s="661"/>
      <c r="V5586" s="661"/>
      <c r="W5586" s="661"/>
      <c r="X5586" s="661"/>
      <c r="Y5586" s="661"/>
      <c r="Z5586" s="661"/>
      <c r="AA5586" s="661"/>
      <c r="AB5586" s="661"/>
      <c r="AC5586" s="661"/>
      <c r="AD5586" s="661"/>
      <c r="AE5586" s="661"/>
      <c r="AF5586" s="662"/>
      <c r="AG5586" s="107"/>
      <c r="AH5586" s="107"/>
      <c r="AI5586" s="107"/>
      <c r="AJ5586" s="107"/>
      <c r="AK5586" s="107"/>
      <c r="AL5586" s="107"/>
    </row>
    <row r="5587" spans="1:38" s="44" customFormat="1" ht="229.5" customHeight="1">
      <c r="A5587" s="621">
        <v>1</v>
      </c>
      <c r="B5587" s="627" t="s">
        <v>6106</v>
      </c>
      <c r="C5587" s="627" t="s">
        <v>6494</v>
      </c>
      <c r="D5587" s="627" t="s">
        <v>16981</v>
      </c>
      <c r="E5587" s="624" t="s">
        <v>16796</v>
      </c>
      <c r="F5587" s="624" t="s">
        <v>51</v>
      </c>
      <c r="G5587" s="138"/>
      <c r="H5587" s="138"/>
      <c r="I5587" s="138"/>
      <c r="J5587" s="627" t="s">
        <v>6510</v>
      </c>
      <c r="K5587" s="643" t="s">
        <v>6495</v>
      </c>
      <c r="L5587" s="624" t="s">
        <v>40</v>
      </c>
      <c r="M5587" s="627" t="s">
        <v>13014</v>
      </c>
      <c r="N5587" s="624">
        <v>0</v>
      </c>
      <c r="O5587" s="624">
        <v>0</v>
      </c>
      <c r="P5587" s="624">
        <v>0</v>
      </c>
      <c r="Q5587" s="624">
        <v>0</v>
      </c>
      <c r="R5587" s="624">
        <v>0</v>
      </c>
      <c r="S5587" s="624">
        <v>0</v>
      </c>
      <c r="T5587" s="624">
        <v>0</v>
      </c>
      <c r="U5587" s="624">
        <v>0</v>
      </c>
      <c r="V5587" s="624">
        <v>0</v>
      </c>
      <c r="W5587" s="624">
        <v>0</v>
      </c>
      <c r="X5587" s="366">
        <v>1003</v>
      </c>
      <c r="Y5587" s="624">
        <v>0</v>
      </c>
      <c r="Z5587" s="624" t="s">
        <v>51</v>
      </c>
      <c r="AA5587" s="627" t="s">
        <v>6511</v>
      </c>
      <c r="AB5587" s="627" t="s">
        <v>6512</v>
      </c>
      <c r="AC5587" s="159" t="s">
        <v>6496</v>
      </c>
      <c r="AD5587" s="159" t="s">
        <v>6497</v>
      </c>
      <c r="AE5587" s="159" t="s">
        <v>6498</v>
      </c>
      <c r="AF5587" s="130" t="s">
        <v>6499</v>
      </c>
      <c r="AG5587" s="107"/>
      <c r="AH5587" s="107"/>
      <c r="AI5587" s="107"/>
      <c r="AJ5587" s="107"/>
      <c r="AK5587" s="107"/>
      <c r="AL5587" s="107"/>
    </row>
    <row r="5588" spans="1:38" s="44" customFormat="1" ht="216.75">
      <c r="A5588" s="621">
        <v>2</v>
      </c>
      <c r="B5588" s="627" t="s">
        <v>1201</v>
      </c>
      <c r="C5588" s="627" t="s">
        <v>6494</v>
      </c>
      <c r="D5588" s="627" t="s">
        <v>16982</v>
      </c>
      <c r="E5588" s="624" t="s">
        <v>16797</v>
      </c>
      <c r="F5588" s="624" t="s">
        <v>19012</v>
      </c>
      <c r="G5588" s="624" t="s">
        <v>51</v>
      </c>
      <c r="H5588" s="624">
        <v>3</v>
      </c>
      <c r="I5588" s="624" t="s">
        <v>527</v>
      </c>
      <c r="J5588" s="624" t="s">
        <v>5289</v>
      </c>
      <c r="K5588" s="643" t="s">
        <v>6500</v>
      </c>
      <c r="L5588" s="624" t="s">
        <v>51</v>
      </c>
      <c r="M5588" s="202"/>
      <c r="N5588" s="138"/>
      <c r="O5588" s="624">
        <v>0</v>
      </c>
      <c r="P5588" s="624">
        <v>0</v>
      </c>
      <c r="Q5588" s="624">
        <v>0</v>
      </c>
      <c r="R5588" s="624">
        <v>0</v>
      </c>
      <c r="S5588" s="624">
        <v>0</v>
      </c>
      <c r="T5588" s="624">
        <v>0</v>
      </c>
      <c r="U5588" s="624">
        <v>0</v>
      </c>
      <c r="V5588" s="624">
        <v>0</v>
      </c>
      <c r="W5588" s="624">
        <v>0</v>
      </c>
      <c r="X5588" s="366">
        <v>5</v>
      </c>
      <c r="Y5588" s="624">
        <v>0</v>
      </c>
      <c r="Z5588" s="624" t="s">
        <v>51</v>
      </c>
      <c r="AA5588" s="624" t="s">
        <v>5289</v>
      </c>
      <c r="AB5588" s="624" t="s">
        <v>5289</v>
      </c>
      <c r="AC5588" s="84" t="s">
        <v>5289</v>
      </c>
      <c r="AD5588" s="84" t="s">
        <v>5289</v>
      </c>
      <c r="AE5588" s="84" t="s">
        <v>5289</v>
      </c>
      <c r="AF5588" s="129" t="s">
        <v>5289</v>
      </c>
      <c r="AG5588" s="107"/>
      <c r="AH5588" s="107"/>
      <c r="AI5588" s="107"/>
      <c r="AJ5588" s="107"/>
      <c r="AK5588" s="107"/>
      <c r="AL5588" s="107"/>
    </row>
    <row r="5589" spans="1:38" s="44" customFormat="1" ht="191.25">
      <c r="A5589" s="621">
        <v>3</v>
      </c>
      <c r="B5589" s="627" t="s">
        <v>2522</v>
      </c>
      <c r="C5589" s="627" t="s">
        <v>6494</v>
      </c>
      <c r="D5589" s="627" t="s">
        <v>16983</v>
      </c>
      <c r="E5589" s="624" t="s">
        <v>16798</v>
      </c>
      <c r="F5589" s="624" t="s">
        <v>51</v>
      </c>
      <c r="G5589" s="138"/>
      <c r="H5589" s="138"/>
      <c r="I5589" s="138"/>
      <c r="J5589" s="624" t="s">
        <v>5289</v>
      </c>
      <c r="K5589" s="643" t="s">
        <v>6501</v>
      </c>
      <c r="L5589" s="624" t="s">
        <v>51</v>
      </c>
      <c r="M5589" s="202"/>
      <c r="N5589" s="138"/>
      <c r="O5589" s="624">
        <v>0</v>
      </c>
      <c r="P5589" s="624">
        <v>0</v>
      </c>
      <c r="Q5589" s="624">
        <v>0</v>
      </c>
      <c r="R5589" s="624">
        <v>0</v>
      </c>
      <c r="S5589" s="624">
        <v>0</v>
      </c>
      <c r="T5589" s="624">
        <v>0</v>
      </c>
      <c r="U5589" s="624">
        <v>0</v>
      </c>
      <c r="V5589" s="624">
        <v>0</v>
      </c>
      <c r="W5589" s="624">
        <v>0</v>
      </c>
      <c r="X5589" s="366">
        <v>18</v>
      </c>
      <c r="Y5589" s="624">
        <v>0</v>
      </c>
      <c r="Z5589" s="624" t="s">
        <v>51</v>
      </c>
      <c r="AA5589" s="624" t="s">
        <v>5289</v>
      </c>
      <c r="AB5589" s="624" t="s">
        <v>5289</v>
      </c>
      <c r="AC5589" s="84" t="s">
        <v>5289</v>
      </c>
      <c r="AD5589" s="84" t="s">
        <v>5289</v>
      </c>
      <c r="AE5589" s="84" t="s">
        <v>5289</v>
      </c>
      <c r="AF5589" s="129" t="s">
        <v>5289</v>
      </c>
      <c r="AG5589" s="107"/>
      <c r="AH5589" s="107"/>
      <c r="AI5589" s="107"/>
      <c r="AJ5589" s="107"/>
      <c r="AK5589" s="107"/>
      <c r="AL5589" s="107"/>
    </row>
    <row r="5590" spans="1:38" s="44" customFormat="1" ht="216.75" customHeight="1">
      <c r="A5590" s="621">
        <v>4</v>
      </c>
      <c r="B5590" s="627" t="s">
        <v>6502</v>
      </c>
      <c r="C5590" s="627" t="s">
        <v>6494</v>
      </c>
      <c r="D5590" s="627" t="s">
        <v>16984</v>
      </c>
      <c r="E5590" s="624" t="s">
        <v>16799</v>
      </c>
      <c r="F5590" s="624" t="s">
        <v>51</v>
      </c>
      <c r="G5590" s="138"/>
      <c r="H5590" s="138"/>
      <c r="I5590" s="138"/>
      <c r="J5590" s="624" t="s">
        <v>5289</v>
      </c>
      <c r="K5590" s="643" t="s">
        <v>6503</v>
      </c>
      <c r="L5590" s="624" t="s">
        <v>51</v>
      </c>
      <c r="M5590" s="202"/>
      <c r="N5590" s="138"/>
      <c r="O5590" s="624">
        <v>0</v>
      </c>
      <c r="P5590" s="624">
        <v>0</v>
      </c>
      <c r="Q5590" s="624">
        <v>0</v>
      </c>
      <c r="R5590" s="624">
        <v>0</v>
      </c>
      <c r="S5590" s="624">
        <v>0</v>
      </c>
      <c r="T5590" s="624">
        <v>0</v>
      </c>
      <c r="U5590" s="624">
        <v>0</v>
      </c>
      <c r="V5590" s="624">
        <v>0</v>
      </c>
      <c r="W5590" s="624">
        <v>0</v>
      </c>
      <c r="X5590" s="366">
        <v>0</v>
      </c>
      <c r="Y5590" s="624">
        <v>0</v>
      </c>
      <c r="Z5590" s="624" t="s">
        <v>51</v>
      </c>
      <c r="AA5590" s="624" t="s">
        <v>5289</v>
      </c>
      <c r="AB5590" s="624" t="s">
        <v>5289</v>
      </c>
      <c r="AC5590" s="84" t="s">
        <v>5289</v>
      </c>
      <c r="AD5590" s="84" t="s">
        <v>5289</v>
      </c>
      <c r="AE5590" s="84" t="s">
        <v>5289</v>
      </c>
      <c r="AF5590" s="129" t="s">
        <v>5289</v>
      </c>
      <c r="AG5590" s="107"/>
      <c r="AH5590" s="107"/>
      <c r="AI5590" s="107"/>
      <c r="AJ5590" s="107"/>
      <c r="AK5590" s="107"/>
      <c r="AL5590" s="107"/>
    </row>
    <row r="5591" spans="1:38" s="44" customFormat="1" ht="255">
      <c r="A5591" s="621">
        <v>5</v>
      </c>
      <c r="B5591" s="627" t="s">
        <v>6182</v>
      </c>
      <c r="C5591" s="627" t="s">
        <v>6494</v>
      </c>
      <c r="D5591" s="627" t="s">
        <v>16985</v>
      </c>
      <c r="E5591" s="624" t="s">
        <v>16800</v>
      </c>
      <c r="F5591" s="624" t="s">
        <v>51</v>
      </c>
      <c r="G5591" s="138"/>
      <c r="H5591" s="138"/>
      <c r="I5591" s="138"/>
      <c r="J5591" s="624" t="s">
        <v>5289</v>
      </c>
      <c r="K5591" s="643" t="s">
        <v>6504</v>
      </c>
      <c r="L5591" s="624" t="s">
        <v>51</v>
      </c>
      <c r="M5591" s="202"/>
      <c r="N5591" s="138"/>
      <c r="O5591" s="624">
        <v>0</v>
      </c>
      <c r="P5591" s="624">
        <v>0</v>
      </c>
      <c r="Q5591" s="624">
        <v>0</v>
      </c>
      <c r="R5591" s="624">
        <v>0</v>
      </c>
      <c r="S5591" s="624">
        <v>0</v>
      </c>
      <c r="T5591" s="624">
        <v>0</v>
      </c>
      <c r="U5591" s="624">
        <v>0</v>
      </c>
      <c r="V5591" s="624">
        <v>0</v>
      </c>
      <c r="W5591" s="624">
        <v>0</v>
      </c>
      <c r="X5591" s="366">
        <v>18</v>
      </c>
      <c r="Y5591" s="624">
        <v>0</v>
      </c>
      <c r="Z5591" s="624" t="s">
        <v>51</v>
      </c>
      <c r="AA5591" s="624" t="s">
        <v>5289</v>
      </c>
      <c r="AB5591" s="624" t="s">
        <v>5289</v>
      </c>
      <c r="AC5591" s="84" t="s">
        <v>5289</v>
      </c>
      <c r="AD5591" s="84" t="s">
        <v>5289</v>
      </c>
      <c r="AE5591" s="84" t="s">
        <v>5289</v>
      </c>
      <c r="AF5591" s="129" t="s">
        <v>5289</v>
      </c>
      <c r="AG5591" s="107"/>
      <c r="AH5591" s="107"/>
      <c r="AI5591" s="107"/>
      <c r="AJ5591" s="107"/>
      <c r="AK5591" s="107"/>
      <c r="AL5591" s="107"/>
    </row>
    <row r="5592" spans="1:38" s="44" customFormat="1" ht="191.25">
      <c r="A5592" s="621">
        <v>6</v>
      </c>
      <c r="B5592" s="627" t="s">
        <v>6505</v>
      </c>
      <c r="C5592" s="627" t="s">
        <v>6494</v>
      </c>
      <c r="D5592" s="627" t="s">
        <v>16986</v>
      </c>
      <c r="E5592" s="624" t="s">
        <v>16801</v>
      </c>
      <c r="F5592" s="624" t="s">
        <v>19012</v>
      </c>
      <c r="G5592" s="624" t="s">
        <v>51</v>
      </c>
      <c r="H5592" s="624">
        <v>3</v>
      </c>
      <c r="I5592" s="624" t="s">
        <v>527</v>
      </c>
      <c r="J5592" s="624" t="s">
        <v>5289</v>
      </c>
      <c r="K5592" s="643" t="s">
        <v>6506</v>
      </c>
      <c r="L5592" s="624" t="s">
        <v>51</v>
      </c>
      <c r="M5592" s="202"/>
      <c r="N5592" s="138"/>
      <c r="O5592" s="624">
        <v>0</v>
      </c>
      <c r="P5592" s="624">
        <v>0</v>
      </c>
      <c r="Q5592" s="624">
        <v>0</v>
      </c>
      <c r="R5592" s="624">
        <v>0</v>
      </c>
      <c r="S5592" s="624">
        <v>0</v>
      </c>
      <c r="T5592" s="624">
        <v>0</v>
      </c>
      <c r="U5592" s="624">
        <v>0</v>
      </c>
      <c r="V5592" s="624">
        <v>0</v>
      </c>
      <c r="W5592" s="624">
        <v>0</v>
      </c>
      <c r="X5592" s="366">
        <v>0</v>
      </c>
      <c r="Y5592" s="624">
        <v>0</v>
      </c>
      <c r="Z5592" s="624" t="s">
        <v>51</v>
      </c>
      <c r="AA5592" s="624" t="s">
        <v>5289</v>
      </c>
      <c r="AB5592" s="624" t="s">
        <v>5289</v>
      </c>
      <c r="AC5592" s="84" t="s">
        <v>5289</v>
      </c>
      <c r="AD5592" s="84" t="s">
        <v>5289</v>
      </c>
      <c r="AE5592" s="84" t="s">
        <v>5289</v>
      </c>
      <c r="AF5592" s="129" t="s">
        <v>5289</v>
      </c>
      <c r="AG5592" s="107"/>
      <c r="AH5592" s="107"/>
      <c r="AI5592" s="107"/>
      <c r="AJ5592" s="107"/>
      <c r="AK5592" s="107"/>
      <c r="AL5592" s="107"/>
    </row>
    <row r="5593" spans="1:38" s="44" customFormat="1" ht="255">
      <c r="A5593" s="621">
        <v>7</v>
      </c>
      <c r="B5593" s="627" t="s">
        <v>579</v>
      </c>
      <c r="C5593" s="627" t="s">
        <v>6494</v>
      </c>
      <c r="D5593" s="627" t="s">
        <v>16987</v>
      </c>
      <c r="E5593" s="624" t="s">
        <v>16802</v>
      </c>
      <c r="F5593" s="624" t="s">
        <v>51</v>
      </c>
      <c r="G5593" s="138"/>
      <c r="H5593" s="138"/>
      <c r="I5593" s="138"/>
      <c r="J5593" s="624" t="s">
        <v>5289</v>
      </c>
      <c r="K5593" s="643" t="s">
        <v>6507</v>
      </c>
      <c r="L5593" s="624" t="s">
        <v>51</v>
      </c>
      <c r="M5593" s="202"/>
      <c r="N5593" s="138"/>
      <c r="O5593" s="624">
        <v>0</v>
      </c>
      <c r="P5593" s="624">
        <v>0</v>
      </c>
      <c r="Q5593" s="624">
        <v>0</v>
      </c>
      <c r="R5593" s="624">
        <v>0</v>
      </c>
      <c r="S5593" s="624">
        <v>0</v>
      </c>
      <c r="T5593" s="624">
        <v>0</v>
      </c>
      <c r="U5593" s="624">
        <v>0</v>
      </c>
      <c r="V5593" s="624">
        <v>0</v>
      </c>
      <c r="W5593" s="624">
        <v>0</v>
      </c>
      <c r="X5593" s="366">
        <v>1</v>
      </c>
      <c r="Y5593" s="624">
        <v>0</v>
      </c>
      <c r="Z5593" s="624" t="s">
        <v>51</v>
      </c>
      <c r="AA5593" s="624" t="s">
        <v>5289</v>
      </c>
      <c r="AB5593" s="624" t="s">
        <v>5289</v>
      </c>
      <c r="AC5593" s="84" t="s">
        <v>5289</v>
      </c>
      <c r="AD5593" s="84" t="s">
        <v>5289</v>
      </c>
      <c r="AE5593" s="84" t="s">
        <v>5289</v>
      </c>
      <c r="AF5593" s="129" t="s">
        <v>5289</v>
      </c>
      <c r="AG5593" s="107"/>
      <c r="AH5593" s="107"/>
      <c r="AI5593" s="107"/>
      <c r="AJ5593" s="107"/>
      <c r="AK5593" s="107"/>
      <c r="AL5593" s="107"/>
    </row>
    <row r="5594" spans="1:38" s="44" customFormat="1" ht="178.5">
      <c r="A5594" s="621">
        <v>8</v>
      </c>
      <c r="B5594" s="627" t="s">
        <v>2131</v>
      </c>
      <c r="C5594" s="627" t="s">
        <v>6494</v>
      </c>
      <c r="D5594" s="627" t="s">
        <v>16988</v>
      </c>
      <c r="E5594" s="624" t="s">
        <v>16803</v>
      </c>
      <c r="F5594" s="624" t="s">
        <v>51</v>
      </c>
      <c r="G5594" s="138"/>
      <c r="H5594" s="138"/>
      <c r="I5594" s="138"/>
      <c r="J5594" s="624" t="s">
        <v>5289</v>
      </c>
      <c r="K5594" s="643" t="s">
        <v>6508</v>
      </c>
      <c r="L5594" s="624" t="s">
        <v>51</v>
      </c>
      <c r="M5594" s="202"/>
      <c r="N5594" s="138"/>
      <c r="O5594" s="624">
        <v>0</v>
      </c>
      <c r="P5594" s="624">
        <v>0</v>
      </c>
      <c r="Q5594" s="624">
        <v>0</v>
      </c>
      <c r="R5594" s="624">
        <v>0</v>
      </c>
      <c r="S5594" s="624">
        <v>0</v>
      </c>
      <c r="T5594" s="624">
        <v>0</v>
      </c>
      <c r="U5594" s="624">
        <v>0</v>
      </c>
      <c r="V5594" s="624">
        <v>0</v>
      </c>
      <c r="W5594" s="624">
        <v>0</v>
      </c>
      <c r="X5594" s="366">
        <v>42</v>
      </c>
      <c r="Y5594" s="624">
        <v>0</v>
      </c>
      <c r="Z5594" s="624" t="s">
        <v>51</v>
      </c>
      <c r="AA5594" s="624" t="s">
        <v>5289</v>
      </c>
      <c r="AB5594" s="624" t="s">
        <v>5289</v>
      </c>
      <c r="AC5594" s="84" t="s">
        <v>5289</v>
      </c>
      <c r="AD5594" s="84" t="s">
        <v>5289</v>
      </c>
      <c r="AE5594" s="84" t="s">
        <v>5289</v>
      </c>
      <c r="AF5594" s="129" t="s">
        <v>5289</v>
      </c>
      <c r="AG5594" s="107"/>
      <c r="AH5594" s="107"/>
      <c r="AI5594" s="107"/>
      <c r="AJ5594" s="107"/>
      <c r="AK5594" s="107"/>
      <c r="AL5594" s="107"/>
    </row>
    <row r="5595" spans="1:38" s="44" customFormat="1" ht="165.75">
      <c r="A5595" s="621">
        <v>9</v>
      </c>
      <c r="B5595" s="627" t="s">
        <v>1556</v>
      </c>
      <c r="C5595" s="627" t="s">
        <v>6494</v>
      </c>
      <c r="D5595" s="627" t="s">
        <v>16989</v>
      </c>
      <c r="E5595" s="624" t="s">
        <v>16804</v>
      </c>
      <c r="F5595" s="624" t="s">
        <v>51</v>
      </c>
      <c r="G5595" s="138"/>
      <c r="H5595" s="138"/>
      <c r="I5595" s="138"/>
      <c r="J5595" s="624" t="s">
        <v>5289</v>
      </c>
      <c r="K5595" s="643" t="s">
        <v>6509</v>
      </c>
      <c r="L5595" s="624" t="s">
        <v>51</v>
      </c>
      <c r="M5595" s="202"/>
      <c r="N5595" s="138"/>
      <c r="O5595" s="624">
        <v>0</v>
      </c>
      <c r="P5595" s="624">
        <v>0</v>
      </c>
      <c r="Q5595" s="624">
        <v>0</v>
      </c>
      <c r="R5595" s="624">
        <v>0</v>
      </c>
      <c r="S5595" s="624">
        <v>0</v>
      </c>
      <c r="T5595" s="624">
        <v>0</v>
      </c>
      <c r="U5595" s="624">
        <v>0</v>
      </c>
      <c r="V5595" s="624">
        <v>0</v>
      </c>
      <c r="W5595" s="624">
        <v>0</v>
      </c>
      <c r="X5595" s="366">
        <v>85</v>
      </c>
      <c r="Y5595" s="624">
        <v>0</v>
      </c>
      <c r="Z5595" s="624" t="s">
        <v>51</v>
      </c>
      <c r="AA5595" s="624" t="s">
        <v>5289</v>
      </c>
      <c r="AB5595" s="624" t="s">
        <v>5289</v>
      </c>
      <c r="AC5595" s="84" t="s">
        <v>5289</v>
      </c>
      <c r="AD5595" s="84" t="s">
        <v>5289</v>
      </c>
      <c r="AE5595" s="84" t="s">
        <v>5289</v>
      </c>
      <c r="AF5595" s="129" t="s">
        <v>5289</v>
      </c>
      <c r="AG5595" s="107"/>
      <c r="AH5595" s="107"/>
      <c r="AI5595" s="107"/>
      <c r="AJ5595" s="107"/>
      <c r="AK5595" s="107"/>
      <c r="AL5595" s="107"/>
    </row>
    <row r="5596" spans="1:38" s="44" customFormat="1" ht="114.75">
      <c r="A5596" s="214">
        <v>10</v>
      </c>
      <c r="B5596" s="407" t="s">
        <v>19353</v>
      </c>
      <c r="C5596" s="392" t="s">
        <v>6494</v>
      </c>
      <c r="D5596" s="392" t="s">
        <v>19354</v>
      </c>
      <c r="E5596" s="371" t="s">
        <v>40</v>
      </c>
      <c r="F5596" s="624" t="s">
        <v>51</v>
      </c>
      <c r="G5596" s="272"/>
      <c r="H5596" s="272"/>
      <c r="I5596" s="272"/>
      <c r="J5596" s="272"/>
      <c r="K5596" s="272"/>
      <c r="L5596" s="624" t="s">
        <v>51</v>
      </c>
      <c r="M5596" s="276"/>
      <c r="N5596" s="272"/>
      <c r="O5596" s="624">
        <v>0</v>
      </c>
      <c r="P5596" s="624">
        <v>0</v>
      </c>
      <c r="Q5596" s="624">
        <v>0</v>
      </c>
      <c r="R5596" s="624">
        <v>0</v>
      </c>
      <c r="S5596" s="624">
        <v>0</v>
      </c>
      <c r="T5596" s="624">
        <v>0</v>
      </c>
      <c r="U5596" s="624">
        <v>0</v>
      </c>
      <c r="V5596" s="624">
        <v>0</v>
      </c>
      <c r="W5596" s="624">
        <v>0</v>
      </c>
      <c r="X5596" s="371">
        <v>14</v>
      </c>
      <c r="Y5596" s="624">
        <v>0</v>
      </c>
      <c r="Z5596" s="624" t="s">
        <v>51</v>
      </c>
      <c r="AA5596" s="624" t="s">
        <v>5289</v>
      </c>
      <c r="AB5596" s="624" t="s">
        <v>5289</v>
      </c>
      <c r="AC5596" s="84" t="s">
        <v>5289</v>
      </c>
      <c r="AD5596" s="84" t="s">
        <v>5289</v>
      </c>
      <c r="AE5596" s="84" t="s">
        <v>5289</v>
      </c>
      <c r="AF5596" s="129" t="s">
        <v>5289</v>
      </c>
      <c r="AG5596" s="107"/>
      <c r="AH5596" s="107"/>
      <c r="AI5596" s="107"/>
      <c r="AJ5596" s="107"/>
      <c r="AK5596" s="107"/>
      <c r="AL5596" s="107"/>
    </row>
    <row r="5597" spans="1:38" s="44" customFormat="1" ht="15.75" customHeight="1" thickBot="1">
      <c r="A5597" s="18"/>
      <c r="B5597" s="625">
        <v>10</v>
      </c>
      <c r="C5597" s="625"/>
      <c r="D5597" s="625">
        <v>10</v>
      </c>
      <c r="E5597" s="625">
        <v>10</v>
      </c>
      <c r="F5597" s="625">
        <v>2</v>
      </c>
      <c r="G5597" s="625">
        <v>0</v>
      </c>
      <c r="H5597" s="625">
        <v>1</v>
      </c>
      <c r="I5597" s="625"/>
      <c r="J5597" s="625">
        <v>1</v>
      </c>
      <c r="K5597" s="625">
        <v>9</v>
      </c>
      <c r="L5597" s="625">
        <v>1</v>
      </c>
      <c r="M5597" s="199"/>
      <c r="N5597" s="625">
        <f t="shared" ref="N5597:O5597" si="2009">SUM(N5587:N5596)</f>
        <v>0</v>
      </c>
      <c r="O5597" s="625">
        <f t="shared" si="2009"/>
        <v>0</v>
      </c>
      <c r="P5597" s="625">
        <f t="shared" ref="P5597:Q5597" si="2010">SUM(P5587:P5596)</f>
        <v>0</v>
      </c>
      <c r="Q5597" s="625">
        <f t="shared" si="2010"/>
        <v>0</v>
      </c>
      <c r="R5597" s="625">
        <f t="shared" ref="R5597" si="2011">SUM(R5587:R5596)</f>
        <v>0</v>
      </c>
      <c r="S5597" s="625">
        <f t="shared" ref="S5597" si="2012">SUM(S5587:S5596)</f>
        <v>0</v>
      </c>
      <c r="T5597" s="625">
        <f t="shared" ref="T5597:U5597" si="2013">SUM(T5587:T5596)</f>
        <v>0</v>
      </c>
      <c r="U5597" s="625">
        <f t="shared" si="2013"/>
        <v>0</v>
      </c>
      <c r="V5597" s="625">
        <f t="shared" ref="V5597:W5597" si="2014">SUM(V5587:V5596)</f>
        <v>0</v>
      </c>
      <c r="W5597" s="625">
        <f t="shared" si="2014"/>
        <v>0</v>
      </c>
      <c r="X5597" s="625">
        <f t="shared" ref="X5597:Y5597" si="2015">SUM(X5587:X5596)</f>
        <v>1186</v>
      </c>
      <c r="Y5597" s="625">
        <f t="shared" si="2015"/>
        <v>0</v>
      </c>
      <c r="Z5597" s="18">
        <v>0</v>
      </c>
      <c r="AA5597" s="18">
        <v>1</v>
      </c>
      <c r="AB5597" s="18">
        <v>1</v>
      </c>
      <c r="AC5597" s="18"/>
      <c r="AD5597" s="18"/>
      <c r="AE5597" s="18"/>
      <c r="AF5597" s="18"/>
      <c r="AG5597" s="107"/>
      <c r="AH5597" s="107"/>
      <c r="AI5597" s="107"/>
      <c r="AJ5597" s="107"/>
      <c r="AK5597" s="107"/>
      <c r="AL5597" s="107"/>
    </row>
    <row r="5598" spans="1:38" s="44" customFormat="1" ht="15.75" customHeight="1" thickBot="1">
      <c r="A5598" s="660" t="s">
        <v>6222</v>
      </c>
      <c r="B5598" s="661"/>
      <c r="C5598" s="661"/>
      <c r="D5598" s="661"/>
      <c r="E5598" s="661"/>
      <c r="F5598" s="661"/>
      <c r="G5598" s="661"/>
      <c r="H5598" s="661"/>
      <c r="I5598" s="661"/>
      <c r="J5598" s="661"/>
      <c r="K5598" s="661"/>
      <c r="L5598" s="661"/>
      <c r="M5598" s="661"/>
      <c r="N5598" s="661"/>
      <c r="O5598" s="661"/>
      <c r="P5598" s="661"/>
      <c r="Q5598" s="661"/>
      <c r="R5598" s="661"/>
      <c r="S5598" s="661"/>
      <c r="T5598" s="661"/>
      <c r="U5598" s="661"/>
      <c r="V5598" s="661"/>
      <c r="W5598" s="661"/>
      <c r="X5598" s="661"/>
      <c r="Y5598" s="661"/>
      <c r="Z5598" s="661"/>
      <c r="AA5598" s="661"/>
      <c r="AB5598" s="661"/>
      <c r="AC5598" s="661"/>
      <c r="AD5598" s="661"/>
      <c r="AE5598" s="661"/>
      <c r="AF5598" s="662"/>
      <c r="AG5598" s="107"/>
      <c r="AH5598" s="107"/>
      <c r="AI5598" s="107"/>
      <c r="AJ5598" s="107"/>
      <c r="AK5598" s="107"/>
      <c r="AL5598" s="107"/>
    </row>
    <row r="5599" spans="1:38" s="44" customFormat="1" ht="229.5">
      <c r="A5599" s="621">
        <v>1</v>
      </c>
      <c r="B5599" s="627" t="s">
        <v>6106</v>
      </c>
      <c r="C5599" s="627" t="s">
        <v>6521</v>
      </c>
      <c r="D5599" s="627" t="s">
        <v>6535</v>
      </c>
      <c r="E5599" s="624" t="s">
        <v>40</v>
      </c>
      <c r="F5599" s="624" t="s">
        <v>16683</v>
      </c>
      <c r="G5599" s="138"/>
      <c r="H5599" s="138"/>
      <c r="I5599" s="138"/>
      <c r="J5599" s="627" t="s">
        <v>6544</v>
      </c>
      <c r="K5599" s="624" t="s">
        <v>6522</v>
      </c>
      <c r="L5599" s="624" t="s">
        <v>51</v>
      </c>
      <c r="M5599" s="202"/>
      <c r="N5599" s="138"/>
      <c r="O5599" s="624">
        <v>0</v>
      </c>
      <c r="P5599" s="624">
        <v>0</v>
      </c>
      <c r="Q5599" s="624">
        <v>0</v>
      </c>
      <c r="R5599" s="624">
        <v>0</v>
      </c>
      <c r="S5599" s="624">
        <v>0</v>
      </c>
      <c r="T5599" s="624">
        <v>0</v>
      </c>
      <c r="U5599" s="624">
        <v>0</v>
      </c>
      <c r="V5599" s="624">
        <v>0</v>
      </c>
      <c r="W5599" s="624">
        <v>0</v>
      </c>
      <c r="X5599" s="366">
        <v>683</v>
      </c>
      <c r="Y5599" s="624">
        <v>0</v>
      </c>
      <c r="Z5599" s="624" t="s">
        <v>51</v>
      </c>
      <c r="AA5599" s="627" t="s">
        <v>6545</v>
      </c>
      <c r="AB5599" s="627" t="s">
        <v>6546</v>
      </c>
      <c r="AC5599" s="159" t="s">
        <v>6523</v>
      </c>
      <c r="AD5599" s="159" t="s">
        <v>6524</v>
      </c>
      <c r="AE5599" s="159">
        <v>89246179306</v>
      </c>
      <c r="AF5599" s="130" t="s">
        <v>6525</v>
      </c>
      <c r="AG5599" s="107"/>
      <c r="AH5599" s="107"/>
      <c r="AI5599" s="107"/>
      <c r="AJ5599" s="107"/>
      <c r="AK5599" s="107"/>
      <c r="AL5599" s="107"/>
    </row>
    <row r="5600" spans="1:38" s="44" customFormat="1" ht="89.25">
      <c r="A5600" s="621">
        <v>2</v>
      </c>
      <c r="B5600" s="627" t="s">
        <v>1556</v>
      </c>
      <c r="C5600" s="627" t="s">
        <v>6521</v>
      </c>
      <c r="D5600" s="627" t="s">
        <v>6536</v>
      </c>
      <c r="E5600" s="624" t="s">
        <v>40</v>
      </c>
      <c r="F5600" s="138"/>
      <c r="G5600" s="138"/>
      <c r="H5600" s="138"/>
      <c r="I5600" s="138"/>
      <c r="J5600" s="624" t="s">
        <v>5289</v>
      </c>
      <c r="K5600" s="624" t="s">
        <v>6526</v>
      </c>
      <c r="L5600" s="624" t="s">
        <v>51</v>
      </c>
      <c r="M5600" s="202"/>
      <c r="N5600" s="138"/>
      <c r="O5600" s="624">
        <v>0</v>
      </c>
      <c r="P5600" s="624">
        <v>0</v>
      </c>
      <c r="Q5600" s="624">
        <v>0</v>
      </c>
      <c r="R5600" s="624">
        <v>0</v>
      </c>
      <c r="S5600" s="624">
        <v>0</v>
      </c>
      <c r="T5600" s="624">
        <v>0</v>
      </c>
      <c r="U5600" s="624">
        <v>0</v>
      </c>
      <c r="V5600" s="624">
        <v>0</v>
      </c>
      <c r="W5600" s="624">
        <v>0</v>
      </c>
      <c r="X5600" s="366">
        <v>22</v>
      </c>
      <c r="Y5600" s="624">
        <v>0</v>
      </c>
      <c r="Z5600" s="624" t="s">
        <v>51</v>
      </c>
      <c r="AA5600" s="624" t="s">
        <v>5289</v>
      </c>
      <c r="AB5600" s="624" t="s">
        <v>5289</v>
      </c>
      <c r="AC5600" s="84" t="s">
        <v>5289</v>
      </c>
      <c r="AD5600" s="84" t="s">
        <v>5289</v>
      </c>
      <c r="AE5600" s="84" t="s">
        <v>5289</v>
      </c>
      <c r="AF5600" s="165" t="s">
        <v>5289</v>
      </c>
      <c r="AG5600" s="107"/>
      <c r="AH5600" s="107"/>
      <c r="AI5600" s="107"/>
      <c r="AJ5600" s="107"/>
      <c r="AK5600" s="107"/>
      <c r="AL5600" s="107"/>
    </row>
    <row r="5601" spans="1:38" s="44" customFormat="1" ht="89.25">
      <c r="A5601" s="621">
        <v>3</v>
      </c>
      <c r="B5601" s="627" t="s">
        <v>1201</v>
      </c>
      <c r="C5601" s="627" t="s">
        <v>6521</v>
      </c>
      <c r="D5601" s="627" t="s">
        <v>6537</v>
      </c>
      <c r="E5601" s="624" t="s">
        <v>40</v>
      </c>
      <c r="F5601" s="138"/>
      <c r="G5601" s="138"/>
      <c r="H5601" s="138"/>
      <c r="I5601" s="138"/>
      <c r="J5601" s="624" t="s">
        <v>5289</v>
      </c>
      <c r="K5601" s="624" t="s">
        <v>6527</v>
      </c>
      <c r="L5601" s="624" t="s">
        <v>40</v>
      </c>
      <c r="M5601" s="627" t="s">
        <v>21956</v>
      </c>
      <c r="N5601" s="624">
        <v>0</v>
      </c>
      <c r="O5601" s="624">
        <v>0</v>
      </c>
      <c r="P5601" s="624">
        <v>0</v>
      </c>
      <c r="Q5601" s="624">
        <v>0</v>
      </c>
      <c r="R5601" s="624">
        <v>0</v>
      </c>
      <c r="S5601" s="624">
        <v>0</v>
      </c>
      <c r="T5601" s="624">
        <v>0</v>
      </c>
      <c r="U5601" s="624">
        <v>0</v>
      </c>
      <c r="V5601" s="624">
        <v>0</v>
      </c>
      <c r="W5601" s="624">
        <v>0</v>
      </c>
      <c r="X5601" s="366">
        <v>0</v>
      </c>
      <c r="Y5601" s="624">
        <v>0</v>
      </c>
      <c r="Z5601" s="624" t="s">
        <v>51</v>
      </c>
      <c r="AA5601" s="624" t="s">
        <v>5289</v>
      </c>
      <c r="AB5601" s="624" t="s">
        <v>5289</v>
      </c>
      <c r="AC5601" s="84" t="s">
        <v>5289</v>
      </c>
      <c r="AD5601" s="84" t="s">
        <v>5289</v>
      </c>
      <c r="AE5601" s="84" t="s">
        <v>5289</v>
      </c>
      <c r="AF5601" s="165" t="s">
        <v>5289</v>
      </c>
      <c r="AG5601" s="107"/>
      <c r="AH5601" s="107"/>
      <c r="AI5601" s="107"/>
      <c r="AJ5601" s="107"/>
      <c r="AK5601" s="107"/>
      <c r="AL5601" s="107"/>
    </row>
    <row r="5602" spans="1:38" s="44" customFormat="1" ht="89.25">
      <c r="A5602" s="621">
        <v>4</v>
      </c>
      <c r="B5602" s="627" t="s">
        <v>2522</v>
      </c>
      <c r="C5602" s="627" t="s">
        <v>6521</v>
      </c>
      <c r="D5602" s="627" t="s">
        <v>6538</v>
      </c>
      <c r="E5602" s="624" t="s">
        <v>40</v>
      </c>
      <c r="F5602" s="138"/>
      <c r="G5602" s="138"/>
      <c r="H5602" s="138"/>
      <c r="I5602" s="138"/>
      <c r="J5602" s="624" t="s">
        <v>5289</v>
      </c>
      <c r="K5602" s="624" t="s">
        <v>6528</v>
      </c>
      <c r="L5602" s="624" t="s">
        <v>51</v>
      </c>
      <c r="M5602" s="202"/>
      <c r="N5602" s="138"/>
      <c r="O5602" s="624">
        <v>0</v>
      </c>
      <c r="P5602" s="624">
        <v>0</v>
      </c>
      <c r="Q5602" s="624">
        <v>0</v>
      </c>
      <c r="R5602" s="624">
        <v>0</v>
      </c>
      <c r="S5602" s="624">
        <v>0</v>
      </c>
      <c r="T5602" s="624">
        <v>0</v>
      </c>
      <c r="U5602" s="624">
        <v>0</v>
      </c>
      <c r="V5602" s="624">
        <v>0</v>
      </c>
      <c r="W5602" s="624">
        <v>0</v>
      </c>
      <c r="X5602" s="366">
        <v>0</v>
      </c>
      <c r="Y5602" s="624">
        <v>0</v>
      </c>
      <c r="Z5602" s="624" t="s">
        <v>51</v>
      </c>
      <c r="AA5602" s="624" t="s">
        <v>5289</v>
      </c>
      <c r="AB5602" s="624" t="s">
        <v>5289</v>
      </c>
      <c r="AC5602" s="84" t="s">
        <v>5289</v>
      </c>
      <c r="AD5602" s="84" t="s">
        <v>5289</v>
      </c>
      <c r="AE5602" s="84" t="s">
        <v>5289</v>
      </c>
      <c r="AF5602" s="165" t="s">
        <v>5289</v>
      </c>
      <c r="AG5602" s="107"/>
      <c r="AH5602" s="107"/>
      <c r="AI5602" s="107"/>
      <c r="AJ5602" s="107"/>
      <c r="AK5602" s="107"/>
      <c r="AL5602" s="107"/>
    </row>
    <row r="5603" spans="1:38" s="44" customFormat="1" ht="89.25">
      <c r="A5603" s="621">
        <v>5</v>
      </c>
      <c r="B5603" s="627" t="s">
        <v>6180</v>
      </c>
      <c r="C5603" s="627" t="s">
        <v>6521</v>
      </c>
      <c r="D5603" s="627" t="s">
        <v>6539</v>
      </c>
      <c r="E5603" s="624" t="s">
        <v>40</v>
      </c>
      <c r="F5603" s="138"/>
      <c r="G5603" s="138"/>
      <c r="H5603" s="138"/>
      <c r="I5603" s="138"/>
      <c r="J5603" s="624" t="s">
        <v>5289</v>
      </c>
      <c r="K5603" s="624" t="s">
        <v>6529</v>
      </c>
      <c r="L5603" s="624" t="s">
        <v>51</v>
      </c>
      <c r="M5603" s="202"/>
      <c r="N5603" s="138"/>
      <c r="O5603" s="624">
        <v>0</v>
      </c>
      <c r="P5603" s="624">
        <v>0</v>
      </c>
      <c r="Q5603" s="624">
        <v>0</v>
      </c>
      <c r="R5603" s="624">
        <v>0</v>
      </c>
      <c r="S5603" s="624">
        <v>0</v>
      </c>
      <c r="T5603" s="624">
        <v>0</v>
      </c>
      <c r="U5603" s="624">
        <v>0</v>
      </c>
      <c r="V5603" s="624">
        <v>0</v>
      </c>
      <c r="W5603" s="624">
        <v>0</v>
      </c>
      <c r="X5603" s="366">
        <v>0</v>
      </c>
      <c r="Y5603" s="624">
        <v>0</v>
      </c>
      <c r="Z5603" s="624" t="s">
        <v>51</v>
      </c>
      <c r="AA5603" s="624" t="s">
        <v>5289</v>
      </c>
      <c r="AB5603" s="624" t="s">
        <v>5289</v>
      </c>
      <c r="AC5603" s="84" t="s">
        <v>5289</v>
      </c>
      <c r="AD5603" s="84" t="s">
        <v>5289</v>
      </c>
      <c r="AE5603" s="84" t="s">
        <v>5289</v>
      </c>
      <c r="AF5603" s="165" t="s">
        <v>5289</v>
      </c>
      <c r="AG5603" s="107"/>
      <c r="AH5603" s="107"/>
      <c r="AI5603" s="107"/>
      <c r="AJ5603" s="107"/>
      <c r="AK5603" s="107"/>
      <c r="AL5603" s="107"/>
    </row>
    <row r="5604" spans="1:38" s="44" customFormat="1" ht="89.25">
      <c r="A5604" s="621">
        <v>6</v>
      </c>
      <c r="B5604" s="627" t="s">
        <v>6530</v>
      </c>
      <c r="C5604" s="627" t="s">
        <v>6521</v>
      </c>
      <c r="D5604" s="627" t="s">
        <v>6540</v>
      </c>
      <c r="E5604" s="624" t="s">
        <v>40</v>
      </c>
      <c r="F5604" s="138"/>
      <c r="G5604" s="138"/>
      <c r="H5604" s="138"/>
      <c r="I5604" s="138"/>
      <c r="J5604" s="624" t="s">
        <v>5289</v>
      </c>
      <c r="K5604" s="624" t="s">
        <v>6531</v>
      </c>
      <c r="L5604" s="624" t="s">
        <v>51</v>
      </c>
      <c r="M5604" s="202"/>
      <c r="N5604" s="138"/>
      <c r="O5604" s="624">
        <v>0</v>
      </c>
      <c r="P5604" s="624">
        <v>0</v>
      </c>
      <c r="Q5604" s="624">
        <v>0</v>
      </c>
      <c r="R5604" s="624">
        <v>0</v>
      </c>
      <c r="S5604" s="624">
        <v>0</v>
      </c>
      <c r="T5604" s="624">
        <v>0</v>
      </c>
      <c r="U5604" s="624">
        <v>0</v>
      </c>
      <c r="V5604" s="624">
        <v>0</v>
      </c>
      <c r="W5604" s="624">
        <v>0</v>
      </c>
      <c r="X5604" s="366">
        <v>0</v>
      </c>
      <c r="Y5604" s="624">
        <v>0</v>
      </c>
      <c r="Z5604" s="624" t="s">
        <v>51</v>
      </c>
      <c r="AA5604" s="624" t="s">
        <v>5289</v>
      </c>
      <c r="AB5604" s="624" t="s">
        <v>5289</v>
      </c>
      <c r="AC5604" s="84" t="s">
        <v>5289</v>
      </c>
      <c r="AD5604" s="84" t="s">
        <v>5289</v>
      </c>
      <c r="AE5604" s="84" t="s">
        <v>5289</v>
      </c>
      <c r="AF5604" s="165" t="s">
        <v>5289</v>
      </c>
      <c r="AG5604" s="107"/>
      <c r="AH5604" s="107"/>
      <c r="AI5604" s="107"/>
      <c r="AJ5604" s="107"/>
      <c r="AK5604" s="107"/>
      <c r="AL5604" s="107"/>
    </row>
    <row r="5605" spans="1:38" s="44" customFormat="1" ht="89.25">
      <c r="A5605" s="621">
        <v>7</v>
      </c>
      <c r="B5605" s="627" t="s">
        <v>1737</v>
      </c>
      <c r="C5605" s="627" t="s">
        <v>6521</v>
      </c>
      <c r="D5605" s="627" t="s">
        <v>6541</v>
      </c>
      <c r="E5605" s="624" t="s">
        <v>40</v>
      </c>
      <c r="F5605" s="138"/>
      <c r="G5605" s="138"/>
      <c r="H5605" s="138"/>
      <c r="I5605" s="138"/>
      <c r="J5605" s="624" t="s">
        <v>5289</v>
      </c>
      <c r="K5605" s="624" t="s">
        <v>6532</v>
      </c>
      <c r="L5605" s="624" t="s">
        <v>51</v>
      </c>
      <c r="M5605" s="202"/>
      <c r="N5605" s="138"/>
      <c r="O5605" s="624">
        <v>0</v>
      </c>
      <c r="P5605" s="624">
        <v>0</v>
      </c>
      <c r="Q5605" s="624">
        <v>0</v>
      </c>
      <c r="R5605" s="624">
        <v>0</v>
      </c>
      <c r="S5605" s="624">
        <v>0</v>
      </c>
      <c r="T5605" s="624">
        <v>0</v>
      </c>
      <c r="U5605" s="624">
        <v>0</v>
      </c>
      <c r="V5605" s="624">
        <v>0</v>
      </c>
      <c r="W5605" s="624">
        <v>0</v>
      </c>
      <c r="X5605" s="366">
        <v>6</v>
      </c>
      <c r="Y5605" s="624">
        <v>0</v>
      </c>
      <c r="Z5605" s="624" t="s">
        <v>51</v>
      </c>
      <c r="AA5605" s="624" t="s">
        <v>5289</v>
      </c>
      <c r="AB5605" s="624" t="s">
        <v>5289</v>
      </c>
      <c r="AC5605" s="84" t="s">
        <v>5289</v>
      </c>
      <c r="AD5605" s="84" t="s">
        <v>5289</v>
      </c>
      <c r="AE5605" s="84" t="s">
        <v>5289</v>
      </c>
      <c r="AF5605" s="165" t="s">
        <v>5289</v>
      </c>
      <c r="AG5605" s="107"/>
      <c r="AH5605" s="107"/>
      <c r="AI5605" s="107"/>
      <c r="AJ5605" s="107"/>
      <c r="AK5605" s="107"/>
      <c r="AL5605" s="107"/>
    </row>
    <row r="5606" spans="1:38" s="44" customFormat="1" ht="89.25">
      <c r="A5606" s="621">
        <v>8</v>
      </c>
      <c r="B5606" s="627" t="s">
        <v>579</v>
      </c>
      <c r="C5606" s="627" t="s">
        <v>6521</v>
      </c>
      <c r="D5606" s="627" t="s">
        <v>6542</v>
      </c>
      <c r="E5606" s="624" t="s">
        <v>40</v>
      </c>
      <c r="F5606" s="138"/>
      <c r="G5606" s="138"/>
      <c r="H5606" s="138"/>
      <c r="I5606" s="138"/>
      <c r="J5606" s="624" t="s">
        <v>5289</v>
      </c>
      <c r="K5606" s="624" t="s">
        <v>6533</v>
      </c>
      <c r="L5606" s="624" t="s">
        <v>51</v>
      </c>
      <c r="M5606" s="202"/>
      <c r="N5606" s="138"/>
      <c r="O5606" s="624">
        <v>0</v>
      </c>
      <c r="P5606" s="624">
        <v>0</v>
      </c>
      <c r="Q5606" s="624">
        <v>0</v>
      </c>
      <c r="R5606" s="624">
        <v>0</v>
      </c>
      <c r="S5606" s="624">
        <v>0</v>
      </c>
      <c r="T5606" s="624">
        <v>0</v>
      </c>
      <c r="U5606" s="624">
        <v>0</v>
      </c>
      <c r="V5606" s="624">
        <v>0</v>
      </c>
      <c r="W5606" s="624">
        <v>0</v>
      </c>
      <c r="X5606" s="366">
        <v>0</v>
      </c>
      <c r="Y5606" s="624">
        <v>0</v>
      </c>
      <c r="Z5606" s="624" t="s">
        <v>51</v>
      </c>
      <c r="AA5606" s="624" t="s">
        <v>5289</v>
      </c>
      <c r="AB5606" s="624" t="s">
        <v>5289</v>
      </c>
      <c r="AC5606" s="84" t="s">
        <v>5289</v>
      </c>
      <c r="AD5606" s="84" t="s">
        <v>5289</v>
      </c>
      <c r="AE5606" s="84" t="s">
        <v>5289</v>
      </c>
      <c r="AF5606" s="165" t="s">
        <v>5289</v>
      </c>
      <c r="AG5606" s="107"/>
      <c r="AH5606" s="107"/>
      <c r="AI5606" s="107"/>
      <c r="AJ5606" s="107"/>
      <c r="AK5606" s="107"/>
      <c r="AL5606" s="107"/>
    </row>
    <row r="5607" spans="1:38" s="44" customFormat="1" ht="102">
      <c r="A5607" s="621">
        <v>9</v>
      </c>
      <c r="B5607" s="627" t="s">
        <v>2131</v>
      </c>
      <c r="C5607" s="627" t="s">
        <v>6521</v>
      </c>
      <c r="D5607" s="627" t="s">
        <v>6543</v>
      </c>
      <c r="E5607" s="624" t="s">
        <v>40</v>
      </c>
      <c r="F5607" s="138"/>
      <c r="G5607" s="138"/>
      <c r="H5607" s="138"/>
      <c r="I5607" s="138"/>
      <c r="J5607" s="624" t="s">
        <v>5289</v>
      </c>
      <c r="K5607" s="624" t="s">
        <v>6534</v>
      </c>
      <c r="L5607" s="624" t="s">
        <v>51</v>
      </c>
      <c r="M5607" s="202"/>
      <c r="N5607" s="138"/>
      <c r="O5607" s="624">
        <v>0</v>
      </c>
      <c r="P5607" s="624">
        <v>0</v>
      </c>
      <c r="Q5607" s="624">
        <v>0</v>
      </c>
      <c r="R5607" s="624">
        <v>0</v>
      </c>
      <c r="S5607" s="624">
        <v>0</v>
      </c>
      <c r="T5607" s="624">
        <v>0</v>
      </c>
      <c r="U5607" s="624">
        <v>0</v>
      </c>
      <c r="V5607" s="624">
        <v>0</v>
      </c>
      <c r="W5607" s="624">
        <v>0</v>
      </c>
      <c r="X5607" s="366">
        <v>126</v>
      </c>
      <c r="Y5607" s="624">
        <v>0</v>
      </c>
      <c r="Z5607" s="624" t="s">
        <v>51</v>
      </c>
      <c r="AA5607" s="624" t="s">
        <v>5289</v>
      </c>
      <c r="AB5607" s="624" t="s">
        <v>5289</v>
      </c>
      <c r="AC5607" s="84" t="s">
        <v>5289</v>
      </c>
      <c r="AD5607" s="84" t="s">
        <v>5289</v>
      </c>
      <c r="AE5607" s="84" t="s">
        <v>5289</v>
      </c>
      <c r="AF5607" s="165" t="s">
        <v>5289</v>
      </c>
      <c r="AG5607" s="107"/>
      <c r="AH5607" s="107"/>
      <c r="AI5607" s="107"/>
      <c r="AJ5607" s="107"/>
      <c r="AK5607" s="107"/>
      <c r="AL5607" s="107"/>
    </row>
    <row r="5608" spans="1:38" s="44" customFormat="1" ht="102">
      <c r="A5608" s="214">
        <v>10</v>
      </c>
      <c r="B5608" s="392" t="s">
        <v>16499</v>
      </c>
      <c r="C5608" s="392" t="s">
        <v>6521</v>
      </c>
      <c r="D5608" s="392" t="s">
        <v>18523</v>
      </c>
      <c r="E5608" s="629" t="s">
        <v>40</v>
      </c>
      <c r="F5608" s="272"/>
      <c r="G5608" s="272"/>
      <c r="H5608" s="272"/>
      <c r="I5608" s="272"/>
      <c r="J5608" s="366" t="s">
        <v>5289</v>
      </c>
      <c r="K5608" s="366" t="s">
        <v>18524</v>
      </c>
      <c r="L5608" s="624" t="s">
        <v>51</v>
      </c>
      <c r="M5608" s="276"/>
      <c r="N5608" s="272"/>
      <c r="O5608" s="624">
        <v>0</v>
      </c>
      <c r="P5608" s="624">
        <v>0</v>
      </c>
      <c r="Q5608" s="624">
        <v>0</v>
      </c>
      <c r="R5608" s="624">
        <v>0</v>
      </c>
      <c r="S5608" s="624">
        <v>0</v>
      </c>
      <c r="T5608" s="624">
        <v>0</v>
      </c>
      <c r="U5608" s="624">
        <v>0</v>
      </c>
      <c r="V5608" s="624">
        <v>0</v>
      </c>
      <c r="W5608" s="624">
        <v>0</v>
      </c>
      <c r="X5608" s="366">
        <v>0</v>
      </c>
      <c r="Y5608" s="624">
        <v>0</v>
      </c>
      <c r="Z5608" s="624" t="s">
        <v>51</v>
      </c>
      <c r="AA5608" s="624" t="s">
        <v>5289</v>
      </c>
      <c r="AB5608" s="624" t="s">
        <v>5289</v>
      </c>
      <c r="AC5608" s="84" t="s">
        <v>5289</v>
      </c>
      <c r="AD5608" s="84" t="s">
        <v>5289</v>
      </c>
      <c r="AE5608" s="84" t="s">
        <v>5289</v>
      </c>
      <c r="AF5608" s="165" t="s">
        <v>5289</v>
      </c>
      <c r="AG5608" s="107"/>
      <c r="AH5608" s="107"/>
      <c r="AI5608" s="107"/>
      <c r="AJ5608" s="107"/>
      <c r="AK5608" s="107"/>
      <c r="AL5608" s="107"/>
    </row>
    <row r="5609" spans="1:38" s="44" customFormat="1" ht="15.75" customHeight="1" thickBot="1">
      <c r="A5609" s="18"/>
      <c r="B5609" s="625">
        <v>10</v>
      </c>
      <c r="C5609" s="625"/>
      <c r="D5609" s="625">
        <v>10</v>
      </c>
      <c r="E5609" s="625">
        <v>10</v>
      </c>
      <c r="F5609" s="625"/>
      <c r="G5609" s="625"/>
      <c r="H5609" s="625">
        <v>0</v>
      </c>
      <c r="I5609" s="625"/>
      <c r="J5609" s="625">
        <v>1</v>
      </c>
      <c r="K5609" s="625">
        <v>10</v>
      </c>
      <c r="L5609" s="625">
        <v>1</v>
      </c>
      <c r="M5609" s="199"/>
      <c r="N5609" s="625">
        <f t="shared" ref="N5609:O5609" si="2016">SUM(N5599:N5608)</f>
        <v>0</v>
      </c>
      <c r="O5609" s="625">
        <f t="shared" si="2016"/>
        <v>0</v>
      </c>
      <c r="P5609" s="625">
        <f t="shared" ref="P5609:Q5609" si="2017">SUM(P5599:P5608)</f>
        <v>0</v>
      </c>
      <c r="Q5609" s="625">
        <f t="shared" si="2017"/>
        <v>0</v>
      </c>
      <c r="R5609" s="625">
        <f t="shared" ref="R5609" si="2018">SUM(R5599:R5608)</f>
        <v>0</v>
      </c>
      <c r="S5609" s="625">
        <f t="shared" ref="S5609" si="2019">SUM(S5599:S5608)</f>
        <v>0</v>
      </c>
      <c r="T5609" s="625">
        <f t="shared" ref="T5609:U5609" si="2020">SUM(T5599:T5608)</f>
        <v>0</v>
      </c>
      <c r="U5609" s="625">
        <f t="shared" si="2020"/>
        <v>0</v>
      </c>
      <c r="V5609" s="625">
        <f t="shared" ref="V5609:W5609" si="2021">SUM(V5599:V5608)</f>
        <v>0</v>
      </c>
      <c r="W5609" s="625">
        <f t="shared" si="2021"/>
        <v>0</v>
      </c>
      <c r="X5609" s="625">
        <f t="shared" ref="X5609:Y5609" si="2022">SUM(X5599:X5608)</f>
        <v>837</v>
      </c>
      <c r="Y5609" s="625">
        <f t="shared" si="2022"/>
        <v>0</v>
      </c>
      <c r="Z5609" s="18">
        <v>0</v>
      </c>
      <c r="AA5609" s="18">
        <v>1</v>
      </c>
      <c r="AB5609" s="18">
        <v>1</v>
      </c>
      <c r="AC5609" s="18"/>
      <c r="AD5609" s="18"/>
      <c r="AE5609" s="18"/>
      <c r="AF5609" s="18"/>
      <c r="AG5609" s="107"/>
      <c r="AH5609" s="107"/>
      <c r="AI5609" s="107"/>
      <c r="AJ5609" s="107"/>
      <c r="AK5609" s="107"/>
      <c r="AL5609" s="107"/>
    </row>
    <row r="5610" spans="1:38" s="44" customFormat="1" ht="15.75" customHeight="1" thickBot="1">
      <c r="A5610" s="660" t="s">
        <v>6513</v>
      </c>
      <c r="B5610" s="661"/>
      <c r="C5610" s="661"/>
      <c r="D5610" s="661"/>
      <c r="E5610" s="661"/>
      <c r="F5610" s="661"/>
      <c r="G5610" s="661"/>
      <c r="H5610" s="661"/>
      <c r="I5610" s="661"/>
      <c r="J5610" s="661"/>
      <c r="K5610" s="661"/>
      <c r="L5610" s="661"/>
      <c r="M5610" s="661"/>
      <c r="N5610" s="661"/>
      <c r="O5610" s="661"/>
      <c r="P5610" s="661"/>
      <c r="Q5610" s="661"/>
      <c r="R5610" s="661"/>
      <c r="S5610" s="661"/>
      <c r="T5610" s="661"/>
      <c r="U5610" s="661"/>
      <c r="V5610" s="661"/>
      <c r="W5610" s="661"/>
      <c r="X5610" s="661"/>
      <c r="Y5610" s="661"/>
      <c r="Z5610" s="661"/>
      <c r="AA5610" s="661"/>
      <c r="AB5610" s="661"/>
      <c r="AC5610" s="661"/>
      <c r="AD5610" s="661"/>
      <c r="AE5610" s="661"/>
      <c r="AF5610" s="662"/>
      <c r="AG5610" s="107"/>
      <c r="AH5610" s="107"/>
      <c r="AI5610" s="107"/>
      <c r="AJ5610" s="107"/>
      <c r="AK5610" s="107"/>
      <c r="AL5610" s="107"/>
    </row>
    <row r="5611" spans="1:38" s="44" customFormat="1" ht="178.5">
      <c r="A5611" s="621">
        <v>1</v>
      </c>
      <c r="B5611" s="627" t="s">
        <v>6550</v>
      </c>
      <c r="C5611" s="627" t="s">
        <v>6552</v>
      </c>
      <c r="D5611" s="627" t="s">
        <v>6553</v>
      </c>
      <c r="E5611" s="366" t="s">
        <v>17299</v>
      </c>
      <c r="F5611" s="437" t="s">
        <v>16683</v>
      </c>
      <c r="G5611" s="138"/>
      <c r="H5611" s="138"/>
      <c r="I5611" s="138"/>
      <c r="J5611" s="643" t="s">
        <v>1315</v>
      </c>
      <c r="K5611" s="643" t="s">
        <v>51</v>
      </c>
      <c r="L5611" s="624" t="s">
        <v>51</v>
      </c>
      <c r="M5611" s="202"/>
      <c r="N5611" s="138"/>
      <c r="O5611" s="624">
        <v>0</v>
      </c>
      <c r="P5611" s="624">
        <v>0</v>
      </c>
      <c r="Q5611" s="624">
        <v>0</v>
      </c>
      <c r="R5611" s="624">
        <v>0</v>
      </c>
      <c r="S5611" s="624">
        <v>0</v>
      </c>
      <c r="T5611" s="624">
        <v>0</v>
      </c>
      <c r="U5611" s="624">
        <v>0</v>
      </c>
      <c r="V5611" s="624">
        <v>0</v>
      </c>
      <c r="W5611" s="624">
        <v>0</v>
      </c>
      <c r="X5611" s="366">
        <v>510</v>
      </c>
      <c r="Y5611" s="624">
        <v>0</v>
      </c>
      <c r="Z5611" s="624" t="s">
        <v>51</v>
      </c>
      <c r="AA5611" s="627" t="s">
        <v>6564</v>
      </c>
      <c r="AB5611" s="624" t="s">
        <v>1315</v>
      </c>
      <c r="AC5611" s="159" t="s">
        <v>6547</v>
      </c>
      <c r="AD5611" s="159" t="s">
        <v>864</v>
      </c>
      <c r="AE5611" s="330" t="s">
        <v>6548</v>
      </c>
      <c r="AF5611" s="130" t="s">
        <v>6549</v>
      </c>
      <c r="AG5611" s="107"/>
      <c r="AH5611" s="107"/>
      <c r="AI5611" s="107"/>
      <c r="AJ5611" s="107"/>
      <c r="AK5611" s="107"/>
      <c r="AL5611" s="107"/>
    </row>
    <row r="5612" spans="1:38" s="79" customFormat="1" ht="165.75">
      <c r="A5612" s="621">
        <v>2</v>
      </c>
      <c r="B5612" s="627" t="s">
        <v>1739</v>
      </c>
      <c r="C5612" s="627" t="s">
        <v>6552</v>
      </c>
      <c r="D5612" s="627" t="s">
        <v>6906</v>
      </c>
      <c r="E5612" s="366" t="s">
        <v>17300</v>
      </c>
      <c r="F5612" s="138"/>
      <c r="G5612" s="138"/>
      <c r="H5612" s="138"/>
      <c r="I5612" s="138"/>
      <c r="J5612" s="138"/>
      <c r="K5612" s="138"/>
      <c r="L5612" s="624" t="s">
        <v>51</v>
      </c>
      <c r="M5612" s="202"/>
      <c r="N5612" s="138"/>
      <c r="O5612" s="624">
        <v>0</v>
      </c>
      <c r="P5612" s="624">
        <v>0</v>
      </c>
      <c r="Q5612" s="624">
        <v>0</v>
      </c>
      <c r="R5612" s="624">
        <v>0</v>
      </c>
      <c r="S5612" s="624">
        <v>0</v>
      </c>
      <c r="T5612" s="624">
        <v>0</v>
      </c>
      <c r="U5612" s="624">
        <v>0</v>
      </c>
      <c r="V5612" s="624">
        <v>0</v>
      </c>
      <c r="W5612" s="624">
        <v>0</v>
      </c>
      <c r="X5612" s="366">
        <v>5</v>
      </c>
      <c r="Y5612" s="624">
        <v>0</v>
      </c>
      <c r="Z5612" s="624" t="s">
        <v>51</v>
      </c>
      <c r="AA5612" s="624" t="s">
        <v>5289</v>
      </c>
      <c r="AB5612" s="138"/>
      <c r="AC5612" s="84" t="s">
        <v>5289</v>
      </c>
      <c r="AD5612" s="84" t="s">
        <v>5289</v>
      </c>
      <c r="AE5612" s="84" t="s">
        <v>5289</v>
      </c>
      <c r="AF5612" s="129" t="s">
        <v>5289</v>
      </c>
      <c r="AG5612" s="113"/>
      <c r="AH5612" s="113"/>
      <c r="AI5612" s="113"/>
      <c r="AJ5612" s="113"/>
      <c r="AK5612" s="113"/>
      <c r="AL5612" s="113"/>
    </row>
    <row r="5613" spans="1:38" s="44" customFormat="1" ht="165.75">
      <c r="A5613" s="621">
        <v>3</v>
      </c>
      <c r="B5613" s="627" t="s">
        <v>6551</v>
      </c>
      <c r="C5613" s="627" t="s">
        <v>6552</v>
      </c>
      <c r="D5613" s="627" t="s">
        <v>6554</v>
      </c>
      <c r="E5613" s="366" t="s">
        <v>17301</v>
      </c>
      <c r="F5613" s="138"/>
      <c r="G5613" s="138"/>
      <c r="H5613" s="138"/>
      <c r="I5613" s="138"/>
      <c r="J5613" s="138"/>
      <c r="K5613" s="138"/>
      <c r="L5613" s="624" t="s">
        <v>51</v>
      </c>
      <c r="M5613" s="202"/>
      <c r="N5613" s="138"/>
      <c r="O5613" s="624">
        <v>0</v>
      </c>
      <c r="P5613" s="624">
        <v>0</v>
      </c>
      <c r="Q5613" s="624">
        <v>0</v>
      </c>
      <c r="R5613" s="624">
        <v>0</v>
      </c>
      <c r="S5613" s="624">
        <v>0</v>
      </c>
      <c r="T5613" s="624">
        <v>0</v>
      </c>
      <c r="U5613" s="624">
        <v>0</v>
      </c>
      <c r="V5613" s="624">
        <v>0</v>
      </c>
      <c r="W5613" s="624">
        <v>0</v>
      </c>
      <c r="X5613" s="366">
        <v>42</v>
      </c>
      <c r="Y5613" s="624">
        <v>0</v>
      </c>
      <c r="Z5613" s="624" t="s">
        <v>51</v>
      </c>
      <c r="AA5613" s="624" t="s">
        <v>5289</v>
      </c>
      <c r="AB5613" s="138"/>
      <c r="AC5613" s="84" t="s">
        <v>5289</v>
      </c>
      <c r="AD5613" s="84" t="s">
        <v>5289</v>
      </c>
      <c r="AE5613" s="84" t="s">
        <v>5289</v>
      </c>
      <c r="AF5613" s="129" t="s">
        <v>5289</v>
      </c>
      <c r="AG5613" s="107"/>
      <c r="AH5613" s="107"/>
      <c r="AI5613" s="107"/>
      <c r="AJ5613" s="107"/>
      <c r="AK5613" s="107"/>
      <c r="AL5613" s="107"/>
    </row>
    <row r="5614" spans="1:38" s="44" customFormat="1" ht="178.5">
      <c r="A5614" s="621">
        <v>4</v>
      </c>
      <c r="B5614" s="627" t="s">
        <v>2131</v>
      </c>
      <c r="C5614" s="627" t="s">
        <v>6552</v>
      </c>
      <c r="D5614" s="627" t="s">
        <v>6555</v>
      </c>
      <c r="E5614" s="366" t="s">
        <v>17302</v>
      </c>
      <c r="F5614" s="138"/>
      <c r="G5614" s="138"/>
      <c r="H5614" s="138"/>
      <c r="I5614" s="138"/>
      <c r="J5614" s="138"/>
      <c r="K5614" s="138"/>
      <c r="L5614" s="624" t="s">
        <v>51</v>
      </c>
      <c r="M5614" s="202"/>
      <c r="N5614" s="138"/>
      <c r="O5614" s="624">
        <v>0</v>
      </c>
      <c r="P5614" s="624">
        <v>0</v>
      </c>
      <c r="Q5614" s="624">
        <v>0</v>
      </c>
      <c r="R5614" s="624">
        <v>0</v>
      </c>
      <c r="S5614" s="624">
        <v>0</v>
      </c>
      <c r="T5614" s="624">
        <v>0</v>
      </c>
      <c r="U5614" s="624">
        <v>0</v>
      </c>
      <c r="V5614" s="624">
        <v>0</v>
      </c>
      <c r="W5614" s="624">
        <v>0</v>
      </c>
      <c r="X5614" s="366">
        <v>0</v>
      </c>
      <c r="Y5614" s="624">
        <v>0</v>
      </c>
      <c r="Z5614" s="624" t="s">
        <v>51</v>
      </c>
      <c r="AA5614" s="624" t="s">
        <v>5289</v>
      </c>
      <c r="AB5614" s="138"/>
      <c r="AC5614" s="84" t="s">
        <v>5289</v>
      </c>
      <c r="AD5614" s="84" t="s">
        <v>5289</v>
      </c>
      <c r="AE5614" s="84" t="s">
        <v>5289</v>
      </c>
      <c r="AF5614" s="129" t="s">
        <v>5289</v>
      </c>
      <c r="AG5614" s="107"/>
      <c r="AH5614" s="107"/>
      <c r="AI5614" s="107"/>
      <c r="AJ5614" s="107"/>
      <c r="AK5614" s="107"/>
      <c r="AL5614" s="107"/>
    </row>
    <row r="5615" spans="1:38" s="44" customFormat="1" ht="216.75">
      <c r="A5615" s="621">
        <v>5</v>
      </c>
      <c r="B5615" s="627" t="s">
        <v>6561</v>
      </c>
      <c r="C5615" s="627" t="s">
        <v>6552</v>
      </c>
      <c r="D5615" s="627" t="s">
        <v>6556</v>
      </c>
      <c r="E5615" s="366" t="s">
        <v>17303</v>
      </c>
      <c r="F5615" s="138"/>
      <c r="G5615" s="138"/>
      <c r="H5615" s="138"/>
      <c r="I5615" s="138"/>
      <c r="J5615" s="138"/>
      <c r="K5615" s="138"/>
      <c r="L5615" s="624" t="s">
        <v>51</v>
      </c>
      <c r="M5615" s="202"/>
      <c r="N5615" s="138"/>
      <c r="O5615" s="624">
        <v>0</v>
      </c>
      <c r="P5615" s="624">
        <v>0</v>
      </c>
      <c r="Q5615" s="624">
        <v>0</v>
      </c>
      <c r="R5615" s="624">
        <v>0</v>
      </c>
      <c r="S5615" s="624">
        <v>0</v>
      </c>
      <c r="T5615" s="624">
        <v>0</v>
      </c>
      <c r="U5615" s="624">
        <v>0</v>
      </c>
      <c r="V5615" s="624">
        <v>0</v>
      </c>
      <c r="W5615" s="624">
        <v>0</v>
      </c>
      <c r="X5615" s="366">
        <v>0</v>
      </c>
      <c r="Y5615" s="624">
        <v>0</v>
      </c>
      <c r="Z5615" s="624" t="s">
        <v>51</v>
      </c>
      <c r="AA5615" s="624" t="s">
        <v>5289</v>
      </c>
      <c r="AB5615" s="138"/>
      <c r="AC5615" s="84" t="s">
        <v>5289</v>
      </c>
      <c r="AD5615" s="84" t="s">
        <v>5289</v>
      </c>
      <c r="AE5615" s="84" t="s">
        <v>5289</v>
      </c>
      <c r="AF5615" s="129" t="s">
        <v>5289</v>
      </c>
      <c r="AG5615" s="107"/>
      <c r="AH5615" s="107"/>
      <c r="AI5615" s="107"/>
      <c r="AJ5615" s="107"/>
      <c r="AK5615" s="107"/>
      <c r="AL5615" s="107"/>
    </row>
    <row r="5616" spans="1:38" s="44" customFormat="1" ht="255">
      <c r="A5616" s="621">
        <v>6</v>
      </c>
      <c r="B5616" s="627" t="s">
        <v>6562</v>
      </c>
      <c r="C5616" s="627" t="s">
        <v>6552</v>
      </c>
      <c r="D5616" s="627" t="s">
        <v>6557</v>
      </c>
      <c r="E5616" s="366" t="s">
        <v>17304</v>
      </c>
      <c r="F5616" s="138"/>
      <c r="G5616" s="138"/>
      <c r="H5616" s="138"/>
      <c r="I5616" s="138"/>
      <c r="J5616" s="138"/>
      <c r="K5616" s="138"/>
      <c r="L5616" s="624" t="s">
        <v>40</v>
      </c>
      <c r="M5616" s="627" t="s">
        <v>13433</v>
      </c>
      <c r="N5616" s="624">
        <v>0</v>
      </c>
      <c r="O5616" s="624">
        <v>0</v>
      </c>
      <c r="P5616" s="624">
        <v>0</v>
      </c>
      <c r="Q5616" s="624">
        <v>0</v>
      </c>
      <c r="R5616" s="624">
        <v>0</v>
      </c>
      <c r="S5616" s="624">
        <v>0</v>
      </c>
      <c r="T5616" s="624">
        <v>0</v>
      </c>
      <c r="U5616" s="624">
        <v>0</v>
      </c>
      <c r="V5616" s="624">
        <v>0</v>
      </c>
      <c r="W5616" s="624">
        <v>0</v>
      </c>
      <c r="X5616" s="366">
        <v>32</v>
      </c>
      <c r="Y5616" s="624">
        <v>0</v>
      </c>
      <c r="Z5616" s="624" t="s">
        <v>51</v>
      </c>
      <c r="AA5616" s="624" t="s">
        <v>5289</v>
      </c>
      <c r="AB5616" s="138"/>
      <c r="AC5616" s="84" t="s">
        <v>5289</v>
      </c>
      <c r="AD5616" s="84" t="s">
        <v>5289</v>
      </c>
      <c r="AE5616" s="84" t="s">
        <v>5289</v>
      </c>
      <c r="AF5616" s="129" t="s">
        <v>5289</v>
      </c>
      <c r="AG5616" s="107"/>
      <c r="AH5616" s="107"/>
      <c r="AI5616" s="107"/>
      <c r="AJ5616" s="107"/>
      <c r="AK5616" s="107"/>
      <c r="AL5616" s="107"/>
    </row>
    <row r="5617" spans="1:38" s="44" customFormat="1" ht="191.25">
      <c r="A5617" s="621">
        <v>7</v>
      </c>
      <c r="B5617" s="627" t="s">
        <v>6563</v>
      </c>
      <c r="C5617" s="627" t="s">
        <v>6552</v>
      </c>
      <c r="D5617" s="627" t="s">
        <v>6558</v>
      </c>
      <c r="E5617" s="366" t="s">
        <v>17305</v>
      </c>
      <c r="F5617" s="138"/>
      <c r="G5617" s="138"/>
      <c r="H5617" s="138"/>
      <c r="I5617" s="138"/>
      <c r="J5617" s="138"/>
      <c r="K5617" s="138"/>
      <c r="L5617" s="624" t="s">
        <v>51</v>
      </c>
      <c r="M5617" s="202"/>
      <c r="N5617" s="138"/>
      <c r="O5617" s="624">
        <v>0</v>
      </c>
      <c r="P5617" s="624">
        <v>0</v>
      </c>
      <c r="Q5617" s="624">
        <v>0</v>
      </c>
      <c r="R5617" s="624">
        <v>0</v>
      </c>
      <c r="S5617" s="624">
        <v>0</v>
      </c>
      <c r="T5617" s="624">
        <v>0</v>
      </c>
      <c r="U5617" s="624">
        <v>0</v>
      </c>
      <c r="V5617" s="624">
        <v>0</v>
      </c>
      <c r="W5617" s="624">
        <v>0</v>
      </c>
      <c r="X5617" s="366">
        <v>1</v>
      </c>
      <c r="Y5617" s="624">
        <v>0</v>
      </c>
      <c r="Z5617" s="624" t="s">
        <v>51</v>
      </c>
      <c r="AA5617" s="624" t="s">
        <v>5289</v>
      </c>
      <c r="AB5617" s="138"/>
      <c r="AC5617" s="84" t="s">
        <v>5289</v>
      </c>
      <c r="AD5617" s="84" t="s">
        <v>5289</v>
      </c>
      <c r="AE5617" s="84" t="s">
        <v>5289</v>
      </c>
      <c r="AF5617" s="129" t="s">
        <v>5289</v>
      </c>
      <c r="AG5617" s="107"/>
      <c r="AH5617" s="107"/>
      <c r="AI5617" s="107"/>
      <c r="AJ5617" s="107"/>
      <c r="AK5617" s="107"/>
      <c r="AL5617" s="107"/>
    </row>
    <row r="5618" spans="1:38" s="44" customFormat="1" ht="191.25">
      <c r="A5618" s="621">
        <v>8</v>
      </c>
      <c r="B5618" s="627" t="s">
        <v>2522</v>
      </c>
      <c r="C5618" s="627" t="s">
        <v>6552</v>
      </c>
      <c r="D5618" s="627" t="s">
        <v>6559</v>
      </c>
      <c r="E5618" s="366" t="s">
        <v>17306</v>
      </c>
      <c r="F5618" s="138"/>
      <c r="G5618" s="138"/>
      <c r="H5618" s="138"/>
      <c r="I5618" s="138"/>
      <c r="J5618" s="138"/>
      <c r="K5618" s="138"/>
      <c r="L5618" s="624" t="s">
        <v>51</v>
      </c>
      <c r="M5618" s="202"/>
      <c r="N5618" s="138"/>
      <c r="O5618" s="624">
        <v>0</v>
      </c>
      <c r="P5618" s="624">
        <v>0</v>
      </c>
      <c r="Q5618" s="624">
        <v>0</v>
      </c>
      <c r="R5618" s="624">
        <v>0</v>
      </c>
      <c r="S5618" s="624">
        <v>0</v>
      </c>
      <c r="T5618" s="624">
        <v>0</v>
      </c>
      <c r="U5618" s="624">
        <v>0</v>
      </c>
      <c r="V5618" s="624">
        <v>0</v>
      </c>
      <c r="W5618" s="624">
        <v>0</v>
      </c>
      <c r="X5618" s="366">
        <v>0</v>
      </c>
      <c r="Y5618" s="624">
        <v>0</v>
      </c>
      <c r="Z5618" s="624" t="s">
        <v>51</v>
      </c>
      <c r="AA5618" s="624" t="s">
        <v>5289</v>
      </c>
      <c r="AB5618" s="138"/>
      <c r="AC5618" s="84" t="s">
        <v>5289</v>
      </c>
      <c r="AD5618" s="84" t="s">
        <v>5289</v>
      </c>
      <c r="AE5618" s="84" t="s">
        <v>5289</v>
      </c>
      <c r="AF5618" s="129" t="s">
        <v>5289</v>
      </c>
      <c r="AG5618" s="107"/>
      <c r="AH5618" s="107"/>
      <c r="AI5618" s="107"/>
      <c r="AJ5618" s="107"/>
      <c r="AK5618" s="107"/>
      <c r="AL5618" s="107"/>
    </row>
    <row r="5619" spans="1:38" s="44" customFormat="1" ht="216.75">
      <c r="A5619" s="621">
        <v>9</v>
      </c>
      <c r="B5619" s="627" t="s">
        <v>6180</v>
      </c>
      <c r="C5619" s="627" t="s">
        <v>6552</v>
      </c>
      <c r="D5619" s="627" t="s">
        <v>6560</v>
      </c>
      <c r="E5619" s="366" t="s">
        <v>17307</v>
      </c>
      <c r="F5619" s="138"/>
      <c r="G5619" s="138"/>
      <c r="H5619" s="138"/>
      <c r="I5619" s="138"/>
      <c r="J5619" s="138"/>
      <c r="K5619" s="138"/>
      <c r="L5619" s="624" t="s">
        <v>51</v>
      </c>
      <c r="M5619" s="202"/>
      <c r="N5619" s="138"/>
      <c r="O5619" s="624">
        <v>0</v>
      </c>
      <c r="P5619" s="624">
        <v>0</v>
      </c>
      <c r="Q5619" s="624">
        <v>0</v>
      </c>
      <c r="R5619" s="624">
        <v>0</v>
      </c>
      <c r="S5619" s="624">
        <v>0</v>
      </c>
      <c r="T5619" s="624">
        <v>0</v>
      </c>
      <c r="U5619" s="624">
        <v>0</v>
      </c>
      <c r="V5619" s="624">
        <v>0</v>
      </c>
      <c r="W5619" s="624">
        <v>0</v>
      </c>
      <c r="X5619" s="366">
        <v>0</v>
      </c>
      <c r="Y5619" s="624">
        <v>0</v>
      </c>
      <c r="Z5619" s="624" t="s">
        <v>51</v>
      </c>
      <c r="AA5619" s="624" t="s">
        <v>5289</v>
      </c>
      <c r="AB5619" s="138"/>
      <c r="AC5619" s="84" t="s">
        <v>5289</v>
      </c>
      <c r="AD5619" s="84" t="s">
        <v>5289</v>
      </c>
      <c r="AE5619" s="84" t="s">
        <v>5289</v>
      </c>
      <c r="AF5619" s="129" t="s">
        <v>5289</v>
      </c>
      <c r="AG5619" s="107"/>
      <c r="AH5619" s="107"/>
      <c r="AI5619" s="107"/>
      <c r="AJ5619" s="107"/>
      <c r="AK5619" s="107"/>
      <c r="AL5619" s="107"/>
    </row>
    <row r="5620" spans="1:38" s="44" customFormat="1" ht="76.5">
      <c r="A5620" s="214">
        <v>10</v>
      </c>
      <c r="B5620" s="392" t="s">
        <v>16499</v>
      </c>
      <c r="C5620" s="392" t="s">
        <v>6552</v>
      </c>
      <c r="D5620" s="392" t="s">
        <v>18525</v>
      </c>
      <c r="E5620" s="371" t="s">
        <v>40</v>
      </c>
      <c r="F5620" s="272"/>
      <c r="G5620" s="272"/>
      <c r="H5620" s="272"/>
      <c r="I5620" s="272"/>
      <c r="J5620" s="272"/>
      <c r="K5620" s="272"/>
      <c r="L5620" s="624" t="s">
        <v>51</v>
      </c>
      <c r="M5620" s="276"/>
      <c r="N5620" s="272"/>
      <c r="O5620" s="624">
        <v>0</v>
      </c>
      <c r="P5620" s="624">
        <v>0</v>
      </c>
      <c r="Q5620" s="624">
        <v>0</v>
      </c>
      <c r="R5620" s="624">
        <v>0</v>
      </c>
      <c r="S5620" s="624">
        <v>0</v>
      </c>
      <c r="T5620" s="624">
        <v>0</v>
      </c>
      <c r="U5620" s="624">
        <v>0</v>
      </c>
      <c r="V5620" s="624">
        <v>0</v>
      </c>
      <c r="W5620" s="624">
        <v>0</v>
      </c>
      <c r="X5620" s="366">
        <v>2</v>
      </c>
      <c r="Y5620" s="624">
        <v>0</v>
      </c>
      <c r="Z5620" s="624" t="s">
        <v>51</v>
      </c>
      <c r="AA5620" s="624" t="s">
        <v>5289</v>
      </c>
      <c r="AB5620" s="138"/>
      <c r="AC5620" s="84" t="s">
        <v>5289</v>
      </c>
      <c r="AD5620" s="84" t="s">
        <v>5289</v>
      </c>
      <c r="AE5620" s="84" t="s">
        <v>5289</v>
      </c>
      <c r="AF5620" s="129" t="s">
        <v>5289</v>
      </c>
      <c r="AG5620" s="107"/>
      <c r="AH5620" s="107"/>
      <c r="AI5620" s="107"/>
      <c r="AJ5620" s="107"/>
      <c r="AK5620" s="107"/>
      <c r="AL5620" s="107"/>
    </row>
    <row r="5621" spans="1:38" s="44" customFormat="1" ht="15.75" customHeight="1" thickBot="1">
      <c r="A5621" s="18"/>
      <c r="B5621" s="625">
        <v>9</v>
      </c>
      <c r="C5621" s="625"/>
      <c r="D5621" s="625">
        <v>9</v>
      </c>
      <c r="E5621" s="625">
        <v>9</v>
      </c>
      <c r="F5621" s="625"/>
      <c r="G5621" s="625"/>
      <c r="H5621" s="625">
        <v>0</v>
      </c>
      <c r="I5621" s="625"/>
      <c r="J5621" s="625">
        <v>0</v>
      </c>
      <c r="K5621" s="625">
        <v>0</v>
      </c>
      <c r="L5621" s="625">
        <v>1</v>
      </c>
      <c r="M5621" s="199"/>
      <c r="N5621" s="625">
        <f t="shared" ref="N5621:O5621" si="2023">SUM(N5611:N5620)</f>
        <v>0</v>
      </c>
      <c r="O5621" s="625">
        <f t="shared" si="2023"/>
        <v>0</v>
      </c>
      <c r="P5621" s="625">
        <f t="shared" ref="P5621:Q5621" si="2024">SUM(P5611:P5620)</f>
        <v>0</v>
      </c>
      <c r="Q5621" s="625">
        <f t="shared" si="2024"/>
        <v>0</v>
      </c>
      <c r="R5621" s="625">
        <f t="shared" ref="R5621" si="2025">SUM(R5611:R5620)</f>
        <v>0</v>
      </c>
      <c r="S5621" s="625">
        <f t="shared" ref="S5621" si="2026">SUM(S5611:S5620)</f>
        <v>0</v>
      </c>
      <c r="T5621" s="625">
        <f t="shared" ref="T5621:U5621" si="2027">SUM(T5611:T5620)</f>
        <v>0</v>
      </c>
      <c r="U5621" s="625">
        <f t="shared" si="2027"/>
        <v>0</v>
      </c>
      <c r="V5621" s="625">
        <f t="shared" ref="V5621:W5621" si="2028">SUM(V5611:V5620)</f>
        <v>0</v>
      </c>
      <c r="W5621" s="625">
        <f t="shared" si="2028"/>
        <v>0</v>
      </c>
      <c r="X5621" s="625">
        <f t="shared" ref="X5621:Y5621" si="2029">SUM(X5611:X5620)</f>
        <v>592</v>
      </c>
      <c r="Y5621" s="625">
        <f t="shared" si="2029"/>
        <v>0</v>
      </c>
      <c r="Z5621" s="625">
        <v>0</v>
      </c>
      <c r="AA5621" s="18">
        <v>1</v>
      </c>
      <c r="AB5621" s="18">
        <v>0</v>
      </c>
      <c r="AC5621" s="18"/>
      <c r="AD5621" s="18"/>
      <c r="AE5621" s="18"/>
      <c r="AF5621" s="18"/>
      <c r="AG5621" s="107"/>
      <c r="AH5621" s="107"/>
      <c r="AI5621" s="107"/>
      <c r="AJ5621" s="107"/>
      <c r="AK5621" s="107"/>
      <c r="AL5621" s="107"/>
    </row>
    <row r="5622" spans="1:38" s="44" customFormat="1" ht="15.75" customHeight="1">
      <c r="A5622" s="666" t="s">
        <v>6514</v>
      </c>
      <c r="B5622" s="667"/>
      <c r="C5622" s="667"/>
      <c r="D5622" s="667"/>
      <c r="E5622" s="667"/>
      <c r="F5622" s="667"/>
      <c r="G5622" s="667"/>
      <c r="H5622" s="667"/>
      <c r="I5622" s="667"/>
      <c r="J5622" s="667"/>
      <c r="K5622" s="667"/>
      <c r="L5622" s="667"/>
      <c r="M5622" s="667"/>
      <c r="N5622" s="667"/>
      <c r="O5622" s="667"/>
      <c r="P5622" s="667"/>
      <c r="Q5622" s="667"/>
      <c r="R5622" s="667"/>
      <c r="S5622" s="667"/>
      <c r="T5622" s="667"/>
      <c r="U5622" s="667"/>
      <c r="V5622" s="667"/>
      <c r="W5622" s="667"/>
      <c r="X5622" s="667"/>
      <c r="Y5622" s="667"/>
      <c r="Z5622" s="667"/>
      <c r="AA5622" s="667"/>
      <c r="AB5622" s="667"/>
      <c r="AC5622" s="667"/>
      <c r="AD5622" s="667"/>
      <c r="AE5622" s="667"/>
      <c r="AF5622" s="668"/>
      <c r="AG5622" s="107"/>
      <c r="AH5622" s="107"/>
      <c r="AI5622" s="107"/>
      <c r="AJ5622" s="107"/>
      <c r="AK5622" s="107"/>
      <c r="AL5622" s="107"/>
    </row>
    <row r="5623" spans="1:38" s="44" customFormat="1" ht="168" customHeight="1">
      <c r="A5623" s="624">
        <v>1</v>
      </c>
      <c r="B5623" s="627" t="s">
        <v>14592</v>
      </c>
      <c r="C5623" s="627" t="s">
        <v>14593</v>
      </c>
      <c r="D5623" s="627" t="s">
        <v>14594</v>
      </c>
      <c r="E5623" s="624" t="s">
        <v>40</v>
      </c>
      <c r="F5623" s="437" t="s">
        <v>16683</v>
      </c>
      <c r="G5623" s="138"/>
      <c r="H5623" s="138"/>
      <c r="I5623" s="138"/>
      <c r="J5623" s="627" t="s">
        <v>14604</v>
      </c>
      <c r="K5623" s="624" t="s">
        <v>6568</v>
      </c>
      <c r="L5623" s="624" t="s">
        <v>51</v>
      </c>
      <c r="M5623" s="202"/>
      <c r="N5623" s="138"/>
      <c r="O5623" s="624">
        <v>0</v>
      </c>
      <c r="P5623" s="624">
        <v>0</v>
      </c>
      <c r="Q5623" s="624">
        <v>0</v>
      </c>
      <c r="R5623" s="624">
        <v>0</v>
      </c>
      <c r="S5623" s="624">
        <v>0</v>
      </c>
      <c r="T5623" s="624">
        <v>0</v>
      </c>
      <c r="U5623" s="624">
        <v>0</v>
      </c>
      <c r="V5623" s="624">
        <v>0</v>
      </c>
      <c r="W5623" s="624">
        <v>0</v>
      </c>
      <c r="X5623" s="366">
        <v>445</v>
      </c>
      <c r="Y5623" s="624">
        <v>0</v>
      </c>
      <c r="Z5623" s="624" t="s">
        <v>51</v>
      </c>
      <c r="AA5623" s="627" t="s">
        <v>14607</v>
      </c>
      <c r="AB5623" s="627" t="s">
        <v>14608</v>
      </c>
      <c r="AC5623" s="84" t="s">
        <v>14605</v>
      </c>
      <c r="AD5623" s="84" t="s">
        <v>672</v>
      </c>
      <c r="AE5623" s="84" t="s">
        <v>14606</v>
      </c>
      <c r="AF5623" s="138"/>
      <c r="AG5623" s="107"/>
      <c r="AH5623" s="107"/>
      <c r="AI5623" s="107"/>
      <c r="AJ5623" s="107"/>
      <c r="AK5623" s="107"/>
      <c r="AL5623" s="107"/>
    </row>
    <row r="5624" spans="1:38" s="44" customFormat="1" ht="120.75" customHeight="1">
      <c r="A5624" s="624">
        <v>2</v>
      </c>
      <c r="B5624" s="627" t="s">
        <v>14595</v>
      </c>
      <c r="C5624" s="627" t="s">
        <v>14593</v>
      </c>
      <c r="D5624" s="24" t="s">
        <v>14596</v>
      </c>
      <c r="E5624" s="624" t="s">
        <v>17308</v>
      </c>
      <c r="F5624" s="138"/>
      <c r="G5624" s="138"/>
      <c r="H5624" s="138"/>
      <c r="I5624" s="138"/>
      <c r="J5624" s="624" t="s">
        <v>5289</v>
      </c>
      <c r="K5624" s="624" t="s">
        <v>6575</v>
      </c>
      <c r="L5624" s="624" t="s">
        <v>40</v>
      </c>
      <c r="M5624" s="633" t="s">
        <v>13014</v>
      </c>
      <c r="N5624" s="633">
        <v>0</v>
      </c>
      <c r="O5624" s="624">
        <v>0</v>
      </c>
      <c r="P5624" s="624">
        <v>0</v>
      </c>
      <c r="Q5624" s="624">
        <v>0</v>
      </c>
      <c r="R5624" s="624">
        <v>0</v>
      </c>
      <c r="S5624" s="624">
        <v>0</v>
      </c>
      <c r="T5624" s="624">
        <v>0</v>
      </c>
      <c r="U5624" s="624">
        <v>0</v>
      </c>
      <c r="V5624" s="624">
        <v>0</v>
      </c>
      <c r="W5624" s="624">
        <v>0</v>
      </c>
      <c r="X5624" s="366">
        <v>0</v>
      </c>
      <c r="Y5624" s="624">
        <v>0</v>
      </c>
      <c r="Z5624" s="624" t="s">
        <v>51</v>
      </c>
      <c r="AA5624" s="624" t="s">
        <v>5289</v>
      </c>
      <c r="AB5624" s="624" t="s">
        <v>5289</v>
      </c>
      <c r="AC5624" s="84" t="s">
        <v>5289</v>
      </c>
      <c r="AD5624" s="84" t="s">
        <v>5289</v>
      </c>
      <c r="AE5624" s="84" t="s">
        <v>5289</v>
      </c>
      <c r="AF5624" s="138"/>
      <c r="AG5624" s="107"/>
      <c r="AH5624" s="107"/>
      <c r="AI5624" s="107"/>
      <c r="AJ5624" s="107"/>
      <c r="AK5624" s="107"/>
      <c r="AL5624" s="107"/>
    </row>
    <row r="5625" spans="1:38" s="44" customFormat="1" ht="74.25" customHeight="1">
      <c r="A5625" s="624">
        <v>3</v>
      </c>
      <c r="B5625" s="627" t="s">
        <v>6576</v>
      </c>
      <c r="C5625" s="627" t="s">
        <v>14593</v>
      </c>
      <c r="D5625" s="24" t="s">
        <v>14597</v>
      </c>
      <c r="E5625" s="624" t="s">
        <v>40</v>
      </c>
      <c r="F5625" s="138"/>
      <c r="G5625" s="138"/>
      <c r="H5625" s="138"/>
      <c r="I5625" s="138"/>
      <c r="J5625" s="624" t="s">
        <v>5289</v>
      </c>
      <c r="K5625" s="624" t="s">
        <v>6578</v>
      </c>
      <c r="L5625" s="624" t="s">
        <v>51</v>
      </c>
      <c r="M5625" s="202"/>
      <c r="N5625" s="138"/>
      <c r="O5625" s="624">
        <v>0</v>
      </c>
      <c r="P5625" s="624">
        <v>0</v>
      </c>
      <c r="Q5625" s="624">
        <v>0</v>
      </c>
      <c r="R5625" s="624">
        <v>0</v>
      </c>
      <c r="S5625" s="624">
        <v>0</v>
      </c>
      <c r="T5625" s="624">
        <v>0</v>
      </c>
      <c r="U5625" s="624">
        <v>0</v>
      </c>
      <c r="V5625" s="624">
        <v>0</v>
      </c>
      <c r="W5625" s="624">
        <v>0</v>
      </c>
      <c r="X5625" s="366">
        <v>5</v>
      </c>
      <c r="Y5625" s="624">
        <v>0</v>
      </c>
      <c r="Z5625" s="624" t="s">
        <v>51</v>
      </c>
      <c r="AA5625" s="624" t="s">
        <v>5289</v>
      </c>
      <c r="AB5625" s="624" t="s">
        <v>5289</v>
      </c>
      <c r="AC5625" s="84" t="s">
        <v>5289</v>
      </c>
      <c r="AD5625" s="84" t="s">
        <v>5289</v>
      </c>
      <c r="AE5625" s="84" t="s">
        <v>5289</v>
      </c>
      <c r="AF5625" s="138"/>
      <c r="AG5625" s="107"/>
      <c r="AH5625" s="107"/>
      <c r="AI5625" s="107"/>
      <c r="AJ5625" s="107"/>
      <c r="AK5625" s="107"/>
      <c r="AL5625" s="107"/>
    </row>
    <row r="5626" spans="1:38" s="44" customFormat="1" ht="64.5" customHeight="1">
      <c r="A5626" s="624">
        <v>4</v>
      </c>
      <c r="B5626" s="627" t="s">
        <v>6579</v>
      </c>
      <c r="C5626" s="627" t="s">
        <v>14593</v>
      </c>
      <c r="D5626" s="24" t="s">
        <v>14598</v>
      </c>
      <c r="E5626" s="624" t="s">
        <v>40</v>
      </c>
      <c r="F5626" s="138"/>
      <c r="G5626" s="138"/>
      <c r="H5626" s="138"/>
      <c r="I5626" s="138"/>
      <c r="J5626" s="624" t="s">
        <v>5289</v>
      </c>
      <c r="K5626" s="624" t="s">
        <v>6581</v>
      </c>
      <c r="L5626" s="624" t="s">
        <v>51</v>
      </c>
      <c r="M5626" s="202"/>
      <c r="N5626" s="138"/>
      <c r="O5626" s="624">
        <v>0</v>
      </c>
      <c r="P5626" s="624">
        <v>0</v>
      </c>
      <c r="Q5626" s="624">
        <v>0</v>
      </c>
      <c r="R5626" s="624">
        <v>0</v>
      </c>
      <c r="S5626" s="624">
        <v>0</v>
      </c>
      <c r="T5626" s="624">
        <v>0</v>
      </c>
      <c r="U5626" s="624">
        <v>0</v>
      </c>
      <c r="V5626" s="624">
        <v>0</v>
      </c>
      <c r="W5626" s="624">
        <v>0</v>
      </c>
      <c r="X5626" s="366">
        <v>2</v>
      </c>
      <c r="Y5626" s="624">
        <v>0</v>
      </c>
      <c r="Z5626" s="624" t="s">
        <v>51</v>
      </c>
      <c r="AA5626" s="624" t="s">
        <v>5289</v>
      </c>
      <c r="AB5626" s="624" t="s">
        <v>5289</v>
      </c>
      <c r="AC5626" s="84" t="s">
        <v>5289</v>
      </c>
      <c r="AD5626" s="84" t="s">
        <v>5289</v>
      </c>
      <c r="AE5626" s="84" t="s">
        <v>5289</v>
      </c>
      <c r="AF5626" s="138"/>
      <c r="AG5626" s="107"/>
      <c r="AH5626" s="107"/>
      <c r="AI5626" s="107"/>
      <c r="AJ5626" s="107"/>
      <c r="AK5626" s="107"/>
      <c r="AL5626" s="107"/>
    </row>
    <row r="5627" spans="1:38" s="44" customFormat="1" ht="81.75" customHeight="1">
      <c r="A5627" s="624">
        <v>5</v>
      </c>
      <c r="B5627" s="627" t="s">
        <v>6582</v>
      </c>
      <c r="C5627" s="627" t="s">
        <v>14593</v>
      </c>
      <c r="D5627" s="627" t="s">
        <v>14599</v>
      </c>
      <c r="E5627" s="624" t="s">
        <v>40</v>
      </c>
      <c r="F5627" s="138"/>
      <c r="G5627" s="138"/>
      <c r="H5627" s="138"/>
      <c r="I5627" s="138"/>
      <c r="J5627" s="624" t="s">
        <v>5289</v>
      </c>
      <c r="K5627" s="624" t="s">
        <v>6583</v>
      </c>
      <c r="L5627" s="624" t="s">
        <v>51</v>
      </c>
      <c r="M5627" s="202"/>
      <c r="N5627" s="138"/>
      <c r="O5627" s="624">
        <v>0</v>
      </c>
      <c r="P5627" s="624">
        <v>0</v>
      </c>
      <c r="Q5627" s="624">
        <v>0</v>
      </c>
      <c r="R5627" s="624">
        <v>0</v>
      </c>
      <c r="S5627" s="624">
        <v>0</v>
      </c>
      <c r="T5627" s="624">
        <v>0</v>
      </c>
      <c r="U5627" s="624">
        <v>0</v>
      </c>
      <c r="V5627" s="624">
        <v>0</v>
      </c>
      <c r="W5627" s="624">
        <v>0</v>
      </c>
      <c r="X5627" s="366">
        <v>3</v>
      </c>
      <c r="Y5627" s="624">
        <v>0</v>
      </c>
      <c r="Z5627" s="624" t="s">
        <v>51</v>
      </c>
      <c r="AA5627" s="624" t="s">
        <v>5289</v>
      </c>
      <c r="AB5627" s="624" t="s">
        <v>5289</v>
      </c>
      <c r="AC5627" s="84" t="s">
        <v>5289</v>
      </c>
      <c r="AD5627" s="84" t="s">
        <v>5289</v>
      </c>
      <c r="AE5627" s="84" t="s">
        <v>5289</v>
      </c>
      <c r="AF5627" s="138"/>
      <c r="AG5627" s="107"/>
      <c r="AH5627" s="107"/>
      <c r="AI5627" s="107"/>
      <c r="AJ5627" s="107"/>
      <c r="AK5627" s="107"/>
      <c r="AL5627" s="107"/>
    </row>
    <row r="5628" spans="1:38" s="44" customFormat="1" ht="100.5" customHeight="1">
      <c r="A5628" s="624">
        <v>6</v>
      </c>
      <c r="B5628" s="627" t="s">
        <v>6584</v>
      </c>
      <c r="C5628" s="627" t="s">
        <v>14593</v>
      </c>
      <c r="D5628" s="24" t="s">
        <v>14600</v>
      </c>
      <c r="E5628" s="624" t="s">
        <v>40</v>
      </c>
      <c r="F5628" s="138"/>
      <c r="G5628" s="138"/>
      <c r="H5628" s="138"/>
      <c r="I5628" s="138"/>
      <c r="J5628" s="624" t="s">
        <v>5289</v>
      </c>
      <c r="K5628" s="624" t="s">
        <v>6585</v>
      </c>
      <c r="L5628" s="624" t="s">
        <v>51</v>
      </c>
      <c r="M5628" s="202"/>
      <c r="N5628" s="138"/>
      <c r="O5628" s="624">
        <v>0</v>
      </c>
      <c r="P5628" s="624">
        <v>0</v>
      </c>
      <c r="Q5628" s="624">
        <v>0</v>
      </c>
      <c r="R5628" s="624">
        <v>0</v>
      </c>
      <c r="S5628" s="624">
        <v>0</v>
      </c>
      <c r="T5628" s="624">
        <v>0</v>
      </c>
      <c r="U5628" s="624">
        <v>0</v>
      </c>
      <c r="V5628" s="624">
        <v>0</v>
      </c>
      <c r="W5628" s="624">
        <v>0</v>
      </c>
      <c r="X5628" s="366">
        <v>0</v>
      </c>
      <c r="Y5628" s="624">
        <v>0</v>
      </c>
      <c r="Z5628" s="624" t="s">
        <v>51</v>
      </c>
      <c r="AA5628" s="624" t="s">
        <v>5289</v>
      </c>
      <c r="AB5628" s="624" t="s">
        <v>5289</v>
      </c>
      <c r="AC5628" s="84" t="s">
        <v>5289</v>
      </c>
      <c r="AD5628" s="84" t="s">
        <v>5289</v>
      </c>
      <c r="AE5628" s="84" t="s">
        <v>5289</v>
      </c>
      <c r="AF5628" s="138"/>
      <c r="AG5628" s="107"/>
      <c r="AH5628" s="107"/>
      <c r="AI5628" s="107"/>
      <c r="AJ5628" s="107"/>
      <c r="AK5628" s="107"/>
      <c r="AL5628" s="107"/>
    </row>
    <row r="5629" spans="1:38" s="44" customFormat="1" ht="78" customHeight="1">
      <c r="A5629" s="624">
        <v>7</v>
      </c>
      <c r="B5629" s="627" t="s">
        <v>6586</v>
      </c>
      <c r="C5629" s="627" t="s">
        <v>14593</v>
      </c>
      <c r="D5629" s="24" t="s">
        <v>14601</v>
      </c>
      <c r="E5629" s="624" t="s">
        <v>40</v>
      </c>
      <c r="F5629" s="138"/>
      <c r="G5629" s="138"/>
      <c r="H5629" s="138"/>
      <c r="I5629" s="138"/>
      <c r="J5629" s="624" t="s">
        <v>5289</v>
      </c>
      <c r="K5629" s="624" t="s">
        <v>6587</v>
      </c>
      <c r="L5629" s="624" t="s">
        <v>51</v>
      </c>
      <c r="M5629" s="202"/>
      <c r="N5629" s="138"/>
      <c r="O5629" s="624">
        <v>0</v>
      </c>
      <c r="P5629" s="624">
        <v>0</v>
      </c>
      <c r="Q5629" s="624">
        <v>0</v>
      </c>
      <c r="R5629" s="624">
        <v>0</v>
      </c>
      <c r="S5629" s="624">
        <v>0</v>
      </c>
      <c r="T5629" s="624">
        <v>0</v>
      </c>
      <c r="U5629" s="624">
        <v>0</v>
      </c>
      <c r="V5629" s="624">
        <v>0</v>
      </c>
      <c r="W5629" s="624">
        <v>0</v>
      </c>
      <c r="X5629" s="366">
        <v>0</v>
      </c>
      <c r="Y5629" s="624">
        <v>0</v>
      </c>
      <c r="Z5629" s="624" t="s">
        <v>51</v>
      </c>
      <c r="AA5629" s="624" t="s">
        <v>5289</v>
      </c>
      <c r="AB5629" s="624" t="s">
        <v>5289</v>
      </c>
      <c r="AC5629" s="84" t="s">
        <v>5289</v>
      </c>
      <c r="AD5629" s="84" t="s">
        <v>5289</v>
      </c>
      <c r="AE5629" s="84" t="s">
        <v>5289</v>
      </c>
      <c r="AF5629" s="138"/>
      <c r="AG5629" s="107"/>
      <c r="AH5629" s="107"/>
      <c r="AI5629" s="107"/>
      <c r="AJ5629" s="107"/>
      <c r="AK5629" s="107"/>
      <c r="AL5629" s="107"/>
    </row>
    <row r="5630" spans="1:38" s="44" customFormat="1" ht="102" customHeight="1">
      <c r="A5630" s="624">
        <v>8</v>
      </c>
      <c r="B5630" s="627" t="s">
        <v>6588</v>
      </c>
      <c r="C5630" s="627" t="s">
        <v>14593</v>
      </c>
      <c r="D5630" s="24" t="s">
        <v>14602</v>
      </c>
      <c r="E5630" s="624" t="s">
        <v>40</v>
      </c>
      <c r="F5630" s="138"/>
      <c r="G5630" s="138"/>
      <c r="H5630" s="138"/>
      <c r="I5630" s="138"/>
      <c r="J5630" s="624" t="s">
        <v>5289</v>
      </c>
      <c r="K5630" s="624" t="s">
        <v>6589</v>
      </c>
      <c r="L5630" s="624" t="s">
        <v>51</v>
      </c>
      <c r="M5630" s="202"/>
      <c r="N5630" s="138"/>
      <c r="O5630" s="624">
        <v>0</v>
      </c>
      <c r="P5630" s="624">
        <v>0</v>
      </c>
      <c r="Q5630" s="624">
        <v>0</v>
      </c>
      <c r="R5630" s="624">
        <v>0</v>
      </c>
      <c r="S5630" s="624">
        <v>0</v>
      </c>
      <c r="T5630" s="624">
        <v>0</v>
      </c>
      <c r="U5630" s="624">
        <v>0</v>
      </c>
      <c r="V5630" s="624">
        <v>0</v>
      </c>
      <c r="W5630" s="624">
        <v>0</v>
      </c>
      <c r="X5630" s="366">
        <v>5</v>
      </c>
      <c r="Y5630" s="624">
        <v>0</v>
      </c>
      <c r="Z5630" s="624" t="s">
        <v>51</v>
      </c>
      <c r="AA5630" s="624" t="s">
        <v>5289</v>
      </c>
      <c r="AB5630" s="624" t="s">
        <v>5289</v>
      </c>
      <c r="AC5630" s="84" t="s">
        <v>5289</v>
      </c>
      <c r="AD5630" s="84" t="s">
        <v>5289</v>
      </c>
      <c r="AE5630" s="84" t="s">
        <v>5289</v>
      </c>
      <c r="AF5630" s="138"/>
      <c r="AG5630" s="107"/>
      <c r="AH5630" s="107"/>
      <c r="AI5630" s="107"/>
      <c r="AJ5630" s="107"/>
      <c r="AK5630" s="107"/>
      <c r="AL5630" s="107"/>
    </row>
    <row r="5631" spans="1:38" s="44" customFormat="1" ht="117" customHeight="1">
      <c r="A5631" s="624">
        <v>9</v>
      </c>
      <c r="B5631" s="627" t="s">
        <v>6590</v>
      </c>
      <c r="C5631" s="627" t="s">
        <v>14593</v>
      </c>
      <c r="D5631" s="24" t="s">
        <v>14603</v>
      </c>
      <c r="E5631" s="624" t="s">
        <v>40</v>
      </c>
      <c r="F5631" s="138"/>
      <c r="G5631" s="138"/>
      <c r="H5631" s="138"/>
      <c r="I5631" s="138"/>
      <c r="J5631" s="624" t="s">
        <v>5289</v>
      </c>
      <c r="K5631" s="624" t="s">
        <v>6591</v>
      </c>
      <c r="L5631" s="624" t="s">
        <v>51</v>
      </c>
      <c r="M5631" s="202"/>
      <c r="N5631" s="138"/>
      <c r="O5631" s="624">
        <v>0</v>
      </c>
      <c r="P5631" s="624">
        <v>0</v>
      </c>
      <c r="Q5631" s="624">
        <v>0</v>
      </c>
      <c r="R5631" s="624">
        <v>0</v>
      </c>
      <c r="S5631" s="624">
        <v>0</v>
      </c>
      <c r="T5631" s="624">
        <v>0</v>
      </c>
      <c r="U5631" s="624">
        <v>0</v>
      </c>
      <c r="V5631" s="624">
        <v>0</v>
      </c>
      <c r="W5631" s="624">
        <v>0</v>
      </c>
      <c r="X5631" s="366">
        <v>19</v>
      </c>
      <c r="Y5631" s="624">
        <v>0</v>
      </c>
      <c r="Z5631" s="624" t="s">
        <v>51</v>
      </c>
      <c r="AA5631" s="624" t="s">
        <v>5289</v>
      </c>
      <c r="AB5631" s="624" t="s">
        <v>5289</v>
      </c>
      <c r="AC5631" s="84" t="s">
        <v>5289</v>
      </c>
      <c r="AD5631" s="84" t="s">
        <v>5289</v>
      </c>
      <c r="AE5631" s="84" t="s">
        <v>5289</v>
      </c>
      <c r="AF5631" s="138"/>
      <c r="AG5631" s="107"/>
      <c r="AH5631" s="107"/>
      <c r="AI5631" s="107"/>
      <c r="AJ5631" s="107"/>
      <c r="AK5631" s="107"/>
      <c r="AL5631" s="107"/>
    </row>
    <row r="5632" spans="1:38" s="44" customFormat="1" ht="15" customHeight="1" thickBot="1">
      <c r="A5632" s="625"/>
      <c r="B5632" s="625">
        <v>9</v>
      </c>
      <c r="C5632" s="625"/>
      <c r="D5632" s="625">
        <v>9</v>
      </c>
      <c r="E5632" s="625">
        <v>9</v>
      </c>
      <c r="F5632" s="625"/>
      <c r="G5632" s="625"/>
      <c r="H5632" s="625">
        <v>0</v>
      </c>
      <c r="I5632" s="625"/>
      <c r="J5632" s="625">
        <v>1</v>
      </c>
      <c r="K5632" s="625">
        <v>9</v>
      </c>
      <c r="L5632" s="625">
        <v>1</v>
      </c>
      <c r="M5632" s="199"/>
      <c r="N5632" s="625">
        <f t="shared" ref="N5632:O5632" si="2030">SUM(N5623:N5631)</f>
        <v>0</v>
      </c>
      <c r="O5632" s="625">
        <f t="shared" si="2030"/>
        <v>0</v>
      </c>
      <c r="P5632" s="625">
        <f t="shared" ref="P5632:Q5632" si="2031">SUM(P5623:P5631)</f>
        <v>0</v>
      </c>
      <c r="Q5632" s="625">
        <f t="shared" si="2031"/>
        <v>0</v>
      </c>
      <c r="R5632" s="625">
        <f t="shared" ref="R5632" si="2032">SUM(R5623:R5631)</f>
        <v>0</v>
      </c>
      <c r="S5632" s="625">
        <f t="shared" ref="S5632" si="2033">SUM(S5623:S5631)</f>
        <v>0</v>
      </c>
      <c r="T5632" s="625">
        <f t="shared" ref="T5632:U5632" si="2034">SUM(T5623:T5631)</f>
        <v>0</v>
      </c>
      <c r="U5632" s="625">
        <f t="shared" si="2034"/>
        <v>0</v>
      </c>
      <c r="V5632" s="625">
        <f t="shared" ref="V5632:W5632" si="2035">SUM(V5623:V5631)</f>
        <v>0</v>
      </c>
      <c r="W5632" s="625">
        <f t="shared" si="2035"/>
        <v>0</v>
      </c>
      <c r="X5632" s="625">
        <f t="shared" ref="X5632:Y5632" si="2036">SUM(X5623:X5631)</f>
        <v>479</v>
      </c>
      <c r="Y5632" s="625">
        <f t="shared" si="2036"/>
        <v>0</v>
      </c>
      <c r="Z5632" s="625">
        <v>0</v>
      </c>
      <c r="AA5632" s="625">
        <v>1</v>
      </c>
      <c r="AB5632" s="625">
        <v>1</v>
      </c>
      <c r="AC5632" s="625"/>
      <c r="AD5632" s="625"/>
      <c r="AE5632" s="625"/>
      <c r="AF5632" s="625"/>
      <c r="AG5632" s="107"/>
      <c r="AH5632" s="107"/>
      <c r="AI5632" s="107"/>
      <c r="AJ5632" s="107"/>
      <c r="AK5632" s="107"/>
      <c r="AL5632" s="107"/>
    </row>
    <row r="5633" spans="1:38" s="44" customFormat="1" ht="15.75" customHeight="1" thickBot="1">
      <c r="A5633" s="660" t="s">
        <v>6515</v>
      </c>
      <c r="B5633" s="661"/>
      <c r="C5633" s="661"/>
      <c r="D5633" s="661"/>
      <c r="E5633" s="661"/>
      <c r="F5633" s="661"/>
      <c r="G5633" s="661"/>
      <c r="H5633" s="661"/>
      <c r="I5633" s="661"/>
      <c r="J5633" s="661"/>
      <c r="K5633" s="661"/>
      <c r="L5633" s="661"/>
      <c r="M5633" s="661"/>
      <c r="N5633" s="661"/>
      <c r="O5633" s="661"/>
      <c r="P5633" s="661"/>
      <c r="Q5633" s="661"/>
      <c r="R5633" s="661"/>
      <c r="S5633" s="661"/>
      <c r="T5633" s="661"/>
      <c r="U5633" s="661"/>
      <c r="V5633" s="661"/>
      <c r="W5633" s="661"/>
      <c r="X5633" s="661"/>
      <c r="Y5633" s="661"/>
      <c r="Z5633" s="661"/>
      <c r="AA5633" s="661"/>
      <c r="AB5633" s="661"/>
      <c r="AC5633" s="661"/>
      <c r="AD5633" s="661"/>
      <c r="AE5633" s="661"/>
      <c r="AF5633" s="662"/>
      <c r="AG5633" s="107"/>
      <c r="AH5633" s="107"/>
      <c r="AI5633" s="107"/>
      <c r="AJ5633" s="107"/>
      <c r="AK5633" s="107"/>
      <c r="AL5633" s="107"/>
    </row>
    <row r="5634" spans="1:38" s="44" customFormat="1" ht="229.5">
      <c r="A5634" s="621">
        <v>1</v>
      </c>
      <c r="B5634" s="627" t="s">
        <v>6565</v>
      </c>
      <c r="C5634" s="627" t="s">
        <v>6592</v>
      </c>
      <c r="D5634" s="627" t="s">
        <v>6566</v>
      </c>
      <c r="E5634" s="624" t="s">
        <v>40</v>
      </c>
      <c r="F5634" s="624" t="s">
        <v>51</v>
      </c>
      <c r="G5634" s="138"/>
      <c r="H5634" s="138"/>
      <c r="I5634" s="138"/>
      <c r="J5634" s="627" t="s">
        <v>6567</v>
      </c>
      <c r="K5634" s="643" t="s">
        <v>6568</v>
      </c>
      <c r="L5634" s="624" t="s">
        <v>51</v>
      </c>
      <c r="M5634" s="202"/>
      <c r="N5634" s="138"/>
      <c r="O5634" s="624">
        <v>0</v>
      </c>
      <c r="P5634" s="624">
        <v>0</v>
      </c>
      <c r="Q5634" s="624">
        <v>0</v>
      </c>
      <c r="R5634" s="624">
        <v>0</v>
      </c>
      <c r="S5634" s="624">
        <v>0</v>
      </c>
      <c r="T5634" s="624">
        <v>0</v>
      </c>
      <c r="U5634" s="624">
        <v>0</v>
      </c>
      <c r="V5634" s="624">
        <v>0</v>
      </c>
      <c r="W5634" s="624">
        <v>0</v>
      </c>
      <c r="X5634" s="366">
        <v>911</v>
      </c>
      <c r="Y5634" s="624">
        <v>0</v>
      </c>
      <c r="Z5634" s="624" t="s">
        <v>51</v>
      </c>
      <c r="AA5634" s="627" t="s">
        <v>6598</v>
      </c>
      <c r="AB5634" s="627" t="s">
        <v>6569</v>
      </c>
      <c r="AC5634" s="84" t="s">
        <v>6570</v>
      </c>
      <c r="AD5634" s="84" t="s">
        <v>6571</v>
      </c>
      <c r="AE5634" s="84">
        <v>89245496137</v>
      </c>
      <c r="AF5634" s="85" t="s">
        <v>6572</v>
      </c>
      <c r="AG5634" s="107"/>
      <c r="AH5634" s="107"/>
      <c r="AI5634" s="107"/>
      <c r="AJ5634" s="107"/>
      <c r="AK5634" s="107"/>
      <c r="AL5634" s="107"/>
    </row>
    <row r="5635" spans="1:38" s="44" customFormat="1" ht="114.75">
      <c r="A5635" s="621">
        <v>2</v>
      </c>
      <c r="B5635" s="627" t="s">
        <v>6573</v>
      </c>
      <c r="C5635" s="627" t="s">
        <v>6592</v>
      </c>
      <c r="D5635" s="24" t="s">
        <v>6574</v>
      </c>
      <c r="E5635" s="624" t="s">
        <v>40</v>
      </c>
      <c r="F5635" s="624" t="s">
        <v>19012</v>
      </c>
      <c r="G5635" s="624" t="s">
        <v>51</v>
      </c>
      <c r="H5635" s="624">
        <v>3</v>
      </c>
      <c r="I5635" s="624" t="s">
        <v>527</v>
      </c>
      <c r="J5635" s="624" t="s">
        <v>5289</v>
      </c>
      <c r="K5635" s="643" t="s">
        <v>6575</v>
      </c>
      <c r="L5635" s="624" t="s">
        <v>51</v>
      </c>
      <c r="M5635" s="202"/>
      <c r="N5635" s="138"/>
      <c r="O5635" s="624">
        <v>0</v>
      </c>
      <c r="P5635" s="624">
        <v>0</v>
      </c>
      <c r="Q5635" s="624">
        <v>0</v>
      </c>
      <c r="R5635" s="624">
        <v>0</v>
      </c>
      <c r="S5635" s="624">
        <v>0</v>
      </c>
      <c r="T5635" s="624">
        <v>0</v>
      </c>
      <c r="U5635" s="624">
        <v>0</v>
      </c>
      <c r="V5635" s="624">
        <v>0</v>
      </c>
      <c r="W5635" s="624">
        <v>0</v>
      </c>
      <c r="X5635" s="366">
        <v>1</v>
      </c>
      <c r="Y5635" s="624">
        <v>0</v>
      </c>
      <c r="Z5635" s="624" t="s">
        <v>51</v>
      </c>
      <c r="AA5635" s="624" t="s">
        <v>5289</v>
      </c>
      <c r="AB5635" s="624" t="s">
        <v>5289</v>
      </c>
      <c r="AC5635" s="84" t="s">
        <v>5289</v>
      </c>
      <c r="AD5635" s="84" t="s">
        <v>5289</v>
      </c>
      <c r="AE5635" s="84" t="s">
        <v>5289</v>
      </c>
      <c r="AF5635" s="84" t="s">
        <v>5289</v>
      </c>
      <c r="AG5635" s="107"/>
      <c r="AH5635" s="107"/>
      <c r="AI5635" s="107"/>
      <c r="AJ5635" s="107"/>
      <c r="AK5635" s="107"/>
      <c r="AL5635" s="107"/>
    </row>
    <row r="5636" spans="1:38" s="44" customFormat="1" ht="89.25">
      <c r="A5636" s="621">
        <v>3</v>
      </c>
      <c r="B5636" s="627" t="s">
        <v>6576</v>
      </c>
      <c r="C5636" s="627" t="s">
        <v>6592</v>
      </c>
      <c r="D5636" s="24" t="s">
        <v>6577</v>
      </c>
      <c r="E5636" s="624" t="s">
        <v>40</v>
      </c>
      <c r="F5636" s="624" t="s">
        <v>51</v>
      </c>
      <c r="G5636" s="138"/>
      <c r="H5636" s="138"/>
      <c r="I5636" s="138"/>
      <c r="J5636" s="624" t="s">
        <v>5289</v>
      </c>
      <c r="K5636" s="643" t="s">
        <v>6578</v>
      </c>
      <c r="L5636" s="624" t="s">
        <v>51</v>
      </c>
      <c r="M5636" s="202"/>
      <c r="N5636" s="138"/>
      <c r="O5636" s="624">
        <v>0</v>
      </c>
      <c r="P5636" s="624">
        <v>0</v>
      </c>
      <c r="Q5636" s="624">
        <v>0</v>
      </c>
      <c r="R5636" s="624">
        <v>0</v>
      </c>
      <c r="S5636" s="624">
        <v>0</v>
      </c>
      <c r="T5636" s="624">
        <v>0</v>
      </c>
      <c r="U5636" s="624">
        <v>0</v>
      </c>
      <c r="V5636" s="624">
        <v>0</v>
      </c>
      <c r="W5636" s="624">
        <v>0</v>
      </c>
      <c r="X5636" s="366">
        <v>0</v>
      </c>
      <c r="Y5636" s="624">
        <v>0</v>
      </c>
      <c r="Z5636" s="624" t="s">
        <v>51</v>
      </c>
      <c r="AA5636" s="624" t="s">
        <v>5289</v>
      </c>
      <c r="AB5636" s="624" t="s">
        <v>5289</v>
      </c>
      <c r="AC5636" s="84" t="s">
        <v>5289</v>
      </c>
      <c r="AD5636" s="84" t="s">
        <v>5289</v>
      </c>
      <c r="AE5636" s="84" t="s">
        <v>5289</v>
      </c>
      <c r="AF5636" s="84" t="s">
        <v>5289</v>
      </c>
      <c r="AG5636" s="107"/>
      <c r="AH5636" s="107"/>
      <c r="AI5636" s="107"/>
      <c r="AJ5636" s="107"/>
      <c r="AK5636" s="107"/>
      <c r="AL5636" s="107"/>
    </row>
    <row r="5637" spans="1:38" s="44" customFormat="1" ht="89.25">
      <c r="A5637" s="621">
        <v>4</v>
      </c>
      <c r="B5637" s="627" t="s">
        <v>6579</v>
      </c>
      <c r="C5637" s="627" t="s">
        <v>6592</v>
      </c>
      <c r="D5637" s="24" t="s">
        <v>6580</v>
      </c>
      <c r="E5637" s="624" t="s">
        <v>40</v>
      </c>
      <c r="F5637" s="624" t="s">
        <v>51</v>
      </c>
      <c r="G5637" s="138"/>
      <c r="H5637" s="138"/>
      <c r="I5637" s="138"/>
      <c r="J5637" s="624" t="s">
        <v>5289</v>
      </c>
      <c r="K5637" s="643" t="s">
        <v>6581</v>
      </c>
      <c r="L5637" s="624" t="s">
        <v>51</v>
      </c>
      <c r="M5637" s="202"/>
      <c r="N5637" s="138"/>
      <c r="O5637" s="624">
        <v>0</v>
      </c>
      <c r="P5637" s="624">
        <v>0</v>
      </c>
      <c r="Q5637" s="624">
        <v>0</v>
      </c>
      <c r="R5637" s="624">
        <v>0</v>
      </c>
      <c r="S5637" s="624">
        <v>0</v>
      </c>
      <c r="T5637" s="624">
        <v>0</v>
      </c>
      <c r="U5637" s="624">
        <v>0</v>
      </c>
      <c r="V5637" s="624">
        <v>0</v>
      </c>
      <c r="W5637" s="624">
        <v>0</v>
      </c>
      <c r="X5637" s="366">
        <v>0</v>
      </c>
      <c r="Y5637" s="624">
        <v>0</v>
      </c>
      <c r="Z5637" s="624" t="s">
        <v>51</v>
      </c>
      <c r="AA5637" s="624" t="s">
        <v>5289</v>
      </c>
      <c r="AB5637" s="624" t="s">
        <v>5289</v>
      </c>
      <c r="AC5637" s="84" t="s">
        <v>5289</v>
      </c>
      <c r="AD5637" s="84" t="s">
        <v>5289</v>
      </c>
      <c r="AE5637" s="84" t="s">
        <v>5289</v>
      </c>
      <c r="AF5637" s="84" t="s">
        <v>5289</v>
      </c>
      <c r="AG5637" s="107"/>
      <c r="AH5637" s="107"/>
      <c r="AI5637" s="107"/>
      <c r="AJ5637" s="107"/>
      <c r="AK5637" s="107"/>
      <c r="AL5637" s="107"/>
    </row>
    <row r="5638" spans="1:38" s="44" customFormat="1" ht="102">
      <c r="A5638" s="621">
        <v>5</v>
      </c>
      <c r="B5638" s="627" t="s">
        <v>6582</v>
      </c>
      <c r="C5638" s="627" t="s">
        <v>6592</v>
      </c>
      <c r="D5638" s="627" t="s">
        <v>6593</v>
      </c>
      <c r="E5638" s="624" t="s">
        <v>40</v>
      </c>
      <c r="F5638" s="624" t="s">
        <v>51</v>
      </c>
      <c r="G5638" s="138"/>
      <c r="H5638" s="138"/>
      <c r="I5638" s="138"/>
      <c r="J5638" s="624" t="s">
        <v>5289</v>
      </c>
      <c r="K5638" s="643" t="s">
        <v>6583</v>
      </c>
      <c r="L5638" s="624" t="s">
        <v>51</v>
      </c>
      <c r="M5638" s="202"/>
      <c r="N5638" s="138"/>
      <c r="O5638" s="624">
        <v>0</v>
      </c>
      <c r="P5638" s="624">
        <v>0</v>
      </c>
      <c r="Q5638" s="624">
        <v>0</v>
      </c>
      <c r="R5638" s="624">
        <v>0</v>
      </c>
      <c r="S5638" s="624">
        <v>0</v>
      </c>
      <c r="T5638" s="624">
        <v>0</v>
      </c>
      <c r="U5638" s="624">
        <v>0</v>
      </c>
      <c r="V5638" s="624">
        <v>0</v>
      </c>
      <c r="W5638" s="624">
        <v>0</v>
      </c>
      <c r="X5638" s="366">
        <v>0</v>
      </c>
      <c r="Y5638" s="624">
        <v>0</v>
      </c>
      <c r="Z5638" s="624" t="s">
        <v>51</v>
      </c>
      <c r="AA5638" s="624" t="s">
        <v>5289</v>
      </c>
      <c r="AB5638" s="624" t="s">
        <v>5289</v>
      </c>
      <c r="AC5638" s="84" t="s">
        <v>5289</v>
      </c>
      <c r="AD5638" s="84" t="s">
        <v>5289</v>
      </c>
      <c r="AE5638" s="84" t="s">
        <v>5289</v>
      </c>
      <c r="AF5638" s="84" t="s">
        <v>5289</v>
      </c>
      <c r="AG5638" s="107"/>
      <c r="AH5638" s="107"/>
      <c r="AI5638" s="107"/>
      <c r="AJ5638" s="107"/>
      <c r="AK5638" s="107"/>
      <c r="AL5638" s="107"/>
    </row>
    <row r="5639" spans="1:38" s="44" customFormat="1" ht="114.75">
      <c r="A5639" s="621">
        <v>6</v>
      </c>
      <c r="B5639" s="627" t="s">
        <v>6584</v>
      </c>
      <c r="C5639" s="627" t="s">
        <v>6592</v>
      </c>
      <c r="D5639" s="24" t="s">
        <v>6594</v>
      </c>
      <c r="E5639" s="624" t="s">
        <v>40</v>
      </c>
      <c r="F5639" s="624" t="s">
        <v>19012</v>
      </c>
      <c r="G5639" s="624" t="s">
        <v>51</v>
      </c>
      <c r="H5639" s="624">
        <v>3</v>
      </c>
      <c r="I5639" s="624" t="s">
        <v>527</v>
      </c>
      <c r="J5639" s="624" t="s">
        <v>5289</v>
      </c>
      <c r="K5639" s="643" t="s">
        <v>6585</v>
      </c>
      <c r="L5639" s="624" t="s">
        <v>51</v>
      </c>
      <c r="M5639" s="202"/>
      <c r="N5639" s="138"/>
      <c r="O5639" s="624">
        <v>0</v>
      </c>
      <c r="P5639" s="624">
        <v>0</v>
      </c>
      <c r="Q5639" s="624">
        <v>0</v>
      </c>
      <c r="R5639" s="624">
        <v>0</v>
      </c>
      <c r="S5639" s="624">
        <v>0</v>
      </c>
      <c r="T5639" s="624">
        <v>0</v>
      </c>
      <c r="U5639" s="624">
        <v>0</v>
      </c>
      <c r="V5639" s="624">
        <v>0</v>
      </c>
      <c r="W5639" s="624">
        <v>0</v>
      </c>
      <c r="X5639" s="366">
        <v>0</v>
      </c>
      <c r="Y5639" s="624">
        <v>0</v>
      </c>
      <c r="Z5639" s="624" t="s">
        <v>51</v>
      </c>
      <c r="AA5639" s="624" t="s">
        <v>5289</v>
      </c>
      <c r="AB5639" s="624" t="s">
        <v>5289</v>
      </c>
      <c r="AC5639" s="84" t="s">
        <v>5289</v>
      </c>
      <c r="AD5639" s="84" t="s">
        <v>5289</v>
      </c>
      <c r="AE5639" s="84" t="s">
        <v>5289</v>
      </c>
      <c r="AF5639" s="84" t="s">
        <v>5289</v>
      </c>
      <c r="AG5639" s="107"/>
      <c r="AH5639" s="107"/>
      <c r="AI5639" s="107"/>
      <c r="AJ5639" s="107"/>
      <c r="AK5639" s="107"/>
      <c r="AL5639" s="107"/>
    </row>
    <row r="5640" spans="1:38" s="44" customFormat="1" ht="102">
      <c r="A5640" s="621">
        <v>7</v>
      </c>
      <c r="B5640" s="627" t="s">
        <v>6586</v>
      </c>
      <c r="C5640" s="627" t="s">
        <v>6592</v>
      </c>
      <c r="D5640" s="24" t="s">
        <v>6595</v>
      </c>
      <c r="E5640" s="624" t="s">
        <v>40</v>
      </c>
      <c r="F5640" s="624" t="s">
        <v>51</v>
      </c>
      <c r="G5640" s="138"/>
      <c r="H5640" s="138"/>
      <c r="I5640" s="138"/>
      <c r="J5640" s="624" t="s">
        <v>5289</v>
      </c>
      <c r="K5640" s="643" t="s">
        <v>6587</v>
      </c>
      <c r="L5640" s="624" t="s">
        <v>51</v>
      </c>
      <c r="M5640" s="202"/>
      <c r="N5640" s="138"/>
      <c r="O5640" s="624">
        <v>0</v>
      </c>
      <c r="P5640" s="624">
        <v>0</v>
      </c>
      <c r="Q5640" s="624">
        <v>0</v>
      </c>
      <c r="R5640" s="624">
        <v>0</v>
      </c>
      <c r="S5640" s="624">
        <v>0</v>
      </c>
      <c r="T5640" s="624">
        <v>0</v>
      </c>
      <c r="U5640" s="624">
        <v>0</v>
      </c>
      <c r="V5640" s="624">
        <v>0</v>
      </c>
      <c r="W5640" s="624">
        <v>0</v>
      </c>
      <c r="X5640" s="366">
        <v>0</v>
      </c>
      <c r="Y5640" s="624">
        <v>0</v>
      </c>
      <c r="Z5640" s="624" t="s">
        <v>51</v>
      </c>
      <c r="AA5640" s="624" t="s">
        <v>5289</v>
      </c>
      <c r="AB5640" s="624" t="s">
        <v>5289</v>
      </c>
      <c r="AC5640" s="84" t="s">
        <v>5289</v>
      </c>
      <c r="AD5640" s="84" t="s">
        <v>5289</v>
      </c>
      <c r="AE5640" s="84" t="s">
        <v>5289</v>
      </c>
      <c r="AF5640" s="84" t="s">
        <v>5289</v>
      </c>
      <c r="AG5640" s="107"/>
      <c r="AH5640" s="107"/>
      <c r="AI5640" s="107"/>
      <c r="AJ5640" s="107"/>
      <c r="AK5640" s="107"/>
      <c r="AL5640" s="107"/>
    </row>
    <row r="5641" spans="1:38" s="44" customFormat="1" ht="89.25">
      <c r="A5641" s="621">
        <v>8</v>
      </c>
      <c r="B5641" s="627" t="s">
        <v>6588</v>
      </c>
      <c r="C5641" s="627" t="s">
        <v>6592</v>
      </c>
      <c r="D5641" s="24" t="s">
        <v>6596</v>
      </c>
      <c r="E5641" s="624" t="s">
        <v>40</v>
      </c>
      <c r="F5641" s="624" t="s">
        <v>51</v>
      </c>
      <c r="G5641" s="138"/>
      <c r="H5641" s="138"/>
      <c r="I5641" s="138"/>
      <c r="J5641" s="624" t="s">
        <v>5289</v>
      </c>
      <c r="K5641" s="643" t="s">
        <v>6589</v>
      </c>
      <c r="L5641" s="624" t="s">
        <v>51</v>
      </c>
      <c r="M5641" s="202"/>
      <c r="N5641" s="138"/>
      <c r="O5641" s="624">
        <v>0</v>
      </c>
      <c r="P5641" s="624">
        <v>0</v>
      </c>
      <c r="Q5641" s="624">
        <v>0</v>
      </c>
      <c r="R5641" s="624">
        <v>0</v>
      </c>
      <c r="S5641" s="624">
        <v>0</v>
      </c>
      <c r="T5641" s="624">
        <v>0</v>
      </c>
      <c r="U5641" s="624">
        <v>0</v>
      </c>
      <c r="V5641" s="624">
        <v>0</v>
      </c>
      <c r="W5641" s="624">
        <v>0</v>
      </c>
      <c r="X5641" s="366">
        <v>6</v>
      </c>
      <c r="Y5641" s="624">
        <v>0</v>
      </c>
      <c r="Z5641" s="624" t="s">
        <v>51</v>
      </c>
      <c r="AA5641" s="624" t="s">
        <v>5289</v>
      </c>
      <c r="AB5641" s="624" t="s">
        <v>5289</v>
      </c>
      <c r="AC5641" s="84" t="s">
        <v>5289</v>
      </c>
      <c r="AD5641" s="84" t="s">
        <v>5289</v>
      </c>
      <c r="AE5641" s="84" t="s">
        <v>5289</v>
      </c>
      <c r="AF5641" s="84" t="s">
        <v>5289</v>
      </c>
      <c r="AG5641" s="107"/>
      <c r="AH5641" s="107"/>
      <c r="AI5641" s="107"/>
      <c r="AJ5641" s="107"/>
      <c r="AK5641" s="107"/>
      <c r="AL5641" s="107"/>
    </row>
    <row r="5642" spans="1:38" s="44" customFormat="1" ht="89.25">
      <c r="A5642" s="621">
        <v>9</v>
      </c>
      <c r="B5642" s="627" t="s">
        <v>6590</v>
      </c>
      <c r="C5642" s="627" t="s">
        <v>6592</v>
      </c>
      <c r="D5642" s="24" t="s">
        <v>6597</v>
      </c>
      <c r="E5642" s="624" t="s">
        <v>40</v>
      </c>
      <c r="F5642" s="624" t="s">
        <v>51</v>
      </c>
      <c r="G5642" s="138"/>
      <c r="H5642" s="138"/>
      <c r="I5642" s="138"/>
      <c r="J5642" s="624" t="s">
        <v>5289</v>
      </c>
      <c r="K5642" s="643" t="s">
        <v>6591</v>
      </c>
      <c r="L5642" s="624" t="s">
        <v>51</v>
      </c>
      <c r="M5642" s="202"/>
      <c r="N5642" s="138"/>
      <c r="O5642" s="624">
        <v>0</v>
      </c>
      <c r="P5642" s="624">
        <v>0</v>
      </c>
      <c r="Q5642" s="624">
        <v>0</v>
      </c>
      <c r="R5642" s="624">
        <v>0</v>
      </c>
      <c r="S5642" s="624">
        <v>0</v>
      </c>
      <c r="T5642" s="624">
        <v>0</v>
      </c>
      <c r="U5642" s="624">
        <v>0</v>
      </c>
      <c r="V5642" s="624">
        <v>0</v>
      </c>
      <c r="W5642" s="624">
        <v>0</v>
      </c>
      <c r="X5642" s="366">
        <v>30</v>
      </c>
      <c r="Y5642" s="624">
        <v>0</v>
      </c>
      <c r="Z5642" s="624" t="s">
        <v>51</v>
      </c>
      <c r="AA5642" s="624" t="s">
        <v>5289</v>
      </c>
      <c r="AB5642" s="624" t="s">
        <v>5289</v>
      </c>
      <c r="AC5642" s="84" t="s">
        <v>5289</v>
      </c>
      <c r="AD5642" s="84" t="s">
        <v>5289</v>
      </c>
      <c r="AE5642" s="84" t="s">
        <v>5289</v>
      </c>
      <c r="AF5642" s="84" t="s">
        <v>5289</v>
      </c>
      <c r="AG5642" s="107"/>
      <c r="AH5642" s="107"/>
      <c r="AI5642" s="107"/>
      <c r="AJ5642" s="107"/>
      <c r="AK5642" s="107"/>
      <c r="AL5642" s="107"/>
    </row>
    <row r="5643" spans="1:38" s="44" customFormat="1" ht="15.75" customHeight="1" thickBot="1">
      <c r="A5643" s="18"/>
      <c r="B5643" s="625">
        <v>9</v>
      </c>
      <c r="C5643" s="625"/>
      <c r="D5643" s="625">
        <v>9</v>
      </c>
      <c r="E5643" s="625">
        <v>9</v>
      </c>
      <c r="F5643" s="625">
        <v>2</v>
      </c>
      <c r="G5643" s="625">
        <v>0</v>
      </c>
      <c r="H5643" s="625">
        <v>1</v>
      </c>
      <c r="I5643" s="625"/>
      <c r="J5643" s="625">
        <v>1</v>
      </c>
      <c r="K5643" s="625">
        <v>10</v>
      </c>
      <c r="L5643" s="625">
        <v>0</v>
      </c>
      <c r="M5643" s="199"/>
      <c r="N5643" s="625">
        <f t="shared" ref="N5643:O5643" si="2037">SUM(N5634:N5642)</f>
        <v>0</v>
      </c>
      <c r="O5643" s="625">
        <f t="shared" si="2037"/>
        <v>0</v>
      </c>
      <c r="P5643" s="625">
        <f t="shared" ref="P5643:Q5643" si="2038">SUM(P5634:P5642)</f>
        <v>0</v>
      </c>
      <c r="Q5643" s="625">
        <f t="shared" si="2038"/>
        <v>0</v>
      </c>
      <c r="R5643" s="625">
        <f t="shared" ref="R5643" si="2039">SUM(R5634:R5642)</f>
        <v>0</v>
      </c>
      <c r="S5643" s="625">
        <f t="shared" ref="S5643" si="2040">SUM(S5634:S5642)</f>
        <v>0</v>
      </c>
      <c r="T5643" s="625">
        <f>SUM(T5634:T5642)</f>
        <v>0</v>
      </c>
      <c r="U5643" s="625">
        <f t="shared" ref="U5643" si="2041">SUM(U5634:U5642)</f>
        <v>0</v>
      </c>
      <c r="V5643" s="625">
        <f t="shared" ref="V5643:W5643" si="2042">SUM(V5634:V5642)</f>
        <v>0</v>
      </c>
      <c r="W5643" s="625">
        <f t="shared" si="2042"/>
        <v>0</v>
      </c>
      <c r="X5643" s="625">
        <f t="shared" ref="X5643:Y5643" si="2043">SUM(X5634:X5642)</f>
        <v>948</v>
      </c>
      <c r="Y5643" s="625">
        <f t="shared" si="2043"/>
        <v>0</v>
      </c>
      <c r="Z5643" s="18">
        <v>0</v>
      </c>
      <c r="AA5643" s="18">
        <v>1</v>
      </c>
      <c r="AB5643" s="18">
        <v>1</v>
      </c>
      <c r="AC5643" s="18"/>
      <c r="AD5643" s="18"/>
      <c r="AE5643" s="18"/>
      <c r="AF5643" s="18"/>
      <c r="AG5643" s="107"/>
      <c r="AH5643" s="107"/>
      <c r="AI5643" s="107"/>
      <c r="AJ5643" s="107"/>
      <c r="AK5643" s="107"/>
      <c r="AL5643" s="107"/>
    </row>
    <row r="5644" spans="1:38" s="44" customFormat="1" ht="15.75" customHeight="1" thickBot="1">
      <c r="A5644" s="660" t="s">
        <v>6516</v>
      </c>
      <c r="B5644" s="661"/>
      <c r="C5644" s="661"/>
      <c r="D5644" s="661"/>
      <c r="E5644" s="661"/>
      <c r="F5644" s="661"/>
      <c r="G5644" s="661"/>
      <c r="H5644" s="661"/>
      <c r="I5644" s="661"/>
      <c r="J5644" s="661"/>
      <c r="K5644" s="661"/>
      <c r="L5644" s="661"/>
      <c r="M5644" s="661"/>
      <c r="N5644" s="661"/>
      <c r="O5644" s="661"/>
      <c r="P5644" s="661"/>
      <c r="Q5644" s="661"/>
      <c r="R5644" s="661"/>
      <c r="S5644" s="661"/>
      <c r="T5644" s="661"/>
      <c r="U5644" s="661"/>
      <c r="V5644" s="661"/>
      <c r="W5644" s="661"/>
      <c r="X5644" s="661"/>
      <c r="Y5644" s="661"/>
      <c r="Z5644" s="661"/>
      <c r="AA5644" s="661"/>
      <c r="AB5644" s="661"/>
      <c r="AC5644" s="661"/>
      <c r="AD5644" s="661"/>
      <c r="AE5644" s="661"/>
      <c r="AF5644" s="662"/>
      <c r="AG5644" s="107"/>
      <c r="AH5644" s="107"/>
      <c r="AI5644" s="107"/>
      <c r="AJ5644" s="107"/>
      <c r="AK5644" s="107"/>
      <c r="AL5644" s="107"/>
    </row>
    <row r="5645" spans="1:38" s="44" customFormat="1" ht="229.5">
      <c r="A5645" s="621">
        <v>1</v>
      </c>
      <c r="B5645" s="627" t="s">
        <v>2522</v>
      </c>
      <c r="C5645" s="627" t="s">
        <v>6599</v>
      </c>
      <c r="D5645" s="627" t="s">
        <v>6612</v>
      </c>
      <c r="E5645" s="326" t="s">
        <v>16805</v>
      </c>
      <c r="F5645" s="624" t="s">
        <v>51</v>
      </c>
      <c r="G5645" s="138"/>
      <c r="H5645" s="138"/>
      <c r="I5645" s="138"/>
      <c r="J5645" s="627" t="s">
        <v>6614</v>
      </c>
      <c r="K5645" s="624" t="s">
        <v>6431</v>
      </c>
      <c r="L5645" s="624" t="s">
        <v>51</v>
      </c>
      <c r="M5645" s="202"/>
      <c r="N5645" s="138"/>
      <c r="O5645" s="624">
        <v>0</v>
      </c>
      <c r="P5645" s="624">
        <v>0</v>
      </c>
      <c r="Q5645" s="624">
        <v>0</v>
      </c>
      <c r="R5645" s="624">
        <v>0</v>
      </c>
      <c r="S5645" s="624">
        <v>0</v>
      </c>
      <c r="T5645" s="624">
        <v>0</v>
      </c>
      <c r="U5645" s="624">
        <v>0</v>
      </c>
      <c r="V5645" s="624">
        <v>0</v>
      </c>
      <c r="W5645" s="624">
        <v>0</v>
      </c>
      <c r="X5645" s="366">
        <v>9</v>
      </c>
      <c r="Y5645" s="624">
        <v>0</v>
      </c>
      <c r="Z5645" s="624" t="s">
        <v>51</v>
      </c>
      <c r="AA5645" s="627" t="s">
        <v>6615</v>
      </c>
      <c r="AB5645" s="627" t="s">
        <v>6616</v>
      </c>
      <c r="AC5645" s="84" t="s">
        <v>6600</v>
      </c>
      <c r="AD5645" s="84" t="s">
        <v>6601</v>
      </c>
      <c r="AE5645" s="84" t="s">
        <v>6602</v>
      </c>
      <c r="AF5645" s="85" t="s">
        <v>6603</v>
      </c>
      <c r="AG5645" s="107"/>
      <c r="AH5645" s="107"/>
      <c r="AI5645" s="107"/>
      <c r="AJ5645" s="107"/>
      <c r="AK5645" s="107"/>
      <c r="AL5645" s="107"/>
    </row>
    <row r="5646" spans="1:38" s="44" customFormat="1" ht="191.25">
      <c r="A5646" s="621">
        <v>2</v>
      </c>
      <c r="B5646" s="627" t="s">
        <v>1737</v>
      </c>
      <c r="C5646" s="627" t="s">
        <v>6599</v>
      </c>
      <c r="D5646" s="627" t="s">
        <v>6613</v>
      </c>
      <c r="E5646" s="326" t="s">
        <v>16806</v>
      </c>
      <c r="F5646" s="624" t="s">
        <v>19012</v>
      </c>
      <c r="G5646" s="624" t="s">
        <v>51</v>
      </c>
      <c r="H5646" s="624">
        <v>3</v>
      </c>
      <c r="I5646" s="624" t="s">
        <v>527</v>
      </c>
      <c r="J5646" s="624" t="s">
        <v>5289</v>
      </c>
      <c r="K5646" s="624" t="s">
        <v>6196</v>
      </c>
      <c r="L5646" s="624" t="s">
        <v>51</v>
      </c>
      <c r="M5646" s="202"/>
      <c r="N5646" s="138"/>
      <c r="O5646" s="624">
        <v>0</v>
      </c>
      <c r="P5646" s="624">
        <v>0</v>
      </c>
      <c r="Q5646" s="624">
        <v>0</v>
      </c>
      <c r="R5646" s="624">
        <v>0</v>
      </c>
      <c r="S5646" s="624">
        <v>0</v>
      </c>
      <c r="T5646" s="624">
        <v>0</v>
      </c>
      <c r="U5646" s="624">
        <v>0</v>
      </c>
      <c r="V5646" s="624">
        <v>0</v>
      </c>
      <c r="W5646" s="624">
        <v>0</v>
      </c>
      <c r="X5646" s="366">
        <v>11</v>
      </c>
      <c r="Y5646" s="624">
        <v>0</v>
      </c>
      <c r="Z5646" s="624" t="s">
        <v>51</v>
      </c>
      <c r="AA5646" s="624" t="s">
        <v>5289</v>
      </c>
      <c r="AB5646" s="624" t="s">
        <v>5289</v>
      </c>
      <c r="AC5646" s="84" t="s">
        <v>5289</v>
      </c>
      <c r="AD5646" s="84" t="s">
        <v>5289</v>
      </c>
      <c r="AE5646" s="84" t="s">
        <v>5289</v>
      </c>
      <c r="AF5646" s="84" t="s">
        <v>5289</v>
      </c>
      <c r="AG5646" s="107"/>
      <c r="AH5646" s="107"/>
      <c r="AI5646" s="107"/>
      <c r="AJ5646" s="107"/>
      <c r="AK5646" s="107"/>
      <c r="AL5646" s="107"/>
    </row>
    <row r="5647" spans="1:38" s="44" customFormat="1" ht="255">
      <c r="A5647" s="621">
        <v>3</v>
      </c>
      <c r="B5647" s="627" t="s">
        <v>6197</v>
      </c>
      <c r="C5647" s="627" t="s">
        <v>6599</v>
      </c>
      <c r="D5647" s="627" t="s">
        <v>6604</v>
      </c>
      <c r="E5647" s="326" t="s">
        <v>16807</v>
      </c>
      <c r="F5647" s="624" t="s">
        <v>51</v>
      </c>
      <c r="G5647" s="138"/>
      <c r="H5647" s="138"/>
      <c r="I5647" s="138"/>
      <c r="J5647" s="624" t="s">
        <v>5289</v>
      </c>
      <c r="K5647" s="624" t="s">
        <v>6198</v>
      </c>
      <c r="L5647" s="328" t="s">
        <v>40</v>
      </c>
      <c r="M5647" s="627" t="s">
        <v>13428</v>
      </c>
      <c r="N5647" s="366">
        <v>0</v>
      </c>
      <c r="O5647" s="624">
        <v>0</v>
      </c>
      <c r="P5647" s="624">
        <v>0</v>
      </c>
      <c r="Q5647" s="624">
        <v>0</v>
      </c>
      <c r="R5647" s="624">
        <v>0</v>
      </c>
      <c r="S5647" s="624">
        <v>0</v>
      </c>
      <c r="T5647" s="624">
        <v>0</v>
      </c>
      <c r="U5647" s="624">
        <v>0</v>
      </c>
      <c r="V5647" s="624">
        <v>0</v>
      </c>
      <c r="W5647" s="624">
        <v>0</v>
      </c>
      <c r="X5647" s="366">
        <v>26</v>
      </c>
      <c r="Y5647" s="624">
        <v>0</v>
      </c>
      <c r="Z5647" s="624" t="s">
        <v>51</v>
      </c>
      <c r="AA5647" s="624" t="s">
        <v>5289</v>
      </c>
      <c r="AB5647" s="624" t="s">
        <v>5289</v>
      </c>
      <c r="AC5647" s="84" t="s">
        <v>5289</v>
      </c>
      <c r="AD5647" s="84" t="s">
        <v>5289</v>
      </c>
      <c r="AE5647" s="84" t="s">
        <v>5289</v>
      </c>
      <c r="AF5647" s="84" t="s">
        <v>5289</v>
      </c>
      <c r="AG5647" s="107"/>
      <c r="AH5647" s="107"/>
      <c r="AI5647" s="107"/>
      <c r="AJ5647" s="107"/>
      <c r="AK5647" s="107"/>
      <c r="AL5647" s="107"/>
    </row>
    <row r="5648" spans="1:38" s="44" customFormat="1" ht="242.25">
      <c r="A5648" s="621">
        <v>4</v>
      </c>
      <c r="B5648" s="627" t="s">
        <v>1201</v>
      </c>
      <c r="C5648" s="627" t="s">
        <v>6599</v>
      </c>
      <c r="D5648" s="627" t="s">
        <v>6605</v>
      </c>
      <c r="E5648" s="326" t="s">
        <v>16808</v>
      </c>
      <c r="F5648" s="624" t="s">
        <v>19012</v>
      </c>
      <c r="G5648" s="624" t="s">
        <v>51</v>
      </c>
      <c r="H5648" s="624">
        <v>3</v>
      </c>
      <c r="I5648" s="624" t="s">
        <v>527</v>
      </c>
      <c r="J5648" s="624" t="s">
        <v>5289</v>
      </c>
      <c r="K5648" s="624" t="s">
        <v>6606</v>
      </c>
      <c r="L5648" s="624" t="s">
        <v>40</v>
      </c>
      <c r="M5648" s="627" t="s">
        <v>21957</v>
      </c>
      <c r="N5648" s="366">
        <v>0</v>
      </c>
      <c r="O5648" s="624">
        <v>0</v>
      </c>
      <c r="P5648" s="624">
        <v>0</v>
      </c>
      <c r="Q5648" s="624">
        <v>0</v>
      </c>
      <c r="R5648" s="624">
        <v>0</v>
      </c>
      <c r="S5648" s="624">
        <v>0</v>
      </c>
      <c r="T5648" s="624">
        <v>0</v>
      </c>
      <c r="U5648" s="624">
        <v>0</v>
      </c>
      <c r="V5648" s="624">
        <v>0</v>
      </c>
      <c r="W5648" s="624">
        <v>0</v>
      </c>
      <c r="X5648" s="366">
        <v>1</v>
      </c>
      <c r="Y5648" s="624">
        <v>0</v>
      </c>
      <c r="Z5648" s="624" t="s">
        <v>51</v>
      </c>
      <c r="AA5648" s="624" t="s">
        <v>5289</v>
      </c>
      <c r="AB5648" s="624" t="s">
        <v>5289</v>
      </c>
      <c r="AC5648" s="84" t="s">
        <v>5289</v>
      </c>
      <c r="AD5648" s="84" t="s">
        <v>5289</v>
      </c>
      <c r="AE5648" s="84" t="s">
        <v>5289</v>
      </c>
      <c r="AF5648" s="84" t="s">
        <v>5289</v>
      </c>
      <c r="AG5648" s="107"/>
      <c r="AH5648" s="107"/>
      <c r="AI5648" s="107"/>
      <c r="AJ5648" s="107"/>
      <c r="AK5648" s="107"/>
      <c r="AL5648" s="107"/>
    </row>
    <row r="5649" spans="1:38" s="44" customFormat="1" ht="178.5">
      <c r="A5649" s="621">
        <v>5</v>
      </c>
      <c r="B5649" s="627" t="s">
        <v>2131</v>
      </c>
      <c r="C5649" s="627" t="s">
        <v>6599</v>
      </c>
      <c r="D5649" s="627" t="s">
        <v>6607</v>
      </c>
      <c r="E5649" s="326" t="s">
        <v>16809</v>
      </c>
      <c r="F5649" s="624" t="s">
        <v>51</v>
      </c>
      <c r="G5649" s="138"/>
      <c r="H5649" s="138"/>
      <c r="I5649" s="138"/>
      <c r="J5649" s="624" t="s">
        <v>5289</v>
      </c>
      <c r="K5649" s="624" t="s">
        <v>6201</v>
      </c>
      <c r="L5649" s="624" t="s">
        <v>51</v>
      </c>
      <c r="M5649" s="202"/>
      <c r="N5649" s="458"/>
      <c r="O5649" s="624">
        <v>0</v>
      </c>
      <c r="P5649" s="624">
        <v>0</v>
      </c>
      <c r="Q5649" s="624">
        <v>0</v>
      </c>
      <c r="R5649" s="624">
        <v>0</v>
      </c>
      <c r="S5649" s="624">
        <v>0</v>
      </c>
      <c r="T5649" s="624">
        <v>0</v>
      </c>
      <c r="U5649" s="624">
        <v>0</v>
      </c>
      <c r="V5649" s="624">
        <v>0</v>
      </c>
      <c r="W5649" s="624">
        <v>0</v>
      </c>
      <c r="X5649" s="366">
        <v>72</v>
      </c>
      <c r="Y5649" s="624">
        <v>0</v>
      </c>
      <c r="Z5649" s="624" t="s">
        <v>51</v>
      </c>
      <c r="AA5649" s="624" t="s">
        <v>5289</v>
      </c>
      <c r="AB5649" s="624" t="s">
        <v>5289</v>
      </c>
      <c r="AC5649" s="84" t="s">
        <v>5289</v>
      </c>
      <c r="AD5649" s="84" t="s">
        <v>5289</v>
      </c>
      <c r="AE5649" s="84" t="s">
        <v>5289</v>
      </c>
      <c r="AF5649" s="84" t="s">
        <v>5289</v>
      </c>
      <c r="AG5649" s="107"/>
      <c r="AH5649" s="107"/>
      <c r="AI5649" s="107"/>
      <c r="AJ5649" s="107"/>
      <c r="AK5649" s="107"/>
      <c r="AL5649" s="107"/>
    </row>
    <row r="5650" spans="1:38" s="44" customFormat="1" ht="229.5">
      <c r="A5650" s="621">
        <v>6</v>
      </c>
      <c r="B5650" s="627" t="s">
        <v>1556</v>
      </c>
      <c r="C5650" s="627" t="s">
        <v>6599</v>
      </c>
      <c r="D5650" s="627" t="s">
        <v>6608</v>
      </c>
      <c r="E5650" s="441" t="s">
        <v>16810</v>
      </c>
      <c r="F5650" s="624" t="s">
        <v>51</v>
      </c>
      <c r="G5650" s="138"/>
      <c r="H5650" s="138"/>
      <c r="I5650" s="138"/>
      <c r="J5650" s="624" t="s">
        <v>5289</v>
      </c>
      <c r="K5650" s="624" t="s">
        <v>6201</v>
      </c>
      <c r="L5650" s="624" t="s">
        <v>51</v>
      </c>
      <c r="M5650" s="202"/>
      <c r="N5650" s="458"/>
      <c r="O5650" s="624">
        <v>0</v>
      </c>
      <c r="P5650" s="624">
        <v>0</v>
      </c>
      <c r="Q5650" s="624">
        <v>0</v>
      </c>
      <c r="R5650" s="624">
        <v>0</v>
      </c>
      <c r="S5650" s="624">
        <v>0</v>
      </c>
      <c r="T5650" s="624">
        <v>0</v>
      </c>
      <c r="U5650" s="624">
        <v>0</v>
      </c>
      <c r="V5650" s="624">
        <v>0</v>
      </c>
      <c r="W5650" s="624">
        <v>0</v>
      </c>
      <c r="X5650" s="366">
        <v>52</v>
      </c>
      <c r="Y5650" s="624">
        <v>0</v>
      </c>
      <c r="Z5650" s="624" t="s">
        <v>51</v>
      </c>
      <c r="AA5650" s="624" t="s">
        <v>5289</v>
      </c>
      <c r="AB5650" s="624" t="s">
        <v>5289</v>
      </c>
      <c r="AC5650" s="84" t="s">
        <v>5289</v>
      </c>
      <c r="AD5650" s="84" t="s">
        <v>5289</v>
      </c>
      <c r="AE5650" s="84" t="s">
        <v>5289</v>
      </c>
      <c r="AF5650" s="84" t="s">
        <v>5289</v>
      </c>
      <c r="AG5650" s="107"/>
      <c r="AH5650" s="107"/>
      <c r="AI5650" s="107"/>
      <c r="AJ5650" s="107"/>
      <c r="AK5650" s="107"/>
      <c r="AL5650" s="107"/>
    </row>
    <row r="5651" spans="1:38" s="44" customFormat="1" ht="216.75" customHeight="1">
      <c r="A5651" s="621">
        <v>7</v>
      </c>
      <c r="B5651" s="627" t="s">
        <v>6202</v>
      </c>
      <c r="C5651" s="627" t="s">
        <v>6599</v>
      </c>
      <c r="D5651" s="627" t="s">
        <v>6609</v>
      </c>
      <c r="E5651" s="326" t="s">
        <v>16811</v>
      </c>
      <c r="F5651" s="624" t="s">
        <v>51</v>
      </c>
      <c r="G5651" s="138"/>
      <c r="H5651" s="138"/>
      <c r="I5651" s="138"/>
      <c r="J5651" s="624" t="s">
        <v>5289</v>
      </c>
      <c r="K5651" s="624" t="s">
        <v>2326</v>
      </c>
      <c r="L5651" s="624" t="s">
        <v>51</v>
      </c>
      <c r="M5651" s="202"/>
      <c r="N5651" s="458"/>
      <c r="O5651" s="624">
        <v>0</v>
      </c>
      <c r="P5651" s="624">
        <v>0</v>
      </c>
      <c r="Q5651" s="624">
        <v>0</v>
      </c>
      <c r="R5651" s="624">
        <v>0</v>
      </c>
      <c r="S5651" s="624">
        <v>0</v>
      </c>
      <c r="T5651" s="624">
        <v>0</v>
      </c>
      <c r="U5651" s="624">
        <v>0</v>
      </c>
      <c r="V5651" s="624">
        <v>0</v>
      </c>
      <c r="W5651" s="624">
        <v>0</v>
      </c>
      <c r="X5651" s="366">
        <v>4</v>
      </c>
      <c r="Y5651" s="624">
        <v>0</v>
      </c>
      <c r="Z5651" s="624" t="s">
        <v>51</v>
      </c>
      <c r="AA5651" s="624" t="s">
        <v>5289</v>
      </c>
      <c r="AB5651" s="624" t="s">
        <v>5289</v>
      </c>
      <c r="AC5651" s="84" t="s">
        <v>5289</v>
      </c>
      <c r="AD5651" s="84" t="s">
        <v>5289</v>
      </c>
      <c r="AE5651" s="84" t="s">
        <v>5289</v>
      </c>
      <c r="AF5651" s="84" t="s">
        <v>5289</v>
      </c>
      <c r="AG5651" s="107"/>
      <c r="AH5651" s="107"/>
      <c r="AI5651" s="107"/>
      <c r="AJ5651" s="107"/>
      <c r="AK5651" s="107"/>
      <c r="AL5651" s="107"/>
    </row>
    <row r="5652" spans="1:38" s="44" customFormat="1" ht="191.25">
      <c r="A5652" s="621">
        <v>8</v>
      </c>
      <c r="B5652" s="627" t="s">
        <v>6203</v>
      </c>
      <c r="C5652" s="627" t="s">
        <v>6599</v>
      </c>
      <c r="D5652" s="627" t="s">
        <v>6610</v>
      </c>
      <c r="E5652" s="326" t="s">
        <v>16812</v>
      </c>
      <c r="F5652" s="624" t="s">
        <v>51</v>
      </c>
      <c r="G5652" s="138"/>
      <c r="H5652" s="138"/>
      <c r="I5652" s="138"/>
      <c r="J5652" s="624" t="s">
        <v>5289</v>
      </c>
      <c r="K5652" s="624" t="s">
        <v>994</v>
      </c>
      <c r="L5652" s="624" t="s">
        <v>40</v>
      </c>
      <c r="M5652" s="627" t="s">
        <v>13014</v>
      </c>
      <c r="N5652" s="366">
        <v>0</v>
      </c>
      <c r="O5652" s="624">
        <v>0</v>
      </c>
      <c r="P5652" s="624">
        <v>0</v>
      </c>
      <c r="Q5652" s="624">
        <v>0</v>
      </c>
      <c r="R5652" s="624">
        <v>0</v>
      </c>
      <c r="S5652" s="624">
        <v>0</v>
      </c>
      <c r="T5652" s="624">
        <v>0</v>
      </c>
      <c r="U5652" s="624">
        <v>0</v>
      </c>
      <c r="V5652" s="624">
        <v>0</v>
      </c>
      <c r="W5652" s="624">
        <v>0</v>
      </c>
      <c r="X5652" s="366">
        <v>1459</v>
      </c>
      <c r="Y5652" s="624">
        <v>0</v>
      </c>
      <c r="Z5652" s="624" t="s">
        <v>51</v>
      </c>
      <c r="AA5652" s="624" t="s">
        <v>5289</v>
      </c>
      <c r="AB5652" s="624" t="s">
        <v>5289</v>
      </c>
      <c r="AC5652" s="84" t="s">
        <v>5289</v>
      </c>
      <c r="AD5652" s="84" t="s">
        <v>5289</v>
      </c>
      <c r="AE5652" s="84" t="s">
        <v>5289</v>
      </c>
      <c r="AF5652" s="84" t="s">
        <v>5289</v>
      </c>
      <c r="AG5652" s="107"/>
      <c r="AH5652" s="107"/>
      <c r="AI5652" s="107"/>
      <c r="AJ5652" s="107"/>
      <c r="AK5652" s="107"/>
      <c r="AL5652" s="107"/>
    </row>
    <row r="5653" spans="1:38" s="44" customFormat="1" ht="255">
      <c r="A5653" s="621">
        <v>9</v>
      </c>
      <c r="B5653" s="627" t="s">
        <v>579</v>
      </c>
      <c r="C5653" s="627" t="s">
        <v>6599</v>
      </c>
      <c r="D5653" s="627" t="s">
        <v>6611</v>
      </c>
      <c r="E5653" s="326" t="s">
        <v>16813</v>
      </c>
      <c r="F5653" s="624" t="s">
        <v>51</v>
      </c>
      <c r="G5653" s="138"/>
      <c r="H5653" s="138"/>
      <c r="I5653" s="138"/>
      <c r="J5653" s="624" t="s">
        <v>5289</v>
      </c>
      <c r="K5653" s="624" t="s">
        <v>6244</v>
      </c>
      <c r="L5653" s="624" t="s">
        <v>40</v>
      </c>
      <c r="M5653" s="627" t="s">
        <v>21955</v>
      </c>
      <c r="N5653" s="366">
        <v>0</v>
      </c>
      <c r="O5653" s="624">
        <v>0</v>
      </c>
      <c r="P5653" s="624">
        <v>0</v>
      </c>
      <c r="Q5653" s="624">
        <v>0</v>
      </c>
      <c r="R5653" s="624">
        <v>0</v>
      </c>
      <c r="S5653" s="624">
        <v>0</v>
      </c>
      <c r="T5653" s="624">
        <v>0</v>
      </c>
      <c r="U5653" s="624">
        <v>0</v>
      </c>
      <c r="V5653" s="624">
        <v>0</v>
      </c>
      <c r="W5653" s="624">
        <v>0</v>
      </c>
      <c r="X5653" s="366">
        <v>0</v>
      </c>
      <c r="Y5653" s="624">
        <v>0</v>
      </c>
      <c r="Z5653" s="624" t="s">
        <v>51</v>
      </c>
      <c r="AA5653" s="624" t="s">
        <v>5289</v>
      </c>
      <c r="AB5653" s="624" t="s">
        <v>5289</v>
      </c>
      <c r="AC5653" s="84" t="s">
        <v>5289</v>
      </c>
      <c r="AD5653" s="84" t="s">
        <v>5289</v>
      </c>
      <c r="AE5653" s="84" t="s">
        <v>5289</v>
      </c>
      <c r="AF5653" s="84" t="s">
        <v>5289</v>
      </c>
      <c r="AG5653" s="107"/>
      <c r="AH5653" s="107"/>
      <c r="AI5653" s="107"/>
      <c r="AJ5653" s="107"/>
      <c r="AK5653" s="107"/>
      <c r="AL5653" s="107"/>
    </row>
    <row r="5654" spans="1:38" s="44" customFormat="1" ht="89.25">
      <c r="A5654" s="214">
        <v>10</v>
      </c>
      <c r="B5654" s="407" t="s">
        <v>19355</v>
      </c>
      <c r="C5654" s="392" t="s">
        <v>6599</v>
      </c>
      <c r="D5654" s="392" t="s">
        <v>19356</v>
      </c>
      <c r="E5654" s="556" t="s">
        <v>40</v>
      </c>
      <c r="F5654" s="629" t="s">
        <v>51</v>
      </c>
      <c r="G5654" s="272"/>
      <c r="H5654" s="272"/>
      <c r="I5654" s="272"/>
      <c r="J5654" s="272"/>
      <c r="K5654" s="272"/>
      <c r="L5654" s="624" t="s">
        <v>51</v>
      </c>
      <c r="M5654" s="202"/>
      <c r="N5654" s="458"/>
      <c r="O5654" s="624">
        <v>0</v>
      </c>
      <c r="P5654" s="624">
        <v>0</v>
      </c>
      <c r="Q5654" s="624">
        <v>0</v>
      </c>
      <c r="R5654" s="624">
        <v>0</v>
      </c>
      <c r="S5654" s="624">
        <v>0</v>
      </c>
      <c r="T5654" s="624">
        <v>0</v>
      </c>
      <c r="U5654" s="624">
        <v>0</v>
      </c>
      <c r="V5654" s="624">
        <v>0</v>
      </c>
      <c r="W5654" s="624">
        <v>0</v>
      </c>
      <c r="X5654" s="371">
        <v>35</v>
      </c>
      <c r="Y5654" s="624">
        <v>0</v>
      </c>
      <c r="Z5654" s="624" t="s">
        <v>51</v>
      </c>
      <c r="AA5654" s="624" t="s">
        <v>5289</v>
      </c>
      <c r="AB5654" s="624" t="s">
        <v>5289</v>
      </c>
      <c r="AC5654" s="84" t="s">
        <v>5289</v>
      </c>
      <c r="AD5654" s="84" t="s">
        <v>5289</v>
      </c>
      <c r="AE5654" s="84" t="s">
        <v>5289</v>
      </c>
      <c r="AF5654" s="84" t="s">
        <v>5289</v>
      </c>
      <c r="AG5654" s="107"/>
      <c r="AH5654" s="107"/>
      <c r="AI5654" s="107"/>
      <c r="AJ5654" s="107"/>
      <c r="AK5654" s="107"/>
      <c r="AL5654" s="107"/>
    </row>
    <row r="5655" spans="1:38" s="44" customFormat="1" ht="15.75" customHeight="1" thickBot="1">
      <c r="A5655" s="18"/>
      <c r="B5655" s="625">
        <v>10</v>
      </c>
      <c r="C5655" s="625"/>
      <c r="D5655" s="625">
        <v>10</v>
      </c>
      <c r="E5655" s="625">
        <v>10</v>
      </c>
      <c r="F5655" s="625">
        <v>2</v>
      </c>
      <c r="G5655" s="625">
        <v>0</v>
      </c>
      <c r="H5655" s="625">
        <v>1</v>
      </c>
      <c r="I5655" s="625"/>
      <c r="J5655" s="625">
        <v>1</v>
      </c>
      <c r="K5655" s="625">
        <v>9</v>
      </c>
      <c r="L5655" s="625">
        <v>4</v>
      </c>
      <c r="M5655" s="199"/>
      <c r="N5655" s="625">
        <f t="shared" ref="N5655:O5655" si="2044">SUM(N5645:N5654)</f>
        <v>0</v>
      </c>
      <c r="O5655" s="625">
        <f t="shared" si="2044"/>
        <v>0</v>
      </c>
      <c r="P5655" s="625">
        <f t="shared" ref="P5655:Q5655" si="2045">SUM(P5645:P5654)</f>
        <v>0</v>
      </c>
      <c r="Q5655" s="625">
        <f t="shared" si="2045"/>
        <v>0</v>
      </c>
      <c r="R5655" s="625">
        <f t="shared" ref="R5655" si="2046">SUM(R5645:R5654)</f>
        <v>0</v>
      </c>
      <c r="S5655" s="625">
        <f t="shared" ref="S5655" si="2047">SUM(S5645:S5654)</f>
        <v>0</v>
      </c>
      <c r="T5655" s="625">
        <f t="shared" ref="T5655:U5655" si="2048">SUM(T5645:T5654)</f>
        <v>0</v>
      </c>
      <c r="U5655" s="625">
        <f t="shared" si="2048"/>
        <v>0</v>
      </c>
      <c r="V5655" s="625">
        <f t="shared" ref="V5655:W5655" si="2049">SUM(V5645:V5654)</f>
        <v>0</v>
      </c>
      <c r="W5655" s="625">
        <f t="shared" si="2049"/>
        <v>0</v>
      </c>
      <c r="X5655" s="625">
        <f t="shared" ref="X5655:Y5655" si="2050">SUM(X5645:X5654)</f>
        <v>1669</v>
      </c>
      <c r="Y5655" s="625">
        <f t="shared" si="2050"/>
        <v>0</v>
      </c>
      <c r="Z5655" s="18">
        <v>0</v>
      </c>
      <c r="AA5655" s="18">
        <v>1</v>
      </c>
      <c r="AB5655" s="18">
        <v>1</v>
      </c>
      <c r="AC5655" s="18"/>
      <c r="AD5655" s="18"/>
      <c r="AE5655" s="18"/>
      <c r="AF5655" s="18"/>
      <c r="AG5655" s="107"/>
      <c r="AH5655" s="107"/>
      <c r="AI5655" s="107"/>
      <c r="AJ5655" s="107"/>
      <c r="AK5655" s="107"/>
      <c r="AL5655" s="107"/>
    </row>
    <row r="5656" spans="1:38" s="44" customFormat="1" ht="15.75" customHeight="1" thickBot="1">
      <c r="A5656" s="660" t="s">
        <v>6517</v>
      </c>
      <c r="B5656" s="661"/>
      <c r="C5656" s="661"/>
      <c r="D5656" s="661"/>
      <c r="E5656" s="661"/>
      <c r="F5656" s="661"/>
      <c r="G5656" s="661"/>
      <c r="H5656" s="661"/>
      <c r="I5656" s="661"/>
      <c r="J5656" s="661"/>
      <c r="K5656" s="661"/>
      <c r="L5656" s="661"/>
      <c r="M5656" s="661"/>
      <c r="N5656" s="661"/>
      <c r="O5656" s="661"/>
      <c r="P5656" s="661"/>
      <c r="Q5656" s="661"/>
      <c r="R5656" s="661"/>
      <c r="S5656" s="661"/>
      <c r="T5656" s="661"/>
      <c r="U5656" s="661"/>
      <c r="V5656" s="661"/>
      <c r="W5656" s="661"/>
      <c r="X5656" s="661"/>
      <c r="Y5656" s="661"/>
      <c r="Z5656" s="661"/>
      <c r="AA5656" s="661"/>
      <c r="AB5656" s="661"/>
      <c r="AC5656" s="661"/>
      <c r="AD5656" s="661"/>
      <c r="AE5656" s="661"/>
      <c r="AF5656" s="662"/>
      <c r="AG5656" s="107"/>
      <c r="AH5656" s="107"/>
      <c r="AI5656" s="107"/>
      <c r="AJ5656" s="107"/>
      <c r="AK5656" s="107"/>
      <c r="AL5656" s="107"/>
    </row>
    <row r="5657" spans="1:38" s="44" customFormat="1" ht="242.25">
      <c r="A5657" s="621">
        <v>1</v>
      </c>
      <c r="B5657" s="627" t="s">
        <v>6617</v>
      </c>
      <c r="C5657" s="627" t="s">
        <v>15543</v>
      </c>
      <c r="D5657" s="627" t="s">
        <v>6907</v>
      </c>
      <c r="E5657" s="451" t="s">
        <v>17309</v>
      </c>
      <c r="F5657" s="624" t="s">
        <v>16683</v>
      </c>
      <c r="G5657" s="138"/>
      <c r="H5657" s="138"/>
      <c r="I5657" s="138"/>
      <c r="J5657" s="627" t="s">
        <v>6618</v>
      </c>
      <c r="K5657" s="643" t="s">
        <v>6619</v>
      </c>
      <c r="L5657" s="624" t="s">
        <v>51</v>
      </c>
      <c r="M5657" s="202"/>
      <c r="N5657" s="138"/>
      <c r="O5657" s="624">
        <v>0</v>
      </c>
      <c r="P5657" s="624">
        <v>0</v>
      </c>
      <c r="Q5657" s="624">
        <v>0</v>
      </c>
      <c r="R5657" s="624">
        <v>0</v>
      </c>
      <c r="S5657" s="624">
        <v>0</v>
      </c>
      <c r="T5657" s="624">
        <v>0</v>
      </c>
      <c r="U5657" s="624">
        <v>0</v>
      </c>
      <c r="V5657" s="624">
        <v>0</v>
      </c>
      <c r="W5657" s="624">
        <v>0</v>
      </c>
      <c r="X5657" s="366">
        <v>278</v>
      </c>
      <c r="Y5657" s="624">
        <v>0</v>
      </c>
      <c r="Z5657" s="624" t="s">
        <v>51</v>
      </c>
      <c r="AA5657" s="627" t="s">
        <v>6620</v>
      </c>
      <c r="AB5657" s="627" t="s">
        <v>6621</v>
      </c>
      <c r="AC5657" s="159" t="s">
        <v>6622</v>
      </c>
      <c r="AD5657" s="159" t="s">
        <v>864</v>
      </c>
      <c r="AE5657" s="159" t="s">
        <v>6623</v>
      </c>
      <c r="AF5657" s="130" t="s">
        <v>6624</v>
      </c>
      <c r="AG5657" s="107"/>
      <c r="AH5657" s="107"/>
      <c r="AI5657" s="107"/>
      <c r="AJ5657" s="107"/>
      <c r="AK5657" s="107"/>
      <c r="AL5657" s="107"/>
    </row>
    <row r="5658" spans="1:38" s="44" customFormat="1" ht="242.25">
      <c r="A5658" s="621">
        <v>2</v>
      </c>
      <c r="B5658" s="627" t="s">
        <v>6114</v>
      </c>
      <c r="C5658" s="627" t="s">
        <v>15543</v>
      </c>
      <c r="D5658" s="24" t="s">
        <v>6634</v>
      </c>
      <c r="E5658" s="451" t="s">
        <v>17310</v>
      </c>
      <c r="F5658" s="138"/>
      <c r="G5658" s="138"/>
      <c r="H5658" s="138"/>
      <c r="I5658" s="138"/>
      <c r="J5658" s="624" t="s">
        <v>5289</v>
      </c>
      <c r="K5658" s="643" t="s">
        <v>6625</v>
      </c>
      <c r="L5658" s="624" t="s">
        <v>51</v>
      </c>
      <c r="M5658" s="202"/>
      <c r="N5658" s="138"/>
      <c r="O5658" s="624">
        <v>0</v>
      </c>
      <c r="P5658" s="624">
        <v>0</v>
      </c>
      <c r="Q5658" s="624">
        <v>0</v>
      </c>
      <c r="R5658" s="624">
        <v>0</v>
      </c>
      <c r="S5658" s="624">
        <v>0</v>
      </c>
      <c r="T5658" s="624">
        <v>0</v>
      </c>
      <c r="U5658" s="624">
        <v>0</v>
      </c>
      <c r="V5658" s="624">
        <v>0</v>
      </c>
      <c r="W5658" s="624">
        <v>0</v>
      </c>
      <c r="X5658" s="366">
        <v>0</v>
      </c>
      <c r="Y5658" s="624">
        <v>0</v>
      </c>
      <c r="Z5658" s="624" t="s">
        <v>51</v>
      </c>
      <c r="AA5658" s="624" t="s">
        <v>5289</v>
      </c>
      <c r="AB5658" s="624" t="s">
        <v>5289</v>
      </c>
      <c r="AC5658" s="84" t="s">
        <v>5289</v>
      </c>
      <c r="AD5658" s="84" t="s">
        <v>5289</v>
      </c>
      <c r="AE5658" s="84" t="s">
        <v>5289</v>
      </c>
      <c r="AF5658" s="165" t="s">
        <v>5289</v>
      </c>
      <c r="AG5658" s="107"/>
      <c r="AH5658" s="107"/>
      <c r="AI5658" s="107"/>
      <c r="AJ5658" s="107"/>
      <c r="AK5658" s="107"/>
      <c r="AL5658" s="107"/>
    </row>
    <row r="5659" spans="1:38" s="44" customFormat="1" ht="242.25">
      <c r="A5659" s="621">
        <v>3</v>
      </c>
      <c r="B5659" s="627" t="s">
        <v>2522</v>
      </c>
      <c r="C5659" s="627" t="s">
        <v>15543</v>
      </c>
      <c r="D5659" s="627" t="s">
        <v>6908</v>
      </c>
      <c r="E5659" s="451" t="s">
        <v>17311</v>
      </c>
      <c r="F5659" s="138"/>
      <c r="G5659" s="138"/>
      <c r="H5659" s="138"/>
      <c r="I5659" s="138"/>
      <c r="J5659" s="624" t="s">
        <v>5289</v>
      </c>
      <c r="K5659" s="643" t="s">
        <v>6626</v>
      </c>
      <c r="L5659" s="624" t="s">
        <v>51</v>
      </c>
      <c r="M5659" s="202"/>
      <c r="N5659" s="138"/>
      <c r="O5659" s="624">
        <v>0</v>
      </c>
      <c r="P5659" s="624">
        <v>0</v>
      </c>
      <c r="Q5659" s="624">
        <v>0</v>
      </c>
      <c r="R5659" s="624">
        <v>0</v>
      </c>
      <c r="S5659" s="624">
        <v>0</v>
      </c>
      <c r="T5659" s="624">
        <v>0</v>
      </c>
      <c r="U5659" s="624">
        <v>0</v>
      </c>
      <c r="V5659" s="624">
        <v>0</v>
      </c>
      <c r="W5659" s="624">
        <v>0</v>
      </c>
      <c r="X5659" s="366">
        <v>4</v>
      </c>
      <c r="Y5659" s="624">
        <v>0</v>
      </c>
      <c r="Z5659" s="624" t="s">
        <v>51</v>
      </c>
      <c r="AA5659" s="624" t="s">
        <v>5289</v>
      </c>
      <c r="AB5659" s="624" t="s">
        <v>5289</v>
      </c>
      <c r="AC5659" s="84" t="s">
        <v>5289</v>
      </c>
      <c r="AD5659" s="84" t="s">
        <v>5289</v>
      </c>
      <c r="AE5659" s="84" t="s">
        <v>5289</v>
      </c>
      <c r="AF5659" s="165" t="s">
        <v>5289</v>
      </c>
      <c r="AG5659" s="107"/>
      <c r="AH5659" s="107"/>
      <c r="AI5659" s="107"/>
      <c r="AJ5659" s="107"/>
      <c r="AK5659" s="107"/>
      <c r="AL5659" s="107"/>
    </row>
    <row r="5660" spans="1:38" s="44" customFormat="1" ht="242.25">
      <c r="A5660" s="621">
        <v>4</v>
      </c>
      <c r="B5660" s="627" t="s">
        <v>6180</v>
      </c>
      <c r="C5660" s="627" t="s">
        <v>15543</v>
      </c>
      <c r="D5660" s="627" t="s">
        <v>6635</v>
      </c>
      <c r="E5660" s="451" t="s">
        <v>17312</v>
      </c>
      <c r="F5660" s="138"/>
      <c r="G5660" s="138"/>
      <c r="H5660" s="138"/>
      <c r="I5660" s="138"/>
      <c r="J5660" s="624" t="s">
        <v>5289</v>
      </c>
      <c r="K5660" s="643" t="s">
        <v>6627</v>
      </c>
      <c r="L5660" s="624" t="s">
        <v>51</v>
      </c>
      <c r="M5660" s="202"/>
      <c r="N5660" s="138"/>
      <c r="O5660" s="624">
        <v>0</v>
      </c>
      <c r="P5660" s="624">
        <v>0</v>
      </c>
      <c r="Q5660" s="624">
        <v>0</v>
      </c>
      <c r="R5660" s="624">
        <v>0</v>
      </c>
      <c r="S5660" s="624">
        <v>0</v>
      </c>
      <c r="T5660" s="624">
        <v>0</v>
      </c>
      <c r="U5660" s="624">
        <v>0</v>
      </c>
      <c r="V5660" s="624">
        <v>0</v>
      </c>
      <c r="W5660" s="624">
        <v>0</v>
      </c>
      <c r="X5660" s="366">
        <v>12</v>
      </c>
      <c r="Y5660" s="624">
        <v>0</v>
      </c>
      <c r="Z5660" s="624" t="s">
        <v>51</v>
      </c>
      <c r="AA5660" s="624" t="s">
        <v>5289</v>
      </c>
      <c r="AB5660" s="624" t="s">
        <v>5289</v>
      </c>
      <c r="AC5660" s="84" t="s">
        <v>5289</v>
      </c>
      <c r="AD5660" s="84" t="s">
        <v>5289</v>
      </c>
      <c r="AE5660" s="84" t="s">
        <v>5289</v>
      </c>
      <c r="AF5660" s="165" t="s">
        <v>5289</v>
      </c>
      <c r="AG5660" s="107"/>
      <c r="AH5660" s="107"/>
      <c r="AI5660" s="107"/>
      <c r="AJ5660" s="107"/>
      <c r="AK5660" s="107"/>
      <c r="AL5660" s="107"/>
    </row>
    <row r="5661" spans="1:38" s="44" customFormat="1" ht="255">
      <c r="A5661" s="621">
        <v>5</v>
      </c>
      <c r="B5661" s="627" t="s">
        <v>6182</v>
      </c>
      <c r="C5661" s="627" t="s">
        <v>15543</v>
      </c>
      <c r="D5661" s="627" t="s">
        <v>6636</v>
      </c>
      <c r="E5661" s="451" t="s">
        <v>17313</v>
      </c>
      <c r="F5661" s="138"/>
      <c r="G5661" s="138"/>
      <c r="H5661" s="138"/>
      <c r="I5661" s="138"/>
      <c r="J5661" s="624" t="s">
        <v>5289</v>
      </c>
      <c r="K5661" s="643" t="s">
        <v>6628</v>
      </c>
      <c r="L5661" s="624" t="s">
        <v>51</v>
      </c>
      <c r="M5661" s="202"/>
      <c r="N5661" s="138"/>
      <c r="O5661" s="624">
        <v>0</v>
      </c>
      <c r="P5661" s="624">
        <v>0</v>
      </c>
      <c r="Q5661" s="624">
        <v>0</v>
      </c>
      <c r="R5661" s="624">
        <v>0</v>
      </c>
      <c r="S5661" s="624">
        <v>0</v>
      </c>
      <c r="T5661" s="624">
        <v>0</v>
      </c>
      <c r="U5661" s="624">
        <v>0</v>
      </c>
      <c r="V5661" s="624">
        <v>0</v>
      </c>
      <c r="W5661" s="624">
        <v>0</v>
      </c>
      <c r="X5661" s="366">
        <v>7</v>
      </c>
      <c r="Y5661" s="624">
        <v>0</v>
      </c>
      <c r="Z5661" s="624" t="s">
        <v>51</v>
      </c>
      <c r="AA5661" s="624" t="s">
        <v>5289</v>
      </c>
      <c r="AB5661" s="624" t="s">
        <v>5289</v>
      </c>
      <c r="AC5661" s="84" t="s">
        <v>5289</v>
      </c>
      <c r="AD5661" s="84" t="s">
        <v>5289</v>
      </c>
      <c r="AE5661" s="84" t="s">
        <v>5289</v>
      </c>
      <c r="AF5661" s="165" t="s">
        <v>5289</v>
      </c>
      <c r="AG5661" s="107"/>
      <c r="AH5661" s="107"/>
      <c r="AI5661" s="107"/>
      <c r="AJ5661" s="107"/>
      <c r="AK5661" s="107"/>
      <c r="AL5661" s="107"/>
    </row>
    <row r="5662" spans="1:38" s="44" customFormat="1" ht="242.25">
      <c r="A5662" s="621">
        <v>6</v>
      </c>
      <c r="B5662" s="627" t="s">
        <v>1737</v>
      </c>
      <c r="C5662" s="627" t="s">
        <v>15543</v>
      </c>
      <c r="D5662" s="627" t="s">
        <v>6637</v>
      </c>
      <c r="E5662" s="451" t="s">
        <v>17314</v>
      </c>
      <c r="F5662" s="138"/>
      <c r="G5662" s="138"/>
      <c r="H5662" s="138"/>
      <c r="I5662" s="138"/>
      <c r="J5662" s="624" t="s">
        <v>5289</v>
      </c>
      <c r="K5662" s="643" t="s">
        <v>6629</v>
      </c>
      <c r="L5662" s="624" t="s">
        <v>51</v>
      </c>
      <c r="M5662" s="202"/>
      <c r="N5662" s="138"/>
      <c r="O5662" s="624">
        <v>0</v>
      </c>
      <c r="P5662" s="624">
        <v>0</v>
      </c>
      <c r="Q5662" s="624">
        <v>0</v>
      </c>
      <c r="R5662" s="624">
        <v>0</v>
      </c>
      <c r="S5662" s="624">
        <v>0</v>
      </c>
      <c r="T5662" s="624">
        <v>0</v>
      </c>
      <c r="U5662" s="624">
        <v>0</v>
      </c>
      <c r="V5662" s="624">
        <v>0</v>
      </c>
      <c r="W5662" s="624">
        <v>0</v>
      </c>
      <c r="X5662" s="366">
        <v>0</v>
      </c>
      <c r="Y5662" s="624">
        <v>0</v>
      </c>
      <c r="Z5662" s="624" t="s">
        <v>51</v>
      </c>
      <c r="AA5662" s="624" t="s">
        <v>5289</v>
      </c>
      <c r="AB5662" s="624" t="s">
        <v>5289</v>
      </c>
      <c r="AC5662" s="84" t="s">
        <v>5289</v>
      </c>
      <c r="AD5662" s="84" t="s">
        <v>5289</v>
      </c>
      <c r="AE5662" s="84" t="s">
        <v>5289</v>
      </c>
      <c r="AF5662" s="165" t="s">
        <v>5289</v>
      </c>
      <c r="AG5662" s="107"/>
      <c r="AH5662" s="107"/>
      <c r="AI5662" s="107"/>
      <c r="AJ5662" s="107"/>
      <c r="AK5662" s="107"/>
      <c r="AL5662" s="107"/>
    </row>
    <row r="5663" spans="1:38" s="44" customFormat="1" ht="255">
      <c r="A5663" s="621">
        <v>7</v>
      </c>
      <c r="B5663" s="627" t="s">
        <v>579</v>
      </c>
      <c r="C5663" s="627" t="s">
        <v>15543</v>
      </c>
      <c r="D5663" s="627" t="s">
        <v>6638</v>
      </c>
      <c r="E5663" s="451" t="s">
        <v>17315</v>
      </c>
      <c r="F5663" s="138"/>
      <c r="G5663" s="138"/>
      <c r="H5663" s="138"/>
      <c r="I5663" s="138"/>
      <c r="J5663" s="624" t="s">
        <v>5289</v>
      </c>
      <c r="K5663" s="643" t="s">
        <v>6630</v>
      </c>
      <c r="L5663" s="624" t="s">
        <v>51</v>
      </c>
      <c r="M5663" s="202"/>
      <c r="N5663" s="138"/>
      <c r="O5663" s="624">
        <v>0</v>
      </c>
      <c r="P5663" s="624">
        <v>0</v>
      </c>
      <c r="Q5663" s="624">
        <v>0</v>
      </c>
      <c r="R5663" s="624">
        <v>0</v>
      </c>
      <c r="S5663" s="624">
        <v>0</v>
      </c>
      <c r="T5663" s="624">
        <v>0</v>
      </c>
      <c r="U5663" s="624">
        <v>0</v>
      </c>
      <c r="V5663" s="624">
        <v>0</v>
      </c>
      <c r="W5663" s="624">
        <v>0</v>
      </c>
      <c r="X5663" s="366">
        <v>0</v>
      </c>
      <c r="Y5663" s="624">
        <v>0</v>
      </c>
      <c r="Z5663" s="624" t="s">
        <v>51</v>
      </c>
      <c r="AA5663" s="624" t="s">
        <v>5289</v>
      </c>
      <c r="AB5663" s="624" t="s">
        <v>5289</v>
      </c>
      <c r="AC5663" s="84" t="s">
        <v>5289</v>
      </c>
      <c r="AD5663" s="84" t="s">
        <v>5289</v>
      </c>
      <c r="AE5663" s="84" t="s">
        <v>5289</v>
      </c>
      <c r="AF5663" s="165" t="s">
        <v>5289</v>
      </c>
      <c r="AG5663" s="107"/>
      <c r="AH5663" s="107"/>
      <c r="AI5663" s="107"/>
      <c r="AJ5663" s="107"/>
      <c r="AK5663" s="107"/>
      <c r="AL5663" s="107"/>
    </row>
    <row r="5664" spans="1:38" s="44" customFormat="1" ht="306">
      <c r="A5664" s="621">
        <v>8</v>
      </c>
      <c r="B5664" s="627" t="s">
        <v>6186</v>
      </c>
      <c r="C5664" s="627" t="s">
        <v>15543</v>
      </c>
      <c r="D5664" s="627" t="s">
        <v>6639</v>
      </c>
      <c r="E5664" s="451" t="s">
        <v>17316</v>
      </c>
      <c r="F5664" s="138"/>
      <c r="G5664" s="138"/>
      <c r="H5664" s="138"/>
      <c r="I5664" s="138"/>
      <c r="J5664" s="624" t="s">
        <v>5289</v>
      </c>
      <c r="K5664" s="643" t="s">
        <v>6631</v>
      </c>
      <c r="L5664" s="624" t="s">
        <v>51</v>
      </c>
      <c r="M5664" s="202"/>
      <c r="N5664" s="138"/>
      <c r="O5664" s="624">
        <v>0</v>
      </c>
      <c r="P5664" s="624">
        <v>0</v>
      </c>
      <c r="Q5664" s="624">
        <v>0</v>
      </c>
      <c r="R5664" s="624">
        <v>0</v>
      </c>
      <c r="S5664" s="624">
        <v>0</v>
      </c>
      <c r="T5664" s="624">
        <v>0</v>
      </c>
      <c r="U5664" s="624">
        <v>0</v>
      </c>
      <c r="V5664" s="624">
        <v>0</v>
      </c>
      <c r="W5664" s="624">
        <v>0</v>
      </c>
      <c r="X5664" s="366">
        <v>9</v>
      </c>
      <c r="Y5664" s="624">
        <v>0</v>
      </c>
      <c r="Z5664" s="624" t="s">
        <v>51</v>
      </c>
      <c r="AA5664" s="624" t="s">
        <v>5289</v>
      </c>
      <c r="AB5664" s="624" t="s">
        <v>5289</v>
      </c>
      <c r="AC5664" s="84" t="s">
        <v>5289</v>
      </c>
      <c r="AD5664" s="84" t="s">
        <v>5289</v>
      </c>
      <c r="AE5664" s="84" t="s">
        <v>5289</v>
      </c>
      <c r="AF5664" s="165" t="s">
        <v>5289</v>
      </c>
      <c r="AG5664" s="107"/>
      <c r="AH5664" s="107"/>
      <c r="AI5664" s="107"/>
      <c r="AJ5664" s="107"/>
      <c r="AK5664" s="107"/>
      <c r="AL5664" s="107"/>
    </row>
    <row r="5665" spans="1:38" s="44" customFormat="1" ht="242.25">
      <c r="A5665" s="621">
        <v>9</v>
      </c>
      <c r="B5665" s="627" t="s">
        <v>1556</v>
      </c>
      <c r="C5665" s="627" t="s">
        <v>15543</v>
      </c>
      <c r="D5665" s="627" t="s">
        <v>6633</v>
      </c>
      <c r="E5665" s="451" t="s">
        <v>17317</v>
      </c>
      <c r="F5665" s="138"/>
      <c r="G5665" s="138"/>
      <c r="H5665" s="138"/>
      <c r="I5665" s="138"/>
      <c r="J5665" s="624" t="s">
        <v>5289</v>
      </c>
      <c r="K5665" s="643" t="s">
        <v>6632</v>
      </c>
      <c r="L5665" s="624" t="s">
        <v>51</v>
      </c>
      <c r="M5665" s="202"/>
      <c r="N5665" s="138"/>
      <c r="O5665" s="624">
        <v>0</v>
      </c>
      <c r="P5665" s="624">
        <v>0</v>
      </c>
      <c r="Q5665" s="624">
        <v>0</v>
      </c>
      <c r="R5665" s="624">
        <v>0</v>
      </c>
      <c r="S5665" s="624">
        <v>0</v>
      </c>
      <c r="T5665" s="624">
        <v>0</v>
      </c>
      <c r="U5665" s="624">
        <v>0</v>
      </c>
      <c r="V5665" s="624">
        <v>0</v>
      </c>
      <c r="W5665" s="624">
        <v>0</v>
      </c>
      <c r="X5665" s="366">
        <v>10</v>
      </c>
      <c r="Y5665" s="624">
        <v>0</v>
      </c>
      <c r="Z5665" s="624" t="s">
        <v>51</v>
      </c>
      <c r="AA5665" s="624" t="s">
        <v>5289</v>
      </c>
      <c r="AB5665" s="624" t="s">
        <v>5289</v>
      </c>
      <c r="AC5665" s="84" t="s">
        <v>5289</v>
      </c>
      <c r="AD5665" s="84" t="s">
        <v>5289</v>
      </c>
      <c r="AE5665" s="84" t="s">
        <v>5289</v>
      </c>
      <c r="AF5665" s="165" t="s">
        <v>5289</v>
      </c>
      <c r="AG5665" s="107"/>
      <c r="AH5665" s="107"/>
      <c r="AI5665" s="107"/>
      <c r="AJ5665" s="107"/>
      <c r="AK5665" s="107"/>
      <c r="AL5665" s="107"/>
    </row>
    <row r="5666" spans="1:38" s="44" customFormat="1" ht="15.75" customHeight="1" thickBot="1">
      <c r="A5666" s="18"/>
      <c r="B5666" s="625">
        <v>9</v>
      </c>
      <c r="C5666" s="625"/>
      <c r="D5666" s="625">
        <v>9</v>
      </c>
      <c r="E5666" s="625">
        <v>9</v>
      </c>
      <c r="F5666" s="625"/>
      <c r="G5666" s="625"/>
      <c r="H5666" s="625">
        <v>0</v>
      </c>
      <c r="I5666" s="625"/>
      <c r="J5666" s="625">
        <v>1</v>
      </c>
      <c r="K5666" s="625">
        <v>10</v>
      </c>
      <c r="L5666" s="625">
        <v>0</v>
      </c>
      <c r="M5666" s="199"/>
      <c r="N5666" s="625">
        <v>0</v>
      </c>
      <c r="O5666" s="625">
        <f t="shared" ref="O5666" si="2051">SUM(O5657:O5665)</f>
        <v>0</v>
      </c>
      <c r="P5666" s="625">
        <f t="shared" ref="P5666:Q5666" si="2052">SUM(P5657:P5665)</f>
        <v>0</v>
      </c>
      <c r="Q5666" s="625">
        <f t="shared" si="2052"/>
        <v>0</v>
      </c>
      <c r="R5666" s="625">
        <f t="shared" ref="R5666" si="2053">SUM(R5657:R5665)</f>
        <v>0</v>
      </c>
      <c r="S5666" s="625">
        <f t="shared" ref="S5666" si="2054">SUM(S5657:S5665)</f>
        <v>0</v>
      </c>
      <c r="T5666" s="625">
        <f t="shared" ref="T5666:U5666" si="2055">SUM(T5657:T5665)</f>
        <v>0</v>
      </c>
      <c r="U5666" s="625">
        <f t="shared" si="2055"/>
        <v>0</v>
      </c>
      <c r="V5666" s="625">
        <f t="shared" ref="V5666:W5666" si="2056">SUM(V5657:V5665)</f>
        <v>0</v>
      </c>
      <c r="W5666" s="625">
        <f t="shared" si="2056"/>
        <v>0</v>
      </c>
      <c r="X5666" s="625">
        <f t="shared" ref="X5666:Y5666" si="2057">SUM(X5657:X5665)</f>
        <v>320</v>
      </c>
      <c r="Y5666" s="625">
        <f t="shared" si="2057"/>
        <v>0</v>
      </c>
      <c r="Z5666" s="18">
        <v>0</v>
      </c>
      <c r="AA5666" s="18">
        <v>1</v>
      </c>
      <c r="AB5666" s="18">
        <v>1</v>
      </c>
      <c r="AC5666" s="18"/>
      <c r="AD5666" s="18"/>
      <c r="AE5666" s="18"/>
      <c r="AF5666" s="832"/>
      <c r="AG5666" s="107"/>
      <c r="AH5666" s="107"/>
      <c r="AI5666" s="107"/>
      <c r="AJ5666" s="107"/>
      <c r="AK5666" s="107"/>
      <c r="AL5666" s="107"/>
    </row>
    <row r="5667" spans="1:38" s="44" customFormat="1" ht="15.75" customHeight="1" thickBot="1">
      <c r="A5667" s="660" t="s">
        <v>6518</v>
      </c>
      <c r="B5667" s="661"/>
      <c r="C5667" s="661"/>
      <c r="D5667" s="661"/>
      <c r="E5667" s="661"/>
      <c r="F5667" s="661"/>
      <c r="G5667" s="661"/>
      <c r="H5667" s="661"/>
      <c r="I5667" s="661"/>
      <c r="J5667" s="661"/>
      <c r="K5667" s="661"/>
      <c r="L5667" s="661"/>
      <c r="M5667" s="661"/>
      <c r="N5667" s="661"/>
      <c r="O5667" s="661"/>
      <c r="P5667" s="661"/>
      <c r="Q5667" s="661"/>
      <c r="R5667" s="661"/>
      <c r="S5667" s="661"/>
      <c r="T5667" s="661"/>
      <c r="U5667" s="661"/>
      <c r="V5667" s="661"/>
      <c r="W5667" s="661"/>
      <c r="X5667" s="661"/>
      <c r="Y5667" s="661"/>
      <c r="Z5667" s="661"/>
      <c r="AA5667" s="661"/>
      <c r="AB5667" s="661"/>
      <c r="AC5667" s="661"/>
      <c r="AD5667" s="661"/>
      <c r="AE5667" s="661"/>
      <c r="AF5667" s="662"/>
      <c r="AG5667" s="107"/>
      <c r="AH5667" s="107"/>
      <c r="AI5667" s="107"/>
      <c r="AJ5667" s="107"/>
      <c r="AK5667" s="107"/>
      <c r="AL5667" s="107"/>
    </row>
    <row r="5668" spans="1:38" s="44" customFormat="1" ht="127.5">
      <c r="A5668" s="621">
        <v>1</v>
      </c>
      <c r="B5668" s="627" t="s">
        <v>6640</v>
      </c>
      <c r="C5668" s="627" t="s">
        <v>6641</v>
      </c>
      <c r="D5668" s="627" t="s">
        <v>7052</v>
      </c>
      <c r="E5668" s="624" t="s">
        <v>40</v>
      </c>
      <c r="F5668" s="624" t="s">
        <v>16683</v>
      </c>
      <c r="G5668" s="138"/>
      <c r="H5668" s="138"/>
      <c r="I5668" s="138"/>
      <c r="J5668" s="643" t="s">
        <v>1315</v>
      </c>
      <c r="K5668" s="643" t="s">
        <v>51</v>
      </c>
      <c r="L5668" s="624" t="s">
        <v>51</v>
      </c>
      <c r="M5668" s="202"/>
      <c r="N5668" s="138"/>
      <c r="O5668" s="624">
        <v>0</v>
      </c>
      <c r="P5668" s="624">
        <v>0</v>
      </c>
      <c r="Q5668" s="624">
        <v>0</v>
      </c>
      <c r="R5668" s="624">
        <v>0</v>
      </c>
      <c r="S5668" s="624">
        <v>0</v>
      </c>
      <c r="T5668" s="624">
        <v>0</v>
      </c>
      <c r="U5668" s="624">
        <v>0</v>
      </c>
      <c r="V5668" s="624">
        <v>0</v>
      </c>
      <c r="W5668" s="624">
        <v>0</v>
      </c>
      <c r="X5668" s="366">
        <v>491</v>
      </c>
      <c r="Y5668" s="624">
        <v>0</v>
      </c>
      <c r="Z5668" s="624" t="s">
        <v>51</v>
      </c>
      <c r="AA5668" s="627" t="s">
        <v>6646</v>
      </c>
      <c r="AB5668" s="627" t="s">
        <v>6647</v>
      </c>
      <c r="AC5668" s="84" t="s">
        <v>6642</v>
      </c>
      <c r="AD5668" s="159" t="s">
        <v>611</v>
      </c>
      <c r="AE5668" s="159" t="s">
        <v>6643</v>
      </c>
      <c r="AF5668" s="265" t="s">
        <v>6644</v>
      </c>
      <c r="AG5668" s="107"/>
      <c r="AH5668" s="107"/>
      <c r="AI5668" s="107"/>
      <c r="AJ5668" s="107"/>
      <c r="AK5668" s="107"/>
      <c r="AL5668" s="107"/>
    </row>
    <row r="5669" spans="1:38" s="44" customFormat="1" ht="89.25">
      <c r="A5669" s="621">
        <v>2</v>
      </c>
      <c r="B5669" s="627" t="s">
        <v>6114</v>
      </c>
      <c r="C5669" s="627" t="s">
        <v>6641</v>
      </c>
      <c r="D5669" s="627" t="s">
        <v>7053</v>
      </c>
      <c r="E5669" s="624" t="s">
        <v>40</v>
      </c>
      <c r="F5669" s="138"/>
      <c r="G5669" s="138"/>
      <c r="H5669" s="138"/>
      <c r="I5669" s="138"/>
      <c r="J5669" s="138"/>
      <c r="K5669" s="138"/>
      <c r="L5669" s="624" t="s">
        <v>40</v>
      </c>
      <c r="M5669" s="627" t="s">
        <v>21958</v>
      </c>
      <c r="N5669" s="624">
        <v>0</v>
      </c>
      <c r="O5669" s="624">
        <v>0</v>
      </c>
      <c r="P5669" s="624">
        <v>0</v>
      </c>
      <c r="Q5669" s="624">
        <v>0</v>
      </c>
      <c r="R5669" s="624">
        <v>0</v>
      </c>
      <c r="S5669" s="624">
        <v>0</v>
      </c>
      <c r="T5669" s="624">
        <v>0</v>
      </c>
      <c r="U5669" s="624">
        <v>0</v>
      </c>
      <c r="V5669" s="624">
        <v>0</v>
      </c>
      <c r="W5669" s="624">
        <v>0</v>
      </c>
      <c r="X5669" s="366">
        <v>0</v>
      </c>
      <c r="Y5669" s="624">
        <v>0</v>
      </c>
      <c r="Z5669" s="624" t="s">
        <v>51</v>
      </c>
      <c r="AA5669" s="624" t="s">
        <v>5289</v>
      </c>
      <c r="AB5669" s="624" t="s">
        <v>5289</v>
      </c>
      <c r="AC5669" s="84" t="s">
        <v>5289</v>
      </c>
      <c r="AD5669" s="84" t="s">
        <v>5289</v>
      </c>
      <c r="AE5669" s="84" t="s">
        <v>5289</v>
      </c>
      <c r="AF5669" s="278"/>
      <c r="AG5669" s="107"/>
      <c r="AH5669" s="107"/>
      <c r="AI5669" s="107"/>
      <c r="AJ5669" s="107"/>
      <c r="AK5669" s="107"/>
      <c r="AL5669" s="107"/>
    </row>
    <row r="5670" spans="1:38" s="44" customFormat="1" ht="89.25">
      <c r="A5670" s="621">
        <v>3</v>
      </c>
      <c r="B5670" s="627" t="s">
        <v>2522</v>
      </c>
      <c r="C5670" s="627" t="s">
        <v>6641</v>
      </c>
      <c r="D5670" s="627" t="s">
        <v>7054</v>
      </c>
      <c r="E5670" s="624" t="s">
        <v>40</v>
      </c>
      <c r="F5670" s="138"/>
      <c r="G5670" s="138"/>
      <c r="H5670" s="138"/>
      <c r="I5670" s="138"/>
      <c r="J5670" s="138"/>
      <c r="K5670" s="138"/>
      <c r="L5670" s="624" t="s">
        <v>51</v>
      </c>
      <c r="M5670" s="202"/>
      <c r="N5670" s="138"/>
      <c r="O5670" s="624">
        <v>0</v>
      </c>
      <c r="P5670" s="624">
        <v>0</v>
      </c>
      <c r="Q5670" s="624">
        <v>0</v>
      </c>
      <c r="R5670" s="624">
        <v>0</v>
      </c>
      <c r="S5670" s="624">
        <v>0</v>
      </c>
      <c r="T5670" s="624">
        <v>0</v>
      </c>
      <c r="U5670" s="624">
        <v>0</v>
      </c>
      <c r="V5670" s="624">
        <v>0</v>
      </c>
      <c r="W5670" s="624">
        <v>0</v>
      </c>
      <c r="X5670" s="366">
        <v>2</v>
      </c>
      <c r="Y5670" s="624">
        <v>0</v>
      </c>
      <c r="Z5670" s="624" t="s">
        <v>51</v>
      </c>
      <c r="AA5670" s="624" t="s">
        <v>5289</v>
      </c>
      <c r="AB5670" s="624" t="s">
        <v>5289</v>
      </c>
      <c r="AC5670" s="84" t="s">
        <v>5289</v>
      </c>
      <c r="AD5670" s="84" t="s">
        <v>5289</v>
      </c>
      <c r="AE5670" s="84" t="s">
        <v>5289</v>
      </c>
      <c r="AF5670" s="278"/>
      <c r="AG5670" s="107"/>
      <c r="AH5670" s="107"/>
      <c r="AI5670" s="107"/>
      <c r="AJ5670" s="107"/>
      <c r="AK5670" s="107"/>
      <c r="AL5670" s="107"/>
    </row>
    <row r="5671" spans="1:38" s="44" customFormat="1" ht="89.25">
      <c r="A5671" s="621">
        <v>4</v>
      </c>
      <c r="B5671" s="627" t="s">
        <v>6227</v>
      </c>
      <c r="C5671" s="627" t="s">
        <v>6641</v>
      </c>
      <c r="D5671" s="627" t="s">
        <v>7055</v>
      </c>
      <c r="E5671" s="624" t="s">
        <v>40</v>
      </c>
      <c r="F5671" s="138"/>
      <c r="G5671" s="138"/>
      <c r="H5671" s="138"/>
      <c r="I5671" s="138"/>
      <c r="J5671" s="138"/>
      <c r="K5671" s="138"/>
      <c r="L5671" s="624" t="s">
        <v>51</v>
      </c>
      <c r="M5671" s="202"/>
      <c r="N5671" s="138"/>
      <c r="O5671" s="624">
        <v>0</v>
      </c>
      <c r="P5671" s="624">
        <v>0</v>
      </c>
      <c r="Q5671" s="624">
        <v>0</v>
      </c>
      <c r="R5671" s="624">
        <v>0</v>
      </c>
      <c r="S5671" s="624">
        <v>0</v>
      </c>
      <c r="T5671" s="624">
        <v>0</v>
      </c>
      <c r="U5671" s="624">
        <v>0</v>
      </c>
      <c r="V5671" s="624">
        <v>0</v>
      </c>
      <c r="W5671" s="624">
        <v>0</v>
      </c>
      <c r="X5671" s="366">
        <v>0</v>
      </c>
      <c r="Y5671" s="624">
        <v>0</v>
      </c>
      <c r="Z5671" s="624" t="s">
        <v>51</v>
      </c>
      <c r="AA5671" s="624" t="s">
        <v>5289</v>
      </c>
      <c r="AB5671" s="624" t="s">
        <v>5289</v>
      </c>
      <c r="AC5671" s="84" t="s">
        <v>5289</v>
      </c>
      <c r="AD5671" s="84" t="s">
        <v>5289</v>
      </c>
      <c r="AE5671" s="84" t="s">
        <v>5289</v>
      </c>
      <c r="AF5671" s="278"/>
      <c r="AG5671" s="107"/>
      <c r="AH5671" s="107"/>
      <c r="AI5671" s="107"/>
      <c r="AJ5671" s="107"/>
      <c r="AK5671" s="107"/>
      <c r="AL5671" s="107"/>
    </row>
    <row r="5672" spans="1:38" s="44" customFormat="1" ht="102">
      <c r="A5672" s="621">
        <v>5</v>
      </c>
      <c r="B5672" s="627" t="s">
        <v>6182</v>
      </c>
      <c r="C5672" s="627" t="s">
        <v>6641</v>
      </c>
      <c r="D5672" s="627" t="s">
        <v>7056</v>
      </c>
      <c r="E5672" s="624" t="s">
        <v>40</v>
      </c>
      <c r="F5672" s="138"/>
      <c r="G5672" s="138"/>
      <c r="H5672" s="138"/>
      <c r="I5672" s="138"/>
      <c r="J5672" s="138"/>
      <c r="K5672" s="138"/>
      <c r="L5672" s="624" t="s">
        <v>40</v>
      </c>
      <c r="M5672" s="627" t="s">
        <v>21958</v>
      </c>
      <c r="N5672" s="624">
        <v>0</v>
      </c>
      <c r="O5672" s="624">
        <v>0</v>
      </c>
      <c r="P5672" s="624">
        <v>0</v>
      </c>
      <c r="Q5672" s="624">
        <v>0</v>
      </c>
      <c r="R5672" s="624">
        <v>0</v>
      </c>
      <c r="S5672" s="624">
        <v>0</v>
      </c>
      <c r="T5672" s="624">
        <v>0</v>
      </c>
      <c r="U5672" s="624">
        <v>0</v>
      </c>
      <c r="V5672" s="624">
        <v>0</v>
      </c>
      <c r="W5672" s="624">
        <v>0</v>
      </c>
      <c r="X5672" s="366">
        <v>0</v>
      </c>
      <c r="Y5672" s="624">
        <v>0</v>
      </c>
      <c r="Z5672" s="624" t="s">
        <v>51</v>
      </c>
      <c r="AA5672" s="624" t="s">
        <v>5289</v>
      </c>
      <c r="AB5672" s="624" t="s">
        <v>5289</v>
      </c>
      <c r="AC5672" s="84" t="s">
        <v>5289</v>
      </c>
      <c r="AD5672" s="84" t="s">
        <v>5289</v>
      </c>
      <c r="AE5672" s="84" t="s">
        <v>5289</v>
      </c>
      <c r="AF5672" s="278"/>
      <c r="AG5672" s="107"/>
      <c r="AH5672" s="107"/>
      <c r="AI5672" s="107"/>
      <c r="AJ5672" s="107"/>
      <c r="AK5672" s="107"/>
      <c r="AL5672" s="107"/>
    </row>
    <row r="5673" spans="1:38" s="44" customFormat="1" ht="76.5">
      <c r="A5673" s="621">
        <v>6</v>
      </c>
      <c r="B5673" s="627" t="s">
        <v>1737</v>
      </c>
      <c r="C5673" s="627" t="s">
        <v>6641</v>
      </c>
      <c r="D5673" s="627" t="s">
        <v>7057</v>
      </c>
      <c r="E5673" s="624" t="s">
        <v>40</v>
      </c>
      <c r="F5673" s="138"/>
      <c r="G5673" s="138"/>
      <c r="H5673" s="138"/>
      <c r="I5673" s="138"/>
      <c r="J5673" s="138"/>
      <c r="K5673" s="138"/>
      <c r="L5673" s="624" t="s">
        <v>51</v>
      </c>
      <c r="M5673" s="202"/>
      <c r="N5673" s="138"/>
      <c r="O5673" s="624">
        <v>0</v>
      </c>
      <c r="P5673" s="624">
        <v>0</v>
      </c>
      <c r="Q5673" s="624">
        <v>0</v>
      </c>
      <c r="R5673" s="624">
        <v>0</v>
      </c>
      <c r="S5673" s="624">
        <v>0</v>
      </c>
      <c r="T5673" s="624">
        <v>0</v>
      </c>
      <c r="U5673" s="624">
        <v>0</v>
      </c>
      <c r="V5673" s="624">
        <v>0</v>
      </c>
      <c r="W5673" s="624">
        <v>0</v>
      </c>
      <c r="X5673" s="366">
        <v>0</v>
      </c>
      <c r="Y5673" s="624">
        <v>0</v>
      </c>
      <c r="Z5673" s="624" t="s">
        <v>51</v>
      </c>
      <c r="AA5673" s="624" t="s">
        <v>5289</v>
      </c>
      <c r="AB5673" s="624" t="s">
        <v>5289</v>
      </c>
      <c r="AC5673" s="84" t="s">
        <v>5289</v>
      </c>
      <c r="AD5673" s="84" t="s">
        <v>5289</v>
      </c>
      <c r="AE5673" s="84" t="s">
        <v>5289</v>
      </c>
      <c r="AF5673" s="278"/>
      <c r="AG5673" s="107"/>
      <c r="AH5673" s="107"/>
      <c r="AI5673" s="107"/>
      <c r="AJ5673" s="107"/>
      <c r="AK5673" s="107"/>
      <c r="AL5673" s="107"/>
    </row>
    <row r="5674" spans="1:38" s="44" customFormat="1" ht="102">
      <c r="A5674" s="621">
        <v>7</v>
      </c>
      <c r="B5674" s="627" t="s">
        <v>579</v>
      </c>
      <c r="C5674" s="627" t="s">
        <v>6641</v>
      </c>
      <c r="D5674" s="627" t="s">
        <v>7058</v>
      </c>
      <c r="E5674" s="624" t="s">
        <v>40</v>
      </c>
      <c r="F5674" s="138"/>
      <c r="G5674" s="138"/>
      <c r="H5674" s="138"/>
      <c r="I5674" s="138"/>
      <c r="J5674" s="138"/>
      <c r="K5674" s="138"/>
      <c r="L5674" s="624" t="s">
        <v>51</v>
      </c>
      <c r="M5674" s="202"/>
      <c r="N5674" s="138"/>
      <c r="O5674" s="624">
        <v>0</v>
      </c>
      <c r="P5674" s="624">
        <v>0</v>
      </c>
      <c r="Q5674" s="624">
        <v>0</v>
      </c>
      <c r="R5674" s="624">
        <v>0</v>
      </c>
      <c r="S5674" s="624">
        <v>0</v>
      </c>
      <c r="T5674" s="624">
        <v>0</v>
      </c>
      <c r="U5674" s="624">
        <v>0</v>
      </c>
      <c r="V5674" s="624">
        <v>0</v>
      </c>
      <c r="W5674" s="624">
        <v>0</v>
      </c>
      <c r="X5674" s="366">
        <v>0</v>
      </c>
      <c r="Y5674" s="624">
        <v>0</v>
      </c>
      <c r="Z5674" s="624" t="s">
        <v>51</v>
      </c>
      <c r="AA5674" s="624" t="s">
        <v>5289</v>
      </c>
      <c r="AB5674" s="624" t="s">
        <v>5289</v>
      </c>
      <c r="AC5674" s="84" t="s">
        <v>5289</v>
      </c>
      <c r="AD5674" s="84" t="s">
        <v>5289</v>
      </c>
      <c r="AE5674" s="84" t="s">
        <v>5289</v>
      </c>
      <c r="AF5674" s="278"/>
      <c r="AG5674" s="107"/>
      <c r="AH5674" s="107"/>
      <c r="AI5674" s="107"/>
      <c r="AJ5674" s="107"/>
      <c r="AK5674" s="107"/>
      <c r="AL5674" s="107"/>
    </row>
    <row r="5675" spans="1:38" s="44" customFormat="1" ht="76.5">
      <c r="A5675" s="621">
        <v>8</v>
      </c>
      <c r="B5675" s="627" t="s">
        <v>6645</v>
      </c>
      <c r="C5675" s="627" t="s">
        <v>6641</v>
      </c>
      <c r="D5675" s="627" t="s">
        <v>7059</v>
      </c>
      <c r="E5675" s="624" t="s">
        <v>40</v>
      </c>
      <c r="F5675" s="138"/>
      <c r="G5675" s="138"/>
      <c r="H5675" s="138"/>
      <c r="I5675" s="138"/>
      <c r="J5675" s="138"/>
      <c r="K5675" s="138"/>
      <c r="L5675" s="624" t="s">
        <v>51</v>
      </c>
      <c r="M5675" s="202"/>
      <c r="N5675" s="138"/>
      <c r="O5675" s="624">
        <v>0</v>
      </c>
      <c r="P5675" s="624">
        <v>0</v>
      </c>
      <c r="Q5675" s="624">
        <v>0</v>
      </c>
      <c r="R5675" s="624">
        <v>0</v>
      </c>
      <c r="S5675" s="624">
        <v>0</v>
      </c>
      <c r="T5675" s="624">
        <v>0</v>
      </c>
      <c r="U5675" s="624">
        <v>0</v>
      </c>
      <c r="V5675" s="624">
        <v>0</v>
      </c>
      <c r="W5675" s="624">
        <v>0</v>
      </c>
      <c r="X5675" s="366">
        <v>62</v>
      </c>
      <c r="Y5675" s="624">
        <v>0</v>
      </c>
      <c r="Z5675" s="624" t="s">
        <v>51</v>
      </c>
      <c r="AA5675" s="624" t="s">
        <v>5289</v>
      </c>
      <c r="AB5675" s="624" t="s">
        <v>5289</v>
      </c>
      <c r="AC5675" s="84" t="s">
        <v>5289</v>
      </c>
      <c r="AD5675" s="84" t="s">
        <v>5289</v>
      </c>
      <c r="AE5675" s="84" t="s">
        <v>5289</v>
      </c>
      <c r="AF5675" s="278"/>
      <c r="AG5675" s="107"/>
      <c r="AH5675" s="107"/>
      <c r="AI5675" s="107"/>
      <c r="AJ5675" s="107"/>
      <c r="AK5675" s="107"/>
      <c r="AL5675" s="107"/>
    </row>
    <row r="5676" spans="1:38" s="44" customFormat="1" ht="89.25">
      <c r="A5676" s="621">
        <v>9</v>
      </c>
      <c r="B5676" s="627" t="s">
        <v>1556</v>
      </c>
      <c r="C5676" s="627" t="s">
        <v>6641</v>
      </c>
      <c r="D5676" s="627" t="s">
        <v>7060</v>
      </c>
      <c r="E5676" s="624" t="s">
        <v>40</v>
      </c>
      <c r="F5676" s="138"/>
      <c r="G5676" s="138"/>
      <c r="H5676" s="138"/>
      <c r="I5676" s="138"/>
      <c r="J5676" s="138"/>
      <c r="K5676" s="138"/>
      <c r="L5676" s="624" t="s">
        <v>51</v>
      </c>
      <c r="M5676" s="202"/>
      <c r="N5676" s="138"/>
      <c r="O5676" s="624">
        <v>0</v>
      </c>
      <c r="P5676" s="624">
        <v>0</v>
      </c>
      <c r="Q5676" s="624">
        <v>0</v>
      </c>
      <c r="R5676" s="624">
        <v>0</v>
      </c>
      <c r="S5676" s="624">
        <v>0</v>
      </c>
      <c r="T5676" s="624">
        <v>0</v>
      </c>
      <c r="U5676" s="624">
        <v>0</v>
      </c>
      <c r="V5676" s="624">
        <v>0</v>
      </c>
      <c r="W5676" s="624">
        <v>0</v>
      </c>
      <c r="X5676" s="366">
        <v>76</v>
      </c>
      <c r="Y5676" s="624">
        <v>0</v>
      </c>
      <c r="Z5676" s="624" t="s">
        <v>51</v>
      </c>
      <c r="AA5676" s="624" t="s">
        <v>5289</v>
      </c>
      <c r="AB5676" s="624" t="s">
        <v>5289</v>
      </c>
      <c r="AC5676" s="84" t="s">
        <v>5289</v>
      </c>
      <c r="AD5676" s="84" t="s">
        <v>5289</v>
      </c>
      <c r="AE5676" s="84" t="s">
        <v>5289</v>
      </c>
      <c r="AF5676" s="278"/>
      <c r="AG5676" s="107"/>
      <c r="AH5676" s="107"/>
      <c r="AI5676" s="107"/>
      <c r="AJ5676" s="107"/>
      <c r="AK5676" s="107"/>
      <c r="AL5676" s="107"/>
    </row>
    <row r="5677" spans="1:38" s="44" customFormat="1" ht="89.25">
      <c r="A5677" s="214">
        <v>10</v>
      </c>
      <c r="B5677" s="407" t="s">
        <v>19357</v>
      </c>
      <c r="C5677" s="392" t="s">
        <v>6641</v>
      </c>
      <c r="D5677" s="392" t="s">
        <v>19358</v>
      </c>
      <c r="E5677" s="629" t="s">
        <v>40</v>
      </c>
      <c r="F5677" s="272"/>
      <c r="G5677" s="272"/>
      <c r="H5677" s="272"/>
      <c r="I5677" s="272"/>
      <c r="J5677" s="272"/>
      <c r="K5677" s="272"/>
      <c r="L5677" s="624" t="s">
        <v>51</v>
      </c>
      <c r="M5677" s="276"/>
      <c r="N5677" s="272"/>
      <c r="O5677" s="624">
        <v>0</v>
      </c>
      <c r="P5677" s="624">
        <v>0</v>
      </c>
      <c r="Q5677" s="624">
        <v>0</v>
      </c>
      <c r="R5677" s="624">
        <v>0</v>
      </c>
      <c r="S5677" s="624">
        <v>0</v>
      </c>
      <c r="T5677" s="624">
        <v>0</v>
      </c>
      <c r="U5677" s="624">
        <v>0</v>
      </c>
      <c r="V5677" s="624">
        <v>0</v>
      </c>
      <c r="W5677" s="624">
        <v>0</v>
      </c>
      <c r="X5677" s="371">
        <v>4</v>
      </c>
      <c r="Y5677" s="624">
        <v>0</v>
      </c>
      <c r="Z5677" s="624" t="s">
        <v>51</v>
      </c>
      <c r="AA5677" s="624" t="s">
        <v>5289</v>
      </c>
      <c r="AB5677" s="624" t="s">
        <v>5289</v>
      </c>
      <c r="AC5677" s="84" t="s">
        <v>5289</v>
      </c>
      <c r="AD5677" s="84" t="s">
        <v>5289</v>
      </c>
      <c r="AE5677" s="84" t="s">
        <v>5289</v>
      </c>
      <c r="AF5677" s="278"/>
      <c r="AG5677" s="107"/>
      <c r="AH5677" s="107"/>
      <c r="AI5677" s="107"/>
      <c r="AJ5677" s="107"/>
      <c r="AK5677" s="107"/>
      <c r="AL5677" s="107"/>
    </row>
    <row r="5678" spans="1:38" s="44" customFormat="1" ht="15.75" customHeight="1" thickBot="1">
      <c r="A5678" s="18"/>
      <c r="B5678" s="625">
        <v>9</v>
      </c>
      <c r="C5678" s="625"/>
      <c r="D5678" s="625">
        <v>9</v>
      </c>
      <c r="E5678" s="625">
        <v>9</v>
      </c>
      <c r="F5678" s="625"/>
      <c r="G5678" s="625"/>
      <c r="H5678" s="625">
        <v>0</v>
      </c>
      <c r="I5678" s="625"/>
      <c r="J5678" s="625">
        <v>0</v>
      </c>
      <c r="K5678" s="625">
        <v>0</v>
      </c>
      <c r="L5678" s="625">
        <v>2</v>
      </c>
      <c r="M5678" s="199"/>
      <c r="N5678" s="625">
        <f t="shared" ref="N5678:O5678" si="2058">SUM(N5668:N5677)</f>
        <v>0</v>
      </c>
      <c r="O5678" s="625">
        <f t="shared" si="2058"/>
        <v>0</v>
      </c>
      <c r="P5678" s="625">
        <f t="shared" ref="P5678:Q5678" si="2059">SUM(P5668:P5677)</f>
        <v>0</v>
      </c>
      <c r="Q5678" s="625">
        <f t="shared" si="2059"/>
        <v>0</v>
      </c>
      <c r="R5678" s="625">
        <f t="shared" ref="R5678" si="2060">SUM(R5668:R5677)</f>
        <v>0</v>
      </c>
      <c r="S5678" s="625">
        <f t="shared" ref="S5678" si="2061">SUM(S5668:S5677)</f>
        <v>0</v>
      </c>
      <c r="T5678" s="625">
        <f t="shared" ref="T5678:U5678" si="2062">SUM(T5668:T5677)</f>
        <v>0</v>
      </c>
      <c r="U5678" s="625">
        <f t="shared" si="2062"/>
        <v>0</v>
      </c>
      <c r="V5678" s="625">
        <f t="shared" ref="V5678:W5678" si="2063">SUM(V5668:V5677)</f>
        <v>0</v>
      </c>
      <c r="W5678" s="625">
        <f t="shared" si="2063"/>
        <v>0</v>
      </c>
      <c r="X5678" s="625">
        <f t="shared" ref="X5678:Y5678" si="2064">SUM(X5668:X5677)</f>
        <v>635</v>
      </c>
      <c r="Y5678" s="625">
        <f t="shared" si="2064"/>
        <v>0</v>
      </c>
      <c r="Z5678" s="18">
        <v>0</v>
      </c>
      <c r="AA5678" s="18">
        <v>1</v>
      </c>
      <c r="AB5678" s="18">
        <v>1</v>
      </c>
      <c r="AC5678" s="18"/>
      <c r="AD5678" s="18"/>
      <c r="AE5678" s="18"/>
      <c r="AF5678" s="832"/>
      <c r="AG5678" s="107"/>
      <c r="AH5678" s="107"/>
      <c r="AI5678" s="107"/>
      <c r="AJ5678" s="107"/>
      <c r="AK5678" s="107"/>
      <c r="AL5678" s="107"/>
    </row>
    <row r="5679" spans="1:38" s="44" customFormat="1" ht="15.75" customHeight="1" thickBot="1">
      <c r="A5679" s="660" t="s">
        <v>6519</v>
      </c>
      <c r="B5679" s="661"/>
      <c r="C5679" s="661"/>
      <c r="D5679" s="661"/>
      <c r="E5679" s="661"/>
      <c r="F5679" s="661"/>
      <c r="G5679" s="661"/>
      <c r="H5679" s="661"/>
      <c r="I5679" s="661"/>
      <c r="J5679" s="661"/>
      <c r="K5679" s="661"/>
      <c r="L5679" s="661"/>
      <c r="M5679" s="661"/>
      <c r="N5679" s="661"/>
      <c r="O5679" s="661"/>
      <c r="P5679" s="661"/>
      <c r="Q5679" s="661"/>
      <c r="R5679" s="661"/>
      <c r="S5679" s="661"/>
      <c r="T5679" s="661"/>
      <c r="U5679" s="661"/>
      <c r="V5679" s="661"/>
      <c r="W5679" s="661"/>
      <c r="X5679" s="661"/>
      <c r="Y5679" s="661"/>
      <c r="Z5679" s="661"/>
      <c r="AA5679" s="661"/>
      <c r="AB5679" s="661"/>
      <c r="AC5679" s="661"/>
      <c r="AD5679" s="661"/>
      <c r="AE5679" s="661"/>
      <c r="AF5679" s="662"/>
      <c r="AG5679" s="107"/>
      <c r="AH5679" s="107"/>
      <c r="AI5679" s="107"/>
      <c r="AJ5679" s="107"/>
      <c r="AK5679" s="107"/>
      <c r="AL5679" s="107"/>
    </row>
    <row r="5680" spans="1:38" s="44" customFormat="1" ht="165.75">
      <c r="A5680" s="621">
        <v>1</v>
      </c>
      <c r="B5680" s="627" t="s">
        <v>6653</v>
      </c>
      <c r="C5680" s="627" t="s">
        <v>6648</v>
      </c>
      <c r="D5680" s="627" t="s">
        <v>12697</v>
      </c>
      <c r="E5680" s="624" t="s">
        <v>16814</v>
      </c>
      <c r="F5680" s="624" t="s">
        <v>16683</v>
      </c>
      <c r="G5680" s="138"/>
      <c r="H5680" s="138"/>
      <c r="I5680" s="138"/>
      <c r="J5680" s="643" t="s">
        <v>1315</v>
      </c>
      <c r="K5680" s="643" t="s">
        <v>51</v>
      </c>
      <c r="L5680" s="624" t="s">
        <v>51</v>
      </c>
      <c r="M5680" s="202"/>
      <c r="N5680" s="138"/>
      <c r="O5680" s="624">
        <v>0</v>
      </c>
      <c r="P5680" s="624">
        <v>0</v>
      </c>
      <c r="Q5680" s="624">
        <v>0</v>
      </c>
      <c r="R5680" s="624">
        <v>0</v>
      </c>
      <c r="S5680" s="624">
        <v>0</v>
      </c>
      <c r="T5680" s="624">
        <v>0</v>
      </c>
      <c r="U5680" s="624">
        <v>0</v>
      </c>
      <c r="V5680" s="624">
        <v>0</v>
      </c>
      <c r="W5680" s="624">
        <v>0</v>
      </c>
      <c r="X5680" s="366">
        <v>430</v>
      </c>
      <c r="Y5680" s="624">
        <v>0</v>
      </c>
      <c r="Z5680" s="624" t="s">
        <v>51</v>
      </c>
      <c r="AA5680" s="627" t="s">
        <v>6655</v>
      </c>
      <c r="AB5680" s="624" t="s">
        <v>1315</v>
      </c>
      <c r="AC5680" s="84" t="s">
        <v>6649</v>
      </c>
      <c r="AD5680" s="84" t="s">
        <v>2015</v>
      </c>
      <c r="AE5680" s="84" t="s">
        <v>6650</v>
      </c>
      <c r="AF5680" s="85" t="s">
        <v>6651</v>
      </c>
      <c r="AG5680" s="107"/>
      <c r="AH5680" s="107"/>
      <c r="AI5680" s="107"/>
      <c r="AJ5680" s="107"/>
      <c r="AK5680" s="107"/>
      <c r="AL5680" s="107"/>
    </row>
    <row r="5681" spans="1:38" s="44" customFormat="1" ht="216.75">
      <c r="A5681" s="621">
        <v>2</v>
      </c>
      <c r="B5681" s="627" t="s">
        <v>6654</v>
      </c>
      <c r="C5681" s="627" t="s">
        <v>6648</v>
      </c>
      <c r="D5681" s="627" t="s">
        <v>12698</v>
      </c>
      <c r="E5681" s="624" t="s">
        <v>16815</v>
      </c>
      <c r="F5681" s="138"/>
      <c r="G5681" s="138"/>
      <c r="H5681" s="138"/>
      <c r="I5681" s="138"/>
      <c r="J5681" s="138"/>
      <c r="K5681" s="138"/>
      <c r="L5681" s="624" t="s">
        <v>51</v>
      </c>
      <c r="M5681" s="202"/>
      <c r="N5681" s="138"/>
      <c r="O5681" s="624">
        <v>0</v>
      </c>
      <c r="P5681" s="624">
        <v>0</v>
      </c>
      <c r="Q5681" s="624">
        <v>0</v>
      </c>
      <c r="R5681" s="624">
        <v>0</v>
      </c>
      <c r="S5681" s="624">
        <v>0</v>
      </c>
      <c r="T5681" s="624">
        <v>0</v>
      </c>
      <c r="U5681" s="624">
        <v>0</v>
      </c>
      <c r="V5681" s="624">
        <v>0</v>
      </c>
      <c r="W5681" s="624">
        <v>0</v>
      </c>
      <c r="X5681" s="366">
        <v>0</v>
      </c>
      <c r="Y5681" s="624">
        <v>0</v>
      </c>
      <c r="Z5681" s="624" t="s">
        <v>51</v>
      </c>
      <c r="AA5681" s="624" t="s">
        <v>5289</v>
      </c>
      <c r="AB5681" s="624" t="s">
        <v>5289</v>
      </c>
      <c r="AC5681" s="84" t="s">
        <v>5289</v>
      </c>
      <c r="AD5681" s="84" t="s">
        <v>5289</v>
      </c>
      <c r="AE5681" s="84" t="s">
        <v>5289</v>
      </c>
      <c r="AF5681" s="322" t="s">
        <v>5289</v>
      </c>
      <c r="AG5681" s="107"/>
      <c r="AH5681" s="107"/>
      <c r="AI5681" s="107"/>
      <c r="AJ5681" s="107"/>
      <c r="AK5681" s="107"/>
      <c r="AL5681" s="107"/>
    </row>
    <row r="5682" spans="1:38" s="44" customFormat="1" ht="178.5">
      <c r="A5682" s="621">
        <v>3</v>
      </c>
      <c r="B5682" s="627" t="s">
        <v>2131</v>
      </c>
      <c r="C5682" s="627" t="s">
        <v>6648</v>
      </c>
      <c r="D5682" s="627" t="s">
        <v>12699</v>
      </c>
      <c r="E5682" s="624" t="s">
        <v>16816</v>
      </c>
      <c r="F5682" s="138"/>
      <c r="G5682" s="138"/>
      <c r="H5682" s="138"/>
      <c r="I5682" s="138"/>
      <c r="J5682" s="138"/>
      <c r="K5682" s="138"/>
      <c r="L5682" s="624" t="s">
        <v>51</v>
      </c>
      <c r="M5682" s="202"/>
      <c r="N5682" s="138"/>
      <c r="O5682" s="624">
        <v>0</v>
      </c>
      <c r="P5682" s="624">
        <v>0</v>
      </c>
      <c r="Q5682" s="624">
        <v>0</v>
      </c>
      <c r="R5682" s="624">
        <v>0</v>
      </c>
      <c r="S5682" s="624">
        <v>0</v>
      </c>
      <c r="T5682" s="624">
        <v>0</v>
      </c>
      <c r="U5682" s="624">
        <v>0</v>
      </c>
      <c r="V5682" s="624">
        <v>0</v>
      </c>
      <c r="W5682" s="624">
        <v>0</v>
      </c>
      <c r="X5682" s="366">
        <v>13</v>
      </c>
      <c r="Y5682" s="624">
        <v>0</v>
      </c>
      <c r="Z5682" s="624" t="s">
        <v>51</v>
      </c>
      <c r="AA5682" s="624" t="s">
        <v>5289</v>
      </c>
      <c r="AB5682" s="624" t="s">
        <v>5289</v>
      </c>
      <c r="AC5682" s="84" t="s">
        <v>5289</v>
      </c>
      <c r="AD5682" s="84" t="s">
        <v>5289</v>
      </c>
      <c r="AE5682" s="84" t="s">
        <v>5289</v>
      </c>
      <c r="AF5682" s="322" t="s">
        <v>5289</v>
      </c>
      <c r="AG5682" s="107"/>
      <c r="AH5682" s="107"/>
      <c r="AI5682" s="107"/>
      <c r="AJ5682" s="107"/>
      <c r="AK5682" s="107"/>
      <c r="AL5682" s="107"/>
    </row>
    <row r="5683" spans="1:38" s="44" customFormat="1" ht="165.75">
      <c r="A5683" s="621">
        <v>4</v>
      </c>
      <c r="B5683" s="627" t="s">
        <v>1556</v>
      </c>
      <c r="C5683" s="627" t="s">
        <v>6648</v>
      </c>
      <c r="D5683" s="627" t="s">
        <v>6652</v>
      </c>
      <c r="E5683" s="624" t="s">
        <v>16817</v>
      </c>
      <c r="F5683" s="138"/>
      <c r="G5683" s="138"/>
      <c r="H5683" s="138"/>
      <c r="I5683" s="138"/>
      <c r="J5683" s="138"/>
      <c r="K5683" s="138"/>
      <c r="L5683" s="624" t="s">
        <v>51</v>
      </c>
      <c r="M5683" s="202"/>
      <c r="N5683" s="138"/>
      <c r="O5683" s="624">
        <v>0</v>
      </c>
      <c r="P5683" s="624">
        <v>0</v>
      </c>
      <c r="Q5683" s="624">
        <v>0</v>
      </c>
      <c r="R5683" s="624">
        <v>0</v>
      </c>
      <c r="S5683" s="624">
        <v>0</v>
      </c>
      <c r="T5683" s="624">
        <v>0</v>
      </c>
      <c r="U5683" s="624">
        <v>0</v>
      </c>
      <c r="V5683" s="624">
        <v>0</v>
      </c>
      <c r="W5683" s="624">
        <v>0</v>
      </c>
      <c r="X5683" s="366">
        <v>7</v>
      </c>
      <c r="Y5683" s="624">
        <v>0</v>
      </c>
      <c r="Z5683" s="624" t="s">
        <v>51</v>
      </c>
      <c r="AA5683" s="624" t="s">
        <v>5289</v>
      </c>
      <c r="AB5683" s="624" t="s">
        <v>5289</v>
      </c>
      <c r="AC5683" s="84" t="s">
        <v>5289</v>
      </c>
      <c r="AD5683" s="84" t="s">
        <v>5289</v>
      </c>
      <c r="AE5683" s="84" t="s">
        <v>5289</v>
      </c>
      <c r="AF5683" s="322" t="s">
        <v>5289</v>
      </c>
      <c r="AG5683" s="107"/>
      <c r="AH5683" s="107"/>
      <c r="AI5683" s="107"/>
      <c r="AJ5683" s="107"/>
      <c r="AK5683" s="107"/>
      <c r="AL5683" s="107"/>
    </row>
    <row r="5684" spans="1:38" s="44" customFormat="1" ht="178.5">
      <c r="A5684" s="621">
        <v>5</v>
      </c>
      <c r="B5684" s="627" t="s">
        <v>1597</v>
      </c>
      <c r="C5684" s="627" t="s">
        <v>6648</v>
      </c>
      <c r="D5684" s="627" t="s">
        <v>12700</v>
      </c>
      <c r="E5684" s="624" t="s">
        <v>16818</v>
      </c>
      <c r="F5684" s="138"/>
      <c r="G5684" s="138"/>
      <c r="H5684" s="138"/>
      <c r="I5684" s="138"/>
      <c r="J5684" s="138"/>
      <c r="K5684" s="138"/>
      <c r="L5684" s="624" t="s">
        <v>51</v>
      </c>
      <c r="M5684" s="202"/>
      <c r="N5684" s="138"/>
      <c r="O5684" s="624">
        <v>0</v>
      </c>
      <c r="P5684" s="624">
        <v>0</v>
      </c>
      <c r="Q5684" s="624">
        <v>0</v>
      </c>
      <c r="R5684" s="624">
        <v>0</v>
      </c>
      <c r="S5684" s="624">
        <v>0</v>
      </c>
      <c r="T5684" s="624">
        <v>0</v>
      </c>
      <c r="U5684" s="624">
        <v>0</v>
      </c>
      <c r="V5684" s="624">
        <v>0</v>
      </c>
      <c r="W5684" s="624">
        <v>0</v>
      </c>
      <c r="X5684" s="366">
        <v>2</v>
      </c>
      <c r="Y5684" s="624">
        <v>0</v>
      </c>
      <c r="Z5684" s="624" t="s">
        <v>51</v>
      </c>
      <c r="AA5684" s="624" t="s">
        <v>5289</v>
      </c>
      <c r="AB5684" s="624" t="s">
        <v>5289</v>
      </c>
      <c r="AC5684" s="84" t="s">
        <v>5289</v>
      </c>
      <c r="AD5684" s="84" t="s">
        <v>5289</v>
      </c>
      <c r="AE5684" s="84" t="s">
        <v>5289</v>
      </c>
      <c r="AF5684" s="322" t="s">
        <v>5289</v>
      </c>
      <c r="AG5684" s="107"/>
      <c r="AH5684" s="107"/>
      <c r="AI5684" s="107"/>
      <c r="AJ5684" s="107"/>
      <c r="AK5684" s="107"/>
      <c r="AL5684" s="107"/>
    </row>
    <row r="5685" spans="1:38" s="44" customFormat="1" ht="216.75">
      <c r="A5685" s="621">
        <v>6</v>
      </c>
      <c r="B5685" s="627" t="s">
        <v>6180</v>
      </c>
      <c r="C5685" s="627" t="s">
        <v>6648</v>
      </c>
      <c r="D5685" s="627" t="s">
        <v>12701</v>
      </c>
      <c r="E5685" s="624" t="s">
        <v>16819</v>
      </c>
      <c r="F5685" s="138"/>
      <c r="G5685" s="138"/>
      <c r="H5685" s="138"/>
      <c r="I5685" s="138"/>
      <c r="J5685" s="138"/>
      <c r="K5685" s="138"/>
      <c r="L5685" s="624" t="s">
        <v>51</v>
      </c>
      <c r="M5685" s="202"/>
      <c r="N5685" s="138"/>
      <c r="O5685" s="624">
        <v>0</v>
      </c>
      <c r="P5685" s="624">
        <v>0</v>
      </c>
      <c r="Q5685" s="624">
        <v>0</v>
      </c>
      <c r="R5685" s="624">
        <v>0</v>
      </c>
      <c r="S5685" s="624">
        <v>0</v>
      </c>
      <c r="T5685" s="624">
        <v>0</v>
      </c>
      <c r="U5685" s="624">
        <v>0</v>
      </c>
      <c r="V5685" s="624">
        <v>0</v>
      </c>
      <c r="W5685" s="624">
        <v>0</v>
      </c>
      <c r="X5685" s="366">
        <v>0</v>
      </c>
      <c r="Y5685" s="624">
        <v>0</v>
      </c>
      <c r="Z5685" s="624" t="s">
        <v>51</v>
      </c>
      <c r="AA5685" s="624" t="s">
        <v>5289</v>
      </c>
      <c r="AB5685" s="624" t="s">
        <v>5289</v>
      </c>
      <c r="AC5685" s="84" t="s">
        <v>5289</v>
      </c>
      <c r="AD5685" s="84" t="s">
        <v>5289</v>
      </c>
      <c r="AE5685" s="84" t="s">
        <v>5289</v>
      </c>
      <c r="AF5685" s="322" t="s">
        <v>5289</v>
      </c>
      <c r="AG5685" s="107"/>
      <c r="AH5685" s="107"/>
      <c r="AI5685" s="107"/>
      <c r="AJ5685" s="107"/>
      <c r="AK5685" s="107"/>
      <c r="AL5685" s="107"/>
    </row>
    <row r="5686" spans="1:38" s="44" customFormat="1" ht="255">
      <c r="A5686" s="621">
        <v>7</v>
      </c>
      <c r="B5686" s="627" t="s">
        <v>6182</v>
      </c>
      <c r="C5686" s="627" t="s">
        <v>6648</v>
      </c>
      <c r="D5686" s="627" t="s">
        <v>12702</v>
      </c>
      <c r="E5686" s="624" t="s">
        <v>16820</v>
      </c>
      <c r="F5686" s="138"/>
      <c r="G5686" s="138"/>
      <c r="H5686" s="138"/>
      <c r="I5686" s="138"/>
      <c r="J5686" s="138"/>
      <c r="K5686" s="138"/>
      <c r="L5686" s="624" t="s">
        <v>51</v>
      </c>
      <c r="M5686" s="202"/>
      <c r="N5686" s="138"/>
      <c r="O5686" s="624">
        <v>0</v>
      </c>
      <c r="P5686" s="624">
        <v>0</v>
      </c>
      <c r="Q5686" s="624">
        <v>0</v>
      </c>
      <c r="R5686" s="624">
        <v>0</v>
      </c>
      <c r="S5686" s="624">
        <v>0</v>
      </c>
      <c r="T5686" s="624">
        <v>0</v>
      </c>
      <c r="U5686" s="624">
        <v>0</v>
      </c>
      <c r="V5686" s="624">
        <v>0</v>
      </c>
      <c r="W5686" s="624">
        <v>0</v>
      </c>
      <c r="X5686" s="366">
        <v>0</v>
      </c>
      <c r="Y5686" s="624">
        <v>0</v>
      </c>
      <c r="Z5686" s="624" t="s">
        <v>51</v>
      </c>
      <c r="AA5686" s="624" t="s">
        <v>5289</v>
      </c>
      <c r="AB5686" s="624" t="s">
        <v>5289</v>
      </c>
      <c r="AC5686" s="84" t="s">
        <v>5289</v>
      </c>
      <c r="AD5686" s="84" t="s">
        <v>5289</v>
      </c>
      <c r="AE5686" s="84" t="s">
        <v>5289</v>
      </c>
      <c r="AF5686" s="322" t="s">
        <v>5289</v>
      </c>
      <c r="AG5686" s="107"/>
      <c r="AH5686" s="107"/>
      <c r="AI5686" s="107"/>
      <c r="AJ5686" s="107"/>
      <c r="AK5686" s="107"/>
      <c r="AL5686" s="107"/>
    </row>
    <row r="5687" spans="1:38" s="44" customFormat="1" ht="191.25">
      <c r="A5687" s="621">
        <v>8</v>
      </c>
      <c r="B5687" s="627" t="s">
        <v>1737</v>
      </c>
      <c r="C5687" s="627" t="s">
        <v>6648</v>
      </c>
      <c r="D5687" s="627" t="s">
        <v>12703</v>
      </c>
      <c r="E5687" s="624" t="s">
        <v>16821</v>
      </c>
      <c r="F5687" s="138"/>
      <c r="G5687" s="138"/>
      <c r="H5687" s="138"/>
      <c r="I5687" s="138"/>
      <c r="J5687" s="138"/>
      <c r="K5687" s="138"/>
      <c r="L5687" s="624" t="s">
        <v>51</v>
      </c>
      <c r="M5687" s="202"/>
      <c r="N5687" s="138"/>
      <c r="O5687" s="624">
        <v>0</v>
      </c>
      <c r="P5687" s="624">
        <v>0</v>
      </c>
      <c r="Q5687" s="624">
        <v>0</v>
      </c>
      <c r="R5687" s="624">
        <v>0</v>
      </c>
      <c r="S5687" s="624">
        <v>0</v>
      </c>
      <c r="T5687" s="624">
        <v>0</v>
      </c>
      <c r="U5687" s="624">
        <v>0</v>
      </c>
      <c r="V5687" s="624">
        <v>0</v>
      </c>
      <c r="W5687" s="624">
        <v>0</v>
      </c>
      <c r="X5687" s="366">
        <v>0</v>
      </c>
      <c r="Y5687" s="624">
        <v>0</v>
      </c>
      <c r="Z5687" s="624" t="s">
        <v>51</v>
      </c>
      <c r="AA5687" s="624" t="s">
        <v>5289</v>
      </c>
      <c r="AB5687" s="624" t="s">
        <v>5289</v>
      </c>
      <c r="AC5687" s="84" t="s">
        <v>5289</v>
      </c>
      <c r="AD5687" s="84" t="s">
        <v>5289</v>
      </c>
      <c r="AE5687" s="84" t="s">
        <v>5289</v>
      </c>
      <c r="AF5687" s="322" t="s">
        <v>5289</v>
      </c>
      <c r="AG5687" s="107"/>
      <c r="AH5687" s="107"/>
      <c r="AI5687" s="107"/>
      <c r="AJ5687" s="107"/>
      <c r="AK5687" s="107"/>
      <c r="AL5687" s="107"/>
    </row>
    <row r="5688" spans="1:38" s="44" customFormat="1" ht="255">
      <c r="A5688" s="621">
        <v>9</v>
      </c>
      <c r="B5688" s="627" t="s">
        <v>14016</v>
      </c>
      <c r="C5688" s="627" t="s">
        <v>6648</v>
      </c>
      <c r="D5688" s="627" t="s">
        <v>14017</v>
      </c>
      <c r="E5688" s="624" t="s">
        <v>16822</v>
      </c>
      <c r="F5688" s="272"/>
      <c r="G5688" s="272"/>
      <c r="H5688" s="272"/>
      <c r="I5688" s="272"/>
      <c r="J5688" s="272"/>
      <c r="K5688" s="272"/>
      <c r="L5688" s="629" t="s">
        <v>51</v>
      </c>
      <c r="M5688" s="276"/>
      <c r="N5688" s="272"/>
      <c r="O5688" s="624">
        <v>0</v>
      </c>
      <c r="P5688" s="624">
        <v>0</v>
      </c>
      <c r="Q5688" s="624">
        <v>0</v>
      </c>
      <c r="R5688" s="624">
        <v>0</v>
      </c>
      <c r="S5688" s="624">
        <v>0</v>
      </c>
      <c r="T5688" s="624">
        <v>0</v>
      </c>
      <c r="U5688" s="624">
        <v>0</v>
      </c>
      <c r="V5688" s="624">
        <v>0</v>
      </c>
      <c r="W5688" s="624">
        <v>0</v>
      </c>
      <c r="X5688" s="366">
        <v>0</v>
      </c>
      <c r="Y5688" s="624">
        <v>0</v>
      </c>
      <c r="Z5688" s="624" t="s">
        <v>51</v>
      </c>
      <c r="AA5688" s="624" t="s">
        <v>5289</v>
      </c>
      <c r="AB5688" s="624" t="s">
        <v>5289</v>
      </c>
      <c r="AC5688" s="84" t="s">
        <v>5289</v>
      </c>
      <c r="AD5688" s="84" t="s">
        <v>5289</v>
      </c>
      <c r="AE5688" s="84" t="s">
        <v>5289</v>
      </c>
      <c r="AF5688" s="322" t="s">
        <v>5289</v>
      </c>
      <c r="AG5688" s="107"/>
      <c r="AH5688" s="107"/>
      <c r="AI5688" s="107"/>
      <c r="AJ5688" s="107"/>
      <c r="AK5688" s="107"/>
      <c r="AL5688" s="107"/>
    </row>
    <row r="5689" spans="1:38" s="44" customFormat="1" ht="15.75" customHeight="1" thickBot="1">
      <c r="A5689" s="18"/>
      <c r="B5689" s="625">
        <v>9</v>
      </c>
      <c r="C5689" s="625"/>
      <c r="D5689" s="625">
        <v>9</v>
      </c>
      <c r="E5689" s="625">
        <v>9</v>
      </c>
      <c r="F5689" s="625"/>
      <c r="G5689" s="625"/>
      <c r="H5689" s="625">
        <v>0</v>
      </c>
      <c r="I5689" s="625"/>
      <c r="J5689" s="625">
        <v>0</v>
      </c>
      <c r="K5689" s="625">
        <v>0</v>
      </c>
      <c r="L5689" s="625">
        <v>0</v>
      </c>
      <c r="M5689" s="199"/>
      <c r="N5689" s="625">
        <f>SUM(N5680:N5687)</f>
        <v>0</v>
      </c>
      <c r="O5689" s="625">
        <f t="shared" ref="O5689" si="2065">SUM(O5680:O5683)+SUM(O5684:O5688)</f>
        <v>0</v>
      </c>
      <c r="P5689" s="625">
        <f t="shared" ref="P5689:Q5689" si="2066">SUM(P5680:P5683)+SUM(P5684:P5688)</f>
        <v>0</v>
      </c>
      <c r="Q5689" s="625">
        <f t="shared" si="2066"/>
        <v>0</v>
      </c>
      <c r="R5689" s="625">
        <f t="shared" ref="R5689" si="2067">SUM(R5680:R5683)+SUM(R5684:R5688)</f>
        <v>0</v>
      </c>
      <c r="S5689" s="625">
        <f t="shared" ref="S5689" si="2068">SUM(S5680:S5683)+SUM(S5684:S5688)</f>
        <v>0</v>
      </c>
      <c r="T5689" s="625">
        <f t="shared" ref="T5689:U5689" si="2069">SUM(T5680:T5683)+SUM(T5684:T5688)</f>
        <v>0</v>
      </c>
      <c r="U5689" s="625">
        <f t="shared" si="2069"/>
        <v>0</v>
      </c>
      <c r="V5689" s="625">
        <f t="shared" ref="V5689:W5689" si="2070">SUM(V5680:V5683)+SUM(V5684:V5688)</f>
        <v>0</v>
      </c>
      <c r="W5689" s="625">
        <f t="shared" si="2070"/>
        <v>0</v>
      </c>
      <c r="X5689" s="625">
        <f t="shared" ref="X5689:Y5689" si="2071">SUM(X5680:X5683)+SUM(X5684:X5688)</f>
        <v>452</v>
      </c>
      <c r="Y5689" s="625">
        <f t="shared" si="2071"/>
        <v>0</v>
      </c>
      <c r="Z5689" s="18">
        <v>0</v>
      </c>
      <c r="AA5689" s="18">
        <v>1</v>
      </c>
      <c r="AB5689" s="18">
        <v>0</v>
      </c>
      <c r="AC5689" s="18"/>
      <c r="AD5689" s="18"/>
      <c r="AE5689" s="18"/>
      <c r="AF5689" s="832"/>
      <c r="AG5689" s="107"/>
      <c r="AH5689" s="107"/>
      <c r="AI5689" s="107"/>
      <c r="AJ5689" s="107"/>
      <c r="AK5689" s="107"/>
      <c r="AL5689" s="107"/>
    </row>
    <row r="5690" spans="1:38" s="44" customFormat="1" ht="15.75" customHeight="1" thickBot="1">
      <c r="A5690" s="660" t="s">
        <v>6520</v>
      </c>
      <c r="B5690" s="661"/>
      <c r="C5690" s="661"/>
      <c r="D5690" s="661"/>
      <c r="E5690" s="661"/>
      <c r="F5690" s="661"/>
      <c r="G5690" s="661"/>
      <c r="H5690" s="661"/>
      <c r="I5690" s="661"/>
      <c r="J5690" s="661"/>
      <c r="K5690" s="661"/>
      <c r="L5690" s="661"/>
      <c r="M5690" s="661"/>
      <c r="N5690" s="661"/>
      <c r="O5690" s="661"/>
      <c r="P5690" s="661"/>
      <c r="Q5690" s="661"/>
      <c r="R5690" s="661"/>
      <c r="S5690" s="661"/>
      <c r="T5690" s="661"/>
      <c r="U5690" s="661"/>
      <c r="V5690" s="661"/>
      <c r="W5690" s="661"/>
      <c r="X5690" s="661"/>
      <c r="Y5690" s="661"/>
      <c r="Z5690" s="661"/>
      <c r="AA5690" s="661"/>
      <c r="AB5690" s="661"/>
      <c r="AC5690" s="661"/>
      <c r="AD5690" s="661"/>
      <c r="AE5690" s="661"/>
      <c r="AF5690" s="662"/>
      <c r="AG5690" s="107"/>
      <c r="AH5690" s="107"/>
      <c r="AI5690" s="107"/>
      <c r="AJ5690" s="107"/>
      <c r="AK5690" s="107"/>
      <c r="AL5690" s="107"/>
    </row>
    <row r="5691" spans="1:38" s="44" customFormat="1" ht="242.25">
      <c r="A5691" s="621">
        <v>1</v>
      </c>
      <c r="B5691" s="627" t="s">
        <v>6674</v>
      </c>
      <c r="C5691" s="627" t="s">
        <v>6675</v>
      </c>
      <c r="D5691" s="627" t="s">
        <v>7061</v>
      </c>
      <c r="E5691" s="624" t="s">
        <v>40</v>
      </c>
      <c r="F5691" s="624" t="s">
        <v>51</v>
      </c>
      <c r="G5691" s="138"/>
      <c r="H5691" s="138"/>
      <c r="I5691" s="138"/>
      <c r="J5691" s="627" t="s">
        <v>6676</v>
      </c>
      <c r="K5691" s="643" t="s">
        <v>6656</v>
      </c>
      <c r="L5691" s="624" t="s">
        <v>51</v>
      </c>
      <c r="M5691" s="202"/>
      <c r="N5691" s="138"/>
      <c r="O5691" s="624">
        <v>0</v>
      </c>
      <c r="P5691" s="624">
        <v>0</v>
      </c>
      <c r="Q5691" s="624">
        <v>0</v>
      </c>
      <c r="R5691" s="624">
        <v>0</v>
      </c>
      <c r="S5691" s="624">
        <v>0</v>
      </c>
      <c r="T5691" s="624">
        <v>0</v>
      </c>
      <c r="U5691" s="624">
        <v>0</v>
      </c>
      <c r="V5691" s="624">
        <v>0</v>
      </c>
      <c r="W5691" s="624">
        <v>0</v>
      </c>
      <c r="X5691" s="366">
        <v>1594</v>
      </c>
      <c r="Y5691" s="624">
        <v>0</v>
      </c>
      <c r="Z5691" s="624" t="s">
        <v>51</v>
      </c>
      <c r="AA5691" s="627" t="s">
        <v>6677</v>
      </c>
      <c r="AB5691" s="627" t="s">
        <v>6678</v>
      </c>
      <c r="AC5691" s="84" t="s">
        <v>6657</v>
      </c>
      <c r="AD5691" s="84" t="s">
        <v>6658</v>
      </c>
      <c r="AE5691" s="284" t="s">
        <v>6659</v>
      </c>
      <c r="AF5691" s="85" t="s">
        <v>6660</v>
      </c>
      <c r="AG5691" s="107"/>
      <c r="AH5691" s="107"/>
      <c r="AI5691" s="107"/>
      <c r="AJ5691" s="107"/>
      <c r="AK5691" s="107"/>
      <c r="AL5691" s="107"/>
    </row>
    <row r="5692" spans="1:38" s="44" customFormat="1" ht="114.75">
      <c r="A5692" s="621">
        <v>2</v>
      </c>
      <c r="B5692" s="627" t="s">
        <v>7062</v>
      </c>
      <c r="C5692" s="627" t="s">
        <v>6675</v>
      </c>
      <c r="D5692" s="627" t="s">
        <v>7063</v>
      </c>
      <c r="E5692" s="624" t="s">
        <v>40</v>
      </c>
      <c r="F5692" s="624" t="s">
        <v>19012</v>
      </c>
      <c r="G5692" s="624" t="s">
        <v>51</v>
      </c>
      <c r="H5692" s="624">
        <v>3</v>
      </c>
      <c r="I5692" s="624" t="s">
        <v>527</v>
      </c>
      <c r="J5692" s="624" t="s">
        <v>5289</v>
      </c>
      <c r="K5692" s="643" t="s">
        <v>6661</v>
      </c>
      <c r="L5692" s="624" t="s">
        <v>40</v>
      </c>
      <c r="M5692" s="627" t="s">
        <v>13014</v>
      </c>
      <c r="N5692" s="624">
        <v>0</v>
      </c>
      <c r="O5692" s="624">
        <v>0</v>
      </c>
      <c r="P5692" s="624">
        <v>0</v>
      </c>
      <c r="Q5692" s="624">
        <v>0</v>
      </c>
      <c r="R5692" s="624">
        <v>0</v>
      </c>
      <c r="S5692" s="624">
        <v>0</v>
      </c>
      <c r="T5692" s="624">
        <v>0</v>
      </c>
      <c r="U5692" s="624">
        <v>0</v>
      </c>
      <c r="V5692" s="624">
        <v>0</v>
      </c>
      <c r="W5692" s="624">
        <v>0</v>
      </c>
      <c r="X5692" s="366">
        <v>0</v>
      </c>
      <c r="Y5692" s="624">
        <v>0</v>
      </c>
      <c r="Z5692" s="624" t="s">
        <v>51</v>
      </c>
      <c r="AA5692" s="624" t="s">
        <v>5289</v>
      </c>
      <c r="AB5692" s="624" t="s">
        <v>5289</v>
      </c>
      <c r="AC5692" s="84" t="s">
        <v>5289</v>
      </c>
      <c r="AD5692" s="84" t="s">
        <v>5289</v>
      </c>
      <c r="AE5692" s="84" t="s">
        <v>5289</v>
      </c>
      <c r="AF5692" s="84" t="s">
        <v>5289</v>
      </c>
      <c r="AG5692" s="107"/>
      <c r="AH5692" s="107"/>
      <c r="AI5692" s="107"/>
      <c r="AJ5692" s="107"/>
      <c r="AK5692" s="107"/>
      <c r="AL5692" s="107"/>
    </row>
    <row r="5693" spans="1:38" s="44" customFormat="1" ht="76.5">
      <c r="A5693" s="621">
        <v>3</v>
      </c>
      <c r="B5693" s="627" t="s">
        <v>6662</v>
      </c>
      <c r="C5693" s="627" t="s">
        <v>6675</v>
      </c>
      <c r="D5693" s="627" t="s">
        <v>7064</v>
      </c>
      <c r="E5693" s="624" t="s">
        <v>40</v>
      </c>
      <c r="F5693" s="624" t="s">
        <v>51</v>
      </c>
      <c r="G5693" s="138"/>
      <c r="H5693" s="138"/>
      <c r="I5693" s="138"/>
      <c r="J5693" s="624" t="s">
        <v>5289</v>
      </c>
      <c r="K5693" s="643" t="s">
        <v>6663</v>
      </c>
      <c r="L5693" s="624" t="s">
        <v>51</v>
      </c>
      <c r="M5693" s="202"/>
      <c r="N5693" s="138"/>
      <c r="O5693" s="624">
        <v>0</v>
      </c>
      <c r="P5693" s="624">
        <v>0</v>
      </c>
      <c r="Q5693" s="624">
        <v>0</v>
      </c>
      <c r="R5693" s="624">
        <v>0</v>
      </c>
      <c r="S5693" s="624">
        <v>0</v>
      </c>
      <c r="T5693" s="624">
        <v>0</v>
      </c>
      <c r="U5693" s="624">
        <v>0</v>
      </c>
      <c r="V5693" s="624">
        <v>0</v>
      </c>
      <c r="W5693" s="624">
        <v>0</v>
      </c>
      <c r="X5693" s="366">
        <v>3</v>
      </c>
      <c r="Y5693" s="624">
        <v>0</v>
      </c>
      <c r="Z5693" s="624" t="s">
        <v>51</v>
      </c>
      <c r="AA5693" s="624" t="s">
        <v>5289</v>
      </c>
      <c r="AB5693" s="624" t="s">
        <v>5289</v>
      </c>
      <c r="AC5693" s="84" t="s">
        <v>5289</v>
      </c>
      <c r="AD5693" s="84" t="s">
        <v>5289</v>
      </c>
      <c r="AE5693" s="84" t="s">
        <v>5289</v>
      </c>
      <c r="AF5693" s="84" t="s">
        <v>5289</v>
      </c>
      <c r="AG5693" s="107"/>
      <c r="AH5693" s="107"/>
      <c r="AI5693" s="107"/>
      <c r="AJ5693" s="107"/>
      <c r="AK5693" s="107"/>
      <c r="AL5693" s="107"/>
    </row>
    <row r="5694" spans="1:38" s="44" customFormat="1" ht="102">
      <c r="A5694" s="621">
        <v>4</v>
      </c>
      <c r="B5694" s="627" t="s">
        <v>6664</v>
      </c>
      <c r="C5694" s="627" t="s">
        <v>6675</v>
      </c>
      <c r="D5694" s="627" t="s">
        <v>7065</v>
      </c>
      <c r="E5694" s="624" t="s">
        <v>40</v>
      </c>
      <c r="F5694" s="624" t="s">
        <v>51</v>
      </c>
      <c r="G5694" s="138"/>
      <c r="H5694" s="138"/>
      <c r="I5694" s="138"/>
      <c r="J5694" s="624" t="s">
        <v>5289</v>
      </c>
      <c r="K5694" s="643" t="s">
        <v>6665</v>
      </c>
      <c r="L5694" s="624" t="s">
        <v>51</v>
      </c>
      <c r="M5694" s="202"/>
      <c r="N5694" s="138"/>
      <c r="O5694" s="624">
        <v>0</v>
      </c>
      <c r="P5694" s="624">
        <v>0</v>
      </c>
      <c r="Q5694" s="624">
        <v>0</v>
      </c>
      <c r="R5694" s="624">
        <v>0</v>
      </c>
      <c r="S5694" s="624">
        <v>0</v>
      </c>
      <c r="T5694" s="624">
        <v>0</v>
      </c>
      <c r="U5694" s="624">
        <v>0</v>
      </c>
      <c r="V5694" s="624">
        <v>0</v>
      </c>
      <c r="W5694" s="624">
        <v>0</v>
      </c>
      <c r="X5694" s="366">
        <v>0</v>
      </c>
      <c r="Y5694" s="624">
        <v>0</v>
      </c>
      <c r="Z5694" s="624" t="s">
        <v>51</v>
      </c>
      <c r="AA5694" s="624" t="s">
        <v>5289</v>
      </c>
      <c r="AB5694" s="624" t="s">
        <v>5289</v>
      </c>
      <c r="AC5694" s="84" t="s">
        <v>5289</v>
      </c>
      <c r="AD5694" s="84" t="s">
        <v>5289</v>
      </c>
      <c r="AE5694" s="84" t="s">
        <v>5289</v>
      </c>
      <c r="AF5694" s="84" t="s">
        <v>5289</v>
      </c>
      <c r="AG5694" s="107"/>
      <c r="AH5694" s="107"/>
      <c r="AI5694" s="107"/>
      <c r="AJ5694" s="107"/>
      <c r="AK5694" s="107"/>
      <c r="AL5694" s="107"/>
    </row>
    <row r="5695" spans="1:38" s="44" customFormat="1" ht="127.5">
      <c r="A5695" s="621">
        <v>5</v>
      </c>
      <c r="B5695" s="627" t="s">
        <v>6666</v>
      </c>
      <c r="C5695" s="627" t="s">
        <v>6675</v>
      </c>
      <c r="D5695" s="627" t="s">
        <v>7066</v>
      </c>
      <c r="E5695" s="624" t="s">
        <v>40</v>
      </c>
      <c r="F5695" s="624" t="s">
        <v>51</v>
      </c>
      <c r="G5695" s="138"/>
      <c r="H5695" s="138"/>
      <c r="I5695" s="138"/>
      <c r="J5695" s="624" t="s">
        <v>5289</v>
      </c>
      <c r="K5695" s="643" t="s">
        <v>6667</v>
      </c>
      <c r="L5695" s="624" t="s">
        <v>40</v>
      </c>
      <c r="M5695" s="627" t="s">
        <v>13014</v>
      </c>
      <c r="N5695" s="624">
        <v>0</v>
      </c>
      <c r="O5695" s="624">
        <v>0</v>
      </c>
      <c r="P5695" s="624">
        <v>0</v>
      </c>
      <c r="Q5695" s="624">
        <v>0</v>
      </c>
      <c r="R5695" s="624">
        <v>0</v>
      </c>
      <c r="S5695" s="624">
        <v>0</v>
      </c>
      <c r="T5695" s="624">
        <v>0</v>
      </c>
      <c r="U5695" s="624">
        <v>0</v>
      </c>
      <c r="V5695" s="624">
        <v>0</v>
      </c>
      <c r="W5695" s="624">
        <v>0</v>
      </c>
      <c r="X5695" s="366">
        <v>2</v>
      </c>
      <c r="Y5695" s="624">
        <v>0</v>
      </c>
      <c r="Z5695" s="624" t="s">
        <v>51</v>
      </c>
      <c r="AA5695" s="624" t="s">
        <v>5289</v>
      </c>
      <c r="AB5695" s="624" t="s">
        <v>5289</v>
      </c>
      <c r="AC5695" s="84" t="s">
        <v>5289</v>
      </c>
      <c r="AD5695" s="84" t="s">
        <v>5289</v>
      </c>
      <c r="AE5695" s="84" t="s">
        <v>5289</v>
      </c>
      <c r="AF5695" s="84" t="s">
        <v>5289</v>
      </c>
      <c r="AG5695" s="107"/>
      <c r="AH5695" s="107"/>
      <c r="AI5695" s="107"/>
      <c r="AJ5695" s="107"/>
      <c r="AK5695" s="107"/>
      <c r="AL5695" s="107"/>
    </row>
    <row r="5696" spans="1:38" s="44" customFormat="1" ht="114.75">
      <c r="A5696" s="621">
        <v>6</v>
      </c>
      <c r="B5696" s="627" t="s">
        <v>6668</v>
      </c>
      <c r="C5696" s="627" t="s">
        <v>6675</v>
      </c>
      <c r="D5696" s="627" t="s">
        <v>7067</v>
      </c>
      <c r="E5696" s="624" t="s">
        <v>40</v>
      </c>
      <c r="F5696" s="624" t="s">
        <v>19012</v>
      </c>
      <c r="G5696" s="624" t="s">
        <v>51</v>
      </c>
      <c r="H5696" s="624">
        <v>3</v>
      </c>
      <c r="I5696" s="624" t="s">
        <v>527</v>
      </c>
      <c r="J5696" s="624" t="s">
        <v>5289</v>
      </c>
      <c r="K5696" s="643" t="s">
        <v>6669</v>
      </c>
      <c r="L5696" s="624" t="s">
        <v>51</v>
      </c>
      <c r="M5696" s="202"/>
      <c r="N5696" s="138"/>
      <c r="O5696" s="624">
        <v>0</v>
      </c>
      <c r="P5696" s="624">
        <v>0</v>
      </c>
      <c r="Q5696" s="624">
        <v>0</v>
      </c>
      <c r="R5696" s="624">
        <v>0</v>
      </c>
      <c r="S5696" s="624">
        <v>0</v>
      </c>
      <c r="T5696" s="624">
        <v>0</v>
      </c>
      <c r="U5696" s="624">
        <v>0</v>
      </c>
      <c r="V5696" s="624">
        <v>0</v>
      </c>
      <c r="W5696" s="624">
        <v>0</v>
      </c>
      <c r="X5696" s="366">
        <v>0</v>
      </c>
      <c r="Y5696" s="624">
        <v>0</v>
      </c>
      <c r="Z5696" s="624" t="s">
        <v>51</v>
      </c>
      <c r="AA5696" s="624" t="s">
        <v>5289</v>
      </c>
      <c r="AB5696" s="624" t="s">
        <v>5289</v>
      </c>
      <c r="AC5696" s="84" t="s">
        <v>5289</v>
      </c>
      <c r="AD5696" s="84" t="s">
        <v>5289</v>
      </c>
      <c r="AE5696" s="84" t="s">
        <v>5289</v>
      </c>
      <c r="AF5696" s="84" t="s">
        <v>5289</v>
      </c>
      <c r="AG5696" s="107"/>
      <c r="AH5696" s="107"/>
      <c r="AI5696" s="107"/>
      <c r="AJ5696" s="107"/>
      <c r="AK5696" s="107"/>
      <c r="AL5696" s="107"/>
    </row>
    <row r="5697" spans="1:38" s="44" customFormat="1" ht="89.25">
      <c r="A5697" s="621">
        <v>7</v>
      </c>
      <c r="B5697" s="627" t="s">
        <v>7068</v>
      </c>
      <c r="C5697" s="627" t="s">
        <v>6675</v>
      </c>
      <c r="D5697" s="627" t="s">
        <v>7069</v>
      </c>
      <c r="E5697" s="624" t="s">
        <v>40</v>
      </c>
      <c r="F5697" s="624" t="s">
        <v>51</v>
      </c>
      <c r="G5697" s="138"/>
      <c r="H5697" s="138"/>
      <c r="I5697" s="138"/>
      <c r="J5697" s="624" t="s">
        <v>5289</v>
      </c>
      <c r="K5697" s="643" t="s">
        <v>6670</v>
      </c>
      <c r="L5697" s="624" t="s">
        <v>51</v>
      </c>
      <c r="M5697" s="202"/>
      <c r="N5697" s="138"/>
      <c r="O5697" s="624">
        <v>0</v>
      </c>
      <c r="P5697" s="624">
        <v>0</v>
      </c>
      <c r="Q5697" s="624">
        <v>0</v>
      </c>
      <c r="R5697" s="624">
        <v>0</v>
      </c>
      <c r="S5697" s="624">
        <v>0</v>
      </c>
      <c r="T5697" s="624">
        <v>0</v>
      </c>
      <c r="U5697" s="624">
        <v>0</v>
      </c>
      <c r="V5697" s="624">
        <v>0</v>
      </c>
      <c r="W5697" s="624">
        <v>0</v>
      </c>
      <c r="X5697" s="366">
        <v>1</v>
      </c>
      <c r="Y5697" s="624">
        <v>0</v>
      </c>
      <c r="Z5697" s="624" t="s">
        <v>51</v>
      </c>
      <c r="AA5697" s="624" t="s">
        <v>5289</v>
      </c>
      <c r="AB5697" s="624" t="s">
        <v>5289</v>
      </c>
      <c r="AC5697" s="84" t="s">
        <v>5289</v>
      </c>
      <c r="AD5697" s="84" t="s">
        <v>5289</v>
      </c>
      <c r="AE5697" s="84" t="s">
        <v>5289</v>
      </c>
      <c r="AF5697" s="84" t="s">
        <v>5289</v>
      </c>
      <c r="AG5697" s="107"/>
      <c r="AH5697" s="107"/>
      <c r="AI5697" s="107"/>
      <c r="AJ5697" s="107"/>
      <c r="AK5697" s="107"/>
      <c r="AL5697" s="107"/>
    </row>
    <row r="5698" spans="1:38" s="44" customFormat="1" ht="76.5">
      <c r="A5698" s="621">
        <v>8</v>
      </c>
      <c r="B5698" s="627" t="s">
        <v>2131</v>
      </c>
      <c r="C5698" s="627" t="s">
        <v>6675</v>
      </c>
      <c r="D5698" s="627" t="s">
        <v>7070</v>
      </c>
      <c r="E5698" s="624" t="s">
        <v>40</v>
      </c>
      <c r="F5698" s="624" t="s">
        <v>51</v>
      </c>
      <c r="G5698" s="138"/>
      <c r="H5698" s="138"/>
      <c r="I5698" s="138"/>
      <c r="J5698" s="624" t="s">
        <v>5289</v>
      </c>
      <c r="K5698" s="643" t="s">
        <v>6671</v>
      </c>
      <c r="L5698" s="624" t="s">
        <v>51</v>
      </c>
      <c r="M5698" s="202"/>
      <c r="N5698" s="138"/>
      <c r="O5698" s="624">
        <v>0</v>
      </c>
      <c r="P5698" s="624">
        <v>0</v>
      </c>
      <c r="Q5698" s="624">
        <v>0</v>
      </c>
      <c r="R5698" s="624">
        <v>0</v>
      </c>
      <c r="S5698" s="624">
        <v>0</v>
      </c>
      <c r="T5698" s="624">
        <v>0</v>
      </c>
      <c r="U5698" s="624">
        <v>0</v>
      </c>
      <c r="V5698" s="624">
        <v>0</v>
      </c>
      <c r="W5698" s="624">
        <v>0</v>
      </c>
      <c r="X5698" s="366">
        <v>126</v>
      </c>
      <c r="Y5698" s="624">
        <v>0</v>
      </c>
      <c r="Z5698" s="624" t="s">
        <v>51</v>
      </c>
      <c r="AA5698" s="624" t="s">
        <v>5289</v>
      </c>
      <c r="AB5698" s="624" t="s">
        <v>5289</v>
      </c>
      <c r="AC5698" s="84" t="s">
        <v>5289</v>
      </c>
      <c r="AD5698" s="84" t="s">
        <v>5289</v>
      </c>
      <c r="AE5698" s="84" t="s">
        <v>5289</v>
      </c>
      <c r="AF5698" s="84" t="s">
        <v>5289</v>
      </c>
      <c r="AG5698" s="107"/>
      <c r="AH5698" s="107"/>
      <c r="AI5698" s="107"/>
      <c r="AJ5698" s="107"/>
      <c r="AK5698" s="107"/>
      <c r="AL5698" s="107"/>
    </row>
    <row r="5699" spans="1:38" s="44" customFormat="1" ht="76.5">
      <c r="A5699" s="621">
        <v>9</v>
      </c>
      <c r="B5699" s="627" t="s">
        <v>6672</v>
      </c>
      <c r="C5699" s="627" t="s">
        <v>6675</v>
      </c>
      <c r="D5699" s="627" t="s">
        <v>7071</v>
      </c>
      <c r="E5699" s="624" t="s">
        <v>40</v>
      </c>
      <c r="F5699" s="624" t="s">
        <v>51</v>
      </c>
      <c r="G5699" s="138"/>
      <c r="H5699" s="138"/>
      <c r="I5699" s="138"/>
      <c r="J5699" s="624" t="s">
        <v>5289</v>
      </c>
      <c r="K5699" s="643" t="s">
        <v>6673</v>
      </c>
      <c r="L5699" s="624" t="s">
        <v>51</v>
      </c>
      <c r="M5699" s="202"/>
      <c r="N5699" s="138"/>
      <c r="O5699" s="624">
        <v>0</v>
      </c>
      <c r="P5699" s="624">
        <v>0</v>
      </c>
      <c r="Q5699" s="624">
        <v>0</v>
      </c>
      <c r="R5699" s="624">
        <v>0</v>
      </c>
      <c r="S5699" s="624">
        <v>0</v>
      </c>
      <c r="T5699" s="624">
        <v>0</v>
      </c>
      <c r="U5699" s="624">
        <v>0</v>
      </c>
      <c r="V5699" s="624">
        <v>0</v>
      </c>
      <c r="W5699" s="624">
        <v>0</v>
      </c>
      <c r="X5699" s="366">
        <v>111</v>
      </c>
      <c r="Y5699" s="624">
        <v>0</v>
      </c>
      <c r="Z5699" s="624" t="s">
        <v>51</v>
      </c>
      <c r="AA5699" s="624" t="s">
        <v>5289</v>
      </c>
      <c r="AB5699" s="624" t="s">
        <v>5289</v>
      </c>
      <c r="AC5699" s="84" t="s">
        <v>5289</v>
      </c>
      <c r="AD5699" s="84" t="s">
        <v>5289</v>
      </c>
      <c r="AE5699" s="84" t="s">
        <v>5289</v>
      </c>
      <c r="AF5699" s="84" t="s">
        <v>5289</v>
      </c>
      <c r="AG5699" s="107"/>
      <c r="AH5699" s="107"/>
      <c r="AI5699" s="107"/>
      <c r="AJ5699" s="107"/>
      <c r="AK5699" s="107"/>
      <c r="AL5699" s="107"/>
    </row>
    <row r="5700" spans="1:38" s="44" customFormat="1" ht="15" customHeight="1">
      <c r="A5700" s="18"/>
      <c r="B5700" s="625">
        <v>9</v>
      </c>
      <c r="C5700" s="625"/>
      <c r="D5700" s="625">
        <v>9</v>
      </c>
      <c r="E5700" s="625">
        <v>9</v>
      </c>
      <c r="F5700" s="625">
        <v>2</v>
      </c>
      <c r="G5700" s="625">
        <v>0</v>
      </c>
      <c r="H5700" s="625">
        <v>1</v>
      </c>
      <c r="I5700" s="625"/>
      <c r="J5700" s="625">
        <v>1</v>
      </c>
      <c r="K5700" s="625">
        <v>10</v>
      </c>
      <c r="L5700" s="625">
        <v>2</v>
      </c>
      <c r="M5700" s="199"/>
      <c r="N5700" s="625">
        <f t="shared" ref="N5700:O5700" si="2072">SUM(N5691:N5699)</f>
        <v>0</v>
      </c>
      <c r="O5700" s="625">
        <f t="shared" si="2072"/>
        <v>0</v>
      </c>
      <c r="P5700" s="625">
        <f t="shared" ref="P5700:Q5700" si="2073">SUM(P5691:P5699)</f>
        <v>0</v>
      </c>
      <c r="Q5700" s="625">
        <f t="shared" si="2073"/>
        <v>0</v>
      </c>
      <c r="R5700" s="625">
        <f t="shared" ref="R5700" si="2074">SUM(R5691:R5699)</f>
        <v>0</v>
      </c>
      <c r="S5700" s="625">
        <f t="shared" ref="S5700" si="2075">SUM(S5691:S5699)</f>
        <v>0</v>
      </c>
      <c r="T5700" s="625">
        <f t="shared" ref="T5700:U5700" si="2076">SUM(T5691:T5699)</f>
        <v>0</v>
      </c>
      <c r="U5700" s="625">
        <f t="shared" si="2076"/>
        <v>0</v>
      </c>
      <c r="V5700" s="625">
        <f t="shared" ref="V5700:W5700" si="2077">SUM(V5691:V5699)</f>
        <v>0</v>
      </c>
      <c r="W5700" s="625">
        <f t="shared" si="2077"/>
        <v>0</v>
      </c>
      <c r="X5700" s="625">
        <f t="shared" ref="X5700:Y5700" si="2078">SUM(X5691:X5699)</f>
        <v>1837</v>
      </c>
      <c r="Y5700" s="625">
        <f t="shared" si="2078"/>
        <v>0</v>
      </c>
      <c r="Z5700" s="18">
        <v>0</v>
      </c>
      <c r="AA5700" s="18">
        <v>1</v>
      </c>
      <c r="AB5700" s="18">
        <v>1</v>
      </c>
      <c r="AC5700" s="18"/>
      <c r="AD5700" s="18"/>
      <c r="AE5700" s="18"/>
      <c r="AF5700" s="832"/>
      <c r="AG5700" s="107"/>
      <c r="AH5700" s="107"/>
      <c r="AI5700" s="107"/>
      <c r="AJ5700" s="107"/>
      <c r="AK5700" s="107"/>
      <c r="AL5700" s="107"/>
    </row>
    <row r="5701" spans="1:38" s="44" customFormat="1" ht="13.5" thickBot="1">
      <c r="A5701" s="243">
        <v>25</v>
      </c>
      <c r="B5701" s="243">
        <f>B5420+B5432+B5444+B5457+B5468+B5480+B5493+B5504+B5516+B5527+B5538+B5551+B5585+B5597+B5609+B5621+B5643+B5655+B5666+B5678+B5689+B5700+B5632+B5573+B5562</f>
        <v>252</v>
      </c>
      <c r="C5701" s="243"/>
      <c r="D5701" s="243">
        <f>D5420+D5432+D5444+D5457+D5468+D5480+D5493+D5504+D5516+D5527+D5538+D5551+D5585+D5597+D5609+D5621+D5643+D5655+D5666+D5678+D5689+D5700+D5632+D5573+D5562</f>
        <v>248</v>
      </c>
      <c r="E5701" s="243">
        <f>E5420+E5432+E5444+E5457+E5468+E5480+E5493+E5504+E5516+E5527+E5538+E5551+E5585+E5597+E5609+E5621+E5643+E5655+E5666+E5678+E5689+E5700+E5632+E5573+E5562</f>
        <v>248</v>
      </c>
      <c r="F5701" s="243">
        <f>F5420+F5432+F5444+F5457+F5468+F5480+F5493+F5504+F5516+F5527+F5538+F5551+F5585+F5597+F5609+F5621+F5643+F5655+F5666+F5678+F5689+F5700+F5632+F5573+F5562</f>
        <v>31</v>
      </c>
      <c r="G5701" s="243">
        <f>G5420+G5432+G5444+G5457+G5468+G5480+G5493+G5504+G5516+G5527+G5538+G5551+G5585+G5597+G5609+G5621+G5643+G5655+G5666+G5678+G5689+G5700+G5632+G5573+G5562</f>
        <v>0</v>
      </c>
      <c r="H5701" s="243">
        <f>H5420+H5432+H5444+H5457+H5468+H5480+H5493+H5504+H5516+H5527+H5538+H5551+H5585+H5597+H5609+H5621+H5643+H5655+H5666+H5678+H5689+H5700+H5632+H5573+H5562</f>
        <v>12</v>
      </c>
      <c r="I5701" s="243"/>
      <c r="J5701" s="243">
        <f>J5420+J5432+J5444+J5457+J5468+J5480+J5493+J5504+J5516+J5527+J5538+J5551+J5585+J5597+J5609+J5621+J5643+J5655+J5666+J5678+J5689+J5700+J5632+J5573+J5562</f>
        <v>22</v>
      </c>
      <c r="K5701" s="243">
        <f>K5420+K5432+K5444+K5457+K5468+K5480+K5493+K5504+K5516+K5527+K5538+K5551+K5585+K5597+K5609+K5621+K5643+K5655+K5666+K5678+K5689+K5700+K5632+K5573+K5562</f>
        <v>189</v>
      </c>
      <c r="L5701" s="243">
        <f>L5420+L5432+L5444+L5457+L5468+L5480+L5493+L5504+L5516+L5527+L5538+L5551+L5585+L5597+L5609+L5621+L5643+L5655+L5666+L5678+L5689+L5700+L5632+L5573+L5562</f>
        <v>45</v>
      </c>
      <c r="M5701" s="244"/>
      <c r="N5701" s="243">
        <f t="shared" ref="N5701:O5701" si="2079">N5420+N5432+N5444+N5457+N5468+N5480+N5493+N5504+N5516+N5527+N5538+N5551+N5585+N5597+N5609+N5621+N5643+N5655+N5666+N5678+N5689+N5700+N5632+N5573+N5562</f>
        <v>0</v>
      </c>
      <c r="O5701" s="243">
        <f t="shared" si="2079"/>
        <v>0</v>
      </c>
      <c r="P5701" s="243">
        <f t="shared" ref="P5701:Q5701" si="2080">P5420+P5432+P5444+P5457+P5468+P5480+P5493+P5504+P5516+P5527+P5538+P5551+P5585+P5597+P5609+P5621+P5643+P5655+P5666+P5678+P5689+P5700+P5632+P5573+P5562</f>
        <v>0</v>
      </c>
      <c r="Q5701" s="243">
        <f t="shared" si="2080"/>
        <v>0</v>
      </c>
      <c r="R5701" s="243">
        <f t="shared" ref="R5701" si="2081">R5420+R5432+R5444+R5457+R5468+R5480+R5493+R5504+R5516+R5527+R5538+R5551+R5585+R5597+R5609+R5621+R5643+R5655+R5666+R5678+R5689+R5700+R5632+R5573+R5562</f>
        <v>0</v>
      </c>
      <c r="S5701" s="243">
        <f t="shared" ref="S5701:AB5701" si="2082">S5420+S5432+S5444+S5457+S5468+S5480+S5493+S5504+S5516+S5527+S5538+S5551+S5585+S5597+S5609+S5621+S5643+S5655+S5666+S5678+S5689+S5700+S5632+S5573+S5562</f>
        <v>0</v>
      </c>
      <c r="T5701" s="243">
        <f t="shared" ref="T5701:U5701" si="2083">T5420+T5432+T5444+T5457+T5468+T5480+T5493+T5504+T5516+T5527+T5538+T5551+T5585+T5597+T5609+T5621+T5643+T5655+T5666+T5678+T5689+T5700+T5632+T5573+T5562</f>
        <v>0</v>
      </c>
      <c r="U5701" s="243">
        <f t="shared" si="2083"/>
        <v>0</v>
      </c>
      <c r="V5701" s="243">
        <f t="shared" ref="V5701:W5701" si="2084">V5420+V5432+V5444+V5457+V5468+V5480+V5493+V5504+V5516+V5527+V5538+V5551+V5585+V5597+V5609+V5621+V5643+V5655+V5666+V5678+V5689+V5700+V5632+V5573+V5562</f>
        <v>0</v>
      </c>
      <c r="W5701" s="243">
        <f t="shared" si="2084"/>
        <v>0</v>
      </c>
      <c r="X5701" s="243">
        <f t="shared" ref="X5701:Y5701" si="2085">X5420+X5432+X5444+X5457+X5468+X5480+X5493+X5504+X5516+X5527+X5538+X5551+X5585+X5597+X5609+X5621+X5643+X5655+X5666+X5678+X5689+X5700+X5632+X5573+X5562</f>
        <v>31644</v>
      </c>
      <c r="Y5701" s="243">
        <f t="shared" si="2085"/>
        <v>0</v>
      </c>
      <c r="Z5701" s="243">
        <f t="shared" si="2082"/>
        <v>0</v>
      </c>
      <c r="AA5701" s="243">
        <f t="shared" si="2082"/>
        <v>22</v>
      </c>
      <c r="AB5701" s="243">
        <f t="shared" si="2082"/>
        <v>20</v>
      </c>
      <c r="AC5701" s="243"/>
      <c r="AD5701" s="243"/>
      <c r="AE5701" s="243"/>
      <c r="AF5701" s="243"/>
      <c r="AG5701" s="107"/>
      <c r="AH5701" s="107"/>
      <c r="AI5701" s="107"/>
      <c r="AJ5701" s="107"/>
      <c r="AK5701" s="107"/>
      <c r="AL5701" s="107"/>
    </row>
    <row r="5702" spans="1:38" s="44" customFormat="1" ht="15.75" customHeight="1" thickBot="1">
      <c r="A5702" s="663" t="s">
        <v>185</v>
      </c>
      <c r="B5702" s="664"/>
      <c r="C5702" s="664"/>
      <c r="D5702" s="664"/>
      <c r="E5702" s="664"/>
      <c r="F5702" s="664"/>
      <c r="G5702" s="664"/>
      <c r="H5702" s="664"/>
      <c r="I5702" s="664"/>
      <c r="J5702" s="664"/>
      <c r="K5702" s="664"/>
      <c r="L5702" s="664"/>
      <c r="M5702" s="664"/>
      <c r="N5702" s="664"/>
      <c r="O5702" s="664"/>
      <c r="P5702" s="664"/>
      <c r="Q5702" s="664"/>
      <c r="R5702" s="664"/>
      <c r="S5702" s="664"/>
      <c r="T5702" s="664"/>
      <c r="U5702" s="664"/>
      <c r="V5702" s="664"/>
      <c r="W5702" s="664"/>
      <c r="X5702" s="664"/>
      <c r="Y5702" s="664"/>
      <c r="Z5702" s="664"/>
      <c r="AA5702" s="664"/>
      <c r="AB5702" s="664"/>
      <c r="AC5702" s="664"/>
      <c r="AD5702" s="664"/>
      <c r="AE5702" s="664"/>
      <c r="AF5702" s="665"/>
      <c r="AG5702" s="107"/>
      <c r="AH5702" s="107"/>
      <c r="AI5702" s="107"/>
      <c r="AJ5702" s="107"/>
      <c r="AK5702" s="107"/>
      <c r="AL5702" s="107"/>
    </row>
    <row r="5703" spans="1:38" s="44" customFormat="1" ht="408">
      <c r="A5703" s="621">
        <v>1</v>
      </c>
      <c r="B5703" s="22" t="s">
        <v>17482</v>
      </c>
      <c r="C5703" s="121" t="s">
        <v>5743</v>
      </c>
      <c r="D5703" s="121" t="s">
        <v>5848</v>
      </c>
      <c r="E5703" s="622" t="s">
        <v>5849</v>
      </c>
      <c r="F5703" s="622" t="s">
        <v>19012</v>
      </c>
      <c r="G5703" s="622" t="s">
        <v>101</v>
      </c>
      <c r="H5703" s="622">
        <v>1</v>
      </c>
      <c r="I5703" s="622" t="s">
        <v>16488</v>
      </c>
      <c r="J5703" s="138"/>
      <c r="K5703" s="138"/>
      <c r="L5703" s="622" t="s">
        <v>101</v>
      </c>
      <c r="M5703" s="202"/>
      <c r="N5703" s="189"/>
      <c r="O5703" s="622">
        <v>0</v>
      </c>
      <c r="P5703" s="622">
        <v>0</v>
      </c>
      <c r="Q5703" s="622">
        <v>0</v>
      </c>
      <c r="R5703" s="622">
        <v>0</v>
      </c>
      <c r="S5703" s="622">
        <v>0</v>
      </c>
      <c r="T5703" s="622">
        <v>0</v>
      </c>
      <c r="U5703" s="622">
        <v>0</v>
      </c>
      <c r="V5703" s="622">
        <v>0</v>
      </c>
      <c r="W5703" s="622">
        <v>0</v>
      </c>
      <c r="X5703" s="624">
        <v>96</v>
      </c>
      <c r="Y5703" s="622">
        <v>0</v>
      </c>
      <c r="Z5703" s="622" t="s">
        <v>101</v>
      </c>
      <c r="AA5703" s="121" t="s">
        <v>5775</v>
      </c>
      <c r="AB5703" s="121" t="s">
        <v>21959</v>
      </c>
      <c r="AC5703" s="84" t="s">
        <v>5770</v>
      </c>
      <c r="AD5703" s="84" t="s">
        <v>5771</v>
      </c>
      <c r="AE5703" s="84" t="s">
        <v>5772</v>
      </c>
      <c r="AF5703" s="85" t="s">
        <v>5773</v>
      </c>
      <c r="AG5703" s="107"/>
      <c r="AH5703" s="107"/>
      <c r="AI5703" s="107"/>
      <c r="AJ5703" s="107"/>
      <c r="AK5703" s="107"/>
      <c r="AL5703" s="107"/>
    </row>
    <row r="5704" spans="1:38" s="44" customFormat="1" ht="344.25">
      <c r="A5704" s="621">
        <v>2</v>
      </c>
      <c r="B5704" s="121" t="s">
        <v>17483</v>
      </c>
      <c r="C5704" s="121" t="s">
        <v>5743</v>
      </c>
      <c r="D5704" s="121" t="s">
        <v>5850</v>
      </c>
      <c r="E5704" s="622" t="s">
        <v>5851</v>
      </c>
      <c r="F5704" s="622" t="s">
        <v>51</v>
      </c>
      <c r="G5704" s="138"/>
      <c r="H5704" s="138"/>
      <c r="I5704" s="138"/>
      <c r="J5704" s="138"/>
      <c r="K5704" s="138"/>
      <c r="L5704" s="622" t="s">
        <v>101</v>
      </c>
      <c r="M5704" s="202"/>
      <c r="N5704" s="189"/>
      <c r="O5704" s="622">
        <v>0</v>
      </c>
      <c r="P5704" s="622">
        <v>0</v>
      </c>
      <c r="Q5704" s="622">
        <v>0</v>
      </c>
      <c r="R5704" s="622">
        <v>0</v>
      </c>
      <c r="S5704" s="622">
        <v>0</v>
      </c>
      <c r="T5704" s="622">
        <v>0</v>
      </c>
      <c r="U5704" s="622">
        <v>0</v>
      </c>
      <c r="V5704" s="622">
        <v>0</v>
      </c>
      <c r="W5704" s="622">
        <v>0</v>
      </c>
      <c r="X5704" s="624">
        <v>7</v>
      </c>
      <c r="Y5704" s="622">
        <v>0</v>
      </c>
      <c r="Z5704" s="622" t="s">
        <v>101</v>
      </c>
      <c r="AA5704" s="622" t="s">
        <v>5289</v>
      </c>
      <c r="AB5704" s="622" t="s">
        <v>5289</v>
      </c>
      <c r="AC5704" s="340" t="s">
        <v>5289</v>
      </c>
      <c r="AD5704" s="340" t="s">
        <v>5289</v>
      </c>
      <c r="AE5704" s="340" t="s">
        <v>5289</v>
      </c>
      <c r="AF5704" s="165" t="s">
        <v>5289</v>
      </c>
      <c r="AG5704" s="107"/>
      <c r="AH5704" s="107"/>
      <c r="AI5704" s="107"/>
      <c r="AJ5704" s="107"/>
      <c r="AK5704" s="107"/>
      <c r="AL5704" s="107"/>
    </row>
    <row r="5705" spans="1:38" s="44" customFormat="1" ht="114.75">
      <c r="A5705" s="621">
        <v>3</v>
      </c>
      <c r="B5705" s="121" t="s">
        <v>5745</v>
      </c>
      <c r="C5705" s="121" t="s">
        <v>5744</v>
      </c>
      <c r="D5705" s="121" t="s">
        <v>5852</v>
      </c>
      <c r="E5705" s="622" t="s">
        <v>54</v>
      </c>
      <c r="F5705" s="622" t="s">
        <v>51</v>
      </c>
      <c r="G5705" s="138"/>
      <c r="H5705" s="138"/>
      <c r="I5705" s="138"/>
      <c r="J5705" s="138"/>
      <c r="K5705" s="138"/>
      <c r="L5705" s="622" t="s">
        <v>101</v>
      </c>
      <c r="M5705" s="202"/>
      <c r="N5705" s="189"/>
      <c r="O5705" s="622">
        <v>0</v>
      </c>
      <c r="P5705" s="622">
        <v>0</v>
      </c>
      <c r="Q5705" s="622">
        <v>0</v>
      </c>
      <c r="R5705" s="622">
        <v>0</v>
      </c>
      <c r="S5705" s="622">
        <v>0</v>
      </c>
      <c r="T5705" s="622">
        <v>0</v>
      </c>
      <c r="U5705" s="622">
        <v>0</v>
      </c>
      <c r="V5705" s="622">
        <v>0</v>
      </c>
      <c r="W5705" s="622">
        <v>0</v>
      </c>
      <c r="X5705" s="624">
        <v>3</v>
      </c>
      <c r="Y5705" s="622">
        <v>0</v>
      </c>
      <c r="Z5705" s="622" t="s">
        <v>101</v>
      </c>
      <c r="AA5705" s="622" t="s">
        <v>5289</v>
      </c>
      <c r="AB5705" s="622" t="s">
        <v>5289</v>
      </c>
      <c r="AC5705" s="340" t="s">
        <v>5289</v>
      </c>
      <c r="AD5705" s="340" t="s">
        <v>5289</v>
      </c>
      <c r="AE5705" s="340" t="s">
        <v>5289</v>
      </c>
      <c r="AF5705" s="165" t="s">
        <v>5289</v>
      </c>
      <c r="AG5705" s="107"/>
      <c r="AH5705" s="107"/>
      <c r="AI5705" s="107"/>
      <c r="AJ5705" s="107"/>
      <c r="AK5705" s="107"/>
      <c r="AL5705" s="107"/>
    </row>
    <row r="5706" spans="1:38" s="44" customFormat="1" ht="369.75">
      <c r="A5706" s="621">
        <v>4</v>
      </c>
      <c r="B5706" s="121" t="s">
        <v>5746</v>
      </c>
      <c r="C5706" s="121" t="s">
        <v>5747</v>
      </c>
      <c r="D5706" s="121" t="s">
        <v>12983</v>
      </c>
      <c r="E5706" s="622" t="s">
        <v>5853</v>
      </c>
      <c r="F5706" s="622" t="s">
        <v>51</v>
      </c>
      <c r="G5706" s="138"/>
      <c r="H5706" s="138"/>
      <c r="I5706" s="138"/>
      <c r="J5706" s="138"/>
      <c r="K5706" s="138"/>
      <c r="L5706" s="622" t="s">
        <v>101</v>
      </c>
      <c r="M5706" s="202"/>
      <c r="N5706" s="189"/>
      <c r="O5706" s="622">
        <v>0</v>
      </c>
      <c r="P5706" s="622">
        <v>0</v>
      </c>
      <c r="Q5706" s="622">
        <v>0</v>
      </c>
      <c r="R5706" s="622">
        <v>0</v>
      </c>
      <c r="S5706" s="622">
        <v>0</v>
      </c>
      <c r="T5706" s="622">
        <v>0</v>
      </c>
      <c r="U5706" s="622">
        <v>0</v>
      </c>
      <c r="V5706" s="622">
        <v>0</v>
      </c>
      <c r="W5706" s="622">
        <v>0</v>
      </c>
      <c r="X5706" s="624">
        <v>1730</v>
      </c>
      <c r="Y5706" s="622">
        <v>0</v>
      </c>
      <c r="Z5706" s="622" t="s">
        <v>101</v>
      </c>
      <c r="AA5706" s="622" t="s">
        <v>5289</v>
      </c>
      <c r="AB5706" s="622" t="s">
        <v>5289</v>
      </c>
      <c r="AC5706" s="340" t="s">
        <v>5289</v>
      </c>
      <c r="AD5706" s="340" t="s">
        <v>5289</v>
      </c>
      <c r="AE5706" s="340" t="s">
        <v>5289</v>
      </c>
      <c r="AF5706" s="165" t="s">
        <v>5289</v>
      </c>
      <c r="AG5706" s="107"/>
      <c r="AH5706" s="107"/>
      <c r="AI5706" s="107"/>
      <c r="AJ5706" s="107"/>
      <c r="AK5706" s="107"/>
      <c r="AL5706" s="107"/>
    </row>
    <row r="5707" spans="1:38" s="44" customFormat="1" ht="318.75">
      <c r="A5707" s="621">
        <v>5</v>
      </c>
      <c r="B5707" s="121" t="s">
        <v>3277</v>
      </c>
      <c r="C5707" s="121" t="s">
        <v>5747</v>
      </c>
      <c r="D5707" s="121" t="s">
        <v>12984</v>
      </c>
      <c r="E5707" s="622" t="s">
        <v>5854</v>
      </c>
      <c r="F5707" s="622" t="s">
        <v>51</v>
      </c>
      <c r="G5707" s="138"/>
      <c r="H5707" s="138"/>
      <c r="I5707" s="138"/>
      <c r="J5707" s="138"/>
      <c r="K5707" s="138"/>
      <c r="L5707" s="622" t="s">
        <v>101</v>
      </c>
      <c r="M5707" s="202"/>
      <c r="N5707" s="189"/>
      <c r="O5707" s="622">
        <v>0</v>
      </c>
      <c r="P5707" s="622">
        <v>0</v>
      </c>
      <c r="Q5707" s="622">
        <v>0</v>
      </c>
      <c r="R5707" s="622">
        <v>0</v>
      </c>
      <c r="S5707" s="622">
        <v>0</v>
      </c>
      <c r="T5707" s="622">
        <v>0</v>
      </c>
      <c r="U5707" s="622">
        <v>0</v>
      </c>
      <c r="V5707" s="622">
        <v>0</v>
      </c>
      <c r="W5707" s="622">
        <v>0</v>
      </c>
      <c r="X5707" s="624">
        <v>25</v>
      </c>
      <c r="Y5707" s="622">
        <v>0</v>
      </c>
      <c r="Z5707" s="622" t="s">
        <v>101</v>
      </c>
      <c r="AA5707" s="622" t="s">
        <v>5289</v>
      </c>
      <c r="AB5707" s="622" t="s">
        <v>5289</v>
      </c>
      <c r="AC5707" s="340" t="s">
        <v>5289</v>
      </c>
      <c r="AD5707" s="340" t="s">
        <v>5289</v>
      </c>
      <c r="AE5707" s="340" t="s">
        <v>5289</v>
      </c>
      <c r="AF5707" s="165" t="s">
        <v>5289</v>
      </c>
      <c r="AG5707" s="107"/>
      <c r="AH5707" s="107"/>
      <c r="AI5707" s="107"/>
      <c r="AJ5707" s="107"/>
      <c r="AK5707" s="107"/>
      <c r="AL5707" s="107"/>
    </row>
    <row r="5708" spans="1:38" s="44" customFormat="1" ht="293.25">
      <c r="A5708" s="621">
        <v>6</v>
      </c>
      <c r="B5708" s="121" t="s">
        <v>5748</v>
      </c>
      <c r="C5708" s="121" t="s">
        <v>5747</v>
      </c>
      <c r="D5708" s="121" t="s">
        <v>12985</v>
      </c>
      <c r="E5708" s="622" t="s">
        <v>5855</v>
      </c>
      <c r="F5708" s="622" t="s">
        <v>51</v>
      </c>
      <c r="G5708" s="138"/>
      <c r="H5708" s="138"/>
      <c r="I5708" s="138"/>
      <c r="J5708" s="138"/>
      <c r="K5708" s="138"/>
      <c r="L5708" s="622" t="s">
        <v>101</v>
      </c>
      <c r="M5708" s="202"/>
      <c r="N5708" s="189"/>
      <c r="O5708" s="622">
        <v>0</v>
      </c>
      <c r="P5708" s="622">
        <v>0</v>
      </c>
      <c r="Q5708" s="622">
        <v>0</v>
      </c>
      <c r="R5708" s="622">
        <v>0</v>
      </c>
      <c r="S5708" s="622">
        <v>0</v>
      </c>
      <c r="T5708" s="622">
        <v>0</v>
      </c>
      <c r="U5708" s="622">
        <v>0</v>
      </c>
      <c r="V5708" s="622">
        <v>0</v>
      </c>
      <c r="W5708" s="622">
        <v>0</v>
      </c>
      <c r="X5708" s="624">
        <v>19</v>
      </c>
      <c r="Y5708" s="622">
        <v>0</v>
      </c>
      <c r="Z5708" s="622" t="s">
        <v>101</v>
      </c>
      <c r="AA5708" s="622" t="s">
        <v>5289</v>
      </c>
      <c r="AB5708" s="622" t="s">
        <v>5289</v>
      </c>
      <c r="AC5708" s="340" t="s">
        <v>5289</v>
      </c>
      <c r="AD5708" s="340" t="s">
        <v>5289</v>
      </c>
      <c r="AE5708" s="340" t="s">
        <v>5289</v>
      </c>
      <c r="AF5708" s="165" t="s">
        <v>5289</v>
      </c>
      <c r="AG5708" s="107"/>
      <c r="AH5708" s="107"/>
      <c r="AI5708" s="107"/>
      <c r="AJ5708" s="107"/>
      <c r="AK5708" s="107"/>
      <c r="AL5708" s="107"/>
    </row>
    <row r="5709" spans="1:38" s="44" customFormat="1" ht="331.5">
      <c r="A5709" s="621">
        <v>7</v>
      </c>
      <c r="B5709" s="121" t="s">
        <v>5749</v>
      </c>
      <c r="C5709" s="121" t="s">
        <v>5750</v>
      </c>
      <c r="D5709" s="121" t="s">
        <v>12986</v>
      </c>
      <c r="E5709" s="622" t="s">
        <v>5856</v>
      </c>
      <c r="F5709" s="622" t="s">
        <v>51</v>
      </c>
      <c r="G5709" s="138"/>
      <c r="H5709" s="138"/>
      <c r="I5709" s="138"/>
      <c r="J5709" s="138"/>
      <c r="K5709" s="138"/>
      <c r="L5709" s="622" t="s">
        <v>51</v>
      </c>
      <c r="M5709" s="202"/>
      <c r="N5709" s="189"/>
      <c r="O5709" s="622">
        <v>0</v>
      </c>
      <c r="P5709" s="622">
        <v>0</v>
      </c>
      <c r="Q5709" s="622">
        <v>0</v>
      </c>
      <c r="R5709" s="622">
        <v>0</v>
      </c>
      <c r="S5709" s="622">
        <v>0</v>
      </c>
      <c r="T5709" s="622">
        <v>0</v>
      </c>
      <c r="U5709" s="622">
        <v>0</v>
      </c>
      <c r="V5709" s="622">
        <v>0</v>
      </c>
      <c r="W5709" s="622">
        <v>0</v>
      </c>
      <c r="X5709" s="624">
        <v>82</v>
      </c>
      <c r="Y5709" s="622">
        <v>0</v>
      </c>
      <c r="Z5709" s="622"/>
      <c r="AA5709" s="622" t="s">
        <v>5289</v>
      </c>
      <c r="AB5709" s="622" t="s">
        <v>5289</v>
      </c>
      <c r="AC5709" s="340" t="s">
        <v>5289</v>
      </c>
      <c r="AD5709" s="340" t="s">
        <v>5289</v>
      </c>
      <c r="AE5709" s="340" t="s">
        <v>5289</v>
      </c>
      <c r="AF5709" s="165" t="s">
        <v>5289</v>
      </c>
      <c r="AG5709" s="107"/>
      <c r="AH5709" s="107"/>
      <c r="AI5709" s="107"/>
      <c r="AJ5709" s="107"/>
      <c r="AK5709" s="107"/>
      <c r="AL5709" s="107"/>
    </row>
    <row r="5710" spans="1:38" s="44" customFormat="1" ht="318.75">
      <c r="A5710" s="621">
        <v>8</v>
      </c>
      <c r="B5710" s="121" t="s">
        <v>5751</v>
      </c>
      <c r="C5710" s="121" t="s">
        <v>5750</v>
      </c>
      <c r="D5710" s="121" t="s">
        <v>5857</v>
      </c>
      <c r="E5710" s="622" t="s">
        <v>5858</v>
      </c>
      <c r="F5710" s="622" t="s">
        <v>51</v>
      </c>
      <c r="G5710" s="138"/>
      <c r="H5710" s="138"/>
      <c r="I5710" s="138"/>
      <c r="J5710" s="121" t="s">
        <v>5774</v>
      </c>
      <c r="K5710" s="622" t="s">
        <v>5752</v>
      </c>
      <c r="L5710" s="622" t="s">
        <v>54</v>
      </c>
      <c r="M5710" s="121" t="s">
        <v>13434</v>
      </c>
      <c r="N5710" s="643">
        <v>0</v>
      </c>
      <c r="O5710" s="622">
        <v>0</v>
      </c>
      <c r="P5710" s="622">
        <v>0</v>
      </c>
      <c r="Q5710" s="622">
        <v>0</v>
      </c>
      <c r="R5710" s="622">
        <v>0</v>
      </c>
      <c r="S5710" s="622">
        <v>0</v>
      </c>
      <c r="T5710" s="622">
        <v>0</v>
      </c>
      <c r="U5710" s="622">
        <v>0</v>
      </c>
      <c r="V5710" s="622">
        <v>0</v>
      </c>
      <c r="W5710" s="622">
        <v>0</v>
      </c>
      <c r="X5710" s="624">
        <v>0</v>
      </c>
      <c r="Y5710" s="622">
        <v>0</v>
      </c>
      <c r="Z5710" s="622" t="s">
        <v>101</v>
      </c>
      <c r="AA5710" s="622" t="s">
        <v>5289</v>
      </c>
      <c r="AB5710" s="622" t="s">
        <v>5289</v>
      </c>
      <c r="AC5710" s="340" t="s">
        <v>5289</v>
      </c>
      <c r="AD5710" s="340" t="s">
        <v>5289</v>
      </c>
      <c r="AE5710" s="340" t="s">
        <v>5289</v>
      </c>
      <c r="AF5710" s="165" t="s">
        <v>5289</v>
      </c>
      <c r="AG5710" s="107"/>
      <c r="AH5710" s="107"/>
      <c r="AI5710" s="107"/>
      <c r="AJ5710" s="107"/>
      <c r="AK5710" s="107"/>
      <c r="AL5710" s="107"/>
    </row>
    <row r="5711" spans="1:38" s="44" customFormat="1" ht="344.25">
      <c r="A5711" s="621">
        <v>9</v>
      </c>
      <c r="B5711" s="121" t="s">
        <v>102</v>
      </c>
      <c r="C5711" s="121" t="s">
        <v>5750</v>
      </c>
      <c r="D5711" s="121" t="s">
        <v>5859</v>
      </c>
      <c r="E5711" s="622" t="s">
        <v>5860</v>
      </c>
      <c r="F5711" s="622" t="s">
        <v>51</v>
      </c>
      <c r="G5711" s="138"/>
      <c r="H5711" s="138"/>
      <c r="I5711" s="138"/>
      <c r="J5711" s="138"/>
      <c r="K5711" s="138"/>
      <c r="L5711" s="622" t="s">
        <v>101</v>
      </c>
      <c r="M5711" s="202"/>
      <c r="N5711" s="189"/>
      <c r="O5711" s="622">
        <v>0</v>
      </c>
      <c r="P5711" s="622">
        <v>0</v>
      </c>
      <c r="Q5711" s="622">
        <v>0</v>
      </c>
      <c r="R5711" s="622">
        <v>0</v>
      </c>
      <c r="S5711" s="622">
        <v>0</v>
      </c>
      <c r="T5711" s="622">
        <v>0</v>
      </c>
      <c r="U5711" s="622">
        <v>0</v>
      </c>
      <c r="V5711" s="622">
        <v>0</v>
      </c>
      <c r="W5711" s="622">
        <v>0</v>
      </c>
      <c r="X5711" s="624">
        <v>325</v>
      </c>
      <c r="Y5711" s="622">
        <v>0</v>
      </c>
      <c r="Z5711" s="622"/>
      <c r="AA5711" s="622" t="s">
        <v>5289</v>
      </c>
      <c r="AB5711" s="622" t="s">
        <v>5289</v>
      </c>
      <c r="AC5711" s="340" t="s">
        <v>5289</v>
      </c>
      <c r="AD5711" s="340" t="s">
        <v>5289</v>
      </c>
      <c r="AE5711" s="340" t="s">
        <v>5289</v>
      </c>
      <c r="AF5711" s="165" t="s">
        <v>5289</v>
      </c>
      <c r="AG5711" s="107"/>
      <c r="AH5711" s="107"/>
      <c r="AI5711" s="107"/>
      <c r="AJ5711" s="107"/>
      <c r="AK5711" s="107"/>
      <c r="AL5711" s="107"/>
    </row>
    <row r="5712" spans="1:38" s="44" customFormat="1" ht="357">
      <c r="A5712" s="621">
        <v>10</v>
      </c>
      <c r="B5712" s="121" t="s">
        <v>5753</v>
      </c>
      <c r="C5712" s="121" t="s">
        <v>5754</v>
      </c>
      <c r="D5712" s="121" t="s">
        <v>5861</v>
      </c>
      <c r="E5712" s="622" t="s">
        <v>5862</v>
      </c>
      <c r="F5712" s="622" t="s">
        <v>51</v>
      </c>
      <c r="G5712" s="138"/>
      <c r="H5712" s="138"/>
      <c r="I5712" s="138"/>
      <c r="J5712" s="138"/>
      <c r="K5712" s="138"/>
      <c r="L5712" s="622" t="s">
        <v>51</v>
      </c>
      <c r="M5712" s="202"/>
      <c r="N5712" s="189"/>
      <c r="O5712" s="622">
        <v>0</v>
      </c>
      <c r="P5712" s="622">
        <v>0</v>
      </c>
      <c r="Q5712" s="622">
        <v>0</v>
      </c>
      <c r="R5712" s="622">
        <v>0</v>
      </c>
      <c r="S5712" s="622">
        <v>0</v>
      </c>
      <c r="T5712" s="622">
        <v>0</v>
      </c>
      <c r="U5712" s="622">
        <v>0</v>
      </c>
      <c r="V5712" s="622">
        <v>0</v>
      </c>
      <c r="W5712" s="622">
        <v>0</v>
      </c>
      <c r="X5712" s="624">
        <v>301</v>
      </c>
      <c r="Y5712" s="622">
        <v>0</v>
      </c>
      <c r="Z5712" s="622" t="s">
        <v>101</v>
      </c>
      <c r="AA5712" s="622" t="s">
        <v>5289</v>
      </c>
      <c r="AB5712" s="622" t="s">
        <v>5289</v>
      </c>
      <c r="AC5712" s="340" t="s">
        <v>5289</v>
      </c>
      <c r="AD5712" s="340" t="s">
        <v>5289</v>
      </c>
      <c r="AE5712" s="340" t="s">
        <v>5289</v>
      </c>
      <c r="AF5712" s="165" t="s">
        <v>5289</v>
      </c>
      <c r="AG5712" s="107"/>
      <c r="AH5712" s="107"/>
      <c r="AI5712" s="107"/>
      <c r="AJ5712" s="107"/>
      <c r="AK5712" s="107"/>
      <c r="AL5712" s="107"/>
    </row>
    <row r="5713" spans="1:38" s="44" customFormat="1" ht="357">
      <c r="A5713" s="621">
        <v>11</v>
      </c>
      <c r="B5713" s="121" t="s">
        <v>5755</v>
      </c>
      <c r="C5713" s="121" t="s">
        <v>5756</v>
      </c>
      <c r="D5713" s="121" t="s">
        <v>5863</v>
      </c>
      <c r="E5713" s="622" t="s">
        <v>5864</v>
      </c>
      <c r="F5713" s="622" t="s">
        <v>51</v>
      </c>
      <c r="G5713" s="138"/>
      <c r="H5713" s="138"/>
      <c r="I5713" s="138"/>
      <c r="J5713" s="138"/>
      <c r="K5713" s="138"/>
      <c r="L5713" s="622" t="s">
        <v>54</v>
      </c>
      <c r="M5713" s="121" t="s">
        <v>13160</v>
      </c>
      <c r="N5713" s="643">
        <v>0</v>
      </c>
      <c r="O5713" s="622">
        <v>0</v>
      </c>
      <c r="P5713" s="622">
        <v>0</v>
      </c>
      <c r="Q5713" s="622">
        <v>0</v>
      </c>
      <c r="R5713" s="622">
        <v>0</v>
      </c>
      <c r="S5713" s="622">
        <v>0</v>
      </c>
      <c r="T5713" s="622">
        <v>0</v>
      </c>
      <c r="U5713" s="622">
        <v>0</v>
      </c>
      <c r="V5713" s="622">
        <v>0</v>
      </c>
      <c r="W5713" s="622">
        <v>0</v>
      </c>
      <c r="X5713" s="624">
        <v>3</v>
      </c>
      <c r="Y5713" s="622">
        <v>0</v>
      </c>
      <c r="Z5713" s="622" t="s">
        <v>101</v>
      </c>
      <c r="AA5713" s="622" t="s">
        <v>5289</v>
      </c>
      <c r="AB5713" s="622" t="s">
        <v>5289</v>
      </c>
      <c r="AC5713" s="340" t="s">
        <v>5289</v>
      </c>
      <c r="AD5713" s="340" t="s">
        <v>5289</v>
      </c>
      <c r="AE5713" s="340" t="s">
        <v>5289</v>
      </c>
      <c r="AF5713" s="165" t="s">
        <v>5289</v>
      </c>
      <c r="AG5713" s="107"/>
      <c r="AH5713" s="107"/>
      <c r="AI5713" s="107"/>
      <c r="AJ5713" s="107"/>
      <c r="AK5713" s="107"/>
      <c r="AL5713" s="107"/>
    </row>
    <row r="5714" spans="1:38" s="44" customFormat="1" ht="267.75">
      <c r="A5714" s="621">
        <v>12</v>
      </c>
      <c r="B5714" s="121" t="s">
        <v>5757</v>
      </c>
      <c r="C5714" s="121" t="s">
        <v>5758</v>
      </c>
      <c r="D5714" s="121" t="s">
        <v>5865</v>
      </c>
      <c r="E5714" s="622" t="s">
        <v>5866</v>
      </c>
      <c r="F5714" s="622" t="s">
        <v>19012</v>
      </c>
      <c r="G5714" s="622" t="s">
        <v>101</v>
      </c>
      <c r="H5714" s="622">
        <v>1</v>
      </c>
      <c r="I5714" s="622" t="s">
        <v>16488</v>
      </c>
      <c r="J5714" s="138"/>
      <c r="K5714" s="138"/>
      <c r="L5714" s="622" t="s">
        <v>101</v>
      </c>
      <c r="M5714" s="202"/>
      <c r="N5714" s="189"/>
      <c r="O5714" s="622">
        <v>0</v>
      </c>
      <c r="P5714" s="622">
        <v>0</v>
      </c>
      <c r="Q5714" s="622">
        <v>0</v>
      </c>
      <c r="R5714" s="622">
        <v>0</v>
      </c>
      <c r="S5714" s="622">
        <v>0</v>
      </c>
      <c r="T5714" s="622">
        <v>0</v>
      </c>
      <c r="U5714" s="622">
        <v>0</v>
      </c>
      <c r="V5714" s="622">
        <v>0</v>
      </c>
      <c r="W5714" s="622">
        <v>0</v>
      </c>
      <c r="X5714" s="624">
        <v>288</v>
      </c>
      <c r="Y5714" s="622">
        <v>0</v>
      </c>
      <c r="Z5714" s="622" t="s">
        <v>101</v>
      </c>
      <c r="AA5714" s="622" t="s">
        <v>5289</v>
      </c>
      <c r="AB5714" s="622" t="s">
        <v>5289</v>
      </c>
      <c r="AC5714" s="340" t="s">
        <v>5289</v>
      </c>
      <c r="AD5714" s="340" t="s">
        <v>5289</v>
      </c>
      <c r="AE5714" s="340" t="s">
        <v>5289</v>
      </c>
      <c r="AF5714" s="165" t="s">
        <v>5289</v>
      </c>
      <c r="AG5714" s="107"/>
      <c r="AH5714" s="107"/>
      <c r="AI5714" s="107"/>
      <c r="AJ5714" s="107"/>
      <c r="AK5714" s="107"/>
      <c r="AL5714" s="107"/>
    </row>
    <row r="5715" spans="1:38" s="44" customFormat="1" ht="331.5">
      <c r="A5715" s="621">
        <v>13</v>
      </c>
      <c r="B5715" s="121" t="s">
        <v>5759</v>
      </c>
      <c r="C5715" s="121" t="s">
        <v>5758</v>
      </c>
      <c r="D5715" s="121" t="s">
        <v>5867</v>
      </c>
      <c r="E5715" s="622" t="s">
        <v>5868</v>
      </c>
      <c r="F5715" s="622" t="s">
        <v>51</v>
      </c>
      <c r="G5715" s="138"/>
      <c r="H5715" s="138"/>
      <c r="I5715" s="138"/>
      <c r="J5715" s="622" t="s">
        <v>5726</v>
      </c>
      <c r="K5715" s="622" t="s">
        <v>5760</v>
      </c>
      <c r="L5715" s="622" t="s">
        <v>54</v>
      </c>
      <c r="M5715" s="121" t="s">
        <v>13434</v>
      </c>
      <c r="N5715" s="624">
        <v>0</v>
      </c>
      <c r="O5715" s="622">
        <v>0</v>
      </c>
      <c r="P5715" s="622">
        <v>0</v>
      </c>
      <c r="Q5715" s="622">
        <v>0</v>
      </c>
      <c r="R5715" s="622">
        <v>0</v>
      </c>
      <c r="S5715" s="622">
        <v>0</v>
      </c>
      <c r="T5715" s="622">
        <v>0</v>
      </c>
      <c r="U5715" s="622">
        <v>0</v>
      </c>
      <c r="V5715" s="622">
        <v>0</v>
      </c>
      <c r="W5715" s="622">
        <v>0</v>
      </c>
      <c r="X5715" s="624">
        <v>59</v>
      </c>
      <c r="Y5715" s="622">
        <v>0</v>
      </c>
      <c r="Z5715" s="622" t="s">
        <v>101</v>
      </c>
      <c r="AA5715" s="622" t="s">
        <v>5289</v>
      </c>
      <c r="AB5715" s="622" t="s">
        <v>5289</v>
      </c>
      <c r="AC5715" s="340" t="s">
        <v>5289</v>
      </c>
      <c r="AD5715" s="340" t="s">
        <v>5289</v>
      </c>
      <c r="AE5715" s="340" t="s">
        <v>5289</v>
      </c>
      <c r="AF5715" s="165" t="s">
        <v>5289</v>
      </c>
      <c r="AG5715" s="107"/>
      <c r="AH5715" s="107"/>
      <c r="AI5715" s="107"/>
      <c r="AJ5715" s="107"/>
      <c r="AK5715" s="107"/>
      <c r="AL5715" s="107"/>
    </row>
    <row r="5716" spans="1:38" s="44" customFormat="1" ht="409.5">
      <c r="A5716" s="621">
        <v>14</v>
      </c>
      <c r="B5716" s="121" t="s">
        <v>5761</v>
      </c>
      <c r="C5716" s="121" t="s">
        <v>5758</v>
      </c>
      <c r="D5716" s="121" t="s">
        <v>5869</v>
      </c>
      <c r="E5716" s="622" t="s">
        <v>5870</v>
      </c>
      <c r="F5716" s="622" t="s">
        <v>51</v>
      </c>
      <c r="G5716" s="138"/>
      <c r="H5716" s="138"/>
      <c r="I5716" s="138"/>
      <c r="J5716" s="622" t="s">
        <v>5726</v>
      </c>
      <c r="K5716" s="622" t="s">
        <v>5762</v>
      </c>
      <c r="L5716" s="622" t="s">
        <v>54</v>
      </c>
      <c r="M5716" s="121" t="s">
        <v>13435</v>
      </c>
      <c r="N5716" s="624">
        <v>34</v>
      </c>
      <c r="O5716" s="622">
        <v>0</v>
      </c>
      <c r="P5716" s="622">
        <v>0</v>
      </c>
      <c r="Q5716" s="622">
        <v>0</v>
      </c>
      <c r="R5716" s="622">
        <v>0</v>
      </c>
      <c r="S5716" s="622">
        <v>0</v>
      </c>
      <c r="T5716" s="622">
        <v>0</v>
      </c>
      <c r="U5716" s="622">
        <v>0</v>
      </c>
      <c r="V5716" s="622">
        <v>0</v>
      </c>
      <c r="W5716" s="622">
        <v>0</v>
      </c>
      <c r="X5716" s="624">
        <v>19</v>
      </c>
      <c r="Y5716" s="622">
        <v>0</v>
      </c>
      <c r="Z5716" s="622" t="s">
        <v>101</v>
      </c>
      <c r="AA5716" s="622" t="s">
        <v>5289</v>
      </c>
      <c r="AB5716" s="622" t="s">
        <v>5289</v>
      </c>
      <c r="AC5716" s="340" t="s">
        <v>5289</v>
      </c>
      <c r="AD5716" s="340" t="s">
        <v>5289</v>
      </c>
      <c r="AE5716" s="340" t="s">
        <v>5289</v>
      </c>
      <c r="AF5716" s="165" t="s">
        <v>5289</v>
      </c>
      <c r="AG5716" s="107"/>
      <c r="AH5716" s="107"/>
      <c r="AI5716" s="107"/>
      <c r="AJ5716" s="107"/>
      <c r="AK5716" s="107"/>
      <c r="AL5716" s="107"/>
    </row>
    <row r="5717" spans="1:38" s="44" customFormat="1" ht="409.5">
      <c r="A5717" s="621">
        <v>15</v>
      </c>
      <c r="B5717" s="121" t="s">
        <v>5763</v>
      </c>
      <c r="C5717" s="121" t="s">
        <v>5758</v>
      </c>
      <c r="D5717" s="121" t="s">
        <v>5871</v>
      </c>
      <c r="E5717" s="622" t="s">
        <v>5872</v>
      </c>
      <c r="F5717" s="622" t="s">
        <v>51</v>
      </c>
      <c r="G5717" s="138"/>
      <c r="H5717" s="138"/>
      <c r="I5717" s="138"/>
      <c r="J5717" s="622" t="s">
        <v>5726</v>
      </c>
      <c r="K5717" s="622" t="s">
        <v>5762</v>
      </c>
      <c r="L5717" s="622" t="s">
        <v>54</v>
      </c>
      <c r="M5717" s="121" t="s">
        <v>13435</v>
      </c>
      <c r="N5717" s="624">
        <v>66</v>
      </c>
      <c r="O5717" s="622">
        <v>0</v>
      </c>
      <c r="P5717" s="622">
        <v>0</v>
      </c>
      <c r="Q5717" s="622">
        <v>0</v>
      </c>
      <c r="R5717" s="622">
        <v>0</v>
      </c>
      <c r="S5717" s="622">
        <v>0</v>
      </c>
      <c r="T5717" s="622">
        <v>0</v>
      </c>
      <c r="U5717" s="622">
        <v>0</v>
      </c>
      <c r="V5717" s="622">
        <v>0</v>
      </c>
      <c r="W5717" s="622">
        <v>0</v>
      </c>
      <c r="X5717" s="624">
        <v>84</v>
      </c>
      <c r="Y5717" s="622">
        <v>0</v>
      </c>
      <c r="Z5717" s="622" t="s">
        <v>101</v>
      </c>
      <c r="AA5717" s="622" t="s">
        <v>5289</v>
      </c>
      <c r="AB5717" s="622" t="s">
        <v>5289</v>
      </c>
      <c r="AC5717" s="340" t="s">
        <v>5289</v>
      </c>
      <c r="AD5717" s="340" t="s">
        <v>5289</v>
      </c>
      <c r="AE5717" s="340" t="s">
        <v>5289</v>
      </c>
      <c r="AF5717" s="165" t="s">
        <v>5289</v>
      </c>
      <c r="AG5717" s="107"/>
      <c r="AH5717" s="107"/>
      <c r="AI5717" s="107"/>
      <c r="AJ5717" s="107"/>
      <c r="AK5717" s="107"/>
      <c r="AL5717" s="107"/>
    </row>
    <row r="5718" spans="1:38" s="44" customFormat="1" ht="102">
      <c r="A5718" s="621">
        <v>16</v>
      </c>
      <c r="B5718" s="121" t="s">
        <v>5764</v>
      </c>
      <c r="C5718" s="121" t="s">
        <v>5765</v>
      </c>
      <c r="D5718" s="121" t="s">
        <v>5873</v>
      </c>
      <c r="E5718" s="622" t="s">
        <v>54</v>
      </c>
      <c r="F5718" s="622" t="s">
        <v>51</v>
      </c>
      <c r="G5718" s="138"/>
      <c r="H5718" s="138"/>
      <c r="I5718" s="138"/>
      <c r="J5718" s="622" t="s">
        <v>5726</v>
      </c>
      <c r="K5718" s="622" t="s">
        <v>5766</v>
      </c>
      <c r="L5718" s="622" t="s">
        <v>54</v>
      </c>
      <c r="M5718" s="121" t="s">
        <v>13120</v>
      </c>
      <c r="N5718" s="624">
        <v>1309</v>
      </c>
      <c r="O5718" s="622">
        <v>0</v>
      </c>
      <c r="P5718" s="622">
        <v>0</v>
      </c>
      <c r="Q5718" s="622">
        <v>0</v>
      </c>
      <c r="R5718" s="622">
        <v>0</v>
      </c>
      <c r="S5718" s="622">
        <v>0</v>
      </c>
      <c r="T5718" s="622">
        <v>0</v>
      </c>
      <c r="U5718" s="622">
        <v>0</v>
      </c>
      <c r="V5718" s="622">
        <v>0</v>
      </c>
      <c r="W5718" s="622">
        <v>0</v>
      </c>
      <c r="X5718" s="624">
        <v>123</v>
      </c>
      <c r="Y5718" s="622">
        <v>0</v>
      </c>
      <c r="Z5718" s="622" t="s">
        <v>101</v>
      </c>
      <c r="AA5718" s="622" t="s">
        <v>5289</v>
      </c>
      <c r="AB5718" s="622" t="s">
        <v>5289</v>
      </c>
      <c r="AC5718" s="340" t="s">
        <v>5289</v>
      </c>
      <c r="AD5718" s="340" t="s">
        <v>5289</v>
      </c>
      <c r="AE5718" s="340" t="s">
        <v>5289</v>
      </c>
      <c r="AF5718" s="165" t="s">
        <v>5289</v>
      </c>
      <c r="AG5718" s="107"/>
      <c r="AH5718" s="107"/>
      <c r="AI5718" s="107"/>
      <c r="AJ5718" s="107"/>
      <c r="AK5718" s="107"/>
      <c r="AL5718" s="107"/>
    </row>
    <row r="5719" spans="1:38" s="44" customFormat="1" ht="409.5">
      <c r="A5719" s="621">
        <v>17</v>
      </c>
      <c r="B5719" s="121" t="s">
        <v>1458</v>
      </c>
      <c r="C5719" s="121" t="s">
        <v>5767</v>
      </c>
      <c r="D5719" s="121" t="s">
        <v>5874</v>
      </c>
      <c r="E5719" s="622" t="s">
        <v>5875</v>
      </c>
      <c r="F5719" s="622" t="s">
        <v>19012</v>
      </c>
      <c r="G5719" s="622" t="s">
        <v>101</v>
      </c>
      <c r="H5719" s="622">
        <v>1</v>
      </c>
      <c r="I5719" s="622" t="s">
        <v>16488</v>
      </c>
      <c r="J5719" s="622" t="s">
        <v>5726</v>
      </c>
      <c r="K5719" s="622" t="s">
        <v>5768</v>
      </c>
      <c r="L5719" s="622" t="s">
        <v>54</v>
      </c>
      <c r="M5719" s="121" t="s">
        <v>13435</v>
      </c>
      <c r="N5719" s="624">
        <v>0</v>
      </c>
      <c r="O5719" s="624">
        <v>0</v>
      </c>
      <c r="P5719" s="624">
        <v>0</v>
      </c>
      <c r="Q5719" s="624">
        <v>0</v>
      </c>
      <c r="R5719" s="624">
        <v>0</v>
      </c>
      <c r="S5719" s="624">
        <v>0</v>
      </c>
      <c r="T5719" s="624">
        <v>0</v>
      </c>
      <c r="U5719" s="624">
        <v>0</v>
      </c>
      <c r="V5719" s="624">
        <v>0</v>
      </c>
      <c r="W5719" s="624">
        <v>0</v>
      </c>
      <c r="X5719" s="624">
        <v>0</v>
      </c>
      <c r="Y5719" s="624">
        <v>0</v>
      </c>
      <c r="Z5719" s="622" t="s">
        <v>101</v>
      </c>
      <c r="AA5719" s="622" t="s">
        <v>5289</v>
      </c>
      <c r="AB5719" s="622" t="s">
        <v>5289</v>
      </c>
      <c r="AC5719" s="340" t="s">
        <v>5289</v>
      </c>
      <c r="AD5719" s="340" t="s">
        <v>5289</v>
      </c>
      <c r="AE5719" s="340" t="s">
        <v>5289</v>
      </c>
      <c r="AF5719" s="165" t="s">
        <v>5289</v>
      </c>
      <c r="AG5719" s="107"/>
      <c r="AH5719" s="107"/>
      <c r="AI5719" s="107"/>
      <c r="AJ5719" s="107"/>
      <c r="AK5719" s="107"/>
      <c r="AL5719" s="107"/>
    </row>
    <row r="5720" spans="1:38" s="44" customFormat="1" ht="15.75" customHeight="1" thickBot="1">
      <c r="A5720" s="18"/>
      <c r="B5720" s="18">
        <v>17</v>
      </c>
      <c r="C5720" s="18"/>
      <c r="D5720" s="18">
        <v>17</v>
      </c>
      <c r="E5720" s="18">
        <v>17</v>
      </c>
      <c r="F5720" s="18">
        <v>3</v>
      </c>
      <c r="G5720" s="18">
        <v>0</v>
      </c>
      <c r="H5720" s="18">
        <v>1</v>
      </c>
      <c r="I5720" s="18"/>
      <c r="J5720" s="18">
        <v>1</v>
      </c>
      <c r="K5720" s="18">
        <v>6</v>
      </c>
      <c r="L5720" s="18">
        <v>7</v>
      </c>
      <c r="M5720" s="200"/>
      <c r="N5720" s="18">
        <f t="shared" ref="N5720:O5720" si="2086">SUM(N5703:N5719)</f>
        <v>1409</v>
      </c>
      <c r="O5720" s="18">
        <f t="shared" si="2086"/>
        <v>0</v>
      </c>
      <c r="P5720" s="18">
        <f t="shared" ref="P5720:Q5720" si="2087">SUM(P5703:P5719)</f>
        <v>0</v>
      </c>
      <c r="Q5720" s="18">
        <f t="shared" si="2087"/>
        <v>0</v>
      </c>
      <c r="R5720" s="18">
        <f t="shared" ref="R5720" si="2088">SUM(R5703:R5719)</f>
        <v>0</v>
      </c>
      <c r="S5720" s="18">
        <f t="shared" ref="S5720" si="2089">SUM(S5703:S5719)</f>
        <v>0</v>
      </c>
      <c r="T5720" s="18">
        <f t="shared" ref="T5720:U5720" si="2090">SUM(T5703:T5719)</f>
        <v>0</v>
      </c>
      <c r="U5720" s="18">
        <f t="shared" si="2090"/>
        <v>0</v>
      </c>
      <c r="V5720" s="18">
        <f t="shared" ref="V5720:W5720" si="2091">SUM(V5703:V5719)</f>
        <v>0</v>
      </c>
      <c r="W5720" s="18">
        <f t="shared" si="2091"/>
        <v>0</v>
      </c>
      <c r="X5720" s="18">
        <f t="shared" ref="X5720:Y5720" si="2092">SUM(X5703:X5719)</f>
        <v>3164</v>
      </c>
      <c r="Y5720" s="18">
        <f t="shared" si="2092"/>
        <v>0</v>
      </c>
      <c r="Z5720" s="18">
        <v>0</v>
      </c>
      <c r="AA5720" s="18">
        <v>1</v>
      </c>
      <c r="AB5720" s="18">
        <v>1</v>
      </c>
      <c r="AC5720" s="18"/>
      <c r="AD5720" s="18"/>
      <c r="AE5720" s="18"/>
      <c r="AF5720" s="18"/>
      <c r="AG5720" s="107"/>
      <c r="AH5720" s="107"/>
      <c r="AI5720" s="107"/>
      <c r="AJ5720" s="107"/>
      <c r="AK5720" s="107"/>
      <c r="AL5720" s="107"/>
    </row>
    <row r="5721" spans="1:38" s="44" customFormat="1" ht="15.75" customHeight="1" thickBot="1">
      <c r="A5721" s="660" t="s">
        <v>474</v>
      </c>
      <c r="B5721" s="661"/>
      <c r="C5721" s="661"/>
      <c r="D5721" s="661"/>
      <c r="E5721" s="661"/>
      <c r="F5721" s="661"/>
      <c r="G5721" s="661"/>
      <c r="H5721" s="661"/>
      <c r="I5721" s="661"/>
      <c r="J5721" s="661"/>
      <c r="K5721" s="661"/>
      <c r="L5721" s="661"/>
      <c r="M5721" s="661"/>
      <c r="N5721" s="661"/>
      <c r="O5721" s="661"/>
      <c r="P5721" s="661"/>
      <c r="Q5721" s="661"/>
      <c r="R5721" s="661"/>
      <c r="S5721" s="661"/>
      <c r="T5721" s="661"/>
      <c r="U5721" s="661"/>
      <c r="V5721" s="661"/>
      <c r="W5721" s="661"/>
      <c r="X5721" s="661"/>
      <c r="Y5721" s="661"/>
      <c r="Z5721" s="661"/>
      <c r="AA5721" s="661"/>
      <c r="AB5721" s="661"/>
      <c r="AC5721" s="661"/>
      <c r="AD5721" s="661"/>
      <c r="AE5721" s="661"/>
      <c r="AF5721" s="662"/>
      <c r="AG5721" s="107"/>
      <c r="AH5721" s="107"/>
      <c r="AI5721" s="107"/>
      <c r="AJ5721" s="107"/>
      <c r="AK5721" s="107"/>
      <c r="AL5721" s="107"/>
    </row>
    <row r="5722" spans="1:38" s="44" customFormat="1" ht="165.75">
      <c r="A5722" s="621">
        <v>1</v>
      </c>
      <c r="B5722" s="121" t="s">
        <v>5898</v>
      </c>
      <c r="C5722" s="121" t="s">
        <v>5899</v>
      </c>
      <c r="D5722" s="121" t="s">
        <v>7072</v>
      </c>
      <c r="E5722" s="622" t="s">
        <v>40</v>
      </c>
      <c r="F5722" s="622" t="s">
        <v>51</v>
      </c>
      <c r="G5722" s="138"/>
      <c r="H5722" s="138"/>
      <c r="I5722" s="138"/>
      <c r="J5722" s="622" t="s">
        <v>1315</v>
      </c>
      <c r="K5722" s="622" t="s">
        <v>51</v>
      </c>
      <c r="L5722" s="622" t="s">
        <v>40</v>
      </c>
      <c r="M5722" s="121" t="s">
        <v>21960</v>
      </c>
      <c r="N5722" s="624">
        <v>62</v>
      </c>
      <c r="O5722" s="643">
        <v>0</v>
      </c>
      <c r="P5722" s="643">
        <v>0</v>
      </c>
      <c r="Q5722" s="643">
        <v>0</v>
      </c>
      <c r="R5722" s="643">
        <v>0</v>
      </c>
      <c r="S5722" s="643">
        <v>0</v>
      </c>
      <c r="T5722" s="643">
        <v>0</v>
      </c>
      <c r="U5722" s="643">
        <v>0</v>
      </c>
      <c r="V5722" s="643">
        <v>0</v>
      </c>
      <c r="W5722" s="643">
        <v>0</v>
      </c>
      <c r="X5722" s="624">
        <v>4</v>
      </c>
      <c r="Y5722" s="643">
        <v>0</v>
      </c>
      <c r="Z5722" s="622" t="s">
        <v>51</v>
      </c>
      <c r="AA5722" s="121" t="s">
        <v>5909</v>
      </c>
      <c r="AB5722" s="121" t="s">
        <v>5910</v>
      </c>
      <c r="AC5722" s="84" t="s">
        <v>5904</v>
      </c>
      <c r="AD5722" s="84" t="s">
        <v>5905</v>
      </c>
      <c r="AE5722" s="84" t="s">
        <v>5906</v>
      </c>
      <c r="AF5722" s="85" t="s">
        <v>5907</v>
      </c>
      <c r="AG5722" s="107"/>
      <c r="AH5722" s="107"/>
      <c r="AI5722" s="107"/>
      <c r="AJ5722" s="107"/>
      <c r="AK5722" s="107"/>
      <c r="AL5722" s="107"/>
    </row>
    <row r="5723" spans="1:38" s="44" customFormat="1" ht="114.75">
      <c r="A5723" s="621">
        <v>2</v>
      </c>
      <c r="B5723" s="121" t="s">
        <v>5900</v>
      </c>
      <c r="C5723" s="121" t="s">
        <v>5899</v>
      </c>
      <c r="D5723" s="121" t="s">
        <v>5908</v>
      </c>
      <c r="E5723" s="622" t="s">
        <v>40</v>
      </c>
      <c r="F5723" s="622" t="s">
        <v>19012</v>
      </c>
      <c r="G5723" s="622" t="s">
        <v>40</v>
      </c>
      <c r="H5723" s="622">
        <v>3</v>
      </c>
      <c r="I5723" s="622" t="s">
        <v>16488</v>
      </c>
      <c r="J5723" s="138"/>
      <c r="K5723" s="138"/>
      <c r="L5723" s="622" t="s">
        <v>40</v>
      </c>
      <c r="M5723" s="121" t="s">
        <v>21960</v>
      </c>
      <c r="N5723" s="624">
        <v>62</v>
      </c>
      <c r="O5723" s="643">
        <v>0</v>
      </c>
      <c r="P5723" s="643">
        <v>0</v>
      </c>
      <c r="Q5723" s="643">
        <v>0</v>
      </c>
      <c r="R5723" s="643">
        <v>0</v>
      </c>
      <c r="S5723" s="643">
        <v>0</v>
      </c>
      <c r="T5723" s="643">
        <v>0</v>
      </c>
      <c r="U5723" s="643">
        <v>0</v>
      </c>
      <c r="V5723" s="643">
        <v>0</v>
      </c>
      <c r="W5723" s="643">
        <v>0</v>
      </c>
      <c r="X5723" s="624">
        <v>1</v>
      </c>
      <c r="Y5723" s="643">
        <v>0</v>
      </c>
      <c r="Z5723" s="622" t="s">
        <v>51</v>
      </c>
      <c r="AA5723" s="622" t="s">
        <v>5289</v>
      </c>
      <c r="AB5723" s="622" t="s">
        <v>5289</v>
      </c>
      <c r="AC5723" s="340" t="s">
        <v>5289</v>
      </c>
      <c r="AD5723" s="340" t="s">
        <v>5289</v>
      </c>
      <c r="AE5723" s="340" t="s">
        <v>5289</v>
      </c>
      <c r="AF5723" s="165" t="s">
        <v>5289</v>
      </c>
      <c r="AG5723" s="107"/>
      <c r="AH5723" s="107"/>
      <c r="AI5723" s="107"/>
      <c r="AJ5723" s="107"/>
      <c r="AK5723" s="107"/>
      <c r="AL5723" s="107"/>
    </row>
    <row r="5724" spans="1:38" s="44" customFormat="1" ht="89.25">
      <c r="A5724" s="621">
        <v>3</v>
      </c>
      <c r="B5724" s="121" t="s">
        <v>1556</v>
      </c>
      <c r="C5724" s="121" t="s">
        <v>5899</v>
      </c>
      <c r="D5724" s="121" t="s">
        <v>7073</v>
      </c>
      <c r="E5724" s="622" t="s">
        <v>40</v>
      </c>
      <c r="F5724" s="622" t="s">
        <v>51</v>
      </c>
      <c r="G5724" s="138"/>
      <c r="H5724" s="138"/>
      <c r="I5724" s="138"/>
      <c r="J5724" s="138"/>
      <c r="K5724" s="138"/>
      <c r="L5724" s="622" t="s">
        <v>51</v>
      </c>
      <c r="M5724" s="202"/>
      <c r="N5724" s="189"/>
      <c r="O5724" s="643">
        <v>0</v>
      </c>
      <c r="P5724" s="643">
        <v>0</v>
      </c>
      <c r="Q5724" s="643">
        <v>0</v>
      </c>
      <c r="R5724" s="643">
        <v>0</v>
      </c>
      <c r="S5724" s="643">
        <v>0</v>
      </c>
      <c r="T5724" s="643">
        <v>0</v>
      </c>
      <c r="U5724" s="643">
        <v>0</v>
      </c>
      <c r="V5724" s="643">
        <v>0</v>
      </c>
      <c r="W5724" s="643">
        <v>0</v>
      </c>
      <c r="X5724" s="624">
        <v>65</v>
      </c>
      <c r="Y5724" s="643">
        <v>0</v>
      </c>
      <c r="Z5724" s="622" t="s">
        <v>51</v>
      </c>
      <c r="AA5724" s="622" t="s">
        <v>5289</v>
      </c>
      <c r="AB5724" s="622" t="s">
        <v>5289</v>
      </c>
      <c r="AC5724" s="340" t="s">
        <v>5289</v>
      </c>
      <c r="AD5724" s="340" t="s">
        <v>5289</v>
      </c>
      <c r="AE5724" s="340" t="s">
        <v>5289</v>
      </c>
      <c r="AF5724" s="165" t="s">
        <v>5289</v>
      </c>
      <c r="AG5724" s="107"/>
      <c r="AH5724" s="107"/>
      <c r="AI5724" s="107"/>
      <c r="AJ5724" s="107"/>
      <c r="AK5724" s="107"/>
      <c r="AL5724" s="107"/>
    </row>
    <row r="5725" spans="1:38" s="44" customFormat="1" ht="114.75">
      <c r="A5725" s="621">
        <v>4</v>
      </c>
      <c r="B5725" s="121" t="s">
        <v>4282</v>
      </c>
      <c r="C5725" s="121" t="s">
        <v>5899</v>
      </c>
      <c r="D5725" s="121" t="s">
        <v>7074</v>
      </c>
      <c r="E5725" s="622" t="s">
        <v>40</v>
      </c>
      <c r="F5725" s="622" t="s">
        <v>19012</v>
      </c>
      <c r="G5725" s="622" t="s">
        <v>40</v>
      </c>
      <c r="H5725" s="622">
        <v>3</v>
      </c>
      <c r="I5725" s="622" t="s">
        <v>16488</v>
      </c>
      <c r="J5725" s="138"/>
      <c r="K5725" s="138"/>
      <c r="L5725" s="622" t="s">
        <v>40</v>
      </c>
      <c r="M5725" s="121" t="s">
        <v>13436</v>
      </c>
      <c r="N5725" s="624">
        <v>0</v>
      </c>
      <c r="O5725" s="643">
        <v>0</v>
      </c>
      <c r="P5725" s="643">
        <v>0</v>
      </c>
      <c r="Q5725" s="643">
        <v>0</v>
      </c>
      <c r="R5725" s="643">
        <v>0</v>
      </c>
      <c r="S5725" s="643">
        <v>0</v>
      </c>
      <c r="T5725" s="643">
        <v>0</v>
      </c>
      <c r="U5725" s="643">
        <v>0</v>
      </c>
      <c r="V5725" s="643">
        <v>0</v>
      </c>
      <c r="W5725" s="643">
        <v>0</v>
      </c>
      <c r="X5725" s="624">
        <v>0</v>
      </c>
      <c r="Y5725" s="643">
        <v>0</v>
      </c>
      <c r="Z5725" s="622" t="s">
        <v>51</v>
      </c>
      <c r="AA5725" s="622" t="s">
        <v>5289</v>
      </c>
      <c r="AB5725" s="622" t="s">
        <v>5289</v>
      </c>
      <c r="AC5725" s="340" t="s">
        <v>5289</v>
      </c>
      <c r="AD5725" s="340" t="s">
        <v>5289</v>
      </c>
      <c r="AE5725" s="340" t="s">
        <v>5289</v>
      </c>
      <c r="AF5725" s="165" t="s">
        <v>5289</v>
      </c>
      <c r="AG5725" s="107"/>
      <c r="AH5725" s="107"/>
      <c r="AI5725" s="107"/>
      <c r="AJ5725" s="107"/>
      <c r="AK5725" s="107"/>
      <c r="AL5725" s="107"/>
    </row>
    <row r="5726" spans="1:38" s="44" customFormat="1" ht="114.75">
      <c r="A5726" s="621">
        <v>5</v>
      </c>
      <c r="B5726" s="121" t="s">
        <v>5901</v>
      </c>
      <c r="C5726" s="121" t="s">
        <v>5899</v>
      </c>
      <c r="D5726" s="121" t="s">
        <v>7075</v>
      </c>
      <c r="E5726" s="622" t="s">
        <v>40</v>
      </c>
      <c r="F5726" s="622" t="s">
        <v>19012</v>
      </c>
      <c r="G5726" s="622" t="s">
        <v>40</v>
      </c>
      <c r="H5726" s="622">
        <v>3</v>
      </c>
      <c r="I5726" s="622" t="s">
        <v>16488</v>
      </c>
      <c r="J5726" s="138"/>
      <c r="K5726" s="138"/>
      <c r="L5726" s="622" t="s">
        <v>40</v>
      </c>
      <c r="M5726" s="121" t="s">
        <v>13436</v>
      </c>
      <c r="N5726" s="624">
        <v>0</v>
      </c>
      <c r="O5726" s="643">
        <v>0</v>
      </c>
      <c r="P5726" s="643">
        <v>0</v>
      </c>
      <c r="Q5726" s="643">
        <v>0</v>
      </c>
      <c r="R5726" s="643">
        <v>0</v>
      </c>
      <c r="S5726" s="643">
        <v>0</v>
      </c>
      <c r="T5726" s="643">
        <v>0</v>
      </c>
      <c r="U5726" s="643">
        <v>0</v>
      </c>
      <c r="V5726" s="643">
        <v>0</v>
      </c>
      <c r="W5726" s="643">
        <v>0</v>
      </c>
      <c r="X5726" s="80">
        <v>1</v>
      </c>
      <c r="Y5726" s="643">
        <v>0</v>
      </c>
      <c r="Z5726" s="622" t="s">
        <v>51</v>
      </c>
      <c r="AA5726" s="622" t="s">
        <v>5289</v>
      </c>
      <c r="AB5726" s="622" t="s">
        <v>5289</v>
      </c>
      <c r="AC5726" s="340" t="s">
        <v>5289</v>
      </c>
      <c r="AD5726" s="340" t="s">
        <v>5289</v>
      </c>
      <c r="AE5726" s="340" t="s">
        <v>5289</v>
      </c>
      <c r="AF5726" s="165" t="s">
        <v>5289</v>
      </c>
      <c r="AG5726" s="107"/>
      <c r="AH5726" s="107"/>
      <c r="AI5726" s="107"/>
      <c r="AJ5726" s="107"/>
      <c r="AK5726" s="107"/>
      <c r="AL5726" s="107"/>
    </row>
    <row r="5727" spans="1:38" s="44" customFormat="1" ht="114.75">
      <c r="A5727" s="621">
        <v>6</v>
      </c>
      <c r="B5727" s="121" t="s">
        <v>1275</v>
      </c>
      <c r="C5727" s="121" t="s">
        <v>5899</v>
      </c>
      <c r="D5727" s="121" t="s">
        <v>7076</v>
      </c>
      <c r="E5727" s="622" t="s">
        <v>40</v>
      </c>
      <c r="F5727" s="622" t="s">
        <v>19012</v>
      </c>
      <c r="G5727" s="622" t="s">
        <v>40</v>
      </c>
      <c r="H5727" s="622">
        <v>3</v>
      </c>
      <c r="I5727" s="622" t="s">
        <v>16488</v>
      </c>
      <c r="J5727" s="138"/>
      <c r="K5727" s="138"/>
      <c r="L5727" s="622" t="s">
        <v>40</v>
      </c>
      <c r="M5727" s="121" t="s">
        <v>13436</v>
      </c>
      <c r="N5727" s="624">
        <v>1</v>
      </c>
      <c r="O5727" s="643">
        <v>0</v>
      </c>
      <c r="P5727" s="643">
        <v>0</v>
      </c>
      <c r="Q5727" s="643">
        <v>0</v>
      </c>
      <c r="R5727" s="643">
        <v>0</v>
      </c>
      <c r="S5727" s="643">
        <v>0</v>
      </c>
      <c r="T5727" s="643">
        <v>0</v>
      </c>
      <c r="U5727" s="643">
        <v>0</v>
      </c>
      <c r="V5727" s="643">
        <v>0</v>
      </c>
      <c r="W5727" s="643">
        <v>0</v>
      </c>
      <c r="X5727" s="624">
        <v>94</v>
      </c>
      <c r="Y5727" s="643">
        <v>0</v>
      </c>
      <c r="Z5727" s="622" t="s">
        <v>51</v>
      </c>
      <c r="AA5727" s="622" t="s">
        <v>5289</v>
      </c>
      <c r="AB5727" s="622" t="s">
        <v>5289</v>
      </c>
      <c r="AC5727" s="340" t="s">
        <v>5289</v>
      </c>
      <c r="AD5727" s="340" t="s">
        <v>5289</v>
      </c>
      <c r="AE5727" s="340" t="s">
        <v>5289</v>
      </c>
      <c r="AF5727" s="165" t="s">
        <v>5289</v>
      </c>
      <c r="AG5727" s="107"/>
      <c r="AH5727" s="107"/>
      <c r="AI5727" s="107"/>
      <c r="AJ5727" s="107"/>
      <c r="AK5727" s="107"/>
      <c r="AL5727" s="107"/>
    </row>
    <row r="5728" spans="1:38" s="44" customFormat="1" ht="114.75">
      <c r="A5728" s="621">
        <v>7</v>
      </c>
      <c r="B5728" s="121" t="s">
        <v>5902</v>
      </c>
      <c r="C5728" s="121" t="s">
        <v>5899</v>
      </c>
      <c r="D5728" s="121" t="s">
        <v>7077</v>
      </c>
      <c r="E5728" s="622" t="s">
        <v>40</v>
      </c>
      <c r="F5728" s="622" t="s">
        <v>19012</v>
      </c>
      <c r="G5728" s="622" t="s">
        <v>40</v>
      </c>
      <c r="H5728" s="622">
        <v>3</v>
      </c>
      <c r="I5728" s="622" t="s">
        <v>16488</v>
      </c>
      <c r="J5728" s="138"/>
      <c r="K5728" s="138"/>
      <c r="L5728" s="622" t="s">
        <v>51</v>
      </c>
      <c r="M5728" s="202"/>
      <c r="N5728" s="189"/>
      <c r="O5728" s="643">
        <v>0</v>
      </c>
      <c r="P5728" s="643">
        <v>0</v>
      </c>
      <c r="Q5728" s="643">
        <v>0</v>
      </c>
      <c r="R5728" s="643">
        <v>0</v>
      </c>
      <c r="S5728" s="643">
        <v>0</v>
      </c>
      <c r="T5728" s="643">
        <v>0</v>
      </c>
      <c r="U5728" s="643">
        <v>0</v>
      </c>
      <c r="V5728" s="643">
        <v>0</v>
      </c>
      <c r="W5728" s="643">
        <v>0</v>
      </c>
      <c r="X5728" s="80">
        <v>1</v>
      </c>
      <c r="Y5728" s="643">
        <v>0</v>
      </c>
      <c r="Z5728" s="622" t="s">
        <v>51</v>
      </c>
      <c r="AA5728" s="622" t="s">
        <v>5289</v>
      </c>
      <c r="AB5728" s="622" t="s">
        <v>5289</v>
      </c>
      <c r="AC5728" s="340" t="s">
        <v>5289</v>
      </c>
      <c r="AD5728" s="340" t="s">
        <v>5289</v>
      </c>
      <c r="AE5728" s="340" t="s">
        <v>5289</v>
      </c>
      <c r="AF5728" s="165" t="s">
        <v>5289</v>
      </c>
      <c r="AG5728" s="107"/>
      <c r="AH5728" s="107"/>
      <c r="AI5728" s="107"/>
      <c r="AJ5728" s="107"/>
      <c r="AK5728" s="107"/>
      <c r="AL5728" s="107"/>
    </row>
    <row r="5729" spans="1:38" s="44" customFormat="1" ht="114.75">
      <c r="A5729" s="621">
        <v>8</v>
      </c>
      <c r="B5729" s="121" t="s">
        <v>620</v>
      </c>
      <c r="C5729" s="121" t="s">
        <v>5899</v>
      </c>
      <c r="D5729" s="121" t="s">
        <v>7078</v>
      </c>
      <c r="E5729" s="622" t="s">
        <v>40</v>
      </c>
      <c r="F5729" s="622" t="s">
        <v>19012</v>
      </c>
      <c r="G5729" s="622" t="s">
        <v>40</v>
      </c>
      <c r="H5729" s="622">
        <v>3</v>
      </c>
      <c r="I5729" s="622" t="s">
        <v>16488</v>
      </c>
      <c r="J5729" s="138"/>
      <c r="K5729" s="138"/>
      <c r="L5729" s="622" t="s">
        <v>51</v>
      </c>
      <c r="M5729" s="202"/>
      <c r="N5729" s="189"/>
      <c r="O5729" s="643">
        <v>0</v>
      </c>
      <c r="P5729" s="643">
        <v>0</v>
      </c>
      <c r="Q5729" s="643">
        <v>0</v>
      </c>
      <c r="R5729" s="643">
        <v>0</v>
      </c>
      <c r="S5729" s="643">
        <v>0</v>
      </c>
      <c r="T5729" s="643">
        <v>0</v>
      </c>
      <c r="U5729" s="643">
        <v>0</v>
      </c>
      <c r="V5729" s="643">
        <v>0</v>
      </c>
      <c r="W5729" s="643">
        <v>0</v>
      </c>
      <c r="X5729" s="624">
        <v>3</v>
      </c>
      <c r="Y5729" s="643">
        <v>0</v>
      </c>
      <c r="Z5729" s="622" t="s">
        <v>51</v>
      </c>
      <c r="AA5729" s="622" t="s">
        <v>5289</v>
      </c>
      <c r="AB5729" s="622" t="s">
        <v>5289</v>
      </c>
      <c r="AC5729" s="340" t="s">
        <v>5289</v>
      </c>
      <c r="AD5729" s="340" t="s">
        <v>5289</v>
      </c>
      <c r="AE5729" s="340" t="s">
        <v>5289</v>
      </c>
      <c r="AF5729" s="165" t="s">
        <v>5289</v>
      </c>
      <c r="AG5729" s="107"/>
      <c r="AH5729" s="107"/>
      <c r="AI5729" s="107"/>
      <c r="AJ5729" s="107"/>
      <c r="AK5729" s="107"/>
      <c r="AL5729" s="107"/>
    </row>
    <row r="5730" spans="1:38" s="44" customFormat="1" ht="114.75">
      <c r="A5730" s="621">
        <v>9</v>
      </c>
      <c r="B5730" s="121" t="s">
        <v>5903</v>
      </c>
      <c r="C5730" s="121" t="s">
        <v>5899</v>
      </c>
      <c r="D5730" s="121" t="s">
        <v>7079</v>
      </c>
      <c r="E5730" s="622" t="s">
        <v>40</v>
      </c>
      <c r="F5730" s="622" t="s">
        <v>19012</v>
      </c>
      <c r="G5730" s="622" t="s">
        <v>40</v>
      </c>
      <c r="H5730" s="622">
        <v>3</v>
      </c>
      <c r="I5730" s="622" t="s">
        <v>16488</v>
      </c>
      <c r="J5730" s="138"/>
      <c r="K5730" s="138"/>
      <c r="L5730" s="622" t="s">
        <v>40</v>
      </c>
      <c r="M5730" s="121" t="s">
        <v>13436</v>
      </c>
      <c r="N5730" s="624">
        <v>1</v>
      </c>
      <c r="O5730" s="643">
        <v>0</v>
      </c>
      <c r="P5730" s="643">
        <v>0</v>
      </c>
      <c r="Q5730" s="643">
        <v>0</v>
      </c>
      <c r="R5730" s="643">
        <v>0</v>
      </c>
      <c r="S5730" s="643">
        <v>0</v>
      </c>
      <c r="T5730" s="643">
        <v>0</v>
      </c>
      <c r="U5730" s="643">
        <v>0</v>
      </c>
      <c r="V5730" s="643">
        <v>0</v>
      </c>
      <c r="W5730" s="643">
        <v>0</v>
      </c>
      <c r="X5730" s="624">
        <v>6</v>
      </c>
      <c r="Y5730" s="643">
        <v>0</v>
      </c>
      <c r="Z5730" s="622" t="s">
        <v>51</v>
      </c>
      <c r="AA5730" s="622" t="s">
        <v>5289</v>
      </c>
      <c r="AB5730" s="622" t="s">
        <v>5289</v>
      </c>
      <c r="AC5730" s="340" t="s">
        <v>5289</v>
      </c>
      <c r="AD5730" s="340" t="s">
        <v>5289</v>
      </c>
      <c r="AE5730" s="340" t="s">
        <v>5289</v>
      </c>
      <c r="AF5730" s="165" t="s">
        <v>5289</v>
      </c>
      <c r="AG5730" s="107"/>
      <c r="AH5730" s="107"/>
      <c r="AI5730" s="107"/>
      <c r="AJ5730" s="107"/>
      <c r="AK5730" s="107"/>
      <c r="AL5730" s="107"/>
    </row>
    <row r="5731" spans="1:38" s="44" customFormat="1" ht="15.75" customHeight="1" thickBot="1">
      <c r="A5731" s="18"/>
      <c r="B5731" s="18">
        <v>9</v>
      </c>
      <c r="C5731" s="18"/>
      <c r="D5731" s="18">
        <v>9</v>
      </c>
      <c r="E5731" s="18">
        <v>9</v>
      </c>
      <c r="F5731" s="18">
        <v>7</v>
      </c>
      <c r="G5731" s="18">
        <v>7</v>
      </c>
      <c r="H5731" s="18">
        <v>1</v>
      </c>
      <c r="I5731" s="18"/>
      <c r="J5731" s="18">
        <v>0</v>
      </c>
      <c r="K5731" s="18">
        <v>0</v>
      </c>
      <c r="L5731" s="18">
        <v>6</v>
      </c>
      <c r="M5731" s="200"/>
      <c r="N5731" s="18">
        <f t="shared" ref="N5731:O5731" si="2093">SUM(N5722:N5730)</f>
        <v>126</v>
      </c>
      <c r="O5731" s="18">
        <f t="shared" si="2093"/>
        <v>0</v>
      </c>
      <c r="P5731" s="18">
        <f t="shared" ref="P5731:Q5731" si="2094">SUM(P5722:P5730)</f>
        <v>0</v>
      </c>
      <c r="Q5731" s="18">
        <f t="shared" si="2094"/>
        <v>0</v>
      </c>
      <c r="R5731" s="18">
        <f t="shared" ref="R5731" si="2095">SUM(R5722:R5730)</f>
        <v>0</v>
      </c>
      <c r="S5731" s="18">
        <f t="shared" ref="S5731" si="2096">SUM(S5722:S5730)</f>
        <v>0</v>
      </c>
      <c r="T5731" s="18">
        <f t="shared" ref="T5731:U5731" si="2097">SUM(T5722:T5730)</f>
        <v>0</v>
      </c>
      <c r="U5731" s="18">
        <f t="shared" si="2097"/>
        <v>0</v>
      </c>
      <c r="V5731" s="18">
        <f t="shared" ref="V5731:W5731" si="2098">SUM(V5722:V5730)</f>
        <v>0</v>
      </c>
      <c r="W5731" s="18">
        <f t="shared" si="2098"/>
        <v>0</v>
      </c>
      <c r="X5731" s="18">
        <f t="shared" ref="X5731:Y5731" si="2099">SUM(X5722:X5730)</f>
        <v>175</v>
      </c>
      <c r="Y5731" s="18">
        <f t="shared" si="2099"/>
        <v>0</v>
      </c>
      <c r="Z5731" s="18">
        <v>0</v>
      </c>
      <c r="AA5731" s="18">
        <v>1</v>
      </c>
      <c r="AB5731" s="18">
        <v>1</v>
      </c>
      <c r="AC5731" s="18"/>
      <c r="AD5731" s="18"/>
      <c r="AE5731" s="18"/>
      <c r="AF5731" s="18"/>
      <c r="AG5731" s="107"/>
      <c r="AH5731" s="107"/>
      <c r="AI5731" s="107"/>
      <c r="AJ5731" s="107"/>
      <c r="AK5731" s="107"/>
      <c r="AL5731" s="107"/>
    </row>
    <row r="5732" spans="1:38" s="44" customFormat="1" ht="15.75" customHeight="1" thickBot="1">
      <c r="A5732" s="660" t="s">
        <v>475</v>
      </c>
      <c r="B5732" s="661"/>
      <c r="C5732" s="661"/>
      <c r="D5732" s="661"/>
      <c r="E5732" s="661"/>
      <c r="F5732" s="661"/>
      <c r="G5732" s="661"/>
      <c r="H5732" s="661"/>
      <c r="I5732" s="661"/>
      <c r="J5732" s="661"/>
      <c r="K5732" s="661"/>
      <c r="L5732" s="661"/>
      <c r="M5732" s="661"/>
      <c r="N5732" s="661"/>
      <c r="O5732" s="661"/>
      <c r="P5732" s="661"/>
      <c r="Q5732" s="661"/>
      <c r="R5732" s="661"/>
      <c r="S5732" s="661"/>
      <c r="T5732" s="661"/>
      <c r="U5732" s="661"/>
      <c r="V5732" s="661"/>
      <c r="W5732" s="661"/>
      <c r="X5732" s="661"/>
      <c r="Y5732" s="661"/>
      <c r="Z5732" s="661"/>
      <c r="AA5732" s="661"/>
      <c r="AB5732" s="661"/>
      <c r="AC5732" s="661"/>
      <c r="AD5732" s="661"/>
      <c r="AE5732" s="661"/>
      <c r="AF5732" s="662"/>
      <c r="AG5732" s="107"/>
      <c r="AH5732" s="107"/>
      <c r="AI5732" s="107"/>
      <c r="AJ5732" s="107"/>
      <c r="AK5732" s="107"/>
      <c r="AL5732" s="107"/>
    </row>
    <row r="5733" spans="1:38" s="44" customFormat="1" ht="204">
      <c r="A5733" s="621">
        <v>1</v>
      </c>
      <c r="B5733" s="121" t="s">
        <v>5911</v>
      </c>
      <c r="C5733" s="121" t="s">
        <v>5925</v>
      </c>
      <c r="D5733" s="121" t="s">
        <v>5926</v>
      </c>
      <c r="E5733" s="622" t="s">
        <v>40</v>
      </c>
      <c r="F5733" s="622" t="s">
        <v>51</v>
      </c>
      <c r="G5733" s="138"/>
      <c r="H5733" s="138"/>
      <c r="I5733" s="138"/>
      <c r="J5733" s="121" t="s">
        <v>5912</v>
      </c>
      <c r="K5733" s="622" t="s">
        <v>5913</v>
      </c>
      <c r="L5733" s="622" t="s">
        <v>51</v>
      </c>
      <c r="M5733" s="202"/>
      <c r="N5733" s="189"/>
      <c r="O5733" s="643">
        <v>0</v>
      </c>
      <c r="P5733" s="643">
        <v>0</v>
      </c>
      <c r="Q5733" s="643">
        <v>0</v>
      </c>
      <c r="R5733" s="643">
        <v>0</v>
      </c>
      <c r="S5733" s="643">
        <v>0</v>
      </c>
      <c r="T5733" s="643">
        <v>0</v>
      </c>
      <c r="U5733" s="643">
        <v>0</v>
      </c>
      <c r="V5733" s="643">
        <v>0</v>
      </c>
      <c r="W5733" s="643">
        <v>0</v>
      </c>
      <c r="X5733" s="624">
        <v>51</v>
      </c>
      <c r="Y5733" s="643">
        <v>0</v>
      </c>
      <c r="Z5733" s="622" t="s">
        <v>51</v>
      </c>
      <c r="AA5733" s="121" t="s">
        <v>5914</v>
      </c>
      <c r="AB5733" s="121" t="s">
        <v>5915</v>
      </c>
      <c r="AC5733" s="84" t="s">
        <v>5935</v>
      </c>
      <c r="AD5733" s="84" t="s">
        <v>5936</v>
      </c>
      <c r="AE5733" s="84" t="s">
        <v>5937</v>
      </c>
      <c r="AF5733" s="85" t="s">
        <v>5938</v>
      </c>
      <c r="AG5733" s="107"/>
      <c r="AH5733" s="107"/>
      <c r="AI5733" s="107"/>
      <c r="AJ5733" s="107"/>
      <c r="AK5733" s="107"/>
      <c r="AL5733" s="107"/>
    </row>
    <row r="5734" spans="1:38" s="44" customFormat="1" ht="306">
      <c r="A5734" s="621">
        <v>2</v>
      </c>
      <c r="B5734" s="121" t="s">
        <v>5916</v>
      </c>
      <c r="C5734" s="121" t="s">
        <v>5925</v>
      </c>
      <c r="D5734" s="121" t="s">
        <v>5927</v>
      </c>
      <c r="E5734" s="255" t="s">
        <v>5933</v>
      </c>
      <c r="F5734" s="622" t="s">
        <v>51</v>
      </c>
      <c r="G5734" s="138"/>
      <c r="H5734" s="138"/>
      <c r="I5734" s="138"/>
      <c r="J5734" s="622" t="s">
        <v>5289</v>
      </c>
      <c r="K5734" s="622" t="s">
        <v>5917</v>
      </c>
      <c r="L5734" s="622" t="s">
        <v>51</v>
      </c>
      <c r="M5734" s="202"/>
      <c r="N5734" s="189"/>
      <c r="O5734" s="643">
        <v>0</v>
      </c>
      <c r="P5734" s="643">
        <v>0</v>
      </c>
      <c r="Q5734" s="643">
        <v>0</v>
      </c>
      <c r="R5734" s="643">
        <v>0</v>
      </c>
      <c r="S5734" s="643">
        <v>0</v>
      </c>
      <c r="T5734" s="643">
        <v>0</v>
      </c>
      <c r="U5734" s="643">
        <v>0</v>
      </c>
      <c r="V5734" s="643">
        <v>0</v>
      </c>
      <c r="W5734" s="643">
        <v>0</v>
      </c>
      <c r="X5734" s="624">
        <v>1191</v>
      </c>
      <c r="Y5734" s="643">
        <v>0</v>
      </c>
      <c r="Z5734" s="622" t="s">
        <v>51</v>
      </c>
      <c r="AA5734" s="622" t="s">
        <v>5289</v>
      </c>
      <c r="AB5734" s="622" t="s">
        <v>5289</v>
      </c>
      <c r="AC5734" s="340" t="s">
        <v>5289</v>
      </c>
      <c r="AD5734" s="340" t="s">
        <v>5289</v>
      </c>
      <c r="AE5734" s="340" t="s">
        <v>5289</v>
      </c>
      <c r="AF5734" s="165" t="s">
        <v>5289</v>
      </c>
      <c r="AG5734" s="107"/>
      <c r="AH5734" s="107"/>
      <c r="AI5734" s="107"/>
      <c r="AJ5734" s="107"/>
      <c r="AK5734" s="107"/>
      <c r="AL5734" s="107"/>
    </row>
    <row r="5735" spans="1:38" s="44" customFormat="1" ht="267.75">
      <c r="A5735" s="621">
        <v>3</v>
      </c>
      <c r="B5735" s="121" t="s">
        <v>5918</v>
      </c>
      <c r="C5735" s="121" t="s">
        <v>5925</v>
      </c>
      <c r="D5735" s="121" t="s">
        <v>5928</v>
      </c>
      <c r="E5735" s="622" t="s">
        <v>11587</v>
      </c>
      <c r="F5735" s="622" t="s">
        <v>19012</v>
      </c>
      <c r="G5735" s="622" t="s">
        <v>40</v>
      </c>
      <c r="H5735" s="622">
        <v>3</v>
      </c>
      <c r="I5735" s="622" t="s">
        <v>16488</v>
      </c>
      <c r="J5735" s="622" t="s">
        <v>5289</v>
      </c>
      <c r="K5735" s="622" t="s">
        <v>5919</v>
      </c>
      <c r="L5735" s="622" t="s">
        <v>40</v>
      </c>
      <c r="M5735" s="645" t="s">
        <v>13014</v>
      </c>
      <c r="N5735" s="643">
        <v>0</v>
      </c>
      <c r="O5735" s="643">
        <v>0</v>
      </c>
      <c r="P5735" s="643">
        <v>0</v>
      </c>
      <c r="Q5735" s="643">
        <v>0</v>
      </c>
      <c r="R5735" s="643">
        <v>0</v>
      </c>
      <c r="S5735" s="643">
        <v>0</v>
      </c>
      <c r="T5735" s="643">
        <v>0</v>
      </c>
      <c r="U5735" s="643">
        <v>0</v>
      </c>
      <c r="V5735" s="643">
        <v>0</v>
      </c>
      <c r="W5735" s="643">
        <v>0</v>
      </c>
      <c r="X5735" s="624">
        <v>150</v>
      </c>
      <c r="Y5735" s="643">
        <v>0</v>
      </c>
      <c r="Z5735" s="622" t="s">
        <v>51</v>
      </c>
      <c r="AA5735" s="622" t="s">
        <v>5289</v>
      </c>
      <c r="AB5735" s="622" t="s">
        <v>5289</v>
      </c>
      <c r="AC5735" s="340" t="s">
        <v>5289</v>
      </c>
      <c r="AD5735" s="340" t="s">
        <v>5289</v>
      </c>
      <c r="AE5735" s="340" t="s">
        <v>5289</v>
      </c>
      <c r="AF5735" s="165" t="s">
        <v>5289</v>
      </c>
      <c r="AG5735" s="107"/>
      <c r="AH5735" s="107"/>
      <c r="AI5735" s="107"/>
      <c r="AJ5735" s="107"/>
      <c r="AK5735" s="107"/>
      <c r="AL5735" s="107"/>
    </row>
    <row r="5736" spans="1:38" s="44" customFormat="1" ht="293.25">
      <c r="A5736" s="621">
        <v>4</v>
      </c>
      <c r="B5736" s="121" t="s">
        <v>5920</v>
      </c>
      <c r="C5736" s="121" t="s">
        <v>5925</v>
      </c>
      <c r="D5736" s="121" t="s">
        <v>5929</v>
      </c>
      <c r="E5736" s="86" t="s">
        <v>5934</v>
      </c>
      <c r="F5736" s="622" t="s">
        <v>51</v>
      </c>
      <c r="G5736" s="138"/>
      <c r="H5736" s="138"/>
      <c r="I5736" s="138"/>
      <c r="J5736" s="622" t="s">
        <v>5289</v>
      </c>
      <c r="K5736" s="622" t="s">
        <v>5921</v>
      </c>
      <c r="L5736" s="622" t="s">
        <v>51</v>
      </c>
      <c r="M5736" s="204"/>
      <c r="N5736" s="189"/>
      <c r="O5736" s="643">
        <v>0</v>
      </c>
      <c r="P5736" s="643">
        <v>0</v>
      </c>
      <c r="Q5736" s="643">
        <v>0</v>
      </c>
      <c r="R5736" s="643">
        <v>0</v>
      </c>
      <c r="S5736" s="643">
        <v>0</v>
      </c>
      <c r="T5736" s="643">
        <v>0</v>
      </c>
      <c r="U5736" s="643">
        <v>0</v>
      </c>
      <c r="V5736" s="643">
        <v>0</v>
      </c>
      <c r="W5736" s="643">
        <v>0</v>
      </c>
      <c r="X5736" s="624">
        <v>0</v>
      </c>
      <c r="Y5736" s="643">
        <v>0</v>
      </c>
      <c r="Z5736" s="622" t="s">
        <v>51</v>
      </c>
      <c r="AA5736" s="622" t="s">
        <v>5289</v>
      </c>
      <c r="AB5736" s="622" t="s">
        <v>5289</v>
      </c>
      <c r="AC5736" s="340" t="s">
        <v>5289</v>
      </c>
      <c r="AD5736" s="340" t="s">
        <v>5289</v>
      </c>
      <c r="AE5736" s="340" t="s">
        <v>5289</v>
      </c>
      <c r="AF5736" s="165" t="s">
        <v>5289</v>
      </c>
      <c r="AG5736" s="107"/>
      <c r="AH5736" s="107"/>
      <c r="AI5736" s="107"/>
      <c r="AJ5736" s="107"/>
      <c r="AK5736" s="107"/>
      <c r="AL5736" s="107"/>
    </row>
    <row r="5737" spans="1:38" s="44" customFormat="1" ht="89.25">
      <c r="A5737" s="621">
        <v>5</v>
      </c>
      <c r="B5737" s="627" t="s">
        <v>18973</v>
      </c>
      <c r="C5737" s="627" t="s">
        <v>5925</v>
      </c>
      <c r="D5737" s="627" t="s">
        <v>18974</v>
      </c>
      <c r="E5737" s="624" t="s">
        <v>40</v>
      </c>
      <c r="F5737" s="622" t="s">
        <v>51</v>
      </c>
      <c r="G5737" s="138"/>
      <c r="H5737" s="138"/>
      <c r="I5737" s="138"/>
      <c r="J5737" s="624" t="s">
        <v>5289</v>
      </c>
      <c r="K5737" s="624" t="s">
        <v>5913</v>
      </c>
      <c r="L5737" s="622" t="s">
        <v>51</v>
      </c>
      <c r="M5737" s="204"/>
      <c r="N5737" s="189"/>
      <c r="O5737" s="643">
        <v>0</v>
      </c>
      <c r="P5737" s="643">
        <v>0</v>
      </c>
      <c r="Q5737" s="643">
        <v>0</v>
      </c>
      <c r="R5737" s="643">
        <v>0</v>
      </c>
      <c r="S5737" s="643">
        <v>0</v>
      </c>
      <c r="T5737" s="643">
        <v>0</v>
      </c>
      <c r="U5737" s="643">
        <v>0</v>
      </c>
      <c r="V5737" s="643">
        <v>0</v>
      </c>
      <c r="W5737" s="643">
        <v>0</v>
      </c>
      <c r="X5737" s="624">
        <v>640</v>
      </c>
      <c r="Y5737" s="643">
        <v>0</v>
      </c>
      <c r="Z5737" s="622" t="s">
        <v>51</v>
      </c>
      <c r="AA5737" s="622" t="s">
        <v>5289</v>
      </c>
      <c r="AB5737" s="622" t="s">
        <v>5289</v>
      </c>
      <c r="AC5737" s="340" t="s">
        <v>5289</v>
      </c>
      <c r="AD5737" s="340" t="s">
        <v>5289</v>
      </c>
      <c r="AE5737" s="340" t="s">
        <v>5289</v>
      </c>
      <c r="AF5737" s="165" t="s">
        <v>5289</v>
      </c>
      <c r="AG5737" s="107"/>
      <c r="AH5737" s="107"/>
      <c r="AI5737" s="107"/>
      <c r="AJ5737" s="107"/>
      <c r="AK5737" s="107"/>
      <c r="AL5737" s="107"/>
    </row>
    <row r="5738" spans="1:38" s="44" customFormat="1" ht="89.25">
      <c r="A5738" s="621">
        <v>6</v>
      </c>
      <c r="B5738" s="121" t="s">
        <v>5922</v>
      </c>
      <c r="C5738" s="121" t="s">
        <v>5925</v>
      </c>
      <c r="D5738" s="121" t="s">
        <v>5930</v>
      </c>
      <c r="E5738" s="622" t="s">
        <v>40</v>
      </c>
      <c r="F5738" s="622" t="s">
        <v>51</v>
      </c>
      <c r="G5738" s="138"/>
      <c r="H5738" s="138"/>
      <c r="I5738" s="138"/>
      <c r="J5738" s="138"/>
      <c r="K5738" s="138"/>
      <c r="L5738" s="622" t="s">
        <v>51</v>
      </c>
      <c r="M5738" s="204"/>
      <c r="N5738" s="189"/>
      <c r="O5738" s="643">
        <v>0</v>
      </c>
      <c r="P5738" s="643">
        <v>0</v>
      </c>
      <c r="Q5738" s="643">
        <v>0</v>
      </c>
      <c r="R5738" s="643">
        <v>0</v>
      </c>
      <c r="S5738" s="643">
        <v>0</v>
      </c>
      <c r="T5738" s="643">
        <v>0</v>
      </c>
      <c r="U5738" s="643">
        <v>0</v>
      </c>
      <c r="V5738" s="643">
        <v>0</v>
      </c>
      <c r="W5738" s="643">
        <v>0</v>
      </c>
      <c r="X5738" s="624">
        <v>2</v>
      </c>
      <c r="Y5738" s="643">
        <v>0</v>
      </c>
      <c r="Z5738" s="622" t="s">
        <v>51</v>
      </c>
      <c r="AA5738" s="622" t="s">
        <v>5289</v>
      </c>
      <c r="AB5738" s="622" t="s">
        <v>5289</v>
      </c>
      <c r="AC5738" s="340" t="s">
        <v>5289</v>
      </c>
      <c r="AD5738" s="340" t="s">
        <v>5289</v>
      </c>
      <c r="AE5738" s="340" t="s">
        <v>5289</v>
      </c>
      <c r="AF5738" s="165" t="s">
        <v>5289</v>
      </c>
      <c r="AG5738" s="107"/>
      <c r="AH5738" s="107"/>
      <c r="AI5738" s="107"/>
      <c r="AJ5738" s="107"/>
      <c r="AK5738" s="107"/>
      <c r="AL5738" s="107"/>
    </row>
    <row r="5739" spans="1:38" s="44" customFormat="1" ht="140.25">
      <c r="A5739" s="621">
        <v>7</v>
      </c>
      <c r="B5739" s="121" t="s">
        <v>5923</v>
      </c>
      <c r="C5739" s="121" t="s">
        <v>5925</v>
      </c>
      <c r="D5739" s="121" t="s">
        <v>5931</v>
      </c>
      <c r="E5739" s="622" t="s">
        <v>40</v>
      </c>
      <c r="F5739" s="622" t="s">
        <v>51</v>
      </c>
      <c r="G5739" s="138"/>
      <c r="H5739" s="138"/>
      <c r="I5739" s="138"/>
      <c r="J5739" s="622" t="s">
        <v>5289</v>
      </c>
      <c r="K5739" s="622" t="s">
        <v>5924</v>
      </c>
      <c r="L5739" s="622" t="s">
        <v>40</v>
      </c>
      <c r="M5739" s="645" t="s">
        <v>13014</v>
      </c>
      <c r="N5739" s="643">
        <v>0</v>
      </c>
      <c r="O5739" s="643">
        <v>0</v>
      </c>
      <c r="P5739" s="643">
        <v>0</v>
      </c>
      <c r="Q5739" s="643">
        <v>0</v>
      </c>
      <c r="R5739" s="643">
        <v>0</v>
      </c>
      <c r="S5739" s="643">
        <v>0</v>
      </c>
      <c r="T5739" s="643">
        <v>0</v>
      </c>
      <c r="U5739" s="643">
        <v>0</v>
      </c>
      <c r="V5739" s="643">
        <v>0</v>
      </c>
      <c r="W5739" s="643">
        <v>0</v>
      </c>
      <c r="X5739" s="624">
        <v>55</v>
      </c>
      <c r="Y5739" s="643">
        <v>0</v>
      </c>
      <c r="Z5739" s="622" t="s">
        <v>51</v>
      </c>
      <c r="AA5739" s="622" t="s">
        <v>5289</v>
      </c>
      <c r="AB5739" s="622" t="s">
        <v>5289</v>
      </c>
      <c r="AC5739" s="340" t="s">
        <v>5289</v>
      </c>
      <c r="AD5739" s="340" t="s">
        <v>5289</v>
      </c>
      <c r="AE5739" s="340" t="s">
        <v>5289</v>
      </c>
      <c r="AF5739" s="165" t="s">
        <v>5289</v>
      </c>
      <c r="AG5739" s="107"/>
      <c r="AH5739" s="107"/>
      <c r="AI5739" s="107"/>
      <c r="AJ5739" s="107"/>
      <c r="AK5739" s="107"/>
      <c r="AL5739" s="107"/>
    </row>
    <row r="5740" spans="1:38" s="44" customFormat="1" ht="140.25">
      <c r="A5740" s="621">
        <v>8</v>
      </c>
      <c r="B5740" s="925" t="s">
        <v>21961</v>
      </c>
      <c r="C5740" s="635" t="s">
        <v>5925</v>
      </c>
      <c r="D5740" s="627" t="s">
        <v>18975</v>
      </c>
      <c r="E5740" s="624" t="s">
        <v>40</v>
      </c>
      <c r="F5740" s="622" t="s">
        <v>51</v>
      </c>
      <c r="G5740" s="138"/>
      <c r="H5740" s="138"/>
      <c r="I5740" s="138"/>
      <c r="J5740" s="138"/>
      <c r="K5740" s="138"/>
      <c r="L5740" s="622" t="s">
        <v>51</v>
      </c>
      <c r="M5740" s="204"/>
      <c r="N5740" s="189"/>
      <c r="O5740" s="643">
        <v>0</v>
      </c>
      <c r="P5740" s="643">
        <v>0</v>
      </c>
      <c r="Q5740" s="643">
        <v>0</v>
      </c>
      <c r="R5740" s="643">
        <v>0</v>
      </c>
      <c r="S5740" s="643">
        <v>0</v>
      </c>
      <c r="T5740" s="643">
        <v>0</v>
      </c>
      <c r="U5740" s="643">
        <v>0</v>
      </c>
      <c r="V5740" s="643">
        <v>0</v>
      </c>
      <c r="W5740" s="643">
        <v>0</v>
      </c>
      <c r="X5740" s="624">
        <v>0</v>
      </c>
      <c r="Y5740" s="643">
        <v>0</v>
      </c>
      <c r="Z5740" s="622" t="s">
        <v>51</v>
      </c>
      <c r="AA5740" s="622" t="s">
        <v>5289</v>
      </c>
      <c r="AB5740" s="622" t="s">
        <v>5289</v>
      </c>
      <c r="AC5740" s="340" t="s">
        <v>5289</v>
      </c>
      <c r="AD5740" s="340" t="s">
        <v>5289</v>
      </c>
      <c r="AE5740" s="340" t="s">
        <v>5289</v>
      </c>
      <c r="AF5740" s="165" t="s">
        <v>5289</v>
      </c>
      <c r="AG5740" s="107"/>
      <c r="AH5740" s="107"/>
      <c r="AI5740" s="107"/>
      <c r="AJ5740" s="107"/>
      <c r="AK5740" s="107"/>
      <c r="AL5740" s="107"/>
    </row>
    <row r="5741" spans="1:38" s="44" customFormat="1" ht="89.25">
      <c r="A5741" s="621">
        <v>9</v>
      </c>
      <c r="B5741" s="481" t="s">
        <v>5769</v>
      </c>
      <c r="C5741" s="635" t="s">
        <v>5925</v>
      </c>
      <c r="D5741" s="627" t="s">
        <v>19363</v>
      </c>
      <c r="E5741" s="624" t="s">
        <v>40</v>
      </c>
      <c r="F5741" s="622"/>
      <c r="G5741" s="138"/>
      <c r="H5741" s="138"/>
      <c r="I5741" s="138"/>
      <c r="J5741" s="624" t="s">
        <v>5289</v>
      </c>
      <c r="K5741" s="624" t="s">
        <v>18012</v>
      </c>
      <c r="L5741" s="624" t="s">
        <v>40</v>
      </c>
      <c r="M5741" s="627" t="s">
        <v>13120</v>
      </c>
      <c r="N5741" s="643">
        <v>0</v>
      </c>
      <c r="O5741" s="643">
        <v>0</v>
      </c>
      <c r="P5741" s="643">
        <v>0</v>
      </c>
      <c r="Q5741" s="643">
        <v>0</v>
      </c>
      <c r="R5741" s="643">
        <v>0</v>
      </c>
      <c r="S5741" s="643">
        <v>0</v>
      </c>
      <c r="T5741" s="643">
        <v>0</v>
      </c>
      <c r="U5741" s="643">
        <v>0</v>
      </c>
      <c r="V5741" s="643">
        <v>0</v>
      </c>
      <c r="W5741" s="643">
        <v>0</v>
      </c>
      <c r="X5741" s="624">
        <v>0</v>
      </c>
      <c r="Y5741" s="643">
        <v>0</v>
      </c>
      <c r="Z5741" s="622" t="s">
        <v>51</v>
      </c>
      <c r="AA5741" s="622" t="s">
        <v>5289</v>
      </c>
      <c r="AB5741" s="622" t="s">
        <v>5289</v>
      </c>
      <c r="AC5741" s="340" t="s">
        <v>5289</v>
      </c>
      <c r="AD5741" s="340" t="s">
        <v>5289</v>
      </c>
      <c r="AE5741" s="340" t="s">
        <v>5289</v>
      </c>
      <c r="AF5741" s="165" t="s">
        <v>5289</v>
      </c>
      <c r="AG5741" s="107"/>
      <c r="AH5741" s="107"/>
      <c r="AI5741" s="107"/>
      <c r="AJ5741" s="107"/>
      <c r="AK5741" s="107"/>
      <c r="AL5741" s="107"/>
    </row>
    <row r="5742" spans="1:38" s="44" customFormat="1" ht="127.5">
      <c r="A5742" s="621">
        <v>10</v>
      </c>
      <c r="B5742" s="867" t="s">
        <v>19359</v>
      </c>
      <c r="C5742" s="635" t="s">
        <v>5925</v>
      </c>
      <c r="D5742" s="627" t="s">
        <v>19364</v>
      </c>
      <c r="E5742" s="624" t="s">
        <v>40</v>
      </c>
      <c r="F5742" s="622"/>
      <c r="G5742" s="138"/>
      <c r="H5742" s="138"/>
      <c r="I5742" s="138"/>
      <c r="J5742" s="138"/>
      <c r="K5742" s="138"/>
      <c r="L5742" s="624" t="s">
        <v>40</v>
      </c>
      <c r="M5742" s="627" t="s">
        <v>13120</v>
      </c>
      <c r="N5742" s="643">
        <v>0</v>
      </c>
      <c r="O5742" s="643">
        <v>0</v>
      </c>
      <c r="P5742" s="643">
        <v>0</v>
      </c>
      <c r="Q5742" s="643">
        <v>0</v>
      </c>
      <c r="R5742" s="643">
        <v>0</v>
      </c>
      <c r="S5742" s="643">
        <v>0</v>
      </c>
      <c r="T5742" s="643">
        <v>0</v>
      </c>
      <c r="U5742" s="643">
        <v>0</v>
      </c>
      <c r="V5742" s="643">
        <v>0</v>
      </c>
      <c r="W5742" s="643">
        <v>0</v>
      </c>
      <c r="X5742" s="624">
        <v>299</v>
      </c>
      <c r="Y5742" s="643">
        <v>0</v>
      </c>
      <c r="Z5742" s="622" t="s">
        <v>51</v>
      </c>
      <c r="AA5742" s="622" t="s">
        <v>5289</v>
      </c>
      <c r="AB5742" s="622" t="s">
        <v>5289</v>
      </c>
      <c r="AC5742" s="340" t="s">
        <v>5289</v>
      </c>
      <c r="AD5742" s="340" t="s">
        <v>5289</v>
      </c>
      <c r="AE5742" s="340" t="s">
        <v>5289</v>
      </c>
      <c r="AF5742" s="165" t="s">
        <v>5289</v>
      </c>
      <c r="AG5742" s="107"/>
      <c r="AH5742" s="107"/>
      <c r="AI5742" s="107"/>
      <c r="AJ5742" s="107"/>
      <c r="AK5742" s="107"/>
      <c r="AL5742" s="107"/>
    </row>
    <row r="5743" spans="1:38" s="44" customFormat="1" ht="102">
      <c r="A5743" s="621">
        <v>11</v>
      </c>
      <c r="B5743" s="481" t="s">
        <v>19360</v>
      </c>
      <c r="C5743" s="635" t="s">
        <v>5925</v>
      </c>
      <c r="D5743" s="627" t="s">
        <v>19365</v>
      </c>
      <c r="E5743" s="624" t="s">
        <v>40</v>
      </c>
      <c r="F5743" s="622"/>
      <c r="G5743" s="138"/>
      <c r="H5743" s="138"/>
      <c r="I5743" s="138"/>
      <c r="J5743" s="624" t="s">
        <v>5289</v>
      </c>
      <c r="K5743" s="624" t="s">
        <v>19368</v>
      </c>
      <c r="L5743" s="624" t="s">
        <v>40</v>
      </c>
      <c r="M5743" s="228" t="s">
        <v>19371</v>
      </c>
      <c r="N5743" s="643">
        <v>0</v>
      </c>
      <c r="O5743" s="643">
        <v>0</v>
      </c>
      <c r="P5743" s="643">
        <v>0</v>
      </c>
      <c r="Q5743" s="643">
        <v>0</v>
      </c>
      <c r="R5743" s="643">
        <v>0</v>
      </c>
      <c r="S5743" s="643">
        <v>0</v>
      </c>
      <c r="T5743" s="643">
        <v>0</v>
      </c>
      <c r="U5743" s="643">
        <v>0</v>
      </c>
      <c r="V5743" s="643">
        <v>0</v>
      </c>
      <c r="W5743" s="643">
        <v>0</v>
      </c>
      <c r="X5743" s="624">
        <v>409</v>
      </c>
      <c r="Y5743" s="643">
        <v>0</v>
      </c>
      <c r="Z5743" s="622" t="s">
        <v>51</v>
      </c>
      <c r="AA5743" s="622" t="s">
        <v>5289</v>
      </c>
      <c r="AB5743" s="622" t="s">
        <v>5289</v>
      </c>
      <c r="AC5743" s="340" t="s">
        <v>5289</v>
      </c>
      <c r="AD5743" s="340" t="s">
        <v>5289</v>
      </c>
      <c r="AE5743" s="340" t="s">
        <v>5289</v>
      </c>
      <c r="AF5743" s="165" t="s">
        <v>5289</v>
      </c>
      <c r="AG5743" s="107"/>
      <c r="AH5743" s="107"/>
      <c r="AI5743" s="107"/>
      <c r="AJ5743" s="107"/>
      <c r="AK5743" s="107"/>
      <c r="AL5743" s="107"/>
    </row>
    <row r="5744" spans="1:38" s="44" customFormat="1" ht="114.75">
      <c r="A5744" s="621">
        <v>12</v>
      </c>
      <c r="B5744" s="867" t="s">
        <v>19361</v>
      </c>
      <c r="C5744" s="635" t="s">
        <v>5925</v>
      </c>
      <c r="D5744" s="627" t="s">
        <v>19366</v>
      </c>
      <c r="E5744" s="624" t="s">
        <v>40</v>
      </c>
      <c r="F5744" s="622"/>
      <c r="G5744" s="138"/>
      <c r="H5744" s="138"/>
      <c r="I5744" s="138"/>
      <c r="J5744" s="624" t="s">
        <v>5289</v>
      </c>
      <c r="K5744" s="624" t="s">
        <v>19369</v>
      </c>
      <c r="L5744" s="624" t="s">
        <v>40</v>
      </c>
      <c r="M5744" s="228" t="s">
        <v>19370</v>
      </c>
      <c r="N5744" s="643">
        <v>0</v>
      </c>
      <c r="O5744" s="643">
        <v>0</v>
      </c>
      <c r="P5744" s="643">
        <v>0</v>
      </c>
      <c r="Q5744" s="643">
        <v>0</v>
      </c>
      <c r="R5744" s="643">
        <v>0</v>
      </c>
      <c r="S5744" s="643">
        <v>0</v>
      </c>
      <c r="T5744" s="643">
        <v>0</v>
      </c>
      <c r="U5744" s="643">
        <v>0</v>
      </c>
      <c r="V5744" s="643">
        <v>0</v>
      </c>
      <c r="W5744" s="643">
        <v>0</v>
      </c>
      <c r="X5744" s="624">
        <v>3</v>
      </c>
      <c r="Y5744" s="643">
        <v>0</v>
      </c>
      <c r="Z5744" s="622" t="s">
        <v>51</v>
      </c>
      <c r="AA5744" s="622" t="s">
        <v>5289</v>
      </c>
      <c r="AB5744" s="622" t="s">
        <v>5289</v>
      </c>
      <c r="AC5744" s="340" t="s">
        <v>5289</v>
      </c>
      <c r="AD5744" s="340" t="s">
        <v>5289</v>
      </c>
      <c r="AE5744" s="340" t="s">
        <v>5289</v>
      </c>
      <c r="AF5744" s="165" t="s">
        <v>5289</v>
      </c>
      <c r="AG5744" s="107"/>
      <c r="AH5744" s="107"/>
      <c r="AI5744" s="107"/>
      <c r="AJ5744" s="107"/>
      <c r="AK5744" s="107"/>
      <c r="AL5744" s="107"/>
    </row>
    <row r="5745" spans="1:38" s="44" customFormat="1" ht="102">
      <c r="A5745" s="621">
        <v>13</v>
      </c>
      <c r="B5745" s="867" t="s">
        <v>19362</v>
      </c>
      <c r="C5745" s="635" t="s">
        <v>5925</v>
      </c>
      <c r="D5745" s="627" t="s">
        <v>19367</v>
      </c>
      <c r="E5745" s="624" t="s">
        <v>40</v>
      </c>
      <c r="F5745" s="622"/>
      <c r="G5745" s="138"/>
      <c r="H5745" s="138"/>
      <c r="I5745" s="138"/>
      <c r="J5745" s="624" t="s">
        <v>5289</v>
      </c>
      <c r="K5745" s="624" t="s">
        <v>18012</v>
      </c>
      <c r="L5745" s="624" t="s">
        <v>40</v>
      </c>
      <c r="M5745" s="627" t="s">
        <v>13120</v>
      </c>
      <c r="N5745" s="643">
        <v>0</v>
      </c>
      <c r="O5745" s="643">
        <v>0</v>
      </c>
      <c r="P5745" s="643">
        <v>0</v>
      </c>
      <c r="Q5745" s="643">
        <v>0</v>
      </c>
      <c r="R5745" s="643">
        <v>0</v>
      </c>
      <c r="S5745" s="643">
        <v>0</v>
      </c>
      <c r="T5745" s="643">
        <v>0</v>
      </c>
      <c r="U5745" s="643">
        <v>0</v>
      </c>
      <c r="V5745" s="643">
        <v>0</v>
      </c>
      <c r="W5745" s="643">
        <v>0</v>
      </c>
      <c r="X5745" s="624">
        <v>4</v>
      </c>
      <c r="Y5745" s="643">
        <v>0</v>
      </c>
      <c r="Z5745" s="622" t="s">
        <v>51</v>
      </c>
      <c r="AA5745" s="622" t="s">
        <v>5289</v>
      </c>
      <c r="AB5745" s="622" t="s">
        <v>5289</v>
      </c>
      <c r="AC5745" s="340" t="s">
        <v>5289</v>
      </c>
      <c r="AD5745" s="340" t="s">
        <v>5289</v>
      </c>
      <c r="AE5745" s="340" t="s">
        <v>5289</v>
      </c>
      <c r="AF5745" s="165" t="s">
        <v>5289</v>
      </c>
      <c r="AG5745" s="107"/>
      <c r="AH5745" s="107"/>
      <c r="AI5745" s="107"/>
      <c r="AJ5745" s="107"/>
      <c r="AK5745" s="107"/>
      <c r="AL5745" s="107"/>
    </row>
    <row r="5746" spans="1:38" s="44" customFormat="1" ht="15.75" customHeight="1" thickBot="1">
      <c r="A5746" s="18"/>
      <c r="B5746" s="18">
        <v>13</v>
      </c>
      <c r="C5746" s="18"/>
      <c r="D5746" s="18">
        <v>13</v>
      </c>
      <c r="E5746" s="18">
        <v>13</v>
      </c>
      <c r="F5746" s="18">
        <v>1</v>
      </c>
      <c r="G5746" s="18">
        <v>1</v>
      </c>
      <c r="H5746" s="18">
        <v>1</v>
      </c>
      <c r="I5746" s="18"/>
      <c r="J5746" s="18">
        <v>1</v>
      </c>
      <c r="K5746" s="18">
        <v>10</v>
      </c>
      <c r="L5746" s="18">
        <v>2</v>
      </c>
      <c r="M5746" s="200"/>
      <c r="N5746" s="18">
        <f t="shared" ref="N5746:O5746" si="2100">SUM(N5733:N5745)</f>
        <v>0</v>
      </c>
      <c r="O5746" s="18">
        <f t="shared" si="2100"/>
        <v>0</v>
      </c>
      <c r="P5746" s="18">
        <f t="shared" ref="P5746:Q5746" si="2101">SUM(P5733:P5745)</f>
        <v>0</v>
      </c>
      <c r="Q5746" s="18">
        <f t="shared" si="2101"/>
        <v>0</v>
      </c>
      <c r="R5746" s="18">
        <f t="shared" ref="R5746" si="2102">SUM(R5733:R5745)</f>
        <v>0</v>
      </c>
      <c r="S5746" s="18">
        <f t="shared" ref="S5746" si="2103">SUM(S5733:S5745)</f>
        <v>0</v>
      </c>
      <c r="T5746" s="18">
        <f t="shared" ref="T5746:U5746" si="2104">SUM(T5733:T5745)</f>
        <v>0</v>
      </c>
      <c r="U5746" s="18">
        <f t="shared" si="2104"/>
        <v>0</v>
      </c>
      <c r="V5746" s="18">
        <f t="shared" ref="V5746:W5746" si="2105">SUM(V5733:V5745)</f>
        <v>0</v>
      </c>
      <c r="W5746" s="18">
        <f t="shared" si="2105"/>
        <v>0</v>
      </c>
      <c r="X5746" s="18">
        <f t="shared" ref="X5746:Y5746" si="2106">SUM(X5733:X5745)</f>
        <v>2804</v>
      </c>
      <c r="Y5746" s="18">
        <f t="shared" si="2106"/>
        <v>0</v>
      </c>
      <c r="Z5746" s="18">
        <v>0</v>
      </c>
      <c r="AA5746" s="18">
        <v>1</v>
      </c>
      <c r="AB5746" s="18">
        <v>1</v>
      </c>
      <c r="AC5746" s="18"/>
      <c r="AD5746" s="18"/>
      <c r="AE5746" s="18"/>
      <c r="AF5746" s="18"/>
      <c r="AG5746" s="107"/>
      <c r="AH5746" s="107"/>
      <c r="AI5746" s="107"/>
      <c r="AJ5746" s="107"/>
      <c r="AK5746" s="107"/>
      <c r="AL5746" s="107"/>
    </row>
    <row r="5747" spans="1:38" s="44" customFormat="1" ht="15.75" customHeight="1" thickBot="1">
      <c r="A5747" s="660" t="s">
        <v>476</v>
      </c>
      <c r="B5747" s="661"/>
      <c r="C5747" s="661"/>
      <c r="D5747" s="661"/>
      <c r="E5747" s="661"/>
      <c r="F5747" s="661"/>
      <c r="G5747" s="661"/>
      <c r="H5747" s="661"/>
      <c r="I5747" s="661"/>
      <c r="J5747" s="661"/>
      <c r="K5747" s="661"/>
      <c r="L5747" s="661"/>
      <c r="M5747" s="661"/>
      <c r="N5747" s="661"/>
      <c r="O5747" s="661"/>
      <c r="P5747" s="661"/>
      <c r="Q5747" s="661"/>
      <c r="R5747" s="661"/>
      <c r="S5747" s="661"/>
      <c r="T5747" s="661"/>
      <c r="U5747" s="661"/>
      <c r="V5747" s="661"/>
      <c r="W5747" s="661"/>
      <c r="X5747" s="661"/>
      <c r="Y5747" s="661"/>
      <c r="Z5747" s="661"/>
      <c r="AA5747" s="661"/>
      <c r="AB5747" s="661"/>
      <c r="AC5747" s="661"/>
      <c r="AD5747" s="661"/>
      <c r="AE5747" s="661"/>
      <c r="AF5747" s="662"/>
      <c r="AG5747" s="107"/>
      <c r="AH5747" s="107"/>
      <c r="AI5747" s="107"/>
      <c r="AJ5747" s="107"/>
      <c r="AK5747" s="107"/>
      <c r="AL5747" s="107"/>
    </row>
    <row r="5748" spans="1:38" s="44" customFormat="1" ht="153">
      <c r="A5748" s="621">
        <v>1</v>
      </c>
      <c r="B5748" s="121" t="s">
        <v>5939</v>
      </c>
      <c r="C5748" s="121" t="s">
        <v>5949</v>
      </c>
      <c r="D5748" s="121" t="s">
        <v>7080</v>
      </c>
      <c r="E5748" s="14" t="s">
        <v>40</v>
      </c>
      <c r="F5748" s="622" t="s">
        <v>51</v>
      </c>
      <c r="G5748" s="138"/>
      <c r="H5748" s="138"/>
      <c r="I5748" s="138"/>
      <c r="J5748" s="138"/>
      <c r="K5748" s="138"/>
      <c r="L5748" s="622" t="s">
        <v>51</v>
      </c>
      <c r="M5748" s="202"/>
      <c r="N5748" s="189"/>
      <c r="O5748" s="643">
        <v>0</v>
      </c>
      <c r="P5748" s="643">
        <v>0</v>
      </c>
      <c r="Q5748" s="643">
        <v>0</v>
      </c>
      <c r="R5748" s="643">
        <v>0</v>
      </c>
      <c r="S5748" s="643">
        <v>0</v>
      </c>
      <c r="T5748" s="643">
        <v>0</v>
      </c>
      <c r="U5748" s="643">
        <v>0</v>
      </c>
      <c r="V5748" s="643">
        <v>0</v>
      </c>
      <c r="W5748" s="643">
        <v>0</v>
      </c>
      <c r="X5748" s="624">
        <v>7</v>
      </c>
      <c r="Y5748" s="643">
        <v>0</v>
      </c>
      <c r="Z5748" s="622" t="s">
        <v>51</v>
      </c>
      <c r="AA5748" s="121" t="s">
        <v>7081</v>
      </c>
      <c r="AB5748" s="121" t="s">
        <v>7082</v>
      </c>
      <c r="AC5748" s="138"/>
      <c r="AD5748" s="138"/>
      <c r="AE5748" s="138"/>
      <c r="AF5748" s="138"/>
      <c r="AG5748" s="107"/>
      <c r="AH5748" s="107"/>
      <c r="AI5748" s="107"/>
      <c r="AJ5748" s="107"/>
      <c r="AK5748" s="107"/>
      <c r="AL5748" s="107"/>
    </row>
    <row r="5749" spans="1:38" s="44" customFormat="1" ht="76.5">
      <c r="A5749" s="621">
        <v>2</v>
      </c>
      <c r="B5749" s="121" t="s">
        <v>5940</v>
      </c>
      <c r="C5749" s="121" t="s">
        <v>5949</v>
      </c>
      <c r="D5749" s="121" t="s">
        <v>7083</v>
      </c>
      <c r="E5749" s="622" t="s">
        <v>40</v>
      </c>
      <c r="F5749" s="622" t="s">
        <v>51</v>
      </c>
      <c r="G5749" s="138"/>
      <c r="H5749" s="138"/>
      <c r="I5749" s="138"/>
      <c r="J5749" s="138"/>
      <c r="K5749" s="138"/>
      <c r="L5749" s="622" t="s">
        <v>51</v>
      </c>
      <c r="M5749" s="202"/>
      <c r="N5749" s="189"/>
      <c r="O5749" s="643">
        <v>0</v>
      </c>
      <c r="P5749" s="643">
        <v>0</v>
      </c>
      <c r="Q5749" s="643">
        <v>0</v>
      </c>
      <c r="R5749" s="643">
        <v>0</v>
      </c>
      <c r="S5749" s="643">
        <v>0</v>
      </c>
      <c r="T5749" s="643">
        <v>0</v>
      </c>
      <c r="U5749" s="643">
        <v>0</v>
      </c>
      <c r="V5749" s="643">
        <v>0</v>
      </c>
      <c r="W5749" s="643">
        <v>0</v>
      </c>
      <c r="X5749" s="624">
        <v>51</v>
      </c>
      <c r="Y5749" s="643">
        <v>0</v>
      </c>
      <c r="Z5749" s="622" t="s">
        <v>51</v>
      </c>
      <c r="AA5749" s="622" t="s">
        <v>5289</v>
      </c>
      <c r="AB5749" s="622" t="s">
        <v>5289</v>
      </c>
      <c r="AC5749" s="138"/>
      <c r="AD5749" s="138"/>
      <c r="AE5749" s="138"/>
      <c r="AF5749" s="138"/>
      <c r="AG5749" s="107"/>
      <c r="AH5749" s="107"/>
      <c r="AI5749" s="107"/>
      <c r="AJ5749" s="107"/>
      <c r="AK5749" s="107"/>
      <c r="AL5749" s="107"/>
    </row>
    <row r="5750" spans="1:38" s="44" customFormat="1" ht="216.75">
      <c r="A5750" s="621">
        <v>3</v>
      </c>
      <c r="B5750" s="121" t="s">
        <v>5950</v>
      </c>
      <c r="C5750" s="121" t="s">
        <v>5949</v>
      </c>
      <c r="D5750" s="121" t="s">
        <v>7084</v>
      </c>
      <c r="E5750" s="622" t="s">
        <v>40</v>
      </c>
      <c r="F5750" s="622" t="s">
        <v>19012</v>
      </c>
      <c r="G5750" s="622" t="s">
        <v>51</v>
      </c>
      <c r="H5750" s="622">
        <v>3</v>
      </c>
      <c r="I5750" s="622" t="s">
        <v>16488</v>
      </c>
      <c r="J5750" s="121" t="s">
        <v>5952</v>
      </c>
      <c r="K5750" s="622" t="s">
        <v>5941</v>
      </c>
      <c r="L5750" s="622" t="s">
        <v>40</v>
      </c>
      <c r="M5750" s="121" t="s">
        <v>13028</v>
      </c>
      <c r="N5750" s="643">
        <v>0</v>
      </c>
      <c r="O5750" s="643">
        <v>0</v>
      </c>
      <c r="P5750" s="643">
        <v>0</v>
      </c>
      <c r="Q5750" s="643">
        <v>0</v>
      </c>
      <c r="R5750" s="643">
        <v>0</v>
      </c>
      <c r="S5750" s="643">
        <v>0</v>
      </c>
      <c r="T5750" s="643">
        <v>0</v>
      </c>
      <c r="U5750" s="643">
        <v>0</v>
      </c>
      <c r="V5750" s="643">
        <v>0</v>
      </c>
      <c r="W5750" s="643">
        <v>0</v>
      </c>
      <c r="X5750" s="624">
        <v>17</v>
      </c>
      <c r="Y5750" s="643">
        <v>0</v>
      </c>
      <c r="Z5750" s="622" t="s">
        <v>51</v>
      </c>
      <c r="AA5750" s="622" t="s">
        <v>5289</v>
      </c>
      <c r="AB5750" s="622" t="s">
        <v>5289</v>
      </c>
      <c r="AC5750" s="138"/>
      <c r="AD5750" s="138"/>
      <c r="AE5750" s="138"/>
      <c r="AF5750" s="138"/>
      <c r="AG5750" s="107"/>
      <c r="AH5750" s="107"/>
      <c r="AI5750" s="107"/>
      <c r="AJ5750" s="107"/>
      <c r="AK5750" s="107"/>
      <c r="AL5750" s="107"/>
    </row>
    <row r="5751" spans="1:38" s="44" customFormat="1" ht="89.25">
      <c r="A5751" s="621">
        <v>4</v>
      </c>
      <c r="B5751" s="121" t="s">
        <v>5951</v>
      </c>
      <c r="C5751" s="121" t="s">
        <v>5949</v>
      </c>
      <c r="D5751" s="121" t="s">
        <v>7085</v>
      </c>
      <c r="E5751" s="622" t="s">
        <v>40</v>
      </c>
      <c r="F5751" s="622" t="s">
        <v>51</v>
      </c>
      <c r="G5751" s="138"/>
      <c r="H5751" s="138"/>
      <c r="I5751" s="138"/>
      <c r="J5751" s="622" t="s">
        <v>5725</v>
      </c>
      <c r="K5751" s="622" t="s">
        <v>5942</v>
      </c>
      <c r="L5751" s="622" t="s">
        <v>40</v>
      </c>
      <c r="M5751" s="121" t="s">
        <v>13028</v>
      </c>
      <c r="N5751" s="643">
        <v>0</v>
      </c>
      <c r="O5751" s="643">
        <v>0</v>
      </c>
      <c r="P5751" s="643">
        <v>0</v>
      </c>
      <c r="Q5751" s="643">
        <v>0</v>
      </c>
      <c r="R5751" s="643">
        <v>0</v>
      </c>
      <c r="S5751" s="643">
        <v>0</v>
      </c>
      <c r="T5751" s="643">
        <v>0</v>
      </c>
      <c r="U5751" s="643">
        <v>0</v>
      </c>
      <c r="V5751" s="643">
        <v>0</v>
      </c>
      <c r="W5751" s="643">
        <v>0</v>
      </c>
      <c r="X5751" s="624">
        <v>0</v>
      </c>
      <c r="Y5751" s="643">
        <v>0</v>
      </c>
      <c r="Z5751" s="622" t="s">
        <v>51</v>
      </c>
      <c r="AA5751" s="622" t="s">
        <v>5289</v>
      </c>
      <c r="AB5751" s="622" t="s">
        <v>5289</v>
      </c>
      <c r="AC5751" s="138"/>
      <c r="AD5751" s="138"/>
      <c r="AE5751" s="138"/>
      <c r="AF5751" s="138"/>
      <c r="AG5751" s="107"/>
      <c r="AH5751" s="107"/>
      <c r="AI5751" s="107"/>
      <c r="AJ5751" s="107"/>
      <c r="AK5751" s="107"/>
      <c r="AL5751" s="107"/>
    </row>
    <row r="5752" spans="1:38" s="44" customFormat="1" ht="89.25">
      <c r="A5752" s="621">
        <v>5</v>
      </c>
      <c r="B5752" s="121" t="s">
        <v>5943</v>
      </c>
      <c r="C5752" s="121" t="s">
        <v>5949</v>
      </c>
      <c r="D5752" s="121" t="s">
        <v>7086</v>
      </c>
      <c r="E5752" s="622" t="s">
        <v>40</v>
      </c>
      <c r="F5752" s="622" t="s">
        <v>51</v>
      </c>
      <c r="G5752" s="138"/>
      <c r="H5752" s="138"/>
      <c r="I5752" s="138"/>
      <c r="J5752" s="622" t="s">
        <v>5725</v>
      </c>
      <c r="K5752" s="622" t="s">
        <v>5944</v>
      </c>
      <c r="L5752" s="622" t="s">
        <v>51</v>
      </c>
      <c r="M5752" s="202"/>
      <c r="N5752" s="189"/>
      <c r="O5752" s="643">
        <v>0</v>
      </c>
      <c r="P5752" s="643">
        <v>0</v>
      </c>
      <c r="Q5752" s="643">
        <v>0</v>
      </c>
      <c r="R5752" s="643">
        <v>0</v>
      </c>
      <c r="S5752" s="643">
        <v>0</v>
      </c>
      <c r="T5752" s="643">
        <v>0</v>
      </c>
      <c r="U5752" s="643">
        <v>0</v>
      </c>
      <c r="V5752" s="643">
        <v>0</v>
      </c>
      <c r="W5752" s="643">
        <v>0</v>
      </c>
      <c r="X5752" s="624">
        <v>32</v>
      </c>
      <c r="Y5752" s="643">
        <v>0</v>
      </c>
      <c r="Z5752" s="622" t="s">
        <v>51</v>
      </c>
      <c r="AA5752" s="622" t="s">
        <v>5289</v>
      </c>
      <c r="AB5752" s="622" t="s">
        <v>5289</v>
      </c>
      <c r="AC5752" s="138"/>
      <c r="AD5752" s="138"/>
      <c r="AE5752" s="138"/>
      <c r="AF5752" s="138"/>
      <c r="AG5752" s="107"/>
      <c r="AH5752" s="107"/>
      <c r="AI5752" s="107"/>
      <c r="AJ5752" s="107"/>
      <c r="AK5752" s="107"/>
      <c r="AL5752" s="107"/>
    </row>
    <row r="5753" spans="1:38" s="44" customFormat="1" ht="114.75">
      <c r="A5753" s="621">
        <v>6</v>
      </c>
      <c r="B5753" s="121" t="s">
        <v>5945</v>
      </c>
      <c r="C5753" s="121" t="s">
        <v>5949</v>
      </c>
      <c r="D5753" s="121" t="s">
        <v>7087</v>
      </c>
      <c r="E5753" s="622" t="s">
        <v>40</v>
      </c>
      <c r="F5753" s="622" t="s">
        <v>19012</v>
      </c>
      <c r="G5753" s="622" t="s">
        <v>51</v>
      </c>
      <c r="H5753" s="622">
        <v>3</v>
      </c>
      <c r="I5753" s="622" t="s">
        <v>16488</v>
      </c>
      <c r="J5753" s="622" t="s">
        <v>5725</v>
      </c>
      <c r="K5753" s="622" t="s">
        <v>5946</v>
      </c>
      <c r="L5753" s="622" t="s">
        <v>40</v>
      </c>
      <c r="M5753" s="121" t="s">
        <v>13437</v>
      </c>
      <c r="N5753" s="643">
        <v>0</v>
      </c>
      <c r="O5753" s="643">
        <v>0</v>
      </c>
      <c r="P5753" s="643">
        <v>0</v>
      </c>
      <c r="Q5753" s="643">
        <v>0</v>
      </c>
      <c r="R5753" s="643">
        <v>0</v>
      </c>
      <c r="S5753" s="643">
        <v>0</v>
      </c>
      <c r="T5753" s="643">
        <v>0</v>
      </c>
      <c r="U5753" s="643">
        <v>0</v>
      </c>
      <c r="V5753" s="643">
        <v>0</v>
      </c>
      <c r="W5753" s="643">
        <v>0</v>
      </c>
      <c r="X5753" s="624">
        <v>170</v>
      </c>
      <c r="Y5753" s="643">
        <v>0</v>
      </c>
      <c r="Z5753" s="622" t="s">
        <v>51</v>
      </c>
      <c r="AA5753" s="622" t="s">
        <v>5289</v>
      </c>
      <c r="AB5753" s="622" t="s">
        <v>5289</v>
      </c>
      <c r="AC5753" s="138"/>
      <c r="AD5753" s="138"/>
      <c r="AE5753" s="138"/>
      <c r="AF5753" s="138"/>
      <c r="AG5753" s="107"/>
      <c r="AH5753" s="107"/>
      <c r="AI5753" s="107"/>
      <c r="AJ5753" s="107"/>
      <c r="AK5753" s="107"/>
      <c r="AL5753" s="107"/>
    </row>
    <row r="5754" spans="1:38" s="44" customFormat="1" ht="76.5">
      <c r="A5754" s="621">
        <v>7</v>
      </c>
      <c r="B5754" s="121" t="s">
        <v>5947</v>
      </c>
      <c r="C5754" s="121" t="s">
        <v>5949</v>
      </c>
      <c r="D5754" s="121" t="s">
        <v>7088</v>
      </c>
      <c r="E5754" s="622" t="s">
        <v>40</v>
      </c>
      <c r="F5754" s="622" t="s">
        <v>51</v>
      </c>
      <c r="G5754" s="138"/>
      <c r="H5754" s="138"/>
      <c r="I5754" s="138"/>
      <c r="J5754" s="622" t="s">
        <v>5725</v>
      </c>
      <c r="K5754" s="622" t="s">
        <v>5944</v>
      </c>
      <c r="L5754" s="622" t="s">
        <v>51</v>
      </c>
      <c r="M5754" s="202"/>
      <c r="N5754" s="189"/>
      <c r="O5754" s="643">
        <v>0</v>
      </c>
      <c r="P5754" s="643">
        <v>0</v>
      </c>
      <c r="Q5754" s="643">
        <v>0</v>
      </c>
      <c r="R5754" s="643">
        <v>0</v>
      </c>
      <c r="S5754" s="643">
        <v>0</v>
      </c>
      <c r="T5754" s="643">
        <v>0</v>
      </c>
      <c r="U5754" s="643">
        <v>0</v>
      </c>
      <c r="V5754" s="643">
        <v>0</v>
      </c>
      <c r="W5754" s="643">
        <v>0</v>
      </c>
      <c r="X5754" s="624">
        <v>210</v>
      </c>
      <c r="Y5754" s="643">
        <v>0</v>
      </c>
      <c r="Z5754" s="622" t="s">
        <v>51</v>
      </c>
      <c r="AA5754" s="622" t="s">
        <v>5289</v>
      </c>
      <c r="AB5754" s="622" t="s">
        <v>5289</v>
      </c>
      <c r="AC5754" s="138"/>
      <c r="AD5754" s="138"/>
      <c r="AE5754" s="138"/>
      <c r="AF5754" s="138"/>
      <c r="AG5754" s="107"/>
      <c r="AH5754" s="107"/>
      <c r="AI5754" s="107"/>
      <c r="AJ5754" s="107"/>
      <c r="AK5754" s="107"/>
      <c r="AL5754" s="107"/>
    </row>
    <row r="5755" spans="1:38" s="44" customFormat="1" ht="76.5">
      <c r="A5755" s="621">
        <v>8</v>
      </c>
      <c r="B5755" s="121" t="s">
        <v>5948</v>
      </c>
      <c r="C5755" s="121" t="s">
        <v>5949</v>
      </c>
      <c r="D5755" s="121" t="s">
        <v>7089</v>
      </c>
      <c r="E5755" s="622" t="s">
        <v>40</v>
      </c>
      <c r="F5755" s="622" t="s">
        <v>51</v>
      </c>
      <c r="G5755" s="138"/>
      <c r="H5755" s="138"/>
      <c r="I5755" s="138"/>
      <c r="J5755" s="138"/>
      <c r="K5755" s="138"/>
      <c r="L5755" s="622" t="s">
        <v>51</v>
      </c>
      <c r="M5755" s="202"/>
      <c r="N5755" s="189"/>
      <c r="O5755" s="643">
        <v>0</v>
      </c>
      <c r="P5755" s="643">
        <v>0</v>
      </c>
      <c r="Q5755" s="643">
        <v>0</v>
      </c>
      <c r="R5755" s="643">
        <v>0</v>
      </c>
      <c r="S5755" s="643">
        <v>0</v>
      </c>
      <c r="T5755" s="643">
        <v>0</v>
      </c>
      <c r="U5755" s="643">
        <v>0</v>
      </c>
      <c r="V5755" s="643">
        <v>0</v>
      </c>
      <c r="W5755" s="643">
        <v>0</v>
      </c>
      <c r="X5755" s="624">
        <v>1560</v>
      </c>
      <c r="Y5755" s="643">
        <v>0</v>
      </c>
      <c r="Z5755" s="622" t="s">
        <v>51</v>
      </c>
      <c r="AA5755" s="622" t="s">
        <v>5289</v>
      </c>
      <c r="AB5755" s="622" t="s">
        <v>5289</v>
      </c>
      <c r="AC5755" s="138"/>
      <c r="AD5755" s="138"/>
      <c r="AE5755" s="138"/>
      <c r="AF5755" s="138"/>
      <c r="AG5755" s="107"/>
      <c r="AH5755" s="107"/>
      <c r="AI5755" s="107"/>
      <c r="AJ5755" s="107"/>
      <c r="AK5755" s="107"/>
      <c r="AL5755" s="107"/>
    </row>
    <row r="5756" spans="1:38" s="44" customFormat="1" ht="89.25">
      <c r="A5756" s="621">
        <v>9</v>
      </c>
      <c r="B5756" s="627" t="s">
        <v>19372</v>
      </c>
      <c r="C5756" s="121" t="s">
        <v>5949</v>
      </c>
      <c r="D5756" s="627" t="s">
        <v>19374</v>
      </c>
      <c r="E5756" s="622" t="s">
        <v>40</v>
      </c>
      <c r="F5756" s="622" t="s">
        <v>51</v>
      </c>
      <c r="G5756" s="138"/>
      <c r="H5756" s="138"/>
      <c r="I5756" s="138"/>
      <c r="J5756" s="138"/>
      <c r="K5756" s="138"/>
      <c r="L5756" s="622" t="s">
        <v>51</v>
      </c>
      <c r="M5756" s="202"/>
      <c r="N5756" s="189"/>
      <c r="O5756" s="643">
        <v>0</v>
      </c>
      <c r="P5756" s="643">
        <v>0</v>
      </c>
      <c r="Q5756" s="643">
        <v>0</v>
      </c>
      <c r="R5756" s="643">
        <v>0</v>
      </c>
      <c r="S5756" s="643">
        <v>0</v>
      </c>
      <c r="T5756" s="643">
        <v>0</v>
      </c>
      <c r="U5756" s="643">
        <v>0</v>
      </c>
      <c r="V5756" s="643">
        <v>0</v>
      </c>
      <c r="W5756" s="643">
        <v>0</v>
      </c>
      <c r="X5756" s="80">
        <v>0</v>
      </c>
      <c r="Y5756" s="643">
        <v>0</v>
      </c>
      <c r="Z5756" s="622" t="s">
        <v>51</v>
      </c>
      <c r="AA5756" s="622" t="s">
        <v>5289</v>
      </c>
      <c r="AB5756" s="622" t="s">
        <v>5289</v>
      </c>
      <c r="AC5756" s="138"/>
      <c r="AD5756" s="138"/>
      <c r="AE5756" s="138"/>
      <c r="AF5756" s="138"/>
      <c r="AG5756" s="107"/>
      <c r="AH5756" s="107"/>
      <c r="AI5756" s="107"/>
      <c r="AJ5756" s="107"/>
      <c r="AK5756" s="107"/>
      <c r="AL5756" s="107"/>
    </row>
    <row r="5757" spans="1:38" s="44" customFormat="1" ht="63.75">
      <c r="A5757" s="621">
        <v>10</v>
      </c>
      <c r="B5757" s="627" t="s">
        <v>19373</v>
      </c>
      <c r="C5757" s="121" t="s">
        <v>5949</v>
      </c>
      <c r="D5757" s="121" t="s">
        <v>131</v>
      </c>
      <c r="E5757" s="622" t="s">
        <v>51</v>
      </c>
      <c r="F5757" s="622" t="s">
        <v>51</v>
      </c>
      <c r="G5757" s="138"/>
      <c r="H5757" s="138"/>
      <c r="I5757" s="138"/>
      <c r="J5757" s="138"/>
      <c r="K5757" s="138"/>
      <c r="L5757" s="622" t="s">
        <v>51</v>
      </c>
      <c r="M5757" s="202"/>
      <c r="N5757" s="189"/>
      <c r="O5757" s="643">
        <v>0</v>
      </c>
      <c r="P5757" s="643">
        <v>0</v>
      </c>
      <c r="Q5757" s="643">
        <v>0</v>
      </c>
      <c r="R5757" s="643">
        <v>0</v>
      </c>
      <c r="S5757" s="643">
        <v>0</v>
      </c>
      <c r="T5757" s="643">
        <v>0</v>
      </c>
      <c r="U5757" s="643">
        <v>0</v>
      </c>
      <c r="V5757" s="643">
        <v>0</v>
      </c>
      <c r="W5757" s="643">
        <v>0</v>
      </c>
      <c r="X5757" s="80">
        <v>20</v>
      </c>
      <c r="Y5757" s="643">
        <v>0</v>
      </c>
      <c r="Z5757" s="622" t="s">
        <v>51</v>
      </c>
      <c r="AA5757" s="622" t="s">
        <v>5289</v>
      </c>
      <c r="AB5757" s="622" t="s">
        <v>5289</v>
      </c>
      <c r="AC5757" s="138"/>
      <c r="AD5757" s="138"/>
      <c r="AE5757" s="138"/>
      <c r="AF5757" s="138"/>
      <c r="AG5757" s="107"/>
      <c r="AH5757" s="107"/>
      <c r="AI5757" s="107"/>
      <c r="AJ5757" s="107"/>
      <c r="AK5757" s="107"/>
      <c r="AL5757" s="107"/>
    </row>
    <row r="5758" spans="1:38" s="44" customFormat="1" ht="63.75">
      <c r="A5758" s="621">
        <v>11</v>
      </c>
      <c r="B5758" s="627" t="s">
        <v>19375</v>
      </c>
      <c r="C5758" s="121" t="s">
        <v>5949</v>
      </c>
      <c r="D5758" s="121" t="s">
        <v>131</v>
      </c>
      <c r="E5758" s="622" t="s">
        <v>51</v>
      </c>
      <c r="F5758" s="622" t="s">
        <v>51</v>
      </c>
      <c r="G5758" s="138"/>
      <c r="H5758" s="138"/>
      <c r="I5758" s="138"/>
      <c r="J5758" s="138"/>
      <c r="K5758" s="138"/>
      <c r="L5758" s="622" t="s">
        <v>51</v>
      </c>
      <c r="M5758" s="202"/>
      <c r="N5758" s="189"/>
      <c r="O5758" s="643">
        <v>0</v>
      </c>
      <c r="P5758" s="643">
        <v>0</v>
      </c>
      <c r="Q5758" s="643">
        <v>0</v>
      </c>
      <c r="R5758" s="643">
        <v>0</v>
      </c>
      <c r="S5758" s="643">
        <v>0</v>
      </c>
      <c r="T5758" s="643">
        <v>0</v>
      </c>
      <c r="U5758" s="643">
        <v>0</v>
      </c>
      <c r="V5758" s="643">
        <v>0</v>
      </c>
      <c r="W5758" s="643">
        <v>0</v>
      </c>
      <c r="X5758" s="624">
        <v>17</v>
      </c>
      <c r="Y5758" s="643">
        <v>0</v>
      </c>
      <c r="Z5758" s="622" t="s">
        <v>51</v>
      </c>
      <c r="AA5758" s="622" t="s">
        <v>5289</v>
      </c>
      <c r="AB5758" s="622" t="s">
        <v>5289</v>
      </c>
      <c r="AC5758" s="138"/>
      <c r="AD5758" s="138"/>
      <c r="AE5758" s="138"/>
      <c r="AF5758" s="138"/>
      <c r="AG5758" s="107"/>
      <c r="AH5758" s="107"/>
      <c r="AI5758" s="107"/>
      <c r="AJ5758" s="107"/>
      <c r="AK5758" s="107"/>
      <c r="AL5758" s="107"/>
    </row>
    <row r="5759" spans="1:38" s="44" customFormat="1" ht="63.75">
      <c r="A5759" s="621">
        <v>12</v>
      </c>
      <c r="B5759" s="627" t="s">
        <v>5769</v>
      </c>
      <c r="C5759" s="121" t="s">
        <v>5949</v>
      </c>
      <c r="D5759" s="121" t="s">
        <v>131</v>
      </c>
      <c r="E5759" s="622" t="s">
        <v>51</v>
      </c>
      <c r="F5759" s="622" t="s">
        <v>51</v>
      </c>
      <c r="G5759" s="138"/>
      <c r="H5759" s="138"/>
      <c r="I5759" s="138"/>
      <c r="J5759" s="138"/>
      <c r="K5759" s="138"/>
      <c r="L5759" s="622" t="s">
        <v>51</v>
      </c>
      <c r="M5759" s="202"/>
      <c r="N5759" s="189"/>
      <c r="O5759" s="643">
        <v>0</v>
      </c>
      <c r="P5759" s="643">
        <v>0</v>
      </c>
      <c r="Q5759" s="643">
        <v>0</v>
      </c>
      <c r="R5759" s="643">
        <v>0</v>
      </c>
      <c r="S5759" s="643">
        <v>0</v>
      </c>
      <c r="T5759" s="643">
        <v>0</v>
      </c>
      <c r="U5759" s="643">
        <v>0</v>
      </c>
      <c r="V5759" s="643">
        <v>0</v>
      </c>
      <c r="W5759" s="643">
        <v>0</v>
      </c>
      <c r="X5759" s="624">
        <v>8</v>
      </c>
      <c r="Y5759" s="643">
        <v>0</v>
      </c>
      <c r="Z5759" s="622" t="s">
        <v>51</v>
      </c>
      <c r="AA5759" s="622" t="s">
        <v>5289</v>
      </c>
      <c r="AB5759" s="622" t="s">
        <v>5289</v>
      </c>
      <c r="AC5759" s="138"/>
      <c r="AD5759" s="138"/>
      <c r="AE5759" s="138"/>
      <c r="AF5759" s="138"/>
      <c r="AG5759" s="107"/>
      <c r="AH5759" s="107"/>
      <c r="AI5759" s="107"/>
      <c r="AJ5759" s="107"/>
      <c r="AK5759" s="107"/>
      <c r="AL5759" s="107"/>
    </row>
    <row r="5760" spans="1:38" s="44" customFormat="1" ht="89.25">
      <c r="A5760" s="621">
        <v>13</v>
      </c>
      <c r="B5760" s="627" t="s">
        <v>19376</v>
      </c>
      <c r="C5760" s="121" t="s">
        <v>5949</v>
      </c>
      <c r="D5760" s="121" t="s">
        <v>131</v>
      </c>
      <c r="E5760" s="622" t="s">
        <v>51</v>
      </c>
      <c r="F5760" s="622" t="s">
        <v>51</v>
      </c>
      <c r="G5760" s="138"/>
      <c r="H5760" s="138"/>
      <c r="I5760" s="138"/>
      <c r="J5760" s="138"/>
      <c r="K5760" s="138"/>
      <c r="L5760" s="622" t="s">
        <v>51</v>
      </c>
      <c r="M5760" s="202"/>
      <c r="N5760" s="189"/>
      <c r="O5760" s="643">
        <v>0</v>
      </c>
      <c r="P5760" s="643">
        <v>0</v>
      </c>
      <c r="Q5760" s="643">
        <v>0</v>
      </c>
      <c r="R5760" s="643">
        <v>0</v>
      </c>
      <c r="S5760" s="643">
        <v>0</v>
      </c>
      <c r="T5760" s="643">
        <v>0</v>
      </c>
      <c r="U5760" s="643">
        <v>0</v>
      </c>
      <c r="V5760" s="643">
        <v>0</v>
      </c>
      <c r="W5760" s="643">
        <v>0</v>
      </c>
      <c r="X5760" s="80">
        <v>0</v>
      </c>
      <c r="Y5760" s="643">
        <v>0</v>
      </c>
      <c r="Z5760" s="622" t="s">
        <v>51</v>
      </c>
      <c r="AA5760" s="622" t="s">
        <v>5289</v>
      </c>
      <c r="AB5760" s="622" t="s">
        <v>5289</v>
      </c>
      <c r="AC5760" s="138"/>
      <c r="AD5760" s="138"/>
      <c r="AE5760" s="138"/>
      <c r="AF5760" s="138"/>
      <c r="AG5760" s="107"/>
      <c r="AH5760" s="107"/>
      <c r="AI5760" s="107"/>
      <c r="AJ5760" s="107"/>
      <c r="AK5760" s="107"/>
      <c r="AL5760" s="107"/>
    </row>
    <row r="5761" spans="1:38" s="44" customFormat="1" ht="102">
      <c r="A5761" s="621">
        <v>14</v>
      </c>
      <c r="B5761" s="627" t="s">
        <v>19641</v>
      </c>
      <c r="C5761" s="121" t="s">
        <v>5949</v>
      </c>
      <c r="D5761" s="627" t="s">
        <v>19642</v>
      </c>
      <c r="E5761" s="622" t="s">
        <v>40</v>
      </c>
      <c r="F5761" s="622" t="s">
        <v>51</v>
      </c>
      <c r="G5761" s="138"/>
      <c r="H5761" s="138"/>
      <c r="I5761" s="138"/>
      <c r="J5761" s="138"/>
      <c r="K5761" s="138"/>
      <c r="L5761" s="622" t="s">
        <v>51</v>
      </c>
      <c r="M5761" s="202"/>
      <c r="N5761" s="189"/>
      <c r="O5761" s="643">
        <v>0</v>
      </c>
      <c r="P5761" s="643">
        <v>0</v>
      </c>
      <c r="Q5761" s="643">
        <v>0</v>
      </c>
      <c r="R5761" s="643">
        <v>0</v>
      </c>
      <c r="S5761" s="643">
        <v>0</v>
      </c>
      <c r="T5761" s="643">
        <v>0</v>
      </c>
      <c r="U5761" s="643">
        <v>0</v>
      </c>
      <c r="V5761" s="643">
        <v>0</v>
      </c>
      <c r="W5761" s="643">
        <v>0</v>
      </c>
      <c r="X5761" s="624">
        <v>66</v>
      </c>
      <c r="Y5761" s="643">
        <v>0</v>
      </c>
      <c r="Z5761" s="622" t="s">
        <v>51</v>
      </c>
      <c r="AA5761" s="622" t="s">
        <v>5289</v>
      </c>
      <c r="AB5761" s="622" t="s">
        <v>5289</v>
      </c>
      <c r="AC5761" s="138"/>
      <c r="AD5761" s="138"/>
      <c r="AE5761" s="138"/>
      <c r="AF5761" s="138"/>
      <c r="AG5761" s="107"/>
      <c r="AH5761" s="107"/>
      <c r="AI5761" s="107"/>
      <c r="AJ5761" s="107"/>
      <c r="AK5761" s="107"/>
      <c r="AL5761" s="107"/>
    </row>
    <row r="5762" spans="1:38" s="44" customFormat="1" ht="63.75">
      <c r="A5762" s="621">
        <v>15</v>
      </c>
      <c r="B5762" s="627" t="s">
        <v>19362</v>
      </c>
      <c r="C5762" s="121" t="s">
        <v>5949</v>
      </c>
      <c r="D5762" s="121" t="s">
        <v>131</v>
      </c>
      <c r="E5762" s="622" t="s">
        <v>51</v>
      </c>
      <c r="F5762" s="622" t="s">
        <v>51</v>
      </c>
      <c r="G5762" s="138"/>
      <c r="H5762" s="138"/>
      <c r="I5762" s="138"/>
      <c r="J5762" s="138"/>
      <c r="K5762" s="138"/>
      <c r="L5762" s="622" t="s">
        <v>51</v>
      </c>
      <c r="M5762" s="202"/>
      <c r="N5762" s="189"/>
      <c r="O5762" s="643">
        <v>0</v>
      </c>
      <c r="P5762" s="643">
        <v>0</v>
      </c>
      <c r="Q5762" s="643">
        <v>0</v>
      </c>
      <c r="R5762" s="643">
        <v>0</v>
      </c>
      <c r="S5762" s="643">
        <v>0</v>
      </c>
      <c r="T5762" s="643">
        <v>0</v>
      </c>
      <c r="U5762" s="643">
        <v>0</v>
      </c>
      <c r="V5762" s="643">
        <v>0</v>
      </c>
      <c r="W5762" s="643">
        <v>0</v>
      </c>
      <c r="X5762" s="624">
        <v>7</v>
      </c>
      <c r="Y5762" s="643">
        <v>0</v>
      </c>
      <c r="Z5762" s="622" t="s">
        <v>51</v>
      </c>
      <c r="AA5762" s="622" t="s">
        <v>5289</v>
      </c>
      <c r="AB5762" s="622" t="s">
        <v>5289</v>
      </c>
      <c r="AC5762" s="138"/>
      <c r="AD5762" s="138"/>
      <c r="AE5762" s="138"/>
      <c r="AF5762" s="138"/>
      <c r="AG5762" s="107"/>
      <c r="AH5762" s="107"/>
      <c r="AI5762" s="107"/>
      <c r="AJ5762" s="107"/>
      <c r="AK5762" s="107"/>
      <c r="AL5762" s="107"/>
    </row>
    <row r="5763" spans="1:38" s="44" customFormat="1" ht="15.75" customHeight="1" thickBot="1">
      <c r="A5763" s="18"/>
      <c r="B5763" s="18">
        <v>15</v>
      </c>
      <c r="C5763" s="18"/>
      <c r="D5763" s="18">
        <v>10</v>
      </c>
      <c r="E5763" s="18">
        <v>10</v>
      </c>
      <c r="F5763" s="18">
        <v>2</v>
      </c>
      <c r="G5763" s="18">
        <v>0</v>
      </c>
      <c r="H5763" s="18">
        <v>1</v>
      </c>
      <c r="I5763" s="18"/>
      <c r="J5763" s="18">
        <v>1</v>
      </c>
      <c r="K5763" s="18">
        <v>5</v>
      </c>
      <c r="L5763" s="18">
        <v>3</v>
      </c>
      <c r="M5763" s="200"/>
      <c r="N5763" s="18">
        <f t="shared" ref="N5763:O5763" si="2107">SUM(N5748:N5762)</f>
        <v>0</v>
      </c>
      <c r="O5763" s="18">
        <f t="shared" si="2107"/>
        <v>0</v>
      </c>
      <c r="P5763" s="18">
        <f t="shared" ref="P5763:Q5763" si="2108">SUM(P5748:P5762)</f>
        <v>0</v>
      </c>
      <c r="Q5763" s="18">
        <f t="shared" si="2108"/>
        <v>0</v>
      </c>
      <c r="R5763" s="18">
        <f t="shared" ref="R5763" si="2109">SUM(R5748:R5762)</f>
        <v>0</v>
      </c>
      <c r="S5763" s="18">
        <f t="shared" ref="S5763" si="2110">SUM(S5748:S5762)</f>
        <v>0</v>
      </c>
      <c r="T5763" s="18">
        <f t="shared" ref="T5763:U5763" si="2111">SUM(T5748:T5762)</f>
        <v>0</v>
      </c>
      <c r="U5763" s="18">
        <f t="shared" si="2111"/>
        <v>0</v>
      </c>
      <c r="V5763" s="18">
        <f t="shared" ref="V5763:W5763" si="2112">SUM(V5748:V5762)</f>
        <v>0</v>
      </c>
      <c r="W5763" s="18">
        <f t="shared" si="2112"/>
        <v>0</v>
      </c>
      <c r="X5763" s="18">
        <f t="shared" ref="X5763:Y5763" si="2113">SUM(X5748:X5762)</f>
        <v>2165</v>
      </c>
      <c r="Y5763" s="18">
        <f t="shared" si="2113"/>
        <v>0</v>
      </c>
      <c r="Z5763" s="18">
        <v>0</v>
      </c>
      <c r="AA5763" s="18">
        <v>1</v>
      </c>
      <c r="AB5763" s="18">
        <v>1</v>
      </c>
      <c r="AC5763" s="18"/>
      <c r="AD5763" s="18"/>
      <c r="AE5763" s="18"/>
      <c r="AF5763" s="18"/>
      <c r="AG5763" s="107"/>
      <c r="AH5763" s="107"/>
      <c r="AI5763" s="107"/>
      <c r="AJ5763" s="107"/>
      <c r="AK5763" s="107"/>
      <c r="AL5763" s="107"/>
    </row>
    <row r="5764" spans="1:38" s="44" customFormat="1" ht="15.75" customHeight="1" thickBot="1">
      <c r="A5764" s="660" t="s">
        <v>477</v>
      </c>
      <c r="B5764" s="661"/>
      <c r="C5764" s="661"/>
      <c r="D5764" s="661"/>
      <c r="E5764" s="661"/>
      <c r="F5764" s="661"/>
      <c r="G5764" s="661"/>
      <c r="H5764" s="661"/>
      <c r="I5764" s="661"/>
      <c r="J5764" s="661"/>
      <c r="K5764" s="661"/>
      <c r="L5764" s="661"/>
      <c r="M5764" s="661"/>
      <c r="N5764" s="661"/>
      <c r="O5764" s="661"/>
      <c r="P5764" s="661"/>
      <c r="Q5764" s="661"/>
      <c r="R5764" s="661"/>
      <c r="S5764" s="661"/>
      <c r="T5764" s="661"/>
      <c r="U5764" s="661"/>
      <c r="V5764" s="661"/>
      <c r="W5764" s="661"/>
      <c r="X5764" s="661"/>
      <c r="Y5764" s="661"/>
      <c r="Z5764" s="661"/>
      <c r="AA5764" s="661"/>
      <c r="AB5764" s="661"/>
      <c r="AC5764" s="661"/>
      <c r="AD5764" s="661"/>
      <c r="AE5764" s="661"/>
      <c r="AF5764" s="662"/>
      <c r="AG5764" s="107"/>
      <c r="AH5764" s="107"/>
      <c r="AI5764" s="107"/>
      <c r="AJ5764" s="107"/>
      <c r="AK5764" s="107"/>
      <c r="AL5764" s="107"/>
    </row>
    <row r="5765" spans="1:38" s="44" customFormat="1" ht="140.25">
      <c r="A5765" s="621">
        <v>1</v>
      </c>
      <c r="B5765" s="121" t="s">
        <v>5953</v>
      </c>
      <c r="C5765" s="121" t="s">
        <v>5970</v>
      </c>
      <c r="D5765" s="121" t="s">
        <v>7090</v>
      </c>
      <c r="E5765" s="25" t="s">
        <v>40</v>
      </c>
      <c r="F5765" s="622" t="s">
        <v>51</v>
      </c>
      <c r="G5765" s="138"/>
      <c r="H5765" s="138"/>
      <c r="I5765" s="138"/>
      <c r="J5765" s="121" t="s">
        <v>5971</v>
      </c>
      <c r="K5765" s="622" t="s">
        <v>5954</v>
      </c>
      <c r="L5765" s="622" t="s">
        <v>51</v>
      </c>
      <c r="M5765" s="202"/>
      <c r="N5765" s="189"/>
      <c r="O5765" s="643">
        <v>0</v>
      </c>
      <c r="P5765" s="643">
        <v>0</v>
      </c>
      <c r="Q5765" s="643">
        <v>0</v>
      </c>
      <c r="R5765" s="643">
        <v>0</v>
      </c>
      <c r="S5765" s="643">
        <v>0</v>
      </c>
      <c r="T5765" s="643">
        <v>0</v>
      </c>
      <c r="U5765" s="643">
        <v>0</v>
      </c>
      <c r="V5765" s="643">
        <v>0</v>
      </c>
      <c r="W5765" s="643">
        <v>0</v>
      </c>
      <c r="X5765" s="624">
        <v>7</v>
      </c>
      <c r="Y5765" s="643">
        <v>0</v>
      </c>
      <c r="Z5765" s="622" t="s">
        <v>51</v>
      </c>
      <c r="AA5765" s="121" t="s">
        <v>7091</v>
      </c>
      <c r="AB5765" s="121" t="s">
        <v>7092</v>
      </c>
      <c r="AC5765" s="84" t="s">
        <v>5967</v>
      </c>
      <c r="AD5765" s="84" t="s">
        <v>5968</v>
      </c>
      <c r="AE5765" s="84">
        <v>21074</v>
      </c>
      <c r="AF5765" s="85" t="s">
        <v>5969</v>
      </c>
      <c r="AG5765" s="107"/>
      <c r="AH5765" s="107"/>
      <c r="AI5765" s="107"/>
      <c r="AJ5765" s="107"/>
      <c r="AK5765" s="107"/>
      <c r="AL5765" s="107"/>
    </row>
    <row r="5766" spans="1:38" s="44" customFormat="1" ht="89.25">
      <c r="A5766" s="621">
        <v>2</v>
      </c>
      <c r="B5766" s="121" t="s">
        <v>5955</v>
      </c>
      <c r="C5766" s="121" t="s">
        <v>5970</v>
      </c>
      <c r="D5766" s="121" t="s">
        <v>6978</v>
      </c>
      <c r="E5766" s="622" t="s">
        <v>40</v>
      </c>
      <c r="F5766" s="622" t="s">
        <v>51</v>
      </c>
      <c r="G5766" s="138"/>
      <c r="H5766" s="138"/>
      <c r="I5766" s="138"/>
      <c r="J5766" s="138"/>
      <c r="K5766" s="138"/>
      <c r="L5766" s="622" t="s">
        <v>51</v>
      </c>
      <c r="M5766" s="202"/>
      <c r="N5766" s="189"/>
      <c r="O5766" s="643">
        <v>0</v>
      </c>
      <c r="P5766" s="643">
        <v>0</v>
      </c>
      <c r="Q5766" s="643">
        <v>0</v>
      </c>
      <c r="R5766" s="643">
        <v>0</v>
      </c>
      <c r="S5766" s="643">
        <v>0</v>
      </c>
      <c r="T5766" s="643">
        <v>0</v>
      </c>
      <c r="U5766" s="643">
        <v>0</v>
      </c>
      <c r="V5766" s="643">
        <v>0</v>
      </c>
      <c r="W5766" s="643">
        <v>0</v>
      </c>
      <c r="X5766" s="80">
        <v>49</v>
      </c>
      <c r="Y5766" s="643">
        <v>0</v>
      </c>
      <c r="Z5766" s="622" t="s">
        <v>51</v>
      </c>
      <c r="AA5766" s="622" t="s">
        <v>5289</v>
      </c>
      <c r="AB5766" s="622" t="s">
        <v>5289</v>
      </c>
      <c r="AC5766" s="340" t="s">
        <v>5289</v>
      </c>
      <c r="AD5766" s="340" t="s">
        <v>5289</v>
      </c>
      <c r="AE5766" s="340" t="s">
        <v>5289</v>
      </c>
      <c r="AF5766" s="165" t="s">
        <v>5289</v>
      </c>
      <c r="AG5766" s="107"/>
      <c r="AH5766" s="107"/>
      <c r="AI5766" s="107"/>
      <c r="AJ5766" s="107"/>
      <c r="AK5766" s="107"/>
      <c r="AL5766" s="107"/>
    </row>
    <row r="5767" spans="1:38" s="44" customFormat="1" ht="89.25">
      <c r="A5767" s="621">
        <v>3</v>
      </c>
      <c r="B5767" s="121" t="s">
        <v>5956</v>
      </c>
      <c r="C5767" s="121" t="s">
        <v>5970</v>
      </c>
      <c r="D5767" s="121" t="s">
        <v>7093</v>
      </c>
      <c r="E5767" s="622" t="s">
        <v>40</v>
      </c>
      <c r="F5767" s="622" t="s">
        <v>51</v>
      </c>
      <c r="G5767" s="138"/>
      <c r="H5767" s="138"/>
      <c r="I5767" s="138"/>
      <c r="J5767" s="622" t="s">
        <v>5289</v>
      </c>
      <c r="K5767" s="622" t="s">
        <v>5957</v>
      </c>
      <c r="L5767" s="622" t="s">
        <v>51</v>
      </c>
      <c r="M5767" s="202"/>
      <c r="N5767" s="189"/>
      <c r="O5767" s="643">
        <v>0</v>
      </c>
      <c r="P5767" s="643">
        <v>0</v>
      </c>
      <c r="Q5767" s="643">
        <v>0</v>
      </c>
      <c r="R5767" s="643">
        <v>0</v>
      </c>
      <c r="S5767" s="643">
        <v>0</v>
      </c>
      <c r="T5767" s="643">
        <v>0</v>
      </c>
      <c r="U5767" s="643">
        <v>0</v>
      </c>
      <c r="V5767" s="643">
        <v>0</v>
      </c>
      <c r="W5767" s="643">
        <v>0</v>
      </c>
      <c r="X5767" s="624">
        <v>2</v>
      </c>
      <c r="Y5767" s="643">
        <v>0</v>
      </c>
      <c r="Z5767" s="622" t="s">
        <v>51</v>
      </c>
      <c r="AA5767" s="622" t="s">
        <v>5289</v>
      </c>
      <c r="AB5767" s="622" t="s">
        <v>5289</v>
      </c>
      <c r="AC5767" s="340" t="s">
        <v>5289</v>
      </c>
      <c r="AD5767" s="340" t="s">
        <v>5289</v>
      </c>
      <c r="AE5767" s="340" t="s">
        <v>5289</v>
      </c>
      <c r="AF5767" s="165" t="s">
        <v>5289</v>
      </c>
      <c r="AG5767" s="107"/>
      <c r="AH5767" s="107"/>
      <c r="AI5767" s="107"/>
      <c r="AJ5767" s="107"/>
      <c r="AK5767" s="107"/>
      <c r="AL5767" s="107"/>
    </row>
    <row r="5768" spans="1:38" s="44" customFormat="1" ht="114.75">
      <c r="A5768" s="621">
        <v>4</v>
      </c>
      <c r="B5768" s="121" t="s">
        <v>5958</v>
      </c>
      <c r="C5768" s="121" t="s">
        <v>5970</v>
      </c>
      <c r="D5768" s="121" t="s">
        <v>7094</v>
      </c>
      <c r="E5768" s="622" t="s">
        <v>40</v>
      </c>
      <c r="F5768" s="622" t="s">
        <v>19012</v>
      </c>
      <c r="G5768" s="622" t="s">
        <v>51</v>
      </c>
      <c r="H5768" s="622">
        <v>3</v>
      </c>
      <c r="I5768" s="622" t="s">
        <v>16488</v>
      </c>
      <c r="J5768" s="138"/>
      <c r="K5768" s="138"/>
      <c r="L5768" s="622" t="s">
        <v>51</v>
      </c>
      <c r="M5768" s="202"/>
      <c r="N5768" s="189"/>
      <c r="O5768" s="643">
        <v>0</v>
      </c>
      <c r="P5768" s="643">
        <v>0</v>
      </c>
      <c r="Q5768" s="643">
        <v>0</v>
      </c>
      <c r="R5768" s="643">
        <v>0</v>
      </c>
      <c r="S5768" s="643">
        <v>0</v>
      </c>
      <c r="T5768" s="643">
        <v>0</v>
      </c>
      <c r="U5768" s="643">
        <v>0</v>
      </c>
      <c r="V5768" s="643">
        <v>0</v>
      </c>
      <c r="W5768" s="643">
        <v>0</v>
      </c>
      <c r="X5768" s="624">
        <v>0</v>
      </c>
      <c r="Y5768" s="643">
        <v>0</v>
      </c>
      <c r="Z5768" s="622" t="s">
        <v>51</v>
      </c>
      <c r="AA5768" s="622" t="s">
        <v>5289</v>
      </c>
      <c r="AB5768" s="622" t="s">
        <v>5289</v>
      </c>
      <c r="AC5768" s="340" t="s">
        <v>5289</v>
      </c>
      <c r="AD5768" s="340" t="s">
        <v>5289</v>
      </c>
      <c r="AE5768" s="340" t="s">
        <v>5289</v>
      </c>
      <c r="AF5768" s="165" t="s">
        <v>5289</v>
      </c>
      <c r="AG5768" s="107"/>
      <c r="AH5768" s="107"/>
      <c r="AI5768" s="107"/>
      <c r="AJ5768" s="107"/>
      <c r="AK5768" s="107"/>
      <c r="AL5768" s="107"/>
    </row>
    <row r="5769" spans="1:38" s="44" customFormat="1" ht="114.75">
      <c r="A5769" s="621">
        <v>5</v>
      </c>
      <c r="B5769" s="121" t="s">
        <v>5959</v>
      </c>
      <c r="C5769" s="121" t="s">
        <v>5970</v>
      </c>
      <c r="D5769" s="121" t="s">
        <v>7095</v>
      </c>
      <c r="E5769" s="622" t="s">
        <v>40</v>
      </c>
      <c r="F5769" s="622" t="s">
        <v>19012</v>
      </c>
      <c r="G5769" s="622" t="s">
        <v>51</v>
      </c>
      <c r="H5769" s="622">
        <v>3</v>
      </c>
      <c r="I5769" s="622" t="s">
        <v>16488</v>
      </c>
      <c r="J5769" s="622" t="s">
        <v>5289</v>
      </c>
      <c r="K5769" s="622" t="s">
        <v>5960</v>
      </c>
      <c r="L5769" s="622" t="s">
        <v>51</v>
      </c>
      <c r="M5769" s="202"/>
      <c r="N5769" s="189"/>
      <c r="O5769" s="643">
        <v>0</v>
      </c>
      <c r="P5769" s="643">
        <v>0</v>
      </c>
      <c r="Q5769" s="643">
        <v>0</v>
      </c>
      <c r="R5769" s="643">
        <v>0</v>
      </c>
      <c r="S5769" s="643">
        <v>0</v>
      </c>
      <c r="T5769" s="643">
        <v>0</v>
      </c>
      <c r="U5769" s="643">
        <v>0</v>
      </c>
      <c r="V5769" s="643">
        <v>0</v>
      </c>
      <c r="W5769" s="643">
        <v>0</v>
      </c>
      <c r="X5769" s="624">
        <v>0</v>
      </c>
      <c r="Y5769" s="643">
        <v>0</v>
      </c>
      <c r="Z5769" s="622" t="s">
        <v>51</v>
      </c>
      <c r="AA5769" s="622" t="s">
        <v>5289</v>
      </c>
      <c r="AB5769" s="622" t="s">
        <v>5289</v>
      </c>
      <c r="AC5769" s="340" t="s">
        <v>5289</v>
      </c>
      <c r="AD5769" s="340" t="s">
        <v>5289</v>
      </c>
      <c r="AE5769" s="340" t="s">
        <v>5289</v>
      </c>
      <c r="AF5769" s="165" t="s">
        <v>5289</v>
      </c>
      <c r="AG5769" s="107"/>
      <c r="AH5769" s="107"/>
      <c r="AI5769" s="107"/>
      <c r="AJ5769" s="107"/>
      <c r="AK5769" s="107"/>
      <c r="AL5769" s="107"/>
    </row>
    <row r="5770" spans="1:38" s="44" customFormat="1" ht="114.75">
      <c r="A5770" s="621">
        <v>6</v>
      </c>
      <c r="B5770" s="121" t="s">
        <v>5961</v>
      </c>
      <c r="C5770" s="121" t="s">
        <v>5970</v>
      </c>
      <c r="D5770" s="121" t="s">
        <v>7096</v>
      </c>
      <c r="E5770" s="622" t="s">
        <v>40</v>
      </c>
      <c r="F5770" s="622" t="s">
        <v>19012</v>
      </c>
      <c r="G5770" s="622" t="s">
        <v>51</v>
      </c>
      <c r="H5770" s="622">
        <v>3</v>
      </c>
      <c r="I5770" s="622" t="s">
        <v>16488</v>
      </c>
      <c r="J5770" s="622" t="s">
        <v>5289</v>
      </c>
      <c r="K5770" s="622" t="s">
        <v>5962</v>
      </c>
      <c r="L5770" s="622" t="s">
        <v>51</v>
      </c>
      <c r="M5770" s="202"/>
      <c r="N5770" s="189"/>
      <c r="O5770" s="643">
        <v>0</v>
      </c>
      <c r="P5770" s="643">
        <v>0</v>
      </c>
      <c r="Q5770" s="643">
        <v>0</v>
      </c>
      <c r="R5770" s="643">
        <v>0</v>
      </c>
      <c r="S5770" s="643">
        <v>0</v>
      </c>
      <c r="T5770" s="643">
        <v>0</v>
      </c>
      <c r="U5770" s="643">
        <v>0</v>
      </c>
      <c r="V5770" s="643">
        <v>0</v>
      </c>
      <c r="W5770" s="643">
        <v>0</v>
      </c>
      <c r="X5770" s="624">
        <v>0</v>
      </c>
      <c r="Y5770" s="643">
        <v>0</v>
      </c>
      <c r="Z5770" s="622" t="s">
        <v>51</v>
      </c>
      <c r="AA5770" s="622" t="s">
        <v>5289</v>
      </c>
      <c r="AB5770" s="622" t="s">
        <v>5289</v>
      </c>
      <c r="AC5770" s="340" t="s">
        <v>5289</v>
      </c>
      <c r="AD5770" s="340" t="s">
        <v>5289</v>
      </c>
      <c r="AE5770" s="340" t="s">
        <v>5289</v>
      </c>
      <c r="AF5770" s="165" t="s">
        <v>5289</v>
      </c>
      <c r="AG5770" s="107"/>
      <c r="AH5770" s="107"/>
      <c r="AI5770" s="107"/>
      <c r="AJ5770" s="107"/>
      <c r="AK5770" s="107"/>
      <c r="AL5770" s="107"/>
    </row>
    <row r="5771" spans="1:38" s="44" customFormat="1" ht="114.75">
      <c r="A5771" s="621">
        <v>7</v>
      </c>
      <c r="B5771" s="121" t="s">
        <v>5963</v>
      </c>
      <c r="C5771" s="121" t="s">
        <v>5970</v>
      </c>
      <c r="D5771" s="121" t="s">
        <v>7097</v>
      </c>
      <c r="E5771" s="622" t="s">
        <v>40</v>
      </c>
      <c r="F5771" s="622" t="s">
        <v>19012</v>
      </c>
      <c r="G5771" s="622" t="s">
        <v>51</v>
      </c>
      <c r="H5771" s="622">
        <v>3</v>
      </c>
      <c r="I5771" s="622" t="s">
        <v>16488</v>
      </c>
      <c r="J5771" s="138"/>
      <c r="K5771" s="138"/>
      <c r="L5771" s="622" t="s">
        <v>51</v>
      </c>
      <c r="M5771" s="202"/>
      <c r="N5771" s="189"/>
      <c r="O5771" s="643">
        <v>0</v>
      </c>
      <c r="P5771" s="643">
        <v>0</v>
      </c>
      <c r="Q5771" s="643">
        <v>0</v>
      </c>
      <c r="R5771" s="643">
        <v>0</v>
      </c>
      <c r="S5771" s="643">
        <v>0</v>
      </c>
      <c r="T5771" s="643">
        <v>0</v>
      </c>
      <c r="U5771" s="643">
        <v>0</v>
      </c>
      <c r="V5771" s="643">
        <v>0</v>
      </c>
      <c r="W5771" s="643">
        <v>0</v>
      </c>
      <c r="X5771" s="624">
        <v>1</v>
      </c>
      <c r="Y5771" s="643">
        <v>0</v>
      </c>
      <c r="Z5771" s="622" t="s">
        <v>51</v>
      </c>
      <c r="AA5771" s="622" t="s">
        <v>5289</v>
      </c>
      <c r="AB5771" s="622" t="s">
        <v>5289</v>
      </c>
      <c r="AC5771" s="340" t="s">
        <v>5289</v>
      </c>
      <c r="AD5771" s="340" t="s">
        <v>5289</v>
      </c>
      <c r="AE5771" s="340" t="s">
        <v>5289</v>
      </c>
      <c r="AF5771" s="165" t="s">
        <v>5289</v>
      </c>
      <c r="AG5771" s="107"/>
      <c r="AH5771" s="107"/>
      <c r="AI5771" s="107"/>
      <c r="AJ5771" s="107"/>
      <c r="AK5771" s="107"/>
      <c r="AL5771" s="107"/>
    </row>
    <row r="5772" spans="1:38" s="44" customFormat="1" ht="114.75">
      <c r="A5772" s="621">
        <v>8</v>
      </c>
      <c r="B5772" s="121" t="s">
        <v>12704</v>
      </c>
      <c r="C5772" s="121" t="s">
        <v>5970</v>
      </c>
      <c r="D5772" s="121" t="s">
        <v>7098</v>
      </c>
      <c r="E5772" s="622" t="s">
        <v>40</v>
      </c>
      <c r="F5772" s="622" t="s">
        <v>19012</v>
      </c>
      <c r="G5772" s="622" t="s">
        <v>51</v>
      </c>
      <c r="H5772" s="622">
        <v>3</v>
      </c>
      <c r="I5772" s="622" t="s">
        <v>16488</v>
      </c>
      <c r="J5772" s="138"/>
      <c r="K5772" s="138"/>
      <c r="L5772" s="622" t="s">
        <v>51</v>
      </c>
      <c r="M5772" s="202"/>
      <c r="N5772" s="189"/>
      <c r="O5772" s="643">
        <v>0</v>
      </c>
      <c r="P5772" s="643">
        <v>0</v>
      </c>
      <c r="Q5772" s="643">
        <v>0</v>
      </c>
      <c r="R5772" s="643">
        <v>0</v>
      </c>
      <c r="S5772" s="643">
        <v>0</v>
      </c>
      <c r="T5772" s="643">
        <v>0</v>
      </c>
      <c r="U5772" s="643">
        <v>0</v>
      </c>
      <c r="V5772" s="643">
        <v>0</v>
      </c>
      <c r="W5772" s="643">
        <v>0</v>
      </c>
      <c r="X5772" s="80">
        <v>1</v>
      </c>
      <c r="Y5772" s="643">
        <v>0</v>
      </c>
      <c r="Z5772" s="622" t="s">
        <v>51</v>
      </c>
      <c r="AA5772" s="622" t="s">
        <v>5289</v>
      </c>
      <c r="AB5772" s="622" t="s">
        <v>5289</v>
      </c>
      <c r="AC5772" s="340" t="s">
        <v>5289</v>
      </c>
      <c r="AD5772" s="340" t="s">
        <v>5289</v>
      </c>
      <c r="AE5772" s="340" t="s">
        <v>5289</v>
      </c>
      <c r="AF5772" s="165" t="s">
        <v>5289</v>
      </c>
      <c r="AG5772" s="107"/>
      <c r="AH5772" s="107"/>
      <c r="AI5772" s="107"/>
      <c r="AJ5772" s="107"/>
      <c r="AK5772" s="107"/>
      <c r="AL5772" s="107"/>
    </row>
    <row r="5773" spans="1:38" s="44" customFormat="1" ht="114.75">
      <c r="A5773" s="621">
        <v>9</v>
      </c>
      <c r="B5773" s="121" t="s">
        <v>5964</v>
      </c>
      <c r="C5773" s="121" t="s">
        <v>5970</v>
      </c>
      <c r="D5773" s="121" t="s">
        <v>7099</v>
      </c>
      <c r="E5773" s="622" t="s">
        <v>40</v>
      </c>
      <c r="F5773" s="622" t="s">
        <v>19012</v>
      </c>
      <c r="G5773" s="622" t="s">
        <v>51</v>
      </c>
      <c r="H5773" s="622">
        <v>3</v>
      </c>
      <c r="I5773" s="622" t="s">
        <v>16488</v>
      </c>
      <c r="J5773" s="138"/>
      <c r="K5773" s="138"/>
      <c r="L5773" s="622" t="s">
        <v>40</v>
      </c>
      <c r="M5773" s="121" t="s">
        <v>13438</v>
      </c>
      <c r="N5773" s="643">
        <v>0</v>
      </c>
      <c r="O5773" s="643">
        <v>0</v>
      </c>
      <c r="P5773" s="643">
        <v>0</v>
      </c>
      <c r="Q5773" s="643">
        <v>0</v>
      </c>
      <c r="R5773" s="643">
        <v>0</v>
      </c>
      <c r="S5773" s="643">
        <v>0</v>
      </c>
      <c r="T5773" s="643">
        <v>0</v>
      </c>
      <c r="U5773" s="643">
        <v>0</v>
      </c>
      <c r="V5773" s="643">
        <v>0</v>
      </c>
      <c r="W5773" s="643">
        <v>0</v>
      </c>
      <c r="X5773" s="624">
        <v>4</v>
      </c>
      <c r="Y5773" s="643">
        <v>0</v>
      </c>
      <c r="Z5773" s="622" t="s">
        <v>51</v>
      </c>
      <c r="AA5773" s="622" t="s">
        <v>5289</v>
      </c>
      <c r="AB5773" s="622" t="s">
        <v>5289</v>
      </c>
      <c r="AC5773" s="340" t="s">
        <v>5289</v>
      </c>
      <c r="AD5773" s="340" t="s">
        <v>5289</v>
      </c>
      <c r="AE5773" s="340" t="s">
        <v>5289</v>
      </c>
      <c r="AF5773" s="165" t="s">
        <v>5289</v>
      </c>
      <c r="AG5773" s="107"/>
      <c r="AH5773" s="107"/>
      <c r="AI5773" s="107"/>
      <c r="AJ5773" s="107"/>
      <c r="AK5773" s="107"/>
      <c r="AL5773" s="107"/>
    </row>
    <row r="5774" spans="1:38" s="44" customFormat="1" ht="114.75">
      <c r="A5774" s="621">
        <v>10</v>
      </c>
      <c r="B5774" s="121" t="s">
        <v>5965</v>
      </c>
      <c r="C5774" s="121" t="s">
        <v>5970</v>
      </c>
      <c r="D5774" s="121" t="s">
        <v>7100</v>
      </c>
      <c r="E5774" s="622" t="s">
        <v>40</v>
      </c>
      <c r="F5774" s="622" t="s">
        <v>19012</v>
      </c>
      <c r="G5774" s="622" t="s">
        <v>51</v>
      </c>
      <c r="H5774" s="622">
        <v>3</v>
      </c>
      <c r="I5774" s="622" t="s">
        <v>16488</v>
      </c>
      <c r="J5774" s="138"/>
      <c r="K5774" s="138"/>
      <c r="L5774" s="622" t="s">
        <v>51</v>
      </c>
      <c r="M5774" s="202"/>
      <c r="N5774" s="189"/>
      <c r="O5774" s="643">
        <v>0</v>
      </c>
      <c r="P5774" s="643">
        <v>0</v>
      </c>
      <c r="Q5774" s="643">
        <v>0</v>
      </c>
      <c r="R5774" s="643">
        <v>0</v>
      </c>
      <c r="S5774" s="643">
        <v>0</v>
      </c>
      <c r="T5774" s="643">
        <v>0</v>
      </c>
      <c r="U5774" s="643">
        <v>0</v>
      </c>
      <c r="V5774" s="643">
        <v>0</v>
      </c>
      <c r="W5774" s="643">
        <v>0</v>
      </c>
      <c r="X5774" s="624">
        <v>0</v>
      </c>
      <c r="Y5774" s="643">
        <v>0</v>
      </c>
      <c r="Z5774" s="622" t="s">
        <v>51</v>
      </c>
      <c r="AA5774" s="622" t="s">
        <v>5289</v>
      </c>
      <c r="AB5774" s="622" t="s">
        <v>5289</v>
      </c>
      <c r="AC5774" s="340" t="s">
        <v>5289</v>
      </c>
      <c r="AD5774" s="340" t="s">
        <v>5289</v>
      </c>
      <c r="AE5774" s="340" t="s">
        <v>5289</v>
      </c>
      <c r="AF5774" s="165" t="s">
        <v>5289</v>
      </c>
      <c r="AG5774" s="107"/>
      <c r="AH5774" s="107"/>
      <c r="AI5774" s="107"/>
      <c r="AJ5774" s="107"/>
      <c r="AK5774" s="107"/>
      <c r="AL5774" s="107"/>
    </row>
    <row r="5775" spans="1:38" s="44" customFormat="1" ht="76.5">
      <c r="A5775" s="621">
        <v>11</v>
      </c>
      <c r="B5775" s="121" t="s">
        <v>5966</v>
      </c>
      <c r="C5775" s="121" t="s">
        <v>5970</v>
      </c>
      <c r="D5775" s="121" t="s">
        <v>7101</v>
      </c>
      <c r="E5775" s="622" t="s">
        <v>40</v>
      </c>
      <c r="F5775" s="622" t="s">
        <v>51</v>
      </c>
      <c r="G5775" s="138"/>
      <c r="H5775" s="138"/>
      <c r="I5775" s="138"/>
      <c r="J5775" s="138"/>
      <c r="K5775" s="138"/>
      <c r="L5775" s="622" t="s">
        <v>51</v>
      </c>
      <c r="M5775" s="202"/>
      <c r="N5775" s="189"/>
      <c r="O5775" s="643">
        <v>0</v>
      </c>
      <c r="P5775" s="643">
        <v>0</v>
      </c>
      <c r="Q5775" s="643">
        <v>0</v>
      </c>
      <c r="R5775" s="643">
        <v>0</v>
      </c>
      <c r="S5775" s="643">
        <v>0</v>
      </c>
      <c r="T5775" s="643">
        <v>0</v>
      </c>
      <c r="U5775" s="643">
        <v>0</v>
      </c>
      <c r="V5775" s="643">
        <v>0</v>
      </c>
      <c r="W5775" s="643">
        <v>0</v>
      </c>
      <c r="X5775" s="624">
        <v>0</v>
      </c>
      <c r="Y5775" s="643">
        <v>0</v>
      </c>
      <c r="Z5775" s="622" t="s">
        <v>51</v>
      </c>
      <c r="AA5775" s="622" t="s">
        <v>5289</v>
      </c>
      <c r="AB5775" s="622" t="s">
        <v>5289</v>
      </c>
      <c r="AC5775" s="340" t="s">
        <v>5289</v>
      </c>
      <c r="AD5775" s="340" t="s">
        <v>5289</v>
      </c>
      <c r="AE5775" s="340" t="s">
        <v>5289</v>
      </c>
      <c r="AF5775" s="165" t="s">
        <v>5289</v>
      </c>
      <c r="AG5775" s="107"/>
      <c r="AH5775" s="107"/>
      <c r="AI5775" s="107"/>
      <c r="AJ5775" s="107"/>
      <c r="AK5775" s="107"/>
      <c r="AL5775" s="107"/>
    </row>
    <row r="5776" spans="1:38" s="44" customFormat="1" ht="15.75" customHeight="1" thickBot="1">
      <c r="A5776" s="18"/>
      <c r="B5776" s="18">
        <v>11</v>
      </c>
      <c r="C5776" s="18"/>
      <c r="D5776" s="18">
        <v>11</v>
      </c>
      <c r="E5776" s="18">
        <v>11</v>
      </c>
      <c r="F5776" s="18">
        <v>7</v>
      </c>
      <c r="G5776" s="18">
        <v>0</v>
      </c>
      <c r="H5776" s="18">
        <v>1</v>
      </c>
      <c r="I5776" s="18"/>
      <c r="J5776" s="18">
        <v>1</v>
      </c>
      <c r="K5776" s="18">
        <v>4</v>
      </c>
      <c r="L5776" s="18">
        <v>1</v>
      </c>
      <c r="M5776" s="200"/>
      <c r="N5776" s="18">
        <f t="shared" ref="N5776:O5776" si="2114">SUM(N5765:N5775)</f>
        <v>0</v>
      </c>
      <c r="O5776" s="18">
        <f t="shared" si="2114"/>
        <v>0</v>
      </c>
      <c r="P5776" s="18">
        <f t="shared" ref="P5776:Q5776" si="2115">SUM(P5765:P5775)</f>
        <v>0</v>
      </c>
      <c r="Q5776" s="18">
        <f t="shared" si="2115"/>
        <v>0</v>
      </c>
      <c r="R5776" s="18">
        <f t="shared" ref="R5776" si="2116">SUM(R5765:R5775)</f>
        <v>0</v>
      </c>
      <c r="S5776" s="18">
        <f t="shared" ref="S5776" si="2117">SUM(S5765:S5775)</f>
        <v>0</v>
      </c>
      <c r="T5776" s="18">
        <f t="shared" ref="T5776:U5776" si="2118">SUM(T5765:T5775)</f>
        <v>0</v>
      </c>
      <c r="U5776" s="18">
        <f t="shared" si="2118"/>
        <v>0</v>
      </c>
      <c r="V5776" s="18">
        <f t="shared" ref="V5776:W5776" si="2119">SUM(V5765:V5775)</f>
        <v>0</v>
      </c>
      <c r="W5776" s="18">
        <f t="shared" si="2119"/>
        <v>0</v>
      </c>
      <c r="X5776" s="18">
        <f t="shared" ref="X5776:Y5776" si="2120">SUM(X5765:X5775)</f>
        <v>64</v>
      </c>
      <c r="Y5776" s="18">
        <f t="shared" si="2120"/>
        <v>0</v>
      </c>
      <c r="Z5776" s="18">
        <v>0</v>
      </c>
      <c r="AA5776" s="18">
        <v>1</v>
      </c>
      <c r="AB5776" s="18">
        <v>1</v>
      </c>
      <c r="AC5776" s="18"/>
      <c r="AD5776" s="18"/>
      <c r="AE5776" s="18"/>
      <c r="AF5776" s="18"/>
      <c r="AG5776" s="107"/>
      <c r="AH5776" s="107"/>
      <c r="AI5776" s="107"/>
      <c r="AJ5776" s="107"/>
      <c r="AK5776" s="107"/>
      <c r="AL5776" s="107"/>
    </row>
    <row r="5777" spans="1:38" s="44" customFormat="1" ht="15.75" customHeight="1" thickBot="1">
      <c r="A5777" s="660" t="s">
        <v>478</v>
      </c>
      <c r="B5777" s="661"/>
      <c r="C5777" s="661"/>
      <c r="D5777" s="661"/>
      <c r="E5777" s="661"/>
      <c r="F5777" s="661"/>
      <c r="G5777" s="661"/>
      <c r="H5777" s="661"/>
      <c r="I5777" s="661"/>
      <c r="J5777" s="661"/>
      <c r="K5777" s="661"/>
      <c r="L5777" s="661"/>
      <c r="M5777" s="661"/>
      <c r="N5777" s="661"/>
      <c r="O5777" s="661"/>
      <c r="P5777" s="661"/>
      <c r="Q5777" s="661"/>
      <c r="R5777" s="661"/>
      <c r="S5777" s="661"/>
      <c r="T5777" s="661"/>
      <c r="U5777" s="661"/>
      <c r="V5777" s="661"/>
      <c r="W5777" s="661"/>
      <c r="X5777" s="661"/>
      <c r="Y5777" s="661"/>
      <c r="Z5777" s="661"/>
      <c r="AA5777" s="661"/>
      <c r="AB5777" s="661"/>
      <c r="AC5777" s="661"/>
      <c r="AD5777" s="661"/>
      <c r="AE5777" s="661"/>
      <c r="AF5777" s="662"/>
      <c r="AG5777" s="107"/>
      <c r="AH5777" s="107"/>
      <c r="AI5777" s="107"/>
      <c r="AJ5777" s="107"/>
      <c r="AK5777" s="107"/>
      <c r="AL5777" s="107"/>
    </row>
    <row r="5778" spans="1:38" s="44" customFormat="1" ht="165.75">
      <c r="A5778" s="621">
        <v>1</v>
      </c>
      <c r="B5778" s="121" t="s">
        <v>5939</v>
      </c>
      <c r="C5778" s="121" t="s">
        <v>6004</v>
      </c>
      <c r="D5778" s="121" t="s">
        <v>7102</v>
      </c>
      <c r="E5778" s="622" t="s">
        <v>40</v>
      </c>
      <c r="F5778" s="622" t="s">
        <v>51</v>
      </c>
      <c r="G5778" s="138"/>
      <c r="H5778" s="138"/>
      <c r="I5778" s="138"/>
      <c r="J5778" s="138"/>
      <c r="K5778" s="138"/>
      <c r="L5778" s="622" t="s">
        <v>51</v>
      </c>
      <c r="M5778" s="202"/>
      <c r="N5778" s="189"/>
      <c r="O5778" s="643">
        <v>0</v>
      </c>
      <c r="P5778" s="643">
        <v>0</v>
      </c>
      <c r="Q5778" s="643">
        <v>0</v>
      </c>
      <c r="R5778" s="643">
        <v>0</v>
      </c>
      <c r="S5778" s="643">
        <v>0</v>
      </c>
      <c r="T5778" s="643">
        <v>0</v>
      </c>
      <c r="U5778" s="643">
        <v>0</v>
      </c>
      <c r="V5778" s="643">
        <v>0</v>
      </c>
      <c r="W5778" s="643">
        <v>0</v>
      </c>
      <c r="X5778" s="624">
        <v>0</v>
      </c>
      <c r="Y5778" s="643">
        <v>0</v>
      </c>
      <c r="Z5778" s="622" t="s">
        <v>51</v>
      </c>
      <c r="AA5778" s="121" t="s">
        <v>5972</v>
      </c>
      <c r="AB5778" s="121" t="s">
        <v>6008</v>
      </c>
      <c r="AC5778" s="84" t="s">
        <v>6009</v>
      </c>
      <c r="AD5778" s="84" t="s">
        <v>6010</v>
      </c>
      <c r="AE5778" s="84" t="s">
        <v>6011</v>
      </c>
      <c r="AF5778" s="85" t="s">
        <v>6012</v>
      </c>
      <c r="AG5778" s="107"/>
      <c r="AH5778" s="107"/>
      <c r="AI5778" s="107"/>
      <c r="AJ5778" s="107"/>
      <c r="AK5778" s="107"/>
      <c r="AL5778" s="107"/>
    </row>
    <row r="5779" spans="1:38" s="44" customFormat="1" ht="89.25">
      <c r="A5779" s="621">
        <v>2</v>
      </c>
      <c r="B5779" s="121" t="s">
        <v>5973</v>
      </c>
      <c r="C5779" s="121" t="s">
        <v>6004</v>
      </c>
      <c r="D5779" s="121" t="s">
        <v>7103</v>
      </c>
      <c r="E5779" s="622" t="s">
        <v>40</v>
      </c>
      <c r="F5779" s="622" t="s">
        <v>51</v>
      </c>
      <c r="G5779" s="138"/>
      <c r="H5779" s="138"/>
      <c r="I5779" s="138"/>
      <c r="J5779" s="138"/>
      <c r="K5779" s="138"/>
      <c r="L5779" s="622" t="s">
        <v>51</v>
      </c>
      <c r="M5779" s="202"/>
      <c r="N5779" s="189"/>
      <c r="O5779" s="643">
        <v>0</v>
      </c>
      <c r="P5779" s="643">
        <v>0</v>
      </c>
      <c r="Q5779" s="643">
        <v>0</v>
      </c>
      <c r="R5779" s="643">
        <v>0</v>
      </c>
      <c r="S5779" s="643">
        <v>0</v>
      </c>
      <c r="T5779" s="643">
        <v>0</v>
      </c>
      <c r="U5779" s="643">
        <v>0</v>
      </c>
      <c r="V5779" s="643">
        <v>0</v>
      </c>
      <c r="W5779" s="643">
        <v>0</v>
      </c>
      <c r="X5779" s="624">
        <v>126</v>
      </c>
      <c r="Y5779" s="643">
        <v>0</v>
      </c>
      <c r="Z5779" s="622" t="s">
        <v>51</v>
      </c>
      <c r="AA5779" s="622" t="s">
        <v>5289</v>
      </c>
      <c r="AB5779" s="622" t="s">
        <v>5289</v>
      </c>
      <c r="AC5779" s="340" t="s">
        <v>5289</v>
      </c>
      <c r="AD5779" s="340" t="s">
        <v>5289</v>
      </c>
      <c r="AE5779" s="340" t="s">
        <v>5289</v>
      </c>
      <c r="AF5779" s="165" t="s">
        <v>5289</v>
      </c>
      <c r="AG5779" s="107"/>
      <c r="AH5779" s="107"/>
      <c r="AI5779" s="107"/>
      <c r="AJ5779" s="107"/>
      <c r="AK5779" s="107"/>
      <c r="AL5779" s="107"/>
    </row>
    <row r="5780" spans="1:38" s="44" customFormat="1" ht="76.5">
      <c r="A5780" s="621">
        <v>3</v>
      </c>
      <c r="B5780" s="121" t="s">
        <v>5974</v>
      </c>
      <c r="C5780" s="121" t="s">
        <v>6004</v>
      </c>
      <c r="D5780" s="121" t="s">
        <v>5975</v>
      </c>
      <c r="E5780" s="622" t="s">
        <v>40</v>
      </c>
      <c r="F5780" s="622" t="s">
        <v>51</v>
      </c>
      <c r="G5780" s="138"/>
      <c r="H5780" s="138"/>
      <c r="I5780" s="138"/>
      <c r="J5780" s="138"/>
      <c r="K5780" s="138"/>
      <c r="L5780" s="622" t="s">
        <v>51</v>
      </c>
      <c r="M5780" s="202"/>
      <c r="N5780" s="189"/>
      <c r="O5780" s="643">
        <v>0</v>
      </c>
      <c r="P5780" s="643">
        <v>0</v>
      </c>
      <c r="Q5780" s="643">
        <v>0</v>
      </c>
      <c r="R5780" s="643">
        <v>0</v>
      </c>
      <c r="S5780" s="643">
        <v>0</v>
      </c>
      <c r="T5780" s="643">
        <v>0</v>
      </c>
      <c r="U5780" s="643">
        <v>0</v>
      </c>
      <c r="V5780" s="643">
        <v>0</v>
      </c>
      <c r="W5780" s="643">
        <v>0</v>
      </c>
      <c r="X5780" s="624">
        <v>100</v>
      </c>
      <c r="Y5780" s="643">
        <v>0</v>
      </c>
      <c r="Z5780" s="622" t="s">
        <v>51</v>
      </c>
      <c r="AA5780" s="622" t="s">
        <v>5289</v>
      </c>
      <c r="AB5780" s="622" t="s">
        <v>5289</v>
      </c>
      <c r="AC5780" s="340" t="s">
        <v>5289</v>
      </c>
      <c r="AD5780" s="340" t="s">
        <v>5289</v>
      </c>
      <c r="AE5780" s="340" t="s">
        <v>5289</v>
      </c>
      <c r="AF5780" s="165" t="s">
        <v>5289</v>
      </c>
      <c r="AG5780" s="107"/>
      <c r="AH5780" s="107"/>
      <c r="AI5780" s="107"/>
      <c r="AJ5780" s="107"/>
      <c r="AK5780" s="107"/>
      <c r="AL5780" s="107"/>
    </row>
    <row r="5781" spans="1:38" s="44" customFormat="1" ht="114.75">
      <c r="A5781" s="621">
        <v>4</v>
      </c>
      <c r="B5781" s="121" t="s">
        <v>1888</v>
      </c>
      <c r="C5781" s="121" t="s">
        <v>6004</v>
      </c>
      <c r="D5781" s="121" t="s">
        <v>7104</v>
      </c>
      <c r="E5781" s="622" t="s">
        <v>40</v>
      </c>
      <c r="F5781" s="622" t="s">
        <v>19012</v>
      </c>
      <c r="G5781" s="622" t="s">
        <v>51</v>
      </c>
      <c r="H5781" s="622">
        <v>3</v>
      </c>
      <c r="I5781" s="622" t="s">
        <v>16488</v>
      </c>
      <c r="J5781" s="138"/>
      <c r="K5781" s="138"/>
      <c r="L5781" s="622" t="s">
        <v>51</v>
      </c>
      <c r="M5781" s="202"/>
      <c r="N5781" s="189"/>
      <c r="O5781" s="643">
        <v>0</v>
      </c>
      <c r="P5781" s="643">
        <v>0</v>
      </c>
      <c r="Q5781" s="643">
        <v>0</v>
      </c>
      <c r="R5781" s="643">
        <v>0</v>
      </c>
      <c r="S5781" s="643">
        <v>0</v>
      </c>
      <c r="T5781" s="643">
        <v>0</v>
      </c>
      <c r="U5781" s="643">
        <v>0</v>
      </c>
      <c r="V5781" s="643">
        <v>0</v>
      </c>
      <c r="W5781" s="643">
        <v>0</v>
      </c>
      <c r="X5781" s="624">
        <v>5</v>
      </c>
      <c r="Y5781" s="643">
        <v>0</v>
      </c>
      <c r="Z5781" s="622" t="s">
        <v>51</v>
      </c>
      <c r="AA5781" s="622" t="s">
        <v>5289</v>
      </c>
      <c r="AB5781" s="622" t="s">
        <v>5289</v>
      </c>
      <c r="AC5781" s="340" t="s">
        <v>5289</v>
      </c>
      <c r="AD5781" s="340" t="s">
        <v>5289</v>
      </c>
      <c r="AE5781" s="340" t="s">
        <v>5289</v>
      </c>
      <c r="AF5781" s="165" t="s">
        <v>5289</v>
      </c>
      <c r="AG5781" s="107"/>
      <c r="AH5781" s="107"/>
      <c r="AI5781" s="107"/>
      <c r="AJ5781" s="107"/>
      <c r="AK5781" s="107"/>
      <c r="AL5781" s="107"/>
    </row>
    <row r="5782" spans="1:38" s="44" customFormat="1" ht="114.75">
      <c r="A5782" s="621">
        <v>5</v>
      </c>
      <c r="B5782" s="121" t="s">
        <v>1523</v>
      </c>
      <c r="C5782" s="121" t="s">
        <v>6004</v>
      </c>
      <c r="D5782" s="121" t="s">
        <v>5976</v>
      </c>
      <c r="E5782" s="622" t="s">
        <v>40</v>
      </c>
      <c r="F5782" s="622" t="s">
        <v>19012</v>
      </c>
      <c r="G5782" s="622" t="s">
        <v>51</v>
      </c>
      <c r="H5782" s="622">
        <v>3</v>
      </c>
      <c r="I5782" s="622" t="s">
        <v>16488</v>
      </c>
      <c r="J5782" s="138"/>
      <c r="K5782" s="138"/>
      <c r="L5782" s="622" t="s">
        <v>51</v>
      </c>
      <c r="M5782" s="202"/>
      <c r="N5782" s="189"/>
      <c r="O5782" s="643">
        <v>0</v>
      </c>
      <c r="P5782" s="643">
        <v>0</v>
      </c>
      <c r="Q5782" s="643">
        <v>0</v>
      </c>
      <c r="R5782" s="643">
        <v>0</v>
      </c>
      <c r="S5782" s="643">
        <v>0</v>
      </c>
      <c r="T5782" s="643">
        <v>0</v>
      </c>
      <c r="U5782" s="643">
        <v>0</v>
      </c>
      <c r="V5782" s="643">
        <v>0</v>
      </c>
      <c r="W5782" s="643">
        <v>0</v>
      </c>
      <c r="X5782" s="624">
        <v>0</v>
      </c>
      <c r="Y5782" s="643">
        <v>0</v>
      </c>
      <c r="Z5782" s="622" t="s">
        <v>51</v>
      </c>
      <c r="AA5782" s="622" t="s">
        <v>5289</v>
      </c>
      <c r="AB5782" s="622" t="s">
        <v>5289</v>
      </c>
      <c r="AC5782" s="340" t="s">
        <v>5289</v>
      </c>
      <c r="AD5782" s="340" t="s">
        <v>5289</v>
      </c>
      <c r="AE5782" s="340" t="s">
        <v>5289</v>
      </c>
      <c r="AF5782" s="165" t="s">
        <v>5289</v>
      </c>
      <c r="AG5782" s="107"/>
      <c r="AH5782" s="107"/>
      <c r="AI5782" s="107"/>
      <c r="AJ5782" s="107"/>
      <c r="AK5782" s="107"/>
      <c r="AL5782" s="107"/>
    </row>
    <row r="5783" spans="1:38" s="44" customFormat="1" ht="242.25">
      <c r="A5783" s="621">
        <v>6</v>
      </c>
      <c r="B5783" s="121" t="s">
        <v>5977</v>
      </c>
      <c r="C5783" s="121" t="s">
        <v>6004</v>
      </c>
      <c r="D5783" s="121" t="s">
        <v>5978</v>
      </c>
      <c r="E5783" s="622" t="s">
        <v>40</v>
      </c>
      <c r="F5783" s="622" t="s">
        <v>19012</v>
      </c>
      <c r="G5783" s="622" t="s">
        <v>51</v>
      </c>
      <c r="H5783" s="622">
        <v>3</v>
      </c>
      <c r="I5783" s="622" t="s">
        <v>16488</v>
      </c>
      <c r="J5783" s="121" t="s">
        <v>6005</v>
      </c>
      <c r="K5783" s="622" t="s">
        <v>5979</v>
      </c>
      <c r="L5783" s="622" t="s">
        <v>51</v>
      </c>
      <c r="M5783" s="202"/>
      <c r="N5783" s="189"/>
      <c r="O5783" s="643">
        <v>0</v>
      </c>
      <c r="P5783" s="643">
        <v>0</v>
      </c>
      <c r="Q5783" s="643">
        <v>0</v>
      </c>
      <c r="R5783" s="643">
        <v>0</v>
      </c>
      <c r="S5783" s="643">
        <v>0</v>
      </c>
      <c r="T5783" s="643">
        <v>0</v>
      </c>
      <c r="U5783" s="643">
        <v>0</v>
      </c>
      <c r="V5783" s="643">
        <v>0</v>
      </c>
      <c r="W5783" s="643">
        <v>0</v>
      </c>
      <c r="X5783" s="624">
        <v>168</v>
      </c>
      <c r="Y5783" s="643">
        <v>0</v>
      </c>
      <c r="Z5783" s="622" t="s">
        <v>51</v>
      </c>
      <c r="AA5783" s="622" t="s">
        <v>5289</v>
      </c>
      <c r="AB5783" s="622" t="s">
        <v>5289</v>
      </c>
      <c r="AC5783" s="340" t="s">
        <v>5289</v>
      </c>
      <c r="AD5783" s="340" t="s">
        <v>5289</v>
      </c>
      <c r="AE5783" s="340" t="s">
        <v>5289</v>
      </c>
      <c r="AF5783" s="165" t="s">
        <v>5289</v>
      </c>
      <c r="AG5783" s="107"/>
      <c r="AH5783" s="107"/>
      <c r="AI5783" s="107"/>
      <c r="AJ5783" s="107"/>
      <c r="AK5783" s="107"/>
      <c r="AL5783" s="107"/>
    </row>
    <row r="5784" spans="1:38" s="44" customFormat="1" ht="331.5">
      <c r="A5784" s="621">
        <v>7</v>
      </c>
      <c r="B5784" s="121" t="s">
        <v>5980</v>
      </c>
      <c r="C5784" s="121" t="s">
        <v>6004</v>
      </c>
      <c r="D5784" s="121" t="s">
        <v>5981</v>
      </c>
      <c r="E5784" s="624" t="s">
        <v>16475</v>
      </c>
      <c r="F5784" s="622" t="s">
        <v>51</v>
      </c>
      <c r="G5784" s="138"/>
      <c r="H5784" s="138"/>
      <c r="I5784" s="138"/>
      <c r="J5784" s="138"/>
      <c r="K5784" s="138"/>
      <c r="L5784" s="622" t="s">
        <v>51</v>
      </c>
      <c r="M5784" s="202"/>
      <c r="N5784" s="189"/>
      <c r="O5784" s="643">
        <v>0</v>
      </c>
      <c r="P5784" s="643">
        <v>0</v>
      </c>
      <c r="Q5784" s="643">
        <v>0</v>
      </c>
      <c r="R5784" s="643">
        <v>0</v>
      </c>
      <c r="S5784" s="643">
        <v>0</v>
      </c>
      <c r="T5784" s="643">
        <v>0</v>
      </c>
      <c r="U5784" s="643">
        <v>0</v>
      </c>
      <c r="V5784" s="643">
        <v>0</v>
      </c>
      <c r="W5784" s="643">
        <v>0</v>
      </c>
      <c r="X5784" s="624">
        <v>9</v>
      </c>
      <c r="Y5784" s="643">
        <v>0</v>
      </c>
      <c r="Z5784" s="622" t="s">
        <v>51</v>
      </c>
      <c r="AA5784" s="622" t="s">
        <v>5289</v>
      </c>
      <c r="AB5784" s="622" t="s">
        <v>5289</v>
      </c>
      <c r="AC5784" s="340" t="s">
        <v>5289</v>
      </c>
      <c r="AD5784" s="340" t="s">
        <v>5289</v>
      </c>
      <c r="AE5784" s="340" t="s">
        <v>5289</v>
      </c>
      <c r="AF5784" s="165" t="s">
        <v>5289</v>
      </c>
      <c r="AG5784" s="107"/>
      <c r="AH5784" s="107"/>
      <c r="AI5784" s="107"/>
      <c r="AJ5784" s="107"/>
      <c r="AK5784" s="107"/>
      <c r="AL5784" s="107"/>
    </row>
    <row r="5785" spans="1:38" s="44" customFormat="1" ht="357">
      <c r="A5785" s="621">
        <v>8</v>
      </c>
      <c r="B5785" s="121" t="s">
        <v>5982</v>
      </c>
      <c r="C5785" s="121" t="s">
        <v>6004</v>
      </c>
      <c r="D5785" s="121" t="s">
        <v>5983</v>
      </c>
      <c r="E5785" s="624" t="s">
        <v>16476</v>
      </c>
      <c r="F5785" s="622" t="s">
        <v>19012</v>
      </c>
      <c r="G5785" s="622" t="s">
        <v>51</v>
      </c>
      <c r="H5785" s="622">
        <v>3</v>
      </c>
      <c r="I5785" s="622" t="s">
        <v>16488</v>
      </c>
      <c r="J5785" s="622" t="s">
        <v>6006</v>
      </c>
      <c r="K5785" s="622" t="s">
        <v>6007</v>
      </c>
      <c r="L5785" s="622" t="s">
        <v>40</v>
      </c>
      <c r="M5785" s="627" t="s">
        <v>13014</v>
      </c>
      <c r="N5785" s="643">
        <v>0</v>
      </c>
      <c r="O5785" s="643">
        <v>0</v>
      </c>
      <c r="P5785" s="643">
        <v>0</v>
      </c>
      <c r="Q5785" s="643">
        <v>0</v>
      </c>
      <c r="R5785" s="643">
        <v>0</v>
      </c>
      <c r="S5785" s="643">
        <v>0</v>
      </c>
      <c r="T5785" s="643">
        <v>0</v>
      </c>
      <c r="U5785" s="643">
        <v>0</v>
      </c>
      <c r="V5785" s="643">
        <v>0</v>
      </c>
      <c r="W5785" s="643">
        <v>0</v>
      </c>
      <c r="X5785" s="624">
        <v>4</v>
      </c>
      <c r="Y5785" s="643">
        <v>0</v>
      </c>
      <c r="Z5785" s="622" t="s">
        <v>51</v>
      </c>
      <c r="AA5785" s="622" t="s">
        <v>5289</v>
      </c>
      <c r="AB5785" s="622" t="s">
        <v>5289</v>
      </c>
      <c r="AC5785" s="340" t="s">
        <v>5289</v>
      </c>
      <c r="AD5785" s="340" t="s">
        <v>5289</v>
      </c>
      <c r="AE5785" s="340" t="s">
        <v>5289</v>
      </c>
      <c r="AF5785" s="165" t="s">
        <v>5289</v>
      </c>
      <c r="AG5785" s="107"/>
      <c r="AH5785" s="107"/>
      <c r="AI5785" s="107"/>
      <c r="AJ5785" s="107"/>
      <c r="AK5785" s="107"/>
      <c r="AL5785" s="107"/>
    </row>
    <row r="5786" spans="1:38" s="44" customFormat="1" ht="344.25">
      <c r="A5786" s="621">
        <v>9</v>
      </c>
      <c r="B5786" s="121" t="s">
        <v>125</v>
      </c>
      <c r="C5786" s="121" t="s">
        <v>6004</v>
      </c>
      <c r="D5786" s="121" t="s">
        <v>5984</v>
      </c>
      <c r="E5786" s="624" t="s">
        <v>16477</v>
      </c>
      <c r="F5786" s="622" t="s">
        <v>19012</v>
      </c>
      <c r="G5786" s="622" t="s">
        <v>51</v>
      </c>
      <c r="H5786" s="622">
        <v>3</v>
      </c>
      <c r="I5786" s="622" t="s">
        <v>16488</v>
      </c>
      <c r="J5786" s="138"/>
      <c r="K5786" s="138"/>
      <c r="L5786" s="622" t="s">
        <v>51</v>
      </c>
      <c r="M5786" s="202"/>
      <c r="N5786" s="189"/>
      <c r="O5786" s="643">
        <v>0</v>
      </c>
      <c r="P5786" s="643">
        <v>0</v>
      </c>
      <c r="Q5786" s="643">
        <v>0</v>
      </c>
      <c r="R5786" s="643">
        <v>0</v>
      </c>
      <c r="S5786" s="643">
        <v>0</v>
      </c>
      <c r="T5786" s="643">
        <v>0</v>
      </c>
      <c r="U5786" s="643">
        <v>0</v>
      </c>
      <c r="V5786" s="643">
        <v>0</v>
      </c>
      <c r="W5786" s="643">
        <v>0</v>
      </c>
      <c r="X5786" s="624">
        <v>25</v>
      </c>
      <c r="Y5786" s="643">
        <v>0</v>
      </c>
      <c r="Z5786" s="622" t="s">
        <v>51</v>
      </c>
      <c r="AA5786" s="622" t="s">
        <v>5289</v>
      </c>
      <c r="AB5786" s="622" t="s">
        <v>5289</v>
      </c>
      <c r="AC5786" s="340" t="s">
        <v>5289</v>
      </c>
      <c r="AD5786" s="340" t="s">
        <v>5289</v>
      </c>
      <c r="AE5786" s="340" t="s">
        <v>5289</v>
      </c>
      <c r="AF5786" s="165" t="s">
        <v>5289</v>
      </c>
      <c r="AG5786" s="107"/>
      <c r="AH5786" s="107"/>
      <c r="AI5786" s="107"/>
      <c r="AJ5786" s="107"/>
      <c r="AK5786" s="107"/>
      <c r="AL5786" s="107"/>
    </row>
    <row r="5787" spans="1:38" s="44" customFormat="1" ht="114.75">
      <c r="A5787" s="621">
        <v>10</v>
      </c>
      <c r="B5787" s="121" t="s">
        <v>5985</v>
      </c>
      <c r="C5787" s="121" t="s">
        <v>6004</v>
      </c>
      <c r="D5787" s="121" t="s">
        <v>5986</v>
      </c>
      <c r="E5787" s="624" t="s">
        <v>40</v>
      </c>
      <c r="F5787" s="622" t="s">
        <v>19012</v>
      </c>
      <c r="G5787" s="622" t="s">
        <v>51</v>
      </c>
      <c r="H5787" s="622">
        <v>3</v>
      </c>
      <c r="I5787" s="622" t="s">
        <v>16488</v>
      </c>
      <c r="J5787" s="138"/>
      <c r="K5787" s="138"/>
      <c r="L5787" s="622" t="s">
        <v>51</v>
      </c>
      <c r="M5787" s="202"/>
      <c r="N5787" s="189"/>
      <c r="O5787" s="643">
        <v>0</v>
      </c>
      <c r="P5787" s="643">
        <v>0</v>
      </c>
      <c r="Q5787" s="643">
        <v>0</v>
      </c>
      <c r="R5787" s="643">
        <v>0</v>
      </c>
      <c r="S5787" s="643">
        <v>0</v>
      </c>
      <c r="T5787" s="643">
        <v>0</v>
      </c>
      <c r="U5787" s="643">
        <v>0</v>
      </c>
      <c r="V5787" s="643">
        <v>0</v>
      </c>
      <c r="W5787" s="643">
        <v>0</v>
      </c>
      <c r="X5787" s="624">
        <v>126</v>
      </c>
      <c r="Y5787" s="643">
        <v>0</v>
      </c>
      <c r="Z5787" s="622" t="s">
        <v>51</v>
      </c>
      <c r="AA5787" s="622" t="s">
        <v>5289</v>
      </c>
      <c r="AB5787" s="622" t="s">
        <v>5289</v>
      </c>
      <c r="AC5787" s="340" t="s">
        <v>5289</v>
      </c>
      <c r="AD5787" s="340" t="s">
        <v>5289</v>
      </c>
      <c r="AE5787" s="340" t="s">
        <v>5289</v>
      </c>
      <c r="AF5787" s="165" t="s">
        <v>5289</v>
      </c>
      <c r="AG5787" s="107"/>
      <c r="AH5787" s="107"/>
      <c r="AI5787" s="107"/>
      <c r="AJ5787" s="107"/>
      <c r="AK5787" s="107"/>
      <c r="AL5787" s="107"/>
    </row>
    <row r="5788" spans="1:38" s="44" customFormat="1" ht="89.25">
      <c r="A5788" s="621">
        <v>11</v>
      </c>
      <c r="B5788" s="121" t="s">
        <v>5987</v>
      </c>
      <c r="C5788" s="121" t="s">
        <v>6004</v>
      </c>
      <c r="D5788" s="121" t="s">
        <v>12987</v>
      </c>
      <c r="E5788" s="624" t="s">
        <v>40</v>
      </c>
      <c r="F5788" s="622" t="s">
        <v>51</v>
      </c>
      <c r="G5788" s="138"/>
      <c r="H5788" s="138"/>
      <c r="I5788" s="138"/>
      <c r="J5788" s="138"/>
      <c r="K5788" s="138"/>
      <c r="L5788" s="622" t="s">
        <v>51</v>
      </c>
      <c r="M5788" s="202"/>
      <c r="N5788" s="189"/>
      <c r="O5788" s="643">
        <v>0</v>
      </c>
      <c r="P5788" s="643">
        <v>0</v>
      </c>
      <c r="Q5788" s="643">
        <v>0</v>
      </c>
      <c r="R5788" s="643">
        <v>0</v>
      </c>
      <c r="S5788" s="643">
        <v>0</v>
      </c>
      <c r="T5788" s="643">
        <v>0</v>
      </c>
      <c r="U5788" s="643">
        <v>0</v>
      </c>
      <c r="V5788" s="643">
        <v>0</v>
      </c>
      <c r="W5788" s="643">
        <v>0</v>
      </c>
      <c r="X5788" s="624">
        <v>0</v>
      </c>
      <c r="Y5788" s="643">
        <v>0</v>
      </c>
      <c r="Z5788" s="622" t="s">
        <v>51</v>
      </c>
      <c r="AA5788" s="622" t="s">
        <v>5289</v>
      </c>
      <c r="AB5788" s="622" t="s">
        <v>5289</v>
      </c>
      <c r="AC5788" s="340" t="s">
        <v>5289</v>
      </c>
      <c r="AD5788" s="340" t="s">
        <v>5289</v>
      </c>
      <c r="AE5788" s="340" t="s">
        <v>5289</v>
      </c>
      <c r="AF5788" s="165" t="s">
        <v>5289</v>
      </c>
      <c r="AG5788" s="107"/>
      <c r="AH5788" s="107"/>
      <c r="AI5788" s="107"/>
      <c r="AJ5788" s="107"/>
      <c r="AK5788" s="107"/>
      <c r="AL5788" s="107"/>
    </row>
    <row r="5789" spans="1:38" s="44" customFormat="1" ht="293.25">
      <c r="A5789" s="621">
        <v>12</v>
      </c>
      <c r="B5789" s="121" t="s">
        <v>5988</v>
      </c>
      <c r="C5789" s="121" t="s">
        <v>6004</v>
      </c>
      <c r="D5789" s="121" t="s">
        <v>5989</v>
      </c>
      <c r="E5789" s="624" t="s">
        <v>16478</v>
      </c>
      <c r="F5789" s="622" t="s">
        <v>19012</v>
      </c>
      <c r="G5789" s="622" t="s">
        <v>51</v>
      </c>
      <c r="H5789" s="622">
        <v>3</v>
      </c>
      <c r="I5789" s="622" t="s">
        <v>16488</v>
      </c>
      <c r="J5789" s="138"/>
      <c r="K5789" s="138"/>
      <c r="L5789" s="622" t="s">
        <v>51</v>
      </c>
      <c r="M5789" s="202"/>
      <c r="N5789" s="189"/>
      <c r="O5789" s="643">
        <v>0</v>
      </c>
      <c r="P5789" s="643">
        <v>0</v>
      </c>
      <c r="Q5789" s="643">
        <v>0</v>
      </c>
      <c r="R5789" s="643">
        <v>0</v>
      </c>
      <c r="S5789" s="643">
        <v>0</v>
      </c>
      <c r="T5789" s="643">
        <v>0</v>
      </c>
      <c r="U5789" s="643">
        <v>0</v>
      </c>
      <c r="V5789" s="643">
        <v>0</v>
      </c>
      <c r="W5789" s="643">
        <v>0</v>
      </c>
      <c r="X5789" s="624">
        <v>0</v>
      </c>
      <c r="Y5789" s="643">
        <v>0</v>
      </c>
      <c r="Z5789" s="622" t="s">
        <v>51</v>
      </c>
      <c r="AA5789" s="622" t="s">
        <v>5289</v>
      </c>
      <c r="AB5789" s="622" t="s">
        <v>5289</v>
      </c>
      <c r="AC5789" s="340" t="s">
        <v>5289</v>
      </c>
      <c r="AD5789" s="340" t="s">
        <v>5289</v>
      </c>
      <c r="AE5789" s="340" t="s">
        <v>5289</v>
      </c>
      <c r="AF5789" s="165" t="s">
        <v>5289</v>
      </c>
      <c r="AG5789" s="107"/>
      <c r="AH5789" s="107"/>
      <c r="AI5789" s="107"/>
      <c r="AJ5789" s="107"/>
      <c r="AK5789" s="107"/>
      <c r="AL5789" s="107"/>
    </row>
    <row r="5790" spans="1:38" s="44" customFormat="1" ht="114.75">
      <c r="A5790" s="621">
        <v>13</v>
      </c>
      <c r="B5790" s="121" t="s">
        <v>5990</v>
      </c>
      <c r="C5790" s="121" t="s">
        <v>6004</v>
      </c>
      <c r="D5790" s="121" t="s">
        <v>7105</v>
      </c>
      <c r="E5790" s="622" t="s">
        <v>40</v>
      </c>
      <c r="F5790" s="622" t="s">
        <v>19012</v>
      </c>
      <c r="G5790" s="622" t="s">
        <v>51</v>
      </c>
      <c r="H5790" s="622">
        <v>3</v>
      </c>
      <c r="I5790" s="622" t="s">
        <v>16488</v>
      </c>
      <c r="J5790" s="622" t="s">
        <v>6006</v>
      </c>
      <c r="K5790" s="622" t="s">
        <v>5991</v>
      </c>
      <c r="L5790" s="622" t="s">
        <v>51</v>
      </c>
      <c r="M5790" s="202"/>
      <c r="N5790" s="189"/>
      <c r="O5790" s="643">
        <v>0</v>
      </c>
      <c r="P5790" s="643">
        <v>0</v>
      </c>
      <c r="Q5790" s="643">
        <v>0</v>
      </c>
      <c r="R5790" s="643">
        <v>0</v>
      </c>
      <c r="S5790" s="643">
        <v>0</v>
      </c>
      <c r="T5790" s="643">
        <v>0</v>
      </c>
      <c r="U5790" s="643">
        <v>0</v>
      </c>
      <c r="V5790" s="643">
        <v>0</v>
      </c>
      <c r="W5790" s="643">
        <v>0</v>
      </c>
      <c r="X5790" s="624">
        <v>0</v>
      </c>
      <c r="Y5790" s="643">
        <v>0</v>
      </c>
      <c r="Z5790" s="622" t="s">
        <v>51</v>
      </c>
      <c r="AA5790" s="622" t="s">
        <v>5289</v>
      </c>
      <c r="AB5790" s="622" t="s">
        <v>5289</v>
      </c>
      <c r="AC5790" s="340" t="s">
        <v>5289</v>
      </c>
      <c r="AD5790" s="340" t="s">
        <v>5289</v>
      </c>
      <c r="AE5790" s="340" t="s">
        <v>5289</v>
      </c>
      <c r="AF5790" s="165" t="s">
        <v>5289</v>
      </c>
      <c r="AG5790" s="107"/>
      <c r="AH5790" s="107"/>
      <c r="AI5790" s="107"/>
      <c r="AJ5790" s="107"/>
      <c r="AK5790" s="107"/>
      <c r="AL5790" s="107"/>
    </row>
    <row r="5791" spans="1:38" s="44" customFormat="1" ht="89.25">
      <c r="A5791" s="621">
        <v>14</v>
      </c>
      <c r="B5791" s="121" t="s">
        <v>5992</v>
      </c>
      <c r="C5791" s="121" t="s">
        <v>6004</v>
      </c>
      <c r="D5791" s="121" t="s">
        <v>5993</v>
      </c>
      <c r="E5791" s="622" t="s">
        <v>40</v>
      </c>
      <c r="F5791" s="622" t="s">
        <v>51</v>
      </c>
      <c r="G5791" s="138"/>
      <c r="H5791" s="138"/>
      <c r="I5791" s="138"/>
      <c r="J5791" s="138"/>
      <c r="K5791" s="138"/>
      <c r="L5791" s="622" t="s">
        <v>51</v>
      </c>
      <c r="M5791" s="202"/>
      <c r="N5791" s="189"/>
      <c r="O5791" s="643">
        <v>0</v>
      </c>
      <c r="P5791" s="643">
        <v>0</v>
      </c>
      <c r="Q5791" s="643">
        <v>0</v>
      </c>
      <c r="R5791" s="643">
        <v>0</v>
      </c>
      <c r="S5791" s="643">
        <v>0</v>
      </c>
      <c r="T5791" s="643">
        <v>0</v>
      </c>
      <c r="U5791" s="643">
        <v>0</v>
      </c>
      <c r="V5791" s="643">
        <v>0</v>
      </c>
      <c r="W5791" s="643">
        <v>0</v>
      </c>
      <c r="X5791" s="624">
        <v>596</v>
      </c>
      <c r="Y5791" s="643">
        <v>0</v>
      </c>
      <c r="Z5791" s="622" t="s">
        <v>51</v>
      </c>
      <c r="AA5791" s="622" t="s">
        <v>5289</v>
      </c>
      <c r="AB5791" s="622" t="s">
        <v>5289</v>
      </c>
      <c r="AC5791" s="340" t="s">
        <v>5289</v>
      </c>
      <c r="AD5791" s="340" t="s">
        <v>5289</v>
      </c>
      <c r="AE5791" s="340" t="s">
        <v>5289</v>
      </c>
      <c r="AF5791" s="165" t="s">
        <v>5289</v>
      </c>
      <c r="AG5791" s="107"/>
      <c r="AH5791" s="107"/>
      <c r="AI5791" s="107"/>
      <c r="AJ5791" s="107"/>
      <c r="AK5791" s="107"/>
      <c r="AL5791" s="107"/>
    </row>
    <row r="5792" spans="1:38" s="44" customFormat="1" ht="76.5">
      <c r="A5792" s="621">
        <v>15</v>
      </c>
      <c r="B5792" s="121" t="s">
        <v>3216</v>
      </c>
      <c r="C5792" s="121" t="s">
        <v>6004</v>
      </c>
      <c r="D5792" s="121" t="s">
        <v>5994</v>
      </c>
      <c r="E5792" s="622" t="s">
        <v>40</v>
      </c>
      <c r="F5792" s="622" t="s">
        <v>51</v>
      </c>
      <c r="G5792" s="138"/>
      <c r="H5792" s="138"/>
      <c r="I5792" s="138"/>
      <c r="J5792" s="138"/>
      <c r="K5792" s="138"/>
      <c r="L5792" s="622" t="s">
        <v>51</v>
      </c>
      <c r="M5792" s="202"/>
      <c r="N5792" s="189"/>
      <c r="O5792" s="643">
        <v>0</v>
      </c>
      <c r="P5792" s="643">
        <v>0</v>
      </c>
      <c r="Q5792" s="643">
        <v>0</v>
      </c>
      <c r="R5792" s="643">
        <v>0</v>
      </c>
      <c r="S5792" s="643">
        <v>0</v>
      </c>
      <c r="T5792" s="643">
        <v>0</v>
      </c>
      <c r="U5792" s="643">
        <v>0</v>
      </c>
      <c r="V5792" s="643">
        <v>0</v>
      </c>
      <c r="W5792" s="643">
        <v>0</v>
      </c>
      <c r="X5792" s="624">
        <v>0</v>
      </c>
      <c r="Y5792" s="643">
        <v>0</v>
      </c>
      <c r="Z5792" s="622" t="s">
        <v>51</v>
      </c>
      <c r="AA5792" s="622" t="s">
        <v>5289</v>
      </c>
      <c r="AB5792" s="622" t="s">
        <v>5289</v>
      </c>
      <c r="AC5792" s="340" t="s">
        <v>5289</v>
      </c>
      <c r="AD5792" s="340" t="s">
        <v>5289</v>
      </c>
      <c r="AE5792" s="340" t="s">
        <v>5289</v>
      </c>
      <c r="AF5792" s="165" t="s">
        <v>5289</v>
      </c>
      <c r="AG5792" s="107"/>
      <c r="AH5792" s="107"/>
      <c r="AI5792" s="107"/>
      <c r="AJ5792" s="107"/>
      <c r="AK5792" s="107"/>
      <c r="AL5792" s="107"/>
    </row>
    <row r="5793" spans="1:38" s="44" customFormat="1" ht="76.5">
      <c r="A5793" s="621">
        <v>16</v>
      </c>
      <c r="B5793" s="121" t="s">
        <v>5995</v>
      </c>
      <c r="C5793" s="121" t="s">
        <v>6004</v>
      </c>
      <c r="D5793" s="121" t="s">
        <v>5996</v>
      </c>
      <c r="E5793" s="622" t="s">
        <v>40</v>
      </c>
      <c r="F5793" s="622" t="s">
        <v>51</v>
      </c>
      <c r="G5793" s="138"/>
      <c r="H5793" s="138"/>
      <c r="I5793" s="138"/>
      <c r="J5793" s="138"/>
      <c r="K5793" s="138"/>
      <c r="L5793" s="622" t="s">
        <v>51</v>
      </c>
      <c r="M5793" s="202"/>
      <c r="N5793" s="189"/>
      <c r="O5793" s="643">
        <v>0</v>
      </c>
      <c r="P5793" s="643">
        <v>0</v>
      </c>
      <c r="Q5793" s="643">
        <v>0</v>
      </c>
      <c r="R5793" s="643">
        <v>0</v>
      </c>
      <c r="S5793" s="643">
        <v>0</v>
      </c>
      <c r="T5793" s="643">
        <v>0</v>
      </c>
      <c r="U5793" s="643">
        <v>0</v>
      </c>
      <c r="V5793" s="643">
        <v>0</v>
      </c>
      <c r="W5793" s="643">
        <v>0</v>
      </c>
      <c r="X5793" s="624">
        <v>0</v>
      </c>
      <c r="Y5793" s="643">
        <v>0</v>
      </c>
      <c r="Z5793" s="622" t="s">
        <v>51</v>
      </c>
      <c r="AA5793" s="622" t="s">
        <v>5289</v>
      </c>
      <c r="AB5793" s="622" t="s">
        <v>5289</v>
      </c>
      <c r="AC5793" s="340" t="s">
        <v>5289</v>
      </c>
      <c r="AD5793" s="340" t="s">
        <v>5289</v>
      </c>
      <c r="AE5793" s="340" t="s">
        <v>5289</v>
      </c>
      <c r="AF5793" s="165" t="s">
        <v>5289</v>
      </c>
      <c r="AG5793" s="107"/>
      <c r="AH5793" s="107"/>
      <c r="AI5793" s="107"/>
      <c r="AJ5793" s="107"/>
      <c r="AK5793" s="107"/>
      <c r="AL5793" s="107"/>
    </row>
    <row r="5794" spans="1:38" s="44" customFormat="1" ht="102">
      <c r="A5794" s="621">
        <v>17</v>
      </c>
      <c r="B5794" s="121" t="s">
        <v>5997</v>
      </c>
      <c r="C5794" s="121" t="s">
        <v>6004</v>
      </c>
      <c r="D5794" s="121" t="s">
        <v>5998</v>
      </c>
      <c r="E5794" s="622" t="s">
        <v>40</v>
      </c>
      <c r="F5794" s="622" t="s">
        <v>51</v>
      </c>
      <c r="G5794" s="138"/>
      <c r="H5794" s="138"/>
      <c r="I5794" s="138"/>
      <c r="J5794" s="138"/>
      <c r="K5794" s="138"/>
      <c r="L5794" s="622" t="s">
        <v>51</v>
      </c>
      <c r="M5794" s="202"/>
      <c r="N5794" s="189"/>
      <c r="O5794" s="643">
        <v>0</v>
      </c>
      <c r="P5794" s="643">
        <v>0</v>
      </c>
      <c r="Q5794" s="643">
        <v>0</v>
      </c>
      <c r="R5794" s="643">
        <v>0</v>
      </c>
      <c r="S5794" s="643">
        <v>0</v>
      </c>
      <c r="T5794" s="643">
        <v>0</v>
      </c>
      <c r="U5794" s="643">
        <v>0</v>
      </c>
      <c r="V5794" s="643">
        <v>0</v>
      </c>
      <c r="W5794" s="643">
        <v>0</v>
      </c>
      <c r="X5794" s="624">
        <v>25</v>
      </c>
      <c r="Y5794" s="643">
        <v>0</v>
      </c>
      <c r="Z5794" s="622" t="s">
        <v>51</v>
      </c>
      <c r="AA5794" s="622" t="s">
        <v>5289</v>
      </c>
      <c r="AB5794" s="622" t="s">
        <v>5289</v>
      </c>
      <c r="AC5794" s="340" t="s">
        <v>5289</v>
      </c>
      <c r="AD5794" s="340" t="s">
        <v>5289</v>
      </c>
      <c r="AE5794" s="340" t="s">
        <v>5289</v>
      </c>
      <c r="AF5794" s="165" t="s">
        <v>5289</v>
      </c>
      <c r="AG5794" s="107"/>
      <c r="AH5794" s="107"/>
      <c r="AI5794" s="107"/>
      <c r="AJ5794" s="107"/>
      <c r="AK5794" s="107"/>
      <c r="AL5794" s="107"/>
    </row>
    <row r="5795" spans="1:38" s="44" customFormat="1" ht="114.75">
      <c r="A5795" s="621">
        <v>18</v>
      </c>
      <c r="B5795" s="121" t="s">
        <v>5999</v>
      </c>
      <c r="C5795" s="121" t="s">
        <v>6004</v>
      </c>
      <c r="D5795" s="121" t="s">
        <v>6000</v>
      </c>
      <c r="E5795" s="622" t="s">
        <v>40</v>
      </c>
      <c r="F5795" s="622" t="s">
        <v>51</v>
      </c>
      <c r="G5795" s="138"/>
      <c r="H5795" s="138"/>
      <c r="I5795" s="138"/>
      <c r="J5795" s="138"/>
      <c r="K5795" s="138"/>
      <c r="L5795" s="622" t="s">
        <v>40</v>
      </c>
      <c r="M5795" s="627" t="s">
        <v>18683</v>
      </c>
      <c r="N5795" s="643">
        <v>0</v>
      </c>
      <c r="O5795" s="643">
        <v>0</v>
      </c>
      <c r="P5795" s="643">
        <v>0</v>
      </c>
      <c r="Q5795" s="643">
        <v>0</v>
      </c>
      <c r="R5795" s="643">
        <v>0</v>
      </c>
      <c r="S5795" s="643">
        <v>0</v>
      </c>
      <c r="T5795" s="643">
        <v>0</v>
      </c>
      <c r="U5795" s="643">
        <v>0</v>
      </c>
      <c r="V5795" s="643">
        <v>0</v>
      </c>
      <c r="W5795" s="643">
        <v>0</v>
      </c>
      <c r="X5795" s="624">
        <v>0</v>
      </c>
      <c r="Y5795" s="643">
        <v>0</v>
      </c>
      <c r="Z5795" s="622" t="s">
        <v>51</v>
      </c>
      <c r="AA5795" s="622" t="s">
        <v>5289</v>
      </c>
      <c r="AB5795" s="622" t="s">
        <v>5289</v>
      </c>
      <c r="AC5795" s="340" t="s">
        <v>5289</v>
      </c>
      <c r="AD5795" s="340" t="s">
        <v>5289</v>
      </c>
      <c r="AE5795" s="340" t="s">
        <v>5289</v>
      </c>
      <c r="AF5795" s="165" t="s">
        <v>5289</v>
      </c>
      <c r="AG5795" s="107"/>
      <c r="AH5795" s="107"/>
      <c r="AI5795" s="107"/>
      <c r="AJ5795" s="107"/>
      <c r="AK5795" s="107"/>
      <c r="AL5795" s="107"/>
    </row>
    <row r="5796" spans="1:38" s="44" customFormat="1" ht="114.75">
      <c r="A5796" s="621">
        <v>19</v>
      </c>
      <c r="B5796" s="121" t="s">
        <v>6001</v>
      </c>
      <c r="C5796" s="121" t="s">
        <v>6004</v>
      </c>
      <c r="D5796" s="121" t="s">
        <v>7106</v>
      </c>
      <c r="E5796" s="622" t="s">
        <v>40</v>
      </c>
      <c r="F5796" s="622" t="s">
        <v>19012</v>
      </c>
      <c r="G5796" s="622" t="s">
        <v>51</v>
      </c>
      <c r="H5796" s="622">
        <v>3</v>
      </c>
      <c r="I5796" s="622" t="s">
        <v>16488</v>
      </c>
      <c r="J5796" s="138"/>
      <c r="K5796" s="138"/>
      <c r="L5796" s="622" t="s">
        <v>51</v>
      </c>
      <c r="M5796" s="202"/>
      <c r="N5796" s="189"/>
      <c r="O5796" s="643">
        <v>0</v>
      </c>
      <c r="P5796" s="643">
        <v>0</v>
      </c>
      <c r="Q5796" s="643">
        <v>0</v>
      </c>
      <c r="R5796" s="643">
        <v>0</v>
      </c>
      <c r="S5796" s="643">
        <v>0</v>
      </c>
      <c r="T5796" s="643">
        <v>0</v>
      </c>
      <c r="U5796" s="643">
        <v>0</v>
      </c>
      <c r="V5796" s="643">
        <v>0</v>
      </c>
      <c r="W5796" s="643">
        <v>0</v>
      </c>
      <c r="X5796" s="624">
        <v>3</v>
      </c>
      <c r="Y5796" s="643">
        <v>0</v>
      </c>
      <c r="Z5796" s="622" t="s">
        <v>51</v>
      </c>
      <c r="AA5796" s="622" t="s">
        <v>5289</v>
      </c>
      <c r="AB5796" s="622" t="s">
        <v>5289</v>
      </c>
      <c r="AC5796" s="340" t="s">
        <v>5289</v>
      </c>
      <c r="AD5796" s="340" t="s">
        <v>5289</v>
      </c>
      <c r="AE5796" s="340" t="s">
        <v>5289</v>
      </c>
      <c r="AF5796" s="165" t="s">
        <v>5289</v>
      </c>
      <c r="AG5796" s="107"/>
      <c r="AH5796" s="107"/>
      <c r="AI5796" s="107"/>
      <c r="AJ5796" s="107"/>
      <c r="AK5796" s="107"/>
      <c r="AL5796" s="107"/>
    </row>
    <row r="5797" spans="1:38" s="44" customFormat="1" ht="114.75">
      <c r="A5797" s="621">
        <v>20</v>
      </c>
      <c r="B5797" s="121" t="s">
        <v>620</v>
      </c>
      <c r="C5797" s="121" t="s">
        <v>6004</v>
      </c>
      <c r="D5797" s="121" t="s">
        <v>6002</v>
      </c>
      <c r="E5797" s="622" t="s">
        <v>40</v>
      </c>
      <c r="F5797" s="622" t="s">
        <v>19012</v>
      </c>
      <c r="G5797" s="622" t="s">
        <v>51</v>
      </c>
      <c r="H5797" s="622">
        <v>3</v>
      </c>
      <c r="I5797" s="622" t="s">
        <v>16488</v>
      </c>
      <c r="J5797" s="138"/>
      <c r="K5797" s="138"/>
      <c r="L5797" s="622" t="s">
        <v>51</v>
      </c>
      <c r="M5797" s="202"/>
      <c r="N5797" s="189"/>
      <c r="O5797" s="643">
        <v>0</v>
      </c>
      <c r="P5797" s="643">
        <v>0</v>
      </c>
      <c r="Q5797" s="643">
        <v>0</v>
      </c>
      <c r="R5797" s="643">
        <v>0</v>
      </c>
      <c r="S5797" s="643">
        <v>0</v>
      </c>
      <c r="T5797" s="643">
        <v>0</v>
      </c>
      <c r="U5797" s="643">
        <v>0</v>
      </c>
      <c r="V5797" s="643">
        <v>0</v>
      </c>
      <c r="W5797" s="643">
        <v>0</v>
      </c>
      <c r="X5797" s="624">
        <v>2</v>
      </c>
      <c r="Y5797" s="643">
        <v>0</v>
      </c>
      <c r="Z5797" s="622" t="s">
        <v>51</v>
      </c>
      <c r="AA5797" s="622" t="s">
        <v>5289</v>
      </c>
      <c r="AB5797" s="622" t="s">
        <v>5289</v>
      </c>
      <c r="AC5797" s="340" t="s">
        <v>5289</v>
      </c>
      <c r="AD5797" s="340" t="s">
        <v>5289</v>
      </c>
      <c r="AE5797" s="340" t="s">
        <v>5289</v>
      </c>
      <c r="AF5797" s="165" t="s">
        <v>5289</v>
      </c>
      <c r="AG5797" s="107"/>
      <c r="AH5797" s="107"/>
      <c r="AI5797" s="107"/>
      <c r="AJ5797" s="107"/>
      <c r="AK5797" s="107"/>
      <c r="AL5797" s="107"/>
    </row>
    <row r="5798" spans="1:38" s="44" customFormat="1" ht="114.75">
      <c r="A5798" s="621">
        <v>21</v>
      </c>
      <c r="B5798" s="121" t="s">
        <v>618</v>
      </c>
      <c r="C5798" s="121" t="s">
        <v>6004</v>
      </c>
      <c r="D5798" s="121" t="s">
        <v>7107</v>
      </c>
      <c r="E5798" s="14" t="s">
        <v>40</v>
      </c>
      <c r="F5798" s="622" t="s">
        <v>19012</v>
      </c>
      <c r="G5798" s="622" t="s">
        <v>51</v>
      </c>
      <c r="H5798" s="622">
        <v>3</v>
      </c>
      <c r="I5798" s="622" t="s">
        <v>16488</v>
      </c>
      <c r="J5798" s="138"/>
      <c r="K5798" s="138"/>
      <c r="L5798" s="14" t="s">
        <v>51</v>
      </c>
      <c r="M5798" s="202"/>
      <c r="N5798" s="189"/>
      <c r="O5798" s="187">
        <v>0</v>
      </c>
      <c r="P5798" s="187">
        <v>0</v>
      </c>
      <c r="Q5798" s="187">
        <v>0</v>
      </c>
      <c r="R5798" s="187">
        <v>0</v>
      </c>
      <c r="S5798" s="187">
        <v>0</v>
      </c>
      <c r="T5798" s="187">
        <v>0</v>
      </c>
      <c r="U5798" s="187">
        <v>0</v>
      </c>
      <c r="V5798" s="187">
        <v>0</v>
      </c>
      <c r="W5798" s="187">
        <v>0</v>
      </c>
      <c r="X5798" s="624">
        <v>6</v>
      </c>
      <c r="Y5798" s="187">
        <v>0</v>
      </c>
      <c r="Z5798" s="25" t="s">
        <v>51</v>
      </c>
      <c r="AA5798" s="622" t="s">
        <v>5289</v>
      </c>
      <c r="AB5798" s="622" t="s">
        <v>5289</v>
      </c>
      <c r="AC5798" s="340" t="s">
        <v>5289</v>
      </c>
      <c r="AD5798" s="340" t="s">
        <v>5289</v>
      </c>
      <c r="AE5798" s="340" t="s">
        <v>5289</v>
      </c>
      <c r="AF5798" s="165" t="s">
        <v>5289</v>
      </c>
      <c r="AG5798" s="107"/>
      <c r="AH5798" s="107"/>
      <c r="AI5798" s="107"/>
      <c r="AJ5798" s="107"/>
      <c r="AK5798" s="107"/>
      <c r="AL5798" s="107"/>
    </row>
    <row r="5799" spans="1:38" s="44" customFormat="1" ht="114.75">
      <c r="A5799" s="621">
        <v>22</v>
      </c>
      <c r="B5799" s="121" t="s">
        <v>6003</v>
      </c>
      <c r="C5799" s="121" t="s">
        <v>6004</v>
      </c>
      <c r="D5799" s="121" t="s">
        <v>7108</v>
      </c>
      <c r="E5799" s="14" t="s">
        <v>40</v>
      </c>
      <c r="F5799" s="622" t="s">
        <v>19012</v>
      </c>
      <c r="G5799" s="622" t="s">
        <v>51</v>
      </c>
      <c r="H5799" s="622">
        <v>3</v>
      </c>
      <c r="I5799" s="622" t="s">
        <v>16488</v>
      </c>
      <c r="J5799" s="138"/>
      <c r="K5799" s="138"/>
      <c r="L5799" s="14" t="s">
        <v>51</v>
      </c>
      <c r="M5799" s="202"/>
      <c r="N5799" s="189"/>
      <c r="O5799" s="187">
        <v>0</v>
      </c>
      <c r="P5799" s="187">
        <v>0</v>
      </c>
      <c r="Q5799" s="187">
        <v>0</v>
      </c>
      <c r="R5799" s="187">
        <v>0</v>
      </c>
      <c r="S5799" s="187">
        <v>0</v>
      </c>
      <c r="T5799" s="187">
        <v>0</v>
      </c>
      <c r="U5799" s="187">
        <v>0</v>
      </c>
      <c r="V5799" s="187">
        <v>0</v>
      </c>
      <c r="W5799" s="187">
        <v>0</v>
      </c>
      <c r="X5799" s="624">
        <v>11</v>
      </c>
      <c r="Y5799" s="187">
        <v>0</v>
      </c>
      <c r="Z5799" s="25" t="s">
        <v>51</v>
      </c>
      <c r="AA5799" s="622" t="s">
        <v>5289</v>
      </c>
      <c r="AB5799" s="622" t="s">
        <v>5289</v>
      </c>
      <c r="AC5799" s="340" t="s">
        <v>5289</v>
      </c>
      <c r="AD5799" s="340" t="s">
        <v>5289</v>
      </c>
      <c r="AE5799" s="340" t="s">
        <v>5289</v>
      </c>
      <c r="AF5799" s="165" t="s">
        <v>5289</v>
      </c>
      <c r="AG5799" s="107"/>
      <c r="AH5799" s="107"/>
      <c r="AI5799" s="107"/>
      <c r="AJ5799" s="107"/>
      <c r="AK5799" s="107"/>
      <c r="AL5799" s="107"/>
    </row>
    <row r="5800" spans="1:38" s="44" customFormat="1" ht="89.25">
      <c r="A5800" s="621">
        <v>23</v>
      </c>
      <c r="B5800" s="435" t="s">
        <v>17669</v>
      </c>
      <c r="C5800" s="122" t="s">
        <v>6004</v>
      </c>
      <c r="D5800" s="122" t="s">
        <v>17670</v>
      </c>
      <c r="E5800" s="14" t="s">
        <v>40</v>
      </c>
      <c r="F5800" s="622" t="s">
        <v>51</v>
      </c>
      <c r="G5800" s="138"/>
      <c r="H5800" s="138"/>
      <c r="I5800" s="138"/>
      <c r="J5800" s="138"/>
      <c r="K5800" s="138"/>
      <c r="L5800" s="14"/>
      <c r="M5800" s="202"/>
      <c r="N5800" s="189"/>
      <c r="O5800" s="187">
        <v>0</v>
      </c>
      <c r="P5800" s="187">
        <v>0</v>
      </c>
      <c r="Q5800" s="187">
        <v>0</v>
      </c>
      <c r="R5800" s="187">
        <v>0</v>
      </c>
      <c r="S5800" s="187">
        <v>0</v>
      </c>
      <c r="T5800" s="187">
        <v>0</v>
      </c>
      <c r="U5800" s="187">
        <v>0</v>
      </c>
      <c r="V5800" s="187">
        <v>0</v>
      </c>
      <c r="W5800" s="187">
        <v>0</v>
      </c>
      <c r="X5800" s="624">
        <v>0</v>
      </c>
      <c r="Y5800" s="187">
        <v>0</v>
      </c>
      <c r="Z5800" s="25" t="s">
        <v>51</v>
      </c>
      <c r="AA5800" s="622" t="s">
        <v>5289</v>
      </c>
      <c r="AB5800" s="622" t="s">
        <v>5289</v>
      </c>
      <c r="AC5800" s="340" t="s">
        <v>5289</v>
      </c>
      <c r="AD5800" s="340" t="s">
        <v>5289</v>
      </c>
      <c r="AE5800" s="340" t="s">
        <v>5289</v>
      </c>
      <c r="AF5800" s="165" t="s">
        <v>5289</v>
      </c>
      <c r="AG5800" s="107"/>
      <c r="AH5800" s="107"/>
      <c r="AI5800" s="107"/>
      <c r="AJ5800" s="107"/>
      <c r="AK5800" s="107"/>
      <c r="AL5800" s="107"/>
    </row>
    <row r="5801" spans="1:38" s="44" customFormat="1" ht="15.75" customHeight="1" thickBot="1">
      <c r="A5801" s="18"/>
      <c r="B5801" s="18">
        <v>23</v>
      </c>
      <c r="C5801" s="18"/>
      <c r="D5801" s="18">
        <v>23</v>
      </c>
      <c r="E5801" s="18">
        <v>23</v>
      </c>
      <c r="F5801" s="18">
        <v>12</v>
      </c>
      <c r="G5801" s="18">
        <v>0</v>
      </c>
      <c r="H5801" s="18">
        <v>1</v>
      </c>
      <c r="I5801" s="18"/>
      <c r="J5801" s="18">
        <v>1</v>
      </c>
      <c r="K5801" s="18">
        <v>3</v>
      </c>
      <c r="L5801" s="18">
        <v>2</v>
      </c>
      <c r="M5801" s="200"/>
      <c r="N5801" s="18">
        <f t="shared" ref="N5801:O5801" si="2121">SUM(N5778:N5800)</f>
        <v>0</v>
      </c>
      <c r="O5801" s="18">
        <f t="shared" si="2121"/>
        <v>0</v>
      </c>
      <c r="P5801" s="18">
        <f t="shared" ref="P5801:Q5801" si="2122">SUM(P5778:P5800)</f>
        <v>0</v>
      </c>
      <c r="Q5801" s="18">
        <f t="shared" si="2122"/>
        <v>0</v>
      </c>
      <c r="R5801" s="18">
        <f t="shared" ref="R5801" si="2123">SUM(R5778:R5800)</f>
        <v>0</v>
      </c>
      <c r="S5801" s="18">
        <f t="shared" ref="S5801" si="2124">SUM(S5778:S5800)</f>
        <v>0</v>
      </c>
      <c r="T5801" s="18">
        <f t="shared" ref="T5801:U5801" si="2125">SUM(T5778:T5800)</f>
        <v>0</v>
      </c>
      <c r="U5801" s="18">
        <f t="shared" si="2125"/>
        <v>0</v>
      </c>
      <c r="V5801" s="18">
        <f t="shared" ref="V5801:W5801" si="2126">SUM(V5778:V5800)</f>
        <v>0</v>
      </c>
      <c r="W5801" s="18">
        <f t="shared" si="2126"/>
        <v>0</v>
      </c>
      <c r="X5801" s="18">
        <f t="shared" ref="X5801:Y5801" si="2127">SUM(X5778:X5800)</f>
        <v>1206</v>
      </c>
      <c r="Y5801" s="18">
        <f t="shared" si="2127"/>
        <v>0</v>
      </c>
      <c r="Z5801" s="18">
        <v>0</v>
      </c>
      <c r="AA5801" s="18">
        <v>1</v>
      </c>
      <c r="AB5801" s="18">
        <v>1</v>
      </c>
      <c r="AC5801" s="18"/>
      <c r="AD5801" s="18"/>
      <c r="AE5801" s="18"/>
      <c r="AF5801" s="18"/>
      <c r="AG5801" s="107"/>
      <c r="AH5801" s="107"/>
      <c r="AI5801" s="107"/>
      <c r="AJ5801" s="107"/>
      <c r="AK5801" s="107"/>
      <c r="AL5801" s="107"/>
    </row>
    <row r="5802" spans="1:38" s="44" customFormat="1" ht="15.75" customHeight="1" thickBot="1">
      <c r="A5802" s="660" t="s">
        <v>479</v>
      </c>
      <c r="B5802" s="661"/>
      <c r="C5802" s="661"/>
      <c r="D5802" s="661"/>
      <c r="E5802" s="661"/>
      <c r="F5802" s="661"/>
      <c r="G5802" s="661"/>
      <c r="H5802" s="661"/>
      <c r="I5802" s="661"/>
      <c r="J5802" s="661"/>
      <c r="K5802" s="661"/>
      <c r="L5802" s="661"/>
      <c r="M5802" s="661"/>
      <c r="N5802" s="661"/>
      <c r="O5802" s="661"/>
      <c r="P5802" s="661"/>
      <c r="Q5802" s="661"/>
      <c r="R5802" s="661"/>
      <c r="S5802" s="661"/>
      <c r="T5802" s="661"/>
      <c r="U5802" s="661"/>
      <c r="V5802" s="661"/>
      <c r="W5802" s="661"/>
      <c r="X5802" s="661"/>
      <c r="Y5802" s="661"/>
      <c r="Z5802" s="661"/>
      <c r="AA5802" s="661"/>
      <c r="AB5802" s="661"/>
      <c r="AC5802" s="661"/>
      <c r="AD5802" s="661"/>
      <c r="AE5802" s="661"/>
      <c r="AF5802" s="662"/>
      <c r="AG5802" s="107"/>
      <c r="AH5802" s="107"/>
      <c r="AI5802" s="107"/>
      <c r="AJ5802" s="107"/>
      <c r="AK5802" s="107"/>
      <c r="AL5802" s="107"/>
    </row>
    <row r="5803" spans="1:38" s="44" customFormat="1" ht="242.25">
      <c r="A5803" s="621">
        <v>1</v>
      </c>
      <c r="B5803" s="627" t="s">
        <v>18684</v>
      </c>
      <c r="C5803" s="627" t="s">
        <v>6014</v>
      </c>
      <c r="D5803" s="627" t="s">
        <v>19643</v>
      </c>
      <c r="E5803" s="622" t="s">
        <v>40</v>
      </c>
      <c r="F5803" s="622" t="s">
        <v>19012</v>
      </c>
      <c r="G5803" s="631" t="s">
        <v>40</v>
      </c>
      <c r="H5803" s="624">
        <v>1</v>
      </c>
      <c r="I5803" s="624" t="s">
        <v>18693</v>
      </c>
      <c r="J5803" s="121" t="s">
        <v>6018</v>
      </c>
      <c r="K5803" s="622" t="s">
        <v>6015</v>
      </c>
      <c r="L5803" s="624" t="s">
        <v>40</v>
      </c>
      <c r="M5803" s="627" t="s">
        <v>18698</v>
      </c>
      <c r="N5803" s="643">
        <v>0</v>
      </c>
      <c r="O5803" s="643">
        <v>0</v>
      </c>
      <c r="P5803" s="643">
        <v>0</v>
      </c>
      <c r="Q5803" s="643">
        <v>0</v>
      </c>
      <c r="R5803" s="643">
        <v>0</v>
      </c>
      <c r="S5803" s="643">
        <v>0</v>
      </c>
      <c r="T5803" s="643">
        <v>0</v>
      </c>
      <c r="U5803" s="643">
        <v>0</v>
      </c>
      <c r="V5803" s="643">
        <v>0</v>
      </c>
      <c r="W5803" s="643">
        <v>0</v>
      </c>
      <c r="X5803" s="624">
        <v>65</v>
      </c>
      <c r="Y5803" s="643">
        <v>0</v>
      </c>
      <c r="Z5803" s="622" t="s">
        <v>51</v>
      </c>
      <c r="AA5803" s="121" t="s">
        <v>6979</v>
      </c>
      <c r="AB5803" s="121" t="s">
        <v>6980</v>
      </c>
      <c r="AC5803" s="84" t="s">
        <v>6019</v>
      </c>
      <c r="AD5803" s="84" t="s">
        <v>6020</v>
      </c>
      <c r="AE5803" s="284">
        <v>83954396343</v>
      </c>
      <c r="AF5803" s="84" t="s">
        <v>6021</v>
      </c>
      <c r="AG5803" s="107"/>
      <c r="AH5803" s="107"/>
      <c r="AI5803" s="107"/>
      <c r="AJ5803" s="107"/>
      <c r="AK5803" s="107"/>
      <c r="AL5803" s="107"/>
    </row>
    <row r="5804" spans="1:38" s="44" customFormat="1" ht="89.25">
      <c r="A5804" s="621">
        <v>2</v>
      </c>
      <c r="B5804" s="627" t="s">
        <v>18685</v>
      </c>
      <c r="C5804" s="627" t="s">
        <v>6014</v>
      </c>
      <c r="D5804" s="627" t="s">
        <v>19644</v>
      </c>
      <c r="E5804" s="622" t="s">
        <v>40</v>
      </c>
      <c r="F5804" s="622" t="s">
        <v>51</v>
      </c>
      <c r="G5804" s="138"/>
      <c r="H5804" s="138"/>
      <c r="I5804" s="138"/>
      <c r="J5804" s="138"/>
      <c r="K5804" s="138"/>
      <c r="L5804" s="622" t="s">
        <v>51</v>
      </c>
      <c r="M5804" s="202"/>
      <c r="N5804" s="189"/>
      <c r="O5804" s="643">
        <v>0</v>
      </c>
      <c r="P5804" s="643">
        <v>0</v>
      </c>
      <c r="Q5804" s="643">
        <v>0</v>
      </c>
      <c r="R5804" s="643">
        <v>0</v>
      </c>
      <c r="S5804" s="643">
        <v>0</v>
      </c>
      <c r="T5804" s="643">
        <v>0</v>
      </c>
      <c r="U5804" s="643">
        <v>0</v>
      </c>
      <c r="V5804" s="643">
        <v>0</v>
      </c>
      <c r="W5804" s="643">
        <v>0</v>
      </c>
      <c r="X5804" s="624">
        <v>2</v>
      </c>
      <c r="Y5804" s="643">
        <v>0</v>
      </c>
      <c r="Z5804" s="622" t="s">
        <v>51</v>
      </c>
      <c r="AA5804" s="622" t="s">
        <v>5289</v>
      </c>
      <c r="AB5804" s="622" t="s">
        <v>5289</v>
      </c>
      <c r="AC5804" s="340" t="s">
        <v>5289</v>
      </c>
      <c r="AD5804" s="340" t="s">
        <v>5289</v>
      </c>
      <c r="AE5804" s="340" t="s">
        <v>5289</v>
      </c>
      <c r="AF5804" s="165" t="s">
        <v>5289</v>
      </c>
      <c r="AG5804" s="107"/>
      <c r="AH5804" s="107"/>
      <c r="AI5804" s="107"/>
      <c r="AJ5804" s="107"/>
      <c r="AK5804" s="107"/>
      <c r="AL5804" s="107"/>
    </row>
    <row r="5805" spans="1:38" s="44" customFormat="1" ht="76.5">
      <c r="A5805" s="621">
        <v>3</v>
      </c>
      <c r="B5805" s="627" t="s">
        <v>18686</v>
      </c>
      <c r="C5805" s="627" t="s">
        <v>6014</v>
      </c>
      <c r="D5805" s="24" t="s">
        <v>19645</v>
      </c>
      <c r="E5805" s="622" t="s">
        <v>40</v>
      </c>
      <c r="F5805" s="622" t="s">
        <v>51</v>
      </c>
      <c r="G5805" s="138"/>
      <c r="H5805" s="138"/>
      <c r="I5805" s="138"/>
      <c r="J5805" s="138"/>
      <c r="K5805" s="138"/>
      <c r="L5805" s="622" t="s">
        <v>51</v>
      </c>
      <c r="M5805" s="202"/>
      <c r="N5805" s="189"/>
      <c r="O5805" s="643">
        <v>0</v>
      </c>
      <c r="P5805" s="643">
        <v>0</v>
      </c>
      <c r="Q5805" s="643">
        <v>0</v>
      </c>
      <c r="R5805" s="643">
        <v>0</v>
      </c>
      <c r="S5805" s="643">
        <v>0</v>
      </c>
      <c r="T5805" s="643">
        <v>0</v>
      </c>
      <c r="U5805" s="643">
        <v>0</v>
      </c>
      <c r="V5805" s="643">
        <v>0</v>
      </c>
      <c r="W5805" s="643">
        <v>0</v>
      </c>
      <c r="X5805" s="624">
        <v>97</v>
      </c>
      <c r="Y5805" s="643">
        <v>0</v>
      </c>
      <c r="Z5805" s="622" t="s">
        <v>51</v>
      </c>
      <c r="AA5805" s="622" t="s">
        <v>5289</v>
      </c>
      <c r="AB5805" s="622" t="s">
        <v>5289</v>
      </c>
      <c r="AC5805" s="340" t="s">
        <v>5289</v>
      </c>
      <c r="AD5805" s="340" t="s">
        <v>5289</v>
      </c>
      <c r="AE5805" s="340" t="s">
        <v>5289</v>
      </c>
      <c r="AF5805" s="165" t="s">
        <v>5289</v>
      </c>
      <c r="AG5805" s="107"/>
      <c r="AH5805" s="107"/>
      <c r="AI5805" s="107"/>
      <c r="AJ5805" s="107"/>
      <c r="AK5805" s="107"/>
      <c r="AL5805" s="107"/>
    </row>
    <row r="5806" spans="1:38" s="44" customFormat="1" ht="331.5">
      <c r="A5806" s="621">
        <v>4</v>
      </c>
      <c r="B5806" s="627" t="s">
        <v>18687</v>
      </c>
      <c r="C5806" s="627" t="s">
        <v>6014</v>
      </c>
      <c r="D5806" s="24" t="s">
        <v>19646</v>
      </c>
      <c r="E5806" s="622" t="s">
        <v>40</v>
      </c>
      <c r="F5806" s="622" t="s">
        <v>19012</v>
      </c>
      <c r="G5806" s="631" t="s">
        <v>40</v>
      </c>
      <c r="H5806" s="624">
        <v>1</v>
      </c>
      <c r="I5806" s="624" t="s">
        <v>18693</v>
      </c>
      <c r="J5806" s="138"/>
      <c r="K5806" s="138"/>
      <c r="L5806" s="624" t="s">
        <v>40</v>
      </c>
      <c r="M5806" s="627" t="s">
        <v>18699</v>
      </c>
      <c r="N5806" s="643">
        <v>0</v>
      </c>
      <c r="O5806" s="643">
        <v>0</v>
      </c>
      <c r="P5806" s="643">
        <v>0</v>
      </c>
      <c r="Q5806" s="643">
        <v>0</v>
      </c>
      <c r="R5806" s="643">
        <v>0</v>
      </c>
      <c r="S5806" s="643">
        <v>0</v>
      </c>
      <c r="T5806" s="643">
        <v>0</v>
      </c>
      <c r="U5806" s="643">
        <v>0</v>
      </c>
      <c r="V5806" s="643">
        <v>0</v>
      </c>
      <c r="W5806" s="643">
        <v>0</v>
      </c>
      <c r="X5806" s="624">
        <v>2</v>
      </c>
      <c r="Y5806" s="643">
        <v>0</v>
      </c>
      <c r="Z5806" s="622" t="s">
        <v>51</v>
      </c>
      <c r="AA5806" s="622" t="s">
        <v>5289</v>
      </c>
      <c r="AB5806" s="622" t="s">
        <v>5289</v>
      </c>
      <c r="AC5806" s="340" t="s">
        <v>5289</v>
      </c>
      <c r="AD5806" s="340" t="s">
        <v>5289</v>
      </c>
      <c r="AE5806" s="340" t="s">
        <v>5289</v>
      </c>
      <c r="AF5806" s="165" t="s">
        <v>5289</v>
      </c>
      <c r="AG5806" s="107"/>
      <c r="AH5806" s="107"/>
      <c r="AI5806" s="107"/>
      <c r="AJ5806" s="107"/>
      <c r="AK5806" s="107"/>
      <c r="AL5806" s="107"/>
    </row>
    <row r="5807" spans="1:38" s="44" customFormat="1" ht="382.5">
      <c r="A5807" s="621">
        <v>5</v>
      </c>
      <c r="B5807" s="627" t="s">
        <v>18385</v>
      </c>
      <c r="C5807" s="627" t="s">
        <v>6014</v>
      </c>
      <c r="D5807" s="627" t="s">
        <v>19647</v>
      </c>
      <c r="E5807" s="622" t="s">
        <v>40</v>
      </c>
      <c r="F5807" s="622" t="s">
        <v>19012</v>
      </c>
      <c r="G5807" s="631" t="s">
        <v>40</v>
      </c>
      <c r="H5807" s="624">
        <v>1</v>
      </c>
      <c r="I5807" s="624" t="s">
        <v>18693</v>
      </c>
      <c r="J5807" s="138"/>
      <c r="K5807" s="138"/>
      <c r="L5807" s="624" t="s">
        <v>40</v>
      </c>
      <c r="M5807" s="627" t="s">
        <v>18700</v>
      </c>
      <c r="N5807" s="643">
        <v>0</v>
      </c>
      <c r="O5807" s="643">
        <v>0</v>
      </c>
      <c r="P5807" s="643">
        <v>0</v>
      </c>
      <c r="Q5807" s="643">
        <v>0</v>
      </c>
      <c r="R5807" s="643">
        <v>0</v>
      </c>
      <c r="S5807" s="643">
        <v>0</v>
      </c>
      <c r="T5807" s="643">
        <v>0</v>
      </c>
      <c r="U5807" s="643">
        <v>0</v>
      </c>
      <c r="V5807" s="643">
        <v>0</v>
      </c>
      <c r="W5807" s="643">
        <v>0</v>
      </c>
      <c r="X5807" s="624">
        <v>13</v>
      </c>
      <c r="Y5807" s="643">
        <v>0</v>
      </c>
      <c r="Z5807" s="622" t="s">
        <v>51</v>
      </c>
      <c r="AA5807" s="622" t="s">
        <v>5289</v>
      </c>
      <c r="AB5807" s="622" t="s">
        <v>5289</v>
      </c>
      <c r="AC5807" s="340" t="s">
        <v>5289</v>
      </c>
      <c r="AD5807" s="340" t="s">
        <v>5289</v>
      </c>
      <c r="AE5807" s="340" t="s">
        <v>5289</v>
      </c>
      <c r="AF5807" s="165" t="s">
        <v>5289</v>
      </c>
      <c r="AG5807" s="107"/>
      <c r="AH5807" s="107"/>
      <c r="AI5807" s="107"/>
      <c r="AJ5807" s="107"/>
      <c r="AK5807" s="107"/>
      <c r="AL5807" s="107"/>
    </row>
    <row r="5808" spans="1:38" s="44" customFormat="1" ht="114.75">
      <c r="A5808" s="621">
        <v>6</v>
      </c>
      <c r="B5808" s="627" t="s">
        <v>18273</v>
      </c>
      <c r="C5808" s="627" t="s">
        <v>6014</v>
      </c>
      <c r="D5808" s="627" t="s">
        <v>19648</v>
      </c>
      <c r="E5808" s="622" t="s">
        <v>40</v>
      </c>
      <c r="F5808" s="622" t="s">
        <v>19012</v>
      </c>
      <c r="G5808" s="631" t="s">
        <v>40</v>
      </c>
      <c r="H5808" s="624">
        <v>1</v>
      </c>
      <c r="I5808" s="624" t="s">
        <v>18693</v>
      </c>
      <c r="J5808" s="622" t="s">
        <v>5289</v>
      </c>
      <c r="K5808" s="622" t="s">
        <v>6017</v>
      </c>
      <c r="L5808" s="624" t="s">
        <v>40</v>
      </c>
      <c r="M5808" s="627" t="s">
        <v>18694</v>
      </c>
      <c r="N5808" s="643">
        <v>0</v>
      </c>
      <c r="O5808" s="643">
        <v>0</v>
      </c>
      <c r="P5808" s="643">
        <v>0</v>
      </c>
      <c r="Q5808" s="643">
        <v>0</v>
      </c>
      <c r="R5808" s="643">
        <v>0</v>
      </c>
      <c r="S5808" s="643">
        <v>0</v>
      </c>
      <c r="T5808" s="643">
        <v>0</v>
      </c>
      <c r="U5808" s="643">
        <v>0</v>
      </c>
      <c r="V5808" s="643">
        <v>0</v>
      </c>
      <c r="W5808" s="643">
        <v>0</v>
      </c>
      <c r="X5808" s="624">
        <v>0</v>
      </c>
      <c r="Y5808" s="643">
        <v>0</v>
      </c>
      <c r="Z5808" s="622" t="s">
        <v>51</v>
      </c>
      <c r="AA5808" s="622" t="s">
        <v>5289</v>
      </c>
      <c r="AB5808" s="622" t="s">
        <v>5289</v>
      </c>
      <c r="AC5808" s="340" t="s">
        <v>5289</v>
      </c>
      <c r="AD5808" s="340" t="s">
        <v>5289</v>
      </c>
      <c r="AE5808" s="340" t="s">
        <v>5289</v>
      </c>
      <c r="AF5808" s="165" t="s">
        <v>5289</v>
      </c>
      <c r="AG5808" s="107"/>
      <c r="AH5808" s="107"/>
      <c r="AI5808" s="107"/>
      <c r="AJ5808" s="107"/>
      <c r="AK5808" s="107"/>
      <c r="AL5808" s="107"/>
    </row>
    <row r="5809" spans="1:38" s="44" customFormat="1" ht="114.75">
      <c r="A5809" s="621">
        <v>7</v>
      </c>
      <c r="B5809" s="627" t="s">
        <v>18688</v>
      </c>
      <c r="C5809" s="627" t="s">
        <v>6014</v>
      </c>
      <c r="D5809" s="627" t="s">
        <v>19649</v>
      </c>
      <c r="E5809" s="622" t="s">
        <v>40</v>
      </c>
      <c r="F5809" s="622" t="s">
        <v>19012</v>
      </c>
      <c r="G5809" s="631" t="s">
        <v>40</v>
      </c>
      <c r="H5809" s="624">
        <v>1</v>
      </c>
      <c r="I5809" s="624" t="s">
        <v>18693</v>
      </c>
      <c r="J5809" s="624" t="s">
        <v>5289</v>
      </c>
      <c r="K5809" s="624" t="s">
        <v>6017</v>
      </c>
      <c r="L5809" s="624" t="s">
        <v>40</v>
      </c>
      <c r="M5809" s="887" t="s">
        <v>18695</v>
      </c>
      <c r="N5809" s="643">
        <v>0</v>
      </c>
      <c r="O5809" s="643">
        <v>0</v>
      </c>
      <c r="P5809" s="643">
        <v>0</v>
      </c>
      <c r="Q5809" s="643">
        <v>0</v>
      </c>
      <c r="R5809" s="643">
        <v>0</v>
      </c>
      <c r="S5809" s="643">
        <v>0</v>
      </c>
      <c r="T5809" s="643">
        <v>0</v>
      </c>
      <c r="U5809" s="643">
        <v>0</v>
      </c>
      <c r="V5809" s="643">
        <v>0</v>
      </c>
      <c r="W5809" s="643">
        <v>0</v>
      </c>
      <c r="X5809" s="624">
        <v>0</v>
      </c>
      <c r="Y5809" s="643">
        <v>0</v>
      </c>
      <c r="Z5809" s="622" t="s">
        <v>51</v>
      </c>
      <c r="AA5809" s="622" t="s">
        <v>5289</v>
      </c>
      <c r="AB5809" s="622" t="s">
        <v>5289</v>
      </c>
      <c r="AC5809" s="340" t="s">
        <v>5289</v>
      </c>
      <c r="AD5809" s="340" t="s">
        <v>5289</v>
      </c>
      <c r="AE5809" s="340" t="s">
        <v>5289</v>
      </c>
      <c r="AF5809" s="165" t="s">
        <v>5289</v>
      </c>
      <c r="AG5809" s="107"/>
      <c r="AH5809" s="107"/>
      <c r="AI5809" s="107"/>
      <c r="AJ5809" s="107"/>
      <c r="AK5809" s="107"/>
      <c r="AL5809" s="107"/>
    </row>
    <row r="5810" spans="1:38" s="44" customFormat="1" ht="216.75">
      <c r="A5810" s="621">
        <v>8</v>
      </c>
      <c r="B5810" s="627" t="s">
        <v>18689</v>
      </c>
      <c r="C5810" s="627" t="s">
        <v>18690</v>
      </c>
      <c r="D5810" s="627" t="s">
        <v>19650</v>
      </c>
      <c r="E5810" s="622" t="s">
        <v>40</v>
      </c>
      <c r="F5810" s="622" t="s">
        <v>19012</v>
      </c>
      <c r="G5810" s="631" t="s">
        <v>40</v>
      </c>
      <c r="H5810" s="624">
        <v>1</v>
      </c>
      <c r="I5810" s="624" t="s">
        <v>18693</v>
      </c>
      <c r="J5810" s="138"/>
      <c r="K5810" s="138"/>
      <c r="L5810" s="624" t="s">
        <v>40</v>
      </c>
      <c r="M5810" s="627" t="s">
        <v>13019</v>
      </c>
      <c r="N5810" s="643">
        <v>0</v>
      </c>
      <c r="O5810" s="643">
        <v>0</v>
      </c>
      <c r="P5810" s="643">
        <v>0</v>
      </c>
      <c r="Q5810" s="643">
        <v>0</v>
      </c>
      <c r="R5810" s="643">
        <v>0</v>
      </c>
      <c r="S5810" s="643">
        <v>0</v>
      </c>
      <c r="T5810" s="643">
        <v>0</v>
      </c>
      <c r="U5810" s="643">
        <v>0</v>
      </c>
      <c r="V5810" s="643">
        <v>0</v>
      </c>
      <c r="W5810" s="643">
        <v>0</v>
      </c>
      <c r="X5810" s="624">
        <v>11</v>
      </c>
      <c r="Y5810" s="643">
        <v>0</v>
      </c>
      <c r="Z5810" s="622" t="s">
        <v>51</v>
      </c>
      <c r="AA5810" s="622"/>
      <c r="AB5810" s="622"/>
      <c r="AC5810" s="340"/>
      <c r="AD5810" s="340"/>
      <c r="AE5810" s="340"/>
      <c r="AF5810" s="340"/>
      <c r="AG5810" s="107"/>
      <c r="AH5810" s="107"/>
      <c r="AI5810" s="107"/>
      <c r="AJ5810" s="107"/>
      <c r="AK5810" s="107"/>
      <c r="AL5810" s="107"/>
    </row>
    <row r="5811" spans="1:38" s="44" customFormat="1" ht="140.25">
      <c r="A5811" s="621">
        <v>9</v>
      </c>
      <c r="B5811" s="627" t="s">
        <v>18691</v>
      </c>
      <c r="C5811" s="627" t="s">
        <v>18690</v>
      </c>
      <c r="D5811" s="627" t="s">
        <v>19651</v>
      </c>
      <c r="E5811" s="622" t="s">
        <v>40</v>
      </c>
      <c r="F5811" s="622" t="s">
        <v>19012</v>
      </c>
      <c r="G5811" s="631" t="s">
        <v>40</v>
      </c>
      <c r="H5811" s="624">
        <v>1</v>
      </c>
      <c r="I5811" s="624" t="s">
        <v>18693</v>
      </c>
      <c r="J5811" s="138"/>
      <c r="K5811" s="138"/>
      <c r="L5811" s="624" t="s">
        <v>40</v>
      </c>
      <c r="M5811" s="627" t="s">
        <v>18696</v>
      </c>
      <c r="N5811" s="643">
        <v>0</v>
      </c>
      <c r="O5811" s="643">
        <v>0</v>
      </c>
      <c r="P5811" s="643">
        <v>0</v>
      </c>
      <c r="Q5811" s="643">
        <v>0</v>
      </c>
      <c r="R5811" s="643">
        <v>0</v>
      </c>
      <c r="S5811" s="643">
        <v>0</v>
      </c>
      <c r="T5811" s="643">
        <v>0</v>
      </c>
      <c r="U5811" s="643">
        <v>0</v>
      </c>
      <c r="V5811" s="643">
        <v>0</v>
      </c>
      <c r="W5811" s="643">
        <v>0</v>
      </c>
      <c r="X5811" s="624">
        <v>1</v>
      </c>
      <c r="Y5811" s="643">
        <v>0</v>
      </c>
      <c r="Z5811" s="622" t="s">
        <v>51</v>
      </c>
      <c r="AA5811" s="622"/>
      <c r="AB5811" s="622"/>
      <c r="AC5811" s="340"/>
      <c r="AD5811" s="340"/>
      <c r="AE5811" s="340"/>
      <c r="AF5811" s="340"/>
      <c r="AG5811" s="107"/>
      <c r="AH5811" s="107"/>
      <c r="AI5811" s="107"/>
      <c r="AJ5811" s="107"/>
      <c r="AK5811" s="107"/>
      <c r="AL5811" s="107"/>
    </row>
    <row r="5812" spans="1:38" s="44" customFormat="1" ht="114.75">
      <c r="A5812" s="621">
        <v>10</v>
      </c>
      <c r="B5812" s="627" t="s">
        <v>125</v>
      </c>
      <c r="C5812" s="627" t="s">
        <v>18690</v>
      </c>
      <c r="D5812" s="627" t="s">
        <v>19652</v>
      </c>
      <c r="E5812" s="622" t="s">
        <v>40</v>
      </c>
      <c r="F5812" s="622" t="s">
        <v>19012</v>
      </c>
      <c r="G5812" s="631" t="s">
        <v>40</v>
      </c>
      <c r="H5812" s="624">
        <v>1</v>
      </c>
      <c r="I5812" s="624" t="s">
        <v>18693</v>
      </c>
      <c r="J5812" s="138"/>
      <c r="K5812" s="138"/>
      <c r="L5812" s="622" t="s">
        <v>51</v>
      </c>
      <c r="M5812" s="202"/>
      <c r="N5812" s="189"/>
      <c r="O5812" s="643">
        <v>0</v>
      </c>
      <c r="P5812" s="643">
        <v>0</v>
      </c>
      <c r="Q5812" s="643">
        <v>0</v>
      </c>
      <c r="R5812" s="643">
        <v>0</v>
      </c>
      <c r="S5812" s="643">
        <v>0</v>
      </c>
      <c r="T5812" s="643">
        <v>0</v>
      </c>
      <c r="U5812" s="643">
        <v>0</v>
      </c>
      <c r="V5812" s="643">
        <v>0</v>
      </c>
      <c r="W5812" s="643">
        <v>0</v>
      </c>
      <c r="X5812" s="624">
        <v>1</v>
      </c>
      <c r="Y5812" s="643">
        <v>0</v>
      </c>
      <c r="Z5812" s="622" t="s">
        <v>51</v>
      </c>
      <c r="AA5812" s="622"/>
      <c r="AB5812" s="622"/>
      <c r="AC5812" s="340"/>
      <c r="AD5812" s="340"/>
      <c r="AE5812" s="340"/>
      <c r="AF5812" s="340"/>
      <c r="AG5812" s="107"/>
      <c r="AH5812" s="107"/>
      <c r="AI5812" s="107"/>
      <c r="AJ5812" s="107"/>
      <c r="AK5812" s="107"/>
      <c r="AL5812" s="107"/>
    </row>
    <row r="5813" spans="1:38" s="44" customFormat="1" ht="114.75">
      <c r="A5813" s="621">
        <v>11</v>
      </c>
      <c r="B5813" s="627" t="s">
        <v>18692</v>
      </c>
      <c r="C5813" s="627" t="s">
        <v>18690</v>
      </c>
      <c r="D5813" s="627" t="s">
        <v>19653</v>
      </c>
      <c r="E5813" s="622" t="s">
        <v>40</v>
      </c>
      <c r="F5813" s="622" t="s">
        <v>19012</v>
      </c>
      <c r="G5813" s="631" t="s">
        <v>40</v>
      </c>
      <c r="H5813" s="624">
        <v>1</v>
      </c>
      <c r="I5813" s="624" t="s">
        <v>18693</v>
      </c>
      <c r="J5813" s="138"/>
      <c r="K5813" s="138"/>
      <c r="L5813" s="624" t="s">
        <v>40</v>
      </c>
      <c r="M5813" s="627" t="s">
        <v>18701</v>
      </c>
      <c r="N5813" s="643">
        <v>0</v>
      </c>
      <c r="O5813" s="643">
        <v>0</v>
      </c>
      <c r="P5813" s="643">
        <v>0</v>
      </c>
      <c r="Q5813" s="643">
        <v>0</v>
      </c>
      <c r="R5813" s="643">
        <v>0</v>
      </c>
      <c r="S5813" s="643">
        <v>0</v>
      </c>
      <c r="T5813" s="643">
        <v>0</v>
      </c>
      <c r="U5813" s="643">
        <v>0</v>
      </c>
      <c r="V5813" s="643">
        <v>0</v>
      </c>
      <c r="W5813" s="643">
        <v>0</v>
      </c>
      <c r="X5813" s="624">
        <v>14</v>
      </c>
      <c r="Y5813" s="643">
        <v>0</v>
      </c>
      <c r="Z5813" s="622" t="s">
        <v>51</v>
      </c>
      <c r="AA5813" s="622"/>
      <c r="AB5813" s="622"/>
      <c r="AC5813" s="340"/>
      <c r="AD5813" s="340"/>
      <c r="AE5813" s="340"/>
      <c r="AF5813" s="340"/>
      <c r="AG5813" s="107"/>
      <c r="AH5813" s="107"/>
      <c r="AI5813" s="107"/>
      <c r="AJ5813" s="107"/>
      <c r="AK5813" s="107"/>
      <c r="AL5813" s="107"/>
    </row>
    <row r="5814" spans="1:38" s="44" customFormat="1" ht="114.75">
      <c r="A5814" s="621">
        <v>12</v>
      </c>
      <c r="B5814" s="627" t="s">
        <v>3952</v>
      </c>
      <c r="C5814" s="627" t="s">
        <v>18690</v>
      </c>
      <c r="D5814" s="627" t="s">
        <v>19654</v>
      </c>
      <c r="E5814" s="622" t="s">
        <v>40</v>
      </c>
      <c r="F5814" s="622" t="s">
        <v>19012</v>
      </c>
      <c r="G5814" s="631" t="s">
        <v>40</v>
      </c>
      <c r="H5814" s="624">
        <v>1</v>
      </c>
      <c r="I5814" s="624" t="s">
        <v>18693</v>
      </c>
      <c r="J5814" s="138"/>
      <c r="K5814" s="138"/>
      <c r="L5814" s="624" t="s">
        <v>40</v>
      </c>
      <c r="M5814" s="627" t="s">
        <v>18697</v>
      </c>
      <c r="N5814" s="643">
        <v>0</v>
      </c>
      <c r="O5814" s="643">
        <v>0</v>
      </c>
      <c r="P5814" s="643">
        <v>0</v>
      </c>
      <c r="Q5814" s="643">
        <v>0</v>
      </c>
      <c r="R5814" s="643">
        <v>0</v>
      </c>
      <c r="S5814" s="643">
        <v>0</v>
      </c>
      <c r="T5814" s="643">
        <v>0</v>
      </c>
      <c r="U5814" s="643">
        <v>0</v>
      </c>
      <c r="V5814" s="643">
        <v>0</v>
      </c>
      <c r="W5814" s="643">
        <v>0</v>
      </c>
      <c r="X5814" s="624">
        <v>0</v>
      </c>
      <c r="Y5814" s="643">
        <v>0</v>
      </c>
      <c r="Z5814" s="622" t="s">
        <v>51</v>
      </c>
      <c r="AA5814" s="622"/>
      <c r="AB5814" s="622"/>
      <c r="AC5814" s="340"/>
      <c r="AD5814" s="340"/>
      <c r="AE5814" s="340"/>
      <c r="AF5814" s="340"/>
      <c r="AG5814" s="107"/>
      <c r="AH5814" s="107"/>
      <c r="AI5814" s="107"/>
      <c r="AJ5814" s="107"/>
      <c r="AK5814" s="107"/>
      <c r="AL5814" s="107"/>
    </row>
    <row r="5815" spans="1:38" s="44" customFormat="1" ht="204">
      <c r="A5815" s="621">
        <v>13</v>
      </c>
      <c r="B5815" s="627" t="s">
        <v>18175</v>
      </c>
      <c r="C5815" s="627" t="s">
        <v>18690</v>
      </c>
      <c r="D5815" s="627" t="s">
        <v>19655</v>
      </c>
      <c r="E5815" s="622" t="s">
        <v>40</v>
      </c>
      <c r="F5815" s="622" t="s">
        <v>51</v>
      </c>
      <c r="G5815" s="138"/>
      <c r="H5815" s="138"/>
      <c r="I5815" s="138"/>
      <c r="J5815" s="138"/>
      <c r="K5815" s="138"/>
      <c r="L5815" s="624" t="s">
        <v>40</v>
      </c>
      <c r="M5815" s="627" t="s">
        <v>19656</v>
      </c>
      <c r="N5815" s="643">
        <v>0</v>
      </c>
      <c r="O5815" s="643">
        <v>0</v>
      </c>
      <c r="P5815" s="643">
        <v>0</v>
      </c>
      <c r="Q5815" s="643">
        <v>0</v>
      </c>
      <c r="R5815" s="643">
        <v>0</v>
      </c>
      <c r="S5815" s="643">
        <v>0</v>
      </c>
      <c r="T5815" s="643">
        <v>0</v>
      </c>
      <c r="U5815" s="643">
        <v>0</v>
      </c>
      <c r="V5815" s="643">
        <v>0</v>
      </c>
      <c r="W5815" s="643">
        <v>0</v>
      </c>
      <c r="X5815" s="624">
        <v>0</v>
      </c>
      <c r="Y5815" s="643">
        <v>0</v>
      </c>
      <c r="Z5815" s="622" t="s">
        <v>51</v>
      </c>
      <c r="AA5815" s="622"/>
      <c r="AB5815" s="622"/>
      <c r="AC5815" s="340"/>
      <c r="AD5815" s="340"/>
      <c r="AE5815" s="340"/>
      <c r="AF5815" s="340"/>
      <c r="AG5815" s="107"/>
      <c r="AH5815" s="107"/>
      <c r="AI5815" s="107"/>
      <c r="AJ5815" s="107"/>
      <c r="AK5815" s="107"/>
      <c r="AL5815" s="107"/>
    </row>
    <row r="5816" spans="1:38" s="44" customFormat="1" ht="165.75">
      <c r="A5816" s="621">
        <v>14</v>
      </c>
      <c r="B5816" s="627" t="s">
        <v>579</v>
      </c>
      <c r="C5816" s="627" t="s">
        <v>18690</v>
      </c>
      <c r="D5816" s="627" t="s">
        <v>19657</v>
      </c>
      <c r="E5816" s="622" t="s">
        <v>40</v>
      </c>
      <c r="F5816" s="622" t="s">
        <v>51</v>
      </c>
      <c r="G5816" s="138"/>
      <c r="H5816" s="138"/>
      <c r="I5816" s="138"/>
      <c r="J5816" s="138"/>
      <c r="K5816" s="138"/>
      <c r="L5816" s="624" t="s">
        <v>40</v>
      </c>
      <c r="M5816" s="627" t="s">
        <v>18702</v>
      </c>
      <c r="N5816" s="643">
        <v>0</v>
      </c>
      <c r="O5816" s="643">
        <v>0</v>
      </c>
      <c r="P5816" s="643">
        <v>0</v>
      </c>
      <c r="Q5816" s="643">
        <v>0</v>
      </c>
      <c r="R5816" s="643">
        <v>0</v>
      </c>
      <c r="S5816" s="643">
        <v>0</v>
      </c>
      <c r="T5816" s="643">
        <v>0</v>
      </c>
      <c r="U5816" s="643">
        <v>0</v>
      </c>
      <c r="V5816" s="643">
        <v>0</v>
      </c>
      <c r="W5816" s="643">
        <v>0</v>
      </c>
      <c r="X5816" s="624">
        <v>0</v>
      </c>
      <c r="Y5816" s="643">
        <v>0</v>
      </c>
      <c r="Z5816" s="622" t="s">
        <v>51</v>
      </c>
      <c r="AA5816" s="622"/>
      <c r="AB5816" s="622"/>
      <c r="AC5816" s="340"/>
      <c r="AD5816" s="340"/>
      <c r="AE5816" s="340"/>
      <c r="AF5816" s="340"/>
      <c r="AG5816" s="107"/>
      <c r="AH5816" s="107"/>
      <c r="AI5816" s="107"/>
      <c r="AJ5816" s="107"/>
      <c r="AK5816" s="107"/>
      <c r="AL5816" s="107"/>
    </row>
    <row r="5817" spans="1:38" s="44" customFormat="1" ht="127.5">
      <c r="A5817" s="621">
        <v>15</v>
      </c>
      <c r="B5817" s="48" t="s">
        <v>16609</v>
      </c>
      <c r="C5817" s="627" t="s">
        <v>18690</v>
      </c>
      <c r="D5817" s="24" t="s">
        <v>18264</v>
      </c>
      <c r="E5817" s="622" t="s">
        <v>40</v>
      </c>
      <c r="F5817" s="622" t="s">
        <v>51</v>
      </c>
      <c r="G5817" s="138"/>
      <c r="H5817" s="138"/>
      <c r="I5817" s="138"/>
      <c r="J5817" s="138"/>
      <c r="K5817" s="138"/>
      <c r="L5817" s="622" t="s">
        <v>51</v>
      </c>
      <c r="M5817" s="202"/>
      <c r="N5817" s="189"/>
      <c r="O5817" s="643">
        <v>0</v>
      </c>
      <c r="P5817" s="643">
        <v>0</v>
      </c>
      <c r="Q5817" s="643">
        <v>0</v>
      </c>
      <c r="R5817" s="643">
        <v>0</v>
      </c>
      <c r="S5817" s="643">
        <v>0</v>
      </c>
      <c r="T5817" s="643">
        <v>0</v>
      </c>
      <c r="U5817" s="643">
        <v>0</v>
      </c>
      <c r="V5817" s="643">
        <v>0</v>
      </c>
      <c r="W5817" s="643">
        <v>0</v>
      </c>
      <c r="X5817" s="624">
        <v>0</v>
      </c>
      <c r="Y5817" s="643">
        <v>0</v>
      </c>
      <c r="Z5817" s="622" t="s">
        <v>51</v>
      </c>
      <c r="AA5817" s="622"/>
      <c r="AB5817" s="622"/>
      <c r="AC5817" s="340"/>
      <c r="AD5817" s="340"/>
      <c r="AE5817" s="340"/>
      <c r="AF5817" s="340"/>
      <c r="AG5817" s="107"/>
      <c r="AH5817" s="107"/>
      <c r="AI5817" s="107"/>
      <c r="AJ5817" s="107"/>
      <c r="AK5817" s="107"/>
      <c r="AL5817" s="107"/>
    </row>
    <row r="5818" spans="1:38" s="44" customFormat="1" ht="15.75" customHeight="1" thickBot="1">
      <c r="A5818" s="18"/>
      <c r="B5818" s="18">
        <v>15</v>
      </c>
      <c r="C5818" s="18"/>
      <c r="D5818" s="18">
        <v>15</v>
      </c>
      <c r="E5818" s="18">
        <v>15</v>
      </c>
      <c r="F5818" s="18">
        <v>10</v>
      </c>
      <c r="G5818" s="18">
        <v>10</v>
      </c>
      <c r="H5818" s="18">
        <v>1</v>
      </c>
      <c r="I5818" s="18"/>
      <c r="J5818" s="18">
        <v>1</v>
      </c>
      <c r="K5818" s="18">
        <v>3</v>
      </c>
      <c r="L5818" s="18">
        <v>11</v>
      </c>
      <c r="M5818" s="200"/>
      <c r="N5818" s="18">
        <f t="shared" ref="N5818:O5818" si="2128">SUM(N5803:N5817)</f>
        <v>0</v>
      </c>
      <c r="O5818" s="18">
        <f t="shared" si="2128"/>
        <v>0</v>
      </c>
      <c r="P5818" s="18">
        <f t="shared" ref="P5818:Q5818" si="2129">SUM(P5803:P5817)</f>
        <v>0</v>
      </c>
      <c r="Q5818" s="18">
        <f t="shared" si="2129"/>
        <v>0</v>
      </c>
      <c r="R5818" s="18">
        <f t="shared" ref="R5818" si="2130">SUM(R5803:R5817)</f>
        <v>0</v>
      </c>
      <c r="S5818" s="18">
        <f t="shared" ref="S5818" si="2131">SUM(S5803:S5817)</f>
        <v>0</v>
      </c>
      <c r="T5818" s="18">
        <f t="shared" ref="T5818:U5818" si="2132">SUM(T5803:T5817)</f>
        <v>0</v>
      </c>
      <c r="U5818" s="18">
        <f t="shared" si="2132"/>
        <v>0</v>
      </c>
      <c r="V5818" s="18">
        <f t="shared" ref="V5818:W5818" si="2133">SUM(V5803:V5817)</f>
        <v>0</v>
      </c>
      <c r="W5818" s="18">
        <f t="shared" si="2133"/>
        <v>0</v>
      </c>
      <c r="X5818" s="18">
        <f t="shared" ref="X5818:Y5818" si="2134">SUM(X5803:X5817)</f>
        <v>206</v>
      </c>
      <c r="Y5818" s="18">
        <f t="shared" si="2134"/>
        <v>0</v>
      </c>
      <c r="Z5818" s="18">
        <v>0</v>
      </c>
      <c r="AA5818" s="18">
        <v>1</v>
      </c>
      <c r="AB5818" s="18">
        <v>1</v>
      </c>
      <c r="AC5818" s="18"/>
      <c r="AD5818" s="18"/>
      <c r="AE5818" s="18"/>
      <c r="AF5818" s="18"/>
      <c r="AG5818" s="107"/>
      <c r="AH5818" s="107"/>
      <c r="AI5818" s="107"/>
      <c r="AJ5818" s="107"/>
      <c r="AK5818" s="107"/>
      <c r="AL5818" s="107"/>
    </row>
    <row r="5819" spans="1:38" s="44" customFormat="1" ht="15.75" customHeight="1" thickBot="1">
      <c r="A5819" s="660" t="s">
        <v>480</v>
      </c>
      <c r="B5819" s="661"/>
      <c r="C5819" s="661"/>
      <c r="D5819" s="661"/>
      <c r="E5819" s="661"/>
      <c r="F5819" s="661"/>
      <c r="G5819" s="661"/>
      <c r="H5819" s="661"/>
      <c r="I5819" s="661"/>
      <c r="J5819" s="661"/>
      <c r="K5819" s="661"/>
      <c r="L5819" s="661"/>
      <c r="M5819" s="661"/>
      <c r="N5819" s="661"/>
      <c r="O5819" s="661"/>
      <c r="P5819" s="661"/>
      <c r="Q5819" s="661"/>
      <c r="R5819" s="661"/>
      <c r="S5819" s="661"/>
      <c r="T5819" s="661"/>
      <c r="U5819" s="661"/>
      <c r="V5819" s="661"/>
      <c r="W5819" s="661"/>
      <c r="X5819" s="661"/>
      <c r="Y5819" s="661"/>
      <c r="Z5819" s="661"/>
      <c r="AA5819" s="661"/>
      <c r="AB5819" s="661"/>
      <c r="AC5819" s="661"/>
      <c r="AD5819" s="661"/>
      <c r="AE5819" s="661"/>
      <c r="AF5819" s="662"/>
      <c r="AG5819" s="107"/>
      <c r="AH5819" s="107"/>
      <c r="AI5819" s="107"/>
      <c r="AJ5819" s="107"/>
      <c r="AK5819" s="107"/>
      <c r="AL5819" s="107"/>
    </row>
    <row r="5820" spans="1:38" s="44" customFormat="1" ht="178.5">
      <c r="A5820" s="621">
        <v>1</v>
      </c>
      <c r="B5820" s="626" t="s">
        <v>6022</v>
      </c>
      <c r="C5820" s="29" t="s">
        <v>18703</v>
      </c>
      <c r="D5820" s="626" t="s">
        <v>19658</v>
      </c>
      <c r="E5820" s="624" t="s">
        <v>40</v>
      </c>
      <c r="F5820" s="622" t="s">
        <v>19012</v>
      </c>
      <c r="G5820" s="631" t="s">
        <v>40</v>
      </c>
      <c r="H5820" s="624">
        <v>1</v>
      </c>
      <c r="I5820" s="624" t="s">
        <v>18693</v>
      </c>
      <c r="J5820" s="4" t="s">
        <v>6031</v>
      </c>
      <c r="K5820" s="622" t="s">
        <v>6023</v>
      </c>
      <c r="L5820" s="622" t="s">
        <v>51</v>
      </c>
      <c r="M5820" s="202"/>
      <c r="N5820" s="189"/>
      <c r="O5820" s="643">
        <v>0</v>
      </c>
      <c r="P5820" s="643">
        <v>0</v>
      </c>
      <c r="Q5820" s="643">
        <v>0</v>
      </c>
      <c r="R5820" s="643">
        <v>0</v>
      </c>
      <c r="S5820" s="643">
        <v>0</v>
      </c>
      <c r="T5820" s="643">
        <v>0</v>
      </c>
      <c r="U5820" s="643">
        <v>0</v>
      </c>
      <c r="V5820" s="643">
        <v>0</v>
      </c>
      <c r="W5820" s="643">
        <v>0</v>
      </c>
      <c r="X5820" s="624">
        <v>1</v>
      </c>
      <c r="Y5820" s="643">
        <v>0</v>
      </c>
      <c r="Z5820" s="622" t="s">
        <v>51</v>
      </c>
      <c r="AA5820" s="4" t="s">
        <v>6032</v>
      </c>
      <c r="AB5820" s="4" t="s">
        <v>6033</v>
      </c>
      <c r="AC5820" s="340" t="s">
        <v>6034</v>
      </c>
      <c r="AD5820" s="340" t="s">
        <v>6035</v>
      </c>
      <c r="AE5820" s="340">
        <v>89041467996</v>
      </c>
      <c r="AF5820" s="168" t="s">
        <v>6036</v>
      </c>
      <c r="AG5820" s="107"/>
      <c r="AH5820" s="107"/>
      <c r="AI5820" s="107"/>
      <c r="AJ5820" s="107"/>
      <c r="AK5820" s="107"/>
      <c r="AL5820" s="107"/>
    </row>
    <row r="5821" spans="1:38" s="44" customFormat="1" ht="114.75">
      <c r="A5821" s="621">
        <v>2</v>
      </c>
      <c r="B5821" s="626" t="s">
        <v>6024</v>
      </c>
      <c r="C5821" s="29" t="s">
        <v>18703</v>
      </c>
      <c r="D5821" s="627" t="s">
        <v>18704</v>
      </c>
      <c r="E5821" s="624" t="s">
        <v>40</v>
      </c>
      <c r="F5821" s="622" t="s">
        <v>19012</v>
      </c>
      <c r="G5821" s="631" t="s">
        <v>40</v>
      </c>
      <c r="H5821" s="624">
        <v>1</v>
      </c>
      <c r="I5821" s="624" t="s">
        <v>18693</v>
      </c>
      <c r="J5821" s="622" t="s">
        <v>5289</v>
      </c>
      <c r="K5821" s="622" t="s">
        <v>6023</v>
      </c>
      <c r="L5821" s="622" t="s">
        <v>51</v>
      </c>
      <c r="M5821" s="202"/>
      <c r="N5821" s="189"/>
      <c r="O5821" s="643">
        <v>0</v>
      </c>
      <c r="P5821" s="643">
        <v>0</v>
      </c>
      <c r="Q5821" s="643">
        <v>0</v>
      </c>
      <c r="R5821" s="643">
        <v>0</v>
      </c>
      <c r="S5821" s="643">
        <v>0</v>
      </c>
      <c r="T5821" s="643">
        <v>0</v>
      </c>
      <c r="U5821" s="643">
        <v>0</v>
      </c>
      <c r="V5821" s="643">
        <v>0</v>
      </c>
      <c r="W5821" s="643">
        <v>0</v>
      </c>
      <c r="X5821" s="624">
        <v>0</v>
      </c>
      <c r="Y5821" s="643">
        <v>0</v>
      </c>
      <c r="Z5821" s="622" t="s">
        <v>51</v>
      </c>
      <c r="AA5821" s="622" t="s">
        <v>5289</v>
      </c>
      <c r="AB5821" s="622" t="s">
        <v>5289</v>
      </c>
      <c r="AC5821" s="340" t="s">
        <v>5289</v>
      </c>
      <c r="AD5821" s="340" t="s">
        <v>5289</v>
      </c>
      <c r="AE5821" s="340" t="s">
        <v>5289</v>
      </c>
      <c r="AF5821" s="165" t="s">
        <v>5289</v>
      </c>
      <c r="AG5821" s="107"/>
      <c r="AH5821" s="107"/>
      <c r="AI5821" s="107"/>
      <c r="AJ5821" s="107"/>
      <c r="AK5821" s="107"/>
      <c r="AL5821" s="107"/>
    </row>
    <row r="5822" spans="1:38" s="44" customFormat="1" ht="114.75">
      <c r="A5822" s="621">
        <v>3</v>
      </c>
      <c r="B5822" s="626" t="s">
        <v>18705</v>
      </c>
      <c r="C5822" s="29" t="s">
        <v>18703</v>
      </c>
      <c r="D5822" s="626" t="s">
        <v>19501</v>
      </c>
      <c r="E5822" s="624" t="s">
        <v>40</v>
      </c>
      <c r="F5822" s="622" t="s">
        <v>19012</v>
      </c>
      <c r="G5822" s="631" t="s">
        <v>40</v>
      </c>
      <c r="H5822" s="624">
        <v>1</v>
      </c>
      <c r="I5822" s="624" t="s">
        <v>18693</v>
      </c>
      <c r="J5822" s="622" t="s">
        <v>5289</v>
      </c>
      <c r="K5822" s="622" t="s">
        <v>6023</v>
      </c>
      <c r="L5822" s="622" t="s">
        <v>51</v>
      </c>
      <c r="M5822" s="202"/>
      <c r="N5822" s="189"/>
      <c r="O5822" s="643">
        <v>0</v>
      </c>
      <c r="P5822" s="643">
        <v>0</v>
      </c>
      <c r="Q5822" s="643">
        <v>0</v>
      </c>
      <c r="R5822" s="643">
        <v>0</v>
      </c>
      <c r="S5822" s="643">
        <v>0</v>
      </c>
      <c r="T5822" s="643">
        <v>0</v>
      </c>
      <c r="U5822" s="643">
        <v>0</v>
      </c>
      <c r="V5822" s="643">
        <v>0</v>
      </c>
      <c r="W5822" s="643">
        <v>0</v>
      </c>
      <c r="X5822" s="624">
        <v>2</v>
      </c>
      <c r="Y5822" s="643">
        <v>0</v>
      </c>
      <c r="Z5822" s="622" t="s">
        <v>51</v>
      </c>
      <c r="AA5822" s="622" t="s">
        <v>5289</v>
      </c>
      <c r="AB5822" s="622" t="s">
        <v>5289</v>
      </c>
      <c r="AC5822" s="340" t="s">
        <v>5289</v>
      </c>
      <c r="AD5822" s="340" t="s">
        <v>5289</v>
      </c>
      <c r="AE5822" s="340" t="s">
        <v>5289</v>
      </c>
      <c r="AF5822" s="165" t="s">
        <v>5289</v>
      </c>
      <c r="AG5822" s="107"/>
      <c r="AH5822" s="107"/>
      <c r="AI5822" s="107"/>
      <c r="AJ5822" s="107"/>
      <c r="AK5822" s="107"/>
      <c r="AL5822" s="107"/>
    </row>
    <row r="5823" spans="1:38" s="44" customFormat="1" ht="114.75">
      <c r="A5823" s="621">
        <v>4</v>
      </c>
      <c r="B5823" s="626" t="s">
        <v>6025</v>
      </c>
      <c r="C5823" s="29" t="s">
        <v>18703</v>
      </c>
      <c r="D5823" s="626" t="s">
        <v>19659</v>
      </c>
      <c r="E5823" s="624" t="s">
        <v>40</v>
      </c>
      <c r="F5823" s="622" t="s">
        <v>19012</v>
      </c>
      <c r="G5823" s="631" t="s">
        <v>40</v>
      </c>
      <c r="H5823" s="624">
        <v>1</v>
      </c>
      <c r="I5823" s="624" t="s">
        <v>18693</v>
      </c>
      <c r="J5823" s="622" t="s">
        <v>5289</v>
      </c>
      <c r="K5823" s="622" t="s">
        <v>6026</v>
      </c>
      <c r="L5823" s="622" t="s">
        <v>51</v>
      </c>
      <c r="M5823" s="202"/>
      <c r="N5823" s="189"/>
      <c r="O5823" s="643">
        <v>0</v>
      </c>
      <c r="P5823" s="643">
        <v>0</v>
      </c>
      <c r="Q5823" s="643">
        <v>0</v>
      </c>
      <c r="R5823" s="643">
        <v>0</v>
      </c>
      <c r="S5823" s="643">
        <v>0</v>
      </c>
      <c r="T5823" s="643">
        <v>0</v>
      </c>
      <c r="U5823" s="643">
        <v>0</v>
      </c>
      <c r="V5823" s="643">
        <v>0</v>
      </c>
      <c r="W5823" s="643">
        <v>0</v>
      </c>
      <c r="X5823" s="624">
        <v>36</v>
      </c>
      <c r="Y5823" s="643">
        <v>0</v>
      </c>
      <c r="Z5823" s="622" t="s">
        <v>51</v>
      </c>
      <c r="AA5823" s="622" t="s">
        <v>5289</v>
      </c>
      <c r="AB5823" s="622" t="s">
        <v>5289</v>
      </c>
      <c r="AC5823" s="340" t="s">
        <v>5289</v>
      </c>
      <c r="AD5823" s="340" t="s">
        <v>5289</v>
      </c>
      <c r="AE5823" s="340" t="s">
        <v>5289</v>
      </c>
      <c r="AF5823" s="165" t="s">
        <v>5289</v>
      </c>
      <c r="AG5823" s="107"/>
      <c r="AH5823" s="107"/>
      <c r="AI5823" s="107"/>
      <c r="AJ5823" s="107"/>
      <c r="AK5823" s="107"/>
      <c r="AL5823" s="107"/>
    </row>
    <row r="5824" spans="1:38" s="44" customFormat="1" ht="102">
      <c r="A5824" s="621">
        <v>5</v>
      </c>
      <c r="B5824" s="626" t="s">
        <v>6027</v>
      </c>
      <c r="C5824" s="29" t="s">
        <v>18703</v>
      </c>
      <c r="D5824" s="626" t="s">
        <v>19660</v>
      </c>
      <c r="E5824" s="624" t="s">
        <v>40</v>
      </c>
      <c r="F5824" s="633" t="s">
        <v>101</v>
      </c>
      <c r="G5824" s="138"/>
      <c r="H5824" s="138"/>
      <c r="I5824" s="138"/>
      <c r="J5824" s="622" t="s">
        <v>5289</v>
      </c>
      <c r="K5824" s="622" t="s">
        <v>6026</v>
      </c>
      <c r="L5824" s="622" t="s">
        <v>51</v>
      </c>
      <c r="M5824" s="202"/>
      <c r="N5824" s="189"/>
      <c r="O5824" s="643">
        <v>0</v>
      </c>
      <c r="P5824" s="643">
        <v>0</v>
      </c>
      <c r="Q5824" s="643">
        <v>0</v>
      </c>
      <c r="R5824" s="643">
        <v>0</v>
      </c>
      <c r="S5824" s="643">
        <v>0</v>
      </c>
      <c r="T5824" s="643">
        <v>0</v>
      </c>
      <c r="U5824" s="643">
        <v>0</v>
      </c>
      <c r="V5824" s="643">
        <v>0</v>
      </c>
      <c r="W5824" s="643">
        <v>0</v>
      </c>
      <c r="X5824" s="624">
        <v>109</v>
      </c>
      <c r="Y5824" s="643">
        <v>0</v>
      </c>
      <c r="Z5824" s="622" t="s">
        <v>51</v>
      </c>
      <c r="AA5824" s="622" t="s">
        <v>5289</v>
      </c>
      <c r="AB5824" s="622" t="s">
        <v>5289</v>
      </c>
      <c r="AC5824" s="340" t="s">
        <v>5289</v>
      </c>
      <c r="AD5824" s="340" t="s">
        <v>5289</v>
      </c>
      <c r="AE5824" s="340" t="s">
        <v>5289</v>
      </c>
      <c r="AF5824" s="165" t="s">
        <v>5289</v>
      </c>
      <c r="AG5824" s="107"/>
      <c r="AH5824" s="107"/>
      <c r="AI5824" s="107"/>
      <c r="AJ5824" s="107"/>
      <c r="AK5824" s="107"/>
      <c r="AL5824" s="107"/>
    </row>
    <row r="5825" spans="1:38" s="44" customFormat="1" ht="102">
      <c r="A5825" s="621">
        <v>6</v>
      </c>
      <c r="B5825" s="626" t="s">
        <v>18706</v>
      </c>
      <c r="C5825" s="29" t="s">
        <v>18703</v>
      </c>
      <c r="D5825" s="626" t="s">
        <v>19661</v>
      </c>
      <c r="E5825" s="624" t="s">
        <v>40</v>
      </c>
      <c r="F5825" s="624" t="s">
        <v>51</v>
      </c>
      <c r="G5825" s="138"/>
      <c r="H5825" s="138"/>
      <c r="I5825" s="138"/>
      <c r="J5825" s="622" t="s">
        <v>5289</v>
      </c>
      <c r="K5825" s="622" t="s">
        <v>6028</v>
      </c>
      <c r="L5825" s="624" t="s">
        <v>40</v>
      </c>
      <c r="M5825" s="626" t="s">
        <v>18712</v>
      </c>
      <c r="N5825" s="624">
        <v>0</v>
      </c>
      <c r="O5825" s="643">
        <v>0</v>
      </c>
      <c r="P5825" s="643">
        <v>0</v>
      </c>
      <c r="Q5825" s="643">
        <v>0</v>
      </c>
      <c r="R5825" s="643">
        <v>0</v>
      </c>
      <c r="S5825" s="643">
        <v>0</v>
      </c>
      <c r="T5825" s="643">
        <v>0</v>
      </c>
      <c r="U5825" s="643">
        <v>0</v>
      </c>
      <c r="V5825" s="643">
        <v>0</v>
      </c>
      <c r="W5825" s="643">
        <v>0</v>
      </c>
      <c r="X5825" s="624">
        <v>75</v>
      </c>
      <c r="Y5825" s="643">
        <v>0</v>
      </c>
      <c r="Z5825" s="622" t="s">
        <v>51</v>
      </c>
      <c r="AA5825" s="622" t="s">
        <v>5289</v>
      </c>
      <c r="AB5825" s="622" t="s">
        <v>5289</v>
      </c>
      <c r="AC5825" s="340" t="s">
        <v>5289</v>
      </c>
      <c r="AD5825" s="340" t="s">
        <v>5289</v>
      </c>
      <c r="AE5825" s="340" t="s">
        <v>5289</v>
      </c>
      <c r="AF5825" s="165" t="s">
        <v>5289</v>
      </c>
      <c r="AG5825" s="107"/>
      <c r="AH5825" s="107"/>
      <c r="AI5825" s="107"/>
      <c r="AJ5825" s="107"/>
      <c r="AK5825" s="107"/>
      <c r="AL5825" s="107"/>
    </row>
    <row r="5826" spans="1:38" s="44" customFormat="1" ht="114.75">
      <c r="A5826" s="621">
        <v>7</v>
      </c>
      <c r="B5826" s="626" t="s">
        <v>18707</v>
      </c>
      <c r="C5826" s="29" t="s">
        <v>18703</v>
      </c>
      <c r="D5826" s="626" t="s">
        <v>18708</v>
      </c>
      <c r="E5826" s="624" t="s">
        <v>40</v>
      </c>
      <c r="F5826" s="624" t="s">
        <v>51</v>
      </c>
      <c r="G5826" s="138"/>
      <c r="H5826" s="138"/>
      <c r="I5826" s="138"/>
      <c r="J5826" s="622" t="s">
        <v>5289</v>
      </c>
      <c r="K5826" s="622" t="s">
        <v>6023</v>
      </c>
      <c r="L5826" s="624" t="s">
        <v>40</v>
      </c>
      <c r="M5826" s="626" t="s">
        <v>18713</v>
      </c>
      <c r="N5826" s="624">
        <v>0</v>
      </c>
      <c r="O5826" s="643">
        <v>0</v>
      </c>
      <c r="P5826" s="643">
        <v>0</v>
      </c>
      <c r="Q5826" s="643">
        <v>0</v>
      </c>
      <c r="R5826" s="643">
        <v>0</v>
      </c>
      <c r="S5826" s="643">
        <v>0</v>
      </c>
      <c r="T5826" s="643">
        <v>0</v>
      </c>
      <c r="U5826" s="643">
        <v>0</v>
      </c>
      <c r="V5826" s="643">
        <v>0</v>
      </c>
      <c r="W5826" s="643">
        <v>0</v>
      </c>
      <c r="X5826" s="624">
        <v>20</v>
      </c>
      <c r="Y5826" s="643">
        <v>0</v>
      </c>
      <c r="Z5826" s="622" t="s">
        <v>51</v>
      </c>
      <c r="AA5826" s="622" t="s">
        <v>5289</v>
      </c>
      <c r="AB5826" s="622" t="s">
        <v>5289</v>
      </c>
      <c r="AC5826" s="340" t="s">
        <v>5289</v>
      </c>
      <c r="AD5826" s="340" t="s">
        <v>5289</v>
      </c>
      <c r="AE5826" s="340" t="s">
        <v>5289</v>
      </c>
      <c r="AF5826" s="165" t="s">
        <v>5289</v>
      </c>
      <c r="AG5826" s="107"/>
      <c r="AH5826" s="107"/>
      <c r="AI5826" s="107"/>
      <c r="AJ5826" s="107"/>
      <c r="AK5826" s="107"/>
      <c r="AL5826" s="107"/>
    </row>
    <row r="5827" spans="1:38" s="44" customFormat="1" ht="114.75">
      <c r="A5827" s="621">
        <v>8</v>
      </c>
      <c r="B5827" s="626" t="s">
        <v>6029</v>
      </c>
      <c r="C5827" s="29" t="s">
        <v>18703</v>
      </c>
      <c r="D5827" s="626" t="s">
        <v>19662</v>
      </c>
      <c r="E5827" s="624" t="s">
        <v>40</v>
      </c>
      <c r="F5827" s="624" t="s">
        <v>51</v>
      </c>
      <c r="G5827" s="138"/>
      <c r="H5827" s="138"/>
      <c r="I5827" s="138"/>
      <c r="J5827" s="622" t="s">
        <v>5289</v>
      </c>
      <c r="K5827" s="622" t="s">
        <v>6023</v>
      </c>
      <c r="L5827" s="622" t="s">
        <v>51</v>
      </c>
      <c r="M5827" s="202"/>
      <c r="N5827" s="189"/>
      <c r="O5827" s="643">
        <v>0</v>
      </c>
      <c r="P5827" s="643">
        <v>0</v>
      </c>
      <c r="Q5827" s="643">
        <v>0</v>
      </c>
      <c r="R5827" s="643">
        <v>0</v>
      </c>
      <c r="S5827" s="643">
        <v>0</v>
      </c>
      <c r="T5827" s="643">
        <v>0</v>
      </c>
      <c r="U5827" s="643">
        <v>0</v>
      </c>
      <c r="V5827" s="643">
        <v>0</v>
      </c>
      <c r="W5827" s="643">
        <v>0</v>
      </c>
      <c r="X5827" s="624">
        <v>28</v>
      </c>
      <c r="Y5827" s="643">
        <v>0</v>
      </c>
      <c r="Z5827" s="622" t="s">
        <v>51</v>
      </c>
      <c r="AA5827" s="622" t="s">
        <v>5289</v>
      </c>
      <c r="AB5827" s="622" t="s">
        <v>5289</v>
      </c>
      <c r="AC5827" s="340" t="s">
        <v>5289</v>
      </c>
      <c r="AD5827" s="340" t="s">
        <v>5289</v>
      </c>
      <c r="AE5827" s="340" t="s">
        <v>5289</v>
      </c>
      <c r="AF5827" s="165" t="s">
        <v>5289</v>
      </c>
      <c r="AG5827" s="107"/>
      <c r="AH5827" s="107"/>
      <c r="AI5827" s="107"/>
      <c r="AJ5827" s="107"/>
      <c r="AK5827" s="107"/>
      <c r="AL5827" s="107"/>
    </row>
    <row r="5828" spans="1:38" s="44" customFormat="1" ht="127.5">
      <c r="A5828" s="621">
        <v>9</v>
      </c>
      <c r="B5828" s="626" t="s">
        <v>18709</v>
      </c>
      <c r="C5828" s="29" t="s">
        <v>18703</v>
      </c>
      <c r="D5828" s="626" t="s">
        <v>18710</v>
      </c>
      <c r="E5828" s="624" t="s">
        <v>40</v>
      </c>
      <c r="F5828" s="631" t="s">
        <v>101</v>
      </c>
      <c r="G5828" s="138"/>
      <c r="H5828" s="138"/>
      <c r="I5828" s="138"/>
      <c r="J5828" s="622" t="s">
        <v>5289</v>
      </c>
      <c r="K5828" s="622" t="s">
        <v>6015</v>
      </c>
      <c r="L5828" s="622" t="s">
        <v>51</v>
      </c>
      <c r="M5828" s="202"/>
      <c r="N5828" s="189"/>
      <c r="O5828" s="643">
        <v>0</v>
      </c>
      <c r="P5828" s="643">
        <v>0</v>
      </c>
      <c r="Q5828" s="643">
        <v>0</v>
      </c>
      <c r="R5828" s="643">
        <v>0</v>
      </c>
      <c r="S5828" s="643">
        <v>0</v>
      </c>
      <c r="T5828" s="643">
        <v>0</v>
      </c>
      <c r="U5828" s="643">
        <v>0</v>
      </c>
      <c r="V5828" s="643">
        <v>0</v>
      </c>
      <c r="W5828" s="643">
        <v>0</v>
      </c>
      <c r="X5828" s="624">
        <v>4</v>
      </c>
      <c r="Y5828" s="643">
        <v>0</v>
      </c>
      <c r="Z5828" s="622" t="s">
        <v>51</v>
      </c>
      <c r="AA5828" s="622" t="s">
        <v>5289</v>
      </c>
      <c r="AB5828" s="622" t="s">
        <v>5289</v>
      </c>
      <c r="AC5828" s="340" t="s">
        <v>5289</v>
      </c>
      <c r="AD5828" s="340" t="s">
        <v>5289</v>
      </c>
      <c r="AE5828" s="340" t="s">
        <v>5289</v>
      </c>
      <c r="AF5828" s="165" t="s">
        <v>5289</v>
      </c>
      <c r="AG5828" s="107"/>
      <c r="AH5828" s="107"/>
      <c r="AI5828" s="107"/>
      <c r="AJ5828" s="107"/>
      <c r="AK5828" s="107"/>
      <c r="AL5828" s="107"/>
    </row>
    <row r="5829" spans="1:38" s="44" customFormat="1" ht="114.75">
      <c r="A5829" s="214">
        <v>10</v>
      </c>
      <c r="B5829" s="626" t="s">
        <v>6030</v>
      </c>
      <c r="C5829" s="29" t="s">
        <v>18703</v>
      </c>
      <c r="D5829" s="626" t="s">
        <v>19663</v>
      </c>
      <c r="E5829" s="624" t="s">
        <v>101</v>
      </c>
      <c r="F5829" s="624" t="s">
        <v>101</v>
      </c>
      <c r="G5829" s="138"/>
      <c r="H5829" s="138"/>
      <c r="I5829" s="138"/>
      <c r="J5829" s="138"/>
      <c r="K5829" s="138"/>
      <c r="L5829" s="624" t="s">
        <v>40</v>
      </c>
      <c r="M5829" s="626" t="s">
        <v>18714</v>
      </c>
      <c r="N5829" s="624">
        <v>0</v>
      </c>
      <c r="O5829" s="643">
        <v>0</v>
      </c>
      <c r="P5829" s="643">
        <v>0</v>
      </c>
      <c r="Q5829" s="643">
        <v>0</v>
      </c>
      <c r="R5829" s="643">
        <v>0</v>
      </c>
      <c r="S5829" s="643">
        <v>0</v>
      </c>
      <c r="T5829" s="643">
        <v>0</v>
      </c>
      <c r="U5829" s="643">
        <v>0</v>
      </c>
      <c r="V5829" s="643">
        <v>0</v>
      </c>
      <c r="W5829" s="643">
        <v>0</v>
      </c>
      <c r="X5829" s="624">
        <v>1</v>
      </c>
      <c r="Y5829" s="643">
        <v>0</v>
      </c>
      <c r="Z5829" s="622" t="s">
        <v>51</v>
      </c>
      <c r="AA5829" s="622" t="s">
        <v>5289</v>
      </c>
      <c r="AB5829" s="622" t="s">
        <v>5289</v>
      </c>
      <c r="AC5829" s="340" t="s">
        <v>5289</v>
      </c>
      <c r="AD5829" s="340" t="s">
        <v>5289</v>
      </c>
      <c r="AE5829" s="340" t="s">
        <v>5289</v>
      </c>
      <c r="AF5829" s="165" t="s">
        <v>5289</v>
      </c>
      <c r="AG5829" s="107"/>
      <c r="AH5829" s="107"/>
      <c r="AI5829" s="107"/>
      <c r="AJ5829" s="107"/>
      <c r="AK5829" s="107"/>
      <c r="AL5829" s="107"/>
    </row>
    <row r="5830" spans="1:38" s="44" customFormat="1" ht="127.5">
      <c r="A5830" s="214">
        <v>11</v>
      </c>
      <c r="B5830" s="626" t="s">
        <v>18711</v>
      </c>
      <c r="C5830" s="29" t="s">
        <v>18703</v>
      </c>
      <c r="D5830" s="626" t="s">
        <v>19502</v>
      </c>
      <c r="E5830" s="624" t="s">
        <v>40</v>
      </c>
      <c r="F5830" s="622" t="s">
        <v>19012</v>
      </c>
      <c r="G5830" s="631" t="s">
        <v>40</v>
      </c>
      <c r="H5830" s="624">
        <v>1</v>
      </c>
      <c r="I5830" s="624" t="s">
        <v>18693</v>
      </c>
      <c r="J5830" s="138"/>
      <c r="K5830" s="138"/>
      <c r="L5830" s="624" t="s">
        <v>40</v>
      </c>
      <c r="M5830" s="626" t="s">
        <v>18715</v>
      </c>
      <c r="N5830" s="624">
        <v>0</v>
      </c>
      <c r="O5830" s="643">
        <v>0</v>
      </c>
      <c r="P5830" s="643">
        <v>0</v>
      </c>
      <c r="Q5830" s="643">
        <v>0</v>
      </c>
      <c r="R5830" s="643">
        <v>0</v>
      </c>
      <c r="S5830" s="643">
        <v>0</v>
      </c>
      <c r="T5830" s="643">
        <v>0</v>
      </c>
      <c r="U5830" s="643">
        <v>0</v>
      </c>
      <c r="V5830" s="643">
        <v>0</v>
      </c>
      <c r="W5830" s="643">
        <v>0</v>
      </c>
      <c r="X5830" s="624">
        <v>0</v>
      </c>
      <c r="Y5830" s="643">
        <v>0</v>
      </c>
      <c r="Z5830" s="622" t="s">
        <v>51</v>
      </c>
      <c r="AA5830" s="622" t="s">
        <v>5289</v>
      </c>
      <c r="AB5830" s="622" t="s">
        <v>5289</v>
      </c>
      <c r="AC5830" s="340" t="s">
        <v>5289</v>
      </c>
      <c r="AD5830" s="340" t="s">
        <v>5289</v>
      </c>
      <c r="AE5830" s="340" t="s">
        <v>5289</v>
      </c>
      <c r="AF5830" s="165" t="s">
        <v>5289</v>
      </c>
      <c r="AG5830" s="107"/>
      <c r="AH5830" s="107"/>
      <c r="AI5830" s="107"/>
      <c r="AJ5830" s="107"/>
      <c r="AK5830" s="107"/>
      <c r="AL5830" s="107"/>
    </row>
    <row r="5831" spans="1:38" s="44" customFormat="1" ht="15.75" customHeight="1" thickBot="1">
      <c r="A5831" s="18"/>
      <c r="B5831" s="18">
        <v>11</v>
      </c>
      <c r="C5831" s="18"/>
      <c r="D5831" s="18">
        <v>11</v>
      </c>
      <c r="E5831" s="18">
        <v>11</v>
      </c>
      <c r="F5831" s="18">
        <v>5</v>
      </c>
      <c r="G5831" s="18">
        <v>5</v>
      </c>
      <c r="H5831" s="18">
        <v>1</v>
      </c>
      <c r="I5831" s="18"/>
      <c r="J5831" s="18">
        <v>1</v>
      </c>
      <c r="K5831" s="18">
        <v>9</v>
      </c>
      <c r="L5831" s="18">
        <v>4</v>
      </c>
      <c r="M5831" s="200"/>
      <c r="N5831" s="18">
        <f t="shared" ref="N5831:O5831" si="2135">SUM(N5820:N5830)</f>
        <v>0</v>
      </c>
      <c r="O5831" s="18">
        <f t="shared" si="2135"/>
        <v>0</v>
      </c>
      <c r="P5831" s="18">
        <f t="shared" ref="P5831:Q5831" si="2136">SUM(P5820:P5830)</f>
        <v>0</v>
      </c>
      <c r="Q5831" s="18">
        <f t="shared" si="2136"/>
        <v>0</v>
      </c>
      <c r="R5831" s="18">
        <f t="shared" ref="R5831" si="2137">SUM(R5820:R5830)</f>
        <v>0</v>
      </c>
      <c r="S5831" s="18">
        <f t="shared" ref="S5831" si="2138">SUM(S5820:S5830)</f>
        <v>0</v>
      </c>
      <c r="T5831" s="18">
        <f t="shared" ref="T5831:U5831" si="2139">SUM(T5820:T5830)</f>
        <v>0</v>
      </c>
      <c r="U5831" s="18">
        <f t="shared" si="2139"/>
        <v>0</v>
      </c>
      <c r="V5831" s="18">
        <f t="shared" ref="V5831:W5831" si="2140">SUM(V5820:V5830)</f>
        <v>0</v>
      </c>
      <c r="W5831" s="18">
        <f t="shared" si="2140"/>
        <v>0</v>
      </c>
      <c r="X5831" s="18">
        <f t="shared" ref="X5831:Y5831" si="2141">SUM(X5820:X5830)</f>
        <v>276</v>
      </c>
      <c r="Y5831" s="18">
        <f t="shared" si="2141"/>
        <v>0</v>
      </c>
      <c r="Z5831" s="18">
        <v>0</v>
      </c>
      <c r="AA5831" s="18">
        <v>1</v>
      </c>
      <c r="AB5831" s="18">
        <v>1</v>
      </c>
      <c r="AC5831" s="18"/>
      <c r="AD5831" s="18"/>
      <c r="AE5831" s="18"/>
      <c r="AF5831" s="18"/>
      <c r="AG5831" s="107"/>
      <c r="AH5831" s="107"/>
      <c r="AI5831" s="107"/>
      <c r="AJ5831" s="107"/>
      <c r="AK5831" s="107"/>
      <c r="AL5831" s="107"/>
    </row>
    <row r="5832" spans="1:38" s="44" customFormat="1" ht="15.75" customHeight="1" thickBot="1">
      <c r="A5832" s="660" t="s">
        <v>481</v>
      </c>
      <c r="B5832" s="661"/>
      <c r="C5832" s="661"/>
      <c r="D5832" s="661"/>
      <c r="E5832" s="661"/>
      <c r="F5832" s="661"/>
      <c r="G5832" s="661"/>
      <c r="H5832" s="661"/>
      <c r="I5832" s="661"/>
      <c r="J5832" s="661"/>
      <c r="K5832" s="661"/>
      <c r="L5832" s="661"/>
      <c r="M5832" s="661"/>
      <c r="N5832" s="661"/>
      <c r="O5832" s="661"/>
      <c r="P5832" s="661"/>
      <c r="Q5832" s="661"/>
      <c r="R5832" s="661"/>
      <c r="S5832" s="661"/>
      <c r="T5832" s="661"/>
      <c r="U5832" s="661"/>
      <c r="V5832" s="661"/>
      <c r="W5832" s="661"/>
      <c r="X5832" s="661"/>
      <c r="Y5832" s="661"/>
      <c r="Z5832" s="661"/>
      <c r="AA5832" s="661"/>
      <c r="AB5832" s="661"/>
      <c r="AC5832" s="661"/>
      <c r="AD5832" s="661"/>
      <c r="AE5832" s="661"/>
      <c r="AF5832" s="662"/>
      <c r="AG5832" s="107"/>
      <c r="AH5832" s="107"/>
      <c r="AI5832" s="107"/>
      <c r="AJ5832" s="107"/>
      <c r="AK5832" s="107"/>
      <c r="AL5832" s="107"/>
    </row>
    <row r="5833" spans="1:38" s="44" customFormat="1" ht="165.75">
      <c r="A5833" s="621">
        <v>1</v>
      </c>
      <c r="B5833" s="126" t="s">
        <v>6248</v>
      </c>
      <c r="C5833" s="627" t="s">
        <v>6260</v>
      </c>
      <c r="D5833" s="627" t="s">
        <v>7109</v>
      </c>
      <c r="E5833" s="624" t="s">
        <v>40</v>
      </c>
      <c r="F5833" s="622" t="s">
        <v>51</v>
      </c>
      <c r="G5833" s="138"/>
      <c r="H5833" s="138"/>
      <c r="I5833" s="138"/>
      <c r="J5833" s="624" t="s">
        <v>1315</v>
      </c>
      <c r="K5833" s="624" t="s">
        <v>51</v>
      </c>
      <c r="L5833" s="622" t="s">
        <v>51</v>
      </c>
      <c r="M5833" s="202"/>
      <c r="N5833" s="189"/>
      <c r="O5833" s="643">
        <v>0</v>
      </c>
      <c r="P5833" s="643">
        <v>0</v>
      </c>
      <c r="Q5833" s="643">
        <v>0</v>
      </c>
      <c r="R5833" s="643">
        <v>0</v>
      </c>
      <c r="S5833" s="643">
        <v>0</v>
      </c>
      <c r="T5833" s="643">
        <v>0</v>
      </c>
      <c r="U5833" s="643">
        <v>0</v>
      </c>
      <c r="V5833" s="643">
        <v>0</v>
      </c>
      <c r="W5833" s="643">
        <v>0</v>
      </c>
      <c r="X5833" s="624">
        <v>692</v>
      </c>
      <c r="Y5833" s="643">
        <v>0</v>
      </c>
      <c r="Z5833" s="624" t="s">
        <v>51</v>
      </c>
      <c r="AA5833" s="627" t="s">
        <v>6261</v>
      </c>
      <c r="AB5833" s="627" t="s">
        <v>6262</v>
      </c>
      <c r="AC5833" s="84" t="s">
        <v>6249</v>
      </c>
      <c r="AD5833" s="84" t="s">
        <v>6250</v>
      </c>
      <c r="AE5833" s="84" t="s">
        <v>6251</v>
      </c>
      <c r="AF5833" s="130" t="s">
        <v>6252</v>
      </c>
      <c r="AG5833" s="107"/>
      <c r="AH5833" s="107"/>
      <c r="AI5833" s="107"/>
      <c r="AJ5833" s="107"/>
      <c r="AK5833" s="107"/>
      <c r="AL5833" s="107"/>
    </row>
    <row r="5834" spans="1:38" s="44" customFormat="1" ht="127.5">
      <c r="A5834" s="621">
        <v>2</v>
      </c>
      <c r="B5834" s="627" t="s">
        <v>6253</v>
      </c>
      <c r="C5834" s="627" t="s">
        <v>6260</v>
      </c>
      <c r="D5834" s="627" t="s">
        <v>7110</v>
      </c>
      <c r="E5834" s="624" t="s">
        <v>40</v>
      </c>
      <c r="F5834" s="622" t="s">
        <v>19012</v>
      </c>
      <c r="G5834" s="624" t="s">
        <v>51</v>
      </c>
      <c r="H5834" s="622">
        <v>3</v>
      </c>
      <c r="I5834" s="622" t="s">
        <v>16488</v>
      </c>
      <c r="J5834" s="138"/>
      <c r="K5834" s="138"/>
      <c r="L5834" s="622" t="s">
        <v>51</v>
      </c>
      <c r="M5834" s="202"/>
      <c r="N5834" s="189"/>
      <c r="O5834" s="643">
        <v>0</v>
      </c>
      <c r="P5834" s="643">
        <v>0</v>
      </c>
      <c r="Q5834" s="643">
        <v>0</v>
      </c>
      <c r="R5834" s="643">
        <v>0</v>
      </c>
      <c r="S5834" s="643">
        <v>0</v>
      </c>
      <c r="T5834" s="643">
        <v>0</v>
      </c>
      <c r="U5834" s="643">
        <v>0</v>
      </c>
      <c r="V5834" s="643">
        <v>0</v>
      </c>
      <c r="W5834" s="643">
        <v>0</v>
      </c>
      <c r="X5834" s="624">
        <v>3</v>
      </c>
      <c r="Y5834" s="643">
        <v>0</v>
      </c>
      <c r="Z5834" s="624" t="s">
        <v>51</v>
      </c>
      <c r="AA5834" s="624" t="s">
        <v>5289</v>
      </c>
      <c r="AB5834" s="624" t="s">
        <v>5289</v>
      </c>
      <c r="AC5834" s="84" t="s">
        <v>5289</v>
      </c>
      <c r="AD5834" s="84" t="s">
        <v>5289</v>
      </c>
      <c r="AE5834" s="84" t="s">
        <v>5289</v>
      </c>
      <c r="AF5834" s="165" t="s">
        <v>5289</v>
      </c>
      <c r="AG5834" s="107"/>
      <c r="AH5834" s="107"/>
      <c r="AI5834" s="107"/>
      <c r="AJ5834" s="107"/>
      <c r="AK5834" s="107"/>
      <c r="AL5834" s="107"/>
    </row>
    <row r="5835" spans="1:38" s="44" customFormat="1" ht="114.75">
      <c r="A5835" s="621">
        <v>3</v>
      </c>
      <c r="B5835" s="627" t="s">
        <v>6254</v>
      </c>
      <c r="C5835" s="627" t="s">
        <v>6260</v>
      </c>
      <c r="D5835" s="627" t="s">
        <v>7111</v>
      </c>
      <c r="E5835" s="624" t="s">
        <v>40</v>
      </c>
      <c r="F5835" s="622" t="s">
        <v>51</v>
      </c>
      <c r="G5835" s="138"/>
      <c r="H5835" s="138"/>
      <c r="I5835" s="138"/>
      <c r="J5835" s="138"/>
      <c r="K5835" s="138"/>
      <c r="L5835" s="622" t="s">
        <v>51</v>
      </c>
      <c r="M5835" s="202"/>
      <c r="N5835" s="189"/>
      <c r="O5835" s="643">
        <v>0</v>
      </c>
      <c r="P5835" s="643">
        <v>0</v>
      </c>
      <c r="Q5835" s="643">
        <v>0</v>
      </c>
      <c r="R5835" s="643">
        <v>0</v>
      </c>
      <c r="S5835" s="643">
        <v>0</v>
      </c>
      <c r="T5835" s="643">
        <v>0</v>
      </c>
      <c r="U5835" s="643">
        <v>0</v>
      </c>
      <c r="V5835" s="643">
        <v>0</v>
      </c>
      <c r="W5835" s="643">
        <v>0</v>
      </c>
      <c r="X5835" s="624">
        <v>11</v>
      </c>
      <c r="Y5835" s="643">
        <v>0</v>
      </c>
      <c r="Z5835" s="624" t="s">
        <v>51</v>
      </c>
      <c r="AA5835" s="624" t="s">
        <v>5289</v>
      </c>
      <c r="AB5835" s="624" t="s">
        <v>5289</v>
      </c>
      <c r="AC5835" s="84" t="s">
        <v>5289</v>
      </c>
      <c r="AD5835" s="84" t="s">
        <v>5289</v>
      </c>
      <c r="AE5835" s="84" t="s">
        <v>5289</v>
      </c>
      <c r="AF5835" s="165" t="s">
        <v>5289</v>
      </c>
      <c r="AG5835" s="107"/>
      <c r="AH5835" s="107"/>
      <c r="AI5835" s="107"/>
      <c r="AJ5835" s="107"/>
      <c r="AK5835" s="107"/>
      <c r="AL5835" s="107"/>
    </row>
    <row r="5836" spans="1:38" s="44" customFormat="1" ht="114.75">
      <c r="A5836" s="621">
        <v>4</v>
      </c>
      <c r="B5836" s="627" t="s">
        <v>5414</v>
      </c>
      <c r="C5836" s="627" t="s">
        <v>6260</v>
      </c>
      <c r="D5836" s="627" t="s">
        <v>7112</v>
      </c>
      <c r="E5836" s="624" t="s">
        <v>40</v>
      </c>
      <c r="F5836" s="622" t="s">
        <v>19012</v>
      </c>
      <c r="G5836" s="624" t="s">
        <v>51</v>
      </c>
      <c r="H5836" s="622">
        <v>3</v>
      </c>
      <c r="I5836" s="622" t="s">
        <v>16488</v>
      </c>
      <c r="J5836" s="138"/>
      <c r="K5836" s="138"/>
      <c r="L5836" s="624" t="s">
        <v>40</v>
      </c>
      <c r="M5836" s="627" t="s">
        <v>13014</v>
      </c>
      <c r="N5836" s="643">
        <v>0</v>
      </c>
      <c r="O5836" s="643">
        <v>0</v>
      </c>
      <c r="P5836" s="643">
        <v>0</v>
      </c>
      <c r="Q5836" s="643">
        <v>0</v>
      </c>
      <c r="R5836" s="643">
        <v>0</v>
      </c>
      <c r="S5836" s="643">
        <v>0</v>
      </c>
      <c r="T5836" s="643">
        <v>0</v>
      </c>
      <c r="U5836" s="643">
        <v>0</v>
      </c>
      <c r="V5836" s="643">
        <v>0</v>
      </c>
      <c r="W5836" s="643">
        <v>0</v>
      </c>
      <c r="X5836" s="624">
        <v>0</v>
      </c>
      <c r="Y5836" s="643">
        <v>0</v>
      </c>
      <c r="Z5836" s="624" t="s">
        <v>51</v>
      </c>
      <c r="AA5836" s="624" t="s">
        <v>5289</v>
      </c>
      <c r="AB5836" s="624" t="s">
        <v>5289</v>
      </c>
      <c r="AC5836" s="84" t="s">
        <v>5289</v>
      </c>
      <c r="AD5836" s="84" t="s">
        <v>5289</v>
      </c>
      <c r="AE5836" s="84" t="s">
        <v>5289</v>
      </c>
      <c r="AF5836" s="165" t="s">
        <v>5289</v>
      </c>
      <c r="AG5836" s="107"/>
      <c r="AH5836" s="107"/>
      <c r="AI5836" s="107"/>
      <c r="AJ5836" s="107"/>
      <c r="AK5836" s="107"/>
      <c r="AL5836" s="107"/>
    </row>
    <row r="5837" spans="1:38" s="44" customFormat="1" ht="114.75">
      <c r="A5837" s="621">
        <v>5</v>
      </c>
      <c r="B5837" s="627" t="s">
        <v>1201</v>
      </c>
      <c r="C5837" s="627" t="s">
        <v>6260</v>
      </c>
      <c r="D5837" s="627" t="s">
        <v>7113</v>
      </c>
      <c r="E5837" s="624" t="s">
        <v>40</v>
      </c>
      <c r="F5837" s="622" t="s">
        <v>19012</v>
      </c>
      <c r="G5837" s="624" t="s">
        <v>51</v>
      </c>
      <c r="H5837" s="622">
        <v>3</v>
      </c>
      <c r="I5837" s="622" t="s">
        <v>16488</v>
      </c>
      <c r="J5837" s="138"/>
      <c r="K5837" s="138"/>
      <c r="L5837" s="622" t="s">
        <v>51</v>
      </c>
      <c r="M5837" s="202"/>
      <c r="N5837" s="189"/>
      <c r="O5837" s="643">
        <v>0</v>
      </c>
      <c r="P5837" s="643">
        <v>0</v>
      </c>
      <c r="Q5837" s="643">
        <v>0</v>
      </c>
      <c r="R5837" s="643">
        <v>0</v>
      </c>
      <c r="S5837" s="643">
        <v>0</v>
      </c>
      <c r="T5837" s="643">
        <v>0</v>
      </c>
      <c r="U5837" s="643">
        <v>0</v>
      </c>
      <c r="V5837" s="643">
        <v>0</v>
      </c>
      <c r="W5837" s="643">
        <v>0</v>
      </c>
      <c r="X5837" s="624">
        <v>1</v>
      </c>
      <c r="Y5837" s="643">
        <v>0</v>
      </c>
      <c r="Z5837" s="624" t="s">
        <v>51</v>
      </c>
      <c r="AA5837" s="624" t="s">
        <v>5289</v>
      </c>
      <c r="AB5837" s="624" t="s">
        <v>5289</v>
      </c>
      <c r="AC5837" s="84" t="s">
        <v>5289</v>
      </c>
      <c r="AD5837" s="84" t="s">
        <v>5289</v>
      </c>
      <c r="AE5837" s="84" t="s">
        <v>5289</v>
      </c>
      <c r="AF5837" s="165" t="s">
        <v>5289</v>
      </c>
      <c r="AG5837" s="107"/>
      <c r="AH5837" s="107"/>
      <c r="AI5837" s="107"/>
      <c r="AJ5837" s="107"/>
      <c r="AK5837" s="107"/>
      <c r="AL5837" s="107"/>
    </row>
    <row r="5838" spans="1:38" s="44" customFormat="1" ht="114.75">
      <c r="A5838" s="621">
        <v>6</v>
      </c>
      <c r="B5838" s="627" t="s">
        <v>6255</v>
      </c>
      <c r="C5838" s="627" t="s">
        <v>6260</v>
      </c>
      <c r="D5838" s="627" t="s">
        <v>7114</v>
      </c>
      <c r="E5838" s="624" t="s">
        <v>40</v>
      </c>
      <c r="F5838" s="622" t="s">
        <v>19012</v>
      </c>
      <c r="G5838" s="624" t="s">
        <v>51</v>
      </c>
      <c r="H5838" s="622">
        <v>3</v>
      </c>
      <c r="I5838" s="622" t="s">
        <v>16488</v>
      </c>
      <c r="J5838" s="138"/>
      <c r="K5838" s="138"/>
      <c r="L5838" s="624" t="s">
        <v>40</v>
      </c>
      <c r="M5838" s="627" t="s">
        <v>13439</v>
      </c>
      <c r="N5838" s="643">
        <v>0</v>
      </c>
      <c r="O5838" s="643">
        <v>0</v>
      </c>
      <c r="P5838" s="643">
        <v>0</v>
      </c>
      <c r="Q5838" s="643">
        <v>0</v>
      </c>
      <c r="R5838" s="643">
        <v>0</v>
      </c>
      <c r="S5838" s="643">
        <v>0</v>
      </c>
      <c r="T5838" s="643">
        <v>0</v>
      </c>
      <c r="U5838" s="643">
        <v>0</v>
      </c>
      <c r="V5838" s="643">
        <v>0</v>
      </c>
      <c r="W5838" s="643">
        <v>0</v>
      </c>
      <c r="X5838" s="624">
        <v>0</v>
      </c>
      <c r="Y5838" s="643">
        <v>0</v>
      </c>
      <c r="Z5838" s="624" t="s">
        <v>51</v>
      </c>
      <c r="AA5838" s="624" t="s">
        <v>5289</v>
      </c>
      <c r="AB5838" s="624" t="s">
        <v>5289</v>
      </c>
      <c r="AC5838" s="84" t="s">
        <v>5289</v>
      </c>
      <c r="AD5838" s="84" t="s">
        <v>5289</v>
      </c>
      <c r="AE5838" s="84" t="s">
        <v>5289</v>
      </c>
      <c r="AF5838" s="165" t="s">
        <v>5289</v>
      </c>
      <c r="AG5838" s="107"/>
      <c r="AH5838" s="107"/>
      <c r="AI5838" s="107"/>
      <c r="AJ5838" s="107"/>
      <c r="AK5838" s="107"/>
      <c r="AL5838" s="107"/>
    </row>
    <row r="5839" spans="1:38" s="44" customFormat="1" ht="114.75">
      <c r="A5839" s="621">
        <v>7</v>
      </c>
      <c r="B5839" s="627" t="s">
        <v>6256</v>
      </c>
      <c r="C5839" s="627" t="s">
        <v>6260</v>
      </c>
      <c r="D5839" s="627" t="s">
        <v>7115</v>
      </c>
      <c r="E5839" s="624" t="s">
        <v>40</v>
      </c>
      <c r="F5839" s="622" t="s">
        <v>19012</v>
      </c>
      <c r="G5839" s="624" t="s">
        <v>51</v>
      </c>
      <c r="H5839" s="622">
        <v>3</v>
      </c>
      <c r="I5839" s="622" t="s">
        <v>16488</v>
      </c>
      <c r="J5839" s="138"/>
      <c r="K5839" s="138"/>
      <c r="L5839" s="624" t="s">
        <v>40</v>
      </c>
      <c r="M5839" s="627" t="s">
        <v>13439</v>
      </c>
      <c r="N5839" s="643">
        <v>0</v>
      </c>
      <c r="O5839" s="643">
        <v>0</v>
      </c>
      <c r="P5839" s="643">
        <v>0</v>
      </c>
      <c r="Q5839" s="643">
        <v>0</v>
      </c>
      <c r="R5839" s="643">
        <v>0</v>
      </c>
      <c r="S5839" s="643">
        <v>0</v>
      </c>
      <c r="T5839" s="643">
        <v>0</v>
      </c>
      <c r="U5839" s="643">
        <v>0</v>
      </c>
      <c r="V5839" s="643">
        <v>0</v>
      </c>
      <c r="W5839" s="643">
        <v>0</v>
      </c>
      <c r="X5839" s="624">
        <v>54</v>
      </c>
      <c r="Y5839" s="643">
        <v>0</v>
      </c>
      <c r="Z5839" s="624" t="s">
        <v>51</v>
      </c>
      <c r="AA5839" s="624" t="s">
        <v>5289</v>
      </c>
      <c r="AB5839" s="624" t="s">
        <v>5289</v>
      </c>
      <c r="AC5839" s="84" t="s">
        <v>5289</v>
      </c>
      <c r="AD5839" s="84" t="s">
        <v>5289</v>
      </c>
      <c r="AE5839" s="84" t="s">
        <v>5289</v>
      </c>
      <c r="AF5839" s="165" t="s">
        <v>5289</v>
      </c>
      <c r="AG5839" s="107"/>
      <c r="AH5839" s="107"/>
      <c r="AI5839" s="107"/>
      <c r="AJ5839" s="107"/>
      <c r="AK5839" s="107"/>
      <c r="AL5839" s="107"/>
    </row>
    <row r="5840" spans="1:38" s="44" customFormat="1" ht="89.25">
      <c r="A5840" s="621">
        <v>8</v>
      </c>
      <c r="B5840" s="627" t="s">
        <v>6257</v>
      </c>
      <c r="C5840" s="627" t="s">
        <v>6260</v>
      </c>
      <c r="D5840" s="627" t="s">
        <v>7116</v>
      </c>
      <c r="E5840" s="624" t="s">
        <v>40</v>
      </c>
      <c r="F5840" s="622" t="s">
        <v>51</v>
      </c>
      <c r="G5840" s="138"/>
      <c r="H5840" s="138"/>
      <c r="I5840" s="138"/>
      <c r="J5840" s="138"/>
      <c r="K5840" s="138"/>
      <c r="L5840" s="622" t="s">
        <v>51</v>
      </c>
      <c r="M5840" s="202"/>
      <c r="N5840" s="189"/>
      <c r="O5840" s="643">
        <v>0</v>
      </c>
      <c r="P5840" s="643">
        <v>0</v>
      </c>
      <c r="Q5840" s="643">
        <v>0</v>
      </c>
      <c r="R5840" s="643">
        <v>0</v>
      </c>
      <c r="S5840" s="643">
        <v>0</v>
      </c>
      <c r="T5840" s="643">
        <v>0</v>
      </c>
      <c r="U5840" s="643">
        <v>0</v>
      </c>
      <c r="V5840" s="643">
        <v>0</v>
      </c>
      <c r="W5840" s="643">
        <v>0</v>
      </c>
      <c r="X5840" s="624">
        <v>82</v>
      </c>
      <c r="Y5840" s="643">
        <v>0</v>
      </c>
      <c r="Z5840" s="624" t="s">
        <v>51</v>
      </c>
      <c r="AA5840" s="624" t="s">
        <v>5289</v>
      </c>
      <c r="AB5840" s="624" t="s">
        <v>5289</v>
      </c>
      <c r="AC5840" s="84" t="s">
        <v>5289</v>
      </c>
      <c r="AD5840" s="84" t="s">
        <v>5289</v>
      </c>
      <c r="AE5840" s="84" t="s">
        <v>5289</v>
      </c>
      <c r="AF5840" s="165" t="s">
        <v>5289</v>
      </c>
      <c r="AG5840" s="107"/>
      <c r="AH5840" s="107"/>
      <c r="AI5840" s="107"/>
      <c r="AJ5840" s="107"/>
      <c r="AK5840" s="107"/>
      <c r="AL5840" s="107"/>
    </row>
    <row r="5841" spans="1:38" s="44" customFormat="1" ht="127.5">
      <c r="A5841" s="621">
        <v>9</v>
      </c>
      <c r="B5841" s="126" t="s">
        <v>6016</v>
      </c>
      <c r="C5841" s="627" t="s">
        <v>6260</v>
      </c>
      <c r="D5841" s="627" t="s">
        <v>7117</v>
      </c>
      <c r="E5841" s="624" t="s">
        <v>40</v>
      </c>
      <c r="F5841" s="622" t="s">
        <v>51</v>
      </c>
      <c r="G5841" s="138"/>
      <c r="H5841" s="138"/>
      <c r="I5841" s="138"/>
      <c r="J5841" s="138"/>
      <c r="K5841" s="138"/>
      <c r="L5841" s="622" t="s">
        <v>51</v>
      </c>
      <c r="M5841" s="202"/>
      <c r="N5841" s="189"/>
      <c r="O5841" s="643">
        <v>0</v>
      </c>
      <c r="P5841" s="643">
        <v>0</v>
      </c>
      <c r="Q5841" s="643">
        <v>0</v>
      </c>
      <c r="R5841" s="643">
        <v>0</v>
      </c>
      <c r="S5841" s="643">
        <v>0</v>
      </c>
      <c r="T5841" s="643">
        <v>0</v>
      </c>
      <c r="U5841" s="643">
        <v>0</v>
      </c>
      <c r="V5841" s="643">
        <v>0</v>
      </c>
      <c r="W5841" s="643">
        <v>0</v>
      </c>
      <c r="X5841" s="624">
        <v>0</v>
      </c>
      <c r="Y5841" s="643">
        <v>0</v>
      </c>
      <c r="Z5841" s="624" t="s">
        <v>51</v>
      </c>
      <c r="AA5841" s="624" t="s">
        <v>5289</v>
      </c>
      <c r="AB5841" s="624" t="s">
        <v>5289</v>
      </c>
      <c r="AC5841" s="84" t="s">
        <v>5289</v>
      </c>
      <c r="AD5841" s="84" t="s">
        <v>5289</v>
      </c>
      <c r="AE5841" s="84" t="s">
        <v>5289</v>
      </c>
      <c r="AF5841" s="165" t="s">
        <v>5289</v>
      </c>
      <c r="AG5841" s="107"/>
      <c r="AH5841" s="107"/>
      <c r="AI5841" s="107"/>
      <c r="AJ5841" s="107"/>
      <c r="AK5841" s="107"/>
      <c r="AL5841" s="107"/>
    </row>
    <row r="5842" spans="1:38" s="44" customFormat="1" ht="127.5">
      <c r="A5842" s="621">
        <v>10</v>
      </c>
      <c r="B5842" s="627" t="s">
        <v>6258</v>
      </c>
      <c r="C5842" s="627" t="s">
        <v>6260</v>
      </c>
      <c r="D5842" s="627" t="s">
        <v>7118</v>
      </c>
      <c r="E5842" s="624" t="s">
        <v>40</v>
      </c>
      <c r="F5842" s="622" t="s">
        <v>51</v>
      </c>
      <c r="G5842" s="138"/>
      <c r="H5842" s="138"/>
      <c r="I5842" s="138"/>
      <c r="J5842" s="138"/>
      <c r="K5842" s="138"/>
      <c r="L5842" s="622" t="s">
        <v>51</v>
      </c>
      <c r="M5842" s="202"/>
      <c r="N5842" s="189"/>
      <c r="O5842" s="643">
        <v>0</v>
      </c>
      <c r="P5842" s="643">
        <v>0</v>
      </c>
      <c r="Q5842" s="643">
        <v>0</v>
      </c>
      <c r="R5842" s="643">
        <v>0</v>
      </c>
      <c r="S5842" s="643">
        <v>0</v>
      </c>
      <c r="T5842" s="643">
        <v>0</v>
      </c>
      <c r="U5842" s="643">
        <v>0</v>
      </c>
      <c r="V5842" s="643">
        <v>0</v>
      </c>
      <c r="W5842" s="643">
        <v>0</v>
      </c>
      <c r="X5842" s="624">
        <v>0</v>
      </c>
      <c r="Y5842" s="643">
        <v>0</v>
      </c>
      <c r="Z5842" s="624" t="s">
        <v>51</v>
      </c>
      <c r="AA5842" s="624" t="s">
        <v>5289</v>
      </c>
      <c r="AB5842" s="624" t="s">
        <v>5289</v>
      </c>
      <c r="AC5842" s="84" t="s">
        <v>5289</v>
      </c>
      <c r="AD5842" s="84" t="s">
        <v>5289</v>
      </c>
      <c r="AE5842" s="84" t="s">
        <v>5289</v>
      </c>
      <c r="AF5842" s="165" t="s">
        <v>5289</v>
      </c>
      <c r="AG5842" s="107"/>
      <c r="AH5842" s="107"/>
      <c r="AI5842" s="107"/>
      <c r="AJ5842" s="107"/>
      <c r="AK5842" s="107"/>
      <c r="AL5842" s="107"/>
    </row>
    <row r="5843" spans="1:38" s="44" customFormat="1" ht="114.75">
      <c r="A5843" s="621">
        <v>11</v>
      </c>
      <c r="B5843" s="627" t="s">
        <v>6259</v>
      </c>
      <c r="C5843" s="627" t="s">
        <v>6260</v>
      </c>
      <c r="D5843" s="627" t="s">
        <v>7119</v>
      </c>
      <c r="E5843" s="624" t="s">
        <v>40</v>
      </c>
      <c r="F5843" s="622" t="s">
        <v>51</v>
      </c>
      <c r="G5843" s="138"/>
      <c r="H5843" s="138"/>
      <c r="I5843" s="138"/>
      <c r="J5843" s="138"/>
      <c r="K5843" s="138"/>
      <c r="L5843" s="622" t="s">
        <v>51</v>
      </c>
      <c r="M5843" s="202"/>
      <c r="N5843" s="189"/>
      <c r="O5843" s="643">
        <v>0</v>
      </c>
      <c r="P5843" s="643">
        <v>0</v>
      </c>
      <c r="Q5843" s="643">
        <v>0</v>
      </c>
      <c r="R5843" s="643">
        <v>0</v>
      </c>
      <c r="S5843" s="643">
        <v>0</v>
      </c>
      <c r="T5843" s="643">
        <v>0</v>
      </c>
      <c r="U5843" s="643">
        <v>0</v>
      </c>
      <c r="V5843" s="643">
        <v>0</v>
      </c>
      <c r="W5843" s="643">
        <v>0</v>
      </c>
      <c r="X5843" s="624">
        <v>0</v>
      </c>
      <c r="Y5843" s="643">
        <v>0</v>
      </c>
      <c r="Z5843" s="624" t="s">
        <v>51</v>
      </c>
      <c r="AA5843" s="624" t="s">
        <v>5289</v>
      </c>
      <c r="AB5843" s="624" t="s">
        <v>5289</v>
      </c>
      <c r="AC5843" s="84" t="s">
        <v>5289</v>
      </c>
      <c r="AD5843" s="84" t="s">
        <v>5289</v>
      </c>
      <c r="AE5843" s="84" t="s">
        <v>5289</v>
      </c>
      <c r="AF5843" s="165" t="s">
        <v>5289</v>
      </c>
      <c r="AG5843" s="107"/>
      <c r="AH5843" s="107"/>
      <c r="AI5843" s="107"/>
      <c r="AJ5843" s="107"/>
      <c r="AK5843" s="107"/>
      <c r="AL5843" s="107"/>
    </row>
    <row r="5844" spans="1:38" s="44" customFormat="1" ht="89.25">
      <c r="A5844" s="621">
        <v>12</v>
      </c>
      <c r="B5844" s="627" t="s">
        <v>522</v>
      </c>
      <c r="C5844" s="627" t="s">
        <v>6260</v>
      </c>
      <c r="D5844" s="627" t="s">
        <v>8631</v>
      </c>
      <c r="E5844" s="624" t="s">
        <v>40</v>
      </c>
      <c r="F5844" s="622" t="s">
        <v>51</v>
      </c>
      <c r="G5844" s="138"/>
      <c r="H5844" s="138"/>
      <c r="I5844" s="138"/>
      <c r="J5844" s="138"/>
      <c r="K5844" s="138"/>
      <c r="L5844" s="622" t="s">
        <v>51</v>
      </c>
      <c r="M5844" s="202"/>
      <c r="N5844" s="189"/>
      <c r="O5844" s="643">
        <v>0</v>
      </c>
      <c r="P5844" s="643">
        <v>0</v>
      </c>
      <c r="Q5844" s="643">
        <v>0</v>
      </c>
      <c r="R5844" s="643">
        <v>0</v>
      </c>
      <c r="S5844" s="643">
        <v>0</v>
      </c>
      <c r="T5844" s="643">
        <v>0</v>
      </c>
      <c r="U5844" s="643">
        <v>0</v>
      </c>
      <c r="V5844" s="643">
        <v>0</v>
      </c>
      <c r="W5844" s="643">
        <v>0</v>
      </c>
      <c r="X5844" s="624">
        <v>0</v>
      </c>
      <c r="Y5844" s="643">
        <v>0</v>
      </c>
      <c r="Z5844" s="624" t="s">
        <v>51</v>
      </c>
      <c r="AA5844" s="624" t="s">
        <v>5289</v>
      </c>
      <c r="AB5844" s="624" t="s">
        <v>5289</v>
      </c>
      <c r="AC5844" s="84" t="s">
        <v>5289</v>
      </c>
      <c r="AD5844" s="84" t="s">
        <v>5289</v>
      </c>
      <c r="AE5844" s="84" t="s">
        <v>5289</v>
      </c>
      <c r="AF5844" s="165" t="s">
        <v>5289</v>
      </c>
      <c r="AG5844" s="107"/>
      <c r="AH5844" s="107"/>
      <c r="AI5844" s="107"/>
      <c r="AJ5844" s="107"/>
      <c r="AK5844" s="107"/>
      <c r="AL5844" s="107"/>
    </row>
    <row r="5845" spans="1:38" s="44" customFormat="1" ht="127.5">
      <c r="A5845" s="621">
        <v>13</v>
      </c>
      <c r="B5845" s="417" t="s">
        <v>17484</v>
      </c>
      <c r="C5845" s="627" t="s">
        <v>6260</v>
      </c>
      <c r="D5845" s="627" t="s">
        <v>17485</v>
      </c>
      <c r="E5845" s="624" t="s">
        <v>40</v>
      </c>
      <c r="F5845" s="622" t="s">
        <v>51</v>
      </c>
      <c r="G5845" s="138"/>
      <c r="H5845" s="138"/>
      <c r="I5845" s="138"/>
      <c r="J5845" s="138"/>
      <c r="K5845" s="138"/>
      <c r="L5845" s="622" t="s">
        <v>51</v>
      </c>
      <c r="M5845" s="202"/>
      <c r="N5845" s="189"/>
      <c r="O5845" s="624">
        <v>0</v>
      </c>
      <c r="P5845" s="624">
        <v>0</v>
      </c>
      <c r="Q5845" s="624">
        <v>0</v>
      </c>
      <c r="R5845" s="624">
        <v>0</v>
      </c>
      <c r="S5845" s="624">
        <v>0</v>
      </c>
      <c r="T5845" s="643">
        <v>0</v>
      </c>
      <c r="U5845" s="624">
        <v>0</v>
      </c>
      <c r="V5845" s="643">
        <v>0</v>
      </c>
      <c r="W5845" s="624">
        <v>0</v>
      </c>
      <c r="X5845" s="624">
        <v>0</v>
      </c>
      <c r="Y5845" s="624">
        <v>0</v>
      </c>
      <c r="Z5845" s="624" t="s">
        <v>51</v>
      </c>
      <c r="AA5845" s="624" t="s">
        <v>5289</v>
      </c>
      <c r="AB5845" s="624" t="s">
        <v>5289</v>
      </c>
      <c r="AC5845" s="84" t="s">
        <v>5289</v>
      </c>
      <c r="AD5845" s="84" t="s">
        <v>5289</v>
      </c>
      <c r="AE5845" s="84" t="s">
        <v>5289</v>
      </c>
      <c r="AF5845" s="165" t="s">
        <v>5289</v>
      </c>
      <c r="AG5845" s="107"/>
      <c r="AH5845" s="107"/>
      <c r="AI5845" s="107"/>
      <c r="AJ5845" s="107"/>
      <c r="AK5845" s="107"/>
      <c r="AL5845" s="107"/>
    </row>
    <row r="5846" spans="1:38" s="44" customFormat="1" ht="102">
      <c r="A5846" s="621">
        <v>14</v>
      </c>
      <c r="B5846" s="417" t="s">
        <v>17486</v>
      </c>
      <c r="C5846" s="627" t="s">
        <v>6260</v>
      </c>
      <c r="D5846" s="627" t="s">
        <v>17487</v>
      </c>
      <c r="E5846" s="624" t="s">
        <v>40</v>
      </c>
      <c r="F5846" s="622" t="s">
        <v>51</v>
      </c>
      <c r="G5846" s="138"/>
      <c r="H5846" s="138"/>
      <c r="I5846" s="138"/>
      <c r="J5846" s="138"/>
      <c r="K5846" s="138"/>
      <c r="L5846" s="622" t="s">
        <v>51</v>
      </c>
      <c r="M5846" s="202"/>
      <c r="N5846" s="189"/>
      <c r="O5846" s="624">
        <v>0</v>
      </c>
      <c r="P5846" s="624">
        <v>0</v>
      </c>
      <c r="Q5846" s="624">
        <v>0</v>
      </c>
      <c r="R5846" s="624">
        <v>0</v>
      </c>
      <c r="S5846" s="624">
        <v>0</v>
      </c>
      <c r="T5846" s="643">
        <v>0</v>
      </c>
      <c r="U5846" s="624">
        <v>0</v>
      </c>
      <c r="V5846" s="643">
        <v>0</v>
      </c>
      <c r="W5846" s="624">
        <v>0</v>
      </c>
      <c r="X5846" s="624">
        <v>0</v>
      </c>
      <c r="Y5846" s="624">
        <v>0</v>
      </c>
      <c r="Z5846" s="624" t="s">
        <v>51</v>
      </c>
      <c r="AA5846" s="624" t="s">
        <v>5289</v>
      </c>
      <c r="AB5846" s="624" t="s">
        <v>5289</v>
      </c>
      <c r="AC5846" s="84" t="s">
        <v>5289</v>
      </c>
      <c r="AD5846" s="84" t="s">
        <v>5289</v>
      </c>
      <c r="AE5846" s="84" t="s">
        <v>5289</v>
      </c>
      <c r="AF5846" s="165" t="s">
        <v>5289</v>
      </c>
      <c r="AG5846" s="107"/>
      <c r="AH5846" s="107"/>
      <c r="AI5846" s="107"/>
      <c r="AJ5846" s="107"/>
      <c r="AK5846" s="107"/>
      <c r="AL5846" s="107"/>
    </row>
    <row r="5847" spans="1:38" s="44" customFormat="1" ht="76.5">
      <c r="A5847" s="621">
        <v>15</v>
      </c>
      <c r="B5847" s="417" t="s">
        <v>14506</v>
      </c>
      <c r="C5847" s="627" t="s">
        <v>6260</v>
      </c>
      <c r="D5847" s="627" t="s">
        <v>17488</v>
      </c>
      <c r="E5847" s="624" t="s">
        <v>40</v>
      </c>
      <c r="F5847" s="622" t="s">
        <v>51</v>
      </c>
      <c r="G5847" s="138"/>
      <c r="H5847" s="138"/>
      <c r="I5847" s="138"/>
      <c r="J5847" s="138"/>
      <c r="K5847" s="138"/>
      <c r="L5847" s="622" t="s">
        <v>51</v>
      </c>
      <c r="M5847" s="202"/>
      <c r="N5847" s="189"/>
      <c r="O5847" s="624">
        <v>0</v>
      </c>
      <c r="P5847" s="624">
        <v>0</v>
      </c>
      <c r="Q5847" s="624">
        <v>0</v>
      </c>
      <c r="R5847" s="624">
        <v>0</v>
      </c>
      <c r="S5847" s="624">
        <v>0</v>
      </c>
      <c r="T5847" s="643">
        <v>0</v>
      </c>
      <c r="U5847" s="624">
        <v>0</v>
      </c>
      <c r="V5847" s="643">
        <v>0</v>
      </c>
      <c r="W5847" s="624">
        <v>0</v>
      </c>
      <c r="X5847" s="624">
        <v>0</v>
      </c>
      <c r="Y5847" s="624">
        <v>0</v>
      </c>
      <c r="Z5847" s="624" t="s">
        <v>51</v>
      </c>
      <c r="AA5847" s="624" t="s">
        <v>5289</v>
      </c>
      <c r="AB5847" s="624" t="s">
        <v>5289</v>
      </c>
      <c r="AC5847" s="84" t="s">
        <v>5289</v>
      </c>
      <c r="AD5847" s="84" t="s">
        <v>5289</v>
      </c>
      <c r="AE5847" s="84" t="s">
        <v>5289</v>
      </c>
      <c r="AF5847" s="165" t="s">
        <v>5289</v>
      </c>
      <c r="AG5847" s="107"/>
      <c r="AH5847" s="107"/>
      <c r="AI5847" s="107"/>
      <c r="AJ5847" s="107"/>
      <c r="AK5847" s="107"/>
      <c r="AL5847" s="107"/>
    </row>
    <row r="5848" spans="1:38" s="44" customFormat="1" ht="153">
      <c r="A5848" s="621">
        <v>16</v>
      </c>
      <c r="B5848" s="627" t="s">
        <v>20102</v>
      </c>
      <c r="C5848" s="627" t="s">
        <v>6260</v>
      </c>
      <c r="D5848" s="627" t="s">
        <v>20102</v>
      </c>
      <c r="E5848" s="624" t="s">
        <v>40</v>
      </c>
      <c r="F5848" s="622" t="s">
        <v>51</v>
      </c>
      <c r="G5848" s="138"/>
      <c r="H5848" s="138"/>
      <c r="I5848" s="138"/>
      <c r="J5848" s="138"/>
      <c r="K5848" s="138"/>
      <c r="L5848" s="622" t="s">
        <v>51</v>
      </c>
      <c r="M5848" s="202"/>
      <c r="N5848" s="189"/>
      <c r="O5848" s="624">
        <v>0</v>
      </c>
      <c r="P5848" s="624">
        <v>0</v>
      </c>
      <c r="Q5848" s="624">
        <v>0</v>
      </c>
      <c r="R5848" s="624">
        <v>0</v>
      </c>
      <c r="S5848" s="624">
        <v>0</v>
      </c>
      <c r="T5848" s="624">
        <v>0</v>
      </c>
      <c r="U5848" s="624">
        <v>0</v>
      </c>
      <c r="V5848" s="624">
        <v>0</v>
      </c>
      <c r="W5848" s="624">
        <v>0</v>
      </c>
      <c r="X5848" s="624">
        <v>0</v>
      </c>
      <c r="Y5848" s="624">
        <v>0</v>
      </c>
      <c r="Z5848" s="624" t="s">
        <v>51</v>
      </c>
      <c r="AA5848" s="624" t="s">
        <v>5289</v>
      </c>
      <c r="AB5848" s="624" t="s">
        <v>5289</v>
      </c>
      <c r="AC5848" s="84" t="s">
        <v>5289</v>
      </c>
      <c r="AD5848" s="84" t="s">
        <v>5289</v>
      </c>
      <c r="AE5848" s="84" t="s">
        <v>5289</v>
      </c>
      <c r="AF5848" s="165" t="s">
        <v>5289</v>
      </c>
      <c r="AG5848" s="107"/>
      <c r="AH5848" s="107"/>
      <c r="AI5848" s="107"/>
      <c r="AJ5848" s="107"/>
      <c r="AK5848" s="107"/>
      <c r="AL5848" s="107"/>
    </row>
    <row r="5849" spans="1:38" s="44" customFormat="1" ht="153">
      <c r="A5849" s="621">
        <v>17</v>
      </c>
      <c r="B5849" s="627" t="s">
        <v>20103</v>
      </c>
      <c r="C5849" s="627" t="s">
        <v>6260</v>
      </c>
      <c r="D5849" s="627" t="s">
        <v>20103</v>
      </c>
      <c r="E5849" s="624" t="s">
        <v>40</v>
      </c>
      <c r="F5849" s="622" t="s">
        <v>51</v>
      </c>
      <c r="G5849" s="138"/>
      <c r="H5849" s="138"/>
      <c r="I5849" s="138"/>
      <c r="J5849" s="138"/>
      <c r="K5849" s="138"/>
      <c r="L5849" s="622" t="s">
        <v>51</v>
      </c>
      <c r="M5849" s="202"/>
      <c r="N5849" s="189"/>
      <c r="O5849" s="624">
        <v>0</v>
      </c>
      <c r="P5849" s="624">
        <v>0</v>
      </c>
      <c r="Q5849" s="624">
        <v>0</v>
      </c>
      <c r="R5849" s="624">
        <v>0</v>
      </c>
      <c r="S5849" s="624">
        <v>0</v>
      </c>
      <c r="T5849" s="624">
        <v>0</v>
      </c>
      <c r="U5849" s="624">
        <v>0</v>
      </c>
      <c r="V5849" s="624">
        <v>0</v>
      </c>
      <c r="W5849" s="624">
        <v>0</v>
      </c>
      <c r="X5849" s="624">
        <v>0</v>
      </c>
      <c r="Y5849" s="624">
        <v>0</v>
      </c>
      <c r="Z5849" s="624" t="s">
        <v>51</v>
      </c>
      <c r="AA5849" s="624" t="s">
        <v>5289</v>
      </c>
      <c r="AB5849" s="624" t="s">
        <v>5289</v>
      </c>
      <c r="AC5849" s="84" t="s">
        <v>5289</v>
      </c>
      <c r="AD5849" s="84" t="s">
        <v>5289</v>
      </c>
      <c r="AE5849" s="84" t="s">
        <v>5289</v>
      </c>
      <c r="AF5849" s="165" t="s">
        <v>5289</v>
      </c>
      <c r="AG5849" s="107"/>
      <c r="AH5849" s="107"/>
      <c r="AI5849" s="107"/>
      <c r="AJ5849" s="107"/>
      <c r="AK5849" s="107"/>
      <c r="AL5849" s="107"/>
    </row>
    <row r="5850" spans="1:38" s="44" customFormat="1" ht="127.5">
      <c r="A5850" s="621">
        <v>18</v>
      </c>
      <c r="B5850" s="627" t="s">
        <v>20104</v>
      </c>
      <c r="C5850" s="627" t="s">
        <v>6260</v>
      </c>
      <c r="D5850" s="627" t="s">
        <v>20104</v>
      </c>
      <c r="E5850" s="624" t="s">
        <v>40</v>
      </c>
      <c r="F5850" s="622" t="s">
        <v>51</v>
      </c>
      <c r="G5850" s="138"/>
      <c r="H5850" s="138"/>
      <c r="I5850" s="138"/>
      <c r="J5850" s="138"/>
      <c r="K5850" s="138"/>
      <c r="L5850" s="622" t="s">
        <v>51</v>
      </c>
      <c r="M5850" s="202"/>
      <c r="N5850" s="189"/>
      <c r="O5850" s="624">
        <v>0</v>
      </c>
      <c r="P5850" s="624">
        <v>0</v>
      </c>
      <c r="Q5850" s="624">
        <v>0</v>
      </c>
      <c r="R5850" s="624">
        <v>0</v>
      </c>
      <c r="S5850" s="624">
        <v>0</v>
      </c>
      <c r="T5850" s="624">
        <v>0</v>
      </c>
      <c r="U5850" s="624">
        <v>0</v>
      </c>
      <c r="V5850" s="624">
        <v>0</v>
      </c>
      <c r="W5850" s="624">
        <v>0</v>
      </c>
      <c r="X5850" s="624">
        <v>0</v>
      </c>
      <c r="Y5850" s="624">
        <v>0</v>
      </c>
      <c r="Z5850" s="624" t="s">
        <v>51</v>
      </c>
      <c r="AA5850" s="624" t="s">
        <v>5289</v>
      </c>
      <c r="AB5850" s="624" t="s">
        <v>5289</v>
      </c>
      <c r="AC5850" s="84" t="s">
        <v>5289</v>
      </c>
      <c r="AD5850" s="84" t="s">
        <v>5289</v>
      </c>
      <c r="AE5850" s="84" t="s">
        <v>5289</v>
      </c>
      <c r="AF5850" s="165" t="s">
        <v>5289</v>
      </c>
      <c r="AG5850" s="107"/>
      <c r="AH5850" s="107"/>
      <c r="AI5850" s="107"/>
      <c r="AJ5850" s="107"/>
      <c r="AK5850" s="107"/>
      <c r="AL5850" s="107"/>
    </row>
    <row r="5851" spans="1:38" s="44" customFormat="1" ht="140.25">
      <c r="A5851" s="621">
        <v>19</v>
      </c>
      <c r="B5851" s="627" t="s">
        <v>20105</v>
      </c>
      <c r="C5851" s="627" t="s">
        <v>6260</v>
      </c>
      <c r="D5851" s="627" t="s">
        <v>20105</v>
      </c>
      <c r="E5851" s="624" t="s">
        <v>40</v>
      </c>
      <c r="F5851" s="622" t="s">
        <v>51</v>
      </c>
      <c r="G5851" s="138"/>
      <c r="H5851" s="138"/>
      <c r="I5851" s="138"/>
      <c r="J5851" s="138"/>
      <c r="K5851" s="138"/>
      <c r="L5851" s="622" t="s">
        <v>51</v>
      </c>
      <c r="M5851" s="202"/>
      <c r="N5851" s="189"/>
      <c r="O5851" s="624">
        <v>0</v>
      </c>
      <c r="P5851" s="624">
        <v>0</v>
      </c>
      <c r="Q5851" s="624">
        <v>0</v>
      </c>
      <c r="R5851" s="624">
        <v>0</v>
      </c>
      <c r="S5851" s="624">
        <v>0</v>
      </c>
      <c r="T5851" s="624">
        <v>0</v>
      </c>
      <c r="U5851" s="624">
        <v>0</v>
      </c>
      <c r="V5851" s="624">
        <v>0</v>
      </c>
      <c r="W5851" s="624">
        <v>0</v>
      </c>
      <c r="X5851" s="624">
        <v>30</v>
      </c>
      <c r="Y5851" s="624">
        <v>0</v>
      </c>
      <c r="Z5851" s="624" t="s">
        <v>51</v>
      </c>
      <c r="AA5851" s="624" t="s">
        <v>5289</v>
      </c>
      <c r="AB5851" s="624" t="s">
        <v>5289</v>
      </c>
      <c r="AC5851" s="84" t="s">
        <v>5289</v>
      </c>
      <c r="AD5851" s="84" t="s">
        <v>5289</v>
      </c>
      <c r="AE5851" s="84" t="s">
        <v>5289</v>
      </c>
      <c r="AF5851" s="165" t="s">
        <v>5289</v>
      </c>
      <c r="AG5851" s="107"/>
      <c r="AH5851" s="107"/>
      <c r="AI5851" s="107"/>
      <c r="AJ5851" s="107"/>
      <c r="AK5851" s="107"/>
      <c r="AL5851" s="107"/>
    </row>
    <row r="5852" spans="1:38" s="44" customFormat="1" ht="153">
      <c r="A5852" s="621">
        <v>20</v>
      </c>
      <c r="B5852" s="627" t="s">
        <v>20106</v>
      </c>
      <c r="C5852" s="627" t="s">
        <v>6260</v>
      </c>
      <c r="D5852" s="627" t="s">
        <v>20106</v>
      </c>
      <c r="E5852" s="624" t="s">
        <v>40</v>
      </c>
      <c r="F5852" s="622" t="s">
        <v>51</v>
      </c>
      <c r="G5852" s="138"/>
      <c r="H5852" s="138"/>
      <c r="I5852" s="138"/>
      <c r="J5852" s="138"/>
      <c r="K5852" s="138"/>
      <c r="L5852" s="622" t="s">
        <v>51</v>
      </c>
      <c r="M5852" s="202"/>
      <c r="N5852" s="189"/>
      <c r="O5852" s="624">
        <v>0</v>
      </c>
      <c r="P5852" s="624">
        <v>0</v>
      </c>
      <c r="Q5852" s="624">
        <v>0</v>
      </c>
      <c r="R5852" s="624">
        <v>0</v>
      </c>
      <c r="S5852" s="624">
        <v>0</v>
      </c>
      <c r="T5852" s="624">
        <v>0</v>
      </c>
      <c r="U5852" s="624">
        <v>0</v>
      </c>
      <c r="V5852" s="624">
        <v>0</v>
      </c>
      <c r="W5852" s="624">
        <v>0</v>
      </c>
      <c r="X5852" s="624">
        <v>0</v>
      </c>
      <c r="Y5852" s="624">
        <v>0</v>
      </c>
      <c r="Z5852" s="624" t="s">
        <v>51</v>
      </c>
      <c r="AA5852" s="624" t="s">
        <v>5289</v>
      </c>
      <c r="AB5852" s="624" t="s">
        <v>5289</v>
      </c>
      <c r="AC5852" s="84" t="s">
        <v>5289</v>
      </c>
      <c r="AD5852" s="84" t="s">
        <v>5289</v>
      </c>
      <c r="AE5852" s="84" t="s">
        <v>5289</v>
      </c>
      <c r="AF5852" s="165" t="s">
        <v>5289</v>
      </c>
      <c r="AG5852" s="107"/>
      <c r="AH5852" s="107"/>
      <c r="AI5852" s="107"/>
      <c r="AJ5852" s="107"/>
      <c r="AK5852" s="107"/>
      <c r="AL5852" s="107"/>
    </row>
    <row r="5853" spans="1:38" s="44" customFormat="1" ht="127.5">
      <c r="A5853" s="621">
        <v>21</v>
      </c>
      <c r="B5853" s="627" t="s">
        <v>20107</v>
      </c>
      <c r="C5853" s="627" t="s">
        <v>6260</v>
      </c>
      <c r="D5853" s="627" t="s">
        <v>20107</v>
      </c>
      <c r="E5853" s="624" t="s">
        <v>40</v>
      </c>
      <c r="F5853" s="622" t="s">
        <v>51</v>
      </c>
      <c r="G5853" s="138"/>
      <c r="H5853" s="138"/>
      <c r="I5853" s="138"/>
      <c r="J5853" s="138"/>
      <c r="K5853" s="138"/>
      <c r="L5853" s="622" t="s">
        <v>51</v>
      </c>
      <c r="M5853" s="202"/>
      <c r="N5853" s="189"/>
      <c r="O5853" s="624">
        <v>0</v>
      </c>
      <c r="P5853" s="624">
        <v>0</v>
      </c>
      <c r="Q5853" s="624">
        <v>0</v>
      </c>
      <c r="R5853" s="624">
        <v>0</v>
      </c>
      <c r="S5853" s="624">
        <v>0</v>
      </c>
      <c r="T5853" s="624">
        <v>0</v>
      </c>
      <c r="U5853" s="624">
        <v>0</v>
      </c>
      <c r="V5853" s="624">
        <v>0</v>
      </c>
      <c r="W5853" s="624">
        <v>0</v>
      </c>
      <c r="X5853" s="624">
        <v>0</v>
      </c>
      <c r="Y5853" s="624">
        <v>0</v>
      </c>
      <c r="Z5853" s="624" t="s">
        <v>51</v>
      </c>
      <c r="AA5853" s="624" t="s">
        <v>5289</v>
      </c>
      <c r="AB5853" s="624" t="s">
        <v>5289</v>
      </c>
      <c r="AC5853" s="84" t="s">
        <v>5289</v>
      </c>
      <c r="AD5853" s="84" t="s">
        <v>5289</v>
      </c>
      <c r="AE5853" s="84" t="s">
        <v>5289</v>
      </c>
      <c r="AF5853" s="165" t="s">
        <v>5289</v>
      </c>
      <c r="AG5853" s="107"/>
      <c r="AH5853" s="107"/>
      <c r="AI5853" s="107"/>
      <c r="AJ5853" s="107"/>
      <c r="AK5853" s="107"/>
      <c r="AL5853" s="107"/>
    </row>
    <row r="5854" spans="1:38" s="44" customFormat="1" ht="114.75">
      <c r="A5854" s="621">
        <v>22</v>
      </c>
      <c r="B5854" s="627" t="s">
        <v>20108</v>
      </c>
      <c r="C5854" s="627" t="s">
        <v>6260</v>
      </c>
      <c r="D5854" s="627" t="s">
        <v>20108</v>
      </c>
      <c r="E5854" s="624" t="s">
        <v>40</v>
      </c>
      <c r="F5854" s="622" t="s">
        <v>51</v>
      </c>
      <c r="G5854" s="138"/>
      <c r="H5854" s="138"/>
      <c r="I5854" s="138"/>
      <c r="J5854" s="138"/>
      <c r="K5854" s="138"/>
      <c r="L5854" s="622" t="s">
        <v>51</v>
      </c>
      <c r="M5854" s="202"/>
      <c r="N5854" s="189"/>
      <c r="O5854" s="624">
        <v>0</v>
      </c>
      <c r="P5854" s="624">
        <v>0</v>
      </c>
      <c r="Q5854" s="624">
        <v>0</v>
      </c>
      <c r="R5854" s="624">
        <v>0</v>
      </c>
      <c r="S5854" s="624">
        <v>0</v>
      </c>
      <c r="T5854" s="624">
        <v>0</v>
      </c>
      <c r="U5854" s="624">
        <v>0</v>
      </c>
      <c r="V5854" s="624">
        <v>0</v>
      </c>
      <c r="W5854" s="624">
        <v>0</v>
      </c>
      <c r="X5854" s="624">
        <v>6</v>
      </c>
      <c r="Y5854" s="624">
        <v>0</v>
      </c>
      <c r="Z5854" s="624" t="s">
        <v>51</v>
      </c>
      <c r="AA5854" s="624" t="s">
        <v>5289</v>
      </c>
      <c r="AB5854" s="624" t="s">
        <v>5289</v>
      </c>
      <c r="AC5854" s="84" t="s">
        <v>5289</v>
      </c>
      <c r="AD5854" s="84" t="s">
        <v>5289</v>
      </c>
      <c r="AE5854" s="84" t="s">
        <v>5289</v>
      </c>
      <c r="AF5854" s="165" t="s">
        <v>5289</v>
      </c>
      <c r="AG5854" s="107"/>
      <c r="AH5854" s="107"/>
      <c r="AI5854" s="107"/>
      <c r="AJ5854" s="107"/>
      <c r="AK5854" s="107"/>
      <c r="AL5854" s="107"/>
    </row>
    <row r="5855" spans="1:38" s="44" customFormat="1" ht="140.25">
      <c r="A5855" s="621">
        <v>23</v>
      </c>
      <c r="B5855" s="627" t="s">
        <v>20109</v>
      </c>
      <c r="C5855" s="627" t="s">
        <v>6260</v>
      </c>
      <c r="D5855" s="627" t="s">
        <v>20109</v>
      </c>
      <c r="E5855" s="624" t="s">
        <v>40</v>
      </c>
      <c r="F5855" s="622" t="s">
        <v>51</v>
      </c>
      <c r="G5855" s="138"/>
      <c r="H5855" s="138"/>
      <c r="I5855" s="138"/>
      <c r="J5855" s="138"/>
      <c r="K5855" s="138"/>
      <c r="L5855" s="622" t="s">
        <v>51</v>
      </c>
      <c r="M5855" s="202"/>
      <c r="N5855" s="189"/>
      <c r="O5855" s="624">
        <v>0</v>
      </c>
      <c r="P5855" s="624">
        <v>0</v>
      </c>
      <c r="Q5855" s="624">
        <v>0</v>
      </c>
      <c r="R5855" s="624">
        <v>0</v>
      </c>
      <c r="S5855" s="624">
        <v>0</v>
      </c>
      <c r="T5855" s="624">
        <v>0</v>
      </c>
      <c r="U5855" s="624">
        <v>0</v>
      </c>
      <c r="V5855" s="624">
        <v>0</v>
      </c>
      <c r="W5855" s="624">
        <v>0</v>
      </c>
      <c r="X5855" s="624">
        <v>1</v>
      </c>
      <c r="Y5855" s="624">
        <v>0</v>
      </c>
      <c r="Z5855" s="624" t="s">
        <v>51</v>
      </c>
      <c r="AA5855" s="624" t="s">
        <v>5289</v>
      </c>
      <c r="AB5855" s="624" t="s">
        <v>5289</v>
      </c>
      <c r="AC5855" s="84" t="s">
        <v>5289</v>
      </c>
      <c r="AD5855" s="84" t="s">
        <v>5289</v>
      </c>
      <c r="AE5855" s="84" t="s">
        <v>5289</v>
      </c>
      <c r="AF5855" s="165" t="s">
        <v>5289</v>
      </c>
      <c r="AG5855" s="107"/>
      <c r="AH5855" s="107"/>
      <c r="AI5855" s="107"/>
      <c r="AJ5855" s="107"/>
      <c r="AK5855" s="107"/>
      <c r="AL5855" s="107"/>
    </row>
    <row r="5856" spans="1:38" s="44" customFormat="1" ht="15.75" customHeight="1" thickBot="1">
      <c r="A5856" s="18"/>
      <c r="B5856" s="18">
        <v>23</v>
      </c>
      <c r="C5856" s="18"/>
      <c r="D5856" s="18">
        <v>23</v>
      </c>
      <c r="E5856" s="18">
        <v>23</v>
      </c>
      <c r="F5856" s="18">
        <v>5</v>
      </c>
      <c r="G5856" s="18">
        <v>0</v>
      </c>
      <c r="H5856" s="18">
        <v>1</v>
      </c>
      <c r="I5856" s="18"/>
      <c r="J5856" s="18">
        <v>0</v>
      </c>
      <c r="K5856" s="18">
        <v>0</v>
      </c>
      <c r="L5856" s="18">
        <v>3</v>
      </c>
      <c r="M5856" s="200"/>
      <c r="N5856" s="18">
        <f t="shared" ref="N5856:O5856" si="2142">SUM(N5833:N5855)</f>
        <v>0</v>
      </c>
      <c r="O5856" s="18">
        <f t="shared" si="2142"/>
        <v>0</v>
      </c>
      <c r="P5856" s="18">
        <f t="shared" ref="P5856:Q5856" si="2143">SUM(P5833:P5855)</f>
        <v>0</v>
      </c>
      <c r="Q5856" s="18">
        <f t="shared" si="2143"/>
        <v>0</v>
      </c>
      <c r="R5856" s="18">
        <f t="shared" ref="R5856" si="2144">SUM(R5833:R5855)</f>
        <v>0</v>
      </c>
      <c r="S5856" s="18">
        <f t="shared" ref="S5856" si="2145">SUM(S5833:S5855)</f>
        <v>0</v>
      </c>
      <c r="T5856" s="18">
        <f t="shared" ref="T5856:U5856" si="2146">SUM(T5833:T5855)</f>
        <v>0</v>
      </c>
      <c r="U5856" s="18">
        <f t="shared" si="2146"/>
        <v>0</v>
      </c>
      <c r="V5856" s="18">
        <f t="shared" ref="V5856:W5856" si="2147">SUM(V5833:V5855)</f>
        <v>0</v>
      </c>
      <c r="W5856" s="18">
        <f t="shared" si="2147"/>
        <v>0</v>
      </c>
      <c r="X5856" s="18">
        <f t="shared" ref="X5856:Y5856" si="2148">SUM(X5833:X5855)</f>
        <v>880</v>
      </c>
      <c r="Y5856" s="18">
        <f t="shared" si="2148"/>
        <v>0</v>
      </c>
      <c r="Z5856" s="18">
        <v>0</v>
      </c>
      <c r="AA5856" s="18">
        <v>1</v>
      </c>
      <c r="AB5856" s="18">
        <v>1</v>
      </c>
      <c r="AC5856" s="18"/>
      <c r="AD5856" s="18"/>
      <c r="AE5856" s="18"/>
      <c r="AF5856" s="18"/>
      <c r="AG5856" s="107"/>
      <c r="AH5856" s="107"/>
      <c r="AI5856" s="107"/>
      <c r="AJ5856" s="107"/>
      <c r="AK5856" s="107"/>
      <c r="AL5856" s="107"/>
    </row>
    <row r="5857" spans="1:38" s="44" customFormat="1" ht="15.75" customHeight="1" thickBot="1">
      <c r="A5857" s="660" t="s">
        <v>482</v>
      </c>
      <c r="B5857" s="661"/>
      <c r="C5857" s="661"/>
      <c r="D5857" s="661"/>
      <c r="E5857" s="661"/>
      <c r="F5857" s="661"/>
      <c r="G5857" s="661"/>
      <c r="H5857" s="661"/>
      <c r="I5857" s="661"/>
      <c r="J5857" s="661"/>
      <c r="K5857" s="661"/>
      <c r="L5857" s="661"/>
      <c r="M5857" s="661"/>
      <c r="N5857" s="661"/>
      <c r="O5857" s="661"/>
      <c r="P5857" s="661"/>
      <c r="Q5857" s="661"/>
      <c r="R5857" s="661"/>
      <c r="S5857" s="661"/>
      <c r="T5857" s="661"/>
      <c r="U5857" s="661"/>
      <c r="V5857" s="661"/>
      <c r="W5857" s="661"/>
      <c r="X5857" s="661"/>
      <c r="Y5857" s="661"/>
      <c r="Z5857" s="661"/>
      <c r="AA5857" s="661"/>
      <c r="AB5857" s="661"/>
      <c r="AC5857" s="661"/>
      <c r="AD5857" s="661"/>
      <c r="AE5857" s="661"/>
      <c r="AF5857" s="662"/>
      <c r="AG5857" s="107"/>
      <c r="AH5857" s="107"/>
      <c r="AI5857" s="107"/>
      <c r="AJ5857" s="107"/>
      <c r="AK5857" s="107"/>
      <c r="AL5857" s="107"/>
    </row>
    <row r="5858" spans="1:38" s="44" customFormat="1" ht="153">
      <c r="A5858" s="621">
        <v>1</v>
      </c>
      <c r="B5858" s="52" t="s">
        <v>6263</v>
      </c>
      <c r="C5858" s="52" t="s">
        <v>6264</v>
      </c>
      <c r="D5858" s="52" t="s">
        <v>6981</v>
      </c>
      <c r="E5858" s="127" t="s">
        <v>54</v>
      </c>
      <c r="F5858" s="622" t="s">
        <v>51</v>
      </c>
      <c r="G5858" s="138"/>
      <c r="H5858" s="138"/>
      <c r="I5858" s="138"/>
      <c r="J5858" s="118" t="s">
        <v>1315</v>
      </c>
      <c r="K5858" s="118" t="s">
        <v>101</v>
      </c>
      <c r="L5858" s="622" t="s">
        <v>51</v>
      </c>
      <c r="M5858" s="202"/>
      <c r="N5858" s="189"/>
      <c r="O5858" s="167">
        <v>0</v>
      </c>
      <c r="P5858" s="167">
        <v>0</v>
      </c>
      <c r="Q5858" s="167">
        <v>0</v>
      </c>
      <c r="R5858" s="167">
        <v>0</v>
      </c>
      <c r="S5858" s="167">
        <v>0</v>
      </c>
      <c r="T5858" s="167">
        <v>0</v>
      </c>
      <c r="U5858" s="167">
        <v>0</v>
      </c>
      <c r="V5858" s="167">
        <v>0</v>
      </c>
      <c r="W5858" s="167">
        <v>0</v>
      </c>
      <c r="X5858" s="118">
        <v>163</v>
      </c>
      <c r="Y5858" s="167">
        <v>0</v>
      </c>
      <c r="Z5858" s="118" t="s">
        <v>101</v>
      </c>
      <c r="AA5858" s="52" t="s">
        <v>6272</v>
      </c>
      <c r="AB5858" s="118" t="s">
        <v>1315</v>
      </c>
      <c r="AC5858" s="159" t="s">
        <v>6265</v>
      </c>
      <c r="AD5858" s="159" t="s">
        <v>6266</v>
      </c>
      <c r="AE5858" s="159" t="s">
        <v>6267</v>
      </c>
      <c r="AF5858" s="130" t="s">
        <v>6268</v>
      </c>
      <c r="AG5858" s="107"/>
      <c r="AH5858" s="107"/>
      <c r="AI5858" s="107"/>
      <c r="AJ5858" s="107"/>
      <c r="AK5858" s="107"/>
      <c r="AL5858" s="107"/>
    </row>
    <row r="5859" spans="1:38" s="44" customFormat="1" ht="114.75">
      <c r="A5859" s="621">
        <v>2</v>
      </c>
      <c r="B5859" s="627" t="s">
        <v>6269</v>
      </c>
      <c r="C5859" s="627" t="s">
        <v>6264</v>
      </c>
      <c r="D5859" s="627" t="s">
        <v>7120</v>
      </c>
      <c r="E5859" s="631" t="s">
        <v>54</v>
      </c>
      <c r="F5859" s="622" t="s">
        <v>19012</v>
      </c>
      <c r="G5859" s="624" t="s">
        <v>101</v>
      </c>
      <c r="H5859" s="622">
        <v>3</v>
      </c>
      <c r="I5859" s="622" t="s">
        <v>16488</v>
      </c>
      <c r="J5859" s="138"/>
      <c r="K5859" s="138"/>
      <c r="L5859" s="622" t="s">
        <v>51</v>
      </c>
      <c r="M5859" s="202"/>
      <c r="N5859" s="189"/>
      <c r="O5859" s="643">
        <v>0</v>
      </c>
      <c r="P5859" s="643">
        <v>0</v>
      </c>
      <c r="Q5859" s="643">
        <v>0</v>
      </c>
      <c r="R5859" s="643">
        <v>0</v>
      </c>
      <c r="S5859" s="643">
        <v>0</v>
      </c>
      <c r="T5859" s="643">
        <v>0</v>
      </c>
      <c r="U5859" s="643">
        <v>0</v>
      </c>
      <c r="V5859" s="643">
        <v>0</v>
      </c>
      <c r="W5859" s="643">
        <v>0</v>
      </c>
      <c r="X5859" s="624">
        <v>143</v>
      </c>
      <c r="Y5859" s="643">
        <v>0</v>
      </c>
      <c r="Z5859" s="624" t="s">
        <v>101</v>
      </c>
      <c r="AA5859" s="624" t="s">
        <v>5289</v>
      </c>
      <c r="AB5859" s="138"/>
      <c r="AC5859" s="84" t="s">
        <v>5289</v>
      </c>
      <c r="AD5859" s="84" t="s">
        <v>5289</v>
      </c>
      <c r="AE5859" s="84" t="s">
        <v>5289</v>
      </c>
      <c r="AF5859" s="165" t="s">
        <v>5289</v>
      </c>
      <c r="AG5859" s="107"/>
      <c r="AH5859" s="107"/>
      <c r="AI5859" s="107"/>
      <c r="AJ5859" s="107"/>
      <c r="AK5859" s="107"/>
      <c r="AL5859" s="107"/>
    </row>
    <row r="5860" spans="1:38" s="44" customFormat="1" ht="63.75">
      <c r="A5860" s="621">
        <v>3</v>
      </c>
      <c r="B5860" s="627" t="s">
        <v>6270</v>
      </c>
      <c r="C5860" s="627" t="s">
        <v>6264</v>
      </c>
      <c r="D5860" s="627" t="s">
        <v>7121</v>
      </c>
      <c r="E5860" s="631" t="s">
        <v>54</v>
      </c>
      <c r="F5860" s="622" t="s">
        <v>51</v>
      </c>
      <c r="G5860" s="138"/>
      <c r="H5860" s="138"/>
      <c r="I5860" s="138"/>
      <c r="J5860" s="138"/>
      <c r="K5860" s="138"/>
      <c r="L5860" s="622" t="s">
        <v>51</v>
      </c>
      <c r="M5860" s="202"/>
      <c r="N5860" s="189"/>
      <c r="O5860" s="643">
        <v>0</v>
      </c>
      <c r="P5860" s="643">
        <v>0</v>
      </c>
      <c r="Q5860" s="643">
        <v>0</v>
      </c>
      <c r="R5860" s="643">
        <v>0</v>
      </c>
      <c r="S5860" s="643">
        <v>0</v>
      </c>
      <c r="T5860" s="643">
        <v>0</v>
      </c>
      <c r="U5860" s="643">
        <v>0</v>
      </c>
      <c r="V5860" s="643">
        <v>0</v>
      </c>
      <c r="W5860" s="643">
        <v>0</v>
      </c>
      <c r="X5860" s="624">
        <v>853</v>
      </c>
      <c r="Y5860" s="643">
        <v>0</v>
      </c>
      <c r="Z5860" s="624" t="s">
        <v>101</v>
      </c>
      <c r="AA5860" s="624" t="s">
        <v>5289</v>
      </c>
      <c r="AB5860" s="138"/>
      <c r="AC5860" s="84" t="s">
        <v>5289</v>
      </c>
      <c r="AD5860" s="84" t="s">
        <v>5289</v>
      </c>
      <c r="AE5860" s="84" t="s">
        <v>5289</v>
      </c>
      <c r="AF5860" s="165" t="s">
        <v>5289</v>
      </c>
      <c r="AG5860" s="107"/>
      <c r="AH5860" s="107"/>
      <c r="AI5860" s="107"/>
      <c r="AJ5860" s="107"/>
      <c r="AK5860" s="107"/>
      <c r="AL5860" s="107"/>
    </row>
    <row r="5861" spans="1:38" s="44" customFormat="1" ht="114.75">
      <c r="A5861" s="621">
        <v>4</v>
      </c>
      <c r="B5861" s="627" t="s">
        <v>1796</v>
      </c>
      <c r="C5861" s="627" t="s">
        <v>6264</v>
      </c>
      <c r="D5861" s="627" t="s">
        <v>7122</v>
      </c>
      <c r="E5861" s="631" t="s">
        <v>54</v>
      </c>
      <c r="F5861" s="622" t="s">
        <v>19012</v>
      </c>
      <c r="G5861" s="624" t="s">
        <v>101</v>
      </c>
      <c r="H5861" s="622">
        <v>3</v>
      </c>
      <c r="I5861" s="622" t="s">
        <v>16488</v>
      </c>
      <c r="J5861" s="138"/>
      <c r="K5861" s="138"/>
      <c r="L5861" s="624" t="s">
        <v>54</v>
      </c>
      <c r="M5861" s="627" t="s">
        <v>21962</v>
      </c>
      <c r="N5861" s="643">
        <v>0</v>
      </c>
      <c r="O5861" s="643">
        <v>0</v>
      </c>
      <c r="P5861" s="643">
        <v>0</v>
      </c>
      <c r="Q5861" s="643">
        <v>0</v>
      </c>
      <c r="R5861" s="643">
        <v>0</v>
      </c>
      <c r="S5861" s="643">
        <v>0</v>
      </c>
      <c r="T5861" s="643">
        <v>0</v>
      </c>
      <c r="U5861" s="643">
        <v>0</v>
      </c>
      <c r="V5861" s="643">
        <v>0</v>
      </c>
      <c r="W5861" s="643">
        <v>0</v>
      </c>
      <c r="X5861" s="624">
        <v>0</v>
      </c>
      <c r="Y5861" s="643">
        <v>0</v>
      </c>
      <c r="Z5861" s="624" t="s">
        <v>101</v>
      </c>
      <c r="AA5861" s="624" t="s">
        <v>5289</v>
      </c>
      <c r="AB5861" s="138"/>
      <c r="AC5861" s="84" t="s">
        <v>5289</v>
      </c>
      <c r="AD5861" s="84" t="s">
        <v>5289</v>
      </c>
      <c r="AE5861" s="84" t="s">
        <v>5289</v>
      </c>
      <c r="AF5861" s="165" t="s">
        <v>5289</v>
      </c>
      <c r="AG5861" s="107"/>
      <c r="AH5861" s="107"/>
      <c r="AI5861" s="107"/>
      <c r="AJ5861" s="107"/>
      <c r="AK5861" s="107"/>
      <c r="AL5861" s="107"/>
    </row>
    <row r="5862" spans="1:38" s="44" customFormat="1" ht="114.75">
      <c r="A5862" s="621">
        <v>5</v>
      </c>
      <c r="B5862" s="627" t="s">
        <v>6271</v>
      </c>
      <c r="C5862" s="627" t="s">
        <v>6264</v>
      </c>
      <c r="D5862" s="627" t="s">
        <v>7123</v>
      </c>
      <c r="E5862" s="631" t="s">
        <v>54</v>
      </c>
      <c r="F5862" s="622" t="s">
        <v>51</v>
      </c>
      <c r="G5862" s="138"/>
      <c r="H5862" s="138"/>
      <c r="I5862" s="138"/>
      <c r="J5862" s="138"/>
      <c r="K5862" s="138"/>
      <c r="L5862" s="624" t="s">
        <v>54</v>
      </c>
      <c r="M5862" s="627" t="s">
        <v>13440</v>
      </c>
      <c r="N5862" s="643">
        <v>0</v>
      </c>
      <c r="O5862" s="643">
        <v>0</v>
      </c>
      <c r="P5862" s="643">
        <v>0</v>
      </c>
      <c r="Q5862" s="643">
        <v>0</v>
      </c>
      <c r="R5862" s="643">
        <v>0</v>
      </c>
      <c r="S5862" s="643">
        <v>0</v>
      </c>
      <c r="T5862" s="643">
        <v>0</v>
      </c>
      <c r="U5862" s="643">
        <v>0</v>
      </c>
      <c r="V5862" s="643">
        <v>0</v>
      </c>
      <c r="W5862" s="643">
        <v>0</v>
      </c>
      <c r="X5862" s="624">
        <v>2</v>
      </c>
      <c r="Y5862" s="643">
        <v>0</v>
      </c>
      <c r="Z5862" s="624" t="s">
        <v>101</v>
      </c>
      <c r="AA5862" s="624" t="s">
        <v>5289</v>
      </c>
      <c r="AB5862" s="138"/>
      <c r="AC5862" s="84" t="s">
        <v>5289</v>
      </c>
      <c r="AD5862" s="84" t="s">
        <v>5289</v>
      </c>
      <c r="AE5862" s="84" t="s">
        <v>5289</v>
      </c>
      <c r="AF5862" s="165" t="s">
        <v>5289</v>
      </c>
      <c r="AG5862" s="107"/>
      <c r="AH5862" s="107"/>
      <c r="AI5862" s="107"/>
      <c r="AJ5862" s="107"/>
      <c r="AK5862" s="107"/>
      <c r="AL5862" s="107"/>
    </row>
    <row r="5863" spans="1:38" s="44" customFormat="1" ht="78.75" customHeight="1">
      <c r="A5863" s="214">
        <v>6</v>
      </c>
      <c r="B5863" s="627" t="s">
        <v>17489</v>
      </c>
      <c r="C5863" s="627" t="s">
        <v>6264</v>
      </c>
      <c r="D5863" s="627" t="s">
        <v>17490</v>
      </c>
      <c r="E5863" s="631" t="s">
        <v>40</v>
      </c>
      <c r="F5863" s="622" t="s">
        <v>51</v>
      </c>
      <c r="G5863" s="138"/>
      <c r="H5863" s="138"/>
      <c r="I5863" s="138"/>
      <c r="J5863" s="138"/>
      <c r="K5863" s="138"/>
      <c r="L5863" s="622" t="s">
        <v>51</v>
      </c>
      <c r="M5863" s="202"/>
      <c r="N5863" s="189"/>
      <c r="O5863" s="643">
        <v>0</v>
      </c>
      <c r="P5863" s="643">
        <v>0</v>
      </c>
      <c r="Q5863" s="643">
        <v>0</v>
      </c>
      <c r="R5863" s="643">
        <v>0</v>
      </c>
      <c r="S5863" s="643">
        <v>0</v>
      </c>
      <c r="T5863" s="643">
        <v>0</v>
      </c>
      <c r="U5863" s="643">
        <v>0</v>
      </c>
      <c r="V5863" s="643">
        <v>0</v>
      </c>
      <c r="W5863" s="643">
        <v>0</v>
      </c>
      <c r="X5863" s="624">
        <v>2</v>
      </c>
      <c r="Y5863" s="643">
        <v>0</v>
      </c>
      <c r="Z5863" s="624" t="s">
        <v>51</v>
      </c>
      <c r="AA5863" s="624" t="s">
        <v>5289</v>
      </c>
      <c r="AB5863" s="138"/>
      <c r="AC5863" s="84" t="s">
        <v>5289</v>
      </c>
      <c r="AD5863" s="84" t="s">
        <v>5289</v>
      </c>
      <c r="AE5863" s="84" t="s">
        <v>5289</v>
      </c>
      <c r="AF5863" s="165" t="s">
        <v>5289</v>
      </c>
      <c r="AG5863" s="107"/>
      <c r="AH5863" s="107"/>
      <c r="AI5863" s="107"/>
      <c r="AJ5863" s="107"/>
      <c r="AK5863" s="107"/>
      <c r="AL5863" s="107"/>
    </row>
    <row r="5864" spans="1:38" s="44" customFormat="1" ht="15.75" customHeight="1" thickBot="1">
      <c r="A5864" s="18"/>
      <c r="B5864" s="18">
        <v>6</v>
      </c>
      <c r="C5864" s="18"/>
      <c r="D5864" s="18">
        <v>6</v>
      </c>
      <c r="E5864" s="18">
        <v>6</v>
      </c>
      <c r="F5864" s="18">
        <v>2</v>
      </c>
      <c r="G5864" s="18">
        <v>0</v>
      </c>
      <c r="H5864" s="18">
        <v>1</v>
      </c>
      <c r="I5864" s="18"/>
      <c r="J5864" s="18">
        <v>0</v>
      </c>
      <c r="K5864" s="18">
        <v>0</v>
      </c>
      <c r="L5864" s="18">
        <v>2</v>
      </c>
      <c r="M5864" s="200"/>
      <c r="N5864" s="18">
        <f t="shared" ref="N5864:O5864" si="2149">SUM(N5858:N5863)</f>
        <v>0</v>
      </c>
      <c r="O5864" s="18">
        <f t="shared" si="2149"/>
        <v>0</v>
      </c>
      <c r="P5864" s="18">
        <f t="shared" ref="P5864:Q5864" si="2150">SUM(P5858:P5863)</f>
        <v>0</v>
      </c>
      <c r="Q5864" s="18">
        <f t="shared" si="2150"/>
        <v>0</v>
      </c>
      <c r="R5864" s="18">
        <f t="shared" ref="R5864" si="2151">SUM(R5858:R5863)</f>
        <v>0</v>
      </c>
      <c r="S5864" s="18">
        <f t="shared" ref="S5864" si="2152">SUM(S5858:S5863)</f>
        <v>0</v>
      </c>
      <c r="T5864" s="18">
        <f t="shared" ref="T5864:U5864" si="2153">SUM(T5858:T5863)</f>
        <v>0</v>
      </c>
      <c r="U5864" s="18">
        <f t="shared" si="2153"/>
        <v>0</v>
      </c>
      <c r="V5864" s="18">
        <f t="shared" ref="V5864:W5864" si="2154">SUM(V5858:V5863)</f>
        <v>0</v>
      </c>
      <c r="W5864" s="18">
        <f t="shared" si="2154"/>
        <v>0</v>
      </c>
      <c r="X5864" s="18">
        <f t="shared" ref="X5864:Y5864" si="2155">SUM(X5858:X5863)</f>
        <v>1163</v>
      </c>
      <c r="Y5864" s="18">
        <f t="shared" si="2155"/>
        <v>0</v>
      </c>
      <c r="Z5864" s="18">
        <v>0</v>
      </c>
      <c r="AA5864" s="18">
        <v>1</v>
      </c>
      <c r="AB5864" s="18">
        <v>0</v>
      </c>
      <c r="AC5864" s="18"/>
      <c r="AD5864" s="18"/>
      <c r="AE5864" s="18"/>
      <c r="AF5864" s="18"/>
      <c r="AG5864" s="107"/>
      <c r="AH5864" s="107"/>
      <c r="AI5864" s="107"/>
      <c r="AJ5864" s="107"/>
      <c r="AK5864" s="107"/>
      <c r="AL5864" s="107"/>
    </row>
    <row r="5865" spans="1:38" s="44" customFormat="1" ht="15.75" customHeight="1" thickBot="1">
      <c r="A5865" s="660" t="s">
        <v>483</v>
      </c>
      <c r="B5865" s="661"/>
      <c r="C5865" s="661"/>
      <c r="D5865" s="661"/>
      <c r="E5865" s="661"/>
      <c r="F5865" s="661"/>
      <c r="G5865" s="661"/>
      <c r="H5865" s="661"/>
      <c r="I5865" s="661"/>
      <c r="J5865" s="661"/>
      <c r="K5865" s="661"/>
      <c r="L5865" s="661"/>
      <c r="M5865" s="661"/>
      <c r="N5865" s="661"/>
      <c r="O5865" s="661"/>
      <c r="P5865" s="661"/>
      <c r="Q5865" s="661"/>
      <c r="R5865" s="661"/>
      <c r="S5865" s="661"/>
      <c r="T5865" s="661"/>
      <c r="U5865" s="661"/>
      <c r="V5865" s="661"/>
      <c r="W5865" s="661"/>
      <c r="X5865" s="661"/>
      <c r="Y5865" s="661"/>
      <c r="Z5865" s="661"/>
      <c r="AA5865" s="661"/>
      <c r="AB5865" s="661"/>
      <c r="AC5865" s="661"/>
      <c r="AD5865" s="661"/>
      <c r="AE5865" s="661"/>
      <c r="AF5865" s="662"/>
      <c r="AG5865" s="107"/>
      <c r="AH5865" s="107"/>
      <c r="AI5865" s="107"/>
      <c r="AJ5865" s="107"/>
      <c r="AK5865" s="107"/>
      <c r="AL5865" s="107"/>
    </row>
    <row r="5866" spans="1:38" s="44" customFormat="1" ht="280.5">
      <c r="A5866" s="621">
        <v>1</v>
      </c>
      <c r="B5866" s="121" t="s">
        <v>6037</v>
      </c>
      <c r="C5866" s="121" t="s">
        <v>6041</v>
      </c>
      <c r="D5866" s="121" t="s">
        <v>6042</v>
      </c>
      <c r="E5866" s="622" t="s">
        <v>16723</v>
      </c>
      <c r="F5866" s="622" t="s">
        <v>51</v>
      </c>
      <c r="G5866" s="138"/>
      <c r="H5866" s="138"/>
      <c r="I5866" s="138"/>
      <c r="J5866" s="138"/>
      <c r="K5866" s="138"/>
      <c r="L5866" s="622" t="s">
        <v>51</v>
      </c>
      <c r="M5866" s="202"/>
      <c r="N5866" s="138"/>
      <c r="O5866" s="622">
        <v>0</v>
      </c>
      <c r="P5866" s="622">
        <v>0</v>
      </c>
      <c r="Q5866" s="622">
        <v>0</v>
      </c>
      <c r="R5866" s="622">
        <v>0</v>
      </c>
      <c r="S5866" s="622">
        <v>0</v>
      </c>
      <c r="T5866" s="622">
        <v>0</v>
      </c>
      <c r="U5866" s="622">
        <v>0</v>
      </c>
      <c r="V5866" s="622">
        <v>0</v>
      </c>
      <c r="W5866" s="622">
        <v>0</v>
      </c>
      <c r="X5866" s="624">
        <v>74</v>
      </c>
      <c r="Y5866" s="622">
        <v>0</v>
      </c>
      <c r="Z5866" s="622" t="s">
        <v>51</v>
      </c>
      <c r="AA5866" s="121" t="s">
        <v>6982</v>
      </c>
      <c r="AB5866" s="121" t="s">
        <v>7124</v>
      </c>
      <c r="AC5866" s="340" t="s">
        <v>6038</v>
      </c>
      <c r="AD5866" s="340" t="s">
        <v>8433</v>
      </c>
      <c r="AE5866" s="340">
        <v>89025760245</v>
      </c>
      <c r="AF5866" s="168" t="s">
        <v>6039</v>
      </c>
      <c r="AG5866" s="107"/>
      <c r="AH5866" s="107"/>
      <c r="AI5866" s="107"/>
      <c r="AJ5866" s="107"/>
      <c r="AK5866" s="107"/>
      <c r="AL5866" s="107"/>
    </row>
    <row r="5867" spans="1:38" s="44" customFormat="1" ht="293.25">
      <c r="A5867" s="621">
        <v>2</v>
      </c>
      <c r="B5867" s="121" t="s">
        <v>6040</v>
      </c>
      <c r="C5867" s="121" t="s">
        <v>6041</v>
      </c>
      <c r="D5867" s="121" t="s">
        <v>6043</v>
      </c>
      <c r="E5867" s="622" t="s">
        <v>16724</v>
      </c>
      <c r="F5867" s="622" t="s">
        <v>51</v>
      </c>
      <c r="G5867" s="138"/>
      <c r="H5867" s="138"/>
      <c r="I5867" s="138"/>
      <c r="J5867" s="121" t="s">
        <v>7125</v>
      </c>
      <c r="K5867" s="622" t="s">
        <v>1622</v>
      </c>
      <c r="L5867" s="622" t="s">
        <v>40</v>
      </c>
      <c r="M5867" s="121" t="s">
        <v>21963</v>
      </c>
      <c r="N5867" s="622">
        <v>0</v>
      </c>
      <c r="O5867" s="622">
        <v>0</v>
      </c>
      <c r="P5867" s="622">
        <v>0</v>
      </c>
      <c r="Q5867" s="622">
        <v>0</v>
      </c>
      <c r="R5867" s="622">
        <v>0</v>
      </c>
      <c r="S5867" s="622">
        <v>0</v>
      </c>
      <c r="T5867" s="622">
        <v>0</v>
      </c>
      <c r="U5867" s="622">
        <v>0</v>
      </c>
      <c r="V5867" s="622">
        <v>0</v>
      </c>
      <c r="W5867" s="622">
        <v>0</v>
      </c>
      <c r="X5867" s="624">
        <v>35</v>
      </c>
      <c r="Y5867" s="622">
        <v>0</v>
      </c>
      <c r="Z5867" s="622" t="s">
        <v>51</v>
      </c>
      <c r="AA5867" s="622" t="s">
        <v>5289</v>
      </c>
      <c r="AB5867" s="622" t="s">
        <v>5289</v>
      </c>
      <c r="AC5867" s="340" t="s">
        <v>5289</v>
      </c>
      <c r="AD5867" s="340" t="s">
        <v>5289</v>
      </c>
      <c r="AE5867" s="340" t="s">
        <v>5289</v>
      </c>
      <c r="AF5867" s="129" t="s">
        <v>5289</v>
      </c>
      <c r="AG5867" s="107"/>
      <c r="AH5867" s="107"/>
      <c r="AI5867" s="107"/>
      <c r="AJ5867" s="107"/>
      <c r="AK5867" s="107"/>
      <c r="AL5867" s="107"/>
    </row>
    <row r="5868" spans="1:38" s="44" customFormat="1" ht="204">
      <c r="A5868" s="214">
        <v>3</v>
      </c>
      <c r="B5868" s="627" t="s">
        <v>1796</v>
      </c>
      <c r="C5868" s="121" t="s">
        <v>6041</v>
      </c>
      <c r="D5868" s="656" t="s">
        <v>19377</v>
      </c>
      <c r="E5868" s="656" t="s">
        <v>19503</v>
      </c>
      <c r="F5868" s="622" t="s">
        <v>19012</v>
      </c>
      <c r="G5868" s="624" t="s">
        <v>101</v>
      </c>
      <c r="H5868" s="622">
        <v>3</v>
      </c>
      <c r="I5868" s="622" t="s">
        <v>16488</v>
      </c>
      <c r="J5868" s="138"/>
      <c r="K5868" s="138"/>
      <c r="L5868" s="622" t="s">
        <v>51</v>
      </c>
      <c r="M5868" s="202"/>
      <c r="N5868" s="138"/>
      <c r="O5868" s="622">
        <v>0</v>
      </c>
      <c r="P5868" s="622">
        <v>0</v>
      </c>
      <c r="Q5868" s="622">
        <v>0</v>
      </c>
      <c r="R5868" s="622">
        <v>0</v>
      </c>
      <c r="S5868" s="622">
        <v>0</v>
      </c>
      <c r="T5868" s="622">
        <v>0</v>
      </c>
      <c r="U5868" s="622">
        <v>0</v>
      </c>
      <c r="V5868" s="622">
        <v>0</v>
      </c>
      <c r="W5868" s="622">
        <v>0</v>
      </c>
      <c r="X5868" s="628">
        <v>2</v>
      </c>
      <c r="Y5868" s="622">
        <v>0</v>
      </c>
      <c r="Z5868" s="622" t="s">
        <v>51</v>
      </c>
      <c r="AA5868" s="622" t="s">
        <v>5289</v>
      </c>
      <c r="AB5868" s="622" t="s">
        <v>5289</v>
      </c>
      <c r="AC5868" s="340" t="s">
        <v>5289</v>
      </c>
      <c r="AD5868" s="340" t="s">
        <v>5289</v>
      </c>
      <c r="AE5868" s="340" t="s">
        <v>5289</v>
      </c>
      <c r="AF5868" s="129" t="s">
        <v>5289</v>
      </c>
      <c r="AG5868" s="107"/>
      <c r="AH5868" s="107"/>
      <c r="AI5868" s="107"/>
      <c r="AJ5868" s="107"/>
      <c r="AK5868" s="107"/>
      <c r="AL5868" s="107"/>
    </row>
    <row r="5869" spans="1:38" s="44" customFormat="1" ht="15.75" customHeight="1" thickBot="1">
      <c r="A5869" s="18"/>
      <c r="B5869" s="18">
        <v>3</v>
      </c>
      <c r="C5869" s="18"/>
      <c r="D5869" s="18">
        <v>3</v>
      </c>
      <c r="E5869" s="18">
        <v>3</v>
      </c>
      <c r="F5869" s="18">
        <v>1</v>
      </c>
      <c r="G5869" s="18">
        <v>0</v>
      </c>
      <c r="H5869" s="18">
        <v>1</v>
      </c>
      <c r="I5869" s="18"/>
      <c r="J5869" s="18">
        <v>1</v>
      </c>
      <c r="K5869" s="18">
        <v>1</v>
      </c>
      <c r="L5869" s="18">
        <v>1</v>
      </c>
      <c r="M5869" s="200"/>
      <c r="N5869" s="18">
        <f t="shared" ref="N5869:O5869" si="2156">N5866+N5867</f>
        <v>0</v>
      </c>
      <c r="O5869" s="18">
        <f t="shared" si="2156"/>
        <v>0</v>
      </c>
      <c r="P5869" s="18">
        <f t="shared" ref="P5869:Q5869" si="2157">P5866+P5867</f>
        <v>0</v>
      </c>
      <c r="Q5869" s="18">
        <f t="shared" si="2157"/>
        <v>0</v>
      </c>
      <c r="R5869" s="18">
        <f t="shared" ref="R5869" si="2158">R5866+R5867</f>
        <v>0</v>
      </c>
      <c r="S5869" s="18">
        <f t="shared" ref="S5869" si="2159">S5866+S5867</f>
        <v>0</v>
      </c>
      <c r="T5869" s="18">
        <f t="shared" ref="T5869:U5869" si="2160">T5866+T5867</f>
        <v>0</v>
      </c>
      <c r="U5869" s="18">
        <f t="shared" si="2160"/>
        <v>0</v>
      </c>
      <c r="V5869" s="18">
        <f t="shared" ref="V5869:W5869" si="2161">V5866+V5867</f>
        <v>0</v>
      </c>
      <c r="W5869" s="18">
        <f t="shared" si="2161"/>
        <v>0</v>
      </c>
      <c r="X5869" s="18">
        <f t="shared" ref="X5869:Y5869" si="2162">X5866+X5867</f>
        <v>109</v>
      </c>
      <c r="Y5869" s="18">
        <f t="shared" si="2162"/>
        <v>0</v>
      </c>
      <c r="Z5869" s="18">
        <v>0</v>
      </c>
      <c r="AA5869" s="18">
        <v>1</v>
      </c>
      <c r="AB5869" s="18">
        <v>1</v>
      </c>
      <c r="AC5869" s="18"/>
      <c r="AD5869" s="18"/>
      <c r="AE5869" s="18"/>
      <c r="AF5869" s="18"/>
      <c r="AG5869" s="107"/>
      <c r="AH5869" s="107"/>
      <c r="AI5869" s="107"/>
      <c r="AJ5869" s="107"/>
      <c r="AK5869" s="107"/>
      <c r="AL5869" s="107"/>
    </row>
    <row r="5870" spans="1:38" s="44" customFormat="1" ht="15.75" customHeight="1" thickBot="1">
      <c r="A5870" s="660" t="s">
        <v>484</v>
      </c>
      <c r="B5870" s="661"/>
      <c r="C5870" s="661"/>
      <c r="D5870" s="661"/>
      <c r="E5870" s="661"/>
      <c r="F5870" s="661"/>
      <c r="G5870" s="661"/>
      <c r="H5870" s="661"/>
      <c r="I5870" s="661"/>
      <c r="J5870" s="661"/>
      <c r="K5870" s="661"/>
      <c r="L5870" s="661"/>
      <c r="M5870" s="661"/>
      <c r="N5870" s="661"/>
      <c r="O5870" s="661"/>
      <c r="P5870" s="661"/>
      <c r="Q5870" s="661"/>
      <c r="R5870" s="661"/>
      <c r="S5870" s="661"/>
      <c r="T5870" s="661"/>
      <c r="U5870" s="661"/>
      <c r="V5870" s="661"/>
      <c r="W5870" s="661"/>
      <c r="X5870" s="661"/>
      <c r="Y5870" s="661"/>
      <c r="Z5870" s="661"/>
      <c r="AA5870" s="661"/>
      <c r="AB5870" s="661"/>
      <c r="AC5870" s="661"/>
      <c r="AD5870" s="661"/>
      <c r="AE5870" s="661"/>
      <c r="AF5870" s="662"/>
      <c r="AG5870" s="107"/>
      <c r="AH5870" s="107"/>
      <c r="AI5870" s="107"/>
      <c r="AJ5870" s="107"/>
      <c r="AK5870" s="107"/>
      <c r="AL5870" s="107"/>
    </row>
    <row r="5871" spans="1:38" s="44" customFormat="1" ht="140.25">
      <c r="A5871" s="621">
        <v>1</v>
      </c>
      <c r="B5871" s="125" t="s">
        <v>6044</v>
      </c>
      <c r="C5871" s="4" t="s">
        <v>6056</v>
      </c>
      <c r="D5871" s="125" t="s">
        <v>7126</v>
      </c>
      <c r="E5871" s="123" t="s">
        <v>40</v>
      </c>
      <c r="F5871" s="622" t="s">
        <v>19012</v>
      </c>
      <c r="G5871" s="622" t="s">
        <v>51</v>
      </c>
      <c r="H5871" s="622">
        <v>3</v>
      </c>
      <c r="I5871" s="622" t="s">
        <v>16488</v>
      </c>
      <c r="J5871" s="4" t="s">
        <v>6057</v>
      </c>
      <c r="K5871" s="123" t="s">
        <v>5954</v>
      </c>
      <c r="L5871" s="123" t="s">
        <v>51</v>
      </c>
      <c r="M5871" s="202"/>
      <c r="N5871" s="189"/>
      <c r="O5871" s="640">
        <v>0</v>
      </c>
      <c r="P5871" s="640">
        <v>0</v>
      </c>
      <c r="Q5871" s="640">
        <v>0</v>
      </c>
      <c r="R5871" s="640">
        <v>0</v>
      </c>
      <c r="S5871" s="640">
        <v>0</v>
      </c>
      <c r="T5871" s="640">
        <v>0</v>
      </c>
      <c r="U5871" s="640">
        <v>0</v>
      </c>
      <c r="V5871" s="640">
        <v>0</v>
      </c>
      <c r="W5871" s="640">
        <v>0</v>
      </c>
      <c r="X5871" s="629">
        <v>21</v>
      </c>
      <c r="Y5871" s="640">
        <v>0</v>
      </c>
      <c r="Z5871" s="123" t="s">
        <v>51</v>
      </c>
      <c r="AA5871" s="68" t="s">
        <v>7127</v>
      </c>
      <c r="AB5871" s="125" t="s">
        <v>7128</v>
      </c>
      <c r="AC5871" s="131" t="s">
        <v>6052</v>
      </c>
      <c r="AD5871" s="131" t="s">
        <v>6053</v>
      </c>
      <c r="AE5871" s="131" t="s">
        <v>6054</v>
      </c>
      <c r="AF5871" s="356" t="s">
        <v>6055</v>
      </c>
      <c r="AG5871" s="107"/>
      <c r="AH5871" s="107"/>
      <c r="AI5871" s="107"/>
      <c r="AJ5871" s="107"/>
      <c r="AK5871" s="107"/>
      <c r="AL5871" s="107"/>
    </row>
    <row r="5872" spans="1:38" s="44" customFormat="1" ht="102">
      <c r="A5872" s="621">
        <v>2</v>
      </c>
      <c r="B5872" s="121" t="s">
        <v>6045</v>
      </c>
      <c r="C5872" s="4" t="s">
        <v>6056</v>
      </c>
      <c r="D5872" s="21" t="s">
        <v>7129</v>
      </c>
      <c r="E5872" s="622" t="s">
        <v>40</v>
      </c>
      <c r="F5872" s="622" t="s">
        <v>51</v>
      </c>
      <c r="G5872" s="138"/>
      <c r="H5872" s="138"/>
      <c r="I5872" s="138"/>
      <c r="J5872" s="138"/>
      <c r="K5872" s="138"/>
      <c r="L5872" s="622" t="s">
        <v>51</v>
      </c>
      <c r="M5872" s="202"/>
      <c r="N5872" s="189"/>
      <c r="O5872" s="643">
        <v>0</v>
      </c>
      <c r="P5872" s="643">
        <v>0</v>
      </c>
      <c r="Q5872" s="643">
        <v>0</v>
      </c>
      <c r="R5872" s="643">
        <v>0</v>
      </c>
      <c r="S5872" s="643">
        <v>0</v>
      </c>
      <c r="T5872" s="643">
        <v>0</v>
      </c>
      <c r="U5872" s="643">
        <v>0</v>
      </c>
      <c r="V5872" s="643">
        <v>0</v>
      </c>
      <c r="W5872" s="643">
        <v>0</v>
      </c>
      <c r="X5872" s="624">
        <v>93</v>
      </c>
      <c r="Y5872" s="643">
        <v>0</v>
      </c>
      <c r="Z5872" s="622" t="s">
        <v>51</v>
      </c>
      <c r="AA5872" s="622" t="s">
        <v>5289</v>
      </c>
      <c r="AB5872" s="622" t="s">
        <v>5289</v>
      </c>
      <c r="AC5872" s="340" t="s">
        <v>5289</v>
      </c>
      <c r="AD5872" s="340" t="s">
        <v>5289</v>
      </c>
      <c r="AE5872" s="340" t="s">
        <v>5289</v>
      </c>
      <c r="AF5872" s="165" t="s">
        <v>5289</v>
      </c>
      <c r="AG5872" s="107"/>
      <c r="AH5872" s="107"/>
      <c r="AI5872" s="107"/>
      <c r="AJ5872" s="107"/>
      <c r="AK5872" s="107"/>
      <c r="AL5872" s="107"/>
    </row>
    <row r="5873" spans="1:38" s="44" customFormat="1" ht="102">
      <c r="A5873" s="621">
        <v>3</v>
      </c>
      <c r="B5873" s="125" t="s">
        <v>6046</v>
      </c>
      <c r="C5873" s="4" t="s">
        <v>6056</v>
      </c>
      <c r="D5873" s="125" t="s">
        <v>7130</v>
      </c>
      <c r="E5873" s="622" t="s">
        <v>40</v>
      </c>
      <c r="F5873" s="622" t="s">
        <v>51</v>
      </c>
      <c r="G5873" s="138"/>
      <c r="H5873" s="138"/>
      <c r="I5873" s="138"/>
      <c r="J5873" s="138"/>
      <c r="K5873" s="138"/>
      <c r="L5873" s="622" t="s">
        <v>51</v>
      </c>
      <c r="M5873" s="202"/>
      <c r="N5873" s="189"/>
      <c r="O5873" s="643">
        <v>0</v>
      </c>
      <c r="P5873" s="643">
        <v>0</v>
      </c>
      <c r="Q5873" s="643">
        <v>0</v>
      </c>
      <c r="R5873" s="643">
        <v>0</v>
      </c>
      <c r="S5873" s="643">
        <v>0</v>
      </c>
      <c r="T5873" s="643">
        <v>0</v>
      </c>
      <c r="U5873" s="643">
        <v>0</v>
      </c>
      <c r="V5873" s="643">
        <v>0</v>
      </c>
      <c r="W5873" s="643">
        <v>0</v>
      </c>
      <c r="X5873" s="624">
        <v>0</v>
      </c>
      <c r="Y5873" s="643">
        <v>0</v>
      </c>
      <c r="Z5873" s="622" t="s">
        <v>51</v>
      </c>
      <c r="AA5873" s="622" t="s">
        <v>5289</v>
      </c>
      <c r="AB5873" s="622" t="s">
        <v>5289</v>
      </c>
      <c r="AC5873" s="340" t="s">
        <v>5289</v>
      </c>
      <c r="AD5873" s="340" t="s">
        <v>5289</v>
      </c>
      <c r="AE5873" s="340" t="s">
        <v>5289</v>
      </c>
      <c r="AF5873" s="165" t="s">
        <v>5289</v>
      </c>
      <c r="AG5873" s="107"/>
      <c r="AH5873" s="107"/>
      <c r="AI5873" s="107"/>
      <c r="AJ5873" s="107"/>
      <c r="AK5873" s="107"/>
      <c r="AL5873" s="107"/>
    </row>
    <row r="5874" spans="1:38" s="44" customFormat="1" ht="127.5">
      <c r="A5874" s="621">
        <v>4</v>
      </c>
      <c r="B5874" s="121" t="s">
        <v>6047</v>
      </c>
      <c r="C5874" s="4" t="s">
        <v>6056</v>
      </c>
      <c r="D5874" s="121" t="s">
        <v>7131</v>
      </c>
      <c r="E5874" s="622" t="s">
        <v>40</v>
      </c>
      <c r="F5874" s="622" t="s">
        <v>19012</v>
      </c>
      <c r="G5874" s="622" t="s">
        <v>51</v>
      </c>
      <c r="H5874" s="622">
        <v>3</v>
      </c>
      <c r="I5874" s="622" t="s">
        <v>16488</v>
      </c>
      <c r="J5874" s="138"/>
      <c r="K5874" s="138"/>
      <c r="L5874" s="622" t="s">
        <v>51</v>
      </c>
      <c r="M5874" s="202"/>
      <c r="N5874" s="189"/>
      <c r="O5874" s="643">
        <v>0</v>
      </c>
      <c r="P5874" s="643">
        <v>0</v>
      </c>
      <c r="Q5874" s="643">
        <v>0</v>
      </c>
      <c r="R5874" s="643">
        <v>0</v>
      </c>
      <c r="S5874" s="643">
        <v>0</v>
      </c>
      <c r="T5874" s="643">
        <v>0</v>
      </c>
      <c r="U5874" s="643">
        <v>0</v>
      </c>
      <c r="V5874" s="643">
        <v>0</v>
      </c>
      <c r="W5874" s="643">
        <v>0</v>
      </c>
      <c r="X5874" s="624">
        <v>7</v>
      </c>
      <c r="Y5874" s="643">
        <v>0</v>
      </c>
      <c r="Z5874" s="622" t="s">
        <v>51</v>
      </c>
      <c r="AA5874" s="622" t="s">
        <v>5289</v>
      </c>
      <c r="AB5874" s="622" t="s">
        <v>5289</v>
      </c>
      <c r="AC5874" s="340" t="s">
        <v>5289</v>
      </c>
      <c r="AD5874" s="340" t="s">
        <v>5289</v>
      </c>
      <c r="AE5874" s="340" t="s">
        <v>5289</v>
      </c>
      <c r="AF5874" s="165" t="s">
        <v>5289</v>
      </c>
      <c r="AG5874" s="107"/>
      <c r="AH5874" s="107"/>
      <c r="AI5874" s="107"/>
      <c r="AJ5874" s="107"/>
      <c r="AK5874" s="107"/>
      <c r="AL5874" s="107"/>
    </row>
    <row r="5875" spans="1:38" s="44" customFormat="1" ht="140.25">
      <c r="A5875" s="621">
        <v>5</v>
      </c>
      <c r="B5875" s="121" t="s">
        <v>6048</v>
      </c>
      <c r="C5875" s="4" t="s">
        <v>6056</v>
      </c>
      <c r="D5875" s="121" t="s">
        <v>7132</v>
      </c>
      <c r="E5875" s="622" t="s">
        <v>40</v>
      </c>
      <c r="F5875" s="622" t="s">
        <v>51</v>
      </c>
      <c r="G5875" s="138"/>
      <c r="H5875" s="138"/>
      <c r="I5875" s="138"/>
      <c r="J5875" s="138"/>
      <c r="K5875" s="138"/>
      <c r="L5875" s="622" t="s">
        <v>51</v>
      </c>
      <c r="M5875" s="202"/>
      <c r="N5875" s="189"/>
      <c r="O5875" s="643">
        <v>0</v>
      </c>
      <c r="P5875" s="643">
        <v>0</v>
      </c>
      <c r="Q5875" s="643">
        <v>0</v>
      </c>
      <c r="R5875" s="643">
        <v>0</v>
      </c>
      <c r="S5875" s="643">
        <v>0</v>
      </c>
      <c r="T5875" s="643">
        <v>0</v>
      </c>
      <c r="U5875" s="643">
        <v>0</v>
      </c>
      <c r="V5875" s="643">
        <v>0</v>
      </c>
      <c r="W5875" s="643">
        <v>0</v>
      </c>
      <c r="X5875" s="624">
        <v>52</v>
      </c>
      <c r="Y5875" s="643">
        <v>0</v>
      </c>
      <c r="Z5875" s="622" t="s">
        <v>51</v>
      </c>
      <c r="AA5875" s="622" t="s">
        <v>5289</v>
      </c>
      <c r="AB5875" s="622" t="s">
        <v>5289</v>
      </c>
      <c r="AC5875" s="340" t="s">
        <v>5289</v>
      </c>
      <c r="AD5875" s="340" t="s">
        <v>5289</v>
      </c>
      <c r="AE5875" s="340" t="s">
        <v>5289</v>
      </c>
      <c r="AF5875" s="165" t="s">
        <v>5289</v>
      </c>
      <c r="AG5875" s="107"/>
      <c r="AH5875" s="107"/>
      <c r="AI5875" s="107"/>
      <c r="AJ5875" s="107"/>
      <c r="AK5875" s="107"/>
      <c r="AL5875" s="107"/>
    </row>
    <row r="5876" spans="1:38" s="44" customFormat="1" ht="114.75">
      <c r="A5876" s="621">
        <v>6</v>
      </c>
      <c r="B5876" s="125" t="s">
        <v>6049</v>
      </c>
      <c r="C5876" s="4" t="s">
        <v>6056</v>
      </c>
      <c r="D5876" s="121" t="s">
        <v>6983</v>
      </c>
      <c r="E5876" s="622" t="s">
        <v>40</v>
      </c>
      <c r="F5876" s="622" t="s">
        <v>19012</v>
      </c>
      <c r="G5876" s="622" t="s">
        <v>51</v>
      </c>
      <c r="H5876" s="622">
        <v>3</v>
      </c>
      <c r="I5876" s="622" t="s">
        <v>16488</v>
      </c>
      <c r="J5876" s="622" t="s">
        <v>5289</v>
      </c>
      <c r="K5876" s="622" t="s">
        <v>5957</v>
      </c>
      <c r="L5876" s="622" t="s">
        <v>40</v>
      </c>
      <c r="M5876" s="121" t="s">
        <v>13288</v>
      </c>
      <c r="N5876" s="643">
        <v>0</v>
      </c>
      <c r="O5876" s="643">
        <v>0</v>
      </c>
      <c r="P5876" s="643">
        <v>0</v>
      </c>
      <c r="Q5876" s="643">
        <v>0</v>
      </c>
      <c r="R5876" s="643">
        <v>0</v>
      </c>
      <c r="S5876" s="643">
        <v>0</v>
      </c>
      <c r="T5876" s="643">
        <v>0</v>
      </c>
      <c r="U5876" s="643">
        <v>0</v>
      </c>
      <c r="V5876" s="643">
        <v>0</v>
      </c>
      <c r="W5876" s="643">
        <v>0</v>
      </c>
      <c r="X5876" s="624">
        <v>0</v>
      </c>
      <c r="Y5876" s="643">
        <v>0</v>
      </c>
      <c r="Z5876" s="622" t="s">
        <v>51</v>
      </c>
      <c r="AA5876" s="622" t="s">
        <v>5289</v>
      </c>
      <c r="AB5876" s="622" t="s">
        <v>5289</v>
      </c>
      <c r="AC5876" s="340" t="s">
        <v>5289</v>
      </c>
      <c r="AD5876" s="340" t="s">
        <v>5289</v>
      </c>
      <c r="AE5876" s="340" t="s">
        <v>5289</v>
      </c>
      <c r="AF5876" s="165" t="s">
        <v>5289</v>
      </c>
      <c r="AG5876" s="107"/>
      <c r="AH5876" s="107"/>
      <c r="AI5876" s="107"/>
      <c r="AJ5876" s="107"/>
      <c r="AK5876" s="107"/>
      <c r="AL5876" s="107"/>
    </row>
    <row r="5877" spans="1:38" s="44" customFormat="1" ht="114.75">
      <c r="A5877" s="621">
        <v>7</v>
      </c>
      <c r="B5877" s="121" t="s">
        <v>1249</v>
      </c>
      <c r="C5877" s="4" t="s">
        <v>6056</v>
      </c>
      <c r="D5877" s="121" t="s">
        <v>7133</v>
      </c>
      <c r="E5877" s="622" t="s">
        <v>40</v>
      </c>
      <c r="F5877" s="622" t="s">
        <v>19012</v>
      </c>
      <c r="G5877" s="622" t="s">
        <v>51</v>
      </c>
      <c r="H5877" s="622">
        <v>3</v>
      </c>
      <c r="I5877" s="622" t="s">
        <v>16488</v>
      </c>
      <c r="J5877" s="138"/>
      <c r="K5877" s="138"/>
      <c r="L5877" s="622" t="s">
        <v>51</v>
      </c>
      <c r="M5877" s="202"/>
      <c r="N5877" s="189"/>
      <c r="O5877" s="643">
        <v>0</v>
      </c>
      <c r="P5877" s="643">
        <v>0</v>
      </c>
      <c r="Q5877" s="643">
        <v>0</v>
      </c>
      <c r="R5877" s="643">
        <v>0</v>
      </c>
      <c r="S5877" s="643">
        <v>0</v>
      </c>
      <c r="T5877" s="643">
        <v>0</v>
      </c>
      <c r="U5877" s="643">
        <v>0</v>
      </c>
      <c r="V5877" s="643">
        <v>0</v>
      </c>
      <c r="W5877" s="643">
        <v>0</v>
      </c>
      <c r="X5877" s="624">
        <v>0</v>
      </c>
      <c r="Y5877" s="643">
        <v>0</v>
      </c>
      <c r="Z5877" s="622" t="s">
        <v>51</v>
      </c>
      <c r="AA5877" s="622" t="s">
        <v>5289</v>
      </c>
      <c r="AB5877" s="622" t="s">
        <v>5289</v>
      </c>
      <c r="AC5877" s="340" t="s">
        <v>5289</v>
      </c>
      <c r="AD5877" s="340" t="s">
        <v>5289</v>
      </c>
      <c r="AE5877" s="340" t="s">
        <v>5289</v>
      </c>
      <c r="AF5877" s="165" t="s">
        <v>5289</v>
      </c>
      <c r="AG5877" s="107"/>
      <c r="AH5877" s="107"/>
      <c r="AI5877" s="107"/>
      <c r="AJ5877" s="107"/>
      <c r="AK5877" s="107"/>
      <c r="AL5877" s="107"/>
    </row>
    <row r="5878" spans="1:38" s="44" customFormat="1" ht="125.25" customHeight="1">
      <c r="A5878" s="621">
        <v>8</v>
      </c>
      <c r="B5878" s="121" t="s">
        <v>6050</v>
      </c>
      <c r="C5878" s="4" t="s">
        <v>6056</v>
      </c>
      <c r="D5878" s="22" t="s">
        <v>7134</v>
      </c>
      <c r="E5878" s="622" t="s">
        <v>40</v>
      </c>
      <c r="F5878" s="622" t="s">
        <v>19012</v>
      </c>
      <c r="G5878" s="622" t="s">
        <v>51</v>
      </c>
      <c r="H5878" s="622">
        <v>3</v>
      </c>
      <c r="I5878" s="622" t="s">
        <v>16488</v>
      </c>
      <c r="J5878" s="622" t="s">
        <v>5289</v>
      </c>
      <c r="K5878" s="622" t="s">
        <v>5962</v>
      </c>
      <c r="L5878" s="622" t="s">
        <v>51</v>
      </c>
      <c r="M5878" s="202"/>
      <c r="N5878" s="189"/>
      <c r="O5878" s="643">
        <v>0</v>
      </c>
      <c r="P5878" s="643">
        <v>0</v>
      </c>
      <c r="Q5878" s="643">
        <v>0</v>
      </c>
      <c r="R5878" s="643">
        <v>0</v>
      </c>
      <c r="S5878" s="643">
        <v>0</v>
      </c>
      <c r="T5878" s="643">
        <v>0</v>
      </c>
      <c r="U5878" s="643">
        <v>0</v>
      </c>
      <c r="V5878" s="643">
        <v>0</v>
      </c>
      <c r="W5878" s="643">
        <v>0</v>
      </c>
      <c r="X5878" s="624">
        <v>0</v>
      </c>
      <c r="Y5878" s="643">
        <v>0</v>
      </c>
      <c r="Z5878" s="622" t="s">
        <v>51</v>
      </c>
      <c r="AA5878" s="622" t="s">
        <v>5289</v>
      </c>
      <c r="AB5878" s="622" t="s">
        <v>5289</v>
      </c>
      <c r="AC5878" s="340" t="s">
        <v>5289</v>
      </c>
      <c r="AD5878" s="340" t="s">
        <v>5289</v>
      </c>
      <c r="AE5878" s="340" t="s">
        <v>5289</v>
      </c>
      <c r="AF5878" s="165" t="s">
        <v>5289</v>
      </c>
      <c r="AG5878" s="107"/>
      <c r="AH5878" s="107"/>
      <c r="AI5878" s="107"/>
      <c r="AJ5878" s="107"/>
      <c r="AK5878" s="107"/>
      <c r="AL5878" s="107"/>
    </row>
    <row r="5879" spans="1:38" s="44" customFormat="1" ht="114.75">
      <c r="A5879" s="621">
        <v>9</v>
      </c>
      <c r="B5879" s="121" t="s">
        <v>6051</v>
      </c>
      <c r="C5879" s="4" t="s">
        <v>6056</v>
      </c>
      <c r="D5879" s="22" t="s">
        <v>7135</v>
      </c>
      <c r="E5879" s="622" t="s">
        <v>40</v>
      </c>
      <c r="F5879" s="622" t="s">
        <v>1590</v>
      </c>
      <c r="G5879" s="622" t="s">
        <v>51</v>
      </c>
      <c r="H5879" s="622">
        <v>3</v>
      </c>
      <c r="I5879" s="622" t="s">
        <v>16488</v>
      </c>
      <c r="J5879" s="622" t="s">
        <v>5289</v>
      </c>
      <c r="K5879" s="622" t="s">
        <v>5960</v>
      </c>
      <c r="L5879" s="622" t="s">
        <v>51</v>
      </c>
      <c r="M5879" s="202"/>
      <c r="N5879" s="189"/>
      <c r="O5879" s="643">
        <v>0</v>
      </c>
      <c r="P5879" s="643">
        <v>0</v>
      </c>
      <c r="Q5879" s="643">
        <v>0</v>
      </c>
      <c r="R5879" s="643">
        <v>0</v>
      </c>
      <c r="S5879" s="643">
        <v>0</v>
      </c>
      <c r="T5879" s="643">
        <v>0</v>
      </c>
      <c r="U5879" s="643">
        <v>0</v>
      </c>
      <c r="V5879" s="643">
        <v>0</v>
      </c>
      <c r="W5879" s="643">
        <v>0</v>
      </c>
      <c r="X5879" s="624">
        <v>0</v>
      </c>
      <c r="Y5879" s="643">
        <v>0</v>
      </c>
      <c r="Z5879" s="622" t="s">
        <v>51</v>
      </c>
      <c r="AA5879" s="622" t="s">
        <v>5289</v>
      </c>
      <c r="AB5879" s="622" t="s">
        <v>5289</v>
      </c>
      <c r="AC5879" s="340" t="s">
        <v>5289</v>
      </c>
      <c r="AD5879" s="340" t="s">
        <v>5289</v>
      </c>
      <c r="AE5879" s="340" t="s">
        <v>5289</v>
      </c>
      <c r="AF5879" s="165" t="s">
        <v>5289</v>
      </c>
      <c r="AG5879" s="107"/>
      <c r="AH5879" s="107"/>
      <c r="AI5879" s="107"/>
      <c r="AJ5879" s="107"/>
      <c r="AK5879" s="107"/>
      <c r="AL5879" s="107"/>
    </row>
    <row r="5880" spans="1:38" s="44" customFormat="1" ht="15.75" customHeight="1" thickBot="1">
      <c r="A5880" s="18"/>
      <c r="B5880" s="18">
        <v>9</v>
      </c>
      <c r="C5880" s="18"/>
      <c r="D5880" s="18">
        <v>9</v>
      </c>
      <c r="E5880" s="18">
        <v>9</v>
      </c>
      <c r="F5880" s="18">
        <v>5</v>
      </c>
      <c r="G5880" s="18">
        <v>0</v>
      </c>
      <c r="H5880" s="18">
        <v>1</v>
      </c>
      <c r="I5880" s="18"/>
      <c r="J5880" s="18">
        <v>1</v>
      </c>
      <c r="K5880" s="18">
        <v>4</v>
      </c>
      <c r="L5880" s="18">
        <v>1</v>
      </c>
      <c r="M5880" s="200"/>
      <c r="N5880" s="18">
        <f t="shared" ref="N5880:O5880" si="2163">SUM(N5871:N5879)</f>
        <v>0</v>
      </c>
      <c r="O5880" s="18">
        <f t="shared" si="2163"/>
        <v>0</v>
      </c>
      <c r="P5880" s="18">
        <f t="shared" ref="P5880:Q5880" si="2164">SUM(P5871:P5879)</f>
        <v>0</v>
      </c>
      <c r="Q5880" s="18">
        <f t="shared" si="2164"/>
        <v>0</v>
      </c>
      <c r="R5880" s="18">
        <f t="shared" ref="R5880" si="2165">SUM(R5871:R5879)</f>
        <v>0</v>
      </c>
      <c r="S5880" s="18">
        <f t="shared" ref="S5880" si="2166">SUM(S5871:S5879)</f>
        <v>0</v>
      </c>
      <c r="T5880" s="18">
        <f t="shared" ref="T5880:U5880" si="2167">SUM(T5871:T5879)</f>
        <v>0</v>
      </c>
      <c r="U5880" s="18">
        <f t="shared" si="2167"/>
        <v>0</v>
      </c>
      <c r="V5880" s="18">
        <f t="shared" ref="V5880:W5880" si="2168">SUM(V5871:V5879)</f>
        <v>0</v>
      </c>
      <c r="W5880" s="18">
        <f t="shared" si="2168"/>
        <v>0</v>
      </c>
      <c r="X5880" s="18">
        <f t="shared" ref="X5880:Y5880" si="2169">SUM(X5871:X5879)</f>
        <v>173</v>
      </c>
      <c r="Y5880" s="18">
        <f t="shared" si="2169"/>
        <v>0</v>
      </c>
      <c r="Z5880" s="18">
        <v>0</v>
      </c>
      <c r="AA5880" s="18">
        <v>1</v>
      </c>
      <c r="AB5880" s="18">
        <v>1</v>
      </c>
      <c r="AC5880" s="18"/>
      <c r="AD5880" s="18"/>
      <c r="AE5880" s="18"/>
      <c r="AF5880" s="18"/>
      <c r="AG5880" s="107"/>
      <c r="AH5880" s="107"/>
      <c r="AI5880" s="107"/>
      <c r="AJ5880" s="107"/>
      <c r="AK5880" s="107"/>
      <c r="AL5880" s="107"/>
    </row>
    <row r="5881" spans="1:38" s="44" customFormat="1" ht="15.75" customHeight="1" thickBot="1">
      <c r="A5881" s="660" t="s">
        <v>485</v>
      </c>
      <c r="B5881" s="661"/>
      <c r="C5881" s="661"/>
      <c r="D5881" s="661"/>
      <c r="E5881" s="661"/>
      <c r="F5881" s="661"/>
      <c r="G5881" s="661"/>
      <c r="H5881" s="661"/>
      <c r="I5881" s="661"/>
      <c r="J5881" s="661"/>
      <c r="K5881" s="661"/>
      <c r="L5881" s="661"/>
      <c r="M5881" s="661"/>
      <c r="N5881" s="661"/>
      <c r="O5881" s="661"/>
      <c r="P5881" s="661"/>
      <c r="Q5881" s="661"/>
      <c r="R5881" s="661"/>
      <c r="S5881" s="661"/>
      <c r="T5881" s="661"/>
      <c r="U5881" s="661"/>
      <c r="V5881" s="661"/>
      <c r="W5881" s="661"/>
      <c r="X5881" s="661"/>
      <c r="Y5881" s="661"/>
      <c r="Z5881" s="661"/>
      <c r="AA5881" s="661"/>
      <c r="AB5881" s="661"/>
      <c r="AC5881" s="661"/>
      <c r="AD5881" s="661"/>
      <c r="AE5881" s="661"/>
      <c r="AF5881" s="662"/>
      <c r="AG5881" s="107"/>
      <c r="AH5881" s="107"/>
      <c r="AI5881" s="107"/>
      <c r="AJ5881" s="107"/>
      <c r="AK5881" s="107"/>
      <c r="AL5881" s="107"/>
    </row>
    <row r="5882" spans="1:38" s="44" customFormat="1" ht="165.75">
      <c r="A5882" s="621">
        <v>1</v>
      </c>
      <c r="B5882" s="627" t="s">
        <v>6273</v>
      </c>
      <c r="C5882" s="627" t="s">
        <v>6274</v>
      </c>
      <c r="D5882" s="627" t="s">
        <v>7136</v>
      </c>
      <c r="E5882" s="624" t="s">
        <v>40</v>
      </c>
      <c r="F5882" s="622" t="s">
        <v>19093</v>
      </c>
      <c r="G5882" s="138"/>
      <c r="H5882" s="138"/>
      <c r="I5882" s="138"/>
      <c r="J5882" s="624" t="s">
        <v>1315</v>
      </c>
      <c r="K5882" s="624" t="s">
        <v>51</v>
      </c>
      <c r="L5882" s="622" t="s">
        <v>51</v>
      </c>
      <c r="M5882" s="202"/>
      <c r="N5882" s="189"/>
      <c r="O5882" s="643">
        <v>0</v>
      </c>
      <c r="P5882" s="643">
        <v>0</v>
      </c>
      <c r="Q5882" s="643">
        <v>0</v>
      </c>
      <c r="R5882" s="643">
        <v>0</v>
      </c>
      <c r="S5882" s="643">
        <v>0</v>
      </c>
      <c r="T5882" s="643">
        <v>0</v>
      </c>
      <c r="U5882" s="643">
        <v>0</v>
      </c>
      <c r="V5882" s="643">
        <v>0</v>
      </c>
      <c r="W5882" s="643">
        <v>0</v>
      </c>
      <c r="X5882" s="643">
        <v>0</v>
      </c>
      <c r="Y5882" s="643">
        <v>0</v>
      </c>
      <c r="Z5882" s="624" t="s">
        <v>51</v>
      </c>
      <c r="AA5882" s="627" t="s">
        <v>6289</v>
      </c>
      <c r="AB5882" s="627" t="s">
        <v>7452</v>
      </c>
      <c r="AC5882" s="159" t="s">
        <v>6275</v>
      </c>
      <c r="AD5882" s="159" t="s">
        <v>6276</v>
      </c>
      <c r="AE5882" s="159">
        <v>89245448137</v>
      </c>
      <c r="AF5882" s="130" t="s">
        <v>6277</v>
      </c>
      <c r="AG5882" s="107"/>
      <c r="AH5882" s="107"/>
      <c r="AI5882" s="107"/>
      <c r="AJ5882" s="107"/>
      <c r="AK5882" s="107"/>
      <c r="AL5882" s="107"/>
    </row>
    <row r="5883" spans="1:38" s="44" customFormat="1" ht="369.75">
      <c r="A5883" s="621">
        <v>2</v>
      </c>
      <c r="B5883" s="627" t="s">
        <v>1556</v>
      </c>
      <c r="C5883" s="627" t="s">
        <v>6274</v>
      </c>
      <c r="D5883" s="627" t="s">
        <v>6283</v>
      </c>
      <c r="E5883" s="27" t="s">
        <v>6288</v>
      </c>
      <c r="F5883" s="622" t="s">
        <v>51</v>
      </c>
      <c r="G5883" s="138"/>
      <c r="H5883" s="138"/>
      <c r="I5883" s="138"/>
      <c r="J5883" s="138"/>
      <c r="K5883" s="138"/>
      <c r="L5883" s="622" t="s">
        <v>51</v>
      </c>
      <c r="M5883" s="202"/>
      <c r="N5883" s="189"/>
      <c r="O5883" s="643">
        <v>0</v>
      </c>
      <c r="P5883" s="643">
        <v>0</v>
      </c>
      <c r="Q5883" s="643">
        <v>0</v>
      </c>
      <c r="R5883" s="643">
        <v>0</v>
      </c>
      <c r="S5883" s="643">
        <v>0</v>
      </c>
      <c r="T5883" s="643">
        <v>0</v>
      </c>
      <c r="U5883" s="643">
        <v>0</v>
      </c>
      <c r="V5883" s="643">
        <v>0</v>
      </c>
      <c r="W5883" s="643">
        <v>0</v>
      </c>
      <c r="X5883" s="643">
        <v>0</v>
      </c>
      <c r="Y5883" s="643">
        <v>0</v>
      </c>
      <c r="Z5883" s="624" t="s">
        <v>51</v>
      </c>
      <c r="AA5883" s="624" t="s">
        <v>5289</v>
      </c>
      <c r="AB5883" s="624" t="s">
        <v>5289</v>
      </c>
      <c r="AC5883" s="84" t="s">
        <v>5289</v>
      </c>
      <c r="AD5883" s="84" t="s">
        <v>5289</v>
      </c>
      <c r="AE5883" s="84" t="s">
        <v>5289</v>
      </c>
      <c r="AF5883" s="165" t="s">
        <v>5289</v>
      </c>
      <c r="AG5883" s="107"/>
      <c r="AH5883" s="107"/>
      <c r="AI5883" s="107"/>
      <c r="AJ5883" s="107"/>
      <c r="AK5883" s="107"/>
      <c r="AL5883" s="107"/>
    </row>
    <row r="5884" spans="1:38" ht="89.25">
      <c r="A5884" s="621">
        <v>3</v>
      </c>
      <c r="B5884" s="627" t="s">
        <v>6278</v>
      </c>
      <c r="C5884" s="627" t="s">
        <v>6274</v>
      </c>
      <c r="D5884" s="627" t="s">
        <v>6984</v>
      </c>
      <c r="E5884" s="624" t="s">
        <v>40</v>
      </c>
      <c r="F5884" s="622" t="s">
        <v>51</v>
      </c>
      <c r="G5884" s="138"/>
      <c r="H5884" s="138"/>
      <c r="I5884" s="138"/>
      <c r="J5884" s="138"/>
      <c r="K5884" s="138"/>
      <c r="L5884" s="622" t="s">
        <v>51</v>
      </c>
      <c r="M5884" s="202"/>
      <c r="N5884" s="189"/>
      <c r="O5884" s="643">
        <v>0</v>
      </c>
      <c r="P5884" s="643">
        <v>0</v>
      </c>
      <c r="Q5884" s="643">
        <v>0</v>
      </c>
      <c r="R5884" s="643">
        <v>0</v>
      </c>
      <c r="S5884" s="643">
        <v>0</v>
      </c>
      <c r="T5884" s="643">
        <v>0</v>
      </c>
      <c r="U5884" s="643">
        <v>0</v>
      </c>
      <c r="V5884" s="643">
        <v>0</v>
      </c>
      <c r="W5884" s="643">
        <v>0</v>
      </c>
      <c r="X5884" s="643">
        <v>0</v>
      </c>
      <c r="Y5884" s="643">
        <v>0</v>
      </c>
      <c r="Z5884" s="624" t="s">
        <v>51</v>
      </c>
      <c r="AA5884" s="624" t="s">
        <v>5289</v>
      </c>
      <c r="AB5884" s="624" t="s">
        <v>5289</v>
      </c>
      <c r="AC5884" s="84" t="s">
        <v>5289</v>
      </c>
      <c r="AD5884" s="84" t="s">
        <v>5289</v>
      </c>
      <c r="AE5884" s="84" t="s">
        <v>5289</v>
      </c>
      <c r="AF5884" s="165" t="s">
        <v>5289</v>
      </c>
    </row>
    <row r="5885" spans="1:38" ht="63.75">
      <c r="A5885" s="621">
        <v>4</v>
      </c>
      <c r="B5885" s="627" t="s">
        <v>69</v>
      </c>
      <c r="C5885" s="627" t="s">
        <v>6274</v>
      </c>
      <c r="D5885" s="627" t="s">
        <v>6284</v>
      </c>
      <c r="E5885" s="624" t="s">
        <v>40</v>
      </c>
      <c r="F5885" s="622" t="s">
        <v>51</v>
      </c>
      <c r="G5885" s="138"/>
      <c r="H5885" s="138"/>
      <c r="I5885" s="138"/>
      <c r="J5885" s="138"/>
      <c r="K5885" s="138"/>
      <c r="L5885" s="622" t="s">
        <v>51</v>
      </c>
      <c r="M5885" s="202"/>
      <c r="N5885" s="189"/>
      <c r="O5885" s="643">
        <v>0</v>
      </c>
      <c r="P5885" s="643">
        <v>0</v>
      </c>
      <c r="Q5885" s="643">
        <v>0</v>
      </c>
      <c r="R5885" s="643">
        <v>0</v>
      </c>
      <c r="S5885" s="643">
        <v>0</v>
      </c>
      <c r="T5885" s="643">
        <v>0</v>
      </c>
      <c r="U5885" s="643">
        <v>0</v>
      </c>
      <c r="V5885" s="643">
        <v>0</v>
      </c>
      <c r="W5885" s="643">
        <v>0</v>
      </c>
      <c r="X5885" s="643">
        <v>0</v>
      </c>
      <c r="Y5885" s="643">
        <v>0</v>
      </c>
      <c r="Z5885" s="624" t="s">
        <v>51</v>
      </c>
      <c r="AA5885" s="624" t="s">
        <v>5289</v>
      </c>
      <c r="AB5885" s="624" t="s">
        <v>5289</v>
      </c>
      <c r="AC5885" s="84" t="s">
        <v>5289</v>
      </c>
      <c r="AD5885" s="84" t="s">
        <v>5289</v>
      </c>
      <c r="AE5885" s="84" t="s">
        <v>5289</v>
      </c>
      <c r="AF5885" s="165" t="s">
        <v>5289</v>
      </c>
    </row>
    <row r="5886" spans="1:38" ht="331.5" customHeight="1">
      <c r="A5886" s="621">
        <v>5</v>
      </c>
      <c r="B5886" s="627" t="s">
        <v>6279</v>
      </c>
      <c r="C5886" s="627" t="s">
        <v>6274</v>
      </c>
      <c r="D5886" s="627" t="s">
        <v>6285</v>
      </c>
      <c r="E5886" s="27" t="s">
        <v>8632</v>
      </c>
      <c r="F5886" s="622" t="s">
        <v>51</v>
      </c>
      <c r="G5886" s="138"/>
      <c r="H5886" s="138"/>
      <c r="I5886" s="138"/>
      <c r="J5886" s="138"/>
      <c r="K5886" s="138"/>
      <c r="L5886" s="624" t="s">
        <v>40</v>
      </c>
      <c r="M5886" s="627" t="s">
        <v>13441</v>
      </c>
      <c r="N5886" s="643">
        <v>0</v>
      </c>
      <c r="O5886" s="643">
        <v>0</v>
      </c>
      <c r="P5886" s="643">
        <v>0</v>
      </c>
      <c r="Q5886" s="643">
        <v>0</v>
      </c>
      <c r="R5886" s="643">
        <v>0</v>
      </c>
      <c r="S5886" s="643">
        <v>0</v>
      </c>
      <c r="T5886" s="643">
        <v>0</v>
      </c>
      <c r="U5886" s="643">
        <v>0</v>
      </c>
      <c r="V5886" s="643">
        <v>0</v>
      </c>
      <c r="W5886" s="643">
        <v>0</v>
      </c>
      <c r="X5886" s="643">
        <v>0</v>
      </c>
      <c r="Y5886" s="643">
        <v>0</v>
      </c>
      <c r="Z5886" s="624" t="s">
        <v>51</v>
      </c>
      <c r="AA5886" s="624" t="s">
        <v>5289</v>
      </c>
      <c r="AB5886" s="624" t="s">
        <v>5289</v>
      </c>
      <c r="AC5886" s="84" t="s">
        <v>5289</v>
      </c>
      <c r="AD5886" s="84" t="s">
        <v>5289</v>
      </c>
      <c r="AE5886" s="84" t="s">
        <v>5289</v>
      </c>
      <c r="AF5886" s="165" t="s">
        <v>5289</v>
      </c>
    </row>
    <row r="5887" spans="1:38" ht="76.5">
      <c r="A5887" s="621">
        <v>6</v>
      </c>
      <c r="B5887" s="627" t="s">
        <v>6280</v>
      </c>
      <c r="C5887" s="627" t="s">
        <v>6274</v>
      </c>
      <c r="D5887" s="627" t="s">
        <v>6286</v>
      </c>
      <c r="E5887" s="624" t="s">
        <v>40</v>
      </c>
      <c r="F5887" s="622" t="s">
        <v>51</v>
      </c>
      <c r="G5887" s="138"/>
      <c r="H5887" s="138"/>
      <c r="I5887" s="138"/>
      <c r="J5887" s="138"/>
      <c r="K5887" s="138"/>
      <c r="L5887" s="622" t="s">
        <v>51</v>
      </c>
      <c r="M5887" s="202"/>
      <c r="N5887" s="189"/>
      <c r="O5887" s="643">
        <v>0</v>
      </c>
      <c r="P5887" s="643">
        <v>0</v>
      </c>
      <c r="Q5887" s="643">
        <v>0</v>
      </c>
      <c r="R5887" s="643">
        <v>0</v>
      </c>
      <c r="S5887" s="643">
        <v>0</v>
      </c>
      <c r="T5887" s="643">
        <v>0</v>
      </c>
      <c r="U5887" s="643">
        <v>0</v>
      </c>
      <c r="V5887" s="643">
        <v>0</v>
      </c>
      <c r="W5887" s="643">
        <v>0</v>
      </c>
      <c r="X5887" s="643">
        <v>0</v>
      </c>
      <c r="Y5887" s="643">
        <v>0</v>
      </c>
      <c r="Z5887" s="624" t="s">
        <v>51</v>
      </c>
      <c r="AA5887" s="624" t="s">
        <v>5289</v>
      </c>
      <c r="AB5887" s="624" t="s">
        <v>5289</v>
      </c>
      <c r="AC5887" s="84" t="s">
        <v>5289</v>
      </c>
      <c r="AD5887" s="84" t="s">
        <v>5289</v>
      </c>
      <c r="AE5887" s="84" t="s">
        <v>5289</v>
      </c>
      <c r="AF5887" s="165" t="s">
        <v>5289</v>
      </c>
    </row>
    <row r="5888" spans="1:38" ht="89.25">
      <c r="A5888" s="621">
        <v>7</v>
      </c>
      <c r="B5888" s="627" t="s">
        <v>6281</v>
      </c>
      <c r="C5888" s="627" t="s">
        <v>6274</v>
      </c>
      <c r="D5888" s="627" t="s">
        <v>8633</v>
      </c>
      <c r="E5888" s="624" t="s">
        <v>40</v>
      </c>
      <c r="F5888" s="622" t="s">
        <v>51</v>
      </c>
      <c r="G5888" s="138"/>
      <c r="H5888" s="138"/>
      <c r="I5888" s="138"/>
      <c r="J5888" s="138"/>
      <c r="K5888" s="138"/>
      <c r="L5888" s="622" t="s">
        <v>51</v>
      </c>
      <c r="M5888" s="202"/>
      <c r="N5888" s="189"/>
      <c r="O5888" s="643">
        <v>0</v>
      </c>
      <c r="P5888" s="643">
        <v>0</v>
      </c>
      <c r="Q5888" s="643">
        <v>0</v>
      </c>
      <c r="R5888" s="643">
        <v>0</v>
      </c>
      <c r="S5888" s="643">
        <v>0</v>
      </c>
      <c r="T5888" s="643">
        <v>0</v>
      </c>
      <c r="U5888" s="643">
        <v>0</v>
      </c>
      <c r="V5888" s="643">
        <v>0</v>
      </c>
      <c r="W5888" s="643">
        <v>0</v>
      </c>
      <c r="X5888" s="643">
        <v>0</v>
      </c>
      <c r="Y5888" s="643">
        <v>0</v>
      </c>
      <c r="Z5888" s="624" t="s">
        <v>51</v>
      </c>
      <c r="AA5888" s="624" t="s">
        <v>5289</v>
      </c>
      <c r="AB5888" s="624" t="s">
        <v>5289</v>
      </c>
      <c r="AC5888" s="84" t="s">
        <v>5289</v>
      </c>
      <c r="AD5888" s="84" t="s">
        <v>5289</v>
      </c>
      <c r="AE5888" s="84" t="s">
        <v>5289</v>
      </c>
      <c r="AF5888" s="165" t="s">
        <v>5289</v>
      </c>
    </row>
    <row r="5889" spans="1:38" ht="89.25">
      <c r="A5889" s="621">
        <v>8</v>
      </c>
      <c r="B5889" s="627" t="s">
        <v>6282</v>
      </c>
      <c r="C5889" s="627" t="s">
        <v>6274</v>
      </c>
      <c r="D5889" s="627" t="s">
        <v>6287</v>
      </c>
      <c r="E5889" s="624" t="s">
        <v>40</v>
      </c>
      <c r="F5889" s="622" t="s">
        <v>51</v>
      </c>
      <c r="G5889" s="138"/>
      <c r="H5889" s="138"/>
      <c r="I5889" s="138"/>
      <c r="J5889" s="138"/>
      <c r="K5889" s="138"/>
      <c r="L5889" s="622" t="s">
        <v>51</v>
      </c>
      <c r="M5889" s="202"/>
      <c r="N5889" s="189"/>
      <c r="O5889" s="643">
        <v>0</v>
      </c>
      <c r="P5889" s="643">
        <v>0</v>
      </c>
      <c r="Q5889" s="643">
        <v>0</v>
      </c>
      <c r="R5889" s="643">
        <v>0</v>
      </c>
      <c r="S5889" s="643">
        <v>0</v>
      </c>
      <c r="T5889" s="643">
        <v>0</v>
      </c>
      <c r="U5889" s="643">
        <v>0</v>
      </c>
      <c r="V5889" s="643">
        <v>0</v>
      </c>
      <c r="W5889" s="643">
        <v>0</v>
      </c>
      <c r="X5889" s="643">
        <v>0</v>
      </c>
      <c r="Y5889" s="643">
        <v>0</v>
      </c>
      <c r="Z5889" s="624" t="s">
        <v>51</v>
      </c>
      <c r="AA5889" s="624" t="s">
        <v>5289</v>
      </c>
      <c r="AB5889" s="624" t="s">
        <v>5289</v>
      </c>
      <c r="AC5889" s="84" t="s">
        <v>5289</v>
      </c>
      <c r="AD5889" s="84" t="s">
        <v>5289</v>
      </c>
      <c r="AE5889" s="84" t="s">
        <v>5289</v>
      </c>
      <c r="AF5889" s="165" t="s">
        <v>5289</v>
      </c>
    </row>
    <row r="5890" spans="1:38" s="44" customFormat="1" ht="15.75" customHeight="1" thickBot="1">
      <c r="A5890" s="18"/>
      <c r="B5890" s="18">
        <v>8</v>
      </c>
      <c r="C5890" s="18"/>
      <c r="D5890" s="18">
        <v>8</v>
      </c>
      <c r="E5890" s="18">
        <v>8</v>
      </c>
      <c r="F5890" s="18">
        <v>0</v>
      </c>
      <c r="G5890" s="18">
        <v>0</v>
      </c>
      <c r="H5890" s="18">
        <v>1</v>
      </c>
      <c r="I5890" s="18"/>
      <c r="J5890" s="18">
        <v>0</v>
      </c>
      <c r="K5890" s="18">
        <v>0</v>
      </c>
      <c r="L5890" s="18">
        <v>1</v>
      </c>
      <c r="M5890" s="200"/>
      <c r="N5890" s="18">
        <f t="shared" ref="N5890:O5890" si="2170">SUM(N5882:N5889)</f>
        <v>0</v>
      </c>
      <c r="O5890" s="18">
        <f t="shared" si="2170"/>
        <v>0</v>
      </c>
      <c r="P5890" s="18">
        <f t="shared" ref="P5890:Q5890" si="2171">SUM(P5882:P5889)</f>
        <v>0</v>
      </c>
      <c r="Q5890" s="18">
        <f t="shared" si="2171"/>
        <v>0</v>
      </c>
      <c r="R5890" s="18">
        <f t="shared" ref="R5890" si="2172">SUM(R5882:R5889)</f>
        <v>0</v>
      </c>
      <c r="S5890" s="18">
        <f t="shared" ref="S5890" si="2173">SUM(S5882:S5889)</f>
        <v>0</v>
      </c>
      <c r="T5890" s="18">
        <f t="shared" ref="T5890:U5890" si="2174">SUM(T5882:T5889)</f>
        <v>0</v>
      </c>
      <c r="U5890" s="18">
        <f t="shared" si="2174"/>
        <v>0</v>
      </c>
      <c r="V5890" s="18">
        <f t="shared" ref="V5890:W5890" si="2175">SUM(V5882:V5889)</f>
        <v>0</v>
      </c>
      <c r="W5890" s="18">
        <f t="shared" si="2175"/>
        <v>0</v>
      </c>
      <c r="X5890" s="18">
        <f t="shared" ref="X5890:Y5890" si="2176">SUM(X5882:X5889)</f>
        <v>0</v>
      </c>
      <c r="Y5890" s="18">
        <f t="shared" si="2176"/>
        <v>0</v>
      </c>
      <c r="Z5890" s="18">
        <v>0</v>
      </c>
      <c r="AA5890" s="18">
        <v>1</v>
      </c>
      <c r="AB5890" s="18">
        <v>1</v>
      </c>
      <c r="AC5890" s="18"/>
      <c r="AD5890" s="18"/>
      <c r="AE5890" s="18"/>
      <c r="AF5890" s="18"/>
      <c r="AG5890" s="107"/>
      <c r="AH5890" s="107"/>
      <c r="AI5890" s="107"/>
      <c r="AJ5890" s="107"/>
      <c r="AK5890" s="107"/>
      <c r="AL5890" s="107"/>
    </row>
    <row r="5891" spans="1:38" ht="15.75" customHeight="1" thickBot="1">
      <c r="A5891" s="660" t="s">
        <v>486</v>
      </c>
      <c r="B5891" s="661"/>
      <c r="C5891" s="661"/>
      <c r="D5891" s="661"/>
      <c r="E5891" s="661"/>
      <c r="F5891" s="661"/>
      <c r="G5891" s="661"/>
      <c r="H5891" s="661"/>
      <c r="I5891" s="661"/>
      <c r="J5891" s="661"/>
      <c r="K5891" s="661"/>
      <c r="L5891" s="661"/>
      <c r="M5891" s="661"/>
      <c r="N5891" s="661"/>
      <c r="O5891" s="661"/>
      <c r="P5891" s="661"/>
      <c r="Q5891" s="661"/>
      <c r="R5891" s="661"/>
      <c r="S5891" s="661"/>
      <c r="T5891" s="661"/>
      <c r="U5891" s="661"/>
      <c r="V5891" s="661"/>
      <c r="W5891" s="661"/>
      <c r="X5891" s="661"/>
      <c r="Y5891" s="661"/>
      <c r="Z5891" s="661"/>
      <c r="AA5891" s="661"/>
      <c r="AB5891" s="661"/>
      <c r="AC5891" s="661"/>
      <c r="AD5891" s="661"/>
      <c r="AE5891" s="661"/>
      <c r="AF5891" s="662"/>
    </row>
    <row r="5892" spans="1:38" ht="191.25">
      <c r="A5892" s="621">
        <v>1</v>
      </c>
      <c r="B5892" s="627" t="s">
        <v>6290</v>
      </c>
      <c r="C5892" s="627" t="s">
        <v>6303</v>
      </c>
      <c r="D5892" s="627" t="s">
        <v>7137</v>
      </c>
      <c r="E5892" s="624" t="s">
        <v>40</v>
      </c>
      <c r="F5892" s="622" t="s">
        <v>51</v>
      </c>
      <c r="G5892" s="138"/>
      <c r="H5892" s="138"/>
      <c r="I5892" s="138"/>
      <c r="J5892" s="627" t="s">
        <v>6291</v>
      </c>
      <c r="K5892" s="624" t="s">
        <v>2386</v>
      </c>
      <c r="L5892" s="624" t="s">
        <v>51</v>
      </c>
      <c r="M5892" s="202"/>
      <c r="N5892" s="189"/>
      <c r="O5892" s="643">
        <v>0</v>
      </c>
      <c r="P5892" s="643">
        <v>0</v>
      </c>
      <c r="Q5892" s="643">
        <v>0</v>
      </c>
      <c r="R5892" s="643">
        <v>0</v>
      </c>
      <c r="S5892" s="643">
        <v>0</v>
      </c>
      <c r="T5892" s="643">
        <v>0</v>
      </c>
      <c r="U5892" s="643">
        <v>0</v>
      </c>
      <c r="V5892" s="643">
        <v>0</v>
      </c>
      <c r="W5892" s="643">
        <v>0</v>
      </c>
      <c r="X5892" s="624">
        <v>167</v>
      </c>
      <c r="Y5892" s="643">
        <v>0</v>
      </c>
      <c r="Z5892" s="624" t="s">
        <v>51</v>
      </c>
      <c r="AA5892" s="627" t="s">
        <v>6305</v>
      </c>
      <c r="AB5892" s="627" t="s">
        <v>6304</v>
      </c>
      <c r="AC5892" s="159" t="s">
        <v>6292</v>
      </c>
      <c r="AD5892" s="159" t="s">
        <v>6293</v>
      </c>
      <c r="AE5892" s="159" t="s">
        <v>6294</v>
      </c>
      <c r="AF5892" s="130" t="s">
        <v>6295</v>
      </c>
    </row>
    <row r="5893" spans="1:38" ht="89.25">
      <c r="A5893" s="621">
        <v>2</v>
      </c>
      <c r="B5893" s="627" t="s">
        <v>4339</v>
      </c>
      <c r="C5893" s="627" t="s">
        <v>6303</v>
      </c>
      <c r="D5893" s="627" t="s">
        <v>7138</v>
      </c>
      <c r="E5893" s="624" t="s">
        <v>40</v>
      </c>
      <c r="F5893" s="622" t="s">
        <v>51</v>
      </c>
      <c r="G5893" s="138"/>
      <c r="H5893" s="138"/>
      <c r="I5893" s="138"/>
      <c r="J5893" s="138"/>
      <c r="K5893" s="138"/>
      <c r="L5893" s="624" t="s">
        <v>51</v>
      </c>
      <c r="M5893" s="202"/>
      <c r="N5893" s="189"/>
      <c r="O5893" s="643">
        <v>0</v>
      </c>
      <c r="P5893" s="643">
        <v>0</v>
      </c>
      <c r="Q5893" s="643">
        <v>0</v>
      </c>
      <c r="R5893" s="643">
        <v>0</v>
      </c>
      <c r="S5893" s="643">
        <v>0</v>
      </c>
      <c r="T5893" s="643">
        <v>0</v>
      </c>
      <c r="U5893" s="643">
        <v>0</v>
      </c>
      <c r="V5893" s="643">
        <v>0</v>
      </c>
      <c r="W5893" s="643">
        <v>0</v>
      </c>
      <c r="X5893" s="624">
        <v>6</v>
      </c>
      <c r="Y5893" s="643">
        <v>0</v>
      </c>
      <c r="Z5893" s="624" t="s">
        <v>51</v>
      </c>
      <c r="AA5893" s="624" t="s">
        <v>5289</v>
      </c>
      <c r="AB5893" s="624" t="s">
        <v>5289</v>
      </c>
      <c r="AC5893" s="84" t="s">
        <v>5289</v>
      </c>
      <c r="AD5893" s="84" t="s">
        <v>5289</v>
      </c>
      <c r="AE5893" s="84" t="s">
        <v>5289</v>
      </c>
      <c r="AF5893" s="165" t="s">
        <v>5289</v>
      </c>
    </row>
    <row r="5894" spans="1:38" ht="114.75">
      <c r="A5894" s="621">
        <v>3</v>
      </c>
      <c r="B5894" s="627" t="s">
        <v>122</v>
      </c>
      <c r="C5894" s="627" t="s">
        <v>6303</v>
      </c>
      <c r="D5894" s="627" t="s">
        <v>7139</v>
      </c>
      <c r="E5894" s="624" t="s">
        <v>40</v>
      </c>
      <c r="F5894" s="622" t="s">
        <v>19012</v>
      </c>
      <c r="G5894" s="624" t="s">
        <v>51</v>
      </c>
      <c r="H5894" s="622">
        <v>3</v>
      </c>
      <c r="I5894" s="622" t="s">
        <v>16488</v>
      </c>
      <c r="J5894" s="138"/>
      <c r="K5894" s="138"/>
      <c r="L5894" s="624" t="s">
        <v>51</v>
      </c>
      <c r="M5894" s="202"/>
      <c r="N5894" s="189"/>
      <c r="O5894" s="643">
        <v>0</v>
      </c>
      <c r="P5894" s="643">
        <v>0</v>
      </c>
      <c r="Q5894" s="643">
        <v>0</v>
      </c>
      <c r="R5894" s="643">
        <v>0</v>
      </c>
      <c r="S5894" s="643">
        <v>0</v>
      </c>
      <c r="T5894" s="643">
        <v>0</v>
      </c>
      <c r="U5894" s="643">
        <v>0</v>
      </c>
      <c r="V5894" s="643">
        <v>0</v>
      </c>
      <c r="W5894" s="643">
        <v>0</v>
      </c>
      <c r="X5894" s="624">
        <v>12</v>
      </c>
      <c r="Y5894" s="643">
        <v>0</v>
      </c>
      <c r="Z5894" s="624" t="s">
        <v>51</v>
      </c>
      <c r="AA5894" s="624" t="s">
        <v>5289</v>
      </c>
      <c r="AB5894" s="624" t="s">
        <v>5289</v>
      </c>
      <c r="AC5894" s="84" t="s">
        <v>5289</v>
      </c>
      <c r="AD5894" s="84" t="s">
        <v>5289</v>
      </c>
      <c r="AE5894" s="84" t="s">
        <v>5289</v>
      </c>
      <c r="AF5894" s="165" t="s">
        <v>5289</v>
      </c>
    </row>
    <row r="5895" spans="1:38" ht="114.75">
      <c r="A5895" s="621">
        <v>4</v>
      </c>
      <c r="B5895" s="627" t="s">
        <v>6296</v>
      </c>
      <c r="C5895" s="627" t="s">
        <v>6303</v>
      </c>
      <c r="D5895" s="627" t="s">
        <v>7140</v>
      </c>
      <c r="E5895" s="624" t="s">
        <v>40</v>
      </c>
      <c r="F5895" s="622" t="s">
        <v>19012</v>
      </c>
      <c r="G5895" s="624" t="s">
        <v>51</v>
      </c>
      <c r="H5895" s="622">
        <v>3</v>
      </c>
      <c r="I5895" s="622" t="s">
        <v>16488</v>
      </c>
      <c r="J5895" s="138"/>
      <c r="K5895" s="138"/>
      <c r="L5895" s="624" t="s">
        <v>51</v>
      </c>
      <c r="M5895" s="202"/>
      <c r="N5895" s="189"/>
      <c r="O5895" s="643">
        <v>0</v>
      </c>
      <c r="P5895" s="643">
        <v>0</v>
      </c>
      <c r="Q5895" s="643">
        <v>0</v>
      </c>
      <c r="R5895" s="643">
        <v>0</v>
      </c>
      <c r="S5895" s="643">
        <v>0</v>
      </c>
      <c r="T5895" s="643">
        <v>0</v>
      </c>
      <c r="U5895" s="643">
        <v>0</v>
      </c>
      <c r="V5895" s="643">
        <v>0</v>
      </c>
      <c r="W5895" s="643">
        <v>0</v>
      </c>
      <c r="X5895" s="624">
        <v>7</v>
      </c>
      <c r="Y5895" s="643">
        <v>0</v>
      </c>
      <c r="Z5895" s="624" t="s">
        <v>51</v>
      </c>
      <c r="AA5895" s="624" t="s">
        <v>5289</v>
      </c>
      <c r="AB5895" s="624" t="s">
        <v>5289</v>
      </c>
      <c r="AC5895" s="84" t="s">
        <v>5289</v>
      </c>
      <c r="AD5895" s="84" t="s">
        <v>5289</v>
      </c>
      <c r="AE5895" s="84" t="s">
        <v>5289</v>
      </c>
      <c r="AF5895" s="165" t="s">
        <v>5289</v>
      </c>
    </row>
    <row r="5896" spans="1:38" ht="114.75">
      <c r="A5896" s="621">
        <v>5</v>
      </c>
      <c r="B5896" s="627" t="s">
        <v>142</v>
      </c>
      <c r="C5896" s="627" t="s">
        <v>6303</v>
      </c>
      <c r="D5896" s="627" t="s">
        <v>7141</v>
      </c>
      <c r="E5896" s="624" t="s">
        <v>40</v>
      </c>
      <c r="F5896" s="622" t="s">
        <v>19012</v>
      </c>
      <c r="G5896" s="624" t="s">
        <v>51</v>
      </c>
      <c r="H5896" s="622">
        <v>3</v>
      </c>
      <c r="I5896" s="622" t="s">
        <v>16488</v>
      </c>
      <c r="J5896" s="138"/>
      <c r="K5896" s="138"/>
      <c r="L5896" s="624" t="s">
        <v>51</v>
      </c>
      <c r="M5896" s="202"/>
      <c r="N5896" s="189"/>
      <c r="O5896" s="643">
        <v>0</v>
      </c>
      <c r="P5896" s="643">
        <v>0</v>
      </c>
      <c r="Q5896" s="643">
        <v>0</v>
      </c>
      <c r="R5896" s="643">
        <v>0</v>
      </c>
      <c r="S5896" s="643">
        <v>0</v>
      </c>
      <c r="T5896" s="643">
        <v>0</v>
      </c>
      <c r="U5896" s="643">
        <v>0</v>
      </c>
      <c r="V5896" s="643">
        <v>0</v>
      </c>
      <c r="W5896" s="643">
        <v>0</v>
      </c>
      <c r="X5896" s="624">
        <v>2</v>
      </c>
      <c r="Y5896" s="643">
        <v>0</v>
      </c>
      <c r="Z5896" s="624" t="s">
        <v>51</v>
      </c>
      <c r="AA5896" s="624" t="s">
        <v>5289</v>
      </c>
      <c r="AB5896" s="624" t="s">
        <v>5289</v>
      </c>
      <c r="AC5896" s="84" t="s">
        <v>5289</v>
      </c>
      <c r="AD5896" s="84" t="s">
        <v>5289</v>
      </c>
      <c r="AE5896" s="84" t="s">
        <v>5289</v>
      </c>
      <c r="AF5896" s="165" t="s">
        <v>5289</v>
      </c>
    </row>
    <row r="5897" spans="1:38" ht="114.75">
      <c r="A5897" s="621">
        <v>6</v>
      </c>
      <c r="B5897" s="627" t="s">
        <v>6297</v>
      </c>
      <c r="C5897" s="627" t="s">
        <v>6303</v>
      </c>
      <c r="D5897" s="627" t="s">
        <v>7142</v>
      </c>
      <c r="E5897" s="624" t="s">
        <v>40</v>
      </c>
      <c r="F5897" s="622" t="s">
        <v>19012</v>
      </c>
      <c r="G5897" s="624" t="s">
        <v>51</v>
      </c>
      <c r="H5897" s="622">
        <v>3</v>
      </c>
      <c r="I5897" s="622" t="s">
        <v>16488</v>
      </c>
      <c r="J5897" s="138"/>
      <c r="K5897" s="138"/>
      <c r="L5897" s="624" t="s">
        <v>51</v>
      </c>
      <c r="M5897" s="202"/>
      <c r="N5897" s="189"/>
      <c r="O5897" s="643">
        <v>0</v>
      </c>
      <c r="P5897" s="643">
        <v>0</v>
      </c>
      <c r="Q5897" s="643">
        <v>0</v>
      </c>
      <c r="R5897" s="643">
        <v>0</v>
      </c>
      <c r="S5897" s="643">
        <v>0</v>
      </c>
      <c r="T5897" s="643">
        <v>0</v>
      </c>
      <c r="U5897" s="643">
        <v>0</v>
      </c>
      <c r="V5897" s="643">
        <v>0</v>
      </c>
      <c r="W5897" s="643">
        <v>0</v>
      </c>
      <c r="X5897" s="624">
        <v>0</v>
      </c>
      <c r="Y5897" s="643">
        <v>0</v>
      </c>
      <c r="Z5897" s="624" t="s">
        <v>51</v>
      </c>
      <c r="AA5897" s="624" t="s">
        <v>5289</v>
      </c>
      <c r="AB5897" s="624" t="s">
        <v>5289</v>
      </c>
      <c r="AC5897" s="84" t="s">
        <v>5289</v>
      </c>
      <c r="AD5897" s="84" t="s">
        <v>5289</v>
      </c>
      <c r="AE5897" s="84" t="s">
        <v>5289</v>
      </c>
      <c r="AF5897" s="165" t="s">
        <v>5289</v>
      </c>
    </row>
    <row r="5898" spans="1:38" ht="114.75">
      <c r="A5898" s="621">
        <v>7</v>
      </c>
      <c r="B5898" s="627" t="s">
        <v>2491</v>
      </c>
      <c r="C5898" s="627" t="s">
        <v>6303</v>
      </c>
      <c r="D5898" s="627" t="s">
        <v>7143</v>
      </c>
      <c r="E5898" s="624" t="s">
        <v>40</v>
      </c>
      <c r="F5898" s="622" t="s">
        <v>19012</v>
      </c>
      <c r="G5898" s="624" t="s">
        <v>51</v>
      </c>
      <c r="H5898" s="622">
        <v>3</v>
      </c>
      <c r="I5898" s="622" t="s">
        <v>16488</v>
      </c>
      <c r="J5898" s="138"/>
      <c r="K5898" s="138"/>
      <c r="L5898" s="624" t="s">
        <v>40</v>
      </c>
      <c r="M5898" s="627" t="s">
        <v>13442</v>
      </c>
      <c r="N5898" s="624">
        <v>9</v>
      </c>
      <c r="O5898" s="643">
        <v>0</v>
      </c>
      <c r="P5898" s="643">
        <v>0</v>
      </c>
      <c r="Q5898" s="643">
        <v>0</v>
      </c>
      <c r="R5898" s="643">
        <v>0</v>
      </c>
      <c r="S5898" s="643">
        <v>0</v>
      </c>
      <c r="T5898" s="643">
        <v>0</v>
      </c>
      <c r="U5898" s="643">
        <v>0</v>
      </c>
      <c r="V5898" s="643">
        <v>0</v>
      </c>
      <c r="W5898" s="643">
        <v>0</v>
      </c>
      <c r="X5898" s="624">
        <v>17</v>
      </c>
      <c r="Y5898" s="643">
        <v>0</v>
      </c>
      <c r="Z5898" s="624" t="s">
        <v>51</v>
      </c>
      <c r="AA5898" s="624" t="s">
        <v>5289</v>
      </c>
      <c r="AB5898" s="624" t="s">
        <v>5289</v>
      </c>
      <c r="AC5898" s="84" t="s">
        <v>5289</v>
      </c>
      <c r="AD5898" s="84" t="s">
        <v>5289</v>
      </c>
      <c r="AE5898" s="84" t="s">
        <v>5289</v>
      </c>
      <c r="AF5898" s="165" t="s">
        <v>5289</v>
      </c>
    </row>
    <row r="5899" spans="1:38" ht="114.75">
      <c r="A5899" s="621">
        <v>8</v>
      </c>
      <c r="B5899" s="627" t="s">
        <v>6298</v>
      </c>
      <c r="C5899" s="627" t="s">
        <v>6303</v>
      </c>
      <c r="D5899" s="627" t="s">
        <v>7144</v>
      </c>
      <c r="E5899" s="624" t="s">
        <v>40</v>
      </c>
      <c r="F5899" s="622" t="s">
        <v>51</v>
      </c>
      <c r="G5899" s="138"/>
      <c r="H5899" s="138"/>
      <c r="I5899" s="138"/>
      <c r="J5899" s="138"/>
      <c r="K5899" s="138"/>
      <c r="L5899" s="624" t="s">
        <v>40</v>
      </c>
      <c r="M5899" s="627" t="s">
        <v>13442</v>
      </c>
      <c r="N5899" s="643">
        <v>0</v>
      </c>
      <c r="O5899" s="643">
        <v>0</v>
      </c>
      <c r="P5899" s="643">
        <v>0</v>
      </c>
      <c r="Q5899" s="643">
        <v>0</v>
      </c>
      <c r="R5899" s="643">
        <v>0</v>
      </c>
      <c r="S5899" s="643">
        <v>0</v>
      </c>
      <c r="T5899" s="643">
        <v>0</v>
      </c>
      <c r="U5899" s="643">
        <v>0</v>
      </c>
      <c r="V5899" s="643">
        <v>0</v>
      </c>
      <c r="W5899" s="643">
        <v>0</v>
      </c>
      <c r="X5899" s="624">
        <v>0</v>
      </c>
      <c r="Y5899" s="643">
        <v>0</v>
      </c>
      <c r="Z5899" s="624" t="s">
        <v>51</v>
      </c>
      <c r="AA5899" s="624" t="s">
        <v>5289</v>
      </c>
      <c r="AB5899" s="624" t="s">
        <v>5289</v>
      </c>
      <c r="AC5899" s="84" t="s">
        <v>5289</v>
      </c>
      <c r="AD5899" s="84" t="s">
        <v>5289</v>
      </c>
      <c r="AE5899" s="84" t="s">
        <v>5289</v>
      </c>
      <c r="AF5899" s="165" t="s">
        <v>5289</v>
      </c>
    </row>
    <row r="5900" spans="1:38" ht="153">
      <c r="A5900" s="621">
        <v>9</v>
      </c>
      <c r="B5900" s="392" t="s">
        <v>7145</v>
      </c>
      <c r="C5900" s="392" t="s">
        <v>6303</v>
      </c>
      <c r="D5900" s="392" t="s">
        <v>7146</v>
      </c>
      <c r="E5900" s="624" t="s">
        <v>40</v>
      </c>
      <c r="F5900" s="622" t="s">
        <v>19012</v>
      </c>
      <c r="G5900" s="624" t="s">
        <v>51</v>
      </c>
      <c r="H5900" s="622">
        <v>3</v>
      </c>
      <c r="I5900" s="622" t="s">
        <v>16488</v>
      </c>
      <c r="J5900" s="138"/>
      <c r="K5900" s="138"/>
      <c r="L5900" s="624" t="s">
        <v>51</v>
      </c>
      <c r="M5900" s="202"/>
      <c r="N5900" s="189"/>
      <c r="O5900" s="643">
        <v>0</v>
      </c>
      <c r="P5900" s="643">
        <v>0</v>
      </c>
      <c r="Q5900" s="643">
        <v>0</v>
      </c>
      <c r="R5900" s="643">
        <v>0</v>
      </c>
      <c r="S5900" s="643">
        <v>0</v>
      </c>
      <c r="T5900" s="643">
        <v>0</v>
      </c>
      <c r="U5900" s="643">
        <v>0</v>
      </c>
      <c r="V5900" s="643">
        <v>0</v>
      </c>
      <c r="W5900" s="643">
        <v>0</v>
      </c>
      <c r="X5900" s="624">
        <v>118</v>
      </c>
      <c r="Y5900" s="643">
        <v>0</v>
      </c>
      <c r="Z5900" s="624" t="s">
        <v>51</v>
      </c>
      <c r="AA5900" s="624" t="s">
        <v>5289</v>
      </c>
      <c r="AB5900" s="624" t="s">
        <v>5289</v>
      </c>
      <c r="AC5900" s="84" t="s">
        <v>5289</v>
      </c>
      <c r="AD5900" s="84" t="s">
        <v>5289</v>
      </c>
      <c r="AE5900" s="84" t="s">
        <v>5289</v>
      </c>
      <c r="AF5900" s="165" t="s">
        <v>5289</v>
      </c>
    </row>
    <row r="5901" spans="1:38" ht="76.5">
      <c r="A5901" s="621">
        <v>10</v>
      </c>
      <c r="B5901" s="392" t="s">
        <v>6299</v>
      </c>
      <c r="C5901" s="392" t="s">
        <v>6303</v>
      </c>
      <c r="D5901" s="392" t="s">
        <v>6985</v>
      </c>
      <c r="E5901" s="624" t="s">
        <v>40</v>
      </c>
      <c r="F5901" s="622" t="s">
        <v>51</v>
      </c>
      <c r="G5901" s="138"/>
      <c r="H5901" s="138"/>
      <c r="I5901" s="138"/>
      <c r="J5901" s="138"/>
      <c r="K5901" s="138"/>
      <c r="L5901" s="624" t="s">
        <v>51</v>
      </c>
      <c r="M5901" s="202"/>
      <c r="N5901" s="189"/>
      <c r="O5901" s="643">
        <v>0</v>
      </c>
      <c r="P5901" s="643">
        <v>0</v>
      </c>
      <c r="Q5901" s="643">
        <v>0</v>
      </c>
      <c r="R5901" s="643">
        <v>0</v>
      </c>
      <c r="S5901" s="643">
        <v>0</v>
      </c>
      <c r="T5901" s="643">
        <v>0</v>
      </c>
      <c r="U5901" s="643">
        <v>0</v>
      </c>
      <c r="V5901" s="643">
        <v>0</v>
      </c>
      <c r="W5901" s="643">
        <v>0</v>
      </c>
      <c r="X5901" s="624">
        <v>2391</v>
      </c>
      <c r="Y5901" s="643">
        <v>0</v>
      </c>
      <c r="Z5901" s="624" t="s">
        <v>51</v>
      </c>
      <c r="AA5901" s="624" t="s">
        <v>5289</v>
      </c>
      <c r="AB5901" s="624" t="s">
        <v>5289</v>
      </c>
      <c r="AC5901" s="84" t="s">
        <v>5289</v>
      </c>
      <c r="AD5901" s="84" t="s">
        <v>5289</v>
      </c>
      <c r="AE5901" s="84" t="s">
        <v>5289</v>
      </c>
      <c r="AF5901" s="165" t="s">
        <v>5289</v>
      </c>
    </row>
    <row r="5902" spans="1:38" ht="76.5">
      <c r="A5902" s="621">
        <v>11</v>
      </c>
      <c r="B5902" s="392" t="s">
        <v>6300</v>
      </c>
      <c r="C5902" s="392" t="s">
        <v>6303</v>
      </c>
      <c r="D5902" s="392" t="s">
        <v>7147</v>
      </c>
      <c r="E5902" s="624" t="s">
        <v>40</v>
      </c>
      <c r="F5902" s="622" t="s">
        <v>51</v>
      </c>
      <c r="G5902" s="138"/>
      <c r="H5902" s="138"/>
      <c r="I5902" s="138"/>
      <c r="J5902" s="138"/>
      <c r="K5902" s="138"/>
      <c r="L5902" s="624" t="s">
        <v>51</v>
      </c>
      <c r="M5902" s="202"/>
      <c r="N5902" s="189"/>
      <c r="O5902" s="643">
        <v>0</v>
      </c>
      <c r="P5902" s="643">
        <v>0</v>
      </c>
      <c r="Q5902" s="643">
        <v>0</v>
      </c>
      <c r="R5902" s="643">
        <v>0</v>
      </c>
      <c r="S5902" s="643">
        <v>0</v>
      </c>
      <c r="T5902" s="643">
        <v>0</v>
      </c>
      <c r="U5902" s="643">
        <v>0</v>
      </c>
      <c r="V5902" s="643">
        <v>0</v>
      </c>
      <c r="W5902" s="643">
        <v>0</v>
      </c>
      <c r="X5902" s="624">
        <v>10</v>
      </c>
      <c r="Y5902" s="643">
        <v>0</v>
      </c>
      <c r="Z5902" s="624" t="s">
        <v>51</v>
      </c>
      <c r="AA5902" s="624" t="s">
        <v>5289</v>
      </c>
      <c r="AB5902" s="624" t="s">
        <v>5289</v>
      </c>
      <c r="AC5902" s="84" t="s">
        <v>5289</v>
      </c>
      <c r="AD5902" s="84" t="s">
        <v>5289</v>
      </c>
      <c r="AE5902" s="84" t="s">
        <v>5289</v>
      </c>
      <c r="AF5902" s="165" t="s">
        <v>5289</v>
      </c>
    </row>
    <row r="5903" spans="1:38" ht="114.75">
      <c r="A5903" s="621">
        <v>12</v>
      </c>
      <c r="B5903" s="392" t="s">
        <v>6301</v>
      </c>
      <c r="C5903" s="392" t="s">
        <v>6303</v>
      </c>
      <c r="D5903" s="392" t="s">
        <v>7148</v>
      </c>
      <c r="E5903" s="624" t="s">
        <v>40</v>
      </c>
      <c r="F5903" s="622" t="s">
        <v>19012</v>
      </c>
      <c r="G5903" s="624" t="s">
        <v>51</v>
      </c>
      <c r="H5903" s="622">
        <v>3</v>
      </c>
      <c r="I5903" s="622" t="s">
        <v>16488</v>
      </c>
      <c r="J5903" s="138"/>
      <c r="K5903" s="138"/>
      <c r="L5903" s="624" t="s">
        <v>51</v>
      </c>
      <c r="M5903" s="202"/>
      <c r="N5903" s="189"/>
      <c r="O5903" s="643">
        <v>0</v>
      </c>
      <c r="P5903" s="643">
        <v>0</v>
      </c>
      <c r="Q5903" s="643">
        <v>0</v>
      </c>
      <c r="R5903" s="643">
        <v>0</v>
      </c>
      <c r="S5903" s="643">
        <v>0</v>
      </c>
      <c r="T5903" s="643">
        <v>0</v>
      </c>
      <c r="U5903" s="643">
        <v>0</v>
      </c>
      <c r="V5903" s="643">
        <v>0</v>
      </c>
      <c r="W5903" s="643">
        <v>0</v>
      </c>
      <c r="X5903" s="624">
        <v>13</v>
      </c>
      <c r="Y5903" s="643">
        <v>0</v>
      </c>
      <c r="Z5903" s="624" t="s">
        <v>51</v>
      </c>
      <c r="AA5903" s="624" t="s">
        <v>5289</v>
      </c>
      <c r="AB5903" s="624" t="s">
        <v>5289</v>
      </c>
      <c r="AC5903" s="84" t="s">
        <v>5289</v>
      </c>
      <c r="AD5903" s="84" t="s">
        <v>5289</v>
      </c>
      <c r="AE5903" s="84" t="s">
        <v>5289</v>
      </c>
      <c r="AF5903" s="165" t="s">
        <v>5289</v>
      </c>
    </row>
    <row r="5904" spans="1:38" ht="105.75" customHeight="1">
      <c r="A5904" s="621">
        <v>13</v>
      </c>
      <c r="B5904" s="392" t="s">
        <v>6302</v>
      </c>
      <c r="C5904" s="392" t="s">
        <v>6303</v>
      </c>
      <c r="D5904" s="392" t="s">
        <v>6986</v>
      </c>
      <c r="E5904" s="624" t="s">
        <v>40</v>
      </c>
      <c r="F5904" s="622" t="s">
        <v>51</v>
      </c>
      <c r="G5904" s="138"/>
      <c r="H5904" s="138"/>
      <c r="I5904" s="138"/>
      <c r="J5904" s="138"/>
      <c r="K5904" s="138"/>
      <c r="L5904" s="624" t="s">
        <v>51</v>
      </c>
      <c r="M5904" s="202"/>
      <c r="N5904" s="189"/>
      <c r="O5904" s="643">
        <v>0</v>
      </c>
      <c r="P5904" s="643">
        <v>0</v>
      </c>
      <c r="Q5904" s="643">
        <v>0</v>
      </c>
      <c r="R5904" s="643">
        <v>0</v>
      </c>
      <c r="S5904" s="643">
        <v>0</v>
      </c>
      <c r="T5904" s="643">
        <v>0</v>
      </c>
      <c r="U5904" s="643">
        <v>0</v>
      </c>
      <c r="V5904" s="643">
        <v>0</v>
      </c>
      <c r="W5904" s="643">
        <v>0</v>
      </c>
      <c r="X5904" s="624">
        <v>11</v>
      </c>
      <c r="Y5904" s="643">
        <v>0</v>
      </c>
      <c r="Z5904" s="624" t="s">
        <v>51</v>
      </c>
      <c r="AA5904" s="624" t="s">
        <v>5289</v>
      </c>
      <c r="AB5904" s="624" t="s">
        <v>5289</v>
      </c>
      <c r="AC5904" s="84" t="s">
        <v>5289</v>
      </c>
      <c r="AD5904" s="84" t="s">
        <v>5289</v>
      </c>
      <c r="AE5904" s="84" t="s">
        <v>5289</v>
      </c>
      <c r="AF5904" s="165" t="s">
        <v>5289</v>
      </c>
    </row>
    <row r="5905" spans="1:38" s="44" customFormat="1" ht="105.75" customHeight="1">
      <c r="A5905" s="621">
        <v>14</v>
      </c>
      <c r="B5905" s="392" t="s">
        <v>14610</v>
      </c>
      <c r="C5905" s="392" t="s">
        <v>14609</v>
      </c>
      <c r="D5905" s="392" t="s">
        <v>14737</v>
      </c>
      <c r="E5905" s="624" t="s">
        <v>40</v>
      </c>
      <c r="F5905" s="622" t="s">
        <v>19012</v>
      </c>
      <c r="G5905" s="624" t="s">
        <v>51</v>
      </c>
      <c r="H5905" s="622">
        <v>3</v>
      </c>
      <c r="I5905" s="622" t="s">
        <v>16488</v>
      </c>
      <c r="J5905" s="138"/>
      <c r="K5905" s="138"/>
      <c r="L5905" s="624" t="s">
        <v>51</v>
      </c>
      <c r="M5905" s="202"/>
      <c r="N5905" s="189"/>
      <c r="O5905" s="624">
        <v>0</v>
      </c>
      <c r="P5905" s="624">
        <v>0</v>
      </c>
      <c r="Q5905" s="624">
        <v>0</v>
      </c>
      <c r="R5905" s="624">
        <v>0</v>
      </c>
      <c r="S5905" s="624">
        <v>0</v>
      </c>
      <c r="T5905" s="643">
        <v>0</v>
      </c>
      <c r="U5905" s="624">
        <v>0</v>
      </c>
      <c r="V5905" s="624">
        <v>0</v>
      </c>
      <c r="W5905" s="624">
        <v>0</v>
      </c>
      <c r="X5905" s="624">
        <v>16</v>
      </c>
      <c r="Y5905" s="624">
        <v>0</v>
      </c>
      <c r="Z5905" s="624" t="s">
        <v>51</v>
      </c>
      <c r="AA5905" s="624" t="s">
        <v>5289</v>
      </c>
      <c r="AB5905" s="624" t="s">
        <v>5289</v>
      </c>
      <c r="AC5905" s="84" t="s">
        <v>5289</v>
      </c>
      <c r="AD5905" s="84" t="s">
        <v>5289</v>
      </c>
      <c r="AE5905" s="84" t="s">
        <v>5289</v>
      </c>
      <c r="AF5905" s="165" t="s">
        <v>5289</v>
      </c>
      <c r="AG5905" s="107"/>
      <c r="AH5905" s="107"/>
      <c r="AI5905" s="107"/>
      <c r="AJ5905" s="107"/>
      <c r="AK5905" s="107"/>
      <c r="AL5905" s="107"/>
    </row>
    <row r="5906" spans="1:38" s="44" customFormat="1" ht="105.75" customHeight="1">
      <c r="A5906" s="621">
        <v>15</v>
      </c>
      <c r="B5906" s="392" t="s">
        <v>14611</v>
      </c>
      <c r="C5906" s="392" t="s">
        <v>14609</v>
      </c>
      <c r="D5906" s="392" t="s">
        <v>14738</v>
      </c>
      <c r="E5906" s="624" t="s">
        <v>40</v>
      </c>
      <c r="F5906" s="622" t="s">
        <v>19012</v>
      </c>
      <c r="G5906" s="624" t="s">
        <v>51</v>
      </c>
      <c r="H5906" s="622">
        <v>3</v>
      </c>
      <c r="I5906" s="622" t="s">
        <v>16488</v>
      </c>
      <c r="J5906" s="138"/>
      <c r="K5906" s="138"/>
      <c r="L5906" s="624" t="s">
        <v>51</v>
      </c>
      <c r="M5906" s="202"/>
      <c r="N5906" s="189"/>
      <c r="O5906" s="624">
        <v>0</v>
      </c>
      <c r="P5906" s="624">
        <v>0</v>
      </c>
      <c r="Q5906" s="624">
        <v>0</v>
      </c>
      <c r="R5906" s="624">
        <v>0</v>
      </c>
      <c r="S5906" s="624">
        <v>0</v>
      </c>
      <c r="T5906" s="643">
        <v>0</v>
      </c>
      <c r="U5906" s="624">
        <v>0</v>
      </c>
      <c r="V5906" s="624">
        <v>0</v>
      </c>
      <c r="W5906" s="624">
        <v>0</v>
      </c>
      <c r="X5906" s="624">
        <v>4</v>
      </c>
      <c r="Y5906" s="624">
        <v>0</v>
      </c>
      <c r="Z5906" s="624" t="s">
        <v>51</v>
      </c>
      <c r="AA5906" s="624" t="s">
        <v>5289</v>
      </c>
      <c r="AB5906" s="624" t="s">
        <v>5289</v>
      </c>
      <c r="AC5906" s="84" t="s">
        <v>5289</v>
      </c>
      <c r="AD5906" s="84" t="s">
        <v>5289</v>
      </c>
      <c r="AE5906" s="84" t="s">
        <v>5289</v>
      </c>
      <c r="AF5906" s="165" t="s">
        <v>5289</v>
      </c>
      <c r="AG5906" s="107"/>
      <c r="AH5906" s="107"/>
      <c r="AI5906" s="107"/>
      <c r="AJ5906" s="107"/>
      <c r="AK5906" s="107"/>
      <c r="AL5906" s="107"/>
    </row>
    <row r="5907" spans="1:38" s="44" customFormat="1" ht="105.75" customHeight="1">
      <c r="A5907" s="621">
        <v>16</v>
      </c>
      <c r="B5907" s="426" t="s">
        <v>17491</v>
      </c>
      <c r="C5907" s="426" t="s">
        <v>14609</v>
      </c>
      <c r="D5907" s="426" t="s">
        <v>17948</v>
      </c>
      <c r="E5907" s="366" t="s">
        <v>40</v>
      </c>
      <c r="F5907" s="624" t="s">
        <v>51</v>
      </c>
      <c r="G5907" s="138"/>
      <c r="H5907" s="138"/>
      <c r="I5907" s="138"/>
      <c r="J5907" s="138"/>
      <c r="K5907" s="138"/>
      <c r="L5907" s="624" t="s">
        <v>51</v>
      </c>
      <c r="M5907" s="202"/>
      <c r="N5907" s="189"/>
      <c r="O5907" s="624">
        <v>0</v>
      </c>
      <c r="P5907" s="624">
        <v>0</v>
      </c>
      <c r="Q5907" s="624">
        <v>0</v>
      </c>
      <c r="R5907" s="624">
        <v>0</v>
      </c>
      <c r="S5907" s="624">
        <v>0</v>
      </c>
      <c r="T5907" s="643">
        <v>0</v>
      </c>
      <c r="U5907" s="624">
        <v>0</v>
      </c>
      <c r="V5907" s="624">
        <v>0</v>
      </c>
      <c r="W5907" s="624">
        <v>0</v>
      </c>
      <c r="X5907" s="624">
        <v>500</v>
      </c>
      <c r="Y5907" s="624">
        <v>0</v>
      </c>
      <c r="Z5907" s="624" t="s">
        <v>51</v>
      </c>
      <c r="AA5907" s="624" t="s">
        <v>5289</v>
      </c>
      <c r="AB5907" s="624" t="s">
        <v>5289</v>
      </c>
      <c r="AC5907" s="84" t="s">
        <v>5289</v>
      </c>
      <c r="AD5907" s="84" t="s">
        <v>5289</v>
      </c>
      <c r="AE5907" s="84" t="s">
        <v>5289</v>
      </c>
      <c r="AF5907" s="165" t="s">
        <v>5289</v>
      </c>
      <c r="AG5907" s="107"/>
      <c r="AH5907" s="107"/>
      <c r="AI5907" s="107"/>
      <c r="AJ5907" s="107"/>
      <c r="AK5907" s="107"/>
      <c r="AL5907" s="107"/>
    </row>
    <row r="5908" spans="1:38" s="44" customFormat="1" ht="105.75" customHeight="1">
      <c r="A5908" s="621">
        <v>17</v>
      </c>
      <c r="B5908" s="426" t="s">
        <v>5966</v>
      </c>
      <c r="C5908" s="426" t="s">
        <v>14609</v>
      </c>
      <c r="D5908" s="426" t="s">
        <v>17949</v>
      </c>
      <c r="E5908" s="366" t="s">
        <v>40</v>
      </c>
      <c r="F5908" s="624" t="s">
        <v>51</v>
      </c>
      <c r="G5908" s="138"/>
      <c r="H5908" s="138"/>
      <c r="I5908" s="138"/>
      <c r="J5908" s="138"/>
      <c r="K5908" s="138"/>
      <c r="L5908" s="624" t="s">
        <v>51</v>
      </c>
      <c r="M5908" s="202"/>
      <c r="N5908" s="189"/>
      <c r="O5908" s="624">
        <v>0</v>
      </c>
      <c r="P5908" s="624">
        <v>0</v>
      </c>
      <c r="Q5908" s="624">
        <v>0</v>
      </c>
      <c r="R5908" s="624">
        <v>0</v>
      </c>
      <c r="S5908" s="624">
        <v>0</v>
      </c>
      <c r="T5908" s="643">
        <v>0</v>
      </c>
      <c r="U5908" s="624">
        <v>0</v>
      </c>
      <c r="V5908" s="624">
        <v>0</v>
      </c>
      <c r="W5908" s="624">
        <v>0</v>
      </c>
      <c r="X5908" s="624">
        <v>1</v>
      </c>
      <c r="Y5908" s="624">
        <v>0</v>
      </c>
      <c r="Z5908" s="624" t="s">
        <v>51</v>
      </c>
      <c r="AA5908" s="624" t="s">
        <v>5289</v>
      </c>
      <c r="AB5908" s="624" t="s">
        <v>5289</v>
      </c>
      <c r="AC5908" s="84" t="s">
        <v>5289</v>
      </c>
      <c r="AD5908" s="84" t="s">
        <v>5289</v>
      </c>
      <c r="AE5908" s="84" t="s">
        <v>5289</v>
      </c>
      <c r="AF5908" s="165" t="s">
        <v>5289</v>
      </c>
      <c r="AG5908" s="107"/>
      <c r="AH5908" s="107"/>
      <c r="AI5908" s="107"/>
      <c r="AJ5908" s="107"/>
      <c r="AK5908" s="107"/>
      <c r="AL5908" s="107"/>
    </row>
    <row r="5909" spans="1:38" s="44" customFormat="1" ht="105.75" customHeight="1">
      <c r="A5909" s="621">
        <v>18</v>
      </c>
      <c r="B5909" s="426" t="s">
        <v>6258</v>
      </c>
      <c r="C5909" s="426" t="s">
        <v>14609</v>
      </c>
      <c r="D5909" s="426" t="s">
        <v>17950</v>
      </c>
      <c r="E5909" s="366" t="s">
        <v>40</v>
      </c>
      <c r="F5909" s="624" t="s">
        <v>51</v>
      </c>
      <c r="G5909" s="138"/>
      <c r="H5909" s="138"/>
      <c r="I5909" s="138"/>
      <c r="J5909" s="138"/>
      <c r="K5909" s="138"/>
      <c r="L5909" s="624" t="s">
        <v>51</v>
      </c>
      <c r="M5909" s="202"/>
      <c r="N5909" s="189"/>
      <c r="O5909" s="624">
        <v>0</v>
      </c>
      <c r="P5909" s="624">
        <v>0</v>
      </c>
      <c r="Q5909" s="624">
        <v>0</v>
      </c>
      <c r="R5909" s="624">
        <v>0</v>
      </c>
      <c r="S5909" s="624">
        <v>0</v>
      </c>
      <c r="T5909" s="643">
        <v>0</v>
      </c>
      <c r="U5909" s="624">
        <v>0</v>
      </c>
      <c r="V5909" s="624">
        <v>0</v>
      </c>
      <c r="W5909" s="624">
        <v>0</v>
      </c>
      <c r="X5909" s="624">
        <v>893</v>
      </c>
      <c r="Y5909" s="624">
        <v>0</v>
      </c>
      <c r="Z5909" s="624" t="s">
        <v>51</v>
      </c>
      <c r="AA5909" s="624" t="s">
        <v>5289</v>
      </c>
      <c r="AB5909" s="624" t="s">
        <v>5289</v>
      </c>
      <c r="AC5909" s="84" t="s">
        <v>5289</v>
      </c>
      <c r="AD5909" s="84" t="s">
        <v>5289</v>
      </c>
      <c r="AE5909" s="84" t="s">
        <v>5289</v>
      </c>
      <c r="AF5909" s="165" t="s">
        <v>5289</v>
      </c>
      <c r="AG5909" s="107"/>
      <c r="AH5909" s="107"/>
      <c r="AI5909" s="107"/>
      <c r="AJ5909" s="107"/>
      <c r="AK5909" s="107"/>
      <c r="AL5909" s="107"/>
    </row>
    <row r="5910" spans="1:38" s="44" customFormat="1" ht="105.75" customHeight="1">
      <c r="A5910" s="621">
        <v>19</v>
      </c>
      <c r="B5910" s="426" t="s">
        <v>2387</v>
      </c>
      <c r="C5910" s="426" t="s">
        <v>14609</v>
      </c>
      <c r="D5910" s="426" t="s">
        <v>17951</v>
      </c>
      <c r="E5910" s="366" t="s">
        <v>40</v>
      </c>
      <c r="F5910" s="624" t="s">
        <v>51</v>
      </c>
      <c r="G5910" s="138"/>
      <c r="H5910" s="138"/>
      <c r="I5910" s="138"/>
      <c r="J5910" s="138"/>
      <c r="K5910" s="138"/>
      <c r="L5910" s="624" t="s">
        <v>51</v>
      </c>
      <c r="M5910" s="202"/>
      <c r="N5910" s="189"/>
      <c r="O5910" s="624">
        <v>0</v>
      </c>
      <c r="P5910" s="624">
        <v>0</v>
      </c>
      <c r="Q5910" s="624">
        <v>0</v>
      </c>
      <c r="R5910" s="624">
        <v>0</v>
      </c>
      <c r="S5910" s="624">
        <v>0</v>
      </c>
      <c r="T5910" s="643">
        <v>0</v>
      </c>
      <c r="U5910" s="624">
        <v>0</v>
      </c>
      <c r="V5910" s="624">
        <v>0</v>
      </c>
      <c r="W5910" s="624">
        <v>0</v>
      </c>
      <c r="X5910" s="624">
        <v>0</v>
      </c>
      <c r="Y5910" s="624">
        <v>0</v>
      </c>
      <c r="Z5910" s="624" t="s">
        <v>51</v>
      </c>
      <c r="AA5910" s="624" t="s">
        <v>5289</v>
      </c>
      <c r="AB5910" s="624" t="s">
        <v>5289</v>
      </c>
      <c r="AC5910" s="84" t="s">
        <v>5289</v>
      </c>
      <c r="AD5910" s="84" t="s">
        <v>5289</v>
      </c>
      <c r="AE5910" s="84" t="s">
        <v>5289</v>
      </c>
      <c r="AF5910" s="165" t="s">
        <v>5289</v>
      </c>
      <c r="AG5910" s="107"/>
      <c r="AH5910" s="107"/>
      <c r="AI5910" s="107"/>
      <c r="AJ5910" s="107"/>
      <c r="AK5910" s="107"/>
      <c r="AL5910" s="107"/>
    </row>
    <row r="5911" spans="1:38" s="44" customFormat="1" ht="114.75" customHeight="1">
      <c r="A5911" s="621">
        <v>20</v>
      </c>
      <c r="B5911" s="626" t="s">
        <v>5563</v>
      </c>
      <c r="C5911" s="426" t="s">
        <v>14609</v>
      </c>
      <c r="D5911" s="626" t="s">
        <v>19382</v>
      </c>
      <c r="E5911" s="366" t="s">
        <v>40</v>
      </c>
      <c r="F5911" s="624"/>
      <c r="G5911" s="138"/>
      <c r="H5911" s="138"/>
      <c r="I5911" s="138"/>
      <c r="J5911" s="622" t="s">
        <v>5289</v>
      </c>
      <c r="K5911" s="624" t="s">
        <v>119</v>
      </c>
      <c r="L5911" s="624" t="s">
        <v>40</v>
      </c>
      <c r="M5911" s="627" t="s">
        <v>19390</v>
      </c>
      <c r="N5911" s="189"/>
      <c r="O5911" s="624">
        <v>0</v>
      </c>
      <c r="P5911" s="624">
        <v>0</v>
      </c>
      <c r="Q5911" s="624">
        <v>0</v>
      </c>
      <c r="R5911" s="624">
        <v>0</v>
      </c>
      <c r="S5911" s="624">
        <v>0</v>
      </c>
      <c r="T5911" s="624">
        <v>0</v>
      </c>
      <c r="U5911" s="624">
        <v>0</v>
      </c>
      <c r="V5911" s="624">
        <v>0</v>
      </c>
      <c r="W5911" s="624">
        <v>0</v>
      </c>
      <c r="X5911" s="624">
        <v>0</v>
      </c>
      <c r="Y5911" s="624">
        <v>0</v>
      </c>
      <c r="Z5911" s="624" t="s">
        <v>51</v>
      </c>
      <c r="AA5911" s="624" t="s">
        <v>5289</v>
      </c>
      <c r="AB5911" s="624" t="s">
        <v>5289</v>
      </c>
      <c r="AC5911" s="84" t="s">
        <v>5289</v>
      </c>
      <c r="AD5911" s="84" t="s">
        <v>5289</v>
      </c>
      <c r="AE5911" s="84" t="s">
        <v>5289</v>
      </c>
      <c r="AF5911" s="165" t="s">
        <v>5289</v>
      </c>
      <c r="AG5911" s="107"/>
      <c r="AH5911" s="107"/>
      <c r="AI5911" s="107"/>
      <c r="AJ5911" s="107"/>
      <c r="AK5911" s="107"/>
      <c r="AL5911" s="107"/>
    </row>
    <row r="5912" spans="1:38" s="44" customFormat="1" ht="76.5">
      <c r="A5912" s="621">
        <v>21</v>
      </c>
      <c r="B5912" s="626" t="s">
        <v>5769</v>
      </c>
      <c r="C5912" s="426" t="s">
        <v>14609</v>
      </c>
      <c r="D5912" s="626" t="s">
        <v>19383</v>
      </c>
      <c r="E5912" s="366" t="s">
        <v>40</v>
      </c>
      <c r="F5912" s="624"/>
      <c r="G5912" s="138"/>
      <c r="H5912" s="138"/>
      <c r="I5912" s="138"/>
      <c r="J5912" s="138"/>
      <c r="K5912" s="138"/>
      <c r="L5912" s="624" t="s">
        <v>40</v>
      </c>
      <c r="M5912" s="627" t="s">
        <v>13442</v>
      </c>
      <c r="N5912" s="189"/>
      <c r="O5912" s="624">
        <v>0</v>
      </c>
      <c r="P5912" s="624">
        <v>0</v>
      </c>
      <c r="Q5912" s="624">
        <v>0</v>
      </c>
      <c r="R5912" s="624">
        <v>0</v>
      </c>
      <c r="S5912" s="624">
        <v>0</v>
      </c>
      <c r="T5912" s="624">
        <v>0</v>
      </c>
      <c r="U5912" s="624">
        <v>0</v>
      </c>
      <c r="V5912" s="624">
        <v>0</v>
      </c>
      <c r="W5912" s="624">
        <v>0</v>
      </c>
      <c r="X5912" s="624">
        <v>13</v>
      </c>
      <c r="Y5912" s="624">
        <v>0</v>
      </c>
      <c r="Z5912" s="624" t="s">
        <v>51</v>
      </c>
      <c r="AA5912" s="624" t="s">
        <v>5289</v>
      </c>
      <c r="AB5912" s="624" t="s">
        <v>5289</v>
      </c>
      <c r="AC5912" s="84" t="s">
        <v>5289</v>
      </c>
      <c r="AD5912" s="84" t="s">
        <v>5289</v>
      </c>
      <c r="AE5912" s="84" t="s">
        <v>5289</v>
      </c>
      <c r="AF5912" s="165" t="s">
        <v>5289</v>
      </c>
      <c r="AG5912" s="107"/>
      <c r="AH5912" s="107"/>
      <c r="AI5912" s="107"/>
      <c r="AJ5912" s="107"/>
      <c r="AK5912" s="107"/>
      <c r="AL5912" s="107"/>
    </row>
    <row r="5913" spans="1:38" s="44" customFormat="1" ht="89.25">
      <c r="A5913" s="621">
        <v>22</v>
      </c>
      <c r="B5913" s="626" t="s">
        <v>19378</v>
      </c>
      <c r="C5913" s="426" t="s">
        <v>14609</v>
      </c>
      <c r="D5913" s="626" t="s">
        <v>19384</v>
      </c>
      <c r="E5913" s="366" t="s">
        <v>40</v>
      </c>
      <c r="F5913" s="624"/>
      <c r="G5913" s="138"/>
      <c r="H5913" s="138"/>
      <c r="I5913" s="138"/>
      <c r="J5913" s="138"/>
      <c r="K5913" s="138"/>
      <c r="L5913" s="624" t="s">
        <v>51</v>
      </c>
      <c r="M5913" s="189"/>
      <c r="N5913" s="189"/>
      <c r="O5913" s="624">
        <v>0</v>
      </c>
      <c r="P5913" s="624">
        <v>0</v>
      </c>
      <c r="Q5913" s="624">
        <v>0</v>
      </c>
      <c r="R5913" s="624">
        <v>0</v>
      </c>
      <c r="S5913" s="624">
        <v>0</v>
      </c>
      <c r="T5913" s="624">
        <v>0</v>
      </c>
      <c r="U5913" s="624">
        <v>0</v>
      </c>
      <c r="V5913" s="624">
        <v>0</v>
      </c>
      <c r="W5913" s="624">
        <v>0</v>
      </c>
      <c r="X5913" s="624">
        <v>0</v>
      </c>
      <c r="Y5913" s="624">
        <v>0</v>
      </c>
      <c r="Z5913" s="624" t="s">
        <v>51</v>
      </c>
      <c r="AA5913" s="624" t="s">
        <v>5289</v>
      </c>
      <c r="AB5913" s="624" t="s">
        <v>5289</v>
      </c>
      <c r="AC5913" s="84" t="s">
        <v>5289</v>
      </c>
      <c r="AD5913" s="84" t="s">
        <v>5289</v>
      </c>
      <c r="AE5913" s="84" t="s">
        <v>5289</v>
      </c>
      <c r="AF5913" s="165" t="s">
        <v>5289</v>
      </c>
      <c r="AG5913" s="107"/>
      <c r="AH5913" s="107"/>
      <c r="AI5913" s="107"/>
      <c r="AJ5913" s="107"/>
      <c r="AK5913" s="107"/>
      <c r="AL5913" s="107"/>
    </row>
    <row r="5914" spans="1:38" s="44" customFormat="1" ht="114.75" customHeight="1">
      <c r="A5914" s="621">
        <v>23</v>
      </c>
      <c r="B5914" s="626" t="s">
        <v>19379</v>
      </c>
      <c r="C5914" s="426" t="s">
        <v>14609</v>
      </c>
      <c r="D5914" s="626" t="s">
        <v>19385</v>
      </c>
      <c r="E5914" s="366" t="s">
        <v>40</v>
      </c>
      <c r="F5914" s="624"/>
      <c r="G5914" s="138"/>
      <c r="H5914" s="138"/>
      <c r="I5914" s="138"/>
      <c r="J5914" s="622" t="s">
        <v>5289</v>
      </c>
      <c r="K5914" s="624" t="s">
        <v>119</v>
      </c>
      <c r="L5914" s="624" t="s">
        <v>40</v>
      </c>
      <c r="M5914" s="627" t="s">
        <v>19389</v>
      </c>
      <c r="N5914" s="189"/>
      <c r="O5914" s="624">
        <v>0</v>
      </c>
      <c r="P5914" s="624">
        <v>0</v>
      </c>
      <c r="Q5914" s="624">
        <v>0</v>
      </c>
      <c r="R5914" s="624">
        <v>0</v>
      </c>
      <c r="S5914" s="624">
        <v>0</v>
      </c>
      <c r="T5914" s="624">
        <v>0</v>
      </c>
      <c r="U5914" s="624">
        <v>0</v>
      </c>
      <c r="V5914" s="624">
        <v>0</v>
      </c>
      <c r="W5914" s="624">
        <v>0</v>
      </c>
      <c r="X5914" s="624">
        <v>4</v>
      </c>
      <c r="Y5914" s="624">
        <v>0</v>
      </c>
      <c r="Z5914" s="624" t="s">
        <v>51</v>
      </c>
      <c r="AA5914" s="624" t="s">
        <v>5289</v>
      </c>
      <c r="AB5914" s="624" t="s">
        <v>5289</v>
      </c>
      <c r="AC5914" s="84" t="s">
        <v>5289</v>
      </c>
      <c r="AD5914" s="84" t="s">
        <v>5289</v>
      </c>
      <c r="AE5914" s="84" t="s">
        <v>5289</v>
      </c>
      <c r="AF5914" s="165" t="s">
        <v>5289</v>
      </c>
      <c r="AG5914" s="107"/>
      <c r="AH5914" s="107"/>
      <c r="AI5914" s="107"/>
      <c r="AJ5914" s="107"/>
      <c r="AK5914" s="107"/>
      <c r="AL5914" s="107"/>
    </row>
    <row r="5915" spans="1:38" s="44" customFormat="1" ht="102">
      <c r="A5915" s="621">
        <v>24</v>
      </c>
      <c r="B5915" s="626" t="s">
        <v>19362</v>
      </c>
      <c r="C5915" s="426" t="s">
        <v>14609</v>
      </c>
      <c r="D5915" s="626" t="s">
        <v>19386</v>
      </c>
      <c r="E5915" s="366" t="s">
        <v>40</v>
      </c>
      <c r="F5915" s="624"/>
      <c r="G5915" s="138"/>
      <c r="H5915" s="138"/>
      <c r="I5915" s="138"/>
      <c r="J5915" s="622" t="s">
        <v>5289</v>
      </c>
      <c r="K5915" s="624" t="s">
        <v>119</v>
      </c>
      <c r="L5915" s="624" t="s">
        <v>40</v>
      </c>
      <c r="M5915" s="627" t="s">
        <v>13442</v>
      </c>
      <c r="N5915" s="189"/>
      <c r="O5915" s="624">
        <v>0</v>
      </c>
      <c r="P5915" s="624">
        <v>0</v>
      </c>
      <c r="Q5915" s="624">
        <v>0</v>
      </c>
      <c r="R5915" s="624">
        <v>0</v>
      </c>
      <c r="S5915" s="624">
        <v>0</v>
      </c>
      <c r="T5915" s="624">
        <v>0</v>
      </c>
      <c r="U5915" s="624">
        <v>0</v>
      </c>
      <c r="V5915" s="624">
        <v>0</v>
      </c>
      <c r="W5915" s="624">
        <v>0</v>
      </c>
      <c r="X5915" s="624">
        <v>3</v>
      </c>
      <c r="Y5915" s="624">
        <v>0</v>
      </c>
      <c r="Z5915" s="624" t="s">
        <v>51</v>
      </c>
      <c r="AA5915" s="624" t="s">
        <v>5289</v>
      </c>
      <c r="AB5915" s="624" t="s">
        <v>5289</v>
      </c>
      <c r="AC5915" s="84" t="s">
        <v>5289</v>
      </c>
      <c r="AD5915" s="84" t="s">
        <v>5289</v>
      </c>
      <c r="AE5915" s="84" t="s">
        <v>5289</v>
      </c>
      <c r="AF5915" s="165" t="s">
        <v>5289</v>
      </c>
      <c r="AG5915" s="107"/>
      <c r="AH5915" s="107"/>
      <c r="AI5915" s="107"/>
      <c r="AJ5915" s="107"/>
      <c r="AK5915" s="107"/>
      <c r="AL5915" s="107"/>
    </row>
    <row r="5916" spans="1:38" s="44" customFormat="1" ht="102">
      <c r="A5916" s="621">
        <v>25</v>
      </c>
      <c r="B5916" s="626" t="s">
        <v>19380</v>
      </c>
      <c r="C5916" s="426" t="s">
        <v>14609</v>
      </c>
      <c r="D5916" s="626" t="s">
        <v>19387</v>
      </c>
      <c r="E5916" s="366" t="s">
        <v>40</v>
      </c>
      <c r="F5916" s="624"/>
      <c r="G5916" s="138"/>
      <c r="H5916" s="138"/>
      <c r="I5916" s="138"/>
      <c r="J5916" s="138"/>
      <c r="K5916" s="138"/>
      <c r="L5916" s="624" t="s">
        <v>51</v>
      </c>
      <c r="M5916" s="189"/>
      <c r="N5916" s="189"/>
      <c r="O5916" s="624">
        <v>0</v>
      </c>
      <c r="P5916" s="624">
        <v>0</v>
      </c>
      <c r="Q5916" s="624">
        <v>0</v>
      </c>
      <c r="R5916" s="624">
        <v>0</v>
      </c>
      <c r="S5916" s="624">
        <v>0</v>
      </c>
      <c r="T5916" s="624">
        <v>0</v>
      </c>
      <c r="U5916" s="624">
        <v>0</v>
      </c>
      <c r="V5916" s="624">
        <v>0</v>
      </c>
      <c r="W5916" s="624">
        <v>0</v>
      </c>
      <c r="X5916" s="624">
        <v>30</v>
      </c>
      <c r="Y5916" s="624">
        <v>0</v>
      </c>
      <c r="Z5916" s="624" t="s">
        <v>51</v>
      </c>
      <c r="AA5916" s="624" t="s">
        <v>5289</v>
      </c>
      <c r="AB5916" s="624" t="s">
        <v>5289</v>
      </c>
      <c r="AC5916" s="84" t="s">
        <v>5289</v>
      </c>
      <c r="AD5916" s="84" t="s">
        <v>5289</v>
      </c>
      <c r="AE5916" s="84" t="s">
        <v>5289</v>
      </c>
      <c r="AF5916" s="165" t="s">
        <v>5289</v>
      </c>
      <c r="AG5916" s="107"/>
      <c r="AH5916" s="107"/>
      <c r="AI5916" s="107"/>
      <c r="AJ5916" s="107"/>
      <c r="AK5916" s="107"/>
      <c r="AL5916" s="107"/>
    </row>
    <row r="5917" spans="1:38" s="44" customFormat="1" ht="102">
      <c r="A5917" s="621">
        <v>26</v>
      </c>
      <c r="B5917" s="626" t="s">
        <v>19381</v>
      </c>
      <c r="C5917" s="426" t="s">
        <v>14609</v>
      </c>
      <c r="D5917" s="626" t="s">
        <v>19388</v>
      </c>
      <c r="E5917" s="366" t="s">
        <v>40</v>
      </c>
      <c r="F5917" s="624"/>
      <c r="G5917" s="138"/>
      <c r="H5917" s="138"/>
      <c r="I5917" s="138"/>
      <c r="J5917" s="622" t="s">
        <v>5289</v>
      </c>
      <c r="K5917" s="624" t="s">
        <v>119</v>
      </c>
      <c r="L5917" s="624" t="s">
        <v>51</v>
      </c>
      <c r="M5917" s="189"/>
      <c r="N5917" s="189"/>
      <c r="O5917" s="624">
        <v>0</v>
      </c>
      <c r="P5917" s="624">
        <v>0</v>
      </c>
      <c r="Q5917" s="624">
        <v>0</v>
      </c>
      <c r="R5917" s="624">
        <v>0</v>
      </c>
      <c r="S5917" s="624">
        <v>0</v>
      </c>
      <c r="T5917" s="624">
        <v>0</v>
      </c>
      <c r="U5917" s="624">
        <v>0</v>
      </c>
      <c r="V5917" s="624">
        <v>0</v>
      </c>
      <c r="W5917" s="624">
        <v>0</v>
      </c>
      <c r="X5917" s="624">
        <v>124</v>
      </c>
      <c r="Y5917" s="624">
        <v>0</v>
      </c>
      <c r="Z5917" s="624" t="s">
        <v>51</v>
      </c>
      <c r="AA5917" s="624" t="s">
        <v>5289</v>
      </c>
      <c r="AB5917" s="624" t="s">
        <v>5289</v>
      </c>
      <c r="AC5917" s="84" t="s">
        <v>5289</v>
      </c>
      <c r="AD5917" s="84" t="s">
        <v>5289</v>
      </c>
      <c r="AE5917" s="84" t="s">
        <v>5289</v>
      </c>
      <c r="AF5917" s="165" t="s">
        <v>5289</v>
      </c>
      <c r="AG5917" s="107"/>
      <c r="AH5917" s="107"/>
      <c r="AI5917" s="107"/>
      <c r="AJ5917" s="107"/>
      <c r="AK5917" s="107"/>
      <c r="AL5917" s="107"/>
    </row>
    <row r="5918" spans="1:38" s="44" customFormat="1" ht="15" customHeight="1">
      <c r="A5918" s="18"/>
      <c r="B5918" s="18">
        <v>269</v>
      </c>
      <c r="C5918" s="18"/>
      <c r="D5918" s="18">
        <v>26</v>
      </c>
      <c r="E5918" s="18">
        <v>26</v>
      </c>
      <c r="F5918" s="18">
        <v>9</v>
      </c>
      <c r="G5918" s="18">
        <v>0</v>
      </c>
      <c r="H5918" s="18">
        <v>1</v>
      </c>
      <c r="I5918" s="18"/>
      <c r="J5918" s="18">
        <v>1</v>
      </c>
      <c r="K5918" s="18">
        <v>5</v>
      </c>
      <c r="L5918" s="18">
        <v>6</v>
      </c>
      <c r="M5918" s="200"/>
      <c r="N5918" s="18">
        <f t="shared" ref="N5918:O5918" si="2177">SUM(N5892:N5917)</f>
        <v>9</v>
      </c>
      <c r="O5918" s="18">
        <f t="shared" si="2177"/>
        <v>0</v>
      </c>
      <c r="P5918" s="18">
        <f t="shared" ref="P5918:Q5918" si="2178">SUM(P5892:P5917)</f>
        <v>0</v>
      </c>
      <c r="Q5918" s="18">
        <f t="shared" si="2178"/>
        <v>0</v>
      </c>
      <c r="R5918" s="18">
        <f t="shared" ref="R5918" si="2179">SUM(R5892:R5917)</f>
        <v>0</v>
      </c>
      <c r="S5918" s="18">
        <f t="shared" ref="S5918:Z5918" si="2180">SUM(S5892:S5917)</f>
        <v>0</v>
      </c>
      <c r="T5918" s="18">
        <f t="shared" ref="T5918:U5918" si="2181">SUM(T5892:T5917)</f>
        <v>0</v>
      </c>
      <c r="U5918" s="18">
        <f t="shared" si="2181"/>
        <v>0</v>
      </c>
      <c r="V5918" s="18">
        <f t="shared" ref="V5918:W5918" si="2182">SUM(V5892:V5917)</f>
        <v>0</v>
      </c>
      <c r="W5918" s="18">
        <f t="shared" si="2182"/>
        <v>0</v>
      </c>
      <c r="X5918" s="18">
        <f t="shared" ref="X5918:Y5918" si="2183">SUM(X5892:X5917)</f>
        <v>4342</v>
      </c>
      <c r="Y5918" s="18">
        <f t="shared" si="2183"/>
        <v>0</v>
      </c>
      <c r="Z5918" s="18">
        <f t="shared" si="2180"/>
        <v>0</v>
      </c>
      <c r="AA5918" s="18">
        <v>1</v>
      </c>
      <c r="AB5918" s="18">
        <v>1</v>
      </c>
      <c r="AC5918" s="18"/>
      <c r="AD5918" s="18"/>
      <c r="AE5918" s="18"/>
      <c r="AF5918" s="18"/>
      <c r="AG5918" s="107"/>
      <c r="AH5918" s="107"/>
      <c r="AI5918" s="107"/>
      <c r="AJ5918" s="107"/>
      <c r="AK5918" s="107"/>
      <c r="AL5918" s="107"/>
    </row>
    <row r="5919" spans="1:38" s="44" customFormat="1" ht="13.5" thickBot="1">
      <c r="A5919" s="243">
        <v>14</v>
      </c>
      <c r="B5919" s="243">
        <f>B5720+B5731+B5746+B5763+B5776+B5801+B5880+B5869+B5818+B5831+B5890+B5918+B5864+B5856</f>
        <v>432</v>
      </c>
      <c r="C5919" s="243"/>
      <c r="D5919" s="243">
        <f>D5720+D5731+D5746+D5763+D5776+D5801+D5880+D5869+D5818+D5831+D5890+D5918+D5864+D5856</f>
        <v>184</v>
      </c>
      <c r="E5919" s="243">
        <f>E5720+E5731+E5746+E5763+E5776+E5801+E5880+E5869+E5818+E5831+E5890+E5918+E5864+E5856</f>
        <v>184</v>
      </c>
      <c r="F5919" s="243">
        <f>F5720+F5731+F5746+F5763+F5776+F5801+F5880+F5869+F5818+F5831+F5890+F5918+F5864+F5856</f>
        <v>69</v>
      </c>
      <c r="G5919" s="243">
        <f>G5720+G5731+G5746+G5763+G5776+G5801+G5880+G5869+G5818+G5831+G5890+G5918+G5864+G5856</f>
        <v>23</v>
      </c>
      <c r="H5919" s="243">
        <f>H5720+H5731+H5746+H5763+H5776+H5801+H5880+H5869+H5818+H5831+H5890+H5918+H5864+H5856</f>
        <v>14</v>
      </c>
      <c r="I5919" s="243"/>
      <c r="J5919" s="243">
        <f>J5720+J5731+J5746+J5763+J5776+J5801+J5880+J5869+J5818+J5831+J5890+J5918+J5864+J5856</f>
        <v>10</v>
      </c>
      <c r="K5919" s="243">
        <f>K5720+K5731+K5746+K5763+K5776+K5801+K5880+K5869+K5818+K5831+K5890+K5918+K5864+K5856</f>
        <v>50</v>
      </c>
      <c r="L5919" s="243">
        <f>L5720+L5731+L5746+L5763+L5776+L5801+L5880+L5869+L5818+L5831+L5890+L5918+L5864+L5856</f>
        <v>50</v>
      </c>
      <c r="M5919" s="244"/>
      <c r="N5919" s="243">
        <f t="shared" ref="N5919:O5919" si="2184">N5720+N5731+N5746+N5763+N5776+N5801+N5880+N5869+N5818+N5831+N5890+N5918+N5864+N5856</f>
        <v>1544</v>
      </c>
      <c r="O5919" s="243">
        <f t="shared" si="2184"/>
        <v>0</v>
      </c>
      <c r="P5919" s="243">
        <f t="shared" ref="P5919:Q5919" si="2185">P5720+P5731+P5746+P5763+P5776+P5801+P5880+P5869+P5818+P5831+P5890+P5918+P5864+P5856</f>
        <v>0</v>
      </c>
      <c r="Q5919" s="243">
        <f t="shared" si="2185"/>
        <v>0</v>
      </c>
      <c r="R5919" s="243">
        <f t="shared" ref="R5919" si="2186">R5720+R5731+R5746+R5763+R5776+R5801+R5880+R5869+R5818+R5831+R5890+R5918+R5864+R5856</f>
        <v>0</v>
      </c>
      <c r="S5919" s="243">
        <f t="shared" ref="S5919:AB5919" si="2187">S5720+S5731+S5746+S5763+S5776+S5801+S5880+S5869+S5818+S5831+S5890+S5918+S5864+S5856</f>
        <v>0</v>
      </c>
      <c r="T5919" s="243">
        <f t="shared" ref="T5919:U5919" si="2188">T5720+T5731+T5746+T5763+T5776+T5801+T5880+T5869+T5818+T5831+T5890+T5918+T5864+T5856</f>
        <v>0</v>
      </c>
      <c r="U5919" s="243">
        <f t="shared" si="2188"/>
        <v>0</v>
      </c>
      <c r="V5919" s="243">
        <f t="shared" ref="V5919:W5919" si="2189">V5720+V5731+V5746+V5763+V5776+V5801+V5880+V5869+V5818+V5831+V5890+V5918+V5864+V5856</f>
        <v>0</v>
      </c>
      <c r="W5919" s="243">
        <f t="shared" si="2189"/>
        <v>0</v>
      </c>
      <c r="X5919" s="243">
        <f t="shared" ref="X5919:Y5919" si="2190">X5720+X5731+X5746+X5763+X5776+X5801+X5880+X5869+X5818+X5831+X5890+X5918+X5864+X5856</f>
        <v>16727</v>
      </c>
      <c r="Y5919" s="243">
        <f t="shared" si="2190"/>
        <v>0</v>
      </c>
      <c r="Z5919" s="243">
        <f t="shared" si="2187"/>
        <v>0</v>
      </c>
      <c r="AA5919" s="243">
        <f t="shared" si="2187"/>
        <v>14</v>
      </c>
      <c r="AB5919" s="243">
        <f t="shared" si="2187"/>
        <v>13</v>
      </c>
      <c r="AC5919" s="243"/>
      <c r="AD5919" s="243"/>
      <c r="AE5919" s="243"/>
      <c r="AF5919" s="243"/>
      <c r="AG5919" s="107"/>
      <c r="AH5919" s="107"/>
      <c r="AI5919" s="107"/>
      <c r="AJ5919" s="107"/>
      <c r="AK5919" s="107"/>
      <c r="AL5919" s="107"/>
    </row>
    <row r="5920" spans="1:38" ht="15.75" customHeight="1" thickBot="1">
      <c r="A5920" s="331"/>
      <c r="B5920" s="664" t="s">
        <v>186</v>
      </c>
      <c r="C5920" s="664"/>
      <c r="D5920" s="664"/>
      <c r="E5920" s="664"/>
      <c r="F5920" s="664"/>
      <c r="G5920" s="664"/>
      <c r="H5920" s="664"/>
      <c r="I5920" s="664"/>
      <c r="J5920" s="664"/>
      <c r="K5920" s="664"/>
      <c r="L5920" s="664"/>
      <c r="M5920" s="664"/>
      <c r="N5920" s="664"/>
      <c r="O5920" s="664"/>
      <c r="P5920" s="664"/>
      <c r="Q5920" s="664"/>
      <c r="R5920" s="664"/>
      <c r="S5920" s="664"/>
      <c r="T5920" s="664"/>
      <c r="U5920" s="664"/>
      <c r="V5920" s="664"/>
      <c r="W5920" s="664"/>
      <c r="X5920" s="664"/>
      <c r="Y5920" s="664"/>
      <c r="Z5920" s="664"/>
      <c r="AA5920" s="664"/>
      <c r="AB5920" s="664"/>
      <c r="AC5920" s="664"/>
      <c r="AD5920" s="664"/>
      <c r="AE5920" s="664"/>
      <c r="AF5920" s="664"/>
    </row>
    <row r="5921" spans="1:38" ht="153" customHeight="1">
      <c r="A5921" s="639">
        <v>1</v>
      </c>
      <c r="B5921" s="121" t="s">
        <v>1523</v>
      </c>
      <c r="C5921" s="121" t="s">
        <v>7525</v>
      </c>
      <c r="D5921" s="121" t="s">
        <v>7526</v>
      </c>
      <c r="E5921" s="622" t="s">
        <v>7527</v>
      </c>
      <c r="F5921" s="622" t="s">
        <v>7528</v>
      </c>
      <c r="G5921" s="622" t="s">
        <v>51</v>
      </c>
      <c r="H5921" s="622">
        <v>1</v>
      </c>
      <c r="I5921" s="622" t="s">
        <v>16671</v>
      </c>
      <c r="J5921" s="9"/>
      <c r="K5921" s="9"/>
      <c r="L5921" s="622" t="s">
        <v>51</v>
      </c>
      <c r="M5921" s="649"/>
      <c r="N5921" s="9"/>
      <c r="O5921" s="622">
        <v>0</v>
      </c>
      <c r="P5921" s="622">
        <v>0</v>
      </c>
      <c r="Q5921" s="622">
        <v>0</v>
      </c>
      <c r="R5921" s="622">
        <v>0</v>
      </c>
      <c r="S5921" s="622">
        <v>0</v>
      </c>
      <c r="T5921" s="622">
        <v>0</v>
      </c>
      <c r="U5921" s="622">
        <v>0</v>
      </c>
      <c r="V5921" s="622">
        <v>0</v>
      </c>
      <c r="W5921" s="622">
        <v>0</v>
      </c>
      <c r="X5921" s="926">
        <v>15</v>
      </c>
      <c r="Y5921" s="622">
        <v>0</v>
      </c>
      <c r="Z5921" s="622" t="s">
        <v>51</v>
      </c>
      <c r="AA5921" s="22" t="s">
        <v>19664</v>
      </c>
      <c r="AB5921" s="121" t="s">
        <v>7530</v>
      </c>
      <c r="AC5921" s="340" t="s">
        <v>18558</v>
      </c>
      <c r="AD5921" s="340" t="s">
        <v>7531</v>
      </c>
      <c r="AE5921" s="340" t="s">
        <v>7532</v>
      </c>
      <c r="AF5921" s="927" t="s">
        <v>7533</v>
      </c>
    </row>
    <row r="5922" spans="1:38" ht="306">
      <c r="A5922" s="621">
        <v>2</v>
      </c>
      <c r="B5922" s="121" t="s">
        <v>1121</v>
      </c>
      <c r="C5922" s="121" t="s">
        <v>7534</v>
      </c>
      <c r="D5922" s="121" t="s">
        <v>7535</v>
      </c>
      <c r="E5922" s="928" t="s">
        <v>19665</v>
      </c>
      <c r="F5922" s="622" t="s">
        <v>51</v>
      </c>
      <c r="G5922" s="9"/>
      <c r="H5922" s="9"/>
      <c r="I5922" s="9"/>
      <c r="J5922" s="121" t="s">
        <v>7529</v>
      </c>
      <c r="K5922" s="622" t="s">
        <v>7536</v>
      </c>
      <c r="L5922" s="622" t="s">
        <v>40</v>
      </c>
      <c r="M5922" s="121" t="s">
        <v>13443</v>
      </c>
      <c r="N5922" s="622">
        <v>0</v>
      </c>
      <c r="O5922" s="622">
        <v>0</v>
      </c>
      <c r="P5922" s="622">
        <v>0</v>
      </c>
      <c r="Q5922" s="622">
        <v>0</v>
      </c>
      <c r="R5922" s="622">
        <v>0</v>
      </c>
      <c r="S5922" s="622">
        <v>0</v>
      </c>
      <c r="T5922" s="622">
        <v>0</v>
      </c>
      <c r="U5922" s="622">
        <v>0</v>
      </c>
      <c r="V5922" s="622">
        <v>0</v>
      </c>
      <c r="W5922" s="622">
        <v>0</v>
      </c>
      <c r="X5922" s="926">
        <v>9</v>
      </c>
      <c r="Y5922" s="622">
        <v>0</v>
      </c>
      <c r="Z5922" s="622" t="s">
        <v>51</v>
      </c>
      <c r="AA5922" s="622" t="s">
        <v>5289</v>
      </c>
      <c r="AB5922" s="622" t="s">
        <v>5289</v>
      </c>
      <c r="AC5922" s="340" t="s">
        <v>5289</v>
      </c>
      <c r="AD5922" s="340" t="s">
        <v>5289</v>
      </c>
      <c r="AE5922" s="340" t="s">
        <v>5289</v>
      </c>
      <c r="AF5922" s="165" t="s">
        <v>5289</v>
      </c>
    </row>
    <row r="5923" spans="1:38" ht="382.5" customHeight="1">
      <c r="A5923" s="621">
        <v>3</v>
      </c>
      <c r="B5923" s="121" t="s">
        <v>4858</v>
      </c>
      <c r="C5923" s="121" t="s">
        <v>7534</v>
      </c>
      <c r="D5923" s="121" t="s">
        <v>7537</v>
      </c>
      <c r="E5923" s="928" t="s">
        <v>19666</v>
      </c>
      <c r="F5923" s="622" t="s">
        <v>51</v>
      </c>
      <c r="G5923" s="9"/>
      <c r="H5923" s="9"/>
      <c r="I5923" s="9"/>
      <c r="J5923" s="9"/>
      <c r="K5923" s="9"/>
      <c r="L5923" s="622" t="s">
        <v>42</v>
      </c>
      <c r="M5923" s="649"/>
      <c r="N5923" s="9"/>
      <c r="O5923" s="622">
        <v>0</v>
      </c>
      <c r="P5923" s="622">
        <v>0</v>
      </c>
      <c r="Q5923" s="622">
        <v>0</v>
      </c>
      <c r="R5923" s="622">
        <v>0</v>
      </c>
      <c r="S5923" s="622">
        <v>0</v>
      </c>
      <c r="T5923" s="622">
        <v>0</v>
      </c>
      <c r="U5923" s="622">
        <v>0</v>
      </c>
      <c r="V5923" s="622">
        <v>0</v>
      </c>
      <c r="W5923" s="622">
        <v>0</v>
      </c>
      <c r="X5923" s="926">
        <v>6</v>
      </c>
      <c r="Y5923" s="622">
        <v>0</v>
      </c>
      <c r="Z5923" s="622" t="s">
        <v>51</v>
      </c>
      <c r="AA5923" s="622" t="s">
        <v>5289</v>
      </c>
      <c r="AB5923" s="622" t="s">
        <v>5289</v>
      </c>
      <c r="AC5923" s="340" t="s">
        <v>5289</v>
      </c>
      <c r="AD5923" s="340" t="s">
        <v>5289</v>
      </c>
      <c r="AE5923" s="340" t="s">
        <v>5289</v>
      </c>
      <c r="AF5923" s="165" t="s">
        <v>5289</v>
      </c>
    </row>
    <row r="5924" spans="1:38" s="44" customFormat="1" ht="331.5">
      <c r="A5924" s="621">
        <v>4</v>
      </c>
      <c r="B5924" s="121" t="s">
        <v>513</v>
      </c>
      <c r="C5924" s="121" t="s">
        <v>7534</v>
      </c>
      <c r="D5924" s="121" t="s">
        <v>7538</v>
      </c>
      <c r="E5924" s="928" t="s">
        <v>19667</v>
      </c>
      <c r="F5924" s="622" t="s">
        <v>51</v>
      </c>
      <c r="G5924" s="9"/>
      <c r="H5924" s="9"/>
      <c r="I5924" s="9"/>
      <c r="J5924" s="622" t="s">
        <v>5394</v>
      </c>
      <c r="K5924" s="622" t="s">
        <v>7539</v>
      </c>
      <c r="L5924" s="622" t="s">
        <v>40</v>
      </c>
      <c r="M5924" s="121" t="s">
        <v>13028</v>
      </c>
      <c r="N5924" s="622">
        <v>0</v>
      </c>
      <c r="O5924" s="622">
        <v>0</v>
      </c>
      <c r="P5924" s="622">
        <v>0</v>
      </c>
      <c r="Q5924" s="622">
        <v>0</v>
      </c>
      <c r="R5924" s="622">
        <v>0</v>
      </c>
      <c r="S5924" s="622">
        <v>0</v>
      </c>
      <c r="T5924" s="622">
        <v>0</v>
      </c>
      <c r="U5924" s="622">
        <v>0</v>
      </c>
      <c r="V5924" s="622">
        <v>0</v>
      </c>
      <c r="W5924" s="622">
        <v>0</v>
      </c>
      <c r="X5924" s="926">
        <v>6</v>
      </c>
      <c r="Y5924" s="622">
        <v>0</v>
      </c>
      <c r="Z5924" s="622" t="s">
        <v>51</v>
      </c>
      <c r="AA5924" s="622" t="s">
        <v>5289</v>
      </c>
      <c r="AB5924" s="622" t="s">
        <v>5289</v>
      </c>
      <c r="AC5924" s="340" t="s">
        <v>5289</v>
      </c>
      <c r="AD5924" s="340" t="s">
        <v>5289</v>
      </c>
      <c r="AE5924" s="340" t="s">
        <v>5289</v>
      </c>
      <c r="AF5924" s="165" t="s">
        <v>5289</v>
      </c>
      <c r="AG5924" s="107"/>
      <c r="AH5924" s="107"/>
      <c r="AI5924" s="107"/>
      <c r="AJ5924" s="107"/>
      <c r="AK5924" s="107"/>
      <c r="AL5924" s="107"/>
    </row>
    <row r="5925" spans="1:38" s="44" customFormat="1" ht="102" customHeight="1">
      <c r="A5925" s="621">
        <v>5</v>
      </c>
      <c r="B5925" s="929" t="s">
        <v>19668</v>
      </c>
      <c r="C5925" s="929" t="s">
        <v>7534</v>
      </c>
      <c r="D5925" s="929" t="s">
        <v>19669</v>
      </c>
      <c r="E5925" s="622" t="s">
        <v>40</v>
      </c>
      <c r="F5925" s="622" t="s">
        <v>51</v>
      </c>
      <c r="G5925" s="9"/>
      <c r="H5925" s="9"/>
      <c r="I5925" s="9"/>
      <c r="J5925" s="622"/>
      <c r="K5925" s="622"/>
      <c r="L5925" s="622"/>
      <c r="M5925" s="121"/>
      <c r="N5925" s="622"/>
      <c r="O5925" s="622"/>
      <c r="P5925" s="622"/>
      <c r="Q5925" s="622"/>
      <c r="R5925" s="622"/>
      <c r="S5925" s="622"/>
      <c r="T5925" s="622"/>
      <c r="U5925" s="622"/>
      <c r="V5925" s="622"/>
      <c r="W5925" s="622"/>
      <c r="X5925" s="926">
        <v>0</v>
      </c>
      <c r="Y5925" s="622"/>
      <c r="Z5925" s="622"/>
      <c r="AA5925" s="622"/>
      <c r="AB5925" s="622"/>
      <c r="AC5925" s="340"/>
      <c r="AD5925" s="340"/>
      <c r="AE5925" s="340"/>
      <c r="AF5925" s="165"/>
      <c r="AG5925" s="107"/>
      <c r="AH5925" s="107"/>
      <c r="AI5925" s="107"/>
      <c r="AJ5925" s="107"/>
      <c r="AK5925" s="107"/>
      <c r="AL5925" s="107"/>
    </row>
    <row r="5926" spans="1:38" s="44" customFormat="1" ht="102">
      <c r="A5926" s="621">
        <v>6</v>
      </c>
      <c r="B5926" s="121" t="s">
        <v>3789</v>
      </c>
      <c r="C5926" s="121" t="s">
        <v>7540</v>
      </c>
      <c r="D5926" s="121" t="s">
        <v>7541</v>
      </c>
      <c r="E5926" s="622" t="s">
        <v>7527</v>
      </c>
      <c r="F5926" s="622" t="s">
        <v>51</v>
      </c>
      <c r="G5926" s="9"/>
      <c r="H5926" s="9"/>
      <c r="I5926" s="9"/>
      <c r="J5926" s="622" t="s">
        <v>5394</v>
      </c>
      <c r="K5926" s="622" t="s">
        <v>7542</v>
      </c>
      <c r="L5926" s="622" t="s">
        <v>40</v>
      </c>
      <c r="M5926" s="121" t="s">
        <v>13444</v>
      </c>
      <c r="N5926" s="622">
        <v>0</v>
      </c>
      <c r="O5926" s="622">
        <v>0</v>
      </c>
      <c r="P5926" s="622">
        <v>0</v>
      </c>
      <c r="Q5926" s="622">
        <v>0</v>
      </c>
      <c r="R5926" s="622">
        <v>0</v>
      </c>
      <c r="S5926" s="622">
        <v>0</v>
      </c>
      <c r="T5926" s="622">
        <v>0</v>
      </c>
      <c r="U5926" s="622">
        <v>0</v>
      </c>
      <c r="V5926" s="622">
        <v>0</v>
      </c>
      <c r="W5926" s="622">
        <v>0</v>
      </c>
      <c r="X5926" s="926">
        <v>1</v>
      </c>
      <c r="Y5926" s="622">
        <v>0</v>
      </c>
      <c r="Z5926" s="622" t="s">
        <v>51</v>
      </c>
      <c r="AA5926" s="622" t="s">
        <v>5289</v>
      </c>
      <c r="AB5926" s="622" t="s">
        <v>5289</v>
      </c>
      <c r="AC5926" s="340" t="s">
        <v>5289</v>
      </c>
      <c r="AD5926" s="340" t="s">
        <v>5289</v>
      </c>
      <c r="AE5926" s="340" t="s">
        <v>5289</v>
      </c>
      <c r="AF5926" s="165" t="s">
        <v>5289</v>
      </c>
      <c r="AG5926" s="107"/>
      <c r="AH5926" s="107"/>
      <c r="AI5926" s="107"/>
      <c r="AJ5926" s="107"/>
      <c r="AK5926" s="107"/>
      <c r="AL5926" s="107"/>
    </row>
    <row r="5927" spans="1:38" s="44" customFormat="1" ht="344.25">
      <c r="A5927" s="621">
        <v>7</v>
      </c>
      <c r="B5927" s="121" t="s">
        <v>154</v>
      </c>
      <c r="C5927" s="121" t="s">
        <v>7540</v>
      </c>
      <c r="D5927" s="121" t="s">
        <v>7543</v>
      </c>
      <c r="E5927" s="622" t="s">
        <v>7544</v>
      </c>
      <c r="F5927" s="622" t="s">
        <v>51</v>
      </c>
      <c r="G5927" s="9"/>
      <c r="H5927" s="9"/>
      <c r="I5927" s="9"/>
      <c r="J5927" s="622" t="s">
        <v>5394</v>
      </c>
      <c r="K5927" s="622" t="s">
        <v>7536</v>
      </c>
      <c r="L5927" s="622" t="s">
        <v>40</v>
      </c>
      <c r="M5927" s="121" t="s">
        <v>13445</v>
      </c>
      <c r="N5927" s="622">
        <v>0</v>
      </c>
      <c r="O5927" s="622">
        <v>0</v>
      </c>
      <c r="P5927" s="622">
        <v>0</v>
      </c>
      <c r="Q5927" s="622">
        <v>0</v>
      </c>
      <c r="R5927" s="622">
        <v>0</v>
      </c>
      <c r="S5927" s="622">
        <v>0</v>
      </c>
      <c r="T5927" s="622">
        <v>0</v>
      </c>
      <c r="U5927" s="622">
        <v>0</v>
      </c>
      <c r="V5927" s="622">
        <v>0</v>
      </c>
      <c r="W5927" s="622">
        <v>0</v>
      </c>
      <c r="X5927" s="926">
        <v>0</v>
      </c>
      <c r="Y5927" s="622">
        <v>0</v>
      </c>
      <c r="Z5927" s="622" t="s">
        <v>51</v>
      </c>
      <c r="AA5927" s="622" t="s">
        <v>5289</v>
      </c>
      <c r="AB5927" s="622" t="s">
        <v>5289</v>
      </c>
      <c r="AC5927" s="340" t="s">
        <v>5289</v>
      </c>
      <c r="AD5927" s="340" t="s">
        <v>5289</v>
      </c>
      <c r="AE5927" s="340" t="s">
        <v>5289</v>
      </c>
      <c r="AF5927" s="165" t="s">
        <v>5289</v>
      </c>
      <c r="AG5927" s="107"/>
      <c r="AH5927" s="107"/>
      <c r="AI5927" s="107"/>
      <c r="AJ5927" s="107"/>
      <c r="AK5927" s="107"/>
      <c r="AL5927" s="107"/>
    </row>
    <row r="5928" spans="1:38" s="44" customFormat="1" ht="409.5">
      <c r="A5928" s="621">
        <v>8</v>
      </c>
      <c r="B5928" s="121" t="s">
        <v>7545</v>
      </c>
      <c r="C5928" s="121" t="s">
        <v>7540</v>
      </c>
      <c r="D5928" s="121" t="s">
        <v>7546</v>
      </c>
      <c r="E5928" s="622" t="s">
        <v>7547</v>
      </c>
      <c r="F5928" s="622" t="s">
        <v>7528</v>
      </c>
      <c r="G5928" s="622" t="s">
        <v>51</v>
      </c>
      <c r="H5928" s="622">
        <v>1</v>
      </c>
      <c r="I5928" s="622" t="s">
        <v>16671</v>
      </c>
      <c r="J5928" s="622" t="s">
        <v>5394</v>
      </c>
      <c r="K5928" s="622" t="s">
        <v>7548</v>
      </c>
      <c r="L5928" s="622" t="s">
        <v>40</v>
      </c>
      <c r="M5928" s="121" t="s">
        <v>13446</v>
      </c>
      <c r="N5928" s="622">
        <v>0</v>
      </c>
      <c r="O5928" s="622">
        <v>0</v>
      </c>
      <c r="P5928" s="622">
        <v>0</v>
      </c>
      <c r="Q5928" s="622">
        <v>0</v>
      </c>
      <c r="R5928" s="622">
        <v>0</v>
      </c>
      <c r="S5928" s="622">
        <v>0</v>
      </c>
      <c r="T5928" s="622">
        <v>0</v>
      </c>
      <c r="U5928" s="622">
        <v>0</v>
      </c>
      <c r="V5928" s="622">
        <v>0</v>
      </c>
      <c r="W5928" s="622">
        <v>0</v>
      </c>
      <c r="X5928" s="926">
        <v>25</v>
      </c>
      <c r="Y5928" s="622">
        <v>0</v>
      </c>
      <c r="Z5928" s="622" t="s">
        <v>51</v>
      </c>
      <c r="AA5928" s="622" t="s">
        <v>5289</v>
      </c>
      <c r="AB5928" s="622" t="s">
        <v>5289</v>
      </c>
      <c r="AC5928" s="340" t="s">
        <v>5289</v>
      </c>
      <c r="AD5928" s="340" t="s">
        <v>5289</v>
      </c>
      <c r="AE5928" s="340" t="s">
        <v>5289</v>
      </c>
      <c r="AF5928" s="165" t="s">
        <v>5289</v>
      </c>
      <c r="AG5928" s="107"/>
      <c r="AH5928" s="107"/>
      <c r="AI5928" s="107"/>
      <c r="AJ5928" s="107"/>
      <c r="AK5928" s="107"/>
      <c r="AL5928" s="107"/>
    </row>
    <row r="5929" spans="1:38" s="44" customFormat="1" ht="409.5">
      <c r="A5929" s="621">
        <v>9</v>
      </c>
      <c r="B5929" s="121" t="s">
        <v>7549</v>
      </c>
      <c r="C5929" s="121" t="s">
        <v>7540</v>
      </c>
      <c r="D5929" s="121" t="s">
        <v>7550</v>
      </c>
      <c r="E5929" s="622" t="s">
        <v>7551</v>
      </c>
      <c r="F5929" s="622" t="s">
        <v>51</v>
      </c>
      <c r="G5929" s="9"/>
      <c r="H5929" s="9"/>
      <c r="I5929" s="9"/>
      <c r="J5929" s="622" t="s">
        <v>5394</v>
      </c>
      <c r="K5929" s="622" t="s">
        <v>7548</v>
      </c>
      <c r="L5929" s="622" t="s">
        <v>40</v>
      </c>
      <c r="M5929" s="121" t="s">
        <v>13446</v>
      </c>
      <c r="N5929" s="622">
        <v>0</v>
      </c>
      <c r="O5929" s="622">
        <v>0</v>
      </c>
      <c r="P5929" s="622">
        <v>0</v>
      </c>
      <c r="Q5929" s="622">
        <v>0</v>
      </c>
      <c r="R5929" s="622">
        <v>0</v>
      </c>
      <c r="S5929" s="622">
        <v>0</v>
      </c>
      <c r="T5929" s="622">
        <v>0</v>
      </c>
      <c r="U5929" s="622">
        <v>0</v>
      </c>
      <c r="V5929" s="622">
        <v>0</v>
      </c>
      <c r="W5929" s="622">
        <v>0</v>
      </c>
      <c r="X5929" s="926">
        <v>16</v>
      </c>
      <c r="Y5929" s="622">
        <v>0</v>
      </c>
      <c r="Z5929" s="622" t="s">
        <v>51</v>
      </c>
      <c r="AA5929" s="622" t="s">
        <v>5289</v>
      </c>
      <c r="AB5929" s="622" t="s">
        <v>5289</v>
      </c>
      <c r="AC5929" s="340" t="s">
        <v>5289</v>
      </c>
      <c r="AD5929" s="340" t="s">
        <v>5289</v>
      </c>
      <c r="AE5929" s="340" t="s">
        <v>5289</v>
      </c>
      <c r="AF5929" s="165" t="s">
        <v>5289</v>
      </c>
      <c r="AG5929" s="107"/>
      <c r="AH5929" s="107"/>
      <c r="AI5929" s="107"/>
      <c r="AJ5929" s="107"/>
      <c r="AK5929" s="107"/>
      <c r="AL5929" s="107"/>
    </row>
    <row r="5930" spans="1:38" s="44" customFormat="1" ht="369.75" customHeight="1">
      <c r="A5930" s="621">
        <v>10</v>
      </c>
      <c r="B5930" s="121" t="s">
        <v>7552</v>
      </c>
      <c r="C5930" s="121" t="s">
        <v>7540</v>
      </c>
      <c r="D5930" s="121" t="s">
        <v>7553</v>
      </c>
      <c r="E5930" s="622" t="s">
        <v>7554</v>
      </c>
      <c r="F5930" s="622" t="s">
        <v>51</v>
      </c>
      <c r="G5930" s="9"/>
      <c r="H5930" s="9"/>
      <c r="I5930" s="9"/>
      <c r="J5930" s="622" t="s">
        <v>5394</v>
      </c>
      <c r="K5930" s="622" t="s">
        <v>7539</v>
      </c>
      <c r="L5930" s="622" t="s">
        <v>40</v>
      </c>
      <c r="M5930" s="121" t="s">
        <v>13446</v>
      </c>
      <c r="N5930" s="622">
        <v>0</v>
      </c>
      <c r="O5930" s="622">
        <v>0</v>
      </c>
      <c r="P5930" s="622">
        <v>0</v>
      </c>
      <c r="Q5930" s="622">
        <v>0</v>
      </c>
      <c r="R5930" s="622">
        <v>0</v>
      </c>
      <c r="S5930" s="622">
        <v>0</v>
      </c>
      <c r="T5930" s="622">
        <v>0</v>
      </c>
      <c r="U5930" s="622">
        <v>0</v>
      </c>
      <c r="V5930" s="622">
        <v>0</v>
      </c>
      <c r="W5930" s="622">
        <v>0</v>
      </c>
      <c r="X5930" s="926">
        <v>0</v>
      </c>
      <c r="Y5930" s="622">
        <v>0</v>
      </c>
      <c r="Z5930" s="622" t="s">
        <v>51</v>
      </c>
      <c r="AA5930" s="622" t="s">
        <v>5289</v>
      </c>
      <c r="AB5930" s="622" t="s">
        <v>5289</v>
      </c>
      <c r="AC5930" s="340" t="s">
        <v>5289</v>
      </c>
      <c r="AD5930" s="340" t="s">
        <v>5289</v>
      </c>
      <c r="AE5930" s="340" t="s">
        <v>5289</v>
      </c>
      <c r="AF5930" s="165" t="s">
        <v>5289</v>
      </c>
      <c r="AG5930" s="107"/>
      <c r="AH5930" s="107"/>
      <c r="AI5930" s="107"/>
      <c r="AJ5930" s="107"/>
      <c r="AK5930" s="107"/>
      <c r="AL5930" s="107"/>
    </row>
    <row r="5931" spans="1:38" s="44" customFormat="1" ht="382.5" customHeight="1">
      <c r="A5931" s="621">
        <v>11</v>
      </c>
      <c r="B5931" s="121" t="s">
        <v>152</v>
      </c>
      <c r="C5931" s="121" t="s">
        <v>7540</v>
      </c>
      <c r="D5931" s="121" t="s">
        <v>7555</v>
      </c>
      <c r="E5931" s="622" t="s">
        <v>7556</v>
      </c>
      <c r="F5931" s="622" t="s">
        <v>51</v>
      </c>
      <c r="G5931" s="9"/>
      <c r="H5931" s="9"/>
      <c r="I5931" s="9"/>
      <c r="J5931" s="622" t="s">
        <v>5394</v>
      </c>
      <c r="K5931" s="622" t="s">
        <v>7539</v>
      </c>
      <c r="L5931" s="622" t="s">
        <v>40</v>
      </c>
      <c r="M5931" s="121" t="s">
        <v>13446</v>
      </c>
      <c r="N5931" s="622">
        <v>0</v>
      </c>
      <c r="O5931" s="622">
        <v>0</v>
      </c>
      <c r="P5931" s="622">
        <v>0</v>
      </c>
      <c r="Q5931" s="622">
        <v>0</v>
      </c>
      <c r="R5931" s="622">
        <v>0</v>
      </c>
      <c r="S5931" s="622">
        <v>0</v>
      </c>
      <c r="T5931" s="622">
        <v>0</v>
      </c>
      <c r="U5931" s="622">
        <v>0</v>
      </c>
      <c r="V5931" s="622">
        <v>0</v>
      </c>
      <c r="W5931" s="622">
        <v>0</v>
      </c>
      <c r="X5931" s="926">
        <v>41</v>
      </c>
      <c r="Y5931" s="622">
        <v>0</v>
      </c>
      <c r="Z5931" s="622" t="s">
        <v>51</v>
      </c>
      <c r="AA5931" s="622" t="s">
        <v>5289</v>
      </c>
      <c r="AB5931" s="622" t="s">
        <v>5289</v>
      </c>
      <c r="AC5931" s="340" t="s">
        <v>5289</v>
      </c>
      <c r="AD5931" s="340" t="s">
        <v>5289</v>
      </c>
      <c r="AE5931" s="340" t="s">
        <v>5289</v>
      </c>
      <c r="AF5931" s="165" t="s">
        <v>5289</v>
      </c>
      <c r="AG5931" s="107"/>
      <c r="AH5931" s="107"/>
      <c r="AI5931" s="107"/>
      <c r="AJ5931" s="107"/>
      <c r="AK5931" s="107"/>
      <c r="AL5931" s="107"/>
    </row>
    <row r="5932" spans="1:38" s="44" customFormat="1" ht="395.25" customHeight="1">
      <c r="A5932" s="621">
        <v>12</v>
      </c>
      <c r="B5932" s="121" t="s">
        <v>153</v>
      </c>
      <c r="C5932" s="121" t="s">
        <v>7540</v>
      </c>
      <c r="D5932" s="121" t="s">
        <v>7557</v>
      </c>
      <c r="E5932" s="622" t="s">
        <v>7558</v>
      </c>
      <c r="F5932" s="622" t="s">
        <v>51</v>
      </c>
      <c r="G5932" s="9"/>
      <c r="H5932" s="9"/>
      <c r="I5932" s="9"/>
      <c r="J5932" s="622" t="s">
        <v>5394</v>
      </c>
      <c r="K5932" s="622" t="s">
        <v>7539</v>
      </c>
      <c r="L5932" s="622" t="s">
        <v>40</v>
      </c>
      <c r="M5932" s="121" t="s">
        <v>13446</v>
      </c>
      <c r="N5932" s="622">
        <v>0</v>
      </c>
      <c r="O5932" s="622">
        <v>0</v>
      </c>
      <c r="P5932" s="622">
        <v>0</v>
      </c>
      <c r="Q5932" s="622">
        <v>0</v>
      </c>
      <c r="R5932" s="622">
        <v>0</v>
      </c>
      <c r="S5932" s="622">
        <v>0</v>
      </c>
      <c r="T5932" s="622">
        <v>0</v>
      </c>
      <c r="U5932" s="622">
        <v>0</v>
      </c>
      <c r="V5932" s="622">
        <v>0</v>
      </c>
      <c r="W5932" s="622">
        <v>0</v>
      </c>
      <c r="X5932" s="926">
        <v>25</v>
      </c>
      <c r="Y5932" s="622">
        <v>0</v>
      </c>
      <c r="Z5932" s="622" t="s">
        <v>51</v>
      </c>
      <c r="AA5932" s="622" t="s">
        <v>5289</v>
      </c>
      <c r="AB5932" s="622" t="s">
        <v>5289</v>
      </c>
      <c r="AC5932" s="340" t="s">
        <v>5289</v>
      </c>
      <c r="AD5932" s="340" t="s">
        <v>5289</v>
      </c>
      <c r="AE5932" s="340" t="s">
        <v>5289</v>
      </c>
      <c r="AF5932" s="165" t="s">
        <v>5289</v>
      </c>
      <c r="AG5932" s="107"/>
      <c r="AH5932" s="107"/>
      <c r="AI5932" s="107"/>
      <c r="AJ5932" s="107"/>
      <c r="AK5932" s="107"/>
      <c r="AL5932" s="107"/>
    </row>
    <row r="5933" spans="1:38" s="44" customFormat="1" ht="293.25">
      <c r="A5933" s="621">
        <v>13</v>
      </c>
      <c r="B5933" s="121" t="s">
        <v>7559</v>
      </c>
      <c r="C5933" s="121" t="s">
        <v>7540</v>
      </c>
      <c r="D5933" s="121" t="s">
        <v>7560</v>
      </c>
      <c r="E5933" s="622" t="s">
        <v>7561</v>
      </c>
      <c r="F5933" s="622" t="s">
        <v>51</v>
      </c>
      <c r="G5933" s="9"/>
      <c r="H5933" s="9"/>
      <c r="I5933" s="9"/>
      <c r="J5933" s="622" t="s">
        <v>5394</v>
      </c>
      <c r="K5933" s="622" t="s">
        <v>7536</v>
      </c>
      <c r="L5933" s="622" t="s">
        <v>40</v>
      </c>
      <c r="M5933" s="121" t="s">
        <v>13028</v>
      </c>
      <c r="N5933" s="622">
        <v>0</v>
      </c>
      <c r="O5933" s="622">
        <v>0</v>
      </c>
      <c r="P5933" s="622">
        <v>0</v>
      </c>
      <c r="Q5933" s="622">
        <v>0</v>
      </c>
      <c r="R5933" s="622">
        <v>0</v>
      </c>
      <c r="S5933" s="622">
        <v>0</v>
      </c>
      <c r="T5933" s="622">
        <v>0</v>
      </c>
      <c r="U5933" s="622">
        <v>0</v>
      </c>
      <c r="V5933" s="622">
        <v>0</v>
      </c>
      <c r="W5933" s="622">
        <v>0</v>
      </c>
      <c r="X5933" s="926">
        <v>0</v>
      </c>
      <c r="Y5933" s="622">
        <v>0</v>
      </c>
      <c r="Z5933" s="622" t="s">
        <v>51</v>
      </c>
      <c r="AA5933" s="622" t="s">
        <v>5289</v>
      </c>
      <c r="AB5933" s="622" t="s">
        <v>5289</v>
      </c>
      <c r="AC5933" s="340" t="s">
        <v>5289</v>
      </c>
      <c r="AD5933" s="340" t="s">
        <v>5289</v>
      </c>
      <c r="AE5933" s="340" t="s">
        <v>5289</v>
      </c>
      <c r="AF5933" s="165" t="s">
        <v>5289</v>
      </c>
      <c r="AG5933" s="107"/>
      <c r="AH5933" s="107"/>
      <c r="AI5933" s="107"/>
      <c r="AJ5933" s="107"/>
      <c r="AK5933" s="107"/>
      <c r="AL5933" s="107"/>
    </row>
    <row r="5934" spans="1:38" ht="140.25">
      <c r="A5934" s="621">
        <v>14</v>
      </c>
      <c r="B5934" s="121" t="s">
        <v>142</v>
      </c>
      <c r="C5934" s="121" t="s">
        <v>7540</v>
      </c>
      <c r="D5934" s="121" t="s">
        <v>15170</v>
      </c>
      <c r="E5934" s="622" t="s">
        <v>40</v>
      </c>
      <c r="F5934" s="622" t="s">
        <v>7528</v>
      </c>
      <c r="G5934" s="622" t="s">
        <v>51</v>
      </c>
      <c r="H5934" s="622">
        <v>1</v>
      </c>
      <c r="I5934" s="622" t="s">
        <v>16671</v>
      </c>
      <c r="J5934" s="622" t="s">
        <v>5394</v>
      </c>
      <c r="K5934" s="622" t="s">
        <v>7562</v>
      </c>
      <c r="L5934" s="622" t="s">
        <v>40</v>
      </c>
      <c r="M5934" s="121" t="s">
        <v>13447</v>
      </c>
      <c r="N5934" s="622">
        <v>0</v>
      </c>
      <c r="O5934" s="622">
        <v>0</v>
      </c>
      <c r="P5934" s="622">
        <v>0</v>
      </c>
      <c r="Q5934" s="622">
        <v>0</v>
      </c>
      <c r="R5934" s="622">
        <v>0</v>
      </c>
      <c r="S5934" s="622">
        <v>0</v>
      </c>
      <c r="T5934" s="622">
        <v>0</v>
      </c>
      <c r="U5934" s="622">
        <v>0</v>
      </c>
      <c r="V5934" s="622">
        <v>0</v>
      </c>
      <c r="W5934" s="622">
        <v>0</v>
      </c>
      <c r="X5934" s="926">
        <v>0</v>
      </c>
      <c r="Y5934" s="622">
        <v>0</v>
      </c>
      <c r="Z5934" s="622" t="s">
        <v>51</v>
      </c>
      <c r="AA5934" s="622" t="s">
        <v>5289</v>
      </c>
      <c r="AB5934" s="622" t="s">
        <v>5289</v>
      </c>
      <c r="AC5934" s="340" t="s">
        <v>5289</v>
      </c>
      <c r="AD5934" s="340" t="s">
        <v>5289</v>
      </c>
      <c r="AE5934" s="340" t="s">
        <v>5289</v>
      </c>
      <c r="AF5934" s="165" t="s">
        <v>5289</v>
      </c>
    </row>
    <row r="5935" spans="1:38" ht="102">
      <c r="A5935" s="621">
        <v>15</v>
      </c>
      <c r="B5935" s="121" t="s">
        <v>618</v>
      </c>
      <c r="C5935" s="121" t="s">
        <v>7540</v>
      </c>
      <c r="D5935" s="121" t="s">
        <v>15171</v>
      </c>
      <c r="E5935" s="622" t="s">
        <v>40</v>
      </c>
      <c r="F5935" s="622" t="s">
        <v>51</v>
      </c>
      <c r="G5935" s="9"/>
      <c r="H5935" s="9"/>
      <c r="I5935" s="9"/>
      <c r="J5935" s="622" t="s">
        <v>5394</v>
      </c>
      <c r="K5935" s="622" t="s">
        <v>7563</v>
      </c>
      <c r="L5935" s="622" t="s">
        <v>40</v>
      </c>
      <c r="M5935" s="121" t="s">
        <v>13446</v>
      </c>
      <c r="N5935" s="622">
        <v>0</v>
      </c>
      <c r="O5935" s="622">
        <v>0</v>
      </c>
      <c r="P5935" s="622">
        <v>0</v>
      </c>
      <c r="Q5935" s="622">
        <v>0</v>
      </c>
      <c r="R5935" s="622">
        <v>0</v>
      </c>
      <c r="S5935" s="622">
        <v>0</v>
      </c>
      <c r="T5935" s="622">
        <v>0</v>
      </c>
      <c r="U5935" s="622">
        <v>0</v>
      </c>
      <c r="V5935" s="622">
        <v>0</v>
      </c>
      <c r="W5935" s="622">
        <v>0</v>
      </c>
      <c r="X5935" s="926">
        <v>3</v>
      </c>
      <c r="Y5935" s="622">
        <v>0</v>
      </c>
      <c r="Z5935" s="622" t="s">
        <v>51</v>
      </c>
      <c r="AA5935" s="622" t="s">
        <v>5289</v>
      </c>
      <c r="AB5935" s="622" t="s">
        <v>5289</v>
      </c>
      <c r="AC5935" s="340" t="s">
        <v>5289</v>
      </c>
      <c r="AD5935" s="340" t="s">
        <v>5289</v>
      </c>
      <c r="AE5935" s="340" t="s">
        <v>5289</v>
      </c>
      <c r="AF5935" s="165" t="s">
        <v>5289</v>
      </c>
    </row>
    <row r="5936" spans="1:38" ht="140.25">
      <c r="A5936" s="621">
        <v>16</v>
      </c>
      <c r="B5936" s="121" t="s">
        <v>7824</v>
      </c>
      <c r="C5936" s="121" t="s">
        <v>7540</v>
      </c>
      <c r="D5936" s="121" t="s">
        <v>7564</v>
      </c>
      <c r="E5936" s="622" t="s">
        <v>40</v>
      </c>
      <c r="F5936" s="622" t="s">
        <v>7528</v>
      </c>
      <c r="G5936" s="622" t="s">
        <v>51</v>
      </c>
      <c r="H5936" s="622">
        <v>1</v>
      </c>
      <c r="I5936" s="622" t="s">
        <v>16671</v>
      </c>
      <c r="J5936" s="622" t="s">
        <v>5394</v>
      </c>
      <c r="K5936" s="622" t="s">
        <v>7565</v>
      </c>
      <c r="L5936" s="622" t="s">
        <v>40</v>
      </c>
      <c r="M5936" s="121" t="s">
        <v>13448</v>
      </c>
      <c r="N5936" s="622">
        <v>0</v>
      </c>
      <c r="O5936" s="622">
        <v>0</v>
      </c>
      <c r="P5936" s="622">
        <v>0</v>
      </c>
      <c r="Q5936" s="622">
        <v>0</v>
      </c>
      <c r="R5936" s="622">
        <v>0</v>
      </c>
      <c r="S5936" s="622">
        <v>0</v>
      </c>
      <c r="T5936" s="622">
        <v>0</v>
      </c>
      <c r="U5936" s="622">
        <v>0</v>
      </c>
      <c r="V5936" s="622">
        <v>0</v>
      </c>
      <c r="W5936" s="622">
        <v>0</v>
      </c>
      <c r="X5936" s="926">
        <v>0</v>
      </c>
      <c r="Y5936" s="622">
        <v>0</v>
      </c>
      <c r="Z5936" s="622" t="s">
        <v>51</v>
      </c>
      <c r="AA5936" s="622" t="s">
        <v>5289</v>
      </c>
      <c r="AB5936" s="622" t="s">
        <v>5289</v>
      </c>
      <c r="AC5936" s="340" t="s">
        <v>5289</v>
      </c>
      <c r="AD5936" s="340" t="s">
        <v>5289</v>
      </c>
      <c r="AE5936" s="340" t="s">
        <v>5289</v>
      </c>
      <c r="AF5936" s="165" t="s">
        <v>5289</v>
      </c>
    </row>
    <row r="5937" spans="1:38" ht="178.5">
      <c r="A5937" s="621">
        <v>17</v>
      </c>
      <c r="B5937" s="121" t="s">
        <v>146</v>
      </c>
      <c r="C5937" s="121" t="s">
        <v>7540</v>
      </c>
      <c r="D5937" s="121" t="s">
        <v>15173</v>
      </c>
      <c r="E5937" s="622" t="s">
        <v>40</v>
      </c>
      <c r="F5937" s="622" t="s">
        <v>7528</v>
      </c>
      <c r="G5937" s="622" t="s">
        <v>51</v>
      </c>
      <c r="H5937" s="622">
        <v>1</v>
      </c>
      <c r="I5937" s="622" t="s">
        <v>16671</v>
      </c>
      <c r="J5937" s="622" t="s">
        <v>5394</v>
      </c>
      <c r="K5937" s="622" t="s">
        <v>7566</v>
      </c>
      <c r="L5937" s="622" t="s">
        <v>40</v>
      </c>
      <c r="M5937" s="121" t="s">
        <v>13449</v>
      </c>
      <c r="N5937" s="622">
        <v>0</v>
      </c>
      <c r="O5937" s="622">
        <v>0</v>
      </c>
      <c r="P5937" s="622">
        <v>0</v>
      </c>
      <c r="Q5937" s="622">
        <v>0</v>
      </c>
      <c r="R5937" s="622">
        <v>0</v>
      </c>
      <c r="S5937" s="622">
        <v>0</v>
      </c>
      <c r="T5937" s="622">
        <v>0</v>
      </c>
      <c r="U5937" s="622">
        <v>0</v>
      </c>
      <c r="V5937" s="622">
        <v>0</v>
      </c>
      <c r="W5937" s="622">
        <v>0</v>
      </c>
      <c r="X5937" s="926">
        <v>1</v>
      </c>
      <c r="Y5937" s="622">
        <v>0</v>
      </c>
      <c r="Z5937" s="622" t="s">
        <v>51</v>
      </c>
      <c r="AA5937" s="622" t="s">
        <v>5289</v>
      </c>
      <c r="AB5937" s="622" t="s">
        <v>5289</v>
      </c>
      <c r="AC5937" s="340" t="s">
        <v>5289</v>
      </c>
      <c r="AD5937" s="340" t="s">
        <v>5289</v>
      </c>
      <c r="AE5937" s="340" t="s">
        <v>5289</v>
      </c>
      <c r="AF5937" s="165" t="s">
        <v>5289</v>
      </c>
    </row>
    <row r="5938" spans="1:38" ht="216.75">
      <c r="A5938" s="621">
        <v>18</v>
      </c>
      <c r="B5938" s="121" t="s">
        <v>7567</v>
      </c>
      <c r="C5938" s="121" t="s">
        <v>7540</v>
      </c>
      <c r="D5938" s="121" t="s">
        <v>15172</v>
      </c>
      <c r="E5938" s="622" t="s">
        <v>40</v>
      </c>
      <c r="F5938" s="622" t="s">
        <v>7528</v>
      </c>
      <c r="G5938" s="622" t="s">
        <v>51</v>
      </c>
      <c r="H5938" s="622">
        <v>1</v>
      </c>
      <c r="I5938" s="622" t="s">
        <v>16671</v>
      </c>
      <c r="J5938" s="622" t="s">
        <v>5394</v>
      </c>
      <c r="K5938" s="622" t="s">
        <v>7568</v>
      </c>
      <c r="L5938" s="622" t="s">
        <v>40</v>
      </c>
      <c r="M5938" s="121" t="s">
        <v>13450</v>
      </c>
      <c r="N5938" s="622">
        <v>0</v>
      </c>
      <c r="O5938" s="622">
        <v>0</v>
      </c>
      <c r="P5938" s="622">
        <v>0</v>
      </c>
      <c r="Q5938" s="622">
        <v>0</v>
      </c>
      <c r="R5938" s="622">
        <v>0</v>
      </c>
      <c r="S5938" s="622">
        <v>0</v>
      </c>
      <c r="T5938" s="622">
        <v>0</v>
      </c>
      <c r="U5938" s="622">
        <v>0</v>
      </c>
      <c r="V5938" s="622">
        <v>0</v>
      </c>
      <c r="W5938" s="622">
        <v>0</v>
      </c>
      <c r="X5938" s="926">
        <v>0</v>
      </c>
      <c r="Y5938" s="622">
        <v>0</v>
      </c>
      <c r="Z5938" s="622" t="s">
        <v>51</v>
      </c>
      <c r="AA5938" s="622" t="s">
        <v>5289</v>
      </c>
      <c r="AB5938" s="622" t="s">
        <v>5289</v>
      </c>
      <c r="AC5938" s="340" t="s">
        <v>5289</v>
      </c>
      <c r="AD5938" s="340" t="s">
        <v>5289</v>
      </c>
      <c r="AE5938" s="340" t="s">
        <v>5289</v>
      </c>
      <c r="AF5938" s="165" t="s">
        <v>5289</v>
      </c>
    </row>
    <row r="5939" spans="1:38" ht="102">
      <c r="A5939" s="621">
        <v>19</v>
      </c>
      <c r="B5939" s="121" t="s">
        <v>18559</v>
      </c>
      <c r="C5939" s="121" t="s">
        <v>7540</v>
      </c>
      <c r="D5939" s="121" t="s">
        <v>18560</v>
      </c>
      <c r="E5939" s="622" t="s">
        <v>40</v>
      </c>
      <c r="F5939" s="622" t="s">
        <v>51</v>
      </c>
      <c r="G5939" s="9"/>
      <c r="H5939" s="9"/>
      <c r="I5939" s="9"/>
      <c r="J5939" s="622" t="s">
        <v>5394</v>
      </c>
      <c r="K5939" s="622" t="s">
        <v>7569</v>
      </c>
      <c r="L5939" s="622" t="s">
        <v>40</v>
      </c>
      <c r="M5939" s="121" t="s">
        <v>13451</v>
      </c>
      <c r="N5939" s="622">
        <v>0</v>
      </c>
      <c r="O5939" s="622">
        <v>0</v>
      </c>
      <c r="P5939" s="622">
        <v>0</v>
      </c>
      <c r="Q5939" s="622">
        <v>0</v>
      </c>
      <c r="R5939" s="622">
        <v>0</v>
      </c>
      <c r="S5939" s="622">
        <v>0</v>
      </c>
      <c r="T5939" s="622">
        <v>0</v>
      </c>
      <c r="U5939" s="622">
        <v>0</v>
      </c>
      <c r="V5939" s="622">
        <v>0</v>
      </c>
      <c r="W5939" s="622">
        <v>0</v>
      </c>
      <c r="X5939" s="926">
        <v>0</v>
      </c>
      <c r="Y5939" s="622">
        <v>0</v>
      </c>
      <c r="Z5939" s="622" t="s">
        <v>51</v>
      </c>
      <c r="AA5939" s="622" t="s">
        <v>5289</v>
      </c>
      <c r="AB5939" s="622" t="s">
        <v>5289</v>
      </c>
      <c r="AC5939" s="340" t="s">
        <v>5289</v>
      </c>
      <c r="AD5939" s="340" t="s">
        <v>5289</v>
      </c>
      <c r="AE5939" s="340" t="s">
        <v>5289</v>
      </c>
      <c r="AF5939" s="165" t="s">
        <v>5289</v>
      </c>
    </row>
    <row r="5940" spans="1:38" ht="306">
      <c r="A5940" s="621">
        <v>20</v>
      </c>
      <c r="B5940" s="121" t="s">
        <v>4487</v>
      </c>
      <c r="C5940" s="121" t="s">
        <v>515</v>
      </c>
      <c r="D5940" s="121" t="s">
        <v>7570</v>
      </c>
      <c r="E5940" s="622" t="s">
        <v>7591</v>
      </c>
      <c r="F5940" s="622" t="s">
        <v>7571</v>
      </c>
      <c r="G5940" s="622" t="s">
        <v>51</v>
      </c>
      <c r="H5940" s="622">
        <v>1</v>
      </c>
      <c r="I5940" s="622" t="s">
        <v>16671</v>
      </c>
      <c r="J5940" s="622" t="s">
        <v>5394</v>
      </c>
      <c r="K5940" s="622" t="s">
        <v>7539</v>
      </c>
      <c r="L5940" s="622" t="s">
        <v>40</v>
      </c>
      <c r="M5940" s="121" t="s">
        <v>13028</v>
      </c>
      <c r="N5940" s="622">
        <v>0</v>
      </c>
      <c r="O5940" s="622">
        <v>0</v>
      </c>
      <c r="P5940" s="622">
        <v>0</v>
      </c>
      <c r="Q5940" s="622">
        <v>0</v>
      </c>
      <c r="R5940" s="622">
        <v>0</v>
      </c>
      <c r="S5940" s="622">
        <v>0</v>
      </c>
      <c r="T5940" s="622">
        <v>0</v>
      </c>
      <c r="U5940" s="622">
        <v>0</v>
      </c>
      <c r="V5940" s="622">
        <v>0</v>
      </c>
      <c r="W5940" s="622">
        <v>0</v>
      </c>
      <c r="X5940" s="926">
        <v>50</v>
      </c>
      <c r="Y5940" s="622">
        <v>0</v>
      </c>
      <c r="Z5940" s="622" t="s">
        <v>51</v>
      </c>
      <c r="AA5940" s="622" t="s">
        <v>5289</v>
      </c>
      <c r="AB5940" s="622" t="s">
        <v>5289</v>
      </c>
      <c r="AC5940" s="340" t="s">
        <v>5289</v>
      </c>
      <c r="AD5940" s="340" t="s">
        <v>5289</v>
      </c>
      <c r="AE5940" s="340" t="s">
        <v>5289</v>
      </c>
      <c r="AF5940" s="165" t="s">
        <v>5289</v>
      </c>
    </row>
    <row r="5941" spans="1:38" ht="89.25">
      <c r="A5941" s="621">
        <v>21</v>
      </c>
      <c r="B5941" s="121" t="s">
        <v>7572</v>
      </c>
      <c r="C5941" s="121" t="s">
        <v>515</v>
      </c>
      <c r="D5941" s="121" t="s">
        <v>7573</v>
      </c>
      <c r="E5941" s="622" t="s">
        <v>40</v>
      </c>
      <c r="F5941" s="622" t="s">
        <v>51</v>
      </c>
      <c r="G5941" s="9"/>
      <c r="H5941" s="9"/>
      <c r="I5941" s="9"/>
      <c r="J5941" s="622" t="s">
        <v>5394</v>
      </c>
      <c r="K5941" s="622" t="s">
        <v>7539</v>
      </c>
      <c r="L5941" s="622" t="s">
        <v>51</v>
      </c>
      <c r="M5941" s="649"/>
      <c r="N5941" s="9"/>
      <c r="O5941" s="622">
        <v>0</v>
      </c>
      <c r="P5941" s="622">
        <v>0</v>
      </c>
      <c r="Q5941" s="622">
        <v>0</v>
      </c>
      <c r="R5941" s="622">
        <v>0</v>
      </c>
      <c r="S5941" s="622">
        <v>0</v>
      </c>
      <c r="T5941" s="622">
        <v>0</v>
      </c>
      <c r="U5941" s="622">
        <v>0</v>
      </c>
      <c r="V5941" s="622">
        <v>0</v>
      </c>
      <c r="W5941" s="622">
        <v>0</v>
      </c>
      <c r="X5941" s="926">
        <v>999</v>
      </c>
      <c r="Y5941" s="622">
        <v>0</v>
      </c>
      <c r="Z5941" s="622" t="s">
        <v>51</v>
      </c>
      <c r="AA5941" s="622" t="s">
        <v>5289</v>
      </c>
      <c r="AB5941" s="622" t="s">
        <v>5289</v>
      </c>
      <c r="AC5941" s="340" t="s">
        <v>5289</v>
      </c>
      <c r="AD5941" s="340" t="s">
        <v>5289</v>
      </c>
      <c r="AE5941" s="340" t="s">
        <v>5289</v>
      </c>
      <c r="AF5941" s="165" t="s">
        <v>5289</v>
      </c>
    </row>
    <row r="5942" spans="1:38" s="44" customFormat="1" ht="331.5" customHeight="1">
      <c r="A5942" s="621">
        <v>22</v>
      </c>
      <c r="B5942" s="121" t="s">
        <v>7574</v>
      </c>
      <c r="C5942" s="121" t="s">
        <v>515</v>
      </c>
      <c r="D5942" s="121" t="s">
        <v>7575</v>
      </c>
      <c r="E5942" s="622" t="s">
        <v>7576</v>
      </c>
      <c r="F5942" s="622" t="s">
        <v>51</v>
      </c>
      <c r="G5942" s="9"/>
      <c r="H5942" s="9"/>
      <c r="I5942" s="9"/>
      <c r="J5942" s="9"/>
      <c r="K5942" s="9"/>
      <c r="L5942" s="622" t="s">
        <v>51</v>
      </c>
      <c r="M5942" s="649"/>
      <c r="N5942" s="9"/>
      <c r="O5942" s="622">
        <v>0</v>
      </c>
      <c r="P5942" s="622">
        <v>0</v>
      </c>
      <c r="Q5942" s="622">
        <v>0</v>
      </c>
      <c r="R5942" s="622">
        <v>0</v>
      </c>
      <c r="S5942" s="622">
        <v>0</v>
      </c>
      <c r="T5942" s="622">
        <v>0</v>
      </c>
      <c r="U5942" s="622">
        <v>0</v>
      </c>
      <c r="V5942" s="622">
        <v>0</v>
      </c>
      <c r="W5942" s="622">
        <v>0</v>
      </c>
      <c r="X5942" s="926">
        <v>5</v>
      </c>
      <c r="Y5942" s="622">
        <v>0</v>
      </c>
      <c r="Z5942" s="622" t="s">
        <v>51</v>
      </c>
      <c r="AA5942" s="622" t="s">
        <v>5289</v>
      </c>
      <c r="AB5942" s="622" t="s">
        <v>5289</v>
      </c>
      <c r="AC5942" s="340" t="s">
        <v>5289</v>
      </c>
      <c r="AD5942" s="340" t="s">
        <v>5289</v>
      </c>
      <c r="AE5942" s="340" t="s">
        <v>5289</v>
      </c>
      <c r="AF5942" s="165" t="s">
        <v>5289</v>
      </c>
      <c r="AG5942" s="107"/>
      <c r="AH5942" s="107"/>
      <c r="AI5942" s="107"/>
      <c r="AJ5942" s="107"/>
      <c r="AK5942" s="107"/>
      <c r="AL5942" s="107"/>
    </row>
    <row r="5943" spans="1:38" s="44" customFormat="1" ht="63.75">
      <c r="A5943" s="621">
        <v>23</v>
      </c>
      <c r="B5943" s="121" t="s">
        <v>7577</v>
      </c>
      <c r="C5943" s="121" t="s">
        <v>515</v>
      </c>
      <c r="D5943" s="121" t="s">
        <v>7578</v>
      </c>
      <c r="E5943" s="622" t="s">
        <v>40</v>
      </c>
      <c r="F5943" s="622" t="s">
        <v>51</v>
      </c>
      <c r="G5943" s="9"/>
      <c r="H5943" s="9"/>
      <c r="I5943" s="9"/>
      <c r="J5943" s="9"/>
      <c r="K5943" s="9"/>
      <c r="L5943" s="622" t="s">
        <v>51</v>
      </c>
      <c r="M5943" s="649"/>
      <c r="N5943" s="9"/>
      <c r="O5943" s="622">
        <v>0</v>
      </c>
      <c r="P5943" s="622">
        <v>0</v>
      </c>
      <c r="Q5943" s="622">
        <v>0</v>
      </c>
      <c r="R5943" s="622">
        <v>0</v>
      </c>
      <c r="S5943" s="622">
        <v>0</v>
      </c>
      <c r="T5943" s="622">
        <v>0</v>
      </c>
      <c r="U5943" s="622">
        <v>0</v>
      </c>
      <c r="V5943" s="622">
        <v>0</v>
      </c>
      <c r="W5943" s="622">
        <v>0</v>
      </c>
      <c r="X5943" s="926">
        <v>19</v>
      </c>
      <c r="Y5943" s="622">
        <v>0</v>
      </c>
      <c r="Z5943" s="622" t="s">
        <v>51</v>
      </c>
      <c r="AA5943" s="622" t="s">
        <v>5289</v>
      </c>
      <c r="AB5943" s="622" t="s">
        <v>5289</v>
      </c>
      <c r="AC5943" s="340" t="s">
        <v>5289</v>
      </c>
      <c r="AD5943" s="340" t="s">
        <v>5289</v>
      </c>
      <c r="AE5943" s="340" t="s">
        <v>5289</v>
      </c>
      <c r="AF5943" s="165" t="s">
        <v>5289</v>
      </c>
      <c r="AG5943" s="107"/>
      <c r="AH5943" s="107"/>
      <c r="AI5943" s="107"/>
      <c r="AJ5943" s="107"/>
      <c r="AK5943" s="107"/>
      <c r="AL5943" s="107"/>
    </row>
    <row r="5944" spans="1:38" s="44" customFormat="1" ht="409.5">
      <c r="A5944" s="621">
        <v>24</v>
      </c>
      <c r="B5944" s="121" t="s">
        <v>1368</v>
      </c>
      <c r="C5944" s="121" t="s">
        <v>515</v>
      </c>
      <c r="D5944" s="121" t="s">
        <v>7579</v>
      </c>
      <c r="E5944" s="622" t="s">
        <v>7580</v>
      </c>
      <c r="F5944" s="622" t="s">
        <v>51</v>
      </c>
      <c r="G5944" s="9"/>
      <c r="H5944" s="9"/>
      <c r="I5944" s="9"/>
      <c r="J5944" s="9"/>
      <c r="K5944" s="9"/>
      <c r="L5944" s="622" t="s">
        <v>51</v>
      </c>
      <c r="M5944" s="649"/>
      <c r="N5944" s="9"/>
      <c r="O5944" s="622">
        <v>0</v>
      </c>
      <c r="P5944" s="622">
        <v>0</v>
      </c>
      <c r="Q5944" s="622">
        <v>0</v>
      </c>
      <c r="R5944" s="622">
        <v>0</v>
      </c>
      <c r="S5944" s="622">
        <v>0</v>
      </c>
      <c r="T5944" s="622">
        <v>0</v>
      </c>
      <c r="U5944" s="622">
        <v>0</v>
      </c>
      <c r="V5944" s="622">
        <v>0</v>
      </c>
      <c r="W5944" s="622">
        <v>0</v>
      </c>
      <c r="X5944" s="926">
        <v>7</v>
      </c>
      <c r="Y5944" s="622">
        <v>0</v>
      </c>
      <c r="Z5944" s="622" t="s">
        <v>51</v>
      </c>
      <c r="AA5944" s="622" t="s">
        <v>5289</v>
      </c>
      <c r="AB5944" s="622" t="s">
        <v>5289</v>
      </c>
      <c r="AC5944" s="340" t="s">
        <v>5289</v>
      </c>
      <c r="AD5944" s="340" t="s">
        <v>5289</v>
      </c>
      <c r="AE5944" s="340" t="s">
        <v>5289</v>
      </c>
      <c r="AF5944" s="165" t="s">
        <v>5289</v>
      </c>
      <c r="AG5944" s="107"/>
      <c r="AH5944" s="107"/>
      <c r="AI5944" s="107"/>
      <c r="AJ5944" s="107"/>
      <c r="AK5944" s="107"/>
      <c r="AL5944" s="107"/>
    </row>
    <row r="5945" spans="1:38" s="44" customFormat="1" ht="331.5">
      <c r="A5945" s="621">
        <v>25</v>
      </c>
      <c r="B5945" s="121" t="s">
        <v>7825</v>
      </c>
      <c r="C5945" s="121" t="s">
        <v>7581</v>
      </c>
      <c r="D5945" s="121" t="s">
        <v>7582</v>
      </c>
      <c r="E5945" s="622" t="s">
        <v>15110</v>
      </c>
      <c r="F5945" s="622" t="s">
        <v>51</v>
      </c>
      <c r="G5945" s="9"/>
      <c r="H5945" s="9"/>
      <c r="I5945" s="9"/>
      <c r="J5945" s="622" t="s">
        <v>5394</v>
      </c>
      <c r="K5945" s="622" t="s">
        <v>7539</v>
      </c>
      <c r="L5945" s="622" t="s">
        <v>51</v>
      </c>
      <c r="M5945" s="649"/>
      <c r="N5945" s="9"/>
      <c r="O5945" s="622">
        <v>0</v>
      </c>
      <c r="P5945" s="622">
        <v>0</v>
      </c>
      <c r="Q5945" s="622">
        <v>0</v>
      </c>
      <c r="R5945" s="622">
        <v>0</v>
      </c>
      <c r="S5945" s="622">
        <v>0</v>
      </c>
      <c r="T5945" s="622">
        <v>0</v>
      </c>
      <c r="U5945" s="622">
        <v>0</v>
      </c>
      <c r="V5945" s="622">
        <v>0</v>
      </c>
      <c r="W5945" s="622">
        <v>0</v>
      </c>
      <c r="X5945" s="926">
        <v>3</v>
      </c>
      <c r="Y5945" s="622">
        <v>0</v>
      </c>
      <c r="Z5945" s="622" t="s">
        <v>51</v>
      </c>
      <c r="AA5945" s="622" t="s">
        <v>5289</v>
      </c>
      <c r="AB5945" s="622" t="s">
        <v>5289</v>
      </c>
      <c r="AC5945" s="340" t="s">
        <v>5289</v>
      </c>
      <c r="AD5945" s="340" t="s">
        <v>5289</v>
      </c>
      <c r="AE5945" s="340" t="s">
        <v>5289</v>
      </c>
      <c r="AF5945" s="165" t="s">
        <v>5289</v>
      </c>
      <c r="AG5945" s="107"/>
      <c r="AH5945" s="107"/>
      <c r="AI5945" s="107"/>
      <c r="AJ5945" s="107"/>
      <c r="AK5945" s="107"/>
      <c r="AL5945" s="107"/>
    </row>
    <row r="5946" spans="1:38" s="44" customFormat="1" ht="357">
      <c r="A5946" s="621">
        <v>26</v>
      </c>
      <c r="B5946" s="121" t="s">
        <v>7583</v>
      </c>
      <c r="C5946" s="121" t="s">
        <v>14612</v>
      </c>
      <c r="D5946" s="121" t="s">
        <v>7584</v>
      </c>
      <c r="E5946" s="622" t="s">
        <v>14613</v>
      </c>
      <c r="F5946" s="622" t="s">
        <v>51</v>
      </c>
      <c r="G5946" s="9"/>
      <c r="H5946" s="9"/>
      <c r="I5946" s="9"/>
      <c r="J5946" s="9"/>
      <c r="K5946" s="9"/>
      <c r="L5946" s="622" t="s">
        <v>51</v>
      </c>
      <c r="M5946" s="649"/>
      <c r="N5946" s="9"/>
      <c r="O5946" s="622">
        <v>0</v>
      </c>
      <c r="P5946" s="622">
        <v>0</v>
      </c>
      <c r="Q5946" s="622">
        <v>0</v>
      </c>
      <c r="R5946" s="622">
        <v>0</v>
      </c>
      <c r="S5946" s="622">
        <v>0</v>
      </c>
      <c r="T5946" s="622">
        <v>0</v>
      </c>
      <c r="U5946" s="622">
        <v>0</v>
      </c>
      <c r="V5946" s="622">
        <v>0</v>
      </c>
      <c r="W5946" s="622">
        <v>0</v>
      </c>
      <c r="X5946" s="926">
        <v>2</v>
      </c>
      <c r="Y5946" s="622">
        <v>0</v>
      </c>
      <c r="Z5946" s="622" t="s">
        <v>51</v>
      </c>
      <c r="AA5946" s="622" t="s">
        <v>5289</v>
      </c>
      <c r="AB5946" s="622" t="s">
        <v>5289</v>
      </c>
      <c r="AC5946" s="340" t="s">
        <v>5289</v>
      </c>
      <c r="AD5946" s="340" t="s">
        <v>5289</v>
      </c>
      <c r="AE5946" s="340" t="s">
        <v>5289</v>
      </c>
      <c r="AF5946" s="165" t="s">
        <v>5289</v>
      </c>
      <c r="AG5946" s="107"/>
      <c r="AH5946" s="107"/>
      <c r="AI5946" s="107"/>
      <c r="AJ5946" s="107"/>
      <c r="AK5946" s="107"/>
      <c r="AL5946" s="107"/>
    </row>
    <row r="5947" spans="1:38" ht="369.75">
      <c r="A5947" s="621">
        <v>27</v>
      </c>
      <c r="B5947" s="121" t="s">
        <v>7585</v>
      </c>
      <c r="C5947" s="121" t="s">
        <v>14612</v>
      </c>
      <c r="D5947" s="121" t="s">
        <v>7586</v>
      </c>
      <c r="E5947" s="622" t="s">
        <v>14614</v>
      </c>
      <c r="F5947" s="622" t="s">
        <v>51</v>
      </c>
      <c r="G5947" s="9"/>
      <c r="H5947" s="9"/>
      <c r="I5947" s="9"/>
      <c r="J5947" s="9"/>
      <c r="K5947" s="9"/>
      <c r="L5947" s="622" t="s">
        <v>51</v>
      </c>
      <c r="M5947" s="649"/>
      <c r="N5947" s="9"/>
      <c r="O5947" s="622">
        <v>0</v>
      </c>
      <c r="P5947" s="622">
        <v>0</v>
      </c>
      <c r="Q5947" s="622">
        <v>0</v>
      </c>
      <c r="R5947" s="622">
        <v>0</v>
      </c>
      <c r="S5947" s="622">
        <v>0</v>
      </c>
      <c r="T5947" s="622">
        <v>0</v>
      </c>
      <c r="U5947" s="622">
        <v>0</v>
      </c>
      <c r="V5947" s="622">
        <v>0</v>
      </c>
      <c r="W5947" s="622">
        <v>0</v>
      </c>
      <c r="X5947" s="926">
        <v>1</v>
      </c>
      <c r="Y5947" s="622">
        <v>0</v>
      </c>
      <c r="Z5947" s="622" t="s">
        <v>51</v>
      </c>
      <c r="AA5947" s="622" t="s">
        <v>5289</v>
      </c>
      <c r="AB5947" s="622" t="s">
        <v>5289</v>
      </c>
      <c r="AC5947" s="340" t="s">
        <v>5289</v>
      </c>
      <c r="AD5947" s="340" t="s">
        <v>5289</v>
      </c>
      <c r="AE5947" s="340" t="s">
        <v>5289</v>
      </c>
      <c r="AF5947" s="165" t="s">
        <v>5289</v>
      </c>
    </row>
    <row r="5948" spans="1:38" ht="369.75">
      <c r="A5948" s="621">
        <v>28</v>
      </c>
      <c r="B5948" s="121" t="s">
        <v>7587</v>
      </c>
      <c r="C5948" s="121" t="s">
        <v>14612</v>
      </c>
      <c r="D5948" s="121" t="s">
        <v>7588</v>
      </c>
      <c r="E5948" s="622" t="s">
        <v>14615</v>
      </c>
      <c r="F5948" s="622" t="s">
        <v>51</v>
      </c>
      <c r="G5948" s="9"/>
      <c r="H5948" s="9"/>
      <c r="I5948" s="9"/>
      <c r="J5948" s="9"/>
      <c r="K5948" s="9"/>
      <c r="L5948" s="622" t="s">
        <v>51</v>
      </c>
      <c r="M5948" s="649"/>
      <c r="N5948" s="9"/>
      <c r="O5948" s="622">
        <v>0</v>
      </c>
      <c r="P5948" s="622">
        <v>0</v>
      </c>
      <c r="Q5948" s="622">
        <v>0</v>
      </c>
      <c r="R5948" s="622">
        <v>0</v>
      </c>
      <c r="S5948" s="622">
        <v>0</v>
      </c>
      <c r="T5948" s="622">
        <v>0</v>
      </c>
      <c r="U5948" s="622">
        <v>0</v>
      </c>
      <c r="V5948" s="622">
        <v>0</v>
      </c>
      <c r="W5948" s="622">
        <v>0</v>
      </c>
      <c r="X5948" s="926">
        <v>0</v>
      </c>
      <c r="Y5948" s="622">
        <v>0</v>
      </c>
      <c r="Z5948" s="622" t="s">
        <v>51</v>
      </c>
      <c r="AA5948" s="622" t="s">
        <v>5289</v>
      </c>
      <c r="AB5948" s="622" t="s">
        <v>5289</v>
      </c>
      <c r="AC5948" s="340" t="s">
        <v>5289</v>
      </c>
      <c r="AD5948" s="340" t="s">
        <v>5289</v>
      </c>
      <c r="AE5948" s="340" t="s">
        <v>5289</v>
      </c>
      <c r="AF5948" s="165" t="s">
        <v>5289</v>
      </c>
    </row>
    <row r="5949" spans="1:38" ht="344.25">
      <c r="A5949" s="621">
        <v>29</v>
      </c>
      <c r="B5949" s="121" t="s">
        <v>7826</v>
      </c>
      <c r="C5949" s="121" t="s">
        <v>7589</v>
      </c>
      <c r="D5949" s="121" t="s">
        <v>7590</v>
      </c>
      <c r="E5949" s="622" t="s">
        <v>14616</v>
      </c>
      <c r="F5949" s="622" t="s">
        <v>51</v>
      </c>
      <c r="G5949" s="9"/>
      <c r="H5949" s="9"/>
      <c r="I5949" s="9"/>
      <c r="J5949" s="9"/>
      <c r="K5949" s="9"/>
      <c r="L5949" s="622" t="s">
        <v>40</v>
      </c>
      <c r="M5949" s="121" t="s">
        <v>13158</v>
      </c>
      <c r="N5949" s="622">
        <v>0</v>
      </c>
      <c r="O5949" s="622">
        <v>0</v>
      </c>
      <c r="P5949" s="622">
        <v>0</v>
      </c>
      <c r="Q5949" s="622">
        <v>0</v>
      </c>
      <c r="R5949" s="622">
        <v>0</v>
      </c>
      <c r="S5949" s="622">
        <v>0</v>
      </c>
      <c r="T5949" s="622">
        <v>0</v>
      </c>
      <c r="U5949" s="622">
        <v>0</v>
      </c>
      <c r="V5949" s="622">
        <v>0</v>
      </c>
      <c r="W5949" s="622">
        <v>0</v>
      </c>
      <c r="X5949" s="926">
        <v>6</v>
      </c>
      <c r="Y5949" s="622">
        <v>0</v>
      </c>
      <c r="Z5949" s="622" t="s">
        <v>51</v>
      </c>
      <c r="AA5949" s="622" t="s">
        <v>5289</v>
      </c>
      <c r="AB5949" s="622" t="s">
        <v>5289</v>
      </c>
      <c r="AC5949" s="340" t="s">
        <v>5289</v>
      </c>
      <c r="AD5949" s="340" t="s">
        <v>5289</v>
      </c>
      <c r="AE5949" s="340" t="s">
        <v>5289</v>
      </c>
      <c r="AF5949" s="165" t="s">
        <v>5289</v>
      </c>
    </row>
    <row r="5950" spans="1:38" s="44" customFormat="1" ht="15.75" customHeight="1" thickBot="1">
      <c r="A5950" s="18"/>
      <c r="B5950" s="18">
        <v>29</v>
      </c>
      <c r="C5950" s="18"/>
      <c r="D5950" s="18">
        <v>29</v>
      </c>
      <c r="E5950" s="18">
        <v>29</v>
      </c>
      <c r="F5950" s="18">
        <v>7</v>
      </c>
      <c r="G5950" s="18">
        <v>0</v>
      </c>
      <c r="H5950" s="18">
        <v>1</v>
      </c>
      <c r="I5950" s="18"/>
      <c r="J5950" s="18">
        <v>1</v>
      </c>
      <c r="K5950" s="18">
        <v>19</v>
      </c>
      <c r="L5950" s="18">
        <v>18</v>
      </c>
      <c r="M5950" s="200"/>
      <c r="N5950" s="18">
        <f t="shared" ref="N5950:O5950" si="2191">SUM(N5921:N5949)</f>
        <v>0</v>
      </c>
      <c r="O5950" s="18">
        <f t="shared" si="2191"/>
        <v>0</v>
      </c>
      <c r="P5950" s="18">
        <f t="shared" ref="P5950:Q5950" si="2192">SUM(P5921:P5949)</f>
        <v>0</v>
      </c>
      <c r="Q5950" s="18">
        <f t="shared" si="2192"/>
        <v>0</v>
      </c>
      <c r="R5950" s="18">
        <f t="shared" ref="R5950" si="2193">SUM(R5921:R5949)</f>
        <v>0</v>
      </c>
      <c r="S5950" s="18">
        <f t="shared" ref="S5950" si="2194">SUM(S5921:S5949)</f>
        <v>0</v>
      </c>
      <c r="T5950" s="18">
        <f t="shared" ref="T5950:U5950" si="2195">SUM(T5921:T5949)</f>
        <v>0</v>
      </c>
      <c r="U5950" s="18">
        <f t="shared" si="2195"/>
        <v>0</v>
      </c>
      <c r="V5950" s="18">
        <f t="shared" ref="V5950:W5950" si="2196">SUM(V5921:V5949)</f>
        <v>0</v>
      </c>
      <c r="W5950" s="18">
        <f t="shared" si="2196"/>
        <v>0</v>
      </c>
      <c r="X5950" s="18">
        <f t="shared" ref="X5950:Y5950" si="2197">SUM(X5921:X5949)</f>
        <v>1240</v>
      </c>
      <c r="Y5950" s="18">
        <f t="shared" si="2197"/>
        <v>0</v>
      </c>
      <c r="Z5950" s="18">
        <v>0</v>
      </c>
      <c r="AA5950" s="18">
        <v>1</v>
      </c>
      <c r="AB5950" s="18">
        <v>1</v>
      </c>
      <c r="AC5950" s="18"/>
      <c r="AD5950" s="18"/>
      <c r="AE5950" s="18"/>
      <c r="AF5950" s="18"/>
      <c r="AG5950" s="107"/>
      <c r="AH5950" s="107"/>
      <c r="AI5950" s="107"/>
      <c r="AJ5950" s="107"/>
      <c r="AK5950" s="107"/>
      <c r="AL5950" s="107"/>
    </row>
    <row r="5951" spans="1:38" ht="15.75" customHeight="1" thickBot="1">
      <c r="A5951" s="660" t="s">
        <v>327</v>
      </c>
      <c r="B5951" s="661"/>
      <c r="C5951" s="661"/>
      <c r="D5951" s="661"/>
      <c r="E5951" s="661"/>
      <c r="F5951" s="661"/>
      <c r="G5951" s="661"/>
      <c r="H5951" s="661"/>
      <c r="I5951" s="661"/>
      <c r="J5951" s="661"/>
      <c r="K5951" s="661"/>
      <c r="L5951" s="661"/>
      <c r="M5951" s="661"/>
      <c r="N5951" s="661"/>
      <c r="O5951" s="661"/>
      <c r="P5951" s="661"/>
      <c r="Q5951" s="661"/>
      <c r="R5951" s="661"/>
      <c r="S5951" s="661"/>
      <c r="T5951" s="661"/>
      <c r="U5951" s="661"/>
      <c r="V5951" s="661"/>
      <c r="W5951" s="661"/>
      <c r="X5951" s="661"/>
      <c r="Y5951" s="661"/>
      <c r="Z5951" s="661"/>
      <c r="AA5951" s="661"/>
      <c r="AB5951" s="661"/>
      <c r="AC5951" s="661"/>
      <c r="AD5951" s="661"/>
      <c r="AE5951" s="661"/>
      <c r="AF5951" s="662"/>
    </row>
    <row r="5952" spans="1:38" ht="274.5" customHeight="1">
      <c r="A5952" s="621">
        <v>1</v>
      </c>
      <c r="B5952" s="52" t="s">
        <v>4339</v>
      </c>
      <c r="C5952" s="52" t="s">
        <v>7606</v>
      </c>
      <c r="D5952" s="52" t="s">
        <v>7592</v>
      </c>
      <c r="E5952" s="127" t="s">
        <v>17431</v>
      </c>
      <c r="F5952" s="118" t="s">
        <v>16683</v>
      </c>
      <c r="G5952" s="170"/>
      <c r="H5952" s="9"/>
      <c r="I5952" s="9"/>
      <c r="J5952" s="127" t="s">
        <v>18561</v>
      </c>
      <c r="K5952" s="118" t="s">
        <v>51</v>
      </c>
      <c r="L5952" s="118" t="s">
        <v>51</v>
      </c>
      <c r="M5952" s="296"/>
      <c r="N5952" s="170"/>
      <c r="O5952" s="118">
        <v>0</v>
      </c>
      <c r="P5952" s="118">
        <v>0</v>
      </c>
      <c r="Q5952" s="118">
        <v>0</v>
      </c>
      <c r="R5952" s="118">
        <v>0</v>
      </c>
      <c r="S5952" s="118">
        <v>0</v>
      </c>
      <c r="T5952" s="118">
        <v>0</v>
      </c>
      <c r="U5952" s="118">
        <v>0</v>
      </c>
      <c r="V5952" s="118">
        <v>0</v>
      </c>
      <c r="W5952" s="118">
        <v>0</v>
      </c>
      <c r="X5952" s="930">
        <v>604</v>
      </c>
      <c r="Y5952" s="118">
        <v>0</v>
      </c>
      <c r="Z5952" s="118" t="s">
        <v>51</v>
      </c>
      <c r="AA5952" s="52" t="s">
        <v>7593</v>
      </c>
      <c r="AB5952" s="52" t="s">
        <v>7594</v>
      </c>
      <c r="AC5952" s="159" t="s">
        <v>7595</v>
      </c>
      <c r="AD5952" s="159" t="s">
        <v>7596</v>
      </c>
      <c r="AE5952" s="159" t="s">
        <v>7597</v>
      </c>
      <c r="AF5952" s="163" t="s">
        <v>7598</v>
      </c>
    </row>
    <row r="5953" spans="1:38" ht="165.75" customHeight="1">
      <c r="A5953" s="621">
        <v>2</v>
      </c>
      <c r="B5953" s="627" t="s">
        <v>7599</v>
      </c>
      <c r="C5953" s="627" t="s">
        <v>7606</v>
      </c>
      <c r="D5953" s="627" t="s">
        <v>7600</v>
      </c>
      <c r="E5953" s="631" t="s">
        <v>17431</v>
      </c>
      <c r="F5953" s="9"/>
      <c r="G5953" s="9"/>
      <c r="H5953" s="9"/>
      <c r="I5953" s="9"/>
      <c r="J5953" s="9"/>
      <c r="K5953" s="9"/>
      <c r="L5953" s="624" t="s">
        <v>129</v>
      </c>
      <c r="M5953" s="121" t="s">
        <v>13452</v>
      </c>
      <c r="N5953" s="624">
        <v>0</v>
      </c>
      <c r="O5953" s="624">
        <v>0</v>
      </c>
      <c r="P5953" s="624">
        <v>0</v>
      </c>
      <c r="Q5953" s="624">
        <v>0</v>
      </c>
      <c r="R5953" s="624">
        <v>0</v>
      </c>
      <c r="S5953" s="624">
        <v>0</v>
      </c>
      <c r="T5953" s="624">
        <v>0</v>
      </c>
      <c r="U5953" s="624">
        <v>0</v>
      </c>
      <c r="V5953" s="624">
        <v>0</v>
      </c>
      <c r="W5953" s="624">
        <v>0</v>
      </c>
      <c r="X5953" s="931">
        <v>0</v>
      </c>
      <c r="Y5953" s="624">
        <v>0</v>
      </c>
      <c r="Z5953" s="624" t="s">
        <v>51</v>
      </c>
      <c r="AA5953" s="624" t="s">
        <v>5289</v>
      </c>
      <c r="AB5953" s="624" t="s">
        <v>5289</v>
      </c>
      <c r="AC5953" s="84" t="s">
        <v>5289</v>
      </c>
      <c r="AD5953" s="84" t="s">
        <v>5289</v>
      </c>
      <c r="AE5953" s="84" t="s">
        <v>5289</v>
      </c>
      <c r="AF5953" s="165" t="s">
        <v>5289</v>
      </c>
    </row>
    <row r="5954" spans="1:38" ht="153">
      <c r="A5954" s="621">
        <v>3</v>
      </c>
      <c r="B5954" s="627" t="s">
        <v>7601</v>
      </c>
      <c r="C5954" s="627" t="s">
        <v>7606</v>
      </c>
      <c r="D5954" s="627" t="s">
        <v>7602</v>
      </c>
      <c r="E5954" s="631" t="s">
        <v>17431</v>
      </c>
      <c r="F5954" s="9"/>
      <c r="G5954" s="9"/>
      <c r="H5954" s="9"/>
      <c r="I5954" s="9"/>
      <c r="J5954" s="9"/>
      <c r="K5954" s="9"/>
      <c r="L5954" s="624" t="s">
        <v>51</v>
      </c>
      <c r="M5954" s="649"/>
      <c r="N5954" s="9"/>
      <c r="O5954" s="624">
        <v>0</v>
      </c>
      <c r="P5954" s="624">
        <v>0</v>
      </c>
      <c r="Q5954" s="624">
        <v>0</v>
      </c>
      <c r="R5954" s="624">
        <v>0</v>
      </c>
      <c r="S5954" s="624">
        <v>0</v>
      </c>
      <c r="T5954" s="624">
        <v>0</v>
      </c>
      <c r="U5954" s="624">
        <v>0</v>
      </c>
      <c r="V5954" s="624">
        <v>0</v>
      </c>
      <c r="W5954" s="624">
        <v>0</v>
      </c>
      <c r="X5954" s="931">
        <v>2</v>
      </c>
      <c r="Y5954" s="624">
        <v>0</v>
      </c>
      <c r="Z5954" s="624" t="s">
        <v>51</v>
      </c>
      <c r="AA5954" s="624" t="s">
        <v>5289</v>
      </c>
      <c r="AB5954" s="624" t="s">
        <v>5289</v>
      </c>
      <c r="AC5954" s="84" t="s">
        <v>5289</v>
      </c>
      <c r="AD5954" s="84" t="s">
        <v>5289</v>
      </c>
      <c r="AE5954" s="84" t="s">
        <v>5289</v>
      </c>
      <c r="AF5954" s="165" t="s">
        <v>5289</v>
      </c>
    </row>
    <row r="5955" spans="1:38" ht="153">
      <c r="A5955" s="621">
        <v>4</v>
      </c>
      <c r="B5955" s="627" t="s">
        <v>6256</v>
      </c>
      <c r="C5955" s="627" t="s">
        <v>7606</v>
      </c>
      <c r="D5955" s="627" t="s">
        <v>7603</v>
      </c>
      <c r="E5955" s="631" t="s">
        <v>17431</v>
      </c>
      <c r="F5955" s="9"/>
      <c r="G5955" s="9"/>
      <c r="H5955" s="9"/>
      <c r="I5955" s="9"/>
      <c r="J5955" s="9"/>
      <c r="K5955" s="9"/>
      <c r="L5955" s="624" t="s">
        <v>54</v>
      </c>
      <c r="M5955" s="121" t="s">
        <v>13453</v>
      </c>
      <c r="N5955" s="624">
        <v>0</v>
      </c>
      <c r="O5955" s="624">
        <v>0</v>
      </c>
      <c r="P5955" s="624">
        <v>0</v>
      </c>
      <c r="Q5955" s="624">
        <v>0</v>
      </c>
      <c r="R5955" s="624">
        <v>0</v>
      </c>
      <c r="S5955" s="624">
        <v>0</v>
      </c>
      <c r="T5955" s="624">
        <v>0</v>
      </c>
      <c r="U5955" s="624">
        <v>0</v>
      </c>
      <c r="V5955" s="624">
        <v>0</v>
      </c>
      <c r="W5955" s="624">
        <v>0</v>
      </c>
      <c r="X5955" s="931">
        <v>22</v>
      </c>
      <c r="Y5955" s="624">
        <v>0</v>
      </c>
      <c r="Z5955" s="624" t="s">
        <v>51</v>
      </c>
      <c r="AA5955" s="624" t="s">
        <v>5289</v>
      </c>
      <c r="AB5955" s="624" t="s">
        <v>5289</v>
      </c>
      <c r="AC5955" s="84" t="s">
        <v>5289</v>
      </c>
      <c r="AD5955" s="84" t="s">
        <v>5289</v>
      </c>
      <c r="AE5955" s="84" t="s">
        <v>5289</v>
      </c>
      <c r="AF5955" s="165" t="s">
        <v>5289</v>
      </c>
    </row>
    <row r="5956" spans="1:38" ht="76.5">
      <c r="A5956" s="621">
        <v>5</v>
      </c>
      <c r="B5956" s="627" t="s">
        <v>7604</v>
      </c>
      <c r="C5956" s="627" t="s">
        <v>7606</v>
      </c>
      <c r="D5956" s="627" t="s">
        <v>17818</v>
      </c>
      <c r="E5956" s="631" t="s">
        <v>40</v>
      </c>
      <c r="F5956" s="9"/>
      <c r="G5956" s="9"/>
      <c r="H5956" s="9"/>
      <c r="I5956" s="9"/>
      <c r="J5956" s="9"/>
      <c r="K5956" s="9"/>
      <c r="L5956" s="624" t="s">
        <v>54</v>
      </c>
      <c r="M5956" s="121" t="s">
        <v>13454</v>
      </c>
      <c r="N5956" s="624">
        <v>0</v>
      </c>
      <c r="O5956" s="624">
        <v>0</v>
      </c>
      <c r="P5956" s="624">
        <v>0</v>
      </c>
      <c r="Q5956" s="624">
        <v>0</v>
      </c>
      <c r="R5956" s="624">
        <v>0</v>
      </c>
      <c r="S5956" s="624">
        <v>0</v>
      </c>
      <c r="T5956" s="624">
        <v>0</v>
      </c>
      <c r="U5956" s="624">
        <v>0</v>
      </c>
      <c r="V5956" s="624">
        <v>0</v>
      </c>
      <c r="W5956" s="624">
        <v>0</v>
      </c>
      <c r="X5956" s="931">
        <v>27</v>
      </c>
      <c r="Y5956" s="624">
        <v>0</v>
      </c>
      <c r="Z5956" s="624" t="s">
        <v>51</v>
      </c>
      <c r="AA5956" s="624" t="s">
        <v>5289</v>
      </c>
      <c r="AB5956" s="624" t="s">
        <v>5289</v>
      </c>
      <c r="AC5956" s="84" t="s">
        <v>5289</v>
      </c>
      <c r="AD5956" s="84" t="s">
        <v>5289</v>
      </c>
      <c r="AE5956" s="84" t="s">
        <v>5289</v>
      </c>
      <c r="AF5956" s="165" t="s">
        <v>5289</v>
      </c>
    </row>
    <row r="5957" spans="1:38" ht="153">
      <c r="A5957" s="621">
        <v>6</v>
      </c>
      <c r="B5957" s="627" t="s">
        <v>1523</v>
      </c>
      <c r="C5957" s="627" t="s">
        <v>7606</v>
      </c>
      <c r="D5957" s="627" t="s">
        <v>7605</v>
      </c>
      <c r="E5957" s="631" t="s">
        <v>17431</v>
      </c>
      <c r="F5957" s="9"/>
      <c r="G5957" s="9"/>
      <c r="H5957" s="9"/>
      <c r="I5957" s="9"/>
      <c r="J5957" s="9"/>
      <c r="K5957" s="9"/>
      <c r="L5957" s="624" t="s">
        <v>51</v>
      </c>
      <c r="M5957" s="649"/>
      <c r="N5957" s="9"/>
      <c r="O5957" s="624">
        <v>0</v>
      </c>
      <c r="P5957" s="624">
        <v>0</v>
      </c>
      <c r="Q5957" s="624">
        <v>0</v>
      </c>
      <c r="R5957" s="624">
        <v>0</v>
      </c>
      <c r="S5957" s="624">
        <v>0</v>
      </c>
      <c r="T5957" s="624">
        <v>0</v>
      </c>
      <c r="U5957" s="624">
        <v>0</v>
      </c>
      <c r="V5957" s="624">
        <v>0</v>
      </c>
      <c r="W5957" s="624">
        <v>0</v>
      </c>
      <c r="X5957" s="931">
        <v>1</v>
      </c>
      <c r="Y5957" s="624">
        <v>0</v>
      </c>
      <c r="Z5957" s="624" t="s">
        <v>51</v>
      </c>
      <c r="AA5957" s="624" t="s">
        <v>5289</v>
      </c>
      <c r="AB5957" s="624" t="s">
        <v>5289</v>
      </c>
      <c r="AC5957" s="84" t="s">
        <v>5289</v>
      </c>
      <c r="AD5957" s="84" t="s">
        <v>5289</v>
      </c>
      <c r="AE5957" s="84" t="s">
        <v>5289</v>
      </c>
      <c r="AF5957" s="165" t="s">
        <v>5289</v>
      </c>
    </row>
    <row r="5958" spans="1:38" s="44" customFormat="1" ht="15.75" customHeight="1" thickBot="1">
      <c r="A5958" s="18"/>
      <c r="B5958" s="18">
        <v>6</v>
      </c>
      <c r="C5958" s="18"/>
      <c r="D5958" s="18">
        <v>6</v>
      </c>
      <c r="E5958" s="18">
        <v>6</v>
      </c>
      <c r="F5958" s="18"/>
      <c r="G5958" s="18"/>
      <c r="H5958" s="18">
        <v>0</v>
      </c>
      <c r="I5958" s="18"/>
      <c r="J5958" s="18">
        <v>1</v>
      </c>
      <c r="K5958" s="18">
        <v>0</v>
      </c>
      <c r="L5958" s="18">
        <v>3</v>
      </c>
      <c r="M5958" s="200"/>
      <c r="N5958" s="18">
        <f t="shared" ref="N5958:O5958" si="2198">SUM(N5952:N5957)</f>
        <v>0</v>
      </c>
      <c r="O5958" s="18">
        <f t="shared" si="2198"/>
        <v>0</v>
      </c>
      <c r="P5958" s="18">
        <f t="shared" ref="P5958:Q5958" si="2199">SUM(P5952:P5957)</f>
        <v>0</v>
      </c>
      <c r="Q5958" s="18">
        <f t="shared" si="2199"/>
        <v>0</v>
      </c>
      <c r="R5958" s="18">
        <f t="shared" ref="R5958" si="2200">SUM(R5952:R5957)</f>
        <v>0</v>
      </c>
      <c r="S5958" s="18">
        <f t="shared" ref="S5958" si="2201">SUM(S5952:S5957)</f>
        <v>0</v>
      </c>
      <c r="T5958" s="18">
        <f t="shared" ref="T5958:U5958" si="2202">SUM(T5952:T5957)</f>
        <v>0</v>
      </c>
      <c r="U5958" s="18">
        <f t="shared" si="2202"/>
        <v>0</v>
      </c>
      <c r="V5958" s="18">
        <f t="shared" ref="V5958:W5958" si="2203">SUM(V5952:V5957)</f>
        <v>0</v>
      </c>
      <c r="W5958" s="18">
        <f t="shared" si="2203"/>
        <v>0</v>
      </c>
      <c r="X5958" s="18">
        <f t="shared" ref="X5958:Y5958" si="2204">SUM(X5952:X5957)</f>
        <v>656</v>
      </c>
      <c r="Y5958" s="18">
        <f t="shared" si="2204"/>
        <v>0</v>
      </c>
      <c r="Z5958" s="18">
        <v>0</v>
      </c>
      <c r="AA5958" s="18">
        <v>1</v>
      </c>
      <c r="AB5958" s="18">
        <v>1</v>
      </c>
      <c r="AC5958" s="18"/>
      <c r="AD5958" s="18"/>
      <c r="AE5958" s="18"/>
      <c r="AF5958" s="18"/>
      <c r="AG5958" s="107"/>
      <c r="AH5958" s="107"/>
      <c r="AI5958" s="107"/>
      <c r="AJ5958" s="107"/>
      <c r="AK5958" s="107"/>
      <c r="AL5958" s="107"/>
    </row>
    <row r="5959" spans="1:38" ht="15.75" customHeight="1" thickBot="1">
      <c r="A5959" s="660" t="s">
        <v>328</v>
      </c>
      <c r="B5959" s="661"/>
      <c r="C5959" s="661"/>
      <c r="D5959" s="661"/>
      <c r="E5959" s="661"/>
      <c r="F5959" s="661"/>
      <c r="G5959" s="661"/>
      <c r="H5959" s="661"/>
      <c r="I5959" s="661"/>
      <c r="J5959" s="661"/>
      <c r="K5959" s="661"/>
      <c r="L5959" s="661"/>
      <c r="M5959" s="661"/>
      <c r="N5959" s="661"/>
      <c r="O5959" s="661"/>
      <c r="P5959" s="661"/>
      <c r="Q5959" s="661"/>
      <c r="R5959" s="661"/>
      <c r="S5959" s="661"/>
      <c r="T5959" s="661"/>
      <c r="U5959" s="661"/>
      <c r="V5959" s="661"/>
      <c r="W5959" s="661"/>
      <c r="X5959" s="661"/>
      <c r="Y5959" s="661"/>
      <c r="Z5959" s="661"/>
      <c r="AA5959" s="661"/>
      <c r="AB5959" s="661"/>
      <c r="AC5959" s="661"/>
      <c r="AD5959" s="661"/>
      <c r="AE5959" s="661"/>
      <c r="AF5959" s="662"/>
    </row>
    <row r="5960" spans="1:38" ht="114.75">
      <c r="A5960" s="621">
        <v>1</v>
      </c>
      <c r="B5960" s="68" t="s">
        <v>7607</v>
      </c>
      <c r="C5960" s="68" t="s">
        <v>7633</v>
      </c>
      <c r="D5960" s="68" t="s">
        <v>7608</v>
      </c>
      <c r="E5960" s="25" t="s">
        <v>40</v>
      </c>
      <c r="F5960" s="25" t="s">
        <v>16683</v>
      </c>
      <c r="G5960" s="9"/>
      <c r="H5960" s="9"/>
      <c r="I5960" s="9"/>
      <c r="J5960" s="629" t="s">
        <v>1315</v>
      </c>
      <c r="K5960" s="9"/>
      <c r="L5960" s="123" t="s">
        <v>51</v>
      </c>
      <c r="M5960" s="649"/>
      <c r="N5960" s="9"/>
      <c r="O5960" s="123">
        <v>0</v>
      </c>
      <c r="P5960" s="123">
        <v>0</v>
      </c>
      <c r="Q5960" s="123">
        <v>0</v>
      </c>
      <c r="R5960" s="123">
        <v>0</v>
      </c>
      <c r="S5960" s="123">
        <v>0</v>
      </c>
      <c r="T5960" s="123">
        <v>0</v>
      </c>
      <c r="U5960" s="123">
        <v>0</v>
      </c>
      <c r="V5960" s="123">
        <v>0</v>
      </c>
      <c r="W5960" s="123">
        <v>0</v>
      </c>
      <c r="X5960" s="932">
        <v>0</v>
      </c>
      <c r="Y5960" s="123">
        <v>0</v>
      </c>
      <c r="Z5960" s="123" t="s">
        <v>51</v>
      </c>
      <c r="AA5960" s="4" t="s">
        <v>7609</v>
      </c>
      <c r="AB5960" s="123" t="s">
        <v>1315</v>
      </c>
      <c r="AC5960" s="131" t="s">
        <v>7610</v>
      </c>
      <c r="AD5960" s="131" t="s">
        <v>7611</v>
      </c>
      <c r="AE5960" s="131" t="s">
        <v>7612</v>
      </c>
      <c r="AF5960" s="132" t="s">
        <v>7613</v>
      </c>
    </row>
    <row r="5961" spans="1:38" ht="153">
      <c r="A5961" s="621">
        <v>2</v>
      </c>
      <c r="B5961" s="121" t="s">
        <v>7614</v>
      </c>
      <c r="C5961" s="121" t="s">
        <v>7633</v>
      </c>
      <c r="D5961" s="121" t="s">
        <v>7608</v>
      </c>
      <c r="E5961" s="442" t="s">
        <v>16837</v>
      </c>
      <c r="F5961" s="9"/>
      <c r="G5961" s="9"/>
      <c r="H5961" s="9"/>
      <c r="I5961" s="9"/>
      <c r="J5961" s="9"/>
      <c r="K5961" s="9"/>
      <c r="L5961" s="123" t="s">
        <v>54</v>
      </c>
      <c r="M5961" s="4" t="s">
        <v>13451</v>
      </c>
      <c r="N5961" s="123">
        <v>0</v>
      </c>
      <c r="O5961" s="123">
        <v>0</v>
      </c>
      <c r="P5961" s="123">
        <v>0</v>
      </c>
      <c r="Q5961" s="123">
        <v>0</v>
      </c>
      <c r="R5961" s="123">
        <v>0</v>
      </c>
      <c r="S5961" s="123">
        <v>0</v>
      </c>
      <c r="T5961" s="123">
        <v>0</v>
      </c>
      <c r="U5961" s="123">
        <v>0</v>
      </c>
      <c r="V5961" s="123">
        <v>0</v>
      </c>
      <c r="W5961" s="123">
        <v>0</v>
      </c>
      <c r="X5961" s="932">
        <v>0</v>
      </c>
      <c r="Y5961" s="123">
        <v>0</v>
      </c>
      <c r="Z5961" s="123" t="s">
        <v>51</v>
      </c>
      <c r="AA5961" s="622" t="s">
        <v>5289</v>
      </c>
      <c r="AB5961" s="9"/>
      <c r="AC5961" s="340" t="s">
        <v>5289</v>
      </c>
      <c r="AD5961" s="340" t="s">
        <v>5289</v>
      </c>
      <c r="AE5961" s="340" t="s">
        <v>5289</v>
      </c>
      <c r="AF5961" s="129" t="s">
        <v>5289</v>
      </c>
    </row>
    <row r="5962" spans="1:38" ht="153">
      <c r="A5962" s="621">
        <v>3</v>
      </c>
      <c r="B5962" s="121" t="s">
        <v>7615</v>
      </c>
      <c r="C5962" s="121" t="s">
        <v>7633</v>
      </c>
      <c r="D5962" s="4" t="s">
        <v>7608</v>
      </c>
      <c r="E5962" s="442" t="s">
        <v>16837</v>
      </c>
      <c r="F5962" s="9"/>
      <c r="G5962" s="9"/>
      <c r="H5962" s="9"/>
      <c r="I5962" s="9"/>
      <c r="J5962" s="9"/>
      <c r="K5962" s="9"/>
      <c r="L5962" s="123" t="s">
        <v>51</v>
      </c>
      <c r="M5962" s="649"/>
      <c r="N5962" s="9"/>
      <c r="O5962" s="123">
        <v>0</v>
      </c>
      <c r="P5962" s="123">
        <v>0</v>
      </c>
      <c r="Q5962" s="123">
        <v>0</v>
      </c>
      <c r="R5962" s="123">
        <v>0</v>
      </c>
      <c r="S5962" s="123">
        <v>0</v>
      </c>
      <c r="T5962" s="123">
        <v>0</v>
      </c>
      <c r="U5962" s="123">
        <v>0</v>
      </c>
      <c r="V5962" s="123">
        <v>0</v>
      </c>
      <c r="W5962" s="123">
        <v>0</v>
      </c>
      <c r="X5962" s="932">
        <v>0</v>
      </c>
      <c r="Y5962" s="123">
        <v>0</v>
      </c>
      <c r="Z5962" s="123" t="s">
        <v>51</v>
      </c>
      <c r="AA5962" s="622" t="s">
        <v>5289</v>
      </c>
      <c r="AB5962" s="9"/>
      <c r="AC5962" s="340" t="s">
        <v>5289</v>
      </c>
      <c r="AD5962" s="340" t="s">
        <v>5289</v>
      </c>
      <c r="AE5962" s="340" t="s">
        <v>5289</v>
      </c>
      <c r="AF5962" s="129" t="s">
        <v>5289</v>
      </c>
    </row>
    <row r="5963" spans="1:38" ht="153">
      <c r="A5963" s="621">
        <v>4</v>
      </c>
      <c r="B5963" s="121" t="s">
        <v>7616</v>
      </c>
      <c r="C5963" s="121" t="s">
        <v>7633</v>
      </c>
      <c r="D5963" s="4" t="s">
        <v>7608</v>
      </c>
      <c r="E5963" s="442" t="s">
        <v>16837</v>
      </c>
      <c r="F5963" s="9"/>
      <c r="G5963" s="9"/>
      <c r="H5963" s="9"/>
      <c r="I5963" s="9"/>
      <c r="J5963" s="9"/>
      <c r="K5963" s="9"/>
      <c r="L5963" s="123" t="s">
        <v>54</v>
      </c>
      <c r="M5963" s="121" t="s">
        <v>13447</v>
      </c>
      <c r="N5963" s="123">
        <v>0</v>
      </c>
      <c r="O5963" s="123">
        <v>0</v>
      </c>
      <c r="P5963" s="123">
        <v>0</v>
      </c>
      <c r="Q5963" s="123">
        <v>0</v>
      </c>
      <c r="R5963" s="123">
        <v>0</v>
      </c>
      <c r="S5963" s="123">
        <v>0</v>
      </c>
      <c r="T5963" s="123">
        <v>0</v>
      </c>
      <c r="U5963" s="123">
        <v>0</v>
      </c>
      <c r="V5963" s="123">
        <v>0</v>
      </c>
      <c r="W5963" s="123">
        <v>0</v>
      </c>
      <c r="X5963" s="932">
        <v>0</v>
      </c>
      <c r="Y5963" s="123">
        <v>0</v>
      </c>
      <c r="Z5963" s="123" t="s">
        <v>51</v>
      </c>
      <c r="AA5963" s="622" t="s">
        <v>5289</v>
      </c>
      <c r="AB5963" s="9"/>
      <c r="AC5963" s="340" t="s">
        <v>5289</v>
      </c>
      <c r="AD5963" s="340" t="s">
        <v>5289</v>
      </c>
      <c r="AE5963" s="340" t="s">
        <v>5289</v>
      </c>
      <c r="AF5963" s="129" t="s">
        <v>5289</v>
      </c>
    </row>
    <row r="5964" spans="1:38" ht="76.5">
      <c r="A5964" s="621">
        <v>5</v>
      </c>
      <c r="B5964" s="121" t="s">
        <v>7617</v>
      </c>
      <c r="C5964" s="121" t="s">
        <v>7633</v>
      </c>
      <c r="D5964" s="4" t="s">
        <v>7608</v>
      </c>
      <c r="E5964" s="25" t="s">
        <v>40</v>
      </c>
      <c r="F5964" s="9"/>
      <c r="G5964" s="9"/>
      <c r="H5964" s="9"/>
      <c r="I5964" s="9"/>
      <c r="J5964" s="9"/>
      <c r="K5964" s="9"/>
      <c r="L5964" s="123" t="s">
        <v>54</v>
      </c>
      <c r="M5964" s="4" t="s">
        <v>13014</v>
      </c>
      <c r="N5964" s="123">
        <v>0</v>
      </c>
      <c r="O5964" s="123">
        <v>0</v>
      </c>
      <c r="P5964" s="123">
        <v>0</v>
      </c>
      <c r="Q5964" s="123">
        <v>0</v>
      </c>
      <c r="R5964" s="123">
        <v>0</v>
      </c>
      <c r="S5964" s="123">
        <v>0</v>
      </c>
      <c r="T5964" s="123">
        <v>0</v>
      </c>
      <c r="U5964" s="123">
        <v>0</v>
      </c>
      <c r="V5964" s="123">
        <v>0</v>
      </c>
      <c r="W5964" s="123">
        <v>0</v>
      </c>
      <c r="X5964" s="932">
        <v>0</v>
      </c>
      <c r="Y5964" s="123">
        <v>0</v>
      </c>
      <c r="Z5964" s="123" t="s">
        <v>51</v>
      </c>
      <c r="AA5964" s="622" t="s">
        <v>5289</v>
      </c>
      <c r="AB5964" s="9"/>
      <c r="AC5964" s="340" t="s">
        <v>5289</v>
      </c>
      <c r="AD5964" s="340" t="s">
        <v>5289</v>
      </c>
      <c r="AE5964" s="340" t="s">
        <v>5289</v>
      </c>
      <c r="AF5964" s="129" t="s">
        <v>5289</v>
      </c>
    </row>
    <row r="5965" spans="1:38" ht="76.5">
      <c r="A5965" s="621">
        <v>6</v>
      </c>
      <c r="B5965" s="121" t="s">
        <v>7618</v>
      </c>
      <c r="C5965" s="121" t="s">
        <v>7633</v>
      </c>
      <c r="D5965" s="4" t="s">
        <v>7608</v>
      </c>
      <c r="E5965" s="25" t="s">
        <v>40</v>
      </c>
      <c r="F5965" s="9"/>
      <c r="G5965" s="9"/>
      <c r="H5965" s="9"/>
      <c r="I5965" s="9"/>
      <c r="J5965" s="9"/>
      <c r="K5965" s="9"/>
      <c r="L5965" s="123" t="s">
        <v>51</v>
      </c>
      <c r="M5965" s="649"/>
      <c r="N5965" s="9"/>
      <c r="O5965" s="123">
        <v>0</v>
      </c>
      <c r="P5965" s="123">
        <v>0</v>
      </c>
      <c r="Q5965" s="123">
        <v>0</v>
      </c>
      <c r="R5965" s="123">
        <v>0</v>
      </c>
      <c r="S5965" s="123">
        <v>0</v>
      </c>
      <c r="T5965" s="123">
        <v>0</v>
      </c>
      <c r="U5965" s="123">
        <v>0</v>
      </c>
      <c r="V5965" s="123">
        <v>0</v>
      </c>
      <c r="W5965" s="123">
        <v>0</v>
      </c>
      <c r="X5965" s="932">
        <v>0</v>
      </c>
      <c r="Y5965" s="123">
        <v>0</v>
      </c>
      <c r="Z5965" s="123" t="s">
        <v>51</v>
      </c>
      <c r="AA5965" s="622" t="s">
        <v>5289</v>
      </c>
      <c r="AB5965" s="9"/>
      <c r="AC5965" s="340" t="s">
        <v>5289</v>
      </c>
      <c r="AD5965" s="340" t="s">
        <v>5289</v>
      </c>
      <c r="AE5965" s="340" t="s">
        <v>5289</v>
      </c>
      <c r="AF5965" s="129" t="s">
        <v>5289</v>
      </c>
    </row>
    <row r="5966" spans="1:38" ht="76.5">
      <c r="A5966" s="621">
        <v>7</v>
      </c>
      <c r="B5966" s="121" t="s">
        <v>7619</v>
      </c>
      <c r="C5966" s="121" t="s">
        <v>7633</v>
      </c>
      <c r="D5966" s="4" t="s">
        <v>7620</v>
      </c>
      <c r="E5966" s="25" t="s">
        <v>40</v>
      </c>
      <c r="F5966" s="9"/>
      <c r="G5966" s="9"/>
      <c r="H5966" s="9"/>
      <c r="I5966" s="9"/>
      <c r="J5966" s="9"/>
      <c r="K5966" s="9"/>
      <c r="L5966" s="123" t="s">
        <v>54</v>
      </c>
      <c r="M5966" s="4" t="s">
        <v>13455</v>
      </c>
      <c r="N5966" s="123">
        <v>0</v>
      </c>
      <c r="O5966" s="123">
        <v>0</v>
      </c>
      <c r="P5966" s="123">
        <v>0</v>
      </c>
      <c r="Q5966" s="123">
        <v>0</v>
      </c>
      <c r="R5966" s="123">
        <v>0</v>
      </c>
      <c r="S5966" s="123">
        <v>0</v>
      </c>
      <c r="T5966" s="123">
        <v>0</v>
      </c>
      <c r="U5966" s="123">
        <v>0</v>
      </c>
      <c r="V5966" s="123">
        <v>0</v>
      </c>
      <c r="W5966" s="123">
        <v>0</v>
      </c>
      <c r="X5966" s="932">
        <v>0</v>
      </c>
      <c r="Y5966" s="123">
        <v>0</v>
      </c>
      <c r="Z5966" s="123" t="s">
        <v>51</v>
      </c>
      <c r="AA5966" s="622" t="s">
        <v>5289</v>
      </c>
      <c r="AB5966" s="9"/>
      <c r="AC5966" s="340" t="s">
        <v>5289</v>
      </c>
      <c r="AD5966" s="340" t="s">
        <v>5289</v>
      </c>
      <c r="AE5966" s="340" t="s">
        <v>5289</v>
      </c>
      <c r="AF5966" s="129" t="s">
        <v>5289</v>
      </c>
    </row>
    <row r="5967" spans="1:38" s="44" customFormat="1" ht="76.5">
      <c r="A5967" s="621">
        <v>8</v>
      </c>
      <c r="B5967" s="121" t="s">
        <v>7621</v>
      </c>
      <c r="C5967" s="121" t="s">
        <v>7633</v>
      </c>
      <c r="D5967" s="4" t="s">
        <v>7620</v>
      </c>
      <c r="E5967" s="25" t="s">
        <v>54</v>
      </c>
      <c r="F5967" s="9"/>
      <c r="G5967" s="9"/>
      <c r="H5967" s="9"/>
      <c r="I5967" s="9"/>
      <c r="J5967" s="9"/>
      <c r="K5967" s="9"/>
      <c r="L5967" s="123" t="s">
        <v>54</v>
      </c>
      <c r="M5967" s="4" t="s">
        <v>13086</v>
      </c>
      <c r="N5967" s="123">
        <v>0</v>
      </c>
      <c r="O5967" s="123">
        <v>0</v>
      </c>
      <c r="P5967" s="123">
        <v>0</v>
      </c>
      <c r="Q5967" s="123">
        <v>0</v>
      </c>
      <c r="R5967" s="123">
        <v>0</v>
      </c>
      <c r="S5967" s="123">
        <v>0</v>
      </c>
      <c r="T5967" s="123">
        <v>0</v>
      </c>
      <c r="U5967" s="123">
        <v>0</v>
      </c>
      <c r="V5967" s="123">
        <v>0</v>
      </c>
      <c r="W5967" s="123">
        <v>0</v>
      </c>
      <c r="X5967" s="932">
        <v>0</v>
      </c>
      <c r="Y5967" s="123">
        <v>0</v>
      </c>
      <c r="Z5967" s="123" t="s">
        <v>51</v>
      </c>
      <c r="AA5967" s="622" t="s">
        <v>5289</v>
      </c>
      <c r="AB5967" s="9"/>
      <c r="AC5967" s="340" t="s">
        <v>5289</v>
      </c>
      <c r="AD5967" s="340" t="s">
        <v>5289</v>
      </c>
      <c r="AE5967" s="340" t="s">
        <v>5289</v>
      </c>
      <c r="AF5967" s="129" t="s">
        <v>5289</v>
      </c>
      <c r="AG5967" s="107"/>
      <c r="AH5967" s="107"/>
      <c r="AI5967" s="107"/>
      <c r="AJ5967" s="107"/>
      <c r="AK5967" s="107"/>
      <c r="AL5967" s="107"/>
    </row>
    <row r="5968" spans="1:38" s="44" customFormat="1" ht="76.5">
      <c r="A5968" s="621">
        <v>9</v>
      </c>
      <c r="B5968" s="121" t="s">
        <v>7622</v>
      </c>
      <c r="C5968" s="121" t="s">
        <v>7633</v>
      </c>
      <c r="D5968" s="4" t="s">
        <v>7620</v>
      </c>
      <c r="E5968" s="25" t="s">
        <v>54</v>
      </c>
      <c r="F5968" s="9"/>
      <c r="G5968" s="9"/>
      <c r="H5968" s="9"/>
      <c r="I5968" s="9"/>
      <c r="J5968" s="9"/>
      <c r="K5968" s="9"/>
      <c r="L5968" s="123" t="s">
        <v>54</v>
      </c>
      <c r="M5968" s="4" t="s">
        <v>13456</v>
      </c>
      <c r="N5968" s="123">
        <v>0</v>
      </c>
      <c r="O5968" s="123">
        <v>0</v>
      </c>
      <c r="P5968" s="123">
        <v>0</v>
      </c>
      <c r="Q5968" s="123">
        <v>0</v>
      </c>
      <c r="R5968" s="123">
        <v>0</v>
      </c>
      <c r="S5968" s="123">
        <v>0</v>
      </c>
      <c r="T5968" s="123">
        <v>0</v>
      </c>
      <c r="U5968" s="123">
        <v>0</v>
      </c>
      <c r="V5968" s="123">
        <v>0</v>
      </c>
      <c r="W5968" s="123">
        <v>0</v>
      </c>
      <c r="X5968" s="932">
        <v>0</v>
      </c>
      <c r="Y5968" s="123">
        <v>0</v>
      </c>
      <c r="Z5968" s="123" t="s">
        <v>51</v>
      </c>
      <c r="AA5968" s="622" t="s">
        <v>5289</v>
      </c>
      <c r="AB5968" s="9"/>
      <c r="AC5968" s="340" t="s">
        <v>5289</v>
      </c>
      <c r="AD5968" s="340" t="s">
        <v>5289</v>
      </c>
      <c r="AE5968" s="340" t="s">
        <v>5289</v>
      </c>
      <c r="AF5968" s="129" t="s">
        <v>5289</v>
      </c>
      <c r="AG5968" s="107"/>
      <c r="AH5968" s="107"/>
      <c r="AI5968" s="107"/>
      <c r="AJ5968" s="107"/>
      <c r="AK5968" s="107"/>
      <c r="AL5968" s="107"/>
    </row>
    <row r="5969" spans="1:38" s="44" customFormat="1" ht="76.5">
      <c r="A5969" s="621">
        <v>10</v>
      </c>
      <c r="B5969" s="121" t="s">
        <v>4345</v>
      </c>
      <c r="C5969" s="121" t="s">
        <v>7633</v>
      </c>
      <c r="D5969" s="4" t="s">
        <v>7623</v>
      </c>
      <c r="E5969" s="25" t="s">
        <v>40</v>
      </c>
      <c r="F5969" s="9"/>
      <c r="G5969" s="9"/>
      <c r="H5969" s="9"/>
      <c r="I5969" s="9"/>
      <c r="J5969" s="9"/>
      <c r="K5969" s="9"/>
      <c r="L5969" s="123" t="s">
        <v>51</v>
      </c>
      <c r="M5969" s="649"/>
      <c r="N5969" s="9"/>
      <c r="O5969" s="123">
        <v>0</v>
      </c>
      <c r="P5969" s="123">
        <v>0</v>
      </c>
      <c r="Q5969" s="123">
        <v>0</v>
      </c>
      <c r="R5969" s="123">
        <v>0</v>
      </c>
      <c r="S5969" s="123">
        <v>0</v>
      </c>
      <c r="T5969" s="123">
        <v>0</v>
      </c>
      <c r="U5969" s="123">
        <v>0</v>
      </c>
      <c r="V5969" s="123">
        <v>0</v>
      </c>
      <c r="W5969" s="123">
        <v>0</v>
      </c>
      <c r="X5969" s="932">
        <v>0</v>
      </c>
      <c r="Y5969" s="123">
        <v>0</v>
      </c>
      <c r="Z5969" s="123" t="s">
        <v>51</v>
      </c>
      <c r="AA5969" s="622" t="s">
        <v>5289</v>
      </c>
      <c r="AB5969" s="9"/>
      <c r="AC5969" s="340" t="s">
        <v>5289</v>
      </c>
      <c r="AD5969" s="340" t="s">
        <v>5289</v>
      </c>
      <c r="AE5969" s="340" t="s">
        <v>5289</v>
      </c>
      <c r="AF5969" s="129" t="s">
        <v>5289</v>
      </c>
      <c r="AG5969" s="107"/>
      <c r="AH5969" s="107"/>
      <c r="AI5969" s="107"/>
      <c r="AJ5969" s="107"/>
      <c r="AK5969" s="107"/>
      <c r="AL5969" s="107"/>
    </row>
    <row r="5970" spans="1:38" s="44" customFormat="1" ht="165.75" customHeight="1">
      <c r="A5970" s="621">
        <v>11</v>
      </c>
      <c r="B5970" s="121" t="s">
        <v>7624</v>
      </c>
      <c r="C5970" s="121" t="s">
        <v>7633</v>
      </c>
      <c r="D5970" s="4" t="s">
        <v>7623</v>
      </c>
      <c r="E5970" s="25" t="s">
        <v>40</v>
      </c>
      <c r="F5970" s="9"/>
      <c r="G5970" s="9"/>
      <c r="H5970" s="9"/>
      <c r="I5970" s="9"/>
      <c r="J5970" s="9"/>
      <c r="K5970" s="9"/>
      <c r="L5970" s="622" t="s">
        <v>54</v>
      </c>
      <c r="M5970" s="121" t="s">
        <v>13452</v>
      </c>
      <c r="N5970" s="622">
        <v>0</v>
      </c>
      <c r="O5970" s="622">
        <v>0</v>
      </c>
      <c r="P5970" s="622">
        <v>0</v>
      </c>
      <c r="Q5970" s="622">
        <v>0</v>
      </c>
      <c r="R5970" s="622">
        <v>0</v>
      </c>
      <c r="S5970" s="622">
        <v>0</v>
      </c>
      <c r="T5970" s="622">
        <v>0</v>
      </c>
      <c r="U5970" s="622">
        <v>0</v>
      </c>
      <c r="V5970" s="622">
        <v>0</v>
      </c>
      <c r="W5970" s="622">
        <v>0</v>
      </c>
      <c r="X5970" s="933">
        <v>0</v>
      </c>
      <c r="Y5970" s="622">
        <v>0</v>
      </c>
      <c r="Z5970" s="123" t="s">
        <v>51</v>
      </c>
      <c r="AA5970" s="622" t="s">
        <v>5289</v>
      </c>
      <c r="AB5970" s="9"/>
      <c r="AC5970" s="340" t="s">
        <v>5289</v>
      </c>
      <c r="AD5970" s="340" t="s">
        <v>5289</v>
      </c>
      <c r="AE5970" s="340" t="s">
        <v>5289</v>
      </c>
      <c r="AF5970" s="129" t="s">
        <v>5289</v>
      </c>
      <c r="AG5970" s="107"/>
      <c r="AH5970" s="107"/>
      <c r="AI5970" s="107"/>
      <c r="AJ5970" s="107"/>
      <c r="AK5970" s="107"/>
      <c r="AL5970" s="107"/>
    </row>
    <row r="5971" spans="1:38" s="44" customFormat="1" ht="76.5">
      <c r="A5971" s="621">
        <v>12</v>
      </c>
      <c r="B5971" s="121" t="s">
        <v>7625</v>
      </c>
      <c r="C5971" s="121" t="s">
        <v>7633</v>
      </c>
      <c r="D5971" s="4" t="s">
        <v>7623</v>
      </c>
      <c r="E5971" s="25" t="s">
        <v>40</v>
      </c>
      <c r="F5971" s="9"/>
      <c r="G5971" s="9"/>
      <c r="H5971" s="9"/>
      <c r="I5971" s="9"/>
      <c r="J5971" s="9"/>
      <c r="K5971" s="9"/>
      <c r="L5971" s="622" t="s">
        <v>54</v>
      </c>
      <c r="M5971" s="121" t="s">
        <v>13028</v>
      </c>
      <c r="N5971" s="622">
        <v>0</v>
      </c>
      <c r="O5971" s="622">
        <v>0</v>
      </c>
      <c r="P5971" s="622">
        <v>0</v>
      </c>
      <c r="Q5971" s="622">
        <v>0</v>
      </c>
      <c r="R5971" s="622">
        <v>0</v>
      </c>
      <c r="S5971" s="622">
        <v>0</v>
      </c>
      <c r="T5971" s="622">
        <v>0</v>
      </c>
      <c r="U5971" s="622">
        <v>0</v>
      </c>
      <c r="V5971" s="622">
        <v>0</v>
      </c>
      <c r="W5971" s="622">
        <v>0</v>
      </c>
      <c r="X5971" s="933">
        <v>0</v>
      </c>
      <c r="Y5971" s="622">
        <v>0</v>
      </c>
      <c r="Z5971" s="123" t="s">
        <v>51</v>
      </c>
      <c r="AA5971" s="622" t="s">
        <v>5289</v>
      </c>
      <c r="AB5971" s="9"/>
      <c r="AC5971" s="340" t="s">
        <v>5289</v>
      </c>
      <c r="AD5971" s="340" t="s">
        <v>5289</v>
      </c>
      <c r="AE5971" s="340" t="s">
        <v>5289</v>
      </c>
      <c r="AF5971" s="129" t="s">
        <v>5289</v>
      </c>
      <c r="AG5971" s="107"/>
      <c r="AH5971" s="107"/>
      <c r="AI5971" s="107"/>
      <c r="AJ5971" s="107"/>
      <c r="AK5971" s="107"/>
      <c r="AL5971" s="107"/>
    </row>
    <row r="5972" spans="1:38" s="44" customFormat="1" ht="267.75">
      <c r="A5972" s="621">
        <v>13</v>
      </c>
      <c r="B5972" s="121" t="s">
        <v>7626</v>
      </c>
      <c r="C5972" s="121" t="s">
        <v>7633</v>
      </c>
      <c r="D5972" s="4" t="s">
        <v>7627</v>
      </c>
      <c r="E5972" s="25" t="s">
        <v>7634</v>
      </c>
      <c r="F5972" s="9"/>
      <c r="G5972" s="9"/>
      <c r="H5972" s="9"/>
      <c r="I5972" s="9"/>
      <c r="J5972" s="9"/>
      <c r="K5972" s="9"/>
      <c r="L5972" s="622" t="s">
        <v>54</v>
      </c>
      <c r="M5972" s="121" t="s">
        <v>13457</v>
      </c>
      <c r="N5972" s="622">
        <v>0</v>
      </c>
      <c r="O5972" s="622">
        <v>0</v>
      </c>
      <c r="P5972" s="622">
        <v>0</v>
      </c>
      <c r="Q5972" s="622">
        <v>0</v>
      </c>
      <c r="R5972" s="622">
        <v>0</v>
      </c>
      <c r="S5972" s="622">
        <v>0</v>
      </c>
      <c r="T5972" s="622">
        <v>0</v>
      </c>
      <c r="U5972" s="622">
        <v>0</v>
      </c>
      <c r="V5972" s="622">
        <v>0</v>
      </c>
      <c r="W5972" s="622">
        <v>0</v>
      </c>
      <c r="X5972" s="933">
        <v>0</v>
      </c>
      <c r="Y5972" s="622">
        <v>0</v>
      </c>
      <c r="Z5972" s="123" t="s">
        <v>51</v>
      </c>
      <c r="AA5972" s="622" t="s">
        <v>5289</v>
      </c>
      <c r="AB5972" s="9"/>
      <c r="AC5972" s="340" t="s">
        <v>5289</v>
      </c>
      <c r="AD5972" s="340" t="s">
        <v>5289</v>
      </c>
      <c r="AE5972" s="340" t="s">
        <v>5289</v>
      </c>
      <c r="AF5972" s="129" t="s">
        <v>5289</v>
      </c>
      <c r="AG5972" s="107"/>
      <c r="AH5972" s="107"/>
      <c r="AI5972" s="107"/>
      <c r="AJ5972" s="107"/>
      <c r="AK5972" s="107"/>
      <c r="AL5972" s="107"/>
    </row>
    <row r="5973" spans="1:38" ht="267.75">
      <c r="A5973" s="621">
        <v>14</v>
      </c>
      <c r="B5973" s="121" t="s">
        <v>7628</v>
      </c>
      <c r="C5973" s="121" t="s">
        <v>7633</v>
      </c>
      <c r="D5973" s="4" t="s">
        <v>7627</v>
      </c>
      <c r="E5973" s="25" t="s">
        <v>7634</v>
      </c>
      <c r="F5973" s="9"/>
      <c r="G5973" s="9"/>
      <c r="H5973" s="9"/>
      <c r="I5973" s="9"/>
      <c r="J5973" s="9"/>
      <c r="K5973" s="9"/>
      <c r="L5973" s="622" t="s">
        <v>54</v>
      </c>
      <c r="M5973" s="121" t="s">
        <v>13457</v>
      </c>
      <c r="N5973" s="622">
        <v>0</v>
      </c>
      <c r="O5973" s="622">
        <v>0</v>
      </c>
      <c r="P5973" s="622">
        <v>0</v>
      </c>
      <c r="Q5973" s="622">
        <v>0</v>
      </c>
      <c r="R5973" s="622">
        <v>0</v>
      </c>
      <c r="S5973" s="622">
        <v>0</v>
      </c>
      <c r="T5973" s="622">
        <v>0</v>
      </c>
      <c r="U5973" s="622">
        <v>0</v>
      </c>
      <c r="V5973" s="622">
        <v>0</v>
      </c>
      <c r="W5973" s="622">
        <v>0</v>
      </c>
      <c r="X5973" s="933">
        <v>173</v>
      </c>
      <c r="Y5973" s="622">
        <v>0</v>
      </c>
      <c r="Z5973" s="123" t="s">
        <v>51</v>
      </c>
      <c r="AA5973" s="622" t="s">
        <v>5289</v>
      </c>
      <c r="AB5973" s="9"/>
      <c r="AC5973" s="340" t="s">
        <v>5289</v>
      </c>
      <c r="AD5973" s="340" t="s">
        <v>5289</v>
      </c>
      <c r="AE5973" s="340" t="s">
        <v>5289</v>
      </c>
      <c r="AF5973" s="129" t="s">
        <v>5289</v>
      </c>
    </row>
    <row r="5974" spans="1:38" ht="267.75">
      <c r="A5974" s="621">
        <v>15</v>
      </c>
      <c r="B5974" s="121" t="s">
        <v>7629</v>
      </c>
      <c r="C5974" s="121" t="s">
        <v>7633</v>
      </c>
      <c r="D5974" s="4" t="s">
        <v>7627</v>
      </c>
      <c r="E5974" s="25" t="s">
        <v>7634</v>
      </c>
      <c r="F5974" s="9"/>
      <c r="G5974" s="9"/>
      <c r="H5974" s="9"/>
      <c r="I5974" s="9"/>
      <c r="J5974" s="9"/>
      <c r="K5974" s="9"/>
      <c r="L5974" s="622" t="s">
        <v>54</v>
      </c>
      <c r="M5974" s="121" t="s">
        <v>13457</v>
      </c>
      <c r="N5974" s="622">
        <v>0</v>
      </c>
      <c r="O5974" s="622">
        <v>0</v>
      </c>
      <c r="P5974" s="622">
        <v>0</v>
      </c>
      <c r="Q5974" s="622">
        <v>0</v>
      </c>
      <c r="R5974" s="622">
        <v>0</v>
      </c>
      <c r="S5974" s="622">
        <v>0</v>
      </c>
      <c r="T5974" s="622">
        <v>0</v>
      </c>
      <c r="U5974" s="622">
        <v>0</v>
      </c>
      <c r="V5974" s="622">
        <v>0</v>
      </c>
      <c r="W5974" s="622">
        <v>0</v>
      </c>
      <c r="X5974" s="933">
        <v>136</v>
      </c>
      <c r="Y5974" s="622">
        <v>0</v>
      </c>
      <c r="Z5974" s="123" t="s">
        <v>51</v>
      </c>
      <c r="AA5974" s="622" t="s">
        <v>5289</v>
      </c>
      <c r="AB5974" s="9"/>
      <c r="AC5974" s="340" t="s">
        <v>5289</v>
      </c>
      <c r="AD5974" s="340" t="s">
        <v>5289</v>
      </c>
      <c r="AE5974" s="340" t="s">
        <v>5289</v>
      </c>
      <c r="AF5974" s="129" t="s">
        <v>5289</v>
      </c>
    </row>
    <row r="5975" spans="1:38" ht="76.5">
      <c r="A5975" s="621">
        <v>16</v>
      </c>
      <c r="B5975" s="121" t="s">
        <v>7630</v>
      </c>
      <c r="C5975" s="121" t="s">
        <v>7633</v>
      </c>
      <c r="D5975" s="4" t="s">
        <v>7627</v>
      </c>
      <c r="E5975" s="25" t="s">
        <v>40</v>
      </c>
      <c r="F5975" s="9"/>
      <c r="G5975" s="9"/>
      <c r="H5975" s="9"/>
      <c r="I5975" s="9"/>
      <c r="J5975" s="9"/>
      <c r="K5975" s="9"/>
      <c r="L5975" s="622" t="s">
        <v>51</v>
      </c>
      <c r="M5975" s="649"/>
      <c r="N5975" s="9"/>
      <c r="O5975" s="622">
        <v>0</v>
      </c>
      <c r="P5975" s="622">
        <v>0</v>
      </c>
      <c r="Q5975" s="622">
        <v>0</v>
      </c>
      <c r="R5975" s="622">
        <v>0</v>
      </c>
      <c r="S5975" s="622">
        <v>0</v>
      </c>
      <c r="T5975" s="622">
        <v>0</v>
      </c>
      <c r="U5975" s="622">
        <v>0</v>
      </c>
      <c r="V5975" s="622">
        <v>0</v>
      </c>
      <c r="W5975" s="622">
        <v>0</v>
      </c>
      <c r="X5975" s="933">
        <v>0</v>
      </c>
      <c r="Y5975" s="622">
        <v>0</v>
      </c>
      <c r="Z5975" s="123" t="s">
        <v>51</v>
      </c>
      <c r="AA5975" s="622" t="s">
        <v>5289</v>
      </c>
      <c r="AB5975" s="9"/>
      <c r="AC5975" s="340" t="s">
        <v>5289</v>
      </c>
      <c r="AD5975" s="340" t="s">
        <v>5289</v>
      </c>
      <c r="AE5975" s="340" t="s">
        <v>5289</v>
      </c>
      <c r="AF5975" s="129" t="s">
        <v>5289</v>
      </c>
    </row>
    <row r="5976" spans="1:38" ht="76.5">
      <c r="A5976" s="621">
        <v>17</v>
      </c>
      <c r="B5976" s="121" t="s">
        <v>7631</v>
      </c>
      <c r="C5976" s="121" t="s">
        <v>7633</v>
      </c>
      <c r="D5976" s="4" t="s">
        <v>7627</v>
      </c>
      <c r="E5976" s="25" t="s">
        <v>40</v>
      </c>
      <c r="F5976" s="9"/>
      <c r="G5976" s="9"/>
      <c r="H5976" s="9"/>
      <c r="I5976" s="9"/>
      <c r="J5976" s="9"/>
      <c r="K5976" s="9"/>
      <c r="L5976" s="622" t="s">
        <v>51</v>
      </c>
      <c r="M5976" s="649"/>
      <c r="N5976" s="9"/>
      <c r="O5976" s="622">
        <v>0</v>
      </c>
      <c r="P5976" s="622">
        <v>0</v>
      </c>
      <c r="Q5976" s="622">
        <v>0</v>
      </c>
      <c r="R5976" s="622">
        <v>0</v>
      </c>
      <c r="S5976" s="622">
        <v>0</v>
      </c>
      <c r="T5976" s="622">
        <v>0</v>
      </c>
      <c r="U5976" s="622">
        <v>0</v>
      </c>
      <c r="V5976" s="622">
        <v>0</v>
      </c>
      <c r="W5976" s="622">
        <v>0</v>
      </c>
      <c r="X5976" s="933">
        <v>0</v>
      </c>
      <c r="Y5976" s="622">
        <v>0</v>
      </c>
      <c r="Z5976" s="123" t="s">
        <v>51</v>
      </c>
      <c r="AA5976" s="622" t="s">
        <v>5289</v>
      </c>
      <c r="AB5976" s="9"/>
      <c r="AC5976" s="340" t="s">
        <v>5289</v>
      </c>
      <c r="AD5976" s="340" t="s">
        <v>5289</v>
      </c>
      <c r="AE5976" s="340" t="s">
        <v>5289</v>
      </c>
      <c r="AF5976" s="129" t="s">
        <v>5289</v>
      </c>
    </row>
    <row r="5977" spans="1:38" ht="76.5">
      <c r="A5977" s="621">
        <v>18</v>
      </c>
      <c r="B5977" s="121" t="s">
        <v>7632</v>
      </c>
      <c r="C5977" s="121" t="s">
        <v>7633</v>
      </c>
      <c r="D5977" s="4" t="s">
        <v>7627</v>
      </c>
      <c r="E5977" s="25" t="s">
        <v>40</v>
      </c>
      <c r="F5977" s="9"/>
      <c r="G5977" s="9"/>
      <c r="H5977" s="9"/>
      <c r="I5977" s="9"/>
      <c r="J5977" s="9"/>
      <c r="K5977" s="9"/>
      <c r="L5977" s="622" t="s">
        <v>51</v>
      </c>
      <c r="M5977" s="649"/>
      <c r="N5977" s="9"/>
      <c r="O5977" s="622">
        <v>0</v>
      </c>
      <c r="P5977" s="622">
        <v>0</v>
      </c>
      <c r="Q5977" s="622">
        <v>0</v>
      </c>
      <c r="R5977" s="622">
        <v>0</v>
      </c>
      <c r="S5977" s="622">
        <v>0</v>
      </c>
      <c r="T5977" s="622">
        <v>0</v>
      </c>
      <c r="U5977" s="622">
        <v>0</v>
      </c>
      <c r="V5977" s="622">
        <v>0</v>
      </c>
      <c r="W5977" s="622">
        <v>0</v>
      </c>
      <c r="X5977" s="933">
        <v>0</v>
      </c>
      <c r="Y5977" s="622">
        <v>0</v>
      </c>
      <c r="Z5977" s="123" t="s">
        <v>51</v>
      </c>
      <c r="AA5977" s="622" t="s">
        <v>5289</v>
      </c>
      <c r="AB5977" s="9"/>
      <c r="AC5977" s="340" t="s">
        <v>5289</v>
      </c>
      <c r="AD5977" s="340" t="s">
        <v>5289</v>
      </c>
      <c r="AE5977" s="340" t="s">
        <v>5289</v>
      </c>
      <c r="AF5977" s="129" t="s">
        <v>5289</v>
      </c>
    </row>
    <row r="5978" spans="1:38" s="44" customFormat="1" ht="15.75" customHeight="1" thickBot="1">
      <c r="A5978" s="18"/>
      <c r="B5978" s="18">
        <v>18</v>
      </c>
      <c r="C5978" s="18"/>
      <c r="D5978" s="18">
        <v>18</v>
      </c>
      <c r="E5978" s="18">
        <v>18</v>
      </c>
      <c r="F5978" s="18"/>
      <c r="G5978" s="18"/>
      <c r="H5978" s="18">
        <v>0</v>
      </c>
      <c r="I5978" s="18"/>
      <c r="J5978" s="18">
        <v>0</v>
      </c>
      <c r="K5978" s="18">
        <v>0</v>
      </c>
      <c r="L5978" s="18">
        <v>11</v>
      </c>
      <c r="M5978" s="200"/>
      <c r="N5978" s="18">
        <f t="shared" ref="N5978:O5978" si="2205">SUM(N5960:N5977)</f>
        <v>0</v>
      </c>
      <c r="O5978" s="18">
        <f t="shared" si="2205"/>
        <v>0</v>
      </c>
      <c r="P5978" s="18">
        <f t="shared" ref="P5978:Q5978" si="2206">SUM(P5960:P5977)</f>
        <v>0</v>
      </c>
      <c r="Q5978" s="18">
        <f t="shared" si="2206"/>
        <v>0</v>
      </c>
      <c r="R5978" s="18">
        <f t="shared" ref="R5978" si="2207">SUM(R5960:R5977)</f>
        <v>0</v>
      </c>
      <c r="S5978" s="18">
        <f t="shared" ref="S5978" si="2208">SUM(S5960:S5977)</f>
        <v>0</v>
      </c>
      <c r="T5978" s="18">
        <f t="shared" ref="T5978:U5978" si="2209">SUM(T5960:T5977)</f>
        <v>0</v>
      </c>
      <c r="U5978" s="18">
        <f t="shared" si="2209"/>
        <v>0</v>
      </c>
      <c r="V5978" s="18">
        <f t="shared" ref="V5978:W5978" si="2210">SUM(V5960:V5977)</f>
        <v>0</v>
      </c>
      <c r="W5978" s="18">
        <f t="shared" si="2210"/>
        <v>0</v>
      </c>
      <c r="X5978" s="18">
        <f t="shared" ref="X5978:Y5978" si="2211">SUM(X5960:X5977)</f>
        <v>309</v>
      </c>
      <c r="Y5978" s="18">
        <f t="shared" si="2211"/>
        <v>0</v>
      </c>
      <c r="Z5978" s="18">
        <v>0</v>
      </c>
      <c r="AA5978" s="18">
        <v>1</v>
      </c>
      <c r="AB5978" s="18">
        <v>0</v>
      </c>
      <c r="AC5978" s="18"/>
      <c r="AD5978" s="18"/>
      <c r="AE5978" s="18"/>
      <c r="AF5978" s="18"/>
      <c r="AG5978" s="107"/>
      <c r="AH5978" s="107"/>
      <c r="AI5978" s="107"/>
      <c r="AJ5978" s="107"/>
      <c r="AK5978" s="107"/>
      <c r="AL5978" s="107"/>
    </row>
    <row r="5979" spans="1:38" ht="15.75" customHeight="1" thickBot="1">
      <c r="A5979" s="660" t="s">
        <v>329</v>
      </c>
      <c r="B5979" s="661"/>
      <c r="C5979" s="661"/>
      <c r="D5979" s="661"/>
      <c r="E5979" s="661"/>
      <c r="F5979" s="661"/>
      <c r="G5979" s="661"/>
      <c r="H5979" s="661"/>
      <c r="I5979" s="661"/>
      <c r="J5979" s="661"/>
      <c r="K5979" s="661"/>
      <c r="L5979" s="661"/>
      <c r="M5979" s="661"/>
      <c r="N5979" s="661"/>
      <c r="O5979" s="661"/>
      <c r="P5979" s="661"/>
      <c r="Q5979" s="661"/>
      <c r="R5979" s="661"/>
      <c r="S5979" s="661"/>
      <c r="T5979" s="661"/>
      <c r="U5979" s="661"/>
      <c r="V5979" s="661"/>
      <c r="W5979" s="661"/>
      <c r="X5979" s="661"/>
      <c r="Y5979" s="661"/>
      <c r="Z5979" s="661"/>
      <c r="AA5979" s="661"/>
      <c r="AB5979" s="661"/>
      <c r="AC5979" s="661"/>
      <c r="AD5979" s="661"/>
      <c r="AE5979" s="661"/>
      <c r="AF5979" s="662"/>
    </row>
    <row r="5980" spans="1:38" ht="165.75">
      <c r="A5980" s="621">
        <v>1</v>
      </c>
      <c r="B5980" s="68" t="s">
        <v>7635</v>
      </c>
      <c r="C5980" s="68" t="s">
        <v>7672</v>
      </c>
      <c r="D5980" s="68" t="s">
        <v>7636</v>
      </c>
      <c r="E5980" s="442" t="s">
        <v>16840</v>
      </c>
      <c r="F5980" s="622" t="s">
        <v>19012</v>
      </c>
      <c r="G5980" s="622" t="s">
        <v>51</v>
      </c>
      <c r="H5980" s="622">
        <v>3</v>
      </c>
      <c r="I5980" s="623" t="s">
        <v>16671</v>
      </c>
      <c r="J5980" s="624" t="s">
        <v>1315</v>
      </c>
      <c r="K5980" s="9"/>
      <c r="L5980" s="622" t="s">
        <v>54</v>
      </c>
      <c r="M5980" s="121" t="s">
        <v>13027</v>
      </c>
      <c r="N5980" s="622">
        <v>0</v>
      </c>
      <c r="O5980" s="622">
        <v>0</v>
      </c>
      <c r="P5980" s="622">
        <v>0</v>
      </c>
      <c r="Q5980" s="622">
        <v>0</v>
      </c>
      <c r="R5980" s="622">
        <v>0</v>
      </c>
      <c r="S5980" s="622">
        <v>0</v>
      </c>
      <c r="T5980" s="622">
        <v>0</v>
      </c>
      <c r="U5980" s="622">
        <v>0</v>
      </c>
      <c r="V5980" s="622">
        <v>0</v>
      </c>
      <c r="W5980" s="622">
        <v>0</v>
      </c>
      <c r="X5980" s="931">
        <v>0</v>
      </c>
      <c r="Y5980" s="622">
        <v>0</v>
      </c>
      <c r="Z5980" s="622" t="s">
        <v>51</v>
      </c>
      <c r="AA5980" s="934" t="s">
        <v>7827</v>
      </c>
      <c r="AB5980" s="935" t="s">
        <v>18562</v>
      </c>
      <c r="AC5980" s="159" t="s">
        <v>7637</v>
      </c>
      <c r="AD5980" s="159" t="s">
        <v>7638</v>
      </c>
      <c r="AE5980" s="159" t="s">
        <v>7639</v>
      </c>
      <c r="AF5980" s="163" t="s">
        <v>7640</v>
      </c>
    </row>
    <row r="5981" spans="1:38" ht="153" customHeight="1">
      <c r="A5981" s="621">
        <v>2</v>
      </c>
      <c r="B5981" s="121" t="s">
        <v>7641</v>
      </c>
      <c r="C5981" s="121" t="s">
        <v>7672</v>
      </c>
      <c r="D5981" s="121" t="s">
        <v>7642</v>
      </c>
      <c r="E5981" s="442" t="s">
        <v>16839</v>
      </c>
      <c r="F5981" s="622" t="s">
        <v>51</v>
      </c>
      <c r="G5981" s="9"/>
      <c r="H5981" s="9"/>
      <c r="I5981" s="9"/>
      <c r="J5981" s="9"/>
      <c r="K5981" s="9"/>
      <c r="L5981" s="622" t="s">
        <v>54</v>
      </c>
      <c r="M5981" s="121" t="s">
        <v>13084</v>
      </c>
      <c r="N5981" s="622">
        <v>0</v>
      </c>
      <c r="O5981" s="622">
        <v>0</v>
      </c>
      <c r="P5981" s="622">
        <v>0</v>
      </c>
      <c r="Q5981" s="622">
        <v>0</v>
      </c>
      <c r="R5981" s="622">
        <v>0</v>
      </c>
      <c r="S5981" s="622">
        <v>0</v>
      </c>
      <c r="T5981" s="622">
        <v>0</v>
      </c>
      <c r="U5981" s="622">
        <v>0</v>
      </c>
      <c r="V5981" s="622">
        <v>0</v>
      </c>
      <c r="W5981" s="622">
        <v>0</v>
      </c>
      <c r="X5981" s="931">
        <v>0</v>
      </c>
      <c r="Y5981" s="622">
        <v>0</v>
      </c>
      <c r="Z5981" s="622" t="s">
        <v>51</v>
      </c>
      <c r="AA5981" s="622" t="s">
        <v>5289</v>
      </c>
      <c r="AB5981" s="622" t="s">
        <v>5289</v>
      </c>
      <c r="AC5981" s="84" t="s">
        <v>5289</v>
      </c>
      <c r="AD5981" s="84" t="s">
        <v>5289</v>
      </c>
      <c r="AE5981" s="84" t="s">
        <v>5289</v>
      </c>
      <c r="AF5981" s="165" t="s">
        <v>5289</v>
      </c>
    </row>
    <row r="5982" spans="1:38" ht="153" customHeight="1">
      <c r="A5982" s="621">
        <v>3</v>
      </c>
      <c r="B5982" s="121" t="s">
        <v>7643</v>
      </c>
      <c r="C5982" s="121" t="s">
        <v>7672</v>
      </c>
      <c r="D5982" s="4" t="s">
        <v>7644</v>
      </c>
      <c r="E5982" s="442" t="s">
        <v>16841</v>
      </c>
      <c r="F5982" s="622" t="s">
        <v>51</v>
      </c>
      <c r="G5982" s="9"/>
      <c r="H5982" s="9"/>
      <c r="I5982" s="9"/>
      <c r="J5982" s="9"/>
      <c r="K5982" s="9"/>
      <c r="L5982" s="622" t="s">
        <v>54</v>
      </c>
      <c r="M5982" s="121" t="s">
        <v>13084</v>
      </c>
      <c r="N5982" s="622">
        <v>0</v>
      </c>
      <c r="O5982" s="622">
        <v>0</v>
      </c>
      <c r="P5982" s="622">
        <v>0</v>
      </c>
      <c r="Q5982" s="622">
        <v>0</v>
      </c>
      <c r="R5982" s="622">
        <v>0</v>
      </c>
      <c r="S5982" s="622">
        <v>0</v>
      </c>
      <c r="T5982" s="622">
        <v>0</v>
      </c>
      <c r="U5982" s="622">
        <v>0</v>
      </c>
      <c r="V5982" s="622">
        <v>0</v>
      </c>
      <c r="W5982" s="622">
        <v>0</v>
      </c>
      <c r="X5982" s="931">
        <v>0</v>
      </c>
      <c r="Y5982" s="622">
        <v>0</v>
      </c>
      <c r="Z5982" s="622" t="s">
        <v>51</v>
      </c>
      <c r="AA5982" s="622" t="s">
        <v>5289</v>
      </c>
      <c r="AB5982" s="622" t="s">
        <v>5289</v>
      </c>
      <c r="AC5982" s="84" t="s">
        <v>5289</v>
      </c>
      <c r="AD5982" s="84" t="s">
        <v>5289</v>
      </c>
      <c r="AE5982" s="84" t="s">
        <v>5289</v>
      </c>
      <c r="AF5982" s="165" t="s">
        <v>5289</v>
      </c>
    </row>
    <row r="5983" spans="1:38" ht="153" customHeight="1">
      <c r="A5983" s="621">
        <v>4</v>
      </c>
      <c r="B5983" s="121" t="s">
        <v>7645</v>
      </c>
      <c r="C5983" s="121" t="s">
        <v>7672</v>
      </c>
      <c r="D5983" s="4" t="s">
        <v>7646</v>
      </c>
      <c r="E5983" s="442" t="s">
        <v>16842</v>
      </c>
      <c r="F5983" s="622" t="s">
        <v>19012</v>
      </c>
      <c r="G5983" s="622" t="s">
        <v>51</v>
      </c>
      <c r="H5983" s="622">
        <v>3</v>
      </c>
      <c r="I5983" s="623" t="s">
        <v>16671</v>
      </c>
      <c r="J5983" s="9"/>
      <c r="K5983" s="9"/>
      <c r="L5983" s="622" t="s">
        <v>54</v>
      </c>
      <c r="M5983" s="121" t="s">
        <v>13027</v>
      </c>
      <c r="N5983" s="622">
        <v>0</v>
      </c>
      <c r="O5983" s="622">
        <v>0</v>
      </c>
      <c r="P5983" s="622">
        <v>0</v>
      </c>
      <c r="Q5983" s="622">
        <v>0</v>
      </c>
      <c r="R5983" s="622">
        <v>0</v>
      </c>
      <c r="S5983" s="622">
        <v>0</v>
      </c>
      <c r="T5983" s="622">
        <v>0</v>
      </c>
      <c r="U5983" s="622">
        <v>0</v>
      </c>
      <c r="V5983" s="622">
        <v>0</v>
      </c>
      <c r="W5983" s="622">
        <v>0</v>
      </c>
      <c r="X5983" s="931">
        <v>33</v>
      </c>
      <c r="Y5983" s="622">
        <v>0</v>
      </c>
      <c r="Z5983" s="622" t="s">
        <v>51</v>
      </c>
      <c r="AA5983" s="622" t="s">
        <v>5289</v>
      </c>
      <c r="AB5983" s="622" t="s">
        <v>5289</v>
      </c>
      <c r="AC5983" s="84" t="s">
        <v>5289</v>
      </c>
      <c r="AD5983" s="84" t="s">
        <v>5289</v>
      </c>
      <c r="AE5983" s="84" t="s">
        <v>5289</v>
      </c>
      <c r="AF5983" s="165" t="s">
        <v>5289</v>
      </c>
    </row>
    <row r="5984" spans="1:38" ht="280.5">
      <c r="A5984" s="621">
        <v>5</v>
      </c>
      <c r="B5984" s="121" t="s">
        <v>7647</v>
      </c>
      <c r="C5984" s="121" t="s">
        <v>7672</v>
      </c>
      <c r="D5984" s="4" t="s">
        <v>7648</v>
      </c>
      <c r="E5984" s="442" t="s">
        <v>17403</v>
      </c>
      <c r="F5984" s="622" t="s">
        <v>51</v>
      </c>
      <c r="G5984" s="9"/>
      <c r="H5984" s="9"/>
      <c r="I5984" s="9"/>
      <c r="J5984" s="9"/>
      <c r="K5984" s="9"/>
      <c r="L5984" s="622" t="s">
        <v>51</v>
      </c>
      <c r="M5984" s="649"/>
      <c r="N5984" s="9"/>
      <c r="O5984" s="622">
        <v>0</v>
      </c>
      <c r="P5984" s="622">
        <v>0</v>
      </c>
      <c r="Q5984" s="622">
        <v>0</v>
      </c>
      <c r="R5984" s="622">
        <v>0</v>
      </c>
      <c r="S5984" s="622">
        <v>0</v>
      </c>
      <c r="T5984" s="622">
        <v>0</v>
      </c>
      <c r="U5984" s="622">
        <v>0</v>
      </c>
      <c r="V5984" s="622">
        <v>0</v>
      </c>
      <c r="W5984" s="622">
        <v>0</v>
      </c>
      <c r="X5984" s="931">
        <v>12</v>
      </c>
      <c r="Y5984" s="622">
        <v>0</v>
      </c>
      <c r="Z5984" s="622" t="s">
        <v>51</v>
      </c>
      <c r="AA5984" s="622" t="s">
        <v>5289</v>
      </c>
      <c r="AB5984" s="622" t="s">
        <v>5289</v>
      </c>
      <c r="AC5984" s="84" t="s">
        <v>5289</v>
      </c>
      <c r="AD5984" s="84" t="s">
        <v>5289</v>
      </c>
      <c r="AE5984" s="84" t="s">
        <v>5289</v>
      </c>
      <c r="AF5984" s="165" t="s">
        <v>5289</v>
      </c>
    </row>
    <row r="5985" spans="1:38" ht="369.75">
      <c r="A5985" s="621">
        <v>6</v>
      </c>
      <c r="B5985" s="121" t="s">
        <v>7649</v>
      </c>
      <c r="C5985" s="121" t="s">
        <v>7672</v>
      </c>
      <c r="D5985" s="4" t="s">
        <v>7650</v>
      </c>
      <c r="E5985" s="442" t="s">
        <v>17404</v>
      </c>
      <c r="F5985" s="622" t="s">
        <v>19012</v>
      </c>
      <c r="G5985" s="622" t="s">
        <v>51</v>
      </c>
      <c r="H5985" s="622">
        <v>3</v>
      </c>
      <c r="I5985" s="623" t="s">
        <v>16671</v>
      </c>
      <c r="J5985" s="9"/>
      <c r="K5985" s="9"/>
      <c r="L5985" s="622" t="s">
        <v>54</v>
      </c>
      <c r="M5985" s="121" t="s">
        <v>13014</v>
      </c>
      <c r="N5985" s="622">
        <v>0</v>
      </c>
      <c r="O5985" s="622">
        <v>0</v>
      </c>
      <c r="P5985" s="622">
        <v>0</v>
      </c>
      <c r="Q5985" s="622">
        <v>0</v>
      </c>
      <c r="R5985" s="622">
        <v>0</v>
      </c>
      <c r="S5985" s="622">
        <v>0</v>
      </c>
      <c r="T5985" s="622">
        <v>0</v>
      </c>
      <c r="U5985" s="622">
        <v>0</v>
      </c>
      <c r="V5985" s="622">
        <v>0</v>
      </c>
      <c r="W5985" s="622">
        <v>0</v>
      </c>
      <c r="X5985" s="931">
        <v>35</v>
      </c>
      <c r="Y5985" s="622">
        <v>0</v>
      </c>
      <c r="Z5985" s="622" t="s">
        <v>51</v>
      </c>
      <c r="AA5985" s="622" t="s">
        <v>5289</v>
      </c>
      <c r="AB5985" s="622" t="s">
        <v>5289</v>
      </c>
      <c r="AC5985" s="84" t="s">
        <v>5289</v>
      </c>
      <c r="AD5985" s="84" t="s">
        <v>5289</v>
      </c>
      <c r="AE5985" s="84" t="s">
        <v>5289</v>
      </c>
      <c r="AF5985" s="165" t="s">
        <v>5289</v>
      </c>
    </row>
    <row r="5986" spans="1:38" ht="89.25" customHeight="1">
      <c r="A5986" s="621">
        <v>7</v>
      </c>
      <c r="B5986" s="121" t="s">
        <v>7651</v>
      </c>
      <c r="C5986" s="121" t="s">
        <v>7672</v>
      </c>
      <c r="D5986" s="121" t="s">
        <v>7652</v>
      </c>
      <c r="E5986" s="442" t="s">
        <v>16843</v>
      </c>
      <c r="F5986" s="622" t="s">
        <v>51</v>
      </c>
      <c r="G5986" s="9"/>
      <c r="H5986" s="9"/>
      <c r="I5986" s="9"/>
      <c r="J5986" s="9"/>
      <c r="K5986" s="9"/>
      <c r="L5986" s="622" t="s">
        <v>54</v>
      </c>
      <c r="M5986" s="121" t="s">
        <v>13458</v>
      </c>
      <c r="N5986" s="622">
        <v>0</v>
      </c>
      <c r="O5986" s="622">
        <v>0</v>
      </c>
      <c r="P5986" s="622">
        <v>0</v>
      </c>
      <c r="Q5986" s="622">
        <v>0</v>
      </c>
      <c r="R5986" s="622">
        <v>0</v>
      </c>
      <c r="S5986" s="622">
        <v>0</v>
      </c>
      <c r="T5986" s="622">
        <v>0</v>
      </c>
      <c r="U5986" s="622">
        <v>0</v>
      </c>
      <c r="V5986" s="622">
        <v>0</v>
      </c>
      <c r="W5986" s="622">
        <v>0</v>
      </c>
      <c r="X5986" s="931">
        <v>11</v>
      </c>
      <c r="Y5986" s="622">
        <v>0</v>
      </c>
      <c r="Z5986" s="622" t="s">
        <v>51</v>
      </c>
      <c r="AA5986" s="622" t="s">
        <v>5289</v>
      </c>
      <c r="AB5986" s="622" t="s">
        <v>5289</v>
      </c>
      <c r="AC5986" s="84" t="s">
        <v>5289</v>
      </c>
      <c r="AD5986" s="84" t="s">
        <v>5289</v>
      </c>
      <c r="AE5986" s="84" t="s">
        <v>5289</v>
      </c>
      <c r="AF5986" s="165" t="s">
        <v>5289</v>
      </c>
    </row>
    <row r="5987" spans="1:38" ht="89.25" customHeight="1">
      <c r="A5987" s="621">
        <v>8</v>
      </c>
      <c r="B5987" s="4" t="s">
        <v>7653</v>
      </c>
      <c r="C5987" s="121" t="s">
        <v>7672</v>
      </c>
      <c r="D5987" s="4" t="s">
        <v>7654</v>
      </c>
      <c r="E5987" s="442" t="s">
        <v>16844</v>
      </c>
      <c r="F5987" s="123" t="s">
        <v>51</v>
      </c>
      <c r="G5987" s="9"/>
      <c r="H5987" s="9"/>
      <c r="I5987" s="9"/>
      <c r="J5987" s="9"/>
      <c r="K5987" s="9"/>
      <c r="L5987" s="123" t="s">
        <v>51</v>
      </c>
      <c r="M5987" s="649"/>
      <c r="N5987" s="9"/>
      <c r="O5987" s="123">
        <v>0</v>
      </c>
      <c r="P5987" s="123">
        <v>0</v>
      </c>
      <c r="Q5987" s="123">
        <v>0</v>
      </c>
      <c r="R5987" s="123">
        <v>0</v>
      </c>
      <c r="S5987" s="123">
        <v>0</v>
      </c>
      <c r="T5987" s="123">
        <v>0</v>
      </c>
      <c r="U5987" s="123">
        <v>0</v>
      </c>
      <c r="V5987" s="123">
        <v>0</v>
      </c>
      <c r="W5987" s="123">
        <v>0</v>
      </c>
      <c r="X5987" s="936">
        <v>0</v>
      </c>
      <c r="Y5987" s="123">
        <v>0</v>
      </c>
      <c r="Z5987" s="123" t="s">
        <v>51</v>
      </c>
      <c r="AA5987" s="622" t="s">
        <v>5289</v>
      </c>
      <c r="AB5987" s="622" t="s">
        <v>5289</v>
      </c>
      <c r="AC5987" s="84" t="s">
        <v>5289</v>
      </c>
      <c r="AD5987" s="84" t="s">
        <v>5289</v>
      </c>
      <c r="AE5987" s="84" t="s">
        <v>5289</v>
      </c>
      <c r="AF5987" s="165" t="s">
        <v>5289</v>
      </c>
    </row>
    <row r="5988" spans="1:38" ht="89.25" customHeight="1">
      <c r="A5988" s="621">
        <v>9</v>
      </c>
      <c r="B5988" s="4" t="s">
        <v>7655</v>
      </c>
      <c r="C5988" s="121" t="s">
        <v>7672</v>
      </c>
      <c r="D5988" s="4" t="s">
        <v>7656</v>
      </c>
      <c r="E5988" s="442" t="s">
        <v>16845</v>
      </c>
      <c r="F5988" s="123" t="s">
        <v>51</v>
      </c>
      <c r="G5988" s="9"/>
      <c r="H5988" s="9"/>
      <c r="I5988" s="9"/>
      <c r="J5988" s="9"/>
      <c r="K5988" s="9"/>
      <c r="L5988" s="123" t="s">
        <v>51</v>
      </c>
      <c r="M5988" s="649"/>
      <c r="N5988" s="9"/>
      <c r="O5988" s="123">
        <v>0</v>
      </c>
      <c r="P5988" s="123">
        <v>0</v>
      </c>
      <c r="Q5988" s="123">
        <v>0</v>
      </c>
      <c r="R5988" s="123">
        <v>0</v>
      </c>
      <c r="S5988" s="123">
        <v>0</v>
      </c>
      <c r="T5988" s="123">
        <v>0</v>
      </c>
      <c r="U5988" s="123">
        <v>0</v>
      </c>
      <c r="V5988" s="123">
        <v>0</v>
      </c>
      <c r="W5988" s="123">
        <v>0</v>
      </c>
      <c r="X5988" s="936">
        <v>1</v>
      </c>
      <c r="Y5988" s="123">
        <v>0</v>
      </c>
      <c r="Z5988" s="123" t="s">
        <v>51</v>
      </c>
      <c r="AA5988" s="622" t="s">
        <v>5289</v>
      </c>
      <c r="AB5988" s="622" t="s">
        <v>5289</v>
      </c>
      <c r="AC5988" s="84" t="s">
        <v>5289</v>
      </c>
      <c r="AD5988" s="84" t="s">
        <v>5289</v>
      </c>
      <c r="AE5988" s="84" t="s">
        <v>5289</v>
      </c>
      <c r="AF5988" s="165" t="s">
        <v>5289</v>
      </c>
    </row>
    <row r="5989" spans="1:38" ht="114.75">
      <c r="A5989" s="621">
        <v>10</v>
      </c>
      <c r="B5989" s="4" t="s">
        <v>7657</v>
      </c>
      <c r="C5989" s="121" t="s">
        <v>7672</v>
      </c>
      <c r="D5989" s="4" t="s">
        <v>7658</v>
      </c>
      <c r="E5989" s="442" t="s">
        <v>16846</v>
      </c>
      <c r="F5989" s="622" t="s">
        <v>19012</v>
      </c>
      <c r="G5989" s="622" t="s">
        <v>51</v>
      </c>
      <c r="H5989" s="622">
        <v>3</v>
      </c>
      <c r="I5989" s="623" t="s">
        <v>16671</v>
      </c>
      <c r="J5989" s="9"/>
      <c r="K5989" s="9"/>
      <c r="L5989" s="123" t="s">
        <v>54</v>
      </c>
      <c r="M5989" s="4" t="s">
        <v>13014</v>
      </c>
      <c r="N5989" s="123">
        <v>0</v>
      </c>
      <c r="O5989" s="123">
        <v>0</v>
      </c>
      <c r="P5989" s="123">
        <v>0</v>
      </c>
      <c r="Q5989" s="123">
        <v>0</v>
      </c>
      <c r="R5989" s="123">
        <v>0</v>
      </c>
      <c r="S5989" s="123">
        <v>0</v>
      </c>
      <c r="T5989" s="123">
        <v>0</v>
      </c>
      <c r="U5989" s="123">
        <v>0</v>
      </c>
      <c r="V5989" s="123">
        <v>0</v>
      </c>
      <c r="W5989" s="123">
        <v>0</v>
      </c>
      <c r="X5989" s="936">
        <v>0</v>
      </c>
      <c r="Y5989" s="123">
        <v>0</v>
      </c>
      <c r="Z5989" s="123" t="s">
        <v>51</v>
      </c>
      <c r="AA5989" s="622" t="s">
        <v>5289</v>
      </c>
      <c r="AB5989" s="622" t="s">
        <v>5289</v>
      </c>
      <c r="AC5989" s="84" t="s">
        <v>5289</v>
      </c>
      <c r="AD5989" s="84" t="s">
        <v>5289</v>
      </c>
      <c r="AE5989" s="84" t="s">
        <v>5289</v>
      </c>
      <c r="AF5989" s="165" t="s">
        <v>5289</v>
      </c>
    </row>
    <row r="5990" spans="1:38" ht="114.75">
      <c r="A5990" s="621">
        <v>11</v>
      </c>
      <c r="B5990" s="4" t="s">
        <v>7659</v>
      </c>
      <c r="C5990" s="121" t="s">
        <v>7672</v>
      </c>
      <c r="D5990" s="4" t="s">
        <v>7660</v>
      </c>
      <c r="E5990" s="442" t="s">
        <v>16847</v>
      </c>
      <c r="F5990" s="622" t="s">
        <v>19012</v>
      </c>
      <c r="G5990" s="622" t="s">
        <v>51</v>
      </c>
      <c r="H5990" s="622">
        <v>3</v>
      </c>
      <c r="I5990" s="623" t="s">
        <v>16671</v>
      </c>
      <c r="J5990" s="9"/>
      <c r="K5990" s="9"/>
      <c r="L5990" s="123" t="s">
        <v>54</v>
      </c>
      <c r="M5990" s="4" t="s">
        <v>13447</v>
      </c>
      <c r="N5990" s="123">
        <v>0</v>
      </c>
      <c r="O5990" s="123">
        <v>0</v>
      </c>
      <c r="P5990" s="123">
        <v>0</v>
      </c>
      <c r="Q5990" s="123">
        <v>0</v>
      </c>
      <c r="R5990" s="123">
        <v>0</v>
      </c>
      <c r="S5990" s="123">
        <v>0</v>
      </c>
      <c r="T5990" s="123">
        <v>0</v>
      </c>
      <c r="U5990" s="123">
        <v>0</v>
      </c>
      <c r="V5990" s="123">
        <v>0</v>
      </c>
      <c r="W5990" s="123">
        <v>0</v>
      </c>
      <c r="X5990" s="936">
        <v>0</v>
      </c>
      <c r="Y5990" s="123">
        <v>0</v>
      </c>
      <c r="Z5990" s="123" t="s">
        <v>51</v>
      </c>
      <c r="AA5990" s="622" t="s">
        <v>5289</v>
      </c>
      <c r="AB5990" s="622" t="s">
        <v>5289</v>
      </c>
      <c r="AC5990" s="84" t="s">
        <v>5289</v>
      </c>
      <c r="AD5990" s="84" t="s">
        <v>5289</v>
      </c>
      <c r="AE5990" s="84" t="s">
        <v>5289</v>
      </c>
      <c r="AF5990" s="165" t="s">
        <v>5289</v>
      </c>
    </row>
    <row r="5991" spans="1:38" ht="114.75">
      <c r="A5991" s="621">
        <v>12</v>
      </c>
      <c r="B5991" s="4" t="s">
        <v>7661</v>
      </c>
      <c r="C5991" s="121" t="s">
        <v>7672</v>
      </c>
      <c r="D5991" s="4" t="s">
        <v>7662</v>
      </c>
      <c r="E5991" s="442" t="s">
        <v>16848</v>
      </c>
      <c r="F5991" s="622" t="s">
        <v>19012</v>
      </c>
      <c r="G5991" s="622" t="s">
        <v>51</v>
      </c>
      <c r="H5991" s="622">
        <v>3</v>
      </c>
      <c r="I5991" s="623" t="s">
        <v>16671</v>
      </c>
      <c r="J5991" s="9"/>
      <c r="K5991" s="9"/>
      <c r="L5991" s="123" t="s">
        <v>54</v>
      </c>
      <c r="M5991" s="4" t="s">
        <v>13459</v>
      </c>
      <c r="N5991" s="123">
        <v>0</v>
      </c>
      <c r="O5991" s="123">
        <v>0</v>
      </c>
      <c r="P5991" s="123">
        <v>0</v>
      </c>
      <c r="Q5991" s="123">
        <v>0</v>
      </c>
      <c r="R5991" s="123">
        <v>0</v>
      </c>
      <c r="S5991" s="123">
        <v>0</v>
      </c>
      <c r="T5991" s="123">
        <v>0</v>
      </c>
      <c r="U5991" s="123">
        <v>0</v>
      </c>
      <c r="V5991" s="123">
        <v>0</v>
      </c>
      <c r="W5991" s="123">
        <v>0</v>
      </c>
      <c r="X5991" s="936">
        <v>18</v>
      </c>
      <c r="Y5991" s="123">
        <v>0</v>
      </c>
      <c r="Z5991" s="123" t="s">
        <v>51</v>
      </c>
      <c r="AA5991" s="622" t="s">
        <v>5289</v>
      </c>
      <c r="AB5991" s="622" t="s">
        <v>5289</v>
      </c>
      <c r="AC5991" s="84" t="s">
        <v>5289</v>
      </c>
      <c r="AD5991" s="84" t="s">
        <v>5289</v>
      </c>
      <c r="AE5991" s="84" t="s">
        <v>5289</v>
      </c>
      <c r="AF5991" s="165" t="s">
        <v>5289</v>
      </c>
    </row>
    <row r="5992" spans="1:38" ht="216.75">
      <c r="A5992" s="621">
        <v>13</v>
      </c>
      <c r="B5992" s="4" t="s">
        <v>123</v>
      </c>
      <c r="C5992" s="121" t="s">
        <v>7672</v>
      </c>
      <c r="D5992" s="4" t="s">
        <v>7663</v>
      </c>
      <c r="E5992" s="442" t="s">
        <v>16849</v>
      </c>
      <c r="F5992" s="622" t="s">
        <v>19012</v>
      </c>
      <c r="G5992" s="622" t="s">
        <v>51</v>
      </c>
      <c r="H5992" s="622">
        <v>3</v>
      </c>
      <c r="I5992" s="623" t="s">
        <v>16671</v>
      </c>
      <c r="J5992" s="9"/>
      <c r="K5992" s="9"/>
      <c r="L5992" s="123" t="s">
        <v>54</v>
      </c>
      <c r="M5992" s="4" t="s">
        <v>13450</v>
      </c>
      <c r="N5992" s="123">
        <v>0</v>
      </c>
      <c r="O5992" s="123">
        <v>0</v>
      </c>
      <c r="P5992" s="123">
        <v>0</v>
      </c>
      <c r="Q5992" s="123">
        <v>0</v>
      </c>
      <c r="R5992" s="123">
        <v>0</v>
      </c>
      <c r="S5992" s="123">
        <v>0</v>
      </c>
      <c r="T5992" s="123">
        <v>0</v>
      </c>
      <c r="U5992" s="123">
        <v>0</v>
      </c>
      <c r="V5992" s="123">
        <v>0</v>
      </c>
      <c r="W5992" s="123">
        <v>0</v>
      </c>
      <c r="X5992" s="936">
        <v>5</v>
      </c>
      <c r="Y5992" s="123">
        <v>0</v>
      </c>
      <c r="Z5992" s="123" t="s">
        <v>51</v>
      </c>
      <c r="AA5992" s="622" t="s">
        <v>5289</v>
      </c>
      <c r="AB5992" s="622" t="s">
        <v>5289</v>
      </c>
      <c r="AC5992" s="84" t="s">
        <v>5289</v>
      </c>
      <c r="AD5992" s="84" t="s">
        <v>5289</v>
      </c>
      <c r="AE5992" s="84" t="s">
        <v>5289</v>
      </c>
      <c r="AF5992" s="165" t="s">
        <v>5289</v>
      </c>
    </row>
    <row r="5993" spans="1:38" ht="165.75">
      <c r="A5993" s="621">
        <v>14</v>
      </c>
      <c r="B5993" s="4" t="s">
        <v>7664</v>
      </c>
      <c r="C5993" s="121" t="s">
        <v>7672</v>
      </c>
      <c r="D5993" s="4" t="s">
        <v>7665</v>
      </c>
      <c r="E5993" s="442" t="s">
        <v>16850</v>
      </c>
      <c r="F5993" s="622" t="s">
        <v>19012</v>
      </c>
      <c r="G5993" s="622" t="s">
        <v>51</v>
      </c>
      <c r="H5993" s="622">
        <v>3</v>
      </c>
      <c r="I5993" s="623" t="s">
        <v>16671</v>
      </c>
      <c r="J5993" s="9"/>
      <c r="K5993" s="9"/>
      <c r="L5993" s="123" t="s">
        <v>54</v>
      </c>
      <c r="M5993" s="4" t="s">
        <v>13460</v>
      </c>
      <c r="N5993" s="123">
        <v>0</v>
      </c>
      <c r="O5993" s="123">
        <v>0</v>
      </c>
      <c r="P5993" s="123">
        <v>0</v>
      </c>
      <c r="Q5993" s="123">
        <v>0</v>
      </c>
      <c r="R5993" s="123">
        <v>0</v>
      </c>
      <c r="S5993" s="123">
        <v>0</v>
      </c>
      <c r="T5993" s="123">
        <v>0</v>
      </c>
      <c r="U5993" s="123">
        <v>0</v>
      </c>
      <c r="V5993" s="123">
        <v>0</v>
      </c>
      <c r="W5993" s="123">
        <v>0</v>
      </c>
      <c r="X5993" s="936">
        <v>11</v>
      </c>
      <c r="Y5993" s="123">
        <v>0</v>
      </c>
      <c r="Z5993" s="123" t="s">
        <v>51</v>
      </c>
      <c r="AA5993" s="622" t="s">
        <v>5289</v>
      </c>
      <c r="AB5993" s="622" t="s">
        <v>5289</v>
      </c>
      <c r="AC5993" s="84" t="s">
        <v>5289</v>
      </c>
      <c r="AD5993" s="84" t="s">
        <v>5289</v>
      </c>
      <c r="AE5993" s="84" t="s">
        <v>5289</v>
      </c>
      <c r="AF5993" s="165" t="s">
        <v>5289</v>
      </c>
    </row>
    <row r="5994" spans="1:38" s="44" customFormat="1" ht="89.25" customHeight="1">
      <c r="A5994" s="621">
        <v>15</v>
      </c>
      <c r="B5994" s="4" t="s">
        <v>7666</v>
      </c>
      <c r="C5994" s="121" t="s">
        <v>7672</v>
      </c>
      <c r="D5994" s="4" t="s">
        <v>7667</v>
      </c>
      <c r="E5994" s="442" t="s">
        <v>16851</v>
      </c>
      <c r="F5994" s="123" t="s">
        <v>51</v>
      </c>
      <c r="G5994" s="9"/>
      <c r="H5994" s="9"/>
      <c r="I5994" s="9"/>
      <c r="J5994" s="9"/>
      <c r="K5994" s="9"/>
      <c r="L5994" s="123" t="s">
        <v>54</v>
      </c>
      <c r="M5994" s="4" t="s">
        <v>13014</v>
      </c>
      <c r="N5994" s="123">
        <v>0</v>
      </c>
      <c r="O5994" s="123">
        <v>0</v>
      </c>
      <c r="P5994" s="123">
        <v>0</v>
      </c>
      <c r="Q5994" s="123">
        <v>0</v>
      </c>
      <c r="R5994" s="123">
        <v>0</v>
      </c>
      <c r="S5994" s="123">
        <v>0</v>
      </c>
      <c r="T5994" s="123">
        <v>0</v>
      </c>
      <c r="U5994" s="123">
        <v>0</v>
      </c>
      <c r="V5994" s="123">
        <v>0</v>
      </c>
      <c r="W5994" s="123">
        <v>0</v>
      </c>
      <c r="X5994" s="936">
        <v>1</v>
      </c>
      <c r="Y5994" s="123">
        <v>0</v>
      </c>
      <c r="Z5994" s="123" t="s">
        <v>51</v>
      </c>
      <c r="AA5994" s="622" t="s">
        <v>5289</v>
      </c>
      <c r="AB5994" s="622" t="s">
        <v>5289</v>
      </c>
      <c r="AC5994" s="84" t="s">
        <v>5289</v>
      </c>
      <c r="AD5994" s="84" t="s">
        <v>5289</v>
      </c>
      <c r="AE5994" s="84" t="s">
        <v>5289</v>
      </c>
      <c r="AF5994" s="165" t="s">
        <v>5289</v>
      </c>
      <c r="AG5994" s="107"/>
      <c r="AH5994" s="107"/>
      <c r="AI5994" s="107"/>
      <c r="AJ5994" s="107"/>
      <c r="AK5994" s="107"/>
      <c r="AL5994" s="107"/>
    </row>
    <row r="5995" spans="1:38" s="44" customFormat="1" ht="114.75">
      <c r="A5995" s="621">
        <v>16</v>
      </c>
      <c r="B5995" s="4" t="s">
        <v>1249</v>
      </c>
      <c r="C5995" s="121" t="s">
        <v>7672</v>
      </c>
      <c r="D5995" s="4" t="s">
        <v>7668</v>
      </c>
      <c r="E5995" s="442" t="s">
        <v>16852</v>
      </c>
      <c r="F5995" s="622" t="s">
        <v>19012</v>
      </c>
      <c r="G5995" s="622" t="s">
        <v>51</v>
      </c>
      <c r="H5995" s="622">
        <v>3</v>
      </c>
      <c r="I5995" s="623" t="s">
        <v>16671</v>
      </c>
      <c r="J5995" s="9"/>
      <c r="K5995" s="9"/>
      <c r="L5995" s="123" t="s">
        <v>51</v>
      </c>
      <c r="M5995" s="649"/>
      <c r="N5995" s="9"/>
      <c r="O5995" s="123">
        <v>0</v>
      </c>
      <c r="P5995" s="123">
        <v>0</v>
      </c>
      <c r="Q5995" s="123">
        <v>0</v>
      </c>
      <c r="R5995" s="123">
        <v>0</v>
      </c>
      <c r="S5995" s="123">
        <v>0</v>
      </c>
      <c r="T5995" s="123">
        <v>0</v>
      </c>
      <c r="U5995" s="123">
        <v>0</v>
      </c>
      <c r="V5995" s="123">
        <v>0</v>
      </c>
      <c r="W5995" s="123">
        <v>0</v>
      </c>
      <c r="X5995" s="936">
        <v>0</v>
      </c>
      <c r="Y5995" s="123">
        <v>0</v>
      </c>
      <c r="Z5995" s="123" t="s">
        <v>51</v>
      </c>
      <c r="AA5995" s="622" t="s">
        <v>5289</v>
      </c>
      <c r="AB5995" s="622" t="s">
        <v>5289</v>
      </c>
      <c r="AC5995" s="84" t="s">
        <v>5289</v>
      </c>
      <c r="AD5995" s="84" t="s">
        <v>5289</v>
      </c>
      <c r="AE5995" s="84" t="s">
        <v>5289</v>
      </c>
      <c r="AF5995" s="165" t="s">
        <v>5289</v>
      </c>
      <c r="AG5995" s="107"/>
      <c r="AH5995" s="107"/>
      <c r="AI5995" s="107"/>
      <c r="AJ5995" s="107"/>
      <c r="AK5995" s="107"/>
      <c r="AL5995" s="107"/>
    </row>
    <row r="5996" spans="1:38" s="44" customFormat="1" ht="76.5">
      <c r="A5996" s="621">
        <v>17</v>
      </c>
      <c r="B5996" s="4" t="s">
        <v>6300</v>
      </c>
      <c r="C5996" s="121" t="s">
        <v>7672</v>
      </c>
      <c r="D5996" s="4" t="s">
        <v>7669</v>
      </c>
      <c r="E5996" s="25" t="s">
        <v>40</v>
      </c>
      <c r="F5996" s="123" t="s">
        <v>51</v>
      </c>
      <c r="G5996" s="9"/>
      <c r="H5996" s="9"/>
      <c r="I5996" s="9"/>
      <c r="J5996" s="9"/>
      <c r="K5996" s="9"/>
      <c r="L5996" s="123" t="s">
        <v>51</v>
      </c>
      <c r="M5996" s="649"/>
      <c r="N5996" s="9"/>
      <c r="O5996" s="123">
        <v>0</v>
      </c>
      <c r="P5996" s="123">
        <v>0</v>
      </c>
      <c r="Q5996" s="123">
        <v>0</v>
      </c>
      <c r="R5996" s="123">
        <v>0</v>
      </c>
      <c r="S5996" s="123">
        <v>0</v>
      </c>
      <c r="T5996" s="123">
        <v>0</v>
      </c>
      <c r="U5996" s="123">
        <v>0</v>
      </c>
      <c r="V5996" s="123">
        <v>0</v>
      </c>
      <c r="W5996" s="123">
        <v>0</v>
      </c>
      <c r="X5996" s="936">
        <v>0</v>
      </c>
      <c r="Y5996" s="123">
        <v>0</v>
      </c>
      <c r="Z5996" s="123" t="s">
        <v>51</v>
      </c>
      <c r="AA5996" s="622" t="s">
        <v>5289</v>
      </c>
      <c r="AB5996" s="622" t="s">
        <v>5289</v>
      </c>
      <c r="AC5996" s="84" t="s">
        <v>5289</v>
      </c>
      <c r="AD5996" s="84" t="s">
        <v>5289</v>
      </c>
      <c r="AE5996" s="84" t="s">
        <v>5289</v>
      </c>
      <c r="AF5996" s="165" t="s">
        <v>5289</v>
      </c>
      <c r="AG5996" s="107"/>
      <c r="AH5996" s="107"/>
      <c r="AI5996" s="107"/>
      <c r="AJ5996" s="107"/>
      <c r="AK5996" s="107"/>
      <c r="AL5996" s="107"/>
    </row>
    <row r="5997" spans="1:38" s="44" customFormat="1" ht="293.25">
      <c r="A5997" s="621">
        <v>18</v>
      </c>
      <c r="B5997" s="4" t="s">
        <v>1201</v>
      </c>
      <c r="C5997" s="121" t="s">
        <v>7672</v>
      </c>
      <c r="D5997" s="4" t="s">
        <v>7670</v>
      </c>
      <c r="E5997" s="442" t="s">
        <v>17405</v>
      </c>
      <c r="F5997" s="622" t="s">
        <v>19012</v>
      </c>
      <c r="G5997" s="622" t="s">
        <v>51</v>
      </c>
      <c r="H5997" s="622">
        <v>3</v>
      </c>
      <c r="I5997" s="623" t="s">
        <v>16671</v>
      </c>
      <c r="J5997" s="9"/>
      <c r="K5997" s="9"/>
      <c r="L5997" s="123" t="s">
        <v>51</v>
      </c>
      <c r="M5997" s="649"/>
      <c r="N5997" s="9"/>
      <c r="O5997" s="123">
        <v>0</v>
      </c>
      <c r="P5997" s="123">
        <v>0</v>
      </c>
      <c r="Q5997" s="123">
        <v>0</v>
      </c>
      <c r="R5997" s="123">
        <v>0</v>
      </c>
      <c r="S5997" s="123">
        <v>0</v>
      </c>
      <c r="T5997" s="123">
        <v>0</v>
      </c>
      <c r="U5997" s="123">
        <v>0</v>
      </c>
      <c r="V5997" s="123">
        <v>0</v>
      </c>
      <c r="W5997" s="123">
        <v>0</v>
      </c>
      <c r="X5997" s="936">
        <v>0</v>
      </c>
      <c r="Y5997" s="123">
        <v>0</v>
      </c>
      <c r="Z5997" s="123" t="s">
        <v>51</v>
      </c>
      <c r="AA5997" s="622" t="s">
        <v>5289</v>
      </c>
      <c r="AB5997" s="622" t="s">
        <v>5289</v>
      </c>
      <c r="AC5997" s="84" t="s">
        <v>5289</v>
      </c>
      <c r="AD5997" s="84" t="s">
        <v>5289</v>
      </c>
      <c r="AE5997" s="84" t="s">
        <v>5289</v>
      </c>
      <c r="AF5997" s="165" t="s">
        <v>5289</v>
      </c>
      <c r="AG5997" s="107"/>
      <c r="AH5997" s="107"/>
      <c r="AI5997" s="107"/>
      <c r="AJ5997" s="107"/>
      <c r="AK5997" s="107"/>
      <c r="AL5997" s="107"/>
    </row>
    <row r="5998" spans="1:38" ht="123.75" customHeight="1">
      <c r="A5998" s="621">
        <v>19</v>
      </c>
      <c r="B5998" s="121" t="s">
        <v>1556</v>
      </c>
      <c r="C5998" s="121" t="s">
        <v>7672</v>
      </c>
      <c r="D5998" s="4" t="s">
        <v>7671</v>
      </c>
      <c r="E5998" s="25" t="s">
        <v>16853</v>
      </c>
      <c r="F5998" s="622" t="s">
        <v>51</v>
      </c>
      <c r="G5998" s="9"/>
      <c r="H5998" s="9"/>
      <c r="I5998" s="9"/>
      <c r="J5998" s="9"/>
      <c r="K5998" s="9"/>
      <c r="L5998" s="622" t="s">
        <v>54</v>
      </c>
      <c r="M5998" s="121" t="s">
        <v>13461</v>
      </c>
      <c r="N5998" s="622">
        <v>0</v>
      </c>
      <c r="O5998" s="123">
        <v>0</v>
      </c>
      <c r="P5998" s="123">
        <v>0</v>
      </c>
      <c r="Q5998" s="123">
        <v>0</v>
      </c>
      <c r="R5998" s="123">
        <v>0</v>
      </c>
      <c r="S5998" s="123">
        <v>0</v>
      </c>
      <c r="T5998" s="123">
        <v>0</v>
      </c>
      <c r="U5998" s="123">
        <v>0</v>
      </c>
      <c r="V5998" s="123">
        <v>0</v>
      </c>
      <c r="W5998" s="123">
        <v>0</v>
      </c>
      <c r="X5998" s="936">
        <v>54</v>
      </c>
      <c r="Y5998" s="123">
        <v>0</v>
      </c>
      <c r="Z5998" s="629" t="s">
        <v>51</v>
      </c>
      <c r="AA5998" s="622" t="s">
        <v>5289</v>
      </c>
      <c r="AB5998" s="622" t="s">
        <v>5289</v>
      </c>
      <c r="AC5998" s="84" t="s">
        <v>5289</v>
      </c>
      <c r="AD5998" s="84" t="s">
        <v>5289</v>
      </c>
      <c r="AE5998" s="84" t="s">
        <v>5289</v>
      </c>
      <c r="AF5998" s="165" t="s">
        <v>5289</v>
      </c>
    </row>
    <row r="5999" spans="1:38" s="44" customFormat="1" ht="123.75" customHeight="1">
      <c r="A5999" s="621">
        <v>20</v>
      </c>
      <c r="B5999" s="453" t="s">
        <v>18262</v>
      </c>
      <c r="C5999" s="121" t="s">
        <v>7672</v>
      </c>
      <c r="D5999" s="454" t="s">
        <v>18263</v>
      </c>
      <c r="E5999" s="442" t="s">
        <v>16853</v>
      </c>
      <c r="F5999" s="622" t="s">
        <v>51</v>
      </c>
      <c r="G5999" s="9"/>
      <c r="H5999" s="9"/>
      <c r="I5999" s="9"/>
      <c r="J5999" s="9"/>
      <c r="K5999" s="9"/>
      <c r="L5999" s="123" t="s">
        <v>51</v>
      </c>
      <c r="M5999" s="649"/>
      <c r="N5999" s="9"/>
      <c r="O5999" s="123">
        <v>0</v>
      </c>
      <c r="P5999" s="123">
        <v>0</v>
      </c>
      <c r="Q5999" s="123">
        <v>0</v>
      </c>
      <c r="R5999" s="123">
        <v>0</v>
      </c>
      <c r="S5999" s="123">
        <v>0</v>
      </c>
      <c r="T5999" s="123">
        <v>0</v>
      </c>
      <c r="U5999" s="123">
        <v>0</v>
      </c>
      <c r="V5999" s="123">
        <v>0</v>
      </c>
      <c r="W5999" s="123">
        <v>0</v>
      </c>
      <c r="X5999" s="936">
        <v>4</v>
      </c>
      <c r="Y5999" s="123">
        <v>0</v>
      </c>
      <c r="Z5999" s="629" t="s">
        <v>51</v>
      </c>
      <c r="AA5999" s="622" t="s">
        <v>5289</v>
      </c>
      <c r="AB5999" s="622" t="s">
        <v>5289</v>
      </c>
      <c r="AC5999" s="84" t="s">
        <v>5289</v>
      </c>
      <c r="AD5999" s="84" t="s">
        <v>5289</v>
      </c>
      <c r="AE5999" s="84" t="s">
        <v>5289</v>
      </c>
      <c r="AF5999" s="165" t="s">
        <v>5289</v>
      </c>
      <c r="AG5999" s="107"/>
      <c r="AH5999" s="107"/>
      <c r="AI5999" s="107"/>
      <c r="AJ5999" s="107"/>
      <c r="AK5999" s="107"/>
      <c r="AL5999" s="107"/>
    </row>
    <row r="6000" spans="1:38" ht="63.75">
      <c r="A6000" s="621">
        <v>21</v>
      </c>
      <c r="B6000" s="453" t="s">
        <v>17352</v>
      </c>
      <c r="C6000" s="453" t="s">
        <v>7672</v>
      </c>
      <c r="D6000" s="454" t="s">
        <v>17432</v>
      </c>
      <c r="E6000" s="442" t="s">
        <v>40</v>
      </c>
      <c r="F6000" s="622" t="s">
        <v>51</v>
      </c>
      <c r="G6000" s="9"/>
      <c r="H6000" s="9"/>
      <c r="I6000" s="9"/>
      <c r="J6000" s="9"/>
      <c r="K6000" s="9"/>
      <c r="L6000" s="622" t="s">
        <v>54</v>
      </c>
      <c r="M6000" s="121" t="s">
        <v>13461</v>
      </c>
      <c r="N6000" s="622">
        <v>0</v>
      </c>
      <c r="O6000" s="123">
        <v>0</v>
      </c>
      <c r="P6000" s="123">
        <v>0</v>
      </c>
      <c r="Q6000" s="123">
        <v>0</v>
      </c>
      <c r="R6000" s="123">
        <v>0</v>
      </c>
      <c r="S6000" s="123">
        <v>0</v>
      </c>
      <c r="T6000" s="123">
        <v>0</v>
      </c>
      <c r="U6000" s="123">
        <v>0</v>
      </c>
      <c r="V6000" s="123">
        <v>0</v>
      </c>
      <c r="W6000" s="123">
        <v>0</v>
      </c>
      <c r="X6000" s="936">
        <f>392+138+136+144+124</f>
        <v>934</v>
      </c>
      <c r="Y6000" s="123">
        <v>0</v>
      </c>
      <c r="Z6000" s="123" t="s">
        <v>51</v>
      </c>
      <c r="AA6000" s="622" t="s">
        <v>5289</v>
      </c>
      <c r="AB6000" s="622" t="s">
        <v>5289</v>
      </c>
      <c r="AC6000" s="84" t="s">
        <v>5289</v>
      </c>
      <c r="AD6000" s="84" t="s">
        <v>5289</v>
      </c>
      <c r="AE6000" s="84" t="s">
        <v>5289</v>
      </c>
      <c r="AF6000" s="165" t="s">
        <v>5289</v>
      </c>
    </row>
    <row r="6001" spans="1:38" s="44" customFormat="1" ht="15.75" customHeight="1" thickBot="1">
      <c r="A6001" s="18"/>
      <c r="B6001" s="18">
        <v>21</v>
      </c>
      <c r="C6001" s="18"/>
      <c r="D6001" s="18">
        <v>21</v>
      </c>
      <c r="E6001" s="18">
        <v>21</v>
      </c>
      <c r="F6001" s="18">
        <v>10</v>
      </c>
      <c r="G6001" s="18">
        <v>0</v>
      </c>
      <c r="H6001" s="18">
        <v>1</v>
      </c>
      <c r="I6001" s="18"/>
      <c r="J6001" s="18">
        <v>0</v>
      </c>
      <c r="K6001" s="18">
        <v>0</v>
      </c>
      <c r="L6001" s="18">
        <v>15</v>
      </c>
      <c r="M6001" s="200"/>
      <c r="N6001" s="18">
        <f t="shared" ref="N6001:O6001" si="2212">SUM(N5980:N6000)</f>
        <v>0</v>
      </c>
      <c r="O6001" s="18">
        <f t="shared" si="2212"/>
        <v>0</v>
      </c>
      <c r="P6001" s="18">
        <f t="shared" ref="P6001:Q6001" si="2213">SUM(P5980:P6000)</f>
        <v>0</v>
      </c>
      <c r="Q6001" s="18">
        <f t="shared" si="2213"/>
        <v>0</v>
      </c>
      <c r="R6001" s="18">
        <f t="shared" ref="R6001" si="2214">SUM(R5980:R6000)</f>
        <v>0</v>
      </c>
      <c r="S6001" s="18">
        <f t="shared" ref="S6001" si="2215">SUM(S5980:S6000)</f>
        <v>0</v>
      </c>
      <c r="T6001" s="18">
        <f t="shared" ref="T6001:U6001" si="2216">SUM(T5980:T6000)</f>
        <v>0</v>
      </c>
      <c r="U6001" s="18">
        <f t="shared" si="2216"/>
        <v>0</v>
      </c>
      <c r="V6001" s="18">
        <f t="shared" ref="V6001:W6001" si="2217">SUM(V5980:V6000)</f>
        <v>0</v>
      </c>
      <c r="W6001" s="18">
        <f t="shared" si="2217"/>
        <v>0</v>
      </c>
      <c r="X6001" s="18">
        <f t="shared" ref="X6001:Y6001" si="2218">SUM(X5980:X6000)</f>
        <v>1119</v>
      </c>
      <c r="Y6001" s="18">
        <f t="shared" si="2218"/>
        <v>0</v>
      </c>
      <c r="Z6001" s="18">
        <v>0</v>
      </c>
      <c r="AA6001" s="18">
        <v>1</v>
      </c>
      <c r="AB6001" s="18">
        <v>1</v>
      </c>
      <c r="AC6001" s="18"/>
      <c r="AD6001" s="18"/>
      <c r="AE6001" s="18"/>
      <c r="AF6001" s="18"/>
      <c r="AG6001" s="107"/>
      <c r="AH6001" s="107"/>
      <c r="AI6001" s="107"/>
      <c r="AJ6001" s="107"/>
      <c r="AK6001" s="107"/>
      <c r="AL6001" s="107"/>
    </row>
    <row r="6002" spans="1:38" ht="15.75" customHeight="1" thickBot="1">
      <c r="A6002" s="660" t="s">
        <v>330</v>
      </c>
      <c r="B6002" s="661"/>
      <c r="C6002" s="661"/>
      <c r="D6002" s="661"/>
      <c r="E6002" s="661"/>
      <c r="F6002" s="661"/>
      <c r="G6002" s="661"/>
      <c r="H6002" s="661"/>
      <c r="I6002" s="661"/>
      <c r="J6002" s="661"/>
      <c r="K6002" s="661"/>
      <c r="L6002" s="661"/>
      <c r="M6002" s="661"/>
      <c r="N6002" s="661"/>
      <c r="O6002" s="661"/>
      <c r="P6002" s="661"/>
      <c r="Q6002" s="661"/>
      <c r="R6002" s="661"/>
      <c r="S6002" s="661"/>
      <c r="T6002" s="661"/>
      <c r="U6002" s="661"/>
      <c r="V6002" s="661"/>
      <c r="W6002" s="661"/>
      <c r="X6002" s="661"/>
      <c r="Y6002" s="661"/>
      <c r="Z6002" s="661"/>
      <c r="AA6002" s="661"/>
      <c r="AB6002" s="661"/>
      <c r="AC6002" s="661"/>
      <c r="AD6002" s="661"/>
      <c r="AE6002" s="661"/>
      <c r="AF6002" s="662"/>
    </row>
    <row r="6003" spans="1:38" ht="191.25">
      <c r="A6003" s="621">
        <v>1</v>
      </c>
      <c r="B6003" s="937" t="s">
        <v>1985</v>
      </c>
      <c r="C6003" s="938" t="s">
        <v>7682</v>
      </c>
      <c r="D6003" s="938" t="s">
        <v>7678</v>
      </c>
      <c r="E6003" s="935" t="s">
        <v>18854</v>
      </c>
      <c r="F6003" s="119" t="s">
        <v>16683</v>
      </c>
      <c r="G6003" s="9"/>
      <c r="H6003" s="9"/>
      <c r="I6003" s="9"/>
      <c r="J6003" s="629" t="s">
        <v>1315</v>
      </c>
      <c r="K6003" s="9"/>
      <c r="L6003" s="123" t="s">
        <v>51</v>
      </c>
      <c r="M6003" s="649"/>
      <c r="N6003" s="9"/>
      <c r="O6003" s="123">
        <v>0</v>
      </c>
      <c r="P6003" s="123">
        <v>0</v>
      </c>
      <c r="Q6003" s="123">
        <v>0</v>
      </c>
      <c r="R6003" s="123">
        <v>0</v>
      </c>
      <c r="S6003" s="123">
        <v>0</v>
      </c>
      <c r="T6003" s="123">
        <v>0</v>
      </c>
      <c r="U6003" s="123">
        <v>0</v>
      </c>
      <c r="V6003" s="123">
        <v>0</v>
      </c>
      <c r="W6003" s="123">
        <v>0</v>
      </c>
      <c r="X6003" s="939">
        <v>24</v>
      </c>
      <c r="Y6003" s="123">
        <v>0</v>
      </c>
      <c r="Z6003" s="123" t="s">
        <v>51</v>
      </c>
      <c r="AA6003" s="69" t="s">
        <v>7673</v>
      </c>
      <c r="AB6003" s="119" t="s">
        <v>42</v>
      </c>
      <c r="AC6003" s="159" t="s">
        <v>7674</v>
      </c>
      <c r="AD6003" s="159" t="s">
        <v>7675</v>
      </c>
      <c r="AE6003" s="159" t="s">
        <v>7676</v>
      </c>
      <c r="AF6003" s="163" t="s">
        <v>7677</v>
      </c>
    </row>
    <row r="6004" spans="1:38" ht="165.75" customHeight="1">
      <c r="A6004" s="621">
        <v>2</v>
      </c>
      <c r="B6004" s="937" t="s">
        <v>7679</v>
      </c>
      <c r="C6004" s="938" t="s">
        <v>7682</v>
      </c>
      <c r="D6004" s="938" t="s">
        <v>7680</v>
      </c>
      <c r="E6004" s="935" t="s">
        <v>18855</v>
      </c>
      <c r="F6004" s="9"/>
      <c r="G6004" s="9"/>
      <c r="H6004" s="9"/>
      <c r="I6004" s="9"/>
      <c r="J6004" s="9"/>
      <c r="K6004" s="9"/>
      <c r="L6004" s="123" t="s">
        <v>51</v>
      </c>
      <c r="M6004" s="649"/>
      <c r="N6004" s="9"/>
      <c r="O6004" s="123">
        <v>0</v>
      </c>
      <c r="P6004" s="123">
        <v>0</v>
      </c>
      <c r="Q6004" s="123">
        <v>0</v>
      </c>
      <c r="R6004" s="123">
        <v>0</v>
      </c>
      <c r="S6004" s="123">
        <v>0</v>
      </c>
      <c r="T6004" s="123">
        <v>0</v>
      </c>
      <c r="U6004" s="123">
        <v>0</v>
      </c>
      <c r="V6004" s="123">
        <v>0</v>
      </c>
      <c r="W6004" s="123">
        <v>0</v>
      </c>
      <c r="X6004" s="939">
        <v>0</v>
      </c>
      <c r="Y6004" s="123">
        <v>0</v>
      </c>
      <c r="Z6004" s="123" t="s">
        <v>51</v>
      </c>
      <c r="AA6004" s="123" t="s">
        <v>5289</v>
      </c>
      <c r="AB6004" s="123" t="s">
        <v>5289</v>
      </c>
      <c r="AC6004" s="164" t="s">
        <v>5289</v>
      </c>
      <c r="AD6004" s="164" t="s">
        <v>5289</v>
      </c>
      <c r="AE6004" s="164" t="s">
        <v>5289</v>
      </c>
      <c r="AF6004" s="165" t="s">
        <v>5289</v>
      </c>
    </row>
    <row r="6005" spans="1:38" s="44" customFormat="1" ht="15.75" customHeight="1" thickBot="1">
      <c r="A6005" s="18"/>
      <c r="B6005" s="18">
        <v>2</v>
      </c>
      <c r="C6005" s="18"/>
      <c r="D6005" s="18">
        <v>2</v>
      </c>
      <c r="E6005" s="18">
        <v>2</v>
      </c>
      <c r="F6005" s="18"/>
      <c r="G6005" s="18"/>
      <c r="H6005" s="18">
        <v>0</v>
      </c>
      <c r="I6005" s="18"/>
      <c r="J6005" s="18">
        <v>0</v>
      </c>
      <c r="K6005" s="18">
        <v>0</v>
      </c>
      <c r="L6005" s="18">
        <v>0</v>
      </c>
      <c r="M6005" s="200"/>
      <c r="N6005" s="18">
        <f t="shared" ref="N6005:O6005" si="2219">SUM(N6003:N6004)</f>
        <v>0</v>
      </c>
      <c r="O6005" s="18">
        <f t="shared" si="2219"/>
        <v>0</v>
      </c>
      <c r="P6005" s="18">
        <f t="shared" ref="P6005:Q6005" si="2220">SUM(P6003:P6004)</f>
        <v>0</v>
      </c>
      <c r="Q6005" s="18">
        <f t="shared" si="2220"/>
        <v>0</v>
      </c>
      <c r="R6005" s="18">
        <f t="shared" ref="R6005" si="2221">SUM(R6003:R6004)</f>
        <v>0</v>
      </c>
      <c r="S6005" s="18">
        <f t="shared" ref="S6005" si="2222">SUM(S6003:S6004)</f>
        <v>0</v>
      </c>
      <c r="T6005" s="18">
        <f t="shared" ref="T6005:U6005" si="2223">SUM(T6003:T6004)</f>
        <v>0</v>
      </c>
      <c r="U6005" s="18">
        <f t="shared" si="2223"/>
        <v>0</v>
      </c>
      <c r="V6005" s="18">
        <f t="shared" ref="V6005:W6005" si="2224">SUM(V6003:V6004)</f>
        <v>0</v>
      </c>
      <c r="W6005" s="18">
        <f t="shared" si="2224"/>
        <v>0</v>
      </c>
      <c r="X6005" s="18">
        <f t="shared" ref="X6005:Y6005" si="2225">SUM(X6003:X6004)</f>
        <v>24</v>
      </c>
      <c r="Y6005" s="18">
        <f t="shared" si="2225"/>
        <v>0</v>
      </c>
      <c r="Z6005" s="18">
        <v>0</v>
      </c>
      <c r="AA6005" s="18">
        <v>1</v>
      </c>
      <c r="AB6005" s="18">
        <v>0</v>
      </c>
      <c r="AC6005" s="18"/>
      <c r="AD6005" s="18"/>
      <c r="AE6005" s="18"/>
      <c r="AF6005" s="18"/>
      <c r="AG6005" s="107"/>
      <c r="AH6005" s="107"/>
      <c r="AI6005" s="107"/>
      <c r="AJ6005" s="107"/>
      <c r="AK6005" s="107"/>
      <c r="AL6005" s="107"/>
    </row>
    <row r="6006" spans="1:38" ht="15.75" customHeight="1" thickBot="1">
      <c r="A6006" s="660" t="s">
        <v>331</v>
      </c>
      <c r="B6006" s="661"/>
      <c r="C6006" s="661"/>
      <c r="D6006" s="661"/>
      <c r="E6006" s="661"/>
      <c r="F6006" s="661"/>
      <c r="G6006" s="661"/>
      <c r="H6006" s="661"/>
      <c r="I6006" s="661"/>
      <c r="J6006" s="661"/>
      <c r="K6006" s="661"/>
      <c r="L6006" s="661"/>
      <c r="M6006" s="661"/>
      <c r="N6006" s="661"/>
      <c r="O6006" s="661"/>
      <c r="P6006" s="661"/>
      <c r="Q6006" s="661"/>
      <c r="R6006" s="661"/>
      <c r="S6006" s="661"/>
      <c r="T6006" s="661"/>
      <c r="U6006" s="661"/>
      <c r="V6006" s="661"/>
      <c r="W6006" s="661"/>
      <c r="X6006" s="661"/>
      <c r="Y6006" s="661"/>
      <c r="Z6006" s="661"/>
      <c r="AA6006" s="661"/>
      <c r="AB6006" s="661"/>
      <c r="AC6006" s="661"/>
      <c r="AD6006" s="661"/>
      <c r="AE6006" s="661"/>
      <c r="AF6006" s="662"/>
    </row>
    <row r="6007" spans="1:38" ht="341.25" customHeight="1">
      <c r="A6007" s="621">
        <v>1</v>
      </c>
      <c r="B6007" s="68" t="s">
        <v>550</v>
      </c>
      <c r="C6007" s="68" t="s">
        <v>7714</v>
      </c>
      <c r="D6007" s="68" t="s">
        <v>7683</v>
      </c>
      <c r="E6007" s="123" t="s">
        <v>16854</v>
      </c>
      <c r="F6007" s="123" t="s">
        <v>19012</v>
      </c>
      <c r="G6007" s="123" t="s">
        <v>51</v>
      </c>
      <c r="H6007" s="622">
        <v>3</v>
      </c>
      <c r="I6007" s="623" t="s">
        <v>16671</v>
      </c>
      <c r="J6007" s="438" t="s">
        <v>18563</v>
      </c>
      <c r="K6007" s="123" t="s">
        <v>51</v>
      </c>
      <c r="L6007" s="123" t="s">
        <v>54</v>
      </c>
      <c r="M6007" s="4" t="s">
        <v>13460</v>
      </c>
      <c r="N6007" s="123">
        <v>0</v>
      </c>
      <c r="O6007" s="123">
        <v>0</v>
      </c>
      <c r="P6007" s="123">
        <v>0</v>
      </c>
      <c r="Q6007" s="123">
        <v>0</v>
      </c>
      <c r="R6007" s="123">
        <v>0</v>
      </c>
      <c r="S6007" s="123">
        <v>0</v>
      </c>
      <c r="T6007" s="123">
        <v>0</v>
      </c>
      <c r="U6007" s="123">
        <v>0</v>
      </c>
      <c r="V6007" s="123">
        <v>0</v>
      </c>
      <c r="W6007" s="123">
        <v>0</v>
      </c>
      <c r="X6007" s="940">
        <v>21</v>
      </c>
      <c r="Y6007" s="123">
        <v>0</v>
      </c>
      <c r="Z6007" s="123" t="s">
        <v>51</v>
      </c>
      <c r="AA6007" s="68" t="s">
        <v>7819</v>
      </c>
      <c r="AB6007" s="68" t="s">
        <v>18564</v>
      </c>
      <c r="AC6007" s="159" t="s">
        <v>7684</v>
      </c>
      <c r="AD6007" s="159" t="s">
        <v>7685</v>
      </c>
      <c r="AE6007" s="159" t="s">
        <v>7686</v>
      </c>
      <c r="AF6007" s="163" t="s">
        <v>7687</v>
      </c>
    </row>
    <row r="6008" spans="1:38" ht="63.75">
      <c r="A6008" s="621">
        <v>2</v>
      </c>
      <c r="B6008" s="121" t="s">
        <v>7688</v>
      </c>
      <c r="C6008" s="121" t="s">
        <v>7714</v>
      </c>
      <c r="D6008" s="121" t="s">
        <v>7689</v>
      </c>
      <c r="E6008" s="123" t="s">
        <v>54</v>
      </c>
      <c r="F6008" s="123" t="s">
        <v>51</v>
      </c>
      <c r="G6008" s="9"/>
      <c r="H6008" s="9"/>
      <c r="I6008" s="9"/>
      <c r="J6008" s="9"/>
      <c r="K6008" s="9"/>
      <c r="L6008" s="123" t="s">
        <v>51</v>
      </c>
      <c r="M6008" s="649"/>
      <c r="N6008" s="9"/>
      <c r="O6008" s="123">
        <v>0</v>
      </c>
      <c r="P6008" s="123">
        <v>0</v>
      </c>
      <c r="Q6008" s="123">
        <v>0</v>
      </c>
      <c r="R6008" s="123">
        <v>0</v>
      </c>
      <c r="S6008" s="123">
        <v>0</v>
      </c>
      <c r="T6008" s="123">
        <v>0</v>
      </c>
      <c r="U6008" s="123">
        <v>0</v>
      </c>
      <c r="V6008" s="123">
        <v>0</v>
      </c>
      <c r="W6008" s="123">
        <v>0</v>
      </c>
      <c r="X6008" s="940">
        <v>1</v>
      </c>
      <c r="Y6008" s="123">
        <v>0</v>
      </c>
      <c r="Z6008" s="123" t="s">
        <v>51</v>
      </c>
      <c r="AA6008" s="123" t="s">
        <v>5289</v>
      </c>
      <c r="AB6008" s="123" t="s">
        <v>5289</v>
      </c>
      <c r="AC6008" s="164" t="s">
        <v>5289</v>
      </c>
      <c r="AD6008" s="164" t="s">
        <v>5289</v>
      </c>
      <c r="AE6008" s="164" t="s">
        <v>5289</v>
      </c>
      <c r="AF6008" s="133" t="s">
        <v>5289</v>
      </c>
    </row>
    <row r="6009" spans="1:38" ht="63.75">
      <c r="A6009" s="621">
        <v>3</v>
      </c>
      <c r="B6009" s="4" t="s">
        <v>747</v>
      </c>
      <c r="C6009" s="121" t="s">
        <v>7714</v>
      </c>
      <c r="D6009" s="4" t="s">
        <v>7690</v>
      </c>
      <c r="E6009" s="123" t="s">
        <v>54</v>
      </c>
      <c r="F6009" s="123" t="s">
        <v>51</v>
      </c>
      <c r="G6009" s="9"/>
      <c r="H6009" s="9"/>
      <c r="I6009" s="9"/>
      <c r="J6009" s="9"/>
      <c r="K6009" s="9"/>
      <c r="L6009" s="123" t="s">
        <v>51</v>
      </c>
      <c r="M6009" s="649"/>
      <c r="N6009" s="9"/>
      <c r="O6009" s="123">
        <v>0</v>
      </c>
      <c r="P6009" s="123">
        <v>0</v>
      </c>
      <c r="Q6009" s="123">
        <v>0</v>
      </c>
      <c r="R6009" s="123">
        <v>0</v>
      </c>
      <c r="S6009" s="123">
        <v>0</v>
      </c>
      <c r="T6009" s="123">
        <v>0</v>
      </c>
      <c r="U6009" s="123">
        <v>0</v>
      </c>
      <c r="V6009" s="123">
        <v>0</v>
      </c>
      <c r="W6009" s="123">
        <v>0</v>
      </c>
      <c r="X6009" s="940">
        <v>58</v>
      </c>
      <c r="Y6009" s="123">
        <v>0</v>
      </c>
      <c r="Z6009" s="123" t="s">
        <v>51</v>
      </c>
      <c r="AA6009" s="123" t="s">
        <v>5289</v>
      </c>
      <c r="AB6009" s="123" t="s">
        <v>5289</v>
      </c>
      <c r="AC6009" s="164" t="s">
        <v>5289</v>
      </c>
      <c r="AD6009" s="164" t="s">
        <v>5289</v>
      </c>
      <c r="AE6009" s="164" t="s">
        <v>5289</v>
      </c>
      <c r="AF6009" s="133" t="s">
        <v>5289</v>
      </c>
    </row>
    <row r="6010" spans="1:38" ht="140.25">
      <c r="A6010" s="621">
        <v>4</v>
      </c>
      <c r="B6010" s="4" t="s">
        <v>7691</v>
      </c>
      <c r="C6010" s="121" t="s">
        <v>7714</v>
      </c>
      <c r="D6010" s="4" t="s">
        <v>7692</v>
      </c>
      <c r="E6010" s="123" t="s">
        <v>16854</v>
      </c>
      <c r="F6010" s="123" t="s">
        <v>19012</v>
      </c>
      <c r="G6010" s="123" t="s">
        <v>51</v>
      </c>
      <c r="H6010" s="622">
        <v>3</v>
      </c>
      <c r="I6010" s="623" t="s">
        <v>16671</v>
      </c>
      <c r="J6010" s="9"/>
      <c r="K6010" s="9"/>
      <c r="L6010" s="123" t="s">
        <v>54</v>
      </c>
      <c r="M6010" s="4" t="s">
        <v>13120</v>
      </c>
      <c r="N6010" s="123">
        <v>0</v>
      </c>
      <c r="O6010" s="123">
        <v>0</v>
      </c>
      <c r="P6010" s="123">
        <v>0</v>
      </c>
      <c r="Q6010" s="123">
        <v>0</v>
      </c>
      <c r="R6010" s="123">
        <v>0</v>
      </c>
      <c r="S6010" s="123">
        <v>0</v>
      </c>
      <c r="T6010" s="123">
        <v>0</v>
      </c>
      <c r="U6010" s="123">
        <v>0</v>
      </c>
      <c r="V6010" s="123">
        <v>0</v>
      </c>
      <c r="W6010" s="123">
        <v>0</v>
      </c>
      <c r="X6010" s="940">
        <v>0</v>
      </c>
      <c r="Y6010" s="123">
        <v>0</v>
      </c>
      <c r="Z6010" s="123" t="s">
        <v>51</v>
      </c>
      <c r="AA6010" s="123" t="s">
        <v>5289</v>
      </c>
      <c r="AB6010" s="123" t="s">
        <v>5289</v>
      </c>
      <c r="AC6010" s="164" t="s">
        <v>5289</v>
      </c>
      <c r="AD6010" s="164" t="s">
        <v>5289</v>
      </c>
      <c r="AE6010" s="164" t="s">
        <v>5289</v>
      </c>
      <c r="AF6010" s="133" t="s">
        <v>5289</v>
      </c>
    </row>
    <row r="6011" spans="1:38" ht="140.25">
      <c r="A6011" s="621">
        <v>5</v>
      </c>
      <c r="B6011" s="4" t="s">
        <v>7616</v>
      </c>
      <c r="C6011" s="121" t="s">
        <v>7714</v>
      </c>
      <c r="D6011" s="4" t="s">
        <v>7693</v>
      </c>
      <c r="E6011" s="123" t="s">
        <v>16854</v>
      </c>
      <c r="F6011" s="123" t="s">
        <v>19012</v>
      </c>
      <c r="G6011" s="123" t="s">
        <v>51</v>
      </c>
      <c r="H6011" s="622">
        <v>3</v>
      </c>
      <c r="I6011" s="623" t="s">
        <v>16671</v>
      </c>
      <c r="J6011" s="9"/>
      <c r="K6011" s="9"/>
      <c r="L6011" s="123" t="s">
        <v>54</v>
      </c>
      <c r="M6011" s="4" t="s">
        <v>13463</v>
      </c>
      <c r="N6011" s="123">
        <v>0</v>
      </c>
      <c r="O6011" s="123">
        <v>0</v>
      </c>
      <c r="P6011" s="123">
        <v>0</v>
      </c>
      <c r="Q6011" s="123">
        <v>0</v>
      </c>
      <c r="R6011" s="123">
        <v>0</v>
      </c>
      <c r="S6011" s="123">
        <v>0</v>
      </c>
      <c r="T6011" s="123">
        <v>0</v>
      </c>
      <c r="U6011" s="123">
        <v>0</v>
      </c>
      <c r="V6011" s="123">
        <v>0</v>
      </c>
      <c r="W6011" s="123">
        <v>0</v>
      </c>
      <c r="X6011" s="940">
        <v>0</v>
      </c>
      <c r="Y6011" s="123">
        <v>0</v>
      </c>
      <c r="Z6011" s="123" t="s">
        <v>51</v>
      </c>
      <c r="AA6011" s="123" t="s">
        <v>5289</v>
      </c>
      <c r="AB6011" s="123" t="s">
        <v>5289</v>
      </c>
      <c r="AC6011" s="164" t="s">
        <v>5289</v>
      </c>
      <c r="AD6011" s="164" t="s">
        <v>5289</v>
      </c>
      <c r="AE6011" s="164" t="s">
        <v>5289</v>
      </c>
      <c r="AF6011" s="133" t="s">
        <v>5289</v>
      </c>
    </row>
    <row r="6012" spans="1:38" ht="140.25">
      <c r="A6012" s="621">
        <v>6</v>
      </c>
      <c r="B6012" s="4" t="s">
        <v>7694</v>
      </c>
      <c r="C6012" s="121" t="s">
        <v>7714</v>
      </c>
      <c r="D6012" s="4" t="s">
        <v>7695</v>
      </c>
      <c r="E6012" s="123" t="s">
        <v>16854</v>
      </c>
      <c r="F6012" s="123" t="s">
        <v>51</v>
      </c>
      <c r="G6012" s="9"/>
      <c r="H6012" s="9"/>
      <c r="I6012" s="9"/>
      <c r="J6012" s="9"/>
      <c r="K6012" s="9"/>
      <c r="L6012" s="123" t="s">
        <v>51</v>
      </c>
      <c r="M6012" s="649"/>
      <c r="N6012" s="9"/>
      <c r="O6012" s="123">
        <v>0</v>
      </c>
      <c r="P6012" s="123">
        <v>0</v>
      </c>
      <c r="Q6012" s="123">
        <v>0</v>
      </c>
      <c r="R6012" s="123">
        <v>0</v>
      </c>
      <c r="S6012" s="123">
        <v>0</v>
      </c>
      <c r="T6012" s="123">
        <v>0</v>
      </c>
      <c r="U6012" s="123">
        <v>0</v>
      </c>
      <c r="V6012" s="123">
        <v>0</v>
      </c>
      <c r="W6012" s="123">
        <v>0</v>
      </c>
      <c r="X6012" s="940">
        <v>34</v>
      </c>
      <c r="Y6012" s="123">
        <v>0</v>
      </c>
      <c r="Z6012" s="123" t="s">
        <v>51</v>
      </c>
      <c r="AA6012" s="123" t="s">
        <v>5289</v>
      </c>
      <c r="AB6012" s="123" t="s">
        <v>5289</v>
      </c>
      <c r="AC6012" s="164" t="s">
        <v>5289</v>
      </c>
      <c r="AD6012" s="164" t="s">
        <v>5289</v>
      </c>
      <c r="AE6012" s="164" t="s">
        <v>5289</v>
      </c>
      <c r="AF6012" s="133" t="s">
        <v>5289</v>
      </c>
    </row>
    <row r="6013" spans="1:38" ht="76.5" customHeight="1">
      <c r="A6013" s="621">
        <v>7</v>
      </c>
      <c r="B6013" s="4" t="s">
        <v>7696</v>
      </c>
      <c r="C6013" s="121" t="s">
        <v>7714</v>
      </c>
      <c r="D6013" s="4" t="s">
        <v>7697</v>
      </c>
      <c r="E6013" s="123" t="s">
        <v>54</v>
      </c>
      <c r="F6013" s="123" t="s">
        <v>19012</v>
      </c>
      <c r="G6013" s="123" t="s">
        <v>51</v>
      </c>
      <c r="H6013" s="622">
        <v>3</v>
      </c>
      <c r="I6013" s="623" t="s">
        <v>16671</v>
      </c>
      <c r="J6013" s="9"/>
      <c r="K6013" s="9"/>
      <c r="L6013" s="123" t="s">
        <v>54</v>
      </c>
      <c r="M6013" s="4" t="s">
        <v>13464</v>
      </c>
      <c r="N6013" s="123">
        <v>0</v>
      </c>
      <c r="O6013" s="123">
        <v>0</v>
      </c>
      <c r="P6013" s="123">
        <v>0</v>
      </c>
      <c r="Q6013" s="123">
        <v>0</v>
      </c>
      <c r="R6013" s="123">
        <v>0</v>
      </c>
      <c r="S6013" s="123">
        <v>0</v>
      </c>
      <c r="T6013" s="123">
        <v>0</v>
      </c>
      <c r="U6013" s="123">
        <v>0</v>
      </c>
      <c r="V6013" s="123">
        <v>0</v>
      </c>
      <c r="W6013" s="123">
        <v>0</v>
      </c>
      <c r="X6013" s="940">
        <v>14</v>
      </c>
      <c r="Y6013" s="123">
        <v>0</v>
      </c>
      <c r="Z6013" s="123" t="s">
        <v>51</v>
      </c>
      <c r="AA6013" s="123" t="s">
        <v>5289</v>
      </c>
      <c r="AB6013" s="123" t="s">
        <v>5289</v>
      </c>
      <c r="AC6013" s="164" t="s">
        <v>5289</v>
      </c>
      <c r="AD6013" s="164" t="s">
        <v>5289</v>
      </c>
      <c r="AE6013" s="164" t="s">
        <v>5289</v>
      </c>
      <c r="AF6013" s="133" t="s">
        <v>5289</v>
      </c>
    </row>
    <row r="6014" spans="1:38" ht="140.25">
      <c r="A6014" s="621">
        <v>8</v>
      </c>
      <c r="B6014" s="4" t="s">
        <v>7698</v>
      </c>
      <c r="C6014" s="121" t="s">
        <v>7714</v>
      </c>
      <c r="D6014" s="4" t="s">
        <v>7699</v>
      </c>
      <c r="E6014" s="123" t="s">
        <v>16854</v>
      </c>
      <c r="F6014" s="123" t="s">
        <v>51</v>
      </c>
      <c r="G6014" s="9"/>
      <c r="H6014" s="9"/>
      <c r="I6014" s="9"/>
      <c r="J6014" s="9"/>
      <c r="K6014" s="9"/>
      <c r="L6014" s="123" t="s">
        <v>54</v>
      </c>
      <c r="M6014" s="4" t="s">
        <v>13014</v>
      </c>
      <c r="N6014" s="123">
        <v>0</v>
      </c>
      <c r="O6014" s="123">
        <v>0</v>
      </c>
      <c r="P6014" s="123">
        <v>0</v>
      </c>
      <c r="Q6014" s="123">
        <v>0</v>
      </c>
      <c r="R6014" s="123">
        <v>0</v>
      </c>
      <c r="S6014" s="123">
        <v>0</v>
      </c>
      <c r="T6014" s="123">
        <v>0</v>
      </c>
      <c r="U6014" s="123">
        <v>0</v>
      </c>
      <c r="V6014" s="123">
        <v>0</v>
      </c>
      <c r="W6014" s="123">
        <v>0</v>
      </c>
      <c r="X6014" s="940">
        <v>0</v>
      </c>
      <c r="Y6014" s="123">
        <v>0</v>
      </c>
      <c r="Z6014" s="123" t="s">
        <v>51</v>
      </c>
      <c r="AA6014" s="123" t="s">
        <v>5289</v>
      </c>
      <c r="AB6014" s="123" t="s">
        <v>5289</v>
      </c>
      <c r="AC6014" s="164" t="s">
        <v>5289</v>
      </c>
      <c r="AD6014" s="164" t="s">
        <v>5289</v>
      </c>
      <c r="AE6014" s="164" t="s">
        <v>5289</v>
      </c>
      <c r="AF6014" s="133" t="s">
        <v>5289</v>
      </c>
    </row>
    <row r="6015" spans="1:38" ht="216.75">
      <c r="A6015" s="621">
        <v>9</v>
      </c>
      <c r="B6015" s="4" t="s">
        <v>145</v>
      </c>
      <c r="C6015" s="121" t="s">
        <v>7714</v>
      </c>
      <c r="D6015" s="4" t="s">
        <v>7700</v>
      </c>
      <c r="E6015" s="123" t="s">
        <v>16854</v>
      </c>
      <c r="F6015" s="123" t="s">
        <v>19012</v>
      </c>
      <c r="G6015" s="123" t="s">
        <v>51</v>
      </c>
      <c r="H6015" s="622">
        <v>3</v>
      </c>
      <c r="I6015" s="623" t="s">
        <v>16671</v>
      </c>
      <c r="J6015" s="9"/>
      <c r="K6015" s="9"/>
      <c r="L6015" s="123" t="s">
        <v>54</v>
      </c>
      <c r="M6015" s="627" t="s">
        <v>13465</v>
      </c>
      <c r="N6015" s="123">
        <v>0</v>
      </c>
      <c r="O6015" s="123">
        <v>0</v>
      </c>
      <c r="P6015" s="123">
        <v>0</v>
      </c>
      <c r="Q6015" s="123">
        <v>0</v>
      </c>
      <c r="R6015" s="123">
        <v>0</v>
      </c>
      <c r="S6015" s="123">
        <v>0</v>
      </c>
      <c r="T6015" s="123">
        <v>0</v>
      </c>
      <c r="U6015" s="123">
        <v>0</v>
      </c>
      <c r="V6015" s="123">
        <v>0</v>
      </c>
      <c r="W6015" s="123">
        <v>0</v>
      </c>
      <c r="X6015" s="940">
        <v>2</v>
      </c>
      <c r="Y6015" s="123">
        <v>0</v>
      </c>
      <c r="Z6015" s="123" t="s">
        <v>51</v>
      </c>
      <c r="AA6015" s="123" t="s">
        <v>5289</v>
      </c>
      <c r="AB6015" s="123" t="s">
        <v>5289</v>
      </c>
      <c r="AC6015" s="164" t="s">
        <v>5289</v>
      </c>
      <c r="AD6015" s="164" t="s">
        <v>5289</v>
      </c>
      <c r="AE6015" s="164" t="s">
        <v>5289</v>
      </c>
      <c r="AF6015" s="133" t="s">
        <v>5289</v>
      </c>
    </row>
    <row r="6016" spans="1:38" ht="140.25">
      <c r="A6016" s="621">
        <v>10</v>
      </c>
      <c r="B6016" s="4" t="s">
        <v>7701</v>
      </c>
      <c r="C6016" s="121" t="s">
        <v>7714</v>
      </c>
      <c r="D6016" s="4" t="s">
        <v>7702</v>
      </c>
      <c r="E6016" s="123" t="s">
        <v>16854</v>
      </c>
      <c r="F6016" s="123" t="s">
        <v>19012</v>
      </c>
      <c r="G6016" s="123" t="s">
        <v>51</v>
      </c>
      <c r="H6016" s="622">
        <v>3</v>
      </c>
      <c r="I6016" s="623" t="s">
        <v>16671</v>
      </c>
      <c r="J6016" s="9"/>
      <c r="K6016" s="9"/>
      <c r="L6016" s="123" t="s">
        <v>51</v>
      </c>
      <c r="M6016" s="649"/>
      <c r="N6016" s="9"/>
      <c r="O6016" s="123">
        <v>0</v>
      </c>
      <c r="P6016" s="123">
        <v>0</v>
      </c>
      <c r="Q6016" s="123">
        <v>0</v>
      </c>
      <c r="R6016" s="123">
        <v>0</v>
      </c>
      <c r="S6016" s="123">
        <v>0</v>
      </c>
      <c r="T6016" s="123">
        <v>0</v>
      </c>
      <c r="U6016" s="123">
        <v>0</v>
      </c>
      <c r="V6016" s="123">
        <v>0</v>
      </c>
      <c r="W6016" s="123">
        <v>0</v>
      </c>
      <c r="X6016" s="940">
        <v>3</v>
      </c>
      <c r="Y6016" s="123">
        <v>0</v>
      </c>
      <c r="Z6016" s="123" t="s">
        <v>51</v>
      </c>
      <c r="AA6016" s="123" t="s">
        <v>5289</v>
      </c>
      <c r="AB6016" s="123" t="s">
        <v>5289</v>
      </c>
      <c r="AC6016" s="164" t="s">
        <v>5289</v>
      </c>
      <c r="AD6016" s="164" t="s">
        <v>5289</v>
      </c>
      <c r="AE6016" s="164" t="s">
        <v>5289</v>
      </c>
      <c r="AF6016" s="133" t="s">
        <v>5289</v>
      </c>
    </row>
    <row r="6017" spans="1:38" ht="140.25">
      <c r="A6017" s="621">
        <v>11</v>
      </c>
      <c r="B6017" s="4" t="s">
        <v>7703</v>
      </c>
      <c r="C6017" s="121" t="s">
        <v>7714</v>
      </c>
      <c r="D6017" s="4" t="s">
        <v>7704</v>
      </c>
      <c r="E6017" s="123" t="s">
        <v>16854</v>
      </c>
      <c r="F6017" s="123" t="s">
        <v>19012</v>
      </c>
      <c r="G6017" s="123" t="s">
        <v>51</v>
      </c>
      <c r="H6017" s="622">
        <v>3</v>
      </c>
      <c r="I6017" s="623" t="s">
        <v>16671</v>
      </c>
      <c r="J6017" s="9"/>
      <c r="K6017" s="9"/>
      <c r="L6017" s="123" t="s">
        <v>54</v>
      </c>
      <c r="M6017" s="4" t="s">
        <v>13466</v>
      </c>
      <c r="N6017" s="629">
        <v>0</v>
      </c>
      <c r="O6017" s="123">
        <v>0</v>
      </c>
      <c r="P6017" s="123">
        <v>0</v>
      </c>
      <c r="Q6017" s="123">
        <v>0</v>
      </c>
      <c r="R6017" s="123">
        <v>0</v>
      </c>
      <c r="S6017" s="123">
        <v>0</v>
      </c>
      <c r="T6017" s="123">
        <v>0</v>
      </c>
      <c r="U6017" s="123">
        <v>0</v>
      </c>
      <c r="V6017" s="123">
        <v>0</v>
      </c>
      <c r="W6017" s="123">
        <v>0</v>
      </c>
      <c r="X6017" s="940">
        <v>7</v>
      </c>
      <c r="Y6017" s="123">
        <v>0</v>
      </c>
      <c r="Z6017" s="123" t="s">
        <v>51</v>
      </c>
      <c r="AA6017" s="123" t="s">
        <v>5289</v>
      </c>
      <c r="AB6017" s="123" t="s">
        <v>5289</v>
      </c>
      <c r="AC6017" s="164" t="s">
        <v>5289</v>
      </c>
      <c r="AD6017" s="164" t="s">
        <v>5289</v>
      </c>
      <c r="AE6017" s="164" t="s">
        <v>5289</v>
      </c>
      <c r="AF6017" s="133" t="s">
        <v>5289</v>
      </c>
    </row>
    <row r="6018" spans="1:38" ht="140.25">
      <c r="A6018" s="621">
        <v>12</v>
      </c>
      <c r="B6018" s="4" t="s">
        <v>7705</v>
      </c>
      <c r="C6018" s="121" t="s">
        <v>7714</v>
      </c>
      <c r="D6018" s="4" t="s">
        <v>7706</v>
      </c>
      <c r="E6018" s="123" t="s">
        <v>16854</v>
      </c>
      <c r="F6018" s="123" t="s">
        <v>51</v>
      </c>
      <c r="G6018" s="9"/>
      <c r="H6018" s="9"/>
      <c r="I6018" s="9"/>
      <c r="J6018" s="9"/>
      <c r="K6018" s="9"/>
      <c r="L6018" s="123" t="s">
        <v>51</v>
      </c>
      <c r="M6018" s="649"/>
      <c r="N6018" s="9"/>
      <c r="O6018" s="123">
        <v>0</v>
      </c>
      <c r="P6018" s="123">
        <v>0</v>
      </c>
      <c r="Q6018" s="123">
        <v>0</v>
      </c>
      <c r="R6018" s="123">
        <v>0</v>
      </c>
      <c r="S6018" s="123">
        <v>0</v>
      </c>
      <c r="T6018" s="123">
        <v>0</v>
      </c>
      <c r="U6018" s="123">
        <v>0</v>
      </c>
      <c r="V6018" s="123">
        <v>0</v>
      </c>
      <c r="W6018" s="123">
        <v>0</v>
      </c>
      <c r="X6018" s="940">
        <v>6</v>
      </c>
      <c r="Y6018" s="123">
        <v>0</v>
      </c>
      <c r="Z6018" s="123" t="s">
        <v>51</v>
      </c>
      <c r="AA6018" s="123" t="s">
        <v>5289</v>
      </c>
      <c r="AB6018" s="123" t="s">
        <v>5289</v>
      </c>
      <c r="AC6018" s="164" t="s">
        <v>5289</v>
      </c>
      <c r="AD6018" s="164" t="s">
        <v>5289</v>
      </c>
      <c r="AE6018" s="164" t="s">
        <v>5289</v>
      </c>
      <c r="AF6018" s="133" t="s">
        <v>5289</v>
      </c>
    </row>
    <row r="6019" spans="1:38" ht="140.25">
      <c r="A6019" s="621">
        <v>13</v>
      </c>
      <c r="B6019" s="4" t="s">
        <v>125</v>
      </c>
      <c r="C6019" s="121" t="s">
        <v>7714</v>
      </c>
      <c r="D6019" s="4" t="s">
        <v>7707</v>
      </c>
      <c r="E6019" s="123" t="s">
        <v>16854</v>
      </c>
      <c r="F6019" s="123" t="s">
        <v>19012</v>
      </c>
      <c r="G6019" s="123" t="s">
        <v>51</v>
      </c>
      <c r="H6019" s="622">
        <v>3</v>
      </c>
      <c r="I6019" s="623" t="s">
        <v>16671</v>
      </c>
      <c r="J6019" s="9"/>
      <c r="K6019" s="9"/>
      <c r="L6019" s="123" t="s">
        <v>51</v>
      </c>
      <c r="M6019" s="649"/>
      <c r="N6019" s="9"/>
      <c r="O6019" s="123">
        <v>0</v>
      </c>
      <c r="P6019" s="123">
        <v>0</v>
      </c>
      <c r="Q6019" s="123">
        <v>0</v>
      </c>
      <c r="R6019" s="123">
        <v>0</v>
      </c>
      <c r="S6019" s="123">
        <v>0</v>
      </c>
      <c r="T6019" s="123">
        <v>0</v>
      </c>
      <c r="U6019" s="123">
        <v>0</v>
      </c>
      <c r="V6019" s="123">
        <v>0</v>
      </c>
      <c r="W6019" s="123">
        <v>0</v>
      </c>
      <c r="X6019" s="940">
        <v>0</v>
      </c>
      <c r="Y6019" s="123">
        <v>0</v>
      </c>
      <c r="Z6019" s="123" t="s">
        <v>51</v>
      </c>
      <c r="AA6019" s="123" t="s">
        <v>5289</v>
      </c>
      <c r="AB6019" s="123" t="s">
        <v>5289</v>
      </c>
      <c r="AC6019" s="164" t="s">
        <v>5289</v>
      </c>
      <c r="AD6019" s="164" t="s">
        <v>5289</v>
      </c>
      <c r="AE6019" s="164" t="s">
        <v>5289</v>
      </c>
      <c r="AF6019" s="133" t="s">
        <v>5289</v>
      </c>
    </row>
    <row r="6020" spans="1:38" ht="165.75" customHeight="1">
      <c r="A6020" s="621">
        <v>14</v>
      </c>
      <c r="B6020" s="4" t="s">
        <v>7708</v>
      </c>
      <c r="C6020" s="121" t="s">
        <v>7714</v>
      </c>
      <c r="D6020" s="4" t="s">
        <v>7709</v>
      </c>
      <c r="E6020" s="123" t="s">
        <v>16854</v>
      </c>
      <c r="F6020" s="123" t="s">
        <v>19012</v>
      </c>
      <c r="G6020" s="123" t="s">
        <v>51</v>
      </c>
      <c r="H6020" s="622">
        <v>3</v>
      </c>
      <c r="I6020" s="623" t="s">
        <v>16671</v>
      </c>
      <c r="J6020" s="9"/>
      <c r="K6020" s="9"/>
      <c r="L6020" s="123" t="s">
        <v>54</v>
      </c>
      <c r="M6020" s="121" t="s">
        <v>13462</v>
      </c>
      <c r="N6020" s="123">
        <v>0</v>
      </c>
      <c r="O6020" s="123">
        <v>0</v>
      </c>
      <c r="P6020" s="123">
        <v>0</v>
      </c>
      <c r="Q6020" s="123">
        <v>0</v>
      </c>
      <c r="R6020" s="123">
        <v>0</v>
      </c>
      <c r="S6020" s="123">
        <v>0</v>
      </c>
      <c r="T6020" s="123">
        <v>0</v>
      </c>
      <c r="U6020" s="123">
        <v>0</v>
      </c>
      <c r="V6020" s="123">
        <v>0</v>
      </c>
      <c r="W6020" s="123">
        <v>0</v>
      </c>
      <c r="X6020" s="940">
        <v>0</v>
      </c>
      <c r="Y6020" s="123">
        <v>0</v>
      </c>
      <c r="Z6020" s="123" t="s">
        <v>51</v>
      </c>
      <c r="AA6020" s="123" t="s">
        <v>5289</v>
      </c>
      <c r="AB6020" s="123" t="s">
        <v>5289</v>
      </c>
      <c r="AC6020" s="164" t="s">
        <v>5289</v>
      </c>
      <c r="AD6020" s="164" t="s">
        <v>5289</v>
      </c>
      <c r="AE6020" s="164" t="s">
        <v>5289</v>
      </c>
      <c r="AF6020" s="133" t="s">
        <v>5289</v>
      </c>
    </row>
    <row r="6021" spans="1:38" ht="140.25">
      <c r="A6021" s="621">
        <v>15</v>
      </c>
      <c r="B6021" s="4" t="s">
        <v>7710</v>
      </c>
      <c r="C6021" s="121" t="s">
        <v>7714</v>
      </c>
      <c r="D6021" s="4" t="s">
        <v>7711</v>
      </c>
      <c r="E6021" s="123" t="s">
        <v>16854</v>
      </c>
      <c r="F6021" s="123" t="s">
        <v>19012</v>
      </c>
      <c r="G6021" s="123" t="s">
        <v>51</v>
      </c>
      <c r="H6021" s="622">
        <v>3</v>
      </c>
      <c r="I6021" s="623" t="s">
        <v>16671</v>
      </c>
      <c r="J6021" s="9"/>
      <c r="K6021" s="9"/>
      <c r="L6021" s="123" t="s">
        <v>54</v>
      </c>
      <c r="M6021" s="4" t="s">
        <v>13467</v>
      </c>
      <c r="N6021" s="123">
        <v>0</v>
      </c>
      <c r="O6021" s="123">
        <v>0</v>
      </c>
      <c r="P6021" s="123">
        <v>0</v>
      </c>
      <c r="Q6021" s="123">
        <v>0</v>
      </c>
      <c r="R6021" s="123">
        <v>0</v>
      </c>
      <c r="S6021" s="123">
        <v>0</v>
      </c>
      <c r="T6021" s="123">
        <v>0</v>
      </c>
      <c r="U6021" s="123">
        <v>0</v>
      </c>
      <c r="V6021" s="123">
        <v>0</v>
      </c>
      <c r="W6021" s="123">
        <v>0</v>
      </c>
      <c r="X6021" s="941">
        <v>0</v>
      </c>
      <c r="Y6021" s="123">
        <v>0</v>
      </c>
      <c r="Z6021" s="653" t="s">
        <v>51</v>
      </c>
      <c r="AA6021" s="123" t="s">
        <v>5289</v>
      </c>
      <c r="AB6021" s="123" t="s">
        <v>5289</v>
      </c>
      <c r="AC6021" s="164" t="s">
        <v>5289</v>
      </c>
      <c r="AD6021" s="164" t="s">
        <v>5289</v>
      </c>
      <c r="AE6021" s="164" t="s">
        <v>5289</v>
      </c>
      <c r="AF6021" s="133" t="s">
        <v>5289</v>
      </c>
    </row>
    <row r="6022" spans="1:38" ht="140.25">
      <c r="A6022" s="621">
        <v>16</v>
      </c>
      <c r="B6022" s="4" t="s">
        <v>7712</v>
      </c>
      <c r="C6022" s="121" t="s">
        <v>7714</v>
      </c>
      <c r="D6022" s="4" t="s">
        <v>7713</v>
      </c>
      <c r="E6022" s="123" t="s">
        <v>16854</v>
      </c>
      <c r="F6022" s="123" t="s">
        <v>51</v>
      </c>
      <c r="G6022" s="9"/>
      <c r="H6022" s="9"/>
      <c r="I6022" s="9"/>
      <c r="J6022" s="9"/>
      <c r="K6022" s="9"/>
      <c r="L6022" s="123" t="s">
        <v>54</v>
      </c>
      <c r="M6022" s="4" t="s">
        <v>13468</v>
      </c>
      <c r="N6022" s="123">
        <v>0</v>
      </c>
      <c r="O6022" s="123">
        <v>0</v>
      </c>
      <c r="P6022" s="123">
        <v>0</v>
      </c>
      <c r="Q6022" s="123">
        <v>0</v>
      </c>
      <c r="R6022" s="123">
        <v>0</v>
      </c>
      <c r="S6022" s="123">
        <v>0</v>
      </c>
      <c r="T6022" s="123">
        <v>0</v>
      </c>
      <c r="U6022" s="123">
        <v>0</v>
      </c>
      <c r="V6022" s="123">
        <v>0</v>
      </c>
      <c r="W6022" s="123">
        <v>0</v>
      </c>
      <c r="X6022" s="352">
        <v>1</v>
      </c>
      <c r="Y6022" s="123">
        <v>0</v>
      </c>
      <c r="Z6022" s="622" t="s">
        <v>51</v>
      </c>
      <c r="AA6022" s="123" t="s">
        <v>5289</v>
      </c>
      <c r="AB6022" s="123" t="s">
        <v>5289</v>
      </c>
      <c r="AC6022" s="164" t="s">
        <v>5289</v>
      </c>
      <c r="AD6022" s="164" t="s">
        <v>5289</v>
      </c>
      <c r="AE6022" s="164" t="s">
        <v>5289</v>
      </c>
      <c r="AF6022" s="133" t="s">
        <v>5289</v>
      </c>
    </row>
    <row r="6023" spans="1:38" s="44" customFormat="1" ht="38.25" customHeight="1">
      <c r="A6023" s="214">
        <v>17</v>
      </c>
      <c r="B6023" s="4" t="s">
        <v>155</v>
      </c>
      <c r="C6023" s="121" t="s">
        <v>7714</v>
      </c>
      <c r="D6023" s="4" t="s">
        <v>131</v>
      </c>
      <c r="E6023" s="123" t="s">
        <v>51</v>
      </c>
      <c r="F6023" s="123" t="s">
        <v>51</v>
      </c>
      <c r="G6023" s="9"/>
      <c r="H6023" s="9"/>
      <c r="I6023" s="9"/>
      <c r="J6023" s="9"/>
      <c r="K6023" s="9"/>
      <c r="L6023" s="123" t="s">
        <v>51</v>
      </c>
      <c r="M6023" s="9"/>
      <c r="N6023" s="9"/>
      <c r="O6023" s="123">
        <v>0</v>
      </c>
      <c r="P6023" s="123">
        <v>0</v>
      </c>
      <c r="Q6023" s="123">
        <v>0</v>
      </c>
      <c r="R6023" s="123">
        <v>0</v>
      </c>
      <c r="S6023" s="123">
        <v>0</v>
      </c>
      <c r="T6023" s="123">
        <v>0</v>
      </c>
      <c r="U6023" s="123">
        <v>0</v>
      </c>
      <c r="V6023" s="123">
        <v>0</v>
      </c>
      <c r="W6023" s="123">
        <v>0</v>
      </c>
      <c r="X6023" s="366">
        <v>13</v>
      </c>
      <c r="Y6023" s="123">
        <v>0</v>
      </c>
      <c r="Z6023" s="622" t="s">
        <v>51</v>
      </c>
      <c r="AA6023" s="123"/>
      <c r="AB6023" s="123"/>
      <c r="AC6023" s="164"/>
      <c r="AD6023" s="164"/>
      <c r="AE6023" s="164"/>
      <c r="AF6023" s="131"/>
      <c r="AG6023" s="107"/>
      <c r="AH6023" s="107"/>
      <c r="AI6023" s="107"/>
      <c r="AJ6023" s="107"/>
      <c r="AK6023" s="107"/>
      <c r="AL6023" s="107"/>
    </row>
    <row r="6024" spans="1:38" s="44" customFormat="1" ht="114.75">
      <c r="A6024" s="214">
        <v>18</v>
      </c>
      <c r="B6024" s="4" t="s">
        <v>20706</v>
      </c>
      <c r="C6024" s="121" t="s">
        <v>7714</v>
      </c>
      <c r="D6024" s="4" t="s">
        <v>131</v>
      </c>
      <c r="E6024" s="123" t="s">
        <v>51</v>
      </c>
      <c r="F6024" s="123" t="s">
        <v>19012</v>
      </c>
      <c r="G6024" s="123" t="s">
        <v>51</v>
      </c>
      <c r="H6024" s="622">
        <v>3</v>
      </c>
      <c r="I6024" s="623" t="s">
        <v>16671</v>
      </c>
      <c r="J6024" s="9"/>
      <c r="K6024" s="9"/>
      <c r="L6024" s="123" t="s">
        <v>51</v>
      </c>
      <c r="M6024" s="9"/>
      <c r="N6024" s="9"/>
      <c r="O6024" s="123">
        <v>0</v>
      </c>
      <c r="P6024" s="123">
        <v>0</v>
      </c>
      <c r="Q6024" s="123">
        <v>0</v>
      </c>
      <c r="R6024" s="123">
        <v>0</v>
      </c>
      <c r="S6024" s="123">
        <v>0</v>
      </c>
      <c r="T6024" s="123">
        <v>0</v>
      </c>
      <c r="U6024" s="123">
        <v>0</v>
      </c>
      <c r="V6024" s="123">
        <v>0</v>
      </c>
      <c r="W6024" s="123">
        <v>0</v>
      </c>
      <c r="X6024" s="590">
        <v>20</v>
      </c>
      <c r="Y6024" s="123">
        <v>0</v>
      </c>
      <c r="Z6024" s="123" t="s">
        <v>51</v>
      </c>
      <c r="AA6024" s="123"/>
      <c r="AB6024" s="123"/>
      <c r="AC6024" s="164"/>
      <c r="AD6024" s="164"/>
      <c r="AE6024" s="164"/>
      <c r="AF6024" s="131"/>
      <c r="AG6024" s="107"/>
      <c r="AH6024" s="107"/>
      <c r="AI6024" s="107"/>
      <c r="AJ6024" s="107"/>
      <c r="AK6024" s="107"/>
      <c r="AL6024" s="107"/>
    </row>
    <row r="6025" spans="1:38" s="44" customFormat="1" ht="76.5" customHeight="1">
      <c r="A6025" s="214">
        <v>19</v>
      </c>
      <c r="B6025" s="4" t="s">
        <v>20707</v>
      </c>
      <c r="C6025" s="121" t="s">
        <v>7714</v>
      </c>
      <c r="D6025" s="4" t="s">
        <v>131</v>
      </c>
      <c r="E6025" s="123" t="s">
        <v>51</v>
      </c>
      <c r="F6025" s="123" t="s">
        <v>51</v>
      </c>
      <c r="G6025" s="9"/>
      <c r="H6025" s="9"/>
      <c r="I6025" s="9"/>
      <c r="J6025" s="9"/>
      <c r="K6025" s="9"/>
      <c r="L6025" s="123" t="s">
        <v>51</v>
      </c>
      <c r="M6025" s="9"/>
      <c r="N6025" s="9"/>
      <c r="O6025" s="123">
        <v>0</v>
      </c>
      <c r="P6025" s="123">
        <v>0</v>
      </c>
      <c r="Q6025" s="123">
        <v>0</v>
      </c>
      <c r="R6025" s="123">
        <v>0</v>
      </c>
      <c r="S6025" s="123">
        <v>0</v>
      </c>
      <c r="T6025" s="123">
        <v>0</v>
      </c>
      <c r="U6025" s="123">
        <v>0</v>
      </c>
      <c r="V6025" s="123">
        <v>0</v>
      </c>
      <c r="W6025" s="123">
        <v>0</v>
      </c>
      <c r="X6025" s="589">
        <v>7</v>
      </c>
      <c r="Y6025" s="123">
        <v>0</v>
      </c>
      <c r="Z6025" s="123" t="s">
        <v>51</v>
      </c>
      <c r="AA6025" s="123"/>
      <c r="AB6025" s="123"/>
      <c r="AC6025" s="164"/>
      <c r="AD6025" s="164"/>
      <c r="AE6025" s="164"/>
      <c r="AF6025" s="131"/>
      <c r="AG6025" s="107"/>
      <c r="AH6025" s="107"/>
      <c r="AI6025" s="107"/>
      <c r="AJ6025" s="107"/>
      <c r="AK6025" s="107"/>
      <c r="AL6025" s="107"/>
    </row>
    <row r="6026" spans="1:38" s="44" customFormat="1" ht="15.75" customHeight="1" thickBot="1">
      <c r="A6026" s="18"/>
      <c r="B6026" s="18">
        <v>19</v>
      </c>
      <c r="C6026" s="18"/>
      <c r="D6026" s="18">
        <v>16</v>
      </c>
      <c r="E6026" s="18">
        <v>16</v>
      </c>
      <c r="F6026" s="18">
        <v>11</v>
      </c>
      <c r="G6026" s="18">
        <v>0</v>
      </c>
      <c r="H6026" s="18">
        <v>1</v>
      </c>
      <c r="I6026" s="18"/>
      <c r="J6026" s="18">
        <v>1</v>
      </c>
      <c r="K6026" s="18">
        <v>0</v>
      </c>
      <c r="L6026" s="18">
        <v>10</v>
      </c>
      <c r="M6026" s="200"/>
      <c r="N6026" s="18">
        <f t="shared" ref="N6026:O6026" si="2226">SUM(N6007:N6025)</f>
        <v>0</v>
      </c>
      <c r="O6026" s="18">
        <f t="shared" si="2226"/>
        <v>0</v>
      </c>
      <c r="P6026" s="18">
        <f t="shared" ref="P6026:Q6026" si="2227">SUM(P6007:P6025)</f>
        <v>0</v>
      </c>
      <c r="Q6026" s="18">
        <f t="shared" si="2227"/>
        <v>0</v>
      </c>
      <c r="R6026" s="18">
        <f t="shared" ref="R6026" si="2228">SUM(R6007:R6025)</f>
        <v>0</v>
      </c>
      <c r="S6026" s="18">
        <f t="shared" ref="S6026" si="2229">SUM(S6007:S6025)</f>
        <v>0</v>
      </c>
      <c r="T6026" s="18">
        <f t="shared" ref="T6026:U6026" si="2230">SUM(T6007:T6025)</f>
        <v>0</v>
      </c>
      <c r="U6026" s="18">
        <f t="shared" si="2230"/>
        <v>0</v>
      </c>
      <c r="V6026" s="18">
        <f t="shared" ref="V6026:W6026" si="2231">SUM(V6007:V6025)</f>
        <v>0</v>
      </c>
      <c r="W6026" s="18">
        <f t="shared" si="2231"/>
        <v>0</v>
      </c>
      <c r="X6026" s="18">
        <f t="shared" ref="X6026:Y6026" si="2232">SUM(X6007:X6025)</f>
        <v>187</v>
      </c>
      <c r="Y6026" s="18">
        <f t="shared" si="2232"/>
        <v>0</v>
      </c>
      <c r="Z6026" s="18">
        <v>0</v>
      </c>
      <c r="AA6026" s="18">
        <v>1</v>
      </c>
      <c r="AB6026" s="18">
        <v>1</v>
      </c>
      <c r="AC6026" s="18"/>
      <c r="AD6026" s="18"/>
      <c r="AE6026" s="18"/>
      <c r="AF6026" s="18"/>
      <c r="AG6026" s="107"/>
      <c r="AH6026" s="107"/>
      <c r="AI6026" s="107"/>
      <c r="AJ6026" s="107"/>
      <c r="AK6026" s="107"/>
      <c r="AL6026" s="107"/>
    </row>
    <row r="6027" spans="1:38" ht="15.75" customHeight="1" thickBot="1">
      <c r="A6027" s="660" t="s">
        <v>332</v>
      </c>
      <c r="B6027" s="661"/>
      <c r="C6027" s="661"/>
      <c r="D6027" s="661"/>
      <c r="E6027" s="661"/>
      <c r="F6027" s="661"/>
      <c r="G6027" s="661"/>
      <c r="H6027" s="661"/>
      <c r="I6027" s="661"/>
      <c r="J6027" s="661"/>
      <c r="K6027" s="661"/>
      <c r="L6027" s="661"/>
      <c r="M6027" s="661"/>
      <c r="N6027" s="661"/>
      <c r="O6027" s="661"/>
      <c r="P6027" s="661"/>
      <c r="Q6027" s="661"/>
      <c r="R6027" s="661"/>
      <c r="S6027" s="661"/>
      <c r="T6027" s="661"/>
      <c r="U6027" s="661"/>
      <c r="V6027" s="661"/>
      <c r="W6027" s="661"/>
      <c r="X6027" s="661"/>
      <c r="Y6027" s="661"/>
      <c r="Z6027" s="661"/>
      <c r="AA6027" s="661"/>
      <c r="AB6027" s="661"/>
      <c r="AC6027" s="661"/>
      <c r="AD6027" s="661"/>
      <c r="AE6027" s="661"/>
      <c r="AF6027" s="662"/>
      <c r="AG6027" s="1"/>
      <c r="AH6027" s="1"/>
      <c r="AI6027" s="1"/>
      <c r="AJ6027" s="1"/>
      <c r="AK6027" s="1"/>
      <c r="AL6027" s="1"/>
    </row>
    <row r="6028" spans="1:38" ht="293.25">
      <c r="A6028" s="621">
        <v>1</v>
      </c>
      <c r="B6028" s="68" t="s">
        <v>7715</v>
      </c>
      <c r="C6028" s="68" t="s">
        <v>7745</v>
      </c>
      <c r="D6028" s="68" t="s">
        <v>7716</v>
      </c>
      <c r="E6028" s="443" t="s">
        <v>16855</v>
      </c>
      <c r="F6028" s="123" t="s">
        <v>16683</v>
      </c>
      <c r="G6028" s="9"/>
      <c r="H6028" s="9"/>
      <c r="I6028" s="9"/>
      <c r="J6028" s="438" t="s">
        <v>18565</v>
      </c>
      <c r="K6028" s="123" t="s">
        <v>51</v>
      </c>
      <c r="L6028" s="123" t="s">
        <v>51</v>
      </c>
      <c r="M6028" s="649"/>
      <c r="N6028" s="9"/>
      <c r="O6028" s="123">
        <v>0</v>
      </c>
      <c r="P6028" s="123">
        <v>0</v>
      </c>
      <c r="Q6028" s="123">
        <v>0</v>
      </c>
      <c r="R6028" s="123">
        <v>0</v>
      </c>
      <c r="S6028" s="123">
        <v>0</v>
      </c>
      <c r="T6028" s="123">
        <v>0</v>
      </c>
      <c r="U6028" s="123">
        <v>0</v>
      </c>
      <c r="V6028" s="123">
        <v>0</v>
      </c>
      <c r="W6028" s="123">
        <v>0</v>
      </c>
      <c r="X6028" s="939">
        <v>0</v>
      </c>
      <c r="Y6028" s="123">
        <v>0</v>
      </c>
      <c r="Z6028" s="123" t="s">
        <v>51</v>
      </c>
      <c r="AA6028" s="4" t="s">
        <v>7717</v>
      </c>
      <c r="AB6028" s="123" t="s">
        <v>1315</v>
      </c>
      <c r="AC6028" s="159" t="s">
        <v>7718</v>
      </c>
      <c r="AD6028" s="159" t="s">
        <v>7596</v>
      </c>
      <c r="AE6028" s="159" t="s">
        <v>7719</v>
      </c>
      <c r="AF6028" s="163" t="s">
        <v>7720</v>
      </c>
      <c r="AG6028" s="1"/>
      <c r="AH6028" s="1"/>
      <c r="AI6028" s="1"/>
      <c r="AJ6028" s="1"/>
      <c r="AK6028" s="1"/>
      <c r="AL6028" s="1"/>
    </row>
    <row r="6029" spans="1:38" ht="153">
      <c r="A6029" s="621">
        <v>2</v>
      </c>
      <c r="B6029" s="121" t="s">
        <v>1510</v>
      </c>
      <c r="C6029" s="121" t="s">
        <v>7745</v>
      </c>
      <c r="D6029" s="121" t="s">
        <v>7721</v>
      </c>
      <c r="E6029" s="443" t="s">
        <v>16856</v>
      </c>
      <c r="F6029" s="9"/>
      <c r="G6029" s="9"/>
      <c r="H6029" s="9"/>
      <c r="I6029" s="9"/>
      <c r="J6029" s="9"/>
      <c r="K6029" s="9"/>
      <c r="L6029" s="123" t="s">
        <v>51</v>
      </c>
      <c r="M6029" s="649"/>
      <c r="N6029" s="9"/>
      <c r="O6029" s="123">
        <v>0</v>
      </c>
      <c r="P6029" s="123">
        <v>0</v>
      </c>
      <c r="Q6029" s="123">
        <v>0</v>
      </c>
      <c r="R6029" s="123">
        <v>0</v>
      </c>
      <c r="S6029" s="123">
        <v>0</v>
      </c>
      <c r="T6029" s="123">
        <v>0</v>
      </c>
      <c r="U6029" s="123">
        <v>0</v>
      </c>
      <c r="V6029" s="123">
        <v>0</v>
      </c>
      <c r="W6029" s="123">
        <v>0</v>
      </c>
      <c r="X6029" s="939">
        <v>0</v>
      </c>
      <c r="Y6029" s="123">
        <v>0</v>
      </c>
      <c r="Z6029" s="123" t="s">
        <v>51</v>
      </c>
      <c r="AA6029" s="123" t="s">
        <v>5289</v>
      </c>
      <c r="AB6029" s="9"/>
      <c r="AC6029" s="164" t="s">
        <v>5289</v>
      </c>
      <c r="AD6029" s="164" t="s">
        <v>5289</v>
      </c>
      <c r="AE6029" s="164" t="s">
        <v>5289</v>
      </c>
      <c r="AF6029" s="133" t="s">
        <v>5289</v>
      </c>
      <c r="AG6029" s="1"/>
      <c r="AH6029" s="1"/>
      <c r="AI6029" s="1"/>
      <c r="AJ6029" s="1"/>
      <c r="AK6029" s="1"/>
      <c r="AL6029" s="1"/>
    </row>
    <row r="6030" spans="1:38" ht="153">
      <c r="A6030" s="621">
        <v>3</v>
      </c>
      <c r="B6030" s="4" t="s">
        <v>7722</v>
      </c>
      <c r="C6030" s="121" t="s">
        <v>7745</v>
      </c>
      <c r="D6030" s="4" t="s">
        <v>7723</v>
      </c>
      <c r="E6030" s="443" t="s">
        <v>16857</v>
      </c>
      <c r="F6030" s="9"/>
      <c r="G6030" s="9"/>
      <c r="H6030" s="9"/>
      <c r="I6030" s="9"/>
      <c r="J6030" s="9"/>
      <c r="K6030" s="9"/>
      <c r="L6030" s="123" t="s">
        <v>54</v>
      </c>
      <c r="M6030" s="4" t="s">
        <v>13469</v>
      </c>
      <c r="N6030" s="123">
        <v>0</v>
      </c>
      <c r="O6030" s="123">
        <v>0</v>
      </c>
      <c r="P6030" s="123">
        <v>0</v>
      </c>
      <c r="Q6030" s="123">
        <v>0</v>
      </c>
      <c r="R6030" s="123">
        <v>0</v>
      </c>
      <c r="S6030" s="123">
        <v>0</v>
      </c>
      <c r="T6030" s="123">
        <v>0</v>
      </c>
      <c r="U6030" s="123">
        <v>0</v>
      </c>
      <c r="V6030" s="123">
        <v>0</v>
      </c>
      <c r="W6030" s="123">
        <v>0</v>
      </c>
      <c r="X6030" s="939">
        <v>6</v>
      </c>
      <c r="Y6030" s="123">
        <v>0</v>
      </c>
      <c r="Z6030" s="123" t="s">
        <v>51</v>
      </c>
      <c r="AA6030" s="123" t="s">
        <v>5289</v>
      </c>
      <c r="AB6030" s="9"/>
      <c r="AC6030" s="164" t="s">
        <v>5289</v>
      </c>
      <c r="AD6030" s="164" t="s">
        <v>5289</v>
      </c>
      <c r="AE6030" s="164" t="s">
        <v>5289</v>
      </c>
      <c r="AF6030" s="133" t="s">
        <v>5289</v>
      </c>
      <c r="AG6030" s="1"/>
      <c r="AH6030" s="1"/>
      <c r="AI6030" s="1"/>
      <c r="AJ6030" s="1"/>
      <c r="AK6030" s="1"/>
      <c r="AL6030" s="1"/>
    </row>
    <row r="6031" spans="1:38" ht="153">
      <c r="A6031" s="621">
        <v>4</v>
      </c>
      <c r="B6031" s="4" t="s">
        <v>7724</v>
      </c>
      <c r="C6031" s="121" t="s">
        <v>7745</v>
      </c>
      <c r="D6031" s="4" t="s">
        <v>7725</v>
      </c>
      <c r="E6031" s="443" t="s">
        <v>16858</v>
      </c>
      <c r="F6031" s="9"/>
      <c r="G6031" s="9"/>
      <c r="H6031" s="9"/>
      <c r="I6031" s="9"/>
      <c r="J6031" s="9"/>
      <c r="K6031" s="9"/>
      <c r="L6031" s="123" t="s">
        <v>51</v>
      </c>
      <c r="M6031" s="649"/>
      <c r="N6031" s="9"/>
      <c r="O6031" s="123">
        <v>0</v>
      </c>
      <c r="P6031" s="123">
        <v>0</v>
      </c>
      <c r="Q6031" s="123">
        <v>0</v>
      </c>
      <c r="R6031" s="123">
        <v>0</v>
      </c>
      <c r="S6031" s="123">
        <v>0</v>
      </c>
      <c r="T6031" s="123">
        <v>0</v>
      </c>
      <c r="U6031" s="123">
        <v>0</v>
      </c>
      <c r="V6031" s="123">
        <v>0</v>
      </c>
      <c r="W6031" s="123">
        <v>0</v>
      </c>
      <c r="X6031" s="939">
        <v>0</v>
      </c>
      <c r="Y6031" s="123">
        <v>0</v>
      </c>
      <c r="Z6031" s="123" t="s">
        <v>51</v>
      </c>
      <c r="AA6031" s="123" t="s">
        <v>5289</v>
      </c>
      <c r="AB6031" s="9"/>
      <c r="AC6031" s="164" t="s">
        <v>5289</v>
      </c>
      <c r="AD6031" s="164" t="s">
        <v>5289</v>
      </c>
      <c r="AE6031" s="164" t="s">
        <v>5289</v>
      </c>
      <c r="AF6031" s="133" t="s">
        <v>5289</v>
      </c>
      <c r="AG6031" s="1"/>
      <c r="AH6031" s="1"/>
      <c r="AI6031" s="1"/>
      <c r="AJ6031" s="1"/>
      <c r="AK6031" s="1"/>
      <c r="AL6031" s="1"/>
    </row>
    <row r="6032" spans="1:38" ht="153">
      <c r="A6032" s="621">
        <v>5</v>
      </c>
      <c r="B6032" s="4" t="s">
        <v>7616</v>
      </c>
      <c r="C6032" s="121" t="s">
        <v>7745</v>
      </c>
      <c r="D6032" s="4" t="s">
        <v>7726</v>
      </c>
      <c r="E6032" s="443" t="s">
        <v>16859</v>
      </c>
      <c r="F6032" s="9"/>
      <c r="G6032" s="9"/>
      <c r="H6032" s="9"/>
      <c r="I6032" s="9"/>
      <c r="J6032" s="9"/>
      <c r="K6032" s="9"/>
      <c r="L6032" s="123" t="s">
        <v>51</v>
      </c>
      <c r="M6032" s="649"/>
      <c r="N6032" s="9"/>
      <c r="O6032" s="123">
        <v>0</v>
      </c>
      <c r="P6032" s="123">
        <v>0</v>
      </c>
      <c r="Q6032" s="123">
        <v>0</v>
      </c>
      <c r="R6032" s="123">
        <v>0</v>
      </c>
      <c r="S6032" s="123">
        <v>0</v>
      </c>
      <c r="T6032" s="123">
        <v>0</v>
      </c>
      <c r="U6032" s="123">
        <v>0</v>
      </c>
      <c r="V6032" s="123">
        <v>0</v>
      </c>
      <c r="W6032" s="123">
        <v>0</v>
      </c>
      <c r="X6032" s="939">
        <v>0</v>
      </c>
      <c r="Y6032" s="123">
        <v>0</v>
      </c>
      <c r="Z6032" s="123" t="s">
        <v>51</v>
      </c>
      <c r="AA6032" s="123" t="s">
        <v>5289</v>
      </c>
      <c r="AB6032" s="9"/>
      <c r="AC6032" s="164" t="s">
        <v>5289</v>
      </c>
      <c r="AD6032" s="164" t="s">
        <v>5289</v>
      </c>
      <c r="AE6032" s="164" t="s">
        <v>5289</v>
      </c>
      <c r="AF6032" s="133" t="s">
        <v>5289</v>
      </c>
      <c r="AG6032" s="1"/>
      <c r="AH6032" s="1"/>
      <c r="AI6032" s="1"/>
      <c r="AJ6032" s="1"/>
      <c r="AK6032" s="1"/>
      <c r="AL6032" s="1"/>
    </row>
    <row r="6033" spans="1:38" ht="63.75">
      <c r="A6033" s="621">
        <v>6</v>
      </c>
      <c r="B6033" s="4" t="s">
        <v>7681</v>
      </c>
      <c r="C6033" s="121" t="s">
        <v>7745</v>
      </c>
      <c r="D6033" s="4" t="s">
        <v>7728</v>
      </c>
      <c r="E6033" s="443" t="s">
        <v>54</v>
      </c>
      <c r="F6033" s="9"/>
      <c r="G6033" s="9"/>
      <c r="H6033" s="9"/>
      <c r="I6033" s="9"/>
      <c r="J6033" s="9"/>
      <c r="K6033" s="9"/>
      <c r="L6033" s="123" t="s">
        <v>51</v>
      </c>
      <c r="M6033" s="649"/>
      <c r="N6033" s="9"/>
      <c r="O6033" s="123">
        <v>0</v>
      </c>
      <c r="P6033" s="123">
        <v>0</v>
      </c>
      <c r="Q6033" s="123">
        <v>0</v>
      </c>
      <c r="R6033" s="123">
        <v>0</v>
      </c>
      <c r="S6033" s="123">
        <v>0</v>
      </c>
      <c r="T6033" s="123">
        <v>0</v>
      </c>
      <c r="U6033" s="123">
        <v>0</v>
      </c>
      <c r="V6033" s="123">
        <v>0</v>
      </c>
      <c r="W6033" s="123">
        <v>0</v>
      </c>
      <c r="X6033" s="939">
        <v>4</v>
      </c>
      <c r="Y6033" s="123">
        <v>0</v>
      </c>
      <c r="Z6033" s="123" t="s">
        <v>51</v>
      </c>
      <c r="AA6033" s="123" t="s">
        <v>5289</v>
      </c>
      <c r="AB6033" s="9"/>
      <c r="AC6033" s="164" t="s">
        <v>5289</v>
      </c>
      <c r="AD6033" s="164" t="s">
        <v>5289</v>
      </c>
      <c r="AE6033" s="164" t="s">
        <v>5289</v>
      </c>
      <c r="AF6033" s="133" t="s">
        <v>5289</v>
      </c>
      <c r="AG6033" s="1"/>
      <c r="AH6033" s="1"/>
      <c r="AI6033" s="1"/>
      <c r="AJ6033" s="1"/>
      <c r="AK6033" s="1"/>
      <c r="AL6033" s="1"/>
    </row>
    <row r="6034" spans="1:38" ht="63.75">
      <c r="A6034" s="621">
        <v>7</v>
      </c>
      <c r="B6034" s="4" t="s">
        <v>7628</v>
      </c>
      <c r="C6034" s="121" t="s">
        <v>7745</v>
      </c>
      <c r="D6034" s="4" t="s">
        <v>7729</v>
      </c>
      <c r="E6034" s="443" t="s">
        <v>54</v>
      </c>
      <c r="F6034" s="9"/>
      <c r="G6034" s="9"/>
      <c r="H6034" s="9"/>
      <c r="I6034" s="9"/>
      <c r="J6034" s="9"/>
      <c r="K6034" s="9"/>
      <c r="L6034" s="123" t="s">
        <v>51</v>
      </c>
      <c r="M6034" s="649"/>
      <c r="N6034" s="9"/>
      <c r="O6034" s="123">
        <v>0</v>
      </c>
      <c r="P6034" s="123">
        <v>0</v>
      </c>
      <c r="Q6034" s="123">
        <v>0</v>
      </c>
      <c r="R6034" s="123">
        <v>0</v>
      </c>
      <c r="S6034" s="123">
        <v>0</v>
      </c>
      <c r="T6034" s="123">
        <v>0</v>
      </c>
      <c r="U6034" s="123">
        <v>0</v>
      </c>
      <c r="V6034" s="123">
        <v>0</v>
      </c>
      <c r="W6034" s="123">
        <v>0</v>
      </c>
      <c r="X6034" s="939">
        <v>3</v>
      </c>
      <c r="Y6034" s="123">
        <v>0</v>
      </c>
      <c r="Z6034" s="123" t="s">
        <v>51</v>
      </c>
      <c r="AA6034" s="123" t="s">
        <v>5289</v>
      </c>
      <c r="AB6034" s="9"/>
      <c r="AC6034" s="164" t="s">
        <v>5289</v>
      </c>
      <c r="AD6034" s="164" t="s">
        <v>5289</v>
      </c>
      <c r="AE6034" s="164" t="s">
        <v>5289</v>
      </c>
      <c r="AF6034" s="133" t="s">
        <v>5289</v>
      </c>
      <c r="AG6034" s="1"/>
      <c r="AH6034" s="1"/>
      <c r="AI6034" s="1"/>
      <c r="AJ6034" s="1"/>
      <c r="AK6034" s="1"/>
      <c r="AL6034" s="1"/>
    </row>
    <row r="6035" spans="1:38" ht="153">
      <c r="A6035" s="621">
        <v>8</v>
      </c>
      <c r="B6035" s="4" t="s">
        <v>7730</v>
      </c>
      <c r="C6035" s="121" t="s">
        <v>7745</v>
      </c>
      <c r="D6035" s="4" t="s">
        <v>7731</v>
      </c>
      <c r="E6035" s="443" t="s">
        <v>16860</v>
      </c>
      <c r="F6035" s="9"/>
      <c r="G6035" s="9"/>
      <c r="H6035" s="9"/>
      <c r="I6035" s="9"/>
      <c r="J6035" s="9"/>
      <c r="K6035" s="9"/>
      <c r="L6035" s="123" t="s">
        <v>51</v>
      </c>
      <c r="M6035" s="649"/>
      <c r="N6035" s="9"/>
      <c r="O6035" s="123">
        <v>0</v>
      </c>
      <c r="P6035" s="123">
        <v>0</v>
      </c>
      <c r="Q6035" s="123">
        <v>0</v>
      </c>
      <c r="R6035" s="123">
        <v>0</v>
      </c>
      <c r="S6035" s="123">
        <v>0</v>
      </c>
      <c r="T6035" s="123">
        <v>0</v>
      </c>
      <c r="U6035" s="123">
        <v>0</v>
      </c>
      <c r="V6035" s="123">
        <v>0</v>
      </c>
      <c r="W6035" s="123">
        <v>0</v>
      </c>
      <c r="X6035" s="939">
        <v>0</v>
      </c>
      <c r="Y6035" s="123">
        <v>0</v>
      </c>
      <c r="Z6035" s="123" t="s">
        <v>51</v>
      </c>
      <c r="AA6035" s="123" t="s">
        <v>5289</v>
      </c>
      <c r="AB6035" s="9"/>
      <c r="AC6035" s="164" t="s">
        <v>5289</v>
      </c>
      <c r="AD6035" s="164" t="s">
        <v>5289</v>
      </c>
      <c r="AE6035" s="164" t="s">
        <v>5289</v>
      </c>
      <c r="AF6035" s="133" t="s">
        <v>5289</v>
      </c>
      <c r="AG6035" s="1"/>
      <c r="AH6035" s="1"/>
      <c r="AI6035" s="1"/>
      <c r="AJ6035" s="1"/>
      <c r="AK6035" s="1"/>
      <c r="AL6035" s="1"/>
    </row>
    <row r="6036" spans="1:38" ht="153">
      <c r="A6036" s="621">
        <v>9</v>
      </c>
      <c r="B6036" s="4" t="s">
        <v>7732</v>
      </c>
      <c r="C6036" s="121" t="s">
        <v>7745</v>
      </c>
      <c r="D6036" s="4" t="s">
        <v>7733</v>
      </c>
      <c r="E6036" s="443" t="s">
        <v>16861</v>
      </c>
      <c r="F6036" s="9"/>
      <c r="G6036" s="9"/>
      <c r="H6036" s="9"/>
      <c r="I6036" s="9"/>
      <c r="J6036" s="9"/>
      <c r="K6036" s="9"/>
      <c r="L6036" s="123" t="s">
        <v>54</v>
      </c>
      <c r="M6036" s="4" t="s">
        <v>13470</v>
      </c>
      <c r="N6036" s="123">
        <v>0</v>
      </c>
      <c r="O6036" s="123">
        <v>0</v>
      </c>
      <c r="P6036" s="123">
        <v>0</v>
      </c>
      <c r="Q6036" s="123">
        <v>0</v>
      </c>
      <c r="R6036" s="123">
        <v>0</v>
      </c>
      <c r="S6036" s="123">
        <v>0</v>
      </c>
      <c r="T6036" s="123">
        <v>0</v>
      </c>
      <c r="U6036" s="123">
        <v>0</v>
      </c>
      <c r="V6036" s="123">
        <v>0</v>
      </c>
      <c r="W6036" s="123">
        <v>0</v>
      </c>
      <c r="X6036" s="939">
        <v>0</v>
      </c>
      <c r="Y6036" s="123">
        <v>0</v>
      </c>
      <c r="Z6036" s="123" t="s">
        <v>51</v>
      </c>
      <c r="AA6036" s="123" t="s">
        <v>5289</v>
      </c>
      <c r="AB6036" s="9"/>
      <c r="AC6036" s="164" t="s">
        <v>5289</v>
      </c>
      <c r="AD6036" s="164" t="s">
        <v>5289</v>
      </c>
      <c r="AE6036" s="164" t="s">
        <v>5289</v>
      </c>
      <c r="AF6036" s="133" t="s">
        <v>5289</v>
      </c>
      <c r="AG6036" s="1"/>
      <c r="AH6036" s="1"/>
      <c r="AI6036" s="1"/>
      <c r="AJ6036" s="1"/>
      <c r="AK6036" s="1"/>
      <c r="AL6036" s="1"/>
    </row>
    <row r="6037" spans="1:38" ht="63.75">
      <c r="A6037" s="621">
        <v>10</v>
      </c>
      <c r="B6037" s="4" t="s">
        <v>1985</v>
      </c>
      <c r="C6037" s="121" t="s">
        <v>7745</v>
      </c>
      <c r="D6037" s="4" t="s">
        <v>7734</v>
      </c>
      <c r="E6037" s="443" t="s">
        <v>54</v>
      </c>
      <c r="F6037" s="9"/>
      <c r="G6037" s="9"/>
      <c r="H6037" s="9"/>
      <c r="I6037" s="9"/>
      <c r="J6037" s="9"/>
      <c r="K6037" s="9"/>
      <c r="L6037" s="123" t="s">
        <v>51</v>
      </c>
      <c r="M6037" s="649"/>
      <c r="N6037" s="9"/>
      <c r="O6037" s="123">
        <v>0</v>
      </c>
      <c r="P6037" s="123">
        <v>0</v>
      </c>
      <c r="Q6037" s="123">
        <v>0</v>
      </c>
      <c r="R6037" s="123">
        <v>0</v>
      </c>
      <c r="S6037" s="123">
        <v>0</v>
      </c>
      <c r="T6037" s="123">
        <v>0</v>
      </c>
      <c r="U6037" s="123">
        <v>0</v>
      </c>
      <c r="V6037" s="123">
        <v>0</v>
      </c>
      <c r="W6037" s="123">
        <v>0</v>
      </c>
      <c r="X6037" s="939">
        <v>0</v>
      </c>
      <c r="Y6037" s="123">
        <v>0</v>
      </c>
      <c r="Z6037" s="123" t="s">
        <v>51</v>
      </c>
      <c r="AA6037" s="123" t="s">
        <v>5289</v>
      </c>
      <c r="AB6037" s="9"/>
      <c r="AC6037" s="164" t="s">
        <v>5289</v>
      </c>
      <c r="AD6037" s="164" t="s">
        <v>5289</v>
      </c>
      <c r="AE6037" s="164" t="s">
        <v>5289</v>
      </c>
      <c r="AF6037" s="133" t="s">
        <v>5289</v>
      </c>
      <c r="AG6037" s="1"/>
      <c r="AH6037" s="1"/>
      <c r="AI6037" s="1"/>
      <c r="AJ6037" s="1"/>
      <c r="AK6037" s="1"/>
      <c r="AL6037" s="1"/>
    </row>
    <row r="6038" spans="1:38" ht="63.75">
      <c r="A6038" s="621">
        <v>11</v>
      </c>
      <c r="B6038" s="4" t="s">
        <v>7735</v>
      </c>
      <c r="C6038" s="121" t="s">
        <v>7745</v>
      </c>
      <c r="D6038" s="4" t="s">
        <v>7736</v>
      </c>
      <c r="E6038" s="443" t="s">
        <v>54</v>
      </c>
      <c r="F6038" s="9"/>
      <c r="G6038" s="9"/>
      <c r="H6038" s="9"/>
      <c r="I6038" s="9"/>
      <c r="J6038" s="9"/>
      <c r="K6038" s="9"/>
      <c r="L6038" s="123" t="s">
        <v>51</v>
      </c>
      <c r="M6038" s="649"/>
      <c r="N6038" s="9"/>
      <c r="O6038" s="123">
        <v>0</v>
      </c>
      <c r="P6038" s="123">
        <v>0</v>
      </c>
      <c r="Q6038" s="123">
        <v>0</v>
      </c>
      <c r="R6038" s="123">
        <v>0</v>
      </c>
      <c r="S6038" s="123">
        <v>0</v>
      </c>
      <c r="T6038" s="123">
        <v>0</v>
      </c>
      <c r="U6038" s="123">
        <v>0</v>
      </c>
      <c r="V6038" s="123">
        <v>0</v>
      </c>
      <c r="W6038" s="123">
        <v>0</v>
      </c>
      <c r="X6038" s="939">
        <v>399</v>
      </c>
      <c r="Y6038" s="123">
        <v>0</v>
      </c>
      <c r="Z6038" s="123" t="s">
        <v>51</v>
      </c>
      <c r="AA6038" s="123" t="s">
        <v>5289</v>
      </c>
      <c r="AB6038" s="9"/>
      <c r="AC6038" s="164" t="s">
        <v>5289</v>
      </c>
      <c r="AD6038" s="164" t="s">
        <v>5289</v>
      </c>
      <c r="AE6038" s="164" t="s">
        <v>5289</v>
      </c>
      <c r="AF6038" s="133" t="s">
        <v>5289</v>
      </c>
      <c r="AG6038" s="1"/>
      <c r="AH6038" s="1"/>
      <c r="AI6038" s="1"/>
      <c r="AJ6038" s="1"/>
      <c r="AK6038" s="1"/>
      <c r="AL6038" s="1"/>
    </row>
    <row r="6039" spans="1:38" ht="76.5">
      <c r="A6039" s="621">
        <v>12</v>
      </c>
      <c r="B6039" s="121" t="s">
        <v>7737</v>
      </c>
      <c r="C6039" s="121" t="s">
        <v>7745</v>
      </c>
      <c r="D6039" s="4" t="s">
        <v>7738</v>
      </c>
      <c r="E6039" s="443" t="s">
        <v>54</v>
      </c>
      <c r="F6039" s="9"/>
      <c r="G6039" s="9"/>
      <c r="H6039" s="9"/>
      <c r="I6039" s="9"/>
      <c r="J6039" s="9"/>
      <c r="K6039" s="9"/>
      <c r="L6039" s="123" t="s">
        <v>51</v>
      </c>
      <c r="M6039" s="649"/>
      <c r="N6039" s="9"/>
      <c r="O6039" s="123">
        <v>0</v>
      </c>
      <c r="P6039" s="123">
        <v>0</v>
      </c>
      <c r="Q6039" s="123">
        <v>0</v>
      </c>
      <c r="R6039" s="123">
        <v>0</v>
      </c>
      <c r="S6039" s="123">
        <v>0</v>
      </c>
      <c r="T6039" s="123">
        <v>0</v>
      </c>
      <c r="U6039" s="123">
        <v>0</v>
      </c>
      <c r="V6039" s="123">
        <v>0</v>
      </c>
      <c r="W6039" s="123">
        <v>0</v>
      </c>
      <c r="X6039" s="939">
        <v>3</v>
      </c>
      <c r="Y6039" s="123">
        <v>0</v>
      </c>
      <c r="Z6039" s="123" t="s">
        <v>51</v>
      </c>
      <c r="AA6039" s="123" t="s">
        <v>5289</v>
      </c>
      <c r="AB6039" s="9"/>
      <c r="AC6039" s="164" t="s">
        <v>5289</v>
      </c>
      <c r="AD6039" s="164" t="s">
        <v>5289</v>
      </c>
      <c r="AE6039" s="164" t="s">
        <v>5289</v>
      </c>
      <c r="AF6039" s="133" t="s">
        <v>5289</v>
      </c>
      <c r="AG6039" s="1"/>
      <c r="AH6039" s="1"/>
      <c r="AI6039" s="1"/>
      <c r="AJ6039" s="1"/>
      <c r="AK6039" s="1"/>
      <c r="AL6039" s="1"/>
    </row>
    <row r="6040" spans="1:38" ht="89.25">
      <c r="A6040" s="621">
        <v>13</v>
      </c>
      <c r="B6040" s="4" t="s">
        <v>7739</v>
      </c>
      <c r="C6040" s="121" t="s">
        <v>7745</v>
      </c>
      <c r="D6040" s="4" t="s">
        <v>7740</v>
      </c>
      <c r="E6040" s="443" t="s">
        <v>54</v>
      </c>
      <c r="F6040" s="9"/>
      <c r="G6040" s="9"/>
      <c r="H6040" s="9"/>
      <c r="I6040" s="9"/>
      <c r="J6040" s="9"/>
      <c r="K6040" s="9"/>
      <c r="L6040" s="123" t="s">
        <v>51</v>
      </c>
      <c r="M6040" s="649"/>
      <c r="N6040" s="9"/>
      <c r="O6040" s="123">
        <v>0</v>
      </c>
      <c r="P6040" s="123">
        <v>0</v>
      </c>
      <c r="Q6040" s="123">
        <v>0</v>
      </c>
      <c r="R6040" s="123">
        <v>0</v>
      </c>
      <c r="S6040" s="123">
        <v>0</v>
      </c>
      <c r="T6040" s="123">
        <v>0</v>
      </c>
      <c r="U6040" s="123">
        <v>0</v>
      </c>
      <c r="V6040" s="123">
        <v>0</v>
      </c>
      <c r="W6040" s="123">
        <v>0</v>
      </c>
      <c r="X6040" s="939">
        <v>12</v>
      </c>
      <c r="Y6040" s="123">
        <v>0</v>
      </c>
      <c r="Z6040" s="123" t="s">
        <v>51</v>
      </c>
      <c r="AA6040" s="123" t="s">
        <v>5289</v>
      </c>
      <c r="AB6040" s="9"/>
      <c r="AC6040" s="164" t="s">
        <v>5289</v>
      </c>
      <c r="AD6040" s="164" t="s">
        <v>5289</v>
      </c>
      <c r="AE6040" s="164" t="s">
        <v>5289</v>
      </c>
      <c r="AF6040" s="133" t="s">
        <v>5289</v>
      </c>
      <c r="AG6040" s="1"/>
      <c r="AH6040" s="1"/>
      <c r="AI6040" s="1"/>
      <c r="AJ6040" s="1"/>
      <c r="AK6040" s="1"/>
      <c r="AL6040" s="1"/>
    </row>
    <row r="6041" spans="1:38" ht="153">
      <c r="A6041" s="621">
        <v>14</v>
      </c>
      <c r="B6041" s="4" t="s">
        <v>7741</v>
      </c>
      <c r="C6041" s="121" t="s">
        <v>7745</v>
      </c>
      <c r="D6041" s="4" t="s">
        <v>7742</v>
      </c>
      <c r="E6041" s="443" t="s">
        <v>16862</v>
      </c>
      <c r="F6041" s="9"/>
      <c r="G6041" s="9"/>
      <c r="H6041" s="9"/>
      <c r="I6041" s="9"/>
      <c r="J6041" s="9"/>
      <c r="K6041" s="9"/>
      <c r="L6041" s="123" t="s">
        <v>54</v>
      </c>
      <c r="M6041" s="4" t="s">
        <v>13014</v>
      </c>
      <c r="N6041" s="123">
        <v>0</v>
      </c>
      <c r="O6041" s="123">
        <v>0</v>
      </c>
      <c r="P6041" s="123">
        <v>0</v>
      </c>
      <c r="Q6041" s="123">
        <v>0</v>
      </c>
      <c r="R6041" s="123">
        <v>0</v>
      </c>
      <c r="S6041" s="123">
        <v>0</v>
      </c>
      <c r="T6041" s="123">
        <v>0</v>
      </c>
      <c r="U6041" s="123">
        <v>0</v>
      </c>
      <c r="V6041" s="123">
        <v>0</v>
      </c>
      <c r="W6041" s="123">
        <v>0</v>
      </c>
      <c r="X6041" s="939">
        <v>0</v>
      </c>
      <c r="Y6041" s="123">
        <v>0</v>
      </c>
      <c r="Z6041" s="123" t="s">
        <v>51</v>
      </c>
      <c r="AA6041" s="123" t="s">
        <v>5289</v>
      </c>
      <c r="AB6041" s="9"/>
      <c r="AC6041" s="164" t="s">
        <v>5289</v>
      </c>
      <c r="AD6041" s="164" t="s">
        <v>5289</v>
      </c>
      <c r="AE6041" s="164" t="s">
        <v>5289</v>
      </c>
      <c r="AF6041" s="133" t="s">
        <v>5289</v>
      </c>
      <c r="AG6041" s="1"/>
      <c r="AH6041" s="1"/>
      <c r="AI6041" s="1"/>
      <c r="AJ6041" s="1"/>
      <c r="AK6041" s="1"/>
      <c r="AL6041" s="1"/>
    </row>
    <row r="6042" spans="1:38" ht="165.75" customHeight="1">
      <c r="A6042" s="621">
        <v>15</v>
      </c>
      <c r="B6042" s="4" t="s">
        <v>7743</v>
      </c>
      <c r="C6042" s="121" t="s">
        <v>7745</v>
      </c>
      <c r="D6042" s="4" t="s">
        <v>7744</v>
      </c>
      <c r="E6042" s="443" t="s">
        <v>16863</v>
      </c>
      <c r="F6042" s="9"/>
      <c r="G6042" s="9"/>
      <c r="H6042" s="9"/>
      <c r="I6042" s="9"/>
      <c r="J6042" s="9"/>
      <c r="K6042" s="9"/>
      <c r="L6042" s="123" t="s">
        <v>51</v>
      </c>
      <c r="M6042" s="4" t="s">
        <v>13471</v>
      </c>
      <c r="N6042" s="123">
        <v>0</v>
      </c>
      <c r="O6042" s="123">
        <v>0</v>
      </c>
      <c r="P6042" s="123">
        <v>0</v>
      </c>
      <c r="Q6042" s="123">
        <v>0</v>
      </c>
      <c r="R6042" s="123">
        <v>0</v>
      </c>
      <c r="S6042" s="123">
        <v>0</v>
      </c>
      <c r="T6042" s="123">
        <v>0</v>
      </c>
      <c r="U6042" s="123">
        <v>0</v>
      </c>
      <c r="V6042" s="123">
        <v>0</v>
      </c>
      <c r="W6042" s="123">
        <v>0</v>
      </c>
      <c r="X6042" s="939">
        <v>3</v>
      </c>
      <c r="Y6042" s="123">
        <v>0</v>
      </c>
      <c r="Z6042" s="123" t="s">
        <v>51</v>
      </c>
      <c r="AA6042" s="123" t="s">
        <v>5289</v>
      </c>
      <c r="AB6042" s="9"/>
      <c r="AC6042" s="164" t="s">
        <v>5289</v>
      </c>
      <c r="AD6042" s="164" t="s">
        <v>5289</v>
      </c>
      <c r="AE6042" s="164" t="s">
        <v>5289</v>
      </c>
      <c r="AF6042" s="133" t="s">
        <v>5289</v>
      </c>
      <c r="AG6042" s="1"/>
      <c r="AH6042" s="1"/>
      <c r="AI6042" s="1"/>
      <c r="AJ6042" s="1"/>
      <c r="AK6042" s="1"/>
      <c r="AL6042" s="1"/>
    </row>
    <row r="6043" spans="1:38" s="44" customFormat="1" ht="15.75" customHeight="1" thickBot="1">
      <c r="A6043" s="18"/>
      <c r="B6043" s="18">
        <v>15</v>
      </c>
      <c r="C6043" s="18"/>
      <c r="D6043" s="18">
        <v>15</v>
      </c>
      <c r="E6043" s="18">
        <v>15</v>
      </c>
      <c r="F6043" s="18"/>
      <c r="G6043" s="18"/>
      <c r="H6043" s="18">
        <v>0</v>
      </c>
      <c r="I6043" s="18"/>
      <c r="J6043" s="18">
        <v>1</v>
      </c>
      <c r="K6043" s="18">
        <v>0</v>
      </c>
      <c r="L6043" s="18">
        <v>4</v>
      </c>
      <c r="M6043" s="200"/>
      <c r="N6043" s="18">
        <f t="shared" ref="N6043:O6043" si="2233">SUM(N6028:N6042)</f>
        <v>0</v>
      </c>
      <c r="O6043" s="18">
        <f t="shared" si="2233"/>
        <v>0</v>
      </c>
      <c r="P6043" s="18">
        <f t="shared" ref="P6043:Q6043" si="2234">SUM(P6028:P6042)</f>
        <v>0</v>
      </c>
      <c r="Q6043" s="18">
        <f t="shared" si="2234"/>
        <v>0</v>
      </c>
      <c r="R6043" s="18">
        <f t="shared" ref="R6043" si="2235">SUM(R6028:R6042)</f>
        <v>0</v>
      </c>
      <c r="S6043" s="18">
        <f t="shared" ref="S6043" si="2236">SUM(S6028:S6042)</f>
        <v>0</v>
      </c>
      <c r="T6043" s="18">
        <f t="shared" ref="T6043:U6043" si="2237">SUM(T6028:T6042)</f>
        <v>0</v>
      </c>
      <c r="U6043" s="18">
        <f t="shared" si="2237"/>
        <v>0</v>
      </c>
      <c r="V6043" s="18">
        <f t="shared" ref="V6043:W6043" si="2238">SUM(V6028:V6042)</f>
        <v>0</v>
      </c>
      <c r="W6043" s="18">
        <f t="shared" si="2238"/>
        <v>0</v>
      </c>
      <c r="X6043" s="18">
        <f t="shared" ref="X6043:Y6043" si="2239">SUM(X6028:X6042)</f>
        <v>430</v>
      </c>
      <c r="Y6043" s="18">
        <f t="shared" si="2239"/>
        <v>0</v>
      </c>
      <c r="Z6043" s="18">
        <v>0</v>
      </c>
      <c r="AA6043" s="18">
        <v>1</v>
      </c>
      <c r="AB6043" s="18">
        <v>0</v>
      </c>
      <c r="AC6043" s="18"/>
      <c r="AD6043" s="18"/>
      <c r="AE6043" s="18"/>
      <c r="AF6043" s="18"/>
      <c r="AG6043" s="107"/>
      <c r="AH6043" s="107"/>
      <c r="AI6043" s="107"/>
      <c r="AJ6043" s="107"/>
      <c r="AK6043" s="107"/>
      <c r="AL6043" s="107"/>
    </row>
    <row r="6044" spans="1:38" ht="15.75" customHeight="1" thickBot="1">
      <c r="A6044" s="660" t="s">
        <v>333</v>
      </c>
      <c r="B6044" s="661"/>
      <c r="C6044" s="661"/>
      <c r="D6044" s="661"/>
      <c r="E6044" s="661"/>
      <c r="F6044" s="661"/>
      <c r="G6044" s="661"/>
      <c r="H6044" s="661"/>
      <c r="I6044" s="661"/>
      <c r="J6044" s="661"/>
      <c r="K6044" s="661"/>
      <c r="L6044" s="661"/>
      <c r="M6044" s="661"/>
      <c r="N6044" s="661"/>
      <c r="O6044" s="661"/>
      <c r="P6044" s="661"/>
      <c r="Q6044" s="661"/>
      <c r="R6044" s="661"/>
      <c r="S6044" s="661"/>
      <c r="T6044" s="661"/>
      <c r="U6044" s="661"/>
      <c r="V6044" s="661"/>
      <c r="W6044" s="661"/>
      <c r="X6044" s="661"/>
      <c r="Y6044" s="661"/>
      <c r="Z6044" s="661"/>
      <c r="AA6044" s="661"/>
      <c r="AB6044" s="661"/>
      <c r="AC6044" s="661"/>
      <c r="AD6044" s="661"/>
      <c r="AE6044" s="661"/>
      <c r="AF6044" s="662"/>
    </row>
    <row r="6045" spans="1:38" ht="318.75">
      <c r="A6045" s="621">
        <v>1</v>
      </c>
      <c r="B6045" s="68" t="s">
        <v>7746</v>
      </c>
      <c r="C6045" s="68" t="s">
        <v>7760</v>
      </c>
      <c r="D6045" s="68" t="s">
        <v>7747</v>
      </c>
      <c r="E6045" s="123" t="s">
        <v>14617</v>
      </c>
      <c r="F6045" s="123" t="s">
        <v>19099</v>
      </c>
      <c r="G6045" s="123" t="s">
        <v>51</v>
      </c>
      <c r="H6045" s="622">
        <v>3</v>
      </c>
      <c r="I6045" s="623" t="s">
        <v>16671</v>
      </c>
      <c r="J6045" s="438" t="s">
        <v>18566</v>
      </c>
      <c r="K6045" s="123" t="s">
        <v>51</v>
      </c>
      <c r="L6045" s="123" t="s">
        <v>40</v>
      </c>
      <c r="M6045" s="4" t="s">
        <v>13306</v>
      </c>
      <c r="N6045" s="123">
        <v>0</v>
      </c>
      <c r="O6045" s="123">
        <v>0</v>
      </c>
      <c r="P6045" s="123">
        <v>0</v>
      </c>
      <c r="Q6045" s="123">
        <v>0</v>
      </c>
      <c r="R6045" s="123">
        <v>0</v>
      </c>
      <c r="S6045" s="123">
        <v>0</v>
      </c>
      <c r="T6045" s="123">
        <v>0</v>
      </c>
      <c r="U6045" s="123">
        <v>0</v>
      </c>
      <c r="V6045" s="123">
        <v>0</v>
      </c>
      <c r="W6045" s="123">
        <v>0</v>
      </c>
      <c r="X6045" s="936">
        <v>0</v>
      </c>
      <c r="Y6045" s="123">
        <v>0</v>
      </c>
      <c r="Z6045" s="123" t="s">
        <v>51</v>
      </c>
      <c r="AA6045" s="68" t="s">
        <v>7748</v>
      </c>
      <c r="AB6045" s="68" t="s">
        <v>7749</v>
      </c>
      <c r="AC6045" s="159" t="s">
        <v>7750</v>
      </c>
      <c r="AD6045" s="159" t="s">
        <v>7596</v>
      </c>
      <c r="AE6045" s="159" t="s">
        <v>7751</v>
      </c>
      <c r="AF6045" s="130" t="s">
        <v>7752</v>
      </c>
    </row>
    <row r="6046" spans="1:38" ht="331.5">
      <c r="A6046" s="621">
        <v>2</v>
      </c>
      <c r="B6046" s="121" t="s">
        <v>7753</v>
      </c>
      <c r="C6046" s="121" t="s">
        <v>7760</v>
      </c>
      <c r="D6046" s="121" t="s">
        <v>7754</v>
      </c>
      <c r="E6046" s="123" t="s">
        <v>14618</v>
      </c>
      <c r="F6046" s="123" t="s">
        <v>19099</v>
      </c>
      <c r="G6046" s="123" t="s">
        <v>51</v>
      </c>
      <c r="H6046" s="622">
        <v>3</v>
      </c>
      <c r="I6046" s="623" t="s">
        <v>16671</v>
      </c>
      <c r="J6046" s="9"/>
      <c r="K6046" s="9"/>
      <c r="L6046" s="123" t="s">
        <v>54</v>
      </c>
      <c r="M6046" s="4" t="s">
        <v>13451</v>
      </c>
      <c r="N6046" s="123">
        <v>0</v>
      </c>
      <c r="O6046" s="123">
        <v>0</v>
      </c>
      <c r="P6046" s="123">
        <v>0</v>
      </c>
      <c r="Q6046" s="123">
        <v>0</v>
      </c>
      <c r="R6046" s="123">
        <v>0</v>
      </c>
      <c r="S6046" s="123">
        <v>0</v>
      </c>
      <c r="T6046" s="123">
        <v>0</v>
      </c>
      <c r="U6046" s="123">
        <v>0</v>
      </c>
      <c r="V6046" s="123">
        <v>0</v>
      </c>
      <c r="W6046" s="123">
        <v>0</v>
      </c>
      <c r="X6046" s="936">
        <v>0</v>
      </c>
      <c r="Y6046" s="123">
        <v>0</v>
      </c>
      <c r="Z6046" s="123" t="s">
        <v>51</v>
      </c>
      <c r="AA6046" s="123" t="s">
        <v>5289</v>
      </c>
      <c r="AB6046" s="123" t="s">
        <v>5289</v>
      </c>
      <c r="AC6046" s="164" t="s">
        <v>5289</v>
      </c>
      <c r="AD6046" s="164" t="s">
        <v>5289</v>
      </c>
      <c r="AE6046" s="164" t="s">
        <v>5289</v>
      </c>
      <c r="AF6046" s="133" t="s">
        <v>5289</v>
      </c>
    </row>
    <row r="6047" spans="1:38" ht="344.25">
      <c r="A6047" s="621">
        <v>3</v>
      </c>
      <c r="B6047" s="4" t="s">
        <v>7755</v>
      </c>
      <c r="C6047" s="121" t="s">
        <v>7760</v>
      </c>
      <c r="D6047" s="4" t="s">
        <v>7756</v>
      </c>
      <c r="E6047" s="123" t="s">
        <v>14619</v>
      </c>
      <c r="F6047" s="123" t="s">
        <v>51</v>
      </c>
      <c r="G6047" s="9"/>
      <c r="H6047" s="9"/>
      <c r="I6047" s="9"/>
      <c r="J6047" s="9"/>
      <c r="K6047" s="9"/>
      <c r="L6047" s="123" t="s">
        <v>54</v>
      </c>
      <c r="M6047" s="4" t="s">
        <v>13014</v>
      </c>
      <c r="N6047" s="123">
        <v>0</v>
      </c>
      <c r="O6047" s="123">
        <v>0</v>
      </c>
      <c r="P6047" s="123">
        <v>0</v>
      </c>
      <c r="Q6047" s="123">
        <v>0</v>
      </c>
      <c r="R6047" s="123">
        <v>0</v>
      </c>
      <c r="S6047" s="123">
        <v>0</v>
      </c>
      <c r="T6047" s="123">
        <v>0</v>
      </c>
      <c r="U6047" s="123">
        <v>0</v>
      </c>
      <c r="V6047" s="123">
        <v>0</v>
      </c>
      <c r="W6047" s="123">
        <v>0</v>
      </c>
      <c r="X6047" s="936">
        <v>562</v>
      </c>
      <c r="Y6047" s="123">
        <v>0</v>
      </c>
      <c r="Z6047" s="123" t="s">
        <v>51</v>
      </c>
      <c r="AA6047" s="123" t="s">
        <v>5289</v>
      </c>
      <c r="AB6047" s="123" t="s">
        <v>5289</v>
      </c>
      <c r="AC6047" s="164" t="s">
        <v>5289</v>
      </c>
      <c r="AD6047" s="164" t="s">
        <v>5289</v>
      </c>
      <c r="AE6047" s="164" t="s">
        <v>5289</v>
      </c>
      <c r="AF6047" s="133" t="s">
        <v>5289</v>
      </c>
    </row>
    <row r="6048" spans="1:38" ht="76.5">
      <c r="A6048" s="621">
        <v>4</v>
      </c>
      <c r="B6048" s="4" t="s">
        <v>1505</v>
      </c>
      <c r="C6048" s="121" t="s">
        <v>7760</v>
      </c>
      <c r="D6048" s="4" t="s">
        <v>7757</v>
      </c>
      <c r="E6048" s="123" t="s">
        <v>40</v>
      </c>
      <c r="F6048" s="123" t="s">
        <v>51</v>
      </c>
      <c r="G6048" s="9"/>
      <c r="H6048" s="9"/>
      <c r="I6048" s="9"/>
      <c r="J6048" s="9"/>
      <c r="K6048" s="9"/>
      <c r="L6048" s="123" t="s">
        <v>51</v>
      </c>
      <c r="M6048" s="649"/>
      <c r="N6048" s="9"/>
      <c r="O6048" s="123">
        <v>0</v>
      </c>
      <c r="P6048" s="123">
        <v>0</v>
      </c>
      <c r="Q6048" s="123">
        <v>0</v>
      </c>
      <c r="R6048" s="123">
        <v>0</v>
      </c>
      <c r="S6048" s="123">
        <v>0</v>
      </c>
      <c r="T6048" s="123">
        <v>0</v>
      </c>
      <c r="U6048" s="123">
        <v>0</v>
      </c>
      <c r="V6048" s="123">
        <v>0</v>
      </c>
      <c r="W6048" s="123">
        <v>0</v>
      </c>
      <c r="X6048" s="936">
        <v>10</v>
      </c>
      <c r="Y6048" s="123">
        <v>0</v>
      </c>
      <c r="Z6048" s="123" t="s">
        <v>51</v>
      </c>
      <c r="AA6048" s="123" t="s">
        <v>5289</v>
      </c>
      <c r="AB6048" s="123" t="s">
        <v>5289</v>
      </c>
      <c r="AC6048" s="164" t="s">
        <v>5289</v>
      </c>
      <c r="AD6048" s="164" t="s">
        <v>5289</v>
      </c>
      <c r="AE6048" s="164" t="s">
        <v>5289</v>
      </c>
      <c r="AF6048" s="133" t="s">
        <v>5289</v>
      </c>
    </row>
    <row r="6049" spans="1:38" ht="76.5">
      <c r="A6049" s="621">
        <v>5</v>
      </c>
      <c r="B6049" s="4" t="s">
        <v>7758</v>
      </c>
      <c r="C6049" s="121" t="s">
        <v>7760</v>
      </c>
      <c r="D6049" s="4" t="s">
        <v>7759</v>
      </c>
      <c r="E6049" s="123" t="s">
        <v>40</v>
      </c>
      <c r="F6049" s="123" t="s">
        <v>51</v>
      </c>
      <c r="G6049" s="9"/>
      <c r="H6049" s="9"/>
      <c r="I6049" s="9"/>
      <c r="J6049" s="9"/>
      <c r="K6049" s="9"/>
      <c r="L6049" s="123" t="s">
        <v>51</v>
      </c>
      <c r="M6049" s="649"/>
      <c r="N6049" s="9"/>
      <c r="O6049" s="123">
        <v>0</v>
      </c>
      <c r="P6049" s="123">
        <v>0</v>
      </c>
      <c r="Q6049" s="123">
        <v>0</v>
      </c>
      <c r="R6049" s="123">
        <v>0</v>
      </c>
      <c r="S6049" s="123">
        <v>0</v>
      </c>
      <c r="T6049" s="123">
        <v>0</v>
      </c>
      <c r="U6049" s="123">
        <v>0</v>
      </c>
      <c r="V6049" s="123">
        <v>0</v>
      </c>
      <c r="W6049" s="123">
        <v>0</v>
      </c>
      <c r="X6049" s="936">
        <v>0</v>
      </c>
      <c r="Y6049" s="123">
        <v>0</v>
      </c>
      <c r="Z6049" s="123" t="s">
        <v>51</v>
      </c>
      <c r="AA6049" s="123" t="s">
        <v>5289</v>
      </c>
      <c r="AB6049" s="123" t="s">
        <v>5289</v>
      </c>
      <c r="AC6049" s="164" t="s">
        <v>5289</v>
      </c>
      <c r="AD6049" s="164" t="s">
        <v>5289</v>
      </c>
      <c r="AE6049" s="164" t="s">
        <v>5289</v>
      </c>
      <c r="AF6049" s="133" t="s">
        <v>5289</v>
      </c>
    </row>
    <row r="6050" spans="1:38" s="44" customFormat="1" ht="15.75" customHeight="1" thickBot="1">
      <c r="A6050" s="18"/>
      <c r="B6050" s="18">
        <v>5</v>
      </c>
      <c r="C6050" s="18"/>
      <c r="D6050" s="18">
        <v>5</v>
      </c>
      <c r="E6050" s="18">
        <v>5</v>
      </c>
      <c r="F6050" s="18">
        <v>2</v>
      </c>
      <c r="G6050" s="18">
        <v>0</v>
      </c>
      <c r="H6050" s="18">
        <v>1</v>
      </c>
      <c r="I6050" s="18"/>
      <c r="J6050" s="18">
        <v>1</v>
      </c>
      <c r="K6050" s="18">
        <v>0</v>
      </c>
      <c r="L6050" s="18">
        <v>3</v>
      </c>
      <c r="M6050" s="200"/>
      <c r="N6050" s="18">
        <f t="shared" ref="N6050:O6050" si="2240">SUM(N6045:N6049)</f>
        <v>0</v>
      </c>
      <c r="O6050" s="18">
        <f t="shared" si="2240"/>
        <v>0</v>
      </c>
      <c r="P6050" s="18">
        <f t="shared" ref="P6050:Q6050" si="2241">SUM(P6045:P6049)</f>
        <v>0</v>
      </c>
      <c r="Q6050" s="18">
        <f t="shared" si="2241"/>
        <v>0</v>
      </c>
      <c r="R6050" s="18">
        <f t="shared" ref="R6050" si="2242">SUM(R6045:R6049)</f>
        <v>0</v>
      </c>
      <c r="S6050" s="18">
        <f t="shared" ref="S6050" si="2243">SUM(S6045:S6049)</f>
        <v>0</v>
      </c>
      <c r="T6050" s="18">
        <f t="shared" ref="T6050:U6050" si="2244">SUM(T6045:T6049)</f>
        <v>0</v>
      </c>
      <c r="U6050" s="18">
        <f t="shared" si="2244"/>
        <v>0</v>
      </c>
      <c r="V6050" s="18">
        <f t="shared" ref="V6050:W6050" si="2245">SUM(V6045:V6049)</f>
        <v>0</v>
      </c>
      <c r="W6050" s="18">
        <f t="shared" si="2245"/>
        <v>0</v>
      </c>
      <c r="X6050" s="18">
        <f t="shared" ref="X6050:Y6050" si="2246">SUM(X6045:X6049)</f>
        <v>572</v>
      </c>
      <c r="Y6050" s="18">
        <f t="shared" si="2246"/>
        <v>0</v>
      </c>
      <c r="Z6050" s="18">
        <v>0</v>
      </c>
      <c r="AA6050" s="18">
        <v>1</v>
      </c>
      <c r="AB6050" s="18">
        <v>1</v>
      </c>
      <c r="AC6050" s="18"/>
      <c r="AD6050" s="18"/>
      <c r="AE6050" s="18"/>
      <c r="AF6050" s="18"/>
      <c r="AG6050" s="107"/>
      <c r="AH6050" s="107"/>
      <c r="AI6050" s="107"/>
      <c r="AJ6050" s="107"/>
      <c r="AK6050" s="107"/>
      <c r="AL6050" s="107"/>
    </row>
    <row r="6051" spans="1:38" ht="15.75" customHeight="1" thickBot="1">
      <c r="A6051" s="660" t="s">
        <v>334</v>
      </c>
      <c r="B6051" s="661"/>
      <c r="C6051" s="661"/>
      <c r="D6051" s="661"/>
      <c r="E6051" s="661"/>
      <c r="F6051" s="661"/>
      <c r="G6051" s="661"/>
      <c r="H6051" s="661"/>
      <c r="I6051" s="661"/>
      <c r="J6051" s="661"/>
      <c r="K6051" s="661"/>
      <c r="L6051" s="661"/>
      <c r="M6051" s="661"/>
      <c r="N6051" s="661"/>
      <c r="O6051" s="661"/>
      <c r="P6051" s="661"/>
      <c r="Q6051" s="661"/>
      <c r="R6051" s="661"/>
      <c r="S6051" s="661"/>
      <c r="T6051" s="661"/>
      <c r="U6051" s="661"/>
      <c r="V6051" s="661"/>
      <c r="W6051" s="661"/>
      <c r="X6051" s="661"/>
      <c r="Y6051" s="661"/>
      <c r="Z6051" s="661"/>
      <c r="AA6051" s="661"/>
      <c r="AB6051" s="661"/>
      <c r="AC6051" s="661"/>
      <c r="AD6051" s="661"/>
      <c r="AE6051" s="661"/>
      <c r="AF6051" s="662"/>
    </row>
    <row r="6052" spans="1:38" ht="321" customHeight="1">
      <c r="A6052" s="621">
        <v>1</v>
      </c>
      <c r="B6052" s="68" t="s">
        <v>7761</v>
      </c>
      <c r="C6052" s="68" t="s">
        <v>7799</v>
      </c>
      <c r="D6052" s="68" t="s">
        <v>7762</v>
      </c>
      <c r="E6052" s="123" t="s">
        <v>7763</v>
      </c>
      <c r="F6052" s="123" t="s">
        <v>51</v>
      </c>
      <c r="G6052" s="9"/>
      <c r="H6052" s="9"/>
      <c r="I6052" s="9"/>
      <c r="J6052" s="942" t="s">
        <v>18852</v>
      </c>
      <c r="K6052" s="123" t="s">
        <v>51</v>
      </c>
      <c r="L6052" s="123" t="s">
        <v>40</v>
      </c>
      <c r="M6052" s="4" t="s">
        <v>13028</v>
      </c>
      <c r="N6052" s="123">
        <v>0</v>
      </c>
      <c r="O6052" s="123">
        <v>0</v>
      </c>
      <c r="P6052" s="123">
        <v>0</v>
      </c>
      <c r="Q6052" s="123">
        <v>0</v>
      </c>
      <c r="R6052" s="123">
        <v>0</v>
      </c>
      <c r="S6052" s="123">
        <v>0</v>
      </c>
      <c r="T6052" s="123">
        <v>0</v>
      </c>
      <c r="U6052" s="123">
        <v>0</v>
      </c>
      <c r="V6052" s="123">
        <v>0</v>
      </c>
      <c r="W6052" s="123">
        <v>0</v>
      </c>
      <c r="X6052" s="943">
        <v>0</v>
      </c>
      <c r="Y6052" s="123">
        <v>0</v>
      </c>
      <c r="Z6052" s="123" t="s">
        <v>51</v>
      </c>
      <c r="AA6052" s="68" t="s">
        <v>7764</v>
      </c>
      <c r="AB6052" s="68" t="s">
        <v>7765</v>
      </c>
      <c r="AC6052" s="177" t="s">
        <v>7766</v>
      </c>
      <c r="AD6052" s="177" t="s">
        <v>7596</v>
      </c>
      <c r="AE6052" s="177" t="s">
        <v>7767</v>
      </c>
      <c r="AF6052" s="163" t="s">
        <v>7768</v>
      </c>
    </row>
    <row r="6053" spans="1:38" ht="165.75">
      <c r="A6053" s="621">
        <v>2</v>
      </c>
      <c r="B6053" s="121" t="s">
        <v>7769</v>
      </c>
      <c r="C6053" s="121" t="s">
        <v>7799</v>
      </c>
      <c r="D6053" s="121" t="s">
        <v>7770</v>
      </c>
      <c r="E6053" s="123" t="s">
        <v>17819</v>
      </c>
      <c r="F6053" s="940" t="s">
        <v>19418</v>
      </c>
      <c r="G6053" s="123" t="s">
        <v>51</v>
      </c>
      <c r="H6053" s="622">
        <v>3</v>
      </c>
      <c r="I6053" s="623" t="s">
        <v>16671</v>
      </c>
      <c r="J6053" s="9"/>
      <c r="K6053" s="9"/>
      <c r="L6053" s="123" t="s">
        <v>2214</v>
      </c>
      <c r="M6053" s="121" t="s">
        <v>13453</v>
      </c>
      <c r="N6053" s="123">
        <v>0</v>
      </c>
      <c r="O6053" s="123">
        <v>0</v>
      </c>
      <c r="P6053" s="123">
        <v>0</v>
      </c>
      <c r="Q6053" s="123">
        <v>0</v>
      </c>
      <c r="R6053" s="123">
        <v>0</v>
      </c>
      <c r="S6053" s="123">
        <v>0</v>
      </c>
      <c r="T6053" s="123">
        <v>0</v>
      </c>
      <c r="U6053" s="123">
        <v>0</v>
      </c>
      <c r="V6053" s="123">
        <v>0</v>
      </c>
      <c r="W6053" s="123">
        <v>0</v>
      </c>
      <c r="X6053" s="943">
        <v>0</v>
      </c>
      <c r="Y6053" s="123">
        <v>0</v>
      </c>
      <c r="Z6053" s="123" t="s">
        <v>51</v>
      </c>
      <c r="AA6053" s="123" t="s">
        <v>5289</v>
      </c>
      <c r="AB6053" s="123" t="s">
        <v>5289</v>
      </c>
      <c r="AC6053" s="164" t="s">
        <v>5289</v>
      </c>
      <c r="AD6053" s="164" t="s">
        <v>5289</v>
      </c>
      <c r="AE6053" s="164" t="s">
        <v>5289</v>
      </c>
      <c r="AF6053" s="133" t="s">
        <v>5289</v>
      </c>
    </row>
    <row r="6054" spans="1:38" ht="318.75">
      <c r="A6054" s="621">
        <v>3</v>
      </c>
      <c r="B6054" s="121" t="s">
        <v>6839</v>
      </c>
      <c r="C6054" s="121" t="s">
        <v>7799</v>
      </c>
      <c r="D6054" s="121" t="s">
        <v>7771</v>
      </c>
      <c r="E6054" s="123" t="s">
        <v>7772</v>
      </c>
      <c r="F6054" s="940" t="s">
        <v>19418</v>
      </c>
      <c r="G6054" s="123" t="s">
        <v>51</v>
      </c>
      <c r="H6054" s="622">
        <v>3</v>
      </c>
      <c r="I6054" s="623" t="s">
        <v>16671</v>
      </c>
      <c r="J6054" s="9"/>
      <c r="K6054" s="9"/>
      <c r="L6054" s="123" t="s">
        <v>40</v>
      </c>
      <c r="M6054" s="4" t="s">
        <v>13014</v>
      </c>
      <c r="N6054" s="123">
        <v>0</v>
      </c>
      <c r="O6054" s="123">
        <v>0</v>
      </c>
      <c r="P6054" s="123">
        <v>0</v>
      </c>
      <c r="Q6054" s="123">
        <v>0</v>
      </c>
      <c r="R6054" s="123">
        <v>0</v>
      </c>
      <c r="S6054" s="123">
        <v>0</v>
      </c>
      <c r="T6054" s="123">
        <v>0</v>
      </c>
      <c r="U6054" s="123">
        <v>0</v>
      </c>
      <c r="V6054" s="123">
        <v>0</v>
      </c>
      <c r="W6054" s="123">
        <v>0</v>
      </c>
      <c r="X6054" s="943">
        <v>0</v>
      </c>
      <c r="Y6054" s="123">
        <v>0</v>
      </c>
      <c r="Z6054" s="123" t="s">
        <v>51</v>
      </c>
      <c r="AA6054" s="123" t="s">
        <v>5289</v>
      </c>
      <c r="AB6054" s="123" t="s">
        <v>5289</v>
      </c>
      <c r="AC6054" s="164" t="s">
        <v>5289</v>
      </c>
      <c r="AD6054" s="164" t="s">
        <v>5289</v>
      </c>
      <c r="AE6054" s="164" t="s">
        <v>5289</v>
      </c>
      <c r="AF6054" s="133" t="s">
        <v>5289</v>
      </c>
    </row>
    <row r="6055" spans="1:38" ht="318.75" customHeight="1">
      <c r="A6055" s="621">
        <v>4</v>
      </c>
      <c r="B6055" s="121" t="s">
        <v>7773</v>
      </c>
      <c r="C6055" s="121" t="s">
        <v>7799</v>
      </c>
      <c r="D6055" s="478" t="s">
        <v>17820</v>
      </c>
      <c r="E6055" s="123" t="s">
        <v>7774</v>
      </c>
      <c r="F6055" s="940" t="s">
        <v>19418</v>
      </c>
      <c r="G6055" s="123" t="s">
        <v>51</v>
      </c>
      <c r="H6055" s="622">
        <v>3</v>
      </c>
      <c r="I6055" s="623" t="s">
        <v>16671</v>
      </c>
      <c r="J6055" s="9"/>
      <c r="K6055" s="9"/>
      <c r="L6055" s="123" t="s">
        <v>2214</v>
      </c>
      <c r="M6055" s="121" t="s">
        <v>13472</v>
      </c>
      <c r="N6055" s="123">
        <v>0</v>
      </c>
      <c r="O6055" s="123">
        <v>0</v>
      </c>
      <c r="P6055" s="123">
        <v>0</v>
      </c>
      <c r="Q6055" s="123">
        <v>0</v>
      </c>
      <c r="R6055" s="123">
        <v>0</v>
      </c>
      <c r="S6055" s="123">
        <v>0</v>
      </c>
      <c r="T6055" s="123">
        <v>0</v>
      </c>
      <c r="U6055" s="123">
        <v>0</v>
      </c>
      <c r="V6055" s="123">
        <v>0</v>
      </c>
      <c r="W6055" s="123">
        <v>0</v>
      </c>
      <c r="X6055" s="943">
        <v>0</v>
      </c>
      <c r="Y6055" s="123">
        <v>0</v>
      </c>
      <c r="Z6055" s="123" t="s">
        <v>51</v>
      </c>
      <c r="AA6055" s="123" t="s">
        <v>5289</v>
      </c>
      <c r="AB6055" s="123" t="s">
        <v>5289</v>
      </c>
      <c r="AC6055" s="164" t="s">
        <v>5289</v>
      </c>
      <c r="AD6055" s="164" t="s">
        <v>5289</v>
      </c>
      <c r="AE6055" s="164" t="s">
        <v>5289</v>
      </c>
      <c r="AF6055" s="133" t="s">
        <v>5289</v>
      </c>
    </row>
    <row r="6056" spans="1:38" s="44" customFormat="1" ht="357">
      <c r="A6056" s="621">
        <v>5</v>
      </c>
      <c r="B6056" s="121" t="s">
        <v>7775</v>
      </c>
      <c r="C6056" s="121" t="s">
        <v>7799</v>
      </c>
      <c r="D6056" s="478" t="s">
        <v>17821</v>
      </c>
      <c r="E6056" s="123" t="s">
        <v>7776</v>
      </c>
      <c r="F6056" s="940" t="s">
        <v>19418</v>
      </c>
      <c r="G6056" s="944" t="s">
        <v>19504</v>
      </c>
      <c r="H6056" s="622">
        <v>3</v>
      </c>
      <c r="I6056" s="623" t="s">
        <v>16671</v>
      </c>
      <c r="J6056" s="9"/>
      <c r="K6056" s="9"/>
      <c r="L6056" s="123" t="s">
        <v>2214</v>
      </c>
      <c r="M6056" s="121" t="s">
        <v>13014</v>
      </c>
      <c r="N6056" s="622">
        <v>0</v>
      </c>
      <c r="O6056" s="622">
        <v>0</v>
      </c>
      <c r="P6056" s="622">
        <v>0</v>
      </c>
      <c r="Q6056" s="622">
        <v>0</v>
      </c>
      <c r="R6056" s="622">
        <v>0</v>
      </c>
      <c r="S6056" s="622">
        <v>0</v>
      </c>
      <c r="T6056" s="123">
        <v>0</v>
      </c>
      <c r="U6056" s="622">
        <v>0</v>
      </c>
      <c r="V6056" s="622">
        <v>0</v>
      </c>
      <c r="W6056" s="622">
        <v>0</v>
      </c>
      <c r="X6056" s="97">
        <v>0</v>
      </c>
      <c r="Y6056" s="622">
        <v>0</v>
      </c>
      <c r="Z6056" s="123" t="s">
        <v>51</v>
      </c>
      <c r="AA6056" s="123" t="s">
        <v>5289</v>
      </c>
      <c r="AB6056" s="123" t="s">
        <v>5289</v>
      </c>
      <c r="AC6056" s="164" t="s">
        <v>5289</v>
      </c>
      <c r="AD6056" s="164" t="s">
        <v>5289</v>
      </c>
      <c r="AE6056" s="164" t="s">
        <v>5289</v>
      </c>
      <c r="AF6056" s="133" t="s">
        <v>5289</v>
      </c>
      <c r="AG6056" s="107"/>
      <c r="AH6056" s="107"/>
      <c r="AI6056" s="107"/>
      <c r="AJ6056" s="107"/>
      <c r="AK6056" s="107"/>
      <c r="AL6056" s="107"/>
    </row>
    <row r="6057" spans="1:38" s="44" customFormat="1" ht="318.75" customHeight="1">
      <c r="A6057" s="621">
        <v>6</v>
      </c>
      <c r="B6057" s="121" t="s">
        <v>7777</v>
      </c>
      <c r="C6057" s="121" t="s">
        <v>7799</v>
      </c>
      <c r="D6057" s="121" t="s">
        <v>7778</v>
      </c>
      <c r="E6057" s="123" t="s">
        <v>7779</v>
      </c>
      <c r="F6057" s="940" t="s">
        <v>19418</v>
      </c>
      <c r="G6057" s="123" t="s">
        <v>51</v>
      </c>
      <c r="H6057" s="622">
        <v>3</v>
      </c>
      <c r="I6057" s="623" t="s">
        <v>16671</v>
      </c>
      <c r="J6057" s="9"/>
      <c r="K6057" s="9"/>
      <c r="L6057" s="123" t="s">
        <v>2214</v>
      </c>
      <c r="M6057" s="121" t="s">
        <v>13453</v>
      </c>
      <c r="N6057" s="123">
        <v>0</v>
      </c>
      <c r="O6057" s="123">
        <v>0</v>
      </c>
      <c r="P6057" s="123">
        <v>0</v>
      </c>
      <c r="Q6057" s="123">
        <v>0</v>
      </c>
      <c r="R6057" s="123">
        <v>0</v>
      </c>
      <c r="S6057" s="123">
        <v>0</v>
      </c>
      <c r="T6057" s="123">
        <v>0</v>
      </c>
      <c r="U6057" s="123">
        <v>0</v>
      </c>
      <c r="V6057" s="123">
        <v>0</v>
      </c>
      <c r="W6057" s="123">
        <v>0</v>
      </c>
      <c r="X6057" s="943">
        <v>6</v>
      </c>
      <c r="Y6057" s="123">
        <v>0</v>
      </c>
      <c r="Z6057" s="123" t="s">
        <v>51</v>
      </c>
      <c r="AA6057" s="123" t="s">
        <v>5289</v>
      </c>
      <c r="AB6057" s="123" t="s">
        <v>5289</v>
      </c>
      <c r="AC6057" s="164" t="s">
        <v>5289</v>
      </c>
      <c r="AD6057" s="164" t="s">
        <v>5289</v>
      </c>
      <c r="AE6057" s="164" t="s">
        <v>5289</v>
      </c>
      <c r="AF6057" s="133" t="s">
        <v>5289</v>
      </c>
      <c r="AG6057" s="107"/>
      <c r="AH6057" s="107"/>
      <c r="AI6057" s="107"/>
      <c r="AJ6057" s="107"/>
      <c r="AK6057" s="107"/>
      <c r="AL6057" s="107"/>
    </row>
    <row r="6058" spans="1:38" s="44" customFormat="1" ht="344.25">
      <c r="A6058" s="621">
        <v>7</v>
      </c>
      <c r="B6058" s="121" t="s">
        <v>7780</v>
      </c>
      <c r="C6058" s="121" t="s">
        <v>7799</v>
      </c>
      <c r="D6058" s="121" t="s">
        <v>7781</v>
      </c>
      <c r="E6058" s="123" t="s">
        <v>7782</v>
      </c>
      <c r="F6058" s="940" t="s">
        <v>19418</v>
      </c>
      <c r="G6058" s="123" t="s">
        <v>51</v>
      </c>
      <c r="H6058" s="622">
        <v>3</v>
      </c>
      <c r="I6058" s="623" t="s">
        <v>16671</v>
      </c>
      <c r="J6058" s="9"/>
      <c r="K6058" s="9"/>
      <c r="L6058" s="123" t="s">
        <v>2214</v>
      </c>
      <c r="M6058" s="121" t="s">
        <v>13473</v>
      </c>
      <c r="N6058" s="123">
        <v>0</v>
      </c>
      <c r="O6058" s="123">
        <v>0</v>
      </c>
      <c r="P6058" s="123">
        <v>0</v>
      </c>
      <c r="Q6058" s="123">
        <v>0</v>
      </c>
      <c r="R6058" s="123">
        <v>0</v>
      </c>
      <c r="S6058" s="123">
        <v>0</v>
      </c>
      <c r="T6058" s="123">
        <v>0</v>
      </c>
      <c r="U6058" s="123">
        <v>0</v>
      </c>
      <c r="V6058" s="123">
        <v>0</v>
      </c>
      <c r="W6058" s="123">
        <v>0</v>
      </c>
      <c r="X6058" s="943">
        <v>0</v>
      </c>
      <c r="Y6058" s="123">
        <v>0</v>
      </c>
      <c r="Z6058" s="123" t="s">
        <v>51</v>
      </c>
      <c r="AA6058" s="123" t="s">
        <v>5289</v>
      </c>
      <c r="AB6058" s="123" t="s">
        <v>5289</v>
      </c>
      <c r="AC6058" s="164" t="s">
        <v>5289</v>
      </c>
      <c r="AD6058" s="164" t="s">
        <v>5289</v>
      </c>
      <c r="AE6058" s="164" t="s">
        <v>5289</v>
      </c>
      <c r="AF6058" s="133" t="s">
        <v>5289</v>
      </c>
      <c r="AG6058" s="107"/>
      <c r="AH6058" s="107"/>
      <c r="AI6058" s="107"/>
      <c r="AJ6058" s="107"/>
      <c r="AK6058" s="107"/>
      <c r="AL6058" s="107"/>
    </row>
    <row r="6059" spans="1:38" s="44" customFormat="1" ht="357">
      <c r="A6059" s="621">
        <v>8</v>
      </c>
      <c r="B6059" s="121" t="s">
        <v>7783</v>
      </c>
      <c r="C6059" s="121" t="s">
        <v>7799</v>
      </c>
      <c r="D6059" s="121" t="s">
        <v>7820</v>
      </c>
      <c r="E6059" s="622" t="s">
        <v>7821</v>
      </c>
      <c r="F6059" s="940" t="s">
        <v>19418</v>
      </c>
      <c r="G6059" s="123" t="s">
        <v>51</v>
      </c>
      <c r="H6059" s="622">
        <v>3</v>
      </c>
      <c r="I6059" s="623" t="s">
        <v>16671</v>
      </c>
      <c r="J6059" s="9"/>
      <c r="K6059" s="9"/>
      <c r="L6059" s="945" t="s">
        <v>2223</v>
      </c>
      <c r="M6059" s="946" t="s">
        <v>18853</v>
      </c>
      <c r="N6059" s="123">
        <v>0</v>
      </c>
      <c r="O6059" s="123">
        <v>0</v>
      </c>
      <c r="P6059" s="123">
        <v>0</v>
      </c>
      <c r="Q6059" s="123">
        <v>0</v>
      </c>
      <c r="R6059" s="123">
        <v>0</v>
      </c>
      <c r="S6059" s="123">
        <v>0</v>
      </c>
      <c r="T6059" s="123">
        <v>0</v>
      </c>
      <c r="U6059" s="123">
        <v>0</v>
      </c>
      <c r="V6059" s="123">
        <v>0</v>
      </c>
      <c r="W6059" s="123">
        <v>0</v>
      </c>
      <c r="X6059" s="943">
        <v>0</v>
      </c>
      <c r="Y6059" s="123">
        <v>0</v>
      </c>
      <c r="Z6059" s="123" t="s">
        <v>51</v>
      </c>
      <c r="AA6059" s="123" t="s">
        <v>5289</v>
      </c>
      <c r="AB6059" s="123" t="s">
        <v>5289</v>
      </c>
      <c r="AC6059" s="164" t="s">
        <v>5289</v>
      </c>
      <c r="AD6059" s="164" t="s">
        <v>5289</v>
      </c>
      <c r="AE6059" s="164" t="s">
        <v>5289</v>
      </c>
      <c r="AF6059" s="133" t="s">
        <v>5289</v>
      </c>
      <c r="AG6059" s="107"/>
      <c r="AH6059" s="107"/>
      <c r="AI6059" s="107"/>
      <c r="AJ6059" s="107"/>
      <c r="AK6059" s="107"/>
      <c r="AL6059" s="107"/>
    </row>
    <row r="6060" spans="1:38" s="44" customFormat="1" ht="331.5" customHeight="1">
      <c r="A6060" s="621">
        <v>9</v>
      </c>
      <c r="B6060" s="4" t="s">
        <v>3383</v>
      </c>
      <c r="C6060" s="121" t="s">
        <v>7799</v>
      </c>
      <c r="D6060" s="4" t="s">
        <v>7784</v>
      </c>
      <c r="E6060" s="443" t="s">
        <v>17952</v>
      </c>
      <c r="F6060" s="940" t="s">
        <v>19418</v>
      </c>
      <c r="G6060" s="123" t="s">
        <v>51</v>
      </c>
      <c r="H6060" s="622">
        <v>3</v>
      </c>
      <c r="I6060" s="623" t="s">
        <v>16671</v>
      </c>
      <c r="J6060" s="9"/>
      <c r="K6060" s="9"/>
      <c r="L6060" s="123" t="s">
        <v>51</v>
      </c>
      <c r="M6060" s="649"/>
      <c r="N6060" s="9"/>
      <c r="O6060" s="123">
        <v>0</v>
      </c>
      <c r="P6060" s="123">
        <v>0</v>
      </c>
      <c r="Q6060" s="123">
        <v>0</v>
      </c>
      <c r="R6060" s="123">
        <v>0</v>
      </c>
      <c r="S6060" s="123">
        <v>0</v>
      </c>
      <c r="T6060" s="123">
        <v>0</v>
      </c>
      <c r="U6060" s="123">
        <v>0</v>
      </c>
      <c r="V6060" s="123">
        <v>0</v>
      </c>
      <c r="W6060" s="123">
        <v>0</v>
      </c>
      <c r="X6060" s="943">
        <v>0</v>
      </c>
      <c r="Y6060" s="123">
        <v>0</v>
      </c>
      <c r="Z6060" s="123" t="s">
        <v>51</v>
      </c>
      <c r="AA6060" s="123" t="s">
        <v>5289</v>
      </c>
      <c r="AB6060" s="123" t="s">
        <v>5289</v>
      </c>
      <c r="AC6060" s="164" t="s">
        <v>5289</v>
      </c>
      <c r="AD6060" s="164" t="s">
        <v>5289</v>
      </c>
      <c r="AE6060" s="164" t="s">
        <v>5289</v>
      </c>
      <c r="AF6060" s="133" t="s">
        <v>5289</v>
      </c>
      <c r="AG6060" s="107"/>
      <c r="AH6060" s="107"/>
      <c r="AI6060" s="107"/>
      <c r="AJ6060" s="107"/>
      <c r="AK6060" s="107"/>
      <c r="AL6060" s="107"/>
    </row>
    <row r="6061" spans="1:38" s="44" customFormat="1" ht="318.75">
      <c r="A6061" s="621">
        <v>10</v>
      </c>
      <c r="B6061" s="4" t="s">
        <v>3333</v>
      </c>
      <c r="C6061" s="121" t="s">
        <v>7799</v>
      </c>
      <c r="D6061" s="4" t="s">
        <v>7785</v>
      </c>
      <c r="E6061" s="443" t="s">
        <v>17953</v>
      </c>
      <c r="F6061" s="940" t="s">
        <v>19418</v>
      </c>
      <c r="G6061" s="123" t="s">
        <v>51</v>
      </c>
      <c r="H6061" s="622">
        <v>3</v>
      </c>
      <c r="I6061" s="623" t="s">
        <v>16671</v>
      </c>
      <c r="J6061" s="9"/>
      <c r="K6061" s="9"/>
      <c r="L6061" s="123" t="s">
        <v>51</v>
      </c>
      <c r="M6061" s="649"/>
      <c r="N6061" s="9"/>
      <c r="O6061" s="123">
        <v>0</v>
      </c>
      <c r="P6061" s="123">
        <v>0</v>
      </c>
      <c r="Q6061" s="123">
        <v>0</v>
      </c>
      <c r="R6061" s="123">
        <v>0</v>
      </c>
      <c r="S6061" s="123">
        <v>0</v>
      </c>
      <c r="T6061" s="123">
        <v>0</v>
      </c>
      <c r="U6061" s="123">
        <v>0</v>
      </c>
      <c r="V6061" s="123">
        <v>0</v>
      </c>
      <c r="W6061" s="123">
        <v>0</v>
      </c>
      <c r="X6061" s="97">
        <v>0</v>
      </c>
      <c r="Y6061" s="123">
        <v>0</v>
      </c>
      <c r="Z6061" s="123" t="s">
        <v>51</v>
      </c>
      <c r="AA6061" s="123" t="s">
        <v>5289</v>
      </c>
      <c r="AB6061" s="123" t="s">
        <v>5289</v>
      </c>
      <c r="AC6061" s="164" t="s">
        <v>5289</v>
      </c>
      <c r="AD6061" s="164" t="s">
        <v>5289</v>
      </c>
      <c r="AE6061" s="164" t="s">
        <v>5289</v>
      </c>
      <c r="AF6061" s="133" t="s">
        <v>5289</v>
      </c>
      <c r="AG6061" s="107"/>
      <c r="AH6061" s="107"/>
      <c r="AI6061" s="107"/>
      <c r="AJ6061" s="107"/>
      <c r="AK6061" s="107"/>
      <c r="AL6061" s="107"/>
    </row>
    <row r="6062" spans="1:38" ht="306">
      <c r="A6062" s="621">
        <v>11</v>
      </c>
      <c r="B6062" s="4" t="s">
        <v>2140</v>
      </c>
      <c r="C6062" s="121" t="s">
        <v>7799</v>
      </c>
      <c r="D6062" s="4" t="s">
        <v>7786</v>
      </c>
      <c r="E6062" s="123" t="s">
        <v>7787</v>
      </c>
      <c r="F6062" s="940" t="s">
        <v>19418</v>
      </c>
      <c r="G6062" s="947" t="s">
        <v>19505</v>
      </c>
      <c r="H6062" s="622">
        <v>3</v>
      </c>
      <c r="I6062" s="623" t="s">
        <v>16671</v>
      </c>
      <c r="J6062" s="9"/>
      <c r="K6062" s="9"/>
      <c r="L6062" s="622" t="s">
        <v>129</v>
      </c>
      <c r="M6062" s="121" t="s">
        <v>13474</v>
      </c>
      <c r="N6062" s="622">
        <v>0</v>
      </c>
      <c r="O6062" s="622">
        <v>0</v>
      </c>
      <c r="P6062" s="622">
        <v>0</v>
      </c>
      <c r="Q6062" s="622">
        <v>0</v>
      </c>
      <c r="R6062" s="622">
        <v>0</v>
      </c>
      <c r="S6062" s="622">
        <v>0</v>
      </c>
      <c r="T6062" s="123">
        <v>0</v>
      </c>
      <c r="U6062" s="622">
        <v>0</v>
      </c>
      <c r="V6062" s="622">
        <v>0</v>
      </c>
      <c r="W6062" s="622">
        <v>0</v>
      </c>
      <c r="X6062" s="97">
        <v>9</v>
      </c>
      <c r="Y6062" s="622">
        <v>0</v>
      </c>
      <c r="Z6062" s="123" t="s">
        <v>51</v>
      </c>
      <c r="AA6062" s="123" t="s">
        <v>5289</v>
      </c>
      <c r="AB6062" s="123" t="s">
        <v>5289</v>
      </c>
      <c r="AC6062" s="164" t="s">
        <v>5289</v>
      </c>
      <c r="AD6062" s="164" t="s">
        <v>5289</v>
      </c>
      <c r="AE6062" s="164" t="s">
        <v>5289</v>
      </c>
      <c r="AF6062" s="133" t="s">
        <v>5289</v>
      </c>
    </row>
    <row r="6063" spans="1:38" ht="318.75" customHeight="1">
      <c r="A6063" s="621">
        <v>12</v>
      </c>
      <c r="B6063" s="4" t="s">
        <v>7788</v>
      </c>
      <c r="C6063" s="121" t="s">
        <v>7799</v>
      </c>
      <c r="D6063" s="4" t="s">
        <v>7789</v>
      </c>
      <c r="E6063" s="123" t="s">
        <v>7790</v>
      </c>
      <c r="F6063" s="940" t="s">
        <v>19418</v>
      </c>
      <c r="G6063" s="123" t="s">
        <v>51</v>
      </c>
      <c r="H6063" s="622">
        <v>3</v>
      </c>
      <c r="I6063" s="623" t="s">
        <v>16671</v>
      </c>
      <c r="J6063" s="9"/>
      <c r="K6063" s="9"/>
      <c r="L6063" s="123" t="s">
        <v>51</v>
      </c>
      <c r="M6063" s="649"/>
      <c r="N6063" s="9"/>
      <c r="O6063" s="123">
        <v>0</v>
      </c>
      <c r="P6063" s="123">
        <v>0</v>
      </c>
      <c r="Q6063" s="123">
        <v>0</v>
      </c>
      <c r="R6063" s="123">
        <v>0</v>
      </c>
      <c r="S6063" s="123">
        <v>0</v>
      </c>
      <c r="T6063" s="123">
        <v>0</v>
      </c>
      <c r="U6063" s="123">
        <v>0</v>
      </c>
      <c r="V6063" s="123">
        <v>0</v>
      </c>
      <c r="W6063" s="123">
        <v>0</v>
      </c>
      <c r="X6063" s="97">
        <v>0</v>
      </c>
      <c r="Y6063" s="123">
        <v>0</v>
      </c>
      <c r="Z6063" s="123" t="s">
        <v>51</v>
      </c>
      <c r="AA6063" s="123" t="s">
        <v>5289</v>
      </c>
      <c r="AB6063" s="123" t="s">
        <v>5289</v>
      </c>
      <c r="AC6063" s="164" t="s">
        <v>5289</v>
      </c>
      <c r="AD6063" s="164" t="s">
        <v>5289</v>
      </c>
      <c r="AE6063" s="164" t="s">
        <v>5289</v>
      </c>
      <c r="AF6063" s="133" t="s">
        <v>5289</v>
      </c>
    </row>
    <row r="6064" spans="1:38" ht="280.5">
      <c r="A6064" s="621">
        <v>13</v>
      </c>
      <c r="B6064" s="4" t="s">
        <v>1985</v>
      </c>
      <c r="C6064" s="121" t="s">
        <v>7799</v>
      </c>
      <c r="D6064" s="4" t="s">
        <v>7791</v>
      </c>
      <c r="E6064" s="123" t="s">
        <v>7792</v>
      </c>
      <c r="F6064" s="123" t="s">
        <v>51</v>
      </c>
      <c r="G6064" s="9"/>
      <c r="H6064" s="9"/>
      <c r="I6064" s="9"/>
      <c r="J6064" s="9"/>
      <c r="K6064" s="9"/>
      <c r="L6064" s="123" t="s">
        <v>51</v>
      </c>
      <c r="M6064" s="649"/>
      <c r="N6064" s="9"/>
      <c r="O6064" s="622">
        <v>0</v>
      </c>
      <c r="P6064" s="622">
        <v>0</v>
      </c>
      <c r="Q6064" s="622">
        <v>0</v>
      </c>
      <c r="R6064" s="622">
        <v>0</v>
      </c>
      <c r="S6064" s="622">
        <v>0</v>
      </c>
      <c r="T6064" s="123">
        <v>0</v>
      </c>
      <c r="U6064" s="622">
        <v>0</v>
      </c>
      <c r="V6064" s="622">
        <v>0</v>
      </c>
      <c r="W6064" s="622">
        <v>0</v>
      </c>
      <c r="X6064" s="97">
        <v>1122</v>
      </c>
      <c r="Y6064" s="622">
        <v>0</v>
      </c>
      <c r="Z6064" s="123" t="s">
        <v>51</v>
      </c>
      <c r="AA6064" s="123" t="s">
        <v>5289</v>
      </c>
      <c r="AB6064" s="123" t="s">
        <v>5289</v>
      </c>
      <c r="AC6064" s="164" t="s">
        <v>5289</v>
      </c>
      <c r="AD6064" s="164" t="s">
        <v>5289</v>
      </c>
      <c r="AE6064" s="164" t="s">
        <v>5289</v>
      </c>
      <c r="AF6064" s="133" t="s">
        <v>5289</v>
      </c>
    </row>
    <row r="6065" spans="1:38" ht="280.5">
      <c r="A6065" s="621">
        <v>14</v>
      </c>
      <c r="B6065" s="121" t="s">
        <v>115</v>
      </c>
      <c r="C6065" s="121" t="s">
        <v>7799</v>
      </c>
      <c r="D6065" s="121" t="s">
        <v>7822</v>
      </c>
      <c r="E6065" s="622" t="s">
        <v>7823</v>
      </c>
      <c r="F6065" s="622" t="s">
        <v>51</v>
      </c>
      <c r="G6065" s="9"/>
      <c r="H6065" s="9"/>
      <c r="I6065" s="9"/>
      <c r="J6065" s="9"/>
      <c r="K6065" s="9"/>
      <c r="L6065" s="123" t="s">
        <v>51</v>
      </c>
      <c r="M6065" s="649"/>
      <c r="N6065" s="9"/>
      <c r="O6065" s="622">
        <v>0</v>
      </c>
      <c r="P6065" s="622">
        <v>0</v>
      </c>
      <c r="Q6065" s="622">
        <v>0</v>
      </c>
      <c r="R6065" s="622">
        <v>0</v>
      </c>
      <c r="S6065" s="622">
        <v>0</v>
      </c>
      <c r="T6065" s="123">
        <v>0</v>
      </c>
      <c r="U6065" s="622">
        <v>0</v>
      </c>
      <c r="V6065" s="622">
        <v>0</v>
      </c>
      <c r="W6065" s="622">
        <v>0</v>
      </c>
      <c r="X6065" s="97">
        <v>3</v>
      </c>
      <c r="Y6065" s="622">
        <v>0</v>
      </c>
      <c r="Z6065" s="123" t="s">
        <v>51</v>
      </c>
      <c r="AA6065" s="123" t="s">
        <v>5289</v>
      </c>
      <c r="AB6065" s="123" t="s">
        <v>5289</v>
      </c>
      <c r="AC6065" s="164" t="s">
        <v>5289</v>
      </c>
      <c r="AD6065" s="164" t="s">
        <v>5289</v>
      </c>
      <c r="AE6065" s="164" t="s">
        <v>5289</v>
      </c>
      <c r="AF6065" s="133" t="s">
        <v>5289</v>
      </c>
    </row>
    <row r="6066" spans="1:38" ht="344.25">
      <c r="A6066" s="621">
        <v>15</v>
      </c>
      <c r="B6066" s="4" t="s">
        <v>7793</v>
      </c>
      <c r="C6066" s="121" t="s">
        <v>7799</v>
      </c>
      <c r="D6066" s="4" t="s">
        <v>7794</v>
      </c>
      <c r="E6066" s="123" t="s">
        <v>7795</v>
      </c>
      <c r="F6066" s="940" t="s">
        <v>19418</v>
      </c>
      <c r="G6066" s="653" t="s">
        <v>51</v>
      </c>
      <c r="H6066" s="656">
        <v>3</v>
      </c>
      <c r="I6066" s="576" t="s">
        <v>16671</v>
      </c>
      <c r="J6066" s="9"/>
      <c r="K6066" s="9"/>
      <c r="L6066" s="622" t="s">
        <v>129</v>
      </c>
      <c r="M6066" s="121" t="s">
        <v>13014</v>
      </c>
      <c r="N6066" s="622">
        <v>0</v>
      </c>
      <c r="O6066" s="622">
        <v>0</v>
      </c>
      <c r="P6066" s="622">
        <v>0</v>
      </c>
      <c r="Q6066" s="622">
        <v>0</v>
      </c>
      <c r="R6066" s="622">
        <v>0</v>
      </c>
      <c r="S6066" s="622">
        <v>0</v>
      </c>
      <c r="T6066" s="123">
        <v>0</v>
      </c>
      <c r="U6066" s="622">
        <v>0</v>
      </c>
      <c r="V6066" s="622">
        <v>0</v>
      </c>
      <c r="W6066" s="622">
        <v>0</v>
      </c>
      <c r="X6066" s="97">
        <v>0</v>
      </c>
      <c r="Y6066" s="622">
        <v>0</v>
      </c>
      <c r="Z6066" s="622" t="s">
        <v>51</v>
      </c>
      <c r="AA6066" s="123" t="s">
        <v>5289</v>
      </c>
      <c r="AB6066" s="123" t="s">
        <v>5289</v>
      </c>
      <c r="AC6066" s="164" t="s">
        <v>5289</v>
      </c>
      <c r="AD6066" s="164" t="s">
        <v>5289</v>
      </c>
      <c r="AE6066" s="164" t="s">
        <v>5289</v>
      </c>
      <c r="AF6066" s="133" t="s">
        <v>5289</v>
      </c>
    </row>
    <row r="6067" spans="1:38" ht="318.75" customHeight="1">
      <c r="A6067" s="621">
        <v>16</v>
      </c>
      <c r="B6067" s="3" t="s">
        <v>7796</v>
      </c>
      <c r="C6067" s="121" t="s">
        <v>7799</v>
      </c>
      <c r="D6067" s="3" t="s">
        <v>7797</v>
      </c>
      <c r="E6067" s="123" t="s">
        <v>7798</v>
      </c>
      <c r="F6067" s="123" t="s">
        <v>51</v>
      </c>
      <c r="G6067" s="9"/>
      <c r="H6067" s="9"/>
      <c r="I6067" s="9"/>
      <c r="J6067" s="9"/>
      <c r="K6067" s="9"/>
      <c r="L6067" s="123" t="s">
        <v>51</v>
      </c>
      <c r="M6067" s="649"/>
      <c r="N6067" s="9"/>
      <c r="O6067" s="622">
        <v>0</v>
      </c>
      <c r="P6067" s="622">
        <v>0</v>
      </c>
      <c r="Q6067" s="622">
        <v>0</v>
      </c>
      <c r="R6067" s="622">
        <v>0</v>
      </c>
      <c r="S6067" s="622">
        <v>0</v>
      </c>
      <c r="T6067" s="123">
        <v>0</v>
      </c>
      <c r="U6067" s="622">
        <v>0</v>
      </c>
      <c r="V6067" s="622">
        <v>0</v>
      </c>
      <c r="W6067" s="622">
        <v>0</v>
      </c>
      <c r="X6067" s="943">
        <v>0</v>
      </c>
      <c r="Y6067" s="622">
        <v>0</v>
      </c>
      <c r="Z6067" s="622" t="s">
        <v>51</v>
      </c>
      <c r="AA6067" s="123" t="s">
        <v>5289</v>
      </c>
      <c r="AB6067" s="123" t="s">
        <v>5289</v>
      </c>
      <c r="AC6067" s="164" t="s">
        <v>5289</v>
      </c>
      <c r="AD6067" s="164" t="s">
        <v>5289</v>
      </c>
      <c r="AE6067" s="164" t="s">
        <v>5289</v>
      </c>
      <c r="AF6067" s="133" t="s">
        <v>5289</v>
      </c>
    </row>
    <row r="6068" spans="1:38" s="44" customFormat="1" ht="318.75" customHeight="1">
      <c r="A6068" s="547">
        <v>17</v>
      </c>
      <c r="B6068" s="948" t="s">
        <v>18092</v>
      </c>
      <c r="C6068" s="31" t="s">
        <v>7799</v>
      </c>
      <c r="D6068" s="949" t="s">
        <v>18135</v>
      </c>
      <c r="E6068" s="950" t="s">
        <v>40</v>
      </c>
      <c r="F6068" s="941" t="s">
        <v>19418</v>
      </c>
      <c r="G6068" s="653" t="s">
        <v>51</v>
      </c>
      <c r="H6068" s="656">
        <v>3</v>
      </c>
      <c r="I6068" s="576" t="s">
        <v>16671</v>
      </c>
      <c r="J6068" s="314"/>
      <c r="K6068" s="9"/>
      <c r="L6068" s="366" t="s">
        <v>129</v>
      </c>
      <c r="M6068" s="392" t="s">
        <v>18093</v>
      </c>
      <c r="N6068" s="366">
        <v>0</v>
      </c>
      <c r="O6068" s="951">
        <v>0</v>
      </c>
      <c r="P6068" s="951">
        <v>0</v>
      </c>
      <c r="Q6068" s="951">
        <v>0</v>
      </c>
      <c r="R6068" s="951">
        <v>0</v>
      </c>
      <c r="S6068" s="951">
        <v>0</v>
      </c>
      <c r="T6068" s="951">
        <v>0</v>
      </c>
      <c r="U6068" s="951">
        <v>0</v>
      </c>
      <c r="V6068" s="951">
        <v>0</v>
      </c>
      <c r="W6068" s="951">
        <v>0</v>
      </c>
      <c r="X6068" s="607">
        <v>4</v>
      </c>
      <c r="Y6068" s="951">
        <v>0</v>
      </c>
      <c r="Z6068" s="656" t="s">
        <v>51</v>
      </c>
      <c r="AA6068" s="123" t="s">
        <v>5289</v>
      </c>
      <c r="AB6068" s="123" t="s">
        <v>5289</v>
      </c>
      <c r="AC6068" s="164" t="s">
        <v>5289</v>
      </c>
      <c r="AD6068" s="164" t="s">
        <v>5289</v>
      </c>
      <c r="AE6068" s="164" t="s">
        <v>5289</v>
      </c>
      <c r="AF6068" s="133" t="s">
        <v>5289</v>
      </c>
      <c r="AG6068" s="107"/>
      <c r="AH6068" s="107"/>
      <c r="AI6068" s="107"/>
      <c r="AJ6068" s="107"/>
      <c r="AK6068" s="107"/>
      <c r="AL6068" s="107"/>
    </row>
    <row r="6069" spans="1:38" s="44" customFormat="1" ht="111.75" customHeight="1">
      <c r="A6069" s="548">
        <v>18</v>
      </c>
      <c r="B6069" s="952" t="s">
        <v>19100</v>
      </c>
      <c r="C6069" s="31" t="s">
        <v>7799</v>
      </c>
      <c r="D6069" s="627" t="s">
        <v>19670</v>
      </c>
      <c r="E6069" s="624" t="s">
        <v>40</v>
      </c>
      <c r="F6069" s="352" t="s">
        <v>19418</v>
      </c>
      <c r="G6069" s="622" t="s">
        <v>51</v>
      </c>
      <c r="H6069" s="622">
        <v>3</v>
      </c>
      <c r="I6069" s="623" t="s">
        <v>16671</v>
      </c>
      <c r="J6069" s="9"/>
      <c r="K6069" s="9"/>
      <c r="L6069" s="622" t="s">
        <v>51</v>
      </c>
      <c r="M6069" s="649"/>
      <c r="N6069" s="9"/>
      <c r="O6069" s="366">
        <v>0</v>
      </c>
      <c r="P6069" s="366">
        <v>0</v>
      </c>
      <c r="Q6069" s="366">
        <v>0</v>
      </c>
      <c r="R6069" s="366">
        <v>0</v>
      </c>
      <c r="S6069" s="366">
        <v>0</v>
      </c>
      <c r="T6069" s="366">
        <v>0</v>
      </c>
      <c r="U6069" s="366">
        <v>0</v>
      </c>
      <c r="V6069" s="366">
        <v>0</v>
      </c>
      <c r="W6069" s="366">
        <v>0</v>
      </c>
      <c r="X6069" s="97">
        <v>0</v>
      </c>
      <c r="Y6069" s="366">
        <v>0</v>
      </c>
      <c r="Z6069" s="656" t="s">
        <v>51</v>
      </c>
      <c r="AA6069" s="123" t="s">
        <v>5289</v>
      </c>
      <c r="AB6069" s="123" t="s">
        <v>5289</v>
      </c>
      <c r="AC6069" s="164" t="s">
        <v>5289</v>
      </c>
      <c r="AD6069" s="164" t="s">
        <v>5289</v>
      </c>
      <c r="AE6069" s="164" t="s">
        <v>5289</v>
      </c>
      <c r="AF6069" s="133" t="s">
        <v>5289</v>
      </c>
      <c r="AG6069" s="107"/>
      <c r="AH6069" s="107"/>
      <c r="AI6069" s="107"/>
      <c r="AJ6069" s="107"/>
      <c r="AK6069" s="107"/>
      <c r="AL6069" s="107"/>
    </row>
    <row r="6070" spans="1:38" s="44" customFormat="1" ht="74.25" customHeight="1">
      <c r="A6070" s="557">
        <v>19</v>
      </c>
      <c r="B6070" s="953" t="s">
        <v>19101</v>
      </c>
      <c r="C6070" s="31" t="s">
        <v>7799</v>
      </c>
      <c r="D6070" s="627" t="s">
        <v>19671</v>
      </c>
      <c r="E6070" s="624" t="s">
        <v>40</v>
      </c>
      <c r="F6070" s="352" t="s">
        <v>19418</v>
      </c>
      <c r="G6070" s="622" t="s">
        <v>51</v>
      </c>
      <c r="H6070" s="622">
        <v>3</v>
      </c>
      <c r="I6070" s="623" t="s">
        <v>16671</v>
      </c>
      <c r="J6070" s="9"/>
      <c r="K6070" s="9"/>
      <c r="L6070" s="366" t="s">
        <v>40</v>
      </c>
      <c r="M6070" s="627" t="s">
        <v>13468</v>
      </c>
      <c r="N6070" s="366">
        <v>0</v>
      </c>
      <c r="O6070" s="366">
        <v>0</v>
      </c>
      <c r="P6070" s="366">
        <v>0</v>
      </c>
      <c r="Q6070" s="366">
        <v>0</v>
      </c>
      <c r="R6070" s="366">
        <v>0</v>
      </c>
      <c r="S6070" s="366">
        <v>0</v>
      </c>
      <c r="T6070" s="366">
        <v>0</v>
      </c>
      <c r="U6070" s="366">
        <v>0</v>
      </c>
      <c r="V6070" s="366">
        <v>0</v>
      </c>
      <c r="W6070" s="366">
        <v>0</v>
      </c>
      <c r="X6070" s="97">
        <v>0</v>
      </c>
      <c r="Y6070" s="366">
        <v>0</v>
      </c>
      <c r="Z6070" s="656" t="s">
        <v>51</v>
      </c>
      <c r="AA6070" s="123" t="s">
        <v>5289</v>
      </c>
      <c r="AB6070" s="123" t="s">
        <v>5289</v>
      </c>
      <c r="AC6070" s="164" t="s">
        <v>5289</v>
      </c>
      <c r="AD6070" s="164" t="s">
        <v>5289</v>
      </c>
      <c r="AE6070" s="164" t="s">
        <v>5289</v>
      </c>
      <c r="AF6070" s="133" t="s">
        <v>5289</v>
      </c>
      <c r="AG6070" s="107"/>
      <c r="AH6070" s="107"/>
      <c r="AI6070" s="107"/>
      <c r="AJ6070" s="107"/>
      <c r="AK6070" s="107"/>
      <c r="AL6070" s="107"/>
    </row>
    <row r="6071" spans="1:38" s="44" customFormat="1" ht="221.25" customHeight="1">
      <c r="A6071" s="548">
        <v>20</v>
      </c>
      <c r="B6071" s="952" t="s">
        <v>19414</v>
      </c>
      <c r="C6071" s="31" t="s">
        <v>7799</v>
      </c>
      <c r="D6071" s="627" t="s">
        <v>19672</v>
      </c>
      <c r="E6071" s="624" t="s">
        <v>40</v>
      </c>
      <c r="F6071" s="352" t="s">
        <v>19418</v>
      </c>
      <c r="G6071" s="622" t="s">
        <v>51</v>
      </c>
      <c r="H6071" s="622">
        <v>3</v>
      </c>
      <c r="I6071" s="623" t="s">
        <v>16671</v>
      </c>
      <c r="J6071" s="9"/>
      <c r="K6071" s="9"/>
      <c r="L6071" s="97" t="s">
        <v>40</v>
      </c>
      <c r="M6071" s="952" t="s">
        <v>20711</v>
      </c>
      <c r="N6071" s="366">
        <v>0</v>
      </c>
      <c r="O6071" s="366">
        <v>0</v>
      </c>
      <c r="P6071" s="366">
        <v>0</v>
      </c>
      <c r="Q6071" s="366">
        <v>0</v>
      </c>
      <c r="R6071" s="366">
        <v>0</v>
      </c>
      <c r="S6071" s="366">
        <v>0</v>
      </c>
      <c r="T6071" s="366">
        <v>0</v>
      </c>
      <c r="U6071" s="366">
        <v>0</v>
      </c>
      <c r="V6071" s="366">
        <v>0</v>
      </c>
      <c r="W6071" s="366">
        <v>0</v>
      </c>
      <c r="X6071" s="97">
        <v>0</v>
      </c>
      <c r="Y6071" s="366">
        <v>0</v>
      </c>
      <c r="Z6071" s="656" t="s">
        <v>51</v>
      </c>
      <c r="AA6071" s="123" t="s">
        <v>5289</v>
      </c>
      <c r="AB6071" s="123" t="s">
        <v>5289</v>
      </c>
      <c r="AC6071" s="164" t="s">
        <v>5289</v>
      </c>
      <c r="AD6071" s="164" t="s">
        <v>5289</v>
      </c>
      <c r="AE6071" s="164" t="s">
        <v>5289</v>
      </c>
      <c r="AF6071" s="133" t="s">
        <v>5289</v>
      </c>
      <c r="AG6071" s="107"/>
      <c r="AH6071" s="107"/>
      <c r="AI6071" s="107"/>
      <c r="AJ6071" s="107"/>
      <c r="AK6071" s="107"/>
      <c r="AL6071" s="107"/>
    </row>
    <row r="6072" spans="1:38" s="44" customFormat="1" ht="99.75" customHeight="1">
      <c r="A6072" s="557">
        <v>21</v>
      </c>
      <c r="B6072" s="952" t="s">
        <v>19415</v>
      </c>
      <c r="C6072" s="31" t="s">
        <v>7799</v>
      </c>
      <c r="D6072" s="1033" t="s">
        <v>19673</v>
      </c>
      <c r="E6072" s="954" t="s">
        <v>40</v>
      </c>
      <c r="F6072" s="622" t="s">
        <v>51</v>
      </c>
      <c r="G6072" s="9"/>
      <c r="H6072" s="9"/>
      <c r="I6072" s="9"/>
      <c r="J6072" s="647"/>
      <c r="K6072" s="9"/>
      <c r="L6072" s="97" t="s">
        <v>129</v>
      </c>
      <c r="M6072" s="952" t="s">
        <v>20712</v>
      </c>
      <c r="N6072" s="366">
        <v>0</v>
      </c>
      <c r="O6072" s="366">
        <v>0</v>
      </c>
      <c r="P6072" s="366">
        <v>0</v>
      </c>
      <c r="Q6072" s="366">
        <v>0</v>
      </c>
      <c r="R6072" s="366">
        <v>0</v>
      </c>
      <c r="S6072" s="366">
        <v>0</v>
      </c>
      <c r="T6072" s="366">
        <v>0</v>
      </c>
      <c r="U6072" s="366">
        <v>0</v>
      </c>
      <c r="V6072" s="366">
        <v>0</v>
      </c>
      <c r="W6072" s="366">
        <v>0</v>
      </c>
      <c r="X6072" s="97">
        <v>0</v>
      </c>
      <c r="Y6072" s="366">
        <v>0</v>
      </c>
      <c r="Z6072" s="656" t="s">
        <v>51</v>
      </c>
      <c r="AA6072" s="123" t="s">
        <v>5289</v>
      </c>
      <c r="AB6072" s="123" t="s">
        <v>5289</v>
      </c>
      <c r="AC6072" s="164" t="s">
        <v>5289</v>
      </c>
      <c r="AD6072" s="164" t="s">
        <v>5289</v>
      </c>
      <c r="AE6072" s="164" t="s">
        <v>5289</v>
      </c>
      <c r="AF6072" s="133" t="s">
        <v>5289</v>
      </c>
      <c r="AG6072" s="107"/>
      <c r="AH6072" s="107"/>
      <c r="AI6072" s="107"/>
      <c r="AJ6072" s="107"/>
      <c r="AK6072" s="107"/>
      <c r="AL6072" s="107"/>
    </row>
    <row r="6073" spans="1:38" s="44" customFormat="1" ht="74.25" customHeight="1">
      <c r="A6073" s="548">
        <v>22</v>
      </c>
      <c r="B6073" s="952" t="s">
        <v>19416</v>
      </c>
      <c r="C6073" s="31" t="s">
        <v>7799</v>
      </c>
      <c r="D6073" s="65" t="s">
        <v>19674</v>
      </c>
      <c r="E6073" s="607" t="s">
        <v>40</v>
      </c>
      <c r="F6073" s="622" t="s">
        <v>51</v>
      </c>
      <c r="G6073" s="9"/>
      <c r="H6073" s="9"/>
      <c r="I6073" s="9"/>
      <c r="J6073" s="9"/>
      <c r="K6073" s="9"/>
      <c r="L6073" s="97" t="s">
        <v>129</v>
      </c>
      <c r="M6073" s="952" t="s">
        <v>20713</v>
      </c>
      <c r="N6073" s="366">
        <v>0</v>
      </c>
      <c r="O6073" s="366">
        <v>0</v>
      </c>
      <c r="P6073" s="366">
        <v>0</v>
      </c>
      <c r="Q6073" s="366">
        <v>0</v>
      </c>
      <c r="R6073" s="366">
        <v>0</v>
      </c>
      <c r="S6073" s="366">
        <v>0</v>
      </c>
      <c r="T6073" s="366">
        <v>0</v>
      </c>
      <c r="U6073" s="366">
        <v>0</v>
      </c>
      <c r="V6073" s="366">
        <v>0</v>
      </c>
      <c r="W6073" s="366">
        <v>0</v>
      </c>
      <c r="X6073" s="97">
        <v>0</v>
      </c>
      <c r="Y6073" s="366">
        <v>0</v>
      </c>
      <c r="Z6073" s="656" t="s">
        <v>51</v>
      </c>
      <c r="AA6073" s="123" t="s">
        <v>5289</v>
      </c>
      <c r="AB6073" s="123" t="s">
        <v>5289</v>
      </c>
      <c r="AC6073" s="164" t="s">
        <v>5289</v>
      </c>
      <c r="AD6073" s="164" t="s">
        <v>5289</v>
      </c>
      <c r="AE6073" s="164" t="s">
        <v>5289</v>
      </c>
      <c r="AF6073" s="133" t="s">
        <v>5289</v>
      </c>
      <c r="AG6073" s="107"/>
      <c r="AH6073" s="107"/>
      <c r="AI6073" s="107"/>
      <c r="AJ6073" s="107"/>
      <c r="AK6073" s="107"/>
      <c r="AL6073" s="107"/>
    </row>
    <row r="6074" spans="1:38" s="44" customFormat="1" ht="74.25" customHeight="1">
      <c r="A6074" s="557">
        <v>23</v>
      </c>
      <c r="B6074" s="952" t="s">
        <v>19417</v>
      </c>
      <c r="C6074" s="31" t="s">
        <v>7799</v>
      </c>
      <c r="D6074" s="65" t="s">
        <v>19675</v>
      </c>
      <c r="E6074" s="607" t="s">
        <v>40</v>
      </c>
      <c r="F6074" s="622" t="s">
        <v>51</v>
      </c>
      <c r="G6074" s="9"/>
      <c r="H6074" s="9"/>
      <c r="I6074" s="9"/>
      <c r="J6074" s="9"/>
      <c r="K6074" s="9"/>
      <c r="L6074" s="97" t="s">
        <v>129</v>
      </c>
      <c r="M6074" s="952" t="s">
        <v>20714</v>
      </c>
      <c r="N6074" s="366">
        <v>0</v>
      </c>
      <c r="O6074" s="366">
        <v>0</v>
      </c>
      <c r="P6074" s="366">
        <v>0</v>
      </c>
      <c r="Q6074" s="366">
        <v>0</v>
      </c>
      <c r="R6074" s="366">
        <v>0</v>
      </c>
      <c r="S6074" s="366">
        <v>0</v>
      </c>
      <c r="T6074" s="366">
        <v>0</v>
      </c>
      <c r="U6074" s="366">
        <v>0</v>
      </c>
      <c r="V6074" s="366">
        <v>0</v>
      </c>
      <c r="W6074" s="366">
        <v>0</v>
      </c>
      <c r="X6074" s="97">
        <v>0</v>
      </c>
      <c r="Y6074" s="366">
        <v>0</v>
      </c>
      <c r="Z6074" s="656" t="s">
        <v>51</v>
      </c>
      <c r="AA6074" s="123" t="s">
        <v>5289</v>
      </c>
      <c r="AB6074" s="123" t="s">
        <v>5289</v>
      </c>
      <c r="AC6074" s="164" t="s">
        <v>5289</v>
      </c>
      <c r="AD6074" s="164" t="s">
        <v>5289</v>
      </c>
      <c r="AE6074" s="164" t="s">
        <v>5289</v>
      </c>
      <c r="AF6074" s="133" t="s">
        <v>5289</v>
      </c>
      <c r="AG6074" s="107"/>
      <c r="AH6074" s="107"/>
      <c r="AI6074" s="107"/>
      <c r="AJ6074" s="107"/>
      <c r="AK6074" s="107"/>
      <c r="AL6074" s="107"/>
    </row>
    <row r="6075" spans="1:38" s="44" customFormat="1" ht="74.25" customHeight="1">
      <c r="A6075" s="548">
        <v>24</v>
      </c>
      <c r="B6075" s="955" t="s">
        <v>20086</v>
      </c>
      <c r="C6075" s="31" t="s">
        <v>7799</v>
      </c>
      <c r="D6075" s="955" t="s">
        <v>20251</v>
      </c>
      <c r="E6075" s="629" t="s">
        <v>40</v>
      </c>
      <c r="F6075" s="622" t="s">
        <v>51</v>
      </c>
      <c r="G6075" s="9"/>
      <c r="H6075" s="9"/>
      <c r="I6075" s="9"/>
      <c r="J6075" s="9"/>
      <c r="K6075" s="9"/>
      <c r="L6075" s="97" t="s">
        <v>129</v>
      </c>
      <c r="M6075" s="952" t="s">
        <v>20709</v>
      </c>
      <c r="N6075" s="366">
        <v>0</v>
      </c>
      <c r="O6075" s="366">
        <v>0</v>
      </c>
      <c r="P6075" s="366">
        <v>0</v>
      </c>
      <c r="Q6075" s="366">
        <v>0</v>
      </c>
      <c r="R6075" s="366">
        <v>0</v>
      </c>
      <c r="S6075" s="366">
        <v>0</v>
      </c>
      <c r="T6075" s="366">
        <v>0</v>
      </c>
      <c r="U6075" s="366">
        <v>0</v>
      </c>
      <c r="V6075" s="366">
        <v>0</v>
      </c>
      <c r="W6075" s="366">
        <v>0</v>
      </c>
      <c r="X6075" s="97">
        <v>0</v>
      </c>
      <c r="Y6075" s="366">
        <v>0</v>
      </c>
      <c r="Z6075" s="656" t="s">
        <v>51</v>
      </c>
      <c r="AA6075" s="123" t="s">
        <v>5289</v>
      </c>
      <c r="AB6075" s="123" t="s">
        <v>5289</v>
      </c>
      <c r="AC6075" s="164" t="s">
        <v>5289</v>
      </c>
      <c r="AD6075" s="164" t="s">
        <v>5289</v>
      </c>
      <c r="AE6075" s="164" t="s">
        <v>5289</v>
      </c>
      <c r="AF6075" s="133" t="s">
        <v>5289</v>
      </c>
      <c r="AG6075" s="107"/>
      <c r="AH6075" s="107"/>
      <c r="AI6075" s="107"/>
      <c r="AJ6075" s="107"/>
      <c r="AK6075" s="107"/>
      <c r="AL6075" s="107"/>
    </row>
    <row r="6076" spans="1:38" s="44" customFormat="1" ht="74.25" customHeight="1">
      <c r="A6076" s="557">
        <v>25</v>
      </c>
      <c r="B6076" s="627" t="s">
        <v>20087</v>
      </c>
      <c r="C6076" s="31" t="s">
        <v>7799</v>
      </c>
      <c r="D6076" s="627" t="s">
        <v>20330</v>
      </c>
      <c r="E6076" s="624" t="s">
        <v>40</v>
      </c>
      <c r="F6076" s="622" t="s">
        <v>51</v>
      </c>
      <c r="G6076" s="9"/>
      <c r="H6076" s="9"/>
      <c r="I6076" s="9"/>
      <c r="J6076" s="9"/>
      <c r="K6076" s="9"/>
      <c r="L6076" s="97" t="s">
        <v>129</v>
      </c>
      <c r="M6076" s="952" t="s">
        <v>20710</v>
      </c>
      <c r="N6076" s="366">
        <v>0</v>
      </c>
      <c r="O6076" s="366">
        <v>0</v>
      </c>
      <c r="P6076" s="366">
        <v>0</v>
      </c>
      <c r="Q6076" s="366">
        <v>0</v>
      </c>
      <c r="R6076" s="366">
        <v>0</v>
      </c>
      <c r="S6076" s="366">
        <v>0</v>
      </c>
      <c r="T6076" s="366">
        <v>0</v>
      </c>
      <c r="U6076" s="366">
        <v>0</v>
      </c>
      <c r="V6076" s="366">
        <v>0</v>
      </c>
      <c r="W6076" s="366">
        <v>0</v>
      </c>
      <c r="X6076" s="97">
        <v>0</v>
      </c>
      <c r="Y6076" s="366">
        <v>0</v>
      </c>
      <c r="Z6076" s="656" t="s">
        <v>51</v>
      </c>
      <c r="AA6076" s="123" t="s">
        <v>5289</v>
      </c>
      <c r="AB6076" s="123" t="s">
        <v>5289</v>
      </c>
      <c r="AC6076" s="164" t="s">
        <v>5289</v>
      </c>
      <c r="AD6076" s="164" t="s">
        <v>5289</v>
      </c>
      <c r="AE6076" s="164" t="s">
        <v>5289</v>
      </c>
      <c r="AF6076" s="133" t="s">
        <v>5289</v>
      </c>
      <c r="AG6076" s="107"/>
      <c r="AH6076" s="107"/>
      <c r="AI6076" s="107"/>
      <c r="AJ6076" s="107"/>
      <c r="AK6076" s="107"/>
      <c r="AL6076" s="107"/>
    </row>
    <row r="6077" spans="1:38" s="44" customFormat="1" ht="74.25" customHeight="1">
      <c r="A6077" s="548">
        <v>26</v>
      </c>
      <c r="B6077" s="627" t="s">
        <v>20088</v>
      </c>
      <c r="C6077" s="31" t="s">
        <v>7799</v>
      </c>
      <c r="D6077" s="627" t="s">
        <v>20331</v>
      </c>
      <c r="E6077" s="624" t="s">
        <v>40</v>
      </c>
      <c r="F6077" s="622" t="s">
        <v>51</v>
      </c>
      <c r="G6077" s="9"/>
      <c r="H6077" s="9"/>
      <c r="I6077" s="9"/>
      <c r="J6077" s="9"/>
      <c r="K6077" s="9"/>
      <c r="L6077" s="97" t="s">
        <v>129</v>
      </c>
      <c r="M6077" s="952" t="s">
        <v>20710</v>
      </c>
      <c r="N6077" s="366">
        <v>0</v>
      </c>
      <c r="O6077" s="366">
        <v>0</v>
      </c>
      <c r="P6077" s="366">
        <v>0</v>
      </c>
      <c r="Q6077" s="366">
        <v>0</v>
      </c>
      <c r="R6077" s="366">
        <v>0</v>
      </c>
      <c r="S6077" s="366">
        <v>0</v>
      </c>
      <c r="T6077" s="366">
        <v>0</v>
      </c>
      <c r="U6077" s="366">
        <v>0</v>
      </c>
      <c r="V6077" s="366">
        <v>0</v>
      </c>
      <c r="W6077" s="366">
        <v>0</v>
      </c>
      <c r="X6077" s="97">
        <v>0</v>
      </c>
      <c r="Y6077" s="366">
        <v>0</v>
      </c>
      <c r="Z6077" s="656" t="s">
        <v>51</v>
      </c>
      <c r="AA6077" s="123" t="s">
        <v>5289</v>
      </c>
      <c r="AB6077" s="123" t="s">
        <v>5289</v>
      </c>
      <c r="AC6077" s="164" t="s">
        <v>5289</v>
      </c>
      <c r="AD6077" s="164" t="s">
        <v>5289</v>
      </c>
      <c r="AE6077" s="164" t="s">
        <v>5289</v>
      </c>
      <c r="AF6077" s="133" t="s">
        <v>5289</v>
      </c>
      <c r="AG6077" s="107"/>
      <c r="AH6077" s="107"/>
      <c r="AI6077" s="107"/>
      <c r="AJ6077" s="107"/>
      <c r="AK6077" s="107"/>
      <c r="AL6077" s="107"/>
    </row>
    <row r="6078" spans="1:38" s="44" customFormat="1" ht="74.25" customHeight="1">
      <c r="A6078" s="548">
        <v>27</v>
      </c>
      <c r="B6078" s="952" t="s">
        <v>20708</v>
      </c>
      <c r="C6078" s="31" t="s">
        <v>7799</v>
      </c>
      <c r="D6078" s="65" t="s">
        <v>21449</v>
      </c>
      <c r="E6078" s="97" t="s">
        <v>40</v>
      </c>
      <c r="F6078" s="622" t="s">
        <v>51</v>
      </c>
      <c r="G6078" s="9"/>
      <c r="H6078" s="9"/>
      <c r="I6078" s="9"/>
      <c r="J6078" s="9"/>
      <c r="K6078" s="9"/>
      <c r="L6078" s="97" t="s">
        <v>129</v>
      </c>
      <c r="M6078" s="952" t="s">
        <v>20710</v>
      </c>
      <c r="N6078" s="366">
        <v>0</v>
      </c>
      <c r="O6078" s="366">
        <v>0</v>
      </c>
      <c r="P6078" s="366">
        <v>0</v>
      </c>
      <c r="Q6078" s="366">
        <v>0</v>
      </c>
      <c r="R6078" s="366">
        <v>0</v>
      </c>
      <c r="S6078" s="366">
        <v>0</v>
      </c>
      <c r="T6078" s="366">
        <v>1</v>
      </c>
      <c r="U6078" s="366">
        <v>0</v>
      </c>
      <c r="V6078" s="366">
        <v>0</v>
      </c>
      <c r="W6078" s="366">
        <v>0</v>
      </c>
      <c r="X6078" s="97">
        <v>0</v>
      </c>
      <c r="Y6078" s="366">
        <v>0</v>
      </c>
      <c r="Z6078" s="656" t="s">
        <v>51</v>
      </c>
      <c r="AA6078" s="123" t="s">
        <v>5289</v>
      </c>
      <c r="AB6078" s="123" t="s">
        <v>5289</v>
      </c>
      <c r="AC6078" s="164" t="s">
        <v>5289</v>
      </c>
      <c r="AD6078" s="164" t="s">
        <v>5289</v>
      </c>
      <c r="AE6078" s="164" t="s">
        <v>5289</v>
      </c>
      <c r="AF6078" s="133" t="s">
        <v>5289</v>
      </c>
      <c r="AG6078" s="107"/>
      <c r="AH6078" s="107"/>
      <c r="AI6078" s="107"/>
      <c r="AJ6078" s="107"/>
      <c r="AK6078" s="107"/>
      <c r="AL6078" s="107"/>
    </row>
    <row r="6079" spans="1:38" s="44" customFormat="1" ht="15.75" customHeight="1" thickBot="1">
      <c r="A6079" s="18"/>
      <c r="B6079" s="18">
        <v>27</v>
      </c>
      <c r="C6079" s="18"/>
      <c r="D6079" s="18">
        <v>27</v>
      </c>
      <c r="E6079" s="18">
        <v>27</v>
      </c>
      <c r="F6079" s="18">
        <v>16</v>
      </c>
      <c r="G6079" s="18">
        <v>2</v>
      </c>
      <c r="H6079" s="18">
        <v>1</v>
      </c>
      <c r="I6079" s="18"/>
      <c r="J6079" s="18">
        <v>0</v>
      </c>
      <c r="K6079" s="18">
        <v>0</v>
      </c>
      <c r="L6079" s="18">
        <v>19</v>
      </c>
      <c r="M6079" s="200"/>
      <c r="N6079" s="18">
        <f t="shared" ref="N6079:O6079" si="2247">SUM(N6052:N6078)</f>
        <v>0</v>
      </c>
      <c r="O6079" s="18">
        <f t="shared" si="2247"/>
        <v>0</v>
      </c>
      <c r="P6079" s="18">
        <f t="shared" ref="P6079:Q6079" si="2248">SUM(P6052:P6078)</f>
        <v>0</v>
      </c>
      <c r="Q6079" s="18">
        <f t="shared" si="2248"/>
        <v>0</v>
      </c>
      <c r="R6079" s="18">
        <f t="shared" ref="R6079" si="2249">SUM(R6052:R6078)</f>
        <v>0</v>
      </c>
      <c r="S6079" s="18">
        <f t="shared" ref="S6079" si="2250">SUM(S6052:S6078)</f>
        <v>0</v>
      </c>
      <c r="T6079" s="18">
        <f t="shared" ref="T6079:U6079" si="2251">SUM(T6052:T6078)</f>
        <v>1</v>
      </c>
      <c r="U6079" s="18">
        <f t="shared" si="2251"/>
        <v>0</v>
      </c>
      <c r="V6079" s="18">
        <f t="shared" ref="V6079:W6079" si="2252">SUM(V6052:V6078)</f>
        <v>0</v>
      </c>
      <c r="W6079" s="18">
        <f t="shared" si="2252"/>
        <v>0</v>
      </c>
      <c r="X6079" s="18">
        <f t="shared" ref="X6079:Y6079" si="2253">SUM(X6052:X6078)</f>
        <v>1144</v>
      </c>
      <c r="Y6079" s="18">
        <f t="shared" si="2253"/>
        <v>0</v>
      </c>
      <c r="Z6079" s="18">
        <v>0</v>
      </c>
      <c r="AA6079" s="18">
        <v>1</v>
      </c>
      <c r="AB6079" s="18">
        <v>1</v>
      </c>
      <c r="AC6079" s="18"/>
      <c r="AD6079" s="18"/>
      <c r="AE6079" s="18"/>
      <c r="AF6079" s="18"/>
      <c r="AG6079" s="107"/>
      <c r="AH6079" s="107"/>
      <c r="AI6079" s="107"/>
      <c r="AJ6079" s="107"/>
      <c r="AK6079" s="107"/>
      <c r="AL6079" s="107"/>
    </row>
    <row r="6080" spans="1:38" ht="15.75" customHeight="1" thickBot="1">
      <c r="A6080" s="660" t="s">
        <v>335</v>
      </c>
      <c r="B6080" s="661"/>
      <c r="C6080" s="661"/>
      <c r="D6080" s="661"/>
      <c r="E6080" s="661"/>
      <c r="F6080" s="661"/>
      <c r="G6080" s="661"/>
      <c r="H6080" s="661"/>
      <c r="I6080" s="661"/>
      <c r="J6080" s="661"/>
      <c r="K6080" s="661"/>
      <c r="L6080" s="661"/>
      <c r="M6080" s="661"/>
      <c r="N6080" s="661"/>
      <c r="O6080" s="661"/>
      <c r="P6080" s="661"/>
      <c r="Q6080" s="661"/>
      <c r="R6080" s="661"/>
      <c r="S6080" s="661"/>
      <c r="T6080" s="661"/>
      <c r="U6080" s="661"/>
      <c r="V6080" s="661"/>
      <c r="W6080" s="661"/>
      <c r="X6080" s="661"/>
      <c r="Y6080" s="661"/>
      <c r="Z6080" s="661"/>
      <c r="AA6080" s="661"/>
      <c r="AB6080" s="661"/>
      <c r="AC6080" s="661"/>
      <c r="AD6080" s="661"/>
      <c r="AE6080" s="661"/>
      <c r="AF6080" s="662"/>
    </row>
    <row r="6081" spans="1:38" ht="255">
      <c r="A6081" s="621">
        <v>1</v>
      </c>
      <c r="B6081" s="68" t="s">
        <v>7800</v>
      </c>
      <c r="C6081" s="68" t="s">
        <v>7818</v>
      </c>
      <c r="D6081" s="68" t="s">
        <v>7801</v>
      </c>
      <c r="E6081" s="622" t="s">
        <v>15591</v>
      </c>
      <c r="F6081" s="622" t="s">
        <v>19012</v>
      </c>
      <c r="G6081" s="622" t="s">
        <v>51</v>
      </c>
      <c r="H6081" s="622">
        <v>3</v>
      </c>
      <c r="I6081" s="623" t="s">
        <v>16671</v>
      </c>
      <c r="J6081" s="624" t="s">
        <v>1315</v>
      </c>
      <c r="K6081" s="9"/>
      <c r="L6081" s="622" t="s">
        <v>54</v>
      </c>
      <c r="M6081" s="121" t="s">
        <v>13014</v>
      </c>
      <c r="N6081" s="622">
        <v>0</v>
      </c>
      <c r="O6081" s="622">
        <v>0</v>
      </c>
      <c r="P6081" s="622">
        <v>0</v>
      </c>
      <c r="Q6081" s="622">
        <v>0</v>
      </c>
      <c r="R6081" s="622">
        <v>0</v>
      </c>
      <c r="S6081" s="622">
        <v>0</v>
      </c>
      <c r="T6081" s="622">
        <v>0</v>
      </c>
      <c r="U6081" s="622">
        <v>0</v>
      </c>
      <c r="V6081" s="622">
        <v>0</v>
      </c>
      <c r="W6081" s="622">
        <v>0</v>
      </c>
      <c r="X6081" s="931">
        <v>7</v>
      </c>
      <c r="Y6081" s="622">
        <v>0</v>
      </c>
      <c r="Z6081" s="622" t="s">
        <v>51</v>
      </c>
      <c r="AA6081" s="4" t="s">
        <v>7828</v>
      </c>
      <c r="AB6081" s="622" t="s">
        <v>1315</v>
      </c>
      <c r="AC6081" s="131" t="s">
        <v>7802</v>
      </c>
      <c r="AD6081" s="131" t="s">
        <v>7727</v>
      </c>
      <c r="AE6081" s="131" t="s">
        <v>7803</v>
      </c>
      <c r="AF6081" s="132" t="s">
        <v>7804</v>
      </c>
    </row>
    <row r="6082" spans="1:38" ht="153">
      <c r="A6082" s="621">
        <v>2</v>
      </c>
      <c r="B6082" s="121" t="s">
        <v>7805</v>
      </c>
      <c r="C6082" s="121" t="s">
        <v>7818</v>
      </c>
      <c r="D6082" s="121" t="s">
        <v>7806</v>
      </c>
      <c r="E6082" s="123" t="s">
        <v>16864</v>
      </c>
      <c r="F6082" s="123" t="s">
        <v>51</v>
      </c>
      <c r="G6082" s="9"/>
      <c r="H6082" s="9"/>
      <c r="I6082" s="9"/>
      <c r="J6082" s="9"/>
      <c r="K6082" s="9"/>
      <c r="L6082" s="622" t="s">
        <v>54</v>
      </c>
      <c r="M6082" s="121" t="s">
        <v>13014</v>
      </c>
      <c r="N6082" s="123">
        <v>0</v>
      </c>
      <c r="O6082" s="123">
        <v>0</v>
      </c>
      <c r="P6082" s="123">
        <v>0</v>
      </c>
      <c r="Q6082" s="123">
        <v>0</v>
      </c>
      <c r="R6082" s="123">
        <v>0</v>
      </c>
      <c r="S6082" s="123">
        <v>0</v>
      </c>
      <c r="T6082" s="123">
        <v>0</v>
      </c>
      <c r="U6082" s="123">
        <v>0</v>
      </c>
      <c r="V6082" s="123">
        <v>0</v>
      </c>
      <c r="W6082" s="123">
        <v>0</v>
      </c>
      <c r="X6082" s="936">
        <v>0</v>
      </c>
      <c r="Y6082" s="123">
        <v>0</v>
      </c>
      <c r="Z6082" s="123" t="s">
        <v>51</v>
      </c>
      <c r="AA6082" s="123" t="s">
        <v>5289</v>
      </c>
      <c r="AB6082" s="123" t="s">
        <v>5289</v>
      </c>
      <c r="AC6082" s="131" t="s">
        <v>5289</v>
      </c>
      <c r="AD6082" s="131" t="s">
        <v>5289</v>
      </c>
      <c r="AE6082" s="131" t="s">
        <v>5289</v>
      </c>
      <c r="AF6082" s="132" t="s">
        <v>5289</v>
      </c>
    </row>
    <row r="6083" spans="1:38" ht="280.5">
      <c r="A6083" s="621">
        <v>3</v>
      </c>
      <c r="B6083" s="4" t="s">
        <v>7807</v>
      </c>
      <c r="C6083" s="121" t="s">
        <v>7818</v>
      </c>
      <c r="D6083" s="4" t="s">
        <v>7808</v>
      </c>
      <c r="E6083" s="123" t="s">
        <v>15608</v>
      </c>
      <c r="F6083" s="123" t="s">
        <v>19012</v>
      </c>
      <c r="G6083" s="123" t="s">
        <v>51</v>
      </c>
      <c r="H6083" s="622">
        <v>3</v>
      </c>
      <c r="I6083" s="623" t="s">
        <v>16671</v>
      </c>
      <c r="J6083" s="9"/>
      <c r="K6083" s="9"/>
      <c r="L6083" s="622" t="s">
        <v>54</v>
      </c>
      <c r="M6083" s="121" t="s">
        <v>13473</v>
      </c>
      <c r="N6083" s="123">
        <v>0</v>
      </c>
      <c r="O6083" s="123">
        <v>0</v>
      </c>
      <c r="P6083" s="123">
        <v>0</v>
      </c>
      <c r="Q6083" s="123">
        <v>0</v>
      </c>
      <c r="R6083" s="123">
        <v>0</v>
      </c>
      <c r="S6083" s="123">
        <v>0</v>
      </c>
      <c r="T6083" s="123">
        <v>0</v>
      </c>
      <c r="U6083" s="123">
        <v>0</v>
      </c>
      <c r="V6083" s="123">
        <v>0</v>
      </c>
      <c r="W6083" s="123">
        <v>0</v>
      </c>
      <c r="X6083" s="936">
        <v>0</v>
      </c>
      <c r="Y6083" s="123">
        <v>0</v>
      </c>
      <c r="Z6083" s="123" t="s">
        <v>51</v>
      </c>
      <c r="AA6083" s="123" t="s">
        <v>5289</v>
      </c>
      <c r="AB6083" s="123" t="s">
        <v>5289</v>
      </c>
      <c r="AC6083" s="131" t="s">
        <v>5289</v>
      </c>
      <c r="AD6083" s="131" t="s">
        <v>5289</v>
      </c>
      <c r="AE6083" s="131" t="s">
        <v>5289</v>
      </c>
      <c r="AF6083" s="132" t="s">
        <v>5289</v>
      </c>
    </row>
    <row r="6084" spans="1:38" ht="255">
      <c r="A6084" s="621">
        <v>4</v>
      </c>
      <c r="B6084" s="4" t="s">
        <v>7809</v>
      </c>
      <c r="C6084" s="121" t="s">
        <v>7818</v>
      </c>
      <c r="D6084" s="4" t="s">
        <v>7810</v>
      </c>
      <c r="E6084" s="123" t="s">
        <v>15609</v>
      </c>
      <c r="F6084" s="123" t="s">
        <v>51</v>
      </c>
      <c r="G6084" s="9"/>
      <c r="H6084" s="9"/>
      <c r="I6084" s="9"/>
      <c r="J6084" s="9"/>
      <c r="K6084" s="9"/>
      <c r="L6084" s="622" t="s">
        <v>129</v>
      </c>
      <c r="M6084" s="121" t="s">
        <v>13014</v>
      </c>
      <c r="N6084" s="123">
        <v>0</v>
      </c>
      <c r="O6084" s="622">
        <v>0</v>
      </c>
      <c r="P6084" s="622">
        <v>0</v>
      </c>
      <c r="Q6084" s="622">
        <v>0</v>
      </c>
      <c r="R6084" s="622">
        <v>0</v>
      </c>
      <c r="S6084" s="622">
        <v>0</v>
      </c>
      <c r="T6084" s="622">
        <v>0</v>
      </c>
      <c r="U6084" s="622">
        <v>0</v>
      </c>
      <c r="V6084" s="622">
        <v>0</v>
      </c>
      <c r="W6084" s="622">
        <v>0</v>
      </c>
      <c r="X6084" s="931">
        <v>687</v>
      </c>
      <c r="Y6084" s="622">
        <v>0</v>
      </c>
      <c r="Z6084" s="123" t="s">
        <v>51</v>
      </c>
      <c r="AA6084" s="123" t="s">
        <v>5289</v>
      </c>
      <c r="AB6084" s="123" t="s">
        <v>5289</v>
      </c>
      <c r="AC6084" s="131" t="s">
        <v>5289</v>
      </c>
      <c r="AD6084" s="131" t="s">
        <v>5289</v>
      </c>
      <c r="AE6084" s="131" t="s">
        <v>5289</v>
      </c>
      <c r="AF6084" s="132" t="s">
        <v>5289</v>
      </c>
    </row>
    <row r="6085" spans="1:38" ht="140.25">
      <c r="A6085" s="621">
        <v>5</v>
      </c>
      <c r="B6085" s="4" t="s">
        <v>1505</v>
      </c>
      <c r="C6085" s="121" t="s">
        <v>7818</v>
      </c>
      <c r="D6085" s="4" t="s">
        <v>7811</v>
      </c>
      <c r="E6085" s="123" t="s">
        <v>16865</v>
      </c>
      <c r="F6085" s="123" t="s">
        <v>51</v>
      </c>
      <c r="G6085" s="9"/>
      <c r="H6085" s="9"/>
      <c r="I6085" s="9"/>
      <c r="J6085" s="9"/>
      <c r="K6085" s="9"/>
      <c r="L6085" s="123" t="s">
        <v>51</v>
      </c>
      <c r="M6085" s="649"/>
      <c r="N6085" s="9"/>
      <c r="O6085" s="123">
        <v>0</v>
      </c>
      <c r="P6085" s="123">
        <v>0</v>
      </c>
      <c r="Q6085" s="123">
        <v>0</v>
      </c>
      <c r="R6085" s="123">
        <v>0</v>
      </c>
      <c r="S6085" s="123">
        <v>0</v>
      </c>
      <c r="T6085" s="123">
        <v>0</v>
      </c>
      <c r="U6085" s="123">
        <v>0</v>
      </c>
      <c r="V6085" s="123">
        <v>0</v>
      </c>
      <c r="W6085" s="123">
        <v>0</v>
      </c>
      <c r="X6085" s="936">
        <v>0</v>
      </c>
      <c r="Y6085" s="123">
        <v>0</v>
      </c>
      <c r="Z6085" s="123" t="s">
        <v>51</v>
      </c>
      <c r="AA6085" s="123" t="s">
        <v>5289</v>
      </c>
      <c r="AB6085" s="123" t="s">
        <v>5289</v>
      </c>
      <c r="AC6085" s="131" t="s">
        <v>5289</v>
      </c>
      <c r="AD6085" s="131" t="s">
        <v>5289</v>
      </c>
      <c r="AE6085" s="131" t="s">
        <v>5289</v>
      </c>
      <c r="AF6085" s="132" t="s">
        <v>5289</v>
      </c>
    </row>
    <row r="6086" spans="1:38" ht="267.75">
      <c r="A6086" s="621">
        <v>6</v>
      </c>
      <c r="B6086" s="121" t="s">
        <v>7812</v>
      </c>
      <c r="C6086" s="121" t="s">
        <v>7818</v>
      </c>
      <c r="D6086" s="121" t="s">
        <v>7813</v>
      </c>
      <c r="E6086" s="622" t="s">
        <v>15610</v>
      </c>
      <c r="F6086" s="123" t="s">
        <v>19012</v>
      </c>
      <c r="G6086" s="123" t="s">
        <v>51</v>
      </c>
      <c r="H6086" s="622">
        <v>3</v>
      </c>
      <c r="I6086" s="623" t="s">
        <v>16671</v>
      </c>
      <c r="J6086" s="9"/>
      <c r="K6086" s="9"/>
      <c r="L6086" s="123" t="s">
        <v>54</v>
      </c>
      <c r="M6086" s="4" t="s">
        <v>13475</v>
      </c>
      <c r="N6086" s="123">
        <v>0</v>
      </c>
      <c r="O6086" s="123">
        <v>0</v>
      </c>
      <c r="P6086" s="123">
        <v>0</v>
      </c>
      <c r="Q6086" s="123">
        <v>0</v>
      </c>
      <c r="R6086" s="123">
        <v>0</v>
      </c>
      <c r="S6086" s="123">
        <v>0</v>
      </c>
      <c r="T6086" s="123">
        <v>0</v>
      </c>
      <c r="U6086" s="123">
        <v>0</v>
      </c>
      <c r="V6086" s="123">
        <v>0</v>
      </c>
      <c r="W6086" s="123">
        <v>0</v>
      </c>
      <c r="X6086" s="936">
        <v>4</v>
      </c>
      <c r="Y6086" s="123">
        <v>0</v>
      </c>
      <c r="Z6086" s="123" t="s">
        <v>51</v>
      </c>
      <c r="AA6086" s="123" t="s">
        <v>5289</v>
      </c>
      <c r="AB6086" s="123" t="s">
        <v>5289</v>
      </c>
      <c r="AC6086" s="131" t="s">
        <v>5289</v>
      </c>
      <c r="AD6086" s="131" t="s">
        <v>5289</v>
      </c>
      <c r="AE6086" s="131" t="s">
        <v>5289</v>
      </c>
      <c r="AF6086" s="132" t="s">
        <v>5289</v>
      </c>
    </row>
    <row r="6087" spans="1:38" ht="153">
      <c r="A6087" s="621">
        <v>7</v>
      </c>
      <c r="B6087" s="4" t="s">
        <v>7814</v>
      </c>
      <c r="C6087" s="121" t="s">
        <v>7818</v>
      </c>
      <c r="D6087" s="4" t="s">
        <v>7815</v>
      </c>
      <c r="E6087" s="443" t="s">
        <v>16866</v>
      </c>
      <c r="F6087" s="123" t="s">
        <v>51</v>
      </c>
      <c r="G6087" s="9"/>
      <c r="H6087" s="9"/>
      <c r="I6087" s="9"/>
      <c r="J6087" s="9"/>
      <c r="K6087" s="9"/>
      <c r="L6087" s="123" t="s">
        <v>40</v>
      </c>
      <c r="M6087" s="4" t="s">
        <v>13014</v>
      </c>
      <c r="N6087" s="123">
        <v>0</v>
      </c>
      <c r="O6087" s="123">
        <v>0</v>
      </c>
      <c r="P6087" s="123">
        <v>0</v>
      </c>
      <c r="Q6087" s="123">
        <v>0</v>
      </c>
      <c r="R6087" s="123">
        <v>0</v>
      </c>
      <c r="S6087" s="123">
        <v>0</v>
      </c>
      <c r="T6087" s="123">
        <v>0</v>
      </c>
      <c r="U6087" s="123">
        <v>0</v>
      </c>
      <c r="V6087" s="123">
        <v>0</v>
      </c>
      <c r="W6087" s="123">
        <v>0</v>
      </c>
      <c r="X6087" s="936">
        <v>0</v>
      </c>
      <c r="Y6087" s="123">
        <v>0</v>
      </c>
      <c r="Z6087" s="123" t="s">
        <v>51</v>
      </c>
      <c r="AA6087" s="123" t="s">
        <v>5289</v>
      </c>
      <c r="AB6087" s="123" t="s">
        <v>5289</v>
      </c>
      <c r="AC6087" s="131" t="s">
        <v>5289</v>
      </c>
      <c r="AD6087" s="131" t="s">
        <v>5289</v>
      </c>
      <c r="AE6087" s="131" t="s">
        <v>5289</v>
      </c>
      <c r="AF6087" s="132" t="s">
        <v>5289</v>
      </c>
    </row>
    <row r="6088" spans="1:38" ht="153">
      <c r="A6088" s="621">
        <v>8</v>
      </c>
      <c r="B6088" s="121" t="s">
        <v>7816</v>
      </c>
      <c r="C6088" s="121" t="s">
        <v>7818</v>
      </c>
      <c r="D6088" s="4" t="s">
        <v>7817</v>
      </c>
      <c r="E6088" s="444" t="s">
        <v>18094</v>
      </c>
      <c r="F6088" s="622" t="s">
        <v>51</v>
      </c>
      <c r="G6088" s="9"/>
      <c r="H6088" s="9"/>
      <c r="I6088" s="9"/>
      <c r="J6088" s="9"/>
      <c r="K6088" s="9"/>
      <c r="L6088" s="622" t="s">
        <v>51</v>
      </c>
      <c r="M6088" s="649"/>
      <c r="N6088" s="9"/>
      <c r="O6088" s="622">
        <v>0</v>
      </c>
      <c r="P6088" s="622">
        <v>0</v>
      </c>
      <c r="Q6088" s="622">
        <v>0</v>
      </c>
      <c r="R6088" s="622">
        <v>0</v>
      </c>
      <c r="S6088" s="622">
        <v>0</v>
      </c>
      <c r="T6088" s="622">
        <v>0</v>
      </c>
      <c r="U6088" s="622">
        <v>0</v>
      </c>
      <c r="V6088" s="622">
        <v>0</v>
      </c>
      <c r="W6088" s="622">
        <v>0</v>
      </c>
      <c r="X6088" s="931">
        <v>0</v>
      </c>
      <c r="Y6088" s="622">
        <v>0</v>
      </c>
      <c r="Z6088" s="622" t="s">
        <v>51</v>
      </c>
      <c r="AA6088" s="123" t="s">
        <v>5289</v>
      </c>
      <c r="AB6088" s="123" t="s">
        <v>5289</v>
      </c>
      <c r="AC6088" s="131" t="s">
        <v>5289</v>
      </c>
      <c r="AD6088" s="131" t="s">
        <v>5289</v>
      </c>
      <c r="AE6088" s="131" t="s">
        <v>5289</v>
      </c>
      <c r="AF6088" s="132" t="s">
        <v>5289</v>
      </c>
    </row>
    <row r="6089" spans="1:38" s="44" customFormat="1" ht="15" customHeight="1">
      <c r="A6089" s="18"/>
      <c r="B6089" s="18">
        <v>8</v>
      </c>
      <c r="C6089" s="18"/>
      <c r="D6089" s="18">
        <v>8</v>
      </c>
      <c r="E6089" s="18">
        <v>8</v>
      </c>
      <c r="F6089" s="18">
        <v>3</v>
      </c>
      <c r="G6089" s="18">
        <v>0</v>
      </c>
      <c r="H6089" s="18">
        <v>1</v>
      </c>
      <c r="I6089" s="18"/>
      <c r="J6089" s="18">
        <v>0</v>
      </c>
      <c r="K6089" s="18">
        <v>0</v>
      </c>
      <c r="L6089" s="18">
        <v>6</v>
      </c>
      <c r="M6089" s="200"/>
      <c r="N6089" s="18">
        <f t="shared" ref="N6089:O6089" si="2254">SUM(N6081:N6088)</f>
        <v>0</v>
      </c>
      <c r="O6089" s="18">
        <f t="shared" si="2254"/>
        <v>0</v>
      </c>
      <c r="P6089" s="18">
        <f t="shared" ref="P6089:Q6089" si="2255">SUM(P6081:P6088)</f>
        <v>0</v>
      </c>
      <c r="Q6089" s="18">
        <f t="shared" si="2255"/>
        <v>0</v>
      </c>
      <c r="R6089" s="18">
        <f t="shared" ref="R6089" si="2256">SUM(R6081:R6088)</f>
        <v>0</v>
      </c>
      <c r="S6089" s="18">
        <f t="shared" ref="S6089" si="2257">SUM(S6081:S6088)</f>
        <v>0</v>
      </c>
      <c r="T6089" s="18">
        <f t="shared" ref="T6089:U6089" si="2258">SUM(T6081:T6088)</f>
        <v>0</v>
      </c>
      <c r="U6089" s="18">
        <f t="shared" si="2258"/>
        <v>0</v>
      </c>
      <c r="V6089" s="18">
        <f t="shared" ref="V6089:W6089" si="2259">SUM(V6081:V6088)</f>
        <v>0</v>
      </c>
      <c r="W6089" s="18">
        <f t="shared" si="2259"/>
        <v>0</v>
      </c>
      <c r="X6089" s="18">
        <f t="shared" ref="X6089:Y6089" si="2260">SUM(X6081:X6088)</f>
        <v>698</v>
      </c>
      <c r="Y6089" s="18">
        <f t="shared" si="2260"/>
        <v>0</v>
      </c>
      <c r="Z6089" s="18">
        <v>0</v>
      </c>
      <c r="AA6089" s="18">
        <v>1</v>
      </c>
      <c r="AB6089" s="18">
        <v>1</v>
      </c>
      <c r="AC6089" s="18"/>
      <c r="AD6089" s="18"/>
      <c r="AE6089" s="18"/>
      <c r="AF6089" s="18"/>
      <c r="AG6089" s="107"/>
      <c r="AH6089" s="107"/>
      <c r="AI6089" s="107"/>
      <c r="AJ6089" s="107"/>
      <c r="AK6089" s="107"/>
      <c r="AL6089" s="107"/>
    </row>
    <row r="6090" spans="1:38" s="44" customFormat="1" ht="13.5" thickBot="1">
      <c r="A6090" s="243">
        <v>10</v>
      </c>
      <c r="B6090" s="243">
        <f>B5950+B5958+B5978+B6001+B6005+B6026+B6043+B6050+B6079+B6089</f>
        <v>150</v>
      </c>
      <c r="C6090" s="243"/>
      <c r="D6090" s="243">
        <f>D5950+D5958+D5978+D6001+D6005+D6026+D6043+D6050+D6079+D6089</f>
        <v>147</v>
      </c>
      <c r="E6090" s="243">
        <f>E5950+E5958+E5978+E6001+E6005+E6026+E6043+E6050+E6079+E6089</f>
        <v>147</v>
      </c>
      <c r="F6090" s="243">
        <f>F5950+F5958+F5978+F6001+F6005+F6026+F6043+F6050+F6079+F6089</f>
        <v>49</v>
      </c>
      <c r="G6090" s="243">
        <f>G5950+G5958+G5978+G6001+G6005+G6026+G6043+G6050+G6079+G6089</f>
        <v>2</v>
      </c>
      <c r="H6090" s="243">
        <f>H5950+H5958+H5978+H6001+H6005+H6026+H6043+H6050+H6079+H6089</f>
        <v>6</v>
      </c>
      <c r="I6090" s="243"/>
      <c r="J6090" s="243">
        <f>J5950+J5958+J5978+J6001+J6005+J6026+J6043+J6050+J6079+J6089</f>
        <v>5</v>
      </c>
      <c r="K6090" s="243">
        <f>K5950+K5958+K5978+K6001+K6005+K6026+K6043+K6050+K6079+K6089</f>
        <v>19</v>
      </c>
      <c r="L6090" s="243">
        <f>L5950+L5958+L5978+L6001+L6005+L6026+L6043+L6050+L6079+L6089</f>
        <v>89</v>
      </c>
      <c r="M6090" s="244"/>
      <c r="N6090" s="243">
        <f t="shared" ref="N6090:O6090" si="2261">N5950+N5958+N5978+N6001+N6005+N6026+N6043+N6050+N6079+N6089</f>
        <v>0</v>
      </c>
      <c r="O6090" s="243">
        <f t="shared" si="2261"/>
        <v>0</v>
      </c>
      <c r="P6090" s="243">
        <f t="shared" ref="P6090:Q6090" si="2262">P5950+P5958+P5978+P6001+P6005+P6026+P6043+P6050+P6079+P6089</f>
        <v>0</v>
      </c>
      <c r="Q6090" s="243">
        <f t="shared" si="2262"/>
        <v>0</v>
      </c>
      <c r="R6090" s="243">
        <f t="shared" ref="R6090" si="2263">R5950+R5958+R5978+R6001+R6005+R6026+R6043+R6050+R6079+R6089</f>
        <v>0</v>
      </c>
      <c r="S6090" s="243">
        <f t="shared" ref="S6090:AB6090" si="2264">S5950+S5958+S5978+S6001+S6005+S6026+S6043+S6050+S6079+S6089</f>
        <v>0</v>
      </c>
      <c r="T6090" s="243">
        <f t="shared" ref="T6090:U6090" si="2265">T5950+T5958+T5978+T6001+T6005+T6026+T6043+T6050+T6079+T6089</f>
        <v>1</v>
      </c>
      <c r="U6090" s="243">
        <f t="shared" si="2265"/>
        <v>0</v>
      </c>
      <c r="V6090" s="243">
        <f t="shared" ref="V6090:W6090" si="2266">V5950+V5958+V5978+V6001+V6005+V6026+V6043+V6050+V6079+V6089</f>
        <v>0</v>
      </c>
      <c r="W6090" s="243">
        <f t="shared" si="2266"/>
        <v>0</v>
      </c>
      <c r="X6090" s="243">
        <f t="shared" ref="X6090:Y6090" si="2267">X5950+X5958+X5978+X6001+X6005+X6026+X6043+X6050+X6079+X6089</f>
        <v>6379</v>
      </c>
      <c r="Y6090" s="243">
        <f t="shared" si="2267"/>
        <v>0</v>
      </c>
      <c r="Z6090" s="243">
        <f t="shared" si="2264"/>
        <v>0</v>
      </c>
      <c r="AA6090" s="243">
        <f t="shared" si="2264"/>
        <v>10</v>
      </c>
      <c r="AB6090" s="243">
        <f t="shared" si="2264"/>
        <v>7</v>
      </c>
      <c r="AC6090" s="243"/>
      <c r="AD6090" s="243"/>
      <c r="AE6090" s="243"/>
      <c r="AF6090" s="243"/>
      <c r="AG6090" s="107"/>
      <c r="AH6090" s="107"/>
      <c r="AI6090" s="107"/>
      <c r="AJ6090" s="107"/>
      <c r="AK6090" s="107"/>
      <c r="AL6090" s="107"/>
    </row>
    <row r="6091" spans="1:38" ht="15.75" customHeight="1" thickBot="1">
      <c r="A6091" s="663" t="s">
        <v>187</v>
      </c>
      <c r="B6091" s="664"/>
      <c r="C6091" s="664"/>
      <c r="D6091" s="664"/>
      <c r="E6091" s="664"/>
      <c r="F6091" s="664"/>
      <c r="G6091" s="664"/>
      <c r="H6091" s="664"/>
      <c r="I6091" s="664"/>
      <c r="J6091" s="664"/>
      <c r="K6091" s="664"/>
      <c r="L6091" s="664"/>
      <c r="M6091" s="664"/>
      <c r="N6091" s="664"/>
      <c r="O6091" s="664"/>
      <c r="P6091" s="664"/>
      <c r="Q6091" s="664"/>
      <c r="R6091" s="664"/>
      <c r="S6091" s="664"/>
      <c r="T6091" s="664"/>
      <c r="U6091" s="664"/>
      <c r="V6091" s="664"/>
      <c r="W6091" s="664"/>
      <c r="X6091" s="664"/>
      <c r="Y6091" s="664"/>
      <c r="Z6091" s="664"/>
      <c r="AA6091" s="664"/>
      <c r="AB6091" s="664"/>
      <c r="AC6091" s="664"/>
      <c r="AD6091" s="664"/>
      <c r="AE6091" s="664"/>
      <c r="AF6091" s="665"/>
    </row>
    <row r="6092" spans="1:38" ht="216.75">
      <c r="A6092" s="621">
        <v>1</v>
      </c>
      <c r="B6092" s="68" t="s">
        <v>11149</v>
      </c>
      <c r="C6092" s="68" t="s">
        <v>11191</v>
      </c>
      <c r="D6092" s="68" t="s">
        <v>17240</v>
      </c>
      <c r="E6092" s="119" t="s">
        <v>40</v>
      </c>
      <c r="F6092" s="622" t="s">
        <v>51</v>
      </c>
      <c r="G6092" s="9"/>
      <c r="H6092" s="9"/>
      <c r="I6092" s="9"/>
      <c r="J6092" s="68" t="s">
        <v>11255</v>
      </c>
      <c r="K6092" s="119" t="s">
        <v>11150</v>
      </c>
      <c r="L6092" s="123" t="s">
        <v>51</v>
      </c>
      <c r="M6092" s="649"/>
      <c r="N6092" s="9"/>
      <c r="O6092" s="119">
        <v>0</v>
      </c>
      <c r="P6092" s="119">
        <v>0</v>
      </c>
      <c r="Q6092" s="119">
        <v>0</v>
      </c>
      <c r="R6092" s="119">
        <v>0</v>
      </c>
      <c r="S6092" s="119">
        <v>0</v>
      </c>
      <c r="T6092" s="119">
        <v>0</v>
      </c>
      <c r="U6092" s="119">
        <v>0</v>
      </c>
      <c r="V6092" s="119">
        <v>0</v>
      </c>
      <c r="W6092" s="119">
        <v>0</v>
      </c>
      <c r="X6092" s="363">
        <v>0</v>
      </c>
      <c r="Y6092" s="119">
        <v>0</v>
      </c>
      <c r="Z6092" s="119" t="s">
        <v>40</v>
      </c>
      <c r="AA6092" s="68" t="s">
        <v>11257</v>
      </c>
      <c r="AB6092" s="68" t="s">
        <v>11256</v>
      </c>
      <c r="AC6092" s="340" t="s">
        <v>11286</v>
      </c>
      <c r="AD6092" s="340"/>
      <c r="AE6092" s="340" t="s">
        <v>11287</v>
      </c>
      <c r="AF6092" s="927" t="s">
        <v>11288</v>
      </c>
    </row>
    <row r="6093" spans="1:38" ht="140.25">
      <c r="A6093" s="621">
        <v>2</v>
      </c>
      <c r="B6093" s="121" t="s">
        <v>619</v>
      </c>
      <c r="C6093" s="121" t="s">
        <v>11191</v>
      </c>
      <c r="D6093" s="121" t="s">
        <v>11195</v>
      </c>
      <c r="E6093" s="622" t="s">
        <v>11228</v>
      </c>
      <c r="F6093" s="622" t="s">
        <v>51</v>
      </c>
      <c r="G6093" s="9"/>
      <c r="H6093" s="9"/>
      <c r="I6093" s="9"/>
      <c r="J6093" s="9"/>
      <c r="K6093" s="9"/>
      <c r="L6093" s="622" t="s">
        <v>40</v>
      </c>
      <c r="M6093" s="121" t="s">
        <v>13476</v>
      </c>
      <c r="N6093" s="622">
        <v>0</v>
      </c>
      <c r="O6093" s="622">
        <v>0</v>
      </c>
      <c r="P6093" s="622">
        <v>0</v>
      </c>
      <c r="Q6093" s="622">
        <v>0</v>
      </c>
      <c r="R6093" s="622">
        <v>0</v>
      </c>
      <c r="S6093" s="622">
        <v>0</v>
      </c>
      <c r="T6093" s="622">
        <v>0</v>
      </c>
      <c r="U6093" s="622">
        <v>0</v>
      </c>
      <c r="V6093" s="622">
        <v>0</v>
      </c>
      <c r="W6093" s="622">
        <v>0</v>
      </c>
      <c r="X6093" s="364">
        <v>0</v>
      </c>
      <c r="Y6093" s="622">
        <v>0</v>
      </c>
      <c r="Z6093" s="622" t="s">
        <v>40</v>
      </c>
      <c r="AA6093" s="622" t="s">
        <v>5289</v>
      </c>
      <c r="AB6093" s="622" t="s">
        <v>5289</v>
      </c>
      <c r="AC6093" s="340" t="s">
        <v>5289</v>
      </c>
      <c r="AD6093" s="340" t="s">
        <v>5289</v>
      </c>
      <c r="AE6093" s="340" t="s">
        <v>5289</v>
      </c>
      <c r="AF6093" s="165" t="s">
        <v>5289</v>
      </c>
    </row>
    <row r="6094" spans="1:38" s="44" customFormat="1" ht="140.25">
      <c r="A6094" s="621">
        <v>3</v>
      </c>
      <c r="B6094" s="121" t="s">
        <v>2387</v>
      </c>
      <c r="C6094" s="121" t="s">
        <v>11192</v>
      </c>
      <c r="D6094" s="121" t="s">
        <v>11196</v>
      </c>
      <c r="E6094" s="622" t="s">
        <v>11235</v>
      </c>
      <c r="F6094" s="622" t="s">
        <v>51</v>
      </c>
      <c r="G6094" s="9"/>
      <c r="H6094" s="9"/>
      <c r="I6094" s="9"/>
      <c r="J6094" s="9"/>
      <c r="K6094" s="9"/>
      <c r="L6094" s="123" t="s">
        <v>51</v>
      </c>
      <c r="M6094" s="649"/>
      <c r="N6094" s="9"/>
      <c r="O6094" s="622">
        <v>0</v>
      </c>
      <c r="P6094" s="622">
        <v>0</v>
      </c>
      <c r="Q6094" s="622">
        <v>0</v>
      </c>
      <c r="R6094" s="622">
        <v>0</v>
      </c>
      <c r="S6094" s="622">
        <v>0</v>
      </c>
      <c r="T6094" s="622">
        <v>0</v>
      </c>
      <c r="U6094" s="622">
        <v>0</v>
      </c>
      <c r="V6094" s="622">
        <v>0</v>
      </c>
      <c r="W6094" s="622">
        <v>0</v>
      </c>
      <c r="X6094" s="364">
        <v>0</v>
      </c>
      <c r="Y6094" s="622">
        <v>0</v>
      </c>
      <c r="Z6094" s="622" t="s">
        <v>40</v>
      </c>
      <c r="AA6094" s="622" t="s">
        <v>5289</v>
      </c>
      <c r="AB6094" s="622" t="s">
        <v>5289</v>
      </c>
      <c r="AC6094" s="340" t="s">
        <v>5289</v>
      </c>
      <c r="AD6094" s="340" t="s">
        <v>5289</v>
      </c>
      <c r="AE6094" s="340" t="s">
        <v>5289</v>
      </c>
      <c r="AF6094" s="165" t="s">
        <v>5289</v>
      </c>
      <c r="AG6094" s="107"/>
      <c r="AH6094" s="107"/>
      <c r="AI6094" s="107"/>
      <c r="AJ6094" s="107"/>
      <c r="AK6094" s="107"/>
      <c r="AL6094" s="107"/>
    </row>
    <row r="6095" spans="1:38" s="44" customFormat="1" ht="140.25">
      <c r="A6095" s="621">
        <v>4</v>
      </c>
      <c r="B6095" s="121" t="s">
        <v>11151</v>
      </c>
      <c r="C6095" s="121" t="s">
        <v>11191</v>
      </c>
      <c r="D6095" s="121" t="s">
        <v>11197</v>
      </c>
      <c r="E6095" s="622" t="s">
        <v>11229</v>
      </c>
      <c r="F6095" s="622" t="s">
        <v>51</v>
      </c>
      <c r="G6095" s="9"/>
      <c r="H6095" s="9"/>
      <c r="I6095" s="9"/>
      <c r="J6095" s="622" t="s">
        <v>5289</v>
      </c>
      <c r="K6095" s="622" t="s">
        <v>11152</v>
      </c>
      <c r="L6095" s="123" t="s">
        <v>51</v>
      </c>
      <c r="M6095" s="649"/>
      <c r="N6095" s="9"/>
      <c r="O6095" s="622">
        <v>0</v>
      </c>
      <c r="P6095" s="622">
        <v>0</v>
      </c>
      <c r="Q6095" s="622">
        <v>0</v>
      </c>
      <c r="R6095" s="622">
        <v>0</v>
      </c>
      <c r="S6095" s="622">
        <v>0</v>
      </c>
      <c r="T6095" s="622">
        <v>0</v>
      </c>
      <c r="U6095" s="622">
        <v>0</v>
      </c>
      <c r="V6095" s="622">
        <v>0</v>
      </c>
      <c r="W6095" s="622">
        <v>0</v>
      </c>
      <c r="X6095" s="364">
        <v>0</v>
      </c>
      <c r="Y6095" s="622">
        <v>0</v>
      </c>
      <c r="Z6095" s="622" t="s">
        <v>40</v>
      </c>
      <c r="AA6095" s="622" t="s">
        <v>5289</v>
      </c>
      <c r="AB6095" s="622" t="s">
        <v>5289</v>
      </c>
      <c r="AC6095" s="340" t="s">
        <v>5289</v>
      </c>
      <c r="AD6095" s="340" t="s">
        <v>5289</v>
      </c>
      <c r="AE6095" s="340" t="s">
        <v>5289</v>
      </c>
      <c r="AF6095" s="165" t="s">
        <v>5289</v>
      </c>
      <c r="AG6095" s="107"/>
      <c r="AH6095" s="107"/>
      <c r="AI6095" s="107"/>
      <c r="AJ6095" s="107"/>
      <c r="AK6095" s="107"/>
      <c r="AL6095" s="107"/>
    </row>
    <row r="6096" spans="1:38" s="44" customFormat="1" ht="140.25" customHeight="1">
      <c r="A6096" s="621">
        <v>5</v>
      </c>
      <c r="B6096" s="121" t="s">
        <v>11153</v>
      </c>
      <c r="C6096" s="121" t="s">
        <v>11191</v>
      </c>
      <c r="D6096" s="121" t="s">
        <v>11198</v>
      </c>
      <c r="E6096" s="622" t="s">
        <v>11230</v>
      </c>
      <c r="F6096" s="622" t="s">
        <v>51</v>
      </c>
      <c r="G6096" s="9"/>
      <c r="H6096" s="9"/>
      <c r="I6096" s="9"/>
      <c r="J6096" s="9"/>
      <c r="K6096" s="9"/>
      <c r="L6096" s="123" t="s">
        <v>51</v>
      </c>
      <c r="M6096" s="649"/>
      <c r="N6096" s="9"/>
      <c r="O6096" s="622">
        <v>0</v>
      </c>
      <c r="P6096" s="622">
        <v>0</v>
      </c>
      <c r="Q6096" s="622">
        <v>0</v>
      </c>
      <c r="R6096" s="622">
        <v>0</v>
      </c>
      <c r="S6096" s="622">
        <v>0</v>
      </c>
      <c r="T6096" s="622">
        <v>0</v>
      </c>
      <c r="U6096" s="622">
        <v>0</v>
      </c>
      <c r="V6096" s="622">
        <v>0</v>
      </c>
      <c r="W6096" s="622">
        <v>0</v>
      </c>
      <c r="X6096" s="364">
        <v>0</v>
      </c>
      <c r="Y6096" s="622">
        <v>0</v>
      </c>
      <c r="Z6096" s="622" t="s">
        <v>40</v>
      </c>
      <c r="AA6096" s="622" t="s">
        <v>5289</v>
      </c>
      <c r="AB6096" s="622" t="s">
        <v>5289</v>
      </c>
      <c r="AC6096" s="340" t="s">
        <v>5289</v>
      </c>
      <c r="AD6096" s="340" t="s">
        <v>5289</v>
      </c>
      <c r="AE6096" s="340" t="s">
        <v>5289</v>
      </c>
      <c r="AF6096" s="165" t="s">
        <v>5289</v>
      </c>
      <c r="AG6096" s="107"/>
      <c r="AH6096" s="107"/>
      <c r="AI6096" s="107"/>
      <c r="AJ6096" s="107"/>
      <c r="AK6096" s="107"/>
      <c r="AL6096" s="107"/>
    </row>
    <row r="6097" spans="1:38" s="44" customFormat="1" ht="140.25">
      <c r="A6097" s="621">
        <v>6</v>
      </c>
      <c r="B6097" s="121" t="s">
        <v>11154</v>
      </c>
      <c r="C6097" s="121" t="s">
        <v>11191</v>
      </c>
      <c r="D6097" s="121" t="s">
        <v>11210</v>
      </c>
      <c r="E6097" s="622" t="s">
        <v>11231</v>
      </c>
      <c r="F6097" s="622" t="s">
        <v>51</v>
      </c>
      <c r="G6097" s="9"/>
      <c r="H6097" s="9"/>
      <c r="I6097" s="9"/>
      <c r="J6097" s="9"/>
      <c r="K6097" s="9"/>
      <c r="L6097" s="622" t="s">
        <v>40</v>
      </c>
      <c r="M6097" s="121" t="s">
        <v>13477</v>
      </c>
      <c r="N6097" s="622">
        <v>0</v>
      </c>
      <c r="O6097" s="622">
        <v>0</v>
      </c>
      <c r="P6097" s="622">
        <v>0</v>
      </c>
      <c r="Q6097" s="622">
        <v>0</v>
      </c>
      <c r="R6097" s="622">
        <v>0</v>
      </c>
      <c r="S6097" s="622">
        <v>0</v>
      </c>
      <c r="T6097" s="622">
        <v>0</v>
      </c>
      <c r="U6097" s="622">
        <v>0</v>
      </c>
      <c r="V6097" s="622">
        <v>0</v>
      </c>
      <c r="W6097" s="622">
        <v>0</v>
      </c>
      <c r="X6097" s="364">
        <v>0</v>
      </c>
      <c r="Y6097" s="622">
        <v>0</v>
      </c>
      <c r="Z6097" s="622" t="s">
        <v>40</v>
      </c>
      <c r="AA6097" s="622" t="s">
        <v>5289</v>
      </c>
      <c r="AB6097" s="622" t="s">
        <v>5289</v>
      </c>
      <c r="AC6097" s="340" t="s">
        <v>5289</v>
      </c>
      <c r="AD6097" s="340" t="s">
        <v>5289</v>
      </c>
      <c r="AE6097" s="340" t="s">
        <v>5289</v>
      </c>
      <c r="AF6097" s="165" t="s">
        <v>5289</v>
      </c>
      <c r="AG6097" s="107"/>
      <c r="AH6097" s="107"/>
      <c r="AI6097" s="107"/>
      <c r="AJ6097" s="107"/>
      <c r="AK6097" s="107"/>
      <c r="AL6097" s="107"/>
    </row>
    <row r="6098" spans="1:38" s="44" customFormat="1" ht="140.25">
      <c r="A6098" s="621">
        <v>7</v>
      </c>
      <c r="B6098" s="121" t="s">
        <v>1073</v>
      </c>
      <c r="C6098" s="121" t="s">
        <v>11191</v>
      </c>
      <c r="D6098" s="121" t="s">
        <v>11199</v>
      </c>
      <c r="E6098" s="622" t="s">
        <v>11232</v>
      </c>
      <c r="F6098" s="622" t="s">
        <v>51</v>
      </c>
      <c r="G6098" s="9"/>
      <c r="H6098" s="9"/>
      <c r="I6098" s="9"/>
      <c r="J6098" s="9"/>
      <c r="K6098" s="9"/>
      <c r="L6098" s="622" t="s">
        <v>40</v>
      </c>
      <c r="M6098" s="121" t="s">
        <v>13478</v>
      </c>
      <c r="N6098" s="622">
        <v>0</v>
      </c>
      <c r="O6098" s="622">
        <v>0</v>
      </c>
      <c r="P6098" s="622">
        <v>0</v>
      </c>
      <c r="Q6098" s="622">
        <v>0</v>
      </c>
      <c r="R6098" s="622">
        <v>0</v>
      </c>
      <c r="S6098" s="622">
        <v>0</v>
      </c>
      <c r="T6098" s="622">
        <v>0</v>
      </c>
      <c r="U6098" s="622">
        <v>0</v>
      </c>
      <c r="V6098" s="622">
        <v>0</v>
      </c>
      <c r="W6098" s="622">
        <v>0</v>
      </c>
      <c r="X6098" s="364">
        <v>0</v>
      </c>
      <c r="Y6098" s="622">
        <v>0</v>
      </c>
      <c r="Z6098" s="622" t="s">
        <v>40</v>
      </c>
      <c r="AA6098" s="622" t="s">
        <v>5289</v>
      </c>
      <c r="AB6098" s="622" t="s">
        <v>5289</v>
      </c>
      <c r="AC6098" s="340" t="s">
        <v>5289</v>
      </c>
      <c r="AD6098" s="340" t="s">
        <v>5289</v>
      </c>
      <c r="AE6098" s="340" t="s">
        <v>5289</v>
      </c>
      <c r="AF6098" s="165" t="s">
        <v>5289</v>
      </c>
      <c r="AG6098" s="107"/>
      <c r="AH6098" s="107"/>
      <c r="AI6098" s="107"/>
      <c r="AJ6098" s="107"/>
      <c r="AK6098" s="107"/>
      <c r="AL6098" s="107"/>
    </row>
    <row r="6099" spans="1:38" s="44" customFormat="1" ht="140.25" customHeight="1">
      <c r="A6099" s="621">
        <v>8</v>
      </c>
      <c r="B6099" s="121" t="s">
        <v>11155</v>
      </c>
      <c r="C6099" s="121" t="s">
        <v>11191</v>
      </c>
      <c r="D6099" s="121" t="s">
        <v>11211</v>
      </c>
      <c r="E6099" s="622" t="s">
        <v>11247</v>
      </c>
      <c r="F6099" s="622" t="s">
        <v>51</v>
      </c>
      <c r="G6099" s="9"/>
      <c r="H6099" s="9"/>
      <c r="I6099" s="9"/>
      <c r="J6099" s="9"/>
      <c r="K6099" s="9"/>
      <c r="L6099" s="622" t="s">
        <v>40</v>
      </c>
      <c r="M6099" s="121" t="s">
        <v>13479</v>
      </c>
      <c r="N6099" s="622">
        <v>0</v>
      </c>
      <c r="O6099" s="622">
        <v>0</v>
      </c>
      <c r="P6099" s="622">
        <v>0</v>
      </c>
      <c r="Q6099" s="622">
        <v>0</v>
      </c>
      <c r="R6099" s="622">
        <v>0</v>
      </c>
      <c r="S6099" s="622">
        <v>0</v>
      </c>
      <c r="T6099" s="622">
        <v>0</v>
      </c>
      <c r="U6099" s="622">
        <v>0</v>
      </c>
      <c r="V6099" s="622">
        <v>0</v>
      </c>
      <c r="W6099" s="622">
        <v>0</v>
      </c>
      <c r="X6099" s="364">
        <v>0</v>
      </c>
      <c r="Y6099" s="622">
        <v>0</v>
      </c>
      <c r="Z6099" s="622" t="s">
        <v>40</v>
      </c>
      <c r="AA6099" s="622" t="s">
        <v>5289</v>
      </c>
      <c r="AB6099" s="622" t="s">
        <v>5289</v>
      </c>
      <c r="AC6099" s="340" t="s">
        <v>5289</v>
      </c>
      <c r="AD6099" s="340" t="s">
        <v>5289</v>
      </c>
      <c r="AE6099" s="340" t="s">
        <v>5289</v>
      </c>
      <c r="AF6099" s="165" t="s">
        <v>5289</v>
      </c>
      <c r="AG6099" s="107"/>
      <c r="AH6099" s="107"/>
      <c r="AI6099" s="107"/>
      <c r="AJ6099" s="107"/>
      <c r="AK6099" s="107"/>
      <c r="AL6099" s="107"/>
    </row>
    <row r="6100" spans="1:38" s="44" customFormat="1" ht="140.25" customHeight="1">
      <c r="A6100" s="621">
        <v>9</v>
      </c>
      <c r="B6100" s="121" t="s">
        <v>11156</v>
      </c>
      <c r="C6100" s="121" t="s">
        <v>11193</v>
      </c>
      <c r="D6100" s="121" t="s">
        <v>11200</v>
      </c>
      <c r="E6100" s="622" t="s">
        <v>11248</v>
      </c>
      <c r="F6100" s="123" t="s">
        <v>19099</v>
      </c>
      <c r="G6100" s="123" t="s">
        <v>51</v>
      </c>
      <c r="H6100" s="123">
        <v>1</v>
      </c>
      <c r="I6100" s="623" t="s">
        <v>16485</v>
      </c>
      <c r="J6100" s="622" t="s">
        <v>5289</v>
      </c>
      <c r="K6100" s="622" t="s">
        <v>11157</v>
      </c>
      <c r="L6100" s="622" t="s">
        <v>40</v>
      </c>
      <c r="M6100" s="121" t="s">
        <v>13480</v>
      </c>
      <c r="N6100" s="622">
        <v>0</v>
      </c>
      <c r="O6100" s="622">
        <v>0</v>
      </c>
      <c r="P6100" s="622">
        <v>0</v>
      </c>
      <c r="Q6100" s="622">
        <v>0</v>
      </c>
      <c r="R6100" s="622">
        <v>0</v>
      </c>
      <c r="S6100" s="622">
        <v>0</v>
      </c>
      <c r="T6100" s="622">
        <v>0</v>
      </c>
      <c r="U6100" s="622">
        <v>0</v>
      </c>
      <c r="V6100" s="622">
        <v>0</v>
      </c>
      <c r="W6100" s="622">
        <v>0</v>
      </c>
      <c r="X6100" s="364">
        <v>0</v>
      </c>
      <c r="Y6100" s="622">
        <v>0</v>
      </c>
      <c r="Z6100" s="622" t="s">
        <v>40</v>
      </c>
      <c r="AA6100" s="622" t="s">
        <v>5289</v>
      </c>
      <c r="AB6100" s="622" t="s">
        <v>5289</v>
      </c>
      <c r="AC6100" s="340" t="s">
        <v>5289</v>
      </c>
      <c r="AD6100" s="340" t="s">
        <v>5289</v>
      </c>
      <c r="AE6100" s="340" t="s">
        <v>5289</v>
      </c>
      <c r="AF6100" s="165" t="s">
        <v>5289</v>
      </c>
      <c r="AG6100" s="107"/>
      <c r="AH6100" s="107"/>
      <c r="AI6100" s="107"/>
      <c r="AJ6100" s="107"/>
      <c r="AK6100" s="107"/>
      <c r="AL6100" s="107"/>
    </row>
    <row r="6101" spans="1:38" s="44" customFormat="1" ht="140.25">
      <c r="A6101" s="621">
        <v>10</v>
      </c>
      <c r="B6101" s="121" t="s">
        <v>11158</v>
      </c>
      <c r="C6101" s="121" t="s">
        <v>11159</v>
      </c>
      <c r="D6101" s="121" t="s">
        <v>11212</v>
      </c>
      <c r="E6101" s="622" t="s">
        <v>11236</v>
      </c>
      <c r="F6101" s="123" t="s">
        <v>19099</v>
      </c>
      <c r="G6101" s="123" t="s">
        <v>51</v>
      </c>
      <c r="H6101" s="123">
        <v>1</v>
      </c>
      <c r="I6101" s="623" t="s">
        <v>16485</v>
      </c>
      <c r="J6101" s="9"/>
      <c r="K6101" s="9"/>
      <c r="L6101" s="123" t="s">
        <v>51</v>
      </c>
      <c r="M6101" s="649"/>
      <c r="N6101" s="9"/>
      <c r="O6101" s="622">
        <v>0</v>
      </c>
      <c r="P6101" s="622">
        <v>0</v>
      </c>
      <c r="Q6101" s="622">
        <v>0</v>
      </c>
      <c r="R6101" s="622">
        <v>0</v>
      </c>
      <c r="S6101" s="622">
        <v>0</v>
      </c>
      <c r="T6101" s="622">
        <v>0</v>
      </c>
      <c r="U6101" s="622">
        <v>0</v>
      </c>
      <c r="V6101" s="622">
        <v>0</v>
      </c>
      <c r="W6101" s="622">
        <v>0</v>
      </c>
      <c r="X6101" s="364">
        <v>0</v>
      </c>
      <c r="Y6101" s="622">
        <v>0</v>
      </c>
      <c r="Z6101" s="622" t="s">
        <v>40</v>
      </c>
      <c r="AA6101" s="622" t="s">
        <v>5289</v>
      </c>
      <c r="AB6101" s="622" t="s">
        <v>5289</v>
      </c>
      <c r="AC6101" s="340" t="s">
        <v>5289</v>
      </c>
      <c r="AD6101" s="340" t="s">
        <v>5289</v>
      </c>
      <c r="AE6101" s="340" t="s">
        <v>5289</v>
      </c>
      <c r="AF6101" s="165" t="s">
        <v>5289</v>
      </c>
      <c r="AG6101" s="107"/>
      <c r="AH6101" s="107"/>
      <c r="AI6101" s="107"/>
      <c r="AJ6101" s="107"/>
      <c r="AK6101" s="107"/>
      <c r="AL6101" s="107"/>
    </row>
    <row r="6102" spans="1:38" s="44" customFormat="1" ht="140.25">
      <c r="A6102" s="621">
        <v>11</v>
      </c>
      <c r="B6102" s="22" t="s">
        <v>2381</v>
      </c>
      <c r="C6102" s="121" t="s">
        <v>11193</v>
      </c>
      <c r="D6102" s="121" t="s">
        <v>11201</v>
      </c>
      <c r="E6102" s="622" t="s">
        <v>11237</v>
      </c>
      <c r="F6102" s="123" t="s">
        <v>19099</v>
      </c>
      <c r="G6102" s="123" t="s">
        <v>51</v>
      </c>
      <c r="H6102" s="123">
        <v>1</v>
      </c>
      <c r="I6102" s="623" t="s">
        <v>16485</v>
      </c>
      <c r="J6102" s="622" t="s">
        <v>5289</v>
      </c>
      <c r="K6102" s="622" t="s">
        <v>11160</v>
      </c>
      <c r="L6102" s="622" t="s">
        <v>40</v>
      </c>
      <c r="M6102" s="121" t="s">
        <v>13481</v>
      </c>
      <c r="N6102" s="622">
        <v>0</v>
      </c>
      <c r="O6102" s="622">
        <v>0</v>
      </c>
      <c r="P6102" s="622">
        <v>0</v>
      </c>
      <c r="Q6102" s="622">
        <v>0</v>
      </c>
      <c r="R6102" s="622">
        <v>0</v>
      </c>
      <c r="S6102" s="622">
        <v>0</v>
      </c>
      <c r="T6102" s="622">
        <v>0</v>
      </c>
      <c r="U6102" s="622">
        <v>0</v>
      </c>
      <c r="V6102" s="622">
        <v>0</v>
      </c>
      <c r="W6102" s="622">
        <v>0</v>
      </c>
      <c r="X6102" s="364">
        <v>0</v>
      </c>
      <c r="Y6102" s="622">
        <v>0</v>
      </c>
      <c r="Z6102" s="622" t="s">
        <v>40</v>
      </c>
      <c r="AA6102" s="622" t="s">
        <v>5289</v>
      </c>
      <c r="AB6102" s="622" t="s">
        <v>5289</v>
      </c>
      <c r="AC6102" s="340" t="s">
        <v>5289</v>
      </c>
      <c r="AD6102" s="340" t="s">
        <v>5289</v>
      </c>
      <c r="AE6102" s="340" t="s">
        <v>5289</v>
      </c>
      <c r="AF6102" s="165" t="s">
        <v>5289</v>
      </c>
      <c r="AG6102" s="107"/>
      <c r="AH6102" s="107"/>
      <c r="AI6102" s="107"/>
      <c r="AJ6102" s="107"/>
      <c r="AK6102" s="107"/>
      <c r="AL6102" s="107"/>
    </row>
    <row r="6103" spans="1:38" s="44" customFormat="1" ht="140.25" customHeight="1">
      <c r="A6103" s="621">
        <v>12</v>
      </c>
      <c r="B6103" s="121" t="s">
        <v>11161</v>
      </c>
      <c r="C6103" s="121" t="s">
        <v>11193</v>
      </c>
      <c r="D6103" s="121" t="s">
        <v>11202</v>
      </c>
      <c r="E6103" s="622" t="s">
        <v>11238</v>
      </c>
      <c r="F6103" s="123" t="s">
        <v>19099</v>
      </c>
      <c r="G6103" s="123" t="s">
        <v>51</v>
      </c>
      <c r="H6103" s="123">
        <v>1</v>
      </c>
      <c r="I6103" s="623" t="s">
        <v>16485</v>
      </c>
      <c r="J6103" s="622" t="s">
        <v>5289</v>
      </c>
      <c r="K6103" s="622" t="s">
        <v>11162</v>
      </c>
      <c r="L6103" s="622" t="s">
        <v>40</v>
      </c>
      <c r="M6103" s="121" t="s">
        <v>13482</v>
      </c>
      <c r="N6103" s="622">
        <v>0</v>
      </c>
      <c r="O6103" s="622">
        <v>0</v>
      </c>
      <c r="P6103" s="622">
        <v>0</v>
      </c>
      <c r="Q6103" s="622">
        <v>0</v>
      </c>
      <c r="R6103" s="622">
        <v>0</v>
      </c>
      <c r="S6103" s="622">
        <v>0</v>
      </c>
      <c r="T6103" s="622">
        <v>0</v>
      </c>
      <c r="U6103" s="622">
        <v>0</v>
      </c>
      <c r="V6103" s="622">
        <v>0</v>
      </c>
      <c r="W6103" s="622">
        <v>0</v>
      </c>
      <c r="X6103" s="364">
        <v>0</v>
      </c>
      <c r="Y6103" s="622">
        <v>0</v>
      </c>
      <c r="Z6103" s="622" t="s">
        <v>40</v>
      </c>
      <c r="AA6103" s="622" t="s">
        <v>5289</v>
      </c>
      <c r="AB6103" s="622" t="s">
        <v>5289</v>
      </c>
      <c r="AC6103" s="340" t="s">
        <v>5289</v>
      </c>
      <c r="AD6103" s="340" t="s">
        <v>5289</v>
      </c>
      <c r="AE6103" s="340" t="s">
        <v>5289</v>
      </c>
      <c r="AF6103" s="165" t="s">
        <v>5289</v>
      </c>
      <c r="AG6103" s="107"/>
      <c r="AH6103" s="107"/>
      <c r="AI6103" s="107"/>
      <c r="AJ6103" s="107"/>
      <c r="AK6103" s="107"/>
      <c r="AL6103" s="107"/>
    </row>
    <row r="6104" spans="1:38" s="44" customFormat="1" ht="140.25">
      <c r="A6104" s="621">
        <v>13</v>
      </c>
      <c r="B6104" s="121" t="s">
        <v>11163</v>
      </c>
      <c r="C6104" s="121" t="s">
        <v>11193</v>
      </c>
      <c r="D6104" s="121" t="s">
        <v>11203</v>
      </c>
      <c r="E6104" s="622" t="s">
        <v>11239</v>
      </c>
      <c r="F6104" s="622" t="s">
        <v>51</v>
      </c>
      <c r="G6104" s="9"/>
      <c r="H6104" s="9"/>
      <c r="I6104" s="9"/>
      <c r="J6104" s="9"/>
      <c r="K6104" s="9"/>
      <c r="L6104" s="123" t="s">
        <v>51</v>
      </c>
      <c r="M6104" s="649"/>
      <c r="N6104" s="9"/>
      <c r="O6104" s="622">
        <v>0</v>
      </c>
      <c r="P6104" s="622">
        <v>0</v>
      </c>
      <c r="Q6104" s="622">
        <v>0</v>
      </c>
      <c r="R6104" s="622">
        <v>0</v>
      </c>
      <c r="S6104" s="622">
        <v>0</v>
      </c>
      <c r="T6104" s="622">
        <v>0</v>
      </c>
      <c r="U6104" s="622">
        <v>0</v>
      </c>
      <c r="V6104" s="622">
        <v>0</v>
      </c>
      <c r="W6104" s="622">
        <v>0</v>
      </c>
      <c r="X6104" s="364">
        <v>0</v>
      </c>
      <c r="Y6104" s="622">
        <v>0</v>
      </c>
      <c r="Z6104" s="622" t="s">
        <v>40</v>
      </c>
      <c r="AA6104" s="622" t="s">
        <v>5289</v>
      </c>
      <c r="AB6104" s="622" t="s">
        <v>5289</v>
      </c>
      <c r="AC6104" s="340" t="s">
        <v>5289</v>
      </c>
      <c r="AD6104" s="340" t="s">
        <v>5289</v>
      </c>
      <c r="AE6104" s="340" t="s">
        <v>5289</v>
      </c>
      <c r="AF6104" s="165" t="s">
        <v>5289</v>
      </c>
      <c r="AG6104" s="107"/>
      <c r="AH6104" s="107"/>
      <c r="AI6104" s="107"/>
      <c r="AJ6104" s="107"/>
      <c r="AK6104" s="107"/>
      <c r="AL6104" s="107"/>
    </row>
    <row r="6105" spans="1:38" s="44" customFormat="1" ht="140.25" customHeight="1">
      <c r="A6105" s="621">
        <v>14</v>
      </c>
      <c r="B6105" s="121" t="s">
        <v>6001</v>
      </c>
      <c r="C6105" s="121" t="s">
        <v>11193</v>
      </c>
      <c r="D6105" s="121" t="s">
        <v>11204</v>
      </c>
      <c r="E6105" s="622" t="s">
        <v>12988</v>
      </c>
      <c r="F6105" s="123" t="s">
        <v>19099</v>
      </c>
      <c r="G6105" s="123" t="s">
        <v>51</v>
      </c>
      <c r="H6105" s="123">
        <v>1</v>
      </c>
      <c r="I6105" s="623" t="s">
        <v>16485</v>
      </c>
      <c r="J6105" s="622" t="s">
        <v>5289</v>
      </c>
      <c r="K6105" s="622" t="s">
        <v>11164</v>
      </c>
      <c r="L6105" s="622" t="s">
        <v>40</v>
      </c>
      <c r="M6105" s="121" t="s">
        <v>13483</v>
      </c>
      <c r="N6105" s="622">
        <v>0</v>
      </c>
      <c r="O6105" s="622">
        <v>0</v>
      </c>
      <c r="P6105" s="622">
        <v>0</v>
      </c>
      <c r="Q6105" s="622">
        <v>0</v>
      </c>
      <c r="R6105" s="622">
        <v>0</v>
      </c>
      <c r="S6105" s="622">
        <v>0</v>
      </c>
      <c r="T6105" s="622">
        <v>0</v>
      </c>
      <c r="U6105" s="622">
        <v>0</v>
      </c>
      <c r="V6105" s="622">
        <v>0</v>
      </c>
      <c r="W6105" s="622">
        <v>0</v>
      </c>
      <c r="X6105" s="364">
        <v>0</v>
      </c>
      <c r="Y6105" s="622">
        <v>0</v>
      </c>
      <c r="Z6105" s="622" t="s">
        <v>40</v>
      </c>
      <c r="AA6105" s="622" t="s">
        <v>5289</v>
      </c>
      <c r="AB6105" s="622" t="s">
        <v>5289</v>
      </c>
      <c r="AC6105" s="340" t="s">
        <v>5289</v>
      </c>
      <c r="AD6105" s="340" t="s">
        <v>5289</v>
      </c>
      <c r="AE6105" s="340" t="s">
        <v>5289</v>
      </c>
      <c r="AF6105" s="165" t="s">
        <v>5289</v>
      </c>
      <c r="AG6105" s="107"/>
      <c r="AH6105" s="107"/>
      <c r="AI6105" s="107"/>
      <c r="AJ6105" s="107"/>
      <c r="AK6105" s="107"/>
      <c r="AL6105" s="107"/>
    </row>
    <row r="6106" spans="1:38" ht="140.25">
      <c r="A6106" s="621">
        <v>15</v>
      </c>
      <c r="B6106" s="121" t="s">
        <v>155</v>
      </c>
      <c r="C6106" s="121" t="s">
        <v>11193</v>
      </c>
      <c r="D6106" s="121" t="s">
        <v>11205</v>
      </c>
      <c r="E6106" s="622" t="s">
        <v>11240</v>
      </c>
      <c r="F6106" s="622" t="s">
        <v>51</v>
      </c>
      <c r="G6106" s="9"/>
      <c r="H6106" s="9"/>
      <c r="I6106" s="9"/>
      <c r="J6106" s="9"/>
      <c r="K6106" s="9"/>
      <c r="L6106" s="123" t="s">
        <v>51</v>
      </c>
      <c r="M6106" s="649"/>
      <c r="N6106" s="9"/>
      <c r="O6106" s="622">
        <v>0</v>
      </c>
      <c r="P6106" s="622">
        <v>0</v>
      </c>
      <c r="Q6106" s="622">
        <v>0</v>
      </c>
      <c r="R6106" s="622">
        <v>0</v>
      </c>
      <c r="S6106" s="622">
        <v>0</v>
      </c>
      <c r="T6106" s="622">
        <v>0</v>
      </c>
      <c r="U6106" s="622">
        <v>0</v>
      </c>
      <c r="V6106" s="622">
        <v>0</v>
      </c>
      <c r="W6106" s="622">
        <v>0</v>
      </c>
      <c r="X6106" s="364">
        <v>0</v>
      </c>
      <c r="Y6106" s="622">
        <v>0</v>
      </c>
      <c r="Z6106" s="622" t="s">
        <v>40</v>
      </c>
      <c r="AA6106" s="622" t="s">
        <v>5289</v>
      </c>
      <c r="AB6106" s="622" t="s">
        <v>5289</v>
      </c>
      <c r="AC6106" s="340" t="s">
        <v>5289</v>
      </c>
      <c r="AD6106" s="340" t="s">
        <v>5289</v>
      </c>
      <c r="AE6106" s="340" t="s">
        <v>5289</v>
      </c>
      <c r="AF6106" s="165" t="s">
        <v>5289</v>
      </c>
    </row>
    <row r="6107" spans="1:38" ht="140.25">
      <c r="A6107" s="621">
        <v>16</v>
      </c>
      <c r="B6107" s="121" t="s">
        <v>11165</v>
      </c>
      <c r="C6107" s="121" t="s">
        <v>11193</v>
      </c>
      <c r="D6107" s="121" t="s">
        <v>11206</v>
      </c>
      <c r="E6107" s="622" t="s">
        <v>11249</v>
      </c>
      <c r="F6107" s="123" t="s">
        <v>19099</v>
      </c>
      <c r="G6107" s="123" t="s">
        <v>51</v>
      </c>
      <c r="H6107" s="123">
        <v>1</v>
      </c>
      <c r="I6107" s="623" t="s">
        <v>16485</v>
      </c>
      <c r="J6107" s="622" t="s">
        <v>5289</v>
      </c>
      <c r="K6107" s="622" t="s">
        <v>11157</v>
      </c>
      <c r="L6107" s="123" t="s">
        <v>51</v>
      </c>
      <c r="M6107" s="649"/>
      <c r="N6107" s="9"/>
      <c r="O6107" s="622">
        <v>0</v>
      </c>
      <c r="P6107" s="622">
        <v>0</v>
      </c>
      <c r="Q6107" s="622">
        <v>0</v>
      </c>
      <c r="R6107" s="622">
        <v>0</v>
      </c>
      <c r="S6107" s="622">
        <v>0</v>
      </c>
      <c r="T6107" s="622">
        <v>0</v>
      </c>
      <c r="U6107" s="622">
        <v>0</v>
      </c>
      <c r="V6107" s="622">
        <v>0</v>
      </c>
      <c r="W6107" s="622">
        <v>0</v>
      </c>
      <c r="X6107" s="364">
        <v>0</v>
      </c>
      <c r="Y6107" s="622">
        <v>0</v>
      </c>
      <c r="Z6107" s="622" t="s">
        <v>40</v>
      </c>
      <c r="AA6107" s="622" t="s">
        <v>5289</v>
      </c>
      <c r="AB6107" s="622" t="s">
        <v>5289</v>
      </c>
      <c r="AC6107" s="340" t="s">
        <v>5289</v>
      </c>
      <c r="AD6107" s="340" t="s">
        <v>5289</v>
      </c>
      <c r="AE6107" s="340" t="s">
        <v>5289</v>
      </c>
      <c r="AF6107" s="165" t="s">
        <v>5289</v>
      </c>
    </row>
    <row r="6108" spans="1:38" ht="140.25">
      <c r="A6108" s="621">
        <v>17</v>
      </c>
      <c r="B6108" s="121" t="s">
        <v>11166</v>
      </c>
      <c r="C6108" s="121" t="s">
        <v>11193</v>
      </c>
      <c r="D6108" s="121" t="s">
        <v>11207</v>
      </c>
      <c r="E6108" s="622" t="s">
        <v>11250</v>
      </c>
      <c r="F6108" s="123" t="s">
        <v>19099</v>
      </c>
      <c r="G6108" s="123" t="s">
        <v>51</v>
      </c>
      <c r="H6108" s="123">
        <v>1</v>
      </c>
      <c r="I6108" s="623" t="s">
        <v>16485</v>
      </c>
      <c r="J6108" s="622" t="s">
        <v>5289</v>
      </c>
      <c r="K6108" s="622" t="s">
        <v>11167</v>
      </c>
      <c r="L6108" s="622" t="s">
        <v>40</v>
      </c>
      <c r="M6108" s="121" t="s">
        <v>13484</v>
      </c>
      <c r="N6108" s="622">
        <v>0</v>
      </c>
      <c r="O6108" s="622">
        <v>0</v>
      </c>
      <c r="P6108" s="622">
        <v>0</v>
      </c>
      <c r="Q6108" s="622">
        <v>0</v>
      </c>
      <c r="R6108" s="622">
        <v>0</v>
      </c>
      <c r="S6108" s="622">
        <v>0</v>
      </c>
      <c r="T6108" s="622">
        <v>0</v>
      </c>
      <c r="U6108" s="622">
        <v>0</v>
      </c>
      <c r="V6108" s="622">
        <v>0</v>
      </c>
      <c r="W6108" s="622">
        <v>0</v>
      </c>
      <c r="X6108" s="364">
        <v>0</v>
      </c>
      <c r="Y6108" s="622">
        <v>0</v>
      </c>
      <c r="Z6108" s="622" t="s">
        <v>40</v>
      </c>
      <c r="AA6108" s="622" t="s">
        <v>5289</v>
      </c>
      <c r="AB6108" s="622" t="s">
        <v>5289</v>
      </c>
      <c r="AC6108" s="340" t="s">
        <v>5289</v>
      </c>
      <c r="AD6108" s="340" t="s">
        <v>5289</v>
      </c>
      <c r="AE6108" s="340" t="s">
        <v>5289</v>
      </c>
      <c r="AF6108" s="165" t="s">
        <v>5289</v>
      </c>
    </row>
    <row r="6109" spans="1:38" ht="204" customHeight="1">
      <c r="A6109" s="621">
        <v>18</v>
      </c>
      <c r="B6109" s="121" t="s">
        <v>11168</v>
      </c>
      <c r="C6109" s="121" t="s">
        <v>11169</v>
      </c>
      <c r="D6109" s="121" t="s">
        <v>11213</v>
      </c>
      <c r="E6109" s="622" t="s">
        <v>11241</v>
      </c>
      <c r="F6109" s="622" t="s">
        <v>51</v>
      </c>
      <c r="G6109" s="9"/>
      <c r="H6109" s="9"/>
      <c r="I6109" s="9"/>
      <c r="J6109" s="9"/>
      <c r="K6109" s="9"/>
      <c r="L6109" s="123" t="s">
        <v>51</v>
      </c>
      <c r="M6109" s="649"/>
      <c r="N6109" s="9"/>
      <c r="O6109" s="622">
        <v>0</v>
      </c>
      <c r="P6109" s="622">
        <v>0</v>
      </c>
      <c r="Q6109" s="622">
        <v>0</v>
      </c>
      <c r="R6109" s="622">
        <v>0</v>
      </c>
      <c r="S6109" s="622">
        <v>0</v>
      </c>
      <c r="T6109" s="622">
        <v>0</v>
      </c>
      <c r="U6109" s="622">
        <v>0</v>
      </c>
      <c r="V6109" s="622">
        <v>0</v>
      </c>
      <c r="W6109" s="622">
        <v>0</v>
      </c>
      <c r="X6109" s="364">
        <v>0</v>
      </c>
      <c r="Y6109" s="622">
        <v>0</v>
      </c>
      <c r="Z6109" s="622" t="s">
        <v>40</v>
      </c>
      <c r="AA6109" s="622" t="s">
        <v>5289</v>
      </c>
      <c r="AB6109" s="622" t="s">
        <v>5289</v>
      </c>
      <c r="AC6109" s="340" t="s">
        <v>5289</v>
      </c>
      <c r="AD6109" s="340" t="s">
        <v>5289</v>
      </c>
      <c r="AE6109" s="340" t="s">
        <v>5289</v>
      </c>
      <c r="AF6109" s="165" t="s">
        <v>5289</v>
      </c>
    </row>
    <row r="6110" spans="1:38" ht="140.25">
      <c r="A6110" s="621">
        <v>19</v>
      </c>
      <c r="B6110" s="121" t="s">
        <v>11170</v>
      </c>
      <c r="C6110" s="121" t="s">
        <v>11169</v>
      </c>
      <c r="D6110" s="121" t="s">
        <v>11208</v>
      </c>
      <c r="E6110" s="622" t="s">
        <v>11242</v>
      </c>
      <c r="F6110" s="622" t="s">
        <v>51</v>
      </c>
      <c r="G6110" s="9"/>
      <c r="H6110" s="9"/>
      <c r="I6110" s="9"/>
      <c r="J6110" s="9"/>
      <c r="K6110" s="9"/>
      <c r="L6110" s="123" t="s">
        <v>51</v>
      </c>
      <c r="M6110" s="649"/>
      <c r="N6110" s="9"/>
      <c r="O6110" s="622">
        <v>0</v>
      </c>
      <c r="P6110" s="622">
        <v>0</v>
      </c>
      <c r="Q6110" s="622">
        <v>0</v>
      </c>
      <c r="R6110" s="622">
        <v>0</v>
      </c>
      <c r="S6110" s="622">
        <v>0</v>
      </c>
      <c r="T6110" s="622">
        <v>0</v>
      </c>
      <c r="U6110" s="622">
        <v>0</v>
      </c>
      <c r="V6110" s="622">
        <v>0</v>
      </c>
      <c r="W6110" s="622">
        <v>0</v>
      </c>
      <c r="X6110" s="364">
        <v>0</v>
      </c>
      <c r="Y6110" s="622">
        <v>0</v>
      </c>
      <c r="Z6110" s="622" t="s">
        <v>40</v>
      </c>
      <c r="AA6110" s="622" t="s">
        <v>5289</v>
      </c>
      <c r="AB6110" s="622" t="s">
        <v>5289</v>
      </c>
      <c r="AC6110" s="340" t="s">
        <v>5289</v>
      </c>
      <c r="AD6110" s="340" t="s">
        <v>5289</v>
      </c>
      <c r="AE6110" s="340" t="s">
        <v>5289</v>
      </c>
      <c r="AF6110" s="165" t="s">
        <v>5289</v>
      </c>
    </row>
    <row r="6111" spans="1:38" ht="153">
      <c r="A6111" s="621">
        <v>20</v>
      </c>
      <c r="B6111" s="121" t="s">
        <v>11171</v>
      </c>
      <c r="C6111" s="121" t="s">
        <v>11169</v>
      </c>
      <c r="D6111" s="121" t="s">
        <v>11214</v>
      </c>
      <c r="E6111" s="622" t="s">
        <v>12989</v>
      </c>
      <c r="F6111" s="123" t="s">
        <v>19099</v>
      </c>
      <c r="G6111" s="123" t="s">
        <v>51</v>
      </c>
      <c r="H6111" s="123">
        <v>1</v>
      </c>
      <c r="I6111" s="623" t="s">
        <v>16485</v>
      </c>
      <c r="J6111" s="622" t="s">
        <v>5289</v>
      </c>
      <c r="K6111" s="622" t="s">
        <v>11172</v>
      </c>
      <c r="L6111" s="123" t="s">
        <v>51</v>
      </c>
      <c r="M6111" s="649"/>
      <c r="N6111" s="9"/>
      <c r="O6111" s="622">
        <v>0</v>
      </c>
      <c r="P6111" s="622">
        <v>0</v>
      </c>
      <c r="Q6111" s="622">
        <v>0</v>
      </c>
      <c r="R6111" s="622">
        <v>0</v>
      </c>
      <c r="S6111" s="622">
        <v>0</v>
      </c>
      <c r="T6111" s="622">
        <v>0</v>
      </c>
      <c r="U6111" s="622">
        <v>0</v>
      </c>
      <c r="V6111" s="622">
        <v>0</v>
      </c>
      <c r="W6111" s="622">
        <v>0</v>
      </c>
      <c r="X6111" s="364">
        <v>0</v>
      </c>
      <c r="Y6111" s="622">
        <v>0</v>
      </c>
      <c r="Z6111" s="622" t="s">
        <v>40</v>
      </c>
      <c r="AA6111" s="622" t="s">
        <v>5289</v>
      </c>
      <c r="AB6111" s="622" t="s">
        <v>5289</v>
      </c>
      <c r="AC6111" s="340" t="s">
        <v>5289</v>
      </c>
      <c r="AD6111" s="340" t="s">
        <v>5289</v>
      </c>
      <c r="AE6111" s="340" t="s">
        <v>5289</v>
      </c>
      <c r="AF6111" s="165" t="s">
        <v>5289</v>
      </c>
    </row>
    <row r="6112" spans="1:38" ht="140.25">
      <c r="A6112" s="621">
        <v>21</v>
      </c>
      <c r="B6112" s="121" t="s">
        <v>11173</v>
      </c>
      <c r="C6112" s="121" t="s">
        <v>11169</v>
      </c>
      <c r="D6112" s="121" t="s">
        <v>11215</v>
      </c>
      <c r="E6112" s="622" t="s">
        <v>11253</v>
      </c>
      <c r="F6112" s="622" t="s">
        <v>51</v>
      </c>
      <c r="G6112" s="9"/>
      <c r="H6112" s="9"/>
      <c r="I6112" s="9"/>
      <c r="J6112" s="9"/>
      <c r="K6112" s="9"/>
      <c r="L6112" s="123" t="s">
        <v>51</v>
      </c>
      <c r="M6112" s="649"/>
      <c r="N6112" s="9"/>
      <c r="O6112" s="622">
        <v>0</v>
      </c>
      <c r="P6112" s="622">
        <v>0</v>
      </c>
      <c r="Q6112" s="622">
        <v>0</v>
      </c>
      <c r="R6112" s="622">
        <v>0</v>
      </c>
      <c r="S6112" s="622">
        <v>0</v>
      </c>
      <c r="T6112" s="622">
        <v>0</v>
      </c>
      <c r="U6112" s="622">
        <v>0</v>
      </c>
      <c r="V6112" s="622">
        <v>0</v>
      </c>
      <c r="W6112" s="622">
        <v>0</v>
      </c>
      <c r="X6112" s="364">
        <v>0</v>
      </c>
      <c r="Y6112" s="622">
        <v>0</v>
      </c>
      <c r="Z6112" s="622" t="s">
        <v>40</v>
      </c>
      <c r="AA6112" s="622" t="s">
        <v>5289</v>
      </c>
      <c r="AB6112" s="622" t="s">
        <v>5289</v>
      </c>
      <c r="AC6112" s="340" t="s">
        <v>5289</v>
      </c>
      <c r="AD6112" s="340" t="s">
        <v>5289</v>
      </c>
      <c r="AE6112" s="340" t="s">
        <v>5289</v>
      </c>
      <c r="AF6112" s="165" t="s">
        <v>5289</v>
      </c>
    </row>
    <row r="6113" spans="1:38" ht="140.25">
      <c r="A6113" s="621">
        <v>22</v>
      </c>
      <c r="B6113" s="121" t="s">
        <v>11174</v>
      </c>
      <c r="C6113" s="121" t="s">
        <v>11169</v>
      </c>
      <c r="D6113" s="121" t="s">
        <v>11216</v>
      </c>
      <c r="E6113" s="622" t="s">
        <v>11243</v>
      </c>
      <c r="F6113" s="622" t="s">
        <v>51</v>
      </c>
      <c r="G6113" s="9"/>
      <c r="H6113" s="9"/>
      <c r="I6113" s="9"/>
      <c r="J6113" s="9"/>
      <c r="K6113" s="9"/>
      <c r="L6113" s="123" t="s">
        <v>51</v>
      </c>
      <c r="M6113" s="649"/>
      <c r="N6113" s="9"/>
      <c r="O6113" s="622">
        <v>0</v>
      </c>
      <c r="P6113" s="622">
        <v>0</v>
      </c>
      <c r="Q6113" s="622">
        <v>0</v>
      </c>
      <c r="R6113" s="622">
        <v>0</v>
      </c>
      <c r="S6113" s="622">
        <v>0</v>
      </c>
      <c r="T6113" s="622">
        <v>0</v>
      </c>
      <c r="U6113" s="622">
        <v>0</v>
      </c>
      <c r="V6113" s="622">
        <v>0</v>
      </c>
      <c r="W6113" s="622">
        <v>0</v>
      </c>
      <c r="X6113" s="364">
        <v>0</v>
      </c>
      <c r="Y6113" s="622">
        <v>0</v>
      </c>
      <c r="Z6113" s="622" t="s">
        <v>40</v>
      </c>
      <c r="AA6113" s="622" t="s">
        <v>5289</v>
      </c>
      <c r="AB6113" s="622" t="s">
        <v>5289</v>
      </c>
      <c r="AC6113" s="340" t="s">
        <v>5289</v>
      </c>
      <c r="AD6113" s="340" t="s">
        <v>5289</v>
      </c>
      <c r="AE6113" s="340" t="s">
        <v>5289</v>
      </c>
      <c r="AF6113" s="165" t="s">
        <v>5289</v>
      </c>
    </row>
    <row r="6114" spans="1:38" ht="114.75">
      <c r="A6114" s="621">
        <v>23</v>
      </c>
      <c r="B6114" s="121" t="s">
        <v>11175</v>
      </c>
      <c r="C6114" s="121" t="s">
        <v>11169</v>
      </c>
      <c r="D6114" s="121" t="s">
        <v>11217</v>
      </c>
      <c r="E6114" s="622" t="s">
        <v>40</v>
      </c>
      <c r="F6114" s="622" t="s">
        <v>51</v>
      </c>
      <c r="G6114" s="9"/>
      <c r="H6114" s="9"/>
      <c r="I6114" s="9"/>
      <c r="J6114" s="622" t="s">
        <v>5289</v>
      </c>
      <c r="K6114" s="622" t="s">
        <v>11176</v>
      </c>
      <c r="L6114" s="123" t="s">
        <v>51</v>
      </c>
      <c r="M6114" s="649"/>
      <c r="N6114" s="9"/>
      <c r="O6114" s="622">
        <v>0</v>
      </c>
      <c r="P6114" s="622">
        <v>0</v>
      </c>
      <c r="Q6114" s="622">
        <v>0</v>
      </c>
      <c r="R6114" s="622">
        <v>0</v>
      </c>
      <c r="S6114" s="622">
        <v>0</v>
      </c>
      <c r="T6114" s="622">
        <v>0</v>
      </c>
      <c r="U6114" s="622">
        <v>0</v>
      </c>
      <c r="V6114" s="622">
        <v>0</v>
      </c>
      <c r="W6114" s="622">
        <v>0</v>
      </c>
      <c r="X6114" s="364">
        <v>0</v>
      </c>
      <c r="Y6114" s="622">
        <v>0</v>
      </c>
      <c r="Z6114" s="622" t="s">
        <v>40</v>
      </c>
      <c r="AA6114" s="622" t="s">
        <v>5289</v>
      </c>
      <c r="AB6114" s="622" t="s">
        <v>5289</v>
      </c>
      <c r="AC6114" s="340" t="s">
        <v>5289</v>
      </c>
      <c r="AD6114" s="340" t="s">
        <v>5289</v>
      </c>
      <c r="AE6114" s="340" t="s">
        <v>5289</v>
      </c>
      <c r="AF6114" s="165" t="s">
        <v>5289</v>
      </c>
    </row>
    <row r="6115" spans="1:38" ht="140.25">
      <c r="A6115" s="621">
        <v>24</v>
      </c>
      <c r="B6115" s="121" t="s">
        <v>11177</v>
      </c>
      <c r="C6115" s="121" t="s">
        <v>11193</v>
      </c>
      <c r="D6115" s="121" t="s">
        <v>11218</v>
      </c>
      <c r="E6115" s="622" t="s">
        <v>11251</v>
      </c>
      <c r="F6115" s="123" t="s">
        <v>19099</v>
      </c>
      <c r="G6115" s="123" t="s">
        <v>51</v>
      </c>
      <c r="H6115" s="123">
        <v>1</v>
      </c>
      <c r="I6115" s="623" t="s">
        <v>16485</v>
      </c>
      <c r="J6115" s="622" t="s">
        <v>5289</v>
      </c>
      <c r="K6115" s="622" t="s">
        <v>11178</v>
      </c>
      <c r="L6115" s="622" t="s">
        <v>40</v>
      </c>
      <c r="M6115" s="121" t="s">
        <v>13485</v>
      </c>
      <c r="N6115" s="622">
        <v>0</v>
      </c>
      <c r="O6115" s="622">
        <v>0</v>
      </c>
      <c r="P6115" s="622">
        <v>0</v>
      </c>
      <c r="Q6115" s="622">
        <v>0</v>
      </c>
      <c r="R6115" s="622">
        <v>0</v>
      </c>
      <c r="S6115" s="622">
        <v>0</v>
      </c>
      <c r="T6115" s="622">
        <v>0</v>
      </c>
      <c r="U6115" s="622">
        <v>0</v>
      </c>
      <c r="V6115" s="622">
        <v>0</v>
      </c>
      <c r="W6115" s="622">
        <v>0</v>
      </c>
      <c r="X6115" s="364">
        <v>0</v>
      </c>
      <c r="Y6115" s="622">
        <v>0</v>
      </c>
      <c r="Z6115" s="622" t="s">
        <v>40</v>
      </c>
      <c r="AA6115" s="622" t="s">
        <v>5289</v>
      </c>
      <c r="AB6115" s="622" t="s">
        <v>5289</v>
      </c>
      <c r="AC6115" s="340" t="s">
        <v>5289</v>
      </c>
      <c r="AD6115" s="340" t="s">
        <v>5289</v>
      </c>
      <c r="AE6115" s="340" t="s">
        <v>5289</v>
      </c>
      <c r="AF6115" s="165" t="s">
        <v>5289</v>
      </c>
    </row>
    <row r="6116" spans="1:38" ht="140.25">
      <c r="A6116" s="621">
        <v>25</v>
      </c>
      <c r="B6116" s="121" t="s">
        <v>3241</v>
      </c>
      <c r="C6116" s="121" t="s">
        <v>11193</v>
      </c>
      <c r="D6116" s="121" t="s">
        <v>11219</v>
      </c>
      <c r="E6116" s="622" t="s">
        <v>11244</v>
      </c>
      <c r="F6116" s="622" t="s">
        <v>51</v>
      </c>
      <c r="G6116" s="9"/>
      <c r="H6116" s="9"/>
      <c r="I6116" s="9"/>
      <c r="J6116" s="9"/>
      <c r="K6116" s="9"/>
      <c r="L6116" s="123" t="s">
        <v>51</v>
      </c>
      <c r="M6116" s="649"/>
      <c r="N6116" s="9"/>
      <c r="O6116" s="622">
        <v>0</v>
      </c>
      <c r="P6116" s="622">
        <v>0</v>
      </c>
      <c r="Q6116" s="622">
        <v>0</v>
      </c>
      <c r="R6116" s="622">
        <v>0</v>
      </c>
      <c r="S6116" s="622">
        <v>0</v>
      </c>
      <c r="T6116" s="622">
        <v>0</v>
      </c>
      <c r="U6116" s="622">
        <v>0</v>
      </c>
      <c r="V6116" s="622">
        <v>0</v>
      </c>
      <c r="W6116" s="622">
        <v>0</v>
      </c>
      <c r="X6116" s="364">
        <v>0</v>
      </c>
      <c r="Y6116" s="622">
        <v>0</v>
      </c>
      <c r="Z6116" s="622" t="s">
        <v>40</v>
      </c>
      <c r="AA6116" s="622" t="s">
        <v>5289</v>
      </c>
      <c r="AB6116" s="622" t="s">
        <v>5289</v>
      </c>
      <c r="AC6116" s="340" t="s">
        <v>5289</v>
      </c>
      <c r="AD6116" s="340" t="s">
        <v>5289</v>
      </c>
      <c r="AE6116" s="340" t="s">
        <v>5289</v>
      </c>
      <c r="AF6116" s="165" t="s">
        <v>5289</v>
      </c>
    </row>
    <row r="6117" spans="1:38" s="44" customFormat="1" ht="165.75" customHeight="1">
      <c r="A6117" s="621">
        <v>26</v>
      </c>
      <c r="B6117" s="121" t="s">
        <v>11179</v>
      </c>
      <c r="C6117" s="121" t="s">
        <v>11191</v>
      </c>
      <c r="D6117" s="121" t="s">
        <v>11209</v>
      </c>
      <c r="E6117" s="622" t="s">
        <v>11233</v>
      </c>
      <c r="F6117" s="123" t="s">
        <v>19099</v>
      </c>
      <c r="G6117" s="123" t="s">
        <v>51</v>
      </c>
      <c r="H6117" s="123">
        <v>1</v>
      </c>
      <c r="I6117" s="623" t="s">
        <v>16485</v>
      </c>
      <c r="J6117" s="9"/>
      <c r="K6117" s="9"/>
      <c r="L6117" s="123" t="s">
        <v>51</v>
      </c>
      <c r="M6117" s="649"/>
      <c r="N6117" s="9"/>
      <c r="O6117" s="622">
        <v>0</v>
      </c>
      <c r="P6117" s="622">
        <v>0</v>
      </c>
      <c r="Q6117" s="622">
        <v>0</v>
      </c>
      <c r="R6117" s="622">
        <v>0</v>
      </c>
      <c r="S6117" s="622">
        <v>0</v>
      </c>
      <c r="T6117" s="622">
        <v>0</v>
      </c>
      <c r="U6117" s="622">
        <v>0</v>
      </c>
      <c r="V6117" s="622">
        <v>0</v>
      </c>
      <c r="W6117" s="622">
        <v>0</v>
      </c>
      <c r="X6117" s="364">
        <v>0</v>
      </c>
      <c r="Y6117" s="622">
        <v>0</v>
      </c>
      <c r="Z6117" s="622" t="s">
        <v>40</v>
      </c>
      <c r="AA6117" s="622" t="s">
        <v>5289</v>
      </c>
      <c r="AB6117" s="622" t="s">
        <v>5289</v>
      </c>
      <c r="AC6117" s="340" t="s">
        <v>5289</v>
      </c>
      <c r="AD6117" s="340" t="s">
        <v>5289</v>
      </c>
      <c r="AE6117" s="340" t="s">
        <v>5289</v>
      </c>
      <c r="AF6117" s="165" t="s">
        <v>5289</v>
      </c>
      <c r="AG6117" s="107"/>
      <c r="AH6117" s="107"/>
      <c r="AI6117" s="107"/>
      <c r="AJ6117" s="107"/>
      <c r="AK6117" s="107"/>
      <c r="AL6117" s="107"/>
    </row>
    <row r="6118" spans="1:38" s="44" customFormat="1" ht="140.25">
      <c r="A6118" s="621">
        <v>27</v>
      </c>
      <c r="B6118" s="121" t="s">
        <v>11180</v>
      </c>
      <c r="C6118" s="121" t="s">
        <v>11181</v>
      </c>
      <c r="D6118" s="121" t="s">
        <v>11220</v>
      </c>
      <c r="E6118" s="622" t="s">
        <v>11245</v>
      </c>
      <c r="F6118" s="622" t="s">
        <v>51</v>
      </c>
      <c r="G6118" s="9"/>
      <c r="H6118" s="9"/>
      <c r="I6118" s="9"/>
      <c r="J6118" s="9"/>
      <c r="K6118" s="9"/>
      <c r="L6118" s="123" t="s">
        <v>51</v>
      </c>
      <c r="M6118" s="649"/>
      <c r="N6118" s="9"/>
      <c r="O6118" s="622">
        <v>0</v>
      </c>
      <c r="P6118" s="622">
        <v>0</v>
      </c>
      <c r="Q6118" s="622">
        <v>0</v>
      </c>
      <c r="R6118" s="622">
        <v>0</v>
      </c>
      <c r="S6118" s="622">
        <v>0</v>
      </c>
      <c r="T6118" s="622">
        <v>0</v>
      </c>
      <c r="U6118" s="622">
        <v>0</v>
      </c>
      <c r="V6118" s="622">
        <v>0</v>
      </c>
      <c r="W6118" s="622">
        <v>0</v>
      </c>
      <c r="X6118" s="364">
        <v>0</v>
      </c>
      <c r="Y6118" s="622">
        <v>0</v>
      </c>
      <c r="Z6118" s="622" t="s">
        <v>40</v>
      </c>
      <c r="AA6118" s="622" t="s">
        <v>5289</v>
      </c>
      <c r="AB6118" s="622" t="s">
        <v>5289</v>
      </c>
      <c r="AC6118" s="340" t="s">
        <v>5289</v>
      </c>
      <c r="AD6118" s="340" t="s">
        <v>5289</v>
      </c>
      <c r="AE6118" s="340" t="s">
        <v>5289</v>
      </c>
      <c r="AF6118" s="165" t="s">
        <v>5289</v>
      </c>
      <c r="AG6118" s="107"/>
      <c r="AH6118" s="107"/>
      <c r="AI6118" s="107"/>
      <c r="AJ6118" s="107"/>
      <c r="AK6118" s="107"/>
      <c r="AL6118" s="107"/>
    </row>
    <row r="6119" spans="1:38" s="44" customFormat="1" ht="127.5">
      <c r="A6119" s="621">
        <v>28</v>
      </c>
      <c r="B6119" s="121" t="s">
        <v>11182</v>
      </c>
      <c r="C6119" s="121" t="s">
        <v>11181</v>
      </c>
      <c r="D6119" s="121" t="s">
        <v>11221</v>
      </c>
      <c r="E6119" s="622" t="s">
        <v>11246</v>
      </c>
      <c r="F6119" s="622" t="s">
        <v>51</v>
      </c>
      <c r="G6119" s="9"/>
      <c r="H6119" s="9"/>
      <c r="I6119" s="9"/>
      <c r="J6119" s="9"/>
      <c r="K6119" s="9"/>
      <c r="L6119" s="123" t="s">
        <v>51</v>
      </c>
      <c r="M6119" s="649"/>
      <c r="N6119" s="9"/>
      <c r="O6119" s="622">
        <v>0</v>
      </c>
      <c r="P6119" s="622">
        <v>0</v>
      </c>
      <c r="Q6119" s="622">
        <v>0</v>
      </c>
      <c r="R6119" s="622">
        <v>0</v>
      </c>
      <c r="S6119" s="622">
        <v>0</v>
      </c>
      <c r="T6119" s="622">
        <v>0</v>
      </c>
      <c r="U6119" s="622">
        <v>0</v>
      </c>
      <c r="V6119" s="622">
        <v>0</v>
      </c>
      <c r="W6119" s="622">
        <v>0</v>
      </c>
      <c r="X6119" s="364">
        <v>0</v>
      </c>
      <c r="Y6119" s="622">
        <v>0</v>
      </c>
      <c r="Z6119" s="622" t="s">
        <v>40</v>
      </c>
      <c r="AA6119" s="622" t="s">
        <v>5289</v>
      </c>
      <c r="AB6119" s="622" t="s">
        <v>5289</v>
      </c>
      <c r="AC6119" s="340" t="s">
        <v>5289</v>
      </c>
      <c r="AD6119" s="340" t="s">
        <v>5289</v>
      </c>
      <c r="AE6119" s="340" t="s">
        <v>5289</v>
      </c>
      <c r="AF6119" s="165" t="s">
        <v>5289</v>
      </c>
      <c r="AG6119" s="107"/>
      <c r="AH6119" s="107"/>
      <c r="AI6119" s="107"/>
      <c r="AJ6119" s="107"/>
      <c r="AK6119" s="107"/>
      <c r="AL6119" s="107"/>
    </row>
    <row r="6120" spans="1:38" s="44" customFormat="1" ht="140.25">
      <c r="A6120" s="621">
        <v>29</v>
      </c>
      <c r="B6120" s="121" t="s">
        <v>11183</v>
      </c>
      <c r="C6120" s="121" t="s">
        <v>11191</v>
      </c>
      <c r="D6120" s="121" t="s">
        <v>11222</v>
      </c>
      <c r="E6120" s="622" t="s">
        <v>11234</v>
      </c>
      <c r="F6120" s="622" t="s">
        <v>51</v>
      </c>
      <c r="G6120" s="9"/>
      <c r="H6120" s="9"/>
      <c r="I6120" s="9"/>
      <c r="J6120" s="622" t="s">
        <v>5289</v>
      </c>
      <c r="K6120" s="622" t="s">
        <v>11184</v>
      </c>
      <c r="L6120" s="622" t="s">
        <v>40</v>
      </c>
      <c r="M6120" s="121" t="s">
        <v>13486</v>
      </c>
      <c r="N6120" s="622">
        <v>0</v>
      </c>
      <c r="O6120" s="622">
        <v>0</v>
      </c>
      <c r="P6120" s="622">
        <v>0</v>
      </c>
      <c r="Q6120" s="622">
        <v>0</v>
      </c>
      <c r="R6120" s="622">
        <v>0</v>
      </c>
      <c r="S6120" s="622">
        <v>0</v>
      </c>
      <c r="T6120" s="622">
        <v>0</v>
      </c>
      <c r="U6120" s="622">
        <v>0</v>
      </c>
      <c r="V6120" s="622">
        <v>0</v>
      </c>
      <c r="W6120" s="622">
        <v>0</v>
      </c>
      <c r="X6120" s="364">
        <v>0</v>
      </c>
      <c r="Y6120" s="622">
        <v>0</v>
      </c>
      <c r="Z6120" s="622" t="s">
        <v>40</v>
      </c>
      <c r="AA6120" s="622" t="s">
        <v>5289</v>
      </c>
      <c r="AB6120" s="622" t="s">
        <v>5289</v>
      </c>
      <c r="AC6120" s="340" t="s">
        <v>5289</v>
      </c>
      <c r="AD6120" s="340" t="s">
        <v>5289</v>
      </c>
      <c r="AE6120" s="340" t="s">
        <v>5289</v>
      </c>
      <c r="AF6120" s="165" t="s">
        <v>5289</v>
      </c>
      <c r="AG6120" s="107"/>
      <c r="AH6120" s="107"/>
      <c r="AI6120" s="107"/>
      <c r="AJ6120" s="107"/>
      <c r="AK6120" s="107"/>
      <c r="AL6120" s="107"/>
    </row>
    <row r="6121" spans="1:38" s="44" customFormat="1" ht="76.5">
      <c r="A6121" s="621">
        <v>30</v>
      </c>
      <c r="B6121" s="121" t="s">
        <v>522</v>
      </c>
      <c r="C6121" s="121" t="s">
        <v>11185</v>
      </c>
      <c r="D6121" s="121" t="s">
        <v>11223</v>
      </c>
      <c r="E6121" s="622" t="s">
        <v>11254</v>
      </c>
      <c r="F6121" s="622" t="s">
        <v>51</v>
      </c>
      <c r="G6121" s="9"/>
      <c r="H6121" s="9"/>
      <c r="I6121" s="9"/>
      <c r="J6121" s="9"/>
      <c r="K6121" s="9"/>
      <c r="L6121" s="622" t="s">
        <v>40</v>
      </c>
      <c r="M6121" s="121" t="s">
        <v>13487</v>
      </c>
      <c r="N6121" s="622">
        <v>0</v>
      </c>
      <c r="O6121" s="622">
        <v>0</v>
      </c>
      <c r="P6121" s="622">
        <v>0</v>
      </c>
      <c r="Q6121" s="622">
        <v>0</v>
      </c>
      <c r="R6121" s="622">
        <v>0</v>
      </c>
      <c r="S6121" s="622">
        <v>0</v>
      </c>
      <c r="T6121" s="622">
        <v>0</v>
      </c>
      <c r="U6121" s="622">
        <v>0</v>
      </c>
      <c r="V6121" s="622">
        <v>0</v>
      </c>
      <c r="W6121" s="622">
        <v>0</v>
      </c>
      <c r="X6121" s="364">
        <v>0</v>
      </c>
      <c r="Y6121" s="622">
        <v>0</v>
      </c>
      <c r="Z6121" s="622" t="s">
        <v>40</v>
      </c>
      <c r="AA6121" s="622" t="s">
        <v>5289</v>
      </c>
      <c r="AB6121" s="622" t="s">
        <v>5289</v>
      </c>
      <c r="AC6121" s="340" t="s">
        <v>5289</v>
      </c>
      <c r="AD6121" s="340" t="s">
        <v>5289</v>
      </c>
      <c r="AE6121" s="340" t="s">
        <v>5289</v>
      </c>
      <c r="AF6121" s="165" t="s">
        <v>5289</v>
      </c>
      <c r="AG6121" s="107"/>
      <c r="AH6121" s="107"/>
      <c r="AI6121" s="107"/>
      <c r="AJ6121" s="107"/>
      <c r="AK6121" s="107"/>
      <c r="AL6121" s="107"/>
    </row>
    <row r="6122" spans="1:38" s="44" customFormat="1" ht="114.75">
      <c r="A6122" s="621">
        <v>31</v>
      </c>
      <c r="B6122" s="627" t="s">
        <v>11186</v>
      </c>
      <c r="C6122" s="627" t="s">
        <v>11187</v>
      </c>
      <c r="D6122" s="627" t="s">
        <v>11224</v>
      </c>
      <c r="E6122" s="622" t="s">
        <v>11252</v>
      </c>
      <c r="F6122" s="622" t="s">
        <v>51</v>
      </c>
      <c r="G6122" s="9"/>
      <c r="H6122" s="9"/>
      <c r="I6122" s="9"/>
      <c r="J6122" s="622" t="s">
        <v>5289</v>
      </c>
      <c r="K6122" s="622" t="s">
        <v>11188</v>
      </c>
      <c r="L6122" s="123" t="s">
        <v>51</v>
      </c>
      <c r="M6122" s="649"/>
      <c r="N6122" s="9"/>
      <c r="O6122" s="622">
        <v>0</v>
      </c>
      <c r="P6122" s="622">
        <v>0</v>
      </c>
      <c r="Q6122" s="622">
        <v>0</v>
      </c>
      <c r="R6122" s="622">
        <v>0</v>
      </c>
      <c r="S6122" s="622">
        <v>0</v>
      </c>
      <c r="T6122" s="622">
        <v>0</v>
      </c>
      <c r="U6122" s="622">
        <v>0</v>
      </c>
      <c r="V6122" s="622">
        <v>0</v>
      </c>
      <c r="W6122" s="622">
        <v>0</v>
      </c>
      <c r="X6122" s="364">
        <v>0</v>
      </c>
      <c r="Y6122" s="622">
        <v>0</v>
      </c>
      <c r="Z6122" s="622" t="s">
        <v>40</v>
      </c>
      <c r="AA6122" s="622" t="s">
        <v>5289</v>
      </c>
      <c r="AB6122" s="622" t="s">
        <v>5289</v>
      </c>
      <c r="AC6122" s="340" t="s">
        <v>5289</v>
      </c>
      <c r="AD6122" s="340" t="s">
        <v>5289</v>
      </c>
      <c r="AE6122" s="340" t="s">
        <v>5289</v>
      </c>
      <c r="AF6122" s="165" t="s">
        <v>5289</v>
      </c>
      <c r="AG6122" s="107"/>
      <c r="AH6122" s="107"/>
      <c r="AI6122" s="107"/>
      <c r="AJ6122" s="107"/>
      <c r="AK6122" s="107"/>
      <c r="AL6122" s="107"/>
    </row>
    <row r="6123" spans="1:38" s="44" customFormat="1" ht="76.5">
      <c r="A6123" s="621">
        <v>32</v>
      </c>
      <c r="B6123" s="627" t="s">
        <v>18186</v>
      </c>
      <c r="C6123" s="627" t="s">
        <v>11187</v>
      </c>
      <c r="D6123" s="392" t="s">
        <v>18187</v>
      </c>
      <c r="E6123" s="622" t="s">
        <v>40</v>
      </c>
      <c r="F6123" s="622" t="s">
        <v>51</v>
      </c>
      <c r="G6123" s="9"/>
      <c r="H6123" s="9"/>
      <c r="I6123" s="9"/>
      <c r="J6123" s="9"/>
      <c r="K6123" s="9"/>
      <c r="L6123" s="123" t="s">
        <v>51</v>
      </c>
      <c r="M6123" s="649"/>
      <c r="N6123" s="9"/>
      <c r="O6123" s="622">
        <v>0</v>
      </c>
      <c r="P6123" s="622">
        <v>0</v>
      </c>
      <c r="Q6123" s="622">
        <v>0</v>
      </c>
      <c r="R6123" s="622">
        <v>0</v>
      </c>
      <c r="S6123" s="622">
        <v>0</v>
      </c>
      <c r="T6123" s="622">
        <v>0</v>
      </c>
      <c r="U6123" s="622">
        <v>0</v>
      </c>
      <c r="V6123" s="622">
        <v>0</v>
      </c>
      <c r="W6123" s="622">
        <v>0</v>
      </c>
      <c r="X6123" s="364">
        <v>0</v>
      </c>
      <c r="Y6123" s="622">
        <v>0</v>
      </c>
      <c r="Z6123" s="622" t="s">
        <v>40</v>
      </c>
      <c r="AA6123" s="622" t="s">
        <v>5289</v>
      </c>
      <c r="AB6123" s="622" t="s">
        <v>5289</v>
      </c>
      <c r="AC6123" s="340" t="s">
        <v>5289</v>
      </c>
      <c r="AD6123" s="340" t="s">
        <v>5289</v>
      </c>
      <c r="AE6123" s="340" t="s">
        <v>5289</v>
      </c>
      <c r="AF6123" s="165" t="s">
        <v>5289</v>
      </c>
      <c r="AG6123" s="107"/>
      <c r="AH6123" s="107"/>
      <c r="AI6123" s="107"/>
      <c r="AJ6123" s="107"/>
      <c r="AK6123" s="107"/>
      <c r="AL6123" s="107"/>
    </row>
    <row r="6124" spans="1:38" s="44" customFormat="1" ht="51">
      <c r="A6124" s="621">
        <v>33</v>
      </c>
      <c r="B6124" s="627" t="s">
        <v>3553</v>
      </c>
      <c r="C6124" s="627" t="s">
        <v>11187</v>
      </c>
      <c r="D6124" s="392" t="s">
        <v>18188</v>
      </c>
      <c r="E6124" s="622" t="s">
        <v>40</v>
      </c>
      <c r="F6124" s="622" t="s">
        <v>51</v>
      </c>
      <c r="G6124" s="9"/>
      <c r="H6124" s="9"/>
      <c r="I6124" s="9"/>
      <c r="J6124" s="9"/>
      <c r="K6124" s="9"/>
      <c r="L6124" s="123" t="s">
        <v>51</v>
      </c>
      <c r="M6124" s="649"/>
      <c r="N6124" s="9"/>
      <c r="O6124" s="622">
        <v>0</v>
      </c>
      <c r="P6124" s="622">
        <v>0</v>
      </c>
      <c r="Q6124" s="622">
        <v>0</v>
      </c>
      <c r="R6124" s="622">
        <v>0</v>
      </c>
      <c r="S6124" s="622">
        <v>0</v>
      </c>
      <c r="T6124" s="622">
        <v>0</v>
      </c>
      <c r="U6124" s="622">
        <v>0</v>
      </c>
      <c r="V6124" s="622">
        <v>0</v>
      </c>
      <c r="W6124" s="622">
        <v>0</v>
      </c>
      <c r="X6124" s="364">
        <v>0</v>
      </c>
      <c r="Y6124" s="622">
        <v>0</v>
      </c>
      <c r="Z6124" s="622" t="s">
        <v>40</v>
      </c>
      <c r="AA6124" s="622" t="s">
        <v>5289</v>
      </c>
      <c r="AB6124" s="622" t="s">
        <v>5289</v>
      </c>
      <c r="AC6124" s="340" t="s">
        <v>5289</v>
      </c>
      <c r="AD6124" s="340" t="s">
        <v>5289</v>
      </c>
      <c r="AE6124" s="340" t="s">
        <v>5289</v>
      </c>
      <c r="AF6124" s="165" t="s">
        <v>5289</v>
      </c>
      <c r="AG6124" s="107"/>
      <c r="AH6124" s="107"/>
      <c r="AI6124" s="107"/>
      <c r="AJ6124" s="107"/>
      <c r="AK6124" s="107"/>
      <c r="AL6124" s="107"/>
    </row>
    <row r="6125" spans="1:38" s="44" customFormat="1" ht="114.75">
      <c r="A6125" s="621">
        <v>34</v>
      </c>
      <c r="B6125" s="627" t="s">
        <v>11189</v>
      </c>
      <c r="C6125" s="627" t="s">
        <v>11187</v>
      </c>
      <c r="D6125" s="627" t="s">
        <v>11225</v>
      </c>
      <c r="E6125" s="622" t="s">
        <v>11252</v>
      </c>
      <c r="F6125" s="622" t="s">
        <v>51</v>
      </c>
      <c r="G6125" s="9"/>
      <c r="H6125" s="9"/>
      <c r="I6125" s="9"/>
      <c r="J6125" s="9"/>
      <c r="K6125" s="9"/>
      <c r="L6125" s="123" t="s">
        <v>51</v>
      </c>
      <c r="M6125" s="649"/>
      <c r="N6125" s="9"/>
      <c r="O6125" s="622">
        <v>0</v>
      </c>
      <c r="P6125" s="622">
        <v>0</v>
      </c>
      <c r="Q6125" s="622">
        <v>0</v>
      </c>
      <c r="R6125" s="622">
        <v>0</v>
      </c>
      <c r="S6125" s="622">
        <v>0</v>
      </c>
      <c r="T6125" s="622">
        <v>0</v>
      </c>
      <c r="U6125" s="622">
        <v>0</v>
      </c>
      <c r="V6125" s="622">
        <v>0</v>
      </c>
      <c r="W6125" s="622">
        <v>0</v>
      </c>
      <c r="X6125" s="364">
        <v>0</v>
      </c>
      <c r="Y6125" s="622">
        <v>0</v>
      </c>
      <c r="Z6125" s="622" t="s">
        <v>40</v>
      </c>
      <c r="AA6125" s="622" t="s">
        <v>5289</v>
      </c>
      <c r="AB6125" s="622" t="s">
        <v>5289</v>
      </c>
      <c r="AC6125" s="340" t="s">
        <v>5289</v>
      </c>
      <c r="AD6125" s="340" t="s">
        <v>5289</v>
      </c>
      <c r="AE6125" s="340" t="s">
        <v>5289</v>
      </c>
      <c r="AF6125" s="165" t="s">
        <v>5289</v>
      </c>
      <c r="AG6125" s="107"/>
      <c r="AH6125" s="107"/>
      <c r="AI6125" s="107"/>
      <c r="AJ6125" s="107"/>
      <c r="AK6125" s="107"/>
      <c r="AL6125" s="107"/>
    </row>
    <row r="6126" spans="1:38" s="44" customFormat="1" ht="114.75">
      <c r="A6126" s="621">
        <v>35</v>
      </c>
      <c r="B6126" s="121" t="s">
        <v>11190</v>
      </c>
      <c r="C6126" s="121" t="s">
        <v>11187</v>
      </c>
      <c r="D6126" s="121" t="s">
        <v>11226</v>
      </c>
      <c r="E6126" s="622" t="s">
        <v>11252</v>
      </c>
      <c r="F6126" s="622" t="s">
        <v>51</v>
      </c>
      <c r="G6126" s="9"/>
      <c r="H6126" s="9"/>
      <c r="I6126" s="9"/>
      <c r="J6126" s="9"/>
      <c r="K6126" s="9"/>
      <c r="L6126" s="123" t="s">
        <v>51</v>
      </c>
      <c r="M6126" s="649"/>
      <c r="N6126" s="9"/>
      <c r="O6126" s="622">
        <v>0</v>
      </c>
      <c r="P6126" s="622">
        <v>0</v>
      </c>
      <c r="Q6126" s="622">
        <v>0</v>
      </c>
      <c r="R6126" s="622">
        <v>0</v>
      </c>
      <c r="S6126" s="622">
        <v>0</v>
      </c>
      <c r="T6126" s="622">
        <v>0</v>
      </c>
      <c r="U6126" s="622">
        <v>0</v>
      </c>
      <c r="V6126" s="622">
        <v>0</v>
      </c>
      <c r="W6126" s="622">
        <v>0</v>
      </c>
      <c r="X6126" s="364">
        <v>0</v>
      </c>
      <c r="Y6126" s="622">
        <v>0</v>
      </c>
      <c r="Z6126" s="622" t="s">
        <v>40</v>
      </c>
      <c r="AA6126" s="622" t="s">
        <v>5289</v>
      </c>
      <c r="AB6126" s="622" t="s">
        <v>5289</v>
      </c>
      <c r="AC6126" s="340" t="s">
        <v>5289</v>
      </c>
      <c r="AD6126" s="340" t="s">
        <v>5289</v>
      </c>
      <c r="AE6126" s="340" t="s">
        <v>5289</v>
      </c>
      <c r="AF6126" s="165" t="s">
        <v>5289</v>
      </c>
      <c r="AG6126" s="107"/>
      <c r="AH6126" s="107"/>
      <c r="AI6126" s="107"/>
      <c r="AJ6126" s="107"/>
      <c r="AK6126" s="107"/>
      <c r="AL6126" s="107"/>
    </row>
    <row r="6127" spans="1:38" s="44" customFormat="1" ht="76.5" customHeight="1">
      <c r="A6127" s="621">
        <v>36</v>
      </c>
      <c r="B6127" s="121" t="s">
        <v>17241</v>
      </c>
      <c r="C6127" s="121" t="s">
        <v>11194</v>
      </c>
      <c r="D6127" s="121" t="s">
        <v>11227</v>
      </c>
      <c r="E6127" s="622" t="s">
        <v>40</v>
      </c>
      <c r="F6127" s="622" t="s">
        <v>51</v>
      </c>
      <c r="G6127" s="9"/>
      <c r="H6127" s="9"/>
      <c r="I6127" s="9"/>
      <c r="J6127" s="9"/>
      <c r="K6127" s="9"/>
      <c r="L6127" s="123" t="s">
        <v>51</v>
      </c>
      <c r="M6127" s="649"/>
      <c r="N6127" s="9"/>
      <c r="O6127" s="622">
        <v>0</v>
      </c>
      <c r="P6127" s="622">
        <v>0</v>
      </c>
      <c r="Q6127" s="622">
        <v>0</v>
      </c>
      <c r="R6127" s="622">
        <v>0</v>
      </c>
      <c r="S6127" s="622">
        <v>0</v>
      </c>
      <c r="T6127" s="622">
        <v>0</v>
      </c>
      <c r="U6127" s="622">
        <v>0</v>
      </c>
      <c r="V6127" s="622">
        <v>0</v>
      </c>
      <c r="W6127" s="622">
        <v>0</v>
      </c>
      <c r="X6127" s="373">
        <v>0</v>
      </c>
      <c r="Y6127" s="622">
        <v>0</v>
      </c>
      <c r="Z6127" s="622" t="s">
        <v>40</v>
      </c>
      <c r="AA6127" s="622" t="s">
        <v>5289</v>
      </c>
      <c r="AB6127" s="622" t="s">
        <v>5289</v>
      </c>
      <c r="AC6127" s="340" t="s">
        <v>5289</v>
      </c>
      <c r="AD6127" s="340" t="s">
        <v>5289</v>
      </c>
      <c r="AE6127" s="340" t="s">
        <v>5289</v>
      </c>
      <c r="AF6127" s="165" t="s">
        <v>5289</v>
      </c>
      <c r="AG6127" s="107"/>
      <c r="AH6127" s="107"/>
      <c r="AI6127" s="107"/>
      <c r="AJ6127" s="107"/>
      <c r="AK6127" s="107"/>
      <c r="AL6127" s="107"/>
    </row>
    <row r="6128" spans="1:38" s="174" customFormat="1" ht="15.75" customHeight="1" thickBot="1">
      <c r="A6128" s="18"/>
      <c r="B6128" s="18">
        <v>36</v>
      </c>
      <c r="C6128" s="18"/>
      <c r="D6128" s="18">
        <v>36</v>
      </c>
      <c r="E6128" s="18">
        <v>36</v>
      </c>
      <c r="F6128" s="18">
        <v>10</v>
      </c>
      <c r="G6128" s="18">
        <v>0</v>
      </c>
      <c r="H6128" s="18">
        <v>1</v>
      </c>
      <c r="I6128" s="18"/>
      <c r="J6128" s="18">
        <v>1</v>
      </c>
      <c r="K6128" s="18">
        <v>13</v>
      </c>
      <c r="L6128" s="18">
        <v>12</v>
      </c>
      <c r="M6128" s="200"/>
      <c r="N6128" s="18">
        <f t="shared" ref="N6128:O6128" si="2268">SUM(N6092:N6127)</f>
        <v>0</v>
      </c>
      <c r="O6128" s="18">
        <f t="shared" si="2268"/>
        <v>0</v>
      </c>
      <c r="P6128" s="18">
        <f t="shared" ref="P6128:Q6128" si="2269">SUM(P6092:P6127)</f>
        <v>0</v>
      </c>
      <c r="Q6128" s="18">
        <f t="shared" si="2269"/>
        <v>0</v>
      </c>
      <c r="R6128" s="18">
        <f t="shared" ref="R6128" si="2270">SUM(R6092:R6127)</f>
        <v>0</v>
      </c>
      <c r="S6128" s="18">
        <f t="shared" ref="S6128" si="2271">SUM(S6092:S6127)</f>
        <v>0</v>
      </c>
      <c r="T6128" s="18">
        <f t="shared" ref="T6128:U6128" si="2272">SUM(T6092:T6127)</f>
        <v>0</v>
      </c>
      <c r="U6128" s="18">
        <f t="shared" si="2272"/>
        <v>0</v>
      </c>
      <c r="V6128" s="18">
        <f t="shared" ref="V6128:W6128" si="2273">SUM(V6092:V6127)</f>
        <v>0</v>
      </c>
      <c r="W6128" s="18">
        <f t="shared" si="2273"/>
        <v>0</v>
      </c>
      <c r="X6128" s="18">
        <f t="shared" ref="X6128:Y6128" si="2274">SUM(X6092:X6127)</f>
        <v>0</v>
      </c>
      <c r="Y6128" s="18">
        <f t="shared" si="2274"/>
        <v>0</v>
      </c>
      <c r="Z6128" s="18">
        <v>37</v>
      </c>
      <c r="AA6128" s="18">
        <v>1</v>
      </c>
      <c r="AB6128" s="18">
        <v>1</v>
      </c>
      <c r="AC6128" s="18"/>
      <c r="AD6128" s="18"/>
      <c r="AE6128" s="18"/>
      <c r="AF6128" s="18"/>
      <c r="AG6128" s="196"/>
    </row>
    <row r="6129" spans="1:38" ht="15.75" customHeight="1" thickBot="1">
      <c r="A6129" s="660" t="s">
        <v>336</v>
      </c>
      <c r="B6129" s="661"/>
      <c r="C6129" s="661"/>
      <c r="D6129" s="661"/>
      <c r="E6129" s="661"/>
      <c r="F6129" s="661"/>
      <c r="G6129" s="661"/>
      <c r="H6129" s="661"/>
      <c r="I6129" s="661"/>
      <c r="J6129" s="661"/>
      <c r="K6129" s="661"/>
      <c r="L6129" s="661"/>
      <c r="M6129" s="661"/>
      <c r="N6129" s="661"/>
      <c r="O6129" s="661"/>
      <c r="P6129" s="661"/>
      <c r="Q6129" s="661"/>
      <c r="R6129" s="661"/>
      <c r="S6129" s="661"/>
      <c r="T6129" s="661"/>
      <c r="U6129" s="661"/>
      <c r="V6129" s="661"/>
      <c r="W6129" s="661"/>
      <c r="X6129" s="661"/>
      <c r="Y6129" s="661"/>
      <c r="Z6129" s="661"/>
      <c r="AA6129" s="661"/>
      <c r="AB6129" s="661"/>
      <c r="AC6129" s="661"/>
      <c r="AD6129" s="661"/>
      <c r="AE6129" s="661"/>
      <c r="AF6129" s="662"/>
    </row>
    <row r="6130" spans="1:38" ht="63.75">
      <c r="A6130" s="621">
        <v>1</v>
      </c>
      <c r="B6130" s="68" t="s">
        <v>1556</v>
      </c>
      <c r="C6130" s="68" t="s">
        <v>11274</v>
      </c>
      <c r="D6130" s="68" t="s">
        <v>11289</v>
      </c>
      <c r="E6130" s="119" t="s">
        <v>40</v>
      </c>
      <c r="F6130" s="622" t="s">
        <v>51</v>
      </c>
      <c r="G6130" s="9"/>
      <c r="H6130" s="9"/>
      <c r="I6130" s="9"/>
      <c r="J6130" s="119" t="s">
        <v>1315</v>
      </c>
      <c r="K6130" s="119" t="s">
        <v>51</v>
      </c>
      <c r="L6130" s="123" t="s">
        <v>51</v>
      </c>
      <c r="M6130" s="649"/>
      <c r="N6130" s="9"/>
      <c r="O6130" s="119">
        <v>0</v>
      </c>
      <c r="P6130" s="119">
        <v>0</v>
      </c>
      <c r="Q6130" s="119">
        <v>0</v>
      </c>
      <c r="R6130" s="119">
        <v>0</v>
      </c>
      <c r="S6130" s="119">
        <v>0</v>
      </c>
      <c r="T6130" s="119">
        <v>0</v>
      </c>
      <c r="U6130" s="119">
        <v>0</v>
      </c>
      <c r="V6130" s="119">
        <v>0</v>
      </c>
      <c r="W6130" s="119">
        <v>0</v>
      </c>
      <c r="X6130" s="118">
        <v>0</v>
      </c>
      <c r="Y6130" s="119">
        <v>0</v>
      </c>
      <c r="Z6130" s="119" t="s">
        <v>51</v>
      </c>
      <c r="AA6130" s="119" t="s">
        <v>1315</v>
      </c>
      <c r="AB6130" s="119" t="s">
        <v>1315</v>
      </c>
      <c r="AC6130" s="159" t="s">
        <v>11275</v>
      </c>
      <c r="AD6130" s="159" t="s">
        <v>11276</v>
      </c>
      <c r="AE6130" s="159" t="s">
        <v>11277</v>
      </c>
      <c r="AF6130" s="265" t="s">
        <v>11278</v>
      </c>
    </row>
    <row r="6131" spans="1:38" ht="114.75">
      <c r="A6131" s="621">
        <v>2</v>
      </c>
      <c r="B6131" s="121" t="s">
        <v>11279</v>
      </c>
      <c r="C6131" s="121" t="s">
        <v>11274</v>
      </c>
      <c r="D6131" s="121" t="s">
        <v>11290</v>
      </c>
      <c r="E6131" s="622" t="s">
        <v>40</v>
      </c>
      <c r="F6131" s="123" t="s">
        <v>19012</v>
      </c>
      <c r="G6131" s="123" t="s">
        <v>51</v>
      </c>
      <c r="H6131" s="123">
        <v>3</v>
      </c>
      <c r="I6131" s="623" t="s">
        <v>16485</v>
      </c>
      <c r="J6131" s="9"/>
      <c r="K6131" s="9"/>
      <c r="L6131" s="123" t="s">
        <v>51</v>
      </c>
      <c r="M6131" s="649"/>
      <c r="N6131" s="9"/>
      <c r="O6131" s="622">
        <v>0</v>
      </c>
      <c r="P6131" s="622">
        <v>0</v>
      </c>
      <c r="Q6131" s="622">
        <v>0</v>
      </c>
      <c r="R6131" s="622">
        <v>0</v>
      </c>
      <c r="S6131" s="622">
        <v>0</v>
      </c>
      <c r="T6131" s="622">
        <v>0</v>
      </c>
      <c r="U6131" s="622">
        <v>0</v>
      </c>
      <c r="V6131" s="622">
        <v>0</v>
      </c>
      <c r="W6131" s="622">
        <v>0</v>
      </c>
      <c r="X6131" s="364">
        <v>0</v>
      </c>
      <c r="Y6131" s="622">
        <v>0</v>
      </c>
      <c r="Z6131" s="622" t="s">
        <v>51</v>
      </c>
      <c r="AA6131" s="9"/>
      <c r="AB6131" s="9"/>
      <c r="AC6131" s="84" t="s">
        <v>5289</v>
      </c>
      <c r="AD6131" s="84" t="s">
        <v>5289</v>
      </c>
      <c r="AE6131" s="84" t="s">
        <v>5289</v>
      </c>
      <c r="AF6131" s="165" t="s">
        <v>5289</v>
      </c>
    </row>
    <row r="6132" spans="1:38" ht="89.25">
      <c r="A6132" s="621">
        <v>3</v>
      </c>
      <c r="B6132" s="121" t="s">
        <v>11280</v>
      </c>
      <c r="C6132" s="121" t="s">
        <v>11274</v>
      </c>
      <c r="D6132" s="121" t="s">
        <v>11291</v>
      </c>
      <c r="E6132" s="622" t="s">
        <v>40</v>
      </c>
      <c r="F6132" s="622" t="s">
        <v>51</v>
      </c>
      <c r="G6132" s="9"/>
      <c r="H6132" s="9"/>
      <c r="I6132" s="9"/>
      <c r="J6132" s="9"/>
      <c r="K6132" s="9"/>
      <c r="L6132" s="123" t="s">
        <v>51</v>
      </c>
      <c r="M6132" s="649"/>
      <c r="N6132" s="9"/>
      <c r="O6132" s="622">
        <v>0</v>
      </c>
      <c r="P6132" s="622">
        <v>0</v>
      </c>
      <c r="Q6132" s="622">
        <v>0</v>
      </c>
      <c r="R6132" s="622">
        <v>0</v>
      </c>
      <c r="S6132" s="622">
        <v>0</v>
      </c>
      <c r="T6132" s="622">
        <v>0</v>
      </c>
      <c r="U6132" s="622">
        <v>0</v>
      </c>
      <c r="V6132" s="622">
        <v>0</v>
      </c>
      <c r="W6132" s="622">
        <v>0</v>
      </c>
      <c r="X6132" s="364">
        <v>0</v>
      </c>
      <c r="Y6132" s="622">
        <v>0</v>
      </c>
      <c r="Z6132" s="622" t="s">
        <v>51</v>
      </c>
      <c r="AA6132" s="9"/>
      <c r="AB6132" s="9"/>
      <c r="AC6132" s="84" t="s">
        <v>5289</v>
      </c>
      <c r="AD6132" s="84" t="s">
        <v>5289</v>
      </c>
      <c r="AE6132" s="84" t="s">
        <v>5289</v>
      </c>
      <c r="AF6132" s="165" t="s">
        <v>5289</v>
      </c>
    </row>
    <row r="6133" spans="1:38" ht="114.75">
      <c r="A6133" s="621">
        <v>4</v>
      </c>
      <c r="B6133" s="121" t="s">
        <v>11296</v>
      </c>
      <c r="C6133" s="121" t="s">
        <v>11274</v>
      </c>
      <c r="D6133" s="121" t="s">
        <v>11292</v>
      </c>
      <c r="E6133" s="622" t="s">
        <v>40</v>
      </c>
      <c r="F6133" s="622" t="s">
        <v>51</v>
      </c>
      <c r="G6133" s="9"/>
      <c r="H6133" s="9"/>
      <c r="I6133" s="9"/>
      <c r="J6133" s="9"/>
      <c r="K6133" s="9"/>
      <c r="L6133" s="123" t="s">
        <v>51</v>
      </c>
      <c r="M6133" s="649"/>
      <c r="N6133" s="9"/>
      <c r="O6133" s="622">
        <v>0</v>
      </c>
      <c r="P6133" s="622">
        <v>0</v>
      </c>
      <c r="Q6133" s="622">
        <v>0</v>
      </c>
      <c r="R6133" s="622">
        <v>0</v>
      </c>
      <c r="S6133" s="622">
        <v>0</v>
      </c>
      <c r="T6133" s="622">
        <v>0</v>
      </c>
      <c r="U6133" s="622">
        <v>0</v>
      </c>
      <c r="V6133" s="622">
        <v>0</v>
      </c>
      <c r="W6133" s="622">
        <v>0</v>
      </c>
      <c r="X6133" s="364">
        <v>0</v>
      </c>
      <c r="Y6133" s="622">
        <v>0</v>
      </c>
      <c r="Z6133" s="622" t="s">
        <v>51</v>
      </c>
      <c r="AA6133" s="9"/>
      <c r="AB6133" s="9"/>
      <c r="AC6133" s="84" t="s">
        <v>5289</v>
      </c>
      <c r="AD6133" s="84" t="s">
        <v>5289</v>
      </c>
      <c r="AE6133" s="84" t="s">
        <v>5289</v>
      </c>
      <c r="AF6133" s="165" t="s">
        <v>5289</v>
      </c>
      <c r="AH6133" s="1"/>
      <c r="AI6133" s="1"/>
      <c r="AJ6133" s="1"/>
      <c r="AK6133" s="1"/>
      <c r="AL6133" s="1"/>
    </row>
    <row r="6134" spans="1:38" ht="89.25">
      <c r="A6134" s="621">
        <v>5</v>
      </c>
      <c r="B6134" s="121" t="s">
        <v>11295</v>
      </c>
      <c r="C6134" s="121" t="s">
        <v>11274</v>
      </c>
      <c r="D6134" s="121" t="s">
        <v>11293</v>
      </c>
      <c r="E6134" s="622" t="s">
        <v>40</v>
      </c>
      <c r="F6134" s="622" t="s">
        <v>51</v>
      </c>
      <c r="G6134" s="9"/>
      <c r="H6134" s="9"/>
      <c r="I6134" s="9"/>
      <c r="J6134" s="9"/>
      <c r="K6134" s="9"/>
      <c r="L6134" s="123" t="s">
        <v>51</v>
      </c>
      <c r="M6134" s="649"/>
      <c r="N6134" s="9"/>
      <c r="O6134" s="622">
        <v>0</v>
      </c>
      <c r="P6134" s="622">
        <v>0</v>
      </c>
      <c r="Q6134" s="622">
        <v>0</v>
      </c>
      <c r="R6134" s="622">
        <v>0</v>
      </c>
      <c r="S6134" s="622">
        <v>0</v>
      </c>
      <c r="T6134" s="622">
        <v>0</v>
      </c>
      <c r="U6134" s="622">
        <v>0</v>
      </c>
      <c r="V6134" s="622">
        <v>0</v>
      </c>
      <c r="W6134" s="622">
        <v>0</v>
      </c>
      <c r="X6134" s="364">
        <v>0</v>
      </c>
      <c r="Y6134" s="622">
        <v>0</v>
      </c>
      <c r="Z6134" s="622" t="s">
        <v>51</v>
      </c>
      <c r="AA6134" s="9"/>
      <c r="AB6134" s="9"/>
      <c r="AC6134" s="84" t="s">
        <v>5289</v>
      </c>
      <c r="AD6134" s="84" t="s">
        <v>5289</v>
      </c>
      <c r="AE6134" s="84" t="s">
        <v>5289</v>
      </c>
      <c r="AF6134" s="165" t="s">
        <v>5289</v>
      </c>
      <c r="AH6134" s="1"/>
      <c r="AI6134" s="1"/>
      <c r="AJ6134" s="1"/>
      <c r="AK6134" s="1"/>
      <c r="AL6134" s="1"/>
    </row>
    <row r="6135" spans="1:38" ht="63.75">
      <c r="A6135" s="621">
        <v>6</v>
      </c>
      <c r="B6135" s="121" t="s">
        <v>1225</v>
      </c>
      <c r="C6135" s="121" t="s">
        <v>11274</v>
      </c>
      <c r="D6135" s="121" t="s">
        <v>11294</v>
      </c>
      <c r="E6135" s="622" t="s">
        <v>40</v>
      </c>
      <c r="F6135" s="622" t="s">
        <v>51</v>
      </c>
      <c r="G6135" s="9"/>
      <c r="H6135" s="9"/>
      <c r="I6135" s="9"/>
      <c r="J6135" s="9"/>
      <c r="K6135" s="9"/>
      <c r="L6135" s="123" t="s">
        <v>51</v>
      </c>
      <c r="M6135" s="649"/>
      <c r="N6135" s="9"/>
      <c r="O6135" s="622">
        <v>0</v>
      </c>
      <c r="P6135" s="622">
        <v>0</v>
      </c>
      <c r="Q6135" s="622">
        <v>0</v>
      </c>
      <c r="R6135" s="622">
        <v>0</v>
      </c>
      <c r="S6135" s="622">
        <v>0</v>
      </c>
      <c r="T6135" s="622">
        <v>0</v>
      </c>
      <c r="U6135" s="622">
        <v>0</v>
      </c>
      <c r="V6135" s="622">
        <v>0</v>
      </c>
      <c r="W6135" s="622">
        <v>0</v>
      </c>
      <c r="X6135" s="364">
        <v>0</v>
      </c>
      <c r="Y6135" s="622">
        <v>0</v>
      </c>
      <c r="Z6135" s="622" t="s">
        <v>51</v>
      </c>
      <c r="AA6135" s="9"/>
      <c r="AB6135" s="9"/>
      <c r="AC6135" s="84" t="s">
        <v>5289</v>
      </c>
      <c r="AD6135" s="84" t="s">
        <v>5289</v>
      </c>
      <c r="AE6135" s="84" t="s">
        <v>5289</v>
      </c>
      <c r="AF6135" s="165" t="s">
        <v>5289</v>
      </c>
      <c r="AH6135" s="1"/>
      <c r="AI6135" s="1"/>
      <c r="AJ6135" s="1"/>
      <c r="AK6135" s="1"/>
      <c r="AL6135" s="1"/>
    </row>
    <row r="6136" spans="1:38" s="174" customFormat="1" ht="15.75" customHeight="1" thickBot="1">
      <c r="A6136" s="18"/>
      <c r="B6136" s="18">
        <v>6</v>
      </c>
      <c r="C6136" s="18"/>
      <c r="D6136" s="18">
        <v>6</v>
      </c>
      <c r="E6136" s="18">
        <v>6</v>
      </c>
      <c r="F6136" s="18">
        <v>1</v>
      </c>
      <c r="G6136" s="18">
        <v>0</v>
      </c>
      <c r="H6136" s="18">
        <v>1</v>
      </c>
      <c r="I6136" s="18"/>
      <c r="J6136" s="18">
        <v>0</v>
      </c>
      <c r="K6136" s="18">
        <v>0</v>
      </c>
      <c r="L6136" s="18">
        <v>0</v>
      </c>
      <c r="M6136" s="200"/>
      <c r="N6136" s="18">
        <f t="shared" ref="N6136:O6136" si="2275">SUM(N6130:N6135)</f>
        <v>0</v>
      </c>
      <c r="O6136" s="18">
        <f t="shared" si="2275"/>
        <v>0</v>
      </c>
      <c r="P6136" s="18">
        <f t="shared" ref="P6136:Q6136" si="2276">SUM(P6130:P6135)</f>
        <v>0</v>
      </c>
      <c r="Q6136" s="18">
        <f t="shared" si="2276"/>
        <v>0</v>
      </c>
      <c r="R6136" s="18">
        <f t="shared" ref="R6136" si="2277">SUM(R6130:R6135)</f>
        <v>0</v>
      </c>
      <c r="S6136" s="18">
        <f t="shared" ref="S6136" si="2278">SUM(S6130:S6135)</f>
        <v>0</v>
      </c>
      <c r="T6136" s="18">
        <f t="shared" ref="T6136:U6136" si="2279">SUM(T6130:T6135)</f>
        <v>0</v>
      </c>
      <c r="U6136" s="18">
        <f t="shared" si="2279"/>
        <v>0</v>
      </c>
      <c r="V6136" s="18">
        <f t="shared" ref="V6136:W6136" si="2280">SUM(V6130:V6135)</f>
        <v>0</v>
      </c>
      <c r="W6136" s="18">
        <f t="shared" si="2280"/>
        <v>0</v>
      </c>
      <c r="X6136" s="18">
        <f t="shared" ref="X6136:Y6136" si="2281">SUM(X6130:X6135)</f>
        <v>0</v>
      </c>
      <c r="Y6136" s="18">
        <f t="shared" si="2281"/>
        <v>0</v>
      </c>
      <c r="Z6136" s="18">
        <v>0</v>
      </c>
      <c r="AA6136" s="18">
        <v>0</v>
      </c>
      <c r="AB6136" s="18">
        <v>0</v>
      </c>
      <c r="AC6136" s="18"/>
      <c r="AD6136" s="18"/>
      <c r="AE6136" s="18"/>
      <c r="AF6136" s="18"/>
      <c r="AG6136" s="196"/>
    </row>
    <row r="6137" spans="1:38" ht="15.75" customHeight="1" thickBot="1">
      <c r="A6137" s="660" t="s">
        <v>337</v>
      </c>
      <c r="B6137" s="661"/>
      <c r="C6137" s="661"/>
      <c r="D6137" s="661"/>
      <c r="E6137" s="661"/>
      <c r="F6137" s="661"/>
      <c r="G6137" s="661"/>
      <c r="H6137" s="661"/>
      <c r="I6137" s="661"/>
      <c r="J6137" s="661"/>
      <c r="K6137" s="661"/>
      <c r="L6137" s="661"/>
      <c r="M6137" s="661"/>
      <c r="N6137" s="661"/>
      <c r="O6137" s="661"/>
      <c r="P6137" s="661"/>
      <c r="Q6137" s="661"/>
      <c r="R6137" s="661"/>
      <c r="S6137" s="661"/>
      <c r="T6137" s="661"/>
      <c r="U6137" s="661"/>
      <c r="V6137" s="661"/>
      <c r="W6137" s="661"/>
      <c r="X6137" s="661"/>
      <c r="Y6137" s="661"/>
      <c r="Z6137" s="661"/>
      <c r="AA6137" s="661"/>
      <c r="AB6137" s="661"/>
      <c r="AC6137" s="661"/>
      <c r="AD6137" s="661"/>
      <c r="AE6137" s="661"/>
      <c r="AF6137" s="662"/>
      <c r="AH6137" s="1"/>
      <c r="AI6137" s="1"/>
      <c r="AJ6137" s="1"/>
      <c r="AK6137" s="1"/>
      <c r="AL6137" s="1"/>
    </row>
    <row r="6138" spans="1:38" ht="318.75">
      <c r="A6138" s="621">
        <v>1</v>
      </c>
      <c r="B6138" s="68" t="s">
        <v>12320</v>
      </c>
      <c r="C6138" s="68" t="s">
        <v>12321</v>
      </c>
      <c r="D6138" s="68" t="s">
        <v>12330</v>
      </c>
      <c r="E6138" s="119" t="s">
        <v>12337</v>
      </c>
      <c r="F6138" s="119" t="s">
        <v>16683</v>
      </c>
      <c r="G6138" s="9"/>
      <c r="H6138" s="9"/>
      <c r="I6138" s="9"/>
      <c r="J6138" s="119" t="s">
        <v>1315</v>
      </c>
      <c r="K6138" s="119" t="s">
        <v>51</v>
      </c>
      <c r="L6138" s="123" t="s">
        <v>51</v>
      </c>
      <c r="M6138" s="649"/>
      <c r="N6138" s="9"/>
      <c r="O6138" s="119">
        <v>0</v>
      </c>
      <c r="P6138" s="119">
        <v>0</v>
      </c>
      <c r="Q6138" s="119">
        <v>0</v>
      </c>
      <c r="R6138" s="119">
        <v>0</v>
      </c>
      <c r="S6138" s="119">
        <v>0</v>
      </c>
      <c r="T6138" s="119">
        <v>0</v>
      </c>
      <c r="U6138" s="119">
        <v>0</v>
      </c>
      <c r="V6138" s="119">
        <v>0</v>
      </c>
      <c r="W6138" s="119">
        <v>0</v>
      </c>
      <c r="X6138" s="119">
        <v>0</v>
      </c>
      <c r="Y6138" s="119">
        <v>0</v>
      </c>
      <c r="Z6138" s="119" t="s">
        <v>51</v>
      </c>
      <c r="AA6138" s="119" t="s">
        <v>1315</v>
      </c>
      <c r="AB6138" s="119" t="s">
        <v>1315</v>
      </c>
      <c r="AC6138" s="159" t="s">
        <v>12322</v>
      </c>
      <c r="AD6138" s="159" t="s">
        <v>2015</v>
      </c>
      <c r="AE6138" s="159" t="s">
        <v>12323</v>
      </c>
      <c r="AF6138" s="956" t="s">
        <v>12324</v>
      </c>
      <c r="AH6138" s="1"/>
      <c r="AI6138" s="1"/>
      <c r="AJ6138" s="1"/>
      <c r="AK6138" s="1"/>
      <c r="AL6138" s="1"/>
    </row>
    <row r="6139" spans="1:38" ht="229.5">
      <c r="A6139" s="621">
        <v>2</v>
      </c>
      <c r="B6139" s="121" t="s">
        <v>12325</v>
      </c>
      <c r="C6139" s="121" t="s">
        <v>12321</v>
      </c>
      <c r="D6139" s="121" t="s">
        <v>12333</v>
      </c>
      <c r="E6139" s="622" t="s">
        <v>12338</v>
      </c>
      <c r="F6139" s="9"/>
      <c r="G6139" s="9"/>
      <c r="H6139" s="9"/>
      <c r="I6139" s="9"/>
      <c r="J6139" s="9"/>
      <c r="K6139" s="9"/>
      <c r="L6139" s="123" t="s">
        <v>51</v>
      </c>
      <c r="M6139" s="649"/>
      <c r="N6139" s="9"/>
      <c r="O6139" s="622">
        <v>0</v>
      </c>
      <c r="P6139" s="622">
        <v>0</v>
      </c>
      <c r="Q6139" s="622">
        <v>0</v>
      </c>
      <c r="R6139" s="622">
        <v>0</v>
      </c>
      <c r="S6139" s="622">
        <v>0</v>
      </c>
      <c r="T6139" s="622">
        <v>0</v>
      </c>
      <c r="U6139" s="622">
        <v>0</v>
      </c>
      <c r="V6139" s="622">
        <v>0</v>
      </c>
      <c r="W6139" s="622">
        <v>0</v>
      </c>
      <c r="X6139" s="622">
        <v>0</v>
      </c>
      <c r="Y6139" s="622">
        <v>0</v>
      </c>
      <c r="Z6139" s="622" t="s">
        <v>51</v>
      </c>
      <c r="AA6139" s="9"/>
      <c r="AB6139" s="9"/>
      <c r="AC6139" s="84" t="s">
        <v>5289</v>
      </c>
      <c r="AD6139" s="84" t="s">
        <v>5289</v>
      </c>
      <c r="AE6139" s="84" t="s">
        <v>5289</v>
      </c>
      <c r="AF6139" s="185" t="s">
        <v>5289</v>
      </c>
      <c r="AH6139" s="1"/>
      <c r="AI6139" s="1"/>
      <c r="AJ6139" s="1"/>
      <c r="AK6139" s="1"/>
      <c r="AL6139" s="1"/>
    </row>
    <row r="6140" spans="1:38" ht="229.5">
      <c r="A6140" s="621">
        <v>3</v>
      </c>
      <c r="B6140" s="121" t="s">
        <v>12326</v>
      </c>
      <c r="C6140" s="121" t="s">
        <v>12321</v>
      </c>
      <c r="D6140" s="121" t="s">
        <v>12331</v>
      </c>
      <c r="E6140" s="622" t="s">
        <v>12339</v>
      </c>
      <c r="F6140" s="9"/>
      <c r="G6140" s="9"/>
      <c r="H6140" s="9"/>
      <c r="I6140" s="9"/>
      <c r="J6140" s="9"/>
      <c r="K6140" s="9"/>
      <c r="L6140" s="123" t="s">
        <v>51</v>
      </c>
      <c r="M6140" s="649"/>
      <c r="N6140" s="9"/>
      <c r="O6140" s="622">
        <v>0</v>
      </c>
      <c r="P6140" s="622">
        <v>0</v>
      </c>
      <c r="Q6140" s="622">
        <v>0</v>
      </c>
      <c r="R6140" s="622">
        <v>0</v>
      </c>
      <c r="S6140" s="622">
        <v>0</v>
      </c>
      <c r="T6140" s="622">
        <v>0</v>
      </c>
      <c r="U6140" s="622">
        <v>0</v>
      </c>
      <c r="V6140" s="622">
        <v>0</v>
      </c>
      <c r="W6140" s="622">
        <v>0</v>
      </c>
      <c r="X6140" s="622">
        <v>0</v>
      </c>
      <c r="Y6140" s="622">
        <v>0</v>
      </c>
      <c r="Z6140" s="622" t="s">
        <v>51</v>
      </c>
      <c r="AA6140" s="9"/>
      <c r="AB6140" s="9"/>
      <c r="AC6140" s="84" t="s">
        <v>5289</v>
      </c>
      <c r="AD6140" s="84" t="s">
        <v>5289</v>
      </c>
      <c r="AE6140" s="84" t="s">
        <v>5289</v>
      </c>
      <c r="AF6140" s="185" t="s">
        <v>5289</v>
      </c>
      <c r="AH6140" s="1"/>
      <c r="AI6140" s="1"/>
      <c r="AJ6140" s="1"/>
      <c r="AK6140" s="1"/>
      <c r="AL6140" s="1"/>
    </row>
    <row r="6141" spans="1:38" ht="229.5">
      <c r="A6141" s="621">
        <v>4</v>
      </c>
      <c r="B6141" s="121" t="s">
        <v>12327</v>
      </c>
      <c r="C6141" s="121" t="s">
        <v>12321</v>
      </c>
      <c r="D6141" s="121" t="s">
        <v>12334</v>
      </c>
      <c r="E6141" s="622" t="s">
        <v>12340</v>
      </c>
      <c r="F6141" s="9"/>
      <c r="G6141" s="9"/>
      <c r="H6141" s="9"/>
      <c r="I6141" s="9"/>
      <c r="J6141" s="9"/>
      <c r="K6141" s="9"/>
      <c r="L6141" s="123" t="s">
        <v>51</v>
      </c>
      <c r="M6141" s="649"/>
      <c r="N6141" s="9"/>
      <c r="O6141" s="622">
        <v>0</v>
      </c>
      <c r="P6141" s="622">
        <v>0</v>
      </c>
      <c r="Q6141" s="622">
        <v>0</v>
      </c>
      <c r="R6141" s="622">
        <v>0</v>
      </c>
      <c r="S6141" s="622">
        <v>0</v>
      </c>
      <c r="T6141" s="622">
        <v>0</v>
      </c>
      <c r="U6141" s="622">
        <v>0</v>
      </c>
      <c r="V6141" s="622">
        <v>0</v>
      </c>
      <c r="W6141" s="622">
        <v>0</v>
      </c>
      <c r="X6141" s="622">
        <v>0</v>
      </c>
      <c r="Y6141" s="622">
        <v>0</v>
      </c>
      <c r="Z6141" s="622" t="s">
        <v>51</v>
      </c>
      <c r="AA6141" s="9"/>
      <c r="AB6141" s="9"/>
      <c r="AC6141" s="84" t="s">
        <v>5289</v>
      </c>
      <c r="AD6141" s="84" t="s">
        <v>5289</v>
      </c>
      <c r="AE6141" s="84" t="s">
        <v>5289</v>
      </c>
      <c r="AF6141" s="185" t="s">
        <v>5289</v>
      </c>
      <c r="AH6141" s="1"/>
      <c r="AI6141" s="1"/>
      <c r="AJ6141" s="1"/>
      <c r="AK6141" s="1"/>
      <c r="AL6141" s="1"/>
    </row>
    <row r="6142" spans="1:38" ht="267.75">
      <c r="A6142" s="621">
        <v>5</v>
      </c>
      <c r="B6142" s="121" t="s">
        <v>12328</v>
      </c>
      <c r="C6142" s="121" t="s">
        <v>12321</v>
      </c>
      <c r="D6142" s="121" t="s">
        <v>12335</v>
      </c>
      <c r="E6142" s="622" t="s">
        <v>12341</v>
      </c>
      <c r="F6142" s="9"/>
      <c r="G6142" s="9"/>
      <c r="H6142" s="9"/>
      <c r="I6142" s="9"/>
      <c r="J6142" s="9"/>
      <c r="K6142" s="9"/>
      <c r="L6142" s="123" t="s">
        <v>51</v>
      </c>
      <c r="M6142" s="649"/>
      <c r="N6142" s="9"/>
      <c r="O6142" s="622">
        <v>0</v>
      </c>
      <c r="P6142" s="622">
        <v>0</v>
      </c>
      <c r="Q6142" s="622">
        <v>0</v>
      </c>
      <c r="R6142" s="622">
        <v>0</v>
      </c>
      <c r="S6142" s="622">
        <v>0</v>
      </c>
      <c r="T6142" s="622">
        <v>0</v>
      </c>
      <c r="U6142" s="622">
        <v>0</v>
      </c>
      <c r="V6142" s="622">
        <v>0</v>
      </c>
      <c r="W6142" s="622">
        <v>0</v>
      </c>
      <c r="X6142" s="622">
        <v>0</v>
      </c>
      <c r="Y6142" s="622">
        <v>0</v>
      </c>
      <c r="Z6142" s="622" t="s">
        <v>51</v>
      </c>
      <c r="AA6142" s="9"/>
      <c r="AB6142" s="9"/>
      <c r="AC6142" s="84" t="s">
        <v>5289</v>
      </c>
      <c r="AD6142" s="84" t="s">
        <v>5289</v>
      </c>
      <c r="AE6142" s="84" t="s">
        <v>5289</v>
      </c>
      <c r="AF6142" s="185" t="s">
        <v>5289</v>
      </c>
      <c r="AH6142" s="1"/>
      <c r="AI6142" s="1"/>
      <c r="AJ6142" s="1"/>
      <c r="AK6142" s="1"/>
      <c r="AL6142" s="1"/>
    </row>
    <row r="6143" spans="1:38" ht="318.75">
      <c r="A6143" s="621">
        <v>6</v>
      </c>
      <c r="B6143" s="121" t="s">
        <v>12329</v>
      </c>
      <c r="C6143" s="121" t="s">
        <v>12321</v>
      </c>
      <c r="D6143" s="121" t="s">
        <v>12336</v>
      </c>
      <c r="E6143" s="622" t="s">
        <v>12342</v>
      </c>
      <c r="F6143" s="9"/>
      <c r="G6143" s="9"/>
      <c r="H6143" s="9"/>
      <c r="I6143" s="9"/>
      <c r="J6143" s="9"/>
      <c r="K6143" s="9"/>
      <c r="L6143" s="123" t="s">
        <v>51</v>
      </c>
      <c r="M6143" s="649"/>
      <c r="N6143" s="9"/>
      <c r="O6143" s="622">
        <v>0</v>
      </c>
      <c r="P6143" s="622">
        <v>0</v>
      </c>
      <c r="Q6143" s="622">
        <v>0</v>
      </c>
      <c r="R6143" s="622">
        <v>0</v>
      </c>
      <c r="S6143" s="622">
        <v>0</v>
      </c>
      <c r="T6143" s="622">
        <v>0</v>
      </c>
      <c r="U6143" s="622">
        <v>0</v>
      </c>
      <c r="V6143" s="622">
        <v>0</v>
      </c>
      <c r="W6143" s="622">
        <v>0</v>
      </c>
      <c r="X6143" s="622">
        <v>0</v>
      </c>
      <c r="Y6143" s="622">
        <v>0</v>
      </c>
      <c r="Z6143" s="622" t="s">
        <v>51</v>
      </c>
      <c r="AA6143" s="9"/>
      <c r="AB6143" s="9"/>
      <c r="AC6143" s="84" t="s">
        <v>5289</v>
      </c>
      <c r="AD6143" s="84" t="s">
        <v>5289</v>
      </c>
      <c r="AE6143" s="84" t="s">
        <v>5289</v>
      </c>
      <c r="AF6143" s="185" t="s">
        <v>5289</v>
      </c>
      <c r="AH6143" s="1"/>
      <c r="AI6143" s="1"/>
      <c r="AJ6143" s="1"/>
      <c r="AK6143" s="1"/>
      <c r="AL6143" s="1"/>
    </row>
    <row r="6144" spans="1:38" s="174" customFormat="1" ht="15.75" customHeight="1" thickBot="1">
      <c r="A6144" s="18"/>
      <c r="B6144" s="18">
        <v>6</v>
      </c>
      <c r="C6144" s="18"/>
      <c r="D6144" s="18">
        <v>6</v>
      </c>
      <c r="E6144" s="18">
        <v>6</v>
      </c>
      <c r="F6144" s="18"/>
      <c r="G6144" s="18"/>
      <c r="H6144" s="18">
        <v>0</v>
      </c>
      <c r="I6144" s="18"/>
      <c r="J6144" s="18">
        <v>0</v>
      </c>
      <c r="K6144" s="18">
        <v>0</v>
      </c>
      <c r="L6144" s="18">
        <v>0</v>
      </c>
      <c r="M6144" s="200"/>
      <c r="N6144" s="18">
        <f t="shared" ref="N6144:O6144" si="2282">SUM(N6138:N6143)</f>
        <v>0</v>
      </c>
      <c r="O6144" s="18">
        <f t="shared" si="2282"/>
        <v>0</v>
      </c>
      <c r="P6144" s="18">
        <f t="shared" ref="P6144:Q6144" si="2283">SUM(P6138:P6143)</f>
        <v>0</v>
      </c>
      <c r="Q6144" s="18">
        <f t="shared" si="2283"/>
        <v>0</v>
      </c>
      <c r="R6144" s="18">
        <f t="shared" ref="R6144" si="2284">SUM(R6138:R6143)</f>
        <v>0</v>
      </c>
      <c r="S6144" s="18">
        <f t="shared" ref="S6144" si="2285">SUM(S6138:S6143)</f>
        <v>0</v>
      </c>
      <c r="T6144" s="18">
        <f t="shared" ref="T6144:U6144" si="2286">SUM(T6138:T6143)</f>
        <v>0</v>
      </c>
      <c r="U6144" s="18">
        <f t="shared" si="2286"/>
        <v>0</v>
      </c>
      <c r="V6144" s="18">
        <f t="shared" ref="V6144:W6144" si="2287">SUM(V6138:V6143)</f>
        <v>0</v>
      </c>
      <c r="W6144" s="18">
        <f t="shared" si="2287"/>
        <v>0</v>
      </c>
      <c r="X6144" s="18">
        <f t="shared" ref="X6144:Y6144" si="2288">SUM(X6138:X6143)</f>
        <v>0</v>
      </c>
      <c r="Y6144" s="18">
        <f t="shared" si="2288"/>
        <v>0</v>
      </c>
      <c r="Z6144" s="18">
        <v>0</v>
      </c>
      <c r="AA6144" s="18">
        <v>0</v>
      </c>
      <c r="AB6144" s="18">
        <v>0</v>
      </c>
      <c r="AC6144" s="18"/>
      <c r="AD6144" s="18"/>
      <c r="AE6144" s="18"/>
      <c r="AF6144" s="18"/>
      <c r="AG6144" s="196"/>
    </row>
    <row r="6145" spans="1:38" ht="15.75" customHeight="1" thickBot="1">
      <c r="A6145" s="660" t="s">
        <v>338</v>
      </c>
      <c r="B6145" s="661"/>
      <c r="C6145" s="661"/>
      <c r="D6145" s="661"/>
      <c r="E6145" s="661"/>
      <c r="F6145" s="661"/>
      <c r="G6145" s="661"/>
      <c r="H6145" s="661"/>
      <c r="I6145" s="661"/>
      <c r="J6145" s="661"/>
      <c r="K6145" s="661"/>
      <c r="L6145" s="661"/>
      <c r="M6145" s="661"/>
      <c r="N6145" s="661"/>
      <c r="O6145" s="661"/>
      <c r="P6145" s="661"/>
      <c r="Q6145" s="661"/>
      <c r="R6145" s="661"/>
      <c r="S6145" s="661"/>
      <c r="T6145" s="661"/>
      <c r="U6145" s="661"/>
      <c r="V6145" s="661"/>
      <c r="W6145" s="661"/>
      <c r="X6145" s="661"/>
      <c r="Y6145" s="661"/>
      <c r="Z6145" s="661"/>
      <c r="AA6145" s="661"/>
      <c r="AB6145" s="661"/>
      <c r="AC6145" s="661"/>
      <c r="AD6145" s="661"/>
      <c r="AE6145" s="661"/>
      <c r="AF6145" s="662"/>
      <c r="AH6145" s="1"/>
      <c r="AI6145" s="1"/>
      <c r="AJ6145" s="1"/>
      <c r="AK6145" s="1"/>
      <c r="AL6145" s="1"/>
    </row>
    <row r="6146" spans="1:38" ht="153">
      <c r="A6146" s="621">
        <v>1</v>
      </c>
      <c r="B6146" s="68" t="s">
        <v>11297</v>
      </c>
      <c r="C6146" s="68" t="s">
        <v>11262</v>
      </c>
      <c r="D6146" s="68" t="s">
        <v>11302</v>
      </c>
      <c r="E6146" s="119" t="s">
        <v>11309</v>
      </c>
      <c r="F6146" s="622" t="s">
        <v>51</v>
      </c>
      <c r="G6146" s="9"/>
      <c r="H6146" s="9"/>
      <c r="I6146" s="9"/>
      <c r="J6146" s="119" t="s">
        <v>1315</v>
      </c>
      <c r="K6146" s="119" t="s">
        <v>51</v>
      </c>
      <c r="L6146" s="123" t="s">
        <v>51</v>
      </c>
      <c r="M6146" s="649"/>
      <c r="N6146" s="9"/>
      <c r="O6146" s="119">
        <v>0</v>
      </c>
      <c r="P6146" s="119">
        <v>0</v>
      </c>
      <c r="Q6146" s="119">
        <v>0</v>
      </c>
      <c r="R6146" s="119">
        <v>0</v>
      </c>
      <c r="S6146" s="119">
        <v>0</v>
      </c>
      <c r="T6146" s="119">
        <v>0</v>
      </c>
      <c r="U6146" s="119">
        <v>0</v>
      </c>
      <c r="V6146" s="119">
        <v>0</v>
      </c>
      <c r="W6146" s="119">
        <v>0</v>
      </c>
      <c r="X6146" s="363">
        <v>0</v>
      </c>
      <c r="Y6146" s="119">
        <v>0</v>
      </c>
      <c r="Z6146" s="119" t="s">
        <v>51</v>
      </c>
      <c r="AA6146" s="119" t="s">
        <v>1315</v>
      </c>
      <c r="AB6146" s="119" t="s">
        <v>1315</v>
      </c>
      <c r="AC6146" s="159" t="s">
        <v>11263</v>
      </c>
      <c r="AD6146" s="159" t="s">
        <v>11298</v>
      </c>
      <c r="AE6146" s="159" t="s">
        <v>11264</v>
      </c>
      <c r="AF6146" s="956" t="s">
        <v>11265</v>
      </c>
      <c r="AH6146" s="1"/>
      <c r="AI6146" s="1"/>
      <c r="AJ6146" s="1"/>
      <c r="AK6146" s="1"/>
      <c r="AL6146" s="1"/>
    </row>
    <row r="6147" spans="1:38" ht="153">
      <c r="A6147" s="621">
        <v>2</v>
      </c>
      <c r="B6147" s="121" t="s">
        <v>11266</v>
      </c>
      <c r="C6147" s="121" t="s">
        <v>11262</v>
      </c>
      <c r="D6147" s="121" t="s">
        <v>11303</v>
      </c>
      <c r="E6147" s="622" t="s">
        <v>11310</v>
      </c>
      <c r="F6147" s="123" t="s">
        <v>19012</v>
      </c>
      <c r="G6147" s="123" t="s">
        <v>51</v>
      </c>
      <c r="H6147" s="123">
        <v>3</v>
      </c>
      <c r="I6147" s="623" t="s">
        <v>16485</v>
      </c>
      <c r="J6147" s="9"/>
      <c r="K6147" s="9"/>
      <c r="L6147" s="123" t="s">
        <v>51</v>
      </c>
      <c r="M6147" s="649"/>
      <c r="N6147" s="9"/>
      <c r="O6147" s="622">
        <v>0</v>
      </c>
      <c r="P6147" s="622">
        <v>0</v>
      </c>
      <c r="Q6147" s="622">
        <v>0</v>
      </c>
      <c r="R6147" s="622">
        <v>0</v>
      </c>
      <c r="S6147" s="622">
        <v>0</v>
      </c>
      <c r="T6147" s="622">
        <v>0</v>
      </c>
      <c r="U6147" s="622">
        <v>0</v>
      </c>
      <c r="V6147" s="622">
        <v>0</v>
      </c>
      <c r="W6147" s="622">
        <v>0</v>
      </c>
      <c r="X6147" s="364">
        <v>0</v>
      </c>
      <c r="Y6147" s="622">
        <v>0</v>
      </c>
      <c r="Z6147" s="622" t="s">
        <v>51</v>
      </c>
      <c r="AA6147" s="9"/>
      <c r="AB6147" s="9"/>
      <c r="AC6147" s="84" t="s">
        <v>11267</v>
      </c>
      <c r="AD6147" s="84" t="s">
        <v>11299</v>
      </c>
      <c r="AE6147" s="84" t="s">
        <v>11264</v>
      </c>
      <c r="AF6147" s="957" t="s">
        <v>11265</v>
      </c>
      <c r="AH6147" s="1"/>
      <c r="AI6147" s="1"/>
      <c r="AJ6147" s="1"/>
      <c r="AK6147" s="1"/>
      <c r="AL6147" s="1"/>
    </row>
    <row r="6148" spans="1:38" ht="153">
      <c r="A6148" s="621">
        <v>3</v>
      </c>
      <c r="B6148" s="121" t="s">
        <v>11268</v>
      </c>
      <c r="C6148" s="121" t="s">
        <v>11262</v>
      </c>
      <c r="D6148" s="121" t="s">
        <v>11304</v>
      </c>
      <c r="E6148" s="622" t="s">
        <v>11311</v>
      </c>
      <c r="F6148" s="622" t="s">
        <v>51</v>
      </c>
      <c r="G6148" s="9"/>
      <c r="H6148" s="9"/>
      <c r="I6148" s="9"/>
      <c r="J6148" s="9"/>
      <c r="K6148" s="9"/>
      <c r="L6148" s="123" t="s">
        <v>51</v>
      </c>
      <c r="M6148" s="649"/>
      <c r="N6148" s="9"/>
      <c r="O6148" s="622">
        <v>0</v>
      </c>
      <c r="P6148" s="622">
        <v>0</v>
      </c>
      <c r="Q6148" s="622">
        <v>0</v>
      </c>
      <c r="R6148" s="622">
        <v>0</v>
      </c>
      <c r="S6148" s="622">
        <v>0</v>
      </c>
      <c r="T6148" s="622">
        <v>0</v>
      </c>
      <c r="U6148" s="622">
        <v>0</v>
      </c>
      <c r="V6148" s="622">
        <v>0</v>
      </c>
      <c r="W6148" s="622">
        <v>0</v>
      </c>
      <c r="X6148" s="364">
        <v>0</v>
      </c>
      <c r="Y6148" s="622">
        <v>0</v>
      </c>
      <c r="Z6148" s="622" t="s">
        <v>51</v>
      </c>
      <c r="AA6148" s="9"/>
      <c r="AB6148" s="9"/>
      <c r="AC6148" s="84" t="s">
        <v>11267</v>
      </c>
      <c r="AD6148" s="84" t="s">
        <v>11299</v>
      </c>
      <c r="AE6148" s="84" t="s">
        <v>11264</v>
      </c>
      <c r="AF6148" s="957" t="s">
        <v>11265</v>
      </c>
      <c r="AH6148" s="1"/>
      <c r="AI6148" s="1"/>
      <c r="AJ6148" s="1"/>
      <c r="AK6148" s="1"/>
      <c r="AL6148" s="1"/>
    </row>
    <row r="6149" spans="1:38" ht="153">
      <c r="A6149" s="621">
        <v>4</v>
      </c>
      <c r="B6149" s="121" t="s">
        <v>11269</v>
      </c>
      <c r="C6149" s="121" t="s">
        <v>11262</v>
      </c>
      <c r="D6149" s="121" t="s">
        <v>11305</v>
      </c>
      <c r="E6149" s="622" t="s">
        <v>11312</v>
      </c>
      <c r="F6149" s="622" t="s">
        <v>51</v>
      </c>
      <c r="G6149" s="9"/>
      <c r="H6149" s="9"/>
      <c r="I6149" s="9"/>
      <c r="J6149" s="9"/>
      <c r="K6149" s="9"/>
      <c r="L6149" s="123" t="s">
        <v>51</v>
      </c>
      <c r="M6149" s="649"/>
      <c r="N6149" s="9"/>
      <c r="O6149" s="622">
        <v>0</v>
      </c>
      <c r="P6149" s="622">
        <v>0</v>
      </c>
      <c r="Q6149" s="622">
        <v>0</v>
      </c>
      <c r="R6149" s="622">
        <v>0</v>
      </c>
      <c r="S6149" s="622">
        <v>0</v>
      </c>
      <c r="T6149" s="622">
        <v>0</v>
      </c>
      <c r="U6149" s="622">
        <v>0</v>
      </c>
      <c r="V6149" s="622">
        <v>0</v>
      </c>
      <c r="W6149" s="622">
        <v>0</v>
      </c>
      <c r="X6149" s="364">
        <v>0</v>
      </c>
      <c r="Y6149" s="622">
        <v>0</v>
      </c>
      <c r="Z6149" s="622" t="s">
        <v>51</v>
      </c>
      <c r="AA6149" s="9"/>
      <c r="AB6149" s="9"/>
      <c r="AC6149" s="84" t="s">
        <v>11270</v>
      </c>
      <c r="AD6149" s="84" t="s">
        <v>11300</v>
      </c>
      <c r="AE6149" s="84" t="s">
        <v>11264</v>
      </c>
      <c r="AF6149" s="957" t="s">
        <v>11265</v>
      </c>
    </row>
    <row r="6150" spans="1:38" ht="153">
      <c r="A6150" s="621">
        <v>5</v>
      </c>
      <c r="B6150" s="121" t="s">
        <v>522</v>
      </c>
      <c r="C6150" s="121" t="s">
        <v>11262</v>
      </c>
      <c r="D6150" s="121" t="s">
        <v>11306</v>
      </c>
      <c r="E6150" s="622" t="s">
        <v>11313</v>
      </c>
      <c r="F6150" s="622" t="s">
        <v>51</v>
      </c>
      <c r="G6150" s="9"/>
      <c r="H6150" s="9"/>
      <c r="I6150" s="9"/>
      <c r="J6150" s="9"/>
      <c r="K6150" s="9"/>
      <c r="L6150" s="123" t="s">
        <v>51</v>
      </c>
      <c r="M6150" s="649"/>
      <c r="N6150" s="9"/>
      <c r="O6150" s="622">
        <v>0</v>
      </c>
      <c r="P6150" s="622">
        <v>0</v>
      </c>
      <c r="Q6150" s="622">
        <v>0</v>
      </c>
      <c r="R6150" s="622">
        <v>0</v>
      </c>
      <c r="S6150" s="622">
        <v>0</v>
      </c>
      <c r="T6150" s="622">
        <v>0</v>
      </c>
      <c r="U6150" s="622">
        <v>0</v>
      </c>
      <c r="V6150" s="622">
        <v>0</v>
      </c>
      <c r="W6150" s="622">
        <v>0</v>
      </c>
      <c r="X6150" s="364">
        <v>0</v>
      </c>
      <c r="Y6150" s="622">
        <v>0</v>
      </c>
      <c r="Z6150" s="622" t="s">
        <v>51</v>
      </c>
      <c r="AA6150" s="9"/>
      <c r="AB6150" s="9"/>
      <c r="AC6150" s="84" t="s">
        <v>11271</v>
      </c>
      <c r="AD6150" s="84" t="s">
        <v>11272</v>
      </c>
      <c r="AE6150" s="84" t="s">
        <v>11264</v>
      </c>
      <c r="AF6150" s="957" t="s">
        <v>11265</v>
      </c>
    </row>
    <row r="6151" spans="1:38" s="79" customFormat="1" ht="153">
      <c r="A6151" s="621">
        <v>6</v>
      </c>
      <c r="B6151" s="121" t="s">
        <v>11301</v>
      </c>
      <c r="C6151" s="121" t="s">
        <v>11262</v>
      </c>
      <c r="D6151" s="121" t="s">
        <v>11307</v>
      </c>
      <c r="E6151" s="622" t="s">
        <v>11314</v>
      </c>
      <c r="F6151" s="622" t="s">
        <v>51</v>
      </c>
      <c r="G6151" s="9"/>
      <c r="H6151" s="9"/>
      <c r="I6151" s="9"/>
      <c r="J6151" s="9"/>
      <c r="K6151" s="9"/>
      <c r="L6151" s="123" t="s">
        <v>51</v>
      </c>
      <c r="M6151" s="649"/>
      <c r="N6151" s="9"/>
      <c r="O6151" s="622">
        <v>0</v>
      </c>
      <c r="P6151" s="622">
        <v>0</v>
      </c>
      <c r="Q6151" s="622">
        <v>0</v>
      </c>
      <c r="R6151" s="622">
        <v>0</v>
      </c>
      <c r="S6151" s="622">
        <v>0</v>
      </c>
      <c r="T6151" s="622">
        <v>0</v>
      </c>
      <c r="U6151" s="622">
        <v>0</v>
      </c>
      <c r="V6151" s="622">
        <v>0</v>
      </c>
      <c r="W6151" s="622">
        <v>0</v>
      </c>
      <c r="X6151" s="364">
        <v>0</v>
      </c>
      <c r="Y6151" s="622">
        <v>0</v>
      </c>
      <c r="Z6151" s="622" t="s">
        <v>51</v>
      </c>
      <c r="AA6151" s="9"/>
      <c r="AB6151" s="9"/>
      <c r="AC6151" s="84" t="s">
        <v>5394</v>
      </c>
      <c r="AD6151" s="84" t="s">
        <v>5394</v>
      </c>
      <c r="AE6151" s="84" t="s">
        <v>5394</v>
      </c>
      <c r="AF6151" s="185" t="s">
        <v>5394</v>
      </c>
      <c r="AG6151" s="113"/>
      <c r="AH6151" s="113"/>
      <c r="AI6151" s="113"/>
      <c r="AJ6151" s="113"/>
      <c r="AK6151" s="113"/>
      <c r="AL6151" s="113"/>
    </row>
    <row r="6152" spans="1:38" ht="153">
      <c r="A6152" s="621">
        <v>7</v>
      </c>
      <c r="B6152" s="121" t="s">
        <v>11273</v>
      </c>
      <c r="C6152" s="121" t="s">
        <v>11262</v>
      </c>
      <c r="D6152" s="121" t="s">
        <v>11308</v>
      </c>
      <c r="E6152" s="622" t="s">
        <v>11315</v>
      </c>
      <c r="F6152" s="622" t="s">
        <v>51</v>
      </c>
      <c r="G6152" s="9"/>
      <c r="H6152" s="9"/>
      <c r="I6152" s="9"/>
      <c r="J6152" s="9"/>
      <c r="K6152" s="9"/>
      <c r="L6152" s="123" t="s">
        <v>51</v>
      </c>
      <c r="M6152" s="649"/>
      <c r="N6152" s="9"/>
      <c r="O6152" s="622">
        <v>0</v>
      </c>
      <c r="P6152" s="622">
        <v>0</v>
      </c>
      <c r="Q6152" s="622">
        <v>0</v>
      </c>
      <c r="R6152" s="622">
        <v>0</v>
      </c>
      <c r="S6152" s="622">
        <v>0</v>
      </c>
      <c r="T6152" s="622">
        <v>0</v>
      </c>
      <c r="U6152" s="622">
        <v>0</v>
      </c>
      <c r="V6152" s="622">
        <v>0</v>
      </c>
      <c r="W6152" s="622">
        <v>0</v>
      </c>
      <c r="X6152" s="364">
        <v>0</v>
      </c>
      <c r="Y6152" s="622">
        <v>0</v>
      </c>
      <c r="Z6152" s="622" t="s">
        <v>51</v>
      </c>
      <c r="AA6152" s="9"/>
      <c r="AB6152" s="9"/>
      <c r="AC6152" s="84" t="s">
        <v>5394</v>
      </c>
      <c r="AD6152" s="84" t="s">
        <v>5394</v>
      </c>
      <c r="AE6152" s="84" t="s">
        <v>5394</v>
      </c>
      <c r="AF6152" s="185" t="s">
        <v>5394</v>
      </c>
    </row>
    <row r="6153" spans="1:38" s="174" customFormat="1" ht="15.75" customHeight="1" thickBot="1">
      <c r="A6153" s="18"/>
      <c r="B6153" s="18">
        <v>6</v>
      </c>
      <c r="C6153" s="18"/>
      <c r="D6153" s="18">
        <v>6</v>
      </c>
      <c r="E6153" s="18">
        <v>6</v>
      </c>
      <c r="F6153" s="18">
        <v>1</v>
      </c>
      <c r="G6153" s="18">
        <v>0</v>
      </c>
      <c r="H6153" s="18">
        <v>1</v>
      </c>
      <c r="I6153" s="18"/>
      <c r="J6153" s="18">
        <v>0</v>
      </c>
      <c r="K6153" s="18">
        <v>0</v>
      </c>
      <c r="L6153" s="18">
        <v>0</v>
      </c>
      <c r="M6153" s="200"/>
      <c r="N6153" s="18">
        <f t="shared" ref="N6153:O6153" si="2289">SUM(N6146:N6152)</f>
        <v>0</v>
      </c>
      <c r="O6153" s="18">
        <f t="shared" si="2289"/>
        <v>0</v>
      </c>
      <c r="P6153" s="18">
        <f t="shared" ref="P6153:Q6153" si="2290">SUM(P6146:P6152)</f>
        <v>0</v>
      </c>
      <c r="Q6153" s="18">
        <f t="shared" si="2290"/>
        <v>0</v>
      </c>
      <c r="R6153" s="18">
        <f t="shared" ref="R6153" si="2291">SUM(R6146:R6152)</f>
        <v>0</v>
      </c>
      <c r="S6153" s="18">
        <f t="shared" ref="S6153" si="2292">SUM(S6146:S6152)</f>
        <v>0</v>
      </c>
      <c r="T6153" s="18">
        <f t="shared" ref="T6153:U6153" si="2293">SUM(T6146:T6152)</f>
        <v>0</v>
      </c>
      <c r="U6153" s="18">
        <f t="shared" si="2293"/>
        <v>0</v>
      </c>
      <c r="V6153" s="18">
        <f t="shared" ref="V6153:W6153" si="2294">SUM(V6146:V6152)</f>
        <v>0</v>
      </c>
      <c r="W6153" s="18">
        <f t="shared" si="2294"/>
        <v>0</v>
      </c>
      <c r="X6153" s="18">
        <f t="shared" ref="X6153:Y6153" si="2295">SUM(X6146:X6152)</f>
        <v>0</v>
      </c>
      <c r="Y6153" s="18">
        <f t="shared" si="2295"/>
        <v>0</v>
      </c>
      <c r="Z6153" s="18">
        <v>0</v>
      </c>
      <c r="AA6153" s="18">
        <v>0</v>
      </c>
      <c r="AB6153" s="18">
        <v>0</v>
      </c>
      <c r="AC6153" s="18"/>
      <c r="AD6153" s="18"/>
      <c r="AE6153" s="18"/>
      <c r="AF6153" s="18"/>
      <c r="AG6153" s="196"/>
    </row>
    <row r="6154" spans="1:38" ht="15.75" customHeight="1" thickBot="1">
      <c r="A6154" s="660" t="s">
        <v>339</v>
      </c>
      <c r="B6154" s="661"/>
      <c r="C6154" s="661"/>
      <c r="D6154" s="661"/>
      <c r="E6154" s="661"/>
      <c r="F6154" s="661"/>
      <c r="G6154" s="661"/>
      <c r="H6154" s="661"/>
      <c r="I6154" s="661"/>
      <c r="J6154" s="661"/>
      <c r="K6154" s="661"/>
      <c r="L6154" s="661"/>
      <c r="M6154" s="661"/>
      <c r="N6154" s="661"/>
      <c r="O6154" s="661"/>
      <c r="P6154" s="661"/>
      <c r="Q6154" s="661"/>
      <c r="R6154" s="661"/>
      <c r="S6154" s="661"/>
      <c r="T6154" s="661"/>
      <c r="U6154" s="661"/>
      <c r="V6154" s="661"/>
      <c r="W6154" s="661"/>
      <c r="X6154" s="661"/>
      <c r="Y6154" s="661"/>
      <c r="Z6154" s="661"/>
      <c r="AA6154" s="661"/>
      <c r="AB6154" s="661"/>
      <c r="AC6154" s="661"/>
      <c r="AD6154" s="661"/>
      <c r="AE6154" s="661"/>
      <c r="AF6154" s="662"/>
    </row>
    <row r="6155" spans="1:38" ht="229.5">
      <c r="A6155" s="621">
        <v>1</v>
      </c>
      <c r="B6155" s="175" t="s">
        <v>11258</v>
      </c>
      <c r="C6155" s="175" t="s">
        <v>11259</v>
      </c>
      <c r="D6155" s="121" t="s">
        <v>12363</v>
      </c>
      <c r="E6155" s="119" t="s">
        <v>40</v>
      </c>
      <c r="F6155" s="119" t="s">
        <v>16683</v>
      </c>
      <c r="G6155" s="9"/>
      <c r="H6155" s="9"/>
      <c r="I6155" s="9"/>
      <c r="J6155" s="52" t="s">
        <v>15112</v>
      </c>
      <c r="K6155" s="118" t="s">
        <v>15113</v>
      </c>
      <c r="L6155" s="123" t="s">
        <v>51</v>
      </c>
      <c r="M6155" s="649"/>
      <c r="N6155" s="9"/>
      <c r="O6155" s="119">
        <v>0</v>
      </c>
      <c r="P6155" s="119">
        <v>0</v>
      </c>
      <c r="Q6155" s="119">
        <v>0</v>
      </c>
      <c r="R6155" s="119">
        <v>0</v>
      </c>
      <c r="S6155" s="119">
        <v>0</v>
      </c>
      <c r="T6155" s="119">
        <v>0</v>
      </c>
      <c r="U6155" s="119">
        <v>0</v>
      </c>
      <c r="V6155" s="119">
        <v>0</v>
      </c>
      <c r="W6155" s="119">
        <v>0</v>
      </c>
      <c r="X6155" s="123">
        <v>0</v>
      </c>
      <c r="Y6155" s="119">
        <v>0</v>
      </c>
      <c r="Z6155" s="119" t="s">
        <v>51</v>
      </c>
      <c r="AA6155" s="119" t="s">
        <v>11318</v>
      </c>
      <c r="AB6155" s="119" t="s">
        <v>1315</v>
      </c>
      <c r="AC6155" s="159" t="s">
        <v>11260</v>
      </c>
      <c r="AD6155" s="159" t="s">
        <v>11261</v>
      </c>
      <c r="AE6155" s="159">
        <v>83956579193</v>
      </c>
      <c r="AF6155" s="165" t="s">
        <v>51</v>
      </c>
    </row>
    <row r="6156" spans="1:38" ht="89.25">
      <c r="A6156" s="621">
        <v>2</v>
      </c>
      <c r="B6156" s="126" t="s">
        <v>11316</v>
      </c>
      <c r="C6156" s="126" t="s">
        <v>11259</v>
      </c>
      <c r="D6156" s="121" t="s">
        <v>12364</v>
      </c>
      <c r="E6156" s="622" t="s">
        <v>40</v>
      </c>
      <c r="F6156" s="9"/>
      <c r="G6156" s="9"/>
      <c r="H6156" s="9"/>
      <c r="I6156" s="9"/>
      <c r="J6156" s="624" t="s">
        <v>15111</v>
      </c>
      <c r="K6156" s="624" t="s">
        <v>15114</v>
      </c>
      <c r="L6156" s="123" t="s">
        <v>51</v>
      </c>
      <c r="M6156" s="649"/>
      <c r="N6156" s="9"/>
      <c r="O6156" s="622">
        <v>0</v>
      </c>
      <c r="P6156" s="622">
        <v>0</v>
      </c>
      <c r="Q6156" s="622">
        <v>0</v>
      </c>
      <c r="R6156" s="622">
        <v>0</v>
      </c>
      <c r="S6156" s="622">
        <v>0</v>
      </c>
      <c r="T6156" s="622">
        <v>0</v>
      </c>
      <c r="U6156" s="622">
        <v>0</v>
      </c>
      <c r="V6156" s="622">
        <v>0</v>
      </c>
      <c r="W6156" s="622">
        <v>0</v>
      </c>
      <c r="X6156" s="622">
        <v>0</v>
      </c>
      <c r="Y6156" s="622">
        <v>0</v>
      </c>
      <c r="Z6156" s="622" t="s">
        <v>51</v>
      </c>
      <c r="AA6156" s="622" t="s">
        <v>5289</v>
      </c>
      <c r="AB6156" s="9"/>
      <c r="AC6156" s="84" t="s">
        <v>5289</v>
      </c>
      <c r="AD6156" s="84" t="s">
        <v>5289</v>
      </c>
      <c r="AE6156" s="84" t="s">
        <v>5289</v>
      </c>
      <c r="AF6156" s="292"/>
    </row>
    <row r="6157" spans="1:38" ht="63.75">
      <c r="A6157" s="621">
        <v>3</v>
      </c>
      <c r="B6157" s="121" t="s">
        <v>9890</v>
      </c>
      <c r="C6157" s="126" t="s">
        <v>11259</v>
      </c>
      <c r="D6157" s="121" t="s">
        <v>12365</v>
      </c>
      <c r="E6157" s="622" t="s">
        <v>40</v>
      </c>
      <c r="F6157" s="9"/>
      <c r="G6157" s="9"/>
      <c r="H6157" s="9"/>
      <c r="I6157" s="9"/>
      <c r="J6157" s="9"/>
      <c r="K6157" s="9"/>
      <c r="L6157" s="123" t="s">
        <v>51</v>
      </c>
      <c r="M6157" s="649"/>
      <c r="N6157" s="9"/>
      <c r="O6157" s="622">
        <v>0</v>
      </c>
      <c r="P6157" s="622">
        <v>0</v>
      </c>
      <c r="Q6157" s="622">
        <v>0</v>
      </c>
      <c r="R6157" s="622">
        <v>0</v>
      </c>
      <c r="S6157" s="622">
        <v>0</v>
      </c>
      <c r="T6157" s="622">
        <v>0</v>
      </c>
      <c r="U6157" s="622">
        <v>0</v>
      </c>
      <c r="V6157" s="622">
        <v>0</v>
      </c>
      <c r="W6157" s="622">
        <v>0</v>
      </c>
      <c r="X6157" s="622">
        <v>0</v>
      </c>
      <c r="Y6157" s="622">
        <v>0</v>
      </c>
      <c r="Z6157" s="622" t="s">
        <v>51</v>
      </c>
      <c r="AA6157" s="622" t="s">
        <v>5289</v>
      </c>
      <c r="AB6157" s="9"/>
      <c r="AC6157" s="84" t="s">
        <v>5289</v>
      </c>
      <c r="AD6157" s="84" t="s">
        <v>5289</v>
      </c>
      <c r="AE6157" s="84" t="s">
        <v>5289</v>
      </c>
      <c r="AF6157" s="292"/>
    </row>
    <row r="6158" spans="1:38" ht="63.75">
      <c r="A6158" s="621">
        <v>4</v>
      </c>
      <c r="B6158" s="121" t="s">
        <v>11317</v>
      </c>
      <c r="C6158" s="126" t="s">
        <v>11259</v>
      </c>
      <c r="D6158" s="121" t="s">
        <v>12366</v>
      </c>
      <c r="E6158" s="622" t="s">
        <v>40</v>
      </c>
      <c r="F6158" s="9"/>
      <c r="G6158" s="9"/>
      <c r="H6158" s="9"/>
      <c r="I6158" s="9"/>
      <c r="J6158" s="9"/>
      <c r="K6158" s="9"/>
      <c r="L6158" s="123" t="s">
        <v>51</v>
      </c>
      <c r="M6158" s="649"/>
      <c r="N6158" s="9"/>
      <c r="O6158" s="622">
        <v>0</v>
      </c>
      <c r="P6158" s="622">
        <v>0</v>
      </c>
      <c r="Q6158" s="622">
        <v>0</v>
      </c>
      <c r="R6158" s="622">
        <v>0</v>
      </c>
      <c r="S6158" s="622">
        <v>0</v>
      </c>
      <c r="T6158" s="622">
        <v>0</v>
      </c>
      <c r="U6158" s="622">
        <v>0</v>
      </c>
      <c r="V6158" s="622">
        <v>0</v>
      </c>
      <c r="W6158" s="622">
        <v>0</v>
      </c>
      <c r="X6158" s="622">
        <v>0</v>
      </c>
      <c r="Y6158" s="622">
        <v>0</v>
      </c>
      <c r="Z6158" s="622" t="s">
        <v>51</v>
      </c>
      <c r="AA6158" s="622" t="s">
        <v>5289</v>
      </c>
      <c r="AB6158" s="9"/>
      <c r="AC6158" s="84" t="s">
        <v>5289</v>
      </c>
      <c r="AD6158" s="84" t="s">
        <v>5289</v>
      </c>
      <c r="AE6158" s="84" t="s">
        <v>5289</v>
      </c>
      <c r="AF6158" s="292"/>
    </row>
    <row r="6159" spans="1:38" ht="63.75">
      <c r="A6159" s="621">
        <v>5</v>
      </c>
      <c r="B6159" s="121" t="s">
        <v>4018</v>
      </c>
      <c r="C6159" s="126" t="s">
        <v>11259</v>
      </c>
      <c r="D6159" s="121" t="s">
        <v>12367</v>
      </c>
      <c r="E6159" s="622" t="s">
        <v>40</v>
      </c>
      <c r="F6159" s="9"/>
      <c r="G6159" s="9"/>
      <c r="H6159" s="9"/>
      <c r="I6159" s="9"/>
      <c r="J6159" s="9"/>
      <c r="K6159" s="9"/>
      <c r="L6159" s="123" t="s">
        <v>51</v>
      </c>
      <c r="M6159" s="649"/>
      <c r="N6159" s="9"/>
      <c r="O6159" s="622">
        <v>0</v>
      </c>
      <c r="P6159" s="622">
        <v>0</v>
      </c>
      <c r="Q6159" s="622">
        <v>0</v>
      </c>
      <c r="R6159" s="622">
        <v>0</v>
      </c>
      <c r="S6159" s="622">
        <v>0</v>
      </c>
      <c r="T6159" s="622">
        <v>0</v>
      </c>
      <c r="U6159" s="622">
        <v>0</v>
      </c>
      <c r="V6159" s="622">
        <v>0</v>
      </c>
      <c r="W6159" s="622">
        <v>0</v>
      </c>
      <c r="X6159" s="622">
        <v>0</v>
      </c>
      <c r="Y6159" s="622">
        <v>0</v>
      </c>
      <c r="Z6159" s="622" t="s">
        <v>51</v>
      </c>
      <c r="AA6159" s="622" t="s">
        <v>5289</v>
      </c>
      <c r="AB6159" s="9"/>
      <c r="AC6159" s="84" t="s">
        <v>5289</v>
      </c>
      <c r="AD6159" s="84" t="s">
        <v>5289</v>
      </c>
      <c r="AE6159" s="84" t="s">
        <v>5289</v>
      </c>
      <c r="AF6159" s="292"/>
    </row>
    <row r="6160" spans="1:38" ht="63.75">
      <c r="A6160" s="621">
        <v>6</v>
      </c>
      <c r="B6160" s="121" t="s">
        <v>747</v>
      </c>
      <c r="C6160" s="126" t="s">
        <v>11259</v>
      </c>
      <c r="D6160" s="121" t="s">
        <v>12367</v>
      </c>
      <c r="E6160" s="622" t="s">
        <v>40</v>
      </c>
      <c r="F6160" s="9"/>
      <c r="G6160" s="9"/>
      <c r="H6160" s="9"/>
      <c r="I6160" s="9"/>
      <c r="J6160" s="9"/>
      <c r="K6160" s="9"/>
      <c r="L6160" s="123" t="s">
        <v>51</v>
      </c>
      <c r="M6160" s="649"/>
      <c r="N6160" s="9"/>
      <c r="O6160" s="622">
        <v>0</v>
      </c>
      <c r="P6160" s="622">
        <v>0</v>
      </c>
      <c r="Q6160" s="622">
        <v>0</v>
      </c>
      <c r="R6160" s="622">
        <v>0</v>
      </c>
      <c r="S6160" s="622">
        <v>0</v>
      </c>
      <c r="T6160" s="622">
        <v>0</v>
      </c>
      <c r="U6160" s="622">
        <v>0</v>
      </c>
      <c r="V6160" s="622">
        <v>0</v>
      </c>
      <c r="W6160" s="622">
        <v>0</v>
      </c>
      <c r="X6160" s="622">
        <v>0</v>
      </c>
      <c r="Y6160" s="622">
        <v>0</v>
      </c>
      <c r="Z6160" s="622" t="s">
        <v>51</v>
      </c>
      <c r="AA6160" s="622" t="s">
        <v>5289</v>
      </c>
      <c r="AB6160" s="9"/>
      <c r="AC6160" s="84" t="s">
        <v>5289</v>
      </c>
      <c r="AD6160" s="84" t="s">
        <v>5289</v>
      </c>
      <c r="AE6160" s="84" t="s">
        <v>5289</v>
      </c>
      <c r="AF6160" s="292"/>
    </row>
    <row r="6161" spans="1:38" s="174" customFormat="1" ht="15.75" customHeight="1" thickBot="1">
      <c r="A6161" s="18"/>
      <c r="B6161" s="18">
        <v>6</v>
      </c>
      <c r="C6161" s="18"/>
      <c r="D6161" s="18">
        <v>6</v>
      </c>
      <c r="E6161" s="18">
        <v>6</v>
      </c>
      <c r="F6161" s="18"/>
      <c r="G6161" s="18"/>
      <c r="H6161" s="18">
        <v>0</v>
      </c>
      <c r="I6161" s="18"/>
      <c r="J6161" s="18">
        <v>0</v>
      </c>
      <c r="K6161" s="18">
        <v>0</v>
      </c>
      <c r="L6161" s="18">
        <v>0</v>
      </c>
      <c r="M6161" s="200"/>
      <c r="N6161" s="18">
        <f t="shared" ref="N6161:O6161" si="2296">SUM(N6155:N6160)</f>
        <v>0</v>
      </c>
      <c r="O6161" s="18">
        <f t="shared" si="2296"/>
        <v>0</v>
      </c>
      <c r="P6161" s="18">
        <f t="shared" ref="P6161:Q6161" si="2297">SUM(P6155:P6160)</f>
        <v>0</v>
      </c>
      <c r="Q6161" s="18">
        <f t="shared" si="2297"/>
        <v>0</v>
      </c>
      <c r="R6161" s="18">
        <f t="shared" ref="R6161" si="2298">SUM(R6155:R6160)</f>
        <v>0</v>
      </c>
      <c r="S6161" s="18">
        <f t="shared" ref="S6161" si="2299">SUM(S6155:S6160)</f>
        <v>0</v>
      </c>
      <c r="T6161" s="18">
        <f t="shared" ref="T6161:U6161" si="2300">SUM(T6155:T6160)</f>
        <v>0</v>
      </c>
      <c r="U6161" s="18">
        <f t="shared" si="2300"/>
        <v>0</v>
      </c>
      <c r="V6161" s="18">
        <f t="shared" ref="V6161:W6161" si="2301">SUM(V6155:V6160)</f>
        <v>0</v>
      </c>
      <c r="W6161" s="18">
        <f t="shared" si="2301"/>
        <v>0</v>
      </c>
      <c r="X6161" s="18">
        <f t="shared" ref="X6161:Y6161" si="2302">SUM(X6155:X6160)</f>
        <v>0</v>
      </c>
      <c r="Y6161" s="18">
        <f t="shared" si="2302"/>
        <v>0</v>
      </c>
      <c r="Z6161" s="18">
        <v>0</v>
      </c>
      <c r="AA6161" s="18">
        <v>1</v>
      </c>
      <c r="AB6161" s="18">
        <v>0</v>
      </c>
      <c r="AC6161" s="18"/>
      <c r="AD6161" s="18"/>
      <c r="AE6161" s="18"/>
      <c r="AF6161" s="18"/>
      <c r="AG6161" s="196"/>
    </row>
    <row r="6162" spans="1:38" ht="15.75" customHeight="1" thickBot="1">
      <c r="A6162" s="660" t="s">
        <v>340</v>
      </c>
      <c r="B6162" s="661"/>
      <c r="C6162" s="661"/>
      <c r="D6162" s="661"/>
      <c r="E6162" s="661"/>
      <c r="F6162" s="661"/>
      <c r="G6162" s="661"/>
      <c r="H6162" s="661"/>
      <c r="I6162" s="661"/>
      <c r="J6162" s="661"/>
      <c r="K6162" s="661"/>
      <c r="L6162" s="661"/>
      <c r="M6162" s="661"/>
      <c r="N6162" s="661"/>
      <c r="O6162" s="661"/>
      <c r="P6162" s="661"/>
      <c r="Q6162" s="661"/>
      <c r="R6162" s="661"/>
      <c r="S6162" s="661"/>
      <c r="T6162" s="661"/>
      <c r="U6162" s="661"/>
      <c r="V6162" s="661"/>
      <c r="W6162" s="661"/>
      <c r="X6162" s="661"/>
      <c r="Y6162" s="661"/>
      <c r="Z6162" s="661"/>
      <c r="AA6162" s="661"/>
      <c r="AB6162" s="661"/>
      <c r="AC6162" s="661"/>
      <c r="AD6162" s="661"/>
      <c r="AE6162" s="661"/>
      <c r="AF6162" s="662"/>
    </row>
    <row r="6163" spans="1:38" ht="63.75">
      <c r="A6163" s="621">
        <v>1</v>
      </c>
      <c r="B6163" s="121" t="s">
        <v>12343</v>
      </c>
      <c r="C6163" s="121" t="s">
        <v>12344</v>
      </c>
      <c r="D6163" s="645" t="s">
        <v>12345</v>
      </c>
      <c r="E6163" s="622" t="s">
        <v>40</v>
      </c>
      <c r="F6163" s="622" t="s">
        <v>19104</v>
      </c>
      <c r="G6163" s="9"/>
      <c r="H6163" s="9"/>
      <c r="I6163" s="9"/>
      <c r="J6163" s="622" t="s">
        <v>1315</v>
      </c>
      <c r="K6163" s="622" t="s">
        <v>51</v>
      </c>
      <c r="L6163" s="123" t="s">
        <v>51</v>
      </c>
      <c r="M6163" s="649"/>
      <c r="N6163" s="9"/>
      <c r="O6163" s="624">
        <v>0</v>
      </c>
      <c r="P6163" s="624">
        <v>0</v>
      </c>
      <c r="Q6163" s="624">
        <v>0</v>
      </c>
      <c r="R6163" s="624">
        <v>0</v>
      </c>
      <c r="S6163" s="624">
        <v>0</v>
      </c>
      <c r="T6163" s="624">
        <v>0</v>
      </c>
      <c r="U6163" s="624">
        <v>0</v>
      </c>
      <c r="V6163" s="624">
        <v>0</v>
      </c>
      <c r="W6163" s="624">
        <v>0</v>
      </c>
      <c r="X6163" s="366">
        <v>0</v>
      </c>
      <c r="Y6163" s="624">
        <v>0</v>
      </c>
      <c r="Z6163" s="622" t="s">
        <v>51</v>
      </c>
      <c r="AA6163" s="622" t="s">
        <v>1315</v>
      </c>
      <c r="AB6163" s="622" t="s">
        <v>1315</v>
      </c>
      <c r="AC6163" s="9"/>
      <c r="AD6163" s="9"/>
      <c r="AE6163" s="9"/>
      <c r="AF6163" s="291"/>
    </row>
    <row r="6164" spans="1:38" ht="63.75">
      <c r="A6164" s="621">
        <v>2</v>
      </c>
      <c r="B6164" s="121" t="s">
        <v>12346</v>
      </c>
      <c r="C6164" s="121" t="s">
        <v>12344</v>
      </c>
      <c r="D6164" s="645" t="s">
        <v>12345</v>
      </c>
      <c r="E6164" s="622" t="s">
        <v>40</v>
      </c>
      <c r="F6164" s="622" t="s">
        <v>51</v>
      </c>
      <c r="G6164" s="9"/>
      <c r="H6164" s="9"/>
      <c r="I6164" s="9"/>
      <c r="J6164" s="9"/>
      <c r="K6164" s="9"/>
      <c r="L6164" s="123" t="s">
        <v>51</v>
      </c>
      <c r="M6164" s="649"/>
      <c r="N6164" s="9"/>
      <c r="O6164" s="624">
        <v>0</v>
      </c>
      <c r="P6164" s="624">
        <v>0</v>
      </c>
      <c r="Q6164" s="624">
        <v>0</v>
      </c>
      <c r="R6164" s="624">
        <v>0</v>
      </c>
      <c r="S6164" s="624">
        <v>0</v>
      </c>
      <c r="T6164" s="624">
        <v>0</v>
      </c>
      <c r="U6164" s="624">
        <v>0</v>
      </c>
      <c r="V6164" s="624">
        <v>0</v>
      </c>
      <c r="W6164" s="624">
        <v>0</v>
      </c>
      <c r="X6164" s="366">
        <v>0</v>
      </c>
      <c r="Y6164" s="624">
        <v>0</v>
      </c>
      <c r="Z6164" s="622" t="s">
        <v>51</v>
      </c>
      <c r="AA6164" s="9"/>
      <c r="AB6164" s="9"/>
      <c r="AC6164" s="9"/>
      <c r="AD6164" s="9"/>
      <c r="AE6164" s="9"/>
      <c r="AF6164" s="292"/>
    </row>
    <row r="6165" spans="1:38" s="44" customFormat="1" ht="63.75">
      <c r="A6165" s="214">
        <v>3</v>
      </c>
      <c r="B6165" s="392" t="s">
        <v>121</v>
      </c>
      <c r="C6165" s="392" t="s">
        <v>12344</v>
      </c>
      <c r="D6165" s="392" t="s">
        <v>18189</v>
      </c>
      <c r="E6165" s="622" t="s">
        <v>40</v>
      </c>
      <c r="F6165" s="622" t="s">
        <v>51</v>
      </c>
      <c r="G6165" s="9"/>
      <c r="H6165" s="9"/>
      <c r="I6165" s="9"/>
      <c r="J6165" s="9"/>
      <c r="K6165" s="9"/>
      <c r="L6165" s="123" t="s">
        <v>51</v>
      </c>
      <c r="M6165" s="649"/>
      <c r="N6165" s="9"/>
      <c r="O6165" s="624">
        <v>0</v>
      </c>
      <c r="P6165" s="624">
        <v>0</v>
      </c>
      <c r="Q6165" s="624">
        <v>0</v>
      </c>
      <c r="R6165" s="624">
        <v>0</v>
      </c>
      <c r="S6165" s="624">
        <v>0</v>
      </c>
      <c r="T6165" s="624">
        <v>0</v>
      </c>
      <c r="U6165" s="624">
        <v>0</v>
      </c>
      <c r="V6165" s="624">
        <v>0</v>
      </c>
      <c r="W6165" s="624">
        <v>0</v>
      </c>
      <c r="X6165" s="366">
        <v>0</v>
      </c>
      <c r="Y6165" s="624">
        <v>0</v>
      </c>
      <c r="Z6165" s="622" t="s">
        <v>51</v>
      </c>
      <c r="AA6165" s="9"/>
      <c r="AB6165" s="9"/>
      <c r="AC6165" s="9"/>
      <c r="AD6165" s="9"/>
      <c r="AE6165" s="9"/>
      <c r="AF6165" s="295"/>
      <c r="AG6165" s="107"/>
      <c r="AH6165" s="107"/>
      <c r="AI6165" s="107"/>
      <c r="AJ6165" s="107"/>
      <c r="AK6165" s="107"/>
      <c r="AL6165" s="107"/>
    </row>
    <row r="6166" spans="1:38" s="174" customFormat="1" ht="15.75" customHeight="1" thickBot="1">
      <c r="A6166" s="18"/>
      <c r="B6166" s="18">
        <v>3</v>
      </c>
      <c r="C6166" s="18"/>
      <c r="D6166" s="18">
        <v>3</v>
      </c>
      <c r="E6166" s="18">
        <v>3</v>
      </c>
      <c r="F6166" s="18">
        <v>0</v>
      </c>
      <c r="G6166" s="18">
        <v>0</v>
      </c>
      <c r="H6166" s="18">
        <v>1</v>
      </c>
      <c r="I6166" s="18"/>
      <c r="J6166" s="18">
        <v>0</v>
      </c>
      <c r="K6166" s="18"/>
      <c r="L6166" s="18">
        <v>0</v>
      </c>
      <c r="M6166" s="200"/>
      <c r="N6166" s="18">
        <f t="shared" ref="N6166:O6166" si="2303">SUM(N6163:N6165)</f>
        <v>0</v>
      </c>
      <c r="O6166" s="18">
        <f t="shared" si="2303"/>
        <v>0</v>
      </c>
      <c r="P6166" s="18">
        <f t="shared" ref="P6166:Q6166" si="2304">SUM(P6163:P6165)</f>
        <v>0</v>
      </c>
      <c r="Q6166" s="18">
        <f t="shared" si="2304"/>
        <v>0</v>
      </c>
      <c r="R6166" s="18">
        <f t="shared" ref="R6166" si="2305">SUM(R6163:R6165)</f>
        <v>0</v>
      </c>
      <c r="S6166" s="18">
        <f t="shared" ref="S6166" si="2306">SUM(S6163:S6165)</f>
        <v>0</v>
      </c>
      <c r="T6166" s="18">
        <f t="shared" ref="T6166:U6166" si="2307">SUM(T6163:T6165)</f>
        <v>0</v>
      </c>
      <c r="U6166" s="18">
        <f t="shared" si="2307"/>
        <v>0</v>
      </c>
      <c r="V6166" s="18">
        <f t="shared" ref="V6166:W6166" si="2308">SUM(V6163:V6165)</f>
        <v>0</v>
      </c>
      <c r="W6166" s="18">
        <f t="shared" si="2308"/>
        <v>0</v>
      </c>
      <c r="X6166" s="18">
        <f t="shared" ref="X6166:Y6166" si="2309">SUM(X6163:X6165)</f>
        <v>0</v>
      </c>
      <c r="Y6166" s="18">
        <f t="shared" si="2309"/>
        <v>0</v>
      </c>
      <c r="Z6166" s="18">
        <v>0</v>
      </c>
      <c r="AA6166" s="18">
        <v>0</v>
      </c>
      <c r="AB6166" s="18">
        <v>0</v>
      </c>
      <c r="AC6166" s="18"/>
      <c r="AD6166" s="18"/>
      <c r="AE6166" s="18"/>
      <c r="AF6166" s="18"/>
      <c r="AG6166" s="196"/>
    </row>
    <row r="6167" spans="1:38" ht="15.75" customHeight="1" thickBot="1">
      <c r="A6167" s="660" t="s">
        <v>341</v>
      </c>
      <c r="B6167" s="661"/>
      <c r="C6167" s="661"/>
      <c r="D6167" s="661"/>
      <c r="E6167" s="661"/>
      <c r="F6167" s="661"/>
      <c r="G6167" s="661"/>
      <c r="H6167" s="661"/>
      <c r="I6167" s="661"/>
      <c r="J6167" s="661"/>
      <c r="K6167" s="661"/>
      <c r="L6167" s="661"/>
      <c r="M6167" s="661"/>
      <c r="N6167" s="661"/>
      <c r="O6167" s="661"/>
      <c r="P6167" s="661"/>
      <c r="Q6167" s="661"/>
      <c r="R6167" s="661"/>
      <c r="S6167" s="661"/>
      <c r="T6167" s="661"/>
      <c r="U6167" s="661"/>
      <c r="V6167" s="661"/>
      <c r="W6167" s="661"/>
      <c r="X6167" s="661"/>
      <c r="Y6167" s="661"/>
      <c r="Z6167" s="661"/>
      <c r="AA6167" s="661"/>
      <c r="AB6167" s="661"/>
      <c r="AC6167" s="661"/>
      <c r="AD6167" s="661"/>
      <c r="AE6167" s="661"/>
      <c r="AF6167" s="662"/>
    </row>
    <row r="6168" spans="1:38" ht="102">
      <c r="A6168" s="621">
        <v>1</v>
      </c>
      <c r="B6168" s="68" t="s">
        <v>12347</v>
      </c>
      <c r="C6168" s="68" t="s">
        <v>510</v>
      </c>
      <c r="D6168" s="68" t="s">
        <v>12348</v>
      </c>
      <c r="E6168" s="119" t="s">
        <v>17962</v>
      </c>
      <c r="F6168" s="622" t="s">
        <v>51</v>
      </c>
      <c r="G6168" s="9"/>
      <c r="H6168" s="9"/>
      <c r="I6168" s="9"/>
      <c r="J6168" s="622" t="s">
        <v>1315</v>
      </c>
      <c r="K6168" s="622" t="s">
        <v>51</v>
      </c>
      <c r="L6168" s="123" t="s">
        <v>51</v>
      </c>
      <c r="M6168" s="9"/>
      <c r="N6168" s="9"/>
      <c r="O6168" s="624">
        <v>0</v>
      </c>
      <c r="P6168" s="624">
        <v>0</v>
      </c>
      <c r="Q6168" s="624">
        <v>0</v>
      </c>
      <c r="R6168" s="624">
        <v>0</v>
      </c>
      <c r="S6168" s="624">
        <v>0</v>
      </c>
      <c r="T6168" s="624">
        <v>0</v>
      </c>
      <c r="U6168" s="624">
        <v>0</v>
      </c>
      <c r="V6168" s="624">
        <v>0</v>
      </c>
      <c r="W6168" s="624">
        <v>0</v>
      </c>
      <c r="X6168" s="511">
        <v>0</v>
      </c>
      <c r="Y6168" s="624">
        <v>0</v>
      </c>
      <c r="Z6168" s="622" t="s">
        <v>51</v>
      </c>
      <c r="AA6168" s="122" t="s">
        <v>12376</v>
      </c>
      <c r="AB6168" s="622" t="s">
        <v>1315</v>
      </c>
      <c r="AC6168" s="84" t="s">
        <v>18254</v>
      </c>
      <c r="AD6168" s="84" t="s">
        <v>18255</v>
      </c>
      <c r="AE6168" s="84" t="s">
        <v>18256</v>
      </c>
      <c r="AF6168" s="84" t="s">
        <v>18257</v>
      </c>
    </row>
    <row r="6169" spans="1:38" ht="114.75">
      <c r="A6169" s="621">
        <v>2</v>
      </c>
      <c r="B6169" s="507" t="s">
        <v>1523</v>
      </c>
      <c r="C6169" s="121" t="s">
        <v>510</v>
      </c>
      <c r="D6169" s="507" t="s">
        <v>18221</v>
      </c>
      <c r="E6169" s="958" t="s">
        <v>19676</v>
      </c>
      <c r="F6169" s="123" t="s">
        <v>19099</v>
      </c>
      <c r="G6169" s="622" t="s">
        <v>51</v>
      </c>
      <c r="H6169" s="622">
        <v>1</v>
      </c>
      <c r="I6169" s="623" t="s">
        <v>16485</v>
      </c>
      <c r="J6169" s="9"/>
      <c r="K6169" s="9"/>
      <c r="L6169" s="123" t="s">
        <v>51</v>
      </c>
      <c r="M6169" s="9"/>
      <c r="N6169" s="9"/>
      <c r="O6169" s="624">
        <v>0</v>
      </c>
      <c r="P6169" s="624">
        <v>0</v>
      </c>
      <c r="Q6169" s="624">
        <v>0</v>
      </c>
      <c r="R6169" s="624">
        <v>0</v>
      </c>
      <c r="S6169" s="624">
        <v>0</v>
      </c>
      <c r="T6169" s="624">
        <v>0</v>
      </c>
      <c r="U6169" s="624">
        <v>0</v>
      </c>
      <c r="V6169" s="624">
        <v>0</v>
      </c>
      <c r="W6169" s="624">
        <v>0</v>
      </c>
      <c r="X6169" s="509">
        <v>0</v>
      </c>
      <c r="Y6169" s="624">
        <v>0</v>
      </c>
      <c r="Z6169" s="622" t="s">
        <v>51</v>
      </c>
      <c r="AA6169" s="622" t="s">
        <v>5289</v>
      </c>
      <c r="AB6169" s="9"/>
      <c r="AC6169" s="84" t="s">
        <v>5289</v>
      </c>
      <c r="AD6169" s="84" t="s">
        <v>5289</v>
      </c>
      <c r="AE6169" s="84" t="s">
        <v>5289</v>
      </c>
      <c r="AF6169" s="84" t="s">
        <v>5289</v>
      </c>
    </row>
    <row r="6170" spans="1:38" s="44" customFormat="1" ht="114.75">
      <c r="A6170" s="621">
        <v>3</v>
      </c>
      <c r="B6170" s="507" t="s">
        <v>18222</v>
      </c>
      <c r="C6170" s="507" t="s">
        <v>12349</v>
      </c>
      <c r="D6170" s="507" t="s">
        <v>19677</v>
      </c>
      <c r="E6170" s="509" t="s">
        <v>19678</v>
      </c>
      <c r="F6170" s="123" t="s">
        <v>19099</v>
      </c>
      <c r="G6170" s="622" t="s">
        <v>51</v>
      </c>
      <c r="H6170" s="622">
        <v>1</v>
      </c>
      <c r="I6170" s="623" t="s">
        <v>16485</v>
      </c>
      <c r="J6170" s="9"/>
      <c r="K6170" s="9"/>
      <c r="L6170" s="123" t="s">
        <v>51</v>
      </c>
      <c r="M6170" s="9"/>
      <c r="N6170" s="9"/>
      <c r="O6170" s="624">
        <v>0</v>
      </c>
      <c r="P6170" s="624">
        <v>0</v>
      </c>
      <c r="Q6170" s="624">
        <v>0</v>
      </c>
      <c r="R6170" s="624">
        <v>0</v>
      </c>
      <c r="S6170" s="624">
        <v>0</v>
      </c>
      <c r="T6170" s="624">
        <v>0</v>
      </c>
      <c r="U6170" s="624">
        <v>0</v>
      </c>
      <c r="V6170" s="624">
        <v>0</v>
      </c>
      <c r="W6170" s="624">
        <v>0</v>
      </c>
      <c r="X6170" s="509">
        <v>0</v>
      </c>
      <c r="Y6170" s="624">
        <v>0</v>
      </c>
      <c r="Z6170" s="622" t="s">
        <v>51</v>
      </c>
      <c r="AA6170" s="622" t="s">
        <v>5289</v>
      </c>
      <c r="AB6170" s="9"/>
      <c r="AC6170" s="84" t="s">
        <v>5289</v>
      </c>
      <c r="AD6170" s="84" t="s">
        <v>5289</v>
      </c>
      <c r="AE6170" s="84" t="s">
        <v>5289</v>
      </c>
      <c r="AF6170" s="84" t="s">
        <v>5289</v>
      </c>
      <c r="AG6170" s="107"/>
      <c r="AH6170" s="107"/>
      <c r="AI6170" s="107"/>
      <c r="AJ6170" s="107"/>
      <c r="AK6170" s="107"/>
      <c r="AL6170" s="107"/>
    </row>
    <row r="6171" spans="1:38" s="44" customFormat="1" ht="114.75">
      <c r="A6171" s="621">
        <v>4</v>
      </c>
      <c r="B6171" s="507" t="s">
        <v>18223</v>
      </c>
      <c r="C6171" s="507" t="s">
        <v>12349</v>
      </c>
      <c r="D6171" s="507" t="s">
        <v>19679</v>
      </c>
      <c r="E6171" s="509" t="s">
        <v>19680</v>
      </c>
      <c r="F6171" s="123" t="s">
        <v>19099</v>
      </c>
      <c r="G6171" s="622" t="s">
        <v>51</v>
      </c>
      <c r="H6171" s="622">
        <v>1</v>
      </c>
      <c r="I6171" s="623" t="s">
        <v>16485</v>
      </c>
      <c r="J6171" s="9"/>
      <c r="K6171" s="9"/>
      <c r="L6171" s="123" t="s">
        <v>51</v>
      </c>
      <c r="M6171" s="9"/>
      <c r="N6171" s="9"/>
      <c r="O6171" s="624">
        <v>0</v>
      </c>
      <c r="P6171" s="624">
        <v>0</v>
      </c>
      <c r="Q6171" s="624">
        <v>0</v>
      </c>
      <c r="R6171" s="624">
        <v>0</v>
      </c>
      <c r="S6171" s="624">
        <v>0</v>
      </c>
      <c r="T6171" s="624">
        <v>0</v>
      </c>
      <c r="U6171" s="624">
        <v>0</v>
      </c>
      <c r="V6171" s="624">
        <v>0</v>
      </c>
      <c r="W6171" s="624">
        <v>0</v>
      </c>
      <c r="X6171" s="509">
        <v>0</v>
      </c>
      <c r="Y6171" s="624">
        <v>0</v>
      </c>
      <c r="Z6171" s="622" t="s">
        <v>51</v>
      </c>
      <c r="AA6171" s="622" t="s">
        <v>5289</v>
      </c>
      <c r="AB6171" s="9"/>
      <c r="AC6171" s="84" t="s">
        <v>5289</v>
      </c>
      <c r="AD6171" s="84" t="s">
        <v>5289</v>
      </c>
      <c r="AE6171" s="84" t="s">
        <v>5289</v>
      </c>
      <c r="AF6171" s="84" t="s">
        <v>5289</v>
      </c>
      <c r="AG6171" s="107"/>
      <c r="AH6171" s="107"/>
      <c r="AI6171" s="107"/>
      <c r="AJ6171" s="107"/>
      <c r="AK6171" s="107"/>
      <c r="AL6171" s="107"/>
    </row>
    <row r="6172" spans="1:38" s="44" customFormat="1" ht="114.75">
      <c r="A6172" s="621">
        <v>5</v>
      </c>
      <c r="B6172" s="507" t="s">
        <v>18224</v>
      </c>
      <c r="C6172" s="507" t="s">
        <v>12349</v>
      </c>
      <c r="D6172" s="507" t="s">
        <v>19681</v>
      </c>
      <c r="E6172" s="509" t="s">
        <v>19682</v>
      </c>
      <c r="F6172" s="123" t="s">
        <v>19099</v>
      </c>
      <c r="G6172" s="622" t="s">
        <v>51</v>
      </c>
      <c r="H6172" s="622">
        <v>1</v>
      </c>
      <c r="I6172" s="623" t="s">
        <v>16485</v>
      </c>
      <c r="J6172" s="9"/>
      <c r="K6172" s="9"/>
      <c r="L6172" s="123" t="s">
        <v>51</v>
      </c>
      <c r="M6172" s="9"/>
      <c r="N6172" s="9"/>
      <c r="O6172" s="624">
        <v>0</v>
      </c>
      <c r="P6172" s="624">
        <v>0</v>
      </c>
      <c r="Q6172" s="624">
        <v>0</v>
      </c>
      <c r="R6172" s="624">
        <v>0</v>
      </c>
      <c r="S6172" s="624">
        <v>0</v>
      </c>
      <c r="T6172" s="624">
        <v>0</v>
      </c>
      <c r="U6172" s="624">
        <v>0</v>
      </c>
      <c r="V6172" s="624">
        <v>0</v>
      </c>
      <c r="W6172" s="624">
        <v>0</v>
      </c>
      <c r="X6172" s="509">
        <v>0</v>
      </c>
      <c r="Y6172" s="624">
        <v>0</v>
      </c>
      <c r="Z6172" s="622" t="s">
        <v>51</v>
      </c>
      <c r="AA6172" s="622" t="s">
        <v>5289</v>
      </c>
      <c r="AB6172" s="9"/>
      <c r="AC6172" s="84" t="s">
        <v>5289</v>
      </c>
      <c r="AD6172" s="84" t="s">
        <v>5289</v>
      </c>
      <c r="AE6172" s="84" t="s">
        <v>5289</v>
      </c>
      <c r="AF6172" s="84" t="s">
        <v>5289</v>
      </c>
      <c r="AG6172" s="107"/>
      <c r="AH6172" s="107"/>
      <c r="AI6172" s="107"/>
      <c r="AJ6172" s="107"/>
      <c r="AK6172" s="107"/>
      <c r="AL6172" s="107"/>
    </row>
    <row r="6173" spans="1:38" s="44" customFormat="1" ht="114.75">
      <c r="A6173" s="621">
        <v>6</v>
      </c>
      <c r="B6173" s="507" t="s">
        <v>18225</v>
      </c>
      <c r="C6173" s="507" t="s">
        <v>12349</v>
      </c>
      <c r="D6173" s="507" t="s">
        <v>19683</v>
      </c>
      <c r="E6173" s="509" t="s">
        <v>19684</v>
      </c>
      <c r="F6173" s="123" t="s">
        <v>19099</v>
      </c>
      <c r="G6173" s="622" t="s">
        <v>51</v>
      </c>
      <c r="H6173" s="622">
        <v>1</v>
      </c>
      <c r="I6173" s="623" t="s">
        <v>16485</v>
      </c>
      <c r="J6173" s="9"/>
      <c r="K6173" s="9"/>
      <c r="L6173" s="123" t="s">
        <v>51</v>
      </c>
      <c r="M6173" s="9"/>
      <c r="N6173" s="9"/>
      <c r="O6173" s="624">
        <v>0</v>
      </c>
      <c r="P6173" s="624">
        <v>0</v>
      </c>
      <c r="Q6173" s="624">
        <v>0</v>
      </c>
      <c r="R6173" s="624">
        <v>0</v>
      </c>
      <c r="S6173" s="624">
        <v>0</v>
      </c>
      <c r="T6173" s="624">
        <v>0</v>
      </c>
      <c r="U6173" s="624">
        <v>0</v>
      </c>
      <c r="V6173" s="624">
        <v>0</v>
      </c>
      <c r="W6173" s="624">
        <v>0</v>
      </c>
      <c r="X6173" s="509">
        <v>0</v>
      </c>
      <c r="Y6173" s="624">
        <v>0</v>
      </c>
      <c r="Z6173" s="622" t="s">
        <v>51</v>
      </c>
      <c r="AA6173" s="622" t="s">
        <v>5289</v>
      </c>
      <c r="AB6173" s="9"/>
      <c r="AC6173" s="84" t="s">
        <v>5289</v>
      </c>
      <c r="AD6173" s="84" t="s">
        <v>5289</v>
      </c>
      <c r="AE6173" s="84" t="s">
        <v>5289</v>
      </c>
      <c r="AF6173" s="84" t="s">
        <v>5289</v>
      </c>
      <c r="AG6173" s="107"/>
      <c r="AH6173" s="107"/>
      <c r="AI6173" s="107"/>
      <c r="AJ6173" s="107"/>
      <c r="AK6173" s="107"/>
      <c r="AL6173" s="107"/>
    </row>
    <row r="6174" spans="1:38" s="44" customFormat="1" ht="114.75">
      <c r="A6174" s="621">
        <v>7</v>
      </c>
      <c r="B6174" s="507" t="s">
        <v>18226</v>
      </c>
      <c r="C6174" s="507" t="s">
        <v>12349</v>
      </c>
      <c r="D6174" s="507" t="s">
        <v>19685</v>
      </c>
      <c r="E6174" s="509" t="s">
        <v>19686</v>
      </c>
      <c r="F6174" s="123" t="s">
        <v>19099</v>
      </c>
      <c r="G6174" s="622" t="s">
        <v>51</v>
      </c>
      <c r="H6174" s="622">
        <v>1</v>
      </c>
      <c r="I6174" s="623" t="s">
        <v>16485</v>
      </c>
      <c r="J6174" s="9"/>
      <c r="K6174" s="9"/>
      <c r="L6174" s="123" t="s">
        <v>51</v>
      </c>
      <c r="M6174" s="9"/>
      <c r="N6174" s="9"/>
      <c r="O6174" s="624">
        <v>0</v>
      </c>
      <c r="P6174" s="624">
        <v>0</v>
      </c>
      <c r="Q6174" s="624">
        <v>0</v>
      </c>
      <c r="R6174" s="624">
        <v>0</v>
      </c>
      <c r="S6174" s="624">
        <v>0</v>
      </c>
      <c r="T6174" s="624">
        <v>0</v>
      </c>
      <c r="U6174" s="624">
        <v>0</v>
      </c>
      <c r="V6174" s="624">
        <v>0</v>
      </c>
      <c r="W6174" s="624">
        <v>0</v>
      </c>
      <c r="X6174" s="509">
        <v>0</v>
      </c>
      <c r="Y6174" s="624">
        <v>0</v>
      </c>
      <c r="Z6174" s="622" t="s">
        <v>51</v>
      </c>
      <c r="AA6174" s="622" t="s">
        <v>5289</v>
      </c>
      <c r="AB6174" s="9"/>
      <c r="AC6174" s="84" t="s">
        <v>5289</v>
      </c>
      <c r="AD6174" s="84" t="s">
        <v>5289</v>
      </c>
      <c r="AE6174" s="84" t="s">
        <v>5289</v>
      </c>
      <c r="AF6174" s="84" t="s">
        <v>5289</v>
      </c>
      <c r="AG6174" s="107"/>
      <c r="AH6174" s="107"/>
      <c r="AI6174" s="107"/>
      <c r="AJ6174" s="107"/>
      <c r="AK6174" s="107"/>
      <c r="AL6174" s="107"/>
    </row>
    <row r="6175" spans="1:38" s="44" customFormat="1" ht="140.25">
      <c r="A6175" s="621">
        <v>8</v>
      </c>
      <c r="B6175" s="507" t="s">
        <v>12350</v>
      </c>
      <c r="C6175" s="507" t="s">
        <v>12351</v>
      </c>
      <c r="D6175" s="507" t="s">
        <v>19687</v>
      </c>
      <c r="E6175" s="509" t="s">
        <v>18239</v>
      </c>
      <c r="F6175" s="622" t="s">
        <v>51</v>
      </c>
      <c r="G6175" s="9"/>
      <c r="H6175" s="9"/>
      <c r="I6175" s="9"/>
      <c r="J6175" s="9"/>
      <c r="K6175" s="9"/>
      <c r="L6175" s="123" t="s">
        <v>51</v>
      </c>
      <c r="M6175" s="9"/>
      <c r="N6175" s="9"/>
      <c r="O6175" s="624">
        <v>0</v>
      </c>
      <c r="P6175" s="624">
        <v>0</v>
      </c>
      <c r="Q6175" s="624">
        <v>0</v>
      </c>
      <c r="R6175" s="624">
        <v>0</v>
      </c>
      <c r="S6175" s="624">
        <v>0</v>
      </c>
      <c r="T6175" s="624">
        <v>0</v>
      </c>
      <c r="U6175" s="624">
        <v>0</v>
      </c>
      <c r="V6175" s="624">
        <v>0</v>
      </c>
      <c r="W6175" s="624">
        <v>0</v>
      </c>
      <c r="X6175" s="509">
        <v>0</v>
      </c>
      <c r="Y6175" s="624">
        <v>0</v>
      </c>
      <c r="Z6175" s="622" t="s">
        <v>51</v>
      </c>
      <c r="AA6175" s="622" t="s">
        <v>5289</v>
      </c>
      <c r="AB6175" s="9"/>
      <c r="AC6175" s="84" t="s">
        <v>5289</v>
      </c>
      <c r="AD6175" s="84" t="s">
        <v>5289</v>
      </c>
      <c r="AE6175" s="84" t="s">
        <v>5289</v>
      </c>
      <c r="AF6175" s="84" t="s">
        <v>5289</v>
      </c>
      <c r="AG6175" s="107"/>
      <c r="AH6175" s="107"/>
      <c r="AI6175" s="107"/>
      <c r="AJ6175" s="107"/>
      <c r="AK6175" s="107"/>
      <c r="AL6175" s="107"/>
    </row>
    <row r="6176" spans="1:38" s="44" customFormat="1" ht="140.25">
      <c r="A6176" s="621">
        <v>9</v>
      </c>
      <c r="B6176" s="507" t="s">
        <v>12352</v>
      </c>
      <c r="C6176" s="507" t="s">
        <v>12351</v>
      </c>
      <c r="D6176" s="507" t="s">
        <v>19687</v>
      </c>
      <c r="E6176" s="509" t="s">
        <v>18239</v>
      </c>
      <c r="F6176" s="622" t="s">
        <v>51</v>
      </c>
      <c r="G6176" s="9"/>
      <c r="H6176" s="9"/>
      <c r="I6176" s="9"/>
      <c r="J6176" s="9"/>
      <c r="K6176" s="9"/>
      <c r="L6176" s="123" t="s">
        <v>51</v>
      </c>
      <c r="M6176" s="9"/>
      <c r="N6176" s="9"/>
      <c r="O6176" s="624">
        <v>0</v>
      </c>
      <c r="P6176" s="624">
        <v>0</v>
      </c>
      <c r="Q6176" s="624">
        <v>0</v>
      </c>
      <c r="R6176" s="624">
        <v>0</v>
      </c>
      <c r="S6176" s="624">
        <v>0</v>
      </c>
      <c r="T6176" s="624">
        <v>0</v>
      </c>
      <c r="U6176" s="624">
        <v>0</v>
      </c>
      <c r="V6176" s="624">
        <v>0</v>
      </c>
      <c r="W6176" s="624">
        <v>0</v>
      </c>
      <c r="X6176" s="509">
        <v>0</v>
      </c>
      <c r="Y6176" s="624">
        <v>0</v>
      </c>
      <c r="Z6176" s="622" t="s">
        <v>51</v>
      </c>
      <c r="AA6176" s="622" t="s">
        <v>5289</v>
      </c>
      <c r="AB6176" s="9"/>
      <c r="AC6176" s="84" t="s">
        <v>5289</v>
      </c>
      <c r="AD6176" s="84" t="s">
        <v>5289</v>
      </c>
      <c r="AE6176" s="84" t="s">
        <v>5289</v>
      </c>
      <c r="AF6176" s="84" t="s">
        <v>5289</v>
      </c>
      <c r="AG6176" s="107"/>
      <c r="AH6176" s="107"/>
      <c r="AI6176" s="107"/>
      <c r="AJ6176" s="107"/>
      <c r="AK6176" s="107"/>
      <c r="AL6176" s="107"/>
    </row>
    <row r="6177" spans="1:38" s="44" customFormat="1" ht="140.25">
      <c r="A6177" s="621">
        <v>10</v>
      </c>
      <c r="B6177" s="507" t="s">
        <v>12353</v>
      </c>
      <c r="C6177" s="507" t="s">
        <v>12351</v>
      </c>
      <c r="D6177" s="507" t="s">
        <v>19687</v>
      </c>
      <c r="E6177" s="509" t="s">
        <v>18239</v>
      </c>
      <c r="F6177" s="622" t="s">
        <v>51</v>
      </c>
      <c r="G6177" s="9"/>
      <c r="H6177" s="9"/>
      <c r="I6177" s="9"/>
      <c r="J6177" s="9"/>
      <c r="K6177" s="9"/>
      <c r="L6177" s="123" t="s">
        <v>51</v>
      </c>
      <c r="M6177" s="9"/>
      <c r="N6177" s="9"/>
      <c r="O6177" s="624">
        <v>0</v>
      </c>
      <c r="P6177" s="624">
        <v>0</v>
      </c>
      <c r="Q6177" s="624">
        <v>0</v>
      </c>
      <c r="R6177" s="624">
        <v>0</v>
      </c>
      <c r="S6177" s="624">
        <v>0</v>
      </c>
      <c r="T6177" s="624">
        <v>0</v>
      </c>
      <c r="U6177" s="624">
        <v>0</v>
      </c>
      <c r="V6177" s="624">
        <v>0</v>
      </c>
      <c r="W6177" s="624">
        <v>0</v>
      </c>
      <c r="X6177" s="509">
        <v>0</v>
      </c>
      <c r="Y6177" s="624">
        <v>0</v>
      </c>
      <c r="Z6177" s="622" t="s">
        <v>51</v>
      </c>
      <c r="AA6177" s="622" t="s">
        <v>5289</v>
      </c>
      <c r="AB6177" s="9"/>
      <c r="AC6177" s="84" t="s">
        <v>5289</v>
      </c>
      <c r="AD6177" s="84" t="s">
        <v>5289</v>
      </c>
      <c r="AE6177" s="84" t="s">
        <v>5289</v>
      </c>
      <c r="AF6177" s="84" t="s">
        <v>5289</v>
      </c>
      <c r="AG6177" s="107"/>
      <c r="AH6177" s="107"/>
      <c r="AI6177" s="107"/>
      <c r="AJ6177" s="107"/>
      <c r="AK6177" s="107"/>
      <c r="AL6177" s="107"/>
    </row>
    <row r="6178" spans="1:38" s="44" customFormat="1" ht="89.25">
      <c r="A6178" s="621">
        <v>11</v>
      </c>
      <c r="B6178" s="507" t="s">
        <v>12354</v>
      </c>
      <c r="C6178" s="507" t="s">
        <v>18227</v>
      </c>
      <c r="D6178" s="507" t="s">
        <v>12362</v>
      </c>
      <c r="E6178" s="509" t="s">
        <v>18240</v>
      </c>
      <c r="F6178" s="622" t="s">
        <v>51</v>
      </c>
      <c r="G6178" s="9"/>
      <c r="H6178" s="9"/>
      <c r="I6178" s="9"/>
      <c r="J6178" s="9"/>
      <c r="K6178" s="9"/>
      <c r="L6178" s="123" t="s">
        <v>51</v>
      </c>
      <c r="M6178" s="9"/>
      <c r="N6178" s="9"/>
      <c r="O6178" s="624">
        <v>0</v>
      </c>
      <c r="P6178" s="624">
        <v>0</v>
      </c>
      <c r="Q6178" s="624">
        <v>0</v>
      </c>
      <c r="R6178" s="624">
        <v>0</v>
      </c>
      <c r="S6178" s="624">
        <v>0</v>
      </c>
      <c r="T6178" s="624">
        <v>0</v>
      </c>
      <c r="U6178" s="624">
        <v>0</v>
      </c>
      <c r="V6178" s="624">
        <v>0</v>
      </c>
      <c r="W6178" s="624">
        <v>0</v>
      </c>
      <c r="X6178" s="509">
        <v>0</v>
      </c>
      <c r="Y6178" s="624">
        <v>0</v>
      </c>
      <c r="Z6178" s="622" t="s">
        <v>51</v>
      </c>
      <c r="AA6178" s="622" t="s">
        <v>5289</v>
      </c>
      <c r="AB6178" s="9"/>
      <c r="AC6178" s="84" t="s">
        <v>5289</v>
      </c>
      <c r="AD6178" s="84" t="s">
        <v>5289</v>
      </c>
      <c r="AE6178" s="84" t="s">
        <v>5289</v>
      </c>
      <c r="AF6178" s="84" t="s">
        <v>5289</v>
      </c>
      <c r="AG6178" s="107"/>
      <c r="AH6178" s="107"/>
      <c r="AI6178" s="107"/>
      <c r="AJ6178" s="107"/>
      <c r="AK6178" s="107"/>
      <c r="AL6178" s="107"/>
    </row>
    <row r="6179" spans="1:38" s="44" customFormat="1" ht="76.5">
      <c r="A6179" s="621">
        <v>12</v>
      </c>
      <c r="B6179" s="507" t="s">
        <v>1295</v>
      </c>
      <c r="C6179" s="507" t="s">
        <v>18227</v>
      </c>
      <c r="D6179" s="507" t="s">
        <v>18228</v>
      </c>
      <c r="E6179" s="509" t="s">
        <v>18241</v>
      </c>
      <c r="F6179" s="622" t="s">
        <v>51</v>
      </c>
      <c r="G6179" s="9"/>
      <c r="H6179" s="9"/>
      <c r="I6179" s="9"/>
      <c r="J6179" s="9"/>
      <c r="K6179" s="9"/>
      <c r="L6179" s="123" t="s">
        <v>51</v>
      </c>
      <c r="M6179" s="9"/>
      <c r="N6179" s="9"/>
      <c r="O6179" s="624">
        <v>0</v>
      </c>
      <c r="P6179" s="624">
        <v>0</v>
      </c>
      <c r="Q6179" s="624">
        <v>0</v>
      </c>
      <c r="R6179" s="624">
        <v>0</v>
      </c>
      <c r="S6179" s="624">
        <v>0</v>
      </c>
      <c r="T6179" s="624">
        <v>0</v>
      </c>
      <c r="U6179" s="624">
        <v>0</v>
      </c>
      <c r="V6179" s="624">
        <v>0</v>
      </c>
      <c r="W6179" s="624">
        <v>0</v>
      </c>
      <c r="X6179" s="509">
        <v>0</v>
      </c>
      <c r="Y6179" s="624">
        <v>0</v>
      </c>
      <c r="Z6179" s="622" t="s">
        <v>51</v>
      </c>
      <c r="AA6179" s="622" t="s">
        <v>5289</v>
      </c>
      <c r="AB6179" s="9"/>
      <c r="AC6179" s="84" t="s">
        <v>5289</v>
      </c>
      <c r="AD6179" s="84" t="s">
        <v>5289</v>
      </c>
      <c r="AE6179" s="84" t="s">
        <v>5289</v>
      </c>
      <c r="AF6179" s="84" t="s">
        <v>5289</v>
      </c>
      <c r="AG6179" s="107"/>
      <c r="AH6179" s="107"/>
      <c r="AI6179" s="107"/>
      <c r="AJ6179" s="107"/>
      <c r="AK6179" s="107"/>
      <c r="AL6179" s="107"/>
    </row>
    <row r="6180" spans="1:38" ht="76.5">
      <c r="A6180" s="621">
        <v>13</v>
      </c>
      <c r="B6180" s="507" t="s">
        <v>12355</v>
      </c>
      <c r="C6180" s="507" t="s">
        <v>18227</v>
      </c>
      <c r="D6180" s="507" t="s">
        <v>18229</v>
      </c>
      <c r="E6180" s="509" t="s">
        <v>18242</v>
      </c>
      <c r="F6180" s="622" t="s">
        <v>51</v>
      </c>
      <c r="G6180" s="9"/>
      <c r="H6180" s="9"/>
      <c r="I6180" s="9"/>
      <c r="J6180" s="9"/>
      <c r="K6180" s="9"/>
      <c r="L6180" s="123" t="s">
        <v>51</v>
      </c>
      <c r="M6180" s="9"/>
      <c r="N6180" s="9"/>
      <c r="O6180" s="624">
        <v>0</v>
      </c>
      <c r="P6180" s="624">
        <v>0</v>
      </c>
      <c r="Q6180" s="624">
        <v>0</v>
      </c>
      <c r="R6180" s="624">
        <v>0</v>
      </c>
      <c r="S6180" s="624">
        <v>0</v>
      </c>
      <c r="T6180" s="624">
        <v>0</v>
      </c>
      <c r="U6180" s="624">
        <v>0</v>
      </c>
      <c r="V6180" s="624">
        <v>0</v>
      </c>
      <c r="W6180" s="624">
        <v>0</v>
      </c>
      <c r="X6180" s="509">
        <v>0</v>
      </c>
      <c r="Y6180" s="624">
        <v>0</v>
      </c>
      <c r="Z6180" s="622" t="s">
        <v>51</v>
      </c>
      <c r="AA6180" s="622" t="s">
        <v>5289</v>
      </c>
      <c r="AB6180" s="9"/>
      <c r="AC6180" s="84" t="s">
        <v>5289</v>
      </c>
      <c r="AD6180" s="84" t="s">
        <v>5289</v>
      </c>
      <c r="AE6180" s="84" t="s">
        <v>5289</v>
      </c>
      <c r="AF6180" s="84" t="s">
        <v>5289</v>
      </c>
    </row>
    <row r="6181" spans="1:38" ht="76.5">
      <c r="A6181" s="621">
        <v>14</v>
      </c>
      <c r="B6181" s="507" t="s">
        <v>12356</v>
      </c>
      <c r="C6181" s="507" t="s">
        <v>18227</v>
      </c>
      <c r="D6181" s="507" t="s">
        <v>18230</v>
      </c>
      <c r="E6181" s="509" t="s">
        <v>18243</v>
      </c>
      <c r="F6181" s="622" t="s">
        <v>51</v>
      </c>
      <c r="G6181" s="9"/>
      <c r="H6181" s="9"/>
      <c r="I6181" s="9"/>
      <c r="J6181" s="9"/>
      <c r="K6181" s="9"/>
      <c r="L6181" s="123" t="s">
        <v>51</v>
      </c>
      <c r="M6181" s="9"/>
      <c r="N6181" s="9"/>
      <c r="O6181" s="624">
        <v>0</v>
      </c>
      <c r="P6181" s="624">
        <v>0</v>
      </c>
      <c r="Q6181" s="624">
        <v>0</v>
      </c>
      <c r="R6181" s="624">
        <v>0</v>
      </c>
      <c r="S6181" s="624">
        <v>0</v>
      </c>
      <c r="T6181" s="624">
        <v>0</v>
      </c>
      <c r="U6181" s="624">
        <v>0</v>
      </c>
      <c r="V6181" s="624">
        <v>0</v>
      </c>
      <c r="W6181" s="624">
        <v>0</v>
      </c>
      <c r="X6181" s="509">
        <v>0</v>
      </c>
      <c r="Y6181" s="624">
        <v>0</v>
      </c>
      <c r="Z6181" s="622" t="s">
        <v>51</v>
      </c>
      <c r="AA6181" s="622" t="s">
        <v>5289</v>
      </c>
      <c r="AB6181" s="9"/>
      <c r="AC6181" s="84" t="s">
        <v>5289</v>
      </c>
      <c r="AD6181" s="84" t="s">
        <v>5289</v>
      </c>
      <c r="AE6181" s="84" t="s">
        <v>5289</v>
      </c>
      <c r="AF6181" s="84" t="s">
        <v>5289</v>
      </c>
    </row>
    <row r="6182" spans="1:38" ht="76.5">
      <c r="A6182" s="621">
        <v>15</v>
      </c>
      <c r="B6182" s="507" t="s">
        <v>12357</v>
      </c>
      <c r="C6182" s="507" t="s">
        <v>18227</v>
      </c>
      <c r="D6182" s="507" t="s">
        <v>18231</v>
      </c>
      <c r="E6182" s="509" t="s">
        <v>18244</v>
      </c>
      <c r="F6182" s="622" t="s">
        <v>51</v>
      </c>
      <c r="G6182" s="9"/>
      <c r="H6182" s="9"/>
      <c r="I6182" s="9"/>
      <c r="J6182" s="9"/>
      <c r="K6182" s="9"/>
      <c r="L6182" s="123" t="s">
        <v>51</v>
      </c>
      <c r="M6182" s="9"/>
      <c r="N6182" s="9"/>
      <c r="O6182" s="624">
        <v>0</v>
      </c>
      <c r="P6182" s="624">
        <v>0</v>
      </c>
      <c r="Q6182" s="624">
        <v>0</v>
      </c>
      <c r="R6182" s="624">
        <v>0</v>
      </c>
      <c r="S6182" s="624">
        <v>0</v>
      </c>
      <c r="T6182" s="624">
        <v>0</v>
      </c>
      <c r="U6182" s="624">
        <v>0</v>
      </c>
      <c r="V6182" s="624">
        <v>0</v>
      </c>
      <c r="W6182" s="624">
        <v>0</v>
      </c>
      <c r="X6182" s="509">
        <v>0</v>
      </c>
      <c r="Y6182" s="624">
        <v>0</v>
      </c>
      <c r="Z6182" s="622" t="s">
        <v>51</v>
      </c>
      <c r="AA6182" s="622" t="s">
        <v>5289</v>
      </c>
      <c r="AB6182" s="9"/>
      <c r="AC6182" s="84" t="s">
        <v>5289</v>
      </c>
      <c r="AD6182" s="84" t="s">
        <v>5289</v>
      </c>
      <c r="AE6182" s="84" t="s">
        <v>5289</v>
      </c>
      <c r="AF6182" s="84" t="s">
        <v>5289</v>
      </c>
    </row>
    <row r="6183" spans="1:38" ht="76.5">
      <c r="A6183" s="621">
        <v>16</v>
      </c>
      <c r="B6183" s="507" t="s">
        <v>12358</v>
      </c>
      <c r="C6183" s="507" t="s">
        <v>18227</v>
      </c>
      <c r="D6183" s="507" t="s">
        <v>18232</v>
      </c>
      <c r="E6183" s="509" t="s">
        <v>18245</v>
      </c>
      <c r="F6183" s="622" t="s">
        <v>51</v>
      </c>
      <c r="G6183" s="9"/>
      <c r="H6183" s="9"/>
      <c r="I6183" s="9"/>
      <c r="J6183" s="9"/>
      <c r="K6183" s="9"/>
      <c r="L6183" s="123" t="s">
        <v>51</v>
      </c>
      <c r="M6183" s="9"/>
      <c r="N6183" s="9"/>
      <c r="O6183" s="624">
        <v>0</v>
      </c>
      <c r="P6183" s="624">
        <v>0</v>
      </c>
      <c r="Q6183" s="624">
        <v>0</v>
      </c>
      <c r="R6183" s="624">
        <v>0</v>
      </c>
      <c r="S6183" s="624">
        <v>0</v>
      </c>
      <c r="T6183" s="624">
        <v>0</v>
      </c>
      <c r="U6183" s="624">
        <v>0</v>
      </c>
      <c r="V6183" s="624">
        <v>0</v>
      </c>
      <c r="W6183" s="624">
        <v>0</v>
      </c>
      <c r="X6183" s="509">
        <v>0</v>
      </c>
      <c r="Y6183" s="624">
        <v>0</v>
      </c>
      <c r="Z6183" s="622" t="s">
        <v>51</v>
      </c>
      <c r="AA6183" s="622" t="s">
        <v>5289</v>
      </c>
      <c r="AB6183" s="9"/>
      <c r="AC6183" s="84" t="s">
        <v>5289</v>
      </c>
      <c r="AD6183" s="84" t="s">
        <v>5289</v>
      </c>
      <c r="AE6183" s="84" t="s">
        <v>5289</v>
      </c>
      <c r="AF6183" s="84" t="s">
        <v>5289</v>
      </c>
    </row>
    <row r="6184" spans="1:38" ht="76.5">
      <c r="A6184" s="621">
        <v>17</v>
      </c>
      <c r="B6184" s="507" t="s">
        <v>12326</v>
      </c>
      <c r="C6184" s="507" t="s">
        <v>18227</v>
      </c>
      <c r="D6184" s="507" t="s">
        <v>18233</v>
      </c>
      <c r="E6184" s="509" t="s">
        <v>18246</v>
      </c>
      <c r="F6184" s="622" t="s">
        <v>51</v>
      </c>
      <c r="G6184" s="9"/>
      <c r="H6184" s="9"/>
      <c r="I6184" s="9"/>
      <c r="J6184" s="9"/>
      <c r="K6184" s="9"/>
      <c r="L6184" s="123" t="s">
        <v>51</v>
      </c>
      <c r="M6184" s="9"/>
      <c r="N6184" s="9"/>
      <c r="O6184" s="624">
        <v>0</v>
      </c>
      <c r="P6184" s="624">
        <v>0</v>
      </c>
      <c r="Q6184" s="624">
        <v>0</v>
      </c>
      <c r="R6184" s="624">
        <v>0</v>
      </c>
      <c r="S6184" s="624">
        <v>0</v>
      </c>
      <c r="T6184" s="624">
        <v>0</v>
      </c>
      <c r="U6184" s="624">
        <v>0</v>
      </c>
      <c r="V6184" s="624">
        <v>0</v>
      </c>
      <c r="W6184" s="624">
        <v>0</v>
      </c>
      <c r="X6184" s="509">
        <v>0</v>
      </c>
      <c r="Y6184" s="624">
        <v>0</v>
      </c>
      <c r="Z6184" s="622" t="s">
        <v>51</v>
      </c>
      <c r="AA6184" s="622" t="s">
        <v>5289</v>
      </c>
      <c r="AB6184" s="9"/>
      <c r="AC6184" s="84" t="s">
        <v>5289</v>
      </c>
      <c r="AD6184" s="84" t="s">
        <v>5289</v>
      </c>
      <c r="AE6184" s="84" t="s">
        <v>5289</v>
      </c>
      <c r="AF6184" s="84" t="s">
        <v>5289</v>
      </c>
    </row>
    <row r="6185" spans="1:38" ht="86.25" customHeight="1">
      <c r="A6185" s="621">
        <v>18</v>
      </c>
      <c r="B6185" s="507" t="s">
        <v>12359</v>
      </c>
      <c r="C6185" s="507" t="s">
        <v>18227</v>
      </c>
      <c r="D6185" s="507" t="s">
        <v>18234</v>
      </c>
      <c r="E6185" s="509" t="s">
        <v>18247</v>
      </c>
      <c r="F6185" s="622" t="s">
        <v>51</v>
      </c>
      <c r="G6185" s="9"/>
      <c r="H6185" s="9"/>
      <c r="I6185" s="9"/>
      <c r="J6185" s="9"/>
      <c r="K6185" s="9"/>
      <c r="L6185" s="123" t="s">
        <v>51</v>
      </c>
      <c r="M6185" s="9"/>
      <c r="N6185" s="9"/>
      <c r="O6185" s="624">
        <v>0</v>
      </c>
      <c r="P6185" s="624">
        <v>0</v>
      </c>
      <c r="Q6185" s="624">
        <v>0</v>
      </c>
      <c r="R6185" s="624">
        <v>0</v>
      </c>
      <c r="S6185" s="624">
        <v>0</v>
      </c>
      <c r="T6185" s="624">
        <v>0</v>
      </c>
      <c r="U6185" s="624">
        <v>0</v>
      </c>
      <c r="V6185" s="624">
        <v>0</v>
      </c>
      <c r="W6185" s="624">
        <v>0</v>
      </c>
      <c r="X6185" s="509">
        <v>0</v>
      </c>
      <c r="Y6185" s="624">
        <v>0</v>
      </c>
      <c r="Z6185" s="622" t="s">
        <v>51</v>
      </c>
      <c r="AA6185" s="622" t="s">
        <v>5289</v>
      </c>
      <c r="AB6185" s="9"/>
      <c r="AC6185" s="84" t="s">
        <v>5289</v>
      </c>
      <c r="AD6185" s="84" t="s">
        <v>5289</v>
      </c>
      <c r="AE6185" s="84" t="s">
        <v>5289</v>
      </c>
      <c r="AF6185" s="84" t="s">
        <v>5289</v>
      </c>
    </row>
    <row r="6186" spans="1:38" ht="76.5">
      <c r="A6186" s="621">
        <v>19</v>
      </c>
      <c r="B6186" s="507" t="s">
        <v>12360</v>
      </c>
      <c r="C6186" s="507" t="s">
        <v>18227</v>
      </c>
      <c r="D6186" s="507" t="s">
        <v>12361</v>
      </c>
      <c r="E6186" s="509" t="s">
        <v>18248</v>
      </c>
      <c r="F6186" s="622" t="s">
        <v>51</v>
      </c>
      <c r="G6186" s="9"/>
      <c r="H6186" s="9"/>
      <c r="I6186" s="9"/>
      <c r="J6186" s="9"/>
      <c r="K6186" s="9"/>
      <c r="L6186" s="123" t="s">
        <v>51</v>
      </c>
      <c r="M6186" s="9"/>
      <c r="N6186" s="9"/>
      <c r="O6186" s="624">
        <v>0</v>
      </c>
      <c r="P6186" s="624">
        <v>0</v>
      </c>
      <c r="Q6186" s="624">
        <v>0</v>
      </c>
      <c r="R6186" s="624">
        <v>0</v>
      </c>
      <c r="S6186" s="624">
        <v>0</v>
      </c>
      <c r="T6186" s="624">
        <v>0</v>
      </c>
      <c r="U6186" s="624">
        <v>0</v>
      </c>
      <c r="V6186" s="624">
        <v>0</v>
      </c>
      <c r="W6186" s="624">
        <v>0</v>
      </c>
      <c r="X6186" s="509">
        <v>0</v>
      </c>
      <c r="Y6186" s="624">
        <v>0</v>
      </c>
      <c r="Z6186" s="622" t="s">
        <v>51</v>
      </c>
      <c r="AA6186" s="622" t="s">
        <v>5289</v>
      </c>
      <c r="AB6186" s="9"/>
      <c r="AC6186" s="84" t="s">
        <v>5289</v>
      </c>
      <c r="AD6186" s="84" t="s">
        <v>5289</v>
      </c>
      <c r="AE6186" s="84" t="s">
        <v>5289</v>
      </c>
      <c r="AF6186" s="84" t="s">
        <v>5289</v>
      </c>
    </row>
    <row r="6187" spans="1:38" s="44" customFormat="1" ht="89.25">
      <c r="A6187" s="621">
        <v>20</v>
      </c>
      <c r="B6187" s="507" t="s">
        <v>18252</v>
      </c>
      <c r="C6187" s="507" t="s">
        <v>18227</v>
      </c>
      <c r="D6187" s="507" t="s">
        <v>18235</v>
      </c>
      <c r="E6187" s="509" t="s">
        <v>18249</v>
      </c>
      <c r="F6187" s="622" t="s">
        <v>51</v>
      </c>
      <c r="G6187" s="9"/>
      <c r="H6187" s="9"/>
      <c r="I6187" s="9"/>
      <c r="J6187" s="9"/>
      <c r="K6187" s="9"/>
      <c r="L6187" s="622" t="s">
        <v>40</v>
      </c>
      <c r="M6187" s="508" t="s">
        <v>18253</v>
      </c>
      <c r="N6187" s="510">
        <v>0</v>
      </c>
      <c r="O6187" s="624">
        <v>0</v>
      </c>
      <c r="P6187" s="624">
        <v>0</v>
      </c>
      <c r="Q6187" s="624">
        <v>0</v>
      </c>
      <c r="R6187" s="624">
        <v>0</v>
      </c>
      <c r="S6187" s="624">
        <v>0</v>
      </c>
      <c r="T6187" s="624">
        <v>0</v>
      </c>
      <c r="U6187" s="624">
        <v>0</v>
      </c>
      <c r="V6187" s="624">
        <v>0</v>
      </c>
      <c r="W6187" s="624">
        <v>0</v>
      </c>
      <c r="X6187" s="509">
        <v>0</v>
      </c>
      <c r="Y6187" s="624">
        <v>0</v>
      </c>
      <c r="Z6187" s="622" t="s">
        <v>51</v>
      </c>
      <c r="AA6187" s="622" t="s">
        <v>5289</v>
      </c>
      <c r="AB6187" s="9"/>
      <c r="AC6187" s="84" t="s">
        <v>5289</v>
      </c>
      <c r="AD6187" s="84" t="s">
        <v>5289</v>
      </c>
      <c r="AE6187" s="84" t="s">
        <v>5289</v>
      </c>
      <c r="AF6187" s="84" t="s">
        <v>5289</v>
      </c>
      <c r="AG6187" s="107"/>
      <c r="AH6187" s="107"/>
      <c r="AI6187" s="107"/>
      <c r="AJ6187" s="107"/>
      <c r="AK6187" s="107"/>
      <c r="AL6187" s="107"/>
    </row>
    <row r="6188" spans="1:38" s="44" customFormat="1" ht="76.5">
      <c r="A6188" s="621">
        <v>21</v>
      </c>
      <c r="B6188" s="959" t="s">
        <v>12327</v>
      </c>
      <c r="C6188" s="507" t="s">
        <v>18227</v>
      </c>
      <c r="D6188" s="507" t="s">
        <v>19688</v>
      </c>
      <c r="E6188" s="509" t="s">
        <v>18250</v>
      </c>
      <c r="F6188" s="622" t="s">
        <v>51</v>
      </c>
      <c r="G6188" s="9"/>
      <c r="H6188" s="9"/>
      <c r="I6188" s="9"/>
      <c r="J6188" s="9"/>
      <c r="K6188" s="9"/>
      <c r="L6188" s="123" t="s">
        <v>51</v>
      </c>
      <c r="M6188" s="9"/>
      <c r="N6188" s="9"/>
      <c r="O6188" s="624">
        <v>0</v>
      </c>
      <c r="P6188" s="624">
        <v>0</v>
      </c>
      <c r="Q6188" s="624">
        <v>0</v>
      </c>
      <c r="R6188" s="624">
        <v>0</v>
      </c>
      <c r="S6188" s="624">
        <v>0</v>
      </c>
      <c r="T6188" s="624">
        <v>0</v>
      </c>
      <c r="U6188" s="624">
        <v>0</v>
      </c>
      <c r="V6188" s="624">
        <v>0</v>
      </c>
      <c r="W6188" s="624">
        <v>0</v>
      </c>
      <c r="X6188" s="509">
        <v>0</v>
      </c>
      <c r="Y6188" s="624">
        <v>0</v>
      </c>
      <c r="Z6188" s="622" t="s">
        <v>51</v>
      </c>
      <c r="AA6188" s="622" t="s">
        <v>5289</v>
      </c>
      <c r="AB6188" s="9"/>
      <c r="AC6188" s="84" t="s">
        <v>5289</v>
      </c>
      <c r="AD6188" s="84" t="s">
        <v>5289</v>
      </c>
      <c r="AE6188" s="84" t="s">
        <v>5289</v>
      </c>
      <c r="AF6188" s="84" t="s">
        <v>5289</v>
      </c>
      <c r="AG6188" s="107"/>
      <c r="AH6188" s="107"/>
      <c r="AI6188" s="107"/>
      <c r="AJ6188" s="107"/>
      <c r="AK6188" s="107"/>
      <c r="AL6188" s="107"/>
    </row>
    <row r="6189" spans="1:38" s="44" customFormat="1" ht="76.5">
      <c r="A6189" s="621">
        <v>22</v>
      </c>
      <c r="B6189" s="507" t="s">
        <v>18236</v>
      </c>
      <c r="C6189" s="507" t="s">
        <v>18237</v>
      </c>
      <c r="D6189" s="507" t="s">
        <v>18238</v>
      </c>
      <c r="E6189" s="509" t="s">
        <v>18251</v>
      </c>
      <c r="F6189" s="622" t="s">
        <v>51</v>
      </c>
      <c r="G6189" s="9"/>
      <c r="H6189" s="9"/>
      <c r="I6189" s="9"/>
      <c r="J6189" s="9"/>
      <c r="K6189" s="9"/>
      <c r="L6189" s="123" t="s">
        <v>51</v>
      </c>
      <c r="M6189" s="9"/>
      <c r="N6189" s="9"/>
      <c r="O6189" s="624">
        <v>0</v>
      </c>
      <c r="P6189" s="624">
        <v>0</v>
      </c>
      <c r="Q6189" s="624">
        <v>0</v>
      </c>
      <c r="R6189" s="624">
        <v>0</v>
      </c>
      <c r="S6189" s="624">
        <v>0</v>
      </c>
      <c r="T6189" s="624">
        <v>0</v>
      </c>
      <c r="U6189" s="624">
        <v>0</v>
      </c>
      <c r="V6189" s="624">
        <v>0</v>
      </c>
      <c r="W6189" s="624">
        <v>0</v>
      </c>
      <c r="X6189" s="509">
        <v>0</v>
      </c>
      <c r="Y6189" s="624">
        <v>0</v>
      </c>
      <c r="Z6189" s="622" t="s">
        <v>51</v>
      </c>
      <c r="AA6189" s="622" t="s">
        <v>5289</v>
      </c>
      <c r="AB6189" s="9"/>
      <c r="AC6189" s="84" t="s">
        <v>5289</v>
      </c>
      <c r="AD6189" s="84" t="s">
        <v>5289</v>
      </c>
      <c r="AE6189" s="84" t="s">
        <v>5289</v>
      </c>
      <c r="AF6189" s="84" t="s">
        <v>5289</v>
      </c>
      <c r="AG6189" s="107"/>
      <c r="AH6189" s="107"/>
      <c r="AI6189" s="107"/>
      <c r="AJ6189" s="107"/>
      <c r="AK6189" s="107"/>
      <c r="AL6189" s="107"/>
    </row>
    <row r="6190" spans="1:38" s="174" customFormat="1" ht="15.75" customHeight="1" thickBot="1">
      <c r="A6190" s="18"/>
      <c r="B6190" s="18">
        <v>22</v>
      </c>
      <c r="C6190" s="18"/>
      <c r="D6190" s="18">
        <v>22</v>
      </c>
      <c r="E6190" s="18">
        <v>22</v>
      </c>
      <c r="F6190" s="18">
        <v>6</v>
      </c>
      <c r="G6190" s="18">
        <v>0</v>
      </c>
      <c r="H6190" s="18">
        <v>1</v>
      </c>
      <c r="I6190" s="18"/>
      <c r="J6190" s="18">
        <v>0</v>
      </c>
      <c r="K6190" s="18">
        <v>0</v>
      </c>
      <c r="L6190" s="18">
        <v>1</v>
      </c>
      <c r="M6190" s="200"/>
      <c r="N6190" s="18">
        <f t="shared" ref="N6190:O6190" si="2310">SUM(N6168:N6189)</f>
        <v>0</v>
      </c>
      <c r="O6190" s="18">
        <f t="shared" si="2310"/>
        <v>0</v>
      </c>
      <c r="P6190" s="18">
        <f t="shared" ref="P6190:Q6190" si="2311">SUM(P6168:P6189)</f>
        <v>0</v>
      </c>
      <c r="Q6190" s="18">
        <f t="shared" si="2311"/>
        <v>0</v>
      </c>
      <c r="R6190" s="18">
        <f t="shared" ref="R6190" si="2312">SUM(R6168:R6189)</f>
        <v>0</v>
      </c>
      <c r="S6190" s="18">
        <f t="shared" ref="S6190" si="2313">SUM(S6168:S6189)</f>
        <v>0</v>
      </c>
      <c r="T6190" s="18">
        <f t="shared" ref="T6190:U6190" si="2314">SUM(T6168:T6189)</f>
        <v>0</v>
      </c>
      <c r="U6190" s="18">
        <f t="shared" si="2314"/>
        <v>0</v>
      </c>
      <c r="V6190" s="18">
        <f t="shared" ref="V6190:W6190" si="2315">SUM(V6168:V6189)</f>
        <v>0</v>
      </c>
      <c r="W6190" s="18">
        <f t="shared" si="2315"/>
        <v>0</v>
      </c>
      <c r="X6190" s="18">
        <f t="shared" ref="X6190:Y6190" si="2316">SUM(X6168:X6189)</f>
        <v>0</v>
      </c>
      <c r="Y6190" s="18">
        <f t="shared" si="2316"/>
        <v>0</v>
      </c>
      <c r="Z6190" s="18">
        <v>0</v>
      </c>
      <c r="AA6190" s="18">
        <v>1</v>
      </c>
      <c r="AB6190" s="18">
        <v>0</v>
      </c>
      <c r="AC6190" s="18"/>
      <c r="AD6190" s="18"/>
      <c r="AE6190" s="18"/>
      <c r="AF6190" s="18"/>
      <c r="AG6190" s="196"/>
    </row>
    <row r="6191" spans="1:38" ht="15.75" customHeight="1" thickBot="1">
      <c r="A6191" s="660" t="s">
        <v>342</v>
      </c>
      <c r="B6191" s="661"/>
      <c r="C6191" s="661"/>
      <c r="D6191" s="661"/>
      <c r="E6191" s="661"/>
      <c r="F6191" s="661"/>
      <c r="G6191" s="661"/>
      <c r="H6191" s="661"/>
      <c r="I6191" s="661"/>
      <c r="J6191" s="661"/>
      <c r="K6191" s="661"/>
      <c r="L6191" s="661"/>
      <c r="M6191" s="661"/>
      <c r="N6191" s="661"/>
      <c r="O6191" s="661"/>
      <c r="P6191" s="661"/>
      <c r="Q6191" s="661"/>
      <c r="R6191" s="661"/>
      <c r="S6191" s="661"/>
      <c r="T6191" s="661"/>
      <c r="U6191" s="661"/>
      <c r="V6191" s="661"/>
      <c r="W6191" s="661"/>
      <c r="X6191" s="661"/>
      <c r="Y6191" s="661"/>
      <c r="Z6191" s="661"/>
      <c r="AA6191" s="661"/>
      <c r="AB6191" s="661"/>
      <c r="AC6191" s="661"/>
      <c r="AD6191" s="661"/>
      <c r="AE6191" s="661"/>
      <c r="AF6191" s="662"/>
    </row>
    <row r="6192" spans="1:38" ht="114.75">
      <c r="A6192" s="621">
        <v>1</v>
      </c>
      <c r="B6192" s="267" t="s">
        <v>1201</v>
      </c>
      <c r="C6192" s="267" t="s">
        <v>11281</v>
      </c>
      <c r="D6192" s="267" t="s">
        <v>18260</v>
      </c>
      <c r="E6192" s="332" t="s">
        <v>40</v>
      </c>
      <c r="F6192" s="123" t="s">
        <v>19099</v>
      </c>
      <c r="G6192" s="123" t="s">
        <v>51</v>
      </c>
      <c r="H6192" s="123">
        <v>3</v>
      </c>
      <c r="I6192" s="623" t="s">
        <v>16485</v>
      </c>
      <c r="J6192" s="622" t="s">
        <v>1315</v>
      </c>
      <c r="K6192" s="622" t="s">
        <v>51</v>
      </c>
      <c r="L6192" s="123" t="s">
        <v>51</v>
      </c>
      <c r="M6192" s="649"/>
      <c r="N6192" s="9"/>
      <c r="O6192" s="622">
        <v>0</v>
      </c>
      <c r="P6192" s="622">
        <v>0</v>
      </c>
      <c r="Q6192" s="622">
        <v>0</v>
      </c>
      <c r="R6192" s="622">
        <v>0</v>
      </c>
      <c r="S6192" s="622">
        <v>0</v>
      </c>
      <c r="T6192" s="622">
        <v>0</v>
      </c>
      <c r="U6192" s="622">
        <v>0</v>
      </c>
      <c r="V6192" s="622">
        <v>0</v>
      </c>
      <c r="W6192" s="622">
        <v>0</v>
      </c>
      <c r="X6192" s="364">
        <v>0</v>
      </c>
      <c r="Y6192" s="622">
        <v>0</v>
      </c>
      <c r="Z6192" s="622" t="s">
        <v>51</v>
      </c>
      <c r="AA6192" s="622" t="s">
        <v>1315</v>
      </c>
      <c r="AB6192" s="622" t="s">
        <v>1315</v>
      </c>
      <c r="AC6192" s="159" t="s">
        <v>11319</v>
      </c>
      <c r="AD6192" s="159" t="s">
        <v>7675</v>
      </c>
      <c r="AE6192" s="159" t="s">
        <v>11320</v>
      </c>
      <c r="AF6192" s="165" t="s">
        <v>11321</v>
      </c>
    </row>
    <row r="6193" spans="1:38" ht="63.75">
      <c r="A6193" s="621">
        <v>2</v>
      </c>
      <c r="B6193" s="267" t="s">
        <v>11282</v>
      </c>
      <c r="C6193" s="267" t="s">
        <v>11283</v>
      </c>
      <c r="D6193" s="267" t="s">
        <v>18261</v>
      </c>
      <c r="E6193" s="332" t="s">
        <v>40</v>
      </c>
      <c r="F6193" s="622" t="s">
        <v>51</v>
      </c>
      <c r="G6193" s="9"/>
      <c r="H6193" s="9"/>
      <c r="I6193" s="9"/>
      <c r="J6193" s="9"/>
      <c r="K6193" s="9"/>
      <c r="L6193" s="123" t="s">
        <v>51</v>
      </c>
      <c r="M6193" s="649"/>
      <c r="N6193" s="9"/>
      <c r="O6193" s="622">
        <v>0</v>
      </c>
      <c r="P6193" s="622">
        <v>0</v>
      </c>
      <c r="Q6193" s="622">
        <v>0</v>
      </c>
      <c r="R6193" s="622">
        <v>0</v>
      </c>
      <c r="S6193" s="622">
        <v>0</v>
      </c>
      <c r="T6193" s="622">
        <v>0</v>
      </c>
      <c r="U6193" s="622">
        <v>0</v>
      </c>
      <c r="V6193" s="622">
        <v>0</v>
      </c>
      <c r="W6193" s="622">
        <v>0</v>
      </c>
      <c r="X6193" s="364">
        <v>0</v>
      </c>
      <c r="Y6193" s="622">
        <v>0</v>
      </c>
      <c r="Z6193" s="622" t="s">
        <v>51</v>
      </c>
      <c r="AA6193" s="9"/>
      <c r="AB6193" s="9"/>
      <c r="AC6193" s="340" t="s">
        <v>5289</v>
      </c>
      <c r="AD6193" s="340" t="s">
        <v>5289</v>
      </c>
      <c r="AE6193" s="340" t="s">
        <v>5289</v>
      </c>
      <c r="AF6193" s="165" t="s">
        <v>5289</v>
      </c>
    </row>
    <row r="6194" spans="1:38" ht="76.5">
      <c r="A6194" s="621">
        <v>3</v>
      </c>
      <c r="B6194" s="267" t="s">
        <v>11284</v>
      </c>
      <c r="C6194" s="267" t="s">
        <v>11283</v>
      </c>
      <c r="D6194" s="267" t="s">
        <v>18259</v>
      </c>
      <c r="E6194" s="332" t="s">
        <v>40</v>
      </c>
      <c r="F6194" s="622" t="s">
        <v>51</v>
      </c>
      <c r="G6194" s="9"/>
      <c r="H6194" s="9"/>
      <c r="I6194" s="9"/>
      <c r="J6194" s="9"/>
      <c r="K6194" s="9"/>
      <c r="L6194" s="123" t="s">
        <v>51</v>
      </c>
      <c r="M6194" s="649"/>
      <c r="N6194" s="9"/>
      <c r="O6194" s="622">
        <v>0</v>
      </c>
      <c r="P6194" s="622">
        <v>0</v>
      </c>
      <c r="Q6194" s="622">
        <v>0</v>
      </c>
      <c r="R6194" s="622">
        <v>0</v>
      </c>
      <c r="S6194" s="622">
        <v>0</v>
      </c>
      <c r="T6194" s="622">
        <v>0</v>
      </c>
      <c r="U6194" s="622">
        <v>0</v>
      </c>
      <c r="V6194" s="622">
        <v>0</v>
      </c>
      <c r="W6194" s="622">
        <v>0</v>
      </c>
      <c r="X6194" s="364">
        <v>0</v>
      </c>
      <c r="Y6194" s="622">
        <v>0</v>
      </c>
      <c r="Z6194" s="622" t="s">
        <v>51</v>
      </c>
      <c r="AA6194" s="9"/>
      <c r="AB6194" s="9"/>
      <c r="AC6194" s="340" t="s">
        <v>5289</v>
      </c>
      <c r="AD6194" s="340" t="s">
        <v>5289</v>
      </c>
      <c r="AE6194" s="340" t="s">
        <v>5289</v>
      </c>
      <c r="AF6194" s="165" t="s">
        <v>5289</v>
      </c>
    </row>
    <row r="6195" spans="1:38" ht="63.75">
      <c r="A6195" s="621">
        <v>4</v>
      </c>
      <c r="B6195" s="267" t="s">
        <v>11285</v>
      </c>
      <c r="C6195" s="267" t="s">
        <v>11283</v>
      </c>
      <c r="D6195" s="267" t="s">
        <v>18258</v>
      </c>
      <c r="E6195" s="332" t="s">
        <v>40</v>
      </c>
      <c r="F6195" s="622" t="s">
        <v>51</v>
      </c>
      <c r="G6195" s="9"/>
      <c r="H6195" s="9"/>
      <c r="I6195" s="9"/>
      <c r="J6195" s="9"/>
      <c r="K6195" s="9"/>
      <c r="L6195" s="123" t="s">
        <v>51</v>
      </c>
      <c r="M6195" s="649"/>
      <c r="N6195" s="9"/>
      <c r="O6195" s="622">
        <v>0</v>
      </c>
      <c r="P6195" s="622">
        <v>0</v>
      </c>
      <c r="Q6195" s="622">
        <v>0</v>
      </c>
      <c r="R6195" s="622">
        <v>0</v>
      </c>
      <c r="S6195" s="622">
        <v>0</v>
      </c>
      <c r="T6195" s="622">
        <v>0</v>
      </c>
      <c r="U6195" s="622">
        <v>0</v>
      </c>
      <c r="V6195" s="622">
        <v>0</v>
      </c>
      <c r="W6195" s="622">
        <v>0</v>
      </c>
      <c r="X6195" s="364">
        <v>0</v>
      </c>
      <c r="Y6195" s="622">
        <v>0</v>
      </c>
      <c r="Z6195" s="622" t="s">
        <v>51</v>
      </c>
      <c r="AA6195" s="9"/>
      <c r="AB6195" s="9"/>
      <c r="AC6195" s="340" t="s">
        <v>5289</v>
      </c>
      <c r="AD6195" s="340" t="s">
        <v>5289</v>
      </c>
      <c r="AE6195" s="340" t="s">
        <v>5289</v>
      </c>
      <c r="AF6195" s="165" t="s">
        <v>5289</v>
      </c>
    </row>
    <row r="6196" spans="1:38" s="174" customFormat="1" ht="15" customHeight="1">
      <c r="A6196" s="18"/>
      <c r="B6196" s="18">
        <v>4</v>
      </c>
      <c r="C6196" s="18"/>
      <c r="D6196" s="18">
        <v>4</v>
      </c>
      <c r="E6196" s="18">
        <v>4</v>
      </c>
      <c r="F6196" s="18">
        <v>1</v>
      </c>
      <c r="G6196" s="18">
        <v>0</v>
      </c>
      <c r="H6196" s="18">
        <v>1</v>
      </c>
      <c r="I6196" s="18"/>
      <c r="J6196" s="18">
        <v>0</v>
      </c>
      <c r="K6196" s="18">
        <v>0</v>
      </c>
      <c r="L6196" s="18">
        <v>0</v>
      </c>
      <c r="M6196" s="200"/>
      <c r="N6196" s="18">
        <f t="shared" ref="N6196:O6196" si="2317">SUM(N6192:N6195)</f>
        <v>0</v>
      </c>
      <c r="O6196" s="18">
        <f t="shared" si="2317"/>
        <v>0</v>
      </c>
      <c r="P6196" s="18">
        <f t="shared" ref="P6196:Q6196" si="2318">SUM(P6192:P6195)</f>
        <v>0</v>
      </c>
      <c r="Q6196" s="18">
        <f t="shared" si="2318"/>
        <v>0</v>
      </c>
      <c r="R6196" s="18">
        <f t="shared" ref="R6196" si="2319">SUM(R6192:R6195)</f>
        <v>0</v>
      </c>
      <c r="S6196" s="18">
        <f t="shared" ref="S6196" si="2320">SUM(S6192:S6195)</f>
        <v>0</v>
      </c>
      <c r="T6196" s="18">
        <f t="shared" ref="T6196:U6196" si="2321">SUM(T6192:T6195)</f>
        <v>0</v>
      </c>
      <c r="U6196" s="18">
        <f t="shared" si="2321"/>
        <v>0</v>
      </c>
      <c r="V6196" s="18">
        <f t="shared" ref="V6196:W6196" si="2322">SUM(V6192:V6195)</f>
        <v>0</v>
      </c>
      <c r="W6196" s="18">
        <f t="shared" si="2322"/>
        <v>0</v>
      </c>
      <c r="X6196" s="18">
        <f t="shared" ref="X6196:Y6196" si="2323">SUM(X6192:X6195)</f>
        <v>0</v>
      </c>
      <c r="Y6196" s="18">
        <f t="shared" si="2323"/>
        <v>0</v>
      </c>
      <c r="Z6196" s="18">
        <v>0</v>
      </c>
      <c r="AA6196" s="18">
        <v>0</v>
      </c>
      <c r="AB6196" s="18">
        <v>0</v>
      </c>
      <c r="AC6196" s="18"/>
      <c r="AD6196" s="18"/>
      <c r="AE6196" s="18"/>
      <c r="AF6196" s="18"/>
      <c r="AG6196" s="196"/>
    </row>
    <row r="6197" spans="1:38" s="44" customFormat="1" ht="13.5" thickBot="1">
      <c r="A6197" s="243">
        <v>8</v>
      </c>
      <c r="B6197" s="243">
        <f>B6128+B6136+B6144+B6153+B6161+B6166+B6190+B6196</f>
        <v>89</v>
      </c>
      <c r="C6197" s="243"/>
      <c r="D6197" s="243">
        <f>D6128+D6136+D6144+D6153+D6161+D6166+D6190+D6196</f>
        <v>89</v>
      </c>
      <c r="E6197" s="243">
        <f>E6128+E6136+E6144+E6153+E6161+E6166+E6190+E6196</f>
        <v>89</v>
      </c>
      <c r="F6197" s="243">
        <f>F6128+F6136+F6144+F6153+F6161+F6166+F6190+F6196</f>
        <v>19</v>
      </c>
      <c r="G6197" s="243">
        <f>G6128+G6136+G6144+G6153+G6161+G6166+G6190+G6196</f>
        <v>0</v>
      </c>
      <c r="H6197" s="243">
        <f>H6128+H6136+H6144+H6153+H6161+H6166+H6190+H6196</f>
        <v>6</v>
      </c>
      <c r="I6197" s="243"/>
      <c r="J6197" s="243">
        <f>J6128+J6136+J6144+J6153+J6161+J6166+J6190+J6196</f>
        <v>1</v>
      </c>
      <c r="K6197" s="243">
        <f>K6128+K6136+K6144+K6153+K6161+K6166+K6190+K6196</f>
        <v>13</v>
      </c>
      <c r="L6197" s="243">
        <f>L6128+L6136+L6144+L6153+L6161+L6166+L6190+L6196</f>
        <v>13</v>
      </c>
      <c r="M6197" s="244"/>
      <c r="N6197" s="243">
        <f t="shared" ref="N6197:O6197" si="2324">N6128+N6136+N6144+N6153+N6161+N6166+N6190+N6196</f>
        <v>0</v>
      </c>
      <c r="O6197" s="243">
        <f t="shared" si="2324"/>
        <v>0</v>
      </c>
      <c r="P6197" s="243">
        <f t="shared" ref="P6197:Q6197" si="2325">P6128+P6136+P6144+P6153+P6161+P6166+P6190+P6196</f>
        <v>0</v>
      </c>
      <c r="Q6197" s="243">
        <f t="shared" si="2325"/>
        <v>0</v>
      </c>
      <c r="R6197" s="243">
        <f t="shared" ref="R6197" si="2326">R6128+R6136+R6144+R6153+R6161+R6166+R6190+R6196</f>
        <v>0</v>
      </c>
      <c r="S6197" s="243">
        <f t="shared" ref="S6197:AB6197" si="2327">S6128+S6136+S6144+S6153+S6161+S6166+S6190+S6196</f>
        <v>0</v>
      </c>
      <c r="T6197" s="243">
        <f t="shared" ref="T6197:U6197" si="2328">T6128+T6136+T6144+T6153+T6161+T6166+T6190+T6196</f>
        <v>0</v>
      </c>
      <c r="U6197" s="243">
        <f t="shared" si="2328"/>
        <v>0</v>
      </c>
      <c r="V6197" s="243">
        <f t="shared" ref="V6197:W6197" si="2329">V6128+V6136+V6144+V6153+V6161+V6166+V6190+V6196</f>
        <v>0</v>
      </c>
      <c r="W6197" s="243">
        <f t="shared" si="2329"/>
        <v>0</v>
      </c>
      <c r="X6197" s="243">
        <f t="shared" ref="X6197:Y6197" si="2330">X6128+X6136+X6144+X6153+X6161+X6166+X6190+X6196</f>
        <v>0</v>
      </c>
      <c r="Y6197" s="243">
        <f t="shared" si="2330"/>
        <v>0</v>
      </c>
      <c r="Z6197" s="243">
        <f t="shared" si="2327"/>
        <v>37</v>
      </c>
      <c r="AA6197" s="243">
        <f t="shared" si="2327"/>
        <v>3</v>
      </c>
      <c r="AB6197" s="243">
        <f t="shared" si="2327"/>
        <v>1</v>
      </c>
      <c r="AC6197" s="243"/>
      <c r="AD6197" s="243"/>
      <c r="AE6197" s="243"/>
      <c r="AF6197" s="243"/>
      <c r="AG6197" s="107"/>
      <c r="AH6197" s="107"/>
      <c r="AI6197" s="107"/>
      <c r="AJ6197" s="107"/>
      <c r="AK6197" s="107"/>
      <c r="AL6197" s="107"/>
    </row>
    <row r="6198" spans="1:38" ht="15.75" customHeight="1" thickBot="1">
      <c r="A6198" s="663" t="s">
        <v>188</v>
      </c>
      <c r="B6198" s="664"/>
      <c r="C6198" s="664"/>
      <c r="D6198" s="664"/>
      <c r="E6198" s="664"/>
      <c r="F6198" s="664"/>
      <c r="G6198" s="664"/>
      <c r="H6198" s="664"/>
      <c r="I6198" s="664"/>
      <c r="J6198" s="664"/>
      <c r="K6198" s="664"/>
      <c r="L6198" s="664"/>
      <c r="M6198" s="664"/>
      <c r="N6198" s="664"/>
      <c r="O6198" s="664"/>
      <c r="P6198" s="664"/>
      <c r="Q6198" s="664"/>
      <c r="R6198" s="664"/>
      <c r="S6198" s="664"/>
      <c r="T6198" s="664"/>
      <c r="U6198" s="664"/>
      <c r="V6198" s="664"/>
      <c r="W6198" s="664"/>
      <c r="X6198" s="664"/>
      <c r="Y6198" s="664"/>
      <c r="Z6198" s="664"/>
      <c r="AA6198" s="664"/>
      <c r="AB6198" s="664"/>
      <c r="AC6198" s="664"/>
      <c r="AD6198" s="664"/>
      <c r="AE6198" s="664"/>
      <c r="AF6198" s="665"/>
    </row>
    <row r="6199" spans="1:38" ht="140.25">
      <c r="A6199" s="287">
        <v>1</v>
      </c>
      <c r="B6199" s="172" t="s">
        <v>3266</v>
      </c>
      <c r="C6199" s="172" t="s">
        <v>3267</v>
      </c>
      <c r="D6199" s="172" t="s">
        <v>5090</v>
      </c>
      <c r="E6199" s="171" t="s">
        <v>40</v>
      </c>
      <c r="F6199" s="123" t="s">
        <v>19099</v>
      </c>
      <c r="G6199" s="333" t="s">
        <v>51</v>
      </c>
      <c r="H6199" s="334">
        <v>1</v>
      </c>
      <c r="I6199" s="134" t="s">
        <v>16485</v>
      </c>
      <c r="J6199" s="138"/>
      <c r="K6199" s="138"/>
      <c r="L6199" s="171" t="s">
        <v>51</v>
      </c>
      <c r="M6199" s="202"/>
      <c r="N6199" s="138"/>
      <c r="O6199" s="98">
        <v>0</v>
      </c>
      <c r="P6199" s="98">
        <v>0</v>
      </c>
      <c r="Q6199" s="98">
        <v>0</v>
      </c>
      <c r="R6199" s="98">
        <v>0</v>
      </c>
      <c r="S6199" s="98">
        <v>0</v>
      </c>
      <c r="T6199" s="98">
        <v>0</v>
      </c>
      <c r="U6199" s="98">
        <v>0</v>
      </c>
      <c r="V6199" s="98">
        <v>0</v>
      </c>
      <c r="W6199" s="98">
        <v>0</v>
      </c>
      <c r="X6199" s="98">
        <v>0</v>
      </c>
      <c r="Y6199" s="98">
        <v>0</v>
      </c>
      <c r="Z6199" s="98" t="s">
        <v>51</v>
      </c>
      <c r="AA6199" s="172" t="s">
        <v>5091</v>
      </c>
      <c r="AB6199" s="960" t="s">
        <v>3292</v>
      </c>
      <c r="AC6199" s="131" t="s">
        <v>4848</v>
      </c>
      <c r="AD6199" s="131" t="s">
        <v>3293</v>
      </c>
      <c r="AE6199" s="131" t="s">
        <v>3294</v>
      </c>
      <c r="AF6199" s="736" t="s">
        <v>3295</v>
      </c>
    </row>
    <row r="6200" spans="1:38" ht="114.75">
      <c r="A6200" s="287">
        <v>2</v>
      </c>
      <c r="B6200" s="207" t="s">
        <v>3268</v>
      </c>
      <c r="C6200" s="207" t="s">
        <v>3267</v>
      </c>
      <c r="D6200" s="65" t="s">
        <v>5092</v>
      </c>
      <c r="E6200" s="134" t="s">
        <v>51</v>
      </c>
      <c r="F6200" s="123" t="s">
        <v>19099</v>
      </c>
      <c r="G6200" s="333" t="s">
        <v>51</v>
      </c>
      <c r="H6200" s="334">
        <v>1</v>
      </c>
      <c r="I6200" s="134" t="s">
        <v>16485</v>
      </c>
      <c r="J6200" s="503"/>
      <c r="K6200" s="138"/>
      <c r="L6200" s="134" t="s">
        <v>51</v>
      </c>
      <c r="M6200" s="202"/>
      <c r="N6200" s="138"/>
      <c r="O6200" s="97">
        <v>0</v>
      </c>
      <c r="P6200" s="97">
        <v>0</v>
      </c>
      <c r="Q6200" s="97">
        <v>0</v>
      </c>
      <c r="R6200" s="97">
        <v>0</v>
      </c>
      <c r="S6200" s="97">
        <v>0</v>
      </c>
      <c r="T6200" s="97">
        <v>0</v>
      </c>
      <c r="U6200" s="97">
        <v>0</v>
      </c>
      <c r="V6200" s="97">
        <v>0</v>
      </c>
      <c r="W6200" s="97">
        <v>0</v>
      </c>
      <c r="X6200" s="97">
        <v>0</v>
      </c>
      <c r="Y6200" s="97">
        <v>0</v>
      </c>
      <c r="Z6200" s="97" t="s">
        <v>51</v>
      </c>
      <c r="AA6200" s="134" t="s">
        <v>5289</v>
      </c>
      <c r="AB6200" s="134" t="s">
        <v>5289</v>
      </c>
      <c r="AC6200" s="340" t="s">
        <v>5289</v>
      </c>
      <c r="AD6200" s="340" t="s">
        <v>5289</v>
      </c>
      <c r="AE6200" s="340" t="s">
        <v>5289</v>
      </c>
      <c r="AF6200" s="165" t="s">
        <v>5289</v>
      </c>
    </row>
    <row r="6201" spans="1:38" ht="204">
      <c r="A6201" s="287">
        <v>3</v>
      </c>
      <c r="B6201" s="207" t="s">
        <v>3269</v>
      </c>
      <c r="C6201" s="207" t="s">
        <v>3270</v>
      </c>
      <c r="D6201" s="65" t="s">
        <v>5093</v>
      </c>
      <c r="E6201" s="333" t="s">
        <v>3288</v>
      </c>
      <c r="F6201" s="134" t="s">
        <v>51</v>
      </c>
      <c r="G6201" s="138"/>
      <c r="H6201" s="138"/>
      <c r="I6201" s="138"/>
      <c r="J6201" s="961" t="s">
        <v>3291</v>
      </c>
      <c r="K6201" s="207" t="s">
        <v>3271</v>
      </c>
      <c r="L6201" s="134" t="s">
        <v>40</v>
      </c>
      <c r="M6201" s="207" t="s">
        <v>13488</v>
      </c>
      <c r="N6201" s="134">
        <v>0</v>
      </c>
      <c r="O6201" s="134">
        <v>0</v>
      </c>
      <c r="P6201" s="134">
        <v>0</v>
      </c>
      <c r="Q6201" s="134">
        <v>0</v>
      </c>
      <c r="R6201" s="134">
        <v>0</v>
      </c>
      <c r="S6201" s="134">
        <v>0</v>
      </c>
      <c r="T6201" s="134">
        <v>0</v>
      </c>
      <c r="U6201" s="134">
        <v>0</v>
      </c>
      <c r="V6201" s="134">
        <v>0</v>
      </c>
      <c r="W6201" s="134">
        <v>0</v>
      </c>
      <c r="X6201" s="97">
        <v>0</v>
      </c>
      <c r="Y6201" s="134">
        <v>0</v>
      </c>
      <c r="Z6201" s="97" t="s">
        <v>40</v>
      </c>
      <c r="AA6201" s="134" t="s">
        <v>5289</v>
      </c>
      <c r="AB6201" s="134" t="s">
        <v>5289</v>
      </c>
      <c r="AC6201" s="340" t="s">
        <v>5289</v>
      </c>
      <c r="AD6201" s="340" t="s">
        <v>5289</v>
      </c>
      <c r="AE6201" s="340" t="s">
        <v>5289</v>
      </c>
      <c r="AF6201" s="165" t="s">
        <v>5289</v>
      </c>
    </row>
    <row r="6202" spans="1:38" ht="114.75">
      <c r="A6202" s="287">
        <v>4</v>
      </c>
      <c r="B6202" s="207" t="s">
        <v>3272</v>
      </c>
      <c r="C6202" s="207" t="s">
        <v>3270</v>
      </c>
      <c r="D6202" s="65" t="s">
        <v>5094</v>
      </c>
      <c r="E6202" s="333" t="s">
        <v>3288</v>
      </c>
      <c r="F6202" s="123" t="s">
        <v>19099</v>
      </c>
      <c r="G6202" s="333" t="s">
        <v>51</v>
      </c>
      <c r="H6202" s="334">
        <v>1</v>
      </c>
      <c r="I6202" s="134" t="s">
        <v>16485</v>
      </c>
      <c r="J6202" s="503"/>
      <c r="K6202" s="138"/>
      <c r="L6202" s="134" t="s">
        <v>51</v>
      </c>
      <c r="M6202" s="202"/>
      <c r="N6202" s="138"/>
      <c r="O6202" s="134">
        <v>0</v>
      </c>
      <c r="P6202" s="134">
        <v>0</v>
      </c>
      <c r="Q6202" s="134">
        <v>0</v>
      </c>
      <c r="R6202" s="134">
        <v>0</v>
      </c>
      <c r="S6202" s="134">
        <v>0</v>
      </c>
      <c r="T6202" s="134">
        <v>0</v>
      </c>
      <c r="U6202" s="134">
        <v>0</v>
      </c>
      <c r="V6202" s="134">
        <v>0</v>
      </c>
      <c r="W6202" s="134">
        <v>0</v>
      </c>
      <c r="X6202" s="97">
        <v>0</v>
      </c>
      <c r="Y6202" s="134">
        <v>0</v>
      </c>
      <c r="Z6202" s="97" t="s">
        <v>51</v>
      </c>
      <c r="AA6202" s="134" t="s">
        <v>5289</v>
      </c>
      <c r="AB6202" s="134" t="s">
        <v>5289</v>
      </c>
      <c r="AC6202" s="340" t="s">
        <v>5289</v>
      </c>
      <c r="AD6202" s="340" t="s">
        <v>5289</v>
      </c>
      <c r="AE6202" s="340" t="s">
        <v>5289</v>
      </c>
      <c r="AF6202" s="165" t="s">
        <v>5289</v>
      </c>
    </row>
    <row r="6203" spans="1:38" ht="114.75" customHeight="1">
      <c r="A6203" s="287">
        <v>5</v>
      </c>
      <c r="B6203" s="207" t="s">
        <v>3273</v>
      </c>
      <c r="C6203" s="207" t="s">
        <v>3270</v>
      </c>
      <c r="D6203" s="156" t="s">
        <v>7149</v>
      </c>
      <c r="E6203" s="333" t="s">
        <v>3288</v>
      </c>
      <c r="F6203" s="134" t="s">
        <v>51</v>
      </c>
      <c r="G6203" s="138"/>
      <c r="H6203" s="138"/>
      <c r="I6203" s="138"/>
      <c r="J6203" s="134" t="s">
        <v>5725</v>
      </c>
      <c r="K6203" s="207" t="s">
        <v>3274</v>
      </c>
      <c r="L6203" s="134" t="s">
        <v>40</v>
      </c>
      <c r="M6203" s="207" t="s">
        <v>13038</v>
      </c>
      <c r="N6203" s="134">
        <v>0</v>
      </c>
      <c r="O6203" s="134">
        <v>0</v>
      </c>
      <c r="P6203" s="134">
        <v>0</v>
      </c>
      <c r="Q6203" s="134">
        <v>0</v>
      </c>
      <c r="R6203" s="134">
        <v>0</v>
      </c>
      <c r="S6203" s="134">
        <v>0</v>
      </c>
      <c r="T6203" s="134">
        <v>0</v>
      </c>
      <c r="U6203" s="134">
        <v>0</v>
      </c>
      <c r="V6203" s="134">
        <v>0</v>
      </c>
      <c r="W6203" s="134">
        <v>0</v>
      </c>
      <c r="X6203" s="97">
        <v>0</v>
      </c>
      <c r="Y6203" s="134">
        <v>0</v>
      </c>
      <c r="Z6203" s="97" t="s">
        <v>51</v>
      </c>
      <c r="AA6203" s="134" t="s">
        <v>5289</v>
      </c>
      <c r="AB6203" s="134" t="s">
        <v>5289</v>
      </c>
      <c r="AC6203" s="340" t="s">
        <v>5289</v>
      </c>
      <c r="AD6203" s="340" t="s">
        <v>5289</v>
      </c>
      <c r="AE6203" s="340" t="s">
        <v>5289</v>
      </c>
      <c r="AF6203" s="165" t="s">
        <v>5289</v>
      </c>
    </row>
    <row r="6204" spans="1:38" ht="114.75">
      <c r="A6204" s="287">
        <v>6</v>
      </c>
      <c r="B6204" s="207" t="s">
        <v>2100</v>
      </c>
      <c r="C6204" s="207" t="s">
        <v>3270</v>
      </c>
      <c r="D6204" s="65" t="s">
        <v>5095</v>
      </c>
      <c r="E6204" s="333" t="s">
        <v>3288</v>
      </c>
      <c r="F6204" s="123" t="s">
        <v>19099</v>
      </c>
      <c r="G6204" s="333" t="s">
        <v>51</v>
      </c>
      <c r="H6204" s="334">
        <v>1</v>
      </c>
      <c r="I6204" s="134" t="s">
        <v>16485</v>
      </c>
      <c r="J6204" s="503"/>
      <c r="K6204" s="138"/>
      <c r="L6204" s="134" t="s">
        <v>40</v>
      </c>
      <c r="M6204" s="207" t="s">
        <v>13028</v>
      </c>
      <c r="N6204" s="134">
        <v>0</v>
      </c>
      <c r="O6204" s="134">
        <v>0</v>
      </c>
      <c r="P6204" s="134">
        <v>0</v>
      </c>
      <c r="Q6204" s="134">
        <v>0</v>
      </c>
      <c r="R6204" s="134">
        <v>0</v>
      </c>
      <c r="S6204" s="134">
        <v>0</v>
      </c>
      <c r="T6204" s="134">
        <v>0</v>
      </c>
      <c r="U6204" s="134">
        <v>0</v>
      </c>
      <c r="V6204" s="134">
        <v>0</v>
      </c>
      <c r="W6204" s="134">
        <v>0</v>
      </c>
      <c r="X6204" s="97">
        <v>0</v>
      </c>
      <c r="Y6204" s="134">
        <v>0</v>
      </c>
      <c r="Z6204" s="97" t="s">
        <v>51</v>
      </c>
      <c r="AA6204" s="134" t="s">
        <v>5289</v>
      </c>
      <c r="AB6204" s="134" t="s">
        <v>5289</v>
      </c>
      <c r="AC6204" s="340" t="s">
        <v>5289</v>
      </c>
      <c r="AD6204" s="340" t="s">
        <v>5289</v>
      </c>
      <c r="AE6204" s="340" t="s">
        <v>5289</v>
      </c>
      <c r="AF6204" s="165" t="s">
        <v>5289</v>
      </c>
    </row>
    <row r="6205" spans="1:38" ht="114.75">
      <c r="A6205" s="287">
        <v>7</v>
      </c>
      <c r="B6205" s="207" t="s">
        <v>3275</v>
      </c>
      <c r="C6205" s="207" t="s">
        <v>3276</v>
      </c>
      <c r="D6205" s="207" t="s">
        <v>4711</v>
      </c>
      <c r="E6205" s="335" t="s">
        <v>3289</v>
      </c>
      <c r="F6205" s="134" t="s">
        <v>51</v>
      </c>
      <c r="G6205" s="138"/>
      <c r="H6205" s="138"/>
      <c r="I6205" s="138"/>
      <c r="J6205" s="503"/>
      <c r="K6205" s="138"/>
      <c r="L6205" s="134" t="s">
        <v>51</v>
      </c>
      <c r="M6205" s="202"/>
      <c r="N6205" s="138"/>
      <c r="O6205" s="134">
        <v>0</v>
      </c>
      <c r="P6205" s="134">
        <v>0</v>
      </c>
      <c r="Q6205" s="134">
        <v>0</v>
      </c>
      <c r="R6205" s="134">
        <v>0</v>
      </c>
      <c r="S6205" s="134">
        <v>0</v>
      </c>
      <c r="T6205" s="134">
        <v>0</v>
      </c>
      <c r="U6205" s="134">
        <v>0</v>
      </c>
      <c r="V6205" s="134">
        <v>0</v>
      </c>
      <c r="W6205" s="134">
        <v>0</v>
      </c>
      <c r="X6205" s="97">
        <v>0</v>
      </c>
      <c r="Y6205" s="134">
        <v>0</v>
      </c>
      <c r="Z6205" s="97" t="s">
        <v>51</v>
      </c>
      <c r="AA6205" s="134" t="s">
        <v>5289</v>
      </c>
      <c r="AB6205" s="134" t="s">
        <v>5289</v>
      </c>
      <c r="AC6205" s="340" t="s">
        <v>5289</v>
      </c>
      <c r="AD6205" s="340" t="s">
        <v>5289</v>
      </c>
      <c r="AE6205" s="340" t="s">
        <v>5289</v>
      </c>
      <c r="AF6205" s="165" t="s">
        <v>5289</v>
      </c>
    </row>
    <row r="6206" spans="1:38" ht="114.75">
      <c r="A6206" s="287">
        <v>8</v>
      </c>
      <c r="B6206" s="207" t="s">
        <v>3277</v>
      </c>
      <c r="C6206" s="207" t="s">
        <v>3276</v>
      </c>
      <c r="D6206" s="207" t="s">
        <v>3286</v>
      </c>
      <c r="E6206" s="335" t="s">
        <v>3289</v>
      </c>
      <c r="F6206" s="134" t="s">
        <v>51</v>
      </c>
      <c r="G6206" s="138"/>
      <c r="H6206" s="138"/>
      <c r="I6206" s="138"/>
      <c r="J6206" s="503"/>
      <c r="K6206" s="138"/>
      <c r="L6206" s="134" t="s">
        <v>51</v>
      </c>
      <c r="M6206" s="202"/>
      <c r="N6206" s="138"/>
      <c r="O6206" s="134">
        <v>0</v>
      </c>
      <c r="P6206" s="134">
        <v>0</v>
      </c>
      <c r="Q6206" s="134">
        <v>0</v>
      </c>
      <c r="R6206" s="134">
        <v>0</v>
      </c>
      <c r="S6206" s="134">
        <v>0</v>
      </c>
      <c r="T6206" s="134">
        <v>0</v>
      </c>
      <c r="U6206" s="134">
        <v>0</v>
      </c>
      <c r="V6206" s="134">
        <v>0</v>
      </c>
      <c r="W6206" s="134">
        <v>0</v>
      </c>
      <c r="X6206" s="97">
        <v>0</v>
      </c>
      <c r="Y6206" s="134">
        <v>0</v>
      </c>
      <c r="Z6206" s="97" t="s">
        <v>51</v>
      </c>
      <c r="AA6206" s="134" t="s">
        <v>5289</v>
      </c>
      <c r="AB6206" s="134" t="s">
        <v>5289</v>
      </c>
      <c r="AC6206" s="340" t="s">
        <v>5289</v>
      </c>
      <c r="AD6206" s="340" t="s">
        <v>5289</v>
      </c>
      <c r="AE6206" s="340" t="s">
        <v>5289</v>
      </c>
      <c r="AF6206" s="165" t="s">
        <v>5289</v>
      </c>
    </row>
    <row r="6207" spans="1:38" ht="114.75">
      <c r="A6207" s="287">
        <v>9</v>
      </c>
      <c r="B6207" s="207" t="s">
        <v>1370</v>
      </c>
      <c r="C6207" s="207" t="s">
        <v>3276</v>
      </c>
      <c r="D6207" s="207" t="s">
        <v>3287</v>
      </c>
      <c r="E6207" s="134" t="s">
        <v>16827</v>
      </c>
      <c r="F6207" s="134" t="s">
        <v>51</v>
      </c>
      <c r="G6207" s="138"/>
      <c r="H6207" s="138"/>
      <c r="I6207" s="138"/>
      <c r="J6207" s="503"/>
      <c r="K6207" s="138"/>
      <c r="L6207" s="134" t="s">
        <v>51</v>
      </c>
      <c r="M6207" s="202"/>
      <c r="N6207" s="138"/>
      <c r="O6207" s="134">
        <v>0</v>
      </c>
      <c r="P6207" s="134">
        <v>0</v>
      </c>
      <c r="Q6207" s="134">
        <v>0</v>
      </c>
      <c r="R6207" s="134">
        <v>0</v>
      </c>
      <c r="S6207" s="134">
        <v>0</v>
      </c>
      <c r="T6207" s="134">
        <v>0</v>
      </c>
      <c r="U6207" s="134">
        <v>0</v>
      </c>
      <c r="V6207" s="134">
        <v>0</v>
      </c>
      <c r="W6207" s="134">
        <v>0</v>
      </c>
      <c r="X6207" s="97">
        <v>0</v>
      </c>
      <c r="Y6207" s="134">
        <v>0</v>
      </c>
      <c r="Z6207" s="97" t="s">
        <v>51</v>
      </c>
      <c r="AA6207" s="134" t="s">
        <v>5289</v>
      </c>
      <c r="AB6207" s="134" t="s">
        <v>5289</v>
      </c>
      <c r="AC6207" s="340" t="s">
        <v>5289</v>
      </c>
      <c r="AD6207" s="340" t="s">
        <v>5289</v>
      </c>
      <c r="AE6207" s="340" t="s">
        <v>5289</v>
      </c>
      <c r="AF6207" s="165" t="s">
        <v>5289</v>
      </c>
    </row>
    <row r="6208" spans="1:38" ht="114.75">
      <c r="A6208" s="287">
        <v>10</v>
      </c>
      <c r="B6208" s="207" t="s">
        <v>3278</v>
      </c>
      <c r="C6208" s="207" t="s">
        <v>3276</v>
      </c>
      <c r="D6208" s="207" t="s">
        <v>3279</v>
      </c>
      <c r="E6208" s="335" t="s">
        <v>3289</v>
      </c>
      <c r="F6208" s="134" t="s">
        <v>51</v>
      </c>
      <c r="G6208" s="138"/>
      <c r="H6208" s="138"/>
      <c r="I6208" s="138"/>
      <c r="J6208" s="503"/>
      <c r="K6208" s="138"/>
      <c r="L6208" s="134" t="s">
        <v>51</v>
      </c>
      <c r="M6208" s="202"/>
      <c r="N6208" s="138"/>
      <c r="O6208" s="134">
        <v>0</v>
      </c>
      <c r="P6208" s="134">
        <v>0</v>
      </c>
      <c r="Q6208" s="134">
        <v>0</v>
      </c>
      <c r="R6208" s="134">
        <v>0</v>
      </c>
      <c r="S6208" s="134">
        <v>0</v>
      </c>
      <c r="T6208" s="134">
        <v>0</v>
      </c>
      <c r="U6208" s="134">
        <v>0</v>
      </c>
      <c r="V6208" s="134">
        <v>0</v>
      </c>
      <c r="W6208" s="134">
        <v>0</v>
      </c>
      <c r="X6208" s="97">
        <v>0</v>
      </c>
      <c r="Y6208" s="134">
        <v>0</v>
      </c>
      <c r="Z6208" s="97" t="s">
        <v>51</v>
      </c>
      <c r="AA6208" s="134" t="s">
        <v>5289</v>
      </c>
      <c r="AB6208" s="134" t="s">
        <v>5289</v>
      </c>
      <c r="AC6208" s="340" t="s">
        <v>5289</v>
      </c>
      <c r="AD6208" s="340" t="s">
        <v>5289</v>
      </c>
      <c r="AE6208" s="340" t="s">
        <v>5289</v>
      </c>
      <c r="AF6208" s="165" t="s">
        <v>5289</v>
      </c>
    </row>
    <row r="6209" spans="1:38" ht="331.5" customHeight="1">
      <c r="A6209" s="287">
        <v>11</v>
      </c>
      <c r="B6209" s="336" t="s">
        <v>3280</v>
      </c>
      <c r="C6209" s="336" t="s">
        <v>3281</v>
      </c>
      <c r="D6209" s="336" t="s">
        <v>5096</v>
      </c>
      <c r="E6209" s="212" t="s">
        <v>5097</v>
      </c>
      <c r="F6209" s="212" t="s">
        <v>51</v>
      </c>
      <c r="G6209" s="138"/>
      <c r="H6209" s="138"/>
      <c r="I6209" s="138"/>
      <c r="J6209" s="503"/>
      <c r="K6209" s="138"/>
      <c r="L6209" s="337" t="s">
        <v>51</v>
      </c>
      <c r="M6209" s="202"/>
      <c r="N6209" s="138"/>
      <c r="O6209" s="212">
        <v>0</v>
      </c>
      <c r="P6209" s="212">
        <v>0</v>
      </c>
      <c r="Q6209" s="212">
        <v>0</v>
      </c>
      <c r="R6209" s="212">
        <v>0</v>
      </c>
      <c r="S6209" s="212">
        <v>0</v>
      </c>
      <c r="T6209" s="212">
        <v>0</v>
      </c>
      <c r="U6209" s="212">
        <v>0</v>
      </c>
      <c r="V6209" s="212">
        <v>0</v>
      </c>
      <c r="W6209" s="212">
        <v>0</v>
      </c>
      <c r="X6209" s="97">
        <v>0</v>
      </c>
      <c r="Y6209" s="212">
        <v>0</v>
      </c>
      <c r="Z6209" s="962" t="s">
        <v>51</v>
      </c>
      <c r="AA6209" s="134" t="s">
        <v>5289</v>
      </c>
      <c r="AB6209" s="134" t="s">
        <v>5289</v>
      </c>
      <c r="AC6209" s="340" t="s">
        <v>5289</v>
      </c>
      <c r="AD6209" s="340" t="s">
        <v>5289</v>
      </c>
      <c r="AE6209" s="340" t="s">
        <v>5289</v>
      </c>
      <c r="AF6209" s="165" t="s">
        <v>5289</v>
      </c>
    </row>
    <row r="6210" spans="1:38" ht="63.75">
      <c r="A6210" s="287">
        <v>12</v>
      </c>
      <c r="B6210" s="207" t="s">
        <v>5098</v>
      </c>
      <c r="C6210" s="207" t="s">
        <v>3281</v>
      </c>
      <c r="D6210" s="338" t="s">
        <v>5099</v>
      </c>
      <c r="E6210" s="339" t="s">
        <v>3282</v>
      </c>
      <c r="F6210" s="212" t="s">
        <v>51</v>
      </c>
      <c r="G6210" s="138"/>
      <c r="H6210" s="138"/>
      <c r="I6210" s="138"/>
      <c r="J6210" s="503"/>
      <c r="K6210" s="138"/>
      <c r="L6210" s="134" t="s">
        <v>40</v>
      </c>
      <c r="M6210" s="207" t="s">
        <v>13489</v>
      </c>
      <c r="N6210" s="134">
        <v>0</v>
      </c>
      <c r="O6210" s="134">
        <v>0</v>
      </c>
      <c r="P6210" s="134">
        <v>0</v>
      </c>
      <c r="Q6210" s="134">
        <v>0</v>
      </c>
      <c r="R6210" s="134">
        <v>0</v>
      </c>
      <c r="S6210" s="134">
        <v>0</v>
      </c>
      <c r="T6210" s="134">
        <v>0</v>
      </c>
      <c r="U6210" s="134">
        <v>0</v>
      </c>
      <c r="V6210" s="134">
        <v>0</v>
      </c>
      <c r="W6210" s="134">
        <v>0</v>
      </c>
      <c r="X6210" s="97">
        <v>0</v>
      </c>
      <c r="Y6210" s="134">
        <v>0</v>
      </c>
      <c r="Z6210" s="97" t="s">
        <v>51</v>
      </c>
      <c r="AA6210" s="134" t="s">
        <v>5289</v>
      </c>
      <c r="AB6210" s="134" t="s">
        <v>5289</v>
      </c>
      <c r="AC6210" s="340" t="s">
        <v>5289</v>
      </c>
      <c r="AD6210" s="340" t="s">
        <v>5289</v>
      </c>
      <c r="AE6210" s="340" t="s">
        <v>5289</v>
      </c>
      <c r="AF6210" s="165" t="s">
        <v>5289</v>
      </c>
    </row>
    <row r="6211" spans="1:38" ht="216.75" customHeight="1">
      <c r="A6211" s="287">
        <v>13</v>
      </c>
      <c r="B6211" s="207" t="s">
        <v>550</v>
      </c>
      <c r="C6211" s="207" t="s">
        <v>3283</v>
      </c>
      <c r="D6211" s="338" t="s">
        <v>4876</v>
      </c>
      <c r="E6211" s="335" t="s">
        <v>3290</v>
      </c>
      <c r="F6211" s="123" t="s">
        <v>19099</v>
      </c>
      <c r="G6211" s="333" t="s">
        <v>51</v>
      </c>
      <c r="H6211" s="334">
        <v>1</v>
      </c>
      <c r="I6211" s="134" t="s">
        <v>16485</v>
      </c>
      <c r="J6211" s="503"/>
      <c r="K6211" s="138"/>
      <c r="L6211" s="134" t="s">
        <v>40</v>
      </c>
      <c r="M6211" s="207" t="s">
        <v>13490</v>
      </c>
      <c r="N6211" s="97">
        <v>0</v>
      </c>
      <c r="O6211" s="97">
        <v>0</v>
      </c>
      <c r="P6211" s="97">
        <v>0</v>
      </c>
      <c r="Q6211" s="97">
        <v>0</v>
      </c>
      <c r="R6211" s="97">
        <v>0</v>
      </c>
      <c r="S6211" s="97">
        <v>0</v>
      </c>
      <c r="T6211" s="97">
        <v>0</v>
      </c>
      <c r="U6211" s="97">
        <v>0</v>
      </c>
      <c r="V6211" s="97">
        <v>0</v>
      </c>
      <c r="W6211" s="97">
        <v>0</v>
      </c>
      <c r="X6211" s="97">
        <v>0</v>
      </c>
      <c r="Y6211" s="97">
        <v>0</v>
      </c>
      <c r="Z6211" s="97" t="s">
        <v>51</v>
      </c>
      <c r="AA6211" s="134" t="s">
        <v>5289</v>
      </c>
      <c r="AB6211" s="134" t="s">
        <v>5289</v>
      </c>
      <c r="AC6211" s="340" t="s">
        <v>5289</v>
      </c>
      <c r="AD6211" s="340" t="s">
        <v>5289</v>
      </c>
      <c r="AE6211" s="340" t="s">
        <v>5289</v>
      </c>
      <c r="AF6211" s="165" t="s">
        <v>5289</v>
      </c>
    </row>
    <row r="6212" spans="1:38" ht="140.25" customHeight="1">
      <c r="A6212" s="287">
        <v>14</v>
      </c>
      <c r="B6212" s="207" t="s">
        <v>3284</v>
      </c>
      <c r="C6212" s="207" t="s">
        <v>3283</v>
      </c>
      <c r="D6212" s="338" t="s">
        <v>5100</v>
      </c>
      <c r="E6212" s="335" t="s">
        <v>3290</v>
      </c>
      <c r="F6212" s="123" t="s">
        <v>19099</v>
      </c>
      <c r="G6212" s="333" t="s">
        <v>51</v>
      </c>
      <c r="H6212" s="334">
        <v>1</v>
      </c>
      <c r="I6212" s="134" t="s">
        <v>16485</v>
      </c>
      <c r="J6212" s="503"/>
      <c r="K6212" s="138"/>
      <c r="L6212" s="134" t="s">
        <v>40</v>
      </c>
      <c r="M6212" s="207" t="s">
        <v>13491</v>
      </c>
      <c r="N6212" s="97">
        <v>0</v>
      </c>
      <c r="O6212" s="97">
        <v>0</v>
      </c>
      <c r="P6212" s="97">
        <v>0</v>
      </c>
      <c r="Q6212" s="97">
        <v>0</v>
      </c>
      <c r="R6212" s="97">
        <v>0</v>
      </c>
      <c r="S6212" s="97">
        <v>0</v>
      </c>
      <c r="T6212" s="97">
        <v>0</v>
      </c>
      <c r="U6212" s="97">
        <v>0</v>
      </c>
      <c r="V6212" s="97">
        <v>0</v>
      </c>
      <c r="W6212" s="97">
        <v>0</v>
      </c>
      <c r="X6212" s="97">
        <v>0</v>
      </c>
      <c r="Y6212" s="97">
        <v>0</v>
      </c>
      <c r="Z6212" s="97" t="s">
        <v>51</v>
      </c>
      <c r="AA6212" s="134" t="s">
        <v>5289</v>
      </c>
      <c r="AB6212" s="134" t="s">
        <v>5289</v>
      </c>
      <c r="AC6212" s="340" t="s">
        <v>5289</v>
      </c>
      <c r="AD6212" s="340" t="s">
        <v>5289</v>
      </c>
      <c r="AE6212" s="340" t="s">
        <v>5289</v>
      </c>
      <c r="AF6212" s="165" t="s">
        <v>5289</v>
      </c>
    </row>
    <row r="6213" spans="1:38" ht="114.75">
      <c r="A6213" s="287">
        <v>15</v>
      </c>
      <c r="B6213" s="207" t="s">
        <v>147</v>
      </c>
      <c r="C6213" s="207" t="s">
        <v>3283</v>
      </c>
      <c r="D6213" s="338" t="s">
        <v>5101</v>
      </c>
      <c r="E6213" s="335" t="s">
        <v>3290</v>
      </c>
      <c r="F6213" s="123" t="s">
        <v>19099</v>
      </c>
      <c r="G6213" s="333" t="s">
        <v>51</v>
      </c>
      <c r="H6213" s="334">
        <v>1</v>
      </c>
      <c r="I6213" s="134" t="s">
        <v>16485</v>
      </c>
      <c r="J6213" s="503"/>
      <c r="K6213" s="138"/>
      <c r="L6213" s="134" t="s">
        <v>40</v>
      </c>
      <c r="M6213" s="207" t="s">
        <v>13120</v>
      </c>
      <c r="N6213" s="97">
        <v>0</v>
      </c>
      <c r="O6213" s="97">
        <v>0</v>
      </c>
      <c r="P6213" s="97">
        <v>0</v>
      </c>
      <c r="Q6213" s="97">
        <v>0</v>
      </c>
      <c r="R6213" s="97">
        <v>0</v>
      </c>
      <c r="S6213" s="97">
        <v>0</v>
      </c>
      <c r="T6213" s="97">
        <v>0</v>
      </c>
      <c r="U6213" s="97">
        <v>0</v>
      </c>
      <c r="V6213" s="97">
        <v>0</v>
      </c>
      <c r="W6213" s="97">
        <v>0</v>
      </c>
      <c r="X6213" s="97">
        <v>0</v>
      </c>
      <c r="Y6213" s="97">
        <v>0</v>
      </c>
      <c r="Z6213" s="97" t="s">
        <v>51</v>
      </c>
      <c r="AA6213" s="134" t="s">
        <v>5289</v>
      </c>
      <c r="AB6213" s="134" t="s">
        <v>5289</v>
      </c>
      <c r="AC6213" s="340" t="s">
        <v>5289</v>
      </c>
      <c r="AD6213" s="340" t="s">
        <v>5289</v>
      </c>
      <c r="AE6213" s="340" t="s">
        <v>5289</v>
      </c>
      <c r="AF6213" s="165" t="s">
        <v>5289</v>
      </c>
    </row>
    <row r="6214" spans="1:38" s="44" customFormat="1" ht="76.5">
      <c r="A6214" s="287">
        <v>16</v>
      </c>
      <c r="B6214" s="207" t="s">
        <v>18175</v>
      </c>
      <c r="C6214" s="207" t="s">
        <v>18176</v>
      </c>
      <c r="D6214" s="338" t="s">
        <v>18177</v>
      </c>
      <c r="E6214" s="134" t="s">
        <v>40</v>
      </c>
      <c r="F6214" s="212" t="s">
        <v>51</v>
      </c>
      <c r="G6214" s="138"/>
      <c r="H6214" s="138"/>
      <c r="I6214" s="138"/>
      <c r="J6214" s="503"/>
      <c r="K6214" s="138"/>
      <c r="L6214" s="134" t="s">
        <v>40</v>
      </c>
      <c r="M6214" s="502" t="s">
        <v>18178</v>
      </c>
      <c r="N6214" s="97">
        <v>0</v>
      </c>
      <c r="O6214" s="97">
        <v>0</v>
      </c>
      <c r="P6214" s="97">
        <v>0</v>
      </c>
      <c r="Q6214" s="97">
        <v>0</v>
      </c>
      <c r="R6214" s="97">
        <v>0</v>
      </c>
      <c r="S6214" s="97">
        <v>0</v>
      </c>
      <c r="T6214" s="97">
        <v>0</v>
      </c>
      <c r="U6214" s="97">
        <v>0</v>
      </c>
      <c r="V6214" s="97">
        <v>0</v>
      </c>
      <c r="W6214" s="97">
        <v>0</v>
      </c>
      <c r="X6214" s="97">
        <v>0</v>
      </c>
      <c r="Y6214" s="97">
        <v>0</v>
      </c>
      <c r="Z6214" s="97" t="s">
        <v>51</v>
      </c>
      <c r="AA6214" s="134" t="s">
        <v>5289</v>
      </c>
      <c r="AB6214" s="134" t="s">
        <v>5289</v>
      </c>
      <c r="AC6214" s="340" t="s">
        <v>5289</v>
      </c>
      <c r="AD6214" s="340" t="s">
        <v>5289</v>
      </c>
      <c r="AE6214" s="340" t="s">
        <v>5289</v>
      </c>
      <c r="AF6214" s="165" t="s">
        <v>5289</v>
      </c>
      <c r="AG6214" s="107"/>
      <c r="AH6214" s="107"/>
      <c r="AI6214" s="107"/>
      <c r="AJ6214" s="107"/>
      <c r="AK6214" s="107"/>
      <c r="AL6214" s="107"/>
    </row>
    <row r="6215" spans="1:38" ht="114.75">
      <c r="A6215" s="287">
        <v>17</v>
      </c>
      <c r="B6215" s="207" t="s">
        <v>3285</v>
      </c>
      <c r="C6215" s="207" t="s">
        <v>3283</v>
      </c>
      <c r="D6215" s="338" t="s">
        <v>5102</v>
      </c>
      <c r="E6215" s="134" t="s">
        <v>40</v>
      </c>
      <c r="F6215" s="123" t="s">
        <v>19099</v>
      </c>
      <c r="G6215" s="333" t="s">
        <v>51</v>
      </c>
      <c r="H6215" s="334">
        <v>1</v>
      </c>
      <c r="I6215" s="134" t="s">
        <v>16485</v>
      </c>
      <c r="J6215" s="503"/>
      <c r="K6215" s="138"/>
      <c r="L6215" s="134" t="s">
        <v>51</v>
      </c>
      <c r="M6215" s="202"/>
      <c r="N6215" s="138"/>
      <c r="O6215" s="97">
        <v>0</v>
      </c>
      <c r="P6215" s="97">
        <v>0</v>
      </c>
      <c r="Q6215" s="97">
        <v>0</v>
      </c>
      <c r="R6215" s="97">
        <v>0</v>
      </c>
      <c r="S6215" s="97">
        <v>0</v>
      </c>
      <c r="T6215" s="97">
        <v>0</v>
      </c>
      <c r="U6215" s="97">
        <v>0</v>
      </c>
      <c r="V6215" s="97">
        <v>0</v>
      </c>
      <c r="W6215" s="97">
        <v>0</v>
      </c>
      <c r="X6215" s="97">
        <v>0</v>
      </c>
      <c r="Y6215" s="97">
        <v>0</v>
      </c>
      <c r="Z6215" s="97" t="s">
        <v>51</v>
      </c>
      <c r="AA6215" s="134" t="s">
        <v>5289</v>
      </c>
      <c r="AB6215" s="134" t="s">
        <v>5289</v>
      </c>
      <c r="AC6215" s="340" t="s">
        <v>5289</v>
      </c>
      <c r="AD6215" s="340" t="s">
        <v>5289</v>
      </c>
      <c r="AE6215" s="340" t="s">
        <v>5289</v>
      </c>
      <c r="AF6215" s="165" t="s">
        <v>5289</v>
      </c>
    </row>
    <row r="6216" spans="1:38" s="44" customFormat="1" ht="15.75" customHeight="1" thickBot="1">
      <c r="A6216" s="18"/>
      <c r="B6216" s="18">
        <v>17</v>
      </c>
      <c r="C6216" s="18"/>
      <c r="D6216" s="18">
        <v>17</v>
      </c>
      <c r="E6216" s="18">
        <v>17</v>
      </c>
      <c r="F6216" s="18">
        <v>8</v>
      </c>
      <c r="G6216" s="18">
        <v>0</v>
      </c>
      <c r="H6216" s="18">
        <v>1</v>
      </c>
      <c r="I6216" s="18"/>
      <c r="J6216" s="18">
        <v>1</v>
      </c>
      <c r="K6216" s="18">
        <v>2</v>
      </c>
      <c r="L6216" s="18">
        <v>8</v>
      </c>
      <c r="M6216" s="200"/>
      <c r="N6216" s="18">
        <f t="shared" ref="N6216:O6216" si="2331">SUM(N6199:N6215)</f>
        <v>0</v>
      </c>
      <c r="O6216" s="18">
        <f t="shared" si="2331"/>
        <v>0</v>
      </c>
      <c r="P6216" s="18">
        <f t="shared" ref="P6216:Q6216" si="2332">SUM(P6199:P6215)</f>
        <v>0</v>
      </c>
      <c r="Q6216" s="18">
        <f t="shared" si="2332"/>
        <v>0</v>
      </c>
      <c r="R6216" s="18">
        <f t="shared" ref="R6216" si="2333">SUM(R6199:R6215)</f>
        <v>0</v>
      </c>
      <c r="S6216" s="18">
        <f t="shared" ref="S6216" si="2334">SUM(S6199:S6215)</f>
        <v>0</v>
      </c>
      <c r="T6216" s="18">
        <f t="shared" ref="T6216:U6216" si="2335">SUM(T6199:T6215)</f>
        <v>0</v>
      </c>
      <c r="U6216" s="18">
        <f t="shared" si="2335"/>
        <v>0</v>
      </c>
      <c r="V6216" s="18">
        <f t="shared" ref="V6216:W6216" si="2336">SUM(V6199:V6215)</f>
        <v>0</v>
      </c>
      <c r="W6216" s="18">
        <f t="shared" si="2336"/>
        <v>0</v>
      </c>
      <c r="X6216" s="18">
        <f t="shared" ref="X6216:Y6216" si="2337">SUM(X6199:X6215)</f>
        <v>0</v>
      </c>
      <c r="Y6216" s="18">
        <f t="shared" si="2337"/>
        <v>0</v>
      </c>
      <c r="Z6216" s="18">
        <v>1</v>
      </c>
      <c r="AA6216" s="18">
        <v>1</v>
      </c>
      <c r="AB6216" s="18">
        <v>1</v>
      </c>
      <c r="AC6216" s="18"/>
      <c r="AD6216" s="18"/>
      <c r="AE6216" s="18"/>
      <c r="AF6216" s="18"/>
      <c r="AG6216" s="107"/>
      <c r="AH6216" s="107"/>
      <c r="AI6216" s="107"/>
      <c r="AJ6216" s="107"/>
      <c r="AK6216" s="107"/>
      <c r="AL6216" s="107"/>
    </row>
    <row r="6217" spans="1:38" ht="15.75" customHeight="1" thickBot="1">
      <c r="A6217" s="660" t="s">
        <v>487</v>
      </c>
      <c r="B6217" s="661"/>
      <c r="C6217" s="661"/>
      <c r="D6217" s="661"/>
      <c r="E6217" s="661"/>
      <c r="F6217" s="661"/>
      <c r="G6217" s="661"/>
      <c r="H6217" s="661"/>
      <c r="I6217" s="661"/>
      <c r="J6217" s="661"/>
      <c r="K6217" s="661"/>
      <c r="L6217" s="661"/>
      <c r="M6217" s="661"/>
      <c r="N6217" s="661"/>
      <c r="O6217" s="661"/>
      <c r="P6217" s="661"/>
      <c r="Q6217" s="661"/>
      <c r="R6217" s="661"/>
      <c r="S6217" s="661"/>
      <c r="T6217" s="661"/>
      <c r="U6217" s="661"/>
      <c r="V6217" s="661"/>
      <c r="W6217" s="661"/>
      <c r="X6217" s="661"/>
      <c r="Y6217" s="661"/>
      <c r="Z6217" s="661"/>
      <c r="AA6217" s="661"/>
      <c r="AB6217" s="661"/>
      <c r="AC6217" s="661"/>
      <c r="AD6217" s="661"/>
      <c r="AE6217" s="661"/>
      <c r="AF6217" s="662"/>
    </row>
    <row r="6218" spans="1:38" ht="63.75">
      <c r="A6218" s="621">
        <v>1</v>
      </c>
      <c r="B6218" s="4" t="s">
        <v>3296</v>
      </c>
      <c r="C6218" s="4" t="s">
        <v>3297</v>
      </c>
      <c r="D6218" s="4" t="s">
        <v>3304</v>
      </c>
      <c r="E6218" s="5" t="s">
        <v>40</v>
      </c>
      <c r="F6218" s="123" t="s">
        <v>18738</v>
      </c>
      <c r="G6218" s="138"/>
      <c r="H6218" s="138"/>
      <c r="I6218" s="138"/>
      <c r="J6218" s="629" t="s">
        <v>1315</v>
      </c>
      <c r="K6218" s="629" t="s">
        <v>51</v>
      </c>
      <c r="L6218" s="629" t="s">
        <v>51</v>
      </c>
      <c r="M6218" s="202"/>
      <c r="N6218" s="138"/>
      <c r="O6218" s="123">
        <v>0</v>
      </c>
      <c r="P6218" s="123">
        <v>0</v>
      </c>
      <c r="Q6218" s="123">
        <v>0</v>
      </c>
      <c r="R6218" s="123">
        <v>0</v>
      </c>
      <c r="S6218" s="123">
        <v>0</v>
      </c>
      <c r="T6218" s="123">
        <v>0</v>
      </c>
      <c r="U6218" s="123">
        <v>0</v>
      </c>
      <c r="V6218" s="123">
        <v>0</v>
      </c>
      <c r="W6218" s="123">
        <v>0</v>
      </c>
      <c r="X6218" s="629"/>
      <c r="Y6218" s="123">
        <v>0</v>
      </c>
      <c r="Z6218" s="271" t="s">
        <v>51</v>
      </c>
      <c r="AA6218" s="123" t="s">
        <v>1315</v>
      </c>
      <c r="AB6218" s="629" t="s">
        <v>1315</v>
      </c>
      <c r="AC6218" s="131" t="s">
        <v>3311</v>
      </c>
      <c r="AD6218" s="821" t="s">
        <v>3312</v>
      </c>
      <c r="AE6218" s="821" t="s">
        <v>3313</v>
      </c>
      <c r="AF6218" s="963" t="s">
        <v>3314</v>
      </c>
    </row>
    <row r="6219" spans="1:38" ht="89.25" customHeight="1">
      <c r="A6219" s="621">
        <v>2</v>
      </c>
      <c r="B6219" s="121" t="s">
        <v>3298</v>
      </c>
      <c r="C6219" s="4" t="s">
        <v>3297</v>
      </c>
      <c r="D6219" s="4" t="s">
        <v>3305</v>
      </c>
      <c r="E6219" s="622" t="s">
        <v>40</v>
      </c>
      <c r="F6219" s="138"/>
      <c r="G6219" s="138"/>
      <c r="H6219" s="138"/>
      <c r="I6219" s="138"/>
      <c r="J6219" s="138"/>
      <c r="K6219" s="138"/>
      <c r="L6219" s="624" t="s">
        <v>51</v>
      </c>
      <c r="M6219" s="202"/>
      <c r="N6219" s="138"/>
      <c r="O6219" s="622">
        <v>0</v>
      </c>
      <c r="P6219" s="622">
        <v>0</v>
      </c>
      <c r="Q6219" s="622">
        <v>0</v>
      </c>
      <c r="R6219" s="622">
        <v>0</v>
      </c>
      <c r="S6219" s="622">
        <v>0</v>
      </c>
      <c r="T6219" s="622">
        <v>0</v>
      </c>
      <c r="U6219" s="622">
        <v>0</v>
      </c>
      <c r="V6219" s="622">
        <v>0</v>
      </c>
      <c r="W6219" s="622">
        <v>0</v>
      </c>
      <c r="X6219" s="624"/>
      <c r="Y6219" s="622">
        <v>0</v>
      </c>
      <c r="Z6219" s="622" t="s">
        <v>51</v>
      </c>
      <c r="AA6219" s="138"/>
      <c r="AB6219" s="138"/>
      <c r="AC6219" s="340" t="s">
        <v>5289</v>
      </c>
      <c r="AD6219" s="340" t="s">
        <v>5289</v>
      </c>
      <c r="AE6219" s="340" t="s">
        <v>5289</v>
      </c>
      <c r="AF6219" s="165" t="s">
        <v>5289</v>
      </c>
    </row>
    <row r="6220" spans="1:38" ht="76.5">
      <c r="A6220" s="621">
        <v>3</v>
      </c>
      <c r="B6220" s="121" t="s">
        <v>3299</v>
      </c>
      <c r="C6220" s="4" t="s">
        <v>3297</v>
      </c>
      <c r="D6220" s="4" t="s">
        <v>3306</v>
      </c>
      <c r="E6220" s="622" t="s">
        <v>40</v>
      </c>
      <c r="F6220" s="138"/>
      <c r="G6220" s="138"/>
      <c r="H6220" s="138"/>
      <c r="I6220" s="138"/>
      <c r="J6220" s="138"/>
      <c r="K6220" s="138"/>
      <c r="L6220" s="624" t="s">
        <v>51</v>
      </c>
      <c r="M6220" s="202"/>
      <c r="N6220" s="138"/>
      <c r="O6220" s="622">
        <v>0</v>
      </c>
      <c r="P6220" s="622">
        <v>0</v>
      </c>
      <c r="Q6220" s="622">
        <v>0</v>
      </c>
      <c r="R6220" s="622">
        <v>0</v>
      </c>
      <c r="S6220" s="622">
        <v>0</v>
      </c>
      <c r="T6220" s="622">
        <v>0</v>
      </c>
      <c r="U6220" s="622">
        <v>0</v>
      </c>
      <c r="V6220" s="622">
        <v>0</v>
      </c>
      <c r="W6220" s="622">
        <v>0</v>
      </c>
      <c r="X6220" s="626"/>
      <c r="Y6220" s="622">
        <v>0</v>
      </c>
      <c r="Z6220" s="622" t="s">
        <v>51</v>
      </c>
      <c r="AA6220" s="138"/>
      <c r="AB6220" s="138"/>
      <c r="AC6220" s="340" t="s">
        <v>5289</v>
      </c>
      <c r="AD6220" s="340" t="s">
        <v>5289</v>
      </c>
      <c r="AE6220" s="340" t="s">
        <v>5289</v>
      </c>
      <c r="AF6220" s="165" t="s">
        <v>5289</v>
      </c>
    </row>
    <row r="6221" spans="1:38" ht="89.25">
      <c r="A6221" s="621">
        <v>4</v>
      </c>
      <c r="B6221" s="121" t="s">
        <v>3300</v>
      </c>
      <c r="C6221" s="4" t="s">
        <v>3297</v>
      </c>
      <c r="D6221" s="4" t="s">
        <v>3307</v>
      </c>
      <c r="E6221" s="622" t="s">
        <v>40</v>
      </c>
      <c r="F6221" s="138"/>
      <c r="G6221" s="138"/>
      <c r="H6221" s="138"/>
      <c r="I6221" s="138"/>
      <c r="J6221" s="138"/>
      <c r="K6221" s="138"/>
      <c r="L6221" s="624" t="s">
        <v>51</v>
      </c>
      <c r="M6221" s="202"/>
      <c r="N6221" s="138"/>
      <c r="O6221" s="622">
        <v>0</v>
      </c>
      <c r="P6221" s="622">
        <v>0</v>
      </c>
      <c r="Q6221" s="622">
        <v>0</v>
      </c>
      <c r="R6221" s="622">
        <v>0</v>
      </c>
      <c r="S6221" s="622">
        <v>0</v>
      </c>
      <c r="T6221" s="622">
        <v>0</v>
      </c>
      <c r="U6221" s="622">
        <v>0</v>
      </c>
      <c r="V6221" s="622">
        <v>0</v>
      </c>
      <c r="W6221" s="622">
        <v>0</v>
      </c>
      <c r="X6221" s="626"/>
      <c r="Y6221" s="622">
        <v>0</v>
      </c>
      <c r="Z6221" s="622" t="s">
        <v>51</v>
      </c>
      <c r="AA6221" s="138"/>
      <c r="AB6221" s="138"/>
      <c r="AC6221" s="340" t="s">
        <v>5289</v>
      </c>
      <c r="AD6221" s="340" t="s">
        <v>5289</v>
      </c>
      <c r="AE6221" s="340" t="s">
        <v>5289</v>
      </c>
      <c r="AF6221" s="165" t="s">
        <v>5289</v>
      </c>
    </row>
    <row r="6222" spans="1:38" ht="76.5">
      <c r="A6222" s="621">
        <v>5</v>
      </c>
      <c r="B6222" s="121" t="s">
        <v>3301</v>
      </c>
      <c r="C6222" s="4" t="s">
        <v>3297</v>
      </c>
      <c r="D6222" s="4" t="s">
        <v>3308</v>
      </c>
      <c r="E6222" s="622" t="s">
        <v>40</v>
      </c>
      <c r="F6222" s="138"/>
      <c r="G6222" s="138"/>
      <c r="H6222" s="138"/>
      <c r="I6222" s="138"/>
      <c r="J6222" s="138"/>
      <c r="K6222" s="138"/>
      <c r="L6222" s="624" t="s">
        <v>51</v>
      </c>
      <c r="M6222" s="202"/>
      <c r="N6222" s="138"/>
      <c r="O6222" s="622">
        <v>0</v>
      </c>
      <c r="P6222" s="622">
        <v>0</v>
      </c>
      <c r="Q6222" s="622">
        <v>0</v>
      </c>
      <c r="R6222" s="622">
        <v>0</v>
      </c>
      <c r="S6222" s="622">
        <v>0</v>
      </c>
      <c r="T6222" s="622">
        <v>0</v>
      </c>
      <c r="U6222" s="622">
        <v>0</v>
      </c>
      <c r="V6222" s="622">
        <v>0</v>
      </c>
      <c r="W6222" s="622">
        <v>0</v>
      </c>
      <c r="X6222" s="626"/>
      <c r="Y6222" s="622">
        <v>0</v>
      </c>
      <c r="Z6222" s="622" t="s">
        <v>51</v>
      </c>
      <c r="AA6222" s="138"/>
      <c r="AB6222" s="138"/>
      <c r="AC6222" s="340" t="s">
        <v>5289</v>
      </c>
      <c r="AD6222" s="340" t="s">
        <v>5289</v>
      </c>
      <c r="AE6222" s="340" t="s">
        <v>5289</v>
      </c>
      <c r="AF6222" s="165" t="s">
        <v>5289</v>
      </c>
    </row>
    <row r="6223" spans="1:38" ht="89.25">
      <c r="A6223" s="621">
        <v>6</v>
      </c>
      <c r="B6223" s="121" t="s">
        <v>3302</v>
      </c>
      <c r="C6223" s="4" t="s">
        <v>3297</v>
      </c>
      <c r="D6223" s="4" t="s">
        <v>3309</v>
      </c>
      <c r="E6223" s="622" t="s">
        <v>40</v>
      </c>
      <c r="F6223" s="138"/>
      <c r="G6223" s="138"/>
      <c r="H6223" s="138"/>
      <c r="I6223" s="138"/>
      <c r="J6223" s="138"/>
      <c r="K6223" s="138"/>
      <c r="L6223" s="624" t="s">
        <v>51</v>
      </c>
      <c r="M6223" s="202"/>
      <c r="N6223" s="138"/>
      <c r="O6223" s="622">
        <v>0</v>
      </c>
      <c r="P6223" s="622">
        <v>0</v>
      </c>
      <c r="Q6223" s="622">
        <v>0</v>
      </c>
      <c r="R6223" s="622">
        <v>0</v>
      </c>
      <c r="S6223" s="622">
        <v>0</v>
      </c>
      <c r="T6223" s="622">
        <v>0</v>
      </c>
      <c r="U6223" s="622">
        <v>0</v>
      </c>
      <c r="V6223" s="622">
        <v>0</v>
      </c>
      <c r="W6223" s="622">
        <v>0</v>
      </c>
      <c r="X6223" s="626"/>
      <c r="Y6223" s="622">
        <v>0</v>
      </c>
      <c r="Z6223" s="622" t="s">
        <v>51</v>
      </c>
      <c r="AA6223" s="138"/>
      <c r="AB6223" s="138"/>
      <c r="AC6223" s="340" t="s">
        <v>5289</v>
      </c>
      <c r="AD6223" s="340" t="s">
        <v>5289</v>
      </c>
      <c r="AE6223" s="340" t="s">
        <v>5289</v>
      </c>
      <c r="AF6223" s="165" t="s">
        <v>5289</v>
      </c>
    </row>
    <row r="6224" spans="1:38" ht="89.25">
      <c r="A6224" s="621">
        <v>7</v>
      </c>
      <c r="B6224" s="121" t="s">
        <v>3303</v>
      </c>
      <c r="C6224" s="4" t="s">
        <v>3297</v>
      </c>
      <c r="D6224" s="4" t="s">
        <v>3310</v>
      </c>
      <c r="E6224" s="622" t="s">
        <v>40</v>
      </c>
      <c r="F6224" s="138"/>
      <c r="G6224" s="138"/>
      <c r="H6224" s="138"/>
      <c r="I6224" s="138"/>
      <c r="J6224" s="138"/>
      <c r="K6224" s="138"/>
      <c r="L6224" s="624" t="s">
        <v>51</v>
      </c>
      <c r="M6224" s="202"/>
      <c r="N6224" s="138"/>
      <c r="O6224" s="622">
        <v>0</v>
      </c>
      <c r="P6224" s="622">
        <v>0</v>
      </c>
      <c r="Q6224" s="622">
        <v>0</v>
      </c>
      <c r="R6224" s="622">
        <v>0</v>
      </c>
      <c r="S6224" s="622">
        <v>0</v>
      </c>
      <c r="T6224" s="622">
        <v>0</v>
      </c>
      <c r="U6224" s="622">
        <v>0</v>
      </c>
      <c r="V6224" s="622">
        <v>0</v>
      </c>
      <c r="W6224" s="622">
        <v>0</v>
      </c>
      <c r="X6224" s="626"/>
      <c r="Y6224" s="622">
        <v>0</v>
      </c>
      <c r="Z6224" s="622" t="s">
        <v>51</v>
      </c>
      <c r="AA6224" s="138"/>
      <c r="AB6224" s="138"/>
      <c r="AC6224" s="340" t="s">
        <v>5289</v>
      </c>
      <c r="AD6224" s="340" t="s">
        <v>5289</v>
      </c>
      <c r="AE6224" s="340" t="s">
        <v>5289</v>
      </c>
      <c r="AF6224" s="165" t="s">
        <v>5289</v>
      </c>
    </row>
    <row r="6225" spans="1:38" s="44" customFormat="1" ht="15.75" customHeight="1" thickBot="1">
      <c r="A6225" s="18"/>
      <c r="B6225" s="18">
        <v>11</v>
      </c>
      <c r="C6225" s="18"/>
      <c r="D6225" s="18">
        <v>11</v>
      </c>
      <c r="E6225" s="18">
        <v>11</v>
      </c>
      <c r="F6225" s="18"/>
      <c r="G6225" s="18"/>
      <c r="H6225" s="18">
        <v>0</v>
      </c>
      <c r="I6225" s="18"/>
      <c r="J6225" s="18">
        <v>0</v>
      </c>
      <c r="K6225" s="18">
        <v>0</v>
      </c>
      <c r="L6225" s="18">
        <v>0</v>
      </c>
      <c r="M6225" s="200"/>
      <c r="N6225" s="18">
        <f t="shared" ref="N6225:O6225" si="2338">SUM(N6218:N6224)</f>
        <v>0</v>
      </c>
      <c r="O6225" s="18">
        <f t="shared" si="2338"/>
        <v>0</v>
      </c>
      <c r="P6225" s="18">
        <f t="shared" ref="P6225:Q6225" si="2339">SUM(P6218:P6224)</f>
        <v>0</v>
      </c>
      <c r="Q6225" s="18">
        <f t="shared" si="2339"/>
        <v>0</v>
      </c>
      <c r="R6225" s="18">
        <f t="shared" ref="R6225" si="2340">SUM(R6218:R6224)</f>
        <v>0</v>
      </c>
      <c r="S6225" s="18">
        <f t="shared" ref="S6225" si="2341">SUM(S6218:S6224)</f>
        <v>0</v>
      </c>
      <c r="T6225" s="18">
        <f t="shared" ref="T6225:U6225" si="2342">SUM(T6218:T6224)</f>
        <v>0</v>
      </c>
      <c r="U6225" s="18">
        <f t="shared" si="2342"/>
        <v>0</v>
      </c>
      <c r="V6225" s="18">
        <f t="shared" ref="V6225:W6225" si="2343">SUM(V6218:V6224)</f>
        <v>0</v>
      </c>
      <c r="W6225" s="18">
        <f t="shared" si="2343"/>
        <v>0</v>
      </c>
      <c r="X6225" s="18"/>
      <c r="Y6225" s="18">
        <f t="shared" ref="Y6225" si="2344">SUM(Y6218:Y6224)</f>
        <v>0</v>
      </c>
      <c r="Z6225" s="18">
        <v>0</v>
      </c>
      <c r="AA6225" s="18">
        <v>0</v>
      </c>
      <c r="AB6225" s="18">
        <v>0</v>
      </c>
      <c r="AC6225" s="18"/>
      <c r="AD6225" s="18"/>
      <c r="AE6225" s="18"/>
      <c r="AF6225" s="18"/>
      <c r="AG6225" s="107"/>
      <c r="AH6225" s="107"/>
      <c r="AI6225" s="107"/>
      <c r="AJ6225" s="107"/>
      <c r="AK6225" s="107"/>
      <c r="AL6225" s="107"/>
    </row>
    <row r="6226" spans="1:38" ht="15.75" customHeight="1" thickBot="1">
      <c r="A6226" s="660" t="s">
        <v>488</v>
      </c>
      <c r="B6226" s="661"/>
      <c r="C6226" s="661"/>
      <c r="D6226" s="661"/>
      <c r="E6226" s="661"/>
      <c r="F6226" s="661"/>
      <c r="G6226" s="661"/>
      <c r="H6226" s="661"/>
      <c r="I6226" s="661"/>
      <c r="J6226" s="661"/>
      <c r="K6226" s="661"/>
      <c r="L6226" s="661"/>
      <c r="M6226" s="661"/>
      <c r="N6226" s="661"/>
      <c r="O6226" s="661"/>
      <c r="P6226" s="661"/>
      <c r="Q6226" s="661"/>
      <c r="R6226" s="661"/>
      <c r="S6226" s="661"/>
      <c r="T6226" s="661"/>
      <c r="U6226" s="661"/>
      <c r="V6226" s="661"/>
      <c r="W6226" s="661"/>
      <c r="X6226" s="661"/>
      <c r="Y6226" s="661"/>
      <c r="Z6226" s="661"/>
      <c r="AA6226" s="661"/>
      <c r="AB6226" s="661"/>
      <c r="AC6226" s="661"/>
      <c r="AD6226" s="661"/>
      <c r="AE6226" s="661"/>
      <c r="AF6226" s="662"/>
    </row>
    <row r="6227" spans="1:38" ht="51">
      <c r="A6227" s="621">
        <v>1</v>
      </c>
      <c r="B6227" s="121" t="s">
        <v>9931</v>
      </c>
      <c r="C6227" s="121" t="s">
        <v>12294</v>
      </c>
      <c r="D6227" s="645" t="s">
        <v>12295</v>
      </c>
      <c r="E6227" s="622" t="s">
        <v>40</v>
      </c>
      <c r="F6227" s="622" t="s">
        <v>16683</v>
      </c>
      <c r="G6227" s="138"/>
      <c r="H6227" s="138"/>
      <c r="I6227" s="138"/>
      <c r="J6227" s="622" t="s">
        <v>3465</v>
      </c>
      <c r="K6227" s="622"/>
      <c r="L6227" s="622" t="s">
        <v>3465</v>
      </c>
      <c r="M6227" s="121"/>
      <c r="N6227" s="122"/>
      <c r="O6227" s="122"/>
      <c r="P6227" s="122"/>
      <c r="Q6227" s="122"/>
      <c r="R6227" s="122"/>
      <c r="S6227" s="122"/>
      <c r="T6227" s="122"/>
      <c r="U6227" s="122"/>
      <c r="V6227" s="122"/>
      <c r="W6227" s="122"/>
      <c r="X6227" s="122"/>
      <c r="Y6227" s="122"/>
      <c r="Z6227" s="622" t="s">
        <v>3465</v>
      </c>
      <c r="AA6227" s="622" t="s">
        <v>3465</v>
      </c>
      <c r="AB6227" s="622" t="s">
        <v>3465</v>
      </c>
      <c r="AC6227" s="138"/>
      <c r="AD6227" s="152"/>
      <c r="AE6227" s="152"/>
      <c r="AF6227" s="763"/>
    </row>
    <row r="6228" spans="1:38" s="44" customFormat="1" ht="89.25">
      <c r="A6228" s="621">
        <v>2</v>
      </c>
      <c r="B6228" s="121" t="s">
        <v>12296</v>
      </c>
      <c r="C6228" s="121" t="s">
        <v>12294</v>
      </c>
      <c r="D6228" s="645" t="s">
        <v>12297</v>
      </c>
      <c r="E6228" s="622" t="s">
        <v>40</v>
      </c>
      <c r="F6228" s="138"/>
      <c r="G6228" s="138"/>
      <c r="H6228" s="138"/>
      <c r="I6228" s="138"/>
      <c r="J6228" s="122"/>
      <c r="K6228" s="622"/>
      <c r="L6228" s="122"/>
      <c r="M6228" s="121"/>
      <c r="N6228" s="122"/>
      <c r="O6228" s="122"/>
      <c r="P6228" s="122"/>
      <c r="Q6228" s="122"/>
      <c r="R6228" s="122"/>
      <c r="S6228" s="122"/>
      <c r="T6228" s="122"/>
      <c r="U6228" s="122"/>
      <c r="V6228" s="122"/>
      <c r="W6228" s="122"/>
      <c r="X6228" s="122"/>
      <c r="Y6228" s="122"/>
      <c r="Z6228" s="122"/>
      <c r="AA6228" s="122"/>
      <c r="AB6228" s="122"/>
      <c r="AC6228" s="138"/>
      <c r="AD6228" s="138"/>
      <c r="AE6228" s="138"/>
      <c r="AF6228" s="278"/>
      <c r="AG6228" s="107"/>
      <c r="AH6228" s="107"/>
      <c r="AI6228" s="107"/>
      <c r="AJ6228" s="107"/>
      <c r="AK6228" s="107"/>
      <c r="AL6228" s="107"/>
    </row>
    <row r="6229" spans="1:38" s="44" customFormat="1" ht="76.5">
      <c r="A6229" s="621">
        <v>3</v>
      </c>
      <c r="B6229" s="121" t="s">
        <v>12298</v>
      </c>
      <c r="C6229" s="121" t="s">
        <v>12294</v>
      </c>
      <c r="D6229" s="645" t="s">
        <v>12299</v>
      </c>
      <c r="E6229" s="622" t="s">
        <v>40</v>
      </c>
      <c r="F6229" s="138"/>
      <c r="G6229" s="138"/>
      <c r="H6229" s="138"/>
      <c r="I6229" s="138"/>
      <c r="J6229" s="122"/>
      <c r="K6229" s="622"/>
      <c r="L6229" s="122"/>
      <c r="M6229" s="121"/>
      <c r="N6229" s="122"/>
      <c r="O6229" s="122"/>
      <c r="P6229" s="122"/>
      <c r="Q6229" s="122"/>
      <c r="R6229" s="122"/>
      <c r="S6229" s="122"/>
      <c r="T6229" s="122"/>
      <c r="U6229" s="122"/>
      <c r="V6229" s="122"/>
      <c r="W6229" s="122"/>
      <c r="X6229" s="122"/>
      <c r="Y6229" s="122"/>
      <c r="Z6229" s="122"/>
      <c r="AA6229" s="122"/>
      <c r="AB6229" s="122"/>
      <c r="AC6229" s="138"/>
      <c r="AD6229" s="138"/>
      <c r="AE6229" s="138"/>
      <c r="AF6229" s="278"/>
      <c r="AG6229" s="107"/>
      <c r="AH6229" s="107"/>
      <c r="AI6229" s="107"/>
      <c r="AJ6229" s="107"/>
      <c r="AK6229" s="107"/>
      <c r="AL6229" s="107"/>
    </row>
    <row r="6230" spans="1:38" s="44" customFormat="1" ht="76.5">
      <c r="A6230" s="621">
        <v>4</v>
      </c>
      <c r="B6230" s="121" t="s">
        <v>12300</v>
      </c>
      <c r="C6230" s="121" t="s">
        <v>12294</v>
      </c>
      <c r="D6230" s="645" t="s">
        <v>12301</v>
      </c>
      <c r="E6230" s="622" t="s">
        <v>40</v>
      </c>
      <c r="F6230" s="138"/>
      <c r="G6230" s="138"/>
      <c r="H6230" s="138"/>
      <c r="I6230" s="138"/>
      <c r="J6230" s="122"/>
      <c r="K6230" s="622"/>
      <c r="L6230" s="122"/>
      <c r="M6230" s="121"/>
      <c r="N6230" s="122"/>
      <c r="O6230" s="122"/>
      <c r="P6230" s="122"/>
      <c r="Q6230" s="122"/>
      <c r="R6230" s="122"/>
      <c r="S6230" s="122"/>
      <c r="T6230" s="122"/>
      <c r="U6230" s="122"/>
      <c r="V6230" s="122"/>
      <c r="W6230" s="122"/>
      <c r="X6230" s="122"/>
      <c r="Y6230" s="122"/>
      <c r="Z6230" s="122"/>
      <c r="AA6230" s="122"/>
      <c r="AB6230" s="122"/>
      <c r="AC6230" s="138"/>
      <c r="AD6230" s="138"/>
      <c r="AE6230" s="138"/>
      <c r="AF6230" s="278"/>
      <c r="AG6230" s="107"/>
      <c r="AH6230" s="107"/>
      <c r="AI6230" s="107"/>
      <c r="AJ6230" s="107"/>
      <c r="AK6230" s="107"/>
      <c r="AL6230" s="107"/>
    </row>
    <row r="6231" spans="1:38" s="44" customFormat="1" ht="63.75" customHeight="1">
      <c r="A6231" s="621">
        <v>5</v>
      </c>
      <c r="B6231" s="121" t="s">
        <v>12302</v>
      </c>
      <c r="C6231" s="121" t="s">
        <v>12294</v>
      </c>
      <c r="D6231" s="645" t="s">
        <v>12303</v>
      </c>
      <c r="E6231" s="622" t="s">
        <v>40</v>
      </c>
      <c r="F6231" s="138"/>
      <c r="G6231" s="138"/>
      <c r="H6231" s="138"/>
      <c r="I6231" s="138"/>
      <c r="J6231" s="122"/>
      <c r="K6231" s="622"/>
      <c r="L6231" s="122"/>
      <c r="M6231" s="121"/>
      <c r="N6231" s="122"/>
      <c r="O6231" s="122"/>
      <c r="P6231" s="122"/>
      <c r="Q6231" s="122"/>
      <c r="R6231" s="122"/>
      <c r="S6231" s="122"/>
      <c r="T6231" s="122"/>
      <c r="U6231" s="122"/>
      <c r="V6231" s="122"/>
      <c r="W6231" s="122"/>
      <c r="X6231" s="122"/>
      <c r="Y6231" s="122"/>
      <c r="Z6231" s="122"/>
      <c r="AA6231" s="122"/>
      <c r="AB6231" s="122"/>
      <c r="AC6231" s="138"/>
      <c r="AD6231" s="138"/>
      <c r="AE6231" s="138"/>
      <c r="AF6231" s="278"/>
      <c r="AG6231" s="107"/>
      <c r="AH6231" s="107"/>
      <c r="AI6231" s="107"/>
      <c r="AJ6231" s="107"/>
      <c r="AK6231" s="107"/>
      <c r="AL6231" s="107"/>
    </row>
    <row r="6232" spans="1:38" s="44" customFormat="1" ht="76.5">
      <c r="A6232" s="621">
        <v>6</v>
      </c>
      <c r="B6232" s="121" t="s">
        <v>4345</v>
      </c>
      <c r="C6232" s="121" t="s">
        <v>12294</v>
      </c>
      <c r="D6232" s="645" t="s">
        <v>12304</v>
      </c>
      <c r="E6232" s="622" t="s">
        <v>40</v>
      </c>
      <c r="F6232" s="138"/>
      <c r="G6232" s="138"/>
      <c r="H6232" s="138"/>
      <c r="I6232" s="138"/>
      <c r="J6232" s="122"/>
      <c r="K6232" s="622"/>
      <c r="L6232" s="122"/>
      <c r="M6232" s="121"/>
      <c r="N6232" s="122"/>
      <c r="O6232" s="122"/>
      <c r="P6232" s="122"/>
      <c r="Q6232" s="122"/>
      <c r="R6232" s="122"/>
      <c r="S6232" s="122"/>
      <c r="T6232" s="122"/>
      <c r="U6232" s="122"/>
      <c r="V6232" s="122"/>
      <c r="W6232" s="122"/>
      <c r="X6232" s="122"/>
      <c r="Y6232" s="122"/>
      <c r="Z6232" s="122"/>
      <c r="AA6232" s="122"/>
      <c r="AB6232" s="122"/>
      <c r="AC6232" s="138"/>
      <c r="AD6232" s="138"/>
      <c r="AE6232" s="138"/>
      <c r="AF6232" s="278"/>
      <c r="AG6232" s="107"/>
      <c r="AH6232" s="107"/>
      <c r="AI6232" s="107"/>
      <c r="AJ6232" s="107"/>
      <c r="AK6232" s="107"/>
      <c r="AL6232" s="107"/>
    </row>
    <row r="6233" spans="1:38" s="44" customFormat="1" ht="89.25">
      <c r="A6233" s="621">
        <v>7</v>
      </c>
      <c r="B6233" s="121" t="s">
        <v>12305</v>
      </c>
      <c r="C6233" s="121" t="s">
        <v>12294</v>
      </c>
      <c r="D6233" s="645" t="s">
        <v>12306</v>
      </c>
      <c r="E6233" s="622" t="s">
        <v>40</v>
      </c>
      <c r="F6233" s="138"/>
      <c r="G6233" s="138"/>
      <c r="H6233" s="138"/>
      <c r="I6233" s="138"/>
      <c r="J6233" s="122"/>
      <c r="K6233" s="622"/>
      <c r="L6233" s="122"/>
      <c r="M6233" s="121"/>
      <c r="N6233" s="122"/>
      <c r="O6233" s="122"/>
      <c r="P6233" s="122"/>
      <c r="Q6233" s="122"/>
      <c r="R6233" s="122"/>
      <c r="S6233" s="122"/>
      <c r="T6233" s="122"/>
      <c r="U6233" s="122"/>
      <c r="V6233" s="122"/>
      <c r="W6233" s="122"/>
      <c r="X6233" s="122"/>
      <c r="Y6233" s="122"/>
      <c r="Z6233" s="122"/>
      <c r="AA6233" s="122"/>
      <c r="AB6233" s="122"/>
      <c r="AC6233" s="138"/>
      <c r="AD6233" s="138"/>
      <c r="AE6233" s="138"/>
      <c r="AF6233" s="278"/>
      <c r="AG6233" s="107"/>
      <c r="AH6233" s="107"/>
      <c r="AI6233" s="107"/>
      <c r="AJ6233" s="107"/>
      <c r="AK6233" s="107"/>
      <c r="AL6233" s="107"/>
    </row>
    <row r="6234" spans="1:38" s="44" customFormat="1" ht="89.25">
      <c r="A6234" s="621">
        <v>8</v>
      </c>
      <c r="B6234" s="121" t="s">
        <v>3367</v>
      </c>
      <c r="C6234" s="121" t="s">
        <v>12294</v>
      </c>
      <c r="D6234" s="645" t="s">
        <v>12307</v>
      </c>
      <c r="E6234" s="622" t="s">
        <v>40</v>
      </c>
      <c r="F6234" s="138"/>
      <c r="G6234" s="138"/>
      <c r="H6234" s="138"/>
      <c r="I6234" s="138"/>
      <c r="J6234" s="122"/>
      <c r="K6234" s="622"/>
      <c r="L6234" s="122"/>
      <c r="M6234" s="121"/>
      <c r="N6234" s="122"/>
      <c r="O6234" s="122"/>
      <c r="P6234" s="122"/>
      <c r="Q6234" s="122"/>
      <c r="R6234" s="122"/>
      <c r="S6234" s="122"/>
      <c r="T6234" s="122"/>
      <c r="U6234" s="122"/>
      <c r="V6234" s="122"/>
      <c r="W6234" s="122"/>
      <c r="X6234" s="122"/>
      <c r="Y6234" s="122"/>
      <c r="Z6234" s="122"/>
      <c r="AA6234" s="122"/>
      <c r="AB6234" s="122"/>
      <c r="AC6234" s="138"/>
      <c r="AD6234" s="138"/>
      <c r="AE6234" s="138"/>
      <c r="AF6234" s="278"/>
      <c r="AG6234" s="107"/>
      <c r="AH6234" s="107"/>
      <c r="AI6234" s="107"/>
      <c r="AJ6234" s="107"/>
      <c r="AK6234" s="107"/>
      <c r="AL6234" s="107"/>
    </row>
    <row r="6235" spans="1:38" s="44" customFormat="1" ht="38.25">
      <c r="A6235" s="621">
        <v>9</v>
      </c>
      <c r="B6235" s="121" t="s">
        <v>12308</v>
      </c>
      <c r="C6235" s="121" t="s">
        <v>12294</v>
      </c>
      <c r="D6235" s="645" t="s">
        <v>131</v>
      </c>
      <c r="E6235" s="622" t="s">
        <v>101</v>
      </c>
      <c r="F6235" s="138"/>
      <c r="G6235" s="138"/>
      <c r="H6235" s="138"/>
      <c r="I6235" s="138"/>
      <c r="J6235" s="122"/>
      <c r="K6235" s="622"/>
      <c r="L6235" s="122"/>
      <c r="M6235" s="121"/>
      <c r="N6235" s="122"/>
      <c r="O6235" s="122"/>
      <c r="P6235" s="122"/>
      <c r="Q6235" s="122"/>
      <c r="R6235" s="122"/>
      <c r="S6235" s="122"/>
      <c r="T6235" s="122"/>
      <c r="U6235" s="122"/>
      <c r="V6235" s="122"/>
      <c r="W6235" s="122"/>
      <c r="X6235" s="122"/>
      <c r="Y6235" s="122"/>
      <c r="Z6235" s="122"/>
      <c r="AA6235" s="122"/>
      <c r="AB6235" s="122"/>
      <c r="AC6235" s="138"/>
      <c r="AD6235" s="138"/>
      <c r="AE6235" s="138"/>
      <c r="AF6235" s="278"/>
      <c r="AG6235" s="107"/>
      <c r="AH6235" s="107"/>
      <c r="AI6235" s="107"/>
      <c r="AJ6235" s="107"/>
      <c r="AK6235" s="107"/>
      <c r="AL6235" s="107"/>
    </row>
    <row r="6236" spans="1:38" s="44" customFormat="1" ht="15.75" customHeight="1" thickBot="1">
      <c r="A6236" s="18"/>
      <c r="B6236" s="18">
        <v>9</v>
      </c>
      <c r="C6236" s="18"/>
      <c r="D6236" s="18">
        <v>8</v>
      </c>
      <c r="E6236" s="18">
        <v>8</v>
      </c>
      <c r="F6236" s="18"/>
      <c r="G6236" s="18"/>
      <c r="H6236" s="18">
        <v>0</v>
      </c>
      <c r="I6236" s="18"/>
      <c r="J6236" s="18"/>
      <c r="K6236" s="18"/>
      <c r="L6236" s="18"/>
      <c r="M6236" s="200"/>
      <c r="N6236" s="18"/>
      <c r="O6236" s="18"/>
      <c r="P6236" s="18"/>
      <c r="Q6236" s="18"/>
      <c r="R6236" s="18"/>
      <c r="S6236" s="18"/>
      <c r="T6236" s="18"/>
      <c r="U6236" s="18"/>
      <c r="V6236" s="18"/>
      <c r="W6236" s="18"/>
      <c r="X6236" s="18"/>
      <c r="Y6236" s="18"/>
      <c r="Z6236" s="18"/>
      <c r="AA6236" s="18"/>
      <c r="AB6236" s="18"/>
      <c r="AC6236" s="18"/>
      <c r="AD6236" s="18"/>
      <c r="AE6236" s="18"/>
      <c r="AF6236" s="18"/>
      <c r="AG6236" s="107"/>
      <c r="AH6236" s="107"/>
      <c r="AI6236" s="107"/>
      <c r="AJ6236" s="107"/>
      <c r="AK6236" s="107"/>
      <c r="AL6236" s="107"/>
    </row>
    <row r="6237" spans="1:38" ht="15.75" customHeight="1" thickBot="1">
      <c r="A6237" s="660" t="s">
        <v>489</v>
      </c>
      <c r="B6237" s="661"/>
      <c r="C6237" s="661"/>
      <c r="D6237" s="661"/>
      <c r="E6237" s="661"/>
      <c r="F6237" s="661"/>
      <c r="G6237" s="661"/>
      <c r="H6237" s="661"/>
      <c r="I6237" s="661"/>
      <c r="J6237" s="661"/>
      <c r="K6237" s="661"/>
      <c r="L6237" s="661"/>
      <c r="M6237" s="661"/>
      <c r="N6237" s="661"/>
      <c r="O6237" s="661"/>
      <c r="P6237" s="661"/>
      <c r="Q6237" s="661"/>
      <c r="R6237" s="661"/>
      <c r="S6237" s="661"/>
      <c r="T6237" s="661"/>
      <c r="U6237" s="661"/>
      <c r="V6237" s="661"/>
      <c r="W6237" s="661"/>
      <c r="X6237" s="661"/>
      <c r="Y6237" s="661"/>
      <c r="Z6237" s="661"/>
      <c r="AA6237" s="661"/>
      <c r="AB6237" s="661"/>
      <c r="AC6237" s="661"/>
      <c r="AD6237" s="661"/>
      <c r="AE6237" s="661"/>
      <c r="AF6237" s="662"/>
    </row>
    <row r="6238" spans="1:38" ht="165.75">
      <c r="A6238" s="621">
        <v>1</v>
      </c>
      <c r="B6238" s="4" t="s">
        <v>2140</v>
      </c>
      <c r="C6238" s="4" t="s">
        <v>3318</v>
      </c>
      <c r="D6238" s="28" t="s">
        <v>16830</v>
      </c>
      <c r="E6238" s="123" t="s">
        <v>40</v>
      </c>
      <c r="F6238" s="123" t="s">
        <v>16683</v>
      </c>
      <c r="G6238" s="138"/>
      <c r="H6238" s="138"/>
      <c r="I6238" s="138"/>
      <c r="J6238" s="123" t="s">
        <v>3319</v>
      </c>
      <c r="K6238" s="123" t="s">
        <v>51</v>
      </c>
      <c r="L6238" s="123" t="s">
        <v>40</v>
      </c>
      <c r="M6238" s="4" t="s">
        <v>13492</v>
      </c>
      <c r="N6238" s="123">
        <v>0</v>
      </c>
      <c r="O6238" s="123">
        <v>0</v>
      </c>
      <c r="P6238" s="123">
        <v>0</v>
      </c>
      <c r="Q6238" s="123">
        <v>0</v>
      </c>
      <c r="R6238" s="123">
        <v>0</v>
      </c>
      <c r="S6238" s="123">
        <v>0</v>
      </c>
      <c r="T6238" s="629">
        <v>0</v>
      </c>
      <c r="U6238" s="123">
        <v>0</v>
      </c>
      <c r="V6238" s="629">
        <v>0</v>
      </c>
      <c r="W6238" s="123">
        <v>0</v>
      </c>
      <c r="X6238" s="629">
        <v>0</v>
      </c>
      <c r="Y6238" s="123">
        <v>0</v>
      </c>
      <c r="Z6238" s="123" t="s">
        <v>51</v>
      </c>
      <c r="AA6238" s="4" t="s">
        <v>3320</v>
      </c>
      <c r="AB6238" s="4" t="s">
        <v>3321</v>
      </c>
      <c r="AC6238" s="138"/>
      <c r="AD6238" s="138"/>
      <c r="AE6238" s="152"/>
      <c r="AF6238" s="763"/>
    </row>
    <row r="6239" spans="1:38" ht="89.25">
      <c r="A6239" s="621">
        <v>2</v>
      </c>
      <c r="B6239" s="121" t="s">
        <v>3315</v>
      </c>
      <c r="C6239" s="4" t="s">
        <v>3318</v>
      </c>
      <c r="D6239" s="627" t="s">
        <v>16831</v>
      </c>
      <c r="E6239" s="123" t="s">
        <v>40</v>
      </c>
      <c r="F6239" s="138"/>
      <c r="G6239" s="138"/>
      <c r="H6239" s="138"/>
      <c r="I6239" s="138"/>
      <c r="J6239" s="138"/>
      <c r="K6239" s="138"/>
      <c r="L6239" s="622" t="s">
        <v>51</v>
      </c>
      <c r="M6239" s="202"/>
      <c r="N6239" s="138"/>
      <c r="O6239" s="622">
        <v>0</v>
      </c>
      <c r="P6239" s="622">
        <v>0</v>
      </c>
      <c r="Q6239" s="622">
        <v>0</v>
      </c>
      <c r="R6239" s="622">
        <v>0</v>
      </c>
      <c r="S6239" s="622">
        <v>0</v>
      </c>
      <c r="T6239" s="624">
        <v>0</v>
      </c>
      <c r="U6239" s="622">
        <v>0</v>
      </c>
      <c r="V6239" s="624">
        <v>0</v>
      </c>
      <c r="W6239" s="622">
        <v>0</v>
      </c>
      <c r="X6239" s="624">
        <v>0</v>
      </c>
      <c r="Y6239" s="622">
        <v>0</v>
      </c>
      <c r="Z6239" s="622" t="s">
        <v>51</v>
      </c>
      <c r="AA6239" s="622" t="s">
        <v>5289</v>
      </c>
      <c r="AB6239" s="622" t="s">
        <v>5289</v>
      </c>
      <c r="AC6239" s="138"/>
      <c r="AD6239" s="138"/>
      <c r="AE6239" s="138"/>
      <c r="AF6239" s="278"/>
    </row>
    <row r="6240" spans="1:38" ht="76.5">
      <c r="A6240" s="621">
        <v>3</v>
      </c>
      <c r="B6240" s="121" t="s">
        <v>3316</v>
      </c>
      <c r="C6240" s="4" t="s">
        <v>3318</v>
      </c>
      <c r="D6240" s="140" t="s">
        <v>16828</v>
      </c>
      <c r="E6240" s="622" t="s">
        <v>40</v>
      </c>
      <c r="F6240" s="138"/>
      <c r="G6240" s="138"/>
      <c r="H6240" s="138"/>
      <c r="I6240" s="138"/>
      <c r="J6240" s="138"/>
      <c r="K6240" s="138"/>
      <c r="L6240" s="622" t="s">
        <v>51</v>
      </c>
      <c r="M6240" s="202"/>
      <c r="N6240" s="138"/>
      <c r="O6240" s="622">
        <v>0</v>
      </c>
      <c r="P6240" s="622">
        <v>0</v>
      </c>
      <c r="Q6240" s="622">
        <v>0</v>
      </c>
      <c r="R6240" s="622">
        <v>0</v>
      </c>
      <c r="S6240" s="622">
        <v>0</v>
      </c>
      <c r="T6240" s="624">
        <v>0</v>
      </c>
      <c r="U6240" s="622">
        <v>0</v>
      </c>
      <c r="V6240" s="624">
        <v>0</v>
      </c>
      <c r="W6240" s="622">
        <v>0</v>
      </c>
      <c r="X6240" s="624">
        <v>0</v>
      </c>
      <c r="Y6240" s="622">
        <v>0</v>
      </c>
      <c r="Z6240" s="622" t="s">
        <v>51</v>
      </c>
      <c r="AA6240" s="622" t="s">
        <v>5289</v>
      </c>
      <c r="AB6240" s="622" t="s">
        <v>5289</v>
      </c>
      <c r="AC6240" s="138"/>
      <c r="AD6240" s="138"/>
      <c r="AE6240" s="138"/>
      <c r="AF6240" s="278"/>
    </row>
    <row r="6241" spans="1:38" ht="102">
      <c r="A6241" s="621">
        <v>4</v>
      </c>
      <c r="B6241" s="121" t="s">
        <v>3317</v>
      </c>
      <c r="C6241" s="4" t="s">
        <v>3318</v>
      </c>
      <c r="D6241" s="627" t="s">
        <v>16829</v>
      </c>
      <c r="E6241" s="622" t="s">
        <v>40</v>
      </c>
      <c r="F6241" s="138"/>
      <c r="G6241" s="138"/>
      <c r="H6241" s="138"/>
      <c r="I6241" s="138"/>
      <c r="J6241" s="138"/>
      <c r="K6241" s="138"/>
      <c r="L6241" s="25" t="s">
        <v>51</v>
      </c>
      <c r="M6241" s="202"/>
      <c r="N6241" s="138"/>
      <c r="O6241" s="622">
        <v>0</v>
      </c>
      <c r="P6241" s="622">
        <v>0</v>
      </c>
      <c r="Q6241" s="622">
        <v>0</v>
      </c>
      <c r="R6241" s="622">
        <v>0</v>
      </c>
      <c r="S6241" s="622">
        <v>0</v>
      </c>
      <c r="T6241" s="624">
        <v>0</v>
      </c>
      <c r="U6241" s="622">
        <v>0</v>
      </c>
      <c r="V6241" s="624">
        <v>0</v>
      </c>
      <c r="W6241" s="622">
        <v>0</v>
      </c>
      <c r="X6241" s="624">
        <v>0</v>
      </c>
      <c r="Y6241" s="622">
        <v>0</v>
      </c>
      <c r="Z6241" s="622" t="s">
        <v>51</v>
      </c>
      <c r="AA6241" s="622" t="s">
        <v>5289</v>
      </c>
      <c r="AB6241" s="622" t="s">
        <v>5289</v>
      </c>
      <c r="AC6241" s="138"/>
      <c r="AD6241" s="138"/>
      <c r="AE6241" s="138"/>
      <c r="AF6241" s="278"/>
    </row>
    <row r="6242" spans="1:38" s="44" customFormat="1" ht="15.75" customHeight="1" thickBot="1">
      <c r="A6242" s="18"/>
      <c r="B6242" s="18">
        <v>4</v>
      </c>
      <c r="C6242" s="18"/>
      <c r="D6242" s="18">
        <v>4</v>
      </c>
      <c r="E6242" s="18">
        <v>4</v>
      </c>
      <c r="F6242" s="18"/>
      <c r="G6242" s="18"/>
      <c r="H6242" s="18">
        <v>0</v>
      </c>
      <c r="I6242" s="18"/>
      <c r="J6242" s="18">
        <v>0</v>
      </c>
      <c r="K6242" s="18">
        <v>0</v>
      </c>
      <c r="L6242" s="18">
        <v>1</v>
      </c>
      <c r="M6242" s="200"/>
      <c r="N6242" s="18">
        <f t="shared" ref="N6242:O6242" si="2345">SUM(N6238:N6241)</f>
        <v>0</v>
      </c>
      <c r="O6242" s="18">
        <f t="shared" si="2345"/>
        <v>0</v>
      </c>
      <c r="P6242" s="18">
        <f t="shared" ref="P6242:Q6242" si="2346">SUM(P6238:P6241)</f>
        <v>0</v>
      </c>
      <c r="Q6242" s="18">
        <f t="shared" si="2346"/>
        <v>0</v>
      </c>
      <c r="R6242" s="18">
        <f t="shared" ref="R6242" si="2347">SUM(R6238:R6241)</f>
        <v>0</v>
      </c>
      <c r="S6242" s="18">
        <f t="shared" ref="S6242" si="2348">SUM(S6238:S6241)</f>
        <v>0</v>
      </c>
      <c r="T6242" s="18">
        <f t="shared" ref="T6242:U6242" si="2349">SUM(T6238:T6241)</f>
        <v>0</v>
      </c>
      <c r="U6242" s="18">
        <f t="shared" si="2349"/>
        <v>0</v>
      </c>
      <c r="V6242" s="18">
        <f t="shared" ref="V6242:W6242" si="2350">SUM(V6238:V6241)</f>
        <v>0</v>
      </c>
      <c r="W6242" s="18">
        <f t="shared" si="2350"/>
        <v>0</v>
      </c>
      <c r="X6242" s="18">
        <f t="shared" ref="X6242:Y6242" si="2351">SUM(X6238:X6241)</f>
        <v>0</v>
      </c>
      <c r="Y6242" s="18">
        <f t="shared" si="2351"/>
        <v>0</v>
      </c>
      <c r="Z6242" s="18">
        <v>0</v>
      </c>
      <c r="AA6242" s="18">
        <v>1</v>
      </c>
      <c r="AB6242" s="18">
        <v>1</v>
      </c>
      <c r="AC6242" s="18"/>
      <c r="AD6242" s="18"/>
      <c r="AE6242" s="18"/>
      <c r="AF6242" s="18"/>
      <c r="AG6242" s="107"/>
      <c r="AH6242" s="107"/>
      <c r="AI6242" s="107"/>
      <c r="AJ6242" s="107"/>
      <c r="AK6242" s="107"/>
      <c r="AL6242" s="107"/>
    </row>
    <row r="6243" spans="1:38" ht="15.75" customHeight="1" thickBot="1">
      <c r="A6243" s="660" t="s">
        <v>490</v>
      </c>
      <c r="B6243" s="661"/>
      <c r="C6243" s="661"/>
      <c r="D6243" s="661"/>
      <c r="E6243" s="661"/>
      <c r="F6243" s="661"/>
      <c r="G6243" s="661"/>
      <c r="H6243" s="661"/>
      <c r="I6243" s="661"/>
      <c r="J6243" s="661"/>
      <c r="K6243" s="661"/>
      <c r="L6243" s="661"/>
      <c r="M6243" s="661"/>
      <c r="N6243" s="661"/>
      <c r="O6243" s="661"/>
      <c r="P6243" s="661"/>
      <c r="Q6243" s="661"/>
      <c r="R6243" s="661"/>
      <c r="S6243" s="661"/>
      <c r="T6243" s="661"/>
      <c r="U6243" s="661"/>
      <c r="V6243" s="661"/>
      <c r="W6243" s="661"/>
      <c r="X6243" s="661"/>
      <c r="Y6243" s="661"/>
      <c r="Z6243" s="661"/>
      <c r="AA6243" s="661"/>
      <c r="AB6243" s="661"/>
      <c r="AC6243" s="661"/>
      <c r="AD6243" s="661"/>
      <c r="AE6243" s="661"/>
      <c r="AF6243" s="662"/>
    </row>
    <row r="6244" spans="1:38" ht="127.5">
      <c r="A6244" s="621">
        <v>1</v>
      </c>
      <c r="B6244" s="29" t="s">
        <v>3322</v>
      </c>
      <c r="C6244" s="29" t="s">
        <v>3329</v>
      </c>
      <c r="D6244" s="29" t="s">
        <v>18179</v>
      </c>
      <c r="E6244" s="123" t="s">
        <v>40</v>
      </c>
      <c r="F6244" s="123" t="s">
        <v>18738</v>
      </c>
      <c r="G6244" s="138"/>
      <c r="H6244" s="138"/>
      <c r="I6244" s="138"/>
      <c r="J6244" s="624" t="s">
        <v>1315</v>
      </c>
      <c r="K6244" s="629" t="s">
        <v>51</v>
      </c>
      <c r="L6244" s="119" t="s">
        <v>51</v>
      </c>
      <c r="M6244" s="202"/>
      <c r="N6244" s="138"/>
      <c r="O6244" s="119">
        <v>0</v>
      </c>
      <c r="P6244" s="119">
        <v>0</v>
      </c>
      <c r="Q6244" s="119">
        <v>0</v>
      </c>
      <c r="R6244" s="119">
        <v>0</v>
      </c>
      <c r="S6244" s="119">
        <v>0</v>
      </c>
      <c r="T6244" s="119">
        <v>0</v>
      </c>
      <c r="U6244" s="119">
        <v>0</v>
      </c>
      <c r="V6244" s="119">
        <v>0</v>
      </c>
      <c r="W6244" s="119">
        <v>0</v>
      </c>
      <c r="X6244" s="118">
        <v>0</v>
      </c>
      <c r="Y6244" s="119">
        <v>0</v>
      </c>
      <c r="Z6244" s="118" t="s">
        <v>51</v>
      </c>
      <c r="AA6244" s="324" t="s">
        <v>6890</v>
      </c>
      <c r="AB6244" s="626" t="s">
        <v>6891</v>
      </c>
      <c r="AC6244" s="340" t="s">
        <v>3330</v>
      </c>
      <c r="AD6244" s="340" t="s">
        <v>3328</v>
      </c>
      <c r="AE6244" s="340" t="s">
        <v>3331</v>
      </c>
      <c r="AF6244" s="142" t="s">
        <v>3332</v>
      </c>
    </row>
    <row r="6245" spans="1:38" ht="63.75">
      <c r="A6245" s="621">
        <v>2</v>
      </c>
      <c r="B6245" s="626" t="s">
        <v>3323</v>
      </c>
      <c r="C6245" s="29" t="s">
        <v>3329</v>
      </c>
      <c r="D6245" s="626" t="s">
        <v>12705</v>
      </c>
      <c r="E6245" s="622" t="s">
        <v>40</v>
      </c>
      <c r="F6245" s="138"/>
      <c r="G6245" s="138"/>
      <c r="H6245" s="138"/>
      <c r="I6245" s="138"/>
      <c r="J6245" s="138"/>
      <c r="K6245" s="138"/>
      <c r="L6245" s="622" t="s">
        <v>51</v>
      </c>
      <c r="M6245" s="202"/>
      <c r="N6245" s="138"/>
      <c r="O6245" s="622">
        <v>0</v>
      </c>
      <c r="P6245" s="622">
        <v>0</v>
      </c>
      <c r="Q6245" s="622">
        <v>0</v>
      </c>
      <c r="R6245" s="622">
        <v>0</v>
      </c>
      <c r="S6245" s="622">
        <v>0</v>
      </c>
      <c r="T6245" s="622">
        <v>0</v>
      </c>
      <c r="U6245" s="622">
        <v>0</v>
      </c>
      <c r="V6245" s="622">
        <v>0</v>
      </c>
      <c r="W6245" s="622">
        <v>0</v>
      </c>
      <c r="X6245" s="624">
        <v>0</v>
      </c>
      <c r="Y6245" s="622">
        <v>0</v>
      </c>
      <c r="Z6245" s="624" t="s">
        <v>51</v>
      </c>
      <c r="AA6245" s="622" t="s">
        <v>5289</v>
      </c>
      <c r="AB6245" s="622" t="s">
        <v>5289</v>
      </c>
      <c r="AC6245" s="340" t="s">
        <v>5289</v>
      </c>
      <c r="AD6245" s="340" t="s">
        <v>5289</v>
      </c>
      <c r="AE6245" s="340" t="s">
        <v>5289</v>
      </c>
      <c r="AF6245" s="165" t="s">
        <v>5289</v>
      </c>
    </row>
    <row r="6246" spans="1:38" s="44" customFormat="1" ht="76.5">
      <c r="A6246" s="621">
        <v>3</v>
      </c>
      <c r="B6246" s="626" t="s">
        <v>3324</v>
      </c>
      <c r="C6246" s="29" t="s">
        <v>3329</v>
      </c>
      <c r="D6246" s="626" t="s">
        <v>18182</v>
      </c>
      <c r="E6246" s="123" t="s">
        <v>40</v>
      </c>
      <c r="F6246" s="138"/>
      <c r="G6246" s="138"/>
      <c r="H6246" s="138"/>
      <c r="I6246" s="138"/>
      <c r="J6246" s="138"/>
      <c r="K6246" s="138"/>
      <c r="L6246" s="622" t="s">
        <v>51</v>
      </c>
      <c r="M6246" s="202"/>
      <c r="N6246" s="138"/>
      <c r="O6246" s="622">
        <v>0</v>
      </c>
      <c r="P6246" s="622">
        <v>0</v>
      </c>
      <c r="Q6246" s="622">
        <v>0</v>
      </c>
      <c r="R6246" s="622">
        <v>0</v>
      </c>
      <c r="S6246" s="622">
        <v>0</v>
      </c>
      <c r="T6246" s="622">
        <v>0</v>
      </c>
      <c r="U6246" s="622">
        <v>0</v>
      </c>
      <c r="V6246" s="622">
        <v>0</v>
      </c>
      <c r="W6246" s="622">
        <v>0</v>
      </c>
      <c r="X6246" s="624">
        <v>0</v>
      </c>
      <c r="Y6246" s="622">
        <v>0</v>
      </c>
      <c r="Z6246" s="624" t="s">
        <v>51</v>
      </c>
      <c r="AA6246" s="622" t="s">
        <v>5289</v>
      </c>
      <c r="AB6246" s="622" t="s">
        <v>5289</v>
      </c>
      <c r="AC6246" s="340" t="s">
        <v>5289</v>
      </c>
      <c r="AD6246" s="340" t="s">
        <v>5289</v>
      </c>
      <c r="AE6246" s="340" t="s">
        <v>5289</v>
      </c>
      <c r="AF6246" s="165" t="s">
        <v>5289</v>
      </c>
      <c r="AG6246" s="107"/>
      <c r="AH6246" s="107"/>
      <c r="AI6246" s="107"/>
      <c r="AJ6246" s="107"/>
      <c r="AK6246" s="107"/>
      <c r="AL6246" s="107"/>
    </row>
    <row r="6247" spans="1:38" s="44" customFormat="1" ht="140.25">
      <c r="A6247" s="621">
        <v>4</v>
      </c>
      <c r="B6247" s="964" t="s">
        <v>3327</v>
      </c>
      <c r="C6247" s="29" t="s">
        <v>3329</v>
      </c>
      <c r="D6247" s="626" t="s">
        <v>18180</v>
      </c>
      <c r="E6247" s="624" t="s">
        <v>18181</v>
      </c>
      <c r="F6247" s="138"/>
      <c r="G6247" s="138"/>
      <c r="H6247" s="138"/>
      <c r="I6247" s="138"/>
      <c r="J6247" s="138"/>
      <c r="K6247" s="138"/>
      <c r="L6247" s="622" t="s">
        <v>51</v>
      </c>
      <c r="M6247" s="202"/>
      <c r="N6247" s="138"/>
      <c r="O6247" s="622">
        <v>0</v>
      </c>
      <c r="P6247" s="622">
        <v>0</v>
      </c>
      <c r="Q6247" s="622">
        <v>0</v>
      </c>
      <c r="R6247" s="622">
        <v>0</v>
      </c>
      <c r="S6247" s="622">
        <v>0</v>
      </c>
      <c r="T6247" s="622">
        <v>0</v>
      </c>
      <c r="U6247" s="622">
        <v>0</v>
      </c>
      <c r="V6247" s="622">
        <v>0</v>
      </c>
      <c r="W6247" s="622">
        <v>0</v>
      </c>
      <c r="X6247" s="624">
        <v>0</v>
      </c>
      <c r="Y6247" s="622">
        <v>0</v>
      </c>
      <c r="Z6247" s="624" t="s">
        <v>51</v>
      </c>
      <c r="AA6247" s="622" t="s">
        <v>5289</v>
      </c>
      <c r="AB6247" s="622" t="s">
        <v>5289</v>
      </c>
      <c r="AC6247" s="340" t="s">
        <v>5289</v>
      </c>
      <c r="AD6247" s="340" t="s">
        <v>5289</v>
      </c>
      <c r="AE6247" s="340" t="s">
        <v>5289</v>
      </c>
      <c r="AF6247" s="165" t="s">
        <v>5289</v>
      </c>
      <c r="AG6247" s="107"/>
      <c r="AH6247" s="107"/>
      <c r="AI6247" s="107"/>
      <c r="AJ6247" s="107"/>
      <c r="AK6247" s="107"/>
      <c r="AL6247" s="107"/>
    </row>
    <row r="6248" spans="1:38" s="44" customFormat="1" ht="15.75" customHeight="1" thickBot="1">
      <c r="A6248" s="18"/>
      <c r="B6248" s="18">
        <v>4</v>
      </c>
      <c r="C6248" s="18"/>
      <c r="D6248" s="18">
        <v>4</v>
      </c>
      <c r="E6248" s="18">
        <v>4</v>
      </c>
      <c r="F6248" s="18"/>
      <c r="G6248" s="18"/>
      <c r="H6248" s="18">
        <v>0</v>
      </c>
      <c r="I6248" s="18"/>
      <c r="J6248" s="18">
        <v>0</v>
      </c>
      <c r="K6248" s="18">
        <v>0</v>
      </c>
      <c r="L6248" s="18">
        <v>3</v>
      </c>
      <c r="M6248" s="200"/>
      <c r="N6248" s="18">
        <f t="shared" ref="N6248:O6248" si="2352">SUM(N6244:N6247)</f>
        <v>0</v>
      </c>
      <c r="O6248" s="18">
        <f t="shared" si="2352"/>
        <v>0</v>
      </c>
      <c r="P6248" s="18">
        <f t="shared" ref="P6248:Q6248" si="2353">SUM(P6244:P6247)</f>
        <v>0</v>
      </c>
      <c r="Q6248" s="18">
        <f t="shared" si="2353"/>
        <v>0</v>
      </c>
      <c r="R6248" s="18">
        <f t="shared" ref="R6248" si="2354">SUM(R6244:R6247)</f>
        <v>0</v>
      </c>
      <c r="S6248" s="18">
        <f t="shared" ref="S6248" si="2355">SUM(S6244:S6247)</f>
        <v>0</v>
      </c>
      <c r="T6248" s="18">
        <f t="shared" ref="T6248:U6248" si="2356">SUM(T6244:T6247)</f>
        <v>0</v>
      </c>
      <c r="U6248" s="18">
        <f t="shared" si="2356"/>
        <v>0</v>
      </c>
      <c r="V6248" s="18">
        <f t="shared" ref="V6248:W6248" si="2357">SUM(V6244:V6247)</f>
        <v>0</v>
      </c>
      <c r="W6248" s="18">
        <f t="shared" si="2357"/>
        <v>0</v>
      </c>
      <c r="X6248" s="18">
        <f t="shared" ref="X6248:Y6248" si="2358">SUM(X6244:X6247)</f>
        <v>0</v>
      </c>
      <c r="Y6248" s="18">
        <f t="shared" si="2358"/>
        <v>0</v>
      </c>
      <c r="Z6248" s="18">
        <v>0</v>
      </c>
      <c r="AA6248" s="18">
        <v>1</v>
      </c>
      <c r="AB6248" s="18">
        <v>1</v>
      </c>
      <c r="AC6248" s="18"/>
      <c r="AD6248" s="18"/>
      <c r="AE6248" s="18"/>
      <c r="AF6248" s="18"/>
      <c r="AG6248" s="107"/>
      <c r="AH6248" s="107"/>
      <c r="AI6248" s="107"/>
      <c r="AJ6248" s="107"/>
      <c r="AK6248" s="107"/>
      <c r="AL6248" s="107"/>
    </row>
    <row r="6249" spans="1:38" ht="15.75" customHeight="1" thickBot="1">
      <c r="A6249" s="660" t="s">
        <v>491</v>
      </c>
      <c r="B6249" s="661"/>
      <c r="C6249" s="661"/>
      <c r="D6249" s="661"/>
      <c r="E6249" s="661"/>
      <c r="F6249" s="661"/>
      <c r="G6249" s="661"/>
      <c r="H6249" s="661"/>
      <c r="I6249" s="661"/>
      <c r="J6249" s="661"/>
      <c r="K6249" s="661"/>
      <c r="L6249" s="661"/>
      <c r="M6249" s="661"/>
      <c r="N6249" s="661"/>
      <c r="O6249" s="661"/>
      <c r="P6249" s="661"/>
      <c r="Q6249" s="661"/>
      <c r="R6249" s="661"/>
      <c r="S6249" s="661"/>
      <c r="T6249" s="661"/>
      <c r="U6249" s="661"/>
      <c r="V6249" s="661"/>
      <c r="W6249" s="661"/>
      <c r="X6249" s="661"/>
      <c r="Y6249" s="661"/>
      <c r="Z6249" s="661"/>
      <c r="AA6249" s="661"/>
      <c r="AB6249" s="661"/>
      <c r="AC6249" s="661"/>
      <c r="AD6249" s="661"/>
      <c r="AE6249" s="661"/>
      <c r="AF6249" s="662"/>
    </row>
    <row r="6250" spans="1:38" ht="63.75">
      <c r="A6250" s="621">
        <v>1</v>
      </c>
      <c r="B6250" s="121" t="s">
        <v>12296</v>
      </c>
      <c r="C6250" s="121" t="s">
        <v>12309</v>
      </c>
      <c r="D6250" s="645" t="s">
        <v>131</v>
      </c>
      <c r="E6250" s="622" t="s">
        <v>101</v>
      </c>
      <c r="F6250" s="622" t="s">
        <v>16683</v>
      </c>
      <c r="G6250" s="138"/>
      <c r="H6250" s="138"/>
      <c r="I6250" s="138"/>
      <c r="J6250" s="622" t="s">
        <v>3465</v>
      </c>
      <c r="K6250" s="622" t="s">
        <v>3465</v>
      </c>
      <c r="L6250" s="622" t="s">
        <v>3465</v>
      </c>
      <c r="M6250" s="121"/>
      <c r="N6250" s="122"/>
      <c r="O6250" s="122"/>
      <c r="P6250" s="122"/>
      <c r="Q6250" s="122"/>
      <c r="R6250" s="122"/>
      <c r="S6250" s="122"/>
      <c r="T6250" s="122"/>
      <c r="U6250" s="122"/>
      <c r="V6250" s="122"/>
      <c r="W6250" s="122"/>
      <c r="X6250" s="122"/>
      <c r="Y6250" s="122"/>
      <c r="Z6250" s="622" t="s">
        <v>3465</v>
      </c>
      <c r="AA6250" s="622" t="s">
        <v>3465</v>
      </c>
      <c r="AB6250" s="622" t="s">
        <v>3465</v>
      </c>
      <c r="AC6250" s="138"/>
      <c r="AD6250" s="138"/>
      <c r="AE6250" s="138"/>
      <c r="AF6250" s="278"/>
    </row>
    <row r="6251" spans="1:38" s="44" customFormat="1" ht="38.25">
      <c r="A6251" s="621">
        <v>2</v>
      </c>
      <c r="B6251" s="121" t="s">
        <v>12298</v>
      </c>
      <c r="C6251" s="121" t="s">
        <v>12309</v>
      </c>
      <c r="D6251" s="645" t="s">
        <v>131</v>
      </c>
      <c r="E6251" s="622" t="s">
        <v>101</v>
      </c>
      <c r="F6251" s="138"/>
      <c r="G6251" s="138"/>
      <c r="H6251" s="138"/>
      <c r="I6251" s="138"/>
      <c r="J6251" s="122"/>
      <c r="K6251" s="622"/>
      <c r="L6251" s="122"/>
      <c r="M6251" s="121"/>
      <c r="N6251" s="122"/>
      <c r="O6251" s="122"/>
      <c r="P6251" s="122"/>
      <c r="Q6251" s="122"/>
      <c r="R6251" s="122"/>
      <c r="S6251" s="122"/>
      <c r="T6251" s="122"/>
      <c r="U6251" s="122"/>
      <c r="V6251" s="122"/>
      <c r="W6251" s="122"/>
      <c r="X6251" s="122"/>
      <c r="Y6251" s="122"/>
      <c r="Z6251" s="122"/>
      <c r="AA6251" s="122"/>
      <c r="AB6251" s="122"/>
      <c r="AC6251" s="138"/>
      <c r="AD6251" s="138"/>
      <c r="AE6251" s="138"/>
      <c r="AF6251" s="278"/>
      <c r="AG6251" s="107"/>
      <c r="AH6251" s="107"/>
      <c r="AI6251" s="107"/>
      <c r="AJ6251" s="107"/>
      <c r="AK6251" s="107"/>
      <c r="AL6251" s="107"/>
    </row>
    <row r="6252" spans="1:38" s="44" customFormat="1" ht="51">
      <c r="A6252" s="621">
        <v>3</v>
      </c>
      <c r="B6252" s="121" t="s">
        <v>12310</v>
      </c>
      <c r="C6252" s="121" t="s">
        <v>12309</v>
      </c>
      <c r="D6252" s="645" t="s">
        <v>131</v>
      </c>
      <c r="E6252" s="622" t="s">
        <v>101</v>
      </c>
      <c r="F6252" s="138"/>
      <c r="G6252" s="138"/>
      <c r="H6252" s="138"/>
      <c r="I6252" s="138"/>
      <c r="J6252" s="122"/>
      <c r="K6252" s="622"/>
      <c r="L6252" s="122"/>
      <c r="M6252" s="121"/>
      <c r="N6252" s="122"/>
      <c r="O6252" s="122"/>
      <c r="P6252" s="122"/>
      <c r="Q6252" s="122"/>
      <c r="R6252" s="122"/>
      <c r="S6252" s="122"/>
      <c r="T6252" s="122"/>
      <c r="U6252" s="122"/>
      <c r="V6252" s="122"/>
      <c r="W6252" s="122"/>
      <c r="X6252" s="122"/>
      <c r="Y6252" s="122"/>
      <c r="Z6252" s="122"/>
      <c r="AA6252" s="122"/>
      <c r="AB6252" s="122"/>
      <c r="AC6252" s="138"/>
      <c r="AD6252" s="138"/>
      <c r="AE6252" s="138"/>
      <c r="AF6252" s="278"/>
      <c r="AG6252" s="107"/>
      <c r="AH6252" s="107"/>
      <c r="AI6252" s="107"/>
      <c r="AJ6252" s="107"/>
      <c r="AK6252" s="107"/>
      <c r="AL6252" s="107"/>
    </row>
    <row r="6253" spans="1:38" s="44" customFormat="1" ht="38.25">
      <c r="A6253" s="621">
        <v>4</v>
      </c>
      <c r="B6253" s="121" t="s">
        <v>12311</v>
      </c>
      <c r="C6253" s="121" t="s">
        <v>12309</v>
      </c>
      <c r="D6253" s="645" t="s">
        <v>131</v>
      </c>
      <c r="E6253" s="622" t="s">
        <v>101</v>
      </c>
      <c r="F6253" s="138"/>
      <c r="G6253" s="138"/>
      <c r="H6253" s="138"/>
      <c r="I6253" s="138"/>
      <c r="J6253" s="122"/>
      <c r="K6253" s="622"/>
      <c r="L6253" s="122"/>
      <c r="M6253" s="121"/>
      <c r="N6253" s="122"/>
      <c r="O6253" s="122"/>
      <c r="P6253" s="122"/>
      <c r="Q6253" s="122"/>
      <c r="R6253" s="122"/>
      <c r="S6253" s="122"/>
      <c r="T6253" s="122"/>
      <c r="U6253" s="122"/>
      <c r="V6253" s="122"/>
      <c r="W6253" s="122"/>
      <c r="X6253" s="122"/>
      <c r="Y6253" s="122"/>
      <c r="Z6253" s="122"/>
      <c r="AA6253" s="122"/>
      <c r="AB6253" s="122"/>
      <c r="AC6253" s="138"/>
      <c r="AD6253" s="138"/>
      <c r="AE6253" s="138"/>
      <c r="AF6253" s="278"/>
      <c r="AG6253" s="107"/>
      <c r="AH6253" s="107"/>
      <c r="AI6253" s="107"/>
      <c r="AJ6253" s="107"/>
      <c r="AK6253" s="107"/>
      <c r="AL6253" s="107"/>
    </row>
    <row r="6254" spans="1:38" s="44" customFormat="1" ht="38.25">
      <c r="A6254" s="621">
        <v>5</v>
      </c>
      <c r="B6254" s="121" t="s">
        <v>4345</v>
      </c>
      <c r="C6254" s="121" t="s">
        <v>12309</v>
      </c>
      <c r="D6254" s="645" t="s">
        <v>131</v>
      </c>
      <c r="E6254" s="622" t="s">
        <v>101</v>
      </c>
      <c r="F6254" s="138"/>
      <c r="G6254" s="138"/>
      <c r="H6254" s="138"/>
      <c r="I6254" s="138"/>
      <c r="J6254" s="122"/>
      <c r="K6254" s="622"/>
      <c r="L6254" s="122"/>
      <c r="M6254" s="121"/>
      <c r="N6254" s="122"/>
      <c r="O6254" s="122"/>
      <c r="P6254" s="122"/>
      <c r="Q6254" s="122"/>
      <c r="R6254" s="122"/>
      <c r="S6254" s="122"/>
      <c r="T6254" s="122"/>
      <c r="U6254" s="122"/>
      <c r="V6254" s="122"/>
      <c r="W6254" s="122"/>
      <c r="X6254" s="122"/>
      <c r="Y6254" s="122"/>
      <c r="Z6254" s="122"/>
      <c r="AA6254" s="122"/>
      <c r="AB6254" s="122"/>
      <c r="AC6254" s="138"/>
      <c r="AD6254" s="138"/>
      <c r="AE6254" s="138"/>
      <c r="AF6254" s="278"/>
      <c r="AG6254" s="107"/>
      <c r="AH6254" s="107"/>
      <c r="AI6254" s="107"/>
      <c r="AJ6254" s="107"/>
      <c r="AK6254" s="107"/>
      <c r="AL6254" s="107"/>
    </row>
    <row r="6255" spans="1:38" s="44" customFormat="1" ht="63.75">
      <c r="A6255" s="621">
        <v>6</v>
      </c>
      <c r="B6255" s="121" t="s">
        <v>12312</v>
      </c>
      <c r="C6255" s="121" t="s">
        <v>12309</v>
      </c>
      <c r="D6255" s="645" t="s">
        <v>131</v>
      </c>
      <c r="E6255" s="622" t="s">
        <v>101</v>
      </c>
      <c r="F6255" s="138"/>
      <c r="G6255" s="138"/>
      <c r="H6255" s="138"/>
      <c r="I6255" s="138"/>
      <c r="J6255" s="122"/>
      <c r="K6255" s="622"/>
      <c r="L6255" s="122"/>
      <c r="M6255" s="121"/>
      <c r="N6255" s="122"/>
      <c r="O6255" s="122"/>
      <c r="P6255" s="122"/>
      <c r="Q6255" s="122"/>
      <c r="R6255" s="122"/>
      <c r="S6255" s="122"/>
      <c r="T6255" s="122"/>
      <c r="U6255" s="122"/>
      <c r="V6255" s="122"/>
      <c r="W6255" s="122"/>
      <c r="X6255" s="122"/>
      <c r="Y6255" s="122"/>
      <c r="Z6255" s="122"/>
      <c r="AA6255" s="122"/>
      <c r="AB6255" s="122"/>
      <c r="AC6255" s="138"/>
      <c r="AD6255" s="138"/>
      <c r="AE6255" s="138"/>
      <c r="AF6255" s="278"/>
      <c r="AG6255" s="107"/>
      <c r="AH6255" s="107"/>
      <c r="AI6255" s="107"/>
      <c r="AJ6255" s="107"/>
      <c r="AK6255" s="107"/>
      <c r="AL6255" s="107"/>
    </row>
    <row r="6256" spans="1:38" s="44" customFormat="1" ht="51">
      <c r="A6256" s="621">
        <v>7</v>
      </c>
      <c r="B6256" s="121" t="s">
        <v>12313</v>
      </c>
      <c r="C6256" s="121" t="s">
        <v>12309</v>
      </c>
      <c r="D6256" s="645" t="s">
        <v>131</v>
      </c>
      <c r="E6256" s="622" t="s">
        <v>101</v>
      </c>
      <c r="F6256" s="138"/>
      <c r="G6256" s="138"/>
      <c r="H6256" s="138"/>
      <c r="I6256" s="138"/>
      <c r="J6256" s="122"/>
      <c r="K6256" s="622"/>
      <c r="L6256" s="122"/>
      <c r="M6256" s="121"/>
      <c r="N6256" s="122"/>
      <c r="O6256" s="122"/>
      <c r="P6256" s="122"/>
      <c r="Q6256" s="122"/>
      <c r="R6256" s="122"/>
      <c r="S6256" s="122"/>
      <c r="T6256" s="122"/>
      <c r="U6256" s="122"/>
      <c r="V6256" s="122"/>
      <c r="W6256" s="122"/>
      <c r="X6256" s="122"/>
      <c r="Y6256" s="122"/>
      <c r="Z6256" s="122"/>
      <c r="AA6256" s="122"/>
      <c r="AB6256" s="122"/>
      <c r="AC6256" s="138"/>
      <c r="AD6256" s="138"/>
      <c r="AE6256" s="138"/>
      <c r="AF6256" s="278"/>
      <c r="AG6256" s="107"/>
      <c r="AH6256" s="107"/>
      <c r="AI6256" s="107"/>
      <c r="AJ6256" s="107"/>
      <c r="AK6256" s="107"/>
      <c r="AL6256" s="107"/>
    </row>
    <row r="6257" spans="1:38" s="44" customFormat="1" ht="15.75" customHeight="1" thickBot="1">
      <c r="A6257" s="18"/>
      <c r="B6257" s="18">
        <v>7</v>
      </c>
      <c r="C6257" s="18"/>
      <c r="D6257" s="18">
        <v>0</v>
      </c>
      <c r="E6257" s="18">
        <v>0</v>
      </c>
      <c r="F6257" s="18"/>
      <c r="G6257" s="18"/>
      <c r="H6257" s="18">
        <v>0</v>
      </c>
      <c r="I6257" s="18"/>
      <c r="J6257" s="18"/>
      <c r="K6257" s="18"/>
      <c r="L6257" s="18"/>
      <c r="M6257" s="200"/>
      <c r="N6257" s="18"/>
      <c r="O6257" s="18"/>
      <c r="P6257" s="18"/>
      <c r="Q6257" s="18"/>
      <c r="R6257" s="18"/>
      <c r="S6257" s="18"/>
      <c r="T6257" s="18"/>
      <c r="U6257" s="18"/>
      <c r="V6257" s="18"/>
      <c r="W6257" s="18"/>
      <c r="X6257" s="18"/>
      <c r="Y6257" s="18"/>
      <c r="Z6257" s="18"/>
      <c r="AA6257" s="18"/>
      <c r="AB6257" s="18"/>
      <c r="AC6257" s="18"/>
      <c r="AD6257" s="18"/>
      <c r="AE6257" s="18"/>
      <c r="AF6257" s="18"/>
      <c r="AG6257" s="107"/>
      <c r="AH6257" s="107"/>
      <c r="AI6257" s="107"/>
      <c r="AJ6257" s="107"/>
      <c r="AK6257" s="107"/>
      <c r="AL6257" s="107"/>
    </row>
    <row r="6258" spans="1:38" ht="15.75" customHeight="1" thickBot="1">
      <c r="A6258" s="660" t="s">
        <v>492</v>
      </c>
      <c r="B6258" s="661"/>
      <c r="C6258" s="661"/>
      <c r="D6258" s="661"/>
      <c r="E6258" s="661"/>
      <c r="F6258" s="661"/>
      <c r="G6258" s="661"/>
      <c r="H6258" s="661"/>
      <c r="I6258" s="661"/>
      <c r="J6258" s="661"/>
      <c r="K6258" s="661"/>
      <c r="L6258" s="661"/>
      <c r="M6258" s="661"/>
      <c r="N6258" s="661"/>
      <c r="O6258" s="661"/>
      <c r="P6258" s="661"/>
      <c r="Q6258" s="661"/>
      <c r="R6258" s="661"/>
      <c r="S6258" s="661"/>
      <c r="T6258" s="661"/>
      <c r="U6258" s="661"/>
      <c r="V6258" s="661"/>
      <c r="W6258" s="661"/>
      <c r="X6258" s="661"/>
      <c r="Y6258" s="661"/>
      <c r="Z6258" s="661"/>
      <c r="AA6258" s="661"/>
      <c r="AB6258" s="661"/>
      <c r="AC6258" s="661"/>
      <c r="AD6258" s="661"/>
      <c r="AE6258" s="661"/>
      <c r="AF6258" s="662"/>
    </row>
    <row r="6259" spans="1:38" ht="229.5">
      <c r="A6259" s="621">
        <v>1</v>
      </c>
      <c r="B6259" s="4" t="s">
        <v>12706</v>
      </c>
      <c r="C6259" s="4" t="s">
        <v>3335</v>
      </c>
      <c r="D6259" s="28" t="s">
        <v>3337</v>
      </c>
      <c r="E6259" s="622" t="s">
        <v>40</v>
      </c>
      <c r="F6259" s="123" t="s">
        <v>18738</v>
      </c>
      <c r="G6259" s="138"/>
      <c r="H6259" s="138"/>
      <c r="I6259" s="138"/>
      <c r="J6259" s="28" t="s">
        <v>15117</v>
      </c>
      <c r="K6259" s="629" t="s">
        <v>15116</v>
      </c>
      <c r="L6259" s="629" t="s">
        <v>51</v>
      </c>
      <c r="M6259" s="202"/>
      <c r="N6259" s="138"/>
      <c r="O6259" s="99">
        <v>0</v>
      </c>
      <c r="P6259" s="99">
        <v>0</v>
      </c>
      <c r="Q6259" s="99">
        <v>0</v>
      </c>
      <c r="R6259" s="99">
        <v>0</v>
      </c>
      <c r="S6259" s="99">
        <v>0</v>
      </c>
      <c r="T6259" s="99">
        <v>0</v>
      </c>
      <c r="U6259" s="99">
        <v>0</v>
      </c>
      <c r="V6259" s="99">
        <v>0</v>
      </c>
      <c r="W6259" s="99">
        <v>0</v>
      </c>
      <c r="X6259" s="123">
        <v>0</v>
      </c>
      <c r="Y6259" s="99">
        <v>0</v>
      </c>
      <c r="Z6259" s="123" t="s">
        <v>51</v>
      </c>
      <c r="AA6259" s="135" t="s">
        <v>4712</v>
      </c>
      <c r="AB6259" s="135" t="s">
        <v>4713</v>
      </c>
      <c r="AC6259" s="131" t="s">
        <v>3338</v>
      </c>
      <c r="AD6259" s="131" t="s">
        <v>844</v>
      </c>
      <c r="AE6259" s="131" t="s">
        <v>3339</v>
      </c>
      <c r="AF6259" s="756" t="s">
        <v>3340</v>
      </c>
    </row>
    <row r="6260" spans="1:38" ht="76.5">
      <c r="A6260" s="621">
        <v>2</v>
      </c>
      <c r="B6260" s="121" t="s">
        <v>3333</v>
      </c>
      <c r="C6260" s="4" t="s">
        <v>3335</v>
      </c>
      <c r="D6260" s="121" t="s">
        <v>3336</v>
      </c>
      <c r="E6260" s="624" t="s">
        <v>40</v>
      </c>
      <c r="F6260" s="138"/>
      <c r="G6260" s="138"/>
      <c r="H6260" s="138"/>
      <c r="I6260" s="138"/>
      <c r="J6260" s="138"/>
      <c r="K6260" s="138"/>
      <c r="L6260" s="624" t="s">
        <v>51</v>
      </c>
      <c r="M6260" s="202"/>
      <c r="N6260" s="138"/>
      <c r="O6260" s="80">
        <v>0</v>
      </c>
      <c r="P6260" s="80">
        <v>0</v>
      </c>
      <c r="Q6260" s="80">
        <v>0</v>
      </c>
      <c r="R6260" s="80">
        <v>0</v>
      </c>
      <c r="S6260" s="80">
        <v>0</v>
      </c>
      <c r="T6260" s="80">
        <v>0</v>
      </c>
      <c r="U6260" s="80">
        <v>0</v>
      </c>
      <c r="V6260" s="80">
        <v>0</v>
      </c>
      <c r="W6260" s="80">
        <v>0</v>
      </c>
      <c r="X6260" s="622">
        <v>0</v>
      </c>
      <c r="Y6260" s="80">
        <v>0</v>
      </c>
      <c r="Z6260" s="622" t="s">
        <v>51</v>
      </c>
      <c r="AA6260" s="622" t="s">
        <v>5289</v>
      </c>
      <c r="AB6260" s="622" t="s">
        <v>5289</v>
      </c>
      <c r="AC6260" s="340" t="s">
        <v>5289</v>
      </c>
      <c r="AD6260" s="340" t="s">
        <v>5740</v>
      </c>
      <c r="AE6260" s="340" t="s">
        <v>5289</v>
      </c>
      <c r="AF6260" s="165" t="s">
        <v>5289</v>
      </c>
    </row>
    <row r="6261" spans="1:38" ht="102">
      <c r="A6261" s="621">
        <v>3</v>
      </c>
      <c r="B6261" s="121" t="s">
        <v>3334</v>
      </c>
      <c r="C6261" s="4" t="s">
        <v>3335</v>
      </c>
      <c r="D6261" s="121" t="s">
        <v>15115</v>
      </c>
      <c r="E6261" s="622" t="s">
        <v>40</v>
      </c>
      <c r="F6261" s="138"/>
      <c r="G6261" s="138"/>
      <c r="H6261" s="138"/>
      <c r="I6261" s="138"/>
      <c r="J6261" s="138"/>
      <c r="K6261" s="624" t="s">
        <v>15116</v>
      </c>
      <c r="L6261" s="624" t="s">
        <v>51</v>
      </c>
      <c r="M6261" s="202"/>
      <c r="N6261" s="138"/>
      <c r="O6261" s="80">
        <v>0</v>
      </c>
      <c r="P6261" s="80">
        <v>0</v>
      </c>
      <c r="Q6261" s="80">
        <v>0</v>
      </c>
      <c r="R6261" s="80">
        <v>0</v>
      </c>
      <c r="S6261" s="80">
        <v>0</v>
      </c>
      <c r="T6261" s="80">
        <v>0</v>
      </c>
      <c r="U6261" s="80">
        <v>0</v>
      </c>
      <c r="V6261" s="80">
        <v>0</v>
      </c>
      <c r="W6261" s="80">
        <v>0</v>
      </c>
      <c r="X6261" s="622">
        <v>0</v>
      </c>
      <c r="Y6261" s="80">
        <v>0</v>
      </c>
      <c r="Z6261" s="622" t="s">
        <v>51</v>
      </c>
      <c r="AA6261" s="622" t="s">
        <v>5289</v>
      </c>
      <c r="AB6261" s="622" t="s">
        <v>5289</v>
      </c>
      <c r="AC6261" s="340" t="s">
        <v>5289</v>
      </c>
      <c r="AD6261" s="340" t="s">
        <v>5740</v>
      </c>
      <c r="AE6261" s="340" t="s">
        <v>5289</v>
      </c>
      <c r="AF6261" s="165" t="s">
        <v>5289</v>
      </c>
    </row>
    <row r="6262" spans="1:38" s="44" customFormat="1" ht="15.75" customHeight="1" thickBot="1">
      <c r="A6262" s="18"/>
      <c r="B6262" s="18">
        <v>3</v>
      </c>
      <c r="C6262" s="18"/>
      <c r="D6262" s="18">
        <v>3</v>
      </c>
      <c r="E6262" s="18">
        <v>3</v>
      </c>
      <c r="F6262" s="18"/>
      <c r="G6262" s="18"/>
      <c r="H6262" s="18">
        <v>0</v>
      </c>
      <c r="I6262" s="18"/>
      <c r="J6262" s="18">
        <v>1</v>
      </c>
      <c r="K6262" s="18">
        <v>2</v>
      </c>
      <c r="L6262" s="18">
        <v>0</v>
      </c>
      <c r="M6262" s="200"/>
      <c r="N6262" s="18">
        <v>0</v>
      </c>
      <c r="O6262" s="18">
        <f t="shared" ref="O6262" si="2359">SUM(O6259:O6261)</f>
        <v>0</v>
      </c>
      <c r="P6262" s="18">
        <f t="shared" ref="P6262:Q6262" si="2360">SUM(P6259:P6261)</f>
        <v>0</v>
      </c>
      <c r="Q6262" s="18">
        <f t="shared" si="2360"/>
        <v>0</v>
      </c>
      <c r="R6262" s="18">
        <f t="shared" ref="R6262" si="2361">SUM(R6259:R6261)</f>
        <v>0</v>
      </c>
      <c r="S6262" s="18">
        <f t="shared" ref="S6262" si="2362">SUM(S6259:S6261)</f>
        <v>0</v>
      </c>
      <c r="T6262" s="18">
        <f t="shared" ref="T6262:U6262" si="2363">SUM(T6259:T6261)</f>
        <v>0</v>
      </c>
      <c r="U6262" s="18">
        <f t="shared" si="2363"/>
        <v>0</v>
      </c>
      <c r="V6262" s="18">
        <f t="shared" ref="V6262:W6262" si="2364">SUM(V6259:V6261)</f>
        <v>0</v>
      </c>
      <c r="W6262" s="18">
        <f t="shared" si="2364"/>
        <v>0</v>
      </c>
      <c r="X6262" s="18">
        <f t="shared" ref="X6262:Y6262" si="2365">SUM(X6259:X6261)</f>
        <v>0</v>
      </c>
      <c r="Y6262" s="18">
        <f t="shared" si="2365"/>
        <v>0</v>
      </c>
      <c r="Z6262" s="18">
        <v>0</v>
      </c>
      <c r="AA6262" s="18">
        <v>1</v>
      </c>
      <c r="AB6262" s="18">
        <v>1</v>
      </c>
      <c r="AC6262" s="18"/>
      <c r="AD6262" s="18"/>
      <c r="AE6262" s="18"/>
      <c r="AF6262" s="18"/>
      <c r="AG6262" s="107"/>
      <c r="AH6262" s="107"/>
      <c r="AI6262" s="107"/>
      <c r="AJ6262" s="107"/>
      <c r="AK6262" s="107"/>
      <c r="AL6262" s="107"/>
    </row>
    <row r="6263" spans="1:38" ht="15.75" customHeight="1" thickBot="1">
      <c r="A6263" s="660" t="s">
        <v>493</v>
      </c>
      <c r="B6263" s="661"/>
      <c r="C6263" s="661"/>
      <c r="D6263" s="661"/>
      <c r="E6263" s="661"/>
      <c r="F6263" s="661"/>
      <c r="G6263" s="661"/>
      <c r="H6263" s="661"/>
      <c r="I6263" s="661"/>
      <c r="J6263" s="661"/>
      <c r="K6263" s="661"/>
      <c r="L6263" s="661"/>
      <c r="M6263" s="661"/>
      <c r="N6263" s="661"/>
      <c r="O6263" s="661"/>
      <c r="P6263" s="661"/>
      <c r="Q6263" s="661"/>
      <c r="R6263" s="661"/>
      <c r="S6263" s="661"/>
      <c r="T6263" s="661"/>
      <c r="U6263" s="661"/>
      <c r="V6263" s="661"/>
      <c r="W6263" s="661"/>
      <c r="X6263" s="661"/>
      <c r="Y6263" s="661"/>
      <c r="Z6263" s="661"/>
      <c r="AA6263" s="661"/>
      <c r="AB6263" s="661"/>
      <c r="AC6263" s="661"/>
      <c r="AD6263" s="661"/>
      <c r="AE6263" s="661"/>
      <c r="AF6263" s="662"/>
    </row>
    <row r="6264" spans="1:38" ht="204" customHeight="1">
      <c r="A6264" s="621">
        <v>1</v>
      </c>
      <c r="B6264" s="68" t="s">
        <v>1673</v>
      </c>
      <c r="C6264" s="68" t="s">
        <v>3396</v>
      </c>
      <c r="D6264" s="68" t="s">
        <v>16832</v>
      </c>
      <c r="E6264" s="119" t="s">
        <v>40</v>
      </c>
      <c r="F6264" s="631" t="s">
        <v>51</v>
      </c>
      <c r="G6264" s="138"/>
      <c r="H6264" s="138"/>
      <c r="I6264" s="138"/>
      <c r="J6264" s="68" t="s">
        <v>3397</v>
      </c>
      <c r="K6264" s="119" t="s">
        <v>994</v>
      </c>
      <c r="L6264" s="119" t="s">
        <v>51</v>
      </c>
      <c r="M6264" s="202"/>
      <c r="N6264" s="138"/>
      <c r="O6264" s="119">
        <v>0</v>
      </c>
      <c r="P6264" s="119">
        <v>0</v>
      </c>
      <c r="Q6264" s="119">
        <v>0</v>
      </c>
      <c r="R6264" s="119">
        <v>0</v>
      </c>
      <c r="S6264" s="119">
        <v>0</v>
      </c>
      <c r="T6264" s="119">
        <v>0</v>
      </c>
      <c r="U6264" s="119">
        <v>0</v>
      </c>
      <c r="V6264" s="119">
        <v>0</v>
      </c>
      <c r="W6264" s="119">
        <v>0</v>
      </c>
      <c r="X6264" s="119">
        <v>0</v>
      </c>
      <c r="Y6264" s="119">
        <v>0</v>
      </c>
      <c r="Z6264" s="119" t="s">
        <v>51</v>
      </c>
      <c r="AA6264" s="68" t="s">
        <v>3398</v>
      </c>
      <c r="AB6264" s="68" t="s">
        <v>3399</v>
      </c>
      <c r="AC6264" s="152"/>
      <c r="AD6264" s="152"/>
      <c r="AE6264" s="152"/>
      <c r="AF6264" s="763"/>
    </row>
    <row r="6265" spans="1:38" ht="114.75">
      <c r="A6265" s="621">
        <v>2</v>
      </c>
      <c r="B6265" s="121" t="s">
        <v>2140</v>
      </c>
      <c r="C6265" s="121" t="s">
        <v>3396</v>
      </c>
      <c r="D6265" s="121" t="s">
        <v>16835</v>
      </c>
      <c r="E6265" s="622" t="s">
        <v>40</v>
      </c>
      <c r="F6265" s="123" t="s">
        <v>19099</v>
      </c>
      <c r="G6265" s="622" t="s">
        <v>40</v>
      </c>
      <c r="H6265" s="622">
        <v>3</v>
      </c>
      <c r="I6265" s="622" t="s">
        <v>16485</v>
      </c>
      <c r="J6265" s="138"/>
      <c r="K6265" s="138"/>
      <c r="L6265" s="622" t="s">
        <v>51</v>
      </c>
      <c r="M6265" s="202"/>
      <c r="N6265" s="138"/>
      <c r="O6265" s="622">
        <v>0</v>
      </c>
      <c r="P6265" s="622">
        <v>0</v>
      </c>
      <c r="Q6265" s="622">
        <v>0</v>
      </c>
      <c r="R6265" s="622">
        <v>0</v>
      </c>
      <c r="S6265" s="622">
        <v>0</v>
      </c>
      <c r="T6265" s="622">
        <v>0</v>
      </c>
      <c r="U6265" s="622">
        <v>0</v>
      </c>
      <c r="V6265" s="622">
        <v>0</v>
      </c>
      <c r="W6265" s="622">
        <v>0</v>
      </c>
      <c r="X6265" s="622">
        <v>0</v>
      </c>
      <c r="Y6265" s="622">
        <v>0</v>
      </c>
      <c r="Z6265" s="622" t="s">
        <v>51</v>
      </c>
      <c r="AA6265" s="622" t="s">
        <v>5289</v>
      </c>
      <c r="AB6265" s="622" t="s">
        <v>5289</v>
      </c>
      <c r="AC6265" s="138"/>
      <c r="AD6265" s="138"/>
      <c r="AE6265" s="138"/>
      <c r="AF6265" s="278"/>
    </row>
    <row r="6266" spans="1:38" ht="114.75">
      <c r="A6266" s="621">
        <v>3</v>
      </c>
      <c r="B6266" s="121" t="s">
        <v>3394</v>
      </c>
      <c r="C6266" s="121" t="s">
        <v>3396</v>
      </c>
      <c r="D6266" s="121" t="s">
        <v>16834</v>
      </c>
      <c r="E6266" s="622" t="s">
        <v>40</v>
      </c>
      <c r="F6266" s="123" t="s">
        <v>19099</v>
      </c>
      <c r="G6266" s="622" t="s">
        <v>51</v>
      </c>
      <c r="H6266" s="622">
        <v>3</v>
      </c>
      <c r="I6266" s="622" t="s">
        <v>16485</v>
      </c>
      <c r="J6266" s="138"/>
      <c r="K6266" s="138"/>
      <c r="L6266" s="624" t="s">
        <v>40</v>
      </c>
      <c r="M6266" s="48" t="s">
        <v>13498</v>
      </c>
      <c r="N6266" s="633">
        <v>0</v>
      </c>
      <c r="O6266" s="622">
        <v>0</v>
      </c>
      <c r="P6266" s="622">
        <v>0</v>
      </c>
      <c r="Q6266" s="622">
        <v>0</v>
      </c>
      <c r="R6266" s="622">
        <v>0</v>
      </c>
      <c r="S6266" s="622">
        <v>0</v>
      </c>
      <c r="T6266" s="622">
        <v>0</v>
      </c>
      <c r="U6266" s="622">
        <v>0</v>
      </c>
      <c r="V6266" s="622">
        <v>0</v>
      </c>
      <c r="W6266" s="622">
        <v>0</v>
      </c>
      <c r="X6266" s="622">
        <v>0</v>
      </c>
      <c r="Y6266" s="622">
        <v>0</v>
      </c>
      <c r="Z6266" s="622" t="s">
        <v>51</v>
      </c>
      <c r="AA6266" s="622" t="s">
        <v>5289</v>
      </c>
      <c r="AB6266" s="622" t="s">
        <v>5289</v>
      </c>
      <c r="AC6266" s="138"/>
      <c r="AD6266" s="138"/>
      <c r="AE6266" s="138"/>
      <c r="AF6266" s="278"/>
    </row>
    <row r="6267" spans="1:38" ht="114.75">
      <c r="A6267" s="621">
        <v>4</v>
      </c>
      <c r="B6267" s="121" t="s">
        <v>2100</v>
      </c>
      <c r="C6267" s="121" t="s">
        <v>3396</v>
      </c>
      <c r="D6267" s="121" t="s">
        <v>16833</v>
      </c>
      <c r="E6267" s="622" t="s">
        <v>40</v>
      </c>
      <c r="F6267" s="123" t="s">
        <v>19099</v>
      </c>
      <c r="G6267" s="622" t="s">
        <v>51</v>
      </c>
      <c r="H6267" s="622">
        <v>3</v>
      </c>
      <c r="I6267" s="622" t="s">
        <v>16485</v>
      </c>
      <c r="J6267" s="138"/>
      <c r="K6267" s="138"/>
      <c r="L6267" s="622" t="s">
        <v>51</v>
      </c>
      <c r="M6267" s="202"/>
      <c r="N6267" s="138"/>
      <c r="O6267" s="622">
        <v>0</v>
      </c>
      <c r="P6267" s="622">
        <v>0</v>
      </c>
      <c r="Q6267" s="622">
        <v>0</v>
      </c>
      <c r="R6267" s="622">
        <v>0</v>
      </c>
      <c r="S6267" s="622">
        <v>0</v>
      </c>
      <c r="T6267" s="622">
        <v>0</v>
      </c>
      <c r="U6267" s="622">
        <v>0</v>
      </c>
      <c r="V6267" s="622">
        <v>0</v>
      </c>
      <c r="W6267" s="622">
        <v>0</v>
      </c>
      <c r="X6267" s="622">
        <v>0</v>
      </c>
      <c r="Y6267" s="622">
        <v>0</v>
      </c>
      <c r="Z6267" s="622" t="s">
        <v>51</v>
      </c>
      <c r="AA6267" s="622" t="s">
        <v>5289</v>
      </c>
      <c r="AB6267" s="622" t="s">
        <v>5289</v>
      </c>
      <c r="AC6267" s="138"/>
      <c r="AD6267" s="138"/>
      <c r="AE6267" s="138"/>
      <c r="AF6267" s="278"/>
    </row>
    <row r="6268" spans="1:38" ht="114.75">
      <c r="A6268" s="621">
        <v>5</v>
      </c>
      <c r="B6268" s="121" t="s">
        <v>3395</v>
      </c>
      <c r="C6268" s="121" t="s">
        <v>3396</v>
      </c>
      <c r="D6268" s="121" t="s">
        <v>131</v>
      </c>
      <c r="E6268" s="622" t="s">
        <v>51</v>
      </c>
      <c r="F6268" s="123" t="s">
        <v>19099</v>
      </c>
      <c r="G6268" s="622" t="s">
        <v>51</v>
      </c>
      <c r="H6268" s="622">
        <v>3</v>
      </c>
      <c r="I6268" s="622" t="s">
        <v>16485</v>
      </c>
      <c r="J6268" s="138"/>
      <c r="K6268" s="138"/>
      <c r="L6268" s="622" t="s">
        <v>51</v>
      </c>
      <c r="M6268" s="202"/>
      <c r="N6268" s="138"/>
      <c r="O6268" s="622">
        <v>0</v>
      </c>
      <c r="P6268" s="622">
        <v>0</v>
      </c>
      <c r="Q6268" s="622">
        <v>0</v>
      </c>
      <c r="R6268" s="622">
        <v>0</v>
      </c>
      <c r="S6268" s="622">
        <v>0</v>
      </c>
      <c r="T6268" s="622">
        <v>0</v>
      </c>
      <c r="U6268" s="622">
        <v>0</v>
      </c>
      <c r="V6268" s="622">
        <v>0</v>
      </c>
      <c r="W6268" s="622">
        <v>0</v>
      </c>
      <c r="X6268" s="622">
        <v>0</v>
      </c>
      <c r="Y6268" s="622">
        <v>0</v>
      </c>
      <c r="Z6268" s="622" t="s">
        <v>51</v>
      </c>
      <c r="AA6268" s="622" t="s">
        <v>5289</v>
      </c>
      <c r="AB6268" s="622" t="s">
        <v>5289</v>
      </c>
      <c r="AC6268" s="138"/>
      <c r="AD6268" s="138"/>
      <c r="AE6268" s="138"/>
      <c r="AF6268" s="278"/>
    </row>
    <row r="6269" spans="1:38" s="44" customFormat="1" ht="15.75" customHeight="1" thickBot="1">
      <c r="A6269" s="18"/>
      <c r="B6269" s="18">
        <v>5</v>
      </c>
      <c r="C6269" s="18"/>
      <c r="D6269" s="18">
        <v>4</v>
      </c>
      <c r="E6269" s="18">
        <v>4</v>
      </c>
      <c r="F6269" s="18">
        <v>4</v>
      </c>
      <c r="G6269" s="18">
        <v>1</v>
      </c>
      <c r="H6269" s="18">
        <v>1</v>
      </c>
      <c r="I6269" s="18"/>
      <c r="J6269" s="18">
        <v>1</v>
      </c>
      <c r="K6269" s="18">
        <v>1</v>
      </c>
      <c r="L6269" s="18">
        <v>1</v>
      </c>
      <c r="M6269" s="200"/>
      <c r="N6269" s="18">
        <f t="shared" ref="N6269:O6269" si="2366">SUM(N6264:N6268)</f>
        <v>0</v>
      </c>
      <c r="O6269" s="18">
        <f t="shared" si="2366"/>
        <v>0</v>
      </c>
      <c r="P6269" s="18">
        <f t="shared" ref="P6269:Q6269" si="2367">SUM(P6264:P6268)</f>
        <v>0</v>
      </c>
      <c r="Q6269" s="18">
        <f t="shared" si="2367"/>
        <v>0</v>
      </c>
      <c r="R6269" s="18">
        <f t="shared" ref="R6269" si="2368">SUM(R6264:R6268)</f>
        <v>0</v>
      </c>
      <c r="S6269" s="18">
        <f t="shared" ref="S6269" si="2369">SUM(S6264:S6268)</f>
        <v>0</v>
      </c>
      <c r="T6269" s="18">
        <f t="shared" ref="T6269:U6269" si="2370">SUM(T6264:T6268)</f>
        <v>0</v>
      </c>
      <c r="U6269" s="18">
        <f t="shared" si="2370"/>
        <v>0</v>
      </c>
      <c r="V6269" s="18">
        <f t="shared" ref="V6269:W6269" si="2371">SUM(V6264:V6268)</f>
        <v>0</v>
      </c>
      <c r="W6269" s="18">
        <f t="shared" si="2371"/>
        <v>0</v>
      </c>
      <c r="X6269" s="18">
        <f t="shared" ref="X6269:Y6269" si="2372">SUM(X6264:X6268)</f>
        <v>0</v>
      </c>
      <c r="Y6269" s="18">
        <f t="shared" si="2372"/>
        <v>0</v>
      </c>
      <c r="Z6269" s="18">
        <v>0</v>
      </c>
      <c r="AA6269" s="18">
        <v>1</v>
      </c>
      <c r="AB6269" s="18">
        <v>1</v>
      </c>
      <c r="AC6269" s="18"/>
      <c r="AD6269" s="18"/>
      <c r="AE6269" s="18"/>
      <c r="AF6269" s="18"/>
      <c r="AG6269" s="107"/>
      <c r="AH6269" s="107"/>
      <c r="AI6269" s="107"/>
      <c r="AJ6269" s="107"/>
      <c r="AK6269" s="107"/>
      <c r="AL6269" s="107"/>
    </row>
    <row r="6270" spans="1:38" ht="15.75" customHeight="1" thickBot="1">
      <c r="A6270" s="660" t="s">
        <v>494</v>
      </c>
      <c r="B6270" s="661"/>
      <c r="C6270" s="661"/>
      <c r="D6270" s="661"/>
      <c r="E6270" s="661"/>
      <c r="F6270" s="661"/>
      <c r="G6270" s="661"/>
      <c r="H6270" s="661"/>
      <c r="I6270" s="661"/>
      <c r="J6270" s="661"/>
      <c r="K6270" s="661"/>
      <c r="L6270" s="661"/>
      <c r="M6270" s="661"/>
      <c r="N6270" s="661"/>
      <c r="O6270" s="661"/>
      <c r="P6270" s="661"/>
      <c r="Q6270" s="661"/>
      <c r="R6270" s="661"/>
      <c r="S6270" s="661"/>
      <c r="T6270" s="661"/>
      <c r="U6270" s="661"/>
      <c r="V6270" s="661"/>
      <c r="W6270" s="661"/>
      <c r="X6270" s="661"/>
      <c r="Y6270" s="661"/>
      <c r="Z6270" s="661"/>
      <c r="AA6270" s="661"/>
      <c r="AB6270" s="661"/>
      <c r="AC6270" s="661"/>
      <c r="AD6270" s="661"/>
      <c r="AE6270" s="661"/>
      <c r="AF6270" s="662"/>
    </row>
    <row r="6271" spans="1:38" ht="267.75">
      <c r="A6271" s="621">
        <v>1</v>
      </c>
      <c r="B6271" s="125" t="s">
        <v>1737</v>
      </c>
      <c r="C6271" s="4" t="s">
        <v>3341</v>
      </c>
      <c r="D6271" s="121" t="s">
        <v>5103</v>
      </c>
      <c r="E6271" s="27" t="s">
        <v>5104</v>
      </c>
      <c r="F6271" s="123" t="s">
        <v>19099</v>
      </c>
      <c r="G6271" s="622" t="s">
        <v>51</v>
      </c>
      <c r="H6271" s="622">
        <v>3</v>
      </c>
      <c r="I6271" s="623" t="s">
        <v>16485</v>
      </c>
      <c r="J6271" s="138"/>
      <c r="K6271" s="138"/>
      <c r="L6271" s="123" t="s">
        <v>40</v>
      </c>
      <c r="M6271" s="4" t="s">
        <v>13493</v>
      </c>
      <c r="N6271" s="123">
        <v>0</v>
      </c>
      <c r="O6271" s="123">
        <v>0</v>
      </c>
      <c r="P6271" s="123">
        <v>0</v>
      </c>
      <c r="Q6271" s="123">
        <v>0</v>
      </c>
      <c r="R6271" s="123">
        <v>0</v>
      </c>
      <c r="S6271" s="123">
        <v>0</v>
      </c>
      <c r="T6271" s="123">
        <v>0</v>
      </c>
      <c r="U6271" s="123">
        <v>0</v>
      </c>
      <c r="V6271" s="123">
        <v>0</v>
      </c>
      <c r="W6271" s="123">
        <v>0</v>
      </c>
      <c r="X6271" s="123">
        <v>0</v>
      </c>
      <c r="Y6271" s="123">
        <v>0</v>
      </c>
      <c r="Z6271" s="123" t="s">
        <v>51</v>
      </c>
      <c r="AA6271" s="4" t="s">
        <v>3357</v>
      </c>
      <c r="AB6271" s="4" t="s">
        <v>3358</v>
      </c>
      <c r="AC6271" s="131" t="s">
        <v>3359</v>
      </c>
      <c r="AD6271" s="131" t="s">
        <v>3360</v>
      </c>
      <c r="AE6271" s="131" t="s">
        <v>3361</v>
      </c>
      <c r="AF6271" s="756" t="s">
        <v>3362</v>
      </c>
    </row>
    <row r="6272" spans="1:38" ht="242.25">
      <c r="A6272" s="621">
        <v>2</v>
      </c>
      <c r="B6272" s="121" t="s">
        <v>3352</v>
      </c>
      <c r="C6272" s="4" t="s">
        <v>3341</v>
      </c>
      <c r="D6272" s="121" t="s">
        <v>5105</v>
      </c>
      <c r="E6272" s="27" t="s">
        <v>5106</v>
      </c>
      <c r="F6272" s="123" t="s">
        <v>19099</v>
      </c>
      <c r="G6272" s="622" t="s">
        <v>51</v>
      </c>
      <c r="H6272" s="622">
        <v>3</v>
      </c>
      <c r="I6272" s="623" t="s">
        <v>16485</v>
      </c>
      <c r="J6272" s="4" t="s">
        <v>3353</v>
      </c>
      <c r="K6272" s="622" t="s">
        <v>3355</v>
      </c>
      <c r="L6272" s="622" t="s">
        <v>51</v>
      </c>
      <c r="M6272" s="202"/>
      <c r="N6272" s="138"/>
      <c r="O6272" s="622">
        <v>0</v>
      </c>
      <c r="P6272" s="622">
        <v>0</v>
      </c>
      <c r="Q6272" s="622">
        <v>0</v>
      </c>
      <c r="R6272" s="622">
        <v>0</v>
      </c>
      <c r="S6272" s="622">
        <v>0</v>
      </c>
      <c r="T6272" s="622">
        <v>0</v>
      </c>
      <c r="U6272" s="622">
        <v>0</v>
      </c>
      <c r="V6272" s="622">
        <v>0</v>
      </c>
      <c r="W6272" s="622">
        <v>0</v>
      </c>
      <c r="X6272" s="622">
        <v>0</v>
      </c>
      <c r="Y6272" s="622">
        <v>0</v>
      </c>
      <c r="Z6272" s="622" t="s">
        <v>51</v>
      </c>
      <c r="AA6272" s="622" t="s">
        <v>5289</v>
      </c>
      <c r="AB6272" s="622" t="s">
        <v>5289</v>
      </c>
      <c r="AC6272" s="340" t="s">
        <v>5289</v>
      </c>
      <c r="AD6272" s="340" t="s">
        <v>5740</v>
      </c>
      <c r="AE6272" s="340" t="s">
        <v>5289</v>
      </c>
      <c r="AF6272" s="165" t="s">
        <v>5289</v>
      </c>
    </row>
    <row r="6273" spans="1:38" ht="280.5">
      <c r="A6273" s="621">
        <v>3</v>
      </c>
      <c r="B6273" s="125" t="s">
        <v>3351</v>
      </c>
      <c r="C6273" s="4" t="s">
        <v>3341</v>
      </c>
      <c r="D6273" s="125" t="s">
        <v>4877</v>
      </c>
      <c r="E6273" s="27" t="s">
        <v>5107</v>
      </c>
      <c r="F6273" s="622" t="s">
        <v>51</v>
      </c>
      <c r="G6273" s="138"/>
      <c r="H6273" s="138"/>
      <c r="I6273" s="138"/>
      <c r="J6273" s="138"/>
      <c r="K6273" s="138"/>
      <c r="L6273" s="622" t="s">
        <v>51</v>
      </c>
      <c r="M6273" s="202"/>
      <c r="N6273" s="138"/>
      <c r="O6273" s="622">
        <v>0</v>
      </c>
      <c r="P6273" s="622">
        <v>0</v>
      </c>
      <c r="Q6273" s="622">
        <v>0</v>
      </c>
      <c r="R6273" s="622">
        <v>0</v>
      </c>
      <c r="S6273" s="622">
        <v>0</v>
      </c>
      <c r="T6273" s="622">
        <v>0</v>
      </c>
      <c r="U6273" s="622">
        <v>0</v>
      </c>
      <c r="V6273" s="622">
        <v>0</v>
      </c>
      <c r="W6273" s="622">
        <v>0</v>
      </c>
      <c r="X6273" s="622">
        <v>0</v>
      </c>
      <c r="Y6273" s="622">
        <v>0</v>
      </c>
      <c r="Z6273" s="622" t="s">
        <v>51</v>
      </c>
      <c r="AA6273" s="622" t="s">
        <v>5289</v>
      </c>
      <c r="AB6273" s="622" t="s">
        <v>5289</v>
      </c>
      <c r="AC6273" s="340" t="s">
        <v>5289</v>
      </c>
      <c r="AD6273" s="340" t="s">
        <v>5740</v>
      </c>
      <c r="AE6273" s="340" t="s">
        <v>5289</v>
      </c>
      <c r="AF6273" s="165" t="s">
        <v>5289</v>
      </c>
    </row>
    <row r="6274" spans="1:38" ht="204">
      <c r="A6274" s="621">
        <v>4</v>
      </c>
      <c r="B6274" s="125" t="s">
        <v>3350</v>
      </c>
      <c r="C6274" s="4" t="s">
        <v>3341</v>
      </c>
      <c r="D6274" s="121" t="s">
        <v>3342</v>
      </c>
      <c r="E6274" s="27" t="s">
        <v>4714</v>
      </c>
      <c r="F6274" s="622" t="s">
        <v>51</v>
      </c>
      <c r="G6274" s="138"/>
      <c r="H6274" s="138"/>
      <c r="I6274" s="138"/>
      <c r="J6274" s="123" t="s">
        <v>5394</v>
      </c>
      <c r="K6274" s="622" t="s">
        <v>3356</v>
      </c>
      <c r="L6274" s="622" t="s">
        <v>51</v>
      </c>
      <c r="M6274" s="202"/>
      <c r="N6274" s="138"/>
      <c r="O6274" s="622">
        <v>0</v>
      </c>
      <c r="P6274" s="622">
        <v>0</v>
      </c>
      <c r="Q6274" s="622">
        <v>0</v>
      </c>
      <c r="R6274" s="622">
        <v>0</v>
      </c>
      <c r="S6274" s="622">
        <v>0</v>
      </c>
      <c r="T6274" s="622">
        <v>0</v>
      </c>
      <c r="U6274" s="622">
        <v>0</v>
      </c>
      <c r="V6274" s="622">
        <v>0</v>
      </c>
      <c r="W6274" s="622">
        <v>0</v>
      </c>
      <c r="X6274" s="622">
        <v>0</v>
      </c>
      <c r="Y6274" s="622">
        <v>0</v>
      </c>
      <c r="Z6274" s="622" t="s">
        <v>51</v>
      </c>
      <c r="AA6274" s="622" t="s">
        <v>5289</v>
      </c>
      <c r="AB6274" s="622" t="s">
        <v>5289</v>
      </c>
      <c r="AC6274" s="340" t="s">
        <v>5289</v>
      </c>
      <c r="AD6274" s="340" t="s">
        <v>5740</v>
      </c>
      <c r="AE6274" s="340" t="s">
        <v>5289</v>
      </c>
      <c r="AF6274" s="165" t="s">
        <v>5289</v>
      </c>
    </row>
    <row r="6275" spans="1:38" ht="114.75">
      <c r="A6275" s="621">
        <v>5</v>
      </c>
      <c r="B6275" s="121" t="s">
        <v>3349</v>
      </c>
      <c r="C6275" s="4" t="s">
        <v>3341</v>
      </c>
      <c r="D6275" s="121" t="s">
        <v>131</v>
      </c>
      <c r="E6275" s="622" t="s">
        <v>51</v>
      </c>
      <c r="F6275" s="123" t="s">
        <v>19099</v>
      </c>
      <c r="G6275" s="622" t="s">
        <v>51</v>
      </c>
      <c r="H6275" s="622">
        <v>3</v>
      </c>
      <c r="I6275" s="623" t="s">
        <v>16485</v>
      </c>
      <c r="J6275" s="138"/>
      <c r="K6275" s="138"/>
      <c r="L6275" s="622" t="s">
        <v>51</v>
      </c>
      <c r="M6275" s="202"/>
      <c r="N6275" s="138"/>
      <c r="O6275" s="622">
        <v>0</v>
      </c>
      <c r="P6275" s="622">
        <v>0</v>
      </c>
      <c r="Q6275" s="622">
        <v>0</v>
      </c>
      <c r="R6275" s="622">
        <v>0</v>
      </c>
      <c r="S6275" s="622">
        <v>0</v>
      </c>
      <c r="T6275" s="622">
        <v>0</v>
      </c>
      <c r="U6275" s="622">
        <v>0</v>
      </c>
      <c r="V6275" s="622">
        <v>0</v>
      </c>
      <c r="W6275" s="622">
        <v>0</v>
      </c>
      <c r="X6275" s="622">
        <v>0</v>
      </c>
      <c r="Y6275" s="622">
        <v>0</v>
      </c>
      <c r="Z6275" s="622" t="s">
        <v>51</v>
      </c>
      <c r="AA6275" s="622" t="s">
        <v>5289</v>
      </c>
      <c r="AB6275" s="622" t="s">
        <v>5289</v>
      </c>
      <c r="AC6275" s="340" t="s">
        <v>5289</v>
      </c>
      <c r="AD6275" s="340" t="s">
        <v>5740</v>
      </c>
      <c r="AE6275" s="340" t="s">
        <v>5289</v>
      </c>
      <c r="AF6275" s="165" t="s">
        <v>5289</v>
      </c>
    </row>
    <row r="6276" spans="1:38" ht="114.75">
      <c r="A6276" s="621">
        <v>6</v>
      </c>
      <c r="B6276" s="121" t="s">
        <v>3348</v>
      </c>
      <c r="C6276" s="4" t="s">
        <v>3341</v>
      </c>
      <c r="D6276" s="121" t="s">
        <v>3343</v>
      </c>
      <c r="E6276" s="622" t="s">
        <v>40</v>
      </c>
      <c r="F6276" s="123" t="s">
        <v>19099</v>
      </c>
      <c r="G6276" s="622" t="s">
        <v>51</v>
      </c>
      <c r="H6276" s="622">
        <v>3</v>
      </c>
      <c r="I6276" s="623" t="s">
        <v>16485</v>
      </c>
      <c r="J6276" s="123" t="s">
        <v>5394</v>
      </c>
      <c r="K6276" s="622" t="s">
        <v>3354</v>
      </c>
      <c r="L6276" s="622" t="s">
        <v>40</v>
      </c>
      <c r="M6276" s="121" t="s">
        <v>21964</v>
      </c>
      <c r="N6276" s="622">
        <v>0</v>
      </c>
      <c r="O6276" s="622">
        <v>0</v>
      </c>
      <c r="P6276" s="622">
        <v>0</v>
      </c>
      <c r="Q6276" s="622">
        <v>0</v>
      </c>
      <c r="R6276" s="622">
        <v>0</v>
      </c>
      <c r="S6276" s="622">
        <v>0</v>
      </c>
      <c r="T6276" s="622">
        <v>0</v>
      </c>
      <c r="U6276" s="622">
        <v>0</v>
      </c>
      <c r="V6276" s="622">
        <v>0</v>
      </c>
      <c r="W6276" s="622">
        <v>0</v>
      </c>
      <c r="X6276" s="622">
        <v>0</v>
      </c>
      <c r="Y6276" s="622">
        <v>0</v>
      </c>
      <c r="Z6276" s="622" t="s">
        <v>51</v>
      </c>
      <c r="AA6276" s="622" t="s">
        <v>5289</v>
      </c>
      <c r="AB6276" s="622" t="s">
        <v>5289</v>
      </c>
      <c r="AC6276" s="340" t="s">
        <v>5289</v>
      </c>
      <c r="AD6276" s="340" t="s">
        <v>5740</v>
      </c>
      <c r="AE6276" s="340" t="s">
        <v>5289</v>
      </c>
      <c r="AF6276" s="165" t="s">
        <v>5289</v>
      </c>
    </row>
    <row r="6277" spans="1:38" ht="114.75">
      <c r="A6277" s="621">
        <v>7</v>
      </c>
      <c r="B6277" s="121" t="s">
        <v>3347</v>
      </c>
      <c r="C6277" s="4" t="s">
        <v>3341</v>
      </c>
      <c r="D6277" s="121" t="s">
        <v>3344</v>
      </c>
      <c r="E6277" s="622" t="s">
        <v>40</v>
      </c>
      <c r="F6277" s="123" t="s">
        <v>19099</v>
      </c>
      <c r="G6277" s="622" t="s">
        <v>51</v>
      </c>
      <c r="H6277" s="622">
        <v>3</v>
      </c>
      <c r="I6277" s="623" t="s">
        <v>16485</v>
      </c>
      <c r="J6277" s="138"/>
      <c r="K6277" s="138"/>
      <c r="L6277" s="622" t="s">
        <v>51</v>
      </c>
      <c r="M6277" s="202"/>
      <c r="N6277" s="138"/>
      <c r="O6277" s="622">
        <v>0</v>
      </c>
      <c r="P6277" s="622">
        <v>0</v>
      </c>
      <c r="Q6277" s="622">
        <v>0</v>
      </c>
      <c r="R6277" s="622">
        <v>0</v>
      </c>
      <c r="S6277" s="622">
        <v>0</v>
      </c>
      <c r="T6277" s="622">
        <v>0</v>
      </c>
      <c r="U6277" s="622">
        <v>0</v>
      </c>
      <c r="V6277" s="622">
        <v>0</v>
      </c>
      <c r="W6277" s="622">
        <v>0</v>
      </c>
      <c r="X6277" s="622">
        <v>0</v>
      </c>
      <c r="Y6277" s="622">
        <v>0</v>
      </c>
      <c r="Z6277" s="622" t="s">
        <v>51</v>
      </c>
      <c r="AA6277" s="622" t="s">
        <v>5289</v>
      </c>
      <c r="AB6277" s="622" t="s">
        <v>5289</v>
      </c>
      <c r="AC6277" s="340" t="s">
        <v>5289</v>
      </c>
      <c r="AD6277" s="340" t="s">
        <v>5740</v>
      </c>
      <c r="AE6277" s="340" t="s">
        <v>5289</v>
      </c>
      <c r="AF6277" s="165" t="s">
        <v>5289</v>
      </c>
    </row>
    <row r="6278" spans="1:38" ht="76.5">
      <c r="A6278" s="621">
        <v>8</v>
      </c>
      <c r="B6278" s="121" t="s">
        <v>3346</v>
      </c>
      <c r="C6278" s="4" t="s">
        <v>3341</v>
      </c>
      <c r="D6278" s="121" t="s">
        <v>3345</v>
      </c>
      <c r="E6278" s="622" t="s">
        <v>40</v>
      </c>
      <c r="F6278" s="622" t="s">
        <v>51</v>
      </c>
      <c r="G6278" s="138"/>
      <c r="H6278" s="138"/>
      <c r="I6278" s="138"/>
      <c r="J6278" s="138"/>
      <c r="K6278" s="138"/>
      <c r="L6278" s="622" t="s">
        <v>51</v>
      </c>
      <c r="M6278" s="202"/>
      <c r="N6278" s="138"/>
      <c r="O6278" s="622">
        <v>0</v>
      </c>
      <c r="P6278" s="622">
        <v>0</v>
      </c>
      <c r="Q6278" s="622">
        <v>0</v>
      </c>
      <c r="R6278" s="622">
        <v>0</v>
      </c>
      <c r="S6278" s="622">
        <v>0</v>
      </c>
      <c r="T6278" s="622">
        <v>0</v>
      </c>
      <c r="U6278" s="622">
        <v>0</v>
      </c>
      <c r="V6278" s="622">
        <v>0</v>
      </c>
      <c r="W6278" s="622">
        <v>0</v>
      </c>
      <c r="X6278" s="622">
        <v>0</v>
      </c>
      <c r="Y6278" s="622">
        <v>0</v>
      </c>
      <c r="Z6278" s="622" t="s">
        <v>51</v>
      </c>
      <c r="AA6278" s="622" t="s">
        <v>5289</v>
      </c>
      <c r="AB6278" s="622" t="s">
        <v>5289</v>
      </c>
      <c r="AC6278" s="340" t="s">
        <v>5289</v>
      </c>
      <c r="AD6278" s="340" t="s">
        <v>5740</v>
      </c>
      <c r="AE6278" s="340" t="s">
        <v>5289</v>
      </c>
      <c r="AF6278" s="165" t="s">
        <v>5289</v>
      </c>
    </row>
    <row r="6279" spans="1:38" s="44" customFormat="1" ht="15.75" customHeight="1" thickBot="1">
      <c r="A6279" s="18"/>
      <c r="B6279" s="18">
        <v>8</v>
      </c>
      <c r="C6279" s="18"/>
      <c r="D6279" s="18">
        <v>7</v>
      </c>
      <c r="E6279" s="18">
        <v>7</v>
      </c>
      <c r="F6279" s="18">
        <v>5</v>
      </c>
      <c r="G6279" s="18">
        <v>0</v>
      </c>
      <c r="H6279" s="18">
        <v>1</v>
      </c>
      <c r="I6279" s="18"/>
      <c r="J6279" s="18">
        <v>1</v>
      </c>
      <c r="K6279" s="18">
        <v>3</v>
      </c>
      <c r="L6279" s="18">
        <v>2</v>
      </c>
      <c r="M6279" s="200"/>
      <c r="N6279" s="18">
        <f t="shared" ref="N6279:O6279" si="2373">SUM(N6271:N6278)</f>
        <v>0</v>
      </c>
      <c r="O6279" s="18">
        <f t="shared" si="2373"/>
        <v>0</v>
      </c>
      <c r="P6279" s="18">
        <f t="shared" ref="P6279:Q6279" si="2374">SUM(P6271:P6278)</f>
        <v>0</v>
      </c>
      <c r="Q6279" s="18">
        <f t="shared" si="2374"/>
        <v>0</v>
      </c>
      <c r="R6279" s="18">
        <f t="shared" ref="R6279" si="2375">SUM(R6271:R6278)</f>
        <v>0</v>
      </c>
      <c r="S6279" s="18">
        <f t="shared" ref="S6279" si="2376">SUM(S6271:S6278)</f>
        <v>0</v>
      </c>
      <c r="T6279" s="18">
        <f t="shared" ref="T6279:U6279" si="2377">SUM(T6271:T6278)</f>
        <v>0</v>
      </c>
      <c r="U6279" s="18">
        <f t="shared" si="2377"/>
        <v>0</v>
      </c>
      <c r="V6279" s="18">
        <f t="shared" ref="V6279:W6279" si="2378">SUM(V6271:V6278)</f>
        <v>0</v>
      </c>
      <c r="W6279" s="18">
        <f t="shared" si="2378"/>
        <v>0</v>
      </c>
      <c r="X6279" s="18">
        <f t="shared" ref="X6279:Y6279" si="2379">SUM(X6271:X6278)</f>
        <v>0</v>
      </c>
      <c r="Y6279" s="18">
        <f t="shared" si="2379"/>
        <v>0</v>
      </c>
      <c r="Z6279" s="18">
        <v>0</v>
      </c>
      <c r="AA6279" s="18">
        <v>1</v>
      </c>
      <c r="AB6279" s="18">
        <v>1</v>
      </c>
      <c r="AC6279" s="18"/>
      <c r="AD6279" s="18"/>
      <c r="AE6279" s="18"/>
      <c r="AF6279" s="18"/>
      <c r="AG6279" s="107"/>
      <c r="AH6279" s="107"/>
      <c r="AI6279" s="107"/>
      <c r="AJ6279" s="107"/>
      <c r="AK6279" s="107"/>
      <c r="AL6279" s="107"/>
    </row>
    <row r="6280" spans="1:38" ht="15.75" customHeight="1" thickBot="1">
      <c r="A6280" s="660" t="s">
        <v>495</v>
      </c>
      <c r="B6280" s="661"/>
      <c r="C6280" s="661"/>
      <c r="D6280" s="661"/>
      <c r="E6280" s="661"/>
      <c r="F6280" s="661"/>
      <c r="G6280" s="661"/>
      <c r="H6280" s="661"/>
      <c r="I6280" s="661"/>
      <c r="J6280" s="661"/>
      <c r="K6280" s="661"/>
      <c r="L6280" s="661"/>
      <c r="M6280" s="661"/>
      <c r="N6280" s="661"/>
      <c r="O6280" s="661"/>
      <c r="P6280" s="661"/>
      <c r="Q6280" s="661"/>
      <c r="R6280" s="661"/>
      <c r="S6280" s="661"/>
      <c r="T6280" s="661"/>
      <c r="U6280" s="661"/>
      <c r="V6280" s="661"/>
      <c r="W6280" s="661"/>
      <c r="X6280" s="661"/>
      <c r="Y6280" s="661"/>
      <c r="Z6280" s="661"/>
      <c r="AA6280" s="661"/>
      <c r="AB6280" s="661"/>
      <c r="AC6280" s="661"/>
      <c r="AD6280" s="661"/>
      <c r="AE6280" s="661"/>
      <c r="AF6280" s="662"/>
    </row>
    <row r="6281" spans="1:38" ht="63.75">
      <c r="A6281" s="622">
        <v>1</v>
      </c>
      <c r="B6281" s="121" t="s">
        <v>12296</v>
      </c>
      <c r="C6281" s="121" t="s">
        <v>12314</v>
      </c>
      <c r="D6281" s="645" t="s">
        <v>131</v>
      </c>
      <c r="E6281" s="622" t="s">
        <v>101</v>
      </c>
      <c r="F6281" s="622" t="s">
        <v>16683</v>
      </c>
      <c r="G6281" s="138"/>
      <c r="H6281" s="138"/>
      <c r="I6281" s="138"/>
      <c r="J6281" s="622" t="s">
        <v>3465</v>
      </c>
      <c r="K6281" s="622" t="s">
        <v>3465</v>
      </c>
      <c r="L6281" s="622" t="s">
        <v>3465</v>
      </c>
      <c r="M6281" s="121"/>
      <c r="N6281" s="122"/>
      <c r="O6281" s="122"/>
      <c r="P6281" s="122"/>
      <c r="Q6281" s="122"/>
      <c r="R6281" s="122"/>
      <c r="S6281" s="122"/>
      <c r="T6281" s="122"/>
      <c r="U6281" s="122"/>
      <c r="V6281" s="122"/>
      <c r="W6281" s="122"/>
      <c r="X6281" s="122"/>
      <c r="Y6281" s="122"/>
      <c r="Z6281" s="622" t="s">
        <v>3465</v>
      </c>
      <c r="AA6281" s="622" t="s">
        <v>3465</v>
      </c>
      <c r="AB6281" s="622" t="s">
        <v>3465</v>
      </c>
      <c r="AC6281" s="138"/>
      <c r="AD6281" s="138"/>
      <c r="AE6281" s="138"/>
      <c r="AF6281" s="278"/>
    </row>
    <row r="6282" spans="1:38" ht="38.25">
      <c r="A6282" s="622">
        <v>2</v>
      </c>
      <c r="B6282" s="121" t="s">
        <v>707</v>
      </c>
      <c r="C6282" s="121" t="s">
        <v>12314</v>
      </c>
      <c r="D6282" s="645" t="s">
        <v>131</v>
      </c>
      <c r="E6282" s="622" t="s">
        <v>101</v>
      </c>
      <c r="F6282" s="138"/>
      <c r="G6282" s="138"/>
      <c r="H6282" s="138"/>
      <c r="I6282" s="138"/>
      <c r="J6282" s="122"/>
      <c r="K6282" s="622"/>
      <c r="L6282" s="122"/>
      <c r="M6282" s="121"/>
      <c r="N6282" s="122"/>
      <c r="O6282" s="122"/>
      <c r="P6282" s="122"/>
      <c r="Q6282" s="122"/>
      <c r="R6282" s="122"/>
      <c r="S6282" s="122"/>
      <c r="T6282" s="122"/>
      <c r="U6282" s="122"/>
      <c r="V6282" s="122"/>
      <c r="W6282" s="122"/>
      <c r="X6282" s="122"/>
      <c r="Y6282" s="122"/>
      <c r="Z6282" s="122"/>
      <c r="AA6282" s="122"/>
      <c r="AB6282" s="122"/>
      <c r="AC6282" s="138"/>
      <c r="AD6282" s="138"/>
      <c r="AE6282" s="138"/>
      <c r="AF6282" s="278"/>
    </row>
    <row r="6283" spans="1:38" s="44" customFormat="1" ht="15.75" customHeight="1" thickBot="1">
      <c r="A6283" s="18"/>
      <c r="B6283" s="18">
        <v>2</v>
      </c>
      <c r="C6283" s="18"/>
      <c r="D6283" s="18">
        <v>0</v>
      </c>
      <c r="E6283" s="18">
        <v>0</v>
      </c>
      <c r="F6283" s="18"/>
      <c r="G6283" s="18"/>
      <c r="H6283" s="18">
        <v>0</v>
      </c>
      <c r="I6283" s="18"/>
      <c r="J6283" s="18"/>
      <c r="K6283" s="18"/>
      <c r="L6283" s="18"/>
      <c r="M6283" s="200"/>
      <c r="N6283" s="18"/>
      <c r="O6283" s="18"/>
      <c r="P6283" s="18"/>
      <c r="Q6283" s="18"/>
      <c r="R6283" s="18"/>
      <c r="S6283" s="18"/>
      <c r="T6283" s="18"/>
      <c r="U6283" s="18"/>
      <c r="V6283" s="18"/>
      <c r="W6283" s="18"/>
      <c r="X6283" s="18"/>
      <c r="Y6283" s="18"/>
      <c r="Z6283" s="18"/>
      <c r="AA6283" s="18"/>
      <c r="AB6283" s="18"/>
      <c r="AC6283" s="18"/>
      <c r="AD6283" s="18"/>
      <c r="AE6283" s="18"/>
      <c r="AF6283" s="18"/>
      <c r="AG6283" s="107"/>
      <c r="AH6283" s="107"/>
      <c r="AI6283" s="107"/>
      <c r="AJ6283" s="107"/>
      <c r="AK6283" s="107"/>
      <c r="AL6283" s="107"/>
    </row>
    <row r="6284" spans="1:38" ht="15.75" customHeight="1" thickBot="1">
      <c r="A6284" s="660" t="s">
        <v>496</v>
      </c>
      <c r="B6284" s="661"/>
      <c r="C6284" s="661"/>
      <c r="D6284" s="661"/>
      <c r="E6284" s="661"/>
      <c r="F6284" s="661"/>
      <c r="G6284" s="661"/>
      <c r="H6284" s="661"/>
      <c r="I6284" s="661"/>
      <c r="J6284" s="661"/>
      <c r="K6284" s="661"/>
      <c r="L6284" s="661"/>
      <c r="M6284" s="661"/>
      <c r="N6284" s="661"/>
      <c r="O6284" s="661"/>
      <c r="P6284" s="661"/>
      <c r="Q6284" s="661"/>
      <c r="R6284" s="661"/>
      <c r="S6284" s="661"/>
      <c r="T6284" s="661"/>
      <c r="U6284" s="661"/>
      <c r="V6284" s="661"/>
      <c r="W6284" s="661"/>
      <c r="X6284" s="661"/>
      <c r="Y6284" s="661"/>
      <c r="Z6284" s="661"/>
      <c r="AA6284" s="661"/>
      <c r="AB6284" s="661"/>
      <c r="AC6284" s="661"/>
      <c r="AD6284" s="661"/>
      <c r="AE6284" s="661"/>
      <c r="AF6284" s="662"/>
    </row>
    <row r="6285" spans="1:38" ht="229.5">
      <c r="A6285" s="621">
        <v>1</v>
      </c>
      <c r="B6285" s="3" t="s">
        <v>3363</v>
      </c>
      <c r="C6285" s="3" t="s">
        <v>3366</v>
      </c>
      <c r="D6285" s="100" t="s">
        <v>4715</v>
      </c>
      <c r="E6285" s="101" t="s">
        <v>40</v>
      </c>
      <c r="F6285" s="123" t="s">
        <v>16683</v>
      </c>
      <c r="G6285" s="138"/>
      <c r="H6285" s="138"/>
      <c r="I6285" s="138"/>
      <c r="J6285" s="68" t="s">
        <v>4716</v>
      </c>
      <c r="K6285" s="119" t="s">
        <v>4717</v>
      </c>
      <c r="L6285" s="99" t="s">
        <v>51</v>
      </c>
      <c r="M6285" s="202"/>
      <c r="N6285" s="138"/>
      <c r="O6285" s="99">
        <v>0</v>
      </c>
      <c r="P6285" s="99">
        <v>0</v>
      </c>
      <c r="Q6285" s="99">
        <v>0</v>
      </c>
      <c r="R6285" s="99">
        <v>0</v>
      </c>
      <c r="S6285" s="99">
        <v>0</v>
      </c>
      <c r="T6285" s="99">
        <v>0</v>
      </c>
      <c r="U6285" s="99">
        <v>0</v>
      </c>
      <c r="V6285" s="99">
        <v>0</v>
      </c>
      <c r="W6285" s="99">
        <v>0</v>
      </c>
      <c r="X6285" s="99">
        <v>0</v>
      </c>
      <c r="Y6285" s="99">
        <v>0</v>
      </c>
      <c r="Z6285" s="965" t="s">
        <v>51</v>
      </c>
      <c r="AA6285" s="135" t="s">
        <v>4720</v>
      </c>
      <c r="AB6285" s="135" t="s">
        <v>4721</v>
      </c>
      <c r="AC6285" s="138"/>
      <c r="AD6285" s="138"/>
      <c r="AE6285" s="138"/>
      <c r="AF6285" s="278"/>
    </row>
    <row r="6286" spans="1:38" ht="63.75">
      <c r="A6286" s="621">
        <v>2</v>
      </c>
      <c r="B6286" s="122" t="s">
        <v>3364</v>
      </c>
      <c r="C6286" s="3" t="s">
        <v>3366</v>
      </c>
      <c r="D6286" s="17" t="s">
        <v>4718</v>
      </c>
      <c r="E6286" s="101" t="s">
        <v>40</v>
      </c>
      <c r="F6286" s="138"/>
      <c r="G6286" s="138"/>
      <c r="H6286" s="138"/>
      <c r="I6286" s="138"/>
      <c r="J6286" s="138"/>
      <c r="K6286" s="138"/>
      <c r="L6286" s="99" t="s">
        <v>51</v>
      </c>
      <c r="M6286" s="202"/>
      <c r="N6286" s="138"/>
      <c r="O6286" s="80">
        <v>0</v>
      </c>
      <c r="P6286" s="80">
        <v>0</v>
      </c>
      <c r="Q6286" s="80">
        <v>0</v>
      </c>
      <c r="R6286" s="80">
        <v>0</v>
      </c>
      <c r="S6286" s="80">
        <v>0</v>
      </c>
      <c r="T6286" s="80">
        <v>0</v>
      </c>
      <c r="U6286" s="80">
        <v>0</v>
      </c>
      <c r="V6286" s="80">
        <v>0</v>
      </c>
      <c r="W6286" s="80">
        <v>0</v>
      </c>
      <c r="X6286" s="80">
        <v>0</v>
      </c>
      <c r="Y6286" s="80">
        <v>0</v>
      </c>
      <c r="Z6286" s="148" t="s">
        <v>51</v>
      </c>
      <c r="AA6286" s="622" t="s">
        <v>5289</v>
      </c>
      <c r="AB6286" s="622" t="s">
        <v>5289</v>
      </c>
      <c r="AC6286" s="138"/>
      <c r="AD6286" s="138"/>
      <c r="AE6286" s="138"/>
      <c r="AF6286" s="278"/>
    </row>
    <row r="6287" spans="1:38" ht="127.5">
      <c r="A6287" s="621">
        <v>3</v>
      </c>
      <c r="B6287" s="6" t="s">
        <v>3365</v>
      </c>
      <c r="C6287" s="3" t="s">
        <v>3366</v>
      </c>
      <c r="D6287" s="102" t="s">
        <v>4719</v>
      </c>
      <c r="E6287" s="103" t="s">
        <v>40</v>
      </c>
      <c r="F6287" s="138"/>
      <c r="G6287" s="138"/>
      <c r="H6287" s="138"/>
      <c r="I6287" s="138"/>
      <c r="J6287" s="138"/>
      <c r="K6287" s="138"/>
      <c r="L6287" s="123" t="s">
        <v>40</v>
      </c>
      <c r="M6287" s="4" t="s">
        <v>13494</v>
      </c>
      <c r="N6287" s="104">
        <v>0</v>
      </c>
      <c r="O6287" s="104">
        <v>0</v>
      </c>
      <c r="P6287" s="104">
        <v>0</v>
      </c>
      <c r="Q6287" s="104">
        <v>0</v>
      </c>
      <c r="R6287" s="104">
        <v>0</v>
      </c>
      <c r="S6287" s="104">
        <v>0</v>
      </c>
      <c r="T6287" s="104">
        <v>0</v>
      </c>
      <c r="U6287" s="104">
        <v>0</v>
      </c>
      <c r="V6287" s="104">
        <v>0</v>
      </c>
      <c r="W6287" s="104">
        <v>0</v>
      </c>
      <c r="X6287" s="104">
        <v>0</v>
      </c>
      <c r="Y6287" s="104">
        <v>0</v>
      </c>
      <c r="Z6287" s="104" t="s">
        <v>51</v>
      </c>
      <c r="AA6287" s="622" t="s">
        <v>5289</v>
      </c>
      <c r="AB6287" s="622" t="s">
        <v>5289</v>
      </c>
      <c r="AC6287" s="138"/>
      <c r="AD6287" s="138"/>
      <c r="AE6287" s="138"/>
      <c r="AF6287" s="278"/>
    </row>
    <row r="6288" spans="1:38" s="44" customFormat="1" ht="15.75" customHeight="1" thickBot="1">
      <c r="A6288" s="18"/>
      <c r="B6288" s="18">
        <v>3</v>
      </c>
      <c r="C6288" s="18"/>
      <c r="D6288" s="18">
        <v>3</v>
      </c>
      <c r="E6288" s="18">
        <v>3</v>
      </c>
      <c r="F6288" s="18"/>
      <c r="G6288" s="18"/>
      <c r="H6288" s="18">
        <v>0</v>
      </c>
      <c r="I6288" s="18"/>
      <c r="J6288" s="18">
        <v>1</v>
      </c>
      <c r="K6288" s="18">
        <v>1</v>
      </c>
      <c r="L6288" s="18">
        <v>1</v>
      </c>
      <c r="M6288" s="200"/>
      <c r="N6288" s="18">
        <f t="shared" ref="N6288:O6288" si="2380">SUM(N6285:N6287)</f>
        <v>0</v>
      </c>
      <c r="O6288" s="18">
        <f t="shared" si="2380"/>
        <v>0</v>
      </c>
      <c r="P6288" s="18">
        <f t="shared" ref="P6288:Q6288" si="2381">SUM(P6285:P6287)</f>
        <v>0</v>
      </c>
      <c r="Q6288" s="18">
        <f t="shared" si="2381"/>
        <v>0</v>
      </c>
      <c r="R6288" s="18">
        <f t="shared" ref="R6288" si="2382">SUM(R6285:R6287)</f>
        <v>0</v>
      </c>
      <c r="S6288" s="18">
        <f t="shared" ref="S6288" si="2383">SUM(S6285:S6287)</f>
        <v>0</v>
      </c>
      <c r="T6288" s="18">
        <f t="shared" ref="T6288:U6288" si="2384">SUM(T6285:T6287)</f>
        <v>0</v>
      </c>
      <c r="U6288" s="18">
        <f t="shared" si="2384"/>
        <v>0</v>
      </c>
      <c r="V6288" s="18">
        <f t="shared" ref="V6288:W6288" si="2385">SUM(V6285:V6287)</f>
        <v>0</v>
      </c>
      <c r="W6288" s="18">
        <f t="shared" si="2385"/>
        <v>0</v>
      </c>
      <c r="X6288" s="18">
        <f t="shared" ref="X6288:Y6288" si="2386">SUM(X6285:X6287)</f>
        <v>0</v>
      </c>
      <c r="Y6288" s="18">
        <f t="shared" si="2386"/>
        <v>0</v>
      </c>
      <c r="Z6288" s="18">
        <v>0</v>
      </c>
      <c r="AA6288" s="18">
        <v>1</v>
      </c>
      <c r="AB6288" s="18">
        <v>1</v>
      </c>
      <c r="AC6288" s="18"/>
      <c r="AD6288" s="18"/>
      <c r="AE6288" s="18"/>
      <c r="AF6288" s="18"/>
      <c r="AG6288" s="107"/>
      <c r="AH6288" s="107"/>
      <c r="AI6288" s="107"/>
      <c r="AJ6288" s="107"/>
      <c r="AK6288" s="107"/>
      <c r="AL6288" s="107"/>
    </row>
    <row r="6289" spans="1:38" ht="15.75" customHeight="1" thickBot="1">
      <c r="A6289" s="660" t="s">
        <v>497</v>
      </c>
      <c r="B6289" s="661"/>
      <c r="C6289" s="661"/>
      <c r="D6289" s="661"/>
      <c r="E6289" s="661"/>
      <c r="F6289" s="661"/>
      <c r="G6289" s="661"/>
      <c r="H6289" s="661"/>
      <c r="I6289" s="661"/>
      <c r="J6289" s="661"/>
      <c r="K6289" s="661"/>
      <c r="L6289" s="661"/>
      <c r="M6289" s="661"/>
      <c r="N6289" s="661"/>
      <c r="O6289" s="661"/>
      <c r="P6289" s="661"/>
      <c r="Q6289" s="661"/>
      <c r="R6289" s="661"/>
      <c r="S6289" s="661"/>
      <c r="T6289" s="661"/>
      <c r="U6289" s="661"/>
      <c r="V6289" s="661"/>
      <c r="W6289" s="661"/>
      <c r="X6289" s="661"/>
      <c r="Y6289" s="661"/>
      <c r="Z6289" s="661"/>
      <c r="AA6289" s="661"/>
      <c r="AB6289" s="661"/>
      <c r="AC6289" s="661"/>
      <c r="AD6289" s="661"/>
      <c r="AE6289" s="661"/>
      <c r="AF6289" s="662"/>
    </row>
    <row r="6290" spans="1:38" ht="114.75">
      <c r="A6290" s="621">
        <v>1</v>
      </c>
      <c r="B6290" s="4" t="s">
        <v>3367</v>
      </c>
      <c r="C6290" s="4" t="s">
        <v>3379</v>
      </c>
      <c r="D6290" s="4" t="s">
        <v>3369</v>
      </c>
      <c r="E6290" s="123" t="s">
        <v>40</v>
      </c>
      <c r="F6290" s="622" t="s">
        <v>16683</v>
      </c>
      <c r="G6290" s="138"/>
      <c r="H6290" s="138"/>
      <c r="I6290" s="138"/>
      <c r="J6290" s="123" t="s">
        <v>1315</v>
      </c>
      <c r="K6290" s="123" t="s">
        <v>51</v>
      </c>
      <c r="L6290" s="123" t="s">
        <v>51</v>
      </c>
      <c r="M6290" s="202"/>
      <c r="N6290" s="138"/>
      <c r="O6290" s="123">
        <v>0</v>
      </c>
      <c r="P6290" s="123">
        <v>0</v>
      </c>
      <c r="Q6290" s="123">
        <v>0</v>
      </c>
      <c r="R6290" s="123">
        <v>0</v>
      </c>
      <c r="S6290" s="123">
        <v>0</v>
      </c>
      <c r="T6290" s="629">
        <v>0</v>
      </c>
      <c r="U6290" s="123">
        <v>0</v>
      </c>
      <c r="V6290" s="629">
        <v>0</v>
      </c>
      <c r="W6290" s="123">
        <v>0</v>
      </c>
      <c r="X6290" s="629">
        <v>0</v>
      </c>
      <c r="Y6290" s="123">
        <v>0</v>
      </c>
      <c r="Z6290" s="640" t="s">
        <v>51</v>
      </c>
      <c r="AA6290" s="4" t="s">
        <v>3370</v>
      </c>
      <c r="AB6290" s="4" t="s">
        <v>3371</v>
      </c>
      <c r="AC6290" s="131" t="s">
        <v>3377</v>
      </c>
      <c r="AD6290" s="131" t="s">
        <v>3368</v>
      </c>
      <c r="AE6290" s="131">
        <v>89642838961</v>
      </c>
      <c r="AF6290" s="756" t="s">
        <v>3378</v>
      </c>
    </row>
    <row r="6291" spans="1:38" ht="89.25">
      <c r="A6291" s="621">
        <v>2</v>
      </c>
      <c r="B6291" s="121" t="s">
        <v>13009</v>
      </c>
      <c r="C6291" s="4" t="s">
        <v>3379</v>
      </c>
      <c r="D6291" s="121" t="s">
        <v>3372</v>
      </c>
      <c r="E6291" s="123" t="s">
        <v>40</v>
      </c>
      <c r="F6291" s="138"/>
      <c r="G6291" s="138"/>
      <c r="H6291" s="138"/>
      <c r="I6291" s="138"/>
      <c r="J6291" s="138"/>
      <c r="K6291" s="138"/>
      <c r="L6291" s="123" t="s">
        <v>51</v>
      </c>
      <c r="M6291" s="202"/>
      <c r="N6291" s="138"/>
      <c r="O6291" s="123">
        <v>0</v>
      </c>
      <c r="P6291" s="123">
        <v>0</v>
      </c>
      <c r="Q6291" s="123">
        <v>0</v>
      </c>
      <c r="R6291" s="123">
        <v>0</v>
      </c>
      <c r="S6291" s="123">
        <v>0</v>
      </c>
      <c r="T6291" s="629">
        <v>0</v>
      </c>
      <c r="U6291" s="123">
        <v>0</v>
      </c>
      <c r="V6291" s="629">
        <v>0</v>
      </c>
      <c r="W6291" s="123">
        <v>0</v>
      </c>
      <c r="X6291" s="629">
        <v>0</v>
      </c>
      <c r="Y6291" s="123">
        <v>0</v>
      </c>
      <c r="Z6291" s="640" t="s">
        <v>51</v>
      </c>
      <c r="AA6291" s="622" t="s">
        <v>5289</v>
      </c>
      <c r="AB6291" s="622" t="s">
        <v>5289</v>
      </c>
      <c r="AC6291" s="340" t="s">
        <v>5289</v>
      </c>
      <c r="AD6291" s="340" t="s">
        <v>5740</v>
      </c>
      <c r="AE6291" s="340" t="s">
        <v>5289</v>
      </c>
      <c r="AF6291" s="165" t="s">
        <v>5289</v>
      </c>
    </row>
    <row r="6292" spans="1:38" ht="63.75" customHeight="1">
      <c r="A6292" s="621">
        <v>3</v>
      </c>
      <c r="B6292" s="121" t="s">
        <v>125</v>
      </c>
      <c r="C6292" s="4" t="s">
        <v>3379</v>
      </c>
      <c r="D6292" s="121" t="s">
        <v>3380</v>
      </c>
      <c r="E6292" s="123" t="s">
        <v>40</v>
      </c>
      <c r="F6292" s="138"/>
      <c r="G6292" s="138"/>
      <c r="H6292" s="138"/>
      <c r="I6292" s="138"/>
      <c r="J6292" s="138"/>
      <c r="K6292" s="138"/>
      <c r="L6292" s="123" t="s">
        <v>51</v>
      </c>
      <c r="M6292" s="202"/>
      <c r="N6292" s="138"/>
      <c r="O6292" s="123">
        <v>0</v>
      </c>
      <c r="P6292" s="123">
        <v>0</v>
      </c>
      <c r="Q6292" s="123">
        <v>0</v>
      </c>
      <c r="R6292" s="123">
        <v>0</v>
      </c>
      <c r="S6292" s="123">
        <v>0</v>
      </c>
      <c r="T6292" s="629">
        <v>0</v>
      </c>
      <c r="U6292" s="123">
        <v>0</v>
      </c>
      <c r="V6292" s="629">
        <v>0</v>
      </c>
      <c r="W6292" s="123">
        <v>0</v>
      </c>
      <c r="X6292" s="629">
        <v>0</v>
      </c>
      <c r="Y6292" s="123">
        <v>0</v>
      </c>
      <c r="Z6292" s="640" t="s">
        <v>51</v>
      </c>
      <c r="AA6292" s="622" t="s">
        <v>5289</v>
      </c>
      <c r="AB6292" s="622" t="s">
        <v>5289</v>
      </c>
      <c r="AC6292" s="340" t="s">
        <v>5289</v>
      </c>
      <c r="AD6292" s="340" t="s">
        <v>5740</v>
      </c>
      <c r="AE6292" s="340" t="s">
        <v>5289</v>
      </c>
      <c r="AF6292" s="165" t="s">
        <v>5289</v>
      </c>
    </row>
    <row r="6293" spans="1:38" ht="63.75">
      <c r="A6293" s="621">
        <v>4</v>
      </c>
      <c r="B6293" s="121" t="s">
        <v>3373</v>
      </c>
      <c r="C6293" s="4" t="s">
        <v>3379</v>
      </c>
      <c r="D6293" s="121" t="s">
        <v>3374</v>
      </c>
      <c r="E6293" s="123" t="s">
        <v>40</v>
      </c>
      <c r="F6293" s="138"/>
      <c r="G6293" s="138"/>
      <c r="H6293" s="138"/>
      <c r="I6293" s="138"/>
      <c r="J6293" s="138"/>
      <c r="K6293" s="138"/>
      <c r="L6293" s="123" t="s">
        <v>51</v>
      </c>
      <c r="M6293" s="202"/>
      <c r="N6293" s="138"/>
      <c r="O6293" s="123">
        <v>0</v>
      </c>
      <c r="P6293" s="123">
        <v>0</v>
      </c>
      <c r="Q6293" s="123">
        <v>0</v>
      </c>
      <c r="R6293" s="123">
        <v>0</v>
      </c>
      <c r="S6293" s="123">
        <v>0</v>
      </c>
      <c r="T6293" s="629">
        <v>0</v>
      </c>
      <c r="U6293" s="123">
        <v>0</v>
      </c>
      <c r="V6293" s="629">
        <v>0</v>
      </c>
      <c r="W6293" s="123">
        <v>0</v>
      </c>
      <c r="X6293" s="629">
        <v>0</v>
      </c>
      <c r="Y6293" s="123">
        <v>0</v>
      </c>
      <c r="Z6293" s="640" t="s">
        <v>51</v>
      </c>
      <c r="AA6293" s="622" t="s">
        <v>5289</v>
      </c>
      <c r="AB6293" s="622" t="s">
        <v>5289</v>
      </c>
      <c r="AC6293" s="340" t="s">
        <v>5289</v>
      </c>
      <c r="AD6293" s="340" t="s">
        <v>5740</v>
      </c>
      <c r="AE6293" s="340" t="s">
        <v>5289</v>
      </c>
      <c r="AF6293" s="165" t="s">
        <v>5289</v>
      </c>
    </row>
    <row r="6294" spans="1:38" ht="63.75" customHeight="1">
      <c r="A6294" s="621">
        <v>5</v>
      </c>
      <c r="B6294" s="121" t="s">
        <v>3375</v>
      </c>
      <c r="C6294" s="4" t="s">
        <v>3379</v>
      </c>
      <c r="D6294" s="121" t="s">
        <v>3376</v>
      </c>
      <c r="E6294" s="123" t="s">
        <v>40</v>
      </c>
      <c r="F6294" s="138"/>
      <c r="G6294" s="138"/>
      <c r="H6294" s="138"/>
      <c r="I6294" s="138"/>
      <c r="J6294" s="138"/>
      <c r="K6294" s="138"/>
      <c r="L6294" s="123" t="s">
        <v>51</v>
      </c>
      <c r="M6294" s="202"/>
      <c r="N6294" s="138"/>
      <c r="O6294" s="123">
        <v>0</v>
      </c>
      <c r="P6294" s="123">
        <v>0</v>
      </c>
      <c r="Q6294" s="123">
        <v>0</v>
      </c>
      <c r="R6294" s="123">
        <v>0</v>
      </c>
      <c r="S6294" s="123">
        <v>0</v>
      </c>
      <c r="T6294" s="629">
        <v>0</v>
      </c>
      <c r="U6294" s="123">
        <v>0</v>
      </c>
      <c r="V6294" s="629">
        <v>0</v>
      </c>
      <c r="W6294" s="123">
        <v>0</v>
      </c>
      <c r="X6294" s="629">
        <v>0</v>
      </c>
      <c r="Y6294" s="123">
        <v>0</v>
      </c>
      <c r="Z6294" s="640" t="s">
        <v>51</v>
      </c>
      <c r="AA6294" s="622" t="s">
        <v>5289</v>
      </c>
      <c r="AB6294" s="622" t="s">
        <v>5289</v>
      </c>
      <c r="AC6294" s="340" t="s">
        <v>5289</v>
      </c>
      <c r="AD6294" s="340" t="s">
        <v>5740</v>
      </c>
      <c r="AE6294" s="340" t="s">
        <v>5289</v>
      </c>
      <c r="AF6294" s="165" t="s">
        <v>5289</v>
      </c>
    </row>
    <row r="6295" spans="1:38" s="44" customFormat="1" ht="15.75" customHeight="1" thickBot="1">
      <c r="A6295" s="18"/>
      <c r="B6295" s="18">
        <v>5</v>
      </c>
      <c r="C6295" s="18"/>
      <c r="D6295" s="18">
        <v>5</v>
      </c>
      <c r="E6295" s="18">
        <v>5</v>
      </c>
      <c r="F6295" s="18"/>
      <c r="G6295" s="18"/>
      <c r="H6295" s="18">
        <v>0</v>
      </c>
      <c r="I6295" s="18"/>
      <c r="J6295" s="18">
        <v>0</v>
      </c>
      <c r="K6295" s="18">
        <v>0</v>
      </c>
      <c r="L6295" s="18">
        <v>0</v>
      </c>
      <c r="M6295" s="200"/>
      <c r="N6295" s="18">
        <v>0</v>
      </c>
      <c r="O6295" s="18">
        <f t="shared" ref="O6295" si="2387">SUM(O6290:O6294)</f>
        <v>0</v>
      </c>
      <c r="P6295" s="18">
        <f t="shared" ref="P6295:Q6295" si="2388">SUM(P6290:P6294)</f>
        <v>0</v>
      </c>
      <c r="Q6295" s="18">
        <f t="shared" si="2388"/>
        <v>0</v>
      </c>
      <c r="R6295" s="18">
        <f t="shared" ref="R6295" si="2389">SUM(R6290:R6294)</f>
        <v>0</v>
      </c>
      <c r="S6295" s="18">
        <f t="shared" ref="S6295" si="2390">SUM(S6290:S6294)</f>
        <v>0</v>
      </c>
      <c r="T6295" s="18">
        <f t="shared" ref="T6295:U6295" si="2391">SUM(T6290:T6294)</f>
        <v>0</v>
      </c>
      <c r="U6295" s="18">
        <f t="shared" si="2391"/>
        <v>0</v>
      </c>
      <c r="V6295" s="18">
        <f t="shared" ref="V6295:W6295" si="2392">SUM(V6290:V6294)</f>
        <v>0</v>
      </c>
      <c r="W6295" s="18">
        <f t="shared" si="2392"/>
        <v>0</v>
      </c>
      <c r="X6295" s="18">
        <f t="shared" ref="X6295:Y6295" si="2393">SUM(X6290:X6294)</f>
        <v>0</v>
      </c>
      <c r="Y6295" s="18">
        <f t="shared" si="2393"/>
        <v>0</v>
      </c>
      <c r="Z6295" s="18">
        <v>0</v>
      </c>
      <c r="AA6295" s="18">
        <v>1</v>
      </c>
      <c r="AB6295" s="18">
        <v>1</v>
      </c>
      <c r="AC6295" s="18"/>
      <c r="AD6295" s="18"/>
      <c r="AE6295" s="18"/>
      <c r="AF6295" s="18"/>
      <c r="AG6295" s="107"/>
      <c r="AH6295" s="107"/>
      <c r="AI6295" s="107"/>
      <c r="AJ6295" s="107"/>
      <c r="AK6295" s="107"/>
      <c r="AL6295" s="107"/>
    </row>
    <row r="6296" spans="1:38" ht="15.75" customHeight="1" thickBot="1">
      <c r="A6296" s="660" t="s">
        <v>498</v>
      </c>
      <c r="B6296" s="661"/>
      <c r="C6296" s="661"/>
      <c r="D6296" s="661"/>
      <c r="E6296" s="661"/>
      <c r="F6296" s="661"/>
      <c r="G6296" s="661"/>
      <c r="H6296" s="661"/>
      <c r="I6296" s="661"/>
      <c r="J6296" s="661"/>
      <c r="K6296" s="661"/>
      <c r="L6296" s="661"/>
      <c r="M6296" s="661"/>
      <c r="N6296" s="661"/>
      <c r="O6296" s="661"/>
      <c r="P6296" s="661"/>
      <c r="Q6296" s="661"/>
      <c r="R6296" s="661"/>
      <c r="S6296" s="661"/>
      <c r="T6296" s="661"/>
      <c r="U6296" s="661"/>
      <c r="V6296" s="661"/>
      <c r="W6296" s="661"/>
      <c r="X6296" s="661"/>
      <c r="Y6296" s="661"/>
      <c r="Z6296" s="661"/>
      <c r="AA6296" s="661"/>
      <c r="AB6296" s="661"/>
      <c r="AC6296" s="661"/>
      <c r="AD6296" s="661"/>
      <c r="AE6296" s="661"/>
      <c r="AF6296" s="662"/>
    </row>
    <row r="6297" spans="1:38" ht="178.5">
      <c r="A6297" s="621">
        <v>1</v>
      </c>
      <c r="B6297" s="4" t="s">
        <v>3381</v>
      </c>
      <c r="C6297" s="4" t="s">
        <v>3389</v>
      </c>
      <c r="D6297" s="4" t="s">
        <v>3382</v>
      </c>
      <c r="E6297" s="82" t="s">
        <v>5108</v>
      </c>
      <c r="F6297" s="123" t="s">
        <v>51</v>
      </c>
      <c r="G6297" s="138"/>
      <c r="H6297" s="138"/>
      <c r="I6297" s="138"/>
      <c r="J6297" s="123" t="s">
        <v>2723</v>
      </c>
      <c r="K6297" s="123" t="s">
        <v>51</v>
      </c>
      <c r="L6297" s="123" t="s">
        <v>51</v>
      </c>
      <c r="M6297" s="202"/>
      <c r="N6297" s="138"/>
      <c r="O6297" s="123">
        <v>0</v>
      </c>
      <c r="P6297" s="123">
        <v>0</v>
      </c>
      <c r="Q6297" s="123">
        <v>0</v>
      </c>
      <c r="R6297" s="123">
        <v>0</v>
      </c>
      <c r="S6297" s="123">
        <v>0</v>
      </c>
      <c r="T6297" s="123">
        <v>0</v>
      </c>
      <c r="U6297" s="123">
        <v>0</v>
      </c>
      <c r="V6297" s="123">
        <v>0</v>
      </c>
      <c r="W6297" s="123">
        <v>0</v>
      </c>
      <c r="X6297" s="99">
        <v>0</v>
      </c>
      <c r="Y6297" s="123">
        <v>0</v>
      </c>
      <c r="Z6297" s="123" t="s">
        <v>51</v>
      </c>
      <c r="AA6297" s="123" t="s">
        <v>1315</v>
      </c>
      <c r="AB6297" s="123" t="s">
        <v>1315</v>
      </c>
      <c r="AC6297" s="131" t="s">
        <v>3390</v>
      </c>
      <c r="AD6297" s="131" t="s">
        <v>3391</v>
      </c>
      <c r="AE6297" s="131" t="s">
        <v>3392</v>
      </c>
      <c r="AF6297" s="756" t="s">
        <v>3393</v>
      </c>
    </row>
    <row r="6298" spans="1:38" ht="178.5">
      <c r="A6298" s="621">
        <v>2</v>
      </c>
      <c r="B6298" s="121" t="s">
        <v>3121</v>
      </c>
      <c r="C6298" s="4" t="s">
        <v>3389</v>
      </c>
      <c r="D6298" s="4" t="s">
        <v>3382</v>
      </c>
      <c r="E6298" s="82" t="s">
        <v>5109</v>
      </c>
      <c r="F6298" s="123" t="s">
        <v>51</v>
      </c>
      <c r="G6298" s="138"/>
      <c r="H6298" s="138"/>
      <c r="I6298" s="138"/>
      <c r="J6298" s="138"/>
      <c r="K6298" s="138"/>
      <c r="L6298" s="622" t="s">
        <v>51</v>
      </c>
      <c r="M6298" s="202"/>
      <c r="N6298" s="138"/>
      <c r="O6298" s="123">
        <v>0</v>
      </c>
      <c r="P6298" s="123">
        <v>0</v>
      </c>
      <c r="Q6298" s="123">
        <v>0</v>
      </c>
      <c r="R6298" s="123">
        <v>0</v>
      </c>
      <c r="S6298" s="123">
        <v>0</v>
      </c>
      <c r="T6298" s="123">
        <v>0</v>
      </c>
      <c r="U6298" s="123">
        <v>0</v>
      </c>
      <c r="V6298" s="123">
        <v>0</v>
      </c>
      <c r="W6298" s="123">
        <v>0</v>
      </c>
      <c r="X6298" s="80">
        <v>0</v>
      </c>
      <c r="Y6298" s="123">
        <v>0</v>
      </c>
      <c r="Z6298" s="123" t="s">
        <v>51</v>
      </c>
      <c r="AA6298" s="138"/>
      <c r="AB6298" s="138"/>
      <c r="AC6298" s="340" t="s">
        <v>5289</v>
      </c>
      <c r="AD6298" s="340" t="s">
        <v>5740</v>
      </c>
      <c r="AE6298" s="340" t="s">
        <v>5289</v>
      </c>
      <c r="AF6298" s="165" t="s">
        <v>5289</v>
      </c>
    </row>
    <row r="6299" spans="1:38" ht="178.5">
      <c r="A6299" s="621">
        <v>3</v>
      </c>
      <c r="B6299" s="121" t="s">
        <v>2140</v>
      </c>
      <c r="C6299" s="4" t="s">
        <v>3389</v>
      </c>
      <c r="D6299" s="4" t="s">
        <v>3382</v>
      </c>
      <c r="E6299" s="82" t="s">
        <v>5110</v>
      </c>
      <c r="F6299" s="123" t="s">
        <v>19099</v>
      </c>
      <c r="G6299" s="123" t="s">
        <v>51</v>
      </c>
      <c r="H6299" s="622">
        <v>1</v>
      </c>
      <c r="I6299" s="120" t="s">
        <v>16485</v>
      </c>
      <c r="J6299" s="138"/>
      <c r="K6299" s="138"/>
      <c r="L6299" s="622" t="s">
        <v>40</v>
      </c>
      <c r="M6299" s="121" t="s">
        <v>13495</v>
      </c>
      <c r="N6299" s="622">
        <v>0</v>
      </c>
      <c r="O6299" s="123">
        <v>0</v>
      </c>
      <c r="P6299" s="123">
        <v>0</v>
      </c>
      <c r="Q6299" s="123">
        <v>0</v>
      </c>
      <c r="R6299" s="123">
        <v>0</v>
      </c>
      <c r="S6299" s="123">
        <v>0</v>
      </c>
      <c r="T6299" s="123">
        <v>0</v>
      </c>
      <c r="U6299" s="123">
        <v>0</v>
      </c>
      <c r="V6299" s="123">
        <v>0</v>
      </c>
      <c r="W6299" s="123">
        <v>0</v>
      </c>
      <c r="X6299" s="80">
        <v>0</v>
      </c>
      <c r="Y6299" s="123">
        <v>0</v>
      </c>
      <c r="Z6299" s="123" t="s">
        <v>51</v>
      </c>
      <c r="AA6299" s="138"/>
      <c r="AB6299" s="138"/>
      <c r="AC6299" s="340" t="s">
        <v>5289</v>
      </c>
      <c r="AD6299" s="340" t="s">
        <v>5740</v>
      </c>
      <c r="AE6299" s="340" t="s">
        <v>5289</v>
      </c>
      <c r="AF6299" s="165" t="s">
        <v>5289</v>
      </c>
    </row>
    <row r="6300" spans="1:38" ht="178.5">
      <c r="A6300" s="621">
        <v>4</v>
      </c>
      <c r="B6300" s="121" t="s">
        <v>3383</v>
      </c>
      <c r="C6300" s="4" t="s">
        <v>3389</v>
      </c>
      <c r="D6300" s="4" t="s">
        <v>3382</v>
      </c>
      <c r="E6300" s="82" t="s">
        <v>5110</v>
      </c>
      <c r="F6300" s="622" t="s">
        <v>128</v>
      </c>
      <c r="G6300" s="138"/>
      <c r="H6300" s="138"/>
      <c r="I6300" s="138"/>
      <c r="J6300" s="138"/>
      <c r="K6300" s="138"/>
      <c r="L6300" s="622" t="s">
        <v>51</v>
      </c>
      <c r="M6300" s="202"/>
      <c r="N6300" s="138"/>
      <c r="O6300" s="123">
        <v>0</v>
      </c>
      <c r="P6300" s="123">
        <v>0</v>
      </c>
      <c r="Q6300" s="123">
        <v>0</v>
      </c>
      <c r="R6300" s="123">
        <v>0</v>
      </c>
      <c r="S6300" s="123">
        <v>0</v>
      </c>
      <c r="T6300" s="123">
        <v>0</v>
      </c>
      <c r="U6300" s="123">
        <v>0</v>
      </c>
      <c r="V6300" s="123">
        <v>0</v>
      </c>
      <c r="W6300" s="123">
        <v>0</v>
      </c>
      <c r="X6300" s="80">
        <v>0</v>
      </c>
      <c r="Y6300" s="123">
        <v>0</v>
      </c>
      <c r="Z6300" s="123" t="s">
        <v>51</v>
      </c>
      <c r="AA6300" s="138"/>
      <c r="AB6300" s="138"/>
      <c r="AC6300" s="340" t="s">
        <v>5289</v>
      </c>
      <c r="AD6300" s="340" t="s">
        <v>5740</v>
      </c>
      <c r="AE6300" s="340" t="s">
        <v>5289</v>
      </c>
      <c r="AF6300" s="165" t="s">
        <v>5289</v>
      </c>
    </row>
    <row r="6301" spans="1:38" ht="178.5">
      <c r="A6301" s="621">
        <v>5</v>
      </c>
      <c r="B6301" s="121" t="s">
        <v>3333</v>
      </c>
      <c r="C6301" s="4" t="s">
        <v>3389</v>
      </c>
      <c r="D6301" s="4" t="s">
        <v>3382</v>
      </c>
      <c r="E6301" s="82" t="s">
        <v>5111</v>
      </c>
      <c r="F6301" s="123" t="s">
        <v>19099</v>
      </c>
      <c r="G6301" s="123" t="s">
        <v>51</v>
      </c>
      <c r="H6301" s="622">
        <v>1</v>
      </c>
      <c r="I6301" s="120" t="s">
        <v>16485</v>
      </c>
      <c r="J6301" s="138"/>
      <c r="K6301" s="138"/>
      <c r="L6301" s="622" t="s">
        <v>51</v>
      </c>
      <c r="M6301" s="202"/>
      <c r="N6301" s="138"/>
      <c r="O6301" s="123">
        <v>0</v>
      </c>
      <c r="P6301" s="123">
        <v>0</v>
      </c>
      <c r="Q6301" s="123">
        <v>0</v>
      </c>
      <c r="R6301" s="123">
        <v>0</v>
      </c>
      <c r="S6301" s="123">
        <v>0</v>
      </c>
      <c r="T6301" s="123">
        <v>0</v>
      </c>
      <c r="U6301" s="123">
        <v>0</v>
      </c>
      <c r="V6301" s="123">
        <v>0</v>
      </c>
      <c r="W6301" s="123">
        <v>0</v>
      </c>
      <c r="X6301" s="80">
        <v>0</v>
      </c>
      <c r="Y6301" s="123">
        <v>0</v>
      </c>
      <c r="Z6301" s="123" t="s">
        <v>51</v>
      </c>
      <c r="AA6301" s="138"/>
      <c r="AB6301" s="138"/>
      <c r="AC6301" s="340" t="s">
        <v>5289</v>
      </c>
      <c r="AD6301" s="340" t="s">
        <v>5740</v>
      </c>
      <c r="AE6301" s="340" t="s">
        <v>5289</v>
      </c>
      <c r="AF6301" s="165" t="s">
        <v>5289</v>
      </c>
    </row>
    <row r="6302" spans="1:38" ht="178.5">
      <c r="A6302" s="621">
        <v>6</v>
      </c>
      <c r="B6302" s="121" t="s">
        <v>3384</v>
      </c>
      <c r="C6302" s="4" t="s">
        <v>3389</v>
      </c>
      <c r="D6302" s="4" t="s">
        <v>3382</v>
      </c>
      <c r="E6302" s="82" t="s">
        <v>5112</v>
      </c>
      <c r="F6302" s="622" t="s">
        <v>128</v>
      </c>
      <c r="G6302" s="138"/>
      <c r="H6302" s="138"/>
      <c r="I6302" s="138"/>
      <c r="J6302" s="138"/>
      <c r="K6302" s="138"/>
      <c r="L6302" s="622" t="s">
        <v>40</v>
      </c>
      <c r="M6302" s="140" t="s">
        <v>13496</v>
      </c>
      <c r="N6302" s="80">
        <v>0</v>
      </c>
      <c r="O6302" s="123">
        <v>0</v>
      </c>
      <c r="P6302" s="123">
        <v>0</v>
      </c>
      <c r="Q6302" s="123">
        <v>0</v>
      </c>
      <c r="R6302" s="123">
        <v>0</v>
      </c>
      <c r="S6302" s="123">
        <v>0</v>
      </c>
      <c r="T6302" s="123">
        <v>0</v>
      </c>
      <c r="U6302" s="123">
        <v>0</v>
      </c>
      <c r="V6302" s="123">
        <v>0</v>
      </c>
      <c r="W6302" s="123">
        <v>0</v>
      </c>
      <c r="X6302" s="80">
        <v>0</v>
      </c>
      <c r="Y6302" s="123">
        <v>0</v>
      </c>
      <c r="Z6302" s="123" t="s">
        <v>51</v>
      </c>
      <c r="AA6302" s="138"/>
      <c r="AB6302" s="138"/>
      <c r="AC6302" s="340" t="s">
        <v>5289</v>
      </c>
      <c r="AD6302" s="340" t="s">
        <v>5740</v>
      </c>
      <c r="AE6302" s="340" t="s">
        <v>5289</v>
      </c>
      <c r="AF6302" s="165" t="s">
        <v>5289</v>
      </c>
    </row>
    <row r="6303" spans="1:38" ht="178.5">
      <c r="A6303" s="621">
        <v>7</v>
      </c>
      <c r="B6303" s="121" t="s">
        <v>3385</v>
      </c>
      <c r="C6303" s="4" t="s">
        <v>3389</v>
      </c>
      <c r="D6303" s="4" t="s">
        <v>3382</v>
      </c>
      <c r="E6303" s="82" t="s">
        <v>5113</v>
      </c>
      <c r="F6303" s="123" t="s">
        <v>19099</v>
      </c>
      <c r="G6303" s="123" t="s">
        <v>51</v>
      </c>
      <c r="H6303" s="622">
        <v>1</v>
      </c>
      <c r="I6303" s="120" t="s">
        <v>16485</v>
      </c>
      <c r="J6303" s="138"/>
      <c r="K6303" s="138"/>
      <c r="L6303" s="622" t="s">
        <v>51</v>
      </c>
      <c r="M6303" s="202"/>
      <c r="N6303" s="138"/>
      <c r="O6303" s="123">
        <v>0</v>
      </c>
      <c r="P6303" s="123">
        <v>0</v>
      </c>
      <c r="Q6303" s="123">
        <v>0</v>
      </c>
      <c r="R6303" s="123">
        <v>0</v>
      </c>
      <c r="S6303" s="123">
        <v>0</v>
      </c>
      <c r="T6303" s="123">
        <v>0</v>
      </c>
      <c r="U6303" s="123">
        <v>0</v>
      </c>
      <c r="V6303" s="123">
        <v>0</v>
      </c>
      <c r="W6303" s="123">
        <v>0</v>
      </c>
      <c r="X6303" s="80">
        <v>0</v>
      </c>
      <c r="Y6303" s="123">
        <v>0</v>
      </c>
      <c r="Z6303" s="123" t="s">
        <v>51</v>
      </c>
      <c r="AA6303" s="138"/>
      <c r="AB6303" s="138"/>
      <c r="AC6303" s="340" t="s">
        <v>5289</v>
      </c>
      <c r="AD6303" s="340" t="s">
        <v>5740</v>
      </c>
      <c r="AE6303" s="340" t="s">
        <v>5289</v>
      </c>
      <c r="AF6303" s="165" t="s">
        <v>5289</v>
      </c>
    </row>
    <row r="6304" spans="1:38" ht="178.5">
      <c r="A6304" s="621">
        <v>8</v>
      </c>
      <c r="B6304" s="121" t="s">
        <v>3386</v>
      </c>
      <c r="C6304" s="4" t="s">
        <v>3389</v>
      </c>
      <c r="D6304" s="4" t="s">
        <v>3382</v>
      </c>
      <c r="E6304" s="82" t="s">
        <v>5114</v>
      </c>
      <c r="F6304" s="622" t="s">
        <v>128</v>
      </c>
      <c r="G6304" s="138"/>
      <c r="H6304" s="138"/>
      <c r="I6304" s="138"/>
      <c r="J6304" s="138"/>
      <c r="K6304" s="138"/>
      <c r="L6304" s="622" t="s">
        <v>51</v>
      </c>
      <c r="M6304" s="202"/>
      <c r="N6304" s="138"/>
      <c r="O6304" s="123">
        <v>0</v>
      </c>
      <c r="P6304" s="123">
        <v>0</v>
      </c>
      <c r="Q6304" s="123">
        <v>0</v>
      </c>
      <c r="R6304" s="123">
        <v>0</v>
      </c>
      <c r="S6304" s="123">
        <v>0</v>
      </c>
      <c r="T6304" s="123">
        <v>0</v>
      </c>
      <c r="U6304" s="123">
        <v>0</v>
      </c>
      <c r="V6304" s="123">
        <v>0</v>
      </c>
      <c r="W6304" s="123">
        <v>0</v>
      </c>
      <c r="X6304" s="80">
        <v>0</v>
      </c>
      <c r="Y6304" s="123">
        <v>0</v>
      </c>
      <c r="Z6304" s="123" t="s">
        <v>51</v>
      </c>
      <c r="AA6304" s="138"/>
      <c r="AB6304" s="138"/>
      <c r="AC6304" s="340" t="s">
        <v>5289</v>
      </c>
      <c r="AD6304" s="340" t="s">
        <v>5740</v>
      </c>
      <c r="AE6304" s="340" t="s">
        <v>5289</v>
      </c>
      <c r="AF6304" s="165" t="s">
        <v>5289</v>
      </c>
    </row>
    <row r="6305" spans="1:38" ht="178.5">
      <c r="A6305" s="621">
        <v>9</v>
      </c>
      <c r="B6305" s="121" t="s">
        <v>3387</v>
      </c>
      <c r="C6305" s="4" t="s">
        <v>3389</v>
      </c>
      <c r="D6305" s="4" t="s">
        <v>3382</v>
      </c>
      <c r="E6305" s="82" t="s">
        <v>5115</v>
      </c>
      <c r="F6305" s="622" t="s">
        <v>128</v>
      </c>
      <c r="G6305" s="138"/>
      <c r="H6305" s="138"/>
      <c r="I6305" s="138"/>
      <c r="J6305" s="138"/>
      <c r="K6305" s="138"/>
      <c r="L6305" s="622" t="s">
        <v>51</v>
      </c>
      <c r="M6305" s="202"/>
      <c r="N6305" s="138"/>
      <c r="O6305" s="123">
        <v>0</v>
      </c>
      <c r="P6305" s="123">
        <v>0</v>
      </c>
      <c r="Q6305" s="123">
        <v>0</v>
      </c>
      <c r="R6305" s="123">
        <v>0</v>
      </c>
      <c r="S6305" s="123">
        <v>0</v>
      </c>
      <c r="T6305" s="123">
        <v>0</v>
      </c>
      <c r="U6305" s="123">
        <v>0</v>
      </c>
      <c r="V6305" s="123">
        <v>0</v>
      </c>
      <c r="W6305" s="123">
        <v>0</v>
      </c>
      <c r="X6305" s="80">
        <v>0</v>
      </c>
      <c r="Y6305" s="123">
        <v>0</v>
      </c>
      <c r="Z6305" s="123" t="s">
        <v>51</v>
      </c>
      <c r="AA6305" s="138"/>
      <c r="AB6305" s="138"/>
      <c r="AC6305" s="340" t="s">
        <v>5289</v>
      </c>
      <c r="AD6305" s="340" t="s">
        <v>5740</v>
      </c>
      <c r="AE6305" s="340" t="s">
        <v>5289</v>
      </c>
      <c r="AF6305" s="165" t="s">
        <v>5289</v>
      </c>
    </row>
    <row r="6306" spans="1:38" ht="178.5">
      <c r="A6306" s="621">
        <v>10</v>
      </c>
      <c r="B6306" s="31" t="s">
        <v>3388</v>
      </c>
      <c r="C6306" s="4" t="s">
        <v>3389</v>
      </c>
      <c r="D6306" s="81" t="s">
        <v>3382</v>
      </c>
      <c r="E6306" s="83" t="s">
        <v>5114</v>
      </c>
      <c r="F6306" s="123" t="s">
        <v>19099</v>
      </c>
      <c r="G6306" s="123" t="s">
        <v>51</v>
      </c>
      <c r="H6306" s="622">
        <v>1</v>
      </c>
      <c r="I6306" s="120" t="s">
        <v>16485</v>
      </c>
      <c r="J6306" s="138"/>
      <c r="K6306" s="138"/>
      <c r="L6306" s="653" t="s">
        <v>51</v>
      </c>
      <c r="M6306" s="202"/>
      <c r="N6306" s="138"/>
      <c r="O6306" s="653">
        <v>0</v>
      </c>
      <c r="P6306" s="653">
        <v>0</v>
      </c>
      <c r="Q6306" s="653">
        <v>0</v>
      </c>
      <c r="R6306" s="653">
        <v>0</v>
      </c>
      <c r="S6306" s="653">
        <v>0</v>
      </c>
      <c r="T6306" s="653">
        <v>0</v>
      </c>
      <c r="U6306" s="653">
        <v>0</v>
      </c>
      <c r="V6306" s="653">
        <v>0</v>
      </c>
      <c r="W6306" s="653">
        <v>0</v>
      </c>
      <c r="X6306" s="80">
        <v>0</v>
      </c>
      <c r="Y6306" s="653">
        <v>0</v>
      </c>
      <c r="Z6306" s="653" t="s">
        <v>51</v>
      </c>
      <c r="AA6306" s="138"/>
      <c r="AB6306" s="138"/>
      <c r="AC6306" s="340" t="s">
        <v>5289</v>
      </c>
      <c r="AD6306" s="340" t="s">
        <v>5740</v>
      </c>
      <c r="AE6306" s="340" t="s">
        <v>5289</v>
      </c>
      <c r="AF6306" s="165" t="s">
        <v>5289</v>
      </c>
    </row>
    <row r="6307" spans="1:38" s="44" customFormat="1" ht="14.25" customHeight="1" thickBot="1">
      <c r="A6307" s="18"/>
      <c r="B6307" s="18">
        <v>10</v>
      </c>
      <c r="C6307" s="18"/>
      <c r="D6307" s="18">
        <v>10</v>
      </c>
      <c r="E6307" s="18">
        <v>10</v>
      </c>
      <c r="F6307" s="18">
        <v>4</v>
      </c>
      <c r="G6307" s="18">
        <v>0</v>
      </c>
      <c r="H6307" s="18">
        <v>1</v>
      </c>
      <c r="I6307" s="18"/>
      <c r="J6307" s="18">
        <v>0</v>
      </c>
      <c r="K6307" s="18">
        <v>0</v>
      </c>
      <c r="L6307" s="18">
        <v>2</v>
      </c>
      <c r="M6307" s="200"/>
      <c r="N6307" s="18">
        <f t="shared" ref="N6307:O6307" si="2394">SUM(N6297:N6306)</f>
        <v>0</v>
      </c>
      <c r="O6307" s="18">
        <f t="shared" si="2394"/>
        <v>0</v>
      </c>
      <c r="P6307" s="18">
        <f t="shared" ref="P6307:Q6307" si="2395">SUM(P6297:P6306)</f>
        <v>0</v>
      </c>
      <c r="Q6307" s="18">
        <f t="shared" si="2395"/>
        <v>0</v>
      </c>
      <c r="R6307" s="18">
        <f t="shared" ref="R6307" si="2396">SUM(R6297:R6306)</f>
        <v>0</v>
      </c>
      <c r="S6307" s="18">
        <f t="shared" ref="S6307" si="2397">SUM(S6297:S6306)</f>
        <v>0</v>
      </c>
      <c r="T6307" s="18">
        <f t="shared" ref="T6307:U6307" si="2398">SUM(T6297:T6306)</f>
        <v>0</v>
      </c>
      <c r="U6307" s="18">
        <f t="shared" si="2398"/>
        <v>0</v>
      </c>
      <c r="V6307" s="18">
        <f t="shared" ref="V6307:W6307" si="2399">SUM(V6297:V6306)</f>
        <v>0</v>
      </c>
      <c r="W6307" s="18">
        <f t="shared" si="2399"/>
        <v>0</v>
      </c>
      <c r="X6307" s="18">
        <f t="shared" ref="X6307:Y6307" si="2400">SUM(X6297:X6306)</f>
        <v>0</v>
      </c>
      <c r="Y6307" s="18">
        <f t="shared" si="2400"/>
        <v>0</v>
      </c>
      <c r="Z6307" s="18">
        <v>0</v>
      </c>
      <c r="AA6307" s="18">
        <v>0</v>
      </c>
      <c r="AB6307" s="18">
        <v>0</v>
      </c>
      <c r="AC6307" s="18"/>
      <c r="AD6307" s="18"/>
      <c r="AE6307" s="18"/>
      <c r="AF6307" s="18"/>
      <c r="AG6307" s="107"/>
      <c r="AH6307" s="107"/>
      <c r="AI6307" s="107"/>
      <c r="AJ6307" s="107"/>
      <c r="AK6307" s="107"/>
      <c r="AL6307" s="107"/>
    </row>
    <row r="6308" spans="1:38" ht="15.75" customHeight="1" thickBot="1">
      <c r="A6308" s="660" t="s">
        <v>499</v>
      </c>
      <c r="B6308" s="661"/>
      <c r="C6308" s="661"/>
      <c r="D6308" s="661"/>
      <c r="E6308" s="661"/>
      <c r="F6308" s="661"/>
      <c r="G6308" s="661"/>
      <c r="H6308" s="661"/>
      <c r="I6308" s="661"/>
      <c r="J6308" s="661"/>
      <c r="K6308" s="661"/>
      <c r="L6308" s="661"/>
      <c r="M6308" s="661"/>
      <c r="N6308" s="661"/>
      <c r="O6308" s="661"/>
      <c r="P6308" s="661"/>
      <c r="Q6308" s="661"/>
      <c r="R6308" s="661"/>
      <c r="S6308" s="661"/>
      <c r="T6308" s="661"/>
      <c r="U6308" s="661"/>
      <c r="V6308" s="661"/>
      <c r="W6308" s="661"/>
      <c r="X6308" s="661"/>
      <c r="Y6308" s="661"/>
      <c r="Z6308" s="661"/>
      <c r="AA6308" s="661"/>
      <c r="AB6308" s="661"/>
      <c r="AC6308" s="661"/>
      <c r="AD6308" s="661"/>
      <c r="AE6308" s="661"/>
      <c r="AF6308" s="662"/>
    </row>
    <row r="6309" spans="1:38" ht="114.75">
      <c r="A6309" s="621">
        <v>1</v>
      </c>
      <c r="B6309" s="4" t="s">
        <v>3400</v>
      </c>
      <c r="C6309" s="4" t="s">
        <v>3410</v>
      </c>
      <c r="D6309" s="4" t="s">
        <v>3401</v>
      </c>
      <c r="E6309" s="123" t="s">
        <v>40</v>
      </c>
      <c r="F6309" s="123" t="s">
        <v>18738</v>
      </c>
      <c r="G6309" s="138"/>
      <c r="H6309" s="138"/>
      <c r="I6309" s="138"/>
      <c r="J6309" s="123" t="s">
        <v>1315</v>
      </c>
      <c r="K6309" s="123" t="s">
        <v>51</v>
      </c>
      <c r="L6309" s="123" t="s">
        <v>51</v>
      </c>
      <c r="M6309" s="202"/>
      <c r="N6309" s="138"/>
      <c r="O6309" s="123">
        <v>0</v>
      </c>
      <c r="P6309" s="123">
        <v>0</v>
      </c>
      <c r="Q6309" s="123">
        <v>0</v>
      </c>
      <c r="R6309" s="123">
        <v>0</v>
      </c>
      <c r="S6309" s="123">
        <v>0</v>
      </c>
      <c r="T6309" s="123">
        <v>0</v>
      </c>
      <c r="U6309" s="123">
        <v>0</v>
      </c>
      <c r="V6309" s="123">
        <v>0</v>
      </c>
      <c r="W6309" s="123">
        <v>0</v>
      </c>
      <c r="X6309" s="629">
        <v>0</v>
      </c>
      <c r="Y6309" s="123">
        <v>0</v>
      </c>
      <c r="Z6309" s="123" t="s">
        <v>51</v>
      </c>
      <c r="AA6309" s="4" t="s">
        <v>3402</v>
      </c>
      <c r="AB6309" s="123" t="s">
        <v>1315</v>
      </c>
      <c r="AC6309" s="138"/>
      <c r="AD6309" s="138"/>
      <c r="AE6309" s="138"/>
      <c r="AF6309" s="278"/>
    </row>
    <row r="6310" spans="1:38" ht="76.5">
      <c r="A6310" s="621">
        <v>2</v>
      </c>
      <c r="B6310" s="121" t="s">
        <v>3403</v>
      </c>
      <c r="C6310" s="4" t="s">
        <v>3410</v>
      </c>
      <c r="D6310" s="121" t="s">
        <v>3404</v>
      </c>
      <c r="E6310" s="622" t="s">
        <v>40</v>
      </c>
      <c r="F6310" s="138"/>
      <c r="G6310" s="138"/>
      <c r="H6310" s="138"/>
      <c r="I6310" s="138"/>
      <c r="J6310" s="138"/>
      <c r="K6310" s="138"/>
      <c r="L6310" s="622" t="s">
        <v>51</v>
      </c>
      <c r="M6310" s="202"/>
      <c r="N6310" s="138"/>
      <c r="O6310" s="622">
        <v>0</v>
      </c>
      <c r="P6310" s="622">
        <v>0</v>
      </c>
      <c r="Q6310" s="622">
        <v>0</v>
      </c>
      <c r="R6310" s="622">
        <v>0</v>
      </c>
      <c r="S6310" s="622">
        <v>0</v>
      </c>
      <c r="T6310" s="622">
        <v>0</v>
      </c>
      <c r="U6310" s="622">
        <v>0</v>
      </c>
      <c r="V6310" s="622">
        <v>0</v>
      </c>
      <c r="W6310" s="622">
        <v>0</v>
      </c>
      <c r="X6310" s="622">
        <v>0</v>
      </c>
      <c r="Y6310" s="622">
        <v>0</v>
      </c>
      <c r="Z6310" s="622" t="s">
        <v>51</v>
      </c>
      <c r="AA6310" s="622" t="s">
        <v>5289</v>
      </c>
      <c r="AB6310" s="138"/>
      <c r="AC6310" s="138"/>
      <c r="AD6310" s="138"/>
      <c r="AE6310" s="138"/>
      <c r="AF6310" s="278"/>
    </row>
    <row r="6311" spans="1:38" s="79" customFormat="1" ht="63.75">
      <c r="A6311" s="621">
        <v>3</v>
      </c>
      <c r="B6311" s="121" t="s">
        <v>3405</v>
      </c>
      <c r="C6311" s="4" t="s">
        <v>3410</v>
      </c>
      <c r="D6311" s="121" t="s">
        <v>3411</v>
      </c>
      <c r="E6311" s="622" t="s">
        <v>40</v>
      </c>
      <c r="F6311" s="138"/>
      <c r="G6311" s="138"/>
      <c r="H6311" s="138"/>
      <c r="I6311" s="138"/>
      <c r="J6311" s="138"/>
      <c r="K6311" s="138"/>
      <c r="L6311" s="622" t="s">
        <v>51</v>
      </c>
      <c r="M6311" s="202"/>
      <c r="N6311" s="138"/>
      <c r="O6311" s="622">
        <v>0</v>
      </c>
      <c r="P6311" s="622">
        <v>0</v>
      </c>
      <c r="Q6311" s="622">
        <v>0</v>
      </c>
      <c r="R6311" s="622">
        <v>0</v>
      </c>
      <c r="S6311" s="622">
        <v>0</v>
      </c>
      <c r="T6311" s="622">
        <v>0</v>
      </c>
      <c r="U6311" s="622">
        <v>0</v>
      </c>
      <c r="V6311" s="622">
        <v>0</v>
      </c>
      <c r="W6311" s="622">
        <v>0</v>
      </c>
      <c r="X6311" s="622">
        <v>0</v>
      </c>
      <c r="Y6311" s="622">
        <v>0</v>
      </c>
      <c r="Z6311" s="622" t="s">
        <v>51</v>
      </c>
      <c r="AA6311" s="622" t="s">
        <v>5289</v>
      </c>
      <c r="AB6311" s="138"/>
      <c r="AC6311" s="138"/>
      <c r="AD6311" s="138"/>
      <c r="AE6311" s="138"/>
      <c r="AF6311" s="278"/>
      <c r="AG6311" s="113"/>
      <c r="AH6311" s="113"/>
      <c r="AI6311" s="113"/>
      <c r="AJ6311" s="113"/>
      <c r="AK6311" s="113"/>
      <c r="AL6311" s="113"/>
    </row>
    <row r="6312" spans="1:38" ht="51">
      <c r="A6312" s="621">
        <v>4</v>
      </c>
      <c r="B6312" s="121" t="s">
        <v>3406</v>
      </c>
      <c r="C6312" s="4" t="s">
        <v>3410</v>
      </c>
      <c r="D6312" s="121" t="s">
        <v>3407</v>
      </c>
      <c r="E6312" s="123" t="s">
        <v>40</v>
      </c>
      <c r="F6312" s="138"/>
      <c r="G6312" s="138"/>
      <c r="H6312" s="138"/>
      <c r="I6312" s="138"/>
      <c r="J6312" s="138"/>
      <c r="K6312" s="138"/>
      <c r="L6312" s="622" t="s">
        <v>51</v>
      </c>
      <c r="M6312" s="202"/>
      <c r="N6312" s="138"/>
      <c r="O6312" s="622">
        <v>0</v>
      </c>
      <c r="P6312" s="622">
        <v>0</v>
      </c>
      <c r="Q6312" s="622">
        <v>0</v>
      </c>
      <c r="R6312" s="622">
        <v>0</v>
      </c>
      <c r="S6312" s="622">
        <v>0</v>
      </c>
      <c r="T6312" s="622">
        <v>0</v>
      </c>
      <c r="U6312" s="622">
        <v>0</v>
      </c>
      <c r="V6312" s="622">
        <v>0</v>
      </c>
      <c r="W6312" s="622">
        <v>0</v>
      </c>
      <c r="X6312" s="622">
        <v>0</v>
      </c>
      <c r="Y6312" s="622">
        <v>0</v>
      </c>
      <c r="Z6312" s="622" t="s">
        <v>51</v>
      </c>
      <c r="AA6312" s="622" t="s">
        <v>5289</v>
      </c>
      <c r="AB6312" s="138"/>
      <c r="AC6312" s="138"/>
      <c r="AD6312" s="138"/>
      <c r="AE6312" s="138"/>
      <c r="AF6312" s="278"/>
    </row>
    <row r="6313" spans="1:38" ht="344.25" customHeight="1">
      <c r="A6313" s="621">
        <v>5</v>
      </c>
      <c r="B6313" s="121" t="s">
        <v>3408</v>
      </c>
      <c r="C6313" s="4" t="s">
        <v>3410</v>
      </c>
      <c r="D6313" s="121" t="s">
        <v>3409</v>
      </c>
      <c r="E6313" s="622" t="s">
        <v>40</v>
      </c>
      <c r="F6313" s="138"/>
      <c r="G6313" s="138"/>
      <c r="H6313" s="138"/>
      <c r="I6313" s="138"/>
      <c r="J6313" s="138"/>
      <c r="K6313" s="138"/>
      <c r="L6313" s="622" t="s">
        <v>40</v>
      </c>
      <c r="M6313" s="22" t="s">
        <v>13497</v>
      </c>
      <c r="N6313" s="622">
        <v>0</v>
      </c>
      <c r="O6313" s="622">
        <v>0</v>
      </c>
      <c r="P6313" s="622">
        <v>0</v>
      </c>
      <c r="Q6313" s="622">
        <v>0</v>
      </c>
      <c r="R6313" s="622">
        <v>0</v>
      </c>
      <c r="S6313" s="622">
        <v>0</v>
      </c>
      <c r="T6313" s="622">
        <v>0</v>
      </c>
      <c r="U6313" s="622">
        <v>0</v>
      </c>
      <c r="V6313" s="622">
        <v>0</v>
      </c>
      <c r="W6313" s="622">
        <v>0</v>
      </c>
      <c r="X6313" s="643">
        <v>0</v>
      </c>
      <c r="Y6313" s="622">
        <v>0</v>
      </c>
      <c r="Z6313" s="622" t="s">
        <v>51</v>
      </c>
      <c r="AA6313" s="622" t="s">
        <v>5289</v>
      </c>
      <c r="AB6313" s="138"/>
      <c r="AC6313" s="138"/>
      <c r="AD6313" s="138"/>
      <c r="AE6313" s="138"/>
      <c r="AF6313" s="278"/>
    </row>
    <row r="6314" spans="1:38" s="44" customFormat="1" ht="14.25" customHeight="1" thickBot="1">
      <c r="A6314" s="18"/>
      <c r="B6314" s="18">
        <v>4</v>
      </c>
      <c r="C6314" s="18"/>
      <c r="D6314" s="18">
        <v>4</v>
      </c>
      <c r="E6314" s="18">
        <v>4</v>
      </c>
      <c r="F6314" s="18"/>
      <c r="G6314" s="18"/>
      <c r="H6314" s="18">
        <v>0</v>
      </c>
      <c r="I6314" s="18"/>
      <c r="J6314" s="18">
        <v>0</v>
      </c>
      <c r="K6314" s="18">
        <v>0</v>
      </c>
      <c r="L6314" s="18">
        <v>1</v>
      </c>
      <c r="M6314" s="200"/>
      <c r="N6314" s="18">
        <v>0</v>
      </c>
      <c r="O6314" s="18">
        <f t="shared" ref="O6314" si="2401">SUM(O6309:O6310)+O6312+O6313</f>
        <v>0</v>
      </c>
      <c r="P6314" s="18">
        <f t="shared" ref="P6314:Q6314" si="2402">SUM(P6309:P6310)+P6312+P6313</f>
        <v>0</v>
      </c>
      <c r="Q6314" s="18">
        <f t="shared" si="2402"/>
        <v>0</v>
      </c>
      <c r="R6314" s="18">
        <f t="shared" ref="R6314" si="2403">SUM(R6309:R6310)+R6312+R6313</f>
        <v>0</v>
      </c>
      <c r="S6314" s="18">
        <f t="shared" ref="S6314" si="2404">SUM(S6309:S6310)+S6312+S6313</f>
        <v>0</v>
      </c>
      <c r="T6314" s="18">
        <f t="shared" ref="T6314:U6314" si="2405">SUM(T6309:T6310)+T6312+T6313</f>
        <v>0</v>
      </c>
      <c r="U6314" s="18">
        <f t="shared" si="2405"/>
        <v>0</v>
      </c>
      <c r="V6314" s="18">
        <f t="shared" ref="V6314:W6314" si="2406">SUM(V6309:V6310)+V6312+V6313</f>
        <v>0</v>
      </c>
      <c r="W6314" s="18">
        <f t="shared" si="2406"/>
        <v>0</v>
      </c>
      <c r="X6314" s="18">
        <f>SUM(X6309:X6310)+X6312+X6313</f>
        <v>0</v>
      </c>
      <c r="Y6314" s="18">
        <f t="shared" ref="Y6314" si="2407">SUM(Y6309:Y6310)+Y6312+Y6313</f>
        <v>0</v>
      </c>
      <c r="Z6314" s="18">
        <v>0</v>
      </c>
      <c r="AA6314" s="18">
        <v>1</v>
      </c>
      <c r="AB6314" s="18">
        <v>0</v>
      </c>
      <c r="AC6314" s="18"/>
      <c r="AD6314" s="18"/>
      <c r="AE6314" s="18"/>
      <c r="AF6314" s="18"/>
      <c r="AG6314" s="107"/>
      <c r="AH6314" s="107"/>
      <c r="AI6314" s="107"/>
      <c r="AJ6314" s="107"/>
      <c r="AK6314" s="107"/>
      <c r="AL6314" s="107"/>
    </row>
    <row r="6315" spans="1:38" ht="15.75" customHeight="1" thickBot="1">
      <c r="A6315" s="660" t="s">
        <v>500</v>
      </c>
      <c r="B6315" s="661"/>
      <c r="C6315" s="661"/>
      <c r="D6315" s="661"/>
      <c r="E6315" s="661"/>
      <c r="F6315" s="661"/>
      <c r="G6315" s="661"/>
      <c r="H6315" s="661"/>
      <c r="I6315" s="661"/>
      <c r="J6315" s="661"/>
      <c r="K6315" s="661"/>
      <c r="L6315" s="661"/>
      <c r="M6315" s="661"/>
      <c r="N6315" s="661"/>
      <c r="O6315" s="661"/>
      <c r="P6315" s="661"/>
      <c r="Q6315" s="661"/>
      <c r="R6315" s="661"/>
      <c r="S6315" s="661"/>
      <c r="T6315" s="661"/>
      <c r="U6315" s="661"/>
      <c r="V6315" s="661"/>
      <c r="W6315" s="661"/>
      <c r="X6315" s="661"/>
      <c r="Y6315" s="661"/>
      <c r="Z6315" s="661"/>
      <c r="AA6315" s="661"/>
      <c r="AB6315" s="661"/>
      <c r="AC6315" s="661"/>
      <c r="AD6315" s="661"/>
      <c r="AE6315" s="661"/>
      <c r="AF6315" s="662"/>
    </row>
    <row r="6316" spans="1:38" ht="242.25">
      <c r="A6316" s="621">
        <v>1</v>
      </c>
      <c r="B6316" s="4" t="s">
        <v>3412</v>
      </c>
      <c r="C6316" s="4" t="s">
        <v>3417</v>
      </c>
      <c r="D6316" s="125" t="s">
        <v>5116</v>
      </c>
      <c r="E6316" s="5" t="s">
        <v>40</v>
      </c>
      <c r="F6316" s="123" t="s">
        <v>16683</v>
      </c>
      <c r="G6316" s="138"/>
      <c r="H6316" s="138"/>
      <c r="I6316" s="138"/>
      <c r="J6316" s="4" t="s">
        <v>3418</v>
      </c>
      <c r="K6316" s="786" t="s">
        <v>944</v>
      </c>
      <c r="L6316" s="123" t="s">
        <v>51</v>
      </c>
      <c r="M6316" s="202"/>
      <c r="N6316" s="138"/>
      <c r="O6316" s="123">
        <v>0</v>
      </c>
      <c r="P6316" s="123">
        <v>0</v>
      </c>
      <c r="Q6316" s="123">
        <v>0</v>
      </c>
      <c r="R6316" s="123">
        <v>0</v>
      </c>
      <c r="S6316" s="123">
        <v>0</v>
      </c>
      <c r="T6316" s="123">
        <v>0</v>
      </c>
      <c r="U6316" s="123">
        <v>0</v>
      </c>
      <c r="V6316" s="123">
        <v>0</v>
      </c>
      <c r="W6316" s="123">
        <v>0</v>
      </c>
      <c r="X6316" s="629">
        <v>0</v>
      </c>
      <c r="Y6316" s="123">
        <v>0</v>
      </c>
      <c r="Z6316" s="123" t="s">
        <v>51</v>
      </c>
      <c r="AA6316" s="4" t="s">
        <v>3419</v>
      </c>
      <c r="AB6316" s="4" t="s">
        <v>3420</v>
      </c>
      <c r="AC6316" s="740" t="s">
        <v>3421</v>
      </c>
      <c r="AD6316" s="740" t="s">
        <v>3422</v>
      </c>
      <c r="AE6316" s="740">
        <v>83954544116</v>
      </c>
      <c r="AF6316" s="966" t="s">
        <v>3423</v>
      </c>
    </row>
    <row r="6317" spans="1:38" ht="89.25">
      <c r="A6317" s="621">
        <v>2</v>
      </c>
      <c r="B6317" s="125" t="s">
        <v>3413</v>
      </c>
      <c r="C6317" s="4" t="s">
        <v>3417</v>
      </c>
      <c r="D6317" s="121" t="s">
        <v>4878</v>
      </c>
      <c r="E6317" s="622" t="s">
        <v>40</v>
      </c>
      <c r="F6317" s="138"/>
      <c r="G6317" s="138"/>
      <c r="H6317" s="138"/>
      <c r="I6317" s="138"/>
      <c r="J6317" s="622" t="s">
        <v>5289</v>
      </c>
      <c r="K6317" s="622" t="s">
        <v>3414</v>
      </c>
      <c r="L6317" s="622" t="s">
        <v>40</v>
      </c>
      <c r="M6317" s="121" t="s">
        <v>13429</v>
      </c>
      <c r="N6317" s="622">
        <v>0</v>
      </c>
      <c r="O6317" s="622">
        <v>0</v>
      </c>
      <c r="P6317" s="622">
        <v>0</v>
      </c>
      <c r="Q6317" s="622">
        <v>0</v>
      </c>
      <c r="R6317" s="622">
        <v>0</v>
      </c>
      <c r="S6317" s="622">
        <v>0</v>
      </c>
      <c r="T6317" s="622">
        <v>0</v>
      </c>
      <c r="U6317" s="622">
        <v>0</v>
      </c>
      <c r="V6317" s="622">
        <v>0</v>
      </c>
      <c r="W6317" s="622">
        <v>0</v>
      </c>
      <c r="X6317" s="622">
        <v>0</v>
      </c>
      <c r="Y6317" s="622">
        <v>0</v>
      </c>
      <c r="Z6317" s="622" t="s">
        <v>51</v>
      </c>
      <c r="AA6317" s="622" t="s">
        <v>5289</v>
      </c>
      <c r="AB6317" s="622" t="s">
        <v>5289</v>
      </c>
      <c r="AC6317" s="340" t="s">
        <v>5289</v>
      </c>
      <c r="AD6317" s="340" t="s">
        <v>5740</v>
      </c>
      <c r="AE6317" s="340" t="s">
        <v>5289</v>
      </c>
      <c r="AF6317" s="165" t="s">
        <v>5289</v>
      </c>
    </row>
    <row r="6318" spans="1:38" ht="153">
      <c r="A6318" s="621">
        <v>3</v>
      </c>
      <c r="B6318" s="121" t="s">
        <v>3415</v>
      </c>
      <c r="C6318" s="4" t="s">
        <v>3417</v>
      </c>
      <c r="D6318" s="121" t="s">
        <v>5117</v>
      </c>
      <c r="E6318" s="622" t="s">
        <v>16836</v>
      </c>
      <c r="F6318" s="138"/>
      <c r="G6318" s="138"/>
      <c r="H6318" s="138"/>
      <c r="I6318" s="138"/>
      <c r="J6318" s="138"/>
      <c r="K6318" s="138"/>
      <c r="L6318" s="622" t="s">
        <v>40</v>
      </c>
      <c r="M6318" s="125" t="s">
        <v>13498</v>
      </c>
      <c r="N6318" s="622">
        <v>0</v>
      </c>
      <c r="O6318" s="622">
        <v>0</v>
      </c>
      <c r="P6318" s="622">
        <v>0</v>
      </c>
      <c r="Q6318" s="622">
        <v>0</v>
      </c>
      <c r="R6318" s="622">
        <v>0</v>
      </c>
      <c r="S6318" s="622">
        <v>0</v>
      </c>
      <c r="T6318" s="622">
        <v>0</v>
      </c>
      <c r="U6318" s="622">
        <v>0</v>
      </c>
      <c r="V6318" s="622">
        <v>0</v>
      </c>
      <c r="W6318" s="622">
        <v>0</v>
      </c>
      <c r="X6318" s="622">
        <v>0</v>
      </c>
      <c r="Y6318" s="622">
        <v>0</v>
      </c>
      <c r="Z6318" s="622" t="s">
        <v>51</v>
      </c>
      <c r="AA6318" s="622" t="s">
        <v>5289</v>
      </c>
      <c r="AB6318" s="622" t="s">
        <v>5289</v>
      </c>
      <c r="AC6318" s="340" t="s">
        <v>5289</v>
      </c>
      <c r="AD6318" s="340" t="s">
        <v>5740</v>
      </c>
      <c r="AE6318" s="340" t="s">
        <v>5289</v>
      </c>
      <c r="AF6318" s="165" t="s">
        <v>5289</v>
      </c>
    </row>
    <row r="6319" spans="1:38" ht="89.25">
      <c r="A6319" s="621">
        <v>4</v>
      </c>
      <c r="B6319" s="121" t="s">
        <v>3416</v>
      </c>
      <c r="C6319" s="4" t="s">
        <v>3417</v>
      </c>
      <c r="D6319" s="121" t="s">
        <v>5118</v>
      </c>
      <c r="E6319" s="622" t="s">
        <v>40</v>
      </c>
      <c r="F6319" s="138"/>
      <c r="G6319" s="138"/>
      <c r="H6319" s="138"/>
      <c r="I6319" s="138"/>
      <c r="J6319" s="138"/>
      <c r="K6319" s="138"/>
      <c r="L6319" s="622" t="s">
        <v>51</v>
      </c>
      <c r="M6319" s="202"/>
      <c r="N6319" s="138"/>
      <c r="O6319" s="622">
        <v>0</v>
      </c>
      <c r="P6319" s="622">
        <v>0</v>
      </c>
      <c r="Q6319" s="622">
        <v>0</v>
      </c>
      <c r="R6319" s="622">
        <v>0</v>
      </c>
      <c r="S6319" s="622">
        <v>0</v>
      </c>
      <c r="T6319" s="622">
        <v>0</v>
      </c>
      <c r="U6319" s="622">
        <v>0</v>
      </c>
      <c r="V6319" s="622">
        <v>0</v>
      </c>
      <c r="W6319" s="622">
        <v>0</v>
      </c>
      <c r="X6319" s="622">
        <v>0</v>
      </c>
      <c r="Y6319" s="622">
        <v>0</v>
      </c>
      <c r="Z6319" s="622" t="s">
        <v>51</v>
      </c>
      <c r="AA6319" s="622" t="s">
        <v>5289</v>
      </c>
      <c r="AB6319" s="622" t="s">
        <v>5289</v>
      </c>
      <c r="AC6319" s="340" t="s">
        <v>5289</v>
      </c>
      <c r="AD6319" s="340" t="s">
        <v>5740</v>
      </c>
      <c r="AE6319" s="340" t="s">
        <v>5289</v>
      </c>
      <c r="AF6319" s="165" t="s">
        <v>5289</v>
      </c>
    </row>
    <row r="6320" spans="1:38" ht="51">
      <c r="A6320" s="621">
        <v>5</v>
      </c>
      <c r="B6320" s="121" t="s">
        <v>3395</v>
      </c>
      <c r="C6320" s="4" t="s">
        <v>3417</v>
      </c>
      <c r="D6320" s="121" t="s">
        <v>131</v>
      </c>
      <c r="E6320" s="622" t="s">
        <v>40</v>
      </c>
      <c r="F6320" s="138"/>
      <c r="G6320" s="138"/>
      <c r="H6320" s="138"/>
      <c r="I6320" s="138"/>
      <c r="J6320" s="138"/>
      <c r="K6320" s="138"/>
      <c r="L6320" s="622" t="s">
        <v>51</v>
      </c>
      <c r="M6320" s="202"/>
      <c r="N6320" s="138"/>
      <c r="O6320" s="622">
        <v>0</v>
      </c>
      <c r="P6320" s="622">
        <v>0</v>
      </c>
      <c r="Q6320" s="622">
        <v>0</v>
      </c>
      <c r="R6320" s="622">
        <v>0</v>
      </c>
      <c r="S6320" s="622">
        <v>0</v>
      </c>
      <c r="T6320" s="622">
        <v>0</v>
      </c>
      <c r="U6320" s="622">
        <v>0</v>
      </c>
      <c r="V6320" s="622">
        <v>0</v>
      </c>
      <c r="W6320" s="622">
        <v>0</v>
      </c>
      <c r="X6320" s="622">
        <v>0</v>
      </c>
      <c r="Y6320" s="622">
        <v>0</v>
      </c>
      <c r="Z6320" s="622" t="s">
        <v>51</v>
      </c>
      <c r="AA6320" s="622" t="s">
        <v>5289</v>
      </c>
      <c r="AB6320" s="622" t="s">
        <v>5289</v>
      </c>
      <c r="AC6320" s="340" t="s">
        <v>5289</v>
      </c>
      <c r="AD6320" s="340" t="s">
        <v>5740</v>
      </c>
      <c r="AE6320" s="340" t="s">
        <v>5289</v>
      </c>
      <c r="AF6320" s="165" t="s">
        <v>5289</v>
      </c>
    </row>
    <row r="6321" spans="1:38" s="44" customFormat="1" ht="14.25" customHeight="1">
      <c r="A6321" s="18"/>
      <c r="B6321" s="18">
        <v>5</v>
      </c>
      <c r="C6321" s="18"/>
      <c r="D6321" s="18">
        <v>4</v>
      </c>
      <c r="E6321" s="18">
        <v>4</v>
      </c>
      <c r="F6321" s="18"/>
      <c r="G6321" s="18"/>
      <c r="H6321" s="18">
        <v>0</v>
      </c>
      <c r="I6321" s="18"/>
      <c r="J6321" s="18">
        <v>1</v>
      </c>
      <c r="K6321" s="18">
        <v>2</v>
      </c>
      <c r="L6321" s="18">
        <v>2</v>
      </c>
      <c r="M6321" s="200"/>
      <c r="N6321" s="18">
        <f t="shared" ref="N6321:O6321" si="2408">SUM(N6316:N6320)</f>
        <v>0</v>
      </c>
      <c r="O6321" s="18">
        <f t="shared" si="2408"/>
        <v>0</v>
      </c>
      <c r="P6321" s="18">
        <f t="shared" ref="P6321:Q6321" si="2409">SUM(P6316:P6320)</f>
        <v>0</v>
      </c>
      <c r="Q6321" s="18">
        <f t="shared" si="2409"/>
        <v>0</v>
      </c>
      <c r="R6321" s="18">
        <f t="shared" ref="R6321" si="2410">SUM(R6316:R6320)</f>
        <v>0</v>
      </c>
      <c r="S6321" s="18">
        <f t="shared" ref="S6321" si="2411">SUM(S6316:S6320)</f>
        <v>0</v>
      </c>
      <c r="T6321" s="18">
        <f t="shared" ref="T6321:U6321" si="2412">SUM(T6316:T6320)</f>
        <v>0</v>
      </c>
      <c r="U6321" s="18">
        <f t="shared" si="2412"/>
        <v>0</v>
      </c>
      <c r="V6321" s="18">
        <f t="shared" ref="V6321:W6321" si="2413">SUM(V6316:V6320)</f>
        <v>0</v>
      </c>
      <c r="W6321" s="18">
        <f t="shared" si="2413"/>
        <v>0</v>
      </c>
      <c r="X6321" s="18">
        <f t="shared" ref="X6321:Y6321" si="2414">SUM(X6316:X6320)</f>
        <v>0</v>
      </c>
      <c r="Y6321" s="18">
        <f t="shared" si="2414"/>
        <v>0</v>
      </c>
      <c r="Z6321" s="18">
        <v>0</v>
      </c>
      <c r="AA6321" s="18">
        <v>1</v>
      </c>
      <c r="AB6321" s="18">
        <v>1</v>
      </c>
      <c r="AC6321" s="18"/>
      <c r="AD6321" s="18"/>
      <c r="AE6321" s="18"/>
      <c r="AF6321" s="18"/>
      <c r="AG6321" s="107"/>
      <c r="AH6321" s="107"/>
      <c r="AI6321" s="107"/>
      <c r="AJ6321" s="107"/>
      <c r="AK6321" s="107"/>
      <c r="AL6321" s="107"/>
    </row>
    <row r="6322" spans="1:38" s="44" customFormat="1" ht="13.5" thickBot="1">
      <c r="A6322" s="243">
        <v>15</v>
      </c>
      <c r="B6322" s="243">
        <f>B6216+B6225+B6242+B6248+B6262+B6269+B6279+B6288+B6295+B6307+B6314+B6321+B6283+B6257+B6236</f>
        <v>97</v>
      </c>
      <c r="C6322" s="243"/>
      <c r="D6322" s="243">
        <f>D6216+D6225+D6242+D6248+D6262+D6269+D6279+D6288+D6295+D6307+D6314+D6321+D6283+D6257+D6236</f>
        <v>84</v>
      </c>
      <c r="E6322" s="243">
        <f>E6216+E6225+E6242+E6248+E6262+E6269+E6279+E6288+E6295+E6307+E6314+E6321+E6283+E6257+E6236</f>
        <v>84</v>
      </c>
      <c r="F6322" s="243">
        <f>F6216+F6225+F6242+F6248+F6262+F6269+F6279+F6288+F6295+F6307+F6314+F6321+F6283+F6257+F6236</f>
        <v>21</v>
      </c>
      <c r="G6322" s="243">
        <f>G6216+G6225+G6242+G6248+G6262+G6269+G6279+G6288+G6295+G6307+G6314+G6321+G6283+G6257+G6236</f>
        <v>1</v>
      </c>
      <c r="H6322" s="243">
        <f>H6216+H6225+H6242+H6248+H6262+H6269+H6279+H6288+H6295+H6307+H6314+H6321+H6283+H6257+H6236</f>
        <v>4</v>
      </c>
      <c r="I6322" s="243"/>
      <c r="J6322" s="243">
        <f>J6216+J6225+J6242+J6248+J6262+J6269+J6279+J6288+J6295+J6307+J6314+J6321+J6283+J6257+J6236</f>
        <v>6</v>
      </c>
      <c r="K6322" s="243">
        <f>K6216+K6225+K6242+K6248+K6262+K6269+K6279+K6288+K6295+K6307+K6314+K6321+K6283+K6257+K6236</f>
        <v>11</v>
      </c>
      <c r="L6322" s="243">
        <f>L6216+L6225+L6242+L6248+L6262+L6269+L6279+L6288+L6295+L6307+L6314+L6321+L6283+L6257+L6236</f>
        <v>21</v>
      </c>
      <c r="M6322" s="244"/>
      <c r="N6322" s="243">
        <f t="shared" ref="N6322:O6322" si="2415">N6216+N6225+N6242+N6248+N6262+N6269+N6279+N6288+N6295+N6307+N6314+N6321+N6283+N6257+N6236</f>
        <v>0</v>
      </c>
      <c r="O6322" s="243">
        <f t="shared" si="2415"/>
        <v>0</v>
      </c>
      <c r="P6322" s="243">
        <f t="shared" ref="P6322:Q6322" si="2416">P6216+P6225+P6242+P6248+P6262+P6269+P6279+P6288+P6295+P6307+P6314+P6321+P6283+P6257+P6236</f>
        <v>0</v>
      </c>
      <c r="Q6322" s="243">
        <f t="shared" si="2416"/>
        <v>0</v>
      </c>
      <c r="R6322" s="243">
        <f t="shared" ref="R6322" si="2417">R6216+R6225+R6242+R6248+R6262+R6269+R6279+R6288+R6295+R6307+R6314+R6321+R6283+R6257+R6236</f>
        <v>0</v>
      </c>
      <c r="S6322" s="243">
        <f t="shared" ref="S6322:AB6322" si="2418">S6216+S6225+S6242+S6248+S6262+S6269+S6279+S6288+S6295+S6307+S6314+S6321+S6283+S6257+S6236</f>
        <v>0</v>
      </c>
      <c r="T6322" s="243">
        <f t="shared" ref="T6322:U6322" si="2419">T6216+T6225+T6242+T6248+T6262+T6269+T6279+T6288+T6295+T6307+T6314+T6321+T6283+T6257+T6236</f>
        <v>0</v>
      </c>
      <c r="U6322" s="243">
        <f t="shared" si="2419"/>
        <v>0</v>
      </c>
      <c r="V6322" s="243">
        <f t="shared" ref="V6322:W6322" si="2420">V6216+V6225+V6242+V6248+V6262+V6269+V6279+V6288+V6295+V6307+V6314+V6321+V6283+V6257+V6236</f>
        <v>0</v>
      </c>
      <c r="W6322" s="243">
        <f t="shared" si="2420"/>
        <v>0</v>
      </c>
      <c r="X6322" s="243">
        <f t="shared" ref="X6322:Y6322" si="2421">X6216+X6225+X6242+X6248+X6262+X6269+X6279+X6288+X6295+X6307+X6314+X6321+X6283+X6257+X6236</f>
        <v>0</v>
      </c>
      <c r="Y6322" s="243">
        <f t="shared" si="2421"/>
        <v>0</v>
      </c>
      <c r="Z6322" s="243">
        <f t="shared" si="2418"/>
        <v>1</v>
      </c>
      <c r="AA6322" s="243">
        <f t="shared" si="2418"/>
        <v>10</v>
      </c>
      <c r="AB6322" s="243">
        <f t="shared" si="2418"/>
        <v>9</v>
      </c>
      <c r="AC6322" s="243"/>
      <c r="AD6322" s="243"/>
      <c r="AE6322" s="243"/>
      <c r="AF6322" s="243"/>
      <c r="AG6322" s="107"/>
      <c r="AH6322" s="107"/>
      <c r="AI6322" s="107"/>
      <c r="AJ6322" s="107"/>
      <c r="AK6322" s="107"/>
      <c r="AL6322" s="107"/>
    </row>
    <row r="6323" spans="1:38" ht="15.75" customHeight="1" thickBot="1">
      <c r="A6323" s="663" t="s">
        <v>189</v>
      </c>
      <c r="B6323" s="664"/>
      <c r="C6323" s="664"/>
      <c r="D6323" s="664"/>
      <c r="E6323" s="664"/>
      <c r="F6323" s="664"/>
      <c r="G6323" s="664"/>
      <c r="H6323" s="664"/>
      <c r="I6323" s="664"/>
      <c r="J6323" s="664"/>
      <c r="K6323" s="664"/>
      <c r="L6323" s="664"/>
      <c r="M6323" s="664"/>
      <c r="N6323" s="664"/>
      <c r="O6323" s="664"/>
      <c r="P6323" s="664"/>
      <c r="Q6323" s="664"/>
      <c r="R6323" s="664"/>
      <c r="S6323" s="664"/>
      <c r="T6323" s="664"/>
      <c r="U6323" s="664"/>
      <c r="V6323" s="664"/>
      <c r="W6323" s="664"/>
      <c r="X6323" s="664"/>
      <c r="Y6323" s="664"/>
      <c r="Z6323" s="664"/>
      <c r="AA6323" s="664"/>
      <c r="AB6323" s="664"/>
      <c r="AC6323" s="664"/>
      <c r="AD6323" s="664"/>
      <c r="AE6323" s="664"/>
      <c r="AF6323" s="665"/>
    </row>
    <row r="6324" spans="1:38" ht="178.5" customHeight="1">
      <c r="A6324" s="621">
        <v>1</v>
      </c>
      <c r="B6324" s="69" t="s">
        <v>20844</v>
      </c>
      <c r="C6324" s="69" t="s">
        <v>2676</v>
      </c>
      <c r="D6324" s="627" t="s">
        <v>20845</v>
      </c>
      <c r="E6324" s="622" t="s">
        <v>15588</v>
      </c>
      <c r="F6324" s="70" t="s">
        <v>51</v>
      </c>
      <c r="G6324" s="138"/>
      <c r="H6324" s="138"/>
      <c r="I6324" s="138"/>
      <c r="J6324" s="119" t="s">
        <v>2984</v>
      </c>
      <c r="K6324" s="68" t="s">
        <v>2677</v>
      </c>
      <c r="L6324" s="808" t="s">
        <v>40</v>
      </c>
      <c r="M6324" s="68" t="s">
        <v>20846</v>
      </c>
      <c r="N6324" s="119">
        <v>0</v>
      </c>
      <c r="O6324" s="119">
        <v>0</v>
      </c>
      <c r="P6324" s="119">
        <v>0</v>
      </c>
      <c r="Q6324" s="119">
        <v>0</v>
      </c>
      <c r="R6324" s="119">
        <v>0</v>
      </c>
      <c r="S6324" s="119">
        <v>0</v>
      </c>
      <c r="T6324" s="119">
        <v>0</v>
      </c>
      <c r="U6324" s="119">
        <v>0</v>
      </c>
      <c r="V6324" s="119">
        <v>0</v>
      </c>
      <c r="W6324" s="119">
        <v>0</v>
      </c>
      <c r="X6324" s="629">
        <v>6</v>
      </c>
      <c r="Y6324" s="119">
        <v>0</v>
      </c>
      <c r="Z6324" s="600" t="s">
        <v>40</v>
      </c>
      <c r="AA6324" s="4" t="s">
        <v>2985</v>
      </c>
      <c r="AB6324" s="4" t="s">
        <v>2693</v>
      </c>
      <c r="AC6324" s="340" t="s">
        <v>2688</v>
      </c>
      <c r="AD6324" s="340" t="s">
        <v>2689</v>
      </c>
      <c r="AE6324" s="340" t="s">
        <v>2690</v>
      </c>
      <c r="AF6324" s="927" t="s">
        <v>2691</v>
      </c>
    </row>
    <row r="6325" spans="1:38" ht="178.5" customHeight="1">
      <c r="A6325" s="621">
        <v>2</v>
      </c>
      <c r="B6325" s="122" t="s">
        <v>20847</v>
      </c>
      <c r="C6325" s="122" t="s">
        <v>2676</v>
      </c>
      <c r="D6325" s="626" t="s">
        <v>20848</v>
      </c>
      <c r="E6325" s="622" t="s">
        <v>15588</v>
      </c>
      <c r="F6325" s="622" t="s">
        <v>51</v>
      </c>
      <c r="G6325" s="138"/>
      <c r="H6325" s="138"/>
      <c r="I6325" s="138"/>
      <c r="J6325" s="622" t="s">
        <v>5289</v>
      </c>
      <c r="K6325" s="121" t="s">
        <v>1345</v>
      </c>
      <c r="L6325" s="154" t="s">
        <v>40</v>
      </c>
      <c r="M6325" s="121" t="s">
        <v>13027</v>
      </c>
      <c r="N6325" s="622">
        <v>0</v>
      </c>
      <c r="O6325" s="622">
        <v>0</v>
      </c>
      <c r="P6325" s="622">
        <v>0</v>
      </c>
      <c r="Q6325" s="622">
        <v>0</v>
      </c>
      <c r="R6325" s="622">
        <v>0</v>
      </c>
      <c r="S6325" s="622">
        <v>0</v>
      </c>
      <c r="T6325" s="622">
        <v>0</v>
      </c>
      <c r="U6325" s="622">
        <v>0</v>
      </c>
      <c r="V6325" s="622">
        <v>0</v>
      </c>
      <c r="W6325" s="622">
        <v>0</v>
      </c>
      <c r="X6325" s="624">
        <v>56</v>
      </c>
      <c r="Y6325" s="622">
        <v>0</v>
      </c>
      <c r="Z6325" s="600" t="s">
        <v>40</v>
      </c>
      <c r="AA6325" s="622" t="s">
        <v>5289</v>
      </c>
      <c r="AB6325" s="622" t="s">
        <v>5289</v>
      </c>
      <c r="AC6325" s="340" t="s">
        <v>5289</v>
      </c>
      <c r="AD6325" s="340" t="s">
        <v>5740</v>
      </c>
      <c r="AE6325" s="340" t="s">
        <v>5289</v>
      </c>
      <c r="AF6325" s="165" t="s">
        <v>5289</v>
      </c>
    </row>
    <row r="6326" spans="1:38" ht="178.5" customHeight="1">
      <c r="A6326" s="621">
        <v>3</v>
      </c>
      <c r="B6326" s="122" t="s">
        <v>2678</v>
      </c>
      <c r="C6326" s="122" t="s">
        <v>2676</v>
      </c>
      <c r="D6326" s="626" t="s">
        <v>2986</v>
      </c>
      <c r="E6326" s="622" t="s">
        <v>15588</v>
      </c>
      <c r="F6326" s="622" t="s">
        <v>51</v>
      </c>
      <c r="G6326" s="138"/>
      <c r="H6326" s="138"/>
      <c r="I6326" s="138"/>
      <c r="J6326" s="622" t="s">
        <v>5289</v>
      </c>
      <c r="K6326" s="121" t="s">
        <v>2679</v>
      </c>
      <c r="L6326" s="154" t="s">
        <v>40</v>
      </c>
      <c r="M6326" s="121" t="s">
        <v>13499</v>
      </c>
      <c r="N6326" s="622">
        <v>0</v>
      </c>
      <c r="O6326" s="622">
        <v>0</v>
      </c>
      <c r="P6326" s="622">
        <v>0</v>
      </c>
      <c r="Q6326" s="622">
        <v>0</v>
      </c>
      <c r="R6326" s="622">
        <v>0</v>
      </c>
      <c r="S6326" s="622">
        <v>0</v>
      </c>
      <c r="T6326" s="622">
        <v>0</v>
      </c>
      <c r="U6326" s="622">
        <v>0</v>
      </c>
      <c r="V6326" s="622">
        <v>0</v>
      </c>
      <c r="W6326" s="622">
        <v>0</v>
      </c>
      <c r="X6326" s="624">
        <v>164</v>
      </c>
      <c r="Y6326" s="622">
        <v>0</v>
      </c>
      <c r="Z6326" s="600" t="s">
        <v>40</v>
      </c>
      <c r="AA6326" s="622" t="s">
        <v>5289</v>
      </c>
      <c r="AB6326" s="622" t="s">
        <v>5289</v>
      </c>
      <c r="AC6326" s="340" t="s">
        <v>5289</v>
      </c>
      <c r="AD6326" s="340" t="s">
        <v>5740</v>
      </c>
      <c r="AE6326" s="340" t="s">
        <v>5289</v>
      </c>
      <c r="AF6326" s="165" t="s">
        <v>5289</v>
      </c>
    </row>
    <row r="6327" spans="1:38" ht="178.5" customHeight="1">
      <c r="A6327" s="621">
        <v>4</v>
      </c>
      <c r="B6327" s="122" t="s">
        <v>2680</v>
      </c>
      <c r="C6327" s="122" t="s">
        <v>2676</v>
      </c>
      <c r="D6327" s="626" t="s">
        <v>20848</v>
      </c>
      <c r="E6327" s="622" t="s">
        <v>15588</v>
      </c>
      <c r="F6327" s="622" t="s">
        <v>51</v>
      </c>
      <c r="G6327" s="138"/>
      <c r="H6327" s="138"/>
      <c r="I6327" s="138"/>
      <c r="J6327" s="622" t="s">
        <v>5289</v>
      </c>
      <c r="K6327" s="121" t="s">
        <v>2681</v>
      </c>
      <c r="L6327" s="154" t="s">
        <v>40</v>
      </c>
      <c r="M6327" s="121" t="s">
        <v>13500</v>
      </c>
      <c r="N6327" s="622">
        <v>0</v>
      </c>
      <c r="O6327" s="622">
        <v>0</v>
      </c>
      <c r="P6327" s="622">
        <v>0</v>
      </c>
      <c r="Q6327" s="622">
        <v>0</v>
      </c>
      <c r="R6327" s="622">
        <v>0</v>
      </c>
      <c r="S6327" s="622">
        <v>0</v>
      </c>
      <c r="T6327" s="622">
        <v>0</v>
      </c>
      <c r="U6327" s="622">
        <v>0</v>
      </c>
      <c r="V6327" s="622">
        <v>0</v>
      </c>
      <c r="W6327" s="622">
        <v>0</v>
      </c>
      <c r="X6327" s="624">
        <v>1</v>
      </c>
      <c r="Y6327" s="622">
        <v>0</v>
      </c>
      <c r="Z6327" s="600" t="s">
        <v>40</v>
      </c>
      <c r="AA6327" s="622" t="s">
        <v>5289</v>
      </c>
      <c r="AB6327" s="622" t="s">
        <v>5289</v>
      </c>
      <c r="AC6327" s="340" t="s">
        <v>5289</v>
      </c>
      <c r="AD6327" s="340" t="s">
        <v>5740</v>
      </c>
      <c r="AE6327" s="340" t="s">
        <v>5289</v>
      </c>
      <c r="AF6327" s="165" t="s">
        <v>5289</v>
      </c>
    </row>
    <row r="6328" spans="1:38" ht="140.25">
      <c r="A6328" s="621">
        <v>5</v>
      </c>
      <c r="B6328" s="626" t="s">
        <v>1523</v>
      </c>
      <c r="C6328" s="122" t="s">
        <v>2676</v>
      </c>
      <c r="D6328" s="626" t="s">
        <v>20849</v>
      </c>
      <c r="E6328" s="624" t="s">
        <v>20850</v>
      </c>
      <c r="F6328" s="622" t="s">
        <v>20851</v>
      </c>
      <c r="G6328" s="624" t="s">
        <v>40</v>
      </c>
      <c r="H6328" s="624">
        <v>1</v>
      </c>
      <c r="I6328" s="624" t="s">
        <v>20890</v>
      </c>
      <c r="J6328" s="138"/>
      <c r="K6328" s="138"/>
      <c r="L6328" s="622" t="s">
        <v>51</v>
      </c>
      <c r="M6328" s="202"/>
      <c r="N6328" s="138"/>
      <c r="O6328" s="622">
        <v>0</v>
      </c>
      <c r="P6328" s="622">
        <v>0</v>
      </c>
      <c r="Q6328" s="622">
        <v>0</v>
      </c>
      <c r="R6328" s="622">
        <v>0</v>
      </c>
      <c r="S6328" s="622">
        <v>0</v>
      </c>
      <c r="T6328" s="622">
        <v>0</v>
      </c>
      <c r="U6328" s="622">
        <v>0</v>
      </c>
      <c r="V6328" s="622">
        <v>0</v>
      </c>
      <c r="W6328" s="622">
        <v>0</v>
      </c>
      <c r="X6328" s="624">
        <v>38</v>
      </c>
      <c r="Y6328" s="622">
        <v>0</v>
      </c>
      <c r="Z6328" s="600" t="s">
        <v>40</v>
      </c>
      <c r="AA6328" s="622" t="s">
        <v>5289</v>
      </c>
      <c r="AB6328" s="622" t="s">
        <v>5289</v>
      </c>
      <c r="AC6328" s="340" t="s">
        <v>5289</v>
      </c>
      <c r="AD6328" s="340" t="s">
        <v>5740</v>
      </c>
      <c r="AE6328" s="340" t="s">
        <v>5289</v>
      </c>
      <c r="AF6328" s="165" t="s">
        <v>5289</v>
      </c>
    </row>
    <row r="6329" spans="1:38" ht="140.25">
      <c r="A6329" s="621">
        <v>6</v>
      </c>
      <c r="B6329" s="122" t="s">
        <v>20852</v>
      </c>
      <c r="C6329" s="122" t="s">
        <v>2676</v>
      </c>
      <c r="D6329" s="626" t="s">
        <v>20252</v>
      </c>
      <c r="E6329" s="628" t="s">
        <v>40</v>
      </c>
      <c r="F6329" s="622" t="s">
        <v>20851</v>
      </c>
      <c r="G6329" s="624" t="s">
        <v>40</v>
      </c>
      <c r="H6329" s="624">
        <v>1</v>
      </c>
      <c r="I6329" s="624" t="s">
        <v>20890</v>
      </c>
      <c r="J6329" s="622" t="s">
        <v>5289</v>
      </c>
      <c r="K6329" s="121" t="s">
        <v>2677</v>
      </c>
      <c r="L6329" s="622" t="s">
        <v>40</v>
      </c>
      <c r="M6329" s="121" t="s">
        <v>13028</v>
      </c>
      <c r="N6329" s="622">
        <v>0</v>
      </c>
      <c r="O6329" s="622">
        <v>0</v>
      </c>
      <c r="P6329" s="622">
        <v>0</v>
      </c>
      <c r="Q6329" s="622">
        <v>0</v>
      </c>
      <c r="R6329" s="622">
        <v>0</v>
      </c>
      <c r="S6329" s="622">
        <v>0</v>
      </c>
      <c r="T6329" s="622">
        <v>0</v>
      </c>
      <c r="U6329" s="622">
        <v>0</v>
      </c>
      <c r="V6329" s="622">
        <v>0</v>
      </c>
      <c r="W6329" s="622">
        <v>0</v>
      </c>
      <c r="X6329" s="624">
        <v>59</v>
      </c>
      <c r="Y6329" s="622">
        <v>0</v>
      </c>
      <c r="Z6329" s="600" t="s">
        <v>40</v>
      </c>
      <c r="AA6329" s="622" t="s">
        <v>5289</v>
      </c>
      <c r="AB6329" s="622" t="s">
        <v>5289</v>
      </c>
      <c r="AC6329" s="340" t="s">
        <v>5289</v>
      </c>
      <c r="AD6329" s="340" t="s">
        <v>5740</v>
      </c>
      <c r="AE6329" s="340" t="s">
        <v>5289</v>
      </c>
      <c r="AF6329" s="165" t="s">
        <v>5289</v>
      </c>
    </row>
    <row r="6330" spans="1:38" ht="178.5" customHeight="1">
      <c r="A6330" s="621">
        <v>7</v>
      </c>
      <c r="B6330" s="122" t="s">
        <v>18372</v>
      </c>
      <c r="C6330" s="122" t="s">
        <v>18371</v>
      </c>
      <c r="D6330" s="626" t="s">
        <v>20853</v>
      </c>
      <c r="E6330" s="622" t="s">
        <v>21450</v>
      </c>
      <c r="F6330" s="622" t="s">
        <v>51</v>
      </c>
      <c r="G6330" s="138"/>
      <c r="H6330" s="138"/>
      <c r="I6330" s="138"/>
      <c r="J6330" s="622" t="s">
        <v>5289</v>
      </c>
      <c r="K6330" s="121" t="s">
        <v>2677</v>
      </c>
      <c r="L6330" s="622" t="s">
        <v>129</v>
      </c>
      <c r="M6330" s="121" t="s">
        <v>20891</v>
      </c>
      <c r="N6330" s="622">
        <v>0</v>
      </c>
      <c r="O6330" s="622">
        <v>0</v>
      </c>
      <c r="P6330" s="622">
        <v>0</v>
      </c>
      <c r="Q6330" s="622">
        <v>0</v>
      </c>
      <c r="R6330" s="622">
        <v>0</v>
      </c>
      <c r="S6330" s="622">
        <v>0</v>
      </c>
      <c r="T6330" s="622">
        <v>0</v>
      </c>
      <c r="U6330" s="622">
        <v>0</v>
      </c>
      <c r="V6330" s="622">
        <v>0</v>
      </c>
      <c r="W6330" s="622">
        <v>0</v>
      </c>
      <c r="X6330" s="624">
        <v>15</v>
      </c>
      <c r="Y6330" s="622">
        <v>0</v>
      </c>
      <c r="Z6330" s="600" t="s">
        <v>40</v>
      </c>
      <c r="AA6330" s="622" t="s">
        <v>5289</v>
      </c>
      <c r="AB6330" s="622" t="s">
        <v>5289</v>
      </c>
      <c r="AC6330" s="340" t="s">
        <v>5289</v>
      </c>
      <c r="AD6330" s="340" t="s">
        <v>5740</v>
      </c>
      <c r="AE6330" s="340" t="s">
        <v>5289</v>
      </c>
      <c r="AF6330" s="165" t="s">
        <v>5289</v>
      </c>
    </row>
    <row r="6331" spans="1:38" s="44" customFormat="1" ht="102">
      <c r="A6331" s="621">
        <v>8</v>
      </c>
      <c r="B6331" s="122" t="s">
        <v>19426</v>
      </c>
      <c r="C6331" s="122" t="s">
        <v>2676</v>
      </c>
      <c r="D6331" s="558" t="s">
        <v>20854</v>
      </c>
      <c r="E6331" s="967" t="s">
        <v>129</v>
      </c>
      <c r="F6331" s="622" t="s">
        <v>51</v>
      </c>
      <c r="G6331" s="138"/>
      <c r="H6331" s="138"/>
      <c r="I6331" s="138"/>
      <c r="J6331" s="622" t="s">
        <v>5289</v>
      </c>
      <c r="K6331" s="627" t="s">
        <v>20855</v>
      </c>
      <c r="L6331" s="624" t="s">
        <v>51</v>
      </c>
      <c r="M6331" s="138"/>
      <c r="N6331" s="138"/>
      <c r="O6331" s="622">
        <v>0</v>
      </c>
      <c r="P6331" s="622">
        <v>0</v>
      </c>
      <c r="Q6331" s="622">
        <v>0</v>
      </c>
      <c r="R6331" s="622">
        <v>0</v>
      </c>
      <c r="S6331" s="622">
        <v>0</v>
      </c>
      <c r="T6331" s="622">
        <v>0</v>
      </c>
      <c r="U6331" s="622">
        <v>0</v>
      </c>
      <c r="V6331" s="622">
        <v>0</v>
      </c>
      <c r="W6331" s="622">
        <v>0</v>
      </c>
      <c r="X6331" s="624">
        <v>2</v>
      </c>
      <c r="Y6331" s="622">
        <v>0</v>
      </c>
      <c r="Z6331" s="600" t="s">
        <v>40</v>
      </c>
      <c r="AA6331" s="622" t="s">
        <v>5289</v>
      </c>
      <c r="AB6331" s="622" t="s">
        <v>5289</v>
      </c>
      <c r="AC6331" s="340" t="s">
        <v>5289</v>
      </c>
      <c r="AD6331" s="340" t="s">
        <v>5740</v>
      </c>
      <c r="AE6331" s="340" t="s">
        <v>5289</v>
      </c>
      <c r="AF6331" s="165" t="s">
        <v>5289</v>
      </c>
      <c r="AG6331" s="107"/>
      <c r="AH6331" s="107"/>
      <c r="AI6331" s="107"/>
      <c r="AJ6331" s="107"/>
      <c r="AK6331" s="107"/>
      <c r="AL6331" s="107"/>
    </row>
    <row r="6332" spans="1:38" s="44" customFormat="1" ht="140.25">
      <c r="A6332" s="621">
        <v>9</v>
      </c>
      <c r="B6332" s="468" t="s">
        <v>19427</v>
      </c>
      <c r="C6332" s="122" t="s">
        <v>2676</v>
      </c>
      <c r="D6332" s="626" t="s">
        <v>20854</v>
      </c>
      <c r="E6332" s="967" t="s">
        <v>129</v>
      </c>
      <c r="F6332" s="622" t="s">
        <v>20851</v>
      </c>
      <c r="G6332" s="624" t="s">
        <v>40</v>
      </c>
      <c r="H6332" s="624">
        <v>1</v>
      </c>
      <c r="I6332" s="624" t="s">
        <v>20890</v>
      </c>
      <c r="J6332" s="622" t="s">
        <v>5289</v>
      </c>
      <c r="K6332" s="627" t="s">
        <v>20856</v>
      </c>
      <c r="L6332" s="624" t="s">
        <v>51</v>
      </c>
      <c r="M6332" s="138"/>
      <c r="N6332" s="138"/>
      <c r="O6332" s="622">
        <v>0</v>
      </c>
      <c r="P6332" s="622">
        <v>0</v>
      </c>
      <c r="Q6332" s="622">
        <v>0</v>
      </c>
      <c r="R6332" s="622">
        <v>0</v>
      </c>
      <c r="S6332" s="622">
        <v>0</v>
      </c>
      <c r="T6332" s="622">
        <v>0</v>
      </c>
      <c r="U6332" s="622">
        <v>0</v>
      </c>
      <c r="V6332" s="622">
        <v>0</v>
      </c>
      <c r="W6332" s="622">
        <v>0</v>
      </c>
      <c r="X6332" s="624">
        <v>1</v>
      </c>
      <c r="Y6332" s="622">
        <v>0</v>
      </c>
      <c r="Z6332" s="600" t="s">
        <v>40</v>
      </c>
      <c r="AA6332" s="622" t="s">
        <v>5289</v>
      </c>
      <c r="AB6332" s="622" t="s">
        <v>5289</v>
      </c>
      <c r="AC6332" s="340" t="s">
        <v>5289</v>
      </c>
      <c r="AD6332" s="340" t="s">
        <v>5740</v>
      </c>
      <c r="AE6332" s="340" t="s">
        <v>5289</v>
      </c>
      <c r="AF6332" s="165" t="s">
        <v>5289</v>
      </c>
      <c r="AG6332" s="107"/>
      <c r="AH6332" s="107"/>
      <c r="AI6332" s="107"/>
      <c r="AJ6332" s="107"/>
      <c r="AK6332" s="107"/>
      <c r="AL6332" s="107"/>
    </row>
    <row r="6333" spans="1:38" s="44" customFormat="1" ht="165.75">
      <c r="A6333" s="621">
        <v>10</v>
      </c>
      <c r="B6333" s="121" t="s">
        <v>20857</v>
      </c>
      <c r="C6333" s="121" t="s">
        <v>20858</v>
      </c>
      <c r="D6333" s="626" t="s">
        <v>20859</v>
      </c>
      <c r="E6333" s="5" t="s">
        <v>40</v>
      </c>
      <c r="F6333" s="622" t="s">
        <v>20851</v>
      </c>
      <c r="G6333" s="624" t="s">
        <v>40</v>
      </c>
      <c r="H6333" s="624">
        <v>1</v>
      </c>
      <c r="I6333" s="624" t="s">
        <v>20890</v>
      </c>
      <c r="J6333" s="622" t="s">
        <v>5289</v>
      </c>
      <c r="K6333" s="627" t="s">
        <v>20860</v>
      </c>
      <c r="L6333" s="123" t="s">
        <v>40</v>
      </c>
      <c r="M6333" s="28" t="s">
        <v>20861</v>
      </c>
      <c r="N6333" s="123">
        <v>0</v>
      </c>
      <c r="O6333" s="123">
        <v>0</v>
      </c>
      <c r="P6333" s="123">
        <v>0</v>
      </c>
      <c r="Q6333" s="123">
        <v>0</v>
      </c>
      <c r="R6333" s="123">
        <v>0</v>
      </c>
      <c r="S6333" s="123">
        <v>0</v>
      </c>
      <c r="T6333" s="123">
        <v>0</v>
      </c>
      <c r="U6333" s="123">
        <v>0</v>
      </c>
      <c r="V6333" s="123">
        <v>0</v>
      </c>
      <c r="W6333" s="123">
        <v>0</v>
      </c>
      <c r="X6333" s="629">
        <v>5</v>
      </c>
      <c r="Y6333" s="123">
        <v>0</v>
      </c>
      <c r="Z6333" s="600" t="s">
        <v>40</v>
      </c>
      <c r="AA6333" s="622" t="s">
        <v>5289</v>
      </c>
      <c r="AB6333" s="622" t="s">
        <v>5289</v>
      </c>
      <c r="AC6333" s="340" t="s">
        <v>5289</v>
      </c>
      <c r="AD6333" s="340" t="s">
        <v>5740</v>
      </c>
      <c r="AE6333" s="340" t="s">
        <v>5289</v>
      </c>
      <c r="AF6333" s="165" t="s">
        <v>5289</v>
      </c>
      <c r="AG6333" s="107"/>
      <c r="AH6333" s="107"/>
      <c r="AI6333" s="107"/>
      <c r="AJ6333" s="107"/>
      <c r="AK6333" s="107"/>
      <c r="AL6333" s="107"/>
    </row>
    <row r="6334" spans="1:38" s="44" customFormat="1" ht="344.25" customHeight="1">
      <c r="A6334" s="621">
        <v>11</v>
      </c>
      <c r="B6334" s="376" t="s">
        <v>18385</v>
      </c>
      <c r="C6334" s="376" t="s">
        <v>2684</v>
      </c>
      <c r="D6334" s="392" t="s">
        <v>21451</v>
      </c>
      <c r="E6334" s="622" t="s">
        <v>40</v>
      </c>
      <c r="F6334" s="622" t="s">
        <v>20851</v>
      </c>
      <c r="G6334" s="624" t="s">
        <v>40</v>
      </c>
      <c r="H6334" s="624">
        <v>1</v>
      </c>
      <c r="I6334" s="624" t="s">
        <v>20890</v>
      </c>
      <c r="J6334" s="622" t="s">
        <v>5289</v>
      </c>
      <c r="K6334" s="48" t="s">
        <v>20862</v>
      </c>
      <c r="L6334" s="622" t="s">
        <v>40</v>
      </c>
      <c r="M6334" s="29" t="s">
        <v>20863</v>
      </c>
      <c r="N6334" s="622">
        <v>0</v>
      </c>
      <c r="O6334" s="622">
        <v>0</v>
      </c>
      <c r="P6334" s="622">
        <v>0</v>
      </c>
      <c r="Q6334" s="622">
        <v>0</v>
      </c>
      <c r="R6334" s="622">
        <v>0</v>
      </c>
      <c r="S6334" s="622">
        <v>0</v>
      </c>
      <c r="T6334" s="622">
        <v>0</v>
      </c>
      <c r="U6334" s="622">
        <v>0</v>
      </c>
      <c r="V6334" s="622">
        <v>1</v>
      </c>
      <c r="W6334" s="622">
        <v>0</v>
      </c>
      <c r="X6334" s="624">
        <v>70</v>
      </c>
      <c r="Y6334" s="622">
        <v>0</v>
      </c>
      <c r="Z6334" s="600" t="s">
        <v>40</v>
      </c>
      <c r="AA6334" s="622" t="s">
        <v>5289</v>
      </c>
      <c r="AB6334" s="622" t="s">
        <v>5289</v>
      </c>
      <c r="AC6334" s="340" t="s">
        <v>5289</v>
      </c>
      <c r="AD6334" s="340" t="s">
        <v>5740</v>
      </c>
      <c r="AE6334" s="340" t="s">
        <v>5289</v>
      </c>
      <c r="AF6334" s="165" t="s">
        <v>5289</v>
      </c>
      <c r="AG6334" s="107"/>
      <c r="AH6334" s="107"/>
      <c r="AI6334" s="107"/>
      <c r="AJ6334" s="107"/>
      <c r="AK6334" s="107"/>
      <c r="AL6334" s="107"/>
    </row>
    <row r="6335" spans="1:38" s="44" customFormat="1" ht="140.25" customHeight="1">
      <c r="A6335" s="621">
        <v>12</v>
      </c>
      <c r="B6335" s="377" t="s">
        <v>20864</v>
      </c>
      <c r="C6335" s="122" t="s">
        <v>20858</v>
      </c>
      <c r="D6335" s="626" t="s">
        <v>21672</v>
      </c>
      <c r="E6335" s="622" t="s">
        <v>40</v>
      </c>
      <c r="F6335" s="622" t="s">
        <v>20851</v>
      </c>
      <c r="G6335" s="624" t="s">
        <v>40</v>
      </c>
      <c r="H6335" s="624">
        <v>1</v>
      </c>
      <c r="I6335" s="624" t="s">
        <v>20890</v>
      </c>
      <c r="J6335" s="622" t="s">
        <v>5289</v>
      </c>
      <c r="K6335" s="626" t="s">
        <v>20865</v>
      </c>
      <c r="L6335" s="622" t="s">
        <v>40</v>
      </c>
      <c r="M6335" s="67" t="s">
        <v>20866</v>
      </c>
      <c r="N6335" s="622">
        <v>0</v>
      </c>
      <c r="O6335" s="622">
        <v>0</v>
      </c>
      <c r="P6335" s="622">
        <v>0</v>
      </c>
      <c r="Q6335" s="622">
        <v>0</v>
      </c>
      <c r="R6335" s="622">
        <v>0</v>
      </c>
      <c r="S6335" s="622">
        <v>0</v>
      </c>
      <c r="T6335" s="622">
        <v>0</v>
      </c>
      <c r="U6335" s="622">
        <v>0</v>
      </c>
      <c r="V6335" s="622">
        <v>0</v>
      </c>
      <c r="W6335" s="622">
        <v>0</v>
      </c>
      <c r="X6335" s="624">
        <v>0</v>
      </c>
      <c r="Y6335" s="622">
        <v>0</v>
      </c>
      <c r="Z6335" s="600" t="s">
        <v>40</v>
      </c>
      <c r="AA6335" s="622" t="s">
        <v>5289</v>
      </c>
      <c r="AB6335" s="622" t="s">
        <v>5289</v>
      </c>
      <c r="AC6335" s="340" t="s">
        <v>5289</v>
      </c>
      <c r="AD6335" s="340" t="s">
        <v>5740</v>
      </c>
      <c r="AE6335" s="340" t="s">
        <v>5289</v>
      </c>
      <c r="AF6335" s="165" t="s">
        <v>5289</v>
      </c>
      <c r="AG6335" s="107"/>
      <c r="AH6335" s="107"/>
      <c r="AI6335" s="107"/>
      <c r="AJ6335" s="107"/>
      <c r="AK6335" s="107"/>
      <c r="AL6335" s="107"/>
    </row>
    <row r="6336" spans="1:38" ht="204" customHeight="1">
      <c r="A6336" s="621">
        <v>13</v>
      </c>
      <c r="B6336" s="60" t="s">
        <v>2685</v>
      </c>
      <c r="C6336" s="122" t="s">
        <v>20858</v>
      </c>
      <c r="D6336" s="626" t="s">
        <v>20867</v>
      </c>
      <c r="E6336" s="622" t="s">
        <v>20868</v>
      </c>
      <c r="F6336" s="624" t="s">
        <v>51</v>
      </c>
      <c r="G6336" s="138"/>
      <c r="H6336" s="138"/>
      <c r="I6336" s="138"/>
      <c r="J6336" s="622" t="s">
        <v>5289</v>
      </c>
      <c r="K6336" s="626" t="s">
        <v>20869</v>
      </c>
      <c r="L6336" s="622" t="s">
        <v>40</v>
      </c>
      <c r="M6336" s="627" t="s">
        <v>20870</v>
      </c>
      <c r="N6336" s="622">
        <v>0</v>
      </c>
      <c r="O6336" s="622">
        <v>0</v>
      </c>
      <c r="P6336" s="622">
        <v>0</v>
      </c>
      <c r="Q6336" s="622">
        <v>0</v>
      </c>
      <c r="R6336" s="622">
        <v>0</v>
      </c>
      <c r="S6336" s="622">
        <v>0</v>
      </c>
      <c r="T6336" s="622">
        <v>0</v>
      </c>
      <c r="U6336" s="622">
        <v>0</v>
      </c>
      <c r="V6336" s="622">
        <v>0</v>
      </c>
      <c r="W6336" s="622">
        <v>0</v>
      </c>
      <c r="X6336" s="624">
        <v>85</v>
      </c>
      <c r="Y6336" s="622">
        <v>0</v>
      </c>
      <c r="Z6336" s="600" t="s">
        <v>40</v>
      </c>
      <c r="AA6336" s="622" t="s">
        <v>5289</v>
      </c>
      <c r="AB6336" s="622" t="s">
        <v>5289</v>
      </c>
      <c r="AC6336" s="340" t="s">
        <v>5289</v>
      </c>
      <c r="AD6336" s="340" t="s">
        <v>5740</v>
      </c>
      <c r="AE6336" s="340" t="s">
        <v>5289</v>
      </c>
      <c r="AF6336" s="165" t="s">
        <v>5289</v>
      </c>
    </row>
    <row r="6337" spans="1:38" ht="280.5" customHeight="1">
      <c r="A6337" s="621">
        <v>14</v>
      </c>
      <c r="B6337" s="122" t="s">
        <v>20871</v>
      </c>
      <c r="C6337" s="122" t="s">
        <v>20858</v>
      </c>
      <c r="D6337" s="60" t="s">
        <v>20872</v>
      </c>
      <c r="E6337" s="622" t="s">
        <v>40</v>
      </c>
      <c r="F6337" s="622" t="s">
        <v>20851</v>
      </c>
      <c r="G6337" s="624" t="s">
        <v>40</v>
      </c>
      <c r="H6337" s="624">
        <v>1</v>
      </c>
      <c r="I6337" s="624" t="s">
        <v>20890</v>
      </c>
      <c r="J6337" s="622" t="s">
        <v>5289</v>
      </c>
      <c r="K6337" s="627" t="s">
        <v>20873</v>
      </c>
      <c r="L6337" s="622" t="s">
        <v>40</v>
      </c>
      <c r="M6337" s="626" t="s">
        <v>20874</v>
      </c>
      <c r="N6337" s="622">
        <v>0</v>
      </c>
      <c r="O6337" s="622">
        <v>0</v>
      </c>
      <c r="P6337" s="622">
        <v>0</v>
      </c>
      <c r="Q6337" s="622">
        <v>0</v>
      </c>
      <c r="R6337" s="622">
        <v>0</v>
      </c>
      <c r="S6337" s="622">
        <v>0</v>
      </c>
      <c r="T6337" s="622">
        <v>0</v>
      </c>
      <c r="U6337" s="622">
        <v>0</v>
      </c>
      <c r="V6337" s="622">
        <v>1</v>
      </c>
      <c r="W6337" s="622">
        <v>0</v>
      </c>
      <c r="X6337" s="624">
        <v>20</v>
      </c>
      <c r="Y6337" s="622">
        <v>0</v>
      </c>
      <c r="Z6337" s="600" t="s">
        <v>40</v>
      </c>
      <c r="AA6337" s="622" t="s">
        <v>5289</v>
      </c>
      <c r="AB6337" s="622" t="s">
        <v>5289</v>
      </c>
      <c r="AC6337" s="340" t="s">
        <v>5289</v>
      </c>
      <c r="AD6337" s="340" t="s">
        <v>5740</v>
      </c>
      <c r="AE6337" s="340" t="s">
        <v>5289</v>
      </c>
      <c r="AF6337" s="165" t="s">
        <v>5289</v>
      </c>
    </row>
    <row r="6338" spans="1:38" ht="204">
      <c r="A6338" s="621">
        <v>15</v>
      </c>
      <c r="B6338" s="468" t="s">
        <v>20875</v>
      </c>
      <c r="C6338" s="122" t="s">
        <v>2684</v>
      </c>
      <c r="D6338" s="626" t="s">
        <v>20876</v>
      </c>
      <c r="E6338" s="622" t="s">
        <v>40</v>
      </c>
      <c r="F6338" s="622" t="s">
        <v>51</v>
      </c>
      <c r="G6338" s="138"/>
      <c r="H6338" s="138"/>
      <c r="I6338" s="138"/>
      <c r="J6338" s="622" t="s">
        <v>5289</v>
      </c>
      <c r="K6338" s="228" t="s">
        <v>20877</v>
      </c>
      <c r="L6338" s="622" t="s">
        <v>40</v>
      </c>
      <c r="M6338" s="228" t="s">
        <v>20878</v>
      </c>
      <c r="N6338" s="622">
        <v>0</v>
      </c>
      <c r="O6338" s="622">
        <v>0</v>
      </c>
      <c r="P6338" s="622">
        <v>0</v>
      </c>
      <c r="Q6338" s="622">
        <v>0</v>
      </c>
      <c r="R6338" s="622">
        <v>0</v>
      </c>
      <c r="S6338" s="622">
        <v>0</v>
      </c>
      <c r="T6338" s="622">
        <v>0</v>
      </c>
      <c r="U6338" s="622">
        <v>0</v>
      </c>
      <c r="V6338" s="622">
        <v>0</v>
      </c>
      <c r="W6338" s="622">
        <v>0</v>
      </c>
      <c r="X6338" s="624">
        <v>0</v>
      </c>
      <c r="Y6338" s="622">
        <v>0</v>
      </c>
      <c r="Z6338" s="600" t="s">
        <v>40</v>
      </c>
      <c r="AA6338" s="622" t="s">
        <v>5289</v>
      </c>
      <c r="AB6338" s="622" t="s">
        <v>5289</v>
      </c>
      <c r="AC6338" s="340" t="s">
        <v>5289</v>
      </c>
      <c r="AD6338" s="340" t="s">
        <v>5740</v>
      </c>
      <c r="AE6338" s="340" t="s">
        <v>5289</v>
      </c>
      <c r="AF6338" s="165" t="s">
        <v>5289</v>
      </c>
    </row>
    <row r="6339" spans="1:38" ht="280.5" customHeight="1">
      <c r="A6339" s="621">
        <v>16</v>
      </c>
      <c r="B6339" s="122" t="s">
        <v>2686</v>
      </c>
      <c r="C6339" s="122" t="s">
        <v>20858</v>
      </c>
      <c r="D6339" s="626" t="s">
        <v>20879</v>
      </c>
      <c r="E6339" s="622" t="s">
        <v>20880</v>
      </c>
      <c r="F6339" s="622" t="s">
        <v>51</v>
      </c>
      <c r="G6339" s="138"/>
      <c r="H6339" s="138"/>
      <c r="I6339" s="138"/>
      <c r="J6339" s="622" t="s">
        <v>5289</v>
      </c>
      <c r="K6339" s="626" t="s">
        <v>20881</v>
      </c>
      <c r="L6339" s="622" t="s">
        <v>40</v>
      </c>
      <c r="M6339" s="626" t="s">
        <v>20882</v>
      </c>
      <c r="N6339" s="622">
        <v>0</v>
      </c>
      <c r="O6339" s="622">
        <v>0</v>
      </c>
      <c r="P6339" s="622">
        <v>0</v>
      </c>
      <c r="Q6339" s="622">
        <v>0</v>
      </c>
      <c r="R6339" s="622">
        <v>0</v>
      </c>
      <c r="S6339" s="622">
        <v>0</v>
      </c>
      <c r="T6339" s="622">
        <v>0</v>
      </c>
      <c r="U6339" s="622">
        <v>0</v>
      </c>
      <c r="V6339" s="622">
        <v>0</v>
      </c>
      <c r="W6339" s="622">
        <v>0</v>
      </c>
      <c r="X6339" s="624">
        <v>6</v>
      </c>
      <c r="Y6339" s="622">
        <v>0</v>
      </c>
      <c r="Z6339" s="600" t="s">
        <v>51</v>
      </c>
      <c r="AA6339" s="622" t="s">
        <v>5289</v>
      </c>
      <c r="AB6339" s="622" t="s">
        <v>5289</v>
      </c>
      <c r="AC6339" s="340" t="s">
        <v>5289</v>
      </c>
      <c r="AD6339" s="340" t="s">
        <v>5740</v>
      </c>
      <c r="AE6339" s="340" t="s">
        <v>5289</v>
      </c>
      <c r="AF6339" s="165" t="s">
        <v>5289</v>
      </c>
    </row>
    <row r="6340" spans="1:38" ht="216.75">
      <c r="A6340" s="621">
        <v>17</v>
      </c>
      <c r="B6340" s="122" t="s">
        <v>20883</v>
      </c>
      <c r="C6340" s="435" t="s">
        <v>20858</v>
      </c>
      <c r="D6340" s="626" t="s">
        <v>20884</v>
      </c>
      <c r="E6340" s="622" t="s">
        <v>40</v>
      </c>
      <c r="F6340" s="622" t="s">
        <v>51</v>
      </c>
      <c r="G6340" s="138"/>
      <c r="H6340" s="138"/>
      <c r="I6340" s="138"/>
      <c r="J6340" s="622" t="s">
        <v>5289</v>
      </c>
      <c r="K6340" s="626" t="s">
        <v>20885</v>
      </c>
      <c r="L6340" s="622" t="s">
        <v>40</v>
      </c>
      <c r="M6340" s="626" t="s">
        <v>20886</v>
      </c>
      <c r="N6340" s="622">
        <v>0</v>
      </c>
      <c r="O6340" s="622">
        <v>0</v>
      </c>
      <c r="P6340" s="622">
        <v>0</v>
      </c>
      <c r="Q6340" s="622">
        <v>0</v>
      </c>
      <c r="R6340" s="622">
        <v>0</v>
      </c>
      <c r="S6340" s="622">
        <v>0</v>
      </c>
      <c r="T6340" s="622">
        <v>0</v>
      </c>
      <c r="U6340" s="622">
        <v>0</v>
      </c>
      <c r="V6340" s="622">
        <v>0</v>
      </c>
      <c r="W6340" s="622">
        <v>0</v>
      </c>
      <c r="X6340" s="624">
        <v>0</v>
      </c>
      <c r="Y6340" s="622">
        <v>0</v>
      </c>
      <c r="Z6340" s="600" t="s">
        <v>51</v>
      </c>
      <c r="AA6340" s="622" t="s">
        <v>5289</v>
      </c>
      <c r="AB6340" s="622" t="s">
        <v>5289</v>
      </c>
      <c r="AC6340" s="340" t="s">
        <v>5289</v>
      </c>
      <c r="AD6340" s="340" t="s">
        <v>5740</v>
      </c>
      <c r="AE6340" s="340" t="s">
        <v>5289</v>
      </c>
      <c r="AF6340" s="165" t="s">
        <v>5289</v>
      </c>
    </row>
    <row r="6341" spans="1:38" ht="76.5" customHeight="1">
      <c r="A6341" s="621">
        <v>18</v>
      </c>
      <c r="B6341" s="122" t="s">
        <v>2687</v>
      </c>
      <c r="C6341" s="122" t="s">
        <v>20887</v>
      </c>
      <c r="D6341" s="626" t="s">
        <v>20888</v>
      </c>
      <c r="E6341" s="154" t="s">
        <v>40</v>
      </c>
      <c r="F6341" s="622" t="s">
        <v>51</v>
      </c>
      <c r="G6341" s="138"/>
      <c r="H6341" s="138"/>
      <c r="I6341" s="138"/>
      <c r="J6341" s="138"/>
      <c r="K6341" s="138"/>
      <c r="L6341" s="622" t="s">
        <v>51</v>
      </c>
      <c r="M6341" s="202"/>
      <c r="N6341" s="138"/>
      <c r="O6341" s="622">
        <v>0</v>
      </c>
      <c r="P6341" s="622">
        <v>0</v>
      </c>
      <c r="Q6341" s="622">
        <v>0</v>
      </c>
      <c r="R6341" s="622">
        <v>0</v>
      </c>
      <c r="S6341" s="622">
        <v>0</v>
      </c>
      <c r="T6341" s="622">
        <v>0</v>
      </c>
      <c r="U6341" s="622">
        <v>0</v>
      </c>
      <c r="V6341" s="622">
        <v>0</v>
      </c>
      <c r="W6341" s="622">
        <v>0</v>
      </c>
      <c r="X6341" s="624">
        <v>949</v>
      </c>
      <c r="Y6341" s="622">
        <v>0</v>
      </c>
      <c r="Z6341" s="624" t="s">
        <v>40</v>
      </c>
      <c r="AA6341" s="622" t="s">
        <v>5289</v>
      </c>
      <c r="AB6341" s="622" t="s">
        <v>5289</v>
      </c>
      <c r="AC6341" s="340" t="s">
        <v>5289</v>
      </c>
      <c r="AD6341" s="340" t="s">
        <v>5740</v>
      </c>
      <c r="AE6341" s="340" t="s">
        <v>5289</v>
      </c>
      <c r="AF6341" s="165" t="s">
        <v>5289</v>
      </c>
    </row>
    <row r="6342" spans="1:38" ht="89.25">
      <c r="A6342" s="621">
        <v>19</v>
      </c>
      <c r="B6342" s="122" t="s">
        <v>3278</v>
      </c>
      <c r="C6342" s="122" t="s">
        <v>20887</v>
      </c>
      <c r="D6342" s="626" t="s">
        <v>19921</v>
      </c>
      <c r="E6342" s="459" t="s">
        <v>40</v>
      </c>
      <c r="F6342" s="622" t="s">
        <v>51</v>
      </c>
      <c r="G6342" s="138"/>
      <c r="H6342" s="138"/>
      <c r="I6342" s="138"/>
      <c r="J6342" s="138"/>
      <c r="K6342" s="138"/>
      <c r="L6342" s="622" t="s">
        <v>51</v>
      </c>
      <c r="M6342" s="202"/>
      <c r="N6342" s="138"/>
      <c r="O6342" s="622">
        <v>0</v>
      </c>
      <c r="P6342" s="622">
        <v>0</v>
      </c>
      <c r="Q6342" s="622">
        <v>0</v>
      </c>
      <c r="R6342" s="622">
        <v>0</v>
      </c>
      <c r="S6342" s="622">
        <v>0</v>
      </c>
      <c r="T6342" s="622">
        <v>0</v>
      </c>
      <c r="U6342" s="622">
        <v>0</v>
      </c>
      <c r="V6342" s="622">
        <v>0</v>
      </c>
      <c r="W6342" s="622">
        <v>0</v>
      </c>
      <c r="X6342" s="624">
        <v>555</v>
      </c>
      <c r="Y6342" s="622">
        <v>0</v>
      </c>
      <c r="Z6342" s="624" t="s">
        <v>40</v>
      </c>
      <c r="AA6342" s="622" t="s">
        <v>5289</v>
      </c>
      <c r="AB6342" s="622" t="s">
        <v>5289</v>
      </c>
      <c r="AC6342" s="340" t="s">
        <v>5289</v>
      </c>
      <c r="AD6342" s="340" t="s">
        <v>5740</v>
      </c>
      <c r="AE6342" s="340" t="s">
        <v>5289</v>
      </c>
      <c r="AF6342" s="165" t="s">
        <v>5289</v>
      </c>
    </row>
    <row r="6343" spans="1:38" ht="153" customHeight="1">
      <c r="A6343" s="621">
        <v>20</v>
      </c>
      <c r="B6343" s="122" t="s">
        <v>5755</v>
      </c>
      <c r="C6343" s="122" t="s">
        <v>17469</v>
      </c>
      <c r="D6343" s="626" t="s">
        <v>20889</v>
      </c>
      <c r="E6343" s="459" t="s">
        <v>40</v>
      </c>
      <c r="F6343" s="622" t="s">
        <v>51</v>
      </c>
      <c r="G6343" s="138"/>
      <c r="H6343" s="138"/>
      <c r="I6343" s="138"/>
      <c r="J6343" s="138"/>
      <c r="K6343" s="138"/>
      <c r="L6343" s="622" t="s">
        <v>51</v>
      </c>
      <c r="M6343" s="202"/>
      <c r="N6343" s="138"/>
      <c r="O6343" s="622">
        <v>0</v>
      </c>
      <c r="P6343" s="622">
        <v>0</v>
      </c>
      <c r="Q6343" s="622">
        <v>0</v>
      </c>
      <c r="R6343" s="622">
        <v>0</v>
      </c>
      <c r="S6343" s="622">
        <v>0</v>
      </c>
      <c r="T6343" s="622">
        <v>0</v>
      </c>
      <c r="U6343" s="622">
        <v>0</v>
      </c>
      <c r="V6343" s="622">
        <v>0</v>
      </c>
      <c r="W6343" s="622">
        <v>0</v>
      </c>
      <c r="X6343" s="624">
        <v>2</v>
      </c>
      <c r="Y6343" s="622">
        <v>0</v>
      </c>
      <c r="Z6343" s="624" t="s">
        <v>40</v>
      </c>
      <c r="AA6343" s="622" t="s">
        <v>5289</v>
      </c>
      <c r="AB6343" s="622" t="s">
        <v>5289</v>
      </c>
      <c r="AC6343" s="340" t="s">
        <v>5289</v>
      </c>
      <c r="AD6343" s="340" t="s">
        <v>5740</v>
      </c>
      <c r="AE6343" s="340" t="s">
        <v>5289</v>
      </c>
      <c r="AF6343" s="165" t="s">
        <v>5289</v>
      </c>
    </row>
    <row r="6344" spans="1:38" s="44" customFormat="1" ht="89.25">
      <c r="A6344" s="621">
        <v>21</v>
      </c>
      <c r="B6344" s="122" t="s">
        <v>103</v>
      </c>
      <c r="C6344" s="122" t="s">
        <v>17470</v>
      </c>
      <c r="D6344" s="626" t="s">
        <v>17471</v>
      </c>
      <c r="E6344" s="459" t="s">
        <v>40</v>
      </c>
      <c r="F6344" s="622" t="s">
        <v>51</v>
      </c>
      <c r="G6344" s="138"/>
      <c r="H6344" s="138"/>
      <c r="I6344" s="138"/>
      <c r="J6344" s="138"/>
      <c r="K6344" s="138"/>
      <c r="L6344" s="622" t="s">
        <v>51</v>
      </c>
      <c r="M6344" s="202"/>
      <c r="N6344" s="138"/>
      <c r="O6344" s="622">
        <v>0</v>
      </c>
      <c r="P6344" s="622">
        <v>0</v>
      </c>
      <c r="Q6344" s="622">
        <v>0</v>
      </c>
      <c r="R6344" s="622">
        <v>0</v>
      </c>
      <c r="S6344" s="622">
        <v>0</v>
      </c>
      <c r="T6344" s="622">
        <v>0</v>
      </c>
      <c r="U6344" s="622">
        <v>0</v>
      </c>
      <c r="V6344" s="622">
        <v>0</v>
      </c>
      <c r="W6344" s="622">
        <v>0</v>
      </c>
      <c r="X6344" s="624">
        <v>0</v>
      </c>
      <c r="Y6344" s="622">
        <v>0</v>
      </c>
      <c r="Z6344" s="624" t="s">
        <v>40</v>
      </c>
      <c r="AA6344" s="622" t="s">
        <v>5289</v>
      </c>
      <c r="AB6344" s="622" t="s">
        <v>5289</v>
      </c>
      <c r="AC6344" s="340" t="s">
        <v>5289</v>
      </c>
      <c r="AD6344" s="340" t="s">
        <v>5740</v>
      </c>
      <c r="AE6344" s="340" t="s">
        <v>5289</v>
      </c>
      <c r="AF6344" s="165" t="s">
        <v>5289</v>
      </c>
      <c r="AG6344" s="107"/>
      <c r="AH6344" s="107"/>
      <c r="AI6344" s="107"/>
      <c r="AJ6344" s="107"/>
      <c r="AK6344" s="107"/>
      <c r="AL6344" s="107"/>
    </row>
    <row r="6345" spans="1:38" s="44" customFormat="1" ht="15.75" customHeight="1" thickBot="1">
      <c r="A6345" s="18"/>
      <c r="B6345" s="18">
        <v>21</v>
      </c>
      <c r="C6345" s="18"/>
      <c r="D6345" s="18">
        <v>21</v>
      </c>
      <c r="E6345" s="18">
        <v>21</v>
      </c>
      <c r="F6345" s="18">
        <v>7</v>
      </c>
      <c r="G6345" s="18">
        <v>7</v>
      </c>
      <c r="H6345" s="18">
        <v>1</v>
      </c>
      <c r="I6345" s="18"/>
      <c r="J6345" s="18">
        <v>1</v>
      </c>
      <c r="K6345" s="18">
        <v>16</v>
      </c>
      <c r="L6345" s="18">
        <v>14</v>
      </c>
      <c r="M6345" s="200"/>
      <c r="N6345" s="18">
        <f t="shared" ref="N6345:O6345" si="2422">SUM(N6324:N6344)</f>
        <v>0</v>
      </c>
      <c r="O6345" s="18">
        <f t="shared" si="2422"/>
        <v>0</v>
      </c>
      <c r="P6345" s="18">
        <f t="shared" ref="P6345:Q6345" si="2423">SUM(P6324:P6344)</f>
        <v>0</v>
      </c>
      <c r="Q6345" s="18">
        <f t="shared" si="2423"/>
        <v>0</v>
      </c>
      <c r="R6345" s="18">
        <f t="shared" ref="R6345" si="2424">SUM(R6324:R6344)</f>
        <v>0</v>
      </c>
      <c r="S6345" s="18">
        <f t="shared" ref="S6345" si="2425">SUM(S6324:S6344)</f>
        <v>0</v>
      </c>
      <c r="T6345" s="18">
        <f t="shared" ref="T6345:U6345" si="2426">SUM(T6324:T6344)</f>
        <v>0</v>
      </c>
      <c r="U6345" s="18">
        <f t="shared" si="2426"/>
        <v>0</v>
      </c>
      <c r="V6345" s="18">
        <f t="shared" ref="V6345:W6345" si="2427">SUM(V6324:V6344)</f>
        <v>2</v>
      </c>
      <c r="W6345" s="18">
        <f t="shared" si="2427"/>
        <v>0</v>
      </c>
      <c r="X6345" s="18">
        <f t="shared" ref="X6345:Y6345" si="2428">SUM(X6324:X6344)</f>
        <v>2034</v>
      </c>
      <c r="Y6345" s="18">
        <f t="shared" si="2428"/>
        <v>0</v>
      </c>
      <c r="Z6345" s="18">
        <v>19</v>
      </c>
      <c r="AA6345" s="18">
        <v>1</v>
      </c>
      <c r="AB6345" s="18">
        <v>1</v>
      </c>
      <c r="AC6345" s="18"/>
      <c r="AD6345" s="18"/>
      <c r="AE6345" s="18"/>
      <c r="AF6345" s="18"/>
      <c r="AG6345" s="107"/>
      <c r="AH6345" s="107"/>
      <c r="AI6345" s="107"/>
      <c r="AJ6345" s="107"/>
      <c r="AK6345" s="107"/>
      <c r="AL6345" s="107"/>
    </row>
    <row r="6346" spans="1:38" ht="15.75" customHeight="1" thickBot="1">
      <c r="A6346" s="660" t="s">
        <v>2694</v>
      </c>
      <c r="B6346" s="661"/>
      <c r="C6346" s="661"/>
      <c r="D6346" s="661"/>
      <c r="E6346" s="661"/>
      <c r="F6346" s="661"/>
      <c r="G6346" s="661"/>
      <c r="H6346" s="661"/>
      <c r="I6346" s="661"/>
      <c r="J6346" s="661"/>
      <c r="K6346" s="661"/>
      <c r="L6346" s="661"/>
      <c r="M6346" s="661"/>
      <c r="N6346" s="661"/>
      <c r="O6346" s="661"/>
      <c r="P6346" s="661"/>
      <c r="Q6346" s="661"/>
      <c r="R6346" s="661"/>
      <c r="S6346" s="661"/>
      <c r="T6346" s="661"/>
      <c r="U6346" s="661"/>
      <c r="V6346" s="661"/>
      <c r="W6346" s="661"/>
      <c r="X6346" s="661"/>
      <c r="Y6346" s="661"/>
      <c r="Z6346" s="661"/>
      <c r="AA6346" s="661"/>
      <c r="AB6346" s="661"/>
      <c r="AC6346" s="661"/>
      <c r="AD6346" s="661"/>
      <c r="AE6346" s="661"/>
      <c r="AF6346" s="662"/>
    </row>
    <row r="6347" spans="1:38" ht="102">
      <c r="A6347" s="621">
        <v>1</v>
      </c>
      <c r="B6347" s="626" t="s">
        <v>2704</v>
      </c>
      <c r="C6347" s="558" t="s">
        <v>2714</v>
      </c>
      <c r="D6347" s="626" t="s">
        <v>2722</v>
      </c>
      <c r="E6347" s="633" t="s">
        <v>40</v>
      </c>
      <c r="F6347" s="465" t="s">
        <v>51</v>
      </c>
      <c r="G6347" s="138"/>
      <c r="H6347" s="138"/>
      <c r="I6347" s="138"/>
      <c r="J6347" s="138"/>
      <c r="K6347" s="138"/>
      <c r="L6347" s="5" t="s">
        <v>51</v>
      </c>
      <c r="M6347" s="202"/>
      <c r="N6347" s="138"/>
      <c r="O6347" s="37">
        <v>0</v>
      </c>
      <c r="P6347" s="37">
        <v>0</v>
      </c>
      <c r="Q6347" s="37">
        <v>0</v>
      </c>
      <c r="R6347" s="37">
        <v>0</v>
      </c>
      <c r="S6347" s="37">
        <v>0</v>
      </c>
      <c r="T6347" s="25">
        <v>0</v>
      </c>
      <c r="U6347" s="37">
        <v>0</v>
      </c>
      <c r="V6347" s="37">
        <v>0</v>
      </c>
      <c r="W6347" s="37">
        <v>0</v>
      </c>
      <c r="X6347" s="438">
        <v>0</v>
      </c>
      <c r="Y6347" s="37">
        <v>0</v>
      </c>
      <c r="Z6347" s="624" t="s">
        <v>40</v>
      </c>
      <c r="AA6347" s="71" t="s">
        <v>2706</v>
      </c>
      <c r="AB6347" s="123" t="s">
        <v>2723</v>
      </c>
      <c r="AC6347" s="138"/>
      <c r="AD6347" s="138"/>
      <c r="AE6347" s="138"/>
      <c r="AF6347" s="278"/>
    </row>
    <row r="6348" spans="1:38" ht="63.75">
      <c r="A6348" s="621">
        <v>2</v>
      </c>
      <c r="B6348" s="626" t="s">
        <v>2707</v>
      </c>
      <c r="C6348" s="558" t="s">
        <v>2714</v>
      </c>
      <c r="D6348" s="626" t="s">
        <v>2721</v>
      </c>
      <c r="E6348" s="633" t="s">
        <v>40</v>
      </c>
      <c r="F6348" s="465" t="s">
        <v>51</v>
      </c>
      <c r="G6348" s="138"/>
      <c r="H6348" s="138"/>
      <c r="I6348" s="138"/>
      <c r="J6348" s="138"/>
      <c r="K6348" s="138"/>
      <c r="L6348" s="5" t="s">
        <v>51</v>
      </c>
      <c r="M6348" s="202"/>
      <c r="N6348" s="138"/>
      <c r="O6348" s="25">
        <v>0</v>
      </c>
      <c r="P6348" s="25">
        <v>0</v>
      </c>
      <c r="Q6348" s="25">
        <v>0</v>
      </c>
      <c r="R6348" s="25">
        <v>0</v>
      </c>
      <c r="S6348" s="25">
        <v>0</v>
      </c>
      <c r="T6348" s="25">
        <v>0</v>
      </c>
      <c r="U6348" s="25">
        <v>0</v>
      </c>
      <c r="V6348" s="25">
        <v>0</v>
      </c>
      <c r="W6348" s="25">
        <v>0</v>
      </c>
      <c r="X6348" s="631">
        <v>0</v>
      </c>
      <c r="Y6348" s="25">
        <v>0</v>
      </c>
      <c r="Z6348" s="624" t="s">
        <v>40</v>
      </c>
      <c r="AA6348" s="622" t="s">
        <v>5289</v>
      </c>
      <c r="AB6348" s="138"/>
      <c r="AC6348" s="138"/>
      <c r="AD6348" s="138"/>
      <c r="AE6348" s="138"/>
      <c r="AF6348" s="278"/>
    </row>
    <row r="6349" spans="1:38" ht="204">
      <c r="A6349" s="621">
        <v>3</v>
      </c>
      <c r="B6349" s="626" t="s">
        <v>2708</v>
      </c>
      <c r="C6349" s="558" t="s">
        <v>2714</v>
      </c>
      <c r="D6349" s="626" t="s">
        <v>2720</v>
      </c>
      <c r="E6349" s="633" t="s">
        <v>40</v>
      </c>
      <c r="F6349" s="624" t="s">
        <v>20892</v>
      </c>
      <c r="G6349" s="624" t="s">
        <v>20944</v>
      </c>
      <c r="H6349" s="123">
        <v>3</v>
      </c>
      <c r="I6349" s="622" t="s">
        <v>16488</v>
      </c>
      <c r="J6349" s="138"/>
      <c r="K6349" s="138"/>
      <c r="L6349" s="5" t="s">
        <v>51</v>
      </c>
      <c r="M6349" s="202"/>
      <c r="N6349" s="138"/>
      <c r="O6349" s="25">
        <v>0</v>
      </c>
      <c r="P6349" s="25">
        <v>0</v>
      </c>
      <c r="Q6349" s="25">
        <v>0</v>
      </c>
      <c r="R6349" s="25">
        <v>0</v>
      </c>
      <c r="S6349" s="25">
        <v>0</v>
      </c>
      <c r="T6349" s="25">
        <v>0</v>
      </c>
      <c r="U6349" s="25">
        <v>0</v>
      </c>
      <c r="V6349" s="25">
        <v>0</v>
      </c>
      <c r="W6349" s="25">
        <v>0</v>
      </c>
      <c r="X6349" s="631">
        <v>139</v>
      </c>
      <c r="Y6349" s="25">
        <v>0</v>
      </c>
      <c r="Z6349" s="624" t="s">
        <v>51</v>
      </c>
      <c r="AA6349" s="622" t="s">
        <v>5289</v>
      </c>
      <c r="AB6349" s="138"/>
      <c r="AC6349" s="138"/>
      <c r="AD6349" s="138"/>
      <c r="AE6349" s="138"/>
      <c r="AF6349" s="278"/>
    </row>
    <row r="6350" spans="1:38" ht="204">
      <c r="A6350" s="621">
        <v>4</v>
      </c>
      <c r="B6350" s="626" t="s">
        <v>2709</v>
      </c>
      <c r="C6350" s="558" t="s">
        <v>2714</v>
      </c>
      <c r="D6350" s="626" t="s">
        <v>2719</v>
      </c>
      <c r="E6350" s="633" t="s">
        <v>40</v>
      </c>
      <c r="F6350" s="624" t="s">
        <v>20893</v>
      </c>
      <c r="G6350" s="624" t="s">
        <v>20944</v>
      </c>
      <c r="H6350" s="123">
        <v>3</v>
      </c>
      <c r="I6350" s="622" t="s">
        <v>16488</v>
      </c>
      <c r="J6350" s="71" t="s">
        <v>2705</v>
      </c>
      <c r="K6350" s="122" t="s">
        <v>1345</v>
      </c>
      <c r="L6350" s="5" t="s">
        <v>51</v>
      </c>
      <c r="M6350" s="202"/>
      <c r="N6350" s="138"/>
      <c r="O6350" s="25">
        <v>0</v>
      </c>
      <c r="P6350" s="25">
        <v>0</v>
      </c>
      <c r="Q6350" s="25">
        <v>0</v>
      </c>
      <c r="R6350" s="25">
        <v>0</v>
      </c>
      <c r="S6350" s="25">
        <v>0</v>
      </c>
      <c r="T6350" s="25">
        <v>0</v>
      </c>
      <c r="U6350" s="25">
        <v>0</v>
      </c>
      <c r="V6350" s="25">
        <v>0</v>
      </c>
      <c r="W6350" s="25">
        <v>0</v>
      </c>
      <c r="X6350" s="631">
        <v>4</v>
      </c>
      <c r="Y6350" s="25">
        <v>0</v>
      </c>
      <c r="Z6350" s="624" t="s">
        <v>51</v>
      </c>
      <c r="AA6350" s="622" t="s">
        <v>5289</v>
      </c>
      <c r="AB6350" s="138"/>
      <c r="AC6350" s="138"/>
      <c r="AD6350" s="138"/>
      <c r="AE6350" s="138"/>
      <c r="AF6350" s="278"/>
    </row>
    <row r="6351" spans="1:38" ht="76.5">
      <c r="A6351" s="621">
        <v>5</v>
      </c>
      <c r="B6351" s="626" t="s">
        <v>2710</v>
      </c>
      <c r="C6351" s="558" t="s">
        <v>2714</v>
      </c>
      <c r="D6351" s="626" t="s">
        <v>2718</v>
      </c>
      <c r="E6351" s="633" t="s">
        <v>40</v>
      </c>
      <c r="F6351" s="624" t="s">
        <v>51</v>
      </c>
      <c r="G6351" s="138"/>
      <c r="H6351" s="138"/>
      <c r="I6351" s="138"/>
      <c r="J6351" s="138"/>
      <c r="K6351" s="138"/>
      <c r="L6351" s="124" t="s">
        <v>40</v>
      </c>
      <c r="M6351" s="887" t="s">
        <v>20898</v>
      </c>
      <c r="N6351" s="25">
        <v>0</v>
      </c>
      <c r="O6351" s="25">
        <v>0</v>
      </c>
      <c r="P6351" s="25">
        <v>0</v>
      </c>
      <c r="Q6351" s="25">
        <v>0</v>
      </c>
      <c r="R6351" s="25">
        <v>0</v>
      </c>
      <c r="S6351" s="25">
        <v>0</v>
      </c>
      <c r="T6351" s="25">
        <v>0</v>
      </c>
      <c r="U6351" s="25">
        <v>0</v>
      </c>
      <c r="V6351" s="25">
        <v>0</v>
      </c>
      <c r="W6351" s="25">
        <v>0</v>
      </c>
      <c r="X6351" s="631">
        <v>4</v>
      </c>
      <c r="Y6351" s="25">
        <v>0</v>
      </c>
      <c r="Z6351" s="624" t="s">
        <v>40</v>
      </c>
      <c r="AA6351" s="622" t="s">
        <v>5289</v>
      </c>
      <c r="AB6351" s="138"/>
      <c r="AC6351" s="138"/>
      <c r="AD6351" s="138"/>
      <c r="AE6351" s="138"/>
      <c r="AF6351" s="278"/>
    </row>
    <row r="6352" spans="1:38" ht="89.25">
      <c r="A6352" s="621">
        <v>6</v>
      </c>
      <c r="B6352" s="626" t="s">
        <v>2711</v>
      </c>
      <c r="C6352" s="558" t="s">
        <v>2714</v>
      </c>
      <c r="D6352" s="626" t="s">
        <v>2717</v>
      </c>
      <c r="E6352" s="633" t="s">
        <v>40</v>
      </c>
      <c r="F6352" s="624" t="s">
        <v>51</v>
      </c>
      <c r="G6352" s="138"/>
      <c r="H6352" s="138"/>
      <c r="I6352" s="138"/>
      <c r="J6352" s="37" t="s">
        <v>5328</v>
      </c>
      <c r="K6352" s="122" t="s">
        <v>609</v>
      </c>
      <c r="L6352" s="5" t="s">
        <v>51</v>
      </c>
      <c r="M6352" s="202"/>
      <c r="N6352" s="138"/>
      <c r="O6352" s="25">
        <v>0</v>
      </c>
      <c r="P6352" s="25">
        <v>0</v>
      </c>
      <c r="Q6352" s="25">
        <v>0</v>
      </c>
      <c r="R6352" s="25">
        <v>0</v>
      </c>
      <c r="S6352" s="25">
        <v>0</v>
      </c>
      <c r="T6352" s="25">
        <v>0</v>
      </c>
      <c r="U6352" s="25">
        <v>0</v>
      </c>
      <c r="V6352" s="25">
        <v>0</v>
      </c>
      <c r="W6352" s="25">
        <v>0</v>
      </c>
      <c r="X6352" s="631">
        <v>386</v>
      </c>
      <c r="Y6352" s="25">
        <v>0</v>
      </c>
      <c r="Z6352" s="624" t="s">
        <v>40</v>
      </c>
      <c r="AA6352" s="622" t="s">
        <v>5289</v>
      </c>
      <c r="AB6352" s="138"/>
      <c r="AC6352" s="138"/>
      <c r="AD6352" s="138"/>
      <c r="AE6352" s="138"/>
      <c r="AF6352" s="278"/>
    </row>
    <row r="6353" spans="1:38" ht="76.5">
      <c r="A6353" s="621">
        <v>7</v>
      </c>
      <c r="B6353" s="626" t="s">
        <v>2712</v>
      </c>
      <c r="C6353" s="558" t="s">
        <v>2714</v>
      </c>
      <c r="D6353" s="626" t="s">
        <v>2716</v>
      </c>
      <c r="E6353" s="633" t="s">
        <v>40</v>
      </c>
      <c r="F6353" s="624" t="s">
        <v>51</v>
      </c>
      <c r="G6353" s="138"/>
      <c r="H6353" s="138"/>
      <c r="I6353" s="138"/>
      <c r="J6353" s="138"/>
      <c r="K6353" s="138"/>
      <c r="L6353" s="5" t="s">
        <v>51</v>
      </c>
      <c r="M6353" s="202"/>
      <c r="N6353" s="138"/>
      <c r="O6353" s="25">
        <v>0</v>
      </c>
      <c r="P6353" s="25">
        <v>0</v>
      </c>
      <c r="Q6353" s="25">
        <v>0</v>
      </c>
      <c r="R6353" s="25">
        <v>0</v>
      </c>
      <c r="S6353" s="25">
        <v>0</v>
      </c>
      <c r="T6353" s="25">
        <v>0</v>
      </c>
      <c r="U6353" s="25">
        <v>0</v>
      </c>
      <c r="V6353" s="25">
        <v>0</v>
      </c>
      <c r="W6353" s="25">
        <v>0</v>
      </c>
      <c r="X6353" s="631">
        <v>78</v>
      </c>
      <c r="Y6353" s="25">
        <v>0</v>
      </c>
      <c r="Z6353" s="624" t="s">
        <v>40</v>
      </c>
      <c r="AA6353" s="622" t="s">
        <v>5289</v>
      </c>
      <c r="AB6353" s="138"/>
      <c r="AC6353" s="138"/>
      <c r="AD6353" s="138"/>
      <c r="AE6353" s="138"/>
      <c r="AF6353" s="278"/>
    </row>
    <row r="6354" spans="1:38" ht="76.5">
      <c r="A6354" s="621">
        <v>8</v>
      </c>
      <c r="B6354" s="626" t="s">
        <v>2713</v>
      </c>
      <c r="C6354" s="558" t="s">
        <v>2714</v>
      </c>
      <c r="D6354" s="626" t="s">
        <v>2715</v>
      </c>
      <c r="E6354" s="633" t="s">
        <v>40</v>
      </c>
      <c r="F6354" s="624" t="s">
        <v>51</v>
      </c>
      <c r="G6354" s="138"/>
      <c r="H6354" s="138"/>
      <c r="I6354" s="138"/>
      <c r="J6354" s="138"/>
      <c r="K6354" s="138"/>
      <c r="L6354" s="5" t="s">
        <v>51</v>
      </c>
      <c r="M6354" s="202"/>
      <c r="N6354" s="138"/>
      <c r="O6354" s="25">
        <v>0</v>
      </c>
      <c r="P6354" s="25">
        <v>0</v>
      </c>
      <c r="Q6354" s="25">
        <v>0</v>
      </c>
      <c r="R6354" s="25">
        <v>0</v>
      </c>
      <c r="S6354" s="25">
        <v>0</v>
      </c>
      <c r="T6354" s="25">
        <v>0</v>
      </c>
      <c r="U6354" s="25">
        <v>0</v>
      </c>
      <c r="V6354" s="25">
        <v>0</v>
      </c>
      <c r="W6354" s="25">
        <v>0</v>
      </c>
      <c r="X6354" s="631">
        <v>24</v>
      </c>
      <c r="Y6354" s="25">
        <v>0</v>
      </c>
      <c r="Z6354" s="624" t="s">
        <v>40</v>
      </c>
      <c r="AA6354" s="622" t="s">
        <v>5289</v>
      </c>
      <c r="AB6354" s="138"/>
      <c r="AC6354" s="138"/>
      <c r="AD6354" s="138"/>
      <c r="AE6354" s="138"/>
      <c r="AF6354" s="278"/>
    </row>
    <row r="6355" spans="1:38" ht="76.5">
      <c r="A6355" s="621">
        <v>9</v>
      </c>
      <c r="B6355" s="626" t="s">
        <v>16499</v>
      </c>
      <c r="C6355" s="558" t="s">
        <v>2714</v>
      </c>
      <c r="D6355" s="626" t="s">
        <v>20894</v>
      </c>
      <c r="E6355" s="633" t="s">
        <v>40</v>
      </c>
      <c r="F6355" s="624" t="s">
        <v>51</v>
      </c>
      <c r="G6355" s="138"/>
      <c r="H6355" s="138"/>
      <c r="I6355" s="138"/>
      <c r="J6355" s="138"/>
      <c r="K6355" s="138"/>
      <c r="L6355" s="5" t="s">
        <v>51</v>
      </c>
      <c r="M6355" s="202"/>
      <c r="N6355" s="138"/>
      <c r="O6355" s="25">
        <v>0</v>
      </c>
      <c r="P6355" s="25">
        <v>0</v>
      </c>
      <c r="Q6355" s="25">
        <v>0</v>
      </c>
      <c r="R6355" s="25">
        <v>0</v>
      </c>
      <c r="S6355" s="25">
        <v>0</v>
      </c>
      <c r="T6355" s="25">
        <v>0</v>
      </c>
      <c r="U6355" s="25">
        <v>0</v>
      </c>
      <c r="V6355" s="25">
        <v>0</v>
      </c>
      <c r="W6355" s="25">
        <v>0</v>
      </c>
      <c r="X6355" s="631">
        <v>25</v>
      </c>
      <c r="Y6355" s="25">
        <v>0</v>
      </c>
      <c r="Z6355" s="624" t="s">
        <v>40</v>
      </c>
      <c r="AA6355" s="622" t="s">
        <v>5289</v>
      </c>
      <c r="AB6355" s="138"/>
      <c r="AC6355" s="138"/>
      <c r="AD6355" s="138"/>
      <c r="AE6355" s="138"/>
      <c r="AF6355" s="278"/>
    </row>
    <row r="6356" spans="1:38" s="44" customFormat="1" ht="76.5">
      <c r="A6356" s="214">
        <v>10</v>
      </c>
      <c r="B6356" s="626" t="s">
        <v>20895</v>
      </c>
      <c r="C6356" s="558" t="s">
        <v>2714</v>
      </c>
      <c r="D6356" s="626" t="s">
        <v>20899</v>
      </c>
      <c r="E6356" s="633" t="s">
        <v>40</v>
      </c>
      <c r="F6356" s="624" t="s">
        <v>51</v>
      </c>
      <c r="G6356" s="138"/>
      <c r="H6356" s="138"/>
      <c r="I6356" s="138"/>
      <c r="J6356" s="138"/>
      <c r="K6356" s="138"/>
      <c r="L6356" s="5" t="s">
        <v>51</v>
      </c>
      <c r="M6356" s="202"/>
      <c r="N6356" s="138"/>
      <c r="O6356" s="25">
        <v>0</v>
      </c>
      <c r="P6356" s="25">
        <v>0</v>
      </c>
      <c r="Q6356" s="25">
        <v>0</v>
      </c>
      <c r="R6356" s="25">
        <v>0</v>
      </c>
      <c r="S6356" s="25">
        <v>0</v>
      </c>
      <c r="T6356" s="25">
        <v>0</v>
      </c>
      <c r="U6356" s="25">
        <v>0</v>
      </c>
      <c r="V6356" s="25">
        <v>0</v>
      </c>
      <c r="W6356" s="25">
        <v>0</v>
      </c>
      <c r="X6356" s="631">
        <v>0</v>
      </c>
      <c r="Y6356" s="25">
        <v>0</v>
      </c>
      <c r="Z6356" s="624" t="s">
        <v>40</v>
      </c>
      <c r="AA6356" s="622" t="s">
        <v>5394</v>
      </c>
      <c r="AB6356" s="138"/>
      <c r="AC6356" s="138"/>
      <c r="AD6356" s="138"/>
      <c r="AE6356" s="138"/>
      <c r="AF6356" s="469"/>
      <c r="AG6356" s="107"/>
      <c r="AH6356" s="107"/>
      <c r="AI6356" s="107"/>
      <c r="AJ6356" s="107"/>
      <c r="AK6356" s="107"/>
      <c r="AL6356" s="107"/>
    </row>
    <row r="6357" spans="1:38" s="44" customFormat="1" ht="89.25">
      <c r="A6357" s="214">
        <v>11</v>
      </c>
      <c r="B6357" s="626" t="s">
        <v>20896</v>
      </c>
      <c r="C6357" s="558" t="s">
        <v>2714</v>
      </c>
      <c r="D6357" s="626" t="s">
        <v>20900</v>
      </c>
      <c r="E6357" s="633" t="s">
        <v>40</v>
      </c>
      <c r="F6357" s="624" t="s">
        <v>51</v>
      </c>
      <c r="G6357" s="138"/>
      <c r="H6357" s="138"/>
      <c r="I6357" s="138"/>
      <c r="J6357" s="138"/>
      <c r="K6357" s="138"/>
      <c r="L6357" s="5" t="s">
        <v>51</v>
      </c>
      <c r="M6357" s="202"/>
      <c r="N6357" s="138"/>
      <c r="O6357" s="25">
        <v>0</v>
      </c>
      <c r="P6357" s="25">
        <v>0</v>
      </c>
      <c r="Q6357" s="25">
        <v>0</v>
      </c>
      <c r="R6357" s="25">
        <v>0</v>
      </c>
      <c r="S6357" s="25">
        <v>0</v>
      </c>
      <c r="T6357" s="25">
        <v>0</v>
      </c>
      <c r="U6357" s="25">
        <v>0</v>
      </c>
      <c r="V6357" s="25">
        <v>0</v>
      </c>
      <c r="W6357" s="25">
        <v>0</v>
      </c>
      <c r="X6357" s="631">
        <v>0</v>
      </c>
      <c r="Y6357" s="25">
        <v>0</v>
      </c>
      <c r="Z6357" s="624" t="s">
        <v>40</v>
      </c>
      <c r="AA6357" s="622" t="s">
        <v>5725</v>
      </c>
      <c r="AB6357" s="138"/>
      <c r="AC6357" s="138"/>
      <c r="AD6357" s="138"/>
      <c r="AE6357" s="138"/>
      <c r="AF6357" s="469"/>
      <c r="AG6357" s="107"/>
      <c r="AH6357" s="107"/>
      <c r="AI6357" s="107"/>
      <c r="AJ6357" s="107"/>
      <c r="AK6357" s="107"/>
      <c r="AL6357" s="107"/>
    </row>
    <row r="6358" spans="1:38" s="44" customFormat="1" ht="89.25">
      <c r="A6358" s="214">
        <v>12</v>
      </c>
      <c r="B6358" s="626" t="s">
        <v>20897</v>
      </c>
      <c r="C6358" s="558" t="s">
        <v>2714</v>
      </c>
      <c r="D6358" s="626" t="s">
        <v>20901</v>
      </c>
      <c r="E6358" s="633" t="s">
        <v>40</v>
      </c>
      <c r="F6358" s="624" t="s">
        <v>51</v>
      </c>
      <c r="G6358" s="138"/>
      <c r="H6358" s="138"/>
      <c r="I6358" s="138"/>
      <c r="J6358" s="138"/>
      <c r="K6358" s="138"/>
      <c r="L6358" s="5" t="s">
        <v>51</v>
      </c>
      <c r="M6358" s="202"/>
      <c r="N6358" s="138"/>
      <c r="O6358" s="25">
        <v>0</v>
      </c>
      <c r="P6358" s="25">
        <v>0</v>
      </c>
      <c r="Q6358" s="25">
        <v>0</v>
      </c>
      <c r="R6358" s="25">
        <v>0</v>
      </c>
      <c r="S6358" s="25">
        <v>0</v>
      </c>
      <c r="T6358" s="25">
        <v>0</v>
      </c>
      <c r="U6358" s="25">
        <v>0</v>
      </c>
      <c r="V6358" s="25">
        <v>0</v>
      </c>
      <c r="W6358" s="25">
        <v>0</v>
      </c>
      <c r="X6358" s="631">
        <v>0</v>
      </c>
      <c r="Y6358" s="25">
        <v>0</v>
      </c>
      <c r="Z6358" s="624" t="s">
        <v>40</v>
      </c>
      <c r="AA6358" s="622" t="s">
        <v>5328</v>
      </c>
      <c r="AB6358" s="138"/>
      <c r="AC6358" s="138"/>
      <c r="AD6358" s="138"/>
      <c r="AE6358" s="138"/>
      <c r="AF6358" s="469"/>
      <c r="AG6358" s="107"/>
      <c r="AH6358" s="107"/>
      <c r="AI6358" s="107"/>
      <c r="AJ6358" s="107"/>
      <c r="AK6358" s="107"/>
      <c r="AL6358" s="107"/>
    </row>
    <row r="6359" spans="1:38" s="44" customFormat="1" ht="15.75" customHeight="1" thickBot="1">
      <c r="A6359" s="18"/>
      <c r="B6359" s="18">
        <v>12</v>
      </c>
      <c r="C6359" s="18"/>
      <c r="D6359" s="18">
        <v>12</v>
      </c>
      <c r="E6359" s="18">
        <v>12</v>
      </c>
      <c r="F6359" s="18">
        <v>2</v>
      </c>
      <c r="G6359" s="18">
        <v>2</v>
      </c>
      <c r="H6359" s="18">
        <v>1</v>
      </c>
      <c r="I6359" s="18"/>
      <c r="J6359" s="18">
        <v>1</v>
      </c>
      <c r="K6359" s="18">
        <v>2</v>
      </c>
      <c r="L6359" s="18">
        <v>1</v>
      </c>
      <c r="M6359" s="200"/>
      <c r="N6359" s="18">
        <f t="shared" ref="N6359:O6359" si="2429">SUM(N6347:N6358)</f>
        <v>0</v>
      </c>
      <c r="O6359" s="18">
        <f t="shared" si="2429"/>
        <v>0</v>
      </c>
      <c r="P6359" s="18">
        <f t="shared" ref="P6359:Q6359" si="2430">SUM(P6347:P6358)</f>
        <v>0</v>
      </c>
      <c r="Q6359" s="18">
        <f t="shared" si="2430"/>
        <v>0</v>
      </c>
      <c r="R6359" s="18">
        <f t="shared" ref="R6359" si="2431">SUM(R6347:R6358)</f>
        <v>0</v>
      </c>
      <c r="S6359" s="18">
        <f t="shared" ref="S6359" si="2432">SUM(S6347:S6358)</f>
        <v>0</v>
      </c>
      <c r="T6359" s="18">
        <f t="shared" ref="T6359:U6359" si="2433">SUM(T6347:T6358)</f>
        <v>0</v>
      </c>
      <c r="U6359" s="18">
        <f t="shared" si="2433"/>
        <v>0</v>
      </c>
      <c r="V6359" s="18">
        <f t="shared" ref="V6359:W6359" si="2434">SUM(V6347:V6358)</f>
        <v>0</v>
      </c>
      <c r="W6359" s="18">
        <f t="shared" si="2434"/>
        <v>0</v>
      </c>
      <c r="X6359" s="18">
        <f t="shared" ref="X6359:Y6359" si="2435">SUM(X6347:X6358)</f>
        <v>660</v>
      </c>
      <c r="Y6359" s="18">
        <f t="shared" si="2435"/>
        <v>0</v>
      </c>
      <c r="Z6359" s="18">
        <v>10</v>
      </c>
      <c r="AA6359" s="18">
        <v>1</v>
      </c>
      <c r="AB6359" s="18">
        <v>0</v>
      </c>
      <c r="AC6359" s="18"/>
      <c r="AD6359" s="18"/>
      <c r="AE6359" s="18"/>
      <c r="AF6359" s="18"/>
      <c r="AG6359" s="107"/>
      <c r="AH6359" s="107"/>
      <c r="AI6359" s="107"/>
      <c r="AJ6359" s="107"/>
      <c r="AK6359" s="107"/>
      <c r="AL6359" s="107"/>
    </row>
    <row r="6360" spans="1:38" ht="15.75" customHeight="1" thickBot="1">
      <c r="A6360" s="660" t="s">
        <v>2695</v>
      </c>
      <c r="B6360" s="661"/>
      <c r="C6360" s="661"/>
      <c r="D6360" s="661"/>
      <c r="E6360" s="661"/>
      <c r="F6360" s="661"/>
      <c r="G6360" s="661"/>
      <c r="H6360" s="661"/>
      <c r="I6360" s="661"/>
      <c r="J6360" s="661"/>
      <c r="K6360" s="661"/>
      <c r="L6360" s="661"/>
      <c r="M6360" s="661"/>
      <c r="N6360" s="661"/>
      <c r="O6360" s="661"/>
      <c r="P6360" s="661"/>
      <c r="Q6360" s="661"/>
      <c r="R6360" s="661"/>
      <c r="S6360" s="661"/>
      <c r="T6360" s="661"/>
      <c r="U6360" s="661"/>
      <c r="V6360" s="661"/>
      <c r="W6360" s="661"/>
      <c r="X6360" s="661"/>
      <c r="Y6360" s="661"/>
      <c r="Z6360" s="661"/>
      <c r="AA6360" s="661"/>
      <c r="AB6360" s="661"/>
      <c r="AC6360" s="661"/>
      <c r="AD6360" s="661"/>
      <c r="AE6360" s="661"/>
      <c r="AF6360" s="662"/>
    </row>
    <row r="6361" spans="1:38" ht="90" customHeight="1">
      <c r="A6361" s="621">
        <v>1</v>
      </c>
      <c r="B6361" s="627" t="s">
        <v>20902</v>
      </c>
      <c r="C6361" s="627" t="s">
        <v>2727</v>
      </c>
      <c r="D6361" s="627" t="s">
        <v>2987</v>
      </c>
      <c r="E6361" s="154" t="s">
        <v>40</v>
      </c>
      <c r="F6361" s="622" t="s">
        <v>51</v>
      </c>
      <c r="G6361" s="138"/>
      <c r="H6361" s="138"/>
      <c r="I6361" s="138"/>
      <c r="J6361" s="138"/>
      <c r="K6361" s="138"/>
      <c r="L6361" s="154" t="s">
        <v>51</v>
      </c>
      <c r="M6361" s="202"/>
      <c r="N6361" s="138"/>
      <c r="O6361" s="622">
        <v>0</v>
      </c>
      <c r="P6361" s="622">
        <v>0</v>
      </c>
      <c r="Q6361" s="622">
        <v>0</v>
      </c>
      <c r="R6361" s="622">
        <v>0</v>
      </c>
      <c r="S6361" s="622">
        <v>0</v>
      </c>
      <c r="T6361" s="154">
        <v>0</v>
      </c>
      <c r="U6361" s="622">
        <v>0</v>
      </c>
      <c r="V6361" s="622">
        <v>0</v>
      </c>
      <c r="W6361" s="622">
        <v>0</v>
      </c>
      <c r="X6361" s="80">
        <v>162</v>
      </c>
      <c r="Y6361" s="622">
        <v>0</v>
      </c>
      <c r="Z6361" s="622" t="s">
        <v>40</v>
      </c>
      <c r="AA6361" s="121" t="s">
        <v>2775</v>
      </c>
      <c r="AB6361" s="123" t="s">
        <v>2723</v>
      </c>
      <c r="AC6361" s="138"/>
      <c r="AD6361" s="138"/>
      <c r="AE6361" s="138"/>
      <c r="AF6361" s="278"/>
    </row>
    <row r="6362" spans="1:38" ht="77.25" customHeight="1">
      <c r="A6362" s="621">
        <v>2</v>
      </c>
      <c r="B6362" s="627" t="s">
        <v>20903</v>
      </c>
      <c r="C6362" s="627" t="s">
        <v>2727</v>
      </c>
      <c r="D6362" s="627" t="s">
        <v>20904</v>
      </c>
      <c r="E6362" s="154" t="s">
        <v>40</v>
      </c>
      <c r="F6362" s="622" t="s">
        <v>51</v>
      </c>
      <c r="G6362" s="138"/>
      <c r="H6362" s="138"/>
      <c r="I6362" s="138"/>
      <c r="J6362" s="138"/>
      <c r="K6362" s="138"/>
      <c r="L6362" s="633" t="s">
        <v>40</v>
      </c>
      <c r="M6362" s="627" t="s">
        <v>13507</v>
      </c>
      <c r="N6362" s="622">
        <v>0</v>
      </c>
      <c r="O6362" s="622">
        <v>0</v>
      </c>
      <c r="P6362" s="622">
        <v>0</v>
      </c>
      <c r="Q6362" s="622">
        <v>0</v>
      </c>
      <c r="R6362" s="622">
        <v>0</v>
      </c>
      <c r="S6362" s="622">
        <v>0</v>
      </c>
      <c r="T6362" s="154">
        <v>0</v>
      </c>
      <c r="U6362" s="622">
        <v>0</v>
      </c>
      <c r="V6362" s="622">
        <v>0</v>
      </c>
      <c r="W6362" s="622">
        <v>0</v>
      </c>
      <c r="X6362" s="624">
        <v>4</v>
      </c>
      <c r="Y6362" s="622">
        <v>0</v>
      </c>
      <c r="Z6362" s="624" t="s">
        <v>40</v>
      </c>
      <c r="AA6362" s="622" t="s">
        <v>5289</v>
      </c>
      <c r="AB6362" s="138"/>
      <c r="AC6362" s="138"/>
      <c r="AD6362" s="138"/>
      <c r="AE6362" s="138"/>
      <c r="AF6362" s="278"/>
    </row>
    <row r="6363" spans="1:38" ht="77.25" customHeight="1">
      <c r="A6363" s="621">
        <v>3</v>
      </c>
      <c r="B6363" s="627" t="s">
        <v>3010</v>
      </c>
      <c r="C6363" s="627" t="s">
        <v>2727</v>
      </c>
      <c r="D6363" s="627" t="s">
        <v>20905</v>
      </c>
      <c r="E6363" s="154" t="s">
        <v>40</v>
      </c>
      <c r="F6363" s="622" t="s">
        <v>51</v>
      </c>
      <c r="G6363" s="138"/>
      <c r="H6363" s="138"/>
      <c r="I6363" s="138"/>
      <c r="J6363" s="138"/>
      <c r="K6363" s="138"/>
      <c r="L6363" s="633" t="s">
        <v>40</v>
      </c>
      <c r="M6363" s="28" t="s">
        <v>13380</v>
      </c>
      <c r="N6363" s="622">
        <v>0</v>
      </c>
      <c r="O6363" s="622">
        <v>0</v>
      </c>
      <c r="P6363" s="622">
        <v>0</v>
      </c>
      <c r="Q6363" s="622">
        <v>0</v>
      </c>
      <c r="R6363" s="622">
        <v>0</v>
      </c>
      <c r="S6363" s="622">
        <v>0</v>
      </c>
      <c r="T6363" s="154">
        <v>0</v>
      </c>
      <c r="U6363" s="622">
        <v>0</v>
      </c>
      <c r="V6363" s="622">
        <v>0</v>
      </c>
      <c r="W6363" s="622">
        <v>0</v>
      </c>
      <c r="X6363" s="624">
        <v>0</v>
      </c>
      <c r="Y6363" s="622">
        <v>0</v>
      </c>
      <c r="Z6363" s="624" t="s">
        <v>40</v>
      </c>
      <c r="AA6363" s="622" t="s">
        <v>5289</v>
      </c>
      <c r="AB6363" s="138"/>
      <c r="AC6363" s="138"/>
      <c r="AD6363" s="138"/>
      <c r="AE6363" s="138"/>
      <c r="AF6363" s="278"/>
    </row>
    <row r="6364" spans="1:38" ht="90" customHeight="1">
      <c r="A6364" s="621">
        <v>4</v>
      </c>
      <c r="B6364" s="627" t="s">
        <v>2709</v>
      </c>
      <c r="C6364" s="627" t="s">
        <v>2727</v>
      </c>
      <c r="D6364" s="627" t="s">
        <v>20906</v>
      </c>
      <c r="E6364" s="154" t="s">
        <v>40</v>
      </c>
      <c r="F6364" s="622" t="s">
        <v>51</v>
      </c>
      <c r="G6364" s="138"/>
      <c r="H6364" s="138"/>
      <c r="I6364" s="138"/>
      <c r="J6364" s="138"/>
      <c r="K6364" s="138"/>
      <c r="L6364" s="633" t="s">
        <v>40</v>
      </c>
      <c r="M6364" s="65" t="s">
        <v>13501</v>
      </c>
      <c r="N6364" s="622">
        <v>0</v>
      </c>
      <c r="O6364" s="622">
        <v>0</v>
      </c>
      <c r="P6364" s="622">
        <v>0</v>
      </c>
      <c r="Q6364" s="622">
        <v>0</v>
      </c>
      <c r="R6364" s="622">
        <v>0</v>
      </c>
      <c r="S6364" s="622">
        <v>0</v>
      </c>
      <c r="T6364" s="154">
        <v>0</v>
      </c>
      <c r="U6364" s="622">
        <v>0</v>
      </c>
      <c r="V6364" s="622">
        <v>0</v>
      </c>
      <c r="W6364" s="622">
        <v>0</v>
      </c>
      <c r="X6364" s="624">
        <v>8</v>
      </c>
      <c r="Y6364" s="622">
        <v>0</v>
      </c>
      <c r="Z6364" s="624" t="s">
        <v>40</v>
      </c>
      <c r="AA6364" s="622" t="s">
        <v>5289</v>
      </c>
      <c r="AB6364" s="138"/>
      <c r="AC6364" s="138"/>
      <c r="AD6364" s="138"/>
      <c r="AE6364" s="138"/>
      <c r="AF6364" s="278"/>
    </row>
    <row r="6365" spans="1:38" ht="165.75">
      <c r="A6365" s="621">
        <v>5</v>
      </c>
      <c r="B6365" s="627" t="s">
        <v>20907</v>
      </c>
      <c r="C6365" s="627" t="s">
        <v>2727</v>
      </c>
      <c r="D6365" s="627" t="s">
        <v>20908</v>
      </c>
      <c r="E6365" s="154" t="s">
        <v>40</v>
      </c>
      <c r="F6365" s="622" t="s">
        <v>51</v>
      </c>
      <c r="G6365" s="138"/>
      <c r="H6365" s="138"/>
      <c r="I6365" s="138"/>
      <c r="J6365" s="122" t="s">
        <v>2728</v>
      </c>
      <c r="K6365" s="121" t="s">
        <v>2724</v>
      </c>
      <c r="L6365" s="968" t="s">
        <v>40</v>
      </c>
      <c r="M6365" s="627" t="s">
        <v>13501</v>
      </c>
      <c r="N6365" s="622">
        <v>0</v>
      </c>
      <c r="O6365" s="622">
        <v>0</v>
      </c>
      <c r="P6365" s="622">
        <v>0</v>
      </c>
      <c r="Q6365" s="622">
        <v>0</v>
      </c>
      <c r="R6365" s="622">
        <v>0</v>
      </c>
      <c r="S6365" s="622">
        <v>0</v>
      </c>
      <c r="T6365" s="154">
        <v>0</v>
      </c>
      <c r="U6365" s="622">
        <v>0</v>
      </c>
      <c r="V6365" s="622">
        <v>0</v>
      </c>
      <c r="W6365" s="622">
        <v>0</v>
      </c>
      <c r="X6365" s="624">
        <v>7</v>
      </c>
      <c r="Y6365" s="622">
        <v>0</v>
      </c>
      <c r="Z6365" s="624" t="s">
        <v>40</v>
      </c>
      <c r="AA6365" s="622" t="s">
        <v>5289</v>
      </c>
      <c r="AB6365" s="138"/>
      <c r="AC6365" s="138"/>
      <c r="AD6365" s="138"/>
      <c r="AE6365" s="138"/>
      <c r="AF6365" s="278"/>
    </row>
    <row r="6366" spans="1:38" ht="76.5">
      <c r="A6366" s="621">
        <v>6</v>
      </c>
      <c r="B6366" s="627" t="s">
        <v>2725</v>
      </c>
      <c r="C6366" s="627" t="s">
        <v>2727</v>
      </c>
      <c r="D6366" s="627" t="s">
        <v>20909</v>
      </c>
      <c r="E6366" s="154" t="s">
        <v>40</v>
      </c>
      <c r="F6366" s="622" t="s">
        <v>51</v>
      </c>
      <c r="G6366" s="138"/>
      <c r="H6366" s="138"/>
      <c r="I6366" s="138"/>
      <c r="J6366" s="138"/>
      <c r="K6366" s="138"/>
      <c r="L6366" s="154" t="s">
        <v>51</v>
      </c>
      <c r="M6366" s="202"/>
      <c r="N6366" s="138"/>
      <c r="O6366" s="622">
        <v>0</v>
      </c>
      <c r="P6366" s="622">
        <v>0</v>
      </c>
      <c r="Q6366" s="622">
        <v>0</v>
      </c>
      <c r="R6366" s="622">
        <v>0</v>
      </c>
      <c r="S6366" s="622">
        <v>0</v>
      </c>
      <c r="T6366" s="154">
        <v>0</v>
      </c>
      <c r="U6366" s="622">
        <v>0</v>
      </c>
      <c r="V6366" s="622">
        <v>0</v>
      </c>
      <c r="W6366" s="622">
        <v>0</v>
      </c>
      <c r="X6366" s="624">
        <v>0</v>
      </c>
      <c r="Y6366" s="622">
        <v>0</v>
      </c>
      <c r="Z6366" s="624" t="s">
        <v>40</v>
      </c>
      <c r="AA6366" s="622" t="s">
        <v>5289</v>
      </c>
      <c r="AB6366" s="138"/>
      <c r="AC6366" s="138"/>
      <c r="AD6366" s="138"/>
      <c r="AE6366" s="138"/>
      <c r="AF6366" s="278"/>
    </row>
    <row r="6367" spans="1:38" ht="115.5" customHeight="1">
      <c r="A6367" s="621">
        <v>7</v>
      </c>
      <c r="B6367" s="627" t="s">
        <v>21965</v>
      </c>
      <c r="C6367" s="627" t="s">
        <v>2727</v>
      </c>
      <c r="D6367" s="627" t="s">
        <v>20910</v>
      </c>
      <c r="E6367" s="154" t="s">
        <v>40</v>
      </c>
      <c r="F6367" s="622" t="s">
        <v>51</v>
      </c>
      <c r="G6367" s="138"/>
      <c r="H6367" s="138"/>
      <c r="I6367" s="138"/>
      <c r="J6367" s="138"/>
      <c r="K6367" s="138"/>
      <c r="L6367" s="633" t="s">
        <v>40</v>
      </c>
      <c r="M6367" s="627" t="s">
        <v>13503</v>
      </c>
      <c r="N6367" s="624">
        <v>0</v>
      </c>
      <c r="O6367" s="622">
        <v>0</v>
      </c>
      <c r="P6367" s="622">
        <v>0</v>
      </c>
      <c r="Q6367" s="622">
        <v>0</v>
      </c>
      <c r="R6367" s="622">
        <v>0</v>
      </c>
      <c r="S6367" s="622">
        <v>0</v>
      </c>
      <c r="T6367" s="154">
        <v>0</v>
      </c>
      <c r="U6367" s="622">
        <v>0</v>
      </c>
      <c r="V6367" s="622">
        <v>0</v>
      </c>
      <c r="W6367" s="622">
        <v>0</v>
      </c>
      <c r="X6367" s="624">
        <v>7</v>
      </c>
      <c r="Y6367" s="622">
        <v>0</v>
      </c>
      <c r="Z6367" s="624" t="s">
        <v>40</v>
      </c>
      <c r="AA6367" s="622" t="s">
        <v>5289</v>
      </c>
      <c r="AB6367" s="138"/>
      <c r="AC6367" s="138"/>
      <c r="AD6367" s="138"/>
      <c r="AE6367" s="138"/>
      <c r="AF6367" s="278"/>
    </row>
    <row r="6368" spans="1:38" ht="102" customHeight="1">
      <c r="A6368" s="621">
        <v>8</v>
      </c>
      <c r="B6368" s="627" t="s">
        <v>2726</v>
      </c>
      <c r="C6368" s="627" t="s">
        <v>2727</v>
      </c>
      <c r="D6368" s="627" t="s">
        <v>20911</v>
      </c>
      <c r="E6368" s="154" t="s">
        <v>40</v>
      </c>
      <c r="F6368" s="622" t="s">
        <v>51</v>
      </c>
      <c r="G6368" s="138"/>
      <c r="H6368" s="138"/>
      <c r="I6368" s="138"/>
      <c r="J6368" s="138"/>
      <c r="K6368" s="138"/>
      <c r="L6368" s="633" t="s">
        <v>40</v>
      </c>
      <c r="M6368" s="635" t="s">
        <v>13502</v>
      </c>
      <c r="N6368" s="624">
        <v>0</v>
      </c>
      <c r="O6368" s="622">
        <v>0</v>
      </c>
      <c r="P6368" s="622">
        <v>0</v>
      </c>
      <c r="Q6368" s="622">
        <v>0</v>
      </c>
      <c r="R6368" s="622">
        <v>0</v>
      </c>
      <c r="S6368" s="622">
        <v>0</v>
      </c>
      <c r="T6368" s="154">
        <v>0</v>
      </c>
      <c r="U6368" s="622">
        <v>0</v>
      </c>
      <c r="V6368" s="622">
        <v>0</v>
      </c>
      <c r="W6368" s="622">
        <v>0</v>
      </c>
      <c r="X6368" s="624">
        <v>616</v>
      </c>
      <c r="Y6368" s="622">
        <v>0</v>
      </c>
      <c r="Z6368" s="624" t="s">
        <v>40</v>
      </c>
      <c r="AA6368" s="622" t="s">
        <v>5289</v>
      </c>
      <c r="AB6368" s="138"/>
      <c r="AC6368" s="138"/>
      <c r="AD6368" s="138"/>
      <c r="AE6368" s="138"/>
      <c r="AF6368" s="278"/>
    </row>
    <row r="6369" spans="1:38" s="44" customFormat="1" ht="76.5" customHeight="1">
      <c r="A6369" s="621">
        <v>9</v>
      </c>
      <c r="B6369" s="789" t="s">
        <v>20912</v>
      </c>
      <c r="C6369" s="627" t="s">
        <v>2727</v>
      </c>
      <c r="D6369" s="601" t="s">
        <v>20913</v>
      </c>
      <c r="E6369" s="154" t="s">
        <v>40</v>
      </c>
      <c r="F6369" s="622" t="s">
        <v>51</v>
      </c>
      <c r="G6369" s="138"/>
      <c r="H6369" s="138"/>
      <c r="I6369" s="138"/>
      <c r="J6369" s="138"/>
      <c r="K6369" s="138"/>
      <c r="L6369" s="633" t="s">
        <v>40</v>
      </c>
      <c r="M6369" s="627" t="s">
        <v>20933</v>
      </c>
      <c r="N6369" s="624">
        <v>0</v>
      </c>
      <c r="O6369" s="622">
        <v>0</v>
      </c>
      <c r="P6369" s="622">
        <v>0</v>
      </c>
      <c r="Q6369" s="622">
        <v>0</v>
      </c>
      <c r="R6369" s="622">
        <v>0</v>
      </c>
      <c r="S6369" s="622">
        <v>0</v>
      </c>
      <c r="T6369" s="154">
        <v>0</v>
      </c>
      <c r="U6369" s="622">
        <v>0</v>
      </c>
      <c r="V6369" s="622">
        <v>0</v>
      </c>
      <c r="W6369" s="622">
        <v>0</v>
      </c>
      <c r="X6369" s="624">
        <v>74</v>
      </c>
      <c r="Y6369" s="622">
        <v>0</v>
      </c>
      <c r="Z6369" s="624" t="s">
        <v>40</v>
      </c>
      <c r="AA6369" s="622" t="s">
        <v>5289</v>
      </c>
      <c r="AB6369" s="138"/>
      <c r="AC6369" s="138"/>
      <c r="AD6369" s="138"/>
      <c r="AE6369" s="138"/>
      <c r="AF6369" s="469"/>
      <c r="AG6369" s="107"/>
      <c r="AH6369" s="107"/>
      <c r="AI6369" s="107"/>
      <c r="AJ6369" s="107"/>
      <c r="AK6369" s="107"/>
      <c r="AL6369" s="107"/>
    </row>
    <row r="6370" spans="1:38" s="44" customFormat="1" ht="102">
      <c r="A6370" s="621">
        <v>10</v>
      </c>
      <c r="B6370" s="602" t="s">
        <v>20914</v>
      </c>
      <c r="C6370" s="627" t="s">
        <v>2727</v>
      </c>
      <c r="D6370" s="602" t="s">
        <v>20915</v>
      </c>
      <c r="E6370" s="154" t="s">
        <v>40</v>
      </c>
      <c r="F6370" s="622" t="s">
        <v>51</v>
      </c>
      <c r="G6370" s="138"/>
      <c r="H6370" s="138"/>
      <c r="I6370" s="138"/>
      <c r="J6370" s="138"/>
      <c r="K6370" s="138"/>
      <c r="L6370" s="633" t="s">
        <v>51</v>
      </c>
      <c r="M6370" s="138"/>
      <c r="N6370" s="138"/>
      <c r="O6370" s="622">
        <v>0</v>
      </c>
      <c r="P6370" s="622">
        <v>0</v>
      </c>
      <c r="Q6370" s="622">
        <v>0</v>
      </c>
      <c r="R6370" s="622">
        <v>0</v>
      </c>
      <c r="S6370" s="622">
        <v>0</v>
      </c>
      <c r="T6370" s="154">
        <v>0</v>
      </c>
      <c r="U6370" s="622">
        <v>0</v>
      </c>
      <c r="V6370" s="622">
        <v>0</v>
      </c>
      <c r="W6370" s="622">
        <v>0</v>
      </c>
      <c r="X6370" s="624">
        <v>0</v>
      </c>
      <c r="Y6370" s="622">
        <v>0</v>
      </c>
      <c r="Z6370" s="624" t="s">
        <v>40</v>
      </c>
      <c r="AA6370" s="622" t="s">
        <v>5289</v>
      </c>
      <c r="AB6370" s="138"/>
      <c r="AC6370" s="138"/>
      <c r="AD6370" s="138"/>
      <c r="AE6370" s="138"/>
      <c r="AF6370" s="469"/>
      <c r="AG6370" s="107"/>
      <c r="AH6370" s="107"/>
      <c r="AI6370" s="107"/>
      <c r="AJ6370" s="107"/>
      <c r="AK6370" s="107"/>
      <c r="AL6370" s="107"/>
    </row>
    <row r="6371" spans="1:38" s="44" customFormat="1" ht="114.75">
      <c r="A6371" s="621">
        <v>11</v>
      </c>
      <c r="B6371" s="603" t="s">
        <v>20916</v>
      </c>
      <c r="C6371" s="627" t="s">
        <v>2727</v>
      </c>
      <c r="D6371" s="603" t="s">
        <v>20917</v>
      </c>
      <c r="E6371" s="154" t="s">
        <v>40</v>
      </c>
      <c r="F6371" s="622" t="s">
        <v>51</v>
      </c>
      <c r="G6371" s="138"/>
      <c r="H6371" s="138"/>
      <c r="I6371" s="138"/>
      <c r="J6371" s="138"/>
      <c r="K6371" s="138"/>
      <c r="L6371" s="633" t="s">
        <v>51</v>
      </c>
      <c r="M6371" s="138"/>
      <c r="N6371" s="138"/>
      <c r="O6371" s="622">
        <v>0</v>
      </c>
      <c r="P6371" s="622">
        <v>0</v>
      </c>
      <c r="Q6371" s="622">
        <v>0</v>
      </c>
      <c r="R6371" s="622">
        <v>0</v>
      </c>
      <c r="S6371" s="622">
        <v>0</v>
      </c>
      <c r="T6371" s="154">
        <v>0</v>
      </c>
      <c r="U6371" s="622">
        <v>0</v>
      </c>
      <c r="V6371" s="622">
        <v>0</v>
      </c>
      <c r="W6371" s="622">
        <v>0</v>
      </c>
      <c r="X6371" s="624">
        <v>0</v>
      </c>
      <c r="Y6371" s="622">
        <v>0</v>
      </c>
      <c r="Z6371" s="624" t="s">
        <v>40</v>
      </c>
      <c r="AA6371" s="622" t="s">
        <v>5289</v>
      </c>
      <c r="AB6371" s="138"/>
      <c r="AC6371" s="138"/>
      <c r="AD6371" s="138"/>
      <c r="AE6371" s="138"/>
      <c r="AF6371" s="469"/>
      <c r="AG6371" s="107"/>
      <c r="AH6371" s="107"/>
      <c r="AI6371" s="107"/>
      <c r="AJ6371" s="107"/>
      <c r="AK6371" s="107"/>
      <c r="AL6371" s="107"/>
    </row>
    <row r="6372" spans="1:38" s="44" customFormat="1" ht="76.5">
      <c r="A6372" s="621">
        <v>12</v>
      </c>
      <c r="B6372" s="602" t="s">
        <v>19105</v>
      </c>
      <c r="C6372" s="627" t="s">
        <v>2727</v>
      </c>
      <c r="D6372" s="602" t="s">
        <v>20918</v>
      </c>
      <c r="E6372" s="154" t="s">
        <v>40</v>
      </c>
      <c r="F6372" s="622" t="s">
        <v>51</v>
      </c>
      <c r="G6372" s="138"/>
      <c r="H6372" s="138"/>
      <c r="I6372" s="138"/>
      <c r="J6372" s="138"/>
      <c r="K6372" s="138"/>
      <c r="L6372" s="633" t="s">
        <v>51</v>
      </c>
      <c r="M6372" s="138"/>
      <c r="N6372" s="138"/>
      <c r="O6372" s="622">
        <v>0</v>
      </c>
      <c r="P6372" s="622">
        <v>0</v>
      </c>
      <c r="Q6372" s="622">
        <v>0</v>
      </c>
      <c r="R6372" s="622">
        <v>0</v>
      </c>
      <c r="S6372" s="622">
        <v>0</v>
      </c>
      <c r="T6372" s="154">
        <v>0</v>
      </c>
      <c r="U6372" s="622">
        <v>0</v>
      </c>
      <c r="V6372" s="622">
        <v>0</v>
      </c>
      <c r="W6372" s="622">
        <v>0</v>
      </c>
      <c r="X6372" s="624">
        <v>0</v>
      </c>
      <c r="Y6372" s="622">
        <v>0</v>
      </c>
      <c r="Z6372" s="624" t="s">
        <v>40</v>
      </c>
      <c r="AA6372" s="622" t="s">
        <v>5289</v>
      </c>
      <c r="AB6372" s="138"/>
      <c r="AC6372" s="138"/>
      <c r="AD6372" s="138"/>
      <c r="AE6372" s="138"/>
      <c r="AF6372" s="469"/>
      <c r="AG6372" s="107"/>
      <c r="AH6372" s="107"/>
      <c r="AI6372" s="107"/>
      <c r="AJ6372" s="107"/>
      <c r="AK6372" s="107"/>
      <c r="AL6372" s="107"/>
    </row>
    <row r="6373" spans="1:38" s="44" customFormat="1" ht="76.5">
      <c r="A6373" s="621">
        <v>13</v>
      </c>
      <c r="B6373" s="602" t="s">
        <v>19106</v>
      </c>
      <c r="C6373" s="627" t="s">
        <v>2727</v>
      </c>
      <c r="D6373" s="602" t="s">
        <v>20919</v>
      </c>
      <c r="E6373" s="154" t="s">
        <v>40</v>
      </c>
      <c r="F6373" s="622" t="s">
        <v>51</v>
      </c>
      <c r="G6373" s="138"/>
      <c r="H6373" s="138"/>
      <c r="I6373" s="138"/>
      <c r="J6373" s="138"/>
      <c r="K6373" s="138"/>
      <c r="L6373" s="633" t="s">
        <v>51</v>
      </c>
      <c r="M6373" s="138"/>
      <c r="N6373" s="138"/>
      <c r="O6373" s="622">
        <v>0</v>
      </c>
      <c r="P6373" s="622">
        <v>0</v>
      </c>
      <c r="Q6373" s="622">
        <v>0</v>
      </c>
      <c r="R6373" s="622">
        <v>0</v>
      </c>
      <c r="S6373" s="622">
        <v>0</v>
      </c>
      <c r="T6373" s="154">
        <v>0</v>
      </c>
      <c r="U6373" s="622">
        <v>0</v>
      </c>
      <c r="V6373" s="622">
        <v>0</v>
      </c>
      <c r="W6373" s="622">
        <v>0</v>
      </c>
      <c r="X6373" s="624">
        <v>0</v>
      </c>
      <c r="Y6373" s="622">
        <v>0</v>
      </c>
      <c r="Z6373" s="624" t="s">
        <v>51</v>
      </c>
      <c r="AA6373" s="622" t="s">
        <v>5289</v>
      </c>
      <c r="AB6373" s="138"/>
      <c r="AC6373" s="138"/>
      <c r="AD6373" s="138"/>
      <c r="AE6373" s="138"/>
      <c r="AF6373" s="469"/>
      <c r="AG6373" s="107"/>
      <c r="AH6373" s="107"/>
      <c r="AI6373" s="107"/>
      <c r="AJ6373" s="107"/>
      <c r="AK6373" s="107"/>
      <c r="AL6373" s="107"/>
    </row>
    <row r="6374" spans="1:38" s="44" customFormat="1" ht="114.75" customHeight="1">
      <c r="A6374" s="621">
        <v>14</v>
      </c>
      <c r="B6374" s="627" t="s">
        <v>20920</v>
      </c>
      <c r="C6374" s="627" t="s">
        <v>2727</v>
      </c>
      <c r="D6374" s="608" t="s">
        <v>20921</v>
      </c>
      <c r="E6374" s="154" t="s">
        <v>40</v>
      </c>
      <c r="F6374" s="631" t="s">
        <v>19097</v>
      </c>
      <c r="G6374" s="624" t="s">
        <v>51</v>
      </c>
      <c r="H6374" s="123">
        <v>3</v>
      </c>
      <c r="I6374" s="622" t="s">
        <v>16488</v>
      </c>
      <c r="J6374" s="138"/>
      <c r="K6374" s="138"/>
      <c r="L6374" s="633" t="s">
        <v>40</v>
      </c>
      <c r="M6374" s="627" t="s">
        <v>13503</v>
      </c>
      <c r="N6374" s="624">
        <v>0</v>
      </c>
      <c r="O6374" s="622">
        <v>0</v>
      </c>
      <c r="P6374" s="622">
        <v>0</v>
      </c>
      <c r="Q6374" s="622">
        <v>0</v>
      </c>
      <c r="R6374" s="622">
        <v>0</v>
      </c>
      <c r="S6374" s="622">
        <v>0</v>
      </c>
      <c r="T6374" s="622">
        <v>0</v>
      </c>
      <c r="U6374" s="622">
        <v>0</v>
      </c>
      <c r="V6374" s="622">
        <v>0</v>
      </c>
      <c r="W6374" s="622">
        <v>0</v>
      </c>
      <c r="X6374" s="624">
        <v>5</v>
      </c>
      <c r="Y6374" s="622">
        <v>0</v>
      </c>
      <c r="Z6374" s="624" t="s">
        <v>40</v>
      </c>
      <c r="AA6374" s="622" t="s">
        <v>5289</v>
      </c>
      <c r="AB6374" s="138"/>
      <c r="AC6374" s="138"/>
      <c r="AD6374" s="138"/>
      <c r="AE6374" s="138"/>
      <c r="AF6374" s="469"/>
      <c r="AG6374" s="107"/>
      <c r="AH6374" s="107"/>
      <c r="AI6374" s="107"/>
      <c r="AJ6374" s="107"/>
      <c r="AK6374" s="107"/>
      <c r="AL6374" s="107"/>
    </row>
    <row r="6375" spans="1:38" s="44" customFormat="1" ht="153">
      <c r="A6375" s="621">
        <v>15</v>
      </c>
      <c r="B6375" s="602" t="s">
        <v>19428</v>
      </c>
      <c r="C6375" s="627" t="s">
        <v>2727</v>
      </c>
      <c r="D6375" s="602" t="s">
        <v>20922</v>
      </c>
      <c r="E6375" s="154" t="s">
        <v>40</v>
      </c>
      <c r="F6375" s="631" t="s">
        <v>19097</v>
      </c>
      <c r="G6375" s="624" t="s">
        <v>51</v>
      </c>
      <c r="H6375" s="123">
        <v>3</v>
      </c>
      <c r="I6375" s="622" t="s">
        <v>16488</v>
      </c>
      <c r="J6375" s="138"/>
      <c r="K6375" s="138"/>
      <c r="L6375" s="633" t="s">
        <v>40</v>
      </c>
      <c r="M6375" s="627" t="s">
        <v>20934</v>
      </c>
      <c r="N6375" s="624">
        <v>0</v>
      </c>
      <c r="O6375" s="622">
        <v>0</v>
      </c>
      <c r="P6375" s="622">
        <v>0</v>
      </c>
      <c r="Q6375" s="622">
        <v>0</v>
      </c>
      <c r="R6375" s="622">
        <v>0</v>
      </c>
      <c r="S6375" s="622">
        <v>0</v>
      </c>
      <c r="T6375" s="622">
        <v>0</v>
      </c>
      <c r="U6375" s="622">
        <v>0</v>
      </c>
      <c r="V6375" s="622">
        <v>0</v>
      </c>
      <c r="W6375" s="622">
        <v>0</v>
      </c>
      <c r="X6375" s="624">
        <v>29</v>
      </c>
      <c r="Y6375" s="622">
        <v>0</v>
      </c>
      <c r="Z6375" s="624" t="s">
        <v>40</v>
      </c>
      <c r="AA6375" s="622" t="s">
        <v>5289</v>
      </c>
      <c r="AB6375" s="138"/>
      <c r="AC6375" s="138"/>
      <c r="AD6375" s="138"/>
      <c r="AE6375" s="138"/>
      <c r="AF6375" s="469"/>
      <c r="AG6375" s="107"/>
      <c r="AH6375" s="107"/>
      <c r="AI6375" s="107"/>
      <c r="AJ6375" s="107"/>
      <c r="AK6375" s="107"/>
      <c r="AL6375" s="107"/>
    </row>
    <row r="6376" spans="1:38" s="44" customFormat="1" ht="114.75">
      <c r="A6376" s="621">
        <v>16</v>
      </c>
      <c r="B6376" s="602" t="s">
        <v>19429</v>
      </c>
      <c r="C6376" s="627" t="s">
        <v>2727</v>
      </c>
      <c r="D6376" s="602" t="s">
        <v>20923</v>
      </c>
      <c r="E6376" s="154" t="s">
        <v>40</v>
      </c>
      <c r="F6376" s="631" t="s">
        <v>19097</v>
      </c>
      <c r="G6376" s="624" t="s">
        <v>51</v>
      </c>
      <c r="H6376" s="123">
        <v>3</v>
      </c>
      <c r="I6376" s="622" t="s">
        <v>16488</v>
      </c>
      <c r="J6376" s="138"/>
      <c r="K6376" s="138"/>
      <c r="L6376" s="633" t="s">
        <v>40</v>
      </c>
      <c r="M6376" s="627" t="s">
        <v>20935</v>
      </c>
      <c r="N6376" s="624">
        <v>0</v>
      </c>
      <c r="O6376" s="622">
        <v>0</v>
      </c>
      <c r="P6376" s="622">
        <v>0</v>
      </c>
      <c r="Q6376" s="622">
        <v>0</v>
      </c>
      <c r="R6376" s="622">
        <v>0</v>
      </c>
      <c r="S6376" s="622">
        <v>0</v>
      </c>
      <c r="T6376" s="622">
        <v>0</v>
      </c>
      <c r="U6376" s="622">
        <v>0</v>
      </c>
      <c r="V6376" s="622">
        <v>0</v>
      </c>
      <c r="W6376" s="622">
        <v>0</v>
      </c>
      <c r="X6376" s="624">
        <v>0</v>
      </c>
      <c r="Y6376" s="622">
        <v>0</v>
      </c>
      <c r="Z6376" s="624" t="s">
        <v>40</v>
      </c>
      <c r="AA6376" s="622" t="s">
        <v>5289</v>
      </c>
      <c r="AB6376" s="138"/>
      <c r="AC6376" s="138"/>
      <c r="AD6376" s="138"/>
      <c r="AE6376" s="138"/>
      <c r="AF6376" s="469"/>
      <c r="AG6376" s="107"/>
      <c r="AH6376" s="107"/>
      <c r="AI6376" s="107"/>
      <c r="AJ6376" s="107"/>
      <c r="AK6376" s="107"/>
      <c r="AL6376" s="107"/>
    </row>
    <row r="6377" spans="1:38" s="44" customFormat="1" ht="114.75">
      <c r="A6377" s="621">
        <v>17</v>
      </c>
      <c r="B6377" s="524" t="s">
        <v>19430</v>
      </c>
      <c r="C6377" s="635" t="s">
        <v>2727</v>
      </c>
      <c r="D6377" s="604" t="s">
        <v>20924</v>
      </c>
      <c r="E6377" s="154" t="s">
        <v>40</v>
      </c>
      <c r="F6377" s="631" t="s">
        <v>19097</v>
      </c>
      <c r="G6377" s="624" t="s">
        <v>51</v>
      </c>
      <c r="H6377" s="123">
        <v>3</v>
      </c>
      <c r="I6377" s="622" t="s">
        <v>16488</v>
      </c>
      <c r="J6377" s="138"/>
      <c r="K6377" s="138"/>
      <c r="L6377" s="969" t="s">
        <v>40</v>
      </c>
      <c r="M6377" s="627" t="s">
        <v>20936</v>
      </c>
      <c r="N6377" s="634">
        <v>0</v>
      </c>
      <c r="O6377" s="656">
        <v>0</v>
      </c>
      <c r="P6377" s="656">
        <v>0</v>
      </c>
      <c r="Q6377" s="656">
        <v>0</v>
      </c>
      <c r="R6377" s="656">
        <v>0</v>
      </c>
      <c r="S6377" s="656">
        <v>0</v>
      </c>
      <c r="T6377" s="656">
        <v>0</v>
      </c>
      <c r="U6377" s="656">
        <v>0</v>
      </c>
      <c r="V6377" s="656">
        <v>0</v>
      </c>
      <c r="W6377" s="656">
        <v>0</v>
      </c>
      <c r="X6377" s="634">
        <v>50</v>
      </c>
      <c r="Y6377" s="656">
        <v>0</v>
      </c>
      <c r="Z6377" s="634" t="s">
        <v>40</v>
      </c>
      <c r="AA6377" s="622" t="s">
        <v>5289</v>
      </c>
      <c r="AB6377" s="138"/>
      <c r="AC6377" s="138"/>
      <c r="AD6377" s="138"/>
      <c r="AE6377" s="138"/>
      <c r="AF6377" s="469"/>
      <c r="AG6377" s="107"/>
      <c r="AH6377" s="107"/>
      <c r="AI6377" s="107"/>
      <c r="AJ6377" s="107"/>
      <c r="AK6377" s="107"/>
      <c r="AL6377" s="107"/>
    </row>
    <row r="6378" spans="1:38" s="44" customFormat="1" ht="114.75">
      <c r="A6378" s="214">
        <v>18</v>
      </c>
      <c r="B6378" s="627" t="s">
        <v>20925</v>
      </c>
      <c r="C6378" s="635" t="s">
        <v>2727</v>
      </c>
      <c r="D6378" s="627" t="s">
        <v>20926</v>
      </c>
      <c r="E6378" s="154" t="s">
        <v>40</v>
      </c>
      <c r="F6378" s="622" t="s">
        <v>51</v>
      </c>
      <c r="G6378" s="138"/>
      <c r="H6378" s="138"/>
      <c r="I6378" s="138"/>
      <c r="J6378" s="138"/>
      <c r="K6378" s="138"/>
      <c r="L6378" s="969" t="s">
        <v>40</v>
      </c>
      <c r="M6378" s="627" t="s">
        <v>20937</v>
      </c>
      <c r="N6378" s="634">
        <v>0</v>
      </c>
      <c r="O6378" s="656">
        <v>0</v>
      </c>
      <c r="P6378" s="656">
        <v>0</v>
      </c>
      <c r="Q6378" s="656">
        <v>0</v>
      </c>
      <c r="R6378" s="656">
        <v>0</v>
      </c>
      <c r="S6378" s="656">
        <v>0</v>
      </c>
      <c r="T6378" s="656">
        <v>0</v>
      </c>
      <c r="U6378" s="656">
        <v>0</v>
      </c>
      <c r="V6378" s="656">
        <v>0</v>
      </c>
      <c r="W6378" s="656">
        <v>0</v>
      </c>
      <c r="X6378" s="624">
        <v>0</v>
      </c>
      <c r="Y6378" s="656">
        <v>0</v>
      </c>
      <c r="Z6378" s="624" t="s">
        <v>51</v>
      </c>
      <c r="AA6378" s="622" t="s">
        <v>5289</v>
      </c>
      <c r="AB6378" s="138"/>
      <c r="AC6378" s="138"/>
      <c r="AD6378" s="138"/>
      <c r="AE6378" s="138"/>
      <c r="AF6378" s="469"/>
      <c r="AG6378" s="107"/>
      <c r="AH6378" s="107"/>
      <c r="AI6378" s="107"/>
      <c r="AJ6378" s="107"/>
      <c r="AK6378" s="107"/>
      <c r="AL6378" s="107"/>
    </row>
    <row r="6379" spans="1:38" s="44" customFormat="1" ht="114.75">
      <c r="A6379" s="621">
        <v>19</v>
      </c>
      <c r="B6379" s="524" t="s">
        <v>20942</v>
      </c>
      <c r="C6379" s="635" t="s">
        <v>2727</v>
      </c>
      <c r="D6379" s="627" t="s">
        <v>20927</v>
      </c>
      <c r="E6379" s="154" t="s">
        <v>40</v>
      </c>
      <c r="F6379" s="622" t="s">
        <v>51</v>
      </c>
      <c r="G6379" s="138"/>
      <c r="H6379" s="138"/>
      <c r="I6379" s="138"/>
      <c r="J6379" s="138"/>
      <c r="K6379" s="138"/>
      <c r="L6379" s="969" t="s">
        <v>40</v>
      </c>
      <c r="M6379" s="627" t="s">
        <v>20938</v>
      </c>
      <c r="N6379" s="634">
        <v>0</v>
      </c>
      <c r="O6379" s="656">
        <v>0</v>
      </c>
      <c r="P6379" s="656">
        <v>0</v>
      </c>
      <c r="Q6379" s="656">
        <v>0</v>
      </c>
      <c r="R6379" s="656">
        <v>0</v>
      </c>
      <c r="S6379" s="656">
        <v>0</v>
      </c>
      <c r="T6379" s="656">
        <v>0</v>
      </c>
      <c r="U6379" s="656">
        <v>0</v>
      </c>
      <c r="V6379" s="656">
        <v>0</v>
      </c>
      <c r="W6379" s="656">
        <v>0</v>
      </c>
      <c r="X6379" s="624">
        <v>0</v>
      </c>
      <c r="Y6379" s="656">
        <v>0</v>
      </c>
      <c r="Z6379" s="624" t="s">
        <v>51</v>
      </c>
      <c r="AA6379" s="622" t="s">
        <v>5289</v>
      </c>
      <c r="AB6379" s="138"/>
      <c r="AC6379" s="138"/>
      <c r="AD6379" s="138"/>
      <c r="AE6379" s="138"/>
      <c r="AF6379" s="469"/>
      <c r="AG6379" s="107"/>
      <c r="AH6379" s="107"/>
      <c r="AI6379" s="107"/>
      <c r="AJ6379" s="107"/>
      <c r="AK6379" s="107"/>
      <c r="AL6379" s="107"/>
    </row>
    <row r="6380" spans="1:38" s="44" customFormat="1" ht="127.5">
      <c r="A6380" s="214">
        <v>20</v>
      </c>
      <c r="B6380" s="627" t="s">
        <v>21452</v>
      </c>
      <c r="C6380" s="635" t="s">
        <v>2727</v>
      </c>
      <c r="D6380" s="627" t="s">
        <v>20928</v>
      </c>
      <c r="E6380" s="154" t="s">
        <v>40</v>
      </c>
      <c r="F6380" s="622" t="s">
        <v>51</v>
      </c>
      <c r="G6380" s="138"/>
      <c r="H6380" s="138"/>
      <c r="I6380" s="138"/>
      <c r="J6380" s="138"/>
      <c r="K6380" s="138"/>
      <c r="L6380" s="969" t="s">
        <v>40</v>
      </c>
      <c r="M6380" s="627" t="s">
        <v>20939</v>
      </c>
      <c r="N6380" s="634">
        <v>0</v>
      </c>
      <c r="O6380" s="656">
        <v>0</v>
      </c>
      <c r="P6380" s="656">
        <v>0</v>
      </c>
      <c r="Q6380" s="656">
        <v>0</v>
      </c>
      <c r="R6380" s="656">
        <v>0</v>
      </c>
      <c r="S6380" s="656">
        <v>0</v>
      </c>
      <c r="T6380" s="656">
        <v>0</v>
      </c>
      <c r="U6380" s="656">
        <v>0</v>
      </c>
      <c r="V6380" s="656">
        <v>0</v>
      </c>
      <c r="W6380" s="656">
        <v>0</v>
      </c>
      <c r="X6380" s="624">
        <v>0</v>
      </c>
      <c r="Y6380" s="656">
        <v>0</v>
      </c>
      <c r="Z6380" s="624" t="s">
        <v>51</v>
      </c>
      <c r="AA6380" s="622" t="s">
        <v>5289</v>
      </c>
      <c r="AB6380" s="138"/>
      <c r="AC6380" s="138"/>
      <c r="AD6380" s="138"/>
      <c r="AE6380" s="138"/>
      <c r="AF6380" s="469"/>
      <c r="AG6380" s="107"/>
      <c r="AH6380" s="107"/>
      <c r="AI6380" s="107"/>
      <c r="AJ6380" s="107"/>
      <c r="AK6380" s="107"/>
      <c r="AL6380" s="107"/>
    </row>
    <row r="6381" spans="1:38" s="44" customFormat="1" ht="114.75">
      <c r="A6381" s="621">
        <v>21</v>
      </c>
      <c r="B6381" s="524" t="s">
        <v>21453</v>
      </c>
      <c r="C6381" s="635" t="s">
        <v>2727</v>
      </c>
      <c r="D6381" s="626" t="s">
        <v>20929</v>
      </c>
      <c r="E6381" s="154" t="s">
        <v>40</v>
      </c>
      <c r="F6381" s="622" t="s">
        <v>51</v>
      </c>
      <c r="G6381" s="138"/>
      <c r="H6381" s="138"/>
      <c r="I6381" s="138"/>
      <c r="J6381" s="138"/>
      <c r="K6381" s="138"/>
      <c r="L6381" s="969" t="s">
        <v>40</v>
      </c>
      <c r="M6381" s="627" t="s">
        <v>20940</v>
      </c>
      <c r="N6381" s="634">
        <v>0</v>
      </c>
      <c r="O6381" s="656">
        <v>0</v>
      </c>
      <c r="P6381" s="656">
        <v>0</v>
      </c>
      <c r="Q6381" s="656">
        <v>0</v>
      </c>
      <c r="R6381" s="656">
        <v>0</v>
      </c>
      <c r="S6381" s="656">
        <v>0</v>
      </c>
      <c r="T6381" s="656">
        <v>0</v>
      </c>
      <c r="U6381" s="656">
        <v>0</v>
      </c>
      <c r="V6381" s="656">
        <v>0</v>
      </c>
      <c r="W6381" s="656">
        <v>0</v>
      </c>
      <c r="X6381" s="624">
        <v>0</v>
      </c>
      <c r="Y6381" s="656">
        <v>0</v>
      </c>
      <c r="Z6381" s="624" t="s">
        <v>51</v>
      </c>
      <c r="AA6381" s="622" t="s">
        <v>5289</v>
      </c>
      <c r="AB6381" s="138"/>
      <c r="AC6381" s="138"/>
      <c r="AD6381" s="138"/>
      <c r="AE6381" s="138"/>
      <c r="AF6381" s="469"/>
      <c r="AG6381" s="107"/>
      <c r="AH6381" s="107"/>
      <c r="AI6381" s="107"/>
      <c r="AJ6381" s="107"/>
      <c r="AK6381" s="107"/>
      <c r="AL6381" s="107"/>
    </row>
    <row r="6382" spans="1:38" s="44" customFormat="1" ht="63.75">
      <c r="A6382" s="214">
        <v>22</v>
      </c>
      <c r="B6382" s="627" t="s">
        <v>20930</v>
      </c>
      <c r="C6382" s="635" t="s">
        <v>2727</v>
      </c>
      <c r="D6382" s="626" t="s">
        <v>20931</v>
      </c>
      <c r="E6382" s="154" t="s">
        <v>40</v>
      </c>
      <c r="F6382" s="622" t="s">
        <v>51</v>
      </c>
      <c r="G6382" s="138"/>
      <c r="H6382" s="138"/>
      <c r="I6382" s="138"/>
      <c r="J6382" s="138"/>
      <c r="K6382" s="138"/>
      <c r="L6382" s="969" t="s">
        <v>40</v>
      </c>
      <c r="M6382" s="627" t="s">
        <v>20941</v>
      </c>
      <c r="N6382" s="634">
        <v>0</v>
      </c>
      <c r="O6382" s="656">
        <v>0</v>
      </c>
      <c r="P6382" s="656">
        <v>0</v>
      </c>
      <c r="Q6382" s="656">
        <v>0</v>
      </c>
      <c r="R6382" s="656">
        <v>0</v>
      </c>
      <c r="S6382" s="656">
        <v>0</v>
      </c>
      <c r="T6382" s="656">
        <v>0</v>
      </c>
      <c r="U6382" s="656">
        <v>0</v>
      </c>
      <c r="V6382" s="656">
        <v>0</v>
      </c>
      <c r="W6382" s="656">
        <v>0</v>
      </c>
      <c r="X6382" s="624">
        <v>0</v>
      </c>
      <c r="Y6382" s="656">
        <v>0</v>
      </c>
      <c r="Z6382" s="624" t="s">
        <v>51</v>
      </c>
      <c r="AA6382" s="622" t="s">
        <v>5289</v>
      </c>
      <c r="AB6382" s="138"/>
      <c r="AC6382" s="138"/>
      <c r="AD6382" s="138"/>
      <c r="AE6382" s="138"/>
      <c r="AF6382" s="469"/>
      <c r="AG6382" s="107"/>
      <c r="AH6382" s="107"/>
      <c r="AI6382" s="107"/>
      <c r="AJ6382" s="107"/>
      <c r="AK6382" s="107"/>
      <c r="AL6382" s="107"/>
    </row>
    <row r="6383" spans="1:38" s="44" customFormat="1" ht="89.25">
      <c r="A6383" s="621">
        <v>23</v>
      </c>
      <c r="B6383" s="524" t="s">
        <v>20943</v>
      </c>
      <c r="C6383" s="635" t="s">
        <v>2727</v>
      </c>
      <c r="D6383" s="626" t="s">
        <v>20932</v>
      </c>
      <c r="E6383" s="154" t="s">
        <v>40</v>
      </c>
      <c r="F6383" s="622" t="s">
        <v>51</v>
      </c>
      <c r="G6383" s="138"/>
      <c r="H6383" s="138"/>
      <c r="I6383" s="138"/>
      <c r="J6383" s="138"/>
      <c r="K6383" s="138"/>
      <c r="L6383" s="969" t="s">
        <v>51</v>
      </c>
      <c r="M6383" s="138"/>
      <c r="N6383" s="138"/>
      <c r="O6383" s="656">
        <v>0</v>
      </c>
      <c r="P6383" s="656">
        <v>0</v>
      </c>
      <c r="Q6383" s="656">
        <v>0</v>
      </c>
      <c r="R6383" s="656">
        <v>0</v>
      </c>
      <c r="S6383" s="656">
        <v>0</v>
      </c>
      <c r="T6383" s="656">
        <v>0</v>
      </c>
      <c r="U6383" s="656">
        <v>0</v>
      </c>
      <c r="V6383" s="656">
        <v>0</v>
      </c>
      <c r="W6383" s="656">
        <v>0</v>
      </c>
      <c r="X6383" s="624">
        <v>0</v>
      </c>
      <c r="Y6383" s="656">
        <v>0</v>
      </c>
      <c r="Z6383" s="624" t="s">
        <v>51</v>
      </c>
      <c r="AA6383" s="622" t="s">
        <v>5289</v>
      </c>
      <c r="AB6383" s="138"/>
      <c r="AC6383" s="138"/>
      <c r="AD6383" s="138"/>
      <c r="AE6383" s="138"/>
      <c r="AF6383" s="469"/>
      <c r="AG6383" s="107"/>
      <c r="AH6383" s="107"/>
      <c r="AI6383" s="107"/>
      <c r="AJ6383" s="107"/>
      <c r="AK6383" s="107"/>
      <c r="AL6383" s="107"/>
    </row>
    <row r="6384" spans="1:38" s="44" customFormat="1" ht="15.75" customHeight="1" thickBot="1">
      <c r="A6384" s="18"/>
      <c r="B6384" s="18">
        <v>23</v>
      </c>
      <c r="C6384" s="18"/>
      <c r="D6384" s="18">
        <v>23</v>
      </c>
      <c r="E6384" s="18">
        <v>23</v>
      </c>
      <c r="F6384" s="18">
        <v>4</v>
      </c>
      <c r="G6384" s="18">
        <v>0</v>
      </c>
      <c r="H6384" s="18">
        <v>1</v>
      </c>
      <c r="I6384" s="18"/>
      <c r="J6384" s="18">
        <v>1</v>
      </c>
      <c r="K6384" s="18">
        <v>1</v>
      </c>
      <c r="L6384" s="18">
        <v>16</v>
      </c>
      <c r="M6384" s="200"/>
      <c r="N6384" s="18">
        <f t="shared" ref="N6384:O6384" si="2436">SUM(N6361:N6383)</f>
        <v>0</v>
      </c>
      <c r="O6384" s="18">
        <f t="shared" si="2436"/>
        <v>0</v>
      </c>
      <c r="P6384" s="18">
        <f t="shared" ref="P6384:Q6384" si="2437">SUM(P6361:P6383)</f>
        <v>0</v>
      </c>
      <c r="Q6384" s="18">
        <f t="shared" si="2437"/>
        <v>0</v>
      </c>
      <c r="R6384" s="18">
        <f t="shared" ref="R6384" si="2438">SUM(R6361:R6383)</f>
        <v>0</v>
      </c>
      <c r="S6384" s="18">
        <f t="shared" ref="S6384" si="2439">SUM(S6361:S6383)</f>
        <v>0</v>
      </c>
      <c r="T6384" s="18">
        <f t="shared" ref="T6384:U6384" si="2440">SUM(T6361:T6383)</f>
        <v>0</v>
      </c>
      <c r="U6384" s="18">
        <f t="shared" si="2440"/>
        <v>0</v>
      </c>
      <c r="V6384" s="18">
        <f t="shared" ref="V6384:W6384" si="2441">SUM(V6361:V6383)</f>
        <v>0</v>
      </c>
      <c r="W6384" s="18">
        <f t="shared" si="2441"/>
        <v>0</v>
      </c>
      <c r="X6384" s="18">
        <f t="shared" ref="X6384:Y6384" si="2442">SUM(X6361:X6383)</f>
        <v>962</v>
      </c>
      <c r="Y6384" s="18">
        <f t="shared" si="2442"/>
        <v>0</v>
      </c>
      <c r="Z6384" s="18">
        <v>16</v>
      </c>
      <c r="AA6384" s="18">
        <v>1</v>
      </c>
      <c r="AB6384" s="18">
        <v>0</v>
      </c>
      <c r="AC6384" s="18"/>
      <c r="AD6384" s="18"/>
      <c r="AE6384" s="18"/>
      <c r="AF6384" s="18"/>
      <c r="AG6384" s="107"/>
      <c r="AH6384" s="107"/>
      <c r="AI6384" s="107"/>
      <c r="AJ6384" s="107"/>
      <c r="AK6384" s="107"/>
      <c r="AL6384" s="107"/>
    </row>
    <row r="6385" spans="1:38" ht="15.75" customHeight="1" thickBot="1">
      <c r="A6385" s="660" t="s">
        <v>2696</v>
      </c>
      <c r="B6385" s="661"/>
      <c r="C6385" s="661"/>
      <c r="D6385" s="661"/>
      <c r="E6385" s="661"/>
      <c r="F6385" s="661"/>
      <c r="G6385" s="661"/>
      <c r="H6385" s="661"/>
      <c r="I6385" s="661"/>
      <c r="J6385" s="661"/>
      <c r="K6385" s="661"/>
      <c r="L6385" s="661"/>
      <c r="M6385" s="661"/>
      <c r="N6385" s="661"/>
      <c r="O6385" s="661"/>
      <c r="P6385" s="661"/>
      <c r="Q6385" s="661"/>
      <c r="R6385" s="661"/>
      <c r="S6385" s="661"/>
      <c r="T6385" s="661"/>
      <c r="U6385" s="661"/>
      <c r="V6385" s="661"/>
      <c r="W6385" s="661"/>
      <c r="X6385" s="661"/>
      <c r="Y6385" s="661"/>
      <c r="Z6385" s="661"/>
      <c r="AA6385" s="661"/>
      <c r="AB6385" s="661"/>
      <c r="AC6385" s="661"/>
      <c r="AD6385" s="661"/>
      <c r="AE6385" s="661"/>
      <c r="AF6385" s="662"/>
    </row>
    <row r="6386" spans="1:38" ht="331.5">
      <c r="A6386" s="621">
        <v>1</v>
      </c>
      <c r="B6386" s="627" t="s">
        <v>2729</v>
      </c>
      <c r="C6386" s="627" t="s">
        <v>2736</v>
      </c>
      <c r="D6386" s="627" t="s">
        <v>2737</v>
      </c>
      <c r="E6386" s="624" t="s">
        <v>12707</v>
      </c>
      <c r="F6386" s="624" t="s">
        <v>18738</v>
      </c>
      <c r="G6386" s="138"/>
      <c r="H6386" s="138"/>
      <c r="I6386" s="138"/>
      <c r="J6386" s="138"/>
      <c r="K6386" s="138"/>
      <c r="L6386" s="622" t="s">
        <v>51</v>
      </c>
      <c r="M6386" s="202"/>
      <c r="N6386" s="138"/>
      <c r="O6386" s="123">
        <v>0</v>
      </c>
      <c r="P6386" s="123">
        <v>0</v>
      </c>
      <c r="Q6386" s="123">
        <v>0</v>
      </c>
      <c r="R6386" s="123">
        <v>0</v>
      </c>
      <c r="S6386" s="123">
        <v>0</v>
      </c>
      <c r="T6386" s="123">
        <v>0</v>
      </c>
      <c r="U6386" s="123">
        <v>0</v>
      </c>
      <c r="V6386" s="123">
        <v>0</v>
      </c>
      <c r="W6386" s="123">
        <v>0</v>
      </c>
      <c r="X6386" s="629">
        <v>2</v>
      </c>
      <c r="Y6386" s="123">
        <v>0</v>
      </c>
      <c r="Z6386" s="624" t="s">
        <v>40</v>
      </c>
      <c r="AA6386" s="3" t="s">
        <v>2746</v>
      </c>
      <c r="AB6386" s="69" t="s">
        <v>2747</v>
      </c>
      <c r="AC6386" s="152"/>
      <c r="AD6386" s="152"/>
      <c r="AE6386" s="152"/>
      <c r="AF6386" s="763"/>
    </row>
    <row r="6387" spans="1:38" ht="153">
      <c r="A6387" s="621">
        <v>2</v>
      </c>
      <c r="B6387" s="28" t="s">
        <v>2730</v>
      </c>
      <c r="C6387" s="627" t="s">
        <v>2736</v>
      </c>
      <c r="D6387" s="28" t="s">
        <v>2738</v>
      </c>
      <c r="E6387" s="629" t="s">
        <v>40</v>
      </c>
      <c r="F6387" s="624" t="s">
        <v>20945</v>
      </c>
      <c r="G6387" s="622" t="s">
        <v>51</v>
      </c>
      <c r="H6387" s="138"/>
      <c r="I6387" s="138"/>
      <c r="J6387" s="624" t="s">
        <v>20960</v>
      </c>
      <c r="K6387" s="627" t="s">
        <v>20961</v>
      </c>
      <c r="L6387" s="624" t="s">
        <v>40</v>
      </c>
      <c r="M6387" s="970" t="s">
        <v>13501</v>
      </c>
      <c r="N6387" s="633">
        <v>0</v>
      </c>
      <c r="O6387" s="622">
        <v>0</v>
      </c>
      <c r="P6387" s="622">
        <v>0</v>
      </c>
      <c r="Q6387" s="622">
        <v>0</v>
      </c>
      <c r="R6387" s="622">
        <v>0</v>
      </c>
      <c r="S6387" s="622">
        <v>0</v>
      </c>
      <c r="T6387" s="622">
        <v>0</v>
      </c>
      <c r="U6387" s="622">
        <v>0</v>
      </c>
      <c r="V6387" s="622">
        <v>0</v>
      </c>
      <c r="W6387" s="622">
        <v>0</v>
      </c>
      <c r="X6387" s="624">
        <v>3</v>
      </c>
      <c r="Y6387" s="622">
        <v>0</v>
      </c>
      <c r="Z6387" s="624" t="s">
        <v>40</v>
      </c>
      <c r="AA6387" s="123" t="s">
        <v>5289</v>
      </c>
      <c r="AB6387" s="622" t="s">
        <v>5289</v>
      </c>
      <c r="AC6387" s="138"/>
      <c r="AD6387" s="138"/>
      <c r="AE6387" s="138"/>
      <c r="AF6387" s="278"/>
    </row>
    <row r="6388" spans="1:38" ht="318.75">
      <c r="A6388" s="621">
        <v>3</v>
      </c>
      <c r="B6388" s="627" t="s">
        <v>2731</v>
      </c>
      <c r="C6388" s="627" t="s">
        <v>2736</v>
      </c>
      <c r="D6388" s="627" t="s">
        <v>2739</v>
      </c>
      <c r="E6388" s="624" t="s">
        <v>12708</v>
      </c>
      <c r="F6388" s="624" t="s">
        <v>20946</v>
      </c>
      <c r="G6388" s="622" t="s">
        <v>51</v>
      </c>
      <c r="H6388" s="138"/>
      <c r="I6388" s="138"/>
      <c r="J6388" s="624" t="s">
        <v>20962</v>
      </c>
      <c r="K6388" s="626" t="s">
        <v>2732</v>
      </c>
      <c r="L6388" s="624" t="s">
        <v>40</v>
      </c>
      <c r="M6388" s="970" t="s">
        <v>13499</v>
      </c>
      <c r="N6388" s="633">
        <v>0</v>
      </c>
      <c r="O6388" s="622">
        <v>0</v>
      </c>
      <c r="P6388" s="622">
        <v>0</v>
      </c>
      <c r="Q6388" s="622">
        <v>0</v>
      </c>
      <c r="R6388" s="622">
        <v>0</v>
      </c>
      <c r="S6388" s="622">
        <v>0</v>
      </c>
      <c r="T6388" s="622">
        <v>0</v>
      </c>
      <c r="U6388" s="622">
        <v>0</v>
      </c>
      <c r="V6388" s="622">
        <v>0</v>
      </c>
      <c r="W6388" s="622">
        <v>0</v>
      </c>
      <c r="X6388" s="624">
        <v>3</v>
      </c>
      <c r="Y6388" s="622">
        <v>0</v>
      </c>
      <c r="Z6388" s="624" t="s">
        <v>40</v>
      </c>
      <c r="AA6388" s="123" t="s">
        <v>5289</v>
      </c>
      <c r="AB6388" s="622" t="s">
        <v>5289</v>
      </c>
      <c r="AC6388" s="138"/>
      <c r="AD6388" s="138"/>
      <c r="AE6388" s="138"/>
      <c r="AF6388" s="278"/>
    </row>
    <row r="6389" spans="1:38" ht="357">
      <c r="A6389" s="621">
        <v>4</v>
      </c>
      <c r="B6389" s="627" t="s">
        <v>2733</v>
      </c>
      <c r="C6389" s="627" t="s">
        <v>2736</v>
      </c>
      <c r="D6389" s="627" t="s">
        <v>2740</v>
      </c>
      <c r="E6389" s="624" t="s">
        <v>12709</v>
      </c>
      <c r="F6389" s="624" t="s">
        <v>20947</v>
      </c>
      <c r="G6389" s="622" t="s">
        <v>51</v>
      </c>
      <c r="H6389" s="138"/>
      <c r="I6389" s="138"/>
      <c r="J6389" s="624" t="s">
        <v>20962</v>
      </c>
      <c r="K6389" s="626" t="s">
        <v>20963</v>
      </c>
      <c r="L6389" s="629" t="s">
        <v>40</v>
      </c>
      <c r="M6389" s="971" t="s">
        <v>13503</v>
      </c>
      <c r="N6389" s="633">
        <v>0</v>
      </c>
      <c r="O6389" s="622">
        <v>0</v>
      </c>
      <c r="P6389" s="622">
        <v>0</v>
      </c>
      <c r="Q6389" s="622">
        <v>0</v>
      </c>
      <c r="R6389" s="622">
        <v>0</v>
      </c>
      <c r="S6389" s="622">
        <v>0</v>
      </c>
      <c r="T6389" s="622">
        <v>0</v>
      </c>
      <c r="U6389" s="622">
        <v>0</v>
      </c>
      <c r="V6389" s="622">
        <v>0</v>
      </c>
      <c r="W6389" s="622">
        <v>0</v>
      </c>
      <c r="X6389" s="624">
        <v>230</v>
      </c>
      <c r="Y6389" s="622">
        <v>0</v>
      </c>
      <c r="Z6389" s="624" t="s">
        <v>40</v>
      </c>
      <c r="AA6389" s="123" t="s">
        <v>5289</v>
      </c>
      <c r="AB6389" s="622" t="s">
        <v>5289</v>
      </c>
      <c r="AC6389" s="138"/>
      <c r="AD6389" s="138"/>
      <c r="AE6389" s="138"/>
      <c r="AF6389" s="278"/>
    </row>
    <row r="6390" spans="1:38" ht="63.75">
      <c r="A6390" s="621">
        <v>5</v>
      </c>
      <c r="B6390" s="627" t="s">
        <v>2734</v>
      </c>
      <c r="C6390" s="627" t="s">
        <v>2736</v>
      </c>
      <c r="D6390" s="627" t="s">
        <v>2741</v>
      </c>
      <c r="E6390" s="624" t="s">
        <v>40</v>
      </c>
      <c r="F6390" s="633" t="s">
        <v>51</v>
      </c>
      <c r="G6390" s="138"/>
      <c r="H6390" s="138"/>
      <c r="I6390" s="138"/>
      <c r="J6390" s="138"/>
      <c r="K6390" s="138"/>
      <c r="L6390" s="622" t="s">
        <v>51</v>
      </c>
      <c r="M6390" s="202"/>
      <c r="N6390" s="138"/>
      <c r="O6390" s="622">
        <v>0</v>
      </c>
      <c r="P6390" s="622">
        <v>0</v>
      </c>
      <c r="Q6390" s="622">
        <v>0</v>
      </c>
      <c r="R6390" s="622">
        <v>0</v>
      </c>
      <c r="S6390" s="622">
        <v>0</v>
      </c>
      <c r="T6390" s="622">
        <v>0</v>
      </c>
      <c r="U6390" s="622">
        <v>0</v>
      </c>
      <c r="V6390" s="622">
        <v>0</v>
      </c>
      <c r="W6390" s="622">
        <v>0</v>
      </c>
      <c r="X6390" s="624">
        <v>0</v>
      </c>
      <c r="Y6390" s="622">
        <v>0</v>
      </c>
      <c r="Z6390" s="624" t="s">
        <v>40</v>
      </c>
      <c r="AA6390" s="123" t="s">
        <v>5289</v>
      </c>
      <c r="AB6390" s="622" t="s">
        <v>5289</v>
      </c>
      <c r="AC6390" s="138"/>
      <c r="AD6390" s="138"/>
      <c r="AE6390" s="138"/>
      <c r="AF6390" s="278"/>
    </row>
    <row r="6391" spans="1:38" ht="293.25" customHeight="1">
      <c r="A6391" s="621">
        <v>6</v>
      </c>
      <c r="B6391" s="28" t="s">
        <v>20948</v>
      </c>
      <c r="C6391" s="627" t="s">
        <v>2736</v>
      </c>
      <c r="D6391" s="28" t="s">
        <v>2742</v>
      </c>
      <c r="E6391" s="624" t="s">
        <v>12710</v>
      </c>
      <c r="F6391" s="633" t="s">
        <v>51</v>
      </c>
      <c r="G6391" s="138"/>
      <c r="H6391" s="138"/>
      <c r="I6391" s="138"/>
      <c r="J6391" s="138"/>
      <c r="K6391" s="138"/>
      <c r="L6391" s="622" t="s">
        <v>51</v>
      </c>
      <c r="M6391" s="202"/>
      <c r="N6391" s="138"/>
      <c r="O6391" s="622">
        <v>0</v>
      </c>
      <c r="P6391" s="622">
        <v>0</v>
      </c>
      <c r="Q6391" s="622">
        <v>0</v>
      </c>
      <c r="R6391" s="622">
        <v>0</v>
      </c>
      <c r="S6391" s="622">
        <v>0</v>
      </c>
      <c r="T6391" s="622">
        <v>0</v>
      </c>
      <c r="U6391" s="622">
        <v>0</v>
      </c>
      <c r="V6391" s="622">
        <v>0</v>
      </c>
      <c r="W6391" s="622">
        <v>0</v>
      </c>
      <c r="X6391" s="624">
        <v>15</v>
      </c>
      <c r="Y6391" s="622">
        <v>0</v>
      </c>
      <c r="Z6391" s="624" t="s">
        <v>40</v>
      </c>
      <c r="AA6391" s="123" t="s">
        <v>5289</v>
      </c>
      <c r="AB6391" s="622" t="s">
        <v>5289</v>
      </c>
      <c r="AC6391" s="138"/>
      <c r="AD6391" s="138"/>
      <c r="AE6391" s="138"/>
      <c r="AF6391" s="278"/>
    </row>
    <row r="6392" spans="1:38" ht="63.75">
      <c r="A6392" s="621">
        <v>7</v>
      </c>
      <c r="B6392" s="627" t="s">
        <v>2735</v>
      </c>
      <c r="C6392" s="627" t="s">
        <v>2736</v>
      </c>
      <c r="D6392" s="28" t="s">
        <v>2743</v>
      </c>
      <c r="E6392" s="624" t="s">
        <v>40</v>
      </c>
      <c r="F6392" s="633" t="s">
        <v>51</v>
      </c>
      <c r="G6392" s="138"/>
      <c r="H6392" s="138"/>
      <c r="I6392" s="138"/>
      <c r="J6392" s="138"/>
      <c r="K6392" s="138"/>
      <c r="L6392" s="622" t="s">
        <v>51</v>
      </c>
      <c r="M6392" s="202"/>
      <c r="N6392" s="138"/>
      <c r="O6392" s="622">
        <v>0</v>
      </c>
      <c r="P6392" s="622">
        <v>0</v>
      </c>
      <c r="Q6392" s="622">
        <v>0</v>
      </c>
      <c r="R6392" s="622">
        <v>0</v>
      </c>
      <c r="S6392" s="622">
        <v>0</v>
      </c>
      <c r="T6392" s="622">
        <v>0</v>
      </c>
      <c r="U6392" s="622">
        <v>0</v>
      </c>
      <c r="V6392" s="622">
        <v>0</v>
      </c>
      <c r="W6392" s="622">
        <v>0</v>
      </c>
      <c r="X6392" s="624">
        <v>71</v>
      </c>
      <c r="Y6392" s="622">
        <v>0</v>
      </c>
      <c r="Z6392" s="624" t="s">
        <v>40</v>
      </c>
      <c r="AA6392" s="123" t="s">
        <v>5289</v>
      </c>
      <c r="AB6392" s="622" t="s">
        <v>5289</v>
      </c>
      <c r="AC6392" s="138"/>
      <c r="AD6392" s="138"/>
      <c r="AE6392" s="138"/>
      <c r="AF6392" s="278"/>
    </row>
    <row r="6393" spans="1:38" ht="63.75">
      <c r="A6393" s="621">
        <v>8</v>
      </c>
      <c r="B6393" s="627" t="s">
        <v>2704</v>
      </c>
      <c r="C6393" s="627" t="s">
        <v>2736</v>
      </c>
      <c r="D6393" s="28" t="s">
        <v>2744</v>
      </c>
      <c r="E6393" s="624" t="s">
        <v>40</v>
      </c>
      <c r="F6393" s="633" t="s">
        <v>51</v>
      </c>
      <c r="G6393" s="138"/>
      <c r="H6393" s="138"/>
      <c r="I6393" s="138"/>
      <c r="J6393" s="138"/>
      <c r="K6393" s="138"/>
      <c r="L6393" s="622" t="s">
        <v>51</v>
      </c>
      <c r="M6393" s="202"/>
      <c r="N6393" s="138"/>
      <c r="O6393" s="622">
        <v>0</v>
      </c>
      <c r="P6393" s="622">
        <v>0</v>
      </c>
      <c r="Q6393" s="622">
        <v>0</v>
      </c>
      <c r="R6393" s="622">
        <v>0</v>
      </c>
      <c r="S6393" s="622">
        <v>0</v>
      </c>
      <c r="T6393" s="622">
        <v>0</v>
      </c>
      <c r="U6393" s="622">
        <v>0</v>
      </c>
      <c r="V6393" s="622">
        <v>0</v>
      </c>
      <c r="W6393" s="622">
        <v>0</v>
      </c>
      <c r="X6393" s="624">
        <v>0</v>
      </c>
      <c r="Y6393" s="622">
        <v>0</v>
      </c>
      <c r="Z6393" s="624" t="s">
        <v>40</v>
      </c>
      <c r="AA6393" s="123" t="s">
        <v>5289</v>
      </c>
      <c r="AB6393" s="622" t="s">
        <v>5289</v>
      </c>
      <c r="AC6393" s="138"/>
      <c r="AD6393" s="138"/>
      <c r="AE6393" s="138"/>
      <c r="AF6393" s="278"/>
    </row>
    <row r="6394" spans="1:38" ht="280.5">
      <c r="A6394" s="622">
        <v>9</v>
      </c>
      <c r="B6394" s="627" t="s">
        <v>2712</v>
      </c>
      <c r="C6394" s="627" t="s">
        <v>2736</v>
      </c>
      <c r="D6394" s="627" t="s">
        <v>2745</v>
      </c>
      <c r="E6394" s="624" t="s">
        <v>12711</v>
      </c>
      <c r="F6394" s="633" t="s">
        <v>51</v>
      </c>
      <c r="G6394" s="138"/>
      <c r="H6394" s="138"/>
      <c r="I6394" s="138"/>
      <c r="J6394" s="138"/>
      <c r="K6394" s="138"/>
      <c r="L6394" s="622" t="s">
        <v>51</v>
      </c>
      <c r="M6394" s="202"/>
      <c r="N6394" s="138"/>
      <c r="O6394" s="622">
        <v>0</v>
      </c>
      <c r="P6394" s="622">
        <v>0</v>
      </c>
      <c r="Q6394" s="622">
        <v>0</v>
      </c>
      <c r="R6394" s="622">
        <v>0</v>
      </c>
      <c r="S6394" s="622">
        <v>0</v>
      </c>
      <c r="T6394" s="622">
        <v>0</v>
      </c>
      <c r="U6394" s="622">
        <v>0</v>
      </c>
      <c r="V6394" s="622">
        <v>0</v>
      </c>
      <c r="W6394" s="622">
        <v>0</v>
      </c>
      <c r="X6394" s="624">
        <v>63</v>
      </c>
      <c r="Y6394" s="622">
        <v>0</v>
      </c>
      <c r="Z6394" s="624" t="s">
        <v>40</v>
      </c>
      <c r="AA6394" s="123" t="s">
        <v>5289</v>
      </c>
      <c r="AB6394" s="622" t="s">
        <v>5289</v>
      </c>
      <c r="AC6394" s="138"/>
      <c r="AD6394" s="138"/>
      <c r="AE6394" s="138"/>
      <c r="AF6394" s="278"/>
    </row>
    <row r="6395" spans="1:38" s="44" customFormat="1" ht="114.75">
      <c r="A6395" s="622">
        <v>10</v>
      </c>
      <c r="B6395" s="626" t="s">
        <v>17472</v>
      </c>
      <c r="C6395" s="627" t="s">
        <v>2736</v>
      </c>
      <c r="D6395" s="626" t="s">
        <v>20949</v>
      </c>
      <c r="E6395" s="600" t="s">
        <v>40</v>
      </c>
      <c r="F6395" s="624" t="s">
        <v>20947</v>
      </c>
      <c r="G6395" s="622" t="s">
        <v>51</v>
      </c>
      <c r="H6395" s="138"/>
      <c r="I6395" s="138"/>
      <c r="J6395" s="138"/>
      <c r="K6395" s="138"/>
      <c r="L6395" s="624" t="s">
        <v>40</v>
      </c>
      <c r="M6395" s="627" t="s">
        <v>13502</v>
      </c>
      <c r="N6395" s="633">
        <v>0</v>
      </c>
      <c r="O6395" s="622">
        <v>0</v>
      </c>
      <c r="P6395" s="622">
        <v>0</v>
      </c>
      <c r="Q6395" s="622">
        <v>0</v>
      </c>
      <c r="R6395" s="622">
        <v>0</v>
      </c>
      <c r="S6395" s="622">
        <v>0</v>
      </c>
      <c r="T6395" s="622">
        <v>0</v>
      </c>
      <c r="U6395" s="622">
        <v>0</v>
      </c>
      <c r="V6395" s="622">
        <v>0</v>
      </c>
      <c r="W6395" s="622">
        <v>0</v>
      </c>
      <c r="X6395" s="624">
        <v>634</v>
      </c>
      <c r="Y6395" s="622">
        <v>0</v>
      </c>
      <c r="Z6395" s="624" t="s">
        <v>40</v>
      </c>
      <c r="AA6395" s="123" t="s">
        <v>5289</v>
      </c>
      <c r="AB6395" s="622" t="s">
        <v>5289</v>
      </c>
      <c r="AC6395" s="138"/>
      <c r="AD6395" s="138"/>
      <c r="AE6395" s="138"/>
      <c r="AF6395" s="469"/>
      <c r="AG6395" s="107"/>
      <c r="AH6395" s="107"/>
      <c r="AI6395" s="107"/>
      <c r="AJ6395" s="107"/>
      <c r="AK6395" s="107"/>
      <c r="AL6395" s="107"/>
    </row>
    <row r="6396" spans="1:38" s="44" customFormat="1" ht="89.25">
      <c r="A6396" s="622">
        <v>11</v>
      </c>
      <c r="B6396" s="626" t="s">
        <v>16499</v>
      </c>
      <c r="C6396" s="627" t="s">
        <v>2736</v>
      </c>
      <c r="D6396" s="23" t="s">
        <v>20950</v>
      </c>
      <c r="E6396" s="600" t="s">
        <v>40</v>
      </c>
      <c r="F6396" s="633" t="s">
        <v>51</v>
      </c>
      <c r="G6396" s="138"/>
      <c r="H6396" s="138"/>
      <c r="I6396" s="138"/>
      <c r="J6396" s="138"/>
      <c r="K6396" s="138"/>
      <c r="L6396" s="622" t="s">
        <v>51</v>
      </c>
      <c r="M6396" s="202"/>
      <c r="N6396" s="138"/>
      <c r="O6396" s="622">
        <v>0</v>
      </c>
      <c r="P6396" s="622">
        <v>0</v>
      </c>
      <c r="Q6396" s="622">
        <v>0</v>
      </c>
      <c r="R6396" s="622">
        <v>0</v>
      </c>
      <c r="S6396" s="622">
        <v>0</v>
      </c>
      <c r="T6396" s="622">
        <v>0</v>
      </c>
      <c r="U6396" s="622">
        <v>0</v>
      </c>
      <c r="V6396" s="622">
        <v>0</v>
      </c>
      <c r="W6396" s="622">
        <v>0</v>
      </c>
      <c r="X6396" s="624">
        <v>0</v>
      </c>
      <c r="Y6396" s="622">
        <v>0</v>
      </c>
      <c r="Z6396" s="624" t="s">
        <v>40</v>
      </c>
      <c r="AA6396" s="123" t="s">
        <v>5289</v>
      </c>
      <c r="AB6396" s="622" t="s">
        <v>5289</v>
      </c>
      <c r="AC6396" s="138"/>
      <c r="AD6396" s="138"/>
      <c r="AE6396" s="138"/>
      <c r="AF6396" s="469"/>
      <c r="AG6396" s="107"/>
      <c r="AH6396" s="107"/>
      <c r="AI6396" s="107"/>
      <c r="AJ6396" s="107"/>
      <c r="AK6396" s="107"/>
      <c r="AL6396" s="107"/>
    </row>
    <row r="6397" spans="1:38" s="44" customFormat="1" ht="127.5">
      <c r="A6397" s="622">
        <v>12</v>
      </c>
      <c r="B6397" s="626" t="s">
        <v>20951</v>
      </c>
      <c r="C6397" s="627" t="s">
        <v>2736</v>
      </c>
      <c r="D6397" s="626" t="s">
        <v>20952</v>
      </c>
      <c r="E6397" s="600" t="s">
        <v>40</v>
      </c>
      <c r="F6397" s="633" t="s">
        <v>51</v>
      </c>
      <c r="G6397" s="138"/>
      <c r="H6397" s="138"/>
      <c r="I6397" s="138"/>
      <c r="J6397" s="138"/>
      <c r="K6397" s="138"/>
      <c r="L6397" s="624" t="s">
        <v>40</v>
      </c>
      <c r="M6397" s="627" t="s">
        <v>20964</v>
      </c>
      <c r="N6397" s="633">
        <v>0</v>
      </c>
      <c r="O6397" s="622">
        <v>0</v>
      </c>
      <c r="P6397" s="622">
        <v>0</v>
      </c>
      <c r="Q6397" s="622">
        <v>0</v>
      </c>
      <c r="R6397" s="622">
        <v>0</v>
      </c>
      <c r="S6397" s="622">
        <v>0</v>
      </c>
      <c r="T6397" s="622">
        <v>0</v>
      </c>
      <c r="U6397" s="622">
        <v>0</v>
      </c>
      <c r="V6397" s="622">
        <v>0</v>
      </c>
      <c r="W6397" s="622">
        <v>0</v>
      </c>
      <c r="X6397" s="624">
        <v>0</v>
      </c>
      <c r="Y6397" s="622">
        <v>0</v>
      </c>
      <c r="Z6397" s="624" t="s">
        <v>40</v>
      </c>
      <c r="AA6397" s="123" t="s">
        <v>5289</v>
      </c>
      <c r="AB6397" s="622" t="s">
        <v>5289</v>
      </c>
      <c r="AC6397" s="138"/>
      <c r="AD6397" s="138"/>
      <c r="AE6397" s="138"/>
      <c r="AF6397" s="469"/>
      <c r="AG6397" s="107"/>
      <c r="AH6397" s="107"/>
      <c r="AI6397" s="107"/>
      <c r="AJ6397" s="107"/>
      <c r="AK6397" s="107"/>
      <c r="AL6397" s="107"/>
    </row>
    <row r="6398" spans="1:38" s="44" customFormat="1" ht="102">
      <c r="A6398" s="214">
        <v>13</v>
      </c>
      <c r="B6398" s="626" t="s">
        <v>20953</v>
      </c>
      <c r="C6398" s="627" t="s">
        <v>2736</v>
      </c>
      <c r="D6398" s="626" t="s">
        <v>20954</v>
      </c>
      <c r="E6398" s="600" t="s">
        <v>40</v>
      </c>
      <c r="F6398" s="633" t="s">
        <v>51</v>
      </c>
      <c r="G6398" s="138"/>
      <c r="H6398" s="138"/>
      <c r="I6398" s="138"/>
      <c r="J6398" s="138"/>
      <c r="K6398" s="138"/>
      <c r="L6398" s="624" t="s">
        <v>40</v>
      </c>
      <c r="M6398" s="627" t="s">
        <v>20965</v>
      </c>
      <c r="N6398" s="633">
        <v>0</v>
      </c>
      <c r="O6398" s="622">
        <v>0</v>
      </c>
      <c r="P6398" s="622">
        <v>0</v>
      </c>
      <c r="Q6398" s="622">
        <v>0</v>
      </c>
      <c r="R6398" s="622">
        <v>0</v>
      </c>
      <c r="S6398" s="622">
        <v>0</v>
      </c>
      <c r="T6398" s="622">
        <v>0</v>
      </c>
      <c r="U6398" s="622">
        <v>0</v>
      </c>
      <c r="V6398" s="622">
        <v>0</v>
      </c>
      <c r="W6398" s="622">
        <v>0</v>
      </c>
      <c r="X6398" s="624">
        <v>0</v>
      </c>
      <c r="Y6398" s="622">
        <v>0</v>
      </c>
      <c r="Z6398" s="624" t="s">
        <v>40</v>
      </c>
      <c r="AA6398" s="123" t="s">
        <v>5289</v>
      </c>
      <c r="AB6398" s="622" t="s">
        <v>5289</v>
      </c>
      <c r="AC6398" s="138"/>
      <c r="AD6398" s="138"/>
      <c r="AE6398" s="138"/>
      <c r="AF6398" s="469"/>
      <c r="AG6398" s="107"/>
      <c r="AH6398" s="107"/>
      <c r="AI6398" s="107"/>
      <c r="AJ6398" s="107"/>
      <c r="AK6398" s="107"/>
      <c r="AL6398" s="107"/>
    </row>
    <row r="6399" spans="1:38" s="44" customFormat="1" ht="153">
      <c r="A6399" s="214">
        <v>14</v>
      </c>
      <c r="B6399" s="626" t="s">
        <v>20955</v>
      </c>
      <c r="C6399" s="627" t="s">
        <v>2736</v>
      </c>
      <c r="D6399" s="23" t="s">
        <v>20956</v>
      </c>
      <c r="E6399" s="600" t="s">
        <v>40</v>
      </c>
      <c r="F6399" s="633" t="s">
        <v>51</v>
      </c>
      <c r="G6399" s="138"/>
      <c r="H6399" s="138"/>
      <c r="I6399" s="138"/>
      <c r="J6399" s="138"/>
      <c r="K6399" s="138"/>
      <c r="L6399" s="624" t="s">
        <v>40</v>
      </c>
      <c r="M6399" s="627" t="s">
        <v>19920</v>
      </c>
      <c r="N6399" s="633">
        <v>0</v>
      </c>
      <c r="O6399" s="622">
        <v>0</v>
      </c>
      <c r="P6399" s="622">
        <v>0</v>
      </c>
      <c r="Q6399" s="622">
        <v>0</v>
      </c>
      <c r="R6399" s="622">
        <v>0</v>
      </c>
      <c r="S6399" s="622">
        <v>0</v>
      </c>
      <c r="T6399" s="622">
        <v>0</v>
      </c>
      <c r="U6399" s="622">
        <v>0</v>
      </c>
      <c r="V6399" s="622">
        <v>0</v>
      </c>
      <c r="W6399" s="622">
        <v>0</v>
      </c>
      <c r="X6399" s="624">
        <v>0</v>
      </c>
      <c r="Y6399" s="622">
        <v>0</v>
      </c>
      <c r="Z6399" s="624" t="s">
        <v>40</v>
      </c>
      <c r="AA6399" s="123" t="s">
        <v>5289</v>
      </c>
      <c r="AB6399" s="622" t="s">
        <v>5289</v>
      </c>
      <c r="AC6399" s="138"/>
      <c r="AD6399" s="138"/>
      <c r="AE6399" s="138"/>
      <c r="AF6399" s="469"/>
      <c r="AG6399" s="107"/>
      <c r="AH6399" s="107"/>
      <c r="AI6399" s="107"/>
      <c r="AJ6399" s="107"/>
      <c r="AK6399" s="107"/>
      <c r="AL6399" s="107"/>
    </row>
    <row r="6400" spans="1:38" s="44" customFormat="1" ht="76.5">
      <c r="A6400" s="214">
        <v>15</v>
      </c>
      <c r="B6400" s="626" t="s">
        <v>19430</v>
      </c>
      <c r="C6400" s="627" t="s">
        <v>2736</v>
      </c>
      <c r="D6400" s="626" t="s">
        <v>20957</v>
      </c>
      <c r="E6400" s="600" t="s">
        <v>40</v>
      </c>
      <c r="F6400" s="633" t="s">
        <v>51</v>
      </c>
      <c r="G6400" s="138"/>
      <c r="H6400" s="138"/>
      <c r="I6400" s="138"/>
      <c r="J6400" s="138"/>
      <c r="K6400" s="138"/>
      <c r="L6400" s="624" t="s">
        <v>40</v>
      </c>
      <c r="M6400" s="627" t="s">
        <v>20966</v>
      </c>
      <c r="N6400" s="633">
        <v>0</v>
      </c>
      <c r="O6400" s="622">
        <v>0</v>
      </c>
      <c r="P6400" s="622">
        <v>0</v>
      </c>
      <c r="Q6400" s="622">
        <v>0</v>
      </c>
      <c r="R6400" s="622">
        <v>0</v>
      </c>
      <c r="S6400" s="622">
        <v>0</v>
      </c>
      <c r="T6400" s="622">
        <v>0</v>
      </c>
      <c r="U6400" s="622">
        <v>0</v>
      </c>
      <c r="V6400" s="622">
        <v>0</v>
      </c>
      <c r="W6400" s="622">
        <v>0</v>
      </c>
      <c r="X6400" s="624">
        <v>0</v>
      </c>
      <c r="Y6400" s="622">
        <v>0</v>
      </c>
      <c r="Z6400" s="624" t="s">
        <v>40</v>
      </c>
      <c r="AA6400" s="123" t="s">
        <v>5289</v>
      </c>
      <c r="AB6400" s="622" t="s">
        <v>5289</v>
      </c>
      <c r="AC6400" s="138"/>
      <c r="AD6400" s="138"/>
      <c r="AE6400" s="138"/>
      <c r="AF6400" s="469"/>
      <c r="AG6400" s="107"/>
      <c r="AH6400" s="107"/>
      <c r="AI6400" s="107"/>
      <c r="AJ6400" s="107"/>
      <c r="AK6400" s="107"/>
      <c r="AL6400" s="107"/>
    </row>
    <row r="6401" spans="1:38" s="44" customFormat="1" ht="114.75">
      <c r="A6401" s="214">
        <v>16</v>
      </c>
      <c r="B6401" s="626" t="s">
        <v>20958</v>
      </c>
      <c r="C6401" s="627" t="s">
        <v>2736</v>
      </c>
      <c r="D6401" s="626" t="s">
        <v>20959</v>
      </c>
      <c r="E6401" s="600" t="s">
        <v>40</v>
      </c>
      <c r="F6401" s="633" t="s">
        <v>51</v>
      </c>
      <c r="G6401" s="138"/>
      <c r="H6401" s="138"/>
      <c r="I6401" s="138"/>
      <c r="J6401" s="138"/>
      <c r="K6401" s="138"/>
      <c r="L6401" s="624" t="s">
        <v>40</v>
      </c>
      <c r="M6401" s="627" t="s">
        <v>20965</v>
      </c>
      <c r="N6401" s="633">
        <v>0</v>
      </c>
      <c r="O6401" s="622">
        <v>0</v>
      </c>
      <c r="P6401" s="622">
        <v>0</v>
      </c>
      <c r="Q6401" s="622">
        <v>0</v>
      </c>
      <c r="R6401" s="622">
        <v>0</v>
      </c>
      <c r="S6401" s="622">
        <v>0</v>
      </c>
      <c r="T6401" s="622">
        <v>0</v>
      </c>
      <c r="U6401" s="622">
        <v>0</v>
      </c>
      <c r="V6401" s="622">
        <v>0</v>
      </c>
      <c r="W6401" s="622">
        <v>0</v>
      </c>
      <c r="X6401" s="624">
        <v>0</v>
      </c>
      <c r="Y6401" s="622">
        <v>0</v>
      </c>
      <c r="Z6401" s="624" t="s">
        <v>40</v>
      </c>
      <c r="AA6401" s="123" t="s">
        <v>5289</v>
      </c>
      <c r="AB6401" s="622" t="s">
        <v>5289</v>
      </c>
      <c r="AC6401" s="138"/>
      <c r="AD6401" s="138"/>
      <c r="AE6401" s="138"/>
      <c r="AF6401" s="469"/>
      <c r="AG6401" s="107"/>
      <c r="AH6401" s="107"/>
      <c r="AI6401" s="107"/>
      <c r="AJ6401" s="107"/>
      <c r="AK6401" s="107"/>
      <c r="AL6401" s="107"/>
    </row>
    <row r="6402" spans="1:38" s="44" customFormat="1" ht="15.75" customHeight="1" thickBot="1">
      <c r="A6402" s="18"/>
      <c r="B6402" s="18">
        <v>16</v>
      </c>
      <c r="C6402" s="18"/>
      <c r="D6402" s="18">
        <v>16</v>
      </c>
      <c r="E6402" s="18">
        <v>16</v>
      </c>
      <c r="F6402" s="18">
        <v>4</v>
      </c>
      <c r="G6402" s="18"/>
      <c r="H6402" s="18">
        <v>0</v>
      </c>
      <c r="I6402" s="18"/>
      <c r="J6402" s="18">
        <v>1</v>
      </c>
      <c r="K6402" s="18">
        <v>1</v>
      </c>
      <c r="L6402" s="18">
        <v>9</v>
      </c>
      <c r="M6402" s="200"/>
      <c r="N6402" s="18">
        <f t="shared" ref="N6402:O6402" si="2443">SUM(N6386:N6401)</f>
        <v>0</v>
      </c>
      <c r="O6402" s="18">
        <f t="shared" si="2443"/>
        <v>0</v>
      </c>
      <c r="P6402" s="18">
        <f t="shared" ref="P6402:Q6402" si="2444">SUM(P6386:P6401)</f>
        <v>0</v>
      </c>
      <c r="Q6402" s="18">
        <f t="shared" si="2444"/>
        <v>0</v>
      </c>
      <c r="R6402" s="18">
        <f t="shared" ref="R6402" si="2445">SUM(R6386:R6401)</f>
        <v>0</v>
      </c>
      <c r="S6402" s="18">
        <f t="shared" ref="S6402" si="2446">SUM(S6386:S6401)</f>
        <v>0</v>
      </c>
      <c r="T6402" s="18">
        <f t="shared" ref="T6402:U6402" si="2447">SUM(T6386:T6401)</f>
        <v>0</v>
      </c>
      <c r="U6402" s="18">
        <f t="shared" si="2447"/>
        <v>0</v>
      </c>
      <c r="V6402" s="18">
        <f t="shared" ref="V6402:W6402" si="2448">SUM(V6386:V6401)</f>
        <v>0</v>
      </c>
      <c r="W6402" s="18">
        <f t="shared" si="2448"/>
        <v>0</v>
      </c>
      <c r="X6402" s="18">
        <f t="shared" ref="X6402:Y6402" si="2449">SUM(X6386:X6401)</f>
        <v>1021</v>
      </c>
      <c r="Y6402" s="18">
        <f t="shared" si="2449"/>
        <v>0</v>
      </c>
      <c r="Z6402" s="18">
        <v>16</v>
      </c>
      <c r="AA6402" s="18">
        <v>1</v>
      </c>
      <c r="AB6402" s="18">
        <v>1</v>
      </c>
      <c r="AC6402" s="18"/>
      <c r="AD6402" s="18"/>
      <c r="AE6402" s="18"/>
      <c r="AF6402" s="18"/>
      <c r="AG6402" s="107"/>
      <c r="AH6402" s="107"/>
      <c r="AI6402" s="107"/>
      <c r="AJ6402" s="107"/>
      <c r="AK6402" s="107"/>
      <c r="AL6402" s="107"/>
    </row>
    <row r="6403" spans="1:38" ht="15.75" customHeight="1" thickBot="1">
      <c r="A6403" s="660" t="s">
        <v>2697</v>
      </c>
      <c r="B6403" s="661"/>
      <c r="C6403" s="661"/>
      <c r="D6403" s="661"/>
      <c r="E6403" s="661"/>
      <c r="F6403" s="661"/>
      <c r="G6403" s="661"/>
      <c r="H6403" s="661"/>
      <c r="I6403" s="661"/>
      <c r="J6403" s="661"/>
      <c r="K6403" s="661"/>
      <c r="L6403" s="661"/>
      <c r="M6403" s="661"/>
      <c r="N6403" s="661"/>
      <c r="O6403" s="661"/>
      <c r="P6403" s="661"/>
      <c r="Q6403" s="661"/>
      <c r="R6403" s="661"/>
      <c r="S6403" s="661"/>
      <c r="T6403" s="661"/>
      <c r="U6403" s="661"/>
      <c r="V6403" s="661"/>
      <c r="W6403" s="661"/>
      <c r="X6403" s="661"/>
      <c r="Y6403" s="661"/>
      <c r="Z6403" s="661"/>
      <c r="AA6403" s="661"/>
      <c r="AB6403" s="661"/>
      <c r="AC6403" s="661"/>
      <c r="AD6403" s="661"/>
      <c r="AE6403" s="661"/>
      <c r="AF6403" s="662"/>
    </row>
    <row r="6404" spans="1:38" ht="153">
      <c r="A6404" s="621">
        <v>1</v>
      </c>
      <c r="B6404" s="627" t="s">
        <v>20967</v>
      </c>
      <c r="C6404" s="627" t="s">
        <v>3008</v>
      </c>
      <c r="D6404" s="627" t="s">
        <v>20968</v>
      </c>
      <c r="E6404" s="154" t="s">
        <v>40</v>
      </c>
      <c r="F6404" s="622" t="s">
        <v>51</v>
      </c>
      <c r="G6404" s="138"/>
      <c r="H6404" s="138"/>
      <c r="I6404" s="138"/>
      <c r="J6404" s="138"/>
      <c r="K6404" s="138"/>
      <c r="L6404" s="622" t="s">
        <v>51</v>
      </c>
      <c r="M6404" s="202"/>
      <c r="N6404" s="138"/>
      <c r="O6404" s="134">
        <v>0</v>
      </c>
      <c r="P6404" s="134">
        <v>0</v>
      </c>
      <c r="Q6404" s="134">
        <v>0</v>
      </c>
      <c r="R6404" s="134">
        <v>0</v>
      </c>
      <c r="S6404" s="134">
        <v>0</v>
      </c>
      <c r="T6404" s="134">
        <v>0</v>
      </c>
      <c r="U6404" s="134">
        <v>0</v>
      </c>
      <c r="V6404" s="134">
        <v>0</v>
      </c>
      <c r="W6404" s="134">
        <v>0</v>
      </c>
      <c r="X6404" s="97">
        <v>75</v>
      </c>
      <c r="Y6404" s="134">
        <v>0</v>
      </c>
      <c r="Z6404" s="624" t="s">
        <v>40</v>
      </c>
      <c r="AA6404" s="4" t="s">
        <v>19506</v>
      </c>
      <c r="AB6404" s="4" t="s">
        <v>19442</v>
      </c>
      <c r="AC6404" s="138"/>
      <c r="AD6404" s="138"/>
      <c r="AE6404" s="138"/>
      <c r="AF6404" s="278"/>
    </row>
    <row r="6405" spans="1:38" s="44" customFormat="1" ht="89.25">
      <c r="A6405" s="621">
        <v>2</v>
      </c>
      <c r="B6405" s="627" t="s">
        <v>20903</v>
      </c>
      <c r="C6405" s="627" t="s">
        <v>3008</v>
      </c>
      <c r="D6405" s="972" t="s">
        <v>20969</v>
      </c>
      <c r="E6405" s="154" t="s">
        <v>40</v>
      </c>
      <c r="F6405" s="622" t="s">
        <v>51</v>
      </c>
      <c r="G6405" s="138"/>
      <c r="H6405" s="138"/>
      <c r="I6405" s="138"/>
      <c r="J6405" s="138"/>
      <c r="K6405" s="138"/>
      <c r="L6405" s="622" t="s">
        <v>51</v>
      </c>
      <c r="M6405" s="202"/>
      <c r="N6405" s="138"/>
      <c r="O6405" s="134">
        <v>0</v>
      </c>
      <c r="P6405" s="134">
        <v>0</v>
      </c>
      <c r="Q6405" s="134">
        <v>0</v>
      </c>
      <c r="R6405" s="134">
        <v>0</v>
      </c>
      <c r="S6405" s="134">
        <v>0</v>
      </c>
      <c r="T6405" s="134">
        <v>0</v>
      </c>
      <c r="U6405" s="134">
        <v>0</v>
      </c>
      <c r="V6405" s="134">
        <v>0</v>
      </c>
      <c r="W6405" s="134">
        <v>0</v>
      </c>
      <c r="X6405" s="97">
        <v>7</v>
      </c>
      <c r="Y6405" s="134">
        <v>0</v>
      </c>
      <c r="Z6405" s="624" t="s">
        <v>40</v>
      </c>
      <c r="AA6405" s="123" t="s">
        <v>5289</v>
      </c>
      <c r="AB6405" s="123" t="s">
        <v>5289</v>
      </c>
      <c r="AC6405" s="138"/>
      <c r="AD6405" s="138"/>
      <c r="AE6405" s="138"/>
      <c r="AF6405" s="278"/>
      <c r="AG6405" s="107"/>
      <c r="AH6405" s="107"/>
      <c r="AI6405" s="107"/>
      <c r="AJ6405" s="107"/>
      <c r="AK6405" s="107"/>
      <c r="AL6405" s="107"/>
    </row>
    <row r="6406" spans="1:38" s="44" customFormat="1" ht="76.5">
      <c r="A6406" s="621">
        <v>3</v>
      </c>
      <c r="B6406" s="627" t="s">
        <v>3010</v>
      </c>
      <c r="C6406" s="627" t="s">
        <v>3008</v>
      </c>
      <c r="D6406" s="627" t="s">
        <v>5119</v>
      </c>
      <c r="E6406" s="154" t="s">
        <v>40</v>
      </c>
      <c r="F6406" s="622" t="s">
        <v>51</v>
      </c>
      <c r="G6406" s="138"/>
      <c r="H6406" s="138"/>
      <c r="I6406" s="138"/>
      <c r="J6406" s="138"/>
      <c r="K6406" s="138"/>
      <c r="L6406" s="622" t="s">
        <v>51</v>
      </c>
      <c r="M6406" s="202"/>
      <c r="N6406" s="138"/>
      <c r="O6406" s="134">
        <v>0</v>
      </c>
      <c r="P6406" s="134">
        <v>0</v>
      </c>
      <c r="Q6406" s="134">
        <v>0</v>
      </c>
      <c r="R6406" s="134">
        <v>0</v>
      </c>
      <c r="S6406" s="134">
        <v>0</v>
      </c>
      <c r="T6406" s="134">
        <v>0</v>
      </c>
      <c r="U6406" s="134">
        <v>0</v>
      </c>
      <c r="V6406" s="134">
        <v>0</v>
      </c>
      <c r="W6406" s="134">
        <v>0</v>
      </c>
      <c r="X6406" s="97">
        <v>12</v>
      </c>
      <c r="Y6406" s="134">
        <v>0</v>
      </c>
      <c r="Z6406" s="624" t="s">
        <v>40</v>
      </c>
      <c r="AA6406" s="123" t="s">
        <v>5289</v>
      </c>
      <c r="AB6406" s="123" t="s">
        <v>5289</v>
      </c>
      <c r="AC6406" s="138"/>
      <c r="AD6406" s="138"/>
      <c r="AE6406" s="138"/>
      <c r="AF6406" s="278"/>
      <c r="AG6406" s="107"/>
      <c r="AH6406" s="107"/>
      <c r="AI6406" s="107"/>
      <c r="AJ6406" s="107"/>
      <c r="AK6406" s="107"/>
      <c r="AL6406" s="107"/>
    </row>
    <row r="6407" spans="1:38" s="44" customFormat="1" ht="153">
      <c r="A6407" s="621">
        <v>4</v>
      </c>
      <c r="B6407" s="627" t="s">
        <v>20970</v>
      </c>
      <c r="C6407" s="627" t="s">
        <v>3008</v>
      </c>
      <c r="D6407" s="627" t="s">
        <v>20971</v>
      </c>
      <c r="E6407" s="154" t="s">
        <v>40</v>
      </c>
      <c r="F6407" s="622" t="s">
        <v>11003</v>
      </c>
      <c r="G6407" s="622" t="s">
        <v>18798</v>
      </c>
      <c r="H6407" s="622">
        <v>3</v>
      </c>
      <c r="I6407" s="622" t="s">
        <v>16488</v>
      </c>
      <c r="J6407" s="138"/>
      <c r="K6407" s="138"/>
      <c r="L6407" s="810" t="s">
        <v>40</v>
      </c>
      <c r="M6407" s="207" t="s">
        <v>13501</v>
      </c>
      <c r="N6407" s="134">
        <v>0</v>
      </c>
      <c r="O6407" s="134">
        <v>0</v>
      </c>
      <c r="P6407" s="134">
        <v>0</v>
      </c>
      <c r="Q6407" s="134">
        <v>0</v>
      </c>
      <c r="R6407" s="134">
        <v>0</v>
      </c>
      <c r="S6407" s="134">
        <v>0</v>
      </c>
      <c r="T6407" s="134">
        <v>0</v>
      </c>
      <c r="U6407" s="134">
        <v>0</v>
      </c>
      <c r="V6407" s="134">
        <v>0</v>
      </c>
      <c r="W6407" s="134">
        <v>0</v>
      </c>
      <c r="X6407" s="97">
        <v>85</v>
      </c>
      <c r="Y6407" s="134">
        <v>0</v>
      </c>
      <c r="Z6407" s="624" t="s">
        <v>40</v>
      </c>
      <c r="AA6407" s="123" t="s">
        <v>5289</v>
      </c>
      <c r="AB6407" s="123" t="s">
        <v>5289</v>
      </c>
      <c r="AC6407" s="138"/>
      <c r="AD6407" s="138"/>
      <c r="AE6407" s="138"/>
      <c r="AF6407" s="278"/>
      <c r="AG6407" s="107"/>
      <c r="AH6407" s="107"/>
      <c r="AI6407" s="107"/>
      <c r="AJ6407" s="107"/>
      <c r="AK6407" s="107"/>
      <c r="AL6407" s="107"/>
    </row>
    <row r="6408" spans="1:38" s="44" customFormat="1" ht="165.75">
      <c r="A6408" s="621">
        <v>5</v>
      </c>
      <c r="B6408" s="627" t="s">
        <v>20972</v>
      </c>
      <c r="C6408" s="627" t="s">
        <v>3008</v>
      </c>
      <c r="D6408" s="627" t="s">
        <v>3009</v>
      </c>
      <c r="E6408" s="154" t="s">
        <v>40</v>
      </c>
      <c r="F6408" s="622" t="s">
        <v>51</v>
      </c>
      <c r="G6408" s="138"/>
      <c r="H6408" s="138"/>
      <c r="I6408" s="138"/>
      <c r="J6408" s="72" t="s">
        <v>5120</v>
      </c>
      <c r="K6408" s="121" t="s">
        <v>2724</v>
      </c>
      <c r="L6408" s="214" t="s">
        <v>51</v>
      </c>
      <c r="M6408" s="202"/>
      <c r="N6408" s="138"/>
      <c r="O6408" s="134">
        <v>0</v>
      </c>
      <c r="P6408" s="134">
        <v>0</v>
      </c>
      <c r="Q6408" s="134">
        <v>0</v>
      </c>
      <c r="R6408" s="134">
        <v>0</v>
      </c>
      <c r="S6408" s="134">
        <v>0</v>
      </c>
      <c r="T6408" s="134">
        <v>0</v>
      </c>
      <c r="U6408" s="134">
        <v>0</v>
      </c>
      <c r="V6408" s="134">
        <v>0</v>
      </c>
      <c r="W6408" s="134">
        <v>0</v>
      </c>
      <c r="X6408" s="97">
        <v>22</v>
      </c>
      <c r="Y6408" s="134">
        <v>0</v>
      </c>
      <c r="Z6408" s="624" t="s">
        <v>40</v>
      </c>
      <c r="AA6408" s="123" t="s">
        <v>5289</v>
      </c>
      <c r="AB6408" s="123" t="s">
        <v>5289</v>
      </c>
      <c r="AC6408" s="138"/>
      <c r="AD6408" s="138"/>
      <c r="AE6408" s="138"/>
      <c r="AF6408" s="278"/>
      <c r="AG6408" s="107"/>
      <c r="AH6408" s="107"/>
      <c r="AI6408" s="107"/>
      <c r="AJ6408" s="107"/>
      <c r="AK6408" s="107"/>
      <c r="AL6408" s="107"/>
    </row>
    <row r="6409" spans="1:38" s="44" customFormat="1" ht="102">
      <c r="A6409" s="621">
        <v>6</v>
      </c>
      <c r="B6409" s="627" t="s">
        <v>20973</v>
      </c>
      <c r="C6409" s="627" t="s">
        <v>3008</v>
      </c>
      <c r="D6409" s="627" t="s">
        <v>20974</v>
      </c>
      <c r="E6409" s="154" t="s">
        <v>40</v>
      </c>
      <c r="F6409" s="622" t="s">
        <v>51</v>
      </c>
      <c r="G6409" s="138"/>
      <c r="H6409" s="138"/>
      <c r="I6409" s="138"/>
      <c r="J6409" s="138"/>
      <c r="K6409" s="138"/>
      <c r="L6409" s="622" t="s">
        <v>51</v>
      </c>
      <c r="M6409" s="202"/>
      <c r="N6409" s="138"/>
      <c r="O6409" s="134">
        <v>0</v>
      </c>
      <c r="P6409" s="134">
        <v>0</v>
      </c>
      <c r="Q6409" s="134">
        <v>0</v>
      </c>
      <c r="R6409" s="134">
        <v>0</v>
      </c>
      <c r="S6409" s="134">
        <v>0</v>
      </c>
      <c r="T6409" s="134">
        <v>0</v>
      </c>
      <c r="U6409" s="134">
        <v>0</v>
      </c>
      <c r="V6409" s="134">
        <v>0</v>
      </c>
      <c r="W6409" s="134">
        <v>0</v>
      </c>
      <c r="X6409" s="97">
        <v>900</v>
      </c>
      <c r="Y6409" s="134">
        <v>0</v>
      </c>
      <c r="Z6409" s="624" t="s">
        <v>40</v>
      </c>
      <c r="AA6409" s="123" t="s">
        <v>5289</v>
      </c>
      <c r="AB6409" s="123" t="s">
        <v>5289</v>
      </c>
      <c r="AC6409" s="138"/>
      <c r="AD6409" s="138"/>
      <c r="AE6409" s="138"/>
      <c r="AF6409" s="278"/>
      <c r="AG6409" s="107"/>
      <c r="AH6409" s="107"/>
      <c r="AI6409" s="107"/>
      <c r="AJ6409" s="107"/>
      <c r="AK6409" s="107"/>
      <c r="AL6409" s="107"/>
    </row>
    <row r="6410" spans="1:38" s="44" customFormat="1" ht="153">
      <c r="A6410" s="621">
        <v>7</v>
      </c>
      <c r="B6410" s="627" t="s">
        <v>13993</v>
      </c>
      <c r="C6410" s="627" t="s">
        <v>3008</v>
      </c>
      <c r="D6410" s="626" t="s">
        <v>20975</v>
      </c>
      <c r="E6410" s="154" t="s">
        <v>40</v>
      </c>
      <c r="F6410" s="622" t="s">
        <v>11003</v>
      </c>
      <c r="G6410" s="622" t="s">
        <v>18797</v>
      </c>
      <c r="H6410" s="622">
        <v>3</v>
      </c>
      <c r="I6410" s="622" t="s">
        <v>16488</v>
      </c>
      <c r="J6410" s="138"/>
      <c r="K6410" s="138"/>
      <c r="L6410" s="622" t="s">
        <v>51</v>
      </c>
      <c r="M6410" s="202"/>
      <c r="N6410" s="138"/>
      <c r="O6410" s="134">
        <v>0</v>
      </c>
      <c r="P6410" s="134">
        <v>0</v>
      </c>
      <c r="Q6410" s="134">
        <v>0</v>
      </c>
      <c r="R6410" s="134">
        <v>0</v>
      </c>
      <c r="S6410" s="134">
        <v>0</v>
      </c>
      <c r="T6410" s="134">
        <v>0</v>
      </c>
      <c r="U6410" s="134">
        <v>0</v>
      </c>
      <c r="V6410" s="134">
        <v>0</v>
      </c>
      <c r="W6410" s="134">
        <v>0</v>
      </c>
      <c r="X6410" s="97">
        <v>183</v>
      </c>
      <c r="Y6410" s="134">
        <v>0</v>
      </c>
      <c r="Z6410" s="624" t="s">
        <v>40</v>
      </c>
      <c r="AA6410" s="123" t="s">
        <v>5289</v>
      </c>
      <c r="AB6410" s="123" t="s">
        <v>5289</v>
      </c>
      <c r="AC6410" s="138"/>
      <c r="AD6410" s="138"/>
      <c r="AE6410" s="138"/>
      <c r="AF6410" s="278"/>
      <c r="AG6410" s="107"/>
      <c r="AH6410" s="107"/>
      <c r="AI6410" s="107"/>
      <c r="AJ6410" s="107"/>
      <c r="AK6410" s="107"/>
      <c r="AL6410" s="107"/>
    </row>
    <row r="6411" spans="1:38" s="44" customFormat="1" ht="153">
      <c r="A6411" s="621">
        <v>8</v>
      </c>
      <c r="B6411" s="603" t="s">
        <v>20976</v>
      </c>
      <c r="C6411" s="627" t="s">
        <v>3008</v>
      </c>
      <c r="D6411" s="605" t="s">
        <v>20977</v>
      </c>
      <c r="E6411" s="154" t="s">
        <v>40</v>
      </c>
      <c r="F6411" s="622" t="s">
        <v>11003</v>
      </c>
      <c r="G6411" s="656" t="s">
        <v>18799</v>
      </c>
      <c r="H6411" s="656">
        <v>3</v>
      </c>
      <c r="I6411" s="622" t="s">
        <v>16488</v>
      </c>
      <c r="J6411" s="231" t="s">
        <v>5742</v>
      </c>
      <c r="K6411" s="31" t="s">
        <v>3007</v>
      </c>
      <c r="L6411" s="656" t="s">
        <v>40</v>
      </c>
      <c r="M6411" s="31" t="s">
        <v>13502</v>
      </c>
      <c r="N6411" s="231">
        <v>0</v>
      </c>
      <c r="O6411" s="231">
        <v>0</v>
      </c>
      <c r="P6411" s="231">
        <v>0</v>
      </c>
      <c r="Q6411" s="231">
        <v>0</v>
      </c>
      <c r="R6411" s="231">
        <v>0</v>
      </c>
      <c r="S6411" s="231">
        <v>0</v>
      </c>
      <c r="T6411" s="231">
        <v>0</v>
      </c>
      <c r="U6411" s="231">
        <v>0</v>
      </c>
      <c r="V6411" s="231">
        <v>0</v>
      </c>
      <c r="W6411" s="231">
        <v>0</v>
      </c>
      <c r="X6411" s="97">
        <v>0</v>
      </c>
      <c r="Y6411" s="231">
        <v>0</v>
      </c>
      <c r="Z6411" s="624" t="s">
        <v>40</v>
      </c>
      <c r="AA6411" s="123" t="s">
        <v>5289</v>
      </c>
      <c r="AB6411" s="123" t="s">
        <v>5289</v>
      </c>
      <c r="AC6411" s="138"/>
      <c r="AD6411" s="138"/>
      <c r="AE6411" s="138"/>
      <c r="AF6411" s="278"/>
      <c r="AG6411" s="107"/>
      <c r="AH6411" s="107"/>
      <c r="AI6411" s="107"/>
      <c r="AJ6411" s="107"/>
      <c r="AK6411" s="107"/>
      <c r="AL6411" s="107"/>
    </row>
    <row r="6412" spans="1:38" s="44" customFormat="1" ht="63.75">
      <c r="A6412" s="621">
        <v>9</v>
      </c>
      <c r="B6412" s="626" t="s">
        <v>20978</v>
      </c>
      <c r="C6412" s="627" t="s">
        <v>3008</v>
      </c>
      <c r="D6412" s="626" t="s">
        <v>20979</v>
      </c>
      <c r="E6412" s="154" t="s">
        <v>40</v>
      </c>
      <c r="F6412" s="622" t="s">
        <v>51</v>
      </c>
      <c r="G6412" s="138"/>
      <c r="H6412" s="138"/>
      <c r="I6412" s="138"/>
      <c r="J6412" s="138"/>
      <c r="K6412" s="138"/>
      <c r="L6412" s="622" t="s">
        <v>51</v>
      </c>
      <c r="M6412" s="202"/>
      <c r="N6412" s="138"/>
      <c r="O6412" s="622">
        <v>0</v>
      </c>
      <c r="P6412" s="622">
        <v>0</v>
      </c>
      <c r="Q6412" s="622">
        <v>0</v>
      </c>
      <c r="R6412" s="622">
        <v>0</v>
      </c>
      <c r="S6412" s="622">
        <v>0</v>
      </c>
      <c r="T6412" s="622">
        <v>0</v>
      </c>
      <c r="U6412" s="622">
        <v>0</v>
      </c>
      <c r="V6412" s="622">
        <v>0</v>
      </c>
      <c r="W6412" s="622">
        <v>0</v>
      </c>
      <c r="X6412" s="97">
        <v>0</v>
      </c>
      <c r="Y6412" s="622">
        <v>0</v>
      </c>
      <c r="Z6412" s="624" t="s">
        <v>40</v>
      </c>
      <c r="AA6412" s="123" t="s">
        <v>5289</v>
      </c>
      <c r="AB6412" s="123" t="s">
        <v>5289</v>
      </c>
      <c r="AC6412" s="138"/>
      <c r="AD6412" s="138"/>
      <c r="AE6412" s="138"/>
      <c r="AF6412" s="469"/>
      <c r="AG6412" s="107"/>
      <c r="AH6412" s="107"/>
      <c r="AI6412" s="107"/>
      <c r="AJ6412" s="107"/>
      <c r="AK6412" s="107"/>
      <c r="AL6412" s="107"/>
    </row>
    <row r="6413" spans="1:38" s="44" customFormat="1" ht="114.75">
      <c r="A6413" s="621">
        <v>10</v>
      </c>
      <c r="B6413" s="626" t="s">
        <v>17559</v>
      </c>
      <c r="C6413" s="627" t="s">
        <v>3008</v>
      </c>
      <c r="D6413" s="626" t="s">
        <v>17954</v>
      </c>
      <c r="E6413" s="467" t="s">
        <v>40</v>
      </c>
      <c r="F6413" s="622" t="s">
        <v>51</v>
      </c>
      <c r="G6413" s="138"/>
      <c r="H6413" s="138"/>
      <c r="I6413" s="138"/>
      <c r="J6413" s="138"/>
      <c r="K6413" s="138"/>
      <c r="L6413" s="622" t="s">
        <v>51</v>
      </c>
      <c r="M6413" s="202"/>
      <c r="N6413" s="138"/>
      <c r="O6413" s="622">
        <v>0</v>
      </c>
      <c r="P6413" s="622">
        <v>0</v>
      </c>
      <c r="Q6413" s="622">
        <v>0</v>
      </c>
      <c r="R6413" s="622">
        <v>0</v>
      </c>
      <c r="S6413" s="622">
        <v>0</v>
      </c>
      <c r="T6413" s="622">
        <v>0</v>
      </c>
      <c r="U6413" s="622">
        <v>0</v>
      </c>
      <c r="V6413" s="622">
        <v>0</v>
      </c>
      <c r="W6413" s="622">
        <v>0</v>
      </c>
      <c r="X6413" s="97">
        <v>0</v>
      </c>
      <c r="Y6413" s="622">
        <v>0</v>
      </c>
      <c r="Z6413" s="624" t="s">
        <v>40</v>
      </c>
      <c r="AA6413" s="123" t="s">
        <v>5289</v>
      </c>
      <c r="AB6413" s="123" t="s">
        <v>5289</v>
      </c>
      <c r="AC6413" s="138"/>
      <c r="AD6413" s="138"/>
      <c r="AE6413" s="138"/>
      <c r="AF6413" s="469"/>
      <c r="AG6413" s="107"/>
      <c r="AH6413" s="107"/>
      <c r="AI6413" s="107"/>
      <c r="AJ6413" s="107"/>
      <c r="AK6413" s="107"/>
      <c r="AL6413" s="107"/>
    </row>
    <row r="6414" spans="1:38" s="44" customFormat="1" ht="102">
      <c r="A6414" s="621">
        <v>11</v>
      </c>
      <c r="B6414" s="626" t="s">
        <v>17560</v>
      </c>
      <c r="C6414" s="627" t="s">
        <v>3008</v>
      </c>
      <c r="D6414" s="626" t="s">
        <v>20980</v>
      </c>
      <c r="E6414" s="467" t="s">
        <v>40</v>
      </c>
      <c r="F6414" s="622" t="s">
        <v>51</v>
      </c>
      <c r="G6414" s="138"/>
      <c r="H6414" s="138"/>
      <c r="I6414" s="138"/>
      <c r="J6414" s="138"/>
      <c r="K6414" s="138"/>
      <c r="L6414" s="622" t="s">
        <v>51</v>
      </c>
      <c r="M6414" s="202"/>
      <c r="N6414" s="138"/>
      <c r="O6414" s="622">
        <v>0</v>
      </c>
      <c r="P6414" s="622">
        <v>0</v>
      </c>
      <c r="Q6414" s="622">
        <v>0</v>
      </c>
      <c r="R6414" s="622">
        <v>0</v>
      </c>
      <c r="S6414" s="622">
        <v>0</v>
      </c>
      <c r="T6414" s="622">
        <v>0</v>
      </c>
      <c r="U6414" s="622">
        <v>0</v>
      </c>
      <c r="V6414" s="622">
        <v>0</v>
      </c>
      <c r="W6414" s="622">
        <v>0</v>
      </c>
      <c r="X6414" s="97">
        <v>0</v>
      </c>
      <c r="Y6414" s="622">
        <v>0</v>
      </c>
      <c r="Z6414" s="624" t="s">
        <v>40</v>
      </c>
      <c r="AA6414" s="123" t="s">
        <v>5289</v>
      </c>
      <c r="AB6414" s="123" t="s">
        <v>5289</v>
      </c>
      <c r="AC6414" s="138"/>
      <c r="AD6414" s="138"/>
      <c r="AE6414" s="138"/>
      <c r="AF6414" s="469"/>
      <c r="AG6414" s="107"/>
      <c r="AH6414" s="107"/>
      <c r="AI6414" s="107"/>
      <c r="AJ6414" s="107"/>
      <c r="AK6414" s="107"/>
      <c r="AL6414" s="107"/>
    </row>
    <row r="6415" spans="1:38" s="44" customFormat="1" ht="102" customHeight="1">
      <c r="A6415" s="621">
        <v>12</v>
      </c>
      <c r="B6415" s="60" t="s">
        <v>17561</v>
      </c>
      <c r="C6415" s="627" t="s">
        <v>3008</v>
      </c>
      <c r="D6415" s="606" t="s">
        <v>20981</v>
      </c>
      <c r="E6415" s="467" t="s">
        <v>40</v>
      </c>
      <c r="F6415" s="622" t="s">
        <v>51</v>
      </c>
      <c r="G6415" s="138"/>
      <c r="H6415" s="138"/>
      <c r="I6415" s="138"/>
      <c r="J6415" s="138"/>
      <c r="K6415" s="138"/>
      <c r="L6415" s="622" t="s">
        <v>51</v>
      </c>
      <c r="M6415" s="202"/>
      <c r="N6415" s="138"/>
      <c r="O6415" s="622">
        <v>0</v>
      </c>
      <c r="P6415" s="622">
        <v>0</v>
      </c>
      <c r="Q6415" s="622">
        <v>0</v>
      </c>
      <c r="R6415" s="622">
        <v>0</v>
      </c>
      <c r="S6415" s="622">
        <v>0</v>
      </c>
      <c r="T6415" s="622">
        <v>0</v>
      </c>
      <c r="U6415" s="622">
        <v>0</v>
      </c>
      <c r="V6415" s="622">
        <v>0</v>
      </c>
      <c r="W6415" s="622">
        <v>0</v>
      </c>
      <c r="X6415" s="607">
        <v>0</v>
      </c>
      <c r="Y6415" s="622">
        <v>0</v>
      </c>
      <c r="Z6415" s="624" t="s">
        <v>40</v>
      </c>
      <c r="AA6415" s="123" t="s">
        <v>5289</v>
      </c>
      <c r="AB6415" s="123" t="s">
        <v>5289</v>
      </c>
      <c r="AC6415" s="138"/>
      <c r="AD6415" s="138"/>
      <c r="AE6415" s="138"/>
      <c r="AF6415" s="469"/>
      <c r="AG6415" s="107"/>
      <c r="AH6415" s="107"/>
      <c r="AI6415" s="107"/>
      <c r="AJ6415" s="107"/>
      <c r="AK6415" s="107"/>
      <c r="AL6415" s="107"/>
    </row>
    <row r="6416" spans="1:38" s="44" customFormat="1" ht="127.5">
      <c r="A6416" s="621">
        <v>13</v>
      </c>
      <c r="B6416" s="626" t="s">
        <v>20982</v>
      </c>
      <c r="C6416" s="627" t="s">
        <v>3008</v>
      </c>
      <c r="D6416" s="626" t="s">
        <v>20983</v>
      </c>
      <c r="E6416" s="467" t="s">
        <v>40</v>
      </c>
      <c r="F6416" s="622" t="s">
        <v>51</v>
      </c>
      <c r="G6416" s="138"/>
      <c r="H6416" s="138"/>
      <c r="I6416" s="138"/>
      <c r="J6416" s="138"/>
      <c r="K6416" s="138"/>
      <c r="L6416" s="622" t="s">
        <v>51</v>
      </c>
      <c r="M6416" s="202"/>
      <c r="N6416" s="138"/>
      <c r="O6416" s="622">
        <v>0</v>
      </c>
      <c r="P6416" s="622">
        <v>0</v>
      </c>
      <c r="Q6416" s="622">
        <v>0</v>
      </c>
      <c r="R6416" s="622">
        <v>0</v>
      </c>
      <c r="S6416" s="622">
        <v>0</v>
      </c>
      <c r="T6416" s="622">
        <v>0</v>
      </c>
      <c r="U6416" s="622">
        <v>0</v>
      </c>
      <c r="V6416" s="622">
        <v>0</v>
      </c>
      <c r="W6416" s="622">
        <v>0</v>
      </c>
      <c r="X6416" s="624">
        <v>0</v>
      </c>
      <c r="Y6416" s="622">
        <v>0</v>
      </c>
      <c r="Z6416" s="624" t="s">
        <v>40</v>
      </c>
      <c r="AA6416" s="123" t="s">
        <v>5289</v>
      </c>
      <c r="AB6416" s="123" t="s">
        <v>5289</v>
      </c>
      <c r="AC6416" s="138"/>
      <c r="AD6416" s="138"/>
      <c r="AE6416" s="138"/>
      <c r="AF6416" s="469"/>
      <c r="AG6416" s="107"/>
      <c r="AH6416" s="107"/>
      <c r="AI6416" s="107"/>
      <c r="AJ6416" s="107"/>
      <c r="AK6416" s="107"/>
      <c r="AL6416" s="107"/>
    </row>
    <row r="6417" spans="1:38" s="44" customFormat="1" ht="102">
      <c r="A6417" s="621">
        <v>14</v>
      </c>
      <c r="B6417" s="60" t="s">
        <v>20984</v>
      </c>
      <c r="C6417" s="627" t="s">
        <v>3008</v>
      </c>
      <c r="D6417" s="606" t="s">
        <v>20985</v>
      </c>
      <c r="E6417" s="467" t="s">
        <v>40</v>
      </c>
      <c r="F6417" s="656" t="s">
        <v>51</v>
      </c>
      <c r="G6417" s="503"/>
      <c r="H6417" s="138"/>
      <c r="I6417" s="138"/>
      <c r="J6417" s="138"/>
      <c r="K6417" s="138"/>
      <c r="L6417" s="622" t="s">
        <v>51</v>
      </c>
      <c r="M6417" s="202"/>
      <c r="N6417" s="138"/>
      <c r="O6417" s="622">
        <v>0</v>
      </c>
      <c r="P6417" s="622">
        <v>0</v>
      </c>
      <c r="Q6417" s="622">
        <v>0</v>
      </c>
      <c r="R6417" s="622">
        <v>0</v>
      </c>
      <c r="S6417" s="622">
        <v>0</v>
      </c>
      <c r="T6417" s="622">
        <v>0</v>
      </c>
      <c r="U6417" s="622">
        <v>0</v>
      </c>
      <c r="V6417" s="656">
        <v>0</v>
      </c>
      <c r="W6417" s="622">
        <v>0</v>
      </c>
      <c r="X6417" s="624">
        <v>20</v>
      </c>
      <c r="Y6417" s="622">
        <v>0</v>
      </c>
      <c r="Z6417" s="624" t="s">
        <v>40</v>
      </c>
      <c r="AA6417" s="123" t="s">
        <v>5289</v>
      </c>
      <c r="AB6417" s="123" t="s">
        <v>5289</v>
      </c>
      <c r="AC6417" s="138"/>
      <c r="AD6417" s="138"/>
      <c r="AE6417" s="138"/>
      <c r="AF6417" s="469"/>
      <c r="AG6417" s="107"/>
      <c r="AH6417" s="107"/>
      <c r="AI6417" s="107"/>
      <c r="AJ6417" s="107"/>
      <c r="AK6417" s="107"/>
      <c r="AL6417" s="107"/>
    </row>
    <row r="6418" spans="1:38" s="44" customFormat="1" ht="178.5">
      <c r="A6418" s="621">
        <v>15</v>
      </c>
      <c r="B6418" s="627" t="s">
        <v>20986</v>
      </c>
      <c r="C6418" s="627" t="s">
        <v>3008</v>
      </c>
      <c r="D6418" s="626" t="s">
        <v>20987</v>
      </c>
      <c r="E6418" s="154" t="s">
        <v>40</v>
      </c>
      <c r="F6418" s="656" t="s">
        <v>51</v>
      </c>
      <c r="G6418" s="138"/>
      <c r="H6418" s="138"/>
      <c r="I6418" s="138"/>
      <c r="J6418" s="138"/>
      <c r="K6418" s="138"/>
      <c r="L6418" s="624" t="s">
        <v>40</v>
      </c>
      <c r="M6418" s="407" t="s">
        <v>21002</v>
      </c>
      <c r="N6418" s="624">
        <v>0</v>
      </c>
      <c r="O6418" s="622">
        <v>0</v>
      </c>
      <c r="P6418" s="622">
        <v>0</v>
      </c>
      <c r="Q6418" s="622">
        <v>0</v>
      </c>
      <c r="R6418" s="622">
        <v>0</v>
      </c>
      <c r="S6418" s="622">
        <v>0</v>
      </c>
      <c r="T6418" s="622">
        <v>0</v>
      </c>
      <c r="U6418" s="622">
        <v>0</v>
      </c>
      <c r="V6418" s="622">
        <v>0</v>
      </c>
      <c r="W6418" s="622">
        <v>0</v>
      </c>
      <c r="X6418" s="624">
        <v>272</v>
      </c>
      <c r="Y6418" s="622">
        <v>0</v>
      </c>
      <c r="Z6418" s="624" t="s">
        <v>40</v>
      </c>
      <c r="AA6418" s="123" t="s">
        <v>5289</v>
      </c>
      <c r="AB6418" s="123" t="s">
        <v>5289</v>
      </c>
      <c r="AC6418" s="138"/>
      <c r="AD6418" s="138"/>
      <c r="AE6418" s="138"/>
      <c r="AF6418" s="469"/>
      <c r="AG6418" s="107"/>
      <c r="AH6418" s="107"/>
      <c r="AI6418" s="107"/>
      <c r="AJ6418" s="107"/>
      <c r="AK6418" s="107"/>
      <c r="AL6418" s="107"/>
    </row>
    <row r="6419" spans="1:38" s="44" customFormat="1" ht="140.25">
      <c r="A6419" s="621">
        <v>16</v>
      </c>
      <c r="B6419" s="626" t="s">
        <v>20988</v>
      </c>
      <c r="C6419" s="627" t="s">
        <v>3008</v>
      </c>
      <c r="D6419" s="626" t="s">
        <v>20989</v>
      </c>
      <c r="E6419" s="154" t="s">
        <v>40</v>
      </c>
      <c r="F6419" s="656" t="s">
        <v>51</v>
      </c>
      <c r="G6419" s="138"/>
      <c r="H6419" s="138"/>
      <c r="I6419" s="138"/>
      <c r="J6419" s="138"/>
      <c r="K6419" s="138"/>
      <c r="L6419" s="624" t="s">
        <v>40</v>
      </c>
      <c r="M6419" s="407" t="s">
        <v>21002</v>
      </c>
      <c r="N6419" s="624">
        <v>0</v>
      </c>
      <c r="O6419" s="622">
        <v>0</v>
      </c>
      <c r="P6419" s="622">
        <v>0</v>
      </c>
      <c r="Q6419" s="622">
        <v>0</v>
      </c>
      <c r="R6419" s="622">
        <v>0</v>
      </c>
      <c r="S6419" s="622">
        <v>0</v>
      </c>
      <c r="T6419" s="622">
        <v>0</v>
      </c>
      <c r="U6419" s="622">
        <v>0</v>
      </c>
      <c r="V6419" s="656">
        <v>0</v>
      </c>
      <c r="W6419" s="622">
        <v>0</v>
      </c>
      <c r="X6419" s="624">
        <v>3</v>
      </c>
      <c r="Y6419" s="622">
        <v>0</v>
      </c>
      <c r="Z6419" s="624" t="s">
        <v>40</v>
      </c>
      <c r="AA6419" s="123" t="s">
        <v>5289</v>
      </c>
      <c r="AB6419" s="123" t="s">
        <v>5289</v>
      </c>
      <c r="AC6419" s="138"/>
      <c r="AD6419" s="138"/>
      <c r="AE6419" s="138"/>
      <c r="AF6419" s="469"/>
      <c r="AG6419" s="107"/>
      <c r="AH6419" s="107"/>
      <c r="AI6419" s="107"/>
      <c r="AJ6419" s="107"/>
      <c r="AK6419" s="107"/>
      <c r="AL6419" s="107"/>
    </row>
    <row r="6420" spans="1:38" s="44" customFormat="1" ht="140.25">
      <c r="A6420" s="621">
        <v>17</v>
      </c>
      <c r="B6420" s="60" t="s">
        <v>21454</v>
      </c>
      <c r="C6420" s="635" t="s">
        <v>3008</v>
      </c>
      <c r="D6420" s="606" t="s">
        <v>20990</v>
      </c>
      <c r="E6420" s="154" t="s">
        <v>40</v>
      </c>
      <c r="F6420" s="656" t="s">
        <v>51</v>
      </c>
      <c r="G6420" s="138"/>
      <c r="H6420" s="138"/>
      <c r="I6420" s="138"/>
      <c r="J6420" s="138"/>
      <c r="K6420" s="138"/>
      <c r="L6420" s="624" t="s">
        <v>40</v>
      </c>
      <c r="M6420" s="407" t="s">
        <v>21002</v>
      </c>
      <c r="N6420" s="624">
        <v>0</v>
      </c>
      <c r="O6420" s="622">
        <v>0</v>
      </c>
      <c r="P6420" s="622">
        <v>0</v>
      </c>
      <c r="Q6420" s="622">
        <v>0</v>
      </c>
      <c r="R6420" s="622">
        <v>0</v>
      </c>
      <c r="S6420" s="622">
        <v>0</v>
      </c>
      <c r="T6420" s="622">
        <v>0</v>
      </c>
      <c r="U6420" s="622">
        <v>0</v>
      </c>
      <c r="V6420" s="622">
        <v>0</v>
      </c>
      <c r="W6420" s="622">
        <v>0</v>
      </c>
      <c r="X6420" s="624">
        <v>13</v>
      </c>
      <c r="Y6420" s="622">
        <v>0</v>
      </c>
      <c r="Z6420" s="624" t="s">
        <v>40</v>
      </c>
      <c r="AA6420" s="123" t="s">
        <v>5289</v>
      </c>
      <c r="AB6420" s="123" t="s">
        <v>5289</v>
      </c>
      <c r="AC6420" s="138"/>
      <c r="AD6420" s="138"/>
      <c r="AE6420" s="138"/>
      <c r="AF6420" s="469"/>
      <c r="AG6420" s="107"/>
      <c r="AH6420" s="107"/>
      <c r="AI6420" s="107"/>
      <c r="AJ6420" s="107"/>
      <c r="AK6420" s="107"/>
      <c r="AL6420" s="107"/>
    </row>
    <row r="6421" spans="1:38" s="44" customFormat="1" ht="140.25">
      <c r="A6421" s="621">
        <v>18</v>
      </c>
      <c r="B6421" s="626" t="s">
        <v>20991</v>
      </c>
      <c r="C6421" s="627" t="s">
        <v>3008</v>
      </c>
      <c r="D6421" s="626" t="s">
        <v>20992</v>
      </c>
      <c r="E6421" s="154" t="s">
        <v>40</v>
      </c>
      <c r="F6421" s="656" t="s">
        <v>51</v>
      </c>
      <c r="G6421" s="138"/>
      <c r="H6421" s="138"/>
      <c r="I6421" s="138"/>
      <c r="J6421" s="138"/>
      <c r="K6421" s="138"/>
      <c r="L6421" s="624" t="s">
        <v>40</v>
      </c>
      <c r="M6421" s="407" t="s">
        <v>21002</v>
      </c>
      <c r="N6421" s="624">
        <v>0</v>
      </c>
      <c r="O6421" s="622">
        <v>0</v>
      </c>
      <c r="P6421" s="622">
        <v>0</v>
      </c>
      <c r="Q6421" s="622">
        <v>0</v>
      </c>
      <c r="R6421" s="622">
        <v>0</v>
      </c>
      <c r="S6421" s="622">
        <v>0</v>
      </c>
      <c r="T6421" s="622">
        <v>0</v>
      </c>
      <c r="U6421" s="622">
        <v>0</v>
      </c>
      <c r="V6421" s="656">
        <v>0</v>
      </c>
      <c r="W6421" s="622">
        <v>0</v>
      </c>
      <c r="X6421" s="624">
        <v>1</v>
      </c>
      <c r="Y6421" s="622">
        <v>0</v>
      </c>
      <c r="Z6421" s="624" t="s">
        <v>40</v>
      </c>
      <c r="AA6421" s="123" t="s">
        <v>5289</v>
      </c>
      <c r="AB6421" s="123" t="s">
        <v>5289</v>
      </c>
      <c r="AC6421" s="138"/>
      <c r="AD6421" s="138"/>
      <c r="AE6421" s="138"/>
      <c r="AF6421" s="469"/>
      <c r="AG6421" s="107"/>
      <c r="AH6421" s="107"/>
      <c r="AI6421" s="107"/>
      <c r="AJ6421" s="107"/>
      <c r="AK6421" s="107"/>
      <c r="AL6421" s="107"/>
    </row>
    <row r="6422" spans="1:38" s="44" customFormat="1" ht="140.25">
      <c r="A6422" s="621">
        <v>19</v>
      </c>
      <c r="B6422" s="626" t="s">
        <v>20993</v>
      </c>
      <c r="C6422" s="627" t="s">
        <v>3008</v>
      </c>
      <c r="D6422" s="626" t="s">
        <v>20994</v>
      </c>
      <c r="E6422" s="154" t="s">
        <v>40</v>
      </c>
      <c r="F6422" s="656" t="s">
        <v>51</v>
      </c>
      <c r="G6422" s="138"/>
      <c r="H6422" s="138"/>
      <c r="I6422" s="138"/>
      <c r="J6422" s="138"/>
      <c r="K6422" s="138"/>
      <c r="L6422" s="624" t="s">
        <v>40</v>
      </c>
      <c r="M6422" s="407" t="s">
        <v>21002</v>
      </c>
      <c r="N6422" s="624">
        <v>0</v>
      </c>
      <c r="O6422" s="622">
        <v>0</v>
      </c>
      <c r="P6422" s="622">
        <v>0</v>
      </c>
      <c r="Q6422" s="622">
        <v>0</v>
      </c>
      <c r="R6422" s="622">
        <v>0</v>
      </c>
      <c r="S6422" s="622">
        <v>0</v>
      </c>
      <c r="T6422" s="622">
        <v>0</v>
      </c>
      <c r="U6422" s="622">
        <v>0</v>
      </c>
      <c r="V6422" s="622">
        <v>0</v>
      </c>
      <c r="W6422" s="622">
        <v>0</v>
      </c>
      <c r="X6422" s="624">
        <v>0</v>
      </c>
      <c r="Y6422" s="622">
        <v>0</v>
      </c>
      <c r="Z6422" s="624" t="s">
        <v>40</v>
      </c>
      <c r="AA6422" s="123" t="s">
        <v>5289</v>
      </c>
      <c r="AB6422" s="123" t="s">
        <v>5289</v>
      </c>
      <c r="AC6422" s="138"/>
      <c r="AD6422" s="138"/>
      <c r="AE6422" s="138"/>
      <c r="AF6422" s="469"/>
      <c r="AG6422" s="107"/>
      <c r="AH6422" s="107"/>
      <c r="AI6422" s="107"/>
      <c r="AJ6422" s="107"/>
      <c r="AK6422" s="107"/>
      <c r="AL6422" s="107"/>
    </row>
    <row r="6423" spans="1:38" s="44" customFormat="1" ht="140.25">
      <c r="A6423" s="214">
        <v>20</v>
      </c>
      <c r="B6423" s="626" t="s">
        <v>21455</v>
      </c>
      <c r="C6423" s="627" t="s">
        <v>3008</v>
      </c>
      <c r="D6423" s="626" t="s">
        <v>20995</v>
      </c>
      <c r="E6423" s="154" t="s">
        <v>40</v>
      </c>
      <c r="F6423" s="656" t="s">
        <v>51</v>
      </c>
      <c r="G6423" s="138"/>
      <c r="H6423" s="138"/>
      <c r="I6423" s="138"/>
      <c r="J6423" s="138"/>
      <c r="K6423" s="138"/>
      <c r="L6423" s="624" t="s">
        <v>40</v>
      </c>
      <c r="M6423" s="407" t="s">
        <v>21002</v>
      </c>
      <c r="N6423" s="624">
        <v>0</v>
      </c>
      <c r="O6423" s="622">
        <v>0</v>
      </c>
      <c r="P6423" s="622">
        <v>0</v>
      </c>
      <c r="Q6423" s="622">
        <v>0</v>
      </c>
      <c r="R6423" s="622">
        <v>0</v>
      </c>
      <c r="S6423" s="622">
        <v>0</v>
      </c>
      <c r="T6423" s="622">
        <v>0</v>
      </c>
      <c r="U6423" s="622">
        <v>0</v>
      </c>
      <c r="V6423" s="622">
        <v>0</v>
      </c>
      <c r="W6423" s="622">
        <v>0</v>
      </c>
      <c r="X6423" s="624">
        <v>0</v>
      </c>
      <c r="Y6423" s="622">
        <v>0</v>
      </c>
      <c r="Z6423" s="624" t="s">
        <v>40</v>
      </c>
      <c r="AA6423" s="123" t="s">
        <v>5289</v>
      </c>
      <c r="AB6423" s="123" t="s">
        <v>5289</v>
      </c>
      <c r="AC6423" s="138"/>
      <c r="AD6423" s="138"/>
      <c r="AE6423" s="138"/>
      <c r="AF6423" s="469"/>
      <c r="AG6423" s="107"/>
      <c r="AH6423" s="107"/>
      <c r="AI6423" s="107"/>
      <c r="AJ6423" s="107"/>
      <c r="AK6423" s="107"/>
      <c r="AL6423" s="107"/>
    </row>
    <row r="6424" spans="1:38" s="44" customFormat="1" ht="140.25">
      <c r="A6424" s="621">
        <v>21</v>
      </c>
      <c r="B6424" s="626" t="s">
        <v>20996</v>
      </c>
      <c r="C6424" s="627" t="s">
        <v>3008</v>
      </c>
      <c r="D6424" s="626" t="s">
        <v>20997</v>
      </c>
      <c r="E6424" s="154" t="s">
        <v>40</v>
      </c>
      <c r="F6424" s="656" t="s">
        <v>51</v>
      </c>
      <c r="G6424" s="138"/>
      <c r="H6424" s="138"/>
      <c r="I6424" s="138"/>
      <c r="J6424" s="138"/>
      <c r="K6424" s="138"/>
      <c r="L6424" s="624" t="s">
        <v>40</v>
      </c>
      <c r="M6424" s="407" t="s">
        <v>21002</v>
      </c>
      <c r="N6424" s="624">
        <v>0</v>
      </c>
      <c r="O6424" s="622">
        <v>0</v>
      </c>
      <c r="P6424" s="622">
        <v>0</v>
      </c>
      <c r="Q6424" s="622">
        <v>0</v>
      </c>
      <c r="R6424" s="622">
        <v>0</v>
      </c>
      <c r="S6424" s="622">
        <v>0</v>
      </c>
      <c r="T6424" s="622">
        <v>0</v>
      </c>
      <c r="U6424" s="622">
        <v>0</v>
      </c>
      <c r="V6424" s="622">
        <v>0</v>
      </c>
      <c r="W6424" s="622">
        <v>0</v>
      </c>
      <c r="X6424" s="624">
        <v>0</v>
      </c>
      <c r="Y6424" s="622">
        <v>0</v>
      </c>
      <c r="Z6424" s="624" t="s">
        <v>40</v>
      </c>
      <c r="AA6424" s="123" t="s">
        <v>5289</v>
      </c>
      <c r="AB6424" s="123" t="s">
        <v>5289</v>
      </c>
      <c r="AC6424" s="138"/>
      <c r="AD6424" s="138"/>
      <c r="AE6424" s="138"/>
      <c r="AF6424" s="469"/>
      <c r="AG6424" s="107"/>
      <c r="AH6424" s="107"/>
      <c r="AI6424" s="107"/>
      <c r="AJ6424" s="107"/>
      <c r="AK6424" s="107"/>
      <c r="AL6424" s="107"/>
    </row>
    <row r="6425" spans="1:38" s="44" customFormat="1" ht="140.25">
      <c r="A6425" s="214">
        <v>22</v>
      </c>
      <c r="B6425" s="626" t="s">
        <v>20998</v>
      </c>
      <c r="C6425" s="627" t="s">
        <v>3008</v>
      </c>
      <c r="D6425" s="626" t="s">
        <v>20999</v>
      </c>
      <c r="E6425" s="154" t="s">
        <v>40</v>
      </c>
      <c r="F6425" s="656" t="s">
        <v>51</v>
      </c>
      <c r="G6425" s="138"/>
      <c r="H6425" s="138"/>
      <c r="I6425" s="138"/>
      <c r="J6425" s="138"/>
      <c r="K6425" s="138"/>
      <c r="L6425" s="624" t="s">
        <v>40</v>
      </c>
      <c r="M6425" s="407" t="s">
        <v>21002</v>
      </c>
      <c r="N6425" s="624">
        <v>0</v>
      </c>
      <c r="O6425" s="622">
        <v>0</v>
      </c>
      <c r="P6425" s="622">
        <v>0</v>
      </c>
      <c r="Q6425" s="622">
        <v>0</v>
      </c>
      <c r="R6425" s="622">
        <v>0</v>
      </c>
      <c r="S6425" s="622">
        <v>0</v>
      </c>
      <c r="T6425" s="622">
        <v>0</v>
      </c>
      <c r="U6425" s="622">
        <v>0</v>
      </c>
      <c r="V6425" s="622">
        <v>0</v>
      </c>
      <c r="W6425" s="622">
        <v>0</v>
      </c>
      <c r="X6425" s="624">
        <v>0</v>
      </c>
      <c r="Y6425" s="622">
        <v>0</v>
      </c>
      <c r="Z6425" s="624" t="s">
        <v>40</v>
      </c>
      <c r="AA6425" s="123" t="s">
        <v>5289</v>
      </c>
      <c r="AB6425" s="123" t="s">
        <v>5289</v>
      </c>
      <c r="AC6425" s="138"/>
      <c r="AD6425" s="138"/>
      <c r="AE6425" s="138"/>
      <c r="AF6425" s="469"/>
      <c r="AG6425" s="107"/>
      <c r="AH6425" s="107"/>
      <c r="AI6425" s="107"/>
      <c r="AJ6425" s="107"/>
      <c r="AK6425" s="107"/>
      <c r="AL6425" s="107"/>
    </row>
    <row r="6426" spans="1:38" s="44" customFormat="1" ht="153">
      <c r="A6426" s="621">
        <v>23</v>
      </c>
      <c r="B6426" s="626" t="s">
        <v>21000</v>
      </c>
      <c r="C6426" s="627" t="s">
        <v>3008</v>
      </c>
      <c r="D6426" s="626" t="s">
        <v>21001</v>
      </c>
      <c r="E6426" s="154" t="s">
        <v>40</v>
      </c>
      <c r="F6426" s="656" t="s">
        <v>51</v>
      </c>
      <c r="G6426" s="138"/>
      <c r="H6426" s="138"/>
      <c r="I6426" s="138"/>
      <c r="J6426" s="138"/>
      <c r="K6426" s="138"/>
      <c r="L6426" s="624" t="s">
        <v>40</v>
      </c>
      <c r="M6426" s="407" t="s">
        <v>21002</v>
      </c>
      <c r="N6426" s="624">
        <v>0</v>
      </c>
      <c r="O6426" s="622">
        <v>0</v>
      </c>
      <c r="P6426" s="622">
        <v>0</v>
      </c>
      <c r="Q6426" s="622">
        <v>0</v>
      </c>
      <c r="R6426" s="622">
        <v>0</v>
      </c>
      <c r="S6426" s="622">
        <v>0</v>
      </c>
      <c r="T6426" s="622">
        <v>0</v>
      </c>
      <c r="U6426" s="622">
        <v>0</v>
      </c>
      <c r="V6426" s="622">
        <v>0</v>
      </c>
      <c r="W6426" s="622">
        <v>0</v>
      </c>
      <c r="X6426" s="624">
        <v>0</v>
      </c>
      <c r="Y6426" s="622">
        <v>0</v>
      </c>
      <c r="Z6426" s="624" t="s">
        <v>40</v>
      </c>
      <c r="AA6426" s="123" t="s">
        <v>5289</v>
      </c>
      <c r="AB6426" s="123" t="s">
        <v>5289</v>
      </c>
      <c r="AC6426" s="138"/>
      <c r="AD6426" s="138"/>
      <c r="AE6426" s="138"/>
      <c r="AF6426" s="469"/>
      <c r="AG6426" s="107"/>
      <c r="AH6426" s="107"/>
      <c r="AI6426" s="107"/>
      <c r="AJ6426" s="107"/>
      <c r="AK6426" s="107"/>
      <c r="AL6426" s="107"/>
    </row>
    <row r="6427" spans="1:38" s="44" customFormat="1" ht="15.75" customHeight="1" thickBot="1">
      <c r="A6427" s="18"/>
      <c r="B6427" s="18">
        <v>23</v>
      </c>
      <c r="C6427" s="18"/>
      <c r="D6427" s="18">
        <v>23</v>
      </c>
      <c r="E6427" s="18">
        <v>23</v>
      </c>
      <c r="F6427" s="18">
        <v>3</v>
      </c>
      <c r="G6427" s="18">
        <v>3</v>
      </c>
      <c r="H6427" s="18">
        <v>1</v>
      </c>
      <c r="I6427" s="18"/>
      <c r="J6427" s="18">
        <v>1</v>
      </c>
      <c r="K6427" s="18">
        <v>2</v>
      </c>
      <c r="L6427" s="18">
        <v>11</v>
      </c>
      <c r="M6427" s="200"/>
      <c r="N6427" s="18">
        <f t="shared" ref="N6427:O6427" si="2450">SUM(N6404:N6426)</f>
        <v>0</v>
      </c>
      <c r="O6427" s="18">
        <f t="shared" si="2450"/>
        <v>0</v>
      </c>
      <c r="P6427" s="18">
        <f t="shared" ref="P6427:Q6427" si="2451">SUM(P6404:P6426)</f>
        <v>0</v>
      </c>
      <c r="Q6427" s="18">
        <f t="shared" si="2451"/>
        <v>0</v>
      </c>
      <c r="R6427" s="18">
        <f t="shared" ref="R6427" si="2452">SUM(R6404:R6426)</f>
        <v>0</v>
      </c>
      <c r="S6427" s="18">
        <f t="shared" ref="S6427" si="2453">SUM(S6404:S6426)</f>
        <v>0</v>
      </c>
      <c r="T6427" s="18">
        <f t="shared" ref="T6427:U6427" si="2454">SUM(T6404:T6426)</f>
        <v>0</v>
      </c>
      <c r="U6427" s="18">
        <f t="shared" si="2454"/>
        <v>0</v>
      </c>
      <c r="V6427" s="18">
        <f t="shared" ref="V6427:W6427" si="2455">SUM(V6404:V6426)</f>
        <v>0</v>
      </c>
      <c r="W6427" s="18">
        <f t="shared" si="2455"/>
        <v>0</v>
      </c>
      <c r="X6427" s="18">
        <f t="shared" ref="X6427:Y6427" si="2456">SUM(X6404:X6426)</f>
        <v>1593</v>
      </c>
      <c r="Y6427" s="18">
        <f t="shared" si="2456"/>
        <v>0</v>
      </c>
      <c r="Z6427" s="18">
        <v>23</v>
      </c>
      <c r="AA6427" s="18">
        <v>1</v>
      </c>
      <c r="AB6427" s="18">
        <v>1</v>
      </c>
      <c r="AC6427" s="18"/>
      <c r="AD6427" s="18"/>
      <c r="AE6427" s="18"/>
      <c r="AF6427" s="18"/>
      <c r="AG6427" s="107"/>
      <c r="AH6427" s="107"/>
      <c r="AI6427" s="107"/>
      <c r="AJ6427" s="107"/>
      <c r="AK6427" s="107"/>
      <c r="AL6427" s="107"/>
    </row>
    <row r="6428" spans="1:38" s="44" customFormat="1" ht="15.75" customHeight="1" thickBot="1">
      <c r="A6428" s="660" t="s">
        <v>2698</v>
      </c>
      <c r="B6428" s="661"/>
      <c r="C6428" s="661"/>
      <c r="D6428" s="661"/>
      <c r="E6428" s="661"/>
      <c r="F6428" s="661"/>
      <c r="G6428" s="661"/>
      <c r="H6428" s="661"/>
      <c r="I6428" s="661"/>
      <c r="J6428" s="661"/>
      <c r="K6428" s="661"/>
      <c r="L6428" s="661"/>
      <c r="M6428" s="661"/>
      <c r="N6428" s="661"/>
      <c r="O6428" s="661"/>
      <c r="P6428" s="661"/>
      <c r="Q6428" s="661"/>
      <c r="R6428" s="661"/>
      <c r="S6428" s="661"/>
      <c r="T6428" s="661"/>
      <c r="U6428" s="661"/>
      <c r="V6428" s="661"/>
      <c r="W6428" s="661"/>
      <c r="X6428" s="661"/>
      <c r="Y6428" s="661"/>
      <c r="Z6428" s="661"/>
      <c r="AA6428" s="661"/>
      <c r="AB6428" s="661"/>
      <c r="AC6428" s="661"/>
      <c r="AD6428" s="661"/>
      <c r="AE6428" s="661"/>
      <c r="AF6428" s="662"/>
      <c r="AG6428" s="107"/>
      <c r="AH6428" s="107"/>
      <c r="AI6428" s="107"/>
      <c r="AJ6428" s="107"/>
      <c r="AK6428" s="107"/>
      <c r="AL6428" s="107"/>
    </row>
    <row r="6429" spans="1:38" s="44" customFormat="1" ht="165.75" customHeight="1">
      <c r="A6429" s="621">
        <v>1</v>
      </c>
      <c r="B6429" s="312" t="s">
        <v>3010</v>
      </c>
      <c r="C6429" s="122" t="s">
        <v>3011</v>
      </c>
      <c r="D6429" s="3" t="s">
        <v>3012</v>
      </c>
      <c r="E6429" s="123" t="s">
        <v>40</v>
      </c>
      <c r="F6429" s="123" t="s">
        <v>11002</v>
      </c>
      <c r="G6429" s="123" t="s">
        <v>21025</v>
      </c>
      <c r="H6429" s="622">
        <v>3</v>
      </c>
      <c r="I6429" s="622" t="s">
        <v>16488</v>
      </c>
      <c r="J6429" s="138"/>
      <c r="K6429" s="138"/>
      <c r="L6429" s="622" t="s">
        <v>51</v>
      </c>
      <c r="M6429" s="202"/>
      <c r="N6429" s="138"/>
      <c r="O6429" s="622">
        <v>0</v>
      </c>
      <c r="P6429" s="622">
        <v>0</v>
      </c>
      <c r="Q6429" s="622">
        <v>0</v>
      </c>
      <c r="R6429" s="622">
        <v>0</v>
      </c>
      <c r="S6429" s="622">
        <v>0</v>
      </c>
      <c r="T6429" s="622">
        <v>0</v>
      </c>
      <c r="U6429" s="622">
        <v>0</v>
      </c>
      <c r="V6429" s="622">
        <v>0</v>
      </c>
      <c r="W6429" s="622">
        <v>0</v>
      </c>
      <c r="X6429" s="624">
        <v>0</v>
      </c>
      <c r="Y6429" s="622">
        <v>0</v>
      </c>
      <c r="Z6429" s="600" t="s">
        <v>40</v>
      </c>
      <c r="AA6429" s="121" t="s">
        <v>3017</v>
      </c>
      <c r="AB6429" s="627" t="s">
        <v>21079</v>
      </c>
      <c r="AC6429" s="138"/>
      <c r="AD6429" s="138"/>
      <c r="AE6429" s="138"/>
      <c r="AF6429" s="278"/>
      <c r="AG6429" s="107"/>
      <c r="AH6429" s="107"/>
      <c r="AI6429" s="107"/>
      <c r="AJ6429" s="107"/>
      <c r="AK6429" s="107"/>
      <c r="AL6429" s="107"/>
    </row>
    <row r="6430" spans="1:38" s="44" customFormat="1" ht="280.5">
      <c r="A6430" s="621">
        <v>2</v>
      </c>
      <c r="B6430" s="312" t="s">
        <v>21003</v>
      </c>
      <c r="C6430" s="122" t="s">
        <v>3011</v>
      </c>
      <c r="D6430" s="3" t="s">
        <v>5121</v>
      </c>
      <c r="E6430" s="123" t="s">
        <v>40</v>
      </c>
      <c r="F6430" s="123" t="s">
        <v>11002</v>
      </c>
      <c r="G6430" s="123" t="s">
        <v>21026</v>
      </c>
      <c r="H6430" s="622">
        <v>3</v>
      </c>
      <c r="I6430" s="622" t="s">
        <v>16488</v>
      </c>
      <c r="J6430" s="138"/>
      <c r="K6430" s="138"/>
      <c r="L6430" s="622" t="s">
        <v>51</v>
      </c>
      <c r="M6430" s="202"/>
      <c r="N6430" s="138"/>
      <c r="O6430" s="622">
        <v>0</v>
      </c>
      <c r="P6430" s="622">
        <v>0</v>
      </c>
      <c r="Q6430" s="622">
        <v>0</v>
      </c>
      <c r="R6430" s="622">
        <v>0</v>
      </c>
      <c r="S6430" s="622">
        <v>0</v>
      </c>
      <c r="T6430" s="123">
        <v>0</v>
      </c>
      <c r="U6430" s="622">
        <v>0</v>
      </c>
      <c r="V6430" s="622">
        <v>0</v>
      </c>
      <c r="W6430" s="622">
        <v>0</v>
      </c>
      <c r="X6430" s="624">
        <v>210</v>
      </c>
      <c r="Y6430" s="622">
        <v>0</v>
      </c>
      <c r="Z6430" s="600" t="s">
        <v>40</v>
      </c>
      <c r="AA6430" s="123" t="s">
        <v>5289</v>
      </c>
      <c r="AB6430" s="123" t="s">
        <v>5289</v>
      </c>
      <c r="AC6430" s="138"/>
      <c r="AD6430" s="138"/>
      <c r="AE6430" s="138"/>
      <c r="AF6430" s="278"/>
      <c r="AG6430" s="107"/>
      <c r="AH6430" s="107"/>
      <c r="AI6430" s="107"/>
      <c r="AJ6430" s="107"/>
      <c r="AK6430" s="107"/>
      <c r="AL6430" s="107"/>
    </row>
    <row r="6431" spans="1:38" s="44" customFormat="1" ht="89.25">
      <c r="A6431" s="621">
        <v>3</v>
      </c>
      <c r="B6431" s="312" t="s">
        <v>21004</v>
      </c>
      <c r="C6431" s="122" t="s">
        <v>3011</v>
      </c>
      <c r="D6431" s="3" t="s">
        <v>3013</v>
      </c>
      <c r="E6431" s="123" t="s">
        <v>40</v>
      </c>
      <c r="F6431" s="622" t="s">
        <v>51</v>
      </c>
      <c r="G6431" s="138"/>
      <c r="H6431" s="138"/>
      <c r="I6431" s="138"/>
      <c r="J6431" s="138"/>
      <c r="K6431" s="138"/>
      <c r="L6431" s="622" t="s">
        <v>51</v>
      </c>
      <c r="M6431" s="202"/>
      <c r="N6431" s="138"/>
      <c r="O6431" s="123">
        <v>0</v>
      </c>
      <c r="P6431" s="123">
        <v>0</v>
      </c>
      <c r="Q6431" s="123">
        <v>0</v>
      </c>
      <c r="R6431" s="123">
        <v>0</v>
      </c>
      <c r="S6431" s="123">
        <v>0</v>
      </c>
      <c r="T6431" s="123">
        <v>0</v>
      </c>
      <c r="U6431" s="123">
        <v>0</v>
      </c>
      <c r="V6431" s="622">
        <v>0</v>
      </c>
      <c r="W6431" s="123">
        <v>0</v>
      </c>
      <c r="X6431" s="624">
        <v>2</v>
      </c>
      <c r="Y6431" s="123">
        <v>0</v>
      </c>
      <c r="Z6431" s="600" t="s">
        <v>40</v>
      </c>
      <c r="AA6431" s="123" t="s">
        <v>5289</v>
      </c>
      <c r="AB6431" s="123" t="s">
        <v>5289</v>
      </c>
      <c r="AC6431" s="138"/>
      <c r="AD6431" s="138"/>
      <c r="AE6431" s="138"/>
      <c r="AF6431" s="278"/>
      <c r="AG6431" s="107"/>
      <c r="AH6431" s="107"/>
      <c r="AI6431" s="107"/>
      <c r="AJ6431" s="107"/>
      <c r="AK6431" s="107"/>
      <c r="AL6431" s="107"/>
    </row>
    <row r="6432" spans="1:38" s="44" customFormat="1" ht="178.5">
      <c r="A6432" s="621">
        <v>4</v>
      </c>
      <c r="B6432" s="312" t="s">
        <v>21005</v>
      </c>
      <c r="C6432" s="122" t="s">
        <v>3011</v>
      </c>
      <c r="D6432" s="3" t="s">
        <v>3014</v>
      </c>
      <c r="E6432" s="123" t="s">
        <v>40</v>
      </c>
      <c r="F6432" s="622" t="s">
        <v>51</v>
      </c>
      <c r="G6432" s="138"/>
      <c r="H6432" s="138"/>
      <c r="I6432" s="138"/>
      <c r="J6432" s="122" t="s">
        <v>3016</v>
      </c>
      <c r="K6432" s="633" t="s">
        <v>21028</v>
      </c>
      <c r="L6432" s="629" t="s">
        <v>40</v>
      </c>
      <c r="M6432" s="627" t="s">
        <v>13072</v>
      </c>
      <c r="N6432" s="123">
        <v>0</v>
      </c>
      <c r="O6432" s="123">
        <v>0</v>
      </c>
      <c r="P6432" s="123">
        <v>0</v>
      </c>
      <c r="Q6432" s="123">
        <v>0</v>
      </c>
      <c r="R6432" s="123">
        <v>0</v>
      </c>
      <c r="S6432" s="123">
        <v>0</v>
      </c>
      <c r="T6432" s="123">
        <v>0</v>
      </c>
      <c r="U6432" s="123">
        <v>0</v>
      </c>
      <c r="V6432" s="622">
        <v>0</v>
      </c>
      <c r="W6432" s="123">
        <v>0</v>
      </c>
      <c r="X6432" s="624">
        <v>7</v>
      </c>
      <c r="Y6432" s="123">
        <v>0</v>
      </c>
      <c r="Z6432" s="600" t="s">
        <v>40</v>
      </c>
      <c r="AA6432" s="123" t="s">
        <v>5289</v>
      </c>
      <c r="AB6432" s="123" t="s">
        <v>5289</v>
      </c>
      <c r="AC6432" s="138"/>
      <c r="AD6432" s="138"/>
      <c r="AE6432" s="138"/>
      <c r="AF6432" s="278"/>
      <c r="AG6432" s="107"/>
      <c r="AH6432" s="107"/>
      <c r="AI6432" s="107"/>
      <c r="AJ6432" s="107"/>
      <c r="AK6432" s="107"/>
      <c r="AL6432" s="107"/>
    </row>
    <row r="6433" spans="1:38" s="44" customFormat="1" ht="255">
      <c r="A6433" s="621">
        <v>5</v>
      </c>
      <c r="B6433" s="312" t="s">
        <v>21006</v>
      </c>
      <c r="C6433" s="122" t="s">
        <v>3011</v>
      </c>
      <c r="D6433" s="3" t="s">
        <v>3015</v>
      </c>
      <c r="E6433" s="123" t="s">
        <v>40</v>
      </c>
      <c r="F6433" s="123" t="s">
        <v>11002</v>
      </c>
      <c r="G6433" s="123" t="s">
        <v>21027</v>
      </c>
      <c r="H6433" s="622">
        <v>3</v>
      </c>
      <c r="I6433" s="622" t="s">
        <v>16488</v>
      </c>
      <c r="J6433" s="138"/>
      <c r="K6433" s="138"/>
      <c r="L6433" s="123" t="s">
        <v>51</v>
      </c>
      <c r="M6433" s="202"/>
      <c r="N6433" s="138"/>
      <c r="O6433" s="123">
        <v>0</v>
      </c>
      <c r="P6433" s="123">
        <v>0</v>
      </c>
      <c r="Q6433" s="123">
        <v>0</v>
      </c>
      <c r="R6433" s="123">
        <v>0</v>
      </c>
      <c r="S6433" s="123">
        <v>0</v>
      </c>
      <c r="T6433" s="123">
        <v>0</v>
      </c>
      <c r="U6433" s="123">
        <v>0</v>
      </c>
      <c r="V6433" s="622">
        <v>0</v>
      </c>
      <c r="W6433" s="123">
        <v>0</v>
      </c>
      <c r="X6433" s="624">
        <v>0</v>
      </c>
      <c r="Y6433" s="123">
        <v>0</v>
      </c>
      <c r="Z6433" s="600" t="s">
        <v>40</v>
      </c>
      <c r="AA6433" s="123" t="s">
        <v>5289</v>
      </c>
      <c r="AB6433" s="123" t="s">
        <v>5289</v>
      </c>
      <c r="AC6433" s="138"/>
      <c r="AD6433" s="138"/>
      <c r="AE6433" s="138"/>
      <c r="AF6433" s="278"/>
      <c r="AG6433" s="107"/>
      <c r="AH6433" s="107"/>
      <c r="AI6433" s="107"/>
      <c r="AJ6433" s="107"/>
      <c r="AK6433" s="107"/>
      <c r="AL6433" s="107"/>
    </row>
    <row r="6434" spans="1:38" s="44" customFormat="1" ht="89.25">
      <c r="A6434" s="621">
        <v>6</v>
      </c>
      <c r="B6434" s="558" t="s">
        <v>21007</v>
      </c>
      <c r="C6434" s="122" t="s">
        <v>3011</v>
      </c>
      <c r="D6434" s="3" t="s">
        <v>5122</v>
      </c>
      <c r="E6434" s="123" t="s">
        <v>40</v>
      </c>
      <c r="F6434" s="622" t="s">
        <v>51</v>
      </c>
      <c r="G6434" s="138"/>
      <c r="H6434" s="138"/>
      <c r="I6434" s="138"/>
      <c r="J6434" s="633" t="s">
        <v>21042</v>
      </c>
      <c r="K6434" s="633" t="s">
        <v>21029</v>
      </c>
      <c r="L6434" s="629" t="s">
        <v>40</v>
      </c>
      <c r="M6434" s="53" t="s">
        <v>21030</v>
      </c>
      <c r="N6434" s="123">
        <v>0</v>
      </c>
      <c r="O6434" s="123">
        <v>0</v>
      </c>
      <c r="P6434" s="123">
        <v>0</v>
      </c>
      <c r="Q6434" s="123">
        <v>0</v>
      </c>
      <c r="R6434" s="123">
        <v>0</v>
      </c>
      <c r="S6434" s="123">
        <v>0</v>
      </c>
      <c r="T6434" s="123">
        <v>0</v>
      </c>
      <c r="U6434" s="123">
        <v>0</v>
      </c>
      <c r="V6434" s="622">
        <v>0</v>
      </c>
      <c r="W6434" s="123">
        <v>0</v>
      </c>
      <c r="X6434" s="624">
        <v>639</v>
      </c>
      <c r="Y6434" s="123">
        <v>0</v>
      </c>
      <c r="Z6434" s="600" t="s">
        <v>40</v>
      </c>
      <c r="AA6434" s="123" t="s">
        <v>5289</v>
      </c>
      <c r="AB6434" s="123" t="s">
        <v>5289</v>
      </c>
      <c r="AC6434" s="138"/>
      <c r="AD6434" s="138"/>
      <c r="AE6434" s="138"/>
      <c r="AF6434" s="278"/>
      <c r="AG6434" s="107"/>
      <c r="AH6434" s="107"/>
      <c r="AI6434" s="107"/>
      <c r="AJ6434" s="107"/>
      <c r="AK6434" s="107"/>
      <c r="AL6434" s="107"/>
    </row>
    <row r="6435" spans="1:38" s="44" customFormat="1" ht="89.25">
      <c r="A6435" s="621">
        <v>7</v>
      </c>
      <c r="B6435" s="558" t="s">
        <v>18800</v>
      </c>
      <c r="C6435" s="122" t="s">
        <v>3011</v>
      </c>
      <c r="D6435" s="3" t="s">
        <v>21008</v>
      </c>
      <c r="E6435" s="123" t="s">
        <v>40</v>
      </c>
      <c r="F6435" s="622" t="s">
        <v>51</v>
      </c>
      <c r="G6435" s="138"/>
      <c r="H6435" s="138"/>
      <c r="I6435" s="138"/>
      <c r="J6435" s="633" t="s">
        <v>21042</v>
      </c>
      <c r="K6435" s="633" t="s">
        <v>21031</v>
      </c>
      <c r="L6435" s="629" t="s">
        <v>40</v>
      </c>
      <c r="M6435" s="627" t="s">
        <v>21032</v>
      </c>
      <c r="N6435" s="123">
        <v>0</v>
      </c>
      <c r="O6435" s="123">
        <v>0</v>
      </c>
      <c r="P6435" s="123">
        <v>0</v>
      </c>
      <c r="Q6435" s="123">
        <v>0</v>
      </c>
      <c r="R6435" s="123">
        <v>0</v>
      </c>
      <c r="S6435" s="123">
        <v>0</v>
      </c>
      <c r="T6435" s="123">
        <v>0</v>
      </c>
      <c r="U6435" s="123">
        <v>0</v>
      </c>
      <c r="V6435" s="622">
        <v>0</v>
      </c>
      <c r="W6435" s="123">
        <v>0</v>
      </c>
      <c r="X6435" s="624">
        <v>49</v>
      </c>
      <c r="Y6435" s="123">
        <v>0</v>
      </c>
      <c r="Z6435" s="600" t="s">
        <v>40</v>
      </c>
      <c r="AA6435" s="123" t="s">
        <v>5289</v>
      </c>
      <c r="AB6435" s="123" t="s">
        <v>5289</v>
      </c>
      <c r="AC6435" s="138"/>
      <c r="AD6435" s="138"/>
      <c r="AE6435" s="138"/>
      <c r="AF6435" s="278"/>
      <c r="AG6435" s="107"/>
      <c r="AH6435" s="107"/>
      <c r="AI6435" s="107"/>
      <c r="AJ6435" s="107"/>
      <c r="AK6435" s="107"/>
      <c r="AL6435" s="107"/>
    </row>
    <row r="6436" spans="1:38" s="44" customFormat="1" ht="89.25">
      <c r="A6436" s="621">
        <v>8</v>
      </c>
      <c r="B6436" s="60" t="s">
        <v>18906</v>
      </c>
      <c r="C6436" s="122" t="s">
        <v>3011</v>
      </c>
      <c r="D6436" s="3" t="s">
        <v>21009</v>
      </c>
      <c r="E6436" s="123" t="s">
        <v>40</v>
      </c>
      <c r="F6436" s="622" t="s">
        <v>51</v>
      </c>
      <c r="G6436" s="138"/>
      <c r="H6436" s="138"/>
      <c r="I6436" s="138"/>
      <c r="J6436" s="633" t="s">
        <v>21042</v>
      </c>
      <c r="K6436" s="633" t="s">
        <v>21033</v>
      </c>
      <c r="L6436" s="629" t="s">
        <v>40</v>
      </c>
      <c r="M6436" s="627" t="s">
        <v>13072</v>
      </c>
      <c r="N6436" s="123">
        <v>0</v>
      </c>
      <c r="O6436" s="123">
        <v>0</v>
      </c>
      <c r="P6436" s="123">
        <v>0</v>
      </c>
      <c r="Q6436" s="123">
        <v>0</v>
      </c>
      <c r="R6436" s="123">
        <v>0</v>
      </c>
      <c r="S6436" s="123">
        <v>0</v>
      </c>
      <c r="T6436" s="123">
        <v>0</v>
      </c>
      <c r="U6436" s="123">
        <v>0</v>
      </c>
      <c r="V6436" s="622">
        <v>0</v>
      </c>
      <c r="W6436" s="123">
        <v>0</v>
      </c>
      <c r="X6436" s="624">
        <v>0</v>
      </c>
      <c r="Y6436" s="123">
        <v>0</v>
      </c>
      <c r="Z6436" s="600" t="s">
        <v>40</v>
      </c>
      <c r="AA6436" s="123" t="s">
        <v>5289</v>
      </c>
      <c r="AB6436" s="123" t="s">
        <v>5289</v>
      </c>
      <c r="AC6436" s="138"/>
      <c r="AD6436" s="138"/>
      <c r="AE6436" s="138"/>
      <c r="AF6436" s="278"/>
      <c r="AG6436" s="107"/>
      <c r="AH6436" s="107"/>
      <c r="AI6436" s="107"/>
      <c r="AJ6436" s="107"/>
      <c r="AK6436" s="107"/>
      <c r="AL6436" s="107"/>
    </row>
    <row r="6437" spans="1:38" s="44" customFormat="1" ht="140.25">
      <c r="A6437" s="621">
        <v>9</v>
      </c>
      <c r="B6437" s="627" t="s">
        <v>21010</v>
      </c>
      <c r="C6437" s="122" t="s">
        <v>3011</v>
      </c>
      <c r="D6437" s="29" t="s">
        <v>21011</v>
      </c>
      <c r="E6437" s="123" t="s">
        <v>40</v>
      </c>
      <c r="F6437" s="622" t="s">
        <v>51</v>
      </c>
      <c r="G6437" s="138"/>
      <c r="H6437" s="138"/>
      <c r="I6437" s="138"/>
      <c r="J6437" s="633" t="s">
        <v>21042</v>
      </c>
      <c r="K6437" s="633" t="s">
        <v>21034</v>
      </c>
      <c r="L6437" s="629" t="s">
        <v>40</v>
      </c>
      <c r="M6437" s="627" t="s">
        <v>21035</v>
      </c>
      <c r="N6437" s="123">
        <v>0</v>
      </c>
      <c r="O6437" s="123">
        <v>0</v>
      </c>
      <c r="P6437" s="123">
        <v>0</v>
      </c>
      <c r="Q6437" s="123">
        <v>0</v>
      </c>
      <c r="R6437" s="123">
        <v>0</v>
      </c>
      <c r="S6437" s="123">
        <v>0</v>
      </c>
      <c r="T6437" s="123">
        <v>0</v>
      </c>
      <c r="U6437" s="123">
        <v>0</v>
      </c>
      <c r="V6437" s="622">
        <v>0</v>
      </c>
      <c r="W6437" s="123">
        <v>0</v>
      </c>
      <c r="X6437" s="624">
        <v>0</v>
      </c>
      <c r="Y6437" s="123">
        <v>0</v>
      </c>
      <c r="Z6437" s="600" t="s">
        <v>40</v>
      </c>
      <c r="AA6437" s="123" t="s">
        <v>5289</v>
      </c>
      <c r="AB6437" s="123" t="s">
        <v>5289</v>
      </c>
      <c r="AC6437" s="138"/>
      <c r="AD6437" s="138"/>
      <c r="AE6437" s="138"/>
      <c r="AF6437" s="278"/>
      <c r="AG6437" s="107"/>
      <c r="AH6437" s="107"/>
      <c r="AI6437" s="107"/>
      <c r="AJ6437" s="107"/>
      <c r="AK6437" s="107"/>
      <c r="AL6437" s="107"/>
    </row>
    <row r="6438" spans="1:38" s="44" customFormat="1" ht="114.75">
      <c r="A6438" s="621">
        <v>10</v>
      </c>
      <c r="B6438" s="626" t="s">
        <v>21012</v>
      </c>
      <c r="C6438" s="122" t="s">
        <v>3011</v>
      </c>
      <c r="D6438" s="3" t="s">
        <v>21013</v>
      </c>
      <c r="E6438" s="123" t="s">
        <v>40</v>
      </c>
      <c r="F6438" s="622" t="s">
        <v>51</v>
      </c>
      <c r="G6438" s="138"/>
      <c r="H6438" s="138"/>
      <c r="I6438" s="138"/>
      <c r="J6438" s="138"/>
      <c r="K6438" s="138"/>
      <c r="L6438" s="123" t="s">
        <v>51</v>
      </c>
      <c r="M6438" s="202"/>
      <c r="N6438" s="138"/>
      <c r="O6438" s="123">
        <v>0</v>
      </c>
      <c r="P6438" s="123">
        <v>0</v>
      </c>
      <c r="Q6438" s="123">
        <v>0</v>
      </c>
      <c r="R6438" s="123">
        <v>0</v>
      </c>
      <c r="S6438" s="123">
        <v>0</v>
      </c>
      <c r="T6438" s="123">
        <v>0</v>
      </c>
      <c r="U6438" s="123">
        <v>0</v>
      </c>
      <c r="V6438" s="622">
        <v>0</v>
      </c>
      <c r="W6438" s="123">
        <v>0</v>
      </c>
      <c r="X6438" s="624">
        <v>0</v>
      </c>
      <c r="Y6438" s="123">
        <v>0</v>
      </c>
      <c r="Z6438" s="600" t="s">
        <v>40</v>
      </c>
      <c r="AA6438" s="123" t="s">
        <v>5289</v>
      </c>
      <c r="AB6438" s="123" t="s">
        <v>5289</v>
      </c>
      <c r="AC6438" s="138"/>
      <c r="AD6438" s="138"/>
      <c r="AE6438" s="138"/>
      <c r="AF6438" s="278"/>
      <c r="AG6438" s="107"/>
      <c r="AH6438" s="107"/>
      <c r="AI6438" s="107"/>
      <c r="AJ6438" s="107"/>
      <c r="AK6438" s="107"/>
      <c r="AL6438" s="107"/>
    </row>
    <row r="6439" spans="1:38" s="44" customFormat="1" ht="114.75">
      <c r="A6439" s="621">
        <v>11</v>
      </c>
      <c r="B6439" s="627" t="s">
        <v>17560</v>
      </c>
      <c r="C6439" s="122" t="s">
        <v>3011</v>
      </c>
      <c r="D6439" s="3" t="s">
        <v>21014</v>
      </c>
      <c r="E6439" s="123" t="s">
        <v>40</v>
      </c>
      <c r="F6439" s="622" t="s">
        <v>51</v>
      </c>
      <c r="G6439" s="138"/>
      <c r="H6439" s="138"/>
      <c r="I6439" s="138"/>
      <c r="J6439" s="138"/>
      <c r="K6439" s="138"/>
      <c r="L6439" s="123" t="s">
        <v>51</v>
      </c>
      <c r="M6439" s="202"/>
      <c r="N6439" s="138"/>
      <c r="O6439" s="123">
        <v>0</v>
      </c>
      <c r="P6439" s="123">
        <v>0</v>
      </c>
      <c r="Q6439" s="123">
        <v>0</v>
      </c>
      <c r="R6439" s="123">
        <v>0</v>
      </c>
      <c r="S6439" s="123">
        <v>0</v>
      </c>
      <c r="T6439" s="123">
        <v>0</v>
      </c>
      <c r="U6439" s="123">
        <v>0</v>
      </c>
      <c r="V6439" s="622">
        <v>0</v>
      </c>
      <c r="W6439" s="123">
        <v>0</v>
      </c>
      <c r="X6439" s="624">
        <v>0</v>
      </c>
      <c r="Y6439" s="123">
        <v>0</v>
      </c>
      <c r="Z6439" s="600" t="s">
        <v>40</v>
      </c>
      <c r="AA6439" s="123" t="s">
        <v>5289</v>
      </c>
      <c r="AB6439" s="123" t="s">
        <v>5289</v>
      </c>
      <c r="AC6439" s="138"/>
      <c r="AD6439" s="138"/>
      <c r="AE6439" s="138"/>
      <c r="AF6439" s="469"/>
      <c r="AG6439" s="107"/>
      <c r="AH6439" s="107"/>
      <c r="AI6439" s="107"/>
      <c r="AJ6439" s="107"/>
      <c r="AK6439" s="107"/>
      <c r="AL6439" s="107"/>
    </row>
    <row r="6440" spans="1:38" s="44" customFormat="1" ht="127.5">
      <c r="A6440" s="621">
        <v>12</v>
      </c>
      <c r="B6440" s="627" t="s">
        <v>21015</v>
      </c>
      <c r="C6440" s="122" t="s">
        <v>3011</v>
      </c>
      <c r="D6440" s="3" t="s">
        <v>21016</v>
      </c>
      <c r="E6440" s="123" t="s">
        <v>40</v>
      </c>
      <c r="F6440" s="622" t="s">
        <v>51</v>
      </c>
      <c r="G6440" s="138"/>
      <c r="H6440" s="138"/>
      <c r="I6440" s="138"/>
      <c r="J6440" s="633" t="s">
        <v>21042</v>
      </c>
      <c r="K6440" s="633" t="s">
        <v>21036</v>
      </c>
      <c r="L6440" s="629" t="s">
        <v>40</v>
      </c>
      <c r="M6440" s="627" t="s">
        <v>21037</v>
      </c>
      <c r="N6440" s="123">
        <v>0</v>
      </c>
      <c r="O6440" s="123">
        <v>0</v>
      </c>
      <c r="P6440" s="123">
        <v>0</v>
      </c>
      <c r="Q6440" s="123">
        <v>0</v>
      </c>
      <c r="R6440" s="123">
        <v>0</v>
      </c>
      <c r="S6440" s="123">
        <v>0</v>
      </c>
      <c r="T6440" s="123">
        <v>0</v>
      </c>
      <c r="U6440" s="123">
        <v>0</v>
      </c>
      <c r="V6440" s="622">
        <v>0</v>
      </c>
      <c r="W6440" s="123">
        <v>0</v>
      </c>
      <c r="X6440" s="624">
        <v>1</v>
      </c>
      <c r="Y6440" s="123">
        <v>0</v>
      </c>
      <c r="Z6440" s="600" t="s">
        <v>40</v>
      </c>
      <c r="AA6440" s="123" t="s">
        <v>5289</v>
      </c>
      <c r="AB6440" s="123" t="s">
        <v>5289</v>
      </c>
      <c r="AC6440" s="138"/>
      <c r="AD6440" s="138"/>
      <c r="AE6440" s="138"/>
      <c r="AF6440" s="469"/>
      <c r="AG6440" s="107"/>
      <c r="AH6440" s="107"/>
      <c r="AI6440" s="107"/>
      <c r="AJ6440" s="107"/>
      <c r="AK6440" s="107"/>
      <c r="AL6440" s="107"/>
    </row>
    <row r="6441" spans="1:38" s="44" customFormat="1" ht="153">
      <c r="A6441" s="621">
        <v>13</v>
      </c>
      <c r="B6441" s="626" t="s">
        <v>21017</v>
      </c>
      <c r="C6441" s="122" t="s">
        <v>3011</v>
      </c>
      <c r="D6441" s="3" t="s">
        <v>21018</v>
      </c>
      <c r="E6441" s="123" t="s">
        <v>40</v>
      </c>
      <c r="F6441" s="622" t="s">
        <v>51</v>
      </c>
      <c r="G6441" s="138"/>
      <c r="H6441" s="138"/>
      <c r="I6441" s="138"/>
      <c r="J6441" s="633" t="s">
        <v>21042</v>
      </c>
      <c r="K6441" s="633" t="s">
        <v>21038</v>
      </c>
      <c r="L6441" s="629" t="s">
        <v>40</v>
      </c>
      <c r="M6441" s="627" t="s">
        <v>13547</v>
      </c>
      <c r="N6441" s="123">
        <v>0</v>
      </c>
      <c r="O6441" s="123">
        <v>0</v>
      </c>
      <c r="P6441" s="123">
        <v>0</v>
      </c>
      <c r="Q6441" s="123">
        <v>0</v>
      </c>
      <c r="R6441" s="123">
        <v>0</v>
      </c>
      <c r="S6441" s="123">
        <v>0</v>
      </c>
      <c r="T6441" s="123">
        <v>0</v>
      </c>
      <c r="U6441" s="123">
        <v>0</v>
      </c>
      <c r="V6441" s="622">
        <v>0</v>
      </c>
      <c r="W6441" s="123">
        <v>0</v>
      </c>
      <c r="X6441" s="624">
        <v>2</v>
      </c>
      <c r="Y6441" s="123">
        <v>0</v>
      </c>
      <c r="Z6441" s="600" t="s">
        <v>40</v>
      </c>
      <c r="AA6441" s="123" t="s">
        <v>5289</v>
      </c>
      <c r="AB6441" s="123" t="s">
        <v>5289</v>
      </c>
      <c r="AC6441" s="138"/>
      <c r="AD6441" s="138"/>
      <c r="AE6441" s="138"/>
      <c r="AF6441" s="469"/>
      <c r="AG6441" s="107"/>
      <c r="AH6441" s="107"/>
      <c r="AI6441" s="107"/>
      <c r="AJ6441" s="107"/>
      <c r="AK6441" s="107"/>
      <c r="AL6441" s="107"/>
    </row>
    <row r="6442" spans="1:38" s="44" customFormat="1" ht="102">
      <c r="A6442" s="621">
        <v>14</v>
      </c>
      <c r="B6442" s="626" t="s">
        <v>21456</v>
      </c>
      <c r="C6442" s="122" t="s">
        <v>3011</v>
      </c>
      <c r="D6442" s="3" t="s">
        <v>21019</v>
      </c>
      <c r="E6442" s="123" t="s">
        <v>40</v>
      </c>
      <c r="F6442" s="622" t="s">
        <v>51</v>
      </c>
      <c r="G6442" s="138"/>
      <c r="H6442" s="138"/>
      <c r="I6442" s="138"/>
      <c r="J6442" s="633" t="s">
        <v>21042</v>
      </c>
      <c r="K6442" s="633" t="s">
        <v>21036</v>
      </c>
      <c r="L6442" s="629" t="s">
        <v>40</v>
      </c>
      <c r="M6442" s="627" t="s">
        <v>21039</v>
      </c>
      <c r="N6442" s="123">
        <v>0</v>
      </c>
      <c r="O6442" s="123">
        <v>0</v>
      </c>
      <c r="P6442" s="123">
        <v>0</v>
      </c>
      <c r="Q6442" s="123">
        <v>0</v>
      </c>
      <c r="R6442" s="123">
        <v>0</v>
      </c>
      <c r="S6442" s="123">
        <v>0</v>
      </c>
      <c r="T6442" s="123">
        <v>0</v>
      </c>
      <c r="U6442" s="123">
        <v>0</v>
      </c>
      <c r="V6442" s="622">
        <v>0</v>
      </c>
      <c r="W6442" s="123">
        <v>0</v>
      </c>
      <c r="X6442" s="624">
        <v>0</v>
      </c>
      <c r="Y6442" s="123">
        <v>0</v>
      </c>
      <c r="Z6442" s="600" t="s">
        <v>40</v>
      </c>
      <c r="AA6442" s="123" t="s">
        <v>5289</v>
      </c>
      <c r="AB6442" s="123" t="s">
        <v>5289</v>
      </c>
      <c r="AC6442" s="138"/>
      <c r="AD6442" s="138"/>
      <c r="AE6442" s="138"/>
      <c r="AF6442" s="469"/>
      <c r="AG6442" s="107"/>
      <c r="AH6442" s="107"/>
      <c r="AI6442" s="107"/>
      <c r="AJ6442" s="107"/>
      <c r="AK6442" s="107"/>
      <c r="AL6442" s="107"/>
    </row>
    <row r="6443" spans="1:38" s="44" customFormat="1" ht="76.5">
      <c r="A6443" s="621">
        <v>15</v>
      </c>
      <c r="B6443" s="626" t="s">
        <v>21020</v>
      </c>
      <c r="C6443" s="122" t="s">
        <v>3011</v>
      </c>
      <c r="D6443" s="3" t="s">
        <v>21021</v>
      </c>
      <c r="E6443" s="123" t="s">
        <v>40</v>
      </c>
      <c r="F6443" s="622" t="s">
        <v>51</v>
      </c>
      <c r="G6443" s="138"/>
      <c r="H6443" s="138"/>
      <c r="I6443" s="138"/>
      <c r="J6443" s="633" t="s">
        <v>21042</v>
      </c>
      <c r="K6443" s="633" t="s">
        <v>21040</v>
      </c>
      <c r="L6443" s="629" t="s">
        <v>40</v>
      </c>
      <c r="M6443" s="627" t="s">
        <v>21041</v>
      </c>
      <c r="N6443" s="123">
        <v>0</v>
      </c>
      <c r="O6443" s="123">
        <v>0</v>
      </c>
      <c r="P6443" s="123">
        <v>0</v>
      </c>
      <c r="Q6443" s="123">
        <v>0</v>
      </c>
      <c r="R6443" s="123">
        <v>0</v>
      </c>
      <c r="S6443" s="123">
        <v>0</v>
      </c>
      <c r="T6443" s="123">
        <v>0</v>
      </c>
      <c r="U6443" s="123">
        <v>0</v>
      </c>
      <c r="V6443" s="622">
        <v>0</v>
      </c>
      <c r="W6443" s="123">
        <v>0</v>
      </c>
      <c r="X6443" s="624">
        <v>12</v>
      </c>
      <c r="Y6443" s="123">
        <v>0</v>
      </c>
      <c r="Z6443" s="600" t="s">
        <v>40</v>
      </c>
      <c r="AA6443" s="123" t="s">
        <v>5289</v>
      </c>
      <c r="AB6443" s="123" t="s">
        <v>5289</v>
      </c>
      <c r="AC6443" s="138"/>
      <c r="AD6443" s="138"/>
      <c r="AE6443" s="138"/>
      <c r="AF6443" s="469"/>
      <c r="AG6443" s="107"/>
      <c r="AH6443" s="107"/>
      <c r="AI6443" s="107"/>
      <c r="AJ6443" s="107"/>
      <c r="AK6443" s="107"/>
      <c r="AL6443" s="107"/>
    </row>
    <row r="6444" spans="1:38" s="44" customFormat="1" ht="114.75">
      <c r="A6444" s="621">
        <v>16</v>
      </c>
      <c r="B6444" s="558" t="s">
        <v>21022</v>
      </c>
      <c r="C6444" s="122" t="s">
        <v>3011</v>
      </c>
      <c r="D6444" s="3" t="s">
        <v>21023</v>
      </c>
      <c r="E6444" s="123" t="s">
        <v>40</v>
      </c>
      <c r="F6444" s="622" t="s">
        <v>51</v>
      </c>
      <c r="G6444" s="138"/>
      <c r="H6444" s="138"/>
      <c r="I6444" s="138"/>
      <c r="J6444" s="633" t="s">
        <v>21042</v>
      </c>
      <c r="K6444" s="633" t="s">
        <v>21040</v>
      </c>
      <c r="L6444" s="629" t="s">
        <v>40</v>
      </c>
      <c r="M6444" s="627" t="s">
        <v>21041</v>
      </c>
      <c r="N6444" s="123">
        <v>0</v>
      </c>
      <c r="O6444" s="123">
        <v>0</v>
      </c>
      <c r="P6444" s="123">
        <v>0</v>
      </c>
      <c r="Q6444" s="123">
        <v>0</v>
      </c>
      <c r="R6444" s="123">
        <v>0</v>
      </c>
      <c r="S6444" s="123">
        <v>0</v>
      </c>
      <c r="T6444" s="123">
        <v>0</v>
      </c>
      <c r="U6444" s="123">
        <v>0</v>
      </c>
      <c r="V6444" s="622">
        <v>0</v>
      </c>
      <c r="W6444" s="123">
        <v>0</v>
      </c>
      <c r="X6444" s="624">
        <v>64</v>
      </c>
      <c r="Y6444" s="123">
        <v>0</v>
      </c>
      <c r="Z6444" s="600" t="s">
        <v>40</v>
      </c>
      <c r="AA6444" s="123" t="s">
        <v>5289</v>
      </c>
      <c r="AB6444" s="123" t="s">
        <v>5289</v>
      </c>
      <c r="AC6444" s="138"/>
      <c r="AD6444" s="138"/>
      <c r="AE6444" s="138"/>
      <c r="AF6444" s="469"/>
      <c r="AG6444" s="107"/>
      <c r="AH6444" s="107"/>
      <c r="AI6444" s="107"/>
      <c r="AJ6444" s="107"/>
      <c r="AK6444" s="107"/>
      <c r="AL6444" s="107"/>
    </row>
    <row r="6445" spans="1:38" s="44" customFormat="1" ht="76.5">
      <c r="A6445" s="621">
        <v>17</v>
      </c>
      <c r="B6445" s="312" t="s">
        <v>16499</v>
      </c>
      <c r="C6445" s="122" t="s">
        <v>3011</v>
      </c>
      <c r="D6445" s="121" t="s">
        <v>21024</v>
      </c>
      <c r="E6445" s="123" t="s">
        <v>40</v>
      </c>
      <c r="F6445" s="622" t="s">
        <v>51</v>
      </c>
      <c r="G6445" s="138"/>
      <c r="H6445" s="138"/>
      <c r="I6445" s="138"/>
      <c r="J6445" s="138"/>
      <c r="K6445" s="138"/>
      <c r="L6445" s="123" t="s">
        <v>51</v>
      </c>
      <c r="M6445" s="202"/>
      <c r="N6445" s="138"/>
      <c r="O6445" s="123">
        <v>0</v>
      </c>
      <c r="P6445" s="123">
        <v>0</v>
      </c>
      <c r="Q6445" s="123">
        <v>0</v>
      </c>
      <c r="R6445" s="123">
        <v>0</v>
      </c>
      <c r="S6445" s="123">
        <v>0</v>
      </c>
      <c r="T6445" s="123">
        <v>0</v>
      </c>
      <c r="U6445" s="123">
        <v>0</v>
      </c>
      <c r="V6445" s="622">
        <v>0</v>
      </c>
      <c r="W6445" s="123">
        <v>0</v>
      </c>
      <c r="X6445" s="624">
        <v>0</v>
      </c>
      <c r="Y6445" s="123">
        <v>0</v>
      </c>
      <c r="Z6445" s="600" t="s">
        <v>40</v>
      </c>
      <c r="AA6445" s="123" t="s">
        <v>5289</v>
      </c>
      <c r="AB6445" s="123" t="s">
        <v>5289</v>
      </c>
      <c r="AC6445" s="138"/>
      <c r="AD6445" s="138"/>
      <c r="AE6445" s="138"/>
      <c r="AF6445" s="469"/>
      <c r="AG6445" s="107"/>
      <c r="AH6445" s="107"/>
      <c r="AI6445" s="107"/>
      <c r="AJ6445" s="107"/>
      <c r="AK6445" s="107"/>
      <c r="AL6445" s="107"/>
    </row>
    <row r="6446" spans="1:38" s="44" customFormat="1" ht="15.75" customHeight="1" thickBot="1">
      <c r="A6446" s="18"/>
      <c r="B6446" s="18">
        <v>17</v>
      </c>
      <c r="C6446" s="18"/>
      <c r="D6446" s="18">
        <v>17</v>
      </c>
      <c r="E6446" s="18">
        <v>17</v>
      </c>
      <c r="F6446" s="18">
        <v>3</v>
      </c>
      <c r="G6446" s="18">
        <v>3</v>
      </c>
      <c r="H6446" s="18">
        <v>1</v>
      </c>
      <c r="I6446" s="18"/>
      <c r="J6446" s="18">
        <v>1</v>
      </c>
      <c r="K6446" s="18">
        <v>10</v>
      </c>
      <c r="L6446" s="18">
        <v>10</v>
      </c>
      <c r="M6446" s="200"/>
      <c r="N6446" s="18">
        <f t="shared" ref="N6446:O6446" si="2457">SUM(N6429:N6445)</f>
        <v>0</v>
      </c>
      <c r="O6446" s="18">
        <f t="shared" si="2457"/>
        <v>0</v>
      </c>
      <c r="P6446" s="18">
        <f t="shared" ref="P6446:Q6446" si="2458">SUM(P6429:P6445)</f>
        <v>0</v>
      </c>
      <c r="Q6446" s="18">
        <f t="shared" si="2458"/>
        <v>0</v>
      </c>
      <c r="R6446" s="18">
        <f t="shared" ref="R6446" si="2459">SUM(R6429:R6445)</f>
        <v>0</v>
      </c>
      <c r="S6446" s="18">
        <f t="shared" ref="S6446" si="2460">SUM(S6429:S6445)</f>
        <v>0</v>
      </c>
      <c r="T6446" s="18">
        <f t="shared" ref="T6446:U6446" si="2461">SUM(T6429:T6445)</f>
        <v>0</v>
      </c>
      <c r="U6446" s="18">
        <f t="shared" si="2461"/>
        <v>0</v>
      </c>
      <c r="V6446" s="18">
        <f t="shared" ref="V6446:W6446" si="2462">SUM(V6429:V6445)</f>
        <v>0</v>
      </c>
      <c r="W6446" s="18">
        <f t="shared" si="2462"/>
        <v>0</v>
      </c>
      <c r="X6446" s="18">
        <f t="shared" ref="X6446:Y6446" si="2463">SUM(X6429:X6445)</f>
        <v>986</v>
      </c>
      <c r="Y6446" s="18">
        <f t="shared" si="2463"/>
        <v>0</v>
      </c>
      <c r="Z6446" s="18">
        <v>17</v>
      </c>
      <c r="AA6446" s="18">
        <v>1</v>
      </c>
      <c r="AB6446" s="18">
        <v>1</v>
      </c>
      <c r="AC6446" s="18"/>
      <c r="AD6446" s="18"/>
      <c r="AE6446" s="18"/>
      <c r="AF6446" s="18"/>
      <c r="AG6446" s="107"/>
      <c r="AH6446" s="107"/>
      <c r="AI6446" s="107"/>
      <c r="AJ6446" s="107"/>
      <c r="AK6446" s="107"/>
      <c r="AL6446" s="107"/>
    </row>
    <row r="6447" spans="1:38" s="44" customFormat="1" ht="15.75" customHeight="1" thickBot="1">
      <c r="A6447" s="660" t="s">
        <v>19443</v>
      </c>
      <c r="B6447" s="661"/>
      <c r="C6447" s="661"/>
      <c r="D6447" s="661"/>
      <c r="E6447" s="661"/>
      <c r="F6447" s="661"/>
      <c r="G6447" s="661"/>
      <c r="H6447" s="661"/>
      <c r="I6447" s="661"/>
      <c r="J6447" s="661"/>
      <c r="K6447" s="661"/>
      <c r="L6447" s="661"/>
      <c r="M6447" s="661"/>
      <c r="N6447" s="661"/>
      <c r="O6447" s="661"/>
      <c r="P6447" s="661"/>
      <c r="Q6447" s="661"/>
      <c r="R6447" s="661"/>
      <c r="S6447" s="661"/>
      <c r="T6447" s="661"/>
      <c r="U6447" s="661"/>
      <c r="V6447" s="661"/>
      <c r="W6447" s="661"/>
      <c r="X6447" s="661"/>
      <c r="Y6447" s="661"/>
      <c r="Z6447" s="661"/>
      <c r="AA6447" s="661"/>
      <c r="AB6447" s="661"/>
      <c r="AC6447" s="661"/>
      <c r="AD6447" s="661"/>
      <c r="AE6447" s="661"/>
      <c r="AF6447" s="662"/>
      <c r="AG6447" s="107"/>
      <c r="AH6447" s="107"/>
      <c r="AI6447" s="107"/>
      <c r="AJ6447" s="107"/>
      <c r="AK6447" s="107"/>
      <c r="AL6447" s="107"/>
    </row>
    <row r="6448" spans="1:38" s="44" customFormat="1" ht="102">
      <c r="A6448" s="621">
        <v>1</v>
      </c>
      <c r="B6448" s="627" t="s">
        <v>2704</v>
      </c>
      <c r="C6448" s="121" t="s">
        <v>3022</v>
      </c>
      <c r="D6448" s="121" t="s">
        <v>21050</v>
      </c>
      <c r="E6448" s="622" t="s">
        <v>40</v>
      </c>
      <c r="F6448" s="622" t="s">
        <v>18738</v>
      </c>
      <c r="G6448" s="138"/>
      <c r="H6448" s="138"/>
      <c r="I6448" s="138"/>
      <c r="J6448" s="138"/>
      <c r="K6448" s="138"/>
      <c r="L6448" s="624" t="s">
        <v>40</v>
      </c>
      <c r="M6448" s="789" t="s">
        <v>13380</v>
      </c>
      <c r="N6448" s="622">
        <v>0</v>
      </c>
      <c r="O6448" s="622">
        <v>0</v>
      </c>
      <c r="P6448" s="622">
        <v>0</v>
      </c>
      <c r="Q6448" s="622">
        <v>0</v>
      </c>
      <c r="R6448" s="622">
        <v>0</v>
      </c>
      <c r="S6448" s="622">
        <v>0</v>
      </c>
      <c r="T6448" s="622">
        <v>0</v>
      </c>
      <c r="U6448" s="622">
        <v>0</v>
      </c>
      <c r="V6448" s="622">
        <v>0</v>
      </c>
      <c r="W6448" s="622">
        <v>0</v>
      </c>
      <c r="X6448" s="624">
        <v>0</v>
      </c>
      <c r="Y6448" s="622">
        <v>0</v>
      </c>
      <c r="Z6448" s="624" t="s">
        <v>51</v>
      </c>
      <c r="AA6448" s="121" t="s">
        <v>3023</v>
      </c>
      <c r="AB6448" s="121" t="s">
        <v>3024</v>
      </c>
      <c r="AC6448" s="138"/>
      <c r="AD6448" s="138"/>
      <c r="AE6448" s="138"/>
      <c r="AF6448" s="278"/>
      <c r="AG6448" s="107"/>
      <c r="AH6448" s="107"/>
      <c r="AI6448" s="107"/>
      <c r="AJ6448" s="107"/>
      <c r="AK6448" s="107"/>
      <c r="AL6448" s="107"/>
    </row>
    <row r="6449" spans="1:38" s="44" customFormat="1" ht="63.75">
      <c r="A6449" s="621">
        <v>2</v>
      </c>
      <c r="B6449" s="627" t="s">
        <v>2707</v>
      </c>
      <c r="C6449" s="121" t="s">
        <v>3022</v>
      </c>
      <c r="D6449" s="121" t="s">
        <v>21051</v>
      </c>
      <c r="E6449" s="622" t="s">
        <v>40</v>
      </c>
      <c r="F6449" s="138"/>
      <c r="G6449" s="138"/>
      <c r="H6449" s="138"/>
      <c r="I6449" s="138"/>
      <c r="J6449" s="138"/>
      <c r="K6449" s="138"/>
      <c r="L6449" s="622" t="s">
        <v>51</v>
      </c>
      <c r="M6449" s="202"/>
      <c r="N6449" s="138"/>
      <c r="O6449" s="622">
        <v>0</v>
      </c>
      <c r="P6449" s="622">
        <v>0</v>
      </c>
      <c r="Q6449" s="622">
        <v>0</v>
      </c>
      <c r="R6449" s="622">
        <v>0</v>
      </c>
      <c r="S6449" s="622">
        <v>0</v>
      </c>
      <c r="T6449" s="622">
        <v>0</v>
      </c>
      <c r="U6449" s="622">
        <v>0</v>
      </c>
      <c r="V6449" s="622">
        <v>0</v>
      </c>
      <c r="W6449" s="622">
        <v>0</v>
      </c>
      <c r="X6449" s="624">
        <v>0</v>
      </c>
      <c r="Y6449" s="622">
        <v>0</v>
      </c>
      <c r="Z6449" s="624" t="s">
        <v>51</v>
      </c>
      <c r="AA6449" s="123" t="s">
        <v>5289</v>
      </c>
      <c r="AB6449" s="123" t="s">
        <v>5289</v>
      </c>
      <c r="AC6449" s="138"/>
      <c r="AD6449" s="138"/>
      <c r="AE6449" s="138"/>
      <c r="AF6449" s="278"/>
      <c r="AG6449" s="107"/>
      <c r="AH6449" s="107"/>
      <c r="AI6449" s="107"/>
      <c r="AJ6449" s="107"/>
      <c r="AK6449" s="107"/>
      <c r="AL6449" s="107"/>
    </row>
    <row r="6450" spans="1:38" s="44" customFormat="1" ht="357">
      <c r="A6450" s="287">
        <v>3</v>
      </c>
      <c r="B6450" s="627" t="s">
        <v>2733</v>
      </c>
      <c r="C6450" s="121" t="s">
        <v>3022</v>
      </c>
      <c r="D6450" s="121" t="s">
        <v>21052</v>
      </c>
      <c r="E6450" s="74" t="s">
        <v>12529</v>
      </c>
      <c r="F6450" s="138"/>
      <c r="G6450" s="138"/>
      <c r="H6450" s="138"/>
      <c r="I6450" s="138"/>
      <c r="J6450" s="138"/>
      <c r="K6450" s="138"/>
      <c r="L6450" s="624" t="s">
        <v>40</v>
      </c>
      <c r="M6450" s="24" t="s">
        <v>13501</v>
      </c>
      <c r="N6450" s="622">
        <v>0</v>
      </c>
      <c r="O6450" s="622">
        <v>0</v>
      </c>
      <c r="P6450" s="622">
        <v>0</v>
      </c>
      <c r="Q6450" s="622">
        <v>0</v>
      </c>
      <c r="R6450" s="622">
        <v>0</v>
      </c>
      <c r="S6450" s="622">
        <v>0</v>
      </c>
      <c r="T6450" s="622">
        <v>0</v>
      </c>
      <c r="U6450" s="622">
        <v>0</v>
      </c>
      <c r="V6450" s="622">
        <v>0</v>
      </c>
      <c r="W6450" s="622">
        <v>0</v>
      </c>
      <c r="X6450" s="624">
        <v>96</v>
      </c>
      <c r="Y6450" s="622">
        <v>0</v>
      </c>
      <c r="Z6450" s="624" t="s">
        <v>51</v>
      </c>
      <c r="AA6450" s="123" t="s">
        <v>5289</v>
      </c>
      <c r="AB6450" s="123" t="s">
        <v>5289</v>
      </c>
      <c r="AC6450" s="138"/>
      <c r="AD6450" s="138"/>
      <c r="AE6450" s="138"/>
      <c r="AF6450" s="278"/>
      <c r="AG6450" s="107"/>
      <c r="AH6450" s="107"/>
      <c r="AI6450" s="107"/>
      <c r="AJ6450" s="107"/>
      <c r="AK6450" s="107"/>
      <c r="AL6450" s="107"/>
    </row>
    <row r="6451" spans="1:38" s="44" customFormat="1" ht="114.75">
      <c r="A6451" s="287">
        <v>4</v>
      </c>
      <c r="B6451" s="627" t="s">
        <v>2709</v>
      </c>
      <c r="C6451" s="121" t="s">
        <v>3022</v>
      </c>
      <c r="D6451" s="121" t="s">
        <v>21053</v>
      </c>
      <c r="E6451" s="622" t="s">
        <v>40</v>
      </c>
      <c r="F6451" s="138"/>
      <c r="G6451" s="138"/>
      <c r="H6451" s="138"/>
      <c r="I6451" s="138"/>
      <c r="J6451" s="138"/>
      <c r="K6451" s="138"/>
      <c r="L6451" s="624" t="s">
        <v>40</v>
      </c>
      <c r="M6451" s="24" t="s">
        <v>13501</v>
      </c>
      <c r="N6451" s="622">
        <v>0</v>
      </c>
      <c r="O6451" s="622">
        <v>0</v>
      </c>
      <c r="P6451" s="622">
        <v>0</v>
      </c>
      <c r="Q6451" s="622">
        <v>0</v>
      </c>
      <c r="R6451" s="622">
        <v>0</v>
      </c>
      <c r="S6451" s="622">
        <v>0</v>
      </c>
      <c r="T6451" s="622">
        <v>0</v>
      </c>
      <c r="U6451" s="622">
        <v>0</v>
      </c>
      <c r="V6451" s="622">
        <v>0</v>
      </c>
      <c r="W6451" s="622">
        <v>0</v>
      </c>
      <c r="X6451" s="624">
        <v>2</v>
      </c>
      <c r="Y6451" s="622">
        <v>0</v>
      </c>
      <c r="Z6451" s="624" t="s">
        <v>51</v>
      </c>
      <c r="AA6451" s="123" t="s">
        <v>5289</v>
      </c>
      <c r="AB6451" s="123" t="s">
        <v>5289</v>
      </c>
      <c r="AC6451" s="138"/>
      <c r="AD6451" s="138"/>
      <c r="AE6451" s="138"/>
      <c r="AF6451" s="278"/>
      <c r="AG6451" s="107"/>
      <c r="AH6451" s="107"/>
      <c r="AI6451" s="107"/>
      <c r="AJ6451" s="107"/>
      <c r="AK6451" s="107"/>
      <c r="AL6451" s="107"/>
    </row>
    <row r="6452" spans="1:38" s="44" customFormat="1" ht="344.25">
      <c r="A6452" s="287">
        <v>5</v>
      </c>
      <c r="B6452" s="627" t="s">
        <v>3018</v>
      </c>
      <c r="C6452" s="121" t="s">
        <v>3022</v>
      </c>
      <c r="D6452" s="121" t="s">
        <v>21054</v>
      </c>
      <c r="E6452" s="74" t="s">
        <v>21055</v>
      </c>
      <c r="F6452" s="138"/>
      <c r="G6452" s="138"/>
      <c r="H6452" s="138"/>
      <c r="I6452" s="138"/>
      <c r="J6452" s="138"/>
      <c r="K6452" s="138"/>
      <c r="L6452" s="624" t="s">
        <v>40</v>
      </c>
      <c r="M6452" s="627" t="s">
        <v>13508</v>
      </c>
      <c r="N6452" s="622">
        <v>0</v>
      </c>
      <c r="O6452" s="622">
        <v>0</v>
      </c>
      <c r="P6452" s="622">
        <v>0</v>
      </c>
      <c r="Q6452" s="622">
        <v>0</v>
      </c>
      <c r="R6452" s="622">
        <v>0</v>
      </c>
      <c r="S6452" s="622">
        <v>0</v>
      </c>
      <c r="T6452" s="622">
        <v>0</v>
      </c>
      <c r="U6452" s="622">
        <v>0</v>
      </c>
      <c r="V6452" s="622">
        <v>0</v>
      </c>
      <c r="W6452" s="622">
        <v>0</v>
      </c>
      <c r="X6452" s="624">
        <v>2</v>
      </c>
      <c r="Y6452" s="622">
        <v>0</v>
      </c>
      <c r="Z6452" s="624" t="s">
        <v>40</v>
      </c>
      <c r="AA6452" s="123" t="s">
        <v>5289</v>
      </c>
      <c r="AB6452" s="123" t="s">
        <v>5289</v>
      </c>
      <c r="AC6452" s="138"/>
      <c r="AD6452" s="138"/>
      <c r="AE6452" s="138"/>
      <c r="AF6452" s="278"/>
      <c r="AG6452" s="107"/>
      <c r="AH6452" s="107"/>
      <c r="AI6452" s="107"/>
      <c r="AJ6452" s="107"/>
      <c r="AK6452" s="107"/>
      <c r="AL6452" s="107"/>
    </row>
    <row r="6453" spans="1:38" s="44" customFormat="1" ht="318.75">
      <c r="A6453" s="287">
        <v>6</v>
      </c>
      <c r="B6453" s="627" t="s">
        <v>3019</v>
      </c>
      <c r="C6453" s="121" t="s">
        <v>3022</v>
      </c>
      <c r="D6453" s="121" t="s">
        <v>21056</v>
      </c>
      <c r="E6453" s="74" t="s">
        <v>21057</v>
      </c>
      <c r="F6453" s="138"/>
      <c r="G6453" s="138"/>
      <c r="H6453" s="138"/>
      <c r="I6453" s="138"/>
      <c r="J6453" s="627" t="s">
        <v>3927</v>
      </c>
      <c r="K6453" s="121" t="s">
        <v>3020</v>
      </c>
      <c r="L6453" s="624" t="s">
        <v>40</v>
      </c>
      <c r="M6453" s="627" t="s">
        <v>21072</v>
      </c>
      <c r="N6453" s="622">
        <v>0</v>
      </c>
      <c r="O6453" s="622">
        <v>0</v>
      </c>
      <c r="P6453" s="622">
        <v>0</v>
      </c>
      <c r="Q6453" s="622">
        <v>0</v>
      </c>
      <c r="R6453" s="622">
        <v>0</v>
      </c>
      <c r="S6453" s="622">
        <v>0</v>
      </c>
      <c r="T6453" s="622">
        <v>0</v>
      </c>
      <c r="U6453" s="622">
        <v>0</v>
      </c>
      <c r="V6453" s="622">
        <v>0</v>
      </c>
      <c r="W6453" s="622">
        <v>0</v>
      </c>
      <c r="X6453" s="624">
        <v>0</v>
      </c>
      <c r="Y6453" s="622">
        <v>0</v>
      </c>
      <c r="Z6453" s="624" t="s">
        <v>51</v>
      </c>
      <c r="AA6453" s="123" t="s">
        <v>5289</v>
      </c>
      <c r="AB6453" s="123" t="s">
        <v>5289</v>
      </c>
      <c r="AC6453" s="138"/>
      <c r="AD6453" s="138"/>
      <c r="AE6453" s="138"/>
      <c r="AF6453" s="278"/>
      <c r="AG6453" s="107"/>
      <c r="AH6453" s="107"/>
      <c r="AI6453" s="107"/>
      <c r="AJ6453" s="107"/>
      <c r="AK6453" s="107"/>
      <c r="AL6453" s="107"/>
    </row>
    <row r="6454" spans="1:38" s="44" customFormat="1" ht="76.5">
      <c r="A6454" s="287">
        <v>7</v>
      </c>
      <c r="B6454" s="627" t="s">
        <v>3021</v>
      </c>
      <c r="C6454" s="121" t="s">
        <v>3022</v>
      </c>
      <c r="D6454" s="121" t="s">
        <v>21058</v>
      </c>
      <c r="E6454" s="622" t="s">
        <v>40</v>
      </c>
      <c r="F6454" s="138"/>
      <c r="G6454" s="138"/>
      <c r="H6454" s="138"/>
      <c r="I6454" s="138"/>
      <c r="J6454" s="138"/>
      <c r="K6454" s="138"/>
      <c r="L6454" s="622" t="s">
        <v>51</v>
      </c>
      <c r="M6454" s="202"/>
      <c r="N6454" s="138"/>
      <c r="O6454" s="622">
        <v>0</v>
      </c>
      <c r="P6454" s="622">
        <v>0</v>
      </c>
      <c r="Q6454" s="622">
        <v>0</v>
      </c>
      <c r="R6454" s="622">
        <v>0</v>
      </c>
      <c r="S6454" s="622">
        <v>0</v>
      </c>
      <c r="T6454" s="622">
        <v>0</v>
      </c>
      <c r="U6454" s="622">
        <v>0</v>
      </c>
      <c r="V6454" s="622">
        <v>0</v>
      </c>
      <c r="W6454" s="622">
        <v>0</v>
      </c>
      <c r="X6454" s="624">
        <v>0</v>
      </c>
      <c r="Y6454" s="622">
        <v>0</v>
      </c>
      <c r="Z6454" s="624" t="s">
        <v>51</v>
      </c>
      <c r="AA6454" s="123" t="s">
        <v>5289</v>
      </c>
      <c r="AB6454" s="123" t="s">
        <v>5289</v>
      </c>
      <c r="AC6454" s="138"/>
      <c r="AD6454" s="138"/>
      <c r="AE6454" s="138"/>
      <c r="AF6454" s="278"/>
      <c r="AG6454" s="107"/>
      <c r="AH6454" s="107"/>
      <c r="AI6454" s="107"/>
      <c r="AJ6454" s="107"/>
      <c r="AK6454" s="107"/>
      <c r="AL6454" s="107"/>
    </row>
    <row r="6455" spans="1:38" s="44" customFormat="1" ht="280.5">
      <c r="A6455" s="287">
        <v>8</v>
      </c>
      <c r="B6455" s="627" t="s">
        <v>2712</v>
      </c>
      <c r="C6455" s="121" t="s">
        <v>3022</v>
      </c>
      <c r="D6455" s="121" t="s">
        <v>21059</v>
      </c>
      <c r="E6455" s="74" t="s">
        <v>21077</v>
      </c>
      <c r="F6455" s="138"/>
      <c r="G6455" s="138"/>
      <c r="H6455" s="138"/>
      <c r="I6455" s="138"/>
      <c r="J6455" s="138"/>
      <c r="K6455" s="138"/>
      <c r="L6455" s="622" t="s">
        <v>51</v>
      </c>
      <c r="M6455" s="202"/>
      <c r="N6455" s="138"/>
      <c r="O6455" s="622">
        <v>0</v>
      </c>
      <c r="P6455" s="622">
        <v>0</v>
      </c>
      <c r="Q6455" s="622">
        <v>0</v>
      </c>
      <c r="R6455" s="622">
        <v>0</v>
      </c>
      <c r="S6455" s="622">
        <v>0</v>
      </c>
      <c r="T6455" s="622">
        <v>0</v>
      </c>
      <c r="U6455" s="622">
        <v>0</v>
      </c>
      <c r="V6455" s="622">
        <v>0</v>
      </c>
      <c r="W6455" s="622">
        <v>0</v>
      </c>
      <c r="X6455" s="624">
        <v>0</v>
      </c>
      <c r="Y6455" s="622">
        <v>0</v>
      </c>
      <c r="Z6455" s="624" t="s">
        <v>51</v>
      </c>
      <c r="AA6455" s="123" t="s">
        <v>5289</v>
      </c>
      <c r="AB6455" s="123" t="s">
        <v>5289</v>
      </c>
      <c r="AC6455" s="138"/>
      <c r="AD6455" s="138"/>
      <c r="AE6455" s="138"/>
      <c r="AF6455" s="278"/>
      <c r="AG6455" s="107"/>
      <c r="AH6455" s="107"/>
      <c r="AI6455" s="107"/>
      <c r="AJ6455" s="107"/>
      <c r="AK6455" s="107"/>
      <c r="AL6455" s="107"/>
    </row>
    <row r="6456" spans="1:38" s="44" customFormat="1" ht="293.25" customHeight="1">
      <c r="A6456" s="287">
        <v>9</v>
      </c>
      <c r="B6456" s="627" t="s">
        <v>2713</v>
      </c>
      <c r="C6456" s="121" t="s">
        <v>3022</v>
      </c>
      <c r="D6456" s="121" t="s">
        <v>21060</v>
      </c>
      <c r="E6456" s="74" t="s">
        <v>21078</v>
      </c>
      <c r="F6456" s="622" t="s">
        <v>18787</v>
      </c>
      <c r="G6456" s="622" t="s">
        <v>51</v>
      </c>
      <c r="H6456" s="138"/>
      <c r="I6456" s="138"/>
      <c r="J6456" s="138"/>
      <c r="K6456" s="138"/>
      <c r="L6456" s="622" t="s">
        <v>51</v>
      </c>
      <c r="M6456" s="202"/>
      <c r="N6456" s="138"/>
      <c r="O6456" s="622">
        <v>0</v>
      </c>
      <c r="P6456" s="622">
        <v>0</v>
      </c>
      <c r="Q6456" s="622">
        <v>0</v>
      </c>
      <c r="R6456" s="622">
        <v>0</v>
      </c>
      <c r="S6456" s="622">
        <v>0</v>
      </c>
      <c r="T6456" s="622">
        <v>0</v>
      </c>
      <c r="U6456" s="622">
        <v>0</v>
      </c>
      <c r="V6456" s="622">
        <v>0</v>
      </c>
      <c r="W6456" s="622">
        <v>0</v>
      </c>
      <c r="X6456" s="624">
        <v>0</v>
      </c>
      <c r="Y6456" s="622">
        <v>0</v>
      </c>
      <c r="Z6456" s="624" t="s">
        <v>51</v>
      </c>
      <c r="AA6456" s="123" t="s">
        <v>5289</v>
      </c>
      <c r="AB6456" s="123" t="s">
        <v>5289</v>
      </c>
      <c r="AC6456" s="138"/>
      <c r="AD6456" s="138"/>
      <c r="AE6456" s="138"/>
      <c r="AF6456" s="278"/>
      <c r="AG6456" s="107"/>
      <c r="AH6456" s="107"/>
      <c r="AI6456" s="107"/>
      <c r="AJ6456" s="107"/>
      <c r="AK6456" s="107"/>
      <c r="AL6456" s="107"/>
    </row>
    <row r="6457" spans="1:38" s="44" customFormat="1" ht="114.75">
      <c r="A6457" s="381">
        <v>10</v>
      </c>
      <c r="B6457" s="627" t="s">
        <v>16489</v>
      </c>
      <c r="C6457" s="121" t="s">
        <v>3022</v>
      </c>
      <c r="D6457" s="122" t="s">
        <v>21061</v>
      </c>
      <c r="E6457" s="622" t="s">
        <v>40</v>
      </c>
      <c r="F6457" s="138"/>
      <c r="G6457" s="138"/>
      <c r="H6457" s="138"/>
      <c r="I6457" s="138"/>
      <c r="J6457" s="138"/>
      <c r="K6457" s="138"/>
      <c r="L6457" s="624" t="s">
        <v>40</v>
      </c>
      <c r="M6457" s="627" t="s">
        <v>13502</v>
      </c>
      <c r="N6457" s="622">
        <v>0</v>
      </c>
      <c r="O6457" s="622">
        <v>0</v>
      </c>
      <c r="P6457" s="622">
        <v>0</v>
      </c>
      <c r="Q6457" s="622">
        <v>0</v>
      </c>
      <c r="R6457" s="622">
        <v>0</v>
      </c>
      <c r="S6457" s="622">
        <v>0</v>
      </c>
      <c r="T6457" s="622">
        <v>0</v>
      </c>
      <c r="U6457" s="622">
        <v>0</v>
      </c>
      <c r="V6457" s="622">
        <v>0</v>
      </c>
      <c r="W6457" s="622">
        <v>0</v>
      </c>
      <c r="X6457" s="624">
        <v>244</v>
      </c>
      <c r="Y6457" s="622">
        <v>0</v>
      </c>
      <c r="Z6457" s="624" t="s">
        <v>40</v>
      </c>
      <c r="AA6457" s="123" t="s">
        <v>5289</v>
      </c>
      <c r="AB6457" s="123" t="s">
        <v>5289</v>
      </c>
      <c r="AC6457" s="138"/>
      <c r="AD6457" s="138"/>
      <c r="AE6457" s="138"/>
      <c r="AF6457" s="469"/>
      <c r="AG6457" s="107"/>
      <c r="AH6457" s="107"/>
      <c r="AI6457" s="107"/>
      <c r="AJ6457" s="107"/>
      <c r="AK6457" s="107"/>
      <c r="AL6457" s="107"/>
    </row>
    <row r="6458" spans="1:38" s="44" customFormat="1" ht="89.25">
      <c r="A6458" s="287">
        <v>11</v>
      </c>
      <c r="B6458" s="627" t="s">
        <v>16490</v>
      </c>
      <c r="C6458" s="121" t="s">
        <v>3022</v>
      </c>
      <c r="D6458" s="122" t="s">
        <v>21062</v>
      </c>
      <c r="E6458" s="622" t="s">
        <v>40</v>
      </c>
      <c r="F6458" s="138"/>
      <c r="G6458" s="138"/>
      <c r="H6458" s="138"/>
      <c r="I6458" s="138"/>
      <c r="J6458" s="138"/>
      <c r="K6458" s="138"/>
      <c r="L6458" s="622" t="s">
        <v>51</v>
      </c>
      <c r="M6458" s="202"/>
      <c r="N6458" s="138"/>
      <c r="O6458" s="622">
        <v>0</v>
      </c>
      <c r="P6458" s="622">
        <v>0</v>
      </c>
      <c r="Q6458" s="622">
        <v>0</v>
      </c>
      <c r="R6458" s="622">
        <v>0</v>
      </c>
      <c r="S6458" s="622">
        <v>0</v>
      </c>
      <c r="T6458" s="622">
        <v>0</v>
      </c>
      <c r="U6458" s="622">
        <v>0</v>
      </c>
      <c r="V6458" s="622">
        <v>0</v>
      </c>
      <c r="W6458" s="622">
        <v>0</v>
      </c>
      <c r="X6458" s="624">
        <v>32</v>
      </c>
      <c r="Y6458" s="622">
        <v>0</v>
      </c>
      <c r="Z6458" s="624" t="s">
        <v>40</v>
      </c>
      <c r="AA6458" s="123" t="s">
        <v>5289</v>
      </c>
      <c r="AB6458" s="123" t="s">
        <v>5289</v>
      </c>
      <c r="AC6458" s="138"/>
      <c r="AD6458" s="138"/>
      <c r="AE6458" s="138"/>
      <c r="AF6458" s="469"/>
      <c r="AG6458" s="107"/>
      <c r="AH6458" s="107"/>
      <c r="AI6458" s="107"/>
      <c r="AJ6458" s="107"/>
      <c r="AK6458" s="107"/>
      <c r="AL6458" s="107"/>
    </row>
    <row r="6459" spans="1:38" s="44" customFormat="1" ht="89.25">
      <c r="A6459" s="381">
        <v>12</v>
      </c>
      <c r="B6459" s="627" t="s">
        <v>16491</v>
      </c>
      <c r="C6459" s="121" t="s">
        <v>3022</v>
      </c>
      <c r="D6459" s="435" t="s">
        <v>21063</v>
      </c>
      <c r="E6459" s="622" t="s">
        <v>40</v>
      </c>
      <c r="F6459" s="138"/>
      <c r="G6459" s="138"/>
      <c r="H6459" s="138"/>
      <c r="I6459" s="138"/>
      <c r="J6459" s="138"/>
      <c r="K6459" s="138"/>
      <c r="L6459" s="622" t="s">
        <v>51</v>
      </c>
      <c r="M6459" s="202"/>
      <c r="N6459" s="138"/>
      <c r="O6459" s="622">
        <v>0</v>
      </c>
      <c r="P6459" s="622">
        <v>0</v>
      </c>
      <c r="Q6459" s="622">
        <v>0</v>
      </c>
      <c r="R6459" s="622">
        <v>0</v>
      </c>
      <c r="S6459" s="622">
        <v>0</v>
      </c>
      <c r="T6459" s="622">
        <v>0</v>
      </c>
      <c r="U6459" s="622">
        <v>0</v>
      </c>
      <c r="V6459" s="622">
        <v>0</v>
      </c>
      <c r="W6459" s="622">
        <v>0</v>
      </c>
      <c r="X6459" s="624">
        <v>7</v>
      </c>
      <c r="Y6459" s="622">
        <v>0</v>
      </c>
      <c r="Z6459" s="624" t="s">
        <v>51</v>
      </c>
      <c r="AA6459" s="123" t="s">
        <v>5289</v>
      </c>
      <c r="AB6459" s="123" t="s">
        <v>5289</v>
      </c>
      <c r="AC6459" s="138"/>
      <c r="AD6459" s="138"/>
      <c r="AE6459" s="138"/>
      <c r="AF6459" s="469"/>
      <c r="AG6459" s="107"/>
      <c r="AH6459" s="107"/>
      <c r="AI6459" s="107"/>
      <c r="AJ6459" s="107"/>
      <c r="AK6459" s="107"/>
      <c r="AL6459" s="107"/>
    </row>
    <row r="6460" spans="1:38" s="44" customFormat="1" ht="191.25">
      <c r="A6460" s="287">
        <v>13</v>
      </c>
      <c r="B6460" s="627" t="s">
        <v>1842</v>
      </c>
      <c r="C6460" s="121" t="s">
        <v>3022</v>
      </c>
      <c r="D6460" s="122" t="s">
        <v>21064</v>
      </c>
      <c r="E6460" s="14" t="s">
        <v>40</v>
      </c>
      <c r="F6460" s="138"/>
      <c r="G6460" s="138"/>
      <c r="H6460" s="138"/>
      <c r="I6460" s="138"/>
      <c r="J6460" s="138"/>
      <c r="K6460" s="138"/>
      <c r="L6460" s="624" t="s">
        <v>40</v>
      </c>
      <c r="M6460" s="627" t="s">
        <v>21073</v>
      </c>
      <c r="N6460" s="622">
        <v>0</v>
      </c>
      <c r="O6460" s="622">
        <v>0</v>
      </c>
      <c r="P6460" s="622">
        <v>0</v>
      </c>
      <c r="Q6460" s="622">
        <v>0</v>
      </c>
      <c r="R6460" s="622">
        <v>0</v>
      </c>
      <c r="S6460" s="622">
        <v>0</v>
      </c>
      <c r="T6460" s="622">
        <v>0</v>
      </c>
      <c r="U6460" s="622">
        <v>0</v>
      </c>
      <c r="V6460" s="622">
        <v>0</v>
      </c>
      <c r="W6460" s="622">
        <v>0</v>
      </c>
      <c r="X6460" s="624">
        <v>0</v>
      </c>
      <c r="Y6460" s="622">
        <v>0</v>
      </c>
      <c r="Z6460" s="624" t="s">
        <v>51</v>
      </c>
      <c r="AA6460" s="123" t="s">
        <v>5289</v>
      </c>
      <c r="AB6460" s="123" t="s">
        <v>5289</v>
      </c>
      <c r="AC6460" s="138"/>
      <c r="AD6460" s="138"/>
      <c r="AE6460" s="138"/>
      <c r="AF6460" s="469"/>
      <c r="AG6460" s="107"/>
      <c r="AH6460" s="107"/>
      <c r="AI6460" s="107"/>
      <c r="AJ6460" s="107"/>
      <c r="AK6460" s="107"/>
      <c r="AL6460" s="107"/>
    </row>
    <row r="6461" spans="1:38" s="44" customFormat="1" ht="102">
      <c r="A6461" s="381">
        <v>14</v>
      </c>
      <c r="B6461" s="627" t="s">
        <v>18144</v>
      </c>
      <c r="C6461" s="121" t="s">
        <v>3022</v>
      </c>
      <c r="D6461" s="435" t="s">
        <v>21065</v>
      </c>
      <c r="E6461" s="14" t="s">
        <v>40</v>
      </c>
      <c r="F6461" s="138"/>
      <c r="G6461" s="138"/>
      <c r="H6461" s="138"/>
      <c r="I6461" s="138"/>
      <c r="J6461" s="138"/>
      <c r="K6461" s="138"/>
      <c r="L6461" s="622" t="s">
        <v>51</v>
      </c>
      <c r="M6461" s="202"/>
      <c r="N6461" s="138"/>
      <c r="O6461" s="622">
        <v>0</v>
      </c>
      <c r="P6461" s="622">
        <v>0</v>
      </c>
      <c r="Q6461" s="622">
        <v>0</v>
      </c>
      <c r="R6461" s="622">
        <v>0</v>
      </c>
      <c r="S6461" s="622">
        <v>0</v>
      </c>
      <c r="T6461" s="622">
        <v>0</v>
      </c>
      <c r="U6461" s="622">
        <v>0</v>
      </c>
      <c r="V6461" s="622">
        <v>0</v>
      </c>
      <c r="W6461" s="622">
        <v>0</v>
      </c>
      <c r="X6461" s="624">
        <v>0</v>
      </c>
      <c r="Y6461" s="622">
        <v>0</v>
      </c>
      <c r="Z6461" s="624" t="s">
        <v>51</v>
      </c>
      <c r="AA6461" s="123" t="s">
        <v>5289</v>
      </c>
      <c r="AB6461" s="123" t="s">
        <v>5289</v>
      </c>
      <c r="AC6461" s="138"/>
      <c r="AD6461" s="138"/>
      <c r="AE6461" s="138"/>
      <c r="AF6461" s="469"/>
      <c r="AG6461" s="107"/>
      <c r="AH6461" s="107"/>
      <c r="AI6461" s="107"/>
      <c r="AJ6461" s="107"/>
      <c r="AK6461" s="107"/>
      <c r="AL6461" s="107"/>
    </row>
    <row r="6462" spans="1:38" s="44" customFormat="1" ht="89.25">
      <c r="A6462" s="287">
        <v>15</v>
      </c>
      <c r="B6462" s="627" t="s">
        <v>18891</v>
      </c>
      <c r="C6462" s="121" t="s">
        <v>3022</v>
      </c>
      <c r="D6462" s="122" t="s">
        <v>21066</v>
      </c>
      <c r="E6462" s="14" t="s">
        <v>40</v>
      </c>
      <c r="F6462" s="138"/>
      <c r="G6462" s="138"/>
      <c r="H6462" s="138"/>
      <c r="I6462" s="138"/>
      <c r="J6462" s="138"/>
      <c r="K6462" s="138"/>
      <c r="L6462" s="622" t="s">
        <v>51</v>
      </c>
      <c r="M6462" s="202"/>
      <c r="N6462" s="138"/>
      <c r="O6462" s="622">
        <v>0</v>
      </c>
      <c r="P6462" s="622">
        <v>0</v>
      </c>
      <c r="Q6462" s="622">
        <v>0</v>
      </c>
      <c r="R6462" s="622">
        <v>0</v>
      </c>
      <c r="S6462" s="622">
        <v>0</v>
      </c>
      <c r="T6462" s="622">
        <v>0</v>
      </c>
      <c r="U6462" s="622">
        <v>0</v>
      </c>
      <c r="V6462" s="622">
        <v>0</v>
      </c>
      <c r="W6462" s="622">
        <v>0</v>
      </c>
      <c r="X6462" s="624">
        <v>0</v>
      </c>
      <c r="Y6462" s="622">
        <v>0</v>
      </c>
      <c r="Z6462" s="624" t="s">
        <v>51</v>
      </c>
      <c r="AA6462" s="123" t="s">
        <v>5289</v>
      </c>
      <c r="AB6462" s="123" t="s">
        <v>5289</v>
      </c>
      <c r="AC6462" s="138"/>
      <c r="AD6462" s="138"/>
      <c r="AE6462" s="138"/>
      <c r="AF6462" s="469"/>
      <c r="AG6462" s="107"/>
      <c r="AH6462" s="107"/>
      <c r="AI6462" s="107"/>
      <c r="AJ6462" s="107"/>
      <c r="AK6462" s="107"/>
      <c r="AL6462" s="107"/>
    </row>
    <row r="6463" spans="1:38" s="44" customFormat="1" ht="76.5">
      <c r="A6463" s="381">
        <v>16</v>
      </c>
      <c r="B6463" s="627" t="s">
        <v>17876</v>
      </c>
      <c r="C6463" s="121" t="s">
        <v>3022</v>
      </c>
      <c r="D6463" s="122" t="s">
        <v>21067</v>
      </c>
      <c r="E6463" s="14" t="s">
        <v>40</v>
      </c>
      <c r="F6463" s="138"/>
      <c r="G6463" s="138"/>
      <c r="H6463" s="138"/>
      <c r="I6463" s="138"/>
      <c r="J6463" s="138"/>
      <c r="K6463" s="138"/>
      <c r="L6463" s="622" t="s">
        <v>51</v>
      </c>
      <c r="M6463" s="202"/>
      <c r="N6463" s="138"/>
      <c r="O6463" s="622">
        <v>0</v>
      </c>
      <c r="P6463" s="622">
        <v>0</v>
      </c>
      <c r="Q6463" s="622">
        <v>0</v>
      </c>
      <c r="R6463" s="622">
        <v>0</v>
      </c>
      <c r="S6463" s="622">
        <v>0</v>
      </c>
      <c r="T6463" s="622">
        <v>0</v>
      </c>
      <c r="U6463" s="622">
        <v>0</v>
      </c>
      <c r="V6463" s="622">
        <v>0</v>
      </c>
      <c r="W6463" s="622">
        <v>0</v>
      </c>
      <c r="X6463" s="624">
        <v>0</v>
      </c>
      <c r="Y6463" s="622">
        <v>0</v>
      </c>
      <c r="Z6463" s="624" t="s">
        <v>51</v>
      </c>
      <c r="AA6463" s="123" t="s">
        <v>5289</v>
      </c>
      <c r="AB6463" s="123" t="s">
        <v>5289</v>
      </c>
      <c r="AC6463" s="138"/>
      <c r="AD6463" s="138"/>
      <c r="AE6463" s="138"/>
      <c r="AF6463" s="469"/>
      <c r="AG6463" s="107"/>
      <c r="AH6463" s="107"/>
      <c r="AI6463" s="107"/>
      <c r="AJ6463" s="107"/>
      <c r="AK6463" s="107"/>
      <c r="AL6463" s="107"/>
    </row>
    <row r="6464" spans="1:38" s="44" customFormat="1" ht="89.25">
      <c r="A6464" s="287">
        <v>17</v>
      </c>
      <c r="B6464" s="627" t="s">
        <v>17709</v>
      </c>
      <c r="C6464" s="121" t="s">
        <v>3022</v>
      </c>
      <c r="D6464" s="122" t="s">
        <v>21068</v>
      </c>
      <c r="E6464" s="14" t="s">
        <v>40</v>
      </c>
      <c r="F6464" s="138"/>
      <c r="G6464" s="138"/>
      <c r="H6464" s="138"/>
      <c r="I6464" s="138"/>
      <c r="J6464" s="138"/>
      <c r="K6464" s="138"/>
      <c r="L6464" s="622" t="s">
        <v>51</v>
      </c>
      <c r="M6464" s="202"/>
      <c r="N6464" s="138"/>
      <c r="O6464" s="622">
        <v>0</v>
      </c>
      <c r="P6464" s="622">
        <v>0</v>
      </c>
      <c r="Q6464" s="622">
        <v>0</v>
      </c>
      <c r="R6464" s="622">
        <v>0</v>
      </c>
      <c r="S6464" s="622">
        <v>0</v>
      </c>
      <c r="T6464" s="622">
        <v>0</v>
      </c>
      <c r="U6464" s="622">
        <v>0</v>
      </c>
      <c r="V6464" s="622">
        <v>0</v>
      </c>
      <c r="W6464" s="622">
        <v>0</v>
      </c>
      <c r="X6464" s="624">
        <v>0</v>
      </c>
      <c r="Y6464" s="622">
        <v>0</v>
      </c>
      <c r="Z6464" s="624" t="s">
        <v>51</v>
      </c>
      <c r="AA6464" s="123" t="s">
        <v>5289</v>
      </c>
      <c r="AB6464" s="123" t="s">
        <v>5289</v>
      </c>
      <c r="AC6464" s="138"/>
      <c r="AD6464" s="138"/>
      <c r="AE6464" s="138"/>
      <c r="AF6464" s="469"/>
      <c r="AG6464" s="107"/>
      <c r="AH6464" s="107"/>
      <c r="AI6464" s="107"/>
      <c r="AJ6464" s="107"/>
      <c r="AK6464" s="107"/>
      <c r="AL6464" s="107"/>
    </row>
    <row r="6465" spans="1:38" s="44" customFormat="1" ht="127.5">
      <c r="A6465" s="381">
        <v>18</v>
      </c>
      <c r="B6465" s="627" t="s">
        <v>19431</v>
      </c>
      <c r="C6465" s="121" t="s">
        <v>3022</v>
      </c>
      <c r="D6465" s="122" t="s">
        <v>21069</v>
      </c>
      <c r="E6465" s="14" t="s">
        <v>40</v>
      </c>
      <c r="F6465" s="138"/>
      <c r="G6465" s="138"/>
      <c r="H6465" s="138"/>
      <c r="I6465" s="138"/>
      <c r="J6465" s="138"/>
      <c r="K6465" s="138"/>
      <c r="L6465" s="624" t="s">
        <v>40</v>
      </c>
      <c r="M6465" s="627" t="s">
        <v>21074</v>
      </c>
      <c r="N6465" s="622">
        <v>0</v>
      </c>
      <c r="O6465" s="622">
        <v>0</v>
      </c>
      <c r="P6465" s="622">
        <v>0</v>
      </c>
      <c r="Q6465" s="622">
        <v>0</v>
      </c>
      <c r="R6465" s="622">
        <v>0</v>
      </c>
      <c r="S6465" s="622">
        <v>0</v>
      </c>
      <c r="T6465" s="622">
        <v>0</v>
      </c>
      <c r="U6465" s="622">
        <v>0</v>
      </c>
      <c r="V6465" s="622">
        <v>0</v>
      </c>
      <c r="W6465" s="622">
        <v>0</v>
      </c>
      <c r="X6465" s="624">
        <v>0</v>
      </c>
      <c r="Y6465" s="622">
        <v>0</v>
      </c>
      <c r="Z6465" s="624" t="s">
        <v>51</v>
      </c>
      <c r="AA6465" s="123" t="s">
        <v>5289</v>
      </c>
      <c r="AB6465" s="123" t="s">
        <v>5289</v>
      </c>
      <c r="AC6465" s="138"/>
      <c r="AD6465" s="138"/>
      <c r="AE6465" s="138"/>
      <c r="AF6465" s="469"/>
      <c r="AG6465" s="107"/>
      <c r="AH6465" s="107"/>
      <c r="AI6465" s="107"/>
      <c r="AJ6465" s="107"/>
      <c r="AK6465" s="107"/>
      <c r="AL6465" s="107"/>
    </row>
    <row r="6466" spans="1:38" s="44" customFormat="1" ht="114.75">
      <c r="A6466" s="287">
        <v>19</v>
      </c>
      <c r="B6466" s="627" t="s">
        <v>19432</v>
      </c>
      <c r="C6466" s="121" t="s">
        <v>3022</v>
      </c>
      <c r="D6466" s="435" t="s">
        <v>19689</v>
      </c>
      <c r="E6466" s="14" t="s">
        <v>40</v>
      </c>
      <c r="F6466" s="138"/>
      <c r="G6466" s="138"/>
      <c r="H6466" s="138"/>
      <c r="I6466" s="138"/>
      <c r="J6466" s="138"/>
      <c r="K6466" s="138"/>
      <c r="L6466" s="622" t="s">
        <v>51</v>
      </c>
      <c r="M6466" s="202"/>
      <c r="N6466" s="138"/>
      <c r="O6466" s="622">
        <v>0</v>
      </c>
      <c r="P6466" s="622">
        <v>0</v>
      </c>
      <c r="Q6466" s="622">
        <v>0</v>
      </c>
      <c r="R6466" s="622">
        <v>0</v>
      </c>
      <c r="S6466" s="622">
        <v>0</v>
      </c>
      <c r="T6466" s="622">
        <v>0</v>
      </c>
      <c r="U6466" s="622">
        <v>0</v>
      </c>
      <c r="V6466" s="622">
        <v>0</v>
      </c>
      <c r="W6466" s="622">
        <v>0</v>
      </c>
      <c r="X6466" s="624">
        <v>0</v>
      </c>
      <c r="Y6466" s="622">
        <v>0</v>
      </c>
      <c r="Z6466" s="624" t="s">
        <v>51</v>
      </c>
      <c r="AA6466" s="123" t="s">
        <v>5289</v>
      </c>
      <c r="AB6466" s="123" t="s">
        <v>5289</v>
      </c>
      <c r="AC6466" s="138"/>
      <c r="AD6466" s="138"/>
      <c r="AE6466" s="138"/>
      <c r="AF6466" s="469"/>
      <c r="AG6466" s="107"/>
      <c r="AH6466" s="107"/>
      <c r="AI6466" s="107"/>
      <c r="AJ6466" s="107"/>
      <c r="AK6466" s="107"/>
      <c r="AL6466" s="107"/>
    </row>
    <row r="6467" spans="1:38" s="44" customFormat="1" ht="395.25">
      <c r="A6467" s="381">
        <v>20</v>
      </c>
      <c r="B6467" s="121" t="s">
        <v>19432</v>
      </c>
      <c r="C6467" s="121" t="s">
        <v>3022</v>
      </c>
      <c r="D6467" s="122" t="s">
        <v>21070</v>
      </c>
      <c r="E6467" s="14" t="s">
        <v>40</v>
      </c>
      <c r="F6467" s="138"/>
      <c r="G6467" s="138"/>
      <c r="H6467" s="138"/>
      <c r="I6467" s="138"/>
      <c r="J6467" s="138"/>
      <c r="K6467" s="138"/>
      <c r="L6467" s="624" t="s">
        <v>40</v>
      </c>
      <c r="M6467" s="627" t="s">
        <v>21075</v>
      </c>
      <c r="N6467" s="622">
        <v>0</v>
      </c>
      <c r="O6467" s="622">
        <v>0</v>
      </c>
      <c r="P6467" s="622">
        <v>0</v>
      </c>
      <c r="Q6467" s="622">
        <v>0</v>
      </c>
      <c r="R6467" s="622">
        <v>0</v>
      </c>
      <c r="S6467" s="622">
        <v>0</v>
      </c>
      <c r="T6467" s="622">
        <v>0</v>
      </c>
      <c r="U6467" s="622">
        <v>0</v>
      </c>
      <c r="V6467" s="622">
        <v>0</v>
      </c>
      <c r="W6467" s="622">
        <v>0</v>
      </c>
      <c r="X6467" s="624">
        <v>0</v>
      </c>
      <c r="Y6467" s="622">
        <v>0</v>
      </c>
      <c r="Z6467" s="624" t="s">
        <v>40</v>
      </c>
      <c r="AA6467" s="123" t="s">
        <v>5289</v>
      </c>
      <c r="AB6467" s="123" t="s">
        <v>5289</v>
      </c>
      <c r="AC6467" s="138"/>
      <c r="AD6467" s="138"/>
      <c r="AE6467" s="138"/>
      <c r="AF6467" s="469"/>
      <c r="AG6467" s="107"/>
      <c r="AH6467" s="107"/>
      <c r="AI6467" s="107"/>
      <c r="AJ6467" s="107"/>
      <c r="AK6467" s="107"/>
      <c r="AL6467" s="107"/>
    </row>
    <row r="6468" spans="1:38" s="44" customFormat="1" ht="293.25">
      <c r="A6468" s="287">
        <v>21</v>
      </c>
      <c r="B6468" s="627" t="s">
        <v>19433</v>
      </c>
      <c r="C6468" s="121" t="s">
        <v>3022</v>
      </c>
      <c r="D6468" s="122" t="s">
        <v>21071</v>
      </c>
      <c r="E6468" s="14" t="s">
        <v>40</v>
      </c>
      <c r="F6468" s="138"/>
      <c r="G6468" s="138"/>
      <c r="H6468" s="138"/>
      <c r="I6468" s="138"/>
      <c r="J6468" s="138"/>
      <c r="K6468" s="138"/>
      <c r="L6468" s="624" t="s">
        <v>40</v>
      </c>
      <c r="M6468" s="627" t="s">
        <v>21076</v>
      </c>
      <c r="N6468" s="622">
        <v>0</v>
      </c>
      <c r="O6468" s="622">
        <v>0</v>
      </c>
      <c r="P6468" s="622">
        <v>0</v>
      </c>
      <c r="Q6468" s="622">
        <v>0</v>
      </c>
      <c r="R6468" s="622">
        <v>0</v>
      </c>
      <c r="S6468" s="622">
        <v>0</v>
      </c>
      <c r="T6468" s="622">
        <v>0</v>
      </c>
      <c r="U6468" s="622">
        <v>0</v>
      </c>
      <c r="V6468" s="622">
        <v>0</v>
      </c>
      <c r="W6468" s="622">
        <v>0</v>
      </c>
      <c r="X6468" s="624">
        <v>0</v>
      </c>
      <c r="Y6468" s="622">
        <v>0</v>
      </c>
      <c r="Z6468" s="624" t="s">
        <v>51</v>
      </c>
      <c r="AA6468" s="123" t="s">
        <v>5289</v>
      </c>
      <c r="AB6468" s="123" t="s">
        <v>5289</v>
      </c>
      <c r="AC6468" s="138"/>
      <c r="AD6468" s="138"/>
      <c r="AE6468" s="138"/>
      <c r="AF6468" s="469"/>
      <c r="AG6468" s="107"/>
      <c r="AH6468" s="107"/>
      <c r="AI6468" s="107"/>
      <c r="AJ6468" s="107"/>
      <c r="AK6468" s="107"/>
      <c r="AL6468" s="107"/>
    </row>
    <row r="6469" spans="1:38" s="44" customFormat="1" ht="114.75">
      <c r="A6469" s="381">
        <v>22</v>
      </c>
      <c r="B6469" s="627" t="s">
        <v>21043</v>
      </c>
      <c r="C6469" s="121" t="s">
        <v>3022</v>
      </c>
      <c r="D6469" s="122" t="s">
        <v>21044</v>
      </c>
      <c r="E6469" s="14" t="s">
        <v>40</v>
      </c>
      <c r="F6469" s="138"/>
      <c r="G6469" s="138"/>
      <c r="H6469" s="138"/>
      <c r="I6469" s="138"/>
      <c r="J6469" s="138"/>
      <c r="K6469" s="138"/>
      <c r="L6469" s="622" t="s">
        <v>51</v>
      </c>
      <c r="M6469" s="202"/>
      <c r="N6469" s="138"/>
      <c r="O6469" s="622">
        <v>0</v>
      </c>
      <c r="P6469" s="622">
        <v>0</v>
      </c>
      <c r="Q6469" s="622">
        <v>0</v>
      </c>
      <c r="R6469" s="622">
        <v>0</v>
      </c>
      <c r="S6469" s="622">
        <v>0</v>
      </c>
      <c r="T6469" s="622">
        <v>0</v>
      </c>
      <c r="U6469" s="622">
        <v>0</v>
      </c>
      <c r="V6469" s="622">
        <v>0</v>
      </c>
      <c r="W6469" s="622">
        <v>0</v>
      </c>
      <c r="X6469" s="624">
        <v>0</v>
      </c>
      <c r="Y6469" s="622">
        <v>0</v>
      </c>
      <c r="Z6469" s="624" t="s">
        <v>51</v>
      </c>
      <c r="AA6469" s="123" t="s">
        <v>5289</v>
      </c>
      <c r="AB6469" s="123" t="s">
        <v>5289</v>
      </c>
      <c r="AC6469" s="138"/>
      <c r="AD6469" s="138"/>
      <c r="AE6469" s="138"/>
      <c r="AF6469" s="469"/>
      <c r="AG6469" s="107"/>
      <c r="AH6469" s="107"/>
      <c r="AI6469" s="107"/>
      <c r="AJ6469" s="107"/>
      <c r="AK6469" s="107"/>
      <c r="AL6469" s="107"/>
    </row>
    <row r="6470" spans="1:38" s="44" customFormat="1" ht="293.25">
      <c r="A6470" s="287">
        <v>23</v>
      </c>
      <c r="B6470" s="627" t="s">
        <v>19430</v>
      </c>
      <c r="C6470" s="121" t="s">
        <v>3022</v>
      </c>
      <c r="D6470" s="122" t="s">
        <v>21045</v>
      </c>
      <c r="E6470" s="14" t="s">
        <v>40</v>
      </c>
      <c r="F6470" s="138"/>
      <c r="G6470" s="138"/>
      <c r="H6470" s="138"/>
      <c r="I6470" s="138"/>
      <c r="J6470" s="138"/>
      <c r="K6470" s="138"/>
      <c r="L6470" s="624" t="s">
        <v>40</v>
      </c>
      <c r="M6470" s="627" t="s">
        <v>21076</v>
      </c>
      <c r="N6470" s="622">
        <v>0</v>
      </c>
      <c r="O6470" s="622">
        <v>0</v>
      </c>
      <c r="P6470" s="622">
        <v>0</v>
      </c>
      <c r="Q6470" s="622">
        <v>0</v>
      </c>
      <c r="R6470" s="622">
        <v>0</v>
      </c>
      <c r="S6470" s="622">
        <v>0</v>
      </c>
      <c r="T6470" s="622">
        <v>0</v>
      </c>
      <c r="U6470" s="622">
        <v>0</v>
      </c>
      <c r="V6470" s="622">
        <v>0</v>
      </c>
      <c r="W6470" s="622">
        <v>0</v>
      </c>
      <c r="X6470" s="624">
        <v>0</v>
      </c>
      <c r="Y6470" s="622">
        <v>0</v>
      </c>
      <c r="Z6470" s="624" t="s">
        <v>51</v>
      </c>
      <c r="AA6470" s="123" t="s">
        <v>5289</v>
      </c>
      <c r="AB6470" s="123" t="s">
        <v>5289</v>
      </c>
      <c r="AC6470" s="138"/>
      <c r="AD6470" s="138"/>
      <c r="AE6470" s="138"/>
      <c r="AF6470" s="469"/>
      <c r="AG6470" s="107"/>
      <c r="AH6470" s="107"/>
      <c r="AI6470" s="107"/>
      <c r="AJ6470" s="107"/>
      <c r="AK6470" s="107"/>
      <c r="AL6470" s="107"/>
    </row>
    <row r="6471" spans="1:38" s="44" customFormat="1" ht="357">
      <c r="A6471" s="381">
        <v>24</v>
      </c>
      <c r="B6471" s="627" t="s">
        <v>21046</v>
      </c>
      <c r="C6471" s="121" t="s">
        <v>3022</v>
      </c>
      <c r="D6471" s="122" t="s">
        <v>21047</v>
      </c>
      <c r="E6471" s="14" t="s">
        <v>40</v>
      </c>
      <c r="F6471" s="138"/>
      <c r="G6471" s="138"/>
      <c r="H6471" s="138"/>
      <c r="I6471" s="138"/>
      <c r="J6471" s="138"/>
      <c r="K6471" s="138"/>
      <c r="L6471" s="624" t="s">
        <v>40</v>
      </c>
      <c r="M6471" s="627" t="s">
        <v>21457</v>
      </c>
      <c r="N6471" s="622">
        <v>0</v>
      </c>
      <c r="O6471" s="622">
        <v>0</v>
      </c>
      <c r="P6471" s="622">
        <v>0</v>
      </c>
      <c r="Q6471" s="622">
        <v>0</v>
      </c>
      <c r="R6471" s="622">
        <v>0</v>
      </c>
      <c r="S6471" s="622">
        <v>0</v>
      </c>
      <c r="T6471" s="622">
        <v>0</v>
      </c>
      <c r="U6471" s="622">
        <v>0</v>
      </c>
      <c r="V6471" s="622">
        <v>0</v>
      </c>
      <c r="W6471" s="622">
        <v>0</v>
      </c>
      <c r="X6471" s="624">
        <v>0</v>
      </c>
      <c r="Y6471" s="622">
        <v>0</v>
      </c>
      <c r="Z6471" s="624" t="s">
        <v>51</v>
      </c>
      <c r="AA6471" s="123" t="s">
        <v>5289</v>
      </c>
      <c r="AB6471" s="123" t="s">
        <v>5289</v>
      </c>
      <c r="AC6471" s="138"/>
      <c r="AD6471" s="138"/>
      <c r="AE6471" s="138"/>
      <c r="AF6471" s="469"/>
      <c r="AG6471" s="107"/>
      <c r="AH6471" s="107"/>
      <c r="AI6471" s="107"/>
      <c r="AJ6471" s="107"/>
      <c r="AK6471" s="107"/>
      <c r="AL6471" s="107"/>
    </row>
    <row r="6472" spans="1:38" s="44" customFormat="1" ht="357">
      <c r="A6472" s="381">
        <v>25</v>
      </c>
      <c r="B6472" s="627" t="s">
        <v>21048</v>
      </c>
      <c r="C6472" s="121" t="s">
        <v>3022</v>
      </c>
      <c r="D6472" s="122" t="s">
        <v>21049</v>
      </c>
      <c r="E6472" s="14" t="s">
        <v>40</v>
      </c>
      <c r="F6472" s="138"/>
      <c r="G6472" s="138"/>
      <c r="H6472" s="138"/>
      <c r="I6472" s="138"/>
      <c r="J6472" s="138"/>
      <c r="K6472" s="138"/>
      <c r="L6472" s="624" t="s">
        <v>40</v>
      </c>
      <c r="M6472" s="627" t="s">
        <v>21457</v>
      </c>
      <c r="N6472" s="622">
        <v>0</v>
      </c>
      <c r="O6472" s="622">
        <v>0</v>
      </c>
      <c r="P6472" s="622">
        <v>0</v>
      </c>
      <c r="Q6472" s="622">
        <v>0</v>
      </c>
      <c r="R6472" s="622">
        <v>0</v>
      </c>
      <c r="S6472" s="622">
        <v>0</v>
      </c>
      <c r="T6472" s="622">
        <v>0</v>
      </c>
      <c r="U6472" s="622">
        <v>0</v>
      </c>
      <c r="V6472" s="622">
        <v>0</v>
      </c>
      <c r="W6472" s="622">
        <v>0</v>
      </c>
      <c r="X6472" s="624">
        <v>0</v>
      </c>
      <c r="Y6472" s="622">
        <v>0</v>
      </c>
      <c r="Z6472" s="624" t="s">
        <v>51</v>
      </c>
      <c r="AA6472" s="123" t="s">
        <v>5289</v>
      </c>
      <c r="AB6472" s="123" t="s">
        <v>5289</v>
      </c>
      <c r="AC6472" s="138"/>
      <c r="AD6472" s="138"/>
      <c r="AE6472" s="138"/>
      <c r="AF6472" s="469"/>
      <c r="AG6472" s="107"/>
      <c r="AH6472" s="107"/>
      <c r="AI6472" s="107"/>
      <c r="AJ6472" s="107"/>
      <c r="AK6472" s="107"/>
      <c r="AL6472" s="107"/>
    </row>
    <row r="6473" spans="1:38" s="44" customFormat="1" ht="15.75" customHeight="1" thickBot="1">
      <c r="A6473" s="18"/>
      <c r="B6473" s="18">
        <v>24</v>
      </c>
      <c r="C6473" s="18"/>
      <c r="D6473" s="18">
        <v>24</v>
      </c>
      <c r="E6473" s="18">
        <v>24</v>
      </c>
      <c r="F6473" s="18">
        <v>1</v>
      </c>
      <c r="G6473" s="18">
        <v>0</v>
      </c>
      <c r="H6473" s="18">
        <v>0</v>
      </c>
      <c r="I6473" s="18"/>
      <c r="J6473" s="18">
        <v>1</v>
      </c>
      <c r="K6473" s="18">
        <v>1</v>
      </c>
      <c r="L6473" s="18">
        <v>12</v>
      </c>
      <c r="M6473" s="200"/>
      <c r="N6473" s="18">
        <f t="shared" ref="N6473:O6473" si="2464">SUM(N6448:N6472)</f>
        <v>0</v>
      </c>
      <c r="O6473" s="18">
        <f t="shared" si="2464"/>
        <v>0</v>
      </c>
      <c r="P6473" s="18">
        <f t="shared" ref="P6473:Q6473" si="2465">SUM(P6448:P6472)</f>
        <v>0</v>
      </c>
      <c r="Q6473" s="18">
        <f t="shared" si="2465"/>
        <v>0</v>
      </c>
      <c r="R6473" s="18">
        <f t="shared" ref="R6473" si="2466">SUM(R6448:R6472)</f>
        <v>0</v>
      </c>
      <c r="S6473" s="18">
        <f t="shared" ref="S6473" si="2467">SUM(S6448:S6472)</f>
        <v>0</v>
      </c>
      <c r="T6473" s="18">
        <f t="shared" ref="T6473:U6473" si="2468">SUM(T6448:T6472)</f>
        <v>0</v>
      </c>
      <c r="U6473" s="18">
        <f t="shared" si="2468"/>
        <v>0</v>
      </c>
      <c r="V6473" s="18">
        <f t="shared" ref="V6473:W6473" si="2469">SUM(V6448:V6472)</f>
        <v>0</v>
      </c>
      <c r="W6473" s="18">
        <f t="shared" si="2469"/>
        <v>0</v>
      </c>
      <c r="X6473" s="18">
        <f t="shared" ref="X6473:Y6473" si="2470">SUM(X6448:X6472)</f>
        <v>383</v>
      </c>
      <c r="Y6473" s="18">
        <f t="shared" si="2470"/>
        <v>0</v>
      </c>
      <c r="Z6473" s="18">
        <v>3</v>
      </c>
      <c r="AA6473" s="18">
        <v>1</v>
      </c>
      <c r="AB6473" s="18">
        <v>1</v>
      </c>
      <c r="AC6473" s="18"/>
      <c r="AD6473" s="18"/>
      <c r="AE6473" s="18"/>
      <c r="AF6473" s="18"/>
      <c r="AG6473" s="107"/>
      <c r="AH6473" s="107"/>
      <c r="AI6473" s="107"/>
      <c r="AJ6473" s="107"/>
      <c r="AK6473" s="107"/>
      <c r="AL6473" s="107"/>
    </row>
    <row r="6474" spans="1:38" s="44" customFormat="1" ht="15.75" customHeight="1" thickBot="1">
      <c r="A6474" s="660" t="s">
        <v>2699</v>
      </c>
      <c r="B6474" s="661"/>
      <c r="C6474" s="661"/>
      <c r="D6474" s="661"/>
      <c r="E6474" s="661"/>
      <c r="F6474" s="661"/>
      <c r="G6474" s="661"/>
      <c r="H6474" s="661"/>
      <c r="I6474" s="661"/>
      <c r="J6474" s="661"/>
      <c r="K6474" s="661"/>
      <c r="L6474" s="661"/>
      <c r="M6474" s="661"/>
      <c r="N6474" s="661"/>
      <c r="O6474" s="661"/>
      <c r="P6474" s="661"/>
      <c r="Q6474" s="661"/>
      <c r="R6474" s="661"/>
      <c r="S6474" s="661"/>
      <c r="T6474" s="661"/>
      <c r="U6474" s="661"/>
      <c r="V6474" s="661"/>
      <c r="W6474" s="661"/>
      <c r="X6474" s="661"/>
      <c r="Y6474" s="661"/>
      <c r="Z6474" s="661"/>
      <c r="AA6474" s="661"/>
      <c r="AB6474" s="661"/>
      <c r="AC6474" s="661"/>
      <c r="AD6474" s="661"/>
      <c r="AE6474" s="661"/>
      <c r="AF6474" s="662"/>
      <c r="AG6474" s="107"/>
      <c r="AH6474" s="107"/>
      <c r="AI6474" s="107"/>
      <c r="AJ6474" s="107"/>
      <c r="AK6474" s="107"/>
      <c r="AL6474" s="107"/>
    </row>
    <row r="6475" spans="1:38" s="44" customFormat="1" ht="165.75">
      <c r="A6475" s="621">
        <v>1</v>
      </c>
      <c r="B6475" s="609" t="s">
        <v>21080</v>
      </c>
      <c r="C6475" s="76" t="s">
        <v>3029</v>
      </c>
      <c r="D6475" s="76" t="s">
        <v>21081</v>
      </c>
      <c r="E6475" s="14" t="s">
        <v>40</v>
      </c>
      <c r="F6475" s="622" t="s">
        <v>11001</v>
      </c>
      <c r="G6475" s="622" t="s">
        <v>51</v>
      </c>
      <c r="H6475" s="622">
        <v>3</v>
      </c>
      <c r="I6475" s="622" t="s">
        <v>16488</v>
      </c>
      <c r="J6475" s="138"/>
      <c r="K6475" s="138"/>
      <c r="L6475" s="624" t="s">
        <v>40</v>
      </c>
      <c r="M6475" s="627" t="s">
        <v>13503</v>
      </c>
      <c r="N6475" s="633">
        <v>0</v>
      </c>
      <c r="O6475" s="77">
        <v>0</v>
      </c>
      <c r="P6475" s="77">
        <v>0</v>
      </c>
      <c r="Q6475" s="77">
        <v>0</v>
      </c>
      <c r="R6475" s="77">
        <v>0</v>
      </c>
      <c r="S6475" s="77">
        <v>0</v>
      </c>
      <c r="T6475" s="77">
        <v>0</v>
      </c>
      <c r="U6475" s="77">
        <v>0</v>
      </c>
      <c r="V6475" s="77">
        <v>0</v>
      </c>
      <c r="W6475" s="77">
        <v>0</v>
      </c>
      <c r="X6475" s="526">
        <v>465</v>
      </c>
      <c r="Y6475" s="77">
        <v>0</v>
      </c>
      <c r="Z6475" s="437" t="s">
        <v>40</v>
      </c>
      <c r="AA6475" s="75" t="s">
        <v>5123</v>
      </c>
      <c r="AB6475" s="75" t="s">
        <v>5124</v>
      </c>
      <c r="AC6475" s="138"/>
      <c r="AD6475" s="138"/>
      <c r="AE6475" s="138"/>
      <c r="AF6475" s="278"/>
      <c r="AG6475" s="107"/>
      <c r="AH6475" s="107"/>
      <c r="AI6475" s="107"/>
      <c r="AJ6475" s="107"/>
      <c r="AK6475" s="107"/>
      <c r="AL6475" s="107"/>
    </row>
    <row r="6476" spans="1:38" s="44" customFormat="1" ht="76.5">
      <c r="A6476" s="621">
        <v>2</v>
      </c>
      <c r="B6476" s="75" t="s">
        <v>102</v>
      </c>
      <c r="C6476" s="76" t="s">
        <v>3029</v>
      </c>
      <c r="D6476" s="75" t="s">
        <v>21082</v>
      </c>
      <c r="E6476" s="5" t="s">
        <v>40</v>
      </c>
      <c r="F6476" s="622" t="s">
        <v>51</v>
      </c>
      <c r="G6476" s="138"/>
      <c r="H6476" s="138"/>
      <c r="I6476" s="138"/>
      <c r="J6476" s="138"/>
      <c r="K6476" s="138"/>
      <c r="L6476" s="622" t="s">
        <v>51</v>
      </c>
      <c r="M6476" s="202"/>
      <c r="N6476" s="138"/>
      <c r="O6476" s="77">
        <v>0</v>
      </c>
      <c r="P6476" s="77">
        <v>0</v>
      </c>
      <c r="Q6476" s="77">
        <v>0</v>
      </c>
      <c r="R6476" s="77">
        <v>0</v>
      </c>
      <c r="S6476" s="77">
        <v>0</v>
      </c>
      <c r="T6476" s="77">
        <v>0</v>
      </c>
      <c r="U6476" s="77">
        <v>0</v>
      </c>
      <c r="V6476" s="77">
        <v>0</v>
      </c>
      <c r="W6476" s="77">
        <v>0</v>
      </c>
      <c r="X6476" s="624">
        <v>1</v>
      </c>
      <c r="Y6476" s="77">
        <v>0</v>
      </c>
      <c r="Z6476" s="124" t="s">
        <v>40</v>
      </c>
      <c r="AA6476" s="123" t="s">
        <v>5289</v>
      </c>
      <c r="AB6476" s="123" t="s">
        <v>5289</v>
      </c>
      <c r="AC6476" s="138"/>
      <c r="AD6476" s="138"/>
      <c r="AE6476" s="138"/>
      <c r="AF6476" s="278"/>
      <c r="AG6476" s="107"/>
      <c r="AH6476" s="107"/>
      <c r="AI6476" s="107"/>
      <c r="AJ6476" s="107"/>
      <c r="AK6476" s="107"/>
      <c r="AL6476" s="107"/>
    </row>
    <row r="6477" spans="1:38" ht="255">
      <c r="A6477" s="621">
        <v>3</v>
      </c>
      <c r="B6477" s="75" t="s">
        <v>3026</v>
      </c>
      <c r="C6477" s="76" t="s">
        <v>3029</v>
      </c>
      <c r="D6477" s="75" t="s">
        <v>21083</v>
      </c>
      <c r="E6477" s="5" t="s">
        <v>40</v>
      </c>
      <c r="F6477" s="622" t="s">
        <v>51</v>
      </c>
      <c r="G6477" s="138"/>
      <c r="H6477" s="138"/>
      <c r="I6477" s="138"/>
      <c r="J6477" s="75" t="s">
        <v>3030</v>
      </c>
      <c r="K6477" s="76" t="s">
        <v>3027</v>
      </c>
      <c r="L6477" s="624" t="s">
        <v>40</v>
      </c>
      <c r="M6477" s="627" t="s">
        <v>13508</v>
      </c>
      <c r="N6477" s="633">
        <v>0</v>
      </c>
      <c r="O6477" s="77">
        <v>0</v>
      </c>
      <c r="P6477" s="77">
        <v>0</v>
      </c>
      <c r="Q6477" s="77">
        <v>0</v>
      </c>
      <c r="R6477" s="77">
        <v>0</v>
      </c>
      <c r="S6477" s="77">
        <v>0</v>
      </c>
      <c r="T6477" s="77">
        <v>0</v>
      </c>
      <c r="U6477" s="77">
        <v>0</v>
      </c>
      <c r="V6477" s="77">
        <v>0</v>
      </c>
      <c r="W6477" s="77">
        <v>0</v>
      </c>
      <c r="X6477" s="526">
        <v>2</v>
      </c>
      <c r="Y6477" s="77">
        <v>0</v>
      </c>
      <c r="Z6477" s="124" t="s">
        <v>40</v>
      </c>
      <c r="AA6477" s="123" t="s">
        <v>5289</v>
      </c>
      <c r="AB6477" s="123" t="s">
        <v>5289</v>
      </c>
      <c r="AC6477" s="138"/>
      <c r="AD6477" s="138"/>
      <c r="AE6477" s="138"/>
      <c r="AF6477" s="278"/>
    </row>
    <row r="6478" spans="1:38" ht="89.25">
      <c r="A6478" s="621">
        <v>4</v>
      </c>
      <c r="B6478" s="121" t="s">
        <v>21084</v>
      </c>
      <c r="C6478" s="76" t="s">
        <v>3029</v>
      </c>
      <c r="D6478" s="121" t="s">
        <v>21085</v>
      </c>
      <c r="E6478" s="5" t="s">
        <v>40</v>
      </c>
      <c r="F6478" s="622" t="s">
        <v>51</v>
      </c>
      <c r="G6478" s="138"/>
      <c r="H6478" s="138"/>
      <c r="I6478" s="138"/>
      <c r="J6478" s="138"/>
      <c r="K6478" s="138"/>
      <c r="L6478" s="624" t="s">
        <v>40</v>
      </c>
      <c r="M6478" s="789" t="s">
        <v>13380</v>
      </c>
      <c r="N6478" s="633">
        <v>0</v>
      </c>
      <c r="O6478" s="622">
        <v>0</v>
      </c>
      <c r="P6478" s="622">
        <v>0</v>
      </c>
      <c r="Q6478" s="622">
        <v>0</v>
      </c>
      <c r="R6478" s="622">
        <v>0</v>
      </c>
      <c r="S6478" s="622">
        <v>0</v>
      </c>
      <c r="T6478" s="622">
        <v>0</v>
      </c>
      <c r="U6478" s="622">
        <v>0</v>
      </c>
      <c r="V6478" s="622">
        <v>0</v>
      </c>
      <c r="W6478" s="622">
        <v>0</v>
      </c>
      <c r="X6478" s="526">
        <v>0</v>
      </c>
      <c r="Y6478" s="622">
        <v>0</v>
      </c>
      <c r="Z6478" s="124" t="s">
        <v>40</v>
      </c>
      <c r="AA6478" s="123" t="s">
        <v>5289</v>
      </c>
      <c r="AB6478" s="123" t="s">
        <v>5289</v>
      </c>
      <c r="AC6478" s="138"/>
      <c r="AD6478" s="138"/>
      <c r="AE6478" s="138"/>
      <c r="AF6478" s="278"/>
    </row>
    <row r="6479" spans="1:38" ht="114.75">
      <c r="A6479" s="621">
        <v>5</v>
      </c>
      <c r="B6479" s="121" t="s">
        <v>3019</v>
      </c>
      <c r="C6479" s="76" t="s">
        <v>3029</v>
      </c>
      <c r="D6479" s="121" t="s">
        <v>21086</v>
      </c>
      <c r="E6479" s="5" t="s">
        <v>40</v>
      </c>
      <c r="F6479" s="622" t="s">
        <v>51</v>
      </c>
      <c r="G6479" s="138"/>
      <c r="H6479" s="138"/>
      <c r="I6479" s="138"/>
      <c r="J6479" s="138"/>
      <c r="K6479" s="138"/>
      <c r="L6479" s="624" t="s">
        <v>40</v>
      </c>
      <c r="M6479" s="627" t="s">
        <v>21072</v>
      </c>
      <c r="N6479" s="633">
        <v>0</v>
      </c>
      <c r="O6479" s="622">
        <v>0</v>
      </c>
      <c r="P6479" s="622">
        <v>0</v>
      </c>
      <c r="Q6479" s="622">
        <v>0</v>
      </c>
      <c r="R6479" s="622">
        <v>0</v>
      </c>
      <c r="S6479" s="622">
        <v>0</v>
      </c>
      <c r="T6479" s="622">
        <v>0</v>
      </c>
      <c r="U6479" s="622">
        <v>0</v>
      </c>
      <c r="V6479" s="622">
        <v>0</v>
      </c>
      <c r="W6479" s="622">
        <v>0</v>
      </c>
      <c r="X6479" s="526">
        <v>17</v>
      </c>
      <c r="Y6479" s="622">
        <v>0</v>
      </c>
      <c r="Z6479" s="124" t="s">
        <v>40</v>
      </c>
      <c r="AA6479" s="123" t="s">
        <v>5289</v>
      </c>
      <c r="AB6479" s="123" t="s">
        <v>5289</v>
      </c>
      <c r="AC6479" s="138"/>
      <c r="AD6479" s="138"/>
      <c r="AE6479" s="138"/>
      <c r="AF6479" s="278"/>
    </row>
    <row r="6480" spans="1:38" ht="89.25">
      <c r="A6480" s="621">
        <v>6</v>
      </c>
      <c r="B6480" s="626" t="s">
        <v>21458</v>
      </c>
      <c r="C6480" s="626" t="s">
        <v>3028</v>
      </c>
      <c r="D6480" s="122" t="s">
        <v>21459</v>
      </c>
      <c r="E6480" s="5" t="s">
        <v>40</v>
      </c>
      <c r="F6480" s="622" t="s">
        <v>51</v>
      </c>
      <c r="G6480" s="138"/>
      <c r="H6480" s="138"/>
      <c r="I6480" s="138"/>
      <c r="J6480" s="138"/>
      <c r="K6480" s="138"/>
      <c r="L6480" s="622" t="s">
        <v>51</v>
      </c>
      <c r="M6480" s="202"/>
      <c r="N6480" s="138"/>
      <c r="O6480" s="622">
        <v>0</v>
      </c>
      <c r="P6480" s="622">
        <v>0</v>
      </c>
      <c r="Q6480" s="622">
        <v>0</v>
      </c>
      <c r="R6480" s="622">
        <v>0</v>
      </c>
      <c r="S6480" s="622">
        <v>0</v>
      </c>
      <c r="T6480" s="622">
        <v>0</v>
      </c>
      <c r="U6480" s="622">
        <v>0</v>
      </c>
      <c r="V6480" s="622">
        <v>0</v>
      </c>
      <c r="W6480" s="622">
        <v>0</v>
      </c>
      <c r="X6480" s="526">
        <v>6</v>
      </c>
      <c r="Y6480" s="622">
        <v>0</v>
      </c>
      <c r="Z6480" s="124" t="s">
        <v>40</v>
      </c>
      <c r="AA6480" s="123" t="s">
        <v>5289</v>
      </c>
      <c r="AB6480" s="123" t="s">
        <v>5289</v>
      </c>
      <c r="AC6480" s="138"/>
      <c r="AD6480" s="138"/>
      <c r="AE6480" s="138"/>
      <c r="AF6480" s="278"/>
    </row>
    <row r="6481" spans="1:38" ht="76.5" customHeight="1">
      <c r="A6481" s="621">
        <v>7</v>
      </c>
      <c r="B6481" s="122" t="s">
        <v>21087</v>
      </c>
      <c r="C6481" s="76" t="s">
        <v>3029</v>
      </c>
      <c r="D6481" s="122" t="s">
        <v>15118</v>
      </c>
      <c r="E6481" s="5" t="s">
        <v>40</v>
      </c>
      <c r="F6481" s="622" t="s">
        <v>51</v>
      </c>
      <c r="G6481" s="138"/>
      <c r="H6481" s="138"/>
      <c r="I6481" s="138"/>
      <c r="J6481" s="138"/>
      <c r="K6481" s="138"/>
      <c r="L6481" s="622" t="s">
        <v>51</v>
      </c>
      <c r="M6481" s="202"/>
      <c r="N6481" s="138"/>
      <c r="O6481" s="622">
        <v>0</v>
      </c>
      <c r="P6481" s="622">
        <v>0</v>
      </c>
      <c r="Q6481" s="622">
        <v>0</v>
      </c>
      <c r="R6481" s="622">
        <v>0</v>
      </c>
      <c r="S6481" s="622">
        <v>0</v>
      </c>
      <c r="T6481" s="622">
        <v>0</v>
      </c>
      <c r="U6481" s="622">
        <v>0</v>
      </c>
      <c r="V6481" s="622">
        <v>0</v>
      </c>
      <c r="W6481" s="622">
        <v>0</v>
      </c>
      <c r="X6481" s="526">
        <v>125</v>
      </c>
      <c r="Y6481" s="622">
        <v>0</v>
      </c>
      <c r="Z6481" s="124" t="s">
        <v>40</v>
      </c>
      <c r="AA6481" s="123" t="s">
        <v>5289</v>
      </c>
      <c r="AB6481" s="123" t="s">
        <v>5289</v>
      </c>
      <c r="AC6481" s="138"/>
      <c r="AD6481" s="138"/>
      <c r="AE6481" s="138"/>
      <c r="AF6481" s="278"/>
    </row>
    <row r="6482" spans="1:38" ht="89.25">
      <c r="A6482" s="621">
        <v>8</v>
      </c>
      <c r="B6482" s="627" t="s">
        <v>2709</v>
      </c>
      <c r="C6482" s="76" t="s">
        <v>3029</v>
      </c>
      <c r="D6482" s="122" t="s">
        <v>21088</v>
      </c>
      <c r="E6482" s="5" t="s">
        <v>40</v>
      </c>
      <c r="F6482" s="622" t="s">
        <v>51</v>
      </c>
      <c r="G6482" s="138"/>
      <c r="H6482" s="138"/>
      <c r="I6482" s="138"/>
      <c r="J6482" s="138"/>
      <c r="K6482" s="138"/>
      <c r="L6482" s="624" t="s">
        <v>40</v>
      </c>
      <c r="M6482" s="627" t="s">
        <v>21072</v>
      </c>
      <c r="N6482" s="633">
        <v>0</v>
      </c>
      <c r="O6482" s="622">
        <v>0</v>
      </c>
      <c r="P6482" s="622">
        <v>0</v>
      </c>
      <c r="Q6482" s="622">
        <v>0</v>
      </c>
      <c r="R6482" s="622">
        <v>0</v>
      </c>
      <c r="S6482" s="622">
        <v>0</v>
      </c>
      <c r="T6482" s="622">
        <v>0</v>
      </c>
      <c r="U6482" s="622">
        <v>0</v>
      </c>
      <c r="V6482" s="622">
        <v>0</v>
      </c>
      <c r="W6482" s="622">
        <v>0</v>
      </c>
      <c r="X6482" s="526">
        <v>7</v>
      </c>
      <c r="Y6482" s="622">
        <v>0</v>
      </c>
      <c r="Z6482" s="124" t="s">
        <v>40</v>
      </c>
      <c r="AA6482" s="123" t="s">
        <v>5289</v>
      </c>
      <c r="AB6482" s="123" t="s">
        <v>5289</v>
      </c>
      <c r="AC6482" s="138"/>
      <c r="AD6482" s="138"/>
      <c r="AE6482" s="138"/>
      <c r="AF6482" s="278"/>
    </row>
    <row r="6483" spans="1:38" ht="109.5" customHeight="1">
      <c r="A6483" s="621">
        <v>9</v>
      </c>
      <c r="B6483" s="626" t="s">
        <v>21089</v>
      </c>
      <c r="C6483" s="76" t="s">
        <v>3029</v>
      </c>
      <c r="D6483" s="626" t="s">
        <v>21090</v>
      </c>
      <c r="E6483" s="5" t="s">
        <v>40</v>
      </c>
      <c r="F6483" s="622" t="s">
        <v>51</v>
      </c>
      <c r="G6483" s="138"/>
      <c r="H6483" s="138"/>
      <c r="I6483" s="138"/>
      <c r="J6483" s="138"/>
      <c r="K6483" s="138"/>
      <c r="L6483" s="624" t="s">
        <v>40</v>
      </c>
      <c r="M6483" s="627" t="s">
        <v>21075</v>
      </c>
      <c r="N6483" s="633">
        <v>0</v>
      </c>
      <c r="O6483" s="622">
        <v>0</v>
      </c>
      <c r="P6483" s="622">
        <v>0</v>
      </c>
      <c r="Q6483" s="622">
        <v>0</v>
      </c>
      <c r="R6483" s="622">
        <v>0</v>
      </c>
      <c r="S6483" s="622">
        <v>0</v>
      </c>
      <c r="T6483" s="622">
        <v>0</v>
      </c>
      <c r="U6483" s="622">
        <v>0</v>
      </c>
      <c r="V6483" s="622">
        <v>0</v>
      </c>
      <c r="W6483" s="622">
        <v>0</v>
      </c>
      <c r="X6483" s="526">
        <v>0</v>
      </c>
      <c r="Y6483" s="622">
        <v>0</v>
      </c>
      <c r="Z6483" s="124" t="s">
        <v>40</v>
      </c>
      <c r="AA6483" s="123" t="s">
        <v>5289</v>
      </c>
      <c r="AB6483" s="123" t="s">
        <v>5289</v>
      </c>
      <c r="AC6483" s="138"/>
      <c r="AD6483" s="138"/>
      <c r="AE6483" s="138"/>
      <c r="AF6483" s="278"/>
    </row>
    <row r="6484" spans="1:38" s="44" customFormat="1" ht="109.5" customHeight="1">
      <c r="A6484" s="621">
        <v>10</v>
      </c>
      <c r="B6484" s="626" t="s">
        <v>21091</v>
      </c>
      <c r="C6484" s="76" t="s">
        <v>3029</v>
      </c>
      <c r="D6484" s="626" t="s">
        <v>21460</v>
      </c>
      <c r="E6484" s="5" t="s">
        <v>40</v>
      </c>
      <c r="F6484" s="622" t="s">
        <v>51</v>
      </c>
      <c r="G6484" s="138"/>
      <c r="H6484" s="138"/>
      <c r="I6484" s="138"/>
      <c r="J6484" s="138"/>
      <c r="K6484" s="138"/>
      <c r="L6484" s="624" t="s">
        <v>40</v>
      </c>
      <c r="M6484" s="627" t="s">
        <v>21074</v>
      </c>
      <c r="N6484" s="633">
        <v>0</v>
      </c>
      <c r="O6484" s="622">
        <v>0</v>
      </c>
      <c r="P6484" s="622">
        <v>0</v>
      </c>
      <c r="Q6484" s="622">
        <v>0</v>
      </c>
      <c r="R6484" s="622">
        <v>0</v>
      </c>
      <c r="S6484" s="622">
        <v>0</v>
      </c>
      <c r="T6484" s="622">
        <v>0</v>
      </c>
      <c r="U6484" s="622">
        <v>0</v>
      </c>
      <c r="V6484" s="622">
        <v>0</v>
      </c>
      <c r="W6484" s="622">
        <v>0</v>
      </c>
      <c r="X6484" s="526">
        <v>0</v>
      </c>
      <c r="Y6484" s="622">
        <v>0</v>
      </c>
      <c r="Z6484" s="124" t="s">
        <v>40</v>
      </c>
      <c r="AA6484" s="123" t="s">
        <v>5289</v>
      </c>
      <c r="AB6484" s="123" t="s">
        <v>5289</v>
      </c>
      <c r="AC6484" s="138"/>
      <c r="AD6484" s="138"/>
      <c r="AE6484" s="138"/>
      <c r="AF6484" s="469"/>
      <c r="AG6484" s="107"/>
      <c r="AH6484" s="107"/>
      <c r="AI6484" s="107"/>
      <c r="AJ6484" s="107"/>
      <c r="AK6484" s="107"/>
      <c r="AL6484" s="107"/>
    </row>
    <row r="6485" spans="1:38" s="44" customFormat="1" ht="109.5" customHeight="1">
      <c r="A6485" s="621">
        <v>11</v>
      </c>
      <c r="B6485" s="626" t="s">
        <v>21092</v>
      </c>
      <c r="C6485" s="76" t="s">
        <v>3029</v>
      </c>
      <c r="D6485" s="626" t="s">
        <v>21093</v>
      </c>
      <c r="E6485" s="5" t="s">
        <v>40</v>
      </c>
      <c r="F6485" s="622" t="s">
        <v>51</v>
      </c>
      <c r="G6485" s="138"/>
      <c r="H6485" s="138"/>
      <c r="I6485" s="138"/>
      <c r="J6485" s="138"/>
      <c r="K6485" s="138"/>
      <c r="L6485" s="624" t="s">
        <v>40</v>
      </c>
      <c r="M6485" s="627" t="s">
        <v>21074</v>
      </c>
      <c r="N6485" s="633">
        <v>0</v>
      </c>
      <c r="O6485" s="622">
        <v>0</v>
      </c>
      <c r="P6485" s="622">
        <v>0</v>
      </c>
      <c r="Q6485" s="622">
        <v>0</v>
      </c>
      <c r="R6485" s="622">
        <v>0</v>
      </c>
      <c r="S6485" s="622">
        <v>0</v>
      </c>
      <c r="T6485" s="622">
        <v>0</v>
      </c>
      <c r="U6485" s="622">
        <v>0</v>
      </c>
      <c r="V6485" s="622">
        <v>0</v>
      </c>
      <c r="W6485" s="622">
        <v>0</v>
      </c>
      <c r="X6485" s="526">
        <v>7</v>
      </c>
      <c r="Y6485" s="622">
        <v>0</v>
      </c>
      <c r="Z6485" s="124" t="s">
        <v>40</v>
      </c>
      <c r="AA6485" s="123" t="s">
        <v>5289</v>
      </c>
      <c r="AB6485" s="123" t="s">
        <v>5289</v>
      </c>
      <c r="AC6485" s="138"/>
      <c r="AD6485" s="138"/>
      <c r="AE6485" s="138"/>
      <c r="AF6485" s="469"/>
      <c r="AG6485" s="107"/>
      <c r="AH6485" s="107"/>
      <c r="AI6485" s="107"/>
      <c r="AJ6485" s="107"/>
      <c r="AK6485" s="107"/>
      <c r="AL6485" s="107"/>
    </row>
    <row r="6486" spans="1:38" s="44" customFormat="1" ht="109.5" customHeight="1">
      <c r="A6486" s="621">
        <v>12</v>
      </c>
      <c r="B6486" s="626" t="s">
        <v>21094</v>
      </c>
      <c r="C6486" s="76" t="s">
        <v>3029</v>
      </c>
      <c r="D6486" s="626" t="s">
        <v>21095</v>
      </c>
      <c r="E6486" s="5" t="s">
        <v>40</v>
      </c>
      <c r="F6486" s="622" t="s">
        <v>51</v>
      </c>
      <c r="G6486" s="138"/>
      <c r="H6486" s="138"/>
      <c r="I6486" s="138"/>
      <c r="J6486" s="138"/>
      <c r="K6486" s="138"/>
      <c r="L6486" s="622" t="s">
        <v>51</v>
      </c>
      <c r="M6486" s="202"/>
      <c r="N6486" s="138"/>
      <c r="O6486" s="622">
        <v>0</v>
      </c>
      <c r="P6486" s="622">
        <v>0</v>
      </c>
      <c r="Q6486" s="622">
        <v>0</v>
      </c>
      <c r="R6486" s="622">
        <v>0</v>
      </c>
      <c r="S6486" s="622">
        <v>0</v>
      </c>
      <c r="T6486" s="622">
        <v>0</v>
      </c>
      <c r="U6486" s="622">
        <v>0</v>
      </c>
      <c r="V6486" s="622">
        <v>0</v>
      </c>
      <c r="W6486" s="622">
        <v>0</v>
      </c>
      <c r="X6486" s="526">
        <v>0</v>
      </c>
      <c r="Y6486" s="622">
        <v>0</v>
      </c>
      <c r="Z6486" s="124" t="s">
        <v>40</v>
      </c>
      <c r="AA6486" s="123" t="s">
        <v>5289</v>
      </c>
      <c r="AB6486" s="123" t="s">
        <v>5289</v>
      </c>
      <c r="AC6486" s="138"/>
      <c r="AD6486" s="138"/>
      <c r="AE6486" s="138"/>
      <c r="AF6486" s="469"/>
      <c r="AG6486" s="107"/>
      <c r="AH6486" s="107"/>
      <c r="AI6486" s="107"/>
      <c r="AJ6486" s="107"/>
      <c r="AK6486" s="107"/>
      <c r="AL6486" s="107"/>
    </row>
    <row r="6487" spans="1:38" s="44" customFormat="1" ht="109.5" customHeight="1">
      <c r="A6487" s="621">
        <v>13</v>
      </c>
      <c r="B6487" s="626" t="s">
        <v>20984</v>
      </c>
      <c r="C6487" s="76" t="s">
        <v>3029</v>
      </c>
      <c r="D6487" s="626" t="s">
        <v>21096</v>
      </c>
      <c r="E6487" s="5" t="s">
        <v>40</v>
      </c>
      <c r="F6487" s="622" t="s">
        <v>51</v>
      </c>
      <c r="G6487" s="138"/>
      <c r="H6487" s="138"/>
      <c r="I6487" s="138"/>
      <c r="J6487" s="138"/>
      <c r="K6487" s="138"/>
      <c r="L6487" s="624" t="s">
        <v>40</v>
      </c>
      <c r="M6487" s="627" t="s">
        <v>21076</v>
      </c>
      <c r="N6487" s="633">
        <v>0</v>
      </c>
      <c r="O6487" s="622">
        <v>0</v>
      </c>
      <c r="P6487" s="622">
        <v>0</v>
      </c>
      <c r="Q6487" s="622">
        <v>0</v>
      </c>
      <c r="R6487" s="622">
        <v>0</v>
      </c>
      <c r="S6487" s="622">
        <v>0</v>
      </c>
      <c r="T6487" s="622">
        <v>0</v>
      </c>
      <c r="U6487" s="622">
        <v>0</v>
      </c>
      <c r="V6487" s="622">
        <v>0</v>
      </c>
      <c r="W6487" s="622">
        <v>0</v>
      </c>
      <c r="X6487" s="526">
        <v>7</v>
      </c>
      <c r="Y6487" s="622">
        <v>0</v>
      </c>
      <c r="Z6487" s="124" t="s">
        <v>40</v>
      </c>
      <c r="AA6487" s="123" t="s">
        <v>5289</v>
      </c>
      <c r="AB6487" s="123" t="s">
        <v>5289</v>
      </c>
      <c r="AC6487" s="138"/>
      <c r="AD6487" s="138"/>
      <c r="AE6487" s="138"/>
      <c r="AF6487" s="469"/>
      <c r="AG6487" s="107"/>
      <c r="AH6487" s="107"/>
      <c r="AI6487" s="107"/>
      <c r="AJ6487" s="107"/>
      <c r="AK6487" s="107"/>
      <c r="AL6487" s="107"/>
    </row>
    <row r="6488" spans="1:38" s="44" customFormat="1" ht="109.5" customHeight="1">
      <c r="A6488" s="621">
        <v>14</v>
      </c>
      <c r="B6488" s="626" t="s">
        <v>21097</v>
      </c>
      <c r="C6488" s="76" t="s">
        <v>3029</v>
      </c>
      <c r="D6488" s="626" t="s">
        <v>21098</v>
      </c>
      <c r="E6488" s="5" t="s">
        <v>40</v>
      </c>
      <c r="F6488" s="622" t="s">
        <v>51</v>
      </c>
      <c r="G6488" s="138"/>
      <c r="H6488" s="138"/>
      <c r="I6488" s="138"/>
      <c r="J6488" s="138"/>
      <c r="K6488" s="138"/>
      <c r="L6488" s="622" t="s">
        <v>51</v>
      </c>
      <c r="M6488" s="202"/>
      <c r="N6488" s="138"/>
      <c r="O6488" s="622">
        <v>0</v>
      </c>
      <c r="P6488" s="622">
        <v>0</v>
      </c>
      <c r="Q6488" s="622">
        <v>0</v>
      </c>
      <c r="R6488" s="622">
        <v>0</v>
      </c>
      <c r="S6488" s="622">
        <v>0</v>
      </c>
      <c r="T6488" s="622">
        <v>0</v>
      </c>
      <c r="U6488" s="622">
        <v>0</v>
      </c>
      <c r="V6488" s="622">
        <v>0</v>
      </c>
      <c r="W6488" s="622">
        <v>0</v>
      </c>
      <c r="X6488" s="526">
        <v>0</v>
      </c>
      <c r="Y6488" s="622">
        <v>0</v>
      </c>
      <c r="Z6488" s="124" t="s">
        <v>40</v>
      </c>
      <c r="AA6488" s="123" t="s">
        <v>5289</v>
      </c>
      <c r="AB6488" s="123" t="s">
        <v>5289</v>
      </c>
      <c r="AC6488" s="138"/>
      <c r="AD6488" s="138"/>
      <c r="AE6488" s="138"/>
      <c r="AF6488" s="469"/>
      <c r="AG6488" s="107"/>
      <c r="AH6488" s="107"/>
      <c r="AI6488" s="107"/>
      <c r="AJ6488" s="107"/>
      <c r="AK6488" s="107"/>
      <c r="AL6488" s="107"/>
    </row>
    <row r="6489" spans="1:38" s="44" customFormat="1" ht="109.5" customHeight="1">
      <c r="A6489" s="621">
        <v>15</v>
      </c>
      <c r="B6489" s="626" t="s">
        <v>16499</v>
      </c>
      <c r="C6489" s="76" t="s">
        <v>3029</v>
      </c>
      <c r="D6489" s="626" t="s">
        <v>21099</v>
      </c>
      <c r="E6489" s="5" t="s">
        <v>40</v>
      </c>
      <c r="F6489" s="622" t="s">
        <v>51</v>
      </c>
      <c r="G6489" s="138"/>
      <c r="H6489" s="138"/>
      <c r="I6489" s="138"/>
      <c r="J6489" s="138"/>
      <c r="K6489" s="138"/>
      <c r="L6489" s="622" t="s">
        <v>51</v>
      </c>
      <c r="M6489" s="202"/>
      <c r="N6489" s="138"/>
      <c r="O6489" s="622">
        <v>0</v>
      </c>
      <c r="P6489" s="622">
        <v>0</v>
      </c>
      <c r="Q6489" s="622">
        <v>0</v>
      </c>
      <c r="R6489" s="622">
        <v>0</v>
      </c>
      <c r="S6489" s="622">
        <v>0</v>
      </c>
      <c r="T6489" s="622">
        <v>0</v>
      </c>
      <c r="U6489" s="622">
        <v>0</v>
      </c>
      <c r="V6489" s="622">
        <v>0</v>
      </c>
      <c r="W6489" s="622">
        <v>0</v>
      </c>
      <c r="X6489" s="526">
        <v>0</v>
      </c>
      <c r="Y6489" s="622">
        <v>0</v>
      </c>
      <c r="Z6489" s="124" t="s">
        <v>40</v>
      </c>
      <c r="AA6489" s="123" t="s">
        <v>5289</v>
      </c>
      <c r="AB6489" s="123" t="s">
        <v>5289</v>
      </c>
      <c r="AC6489" s="138"/>
      <c r="AD6489" s="138"/>
      <c r="AE6489" s="138"/>
      <c r="AF6489" s="469"/>
      <c r="AG6489" s="107"/>
      <c r="AH6489" s="107"/>
      <c r="AI6489" s="107"/>
      <c r="AJ6489" s="107"/>
      <c r="AK6489" s="107"/>
      <c r="AL6489" s="107"/>
    </row>
    <row r="6490" spans="1:38" s="44" customFormat="1" ht="109.5" customHeight="1">
      <c r="A6490" s="621">
        <v>16</v>
      </c>
      <c r="B6490" s="626" t="s">
        <v>21100</v>
      </c>
      <c r="C6490" s="76" t="s">
        <v>3029</v>
      </c>
      <c r="D6490" s="626" t="s">
        <v>21101</v>
      </c>
      <c r="E6490" s="5" t="s">
        <v>40</v>
      </c>
      <c r="F6490" s="622" t="s">
        <v>51</v>
      </c>
      <c r="G6490" s="138"/>
      <c r="H6490" s="138"/>
      <c r="I6490" s="138"/>
      <c r="J6490" s="138"/>
      <c r="K6490" s="138"/>
      <c r="L6490" s="622" t="s">
        <v>51</v>
      </c>
      <c r="M6490" s="202"/>
      <c r="N6490" s="138"/>
      <c r="O6490" s="622">
        <v>0</v>
      </c>
      <c r="P6490" s="622">
        <v>0</v>
      </c>
      <c r="Q6490" s="622">
        <v>0</v>
      </c>
      <c r="R6490" s="622">
        <v>0</v>
      </c>
      <c r="S6490" s="622">
        <v>0</v>
      </c>
      <c r="T6490" s="622">
        <v>0</v>
      </c>
      <c r="U6490" s="622">
        <v>0</v>
      </c>
      <c r="V6490" s="622">
        <v>0</v>
      </c>
      <c r="W6490" s="622">
        <v>0</v>
      </c>
      <c r="X6490" s="526">
        <v>0</v>
      </c>
      <c r="Y6490" s="622">
        <v>0</v>
      </c>
      <c r="Z6490" s="124" t="s">
        <v>40</v>
      </c>
      <c r="AA6490" s="123" t="s">
        <v>5289</v>
      </c>
      <c r="AB6490" s="123" t="s">
        <v>5289</v>
      </c>
      <c r="AC6490" s="138"/>
      <c r="AD6490" s="138"/>
      <c r="AE6490" s="138"/>
      <c r="AF6490" s="469"/>
      <c r="AG6490" s="107"/>
      <c r="AH6490" s="107"/>
      <c r="AI6490" s="107"/>
      <c r="AJ6490" s="107"/>
      <c r="AK6490" s="107"/>
      <c r="AL6490" s="107"/>
    </row>
    <row r="6491" spans="1:38" s="44" customFormat="1" ht="109.5" customHeight="1">
      <c r="A6491" s="621">
        <v>17</v>
      </c>
      <c r="B6491" s="626" t="s">
        <v>21102</v>
      </c>
      <c r="C6491" s="76" t="s">
        <v>3029</v>
      </c>
      <c r="D6491" s="626" t="s">
        <v>21103</v>
      </c>
      <c r="E6491" s="5" t="s">
        <v>40</v>
      </c>
      <c r="F6491" s="622" t="s">
        <v>51</v>
      </c>
      <c r="G6491" s="138"/>
      <c r="H6491" s="138"/>
      <c r="I6491" s="138"/>
      <c r="J6491" s="138"/>
      <c r="K6491" s="138"/>
      <c r="L6491" s="624" t="s">
        <v>40</v>
      </c>
      <c r="M6491" s="887" t="s">
        <v>20728</v>
      </c>
      <c r="N6491" s="633">
        <v>0</v>
      </c>
      <c r="O6491" s="622">
        <v>0</v>
      </c>
      <c r="P6491" s="622">
        <v>0</v>
      </c>
      <c r="Q6491" s="622">
        <v>0</v>
      </c>
      <c r="R6491" s="622">
        <v>0</v>
      </c>
      <c r="S6491" s="622">
        <v>0</v>
      </c>
      <c r="T6491" s="622">
        <v>0</v>
      </c>
      <c r="U6491" s="622">
        <v>0</v>
      </c>
      <c r="V6491" s="622">
        <v>0</v>
      </c>
      <c r="W6491" s="622">
        <v>0</v>
      </c>
      <c r="X6491" s="526">
        <v>0</v>
      </c>
      <c r="Y6491" s="622">
        <v>0</v>
      </c>
      <c r="Z6491" s="124" t="s">
        <v>51</v>
      </c>
      <c r="AA6491" s="123" t="s">
        <v>5289</v>
      </c>
      <c r="AB6491" s="123" t="s">
        <v>5289</v>
      </c>
      <c r="AC6491" s="138"/>
      <c r="AD6491" s="138"/>
      <c r="AE6491" s="138"/>
      <c r="AF6491" s="469"/>
      <c r="AG6491" s="107"/>
      <c r="AH6491" s="107"/>
      <c r="AI6491" s="107"/>
      <c r="AJ6491" s="107"/>
      <c r="AK6491" s="107"/>
      <c r="AL6491" s="107"/>
    </row>
    <row r="6492" spans="1:38" s="44" customFormat="1" ht="43.5" customHeight="1">
      <c r="A6492" s="621">
        <v>18</v>
      </c>
      <c r="B6492" s="626" t="s">
        <v>21104</v>
      </c>
      <c r="C6492" s="76" t="s">
        <v>3029</v>
      </c>
      <c r="D6492" s="626" t="s">
        <v>21461</v>
      </c>
      <c r="E6492" s="5" t="s">
        <v>40</v>
      </c>
      <c r="F6492" s="622" t="s">
        <v>51</v>
      </c>
      <c r="G6492" s="138"/>
      <c r="H6492" s="138"/>
      <c r="I6492" s="138"/>
      <c r="J6492" s="138"/>
      <c r="K6492" s="138"/>
      <c r="L6492" s="624" t="s">
        <v>40</v>
      </c>
      <c r="M6492" s="887" t="s">
        <v>20728</v>
      </c>
      <c r="N6492" s="633">
        <v>0</v>
      </c>
      <c r="O6492" s="622">
        <v>0</v>
      </c>
      <c r="P6492" s="622">
        <v>0</v>
      </c>
      <c r="Q6492" s="622">
        <v>0</v>
      </c>
      <c r="R6492" s="622">
        <v>0</v>
      </c>
      <c r="S6492" s="622">
        <v>0</v>
      </c>
      <c r="T6492" s="622">
        <v>0</v>
      </c>
      <c r="U6492" s="622">
        <v>0</v>
      </c>
      <c r="V6492" s="622">
        <v>0</v>
      </c>
      <c r="W6492" s="622">
        <v>0</v>
      </c>
      <c r="X6492" s="526">
        <v>0</v>
      </c>
      <c r="Y6492" s="622">
        <v>0</v>
      </c>
      <c r="Z6492" s="124" t="s">
        <v>40</v>
      </c>
      <c r="AA6492" s="123" t="s">
        <v>5289</v>
      </c>
      <c r="AB6492" s="123" t="s">
        <v>5289</v>
      </c>
      <c r="AC6492" s="138"/>
      <c r="AD6492" s="138"/>
      <c r="AE6492" s="138"/>
      <c r="AF6492" s="469"/>
      <c r="AG6492" s="107"/>
      <c r="AH6492" s="107"/>
      <c r="AI6492" s="107"/>
      <c r="AJ6492" s="107"/>
      <c r="AK6492" s="107"/>
      <c r="AL6492" s="107"/>
    </row>
    <row r="6493" spans="1:38" s="44" customFormat="1" ht="43.5" customHeight="1">
      <c r="A6493" s="621">
        <v>19</v>
      </c>
      <c r="B6493" s="626" t="s">
        <v>21105</v>
      </c>
      <c r="C6493" s="76" t="s">
        <v>3029</v>
      </c>
      <c r="D6493" s="626" t="s">
        <v>21106</v>
      </c>
      <c r="E6493" s="5" t="s">
        <v>40</v>
      </c>
      <c r="F6493" s="622" t="s">
        <v>51</v>
      </c>
      <c r="G6493" s="138"/>
      <c r="H6493" s="138"/>
      <c r="I6493" s="138"/>
      <c r="J6493" s="138"/>
      <c r="K6493" s="138"/>
      <c r="L6493" s="624" t="s">
        <v>40</v>
      </c>
      <c r="M6493" s="887" t="s">
        <v>20728</v>
      </c>
      <c r="N6493" s="633">
        <v>0</v>
      </c>
      <c r="O6493" s="622">
        <v>0</v>
      </c>
      <c r="P6493" s="622">
        <v>0</v>
      </c>
      <c r="Q6493" s="622">
        <v>0</v>
      </c>
      <c r="R6493" s="622">
        <v>0</v>
      </c>
      <c r="S6493" s="622">
        <v>0</v>
      </c>
      <c r="T6493" s="622">
        <v>0</v>
      </c>
      <c r="U6493" s="622">
        <v>0</v>
      </c>
      <c r="V6493" s="622">
        <v>0</v>
      </c>
      <c r="W6493" s="622">
        <v>0</v>
      </c>
      <c r="X6493" s="526">
        <v>0</v>
      </c>
      <c r="Y6493" s="622">
        <v>0</v>
      </c>
      <c r="Z6493" s="124" t="s">
        <v>51</v>
      </c>
      <c r="AA6493" s="123" t="s">
        <v>5289</v>
      </c>
      <c r="AB6493" s="123" t="s">
        <v>5289</v>
      </c>
      <c r="AC6493" s="138"/>
      <c r="AD6493" s="138"/>
      <c r="AE6493" s="138"/>
      <c r="AF6493" s="469"/>
      <c r="AG6493" s="107"/>
      <c r="AH6493" s="107"/>
      <c r="AI6493" s="107"/>
      <c r="AJ6493" s="107"/>
      <c r="AK6493" s="107"/>
      <c r="AL6493" s="107"/>
    </row>
    <row r="6494" spans="1:38" s="44" customFormat="1" ht="43.5" customHeight="1">
      <c r="A6494" s="621">
        <v>20</v>
      </c>
      <c r="B6494" s="626" t="s">
        <v>20996</v>
      </c>
      <c r="C6494" s="76" t="s">
        <v>3029</v>
      </c>
      <c r="D6494" s="626" t="s">
        <v>21107</v>
      </c>
      <c r="E6494" s="5" t="s">
        <v>40</v>
      </c>
      <c r="F6494" s="622" t="s">
        <v>51</v>
      </c>
      <c r="G6494" s="138"/>
      <c r="H6494" s="138"/>
      <c r="I6494" s="138"/>
      <c r="J6494" s="138"/>
      <c r="K6494" s="138"/>
      <c r="L6494" s="624" t="s">
        <v>40</v>
      </c>
      <c r="M6494" s="887" t="s">
        <v>21111</v>
      </c>
      <c r="N6494" s="633">
        <v>0</v>
      </c>
      <c r="O6494" s="622">
        <v>0</v>
      </c>
      <c r="P6494" s="622">
        <v>0</v>
      </c>
      <c r="Q6494" s="622">
        <v>0</v>
      </c>
      <c r="R6494" s="622">
        <v>0</v>
      </c>
      <c r="S6494" s="622">
        <v>0</v>
      </c>
      <c r="T6494" s="622">
        <v>0</v>
      </c>
      <c r="U6494" s="622">
        <v>0</v>
      </c>
      <c r="V6494" s="622">
        <v>0</v>
      </c>
      <c r="W6494" s="622">
        <v>0</v>
      </c>
      <c r="X6494" s="526">
        <v>0</v>
      </c>
      <c r="Y6494" s="622">
        <v>0</v>
      </c>
      <c r="Z6494" s="124" t="s">
        <v>51</v>
      </c>
      <c r="AA6494" s="123" t="s">
        <v>5289</v>
      </c>
      <c r="AB6494" s="123" t="s">
        <v>5289</v>
      </c>
      <c r="AC6494" s="138"/>
      <c r="AD6494" s="138"/>
      <c r="AE6494" s="138"/>
      <c r="AF6494" s="469"/>
      <c r="AG6494" s="107"/>
      <c r="AH6494" s="107"/>
      <c r="AI6494" s="107"/>
      <c r="AJ6494" s="107"/>
      <c r="AK6494" s="107"/>
      <c r="AL6494" s="107"/>
    </row>
    <row r="6495" spans="1:38" s="44" customFormat="1" ht="43.5" customHeight="1">
      <c r="A6495" s="621">
        <v>21</v>
      </c>
      <c r="B6495" s="626" t="s">
        <v>21108</v>
      </c>
      <c r="C6495" s="76" t="s">
        <v>3029</v>
      </c>
      <c r="D6495" s="626" t="s">
        <v>21381</v>
      </c>
      <c r="E6495" s="5" t="s">
        <v>40</v>
      </c>
      <c r="F6495" s="622" t="s">
        <v>51</v>
      </c>
      <c r="G6495" s="138"/>
      <c r="H6495" s="138"/>
      <c r="I6495" s="138"/>
      <c r="J6495" s="138"/>
      <c r="K6495" s="138"/>
      <c r="L6495" s="624" t="s">
        <v>40</v>
      </c>
      <c r="M6495" s="627" t="s">
        <v>21112</v>
      </c>
      <c r="N6495" s="633">
        <v>0</v>
      </c>
      <c r="O6495" s="622">
        <v>0</v>
      </c>
      <c r="P6495" s="622">
        <v>0</v>
      </c>
      <c r="Q6495" s="622">
        <v>0</v>
      </c>
      <c r="R6495" s="622">
        <v>0</v>
      </c>
      <c r="S6495" s="622">
        <v>0</v>
      </c>
      <c r="T6495" s="622">
        <v>0</v>
      </c>
      <c r="U6495" s="622">
        <v>0</v>
      </c>
      <c r="V6495" s="622">
        <v>0</v>
      </c>
      <c r="W6495" s="622">
        <v>0</v>
      </c>
      <c r="X6495" s="526">
        <v>0</v>
      </c>
      <c r="Y6495" s="622">
        <v>0</v>
      </c>
      <c r="Z6495" s="124" t="s">
        <v>51</v>
      </c>
      <c r="AA6495" s="123" t="s">
        <v>5289</v>
      </c>
      <c r="AB6495" s="123" t="s">
        <v>5289</v>
      </c>
      <c r="AC6495" s="138"/>
      <c r="AD6495" s="138"/>
      <c r="AE6495" s="138"/>
      <c r="AF6495" s="469"/>
      <c r="AG6495" s="107"/>
      <c r="AH6495" s="107"/>
      <c r="AI6495" s="107"/>
      <c r="AJ6495" s="107"/>
      <c r="AK6495" s="107"/>
      <c r="AL6495" s="107"/>
    </row>
    <row r="6496" spans="1:38" s="44" customFormat="1" ht="61.5" customHeight="1">
      <c r="A6496" s="621">
        <v>22</v>
      </c>
      <c r="B6496" s="31" t="s">
        <v>21109</v>
      </c>
      <c r="C6496" s="76" t="s">
        <v>3029</v>
      </c>
      <c r="D6496" s="122" t="s">
        <v>21110</v>
      </c>
      <c r="E6496" s="5" t="s">
        <v>40</v>
      </c>
      <c r="F6496" s="622" t="s">
        <v>51</v>
      </c>
      <c r="G6496" s="138"/>
      <c r="H6496" s="138"/>
      <c r="I6496" s="138"/>
      <c r="J6496" s="138"/>
      <c r="K6496" s="138"/>
      <c r="L6496" s="622" t="s">
        <v>51</v>
      </c>
      <c r="M6496" s="202"/>
      <c r="N6496" s="138"/>
      <c r="O6496" s="622">
        <v>0</v>
      </c>
      <c r="P6496" s="622">
        <v>0</v>
      </c>
      <c r="Q6496" s="622">
        <v>0</v>
      </c>
      <c r="R6496" s="622">
        <v>0</v>
      </c>
      <c r="S6496" s="622">
        <v>0</v>
      </c>
      <c r="T6496" s="622">
        <v>0</v>
      </c>
      <c r="U6496" s="622">
        <v>0</v>
      </c>
      <c r="V6496" s="622">
        <v>0</v>
      </c>
      <c r="W6496" s="622">
        <v>0</v>
      </c>
      <c r="X6496" s="526">
        <v>707</v>
      </c>
      <c r="Y6496" s="622">
        <v>0</v>
      </c>
      <c r="Z6496" s="124" t="s">
        <v>40</v>
      </c>
      <c r="AA6496" s="123" t="s">
        <v>5289</v>
      </c>
      <c r="AB6496" s="123" t="s">
        <v>5289</v>
      </c>
      <c r="AC6496" s="138"/>
      <c r="AD6496" s="138"/>
      <c r="AE6496" s="138"/>
      <c r="AF6496" s="469"/>
      <c r="AG6496" s="107"/>
      <c r="AH6496" s="107"/>
      <c r="AI6496" s="107"/>
      <c r="AJ6496" s="107"/>
      <c r="AK6496" s="107"/>
      <c r="AL6496" s="107"/>
    </row>
    <row r="6497" spans="1:38" s="44" customFormat="1" ht="15.75" customHeight="1" thickBot="1">
      <c r="A6497" s="18"/>
      <c r="B6497" s="18">
        <v>22</v>
      </c>
      <c r="C6497" s="18"/>
      <c r="D6497" s="18">
        <v>22</v>
      </c>
      <c r="E6497" s="18">
        <v>22</v>
      </c>
      <c r="F6497" s="18">
        <v>1</v>
      </c>
      <c r="G6497" s="18">
        <v>0</v>
      </c>
      <c r="H6497" s="18">
        <v>1</v>
      </c>
      <c r="I6497" s="18"/>
      <c r="J6497" s="18">
        <v>1</v>
      </c>
      <c r="K6497" s="18">
        <v>1</v>
      </c>
      <c r="L6497" s="18">
        <v>14</v>
      </c>
      <c r="M6497" s="200"/>
      <c r="N6497" s="18">
        <f t="shared" ref="N6497:O6497" si="2471">SUM(N6475:N6496)</f>
        <v>0</v>
      </c>
      <c r="O6497" s="18">
        <f t="shared" si="2471"/>
        <v>0</v>
      </c>
      <c r="P6497" s="18">
        <f t="shared" ref="P6497:Q6497" si="2472">SUM(P6475:P6496)</f>
        <v>0</v>
      </c>
      <c r="Q6497" s="18">
        <f t="shared" si="2472"/>
        <v>0</v>
      </c>
      <c r="R6497" s="18">
        <f t="shared" ref="R6497" si="2473">SUM(R6475:R6496)</f>
        <v>0</v>
      </c>
      <c r="S6497" s="18">
        <f t="shared" ref="S6497" si="2474">SUM(S6475:S6496)</f>
        <v>0</v>
      </c>
      <c r="T6497" s="18">
        <f t="shared" ref="T6497:U6497" si="2475">SUM(T6475:T6496)</f>
        <v>0</v>
      </c>
      <c r="U6497" s="18">
        <f t="shared" si="2475"/>
        <v>0</v>
      </c>
      <c r="V6497" s="18">
        <f t="shared" ref="V6497:W6497" si="2476">SUM(V6475:V6496)</f>
        <v>0</v>
      </c>
      <c r="W6497" s="18">
        <f t="shared" si="2476"/>
        <v>0</v>
      </c>
      <c r="X6497" s="18">
        <f t="shared" ref="X6497:Y6497" si="2477">SUM(X6475:X6496)</f>
        <v>1344</v>
      </c>
      <c r="Y6497" s="18">
        <f t="shared" si="2477"/>
        <v>0</v>
      </c>
      <c r="Z6497" s="18">
        <v>18</v>
      </c>
      <c r="AA6497" s="18">
        <v>1</v>
      </c>
      <c r="AB6497" s="18">
        <v>1</v>
      </c>
      <c r="AC6497" s="18"/>
      <c r="AD6497" s="18"/>
      <c r="AE6497" s="18"/>
      <c r="AF6497" s="18"/>
      <c r="AG6497" s="107"/>
      <c r="AH6497" s="107"/>
      <c r="AI6497" s="107"/>
      <c r="AJ6497" s="107"/>
      <c r="AK6497" s="107"/>
      <c r="AL6497" s="107"/>
    </row>
    <row r="6498" spans="1:38" ht="15.75" customHeight="1" thickBot="1">
      <c r="A6498" s="660" t="s">
        <v>2700</v>
      </c>
      <c r="B6498" s="661"/>
      <c r="C6498" s="661"/>
      <c r="D6498" s="661"/>
      <c r="E6498" s="661"/>
      <c r="F6498" s="661"/>
      <c r="G6498" s="661"/>
      <c r="H6498" s="661"/>
      <c r="I6498" s="661"/>
      <c r="J6498" s="661"/>
      <c r="K6498" s="661"/>
      <c r="L6498" s="661"/>
      <c r="M6498" s="661"/>
      <c r="N6498" s="661"/>
      <c r="O6498" s="661"/>
      <c r="P6498" s="661"/>
      <c r="Q6498" s="661"/>
      <c r="R6498" s="661"/>
      <c r="S6498" s="661"/>
      <c r="T6498" s="661"/>
      <c r="U6498" s="661"/>
      <c r="V6498" s="661"/>
      <c r="W6498" s="661"/>
      <c r="X6498" s="661"/>
      <c r="Y6498" s="667"/>
      <c r="Z6498" s="667"/>
      <c r="AA6498" s="661"/>
      <c r="AB6498" s="661"/>
      <c r="AC6498" s="661"/>
      <c r="AD6498" s="661"/>
      <c r="AE6498" s="661"/>
      <c r="AF6498" s="662"/>
    </row>
    <row r="6499" spans="1:38" ht="178.5">
      <c r="A6499" s="621">
        <v>1</v>
      </c>
      <c r="B6499" s="4" t="s">
        <v>21113</v>
      </c>
      <c r="C6499" s="4" t="s">
        <v>3035</v>
      </c>
      <c r="D6499" s="4" t="s">
        <v>12712</v>
      </c>
      <c r="E6499" s="622" t="s">
        <v>16670</v>
      </c>
      <c r="F6499" s="123" t="s">
        <v>21114</v>
      </c>
      <c r="G6499" s="123" t="s">
        <v>51</v>
      </c>
      <c r="H6499" s="622">
        <v>3</v>
      </c>
      <c r="I6499" s="622" t="s">
        <v>16488</v>
      </c>
      <c r="J6499" s="138"/>
      <c r="K6499" s="138"/>
      <c r="L6499" s="123" t="s">
        <v>51</v>
      </c>
      <c r="M6499" s="202"/>
      <c r="N6499" s="138"/>
      <c r="O6499" s="123">
        <v>0</v>
      </c>
      <c r="P6499" s="123">
        <v>0</v>
      </c>
      <c r="Q6499" s="123">
        <v>0</v>
      </c>
      <c r="R6499" s="123">
        <v>0</v>
      </c>
      <c r="S6499" s="123">
        <v>0</v>
      </c>
      <c r="T6499" s="622">
        <v>0</v>
      </c>
      <c r="U6499" s="123">
        <v>0</v>
      </c>
      <c r="V6499" s="622">
        <v>0</v>
      </c>
      <c r="W6499" s="123">
        <v>0</v>
      </c>
      <c r="X6499" s="624">
        <v>285</v>
      </c>
      <c r="Y6499" s="123">
        <v>0</v>
      </c>
      <c r="Z6499" s="437" t="s">
        <v>40</v>
      </c>
      <c r="AA6499" s="4" t="s">
        <v>3031</v>
      </c>
      <c r="AB6499" s="4" t="s">
        <v>3032</v>
      </c>
      <c r="AC6499" s="138"/>
      <c r="AD6499" s="138"/>
      <c r="AE6499" s="138"/>
      <c r="AF6499" s="278"/>
    </row>
    <row r="6500" spans="1:38" s="44" customFormat="1" ht="204">
      <c r="A6500" s="621">
        <v>2</v>
      </c>
      <c r="B6500" s="121" t="s">
        <v>21115</v>
      </c>
      <c r="C6500" s="28" t="s">
        <v>21116</v>
      </c>
      <c r="D6500" s="121" t="s">
        <v>21117</v>
      </c>
      <c r="E6500" s="622" t="s">
        <v>21118</v>
      </c>
      <c r="F6500" s="123" t="s">
        <v>51</v>
      </c>
      <c r="G6500" s="138"/>
      <c r="H6500" s="138"/>
      <c r="I6500" s="138"/>
      <c r="J6500" s="138"/>
      <c r="K6500" s="138"/>
      <c r="L6500" s="123" t="s">
        <v>51</v>
      </c>
      <c r="M6500" s="202"/>
      <c r="N6500" s="138"/>
      <c r="O6500" s="622">
        <v>0</v>
      </c>
      <c r="P6500" s="622">
        <v>0</v>
      </c>
      <c r="Q6500" s="622">
        <v>0</v>
      </c>
      <c r="R6500" s="622">
        <v>0</v>
      </c>
      <c r="S6500" s="622">
        <v>0</v>
      </c>
      <c r="T6500" s="622">
        <v>0</v>
      </c>
      <c r="U6500" s="622">
        <v>0</v>
      </c>
      <c r="V6500" s="622">
        <v>0</v>
      </c>
      <c r="W6500" s="622">
        <v>0</v>
      </c>
      <c r="X6500" s="624">
        <v>438</v>
      </c>
      <c r="Y6500" s="622">
        <v>0</v>
      </c>
      <c r="Z6500" s="624" t="s">
        <v>51</v>
      </c>
      <c r="AA6500" s="123" t="s">
        <v>5289</v>
      </c>
      <c r="AB6500" s="123" t="s">
        <v>5289</v>
      </c>
      <c r="AC6500" s="138"/>
      <c r="AD6500" s="138"/>
      <c r="AE6500" s="138"/>
      <c r="AF6500" s="278"/>
      <c r="AG6500" s="107"/>
      <c r="AH6500" s="107"/>
      <c r="AI6500" s="107"/>
      <c r="AJ6500" s="107"/>
      <c r="AK6500" s="107"/>
      <c r="AL6500" s="107"/>
    </row>
    <row r="6501" spans="1:38" s="44" customFormat="1" ht="165.75">
      <c r="A6501" s="621">
        <v>3</v>
      </c>
      <c r="B6501" s="121" t="s">
        <v>21119</v>
      </c>
      <c r="C6501" s="4" t="s">
        <v>21116</v>
      </c>
      <c r="D6501" s="121" t="s">
        <v>21120</v>
      </c>
      <c r="E6501" s="622" t="s">
        <v>21121</v>
      </c>
      <c r="F6501" s="123" t="s">
        <v>51</v>
      </c>
      <c r="G6501" s="138"/>
      <c r="H6501" s="138"/>
      <c r="I6501" s="138"/>
      <c r="J6501" s="372" t="s">
        <v>21130</v>
      </c>
      <c r="K6501" s="376" t="s">
        <v>3033</v>
      </c>
      <c r="L6501" s="421" t="s">
        <v>40</v>
      </c>
      <c r="M6501" s="376" t="s">
        <v>21135</v>
      </c>
      <c r="N6501" s="622">
        <v>0</v>
      </c>
      <c r="O6501" s="622">
        <v>0</v>
      </c>
      <c r="P6501" s="622">
        <v>0</v>
      </c>
      <c r="Q6501" s="622">
        <v>0</v>
      </c>
      <c r="R6501" s="622">
        <v>0</v>
      </c>
      <c r="S6501" s="622">
        <v>0</v>
      </c>
      <c r="T6501" s="622">
        <v>0</v>
      </c>
      <c r="U6501" s="622">
        <v>0</v>
      </c>
      <c r="V6501" s="622">
        <v>0</v>
      </c>
      <c r="W6501" s="622">
        <v>0</v>
      </c>
      <c r="X6501" s="624">
        <v>1</v>
      </c>
      <c r="Y6501" s="622">
        <v>0</v>
      </c>
      <c r="Z6501" s="624" t="s">
        <v>51</v>
      </c>
      <c r="AA6501" s="123" t="s">
        <v>5289</v>
      </c>
      <c r="AB6501" s="123" t="s">
        <v>5289</v>
      </c>
      <c r="AC6501" s="138"/>
      <c r="AD6501" s="138"/>
      <c r="AE6501" s="138"/>
      <c r="AF6501" s="278"/>
      <c r="AG6501" s="107"/>
      <c r="AH6501" s="107"/>
      <c r="AI6501" s="107"/>
      <c r="AJ6501" s="107"/>
      <c r="AK6501" s="107"/>
      <c r="AL6501" s="107"/>
    </row>
    <row r="6502" spans="1:38" s="44" customFormat="1" ht="153">
      <c r="A6502" s="621">
        <v>4</v>
      </c>
      <c r="B6502" s="121" t="s">
        <v>3034</v>
      </c>
      <c r="C6502" s="4" t="s">
        <v>3035</v>
      </c>
      <c r="D6502" s="121" t="s">
        <v>21122</v>
      </c>
      <c r="E6502" s="5" t="s">
        <v>40</v>
      </c>
      <c r="F6502" s="123" t="s">
        <v>11000</v>
      </c>
      <c r="G6502" s="123" t="s">
        <v>51</v>
      </c>
      <c r="H6502" s="622">
        <v>3</v>
      </c>
      <c r="I6502" s="622" t="s">
        <v>16488</v>
      </c>
      <c r="J6502" s="458"/>
      <c r="K6502" s="458"/>
      <c r="L6502" s="372" t="s">
        <v>51</v>
      </c>
      <c r="M6502" s="748"/>
      <c r="N6502" s="138"/>
      <c r="O6502" s="622">
        <v>0</v>
      </c>
      <c r="P6502" s="622">
        <v>0</v>
      </c>
      <c r="Q6502" s="622">
        <v>0</v>
      </c>
      <c r="R6502" s="622">
        <v>0</v>
      </c>
      <c r="S6502" s="622">
        <v>0</v>
      </c>
      <c r="T6502" s="622">
        <v>0</v>
      </c>
      <c r="U6502" s="622">
        <v>0</v>
      </c>
      <c r="V6502" s="622">
        <v>0</v>
      </c>
      <c r="W6502" s="622">
        <v>0</v>
      </c>
      <c r="X6502" s="624">
        <v>1025</v>
      </c>
      <c r="Y6502" s="622">
        <v>0</v>
      </c>
      <c r="Z6502" s="624" t="s">
        <v>51</v>
      </c>
      <c r="AA6502" s="123" t="s">
        <v>5289</v>
      </c>
      <c r="AB6502" s="123" t="s">
        <v>5289</v>
      </c>
      <c r="AC6502" s="138"/>
      <c r="AD6502" s="138"/>
      <c r="AE6502" s="138"/>
      <c r="AF6502" s="278"/>
      <c r="AG6502" s="107"/>
      <c r="AH6502" s="107"/>
      <c r="AI6502" s="107"/>
      <c r="AJ6502" s="107"/>
      <c r="AK6502" s="107"/>
      <c r="AL6502" s="107"/>
    </row>
    <row r="6503" spans="1:38" s="44" customFormat="1" ht="89.25">
      <c r="A6503" s="621">
        <v>5</v>
      </c>
      <c r="B6503" s="626" t="s">
        <v>17560</v>
      </c>
      <c r="C6503" s="4" t="s">
        <v>3035</v>
      </c>
      <c r="D6503" s="626" t="s">
        <v>19438</v>
      </c>
      <c r="E6503" s="5" t="s">
        <v>40</v>
      </c>
      <c r="F6503" s="610" t="s">
        <v>51</v>
      </c>
      <c r="G6503" s="138"/>
      <c r="H6503" s="138"/>
      <c r="I6503" s="138"/>
      <c r="J6503" s="458"/>
      <c r="K6503" s="458"/>
      <c r="L6503" s="372" t="s">
        <v>40</v>
      </c>
      <c r="M6503" s="392" t="s">
        <v>21131</v>
      </c>
      <c r="N6503" s="622">
        <v>0</v>
      </c>
      <c r="O6503" s="622">
        <v>0</v>
      </c>
      <c r="P6503" s="622">
        <v>0</v>
      </c>
      <c r="Q6503" s="622">
        <v>0</v>
      </c>
      <c r="R6503" s="622">
        <v>0</v>
      </c>
      <c r="S6503" s="622">
        <v>0</v>
      </c>
      <c r="T6503" s="622">
        <v>0</v>
      </c>
      <c r="U6503" s="622">
        <v>0</v>
      </c>
      <c r="V6503" s="622">
        <v>0</v>
      </c>
      <c r="W6503" s="622">
        <v>0</v>
      </c>
      <c r="X6503" s="624">
        <v>0</v>
      </c>
      <c r="Y6503" s="622">
        <v>0</v>
      </c>
      <c r="Z6503" s="624" t="s">
        <v>51</v>
      </c>
      <c r="AA6503" s="123" t="s">
        <v>5289</v>
      </c>
      <c r="AB6503" s="123" t="s">
        <v>5289</v>
      </c>
      <c r="AC6503" s="138"/>
      <c r="AD6503" s="138"/>
      <c r="AE6503" s="138"/>
      <c r="AF6503" s="278"/>
      <c r="AG6503" s="107"/>
      <c r="AH6503" s="107"/>
      <c r="AI6503" s="107"/>
      <c r="AJ6503" s="107"/>
      <c r="AK6503" s="107"/>
      <c r="AL6503" s="107"/>
    </row>
    <row r="6504" spans="1:38" s="44" customFormat="1" ht="76.5">
      <c r="A6504" s="621">
        <v>6</v>
      </c>
      <c r="B6504" s="626" t="s">
        <v>21123</v>
      </c>
      <c r="C6504" s="4" t="s">
        <v>3035</v>
      </c>
      <c r="D6504" s="626" t="s">
        <v>19690</v>
      </c>
      <c r="E6504" s="5" t="s">
        <v>40</v>
      </c>
      <c r="F6504" s="610" t="s">
        <v>51</v>
      </c>
      <c r="G6504" s="138"/>
      <c r="H6504" s="138"/>
      <c r="I6504" s="138"/>
      <c r="J6504" s="458"/>
      <c r="K6504" s="458"/>
      <c r="L6504" s="372" t="s">
        <v>51</v>
      </c>
      <c r="M6504" s="748"/>
      <c r="N6504" s="138"/>
      <c r="O6504" s="622">
        <v>0</v>
      </c>
      <c r="P6504" s="622">
        <v>0</v>
      </c>
      <c r="Q6504" s="622">
        <v>0</v>
      </c>
      <c r="R6504" s="622">
        <v>0</v>
      </c>
      <c r="S6504" s="622">
        <v>0</v>
      </c>
      <c r="T6504" s="622">
        <v>0</v>
      </c>
      <c r="U6504" s="622">
        <v>0</v>
      </c>
      <c r="V6504" s="622">
        <v>0</v>
      </c>
      <c r="W6504" s="622">
        <v>0</v>
      </c>
      <c r="X6504" s="624">
        <v>0</v>
      </c>
      <c r="Y6504" s="622">
        <v>0</v>
      </c>
      <c r="Z6504" s="624" t="s">
        <v>40</v>
      </c>
      <c r="AA6504" s="123" t="s">
        <v>5289</v>
      </c>
      <c r="AB6504" s="123" t="s">
        <v>5289</v>
      </c>
      <c r="AC6504" s="138"/>
      <c r="AD6504" s="138"/>
      <c r="AE6504" s="138"/>
      <c r="AF6504" s="469"/>
      <c r="AG6504" s="107"/>
      <c r="AH6504" s="107"/>
      <c r="AI6504" s="107"/>
      <c r="AJ6504" s="107"/>
      <c r="AK6504" s="107"/>
      <c r="AL6504" s="107"/>
    </row>
    <row r="6505" spans="1:38" s="44" customFormat="1" ht="102">
      <c r="A6505" s="621">
        <v>7</v>
      </c>
      <c r="B6505" s="626" t="s">
        <v>21124</v>
      </c>
      <c r="C6505" s="4" t="s">
        <v>3035</v>
      </c>
      <c r="D6505" s="626" t="s">
        <v>21125</v>
      </c>
      <c r="E6505" s="5" t="s">
        <v>40</v>
      </c>
      <c r="F6505" s="610" t="s">
        <v>51</v>
      </c>
      <c r="G6505" s="138"/>
      <c r="H6505" s="138"/>
      <c r="I6505" s="138"/>
      <c r="J6505" s="458"/>
      <c r="K6505" s="458"/>
      <c r="L6505" s="372" t="s">
        <v>51</v>
      </c>
      <c r="M6505" s="748"/>
      <c r="N6505" s="138"/>
      <c r="O6505" s="622">
        <v>0</v>
      </c>
      <c r="P6505" s="622">
        <v>0</v>
      </c>
      <c r="Q6505" s="622">
        <v>0</v>
      </c>
      <c r="R6505" s="622">
        <v>0</v>
      </c>
      <c r="S6505" s="622">
        <v>0</v>
      </c>
      <c r="T6505" s="622">
        <v>0</v>
      </c>
      <c r="U6505" s="622">
        <v>0</v>
      </c>
      <c r="V6505" s="622">
        <v>0</v>
      </c>
      <c r="W6505" s="622">
        <v>0</v>
      </c>
      <c r="X6505" s="624">
        <v>0</v>
      </c>
      <c r="Y6505" s="622">
        <v>0</v>
      </c>
      <c r="Z6505" s="624" t="s">
        <v>40</v>
      </c>
      <c r="AA6505" s="123" t="s">
        <v>5289</v>
      </c>
      <c r="AB6505" s="123" t="s">
        <v>5289</v>
      </c>
      <c r="AC6505" s="138"/>
      <c r="AD6505" s="138"/>
      <c r="AE6505" s="138"/>
      <c r="AF6505" s="469"/>
      <c r="AG6505" s="107"/>
      <c r="AH6505" s="107"/>
      <c r="AI6505" s="107"/>
      <c r="AJ6505" s="107"/>
      <c r="AK6505" s="107"/>
      <c r="AL6505" s="107"/>
    </row>
    <row r="6506" spans="1:38" s="44" customFormat="1" ht="76.5">
      <c r="A6506" s="621">
        <v>8</v>
      </c>
      <c r="B6506" s="626" t="s">
        <v>20976</v>
      </c>
      <c r="C6506" s="4" t="s">
        <v>3035</v>
      </c>
      <c r="D6506" s="626" t="s">
        <v>21126</v>
      </c>
      <c r="E6506" s="5" t="s">
        <v>40</v>
      </c>
      <c r="F6506" s="610" t="s">
        <v>51</v>
      </c>
      <c r="G6506" s="138"/>
      <c r="H6506" s="138"/>
      <c r="I6506" s="138"/>
      <c r="J6506" s="458"/>
      <c r="K6506" s="458"/>
      <c r="L6506" s="372" t="s">
        <v>51</v>
      </c>
      <c r="M6506" s="748"/>
      <c r="N6506" s="138"/>
      <c r="O6506" s="622">
        <v>0</v>
      </c>
      <c r="P6506" s="622">
        <v>0</v>
      </c>
      <c r="Q6506" s="622">
        <v>0</v>
      </c>
      <c r="R6506" s="622">
        <v>0</v>
      </c>
      <c r="S6506" s="622">
        <v>0</v>
      </c>
      <c r="T6506" s="622">
        <v>0</v>
      </c>
      <c r="U6506" s="622">
        <v>0</v>
      </c>
      <c r="V6506" s="622">
        <v>0</v>
      </c>
      <c r="W6506" s="622">
        <v>0</v>
      </c>
      <c r="X6506" s="624">
        <v>0</v>
      </c>
      <c r="Y6506" s="622">
        <v>0</v>
      </c>
      <c r="Z6506" s="624" t="s">
        <v>40</v>
      </c>
      <c r="AA6506" s="123" t="s">
        <v>5289</v>
      </c>
      <c r="AB6506" s="123" t="s">
        <v>5289</v>
      </c>
      <c r="AC6506" s="138"/>
      <c r="AD6506" s="138"/>
      <c r="AE6506" s="138"/>
      <c r="AF6506" s="469"/>
      <c r="AG6506" s="107"/>
      <c r="AH6506" s="107"/>
      <c r="AI6506" s="107"/>
      <c r="AJ6506" s="107"/>
      <c r="AK6506" s="107"/>
      <c r="AL6506" s="107"/>
    </row>
    <row r="6507" spans="1:38" s="44" customFormat="1" ht="318.75">
      <c r="A6507" s="621">
        <v>9</v>
      </c>
      <c r="B6507" s="626" t="s">
        <v>19435</v>
      </c>
      <c r="C6507" s="4" t="s">
        <v>21116</v>
      </c>
      <c r="D6507" s="626" t="s">
        <v>21127</v>
      </c>
      <c r="E6507" s="5" t="s">
        <v>40</v>
      </c>
      <c r="F6507" s="610" t="s">
        <v>51</v>
      </c>
      <c r="G6507" s="138"/>
      <c r="H6507" s="138"/>
      <c r="I6507" s="138"/>
      <c r="J6507" s="372" t="s">
        <v>21132</v>
      </c>
      <c r="K6507" s="369" t="s">
        <v>21133</v>
      </c>
      <c r="L6507" s="372" t="s">
        <v>40</v>
      </c>
      <c r="M6507" s="475" t="s">
        <v>21134</v>
      </c>
      <c r="N6507" s="622">
        <v>0</v>
      </c>
      <c r="O6507" s="622">
        <v>0</v>
      </c>
      <c r="P6507" s="622">
        <v>0</v>
      </c>
      <c r="Q6507" s="622">
        <v>0</v>
      </c>
      <c r="R6507" s="622">
        <v>0</v>
      </c>
      <c r="S6507" s="622">
        <v>0</v>
      </c>
      <c r="T6507" s="622">
        <v>0</v>
      </c>
      <c r="U6507" s="622">
        <v>0</v>
      </c>
      <c r="V6507" s="622">
        <v>0</v>
      </c>
      <c r="W6507" s="622">
        <v>0</v>
      </c>
      <c r="X6507" s="624">
        <v>62</v>
      </c>
      <c r="Y6507" s="622">
        <v>0</v>
      </c>
      <c r="Z6507" s="624" t="s">
        <v>40</v>
      </c>
      <c r="AA6507" s="123" t="s">
        <v>5289</v>
      </c>
      <c r="AB6507" s="123" t="s">
        <v>5289</v>
      </c>
      <c r="AC6507" s="138"/>
      <c r="AD6507" s="138"/>
      <c r="AE6507" s="138"/>
      <c r="AF6507" s="469"/>
      <c r="AG6507" s="107"/>
      <c r="AH6507" s="107"/>
      <c r="AI6507" s="107"/>
      <c r="AJ6507" s="107"/>
      <c r="AK6507" s="107"/>
      <c r="AL6507" s="107"/>
    </row>
    <row r="6508" spans="1:38" s="44" customFormat="1" ht="318.75">
      <c r="A6508" s="621">
        <v>10</v>
      </c>
      <c r="B6508" s="626" t="s">
        <v>19436</v>
      </c>
      <c r="C6508" s="4" t="s">
        <v>21116</v>
      </c>
      <c r="D6508" s="626" t="s">
        <v>21128</v>
      </c>
      <c r="E6508" s="5" t="s">
        <v>40</v>
      </c>
      <c r="F6508" s="610" t="s">
        <v>51</v>
      </c>
      <c r="G6508" s="138"/>
      <c r="H6508" s="138"/>
      <c r="I6508" s="138"/>
      <c r="J6508" s="372" t="s">
        <v>21132</v>
      </c>
      <c r="K6508" s="369" t="s">
        <v>21133</v>
      </c>
      <c r="L6508" s="372" t="s">
        <v>40</v>
      </c>
      <c r="M6508" s="475" t="s">
        <v>21134</v>
      </c>
      <c r="N6508" s="622">
        <v>0</v>
      </c>
      <c r="O6508" s="622">
        <v>0</v>
      </c>
      <c r="P6508" s="622">
        <v>0</v>
      </c>
      <c r="Q6508" s="622">
        <v>0</v>
      </c>
      <c r="R6508" s="622">
        <v>0</v>
      </c>
      <c r="S6508" s="622">
        <v>0</v>
      </c>
      <c r="T6508" s="622">
        <v>0</v>
      </c>
      <c r="U6508" s="622">
        <v>0</v>
      </c>
      <c r="V6508" s="622">
        <v>0</v>
      </c>
      <c r="W6508" s="622">
        <v>0</v>
      </c>
      <c r="X6508" s="624">
        <v>26</v>
      </c>
      <c r="Y6508" s="622">
        <v>0</v>
      </c>
      <c r="Z6508" s="624" t="s">
        <v>40</v>
      </c>
      <c r="AA6508" s="123" t="s">
        <v>5289</v>
      </c>
      <c r="AB6508" s="123" t="s">
        <v>5289</v>
      </c>
      <c r="AC6508" s="138"/>
      <c r="AD6508" s="138"/>
      <c r="AE6508" s="138"/>
      <c r="AF6508" s="469"/>
      <c r="AG6508" s="107"/>
      <c r="AH6508" s="107"/>
      <c r="AI6508" s="107"/>
      <c r="AJ6508" s="107"/>
      <c r="AK6508" s="107"/>
      <c r="AL6508" s="107"/>
    </row>
    <row r="6509" spans="1:38" s="44" customFormat="1" ht="318.75">
      <c r="A6509" s="621">
        <v>11</v>
      </c>
      <c r="B6509" s="179" t="s">
        <v>19437</v>
      </c>
      <c r="C6509" s="81" t="s">
        <v>21116</v>
      </c>
      <c r="D6509" s="179" t="s">
        <v>21129</v>
      </c>
      <c r="E6509" s="471" t="s">
        <v>40</v>
      </c>
      <c r="F6509" s="611" t="s">
        <v>51</v>
      </c>
      <c r="G6509" s="138"/>
      <c r="H6509" s="138"/>
      <c r="I6509" s="138"/>
      <c r="J6509" s="372" t="s">
        <v>21132</v>
      </c>
      <c r="K6509" s="515" t="s">
        <v>21133</v>
      </c>
      <c r="L6509" s="612" t="s">
        <v>40</v>
      </c>
      <c r="M6509" s="517" t="s">
        <v>21134</v>
      </c>
      <c r="N6509" s="622">
        <v>0</v>
      </c>
      <c r="O6509" s="622">
        <v>0</v>
      </c>
      <c r="P6509" s="622">
        <v>0</v>
      </c>
      <c r="Q6509" s="622">
        <v>0</v>
      </c>
      <c r="R6509" s="622">
        <v>0</v>
      </c>
      <c r="S6509" s="622">
        <v>0</v>
      </c>
      <c r="T6509" s="622">
        <v>0</v>
      </c>
      <c r="U6509" s="622">
        <v>0</v>
      </c>
      <c r="V6509" s="622">
        <v>0</v>
      </c>
      <c r="W6509" s="622">
        <v>0</v>
      </c>
      <c r="X6509" s="624">
        <v>87</v>
      </c>
      <c r="Y6509" s="622">
        <v>0</v>
      </c>
      <c r="Z6509" s="624" t="s">
        <v>51</v>
      </c>
      <c r="AA6509" s="123" t="s">
        <v>5289</v>
      </c>
      <c r="AB6509" s="123" t="s">
        <v>5289</v>
      </c>
      <c r="AC6509" s="138"/>
      <c r="AD6509" s="138"/>
      <c r="AE6509" s="138"/>
      <c r="AF6509" s="469"/>
      <c r="AG6509" s="107"/>
      <c r="AH6509" s="107"/>
      <c r="AI6509" s="107"/>
      <c r="AJ6509" s="107"/>
      <c r="AK6509" s="107"/>
      <c r="AL6509" s="107"/>
    </row>
    <row r="6510" spans="1:38" s="44" customFormat="1" ht="114.75">
      <c r="A6510" s="621">
        <v>12</v>
      </c>
      <c r="B6510" s="626" t="s">
        <v>19922</v>
      </c>
      <c r="C6510" s="626" t="s">
        <v>19923</v>
      </c>
      <c r="D6510" s="17" t="s">
        <v>21382</v>
      </c>
      <c r="E6510" s="624" t="s">
        <v>40</v>
      </c>
      <c r="F6510" s="553" t="s">
        <v>51</v>
      </c>
      <c r="G6510" s="138"/>
      <c r="H6510" s="138"/>
      <c r="I6510" s="138"/>
      <c r="J6510" s="372" t="s">
        <v>21132</v>
      </c>
      <c r="K6510" s="366" t="s">
        <v>19924</v>
      </c>
      <c r="L6510" s="366" t="s">
        <v>40</v>
      </c>
      <c r="M6510" s="426" t="s">
        <v>19925</v>
      </c>
      <c r="N6510" s="622">
        <v>0</v>
      </c>
      <c r="O6510" s="622">
        <v>0</v>
      </c>
      <c r="P6510" s="622">
        <v>0</v>
      </c>
      <c r="Q6510" s="622">
        <v>0</v>
      </c>
      <c r="R6510" s="622">
        <v>0</v>
      </c>
      <c r="S6510" s="622">
        <v>0</v>
      </c>
      <c r="T6510" s="622">
        <v>0</v>
      </c>
      <c r="U6510" s="622">
        <v>0</v>
      </c>
      <c r="V6510" s="622">
        <v>0</v>
      </c>
      <c r="W6510" s="622">
        <v>0</v>
      </c>
      <c r="X6510" s="624">
        <v>3</v>
      </c>
      <c r="Y6510" s="622">
        <v>0</v>
      </c>
      <c r="Z6510" s="624" t="s">
        <v>40</v>
      </c>
      <c r="AA6510" s="123" t="s">
        <v>5289</v>
      </c>
      <c r="AB6510" s="123" t="s">
        <v>5289</v>
      </c>
      <c r="AC6510" s="138"/>
      <c r="AD6510" s="138"/>
      <c r="AE6510" s="138"/>
      <c r="AF6510" s="469"/>
      <c r="AG6510" s="107"/>
      <c r="AH6510" s="107"/>
      <c r="AI6510" s="107"/>
      <c r="AJ6510" s="107"/>
      <c r="AK6510" s="107"/>
      <c r="AL6510" s="107"/>
    </row>
    <row r="6511" spans="1:38" s="44" customFormat="1" ht="15.75" customHeight="1" thickBot="1">
      <c r="A6511" s="18"/>
      <c r="B6511" s="18">
        <v>12</v>
      </c>
      <c r="C6511" s="18"/>
      <c r="D6511" s="18">
        <v>12</v>
      </c>
      <c r="E6511" s="18">
        <v>12</v>
      </c>
      <c r="F6511" s="18">
        <v>2</v>
      </c>
      <c r="G6511" s="18">
        <v>0</v>
      </c>
      <c r="H6511" s="18">
        <v>1</v>
      </c>
      <c r="I6511" s="18"/>
      <c r="J6511" s="18">
        <v>1</v>
      </c>
      <c r="K6511" s="18">
        <v>5</v>
      </c>
      <c r="L6511" s="18">
        <v>6</v>
      </c>
      <c r="M6511" s="200"/>
      <c r="N6511" s="18">
        <f t="shared" ref="N6511:O6511" si="2478">SUM(N6499:N6510)</f>
        <v>0</v>
      </c>
      <c r="O6511" s="18">
        <f t="shared" si="2478"/>
        <v>0</v>
      </c>
      <c r="P6511" s="18">
        <f t="shared" ref="P6511:Q6511" si="2479">SUM(P6499:P6510)</f>
        <v>0</v>
      </c>
      <c r="Q6511" s="18">
        <f t="shared" si="2479"/>
        <v>0</v>
      </c>
      <c r="R6511" s="18">
        <f t="shared" ref="R6511" si="2480">SUM(R6499:R6510)</f>
        <v>0</v>
      </c>
      <c r="S6511" s="18">
        <f t="shared" ref="S6511" si="2481">SUM(S6499:S6510)</f>
        <v>0</v>
      </c>
      <c r="T6511" s="18">
        <f t="shared" ref="T6511:U6511" si="2482">SUM(T6499:T6510)</f>
        <v>0</v>
      </c>
      <c r="U6511" s="18">
        <f t="shared" si="2482"/>
        <v>0</v>
      </c>
      <c r="V6511" s="18">
        <f t="shared" ref="V6511:W6511" si="2483">SUM(V6499:V6510)</f>
        <v>0</v>
      </c>
      <c r="W6511" s="18">
        <f t="shared" si="2483"/>
        <v>0</v>
      </c>
      <c r="X6511" s="18">
        <f t="shared" ref="X6511:Y6511" si="2484">SUM(X6499:X6510)</f>
        <v>1927</v>
      </c>
      <c r="Y6511" s="18">
        <f t="shared" si="2484"/>
        <v>0</v>
      </c>
      <c r="Z6511" s="18">
        <v>7</v>
      </c>
      <c r="AA6511" s="18">
        <v>1</v>
      </c>
      <c r="AB6511" s="18">
        <v>1</v>
      </c>
      <c r="AC6511" s="18"/>
      <c r="AD6511" s="18"/>
      <c r="AE6511" s="18"/>
      <c r="AF6511" s="18"/>
      <c r="AG6511" s="107"/>
      <c r="AH6511" s="107"/>
      <c r="AI6511" s="107"/>
      <c r="AJ6511" s="107"/>
      <c r="AK6511" s="107"/>
      <c r="AL6511" s="107"/>
    </row>
    <row r="6512" spans="1:38" s="44" customFormat="1" ht="15.75" customHeight="1" thickBot="1">
      <c r="A6512" s="660" t="s">
        <v>2701</v>
      </c>
      <c r="B6512" s="661"/>
      <c r="C6512" s="661"/>
      <c r="D6512" s="661"/>
      <c r="E6512" s="661"/>
      <c r="F6512" s="661"/>
      <c r="G6512" s="661"/>
      <c r="H6512" s="661"/>
      <c r="I6512" s="661"/>
      <c r="J6512" s="661"/>
      <c r="K6512" s="661"/>
      <c r="L6512" s="661"/>
      <c r="M6512" s="661"/>
      <c r="N6512" s="661"/>
      <c r="O6512" s="661"/>
      <c r="P6512" s="661"/>
      <c r="Q6512" s="661"/>
      <c r="R6512" s="661"/>
      <c r="S6512" s="661"/>
      <c r="T6512" s="661"/>
      <c r="U6512" s="661"/>
      <c r="V6512" s="661"/>
      <c r="W6512" s="661"/>
      <c r="X6512" s="661"/>
      <c r="Y6512" s="661"/>
      <c r="Z6512" s="661"/>
      <c r="AA6512" s="661"/>
      <c r="AB6512" s="661"/>
      <c r="AC6512" s="661"/>
      <c r="AD6512" s="661"/>
      <c r="AE6512" s="661"/>
      <c r="AF6512" s="662"/>
      <c r="AG6512" s="107"/>
      <c r="AH6512" s="107"/>
      <c r="AI6512" s="107"/>
      <c r="AJ6512" s="107"/>
      <c r="AK6512" s="107"/>
      <c r="AL6512" s="107"/>
    </row>
    <row r="6513" spans="1:38" s="44" customFormat="1" ht="127.5">
      <c r="A6513" s="621">
        <v>1</v>
      </c>
      <c r="B6513" s="283" t="s">
        <v>2704</v>
      </c>
      <c r="C6513" s="121" t="s">
        <v>3040</v>
      </c>
      <c r="D6513" s="121" t="s">
        <v>3041</v>
      </c>
      <c r="E6513" s="14" t="s">
        <v>40</v>
      </c>
      <c r="F6513" s="622" t="s">
        <v>51</v>
      </c>
      <c r="G6513" s="138"/>
      <c r="H6513" s="138"/>
      <c r="I6513" s="138"/>
      <c r="J6513" s="138"/>
      <c r="K6513" s="138"/>
      <c r="L6513" s="629" t="s">
        <v>40</v>
      </c>
      <c r="M6513" s="28" t="s">
        <v>13380</v>
      </c>
      <c r="N6513" s="624">
        <v>0</v>
      </c>
      <c r="O6513" s="622">
        <v>0</v>
      </c>
      <c r="P6513" s="622">
        <v>0</v>
      </c>
      <c r="Q6513" s="622">
        <v>0</v>
      </c>
      <c r="R6513" s="622">
        <v>0</v>
      </c>
      <c r="S6513" s="622">
        <v>0</v>
      </c>
      <c r="T6513" s="622">
        <v>0</v>
      </c>
      <c r="U6513" s="622">
        <v>0</v>
      </c>
      <c r="V6513" s="622">
        <v>0</v>
      </c>
      <c r="W6513" s="622">
        <v>0</v>
      </c>
      <c r="X6513" s="629">
        <v>0</v>
      </c>
      <c r="Y6513" s="622">
        <v>0</v>
      </c>
      <c r="Z6513" s="629" t="s">
        <v>40</v>
      </c>
      <c r="AA6513" s="121" t="s">
        <v>3046</v>
      </c>
      <c r="AB6513" s="626" t="s">
        <v>3928</v>
      </c>
      <c r="AC6513" s="138"/>
      <c r="AD6513" s="138"/>
      <c r="AE6513" s="138"/>
      <c r="AF6513" s="278"/>
      <c r="AG6513" s="107"/>
      <c r="AH6513" s="107"/>
      <c r="AI6513" s="107"/>
      <c r="AJ6513" s="107"/>
      <c r="AK6513" s="107"/>
      <c r="AL6513" s="107"/>
    </row>
    <row r="6514" spans="1:38" s="44" customFormat="1" ht="63.75">
      <c r="A6514" s="621">
        <v>2</v>
      </c>
      <c r="B6514" s="121" t="s">
        <v>2707</v>
      </c>
      <c r="C6514" s="121" t="s">
        <v>3040</v>
      </c>
      <c r="D6514" s="121" t="s">
        <v>3042</v>
      </c>
      <c r="E6514" s="5" t="s">
        <v>40</v>
      </c>
      <c r="F6514" s="622" t="s">
        <v>51</v>
      </c>
      <c r="G6514" s="138"/>
      <c r="H6514" s="138"/>
      <c r="I6514" s="138"/>
      <c r="J6514" s="138"/>
      <c r="K6514" s="138"/>
      <c r="L6514" s="622" t="s">
        <v>51</v>
      </c>
      <c r="M6514" s="202"/>
      <c r="N6514" s="138"/>
      <c r="O6514" s="622">
        <v>0</v>
      </c>
      <c r="P6514" s="622">
        <v>0</v>
      </c>
      <c r="Q6514" s="622">
        <v>0</v>
      </c>
      <c r="R6514" s="622">
        <v>0</v>
      </c>
      <c r="S6514" s="622">
        <v>0</v>
      </c>
      <c r="T6514" s="123">
        <v>0</v>
      </c>
      <c r="U6514" s="622">
        <v>0</v>
      </c>
      <c r="V6514" s="622">
        <v>0</v>
      </c>
      <c r="W6514" s="622">
        <v>0</v>
      </c>
      <c r="X6514" s="624">
        <v>0</v>
      </c>
      <c r="Y6514" s="622">
        <v>0</v>
      </c>
      <c r="Z6514" s="629" t="s">
        <v>40</v>
      </c>
      <c r="AA6514" s="123" t="s">
        <v>5289</v>
      </c>
      <c r="AB6514" s="123" t="s">
        <v>5289</v>
      </c>
      <c r="AC6514" s="138"/>
      <c r="AD6514" s="138"/>
      <c r="AE6514" s="138"/>
      <c r="AF6514" s="278"/>
      <c r="AG6514" s="107"/>
      <c r="AH6514" s="107"/>
      <c r="AI6514" s="107"/>
      <c r="AJ6514" s="107"/>
      <c r="AK6514" s="107"/>
      <c r="AL6514" s="107"/>
    </row>
    <row r="6515" spans="1:38" s="44" customFormat="1" ht="89.25">
      <c r="A6515" s="621">
        <v>3</v>
      </c>
      <c r="B6515" s="121" t="s">
        <v>3026</v>
      </c>
      <c r="C6515" s="121" t="s">
        <v>3040</v>
      </c>
      <c r="D6515" s="121" t="s">
        <v>3043</v>
      </c>
      <c r="E6515" s="5" t="s">
        <v>40</v>
      </c>
      <c r="F6515" s="622" t="s">
        <v>51</v>
      </c>
      <c r="G6515" s="138"/>
      <c r="H6515" s="138"/>
      <c r="I6515" s="138"/>
      <c r="J6515" s="138"/>
      <c r="K6515" s="138"/>
      <c r="L6515" s="622" t="s">
        <v>51</v>
      </c>
      <c r="M6515" s="202"/>
      <c r="N6515" s="138"/>
      <c r="O6515" s="622">
        <v>0</v>
      </c>
      <c r="P6515" s="622">
        <v>0</v>
      </c>
      <c r="Q6515" s="622">
        <v>0</v>
      </c>
      <c r="R6515" s="622">
        <v>0</v>
      </c>
      <c r="S6515" s="622">
        <v>0</v>
      </c>
      <c r="T6515" s="123">
        <v>0</v>
      </c>
      <c r="U6515" s="622">
        <v>0</v>
      </c>
      <c r="V6515" s="622">
        <v>0</v>
      </c>
      <c r="W6515" s="622">
        <v>0</v>
      </c>
      <c r="X6515" s="624">
        <v>0</v>
      </c>
      <c r="Y6515" s="622">
        <v>0</v>
      </c>
      <c r="Z6515" s="629" t="s">
        <v>40</v>
      </c>
      <c r="AA6515" s="123" t="s">
        <v>5289</v>
      </c>
      <c r="AB6515" s="123" t="s">
        <v>5289</v>
      </c>
      <c r="AC6515" s="138"/>
      <c r="AD6515" s="138"/>
      <c r="AE6515" s="138"/>
      <c r="AF6515" s="278"/>
      <c r="AG6515" s="107"/>
      <c r="AH6515" s="107"/>
      <c r="AI6515" s="107"/>
      <c r="AJ6515" s="107"/>
      <c r="AK6515" s="107"/>
      <c r="AL6515" s="107"/>
    </row>
    <row r="6516" spans="1:38" s="44" customFormat="1" ht="178.5">
      <c r="A6516" s="621">
        <v>4</v>
      </c>
      <c r="B6516" s="627" t="s">
        <v>3036</v>
      </c>
      <c r="C6516" s="627" t="s">
        <v>3040</v>
      </c>
      <c r="D6516" s="29" t="s">
        <v>21136</v>
      </c>
      <c r="E6516" s="5" t="s">
        <v>40</v>
      </c>
      <c r="F6516" s="622" t="s">
        <v>10999</v>
      </c>
      <c r="G6516" s="622" t="s">
        <v>51</v>
      </c>
      <c r="H6516" s="622">
        <v>3</v>
      </c>
      <c r="I6516" s="622" t="s">
        <v>16488</v>
      </c>
      <c r="J6516" s="122" t="s">
        <v>3045</v>
      </c>
      <c r="K6516" s="122" t="s">
        <v>3037</v>
      </c>
      <c r="L6516" s="622" t="s">
        <v>51</v>
      </c>
      <c r="M6516" s="202"/>
      <c r="N6516" s="138"/>
      <c r="O6516" s="622">
        <v>0</v>
      </c>
      <c r="P6516" s="622">
        <v>0</v>
      </c>
      <c r="Q6516" s="622">
        <v>0</v>
      </c>
      <c r="R6516" s="622">
        <v>0</v>
      </c>
      <c r="S6516" s="622">
        <v>0</v>
      </c>
      <c r="T6516" s="123">
        <v>0</v>
      </c>
      <c r="U6516" s="622">
        <v>0</v>
      </c>
      <c r="V6516" s="622">
        <v>0</v>
      </c>
      <c r="W6516" s="622">
        <v>0</v>
      </c>
      <c r="X6516" s="624">
        <v>333</v>
      </c>
      <c r="Y6516" s="622">
        <v>0</v>
      </c>
      <c r="Z6516" s="624" t="s">
        <v>51</v>
      </c>
      <c r="AA6516" s="123" t="s">
        <v>5289</v>
      </c>
      <c r="AB6516" s="123" t="s">
        <v>5289</v>
      </c>
      <c r="AC6516" s="138"/>
      <c r="AD6516" s="138"/>
      <c r="AE6516" s="138"/>
      <c r="AF6516" s="278"/>
      <c r="AG6516" s="107"/>
      <c r="AH6516" s="107"/>
      <c r="AI6516" s="107"/>
      <c r="AJ6516" s="107"/>
      <c r="AK6516" s="107"/>
      <c r="AL6516" s="107"/>
    </row>
    <row r="6517" spans="1:38" s="44" customFormat="1" ht="107.25" customHeight="1">
      <c r="A6517" s="621">
        <v>5</v>
      </c>
      <c r="B6517" s="627" t="s">
        <v>2709</v>
      </c>
      <c r="C6517" s="627" t="s">
        <v>3040</v>
      </c>
      <c r="D6517" s="626" t="s">
        <v>21137</v>
      </c>
      <c r="E6517" s="5" t="s">
        <v>40</v>
      </c>
      <c r="F6517" s="622" t="s">
        <v>51</v>
      </c>
      <c r="G6517" s="138"/>
      <c r="H6517" s="138"/>
      <c r="I6517" s="138"/>
      <c r="J6517" s="622" t="s">
        <v>5328</v>
      </c>
      <c r="K6517" s="122" t="s">
        <v>3038</v>
      </c>
      <c r="L6517" s="622" t="s">
        <v>51</v>
      </c>
      <c r="M6517" s="202"/>
      <c r="N6517" s="138"/>
      <c r="O6517" s="622">
        <v>0</v>
      </c>
      <c r="P6517" s="622">
        <v>0</v>
      </c>
      <c r="Q6517" s="622">
        <v>0</v>
      </c>
      <c r="R6517" s="622">
        <v>0</v>
      </c>
      <c r="S6517" s="622">
        <v>0</v>
      </c>
      <c r="T6517" s="123">
        <v>0</v>
      </c>
      <c r="U6517" s="622">
        <v>0</v>
      </c>
      <c r="V6517" s="622">
        <v>0</v>
      </c>
      <c r="W6517" s="622">
        <v>0</v>
      </c>
      <c r="X6517" s="624">
        <v>15</v>
      </c>
      <c r="Y6517" s="622">
        <v>0</v>
      </c>
      <c r="Z6517" s="624" t="s">
        <v>51</v>
      </c>
      <c r="AA6517" s="123" t="s">
        <v>5289</v>
      </c>
      <c r="AB6517" s="123" t="s">
        <v>5289</v>
      </c>
      <c r="AC6517" s="138"/>
      <c r="AD6517" s="138"/>
      <c r="AE6517" s="138"/>
      <c r="AF6517" s="278"/>
      <c r="AG6517" s="107"/>
      <c r="AH6517" s="107"/>
      <c r="AI6517" s="107"/>
      <c r="AJ6517" s="107"/>
      <c r="AK6517" s="107"/>
      <c r="AL6517" s="107"/>
    </row>
    <row r="6518" spans="1:38" s="44" customFormat="1" ht="76.5">
      <c r="A6518" s="621">
        <v>6</v>
      </c>
      <c r="B6518" s="627" t="s">
        <v>3019</v>
      </c>
      <c r="C6518" s="627" t="s">
        <v>3040</v>
      </c>
      <c r="D6518" s="626" t="s">
        <v>17734</v>
      </c>
      <c r="E6518" s="5" t="s">
        <v>40</v>
      </c>
      <c r="F6518" s="622" t="s">
        <v>51</v>
      </c>
      <c r="G6518" s="138"/>
      <c r="H6518" s="138"/>
      <c r="I6518" s="138"/>
      <c r="J6518" s="138"/>
      <c r="K6518" s="138"/>
      <c r="L6518" s="622" t="s">
        <v>51</v>
      </c>
      <c r="M6518" s="202"/>
      <c r="N6518" s="138"/>
      <c r="O6518" s="622">
        <v>0</v>
      </c>
      <c r="P6518" s="622">
        <v>0</v>
      </c>
      <c r="Q6518" s="622">
        <v>0</v>
      </c>
      <c r="R6518" s="622">
        <v>0</v>
      </c>
      <c r="S6518" s="622">
        <v>0</v>
      </c>
      <c r="T6518" s="123">
        <v>0</v>
      </c>
      <c r="U6518" s="622">
        <v>0</v>
      </c>
      <c r="V6518" s="622">
        <v>0</v>
      </c>
      <c r="W6518" s="622">
        <v>0</v>
      </c>
      <c r="X6518" s="624">
        <v>9</v>
      </c>
      <c r="Y6518" s="622">
        <v>0</v>
      </c>
      <c r="Z6518" s="624" t="s">
        <v>40</v>
      </c>
      <c r="AA6518" s="123" t="s">
        <v>5289</v>
      </c>
      <c r="AB6518" s="123" t="s">
        <v>5289</v>
      </c>
      <c r="AC6518" s="138"/>
      <c r="AD6518" s="138"/>
      <c r="AE6518" s="138"/>
      <c r="AF6518" s="278"/>
      <c r="AG6518" s="107"/>
      <c r="AH6518" s="107"/>
      <c r="AI6518" s="107"/>
      <c r="AJ6518" s="107"/>
      <c r="AK6518" s="107"/>
      <c r="AL6518" s="107"/>
    </row>
    <row r="6519" spans="1:38" s="44" customFormat="1" ht="76.5">
      <c r="A6519" s="621">
        <v>7</v>
      </c>
      <c r="B6519" s="627" t="s">
        <v>2711</v>
      </c>
      <c r="C6519" s="627" t="s">
        <v>3040</v>
      </c>
      <c r="D6519" s="627" t="s">
        <v>3044</v>
      </c>
      <c r="E6519" s="5" t="s">
        <v>40</v>
      </c>
      <c r="F6519" s="622" t="s">
        <v>51</v>
      </c>
      <c r="G6519" s="138"/>
      <c r="H6519" s="138"/>
      <c r="I6519" s="138"/>
      <c r="J6519" s="138"/>
      <c r="K6519" s="138"/>
      <c r="L6519" s="622" t="s">
        <v>51</v>
      </c>
      <c r="M6519" s="202"/>
      <c r="N6519" s="138"/>
      <c r="O6519" s="622">
        <v>0</v>
      </c>
      <c r="P6519" s="622">
        <v>0</v>
      </c>
      <c r="Q6519" s="622">
        <v>0</v>
      </c>
      <c r="R6519" s="622">
        <v>0</v>
      </c>
      <c r="S6519" s="622">
        <v>0</v>
      </c>
      <c r="T6519" s="123">
        <v>0</v>
      </c>
      <c r="U6519" s="622">
        <v>0</v>
      </c>
      <c r="V6519" s="622">
        <v>0</v>
      </c>
      <c r="W6519" s="622">
        <v>0</v>
      </c>
      <c r="X6519" s="624">
        <v>0</v>
      </c>
      <c r="Y6519" s="622">
        <v>0</v>
      </c>
      <c r="Z6519" s="624" t="s">
        <v>40</v>
      </c>
      <c r="AA6519" s="123" t="s">
        <v>5289</v>
      </c>
      <c r="AB6519" s="123" t="s">
        <v>5289</v>
      </c>
      <c r="AC6519" s="138"/>
      <c r="AD6519" s="138"/>
      <c r="AE6519" s="138"/>
      <c r="AF6519" s="278"/>
      <c r="AG6519" s="107"/>
      <c r="AH6519" s="107"/>
      <c r="AI6519" s="107"/>
      <c r="AJ6519" s="107"/>
      <c r="AK6519" s="107"/>
      <c r="AL6519" s="107"/>
    </row>
    <row r="6520" spans="1:38" s="44" customFormat="1" ht="76.5">
      <c r="A6520" s="621">
        <v>8</v>
      </c>
      <c r="B6520" s="627" t="s">
        <v>3039</v>
      </c>
      <c r="C6520" s="627" t="s">
        <v>3040</v>
      </c>
      <c r="D6520" s="627" t="s">
        <v>21138</v>
      </c>
      <c r="E6520" s="5" t="s">
        <v>40</v>
      </c>
      <c r="F6520" s="622" t="s">
        <v>51</v>
      </c>
      <c r="G6520" s="138"/>
      <c r="H6520" s="138"/>
      <c r="I6520" s="138"/>
      <c r="J6520" s="138"/>
      <c r="K6520" s="138"/>
      <c r="L6520" s="622" t="s">
        <v>51</v>
      </c>
      <c r="M6520" s="202"/>
      <c r="N6520" s="138"/>
      <c r="O6520" s="622">
        <v>0</v>
      </c>
      <c r="P6520" s="622">
        <v>0</v>
      </c>
      <c r="Q6520" s="622">
        <v>0</v>
      </c>
      <c r="R6520" s="622">
        <v>0</v>
      </c>
      <c r="S6520" s="622">
        <v>0</v>
      </c>
      <c r="T6520" s="123">
        <v>0</v>
      </c>
      <c r="U6520" s="622">
        <v>0</v>
      </c>
      <c r="V6520" s="622">
        <v>0</v>
      </c>
      <c r="W6520" s="622">
        <v>0</v>
      </c>
      <c r="X6520" s="624">
        <v>0</v>
      </c>
      <c r="Y6520" s="622">
        <v>0</v>
      </c>
      <c r="Z6520" s="624" t="s">
        <v>51</v>
      </c>
      <c r="AA6520" s="123" t="s">
        <v>5289</v>
      </c>
      <c r="AB6520" s="123" t="s">
        <v>5289</v>
      </c>
      <c r="AC6520" s="138"/>
      <c r="AD6520" s="138"/>
      <c r="AE6520" s="138"/>
      <c r="AF6520" s="278"/>
      <c r="AG6520" s="107"/>
      <c r="AH6520" s="107"/>
      <c r="AI6520" s="107"/>
      <c r="AJ6520" s="107"/>
      <c r="AK6520" s="107"/>
      <c r="AL6520" s="107"/>
    </row>
    <row r="6521" spans="1:38" s="44" customFormat="1" ht="89.25">
      <c r="A6521" s="621">
        <v>9</v>
      </c>
      <c r="B6521" s="635" t="s">
        <v>2713</v>
      </c>
      <c r="C6521" s="635" t="s">
        <v>3040</v>
      </c>
      <c r="D6521" s="635" t="s">
        <v>21139</v>
      </c>
      <c r="E6521" s="471" t="s">
        <v>40</v>
      </c>
      <c r="F6521" s="622" t="s">
        <v>51</v>
      </c>
      <c r="G6521" s="138"/>
      <c r="H6521" s="138"/>
      <c r="I6521" s="138"/>
      <c r="J6521" s="138"/>
      <c r="K6521" s="138"/>
      <c r="L6521" s="622" t="s">
        <v>51</v>
      </c>
      <c r="M6521" s="202"/>
      <c r="N6521" s="138"/>
      <c r="O6521" s="622">
        <v>0</v>
      </c>
      <c r="P6521" s="622">
        <v>0</v>
      </c>
      <c r="Q6521" s="622">
        <v>0</v>
      </c>
      <c r="R6521" s="622">
        <v>0</v>
      </c>
      <c r="S6521" s="622">
        <v>0</v>
      </c>
      <c r="T6521" s="123">
        <v>0</v>
      </c>
      <c r="U6521" s="622">
        <v>0</v>
      </c>
      <c r="V6521" s="622">
        <v>0</v>
      </c>
      <c r="W6521" s="622">
        <v>0</v>
      </c>
      <c r="X6521" s="624">
        <v>0</v>
      </c>
      <c r="Y6521" s="622">
        <v>0</v>
      </c>
      <c r="Z6521" s="624" t="s">
        <v>51</v>
      </c>
      <c r="AA6521" s="123" t="s">
        <v>5289</v>
      </c>
      <c r="AB6521" s="123" t="s">
        <v>5289</v>
      </c>
      <c r="AC6521" s="138"/>
      <c r="AD6521" s="138"/>
      <c r="AE6521" s="138"/>
      <c r="AF6521" s="278"/>
      <c r="AG6521" s="107"/>
      <c r="AH6521" s="107"/>
      <c r="AI6521" s="107"/>
      <c r="AJ6521" s="107"/>
      <c r="AK6521" s="107"/>
      <c r="AL6521" s="107"/>
    </row>
    <row r="6522" spans="1:38" s="44" customFormat="1" ht="77.25" customHeight="1">
      <c r="A6522" s="621">
        <v>10</v>
      </c>
      <c r="B6522" s="122" t="s">
        <v>17730</v>
      </c>
      <c r="C6522" s="121" t="s">
        <v>3040</v>
      </c>
      <c r="D6522" s="435" t="s">
        <v>17735</v>
      </c>
      <c r="E6522" s="472" t="s">
        <v>40</v>
      </c>
      <c r="F6522" s="622" t="s">
        <v>51</v>
      </c>
      <c r="G6522" s="138"/>
      <c r="H6522" s="138"/>
      <c r="I6522" s="138"/>
      <c r="J6522" s="138"/>
      <c r="K6522" s="138"/>
      <c r="L6522" s="624" t="s">
        <v>40</v>
      </c>
      <c r="M6522" s="627" t="s">
        <v>13505</v>
      </c>
      <c r="N6522" s="624">
        <v>0</v>
      </c>
      <c r="O6522" s="622">
        <v>0</v>
      </c>
      <c r="P6522" s="622">
        <v>0</v>
      </c>
      <c r="Q6522" s="622">
        <v>0</v>
      </c>
      <c r="R6522" s="622">
        <v>0</v>
      </c>
      <c r="S6522" s="622">
        <v>0</v>
      </c>
      <c r="T6522" s="123">
        <v>0</v>
      </c>
      <c r="U6522" s="622">
        <v>0</v>
      </c>
      <c r="V6522" s="622">
        <v>0</v>
      </c>
      <c r="W6522" s="622">
        <v>0</v>
      </c>
      <c r="X6522" s="624">
        <v>693</v>
      </c>
      <c r="Y6522" s="622">
        <v>0</v>
      </c>
      <c r="Z6522" s="624" t="s">
        <v>40</v>
      </c>
      <c r="AA6522" s="123" t="s">
        <v>5289</v>
      </c>
      <c r="AB6522" s="123" t="s">
        <v>5289</v>
      </c>
      <c r="AC6522" s="138"/>
      <c r="AD6522" s="138"/>
      <c r="AE6522" s="138"/>
      <c r="AF6522" s="469"/>
      <c r="AG6522" s="107"/>
      <c r="AH6522" s="107"/>
      <c r="AI6522" s="107"/>
      <c r="AJ6522" s="107"/>
      <c r="AK6522" s="107"/>
      <c r="AL6522" s="107"/>
    </row>
    <row r="6523" spans="1:38" s="44" customFormat="1" ht="74.25" customHeight="1">
      <c r="A6523" s="621">
        <v>11</v>
      </c>
      <c r="B6523" s="122" t="s">
        <v>17731</v>
      </c>
      <c r="C6523" s="121" t="s">
        <v>3040</v>
      </c>
      <c r="D6523" s="122" t="s">
        <v>17736</v>
      </c>
      <c r="E6523" s="472" t="s">
        <v>40</v>
      </c>
      <c r="F6523" s="622" t="s">
        <v>51</v>
      </c>
      <c r="G6523" s="138"/>
      <c r="H6523" s="138"/>
      <c r="I6523" s="138"/>
      <c r="J6523" s="138"/>
      <c r="K6523" s="138"/>
      <c r="L6523" s="622" t="s">
        <v>51</v>
      </c>
      <c r="M6523" s="202"/>
      <c r="N6523" s="138"/>
      <c r="O6523" s="622">
        <v>0</v>
      </c>
      <c r="P6523" s="622">
        <v>0</v>
      </c>
      <c r="Q6523" s="622">
        <v>0</v>
      </c>
      <c r="R6523" s="622">
        <v>0</v>
      </c>
      <c r="S6523" s="622">
        <v>0</v>
      </c>
      <c r="T6523" s="123">
        <v>0</v>
      </c>
      <c r="U6523" s="622">
        <v>0</v>
      </c>
      <c r="V6523" s="622">
        <v>0</v>
      </c>
      <c r="W6523" s="622">
        <v>0</v>
      </c>
      <c r="X6523" s="624">
        <v>155</v>
      </c>
      <c r="Y6523" s="622">
        <v>0</v>
      </c>
      <c r="Z6523" s="624" t="s">
        <v>40</v>
      </c>
      <c r="AA6523" s="123" t="s">
        <v>5289</v>
      </c>
      <c r="AB6523" s="123" t="s">
        <v>5289</v>
      </c>
      <c r="AC6523" s="138"/>
      <c r="AD6523" s="138"/>
      <c r="AE6523" s="138"/>
      <c r="AF6523" s="469"/>
      <c r="AG6523" s="107"/>
      <c r="AH6523" s="107"/>
      <c r="AI6523" s="107"/>
      <c r="AJ6523" s="107"/>
      <c r="AK6523" s="107"/>
      <c r="AL6523" s="107"/>
    </row>
    <row r="6524" spans="1:38" s="44" customFormat="1" ht="63.75">
      <c r="A6524" s="621">
        <v>12</v>
      </c>
      <c r="B6524" s="122" t="s">
        <v>16499</v>
      </c>
      <c r="C6524" s="121" t="s">
        <v>3040</v>
      </c>
      <c r="D6524" s="122" t="s">
        <v>17737</v>
      </c>
      <c r="E6524" s="472" t="s">
        <v>40</v>
      </c>
      <c r="F6524" s="622" t="s">
        <v>51</v>
      </c>
      <c r="G6524" s="138"/>
      <c r="H6524" s="138"/>
      <c r="I6524" s="138"/>
      <c r="J6524" s="138"/>
      <c r="K6524" s="138"/>
      <c r="L6524" s="622" t="s">
        <v>51</v>
      </c>
      <c r="M6524" s="202"/>
      <c r="N6524" s="138"/>
      <c r="O6524" s="622">
        <v>0</v>
      </c>
      <c r="P6524" s="622">
        <v>0</v>
      </c>
      <c r="Q6524" s="622">
        <v>0</v>
      </c>
      <c r="R6524" s="622">
        <v>0</v>
      </c>
      <c r="S6524" s="622">
        <v>0</v>
      </c>
      <c r="T6524" s="123">
        <v>0</v>
      </c>
      <c r="U6524" s="622">
        <v>0</v>
      </c>
      <c r="V6524" s="622">
        <v>0</v>
      </c>
      <c r="W6524" s="622">
        <v>0</v>
      </c>
      <c r="X6524" s="624">
        <v>0</v>
      </c>
      <c r="Y6524" s="622">
        <v>0</v>
      </c>
      <c r="Z6524" s="624" t="s">
        <v>40</v>
      </c>
      <c r="AA6524" s="123" t="s">
        <v>5289</v>
      </c>
      <c r="AB6524" s="123" t="s">
        <v>5289</v>
      </c>
      <c r="AC6524" s="138"/>
      <c r="AD6524" s="138"/>
      <c r="AE6524" s="138"/>
      <c r="AF6524" s="469"/>
      <c r="AG6524" s="107"/>
      <c r="AH6524" s="107"/>
      <c r="AI6524" s="107"/>
      <c r="AJ6524" s="107"/>
      <c r="AK6524" s="107"/>
      <c r="AL6524" s="107"/>
    </row>
    <row r="6525" spans="1:38" s="44" customFormat="1" ht="63.75">
      <c r="A6525" s="621">
        <v>13</v>
      </c>
      <c r="B6525" s="122" t="s">
        <v>17732</v>
      </c>
      <c r="C6525" s="121" t="s">
        <v>3040</v>
      </c>
      <c r="D6525" s="122" t="s">
        <v>17738</v>
      </c>
      <c r="E6525" s="472" t="s">
        <v>40</v>
      </c>
      <c r="F6525" s="622" t="s">
        <v>51</v>
      </c>
      <c r="G6525" s="138"/>
      <c r="H6525" s="138"/>
      <c r="I6525" s="138"/>
      <c r="J6525" s="138"/>
      <c r="K6525" s="138"/>
      <c r="L6525" s="622" t="s">
        <v>51</v>
      </c>
      <c r="M6525" s="202"/>
      <c r="N6525" s="138"/>
      <c r="O6525" s="622">
        <v>0</v>
      </c>
      <c r="P6525" s="622">
        <v>0</v>
      </c>
      <c r="Q6525" s="622">
        <v>0</v>
      </c>
      <c r="R6525" s="622">
        <v>0</v>
      </c>
      <c r="S6525" s="622">
        <v>0</v>
      </c>
      <c r="T6525" s="123">
        <v>0</v>
      </c>
      <c r="U6525" s="622">
        <v>0</v>
      </c>
      <c r="V6525" s="622">
        <v>0</v>
      </c>
      <c r="W6525" s="622">
        <v>0</v>
      </c>
      <c r="X6525" s="624">
        <v>0</v>
      </c>
      <c r="Y6525" s="622">
        <v>0</v>
      </c>
      <c r="Z6525" s="624" t="s">
        <v>40</v>
      </c>
      <c r="AA6525" s="123" t="s">
        <v>5289</v>
      </c>
      <c r="AB6525" s="123" t="s">
        <v>5289</v>
      </c>
      <c r="AC6525" s="138"/>
      <c r="AD6525" s="138"/>
      <c r="AE6525" s="138"/>
      <c r="AF6525" s="469"/>
      <c r="AG6525" s="107"/>
      <c r="AH6525" s="107"/>
      <c r="AI6525" s="107"/>
      <c r="AJ6525" s="107"/>
      <c r="AK6525" s="107"/>
      <c r="AL6525" s="107"/>
    </row>
    <row r="6526" spans="1:38" s="44" customFormat="1" ht="76.5">
      <c r="A6526" s="621">
        <v>14</v>
      </c>
      <c r="B6526" s="122" t="s">
        <v>17733</v>
      </c>
      <c r="C6526" s="121" t="s">
        <v>3040</v>
      </c>
      <c r="D6526" s="122" t="s">
        <v>17739</v>
      </c>
      <c r="E6526" s="472" t="s">
        <v>40</v>
      </c>
      <c r="F6526" s="622" t="s">
        <v>51</v>
      </c>
      <c r="G6526" s="138"/>
      <c r="H6526" s="138"/>
      <c r="I6526" s="138"/>
      <c r="J6526" s="138"/>
      <c r="K6526" s="138"/>
      <c r="L6526" s="622" t="s">
        <v>51</v>
      </c>
      <c r="M6526" s="202"/>
      <c r="N6526" s="138"/>
      <c r="O6526" s="622">
        <v>0</v>
      </c>
      <c r="P6526" s="622">
        <v>0</v>
      </c>
      <c r="Q6526" s="622">
        <v>0</v>
      </c>
      <c r="R6526" s="622">
        <v>0</v>
      </c>
      <c r="S6526" s="622">
        <v>0</v>
      </c>
      <c r="T6526" s="123">
        <v>0</v>
      </c>
      <c r="U6526" s="622">
        <v>0</v>
      </c>
      <c r="V6526" s="622">
        <v>0</v>
      </c>
      <c r="W6526" s="622">
        <v>0</v>
      </c>
      <c r="X6526" s="624">
        <v>0</v>
      </c>
      <c r="Y6526" s="622">
        <v>0</v>
      </c>
      <c r="Z6526" s="624" t="s">
        <v>40</v>
      </c>
      <c r="AA6526" s="123" t="s">
        <v>5289</v>
      </c>
      <c r="AB6526" s="123" t="s">
        <v>5289</v>
      </c>
      <c r="AC6526" s="138"/>
      <c r="AD6526" s="138"/>
      <c r="AE6526" s="138"/>
      <c r="AF6526" s="469"/>
      <c r="AG6526" s="107"/>
      <c r="AH6526" s="107"/>
      <c r="AI6526" s="107"/>
      <c r="AJ6526" s="107"/>
      <c r="AK6526" s="107"/>
      <c r="AL6526" s="107"/>
    </row>
    <row r="6527" spans="1:38" s="44" customFormat="1" ht="153">
      <c r="A6527" s="621">
        <v>15</v>
      </c>
      <c r="B6527" s="122" t="s">
        <v>19926</v>
      </c>
      <c r="C6527" s="121" t="s">
        <v>3040</v>
      </c>
      <c r="D6527" s="3" t="s">
        <v>20253</v>
      </c>
      <c r="E6527" s="472" t="s">
        <v>40</v>
      </c>
      <c r="F6527" s="622" t="s">
        <v>51</v>
      </c>
      <c r="G6527" s="138"/>
      <c r="H6527" s="138"/>
      <c r="I6527" s="138"/>
      <c r="J6527" s="138"/>
      <c r="K6527" s="138"/>
      <c r="L6527" s="624" t="s">
        <v>40</v>
      </c>
      <c r="M6527" s="627" t="s">
        <v>13503</v>
      </c>
      <c r="N6527" s="624">
        <v>0</v>
      </c>
      <c r="O6527" s="622">
        <v>0</v>
      </c>
      <c r="P6527" s="622">
        <v>0</v>
      </c>
      <c r="Q6527" s="622">
        <v>0</v>
      </c>
      <c r="R6527" s="622">
        <v>0</v>
      </c>
      <c r="S6527" s="622">
        <v>0</v>
      </c>
      <c r="T6527" s="123">
        <v>0</v>
      </c>
      <c r="U6527" s="622">
        <v>0</v>
      </c>
      <c r="V6527" s="622">
        <v>0</v>
      </c>
      <c r="W6527" s="622">
        <v>0</v>
      </c>
      <c r="X6527" s="624">
        <v>0</v>
      </c>
      <c r="Y6527" s="622">
        <v>0</v>
      </c>
      <c r="Z6527" s="624" t="s">
        <v>40</v>
      </c>
      <c r="AA6527" s="123" t="s">
        <v>5289</v>
      </c>
      <c r="AB6527" s="123" t="s">
        <v>5289</v>
      </c>
      <c r="AC6527" s="138"/>
      <c r="AD6527" s="138"/>
      <c r="AE6527" s="138"/>
      <c r="AF6527" s="469"/>
      <c r="AG6527" s="107"/>
      <c r="AH6527" s="107"/>
      <c r="AI6527" s="107"/>
      <c r="AJ6527" s="107"/>
      <c r="AK6527" s="107"/>
      <c r="AL6527" s="107"/>
    </row>
    <row r="6528" spans="1:38" s="44" customFormat="1" ht="127.5">
      <c r="A6528" s="621">
        <v>16</v>
      </c>
      <c r="B6528" s="122" t="s">
        <v>19927</v>
      </c>
      <c r="C6528" s="121" t="s">
        <v>3040</v>
      </c>
      <c r="D6528" s="3" t="s">
        <v>20254</v>
      </c>
      <c r="E6528" s="472" t="s">
        <v>40</v>
      </c>
      <c r="F6528" s="622" t="s">
        <v>51</v>
      </c>
      <c r="G6528" s="138"/>
      <c r="H6528" s="138"/>
      <c r="I6528" s="138"/>
      <c r="J6528" s="138"/>
      <c r="K6528" s="138"/>
      <c r="L6528" s="624" t="s">
        <v>40</v>
      </c>
      <c r="M6528" s="627" t="s">
        <v>13504</v>
      </c>
      <c r="N6528" s="624">
        <v>0</v>
      </c>
      <c r="O6528" s="622">
        <v>0</v>
      </c>
      <c r="P6528" s="622">
        <v>0</v>
      </c>
      <c r="Q6528" s="622">
        <v>0</v>
      </c>
      <c r="R6528" s="622">
        <v>0</v>
      </c>
      <c r="S6528" s="622">
        <v>0</v>
      </c>
      <c r="T6528" s="123">
        <v>0</v>
      </c>
      <c r="U6528" s="622">
        <v>0</v>
      </c>
      <c r="V6528" s="622">
        <v>0</v>
      </c>
      <c r="W6528" s="622">
        <v>0</v>
      </c>
      <c r="X6528" s="624">
        <v>12</v>
      </c>
      <c r="Y6528" s="622">
        <v>0</v>
      </c>
      <c r="Z6528" s="624" t="s">
        <v>40</v>
      </c>
      <c r="AA6528" s="123" t="s">
        <v>5289</v>
      </c>
      <c r="AB6528" s="123" t="s">
        <v>5289</v>
      </c>
      <c r="AC6528" s="138"/>
      <c r="AD6528" s="138"/>
      <c r="AE6528" s="138"/>
      <c r="AF6528" s="469"/>
      <c r="AG6528" s="107"/>
      <c r="AH6528" s="107"/>
      <c r="AI6528" s="107"/>
      <c r="AJ6528" s="107"/>
      <c r="AK6528" s="107"/>
      <c r="AL6528" s="107"/>
    </row>
    <row r="6529" spans="1:38" s="44" customFormat="1" ht="102">
      <c r="A6529" s="621">
        <v>17</v>
      </c>
      <c r="B6529" s="122" t="s">
        <v>19928</v>
      </c>
      <c r="C6529" s="121" t="s">
        <v>3040</v>
      </c>
      <c r="D6529" s="3" t="s">
        <v>20332</v>
      </c>
      <c r="E6529" s="472" t="s">
        <v>40</v>
      </c>
      <c r="F6529" s="622" t="s">
        <v>51</v>
      </c>
      <c r="G6529" s="138"/>
      <c r="H6529" s="138"/>
      <c r="I6529" s="138"/>
      <c r="J6529" s="138"/>
      <c r="K6529" s="138"/>
      <c r="L6529" s="622" t="s">
        <v>51</v>
      </c>
      <c r="M6529" s="202"/>
      <c r="N6529" s="138"/>
      <c r="O6529" s="622">
        <v>0</v>
      </c>
      <c r="P6529" s="622">
        <v>0</v>
      </c>
      <c r="Q6529" s="622">
        <v>0</v>
      </c>
      <c r="R6529" s="622">
        <v>0</v>
      </c>
      <c r="S6529" s="622">
        <v>0</v>
      </c>
      <c r="T6529" s="123">
        <v>0</v>
      </c>
      <c r="U6529" s="622">
        <v>0</v>
      </c>
      <c r="V6529" s="622">
        <v>0</v>
      </c>
      <c r="W6529" s="622">
        <v>0</v>
      </c>
      <c r="X6529" s="624">
        <v>0</v>
      </c>
      <c r="Y6529" s="622">
        <v>0</v>
      </c>
      <c r="Z6529" s="624" t="s">
        <v>40</v>
      </c>
      <c r="AA6529" s="123" t="s">
        <v>5289</v>
      </c>
      <c r="AB6529" s="123" t="s">
        <v>5289</v>
      </c>
      <c r="AC6529" s="138"/>
      <c r="AD6529" s="138"/>
      <c r="AE6529" s="138"/>
      <c r="AF6529" s="469"/>
      <c r="AG6529" s="107"/>
      <c r="AH6529" s="107"/>
      <c r="AI6529" s="107"/>
      <c r="AJ6529" s="107"/>
      <c r="AK6529" s="107"/>
      <c r="AL6529" s="107"/>
    </row>
    <row r="6530" spans="1:38" s="44" customFormat="1" ht="114.75">
      <c r="A6530" s="621">
        <v>18</v>
      </c>
      <c r="B6530" s="122" t="s">
        <v>20333</v>
      </c>
      <c r="C6530" s="121" t="s">
        <v>3040</v>
      </c>
      <c r="D6530" s="3" t="s">
        <v>20334</v>
      </c>
      <c r="E6530" s="472" t="s">
        <v>40</v>
      </c>
      <c r="F6530" s="622" t="s">
        <v>51</v>
      </c>
      <c r="G6530" s="138"/>
      <c r="H6530" s="138"/>
      <c r="I6530" s="138"/>
      <c r="J6530" s="138"/>
      <c r="K6530" s="138"/>
      <c r="L6530" s="622" t="s">
        <v>51</v>
      </c>
      <c r="M6530" s="202"/>
      <c r="N6530" s="138"/>
      <c r="O6530" s="622">
        <v>0</v>
      </c>
      <c r="P6530" s="622">
        <v>0</v>
      </c>
      <c r="Q6530" s="622">
        <v>0</v>
      </c>
      <c r="R6530" s="622">
        <v>0</v>
      </c>
      <c r="S6530" s="622">
        <v>0</v>
      </c>
      <c r="T6530" s="123">
        <v>0</v>
      </c>
      <c r="U6530" s="622">
        <v>0</v>
      </c>
      <c r="V6530" s="622">
        <v>0</v>
      </c>
      <c r="W6530" s="622">
        <v>0</v>
      </c>
      <c r="X6530" s="624">
        <v>0</v>
      </c>
      <c r="Y6530" s="622">
        <v>0</v>
      </c>
      <c r="Z6530" s="624" t="s">
        <v>40</v>
      </c>
      <c r="AA6530" s="123" t="s">
        <v>5289</v>
      </c>
      <c r="AB6530" s="123" t="s">
        <v>5289</v>
      </c>
      <c r="AC6530" s="138"/>
      <c r="AD6530" s="138"/>
      <c r="AE6530" s="138"/>
      <c r="AF6530" s="469"/>
      <c r="AG6530" s="107"/>
      <c r="AH6530" s="107"/>
      <c r="AI6530" s="107"/>
      <c r="AJ6530" s="107"/>
      <c r="AK6530" s="107"/>
      <c r="AL6530" s="107"/>
    </row>
    <row r="6531" spans="1:38" s="44" customFormat="1" ht="76.5">
      <c r="A6531" s="621">
        <v>19</v>
      </c>
      <c r="B6531" s="122" t="s">
        <v>19929</v>
      </c>
      <c r="C6531" s="121" t="s">
        <v>3040</v>
      </c>
      <c r="D6531" s="3" t="s">
        <v>20335</v>
      </c>
      <c r="E6531" s="472" t="s">
        <v>40</v>
      </c>
      <c r="F6531" s="622" t="s">
        <v>51</v>
      </c>
      <c r="G6531" s="138"/>
      <c r="H6531" s="138"/>
      <c r="I6531" s="138"/>
      <c r="J6531" s="138"/>
      <c r="K6531" s="138"/>
      <c r="L6531" s="622" t="s">
        <v>51</v>
      </c>
      <c r="M6531" s="202"/>
      <c r="N6531" s="138"/>
      <c r="O6531" s="622">
        <v>0</v>
      </c>
      <c r="P6531" s="622">
        <v>0</v>
      </c>
      <c r="Q6531" s="622">
        <v>0</v>
      </c>
      <c r="R6531" s="622">
        <v>0</v>
      </c>
      <c r="S6531" s="622">
        <v>0</v>
      </c>
      <c r="T6531" s="123">
        <v>0</v>
      </c>
      <c r="U6531" s="622">
        <v>0</v>
      </c>
      <c r="V6531" s="622">
        <v>0</v>
      </c>
      <c r="W6531" s="622">
        <v>0</v>
      </c>
      <c r="X6531" s="624">
        <v>33</v>
      </c>
      <c r="Y6531" s="622">
        <v>0</v>
      </c>
      <c r="Z6531" s="624" t="s">
        <v>40</v>
      </c>
      <c r="AA6531" s="123" t="s">
        <v>5289</v>
      </c>
      <c r="AB6531" s="123" t="s">
        <v>5289</v>
      </c>
      <c r="AC6531" s="138"/>
      <c r="AD6531" s="138"/>
      <c r="AE6531" s="138"/>
      <c r="AF6531" s="469"/>
      <c r="AG6531" s="107"/>
      <c r="AH6531" s="107"/>
      <c r="AI6531" s="107"/>
      <c r="AJ6531" s="107"/>
      <c r="AK6531" s="107"/>
      <c r="AL6531" s="107"/>
    </row>
    <row r="6532" spans="1:38" s="44" customFormat="1" ht="114.75">
      <c r="A6532" s="621">
        <v>20</v>
      </c>
      <c r="B6532" s="122" t="s">
        <v>19930</v>
      </c>
      <c r="C6532" s="121" t="s">
        <v>3040</v>
      </c>
      <c r="D6532" s="3" t="s">
        <v>20336</v>
      </c>
      <c r="E6532" s="472" t="s">
        <v>40</v>
      </c>
      <c r="F6532" s="622" t="s">
        <v>51</v>
      </c>
      <c r="G6532" s="138"/>
      <c r="H6532" s="138"/>
      <c r="I6532" s="138"/>
      <c r="J6532" s="138"/>
      <c r="K6532" s="138"/>
      <c r="L6532" s="622" t="s">
        <v>51</v>
      </c>
      <c r="M6532" s="202"/>
      <c r="N6532" s="138"/>
      <c r="O6532" s="622">
        <v>0</v>
      </c>
      <c r="P6532" s="622">
        <v>0</v>
      </c>
      <c r="Q6532" s="622">
        <v>0</v>
      </c>
      <c r="R6532" s="622">
        <v>0</v>
      </c>
      <c r="S6532" s="622">
        <v>0</v>
      </c>
      <c r="T6532" s="123">
        <v>0</v>
      </c>
      <c r="U6532" s="622">
        <v>0</v>
      </c>
      <c r="V6532" s="622">
        <v>0</v>
      </c>
      <c r="W6532" s="622">
        <v>0</v>
      </c>
      <c r="X6532" s="624">
        <v>0</v>
      </c>
      <c r="Y6532" s="622">
        <v>0</v>
      </c>
      <c r="Z6532" s="624" t="s">
        <v>40</v>
      </c>
      <c r="AA6532" s="123" t="s">
        <v>5289</v>
      </c>
      <c r="AB6532" s="123" t="s">
        <v>5289</v>
      </c>
      <c r="AC6532" s="138"/>
      <c r="AD6532" s="138"/>
      <c r="AE6532" s="138"/>
      <c r="AF6532" s="469"/>
      <c r="AG6532" s="107"/>
      <c r="AH6532" s="107"/>
      <c r="AI6532" s="107"/>
      <c r="AJ6532" s="107"/>
      <c r="AK6532" s="107"/>
      <c r="AL6532" s="107"/>
    </row>
    <row r="6533" spans="1:38" s="44" customFormat="1" ht="15.75" customHeight="1" thickBot="1">
      <c r="A6533" s="18"/>
      <c r="B6533" s="625">
        <v>20</v>
      </c>
      <c r="C6533" s="625"/>
      <c r="D6533" s="625">
        <v>20</v>
      </c>
      <c r="E6533" s="625">
        <v>20</v>
      </c>
      <c r="F6533" s="18">
        <v>1</v>
      </c>
      <c r="G6533" s="18">
        <v>0</v>
      </c>
      <c r="H6533" s="18">
        <v>1</v>
      </c>
      <c r="I6533" s="18"/>
      <c r="J6533" s="18">
        <v>1</v>
      </c>
      <c r="K6533" s="18">
        <v>2</v>
      </c>
      <c r="L6533" s="18">
        <v>4</v>
      </c>
      <c r="M6533" s="200"/>
      <c r="N6533" s="18">
        <f t="shared" ref="N6533:O6533" si="2485">SUM(N6513:N6532)</f>
        <v>0</v>
      </c>
      <c r="O6533" s="18">
        <f t="shared" si="2485"/>
        <v>0</v>
      </c>
      <c r="P6533" s="18">
        <f t="shared" ref="P6533:Q6533" si="2486">SUM(P6513:P6532)</f>
        <v>0</v>
      </c>
      <c r="Q6533" s="18">
        <f t="shared" si="2486"/>
        <v>0</v>
      </c>
      <c r="R6533" s="18">
        <f t="shared" ref="R6533" si="2487">SUM(R6513:R6532)</f>
        <v>0</v>
      </c>
      <c r="S6533" s="18">
        <f t="shared" ref="S6533" si="2488">SUM(S6513:S6532)</f>
        <v>0</v>
      </c>
      <c r="T6533" s="18">
        <f t="shared" ref="T6533:U6533" si="2489">SUM(T6513:T6532)</f>
        <v>0</v>
      </c>
      <c r="U6533" s="18">
        <f t="shared" si="2489"/>
        <v>0</v>
      </c>
      <c r="V6533" s="18">
        <f t="shared" ref="V6533:W6533" si="2490">SUM(V6513:V6532)</f>
        <v>0</v>
      </c>
      <c r="W6533" s="18">
        <f t="shared" si="2490"/>
        <v>0</v>
      </c>
      <c r="X6533" s="18">
        <f t="shared" ref="X6533:Y6533" si="2491">SUM(X6513:X6532)</f>
        <v>1250</v>
      </c>
      <c r="Y6533" s="18">
        <f t="shared" si="2491"/>
        <v>0</v>
      </c>
      <c r="Z6533" s="18">
        <v>16</v>
      </c>
      <c r="AA6533" s="18">
        <v>1</v>
      </c>
      <c r="AB6533" s="18">
        <v>1</v>
      </c>
      <c r="AC6533" s="18"/>
      <c r="AD6533" s="18"/>
      <c r="AE6533" s="18"/>
      <c r="AF6533" s="18"/>
      <c r="AG6533" s="107"/>
      <c r="AH6533" s="107"/>
      <c r="AI6533" s="107"/>
      <c r="AJ6533" s="107"/>
      <c r="AK6533" s="107"/>
      <c r="AL6533" s="107"/>
    </row>
    <row r="6534" spans="1:38" s="44" customFormat="1" ht="15.75" customHeight="1" thickBot="1">
      <c r="A6534" s="660" t="s">
        <v>2702</v>
      </c>
      <c r="B6534" s="661"/>
      <c r="C6534" s="661"/>
      <c r="D6534" s="661"/>
      <c r="E6534" s="661"/>
      <c r="F6534" s="661"/>
      <c r="G6534" s="661"/>
      <c r="H6534" s="661"/>
      <c r="I6534" s="661"/>
      <c r="J6534" s="661"/>
      <c r="K6534" s="661"/>
      <c r="L6534" s="661"/>
      <c r="M6534" s="661"/>
      <c r="N6534" s="661"/>
      <c r="O6534" s="661"/>
      <c r="P6534" s="661"/>
      <c r="Q6534" s="661"/>
      <c r="R6534" s="661"/>
      <c r="S6534" s="661"/>
      <c r="T6534" s="661"/>
      <c r="U6534" s="661"/>
      <c r="V6534" s="661"/>
      <c r="W6534" s="661"/>
      <c r="X6534" s="661"/>
      <c r="Y6534" s="661"/>
      <c r="Z6534" s="661"/>
      <c r="AA6534" s="661"/>
      <c r="AB6534" s="661"/>
      <c r="AC6534" s="661"/>
      <c r="AD6534" s="661"/>
      <c r="AE6534" s="661"/>
      <c r="AF6534" s="662"/>
      <c r="AG6534" s="107"/>
      <c r="AH6534" s="107"/>
      <c r="AI6534" s="107"/>
      <c r="AJ6534" s="107"/>
      <c r="AK6534" s="107"/>
      <c r="AL6534" s="107"/>
    </row>
    <row r="6535" spans="1:38" s="44" customFormat="1" ht="165.75">
      <c r="A6535" s="621">
        <v>1</v>
      </c>
      <c r="B6535" s="29" t="s">
        <v>3047</v>
      </c>
      <c r="C6535" s="29" t="s">
        <v>3058</v>
      </c>
      <c r="D6535" s="29" t="s">
        <v>3059</v>
      </c>
      <c r="E6535" s="629" t="s">
        <v>40</v>
      </c>
      <c r="F6535" s="123" t="s">
        <v>51</v>
      </c>
      <c r="G6535" s="138"/>
      <c r="H6535" s="138"/>
      <c r="I6535" s="138"/>
      <c r="J6535" s="138"/>
      <c r="K6535" s="138"/>
      <c r="L6535" s="123" t="s">
        <v>40</v>
      </c>
      <c r="M6535" s="4" t="s">
        <v>13380</v>
      </c>
      <c r="N6535" s="123">
        <v>0</v>
      </c>
      <c r="O6535" s="123">
        <v>0</v>
      </c>
      <c r="P6535" s="123">
        <v>0</v>
      </c>
      <c r="Q6535" s="123">
        <v>0</v>
      </c>
      <c r="R6535" s="123">
        <v>0</v>
      </c>
      <c r="S6535" s="123">
        <v>0</v>
      </c>
      <c r="T6535" s="123">
        <v>0</v>
      </c>
      <c r="U6535" s="123">
        <v>0</v>
      </c>
      <c r="V6535" s="123">
        <v>0</v>
      </c>
      <c r="W6535" s="123">
        <v>0</v>
      </c>
      <c r="X6535" s="629">
        <v>2</v>
      </c>
      <c r="Y6535" s="123">
        <v>0</v>
      </c>
      <c r="Z6535" s="629" t="s">
        <v>40</v>
      </c>
      <c r="AA6535" s="3" t="s">
        <v>3069</v>
      </c>
      <c r="AB6535" s="3" t="s">
        <v>3070</v>
      </c>
      <c r="AC6535" s="138"/>
      <c r="AD6535" s="138"/>
      <c r="AE6535" s="138"/>
      <c r="AF6535" s="278"/>
      <c r="AG6535" s="107"/>
      <c r="AH6535" s="107"/>
      <c r="AI6535" s="107"/>
      <c r="AJ6535" s="107"/>
      <c r="AK6535" s="107"/>
      <c r="AL6535" s="107"/>
    </row>
    <row r="6536" spans="1:38" s="44" customFormat="1" ht="63.75">
      <c r="A6536" s="621">
        <v>2</v>
      </c>
      <c r="B6536" s="626" t="s">
        <v>2707</v>
      </c>
      <c r="C6536" s="29" t="s">
        <v>3058</v>
      </c>
      <c r="D6536" s="626" t="s">
        <v>3060</v>
      </c>
      <c r="E6536" s="624" t="s">
        <v>40</v>
      </c>
      <c r="F6536" s="622" t="s">
        <v>51</v>
      </c>
      <c r="G6536" s="138"/>
      <c r="H6536" s="138"/>
      <c r="I6536" s="138"/>
      <c r="J6536" s="138"/>
      <c r="K6536" s="138"/>
      <c r="L6536" s="622" t="s">
        <v>51</v>
      </c>
      <c r="M6536" s="202"/>
      <c r="N6536" s="138"/>
      <c r="O6536" s="622">
        <v>0</v>
      </c>
      <c r="P6536" s="622">
        <v>0</v>
      </c>
      <c r="Q6536" s="622">
        <v>0</v>
      </c>
      <c r="R6536" s="622">
        <v>0</v>
      </c>
      <c r="S6536" s="622">
        <v>0</v>
      </c>
      <c r="T6536" s="622">
        <v>0</v>
      </c>
      <c r="U6536" s="622">
        <v>0</v>
      </c>
      <c r="V6536" s="622">
        <v>0</v>
      </c>
      <c r="W6536" s="622">
        <v>0</v>
      </c>
      <c r="X6536" s="624">
        <v>6</v>
      </c>
      <c r="Y6536" s="622">
        <v>0</v>
      </c>
      <c r="Z6536" s="629" t="s">
        <v>40</v>
      </c>
      <c r="AA6536" s="123" t="s">
        <v>5289</v>
      </c>
      <c r="AB6536" s="123" t="s">
        <v>5289</v>
      </c>
      <c r="AC6536" s="138"/>
      <c r="AD6536" s="138"/>
      <c r="AE6536" s="138"/>
      <c r="AF6536" s="278"/>
      <c r="AG6536" s="107"/>
      <c r="AH6536" s="107"/>
      <c r="AI6536" s="107"/>
      <c r="AJ6536" s="107"/>
      <c r="AK6536" s="107"/>
      <c r="AL6536" s="107"/>
    </row>
    <row r="6537" spans="1:38" s="44" customFormat="1" ht="255">
      <c r="A6537" s="621">
        <v>3</v>
      </c>
      <c r="B6537" s="626" t="s">
        <v>3025</v>
      </c>
      <c r="C6537" s="29" t="s">
        <v>3058</v>
      </c>
      <c r="D6537" s="626" t="s">
        <v>3061</v>
      </c>
      <c r="E6537" s="624" t="s">
        <v>21140</v>
      </c>
      <c r="F6537" s="622" t="s">
        <v>10998</v>
      </c>
      <c r="G6537" s="622" t="s">
        <v>51</v>
      </c>
      <c r="H6537" s="622">
        <v>3</v>
      </c>
      <c r="I6537" s="622" t="s">
        <v>16488</v>
      </c>
      <c r="J6537" s="3" t="s">
        <v>3068</v>
      </c>
      <c r="K6537" s="122" t="s">
        <v>3048</v>
      </c>
      <c r="L6537" s="123" t="s">
        <v>40</v>
      </c>
      <c r="M6537" s="121" t="s">
        <v>13503</v>
      </c>
      <c r="N6537" s="622">
        <v>0</v>
      </c>
      <c r="O6537" s="622">
        <v>0</v>
      </c>
      <c r="P6537" s="622">
        <v>0</v>
      </c>
      <c r="Q6537" s="622">
        <v>0</v>
      </c>
      <c r="R6537" s="622">
        <v>0</v>
      </c>
      <c r="S6537" s="622">
        <v>0</v>
      </c>
      <c r="T6537" s="622"/>
      <c r="U6537" s="622">
        <v>0</v>
      </c>
      <c r="V6537" s="622">
        <v>0</v>
      </c>
      <c r="W6537" s="622">
        <v>0</v>
      </c>
      <c r="X6537" s="624">
        <v>458</v>
      </c>
      <c r="Y6537" s="622">
        <v>0</v>
      </c>
      <c r="Z6537" s="624" t="s">
        <v>51</v>
      </c>
      <c r="AA6537" s="123" t="s">
        <v>5289</v>
      </c>
      <c r="AB6537" s="123" t="s">
        <v>5289</v>
      </c>
      <c r="AC6537" s="138"/>
      <c r="AD6537" s="138"/>
      <c r="AE6537" s="138"/>
      <c r="AF6537" s="278"/>
      <c r="AG6537" s="107"/>
      <c r="AH6537" s="107"/>
      <c r="AI6537" s="107"/>
      <c r="AJ6537" s="107"/>
      <c r="AK6537" s="107"/>
      <c r="AL6537" s="107"/>
    </row>
    <row r="6538" spans="1:38" s="44" customFormat="1" ht="280.5" customHeight="1">
      <c r="A6538" s="621">
        <v>4</v>
      </c>
      <c r="B6538" s="626" t="s">
        <v>3049</v>
      </c>
      <c r="C6538" s="29" t="s">
        <v>3058</v>
      </c>
      <c r="D6538" s="626" t="s">
        <v>3062</v>
      </c>
      <c r="E6538" s="624" t="s">
        <v>21141</v>
      </c>
      <c r="F6538" s="622" t="s">
        <v>10998</v>
      </c>
      <c r="G6538" s="622" t="s">
        <v>51</v>
      </c>
      <c r="H6538" s="622">
        <v>3</v>
      </c>
      <c r="I6538" s="622" t="s">
        <v>16488</v>
      </c>
      <c r="J6538" s="622" t="s">
        <v>5725</v>
      </c>
      <c r="K6538" s="122" t="s">
        <v>3050</v>
      </c>
      <c r="L6538" s="123" t="s">
        <v>40</v>
      </c>
      <c r="M6538" s="121" t="s">
        <v>13504</v>
      </c>
      <c r="N6538" s="622">
        <v>0</v>
      </c>
      <c r="O6538" s="622">
        <v>0</v>
      </c>
      <c r="P6538" s="622">
        <v>0</v>
      </c>
      <c r="Q6538" s="622">
        <v>0</v>
      </c>
      <c r="R6538" s="622">
        <v>0</v>
      </c>
      <c r="S6538" s="622">
        <v>0</v>
      </c>
      <c r="T6538" s="622">
        <v>0</v>
      </c>
      <c r="U6538" s="622">
        <v>0</v>
      </c>
      <c r="V6538" s="622">
        <v>0</v>
      </c>
      <c r="W6538" s="622">
        <v>0</v>
      </c>
      <c r="X6538" s="624">
        <v>46</v>
      </c>
      <c r="Y6538" s="622">
        <v>0</v>
      </c>
      <c r="Z6538" s="624" t="s">
        <v>51</v>
      </c>
      <c r="AA6538" s="123" t="s">
        <v>5289</v>
      </c>
      <c r="AB6538" s="123" t="s">
        <v>5289</v>
      </c>
      <c r="AC6538" s="138"/>
      <c r="AD6538" s="138"/>
      <c r="AE6538" s="138"/>
      <c r="AF6538" s="278"/>
      <c r="AG6538" s="107"/>
      <c r="AH6538" s="107"/>
      <c r="AI6538" s="107"/>
      <c r="AJ6538" s="107"/>
      <c r="AK6538" s="107"/>
      <c r="AL6538" s="107"/>
    </row>
    <row r="6539" spans="1:38" s="44" customFormat="1" ht="102">
      <c r="A6539" s="621">
        <v>5</v>
      </c>
      <c r="B6539" s="626" t="s">
        <v>3026</v>
      </c>
      <c r="C6539" s="29" t="s">
        <v>3058</v>
      </c>
      <c r="D6539" s="626" t="s">
        <v>3063</v>
      </c>
      <c r="E6539" s="624" t="s">
        <v>40</v>
      </c>
      <c r="F6539" s="622" t="s">
        <v>51</v>
      </c>
      <c r="G6539" s="138"/>
      <c r="H6539" s="138"/>
      <c r="I6539" s="138"/>
      <c r="J6539" s="622" t="s">
        <v>5725</v>
      </c>
      <c r="K6539" s="122" t="s">
        <v>3051</v>
      </c>
      <c r="L6539" s="622" t="s">
        <v>51</v>
      </c>
      <c r="M6539" s="202"/>
      <c r="N6539" s="138"/>
      <c r="O6539" s="622">
        <v>0</v>
      </c>
      <c r="P6539" s="622">
        <v>0</v>
      </c>
      <c r="Q6539" s="622">
        <v>0</v>
      </c>
      <c r="R6539" s="622">
        <v>0</v>
      </c>
      <c r="S6539" s="622">
        <v>0</v>
      </c>
      <c r="T6539" s="622">
        <v>0</v>
      </c>
      <c r="U6539" s="622">
        <v>0</v>
      </c>
      <c r="V6539" s="622">
        <v>0</v>
      </c>
      <c r="W6539" s="622">
        <v>0</v>
      </c>
      <c r="X6539" s="624">
        <v>7</v>
      </c>
      <c r="Y6539" s="622">
        <v>0</v>
      </c>
      <c r="Z6539" s="624" t="s">
        <v>40</v>
      </c>
      <c r="AA6539" s="123" t="s">
        <v>5289</v>
      </c>
      <c r="AB6539" s="123" t="s">
        <v>5289</v>
      </c>
      <c r="AC6539" s="138"/>
      <c r="AD6539" s="138"/>
      <c r="AE6539" s="138"/>
      <c r="AF6539" s="278"/>
      <c r="AG6539" s="107"/>
      <c r="AH6539" s="107"/>
      <c r="AI6539" s="107"/>
      <c r="AJ6539" s="107"/>
      <c r="AK6539" s="107"/>
      <c r="AL6539" s="107"/>
    </row>
    <row r="6540" spans="1:38" s="44" customFormat="1" ht="153">
      <c r="A6540" s="621">
        <v>6</v>
      </c>
      <c r="B6540" s="626" t="s">
        <v>3052</v>
      </c>
      <c r="C6540" s="29" t="s">
        <v>3058</v>
      </c>
      <c r="D6540" s="626" t="s">
        <v>3064</v>
      </c>
      <c r="E6540" s="624" t="s">
        <v>40</v>
      </c>
      <c r="F6540" s="622" t="s">
        <v>10998</v>
      </c>
      <c r="G6540" s="622" t="s">
        <v>51</v>
      </c>
      <c r="H6540" s="622">
        <v>3</v>
      </c>
      <c r="I6540" s="622" t="s">
        <v>16488</v>
      </c>
      <c r="J6540" s="622" t="s">
        <v>5725</v>
      </c>
      <c r="K6540" s="122" t="s">
        <v>3053</v>
      </c>
      <c r="L6540" s="622" t="s">
        <v>51</v>
      </c>
      <c r="M6540" s="202"/>
      <c r="N6540" s="138"/>
      <c r="O6540" s="622">
        <v>0</v>
      </c>
      <c r="P6540" s="622">
        <v>0</v>
      </c>
      <c r="Q6540" s="622">
        <v>0</v>
      </c>
      <c r="R6540" s="622">
        <v>0</v>
      </c>
      <c r="S6540" s="622">
        <v>0</v>
      </c>
      <c r="T6540" s="622">
        <v>0</v>
      </c>
      <c r="U6540" s="622">
        <v>0</v>
      </c>
      <c r="V6540" s="622">
        <v>0</v>
      </c>
      <c r="W6540" s="622">
        <v>0</v>
      </c>
      <c r="X6540" s="624">
        <v>17</v>
      </c>
      <c r="Y6540" s="622">
        <v>0</v>
      </c>
      <c r="Z6540" s="624" t="s">
        <v>40</v>
      </c>
      <c r="AA6540" s="123" t="s">
        <v>5289</v>
      </c>
      <c r="AB6540" s="123" t="s">
        <v>5289</v>
      </c>
      <c r="AC6540" s="138"/>
      <c r="AD6540" s="138"/>
      <c r="AE6540" s="138"/>
      <c r="AF6540" s="278"/>
      <c r="AG6540" s="107"/>
      <c r="AH6540" s="107"/>
      <c r="AI6540" s="107"/>
      <c r="AJ6540" s="107"/>
      <c r="AK6540" s="107"/>
      <c r="AL6540" s="107"/>
    </row>
    <row r="6541" spans="1:38" s="44" customFormat="1" ht="76.5">
      <c r="A6541" s="621">
        <v>7</v>
      </c>
      <c r="B6541" s="626" t="s">
        <v>2711</v>
      </c>
      <c r="C6541" s="29" t="s">
        <v>3058</v>
      </c>
      <c r="D6541" s="626" t="s">
        <v>3065</v>
      </c>
      <c r="E6541" s="624" t="s">
        <v>40</v>
      </c>
      <c r="F6541" s="622" t="s">
        <v>51</v>
      </c>
      <c r="G6541" s="138"/>
      <c r="H6541" s="138"/>
      <c r="I6541" s="138"/>
      <c r="J6541" s="138"/>
      <c r="K6541" s="138"/>
      <c r="L6541" s="622" t="s">
        <v>51</v>
      </c>
      <c r="M6541" s="202"/>
      <c r="N6541" s="138"/>
      <c r="O6541" s="622">
        <v>0</v>
      </c>
      <c r="P6541" s="622">
        <v>0</v>
      </c>
      <c r="Q6541" s="622">
        <v>0</v>
      </c>
      <c r="R6541" s="622">
        <v>0</v>
      </c>
      <c r="S6541" s="622">
        <v>0</v>
      </c>
      <c r="T6541" s="622">
        <v>0</v>
      </c>
      <c r="U6541" s="622">
        <v>0</v>
      </c>
      <c r="V6541" s="622">
        <v>0</v>
      </c>
      <c r="W6541" s="622">
        <v>0</v>
      </c>
      <c r="X6541" s="624">
        <v>36</v>
      </c>
      <c r="Y6541" s="622">
        <v>0</v>
      </c>
      <c r="Z6541" s="624" t="s">
        <v>51</v>
      </c>
      <c r="AA6541" s="123" t="s">
        <v>5289</v>
      </c>
      <c r="AB6541" s="123" t="s">
        <v>5289</v>
      </c>
      <c r="AC6541" s="138"/>
      <c r="AD6541" s="138"/>
      <c r="AE6541" s="138"/>
      <c r="AF6541" s="278"/>
      <c r="AG6541" s="107"/>
      <c r="AH6541" s="107"/>
      <c r="AI6541" s="107"/>
      <c r="AJ6541" s="107"/>
      <c r="AK6541" s="107"/>
      <c r="AL6541" s="107"/>
    </row>
    <row r="6542" spans="1:38" s="44" customFormat="1" ht="76.5">
      <c r="A6542" s="621">
        <v>8</v>
      </c>
      <c r="B6542" s="626" t="s">
        <v>3054</v>
      </c>
      <c r="C6542" s="29" t="s">
        <v>3058</v>
      </c>
      <c r="D6542" s="626" t="s">
        <v>3066</v>
      </c>
      <c r="E6542" s="624" t="s">
        <v>40</v>
      </c>
      <c r="F6542" s="622" t="s">
        <v>51</v>
      </c>
      <c r="G6542" s="138"/>
      <c r="H6542" s="138"/>
      <c r="I6542" s="138"/>
      <c r="J6542" s="138"/>
      <c r="K6542" s="138"/>
      <c r="L6542" s="622" t="s">
        <v>51</v>
      </c>
      <c r="M6542" s="202"/>
      <c r="N6542" s="138"/>
      <c r="O6542" s="622">
        <v>0</v>
      </c>
      <c r="P6542" s="622">
        <v>0</v>
      </c>
      <c r="Q6542" s="622">
        <v>0</v>
      </c>
      <c r="R6542" s="622">
        <v>0</v>
      </c>
      <c r="S6542" s="622">
        <v>0</v>
      </c>
      <c r="T6542" s="622">
        <v>0</v>
      </c>
      <c r="U6542" s="622">
        <v>0</v>
      </c>
      <c r="V6542" s="622">
        <v>0</v>
      </c>
      <c r="W6542" s="622">
        <v>0</v>
      </c>
      <c r="X6542" s="624">
        <v>8</v>
      </c>
      <c r="Y6542" s="622">
        <v>0</v>
      </c>
      <c r="Z6542" s="624" t="s">
        <v>40</v>
      </c>
      <c r="AA6542" s="123" t="s">
        <v>5289</v>
      </c>
      <c r="AB6542" s="123" t="s">
        <v>5289</v>
      </c>
      <c r="AC6542" s="138"/>
      <c r="AD6542" s="138"/>
      <c r="AE6542" s="138"/>
      <c r="AF6542" s="278"/>
      <c r="AG6542" s="107"/>
      <c r="AH6542" s="107"/>
      <c r="AI6542" s="107"/>
      <c r="AJ6542" s="107"/>
      <c r="AK6542" s="107"/>
      <c r="AL6542" s="107"/>
    </row>
    <row r="6543" spans="1:38" s="44" customFormat="1" ht="76.5">
      <c r="A6543" s="621">
        <v>9</v>
      </c>
      <c r="B6543" s="626" t="s">
        <v>3055</v>
      </c>
      <c r="C6543" s="29" t="s">
        <v>3058</v>
      </c>
      <c r="D6543" s="626" t="s">
        <v>3067</v>
      </c>
      <c r="E6543" s="624" t="s">
        <v>40</v>
      </c>
      <c r="F6543" s="622" t="s">
        <v>51</v>
      </c>
      <c r="G6543" s="138"/>
      <c r="H6543" s="138"/>
      <c r="I6543" s="138"/>
      <c r="J6543" s="138"/>
      <c r="K6543" s="138"/>
      <c r="L6543" s="622" t="s">
        <v>51</v>
      </c>
      <c r="M6543" s="202"/>
      <c r="N6543" s="138"/>
      <c r="O6543" s="622">
        <v>0</v>
      </c>
      <c r="P6543" s="622">
        <v>0</v>
      </c>
      <c r="Q6543" s="622">
        <v>0</v>
      </c>
      <c r="R6543" s="622">
        <v>0</v>
      </c>
      <c r="S6543" s="622">
        <v>0</v>
      </c>
      <c r="T6543" s="622">
        <v>0</v>
      </c>
      <c r="U6543" s="622">
        <v>0</v>
      </c>
      <c r="V6543" s="622">
        <v>0</v>
      </c>
      <c r="W6543" s="622">
        <v>0</v>
      </c>
      <c r="X6543" s="624">
        <v>10</v>
      </c>
      <c r="Y6543" s="622">
        <v>0</v>
      </c>
      <c r="Z6543" s="624" t="s">
        <v>51</v>
      </c>
      <c r="AA6543" s="123" t="s">
        <v>5289</v>
      </c>
      <c r="AB6543" s="123" t="s">
        <v>5289</v>
      </c>
      <c r="AC6543" s="138"/>
      <c r="AD6543" s="138"/>
      <c r="AE6543" s="138"/>
      <c r="AF6543" s="278"/>
      <c r="AG6543" s="107"/>
      <c r="AH6543" s="107"/>
      <c r="AI6543" s="107"/>
      <c r="AJ6543" s="107"/>
      <c r="AK6543" s="107"/>
      <c r="AL6543" s="107"/>
    </row>
    <row r="6544" spans="1:38" s="44" customFormat="1" ht="153">
      <c r="A6544" s="621">
        <v>10</v>
      </c>
      <c r="B6544" s="626" t="s">
        <v>3056</v>
      </c>
      <c r="C6544" s="29" t="s">
        <v>3058</v>
      </c>
      <c r="D6544" s="626" t="s">
        <v>21142</v>
      </c>
      <c r="E6544" s="624" t="s">
        <v>40</v>
      </c>
      <c r="F6544" s="622" t="s">
        <v>10998</v>
      </c>
      <c r="G6544" s="622" t="s">
        <v>51</v>
      </c>
      <c r="H6544" s="622">
        <v>3</v>
      </c>
      <c r="I6544" s="622" t="s">
        <v>16488</v>
      </c>
      <c r="J6544" s="622" t="s">
        <v>5725</v>
      </c>
      <c r="K6544" s="122" t="s">
        <v>3057</v>
      </c>
      <c r="L6544" s="123" t="s">
        <v>40</v>
      </c>
      <c r="M6544" s="121" t="s">
        <v>13505</v>
      </c>
      <c r="N6544" s="622">
        <v>0</v>
      </c>
      <c r="O6544" s="622">
        <v>0</v>
      </c>
      <c r="P6544" s="622">
        <v>0</v>
      </c>
      <c r="Q6544" s="622">
        <v>0</v>
      </c>
      <c r="R6544" s="622">
        <v>0</v>
      </c>
      <c r="S6544" s="622">
        <v>0</v>
      </c>
      <c r="T6544" s="622">
        <v>0</v>
      </c>
      <c r="U6544" s="622">
        <v>0</v>
      </c>
      <c r="V6544" s="622">
        <v>0</v>
      </c>
      <c r="W6544" s="622">
        <v>0</v>
      </c>
      <c r="X6544" s="624">
        <v>1015</v>
      </c>
      <c r="Y6544" s="622">
        <v>0</v>
      </c>
      <c r="Z6544" s="624" t="s">
        <v>40</v>
      </c>
      <c r="AA6544" s="123" t="s">
        <v>5289</v>
      </c>
      <c r="AB6544" s="123" t="s">
        <v>5289</v>
      </c>
      <c r="AC6544" s="138"/>
      <c r="AD6544" s="138"/>
      <c r="AE6544" s="138"/>
      <c r="AF6544" s="278"/>
      <c r="AG6544" s="107"/>
      <c r="AH6544" s="107"/>
      <c r="AI6544" s="107"/>
      <c r="AJ6544" s="107"/>
      <c r="AK6544" s="107"/>
      <c r="AL6544" s="107"/>
    </row>
    <row r="6545" spans="1:38" s="44" customFormat="1" ht="89.25">
      <c r="A6545" s="214">
        <v>11</v>
      </c>
      <c r="B6545" s="626" t="s">
        <v>21143</v>
      </c>
      <c r="C6545" s="29" t="s">
        <v>3058</v>
      </c>
      <c r="D6545" s="626" t="s">
        <v>17741</v>
      </c>
      <c r="E6545" s="624" t="s">
        <v>40</v>
      </c>
      <c r="F6545" s="622" t="s">
        <v>51</v>
      </c>
      <c r="G6545" s="138"/>
      <c r="H6545" s="138"/>
      <c r="I6545" s="138"/>
      <c r="J6545" s="138"/>
      <c r="K6545" s="138"/>
      <c r="L6545" s="622" t="s">
        <v>51</v>
      </c>
      <c r="M6545" s="202"/>
      <c r="N6545" s="138"/>
      <c r="O6545" s="622">
        <v>0</v>
      </c>
      <c r="P6545" s="622">
        <v>0</v>
      </c>
      <c r="Q6545" s="622">
        <v>0</v>
      </c>
      <c r="R6545" s="622">
        <v>0</v>
      </c>
      <c r="S6545" s="622">
        <v>0</v>
      </c>
      <c r="T6545" s="622">
        <v>0</v>
      </c>
      <c r="U6545" s="622">
        <v>0</v>
      </c>
      <c r="V6545" s="622">
        <v>0</v>
      </c>
      <c r="W6545" s="622">
        <v>0</v>
      </c>
      <c r="X6545" s="624">
        <v>144</v>
      </c>
      <c r="Y6545" s="622">
        <v>0</v>
      </c>
      <c r="Z6545" s="624" t="s">
        <v>40</v>
      </c>
      <c r="AA6545" s="123" t="s">
        <v>5289</v>
      </c>
      <c r="AB6545" s="123" t="s">
        <v>5289</v>
      </c>
      <c r="AC6545" s="138"/>
      <c r="AD6545" s="138"/>
      <c r="AE6545" s="138"/>
      <c r="AF6545" s="469"/>
      <c r="AG6545" s="107"/>
      <c r="AH6545" s="107"/>
      <c r="AI6545" s="107"/>
      <c r="AJ6545" s="107"/>
      <c r="AK6545" s="107"/>
      <c r="AL6545" s="107"/>
    </row>
    <row r="6546" spans="1:38" s="44" customFormat="1" ht="89.25">
      <c r="A6546" s="621">
        <v>12</v>
      </c>
      <c r="B6546" s="626" t="s">
        <v>17740</v>
      </c>
      <c r="C6546" s="29" t="s">
        <v>3058</v>
      </c>
      <c r="D6546" s="626" t="s">
        <v>17742</v>
      </c>
      <c r="E6546" s="599" t="s">
        <v>40</v>
      </c>
      <c r="F6546" s="622" t="s">
        <v>51</v>
      </c>
      <c r="G6546" s="138"/>
      <c r="H6546" s="138"/>
      <c r="I6546" s="138"/>
      <c r="J6546" s="138"/>
      <c r="K6546" s="138"/>
      <c r="L6546" s="622" t="s">
        <v>51</v>
      </c>
      <c r="M6546" s="202"/>
      <c r="N6546" s="138"/>
      <c r="O6546" s="622">
        <v>0</v>
      </c>
      <c r="P6546" s="622">
        <v>0</v>
      </c>
      <c r="Q6546" s="622">
        <v>0</v>
      </c>
      <c r="R6546" s="622">
        <v>0</v>
      </c>
      <c r="S6546" s="622">
        <v>0</v>
      </c>
      <c r="T6546" s="622">
        <v>0</v>
      </c>
      <c r="U6546" s="622">
        <v>0</v>
      </c>
      <c r="V6546" s="622">
        <v>0</v>
      </c>
      <c r="W6546" s="622">
        <v>0</v>
      </c>
      <c r="X6546" s="624">
        <v>0</v>
      </c>
      <c r="Y6546" s="622">
        <v>0</v>
      </c>
      <c r="Z6546" s="624" t="s">
        <v>40</v>
      </c>
      <c r="AA6546" s="123" t="s">
        <v>5289</v>
      </c>
      <c r="AB6546" s="123" t="s">
        <v>5289</v>
      </c>
      <c r="AC6546" s="138"/>
      <c r="AD6546" s="138"/>
      <c r="AE6546" s="138"/>
      <c r="AF6546" s="469"/>
      <c r="AG6546" s="107"/>
      <c r="AH6546" s="107"/>
      <c r="AI6546" s="107"/>
      <c r="AJ6546" s="107"/>
      <c r="AK6546" s="107"/>
      <c r="AL6546" s="107"/>
    </row>
    <row r="6547" spans="1:38" s="44" customFormat="1" ht="102">
      <c r="A6547" s="214">
        <v>13</v>
      </c>
      <c r="B6547" s="626" t="s">
        <v>19434</v>
      </c>
      <c r="C6547" s="29" t="s">
        <v>3058</v>
      </c>
      <c r="D6547" s="626" t="s">
        <v>21144</v>
      </c>
      <c r="E6547" s="599" t="s">
        <v>40</v>
      </c>
      <c r="F6547" s="622" t="s">
        <v>51</v>
      </c>
      <c r="G6547" s="138"/>
      <c r="H6547" s="138"/>
      <c r="I6547" s="138"/>
      <c r="J6547" s="138"/>
      <c r="K6547" s="138"/>
      <c r="L6547" s="629" t="s">
        <v>40</v>
      </c>
      <c r="M6547" s="627" t="s">
        <v>21166</v>
      </c>
      <c r="N6547" s="622">
        <v>0</v>
      </c>
      <c r="O6547" s="622">
        <v>0</v>
      </c>
      <c r="P6547" s="622">
        <v>0</v>
      </c>
      <c r="Q6547" s="622">
        <v>0</v>
      </c>
      <c r="R6547" s="622">
        <v>0</v>
      </c>
      <c r="S6547" s="622">
        <v>0</v>
      </c>
      <c r="T6547" s="622">
        <v>0</v>
      </c>
      <c r="U6547" s="622">
        <v>0</v>
      </c>
      <c r="V6547" s="622">
        <v>0</v>
      </c>
      <c r="W6547" s="622">
        <v>0</v>
      </c>
      <c r="X6547" s="624">
        <v>0</v>
      </c>
      <c r="Y6547" s="622">
        <v>0</v>
      </c>
      <c r="Z6547" s="624" t="s">
        <v>40</v>
      </c>
      <c r="AA6547" s="123" t="s">
        <v>5289</v>
      </c>
      <c r="AB6547" s="123" t="s">
        <v>5289</v>
      </c>
      <c r="AC6547" s="138"/>
      <c r="AD6547" s="138"/>
      <c r="AE6547" s="138"/>
      <c r="AF6547" s="469"/>
      <c r="AG6547" s="107"/>
      <c r="AH6547" s="107"/>
      <c r="AI6547" s="107"/>
      <c r="AJ6547" s="107"/>
      <c r="AK6547" s="107"/>
      <c r="AL6547" s="107"/>
    </row>
    <row r="6548" spans="1:38" s="44" customFormat="1" ht="114.75">
      <c r="A6548" s="621">
        <v>14</v>
      </c>
      <c r="B6548" s="626" t="s">
        <v>21145</v>
      </c>
      <c r="C6548" s="29" t="s">
        <v>3058</v>
      </c>
      <c r="D6548" s="626" t="s">
        <v>21146</v>
      </c>
      <c r="E6548" s="599" t="s">
        <v>40</v>
      </c>
      <c r="F6548" s="622" t="s">
        <v>51</v>
      </c>
      <c r="G6548" s="138"/>
      <c r="H6548" s="138"/>
      <c r="I6548" s="138"/>
      <c r="J6548" s="138"/>
      <c r="K6548" s="138"/>
      <c r="L6548" s="622" t="s">
        <v>51</v>
      </c>
      <c r="M6548" s="202"/>
      <c r="N6548" s="138"/>
      <c r="O6548" s="622">
        <v>0</v>
      </c>
      <c r="P6548" s="622">
        <v>0</v>
      </c>
      <c r="Q6548" s="622">
        <v>0</v>
      </c>
      <c r="R6548" s="622">
        <v>0</v>
      </c>
      <c r="S6548" s="622">
        <v>0</v>
      </c>
      <c r="T6548" s="622">
        <v>0</v>
      </c>
      <c r="U6548" s="622">
        <v>0</v>
      </c>
      <c r="V6548" s="622">
        <v>0</v>
      </c>
      <c r="W6548" s="622">
        <v>0</v>
      </c>
      <c r="X6548" s="624">
        <v>0</v>
      </c>
      <c r="Y6548" s="622">
        <v>0</v>
      </c>
      <c r="Z6548" s="624" t="s">
        <v>40</v>
      </c>
      <c r="AA6548" s="123" t="s">
        <v>5289</v>
      </c>
      <c r="AB6548" s="123" t="s">
        <v>5289</v>
      </c>
      <c r="AC6548" s="138"/>
      <c r="AD6548" s="138"/>
      <c r="AE6548" s="138"/>
      <c r="AF6548" s="469"/>
      <c r="AG6548" s="107"/>
      <c r="AH6548" s="107"/>
      <c r="AI6548" s="107"/>
      <c r="AJ6548" s="107"/>
      <c r="AK6548" s="107"/>
      <c r="AL6548" s="107"/>
    </row>
    <row r="6549" spans="1:38" s="44" customFormat="1" ht="102">
      <c r="A6549" s="214">
        <v>15</v>
      </c>
      <c r="B6549" s="626" t="s">
        <v>21147</v>
      </c>
      <c r="C6549" s="29" t="s">
        <v>3058</v>
      </c>
      <c r="D6549" s="626" t="s">
        <v>21148</v>
      </c>
      <c r="E6549" s="599" t="s">
        <v>40</v>
      </c>
      <c r="F6549" s="622" t="s">
        <v>51</v>
      </c>
      <c r="G6549" s="138"/>
      <c r="H6549" s="138"/>
      <c r="I6549" s="138"/>
      <c r="J6549" s="624" t="s">
        <v>5725</v>
      </c>
      <c r="K6549" s="626" t="s">
        <v>21167</v>
      </c>
      <c r="L6549" s="624" t="s">
        <v>40</v>
      </c>
      <c r="M6549" s="627" t="s">
        <v>21168</v>
      </c>
      <c r="N6549" s="622">
        <v>0</v>
      </c>
      <c r="O6549" s="622">
        <v>0</v>
      </c>
      <c r="P6549" s="622">
        <v>0</v>
      </c>
      <c r="Q6549" s="622">
        <v>0</v>
      </c>
      <c r="R6549" s="622">
        <v>0</v>
      </c>
      <c r="S6549" s="622">
        <v>0</v>
      </c>
      <c r="T6549" s="622">
        <v>0</v>
      </c>
      <c r="U6549" s="622">
        <v>0</v>
      </c>
      <c r="V6549" s="622">
        <v>0</v>
      </c>
      <c r="W6549" s="622">
        <v>0</v>
      </c>
      <c r="X6549" s="624">
        <v>0</v>
      </c>
      <c r="Y6549" s="622">
        <v>0</v>
      </c>
      <c r="Z6549" s="624" t="s">
        <v>40</v>
      </c>
      <c r="AA6549" s="123" t="s">
        <v>5289</v>
      </c>
      <c r="AB6549" s="123" t="s">
        <v>5289</v>
      </c>
      <c r="AC6549" s="138"/>
      <c r="AD6549" s="138"/>
      <c r="AE6549" s="138"/>
      <c r="AF6549" s="469"/>
      <c r="AG6549" s="107"/>
      <c r="AH6549" s="107"/>
      <c r="AI6549" s="107"/>
      <c r="AJ6549" s="107"/>
      <c r="AK6549" s="107"/>
      <c r="AL6549" s="107"/>
    </row>
    <row r="6550" spans="1:38" s="44" customFormat="1" ht="102">
      <c r="A6550" s="621">
        <v>16</v>
      </c>
      <c r="B6550" s="626" t="s">
        <v>17561</v>
      </c>
      <c r="C6550" s="29" t="s">
        <v>3058</v>
      </c>
      <c r="D6550" s="626" t="s">
        <v>21149</v>
      </c>
      <c r="E6550" s="599" t="s">
        <v>40</v>
      </c>
      <c r="F6550" s="622" t="s">
        <v>51</v>
      </c>
      <c r="G6550" s="138"/>
      <c r="H6550" s="138"/>
      <c r="I6550" s="138"/>
      <c r="J6550" s="624" t="s">
        <v>5725</v>
      </c>
      <c r="K6550" s="626" t="s">
        <v>21169</v>
      </c>
      <c r="L6550" s="624" t="s">
        <v>40</v>
      </c>
      <c r="M6550" s="627" t="s">
        <v>21170</v>
      </c>
      <c r="N6550" s="622">
        <v>0</v>
      </c>
      <c r="O6550" s="622">
        <v>0</v>
      </c>
      <c r="P6550" s="622">
        <v>0</v>
      </c>
      <c r="Q6550" s="622">
        <v>0</v>
      </c>
      <c r="R6550" s="622">
        <v>0</v>
      </c>
      <c r="S6550" s="622">
        <v>0</v>
      </c>
      <c r="T6550" s="622">
        <v>0</v>
      </c>
      <c r="U6550" s="622">
        <v>0</v>
      </c>
      <c r="V6550" s="622">
        <v>0</v>
      </c>
      <c r="W6550" s="622">
        <v>0</v>
      </c>
      <c r="X6550" s="624">
        <v>0</v>
      </c>
      <c r="Y6550" s="622">
        <v>0</v>
      </c>
      <c r="Z6550" s="624" t="s">
        <v>40</v>
      </c>
      <c r="AA6550" s="123" t="s">
        <v>5289</v>
      </c>
      <c r="AB6550" s="123" t="s">
        <v>5289</v>
      </c>
      <c r="AC6550" s="138"/>
      <c r="AD6550" s="138"/>
      <c r="AE6550" s="138"/>
      <c r="AF6550" s="469"/>
      <c r="AG6550" s="107"/>
      <c r="AH6550" s="107"/>
      <c r="AI6550" s="107"/>
      <c r="AJ6550" s="107"/>
      <c r="AK6550" s="107"/>
      <c r="AL6550" s="107"/>
    </row>
    <row r="6551" spans="1:38" s="44" customFormat="1" ht="102">
      <c r="A6551" s="214">
        <v>17</v>
      </c>
      <c r="B6551" s="626" t="s">
        <v>19430</v>
      </c>
      <c r="C6551" s="29" t="s">
        <v>3058</v>
      </c>
      <c r="D6551" s="626" t="s">
        <v>21150</v>
      </c>
      <c r="E6551" s="599" t="s">
        <v>40</v>
      </c>
      <c r="F6551" s="622" t="s">
        <v>51</v>
      </c>
      <c r="G6551" s="138"/>
      <c r="H6551" s="138"/>
      <c r="I6551" s="138"/>
      <c r="J6551" s="624" t="s">
        <v>5725</v>
      </c>
      <c r="K6551" s="626" t="s">
        <v>21171</v>
      </c>
      <c r="L6551" s="629" t="s">
        <v>40</v>
      </c>
      <c r="M6551" s="627" t="s">
        <v>21172</v>
      </c>
      <c r="N6551" s="622">
        <v>0</v>
      </c>
      <c r="O6551" s="622">
        <v>0</v>
      </c>
      <c r="P6551" s="622">
        <v>0</v>
      </c>
      <c r="Q6551" s="622">
        <v>0</v>
      </c>
      <c r="R6551" s="622">
        <v>0</v>
      </c>
      <c r="S6551" s="622">
        <v>0</v>
      </c>
      <c r="T6551" s="622">
        <v>0</v>
      </c>
      <c r="U6551" s="622">
        <v>0</v>
      </c>
      <c r="V6551" s="622">
        <v>0</v>
      </c>
      <c r="W6551" s="622">
        <v>0</v>
      </c>
      <c r="X6551" s="624">
        <v>0</v>
      </c>
      <c r="Y6551" s="622">
        <v>0</v>
      </c>
      <c r="Z6551" s="624" t="s">
        <v>40</v>
      </c>
      <c r="AA6551" s="123" t="s">
        <v>5289</v>
      </c>
      <c r="AB6551" s="123" t="s">
        <v>5289</v>
      </c>
      <c r="AC6551" s="138"/>
      <c r="AD6551" s="138"/>
      <c r="AE6551" s="138"/>
      <c r="AF6551" s="469"/>
      <c r="AG6551" s="107"/>
      <c r="AH6551" s="107"/>
      <c r="AI6551" s="107"/>
      <c r="AJ6551" s="107"/>
      <c r="AK6551" s="107"/>
      <c r="AL6551" s="107"/>
    </row>
    <row r="6552" spans="1:38" s="44" customFormat="1" ht="114.75">
      <c r="A6552" s="621">
        <v>18</v>
      </c>
      <c r="B6552" s="626" t="s">
        <v>21151</v>
      </c>
      <c r="C6552" s="29" t="s">
        <v>3058</v>
      </c>
      <c r="D6552" s="626" t="s">
        <v>21152</v>
      </c>
      <c r="E6552" s="599" t="s">
        <v>40</v>
      </c>
      <c r="F6552" s="622" t="s">
        <v>51</v>
      </c>
      <c r="G6552" s="138"/>
      <c r="H6552" s="138"/>
      <c r="I6552" s="138"/>
      <c r="J6552" s="624" t="s">
        <v>5725</v>
      </c>
      <c r="K6552" s="626" t="s">
        <v>21173</v>
      </c>
      <c r="L6552" s="629" t="s">
        <v>40</v>
      </c>
      <c r="M6552" s="627" t="s">
        <v>21174</v>
      </c>
      <c r="N6552" s="622">
        <v>0</v>
      </c>
      <c r="O6552" s="622">
        <v>0</v>
      </c>
      <c r="P6552" s="622">
        <v>0</v>
      </c>
      <c r="Q6552" s="622">
        <v>0</v>
      </c>
      <c r="R6552" s="622">
        <v>0</v>
      </c>
      <c r="S6552" s="622">
        <v>0</v>
      </c>
      <c r="T6552" s="622">
        <v>0</v>
      </c>
      <c r="U6552" s="622">
        <v>0</v>
      </c>
      <c r="V6552" s="622">
        <v>0</v>
      </c>
      <c r="W6552" s="622">
        <v>0</v>
      </c>
      <c r="X6552" s="624">
        <v>0</v>
      </c>
      <c r="Y6552" s="622">
        <v>0</v>
      </c>
      <c r="Z6552" s="624" t="s">
        <v>40</v>
      </c>
      <c r="AA6552" s="123" t="s">
        <v>5289</v>
      </c>
      <c r="AB6552" s="123" t="s">
        <v>5289</v>
      </c>
      <c r="AC6552" s="138"/>
      <c r="AD6552" s="138"/>
      <c r="AE6552" s="138"/>
      <c r="AF6552" s="469"/>
      <c r="AG6552" s="107"/>
      <c r="AH6552" s="107"/>
      <c r="AI6552" s="107"/>
      <c r="AJ6552" s="107"/>
      <c r="AK6552" s="107"/>
      <c r="AL6552" s="107"/>
    </row>
    <row r="6553" spans="1:38" s="44" customFormat="1" ht="127.5">
      <c r="A6553" s="214">
        <v>19</v>
      </c>
      <c r="B6553" s="626" t="s">
        <v>21153</v>
      </c>
      <c r="C6553" s="29" t="s">
        <v>3058</v>
      </c>
      <c r="D6553" s="626" t="s">
        <v>21154</v>
      </c>
      <c r="E6553" s="599" t="s">
        <v>40</v>
      </c>
      <c r="F6553" s="622" t="s">
        <v>51</v>
      </c>
      <c r="G6553" s="138"/>
      <c r="H6553" s="138"/>
      <c r="I6553" s="138"/>
      <c r="J6553" s="624" t="s">
        <v>5725</v>
      </c>
      <c r="K6553" s="626" t="s">
        <v>21175</v>
      </c>
      <c r="L6553" s="629" t="s">
        <v>40</v>
      </c>
      <c r="M6553" s="627" t="s">
        <v>21176</v>
      </c>
      <c r="N6553" s="622">
        <v>0</v>
      </c>
      <c r="O6553" s="622">
        <v>0</v>
      </c>
      <c r="P6553" s="622">
        <v>0</v>
      </c>
      <c r="Q6553" s="622">
        <v>0</v>
      </c>
      <c r="R6553" s="622">
        <v>0</v>
      </c>
      <c r="S6553" s="622">
        <v>0</v>
      </c>
      <c r="T6553" s="622">
        <v>0</v>
      </c>
      <c r="U6553" s="622">
        <v>0</v>
      </c>
      <c r="V6553" s="622">
        <v>0</v>
      </c>
      <c r="W6553" s="622">
        <v>0</v>
      </c>
      <c r="X6553" s="624">
        <v>0</v>
      </c>
      <c r="Y6553" s="622">
        <v>0</v>
      </c>
      <c r="Z6553" s="624" t="s">
        <v>40</v>
      </c>
      <c r="AA6553" s="123" t="s">
        <v>5289</v>
      </c>
      <c r="AB6553" s="123" t="s">
        <v>5289</v>
      </c>
      <c r="AC6553" s="138"/>
      <c r="AD6553" s="138"/>
      <c r="AE6553" s="138"/>
      <c r="AF6553" s="469"/>
      <c r="AG6553" s="107"/>
      <c r="AH6553" s="107"/>
      <c r="AI6553" s="107"/>
      <c r="AJ6553" s="107"/>
      <c r="AK6553" s="107"/>
      <c r="AL6553" s="107"/>
    </row>
    <row r="6554" spans="1:38" s="44" customFormat="1" ht="127.5">
      <c r="A6554" s="621">
        <v>20</v>
      </c>
      <c r="B6554" s="626" t="s">
        <v>21155</v>
      </c>
      <c r="C6554" s="29" t="s">
        <v>3058</v>
      </c>
      <c r="D6554" s="626" t="s">
        <v>21156</v>
      </c>
      <c r="E6554" s="599" t="s">
        <v>40</v>
      </c>
      <c r="F6554" s="622" t="s">
        <v>51</v>
      </c>
      <c r="G6554" s="138"/>
      <c r="H6554" s="138"/>
      <c r="I6554" s="138"/>
      <c r="J6554" s="624" t="s">
        <v>5725</v>
      </c>
      <c r="K6554" s="626" t="s">
        <v>21177</v>
      </c>
      <c r="L6554" s="629" t="s">
        <v>40</v>
      </c>
      <c r="M6554" s="627" t="s">
        <v>21178</v>
      </c>
      <c r="N6554" s="622">
        <v>0</v>
      </c>
      <c r="O6554" s="622">
        <v>0</v>
      </c>
      <c r="P6554" s="622">
        <v>0</v>
      </c>
      <c r="Q6554" s="622">
        <v>0</v>
      </c>
      <c r="R6554" s="622">
        <v>0</v>
      </c>
      <c r="S6554" s="622">
        <v>0</v>
      </c>
      <c r="T6554" s="622">
        <v>0</v>
      </c>
      <c r="U6554" s="622">
        <v>0</v>
      </c>
      <c r="V6554" s="622">
        <v>0</v>
      </c>
      <c r="W6554" s="622">
        <v>0</v>
      </c>
      <c r="X6554" s="624">
        <v>0</v>
      </c>
      <c r="Y6554" s="622">
        <v>0</v>
      </c>
      <c r="Z6554" s="624" t="s">
        <v>51</v>
      </c>
      <c r="AA6554" s="123" t="s">
        <v>5289</v>
      </c>
      <c r="AB6554" s="123" t="s">
        <v>5289</v>
      </c>
      <c r="AC6554" s="138"/>
      <c r="AD6554" s="138"/>
      <c r="AE6554" s="138"/>
      <c r="AF6554" s="469"/>
      <c r="AG6554" s="107"/>
      <c r="AH6554" s="107"/>
      <c r="AI6554" s="107"/>
      <c r="AJ6554" s="107"/>
      <c r="AK6554" s="107"/>
      <c r="AL6554" s="107"/>
    </row>
    <row r="6555" spans="1:38" s="44" customFormat="1" ht="153">
      <c r="A6555" s="214">
        <v>21</v>
      </c>
      <c r="B6555" s="626" t="s">
        <v>21157</v>
      </c>
      <c r="C6555" s="29" t="s">
        <v>3058</v>
      </c>
      <c r="D6555" s="626" t="s">
        <v>21158</v>
      </c>
      <c r="E6555" s="599" t="s">
        <v>40</v>
      </c>
      <c r="F6555" s="622" t="s">
        <v>51</v>
      </c>
      <c r="G6555" s="138"/>
      <c r="H6555" s="138"/>
      <c r="I6555" s="138"/>
      <c r="J6555" s="624" t="s">
        <v>5725</v>
      </c>
      <c r="K6555" s="626" t="s">
        <v>21175</v>
      </c>
      <c r="L6555" s="629" t="s">
        <v>40</v>
      </c>
      <c r="M6555" s="627" t="s">
        <v>21176</v>
      </c>
      <c r="N6555" s="622">
        <v>0</v>
      </c>
      <c r="O6555" s="622">
        <v>0</v>
      </c>
      <c r="P6555" s="622">
        <v>0</v>
      </c>
      <c r="Q6555" s="622">
        <v>0</v>
      </c>
      <c r="R6555" s="622">
        <v>0</v>
      </c>
      <c r="S6555" s="622">
        <v>0</v>
      </c>
      <c r="T6555" s="622">
        <v>0</v>
      </c>
      <c r="U6555" s="622">
        <v>0</v>
      </c>
      <c r="V6555" s="622">
        <v>0</v>
      </c>
      <c r="W6555" s="622">
        <v>0</v>
      </c>
      <c r="X6555" s="624">
        <v>0</v>
      </c>
      <c r="Y6555" s="622">
        <v>0</v>
      </c>
      <c r="Z6555" s="624" t="s">
        <v>40</v>
      </c>
      <c r="AA6555" s="123" t="s">
        <v>5289</v>
      </c>
      <c r="AB6555" s="123" t="s">
        <v>5289</v>
      </c>
      <c r="AC6555" s="138"/>
      <c r="AD6555" s="138"/>
      <c r="AE6555" s="138"/>
      <c r="AF6555" s="469"/>
      <c r="AG6555" s="107"/>
      <c r="AH6555" s="107"/>
      <c r="AI6555" s="107"/>
      <c r="AJ6555" s="107"/>
      <c r="AK6555" s="107"/>
      <c r="AL6555" s="107"/>
    </row>
    <row r="6556" spans="1:38" s="44" customFormat="1" ht="102">
      <c r="A6556" s="621">
        <v>22</v>
      </c>
      <c r="B6556" s="626" t="s">
        <v>21159</v>
      </c>
      <c r="C6556" s="29" t="s">
        <v>3058</v>
      </c>
      <c r="D6556" s="626" t="s">
        <v>21160</v>
      </c>
      <c r="E6556" s="599" t="s">
        <v>40</v>
      </c>
      <c r="F6556" s="622" t="s">
        <v>51</v>
      </c>
      <c r="G6556" s="138"/>
      <c r="H6556" s="138"/>
      <c r="I6556" s="138"/>
      <c r="J6556" s="624" t="s">
        <v>5725</v>
      </c>
      <c r="K6556" s="626" t="s">
        <v>21177</v>
      </c>
      <c r="L6556" s="624" t="s">
        <v>40</v>
      </c>
      <c r="M6556" s="627" t="s">
        <v>21178</v>
      </c>
      <c r="N6556" s="622">
        <v>0</v>
      </c>
      <c r="O6556" s="622">
        <v>0</v>
      </c>
      <c r="P6556" s="622">
        <v>0</v>
      </c>
      <c r="Q6556" s="622">
        <v>0</v>
      </c>
      <c r="R6556" s="622">
        <v>0</v>
      </c>
      <c r="S6556" s="622">
        <v>0</v>
      </c>
      <c r="T6556" s="622">
        <v>0</v>
      </c>
      <c r="U6556" s="622">
        <v>0</v>
      </c>
      <c r="V6556" s="622">
        <v>0</v>
      </c>
      <c r="W6556" s="622">
        <v>0</v>
      </c>
      <c r="X6556" s="624">
        <v>0</v>
      </c>
      <c r="Y6556" s="622">
        <v>0</v>
      </c>
      <c r="Z6556" s="624" t="s">
        <v>51</v>
      </c>
      <c r="AA6556" s="123" t="s">
        <v>5289</v>
      </c>
      <c r="AB6556" s="123" t="s">
        <v>5289</v>
      </c>
      <c r="AC6556" s="138"/>
      <c r="AD6556" s="138"/>
      <c r="AE6556" s="138"/>
      <c r="AF6556" s="469"/>
      <c r="AG6556" s="107"/>
      <c r="AH6556" s="107"/>
      <c r="AI6556" s="107"/>
      <c r="AJ6556" s="107"/>
      <c r="AK6556" s="107"/>
      <c r="AL6556" s="107"/>
    </row>
    <row r="6557" spans="1:38" s="44" customFormat="1" ht="114.75">
      <c r="A6557" s="214">
        <v>23</v>
      </c>
      <c r="B6557" s="626" t="s">
        <v>21048</v>
      </c>
      <c r="C6557" s="29" t="s">
        <v>3058</v>
      </c>
      <c r="D6557" s="626" t="s">
        <v>21161</v>
      </c>
      <c r="E6557" s="599" t="s">
        <v>40</v>
      </c>
      <c r="F6557" s="622" t="s">
        <v>51</v>
      </c>
      <c r="G6557" s="138"/>
      <c r="H6557" s="138"/>
      <c r="I6557" s="138"/>
      <c r="J6557" s="624" t="s">
        <v>5725</v>
      </c>
      <c r="K6557" s="626" t="s">
        <v>21177</v>
      </c>
      <c r="L6557" s="624" t="s">
        <v>40</v>
      </c>
      <c r="M6557" s="627" t="s">
        <v>21178</v>
      </c>
      <c r="N6557" s="622">
        <v>0</v>
      </c>
      <c r="O6557" s="622">
        <v>0</v>
      </c>
      <c r="P6557" s="622">
        <v>0</v>
      </c>
      <c r="Q6557" s="622">
        <v>0</v>
      </c>
      <c r="R6557" s="622">
        <v>0</v>
      </c>
      <c r="S6557" s="622">
        <v>0</v>
      </c>
      <c r="T6557" s="622">
        <v>0</v>
      </c>
      <c r="U6557" s="622">
        <v>0</v>
      </c>
      <c r="V6557" s="622">
        <v>0</v>
      </c>
      <c r="W6557" s="622">
        <v>0</v>
      </c>
      <c r="X6557" s="624">
        <v>0</v>
      </c>
      <c r="Y6557" s="622">
        <v>0</v>
      </c>
      <c r="Z6557" s="624" t="s">
        <v>51</v>
      </c>
      <c r="AA6557" s="123" t="s">
        <v>5289</v>
      </c>
      <c r="AB6557" s="123" t="s">
        <v>5289</v>
      </c>
      <c r="AC6557" s="138"/>
      <c r="AD6557" s="138"/>
      <c r="AE6557" s="138"/>
      <c r="AF6557" s="469"/>
      <c r="AG6557" s="107"/>
      <c r="AH6557" s="107"/>
      <c r="AI6557" s="107"/>
      <c r="AJ6557" s="107"/>
      <c r="AK6557" s="107"/>
      <c r="AL6557" s="107"/>
    </row>
    <row r="6558" spans="1:38" s="44" customFormat="1" ht="114.75">
      <c r="A6558" s="621">
        <v>24</v>
      </c>
      <c r="B6558" s="626" t="s">
        <v>21162</v>
      </c>
      <c r="C6558" s="29" t="s">
        <v>3058</v>
      </c>
      <c r="D6558" s="626" t="s">
        <v>21163</v>
      </c>
      <c r="E6558" s="599" t="s">
        <v>40</v>
      </c>
      <c r="F6558" s="622" t="s">
        <v>51</v>
      </c>
      <c r="G6558" s="138"/>
      <c r="H6558" s="138"/>
      <c r="I6558" s="138"/>
      <c r="J6558" s="624" t="s">
        <v>5725</v>
      </c>
      <c r="K6558" s="626" t="s">
        <v>21179</v>
      </c>
      <c r="L6558" s="624" t="s">
        <v>40</v>
      </c>
      <c r="M6558" s="627" t="s">
        <v>21180</v>
      </c>
      <c r="N6558" s="622">
        <v>0</v>
      </c>
      <c r="O6558" s="622">
        <v>0</v>
      </c>
      <c r="P6558" s="622">
        <v>0</v>
      </c>
      <c r="Q6558" s="622">
        <v>0</v>
      </c>
      <c r="R6558" s="622">
        <v>0</v>
      </c>
      <c r="S6558" s="622">
        <v>0</v>
      </c>
      <c r="T6558" s="622">
        <v>0</v>
      </c>
      <c r="U6558" s="622">
        <v>0</v>
      </c>
      <c r="V6558" s="622">
        <v>0</v>
      </c>
      <c r="W6558" s="622">
        <v>0</v>
      </c>
      <c r="X6558" s="624">
        <v>0</v>
      </c>
      <c r="Y6558" s="622">
        <v>0</v>
      </c>
      <c r="Z6558" s="624" t="s">
        <v>51</v>
      </c>
      <c r="AA6558" s="123" t="s">
        <v>5289</v>
      </c>
      <c r="AB6558" s="123" t="s">
        <v>5289</v>
      </c>
      <c r="AC6558" s="138"/>
      <c r="AD6558" s="138"/>
      <c r="AE6558" s="138"/>
      <c r="AF6558" s="469"/>
      <c r="AG6558" s="107"/>
      <c r="AH6558" s="107"/>
      <c r="AI6558" s="107"/>
      <c r="AJ6558" s="107"/>
      <c r="AK6558" s="107"/>
      <c r="AL6558" s="107"/>
    </row>
    <row r="6559" spans="1:38" s="44" customFormat="1" ht="114.75">
      <c r="A6559" s="214">
        <v>25</v>
      </c>
      <c r="B6559" s="626" t="s">
        <v>21164</v>
      </c>
      <c r="C6559" s="29" t="s">
        <v>3058</v>
      </c>
      <c r="D6559" s="626" t="s">
        <v>21165</v>
      </c>
      <c r="E6559" s="599" t="s">
        <v>40</v>
      </c>
      <c r="F6559" s="622" t="s">
        <v>51</v>
      </c>
      <c r="G6559" s="138"/>
      <c r="H6559" s="138"/>
      <c r="I6559" s="138"/>
      <c r="J6559" s="624" t="s">
        <v>5725</v>
      </c>
      <c r="K6559" s="626" t="s">
        <v>21177</v>
      </c>
      <c r="L6559" s="624" t="s">
        <v>40</v>
      </c>
      <c r="M6559" s="627" t="s">
        <v>21178</v>
      </c>
      <c r="N6559" s="622">
        <v>0</v>
      </c>
      <c r="O6559" s="622">
        <v>0</v>
      </c>
      <c r="P6559" s="622">
        <v>0</v>
      </c>
      <c r="Q6559" s="622">
        <v>0</v>
      </c>
      <c r="R6559" s="622">
        <v>0</v>
      </c>
      <c r="S6559" s="622">
        <v>0</v>
      </c>
      <c r="T6559" s="622">
        <v>0</v>
      </c>
      <c r="U6559" s="622">
        <v>0</v>
      </c>
      <c r="V6559" s="622">
        <v>0</v>
      </c>
      <c r="W6559" s="622">
        <v>0</v>
      </c>
      <c r="X6559" s="624">
        <v>0</v>
      </c>
      <c r="Y6559" s="622">
        <v>0</v>
      </c>
      <c r="Z6559" s="624" t="s">
        <v>51</v>
      </c>
      <c r="AA6559" s="123" t="s">
        <v>5289</v>
      </c>
      <c r="AB6559" s="123" t="s">
        <v>5289</v>
      </c>
      <c r="AC6559" s="138"/>
      <c r="AD6559" s="138"/>
      <c r="AE6559" s="138"/>
      <c r="AF6559" s="469"/>
      <c r="AG6559" s="107"/>
      <c r="AH6559" s="107"/>
      <c r="AI6559" s="107"/>
      <c r="AJ6559" s="107"/>
      <c r="AK6559" s="107"/>
      <c r="AL6559" s="107"/>
    </row>
    <row r="6560" spans="1:38" s="44" customFormat="1" ht="15.75" customHeight="1" thickBot="1">
      <c r="A6560" s="18"/>
      <c r="B6560" s="18">
        <v>25</v>
      </c>
      <c r="C6560" s="18"/>
      <c r="D6560" s="18">
        <v>25</v>
      </c>
      <c r="E6560" s="18">
        <v>25</v>
      </c>
      <c r="F6560" s="18">
        <v>4</v>
      </c>
      <c r="G6560" s="18">
        <v>0</v>
      </c>
      <c r="H6560" s="18">
        <v>1</v>
      </c>
      <c r="I6560" s="18"/>
      <c r="J6560" s="18">
        <v>1</v>
      </c>
      <c r="K6560" s="18">
        <v>16</v>
      </c>
      <c r="L6560" s="18">
        <v>16</v>
      </c>
      <c r="M6560" s="200"/>
      <c r="N6560" s="18">
        <f t="shared" ref="N6560:O6560" si="2492">SUM(N6535:N6559)</f>
        <v>0</v>
      </c>
      <c r="O6560" s="18">
        <f t="shared" si="2492"/>
        <v>0</v>
      </c>
      <c r="P6560" s="18">
        <f t="shared" ref="P6560:Q6560" si="2493">SUM(P6535:P6559)</f>
        <v>0</v>
      </c>
      <c r="Q6560" s="18">
        <f t="shared" si="2493"/>
        <v>0</v>
      </c>
      <c r="R6560" s="18">
        <f t="shared" ref="R6560" si="2494">SUM(R6535:R6559)</f>
        <v>0</v>
      </c>
      <c r="S6560" s="18">
        <f t="shared" ref="S6560" si="2495">SUM(S6535:S6559)</f>
        <v>0</v>
      </c>
      <c r="T6560" s="18">
        <f t="shared" ref="T6560:U6560" si="2496">SUM(T6535:T6559)</f>
        <v>0</v>
      </c>
      <c r="U6560" s="18">
        <f t="shared" si="2496"/>
        <v>0</v>
      </c>
      <c r="V6560" s="18">
        <f t="shared" ref="V6560:W6560" si="2497">SUM(V6535:V6559)</f>
        <v>0</v>
      </c>
      <c r="W6560" s="18">
        <f t="shared" si="2497"/>
        <v>0</v>
      </c>
      <c r="X6560" s="18">
        <f t="shared" ref="X6560:Y6560" si="2498">SUM(X6535:X6559)</f>
        <v>1749</v>
      </c>
      <c r="Y6560" s="18">
        <f t="shared" si="2498"/>
        <v>0</v>
      </c>
      <c r="Z6560" s="18">
        <v>0</v>
      </c>
      <c r="AA6560" s="18">
        <v>1</v>
      </c>
      <c r="AB6560" s="18">
        <v>1</v>
      </c>
      <c r="AC6560" s="18"/>
      <c r="AD6560" s="18"/>
      <c r="AE6560" s="18"/>
      <c r="AF6560" s="18"/>
      <c r="AG6560" s="107"/>
      <c r="AH6560" s="107"/>
      <c r="AI6560" s="107"/>
      <c r="AJ6560" s="107"/>
      <c r="AK6560" s="107"/>
      <c r="AL6560" s="107"/>
    </row>
    <row r="6561" spans="1:38" s="44" customFormat="1" ht="15.75" customHeight="1" thickBot="1">
      <c r="A6561" s="660" t="s">
        <v>2703</v>
      </c>
      <c r="B6561" s="661"/>
      <c r="C6561" s="661"/>
      <c r="D6561" s="661"/>
      <c r="E6561" s="661"/>
      <c r="F6561" s="661"/>
      <c r="G6561" s="661"/>
      <c r="H6561" s="661"/>
      <c r="I6561" s="661"/>
      <c r="J6561" s="661"/>
      <c r="K6561" s="661"/>
      <c r="L6561" s="661"/>
      <c r="M6561" s="661"/>
      <c r="N6561" s="661"/>
      <c r="O6561" s="661"/>
      <c r="P6561" s="661"/>
      <c r="Q6561" s="661"/>
      <c r="R6561" s="661"/>
      <c r="S6561" s="661"/>
      <c r="T6561" s="661"/>
      <c r="U6561" s="661"/>
      <c r="V6561" s="661"/>
      <c r="W6561" s="661"/>
      <c r="X6561" s="661"/>
      <c r="Y6561" s="661"/>
      <c r="Z6561" s="661"/>
      <c r="AA6561" s="661"/>
      <c r="AB6561" s="661"/>
      <c r="AC6561" s="661"/>
      <c r="AD6561" s="661"/>
      <c r="AE6561" s="661"/>
      <c r="AF6561" s="662"/>
      <c r="AG6561" s="107"/>
      <c r="AH6561" s="107"/>
      <c r="AI6561" s="107"/>
      <c r="AJ6561" s="107"/>
      <c r="AK6561" s="107"/>
      <c r="AL6561" s="107"/>
    </row>
    <row r="6562" spans="1:38" s="44" customFormat="1" ht="189.75" customHeight="1">
      <c r="A6562" s="621">
        <v>1</v>
      </c>
      <c r="B6562" s="392" t="s">
        <v>18145</v>
      </c>
      <c r="C6562" s="426" t="s">
        <v>3071</v>
      </c>
      <c r="D6562" s="428" t="s">
        <v>18146</v>
      </c>
      <c r="E6562" s="366" t="s">
        <v>40</v>
      </c>
      <c r="F6562" s="622" t="s">
        <v>16683</v>
      </c>
      <c r="G6562" s="138"/>
      <c r="H6562" s="138"/>
      <c r="I6562" s="138"/>
      <c r="J6562" s="122" t="s">
        <v>13995</v>
      </c>
      <c r="K6562" s="622" t="s">
        <v>51</v>
      </c>
      <c r="L6562" s="622" t="s">
        <v>51</v>
      </c>
      <c r="M6562" s="202"/>
      <c r="N6562" s="138"/>
      <c r="O6562" s="622">
        <v>0</v>
      </c>
      <c r="P6562" s="622">
        <v>0</v>
      </c>
      <c r="Q6562" s="622">
        <v>0</v>
      </c>
      <c r="R6562" s="622">
        <v>0</v>
      </c>
      <c r="S6562" s="622">
        <v>0</v>
      </c>
      <c r="T6562" s="622">
        <v>0</v>
      </c>
      <c r="U6562" s="622">
        <v>0</v>
      </c>
      <c r="V6562" s="622">
        <v>0</v>
      </c>
      <c r="W6562" s="622">
        <v>0</v>
      </c>
      <c r="X6562" s="624">
        <v>8</v>
      </c>
      <c r="Y6562" s="622">
        <v>0</v>
      </c>
      <c r="Z6562" s="124" t="s">
        <v>51</v>
      </c>
      <c r="AA6562" s="121" t="s">
        <v>13996</v>
      </c>
      <c r="AB6562" s="121" t="s">
        <v>15119</v>
      </c>
      <c r="AC6562" s="138"/>
      <c r="AD6562" s="138"/>
      <c r="AE6562" s="138"/>
      <c r="AF6562" s="469"/>
      <c r="AG6562" s="107"/>
      <c r="AH6562" s="107"/>
      <c r="AI6562" s="107"/>
      <c r="AJ6562" s="107"/>
      <c r="AK6562" s="107"/>
      <c r="AL6562" s="107"/>
    </row>
    <row r="6563" spans="1:38" s="44" customFormat="1" ht="89.25">
      <c r="A6563" s="621">
        <v>2</v>
      </c>
      <c r="B6563" s="392" t="s">
        <v>3026</v>
      </c>
      <c r="C6563" s="426" t="s">
        <v>3071</v>
      </c>
      <c r="D6563" s="428" t="s">
        <v>14621</v>
      </c>
      <c r="E6563" s="366" t="s">
        <v>40</v>
      </c>
      <c r="F6563" s="138"/>
      <c r="G6563" s="138"/>
      <c r="H6563" s="138"/>
      <c r="I6563" s="138"/>
      <c r="J6563" s="138"/>
      <c r="K6563" s="138"/>
      <c r="L6563" s="622" t="s">
        <v>51</v>
      </c>
      <c r="M6563" s="202"/>
      <c r="N6563" s="138"/>
      <c r="O6563" s="622">
        <v>0</v>
      </c>
      <c r="P6563" s="622">
        <v>0</v>
      </c>
      <c r="Q6563" s="622">
        <v>0</v>
      </c>
      <c r="R6563" s="622">
        <v>0</v>
      </c>
      <c r="S6563" s="622">
        <v>0</v>
      </c>
      <c r="T6563" s="622">
        <v>0</v>
      </c>
      <c r="U6563" s="622">
        <v>0</v>
      </c>
      <c r="V6563" s="622">
        <v>0</v>
      </c>
      <c r="W6563" s="622">
        <v>0</v>
      </c>
      <c r="X6563" s="624">
        <v>70</v>
      </c>
      <c r="Y6563" s="622">
        <v>0</v>
      </c>
      <c r="Z6563" s="124" t="s">
        <v>40</v>
      </c>
      <c r="AA6563" s="123" t="s">
        <v>5289</v>
      </c>
      <c r="AB6563" s="123" t="s">
        <v>5289</v>
      </c>
      <c r="AC6563" s="138"/>
      <c r="AD6563" s="138"/>
      <c r="AE6563" s="138"/>
      <c r="AF6563" s="469"/>
      <c r="AG6563" s="107"/>
      <c r="AH6563" s="107"/>
      <c r="AI6563" s="107"/>
      <c r="AJ6563" s="107"/>
      <c r="AK6563" s="107"/>
      <c r="AL6563" s="107"/>
    </row>
    <row r="6564" spans="1:38" s="44" customFormat="1" ht="89.25">
      <c r="A6564" s="621">
        <v>3</v>
      </c>
      <c r="B6564" s="613" t="s">
        <v>13994</v>
      </c>
      <c r="C6564" s="426" t="s">
        <v>3071</v>
      </c>
      <c r="D6564" s="428" t="s">
        <v>21181</v>
      </c>
      <c r="E6564" s="366" t="s">
        <v>40</v>
      </c>
      <c r="F6564" s="138"/>
      <c r="G6564" s="138"/>
      <c r="H6564" s="138"/>
      <c r="I6564" s="138"/>
      <c r="J6564" s="138"/>
      <c r="K6564" s="138"/>
      <c r="L6564" s="622" t="s">
        <v>51</v>
      </c>
      <c r="M6564" s="202"/>
      <c r="N6564" s="138"/>
      <c r="O6564" s="622">
        <v>0</v>
      </c>
      <c r="P6564" s="622">
        <v>0</v>
      </c>
      <c r="Q6564" s="622">
        <v>0</v>
      </c>
      <c r="R6564" s="622">
        <v>0</v>
      </c>
      <c r="S6564" s="622">
        <v>0</v>
      </c>
      <c r="T6564" s="622">
        <v>0</v>
      </c>
      <c r="U6564" s="622">
        <v>0</v>
      </c>
      <c r="V6564" s="622">
        <v>0</v>
      </c>
      <c r="W6564" s="622">
        <v>0</v>
      </c>
      <c r="X6564" s="624">
        <v>69</v>
      </c>
      <c r="Y6564" s="622">
        <v>0</v>
      </c>
      <c r="Z6564" s="124" t="s">
        <v>40</v>
      </c>
      <c r="AA6564" s="123" t="s">
        <v>5289</v>
      </c>
      <c r="AB6564" s="123" t="s">
        <v>5289</v>
      </c>
      <c r="AC6564" s="138"/>
      <c r="AD6564" s="138"/>
      <c r="AE6564" s="138"/>
      <c r="AF6564" s="469"/>
      <c r="AG6564" s="107"/>
      <c r="AH6564" s="107"/>
      <c r="AI6564" s="107"/>
      <c r="AJ6564" s="107"/>
      <c r="AK6564" s="107"/>
      <c r="AL6564" s="107"/>
    </row>
    <row r="6565" spans="1:38" s="44" customFormat="1" ht="89.25">
      <c r="A6565" s="621">
        <v>4</v>
      </c>
      <c r="B6565" s="613" t="s">
        <v>21182</v>
      </c>
      <c r="C6565" s="426" t="s">
        <v>3071</v>
      </c>
      <c r="D6565" s="428" t="s">
        <v>21183</v>
      </c>
      <c r="E6565" s="366" t="s">
        <v>40</v>
      </c>
      <c r="F6565" s="138"/>
      <c r="G6565" s="138"/>
      <c r="H6565" s="138"/>
      <c r="I6565" s="138"/>
      <c r="J6565" s="138"/>
      <c r="K6565" s="138"/>
      <c r="L6565" s="624" t="s">
        <v>40</v>
      </c>
      <c r="M6565" s="627" t="s">
        <v>21201</v>
      </c>
      <c r="N6565" s="633">
        <v>0</v>
      </c>
      <c r="O6565" s="622">
        <v>0</v>
      </c>
      <c r="P6565" s="622">
        <v>0</v>
      </c>
      <c r="Q6565" s="622">
        <v>0</v>
      </c>
      <c r="R6565" s="622">
        <v>0</v>
      </c>
      <c r="S6565" s="622">
        <v>0</v>
      </c>
      <c r="T6565" s="622">
        <v>0</v>
      </c>
      <c r="U6565" s="622">
        <v>0</v>
      </c>
      <c r="V6565" s="622">
        <v>0</v>
      </c>
      <c r="W6565" s="622">
        <v>0</v>
      </c>
      <c r="X6565" s="624">
        <v>120</v>
      </c>
      <c r="Y6565" s="622">
        <v>0</v>
      </c>
      <c r="Z6565" s="124" t="s">
        <v>40</v>
      </c>
      <c r="AA6565" s="123" t="s">
        <v>5289</v>
      </c>
      <c r="AB6565" s="123" t="s">
        <v>5289</v>
      </c>
      <c r="AC6565" s="138"/>
      <c r="AD6565" s="138"/>
      <c r="AE6565" s="138"/>
      <c r="AF6565" s="469"/>
      <c r="AG6565" s="107"/>
      <c r="AH6565" s="107"/>
      <c r="AI6565" s="107"/>
      <c r="AJ6565" s="107"/>
      <c r="AK6565" s="107"/>
      <c r="AL6565" s="107"/>
    </row>
    <row r="6566" spans="1:38" s="44" customFormat="1" ht="76.5">
      <c r="A6566" s="621">
        <v>5</v>
      </c>
      <c r="B6566" s="613" t="s">
        <v>14620</v>
      </c>
      <c r="C6566" s="426" t="s">
        <v>3071</v>
      </c>
      <c r="D6566" s="428" t="s">
        <v>14622</v>
      </c>
      <c r="E6566" s="366" t="s">
        <v>40</v>
      </c>
      <c r="F6566" s="138"/>
      <c r="G6566" s="138"/>
      <c r="H6566" s="138"/>
      <c r="I6566" s="138"/>
      <c r="J6566" s="138"/>
      <c r="K6566" s="138"/>
      <c r="L6566" s="622" t="s">
        <v>51</v>
      </c>
      <c r="M6566" s="202"/>
      <c r="N6566" s="138"/>
      <c r="O6566" s="622">
        <v>0</v>
      </c>
      <c r="P6566" s="622">
        <v>0</v>
      </c>
      <c r="Q6566" s="622">
        <v>0</v>
      </c>
      <c r="R6566" s="622">
        <v>0</v>
      </c>
      <c r="S6566" s="622">
        <v>0</v>
      </c>
      <c r="T6566" s="622">
        <v>0</v>
      </c>
      <c r="U6566" s="622">
        <v>0</v>
      </c>
      <c r="V6566" s="622">
        <v>0</v>
      </c>
      <c r="W6566" s="622">
        <v>0</v>
      </c>
      <c r="X6566" s="624">
        <v>2</v>
      </c>
      <c r="Y6566" s="622">
        <v>0</v>
      </c>
      <c r="Z6566" s="124" t="s">
        <v>40</v>
      </c>
      <c r="AA6566" s="123" t="s">
        <v>5289</v>
      </c>
      <c r="AB6566" s="123" t="s">
        <v>5289</v>
      </c>
      <c r="AC6566" s="138"/>
      <c r="AD6566" s="138"/>
      <c r="AE6566" s="138"/>
      <c r="AF6566" s="469"/>
      <c r="AG6566" s="107"/>
      <c r="AH6566" s="107"/>
      <c r="AI6566" s="107"/>
      <c r="AJ6566" s="107"/>
      <c r="AK6566" s="107"/>
      <c r="AL6566" s="107"/>
    </row>
    <row r="6567" spans="1:38" s="44" customFormat="1" ht="127.5">
      <c r="A6567" s="621">
        <v>6</v>
      </c>
      <c r="B6567" s="555" t="s">
        <v>19439</v>
      </c>
      <c r="C6567" s="426" t="s">
        <v>3071</v>
      </c>
      <c r="D6567" s="428" t="s">
        <v>21184</v>
      </c>
      <c r="E6567" s="366" t="s">
        <v>40</v>
      </c>
      <c r="F6567" s="138"/>
      <c r="G6567" s="138"/>
      <c r="H6567" s="138"/>
      <c r="I6567" s="138"/>
      <c r="J6567" s="138"/>
      <c r="K6567" s="138"/>
      <c r="L6567" s="624" t="s">
        <v>40</v>
      </c>
      <c r="M6567" s="627" t="s">
        <v>21202</v>
      </c>
      <c r="N6567" s="633">
        <v>0</v>
      </c>
      <c r="O6567" s="622">
        <v>0</v>
      </c>
      <c r="P6567" s="622">
        <v>0</v>
      </c>
      <c r="Q6567" s="622">
        <v>0</v>
      </c>
      <c r="R6567" s="622">
        <v>0</v>
      </c>
      <c r="S6567" s="622">
        <v>0</v>
      </c>
      <c r="T6567" s="622">
        <v>0</v>
      </c>
      <c r="U6567" s="622">
        <v>0</v>
      </c>
      <c r="V6567" s="622">
        <v>0</v>
      </c>
      <c r="W6567" s="622">
        <v>0</v>
      </c>
      <c r="X6567" s="624">
        <v>4</v>
      </c>
      <c r="Y6567" s="622">
        <v>0</v>
      </c>
      <c r="Z6567" s="124" t="s">
        <v>40</v>
      </c>
      <c r="AA6567" s="123" t="s">
        <v>5289</v>
      </c>
      <c r="AB6567" s="123" t="s">
        <v>5289</v>
      </c>
      <c r="AC6567" s="138"/>
      <c r="AD6567" s="138"/>
      <c r="AE6567" s="138"/>
      <c r="AF6567" s="469"/>
      <c r="AG6567" s="107"/>
      <c r="AH6567" s="107"/>
      <c r="AI6567" s="107"/>
      <c r="AJ6567" s="107"/>
      <c r="AK6567" s="107"/>
      <c r="AL6567" s="107"/>
    </row>
    <row r="6568" spans="1:38" s="44" customFormat="1" ht="114.75">
      <c r="A6568" s="621">
        <v>7</v>
      </c>
      <c r="B6568" s="426" t="s">
        <v>19440</v>
      </c>
      <c r="C6568" s="426" t="s">
        <v>3071</v>
      </c>
      <c r="D6568" s="392" t="s">
        <v>21200</v>
      </c>
      <c r="E6568" s="366" t="s">
        <v>40</v>
      </c>
      <c r="F6568" s="138"/>
      <c r="G6568" s="138"/>
      <c r="H6568" s="138"/>
      <c r="I6568" s="138"/>
      <c r="J6568" s="138"/>
      <c r="K6568" s="138"/>
      <c r="L6568" s="624" t="s">
        <v>40</v>
      </c>
      <c r="M6568" s="627" t="s">
        <v>21202</v>
      </c>
      <c r="N6568" s="633">
        <v>0</v>
      </c>
      <c r="O6568" s="622">
        <v>0</v>
      </c>
      <c r="P6568" s="622">
        <v>0</v>
      </c>
      <c r="Q6568" s="622">
        <v>0</v>
      </c>
      <c r="R6568" s="622">
        <v>0</v>
      </c>
      <c r="S6568" s="622">
        <v>0</v>
      </c>
      <c r="T6568" s="622">
        <v>0</v>
      </c>
      <c r="U6568" s="622">
        <v>0</v>
      </c>
      <c r="V6568" s="622">
        <v>0</v>
      </c>
      <c r="W6568" s="622">
        <v>0</v>
      </c>
      <c r="X6568" s="624">
        <v>2</v>
      </c>
      <c r="Y6568" s="622">
        <v>0</v>
      </c>
      <c r="Z6568" s="124" t="s">
        <v>40</v>
      </c>
      <c r="AA6568" s="123" t="s">
        <v>5289</v>
      </c>
      <c r="AB6568" s="123" t="s">
        <v>5289</v>
      </c>
      <c r="AC6568" s="138"/>
      <c r="AD6568" s="138"/>
      <c r="AE6568" s="138"/>
      <c r="AF6568" s="469"/>
      <c r="AG6568" s="107"/>
      <c r="AH6568" s="107"/>
      <c r="AI6568" s="107"/>
      <c r="AJ6568" s="107"/>
      <c r="AK6568" s="107"/>
      <c r="AL6568" s="107"/>
    </row>
    <row r="6569" spans="1:38" s="44" customFormat="1" ht="153">
      <c r="A6569" s="621">
        <v>8</v>
      </c>
      <c r="B6569" s="555" t="s">
        <v>19441</v>
      </c>
      <c r="C6569" s="426" t="s">
        <v>3071</v>
      </c>
      <c r="D6569" s="539" t="s">
        <v>21185</v>
      </c>
      <c r="E6569" s="366" t="s">
        <v>40</v>
      </c>
      <c r="F6569" s="138"/>
      <c r="G6569" s="138"/>
      <c r="H6569" s="138"/>
      <c r="I6569" s="138"/>
      <c r="J6569" s="138"/>
      <c r="K6569" s="138"/>
      <c r="L6569" s="624" t="s">
        <v>40</v>
      </c>
      <c r="M6569" s="627" t="s">
        <v>21202</v>
      </c>
      <c r="N6569" s="633">
        <v>0</v>
      </c>
      <c r="O6569" s="622">
        <v>0</v>
      </c>
      <c r="P6569" s="622">
        <v>0</v>
      </c>
      <c r="Q6569" s="622">
        <v>0</v>
      </c>
      <c r="R6569" s="622">
        <v>0</v>
      </c>
      <c r="S6569" s="622">
        <v>0</v>
      </c>
      <c r="T6569" s="622">
        <v>0</v>
      </c>
      <c r="U6569" s="622">
        <v>0</v>
      </c>
      <c r="V6569" s="622">
        <v>0</v>
      </c>
      <c r="W6569" s="622">
        <v>0</v>
      </c>
      <c r="X6569" s="624">
        <v>33</v>
      </c>
      <c r="Y6569" s="622">
        <v>0</v>
      </c>
      <c r="Z6569" s="124" t="s">
        <v>40</v>
      </c>
      <c r="AA6569" s="123" t="s">
        <v>5289</v>
      </c>
      <c r="AB6569" s="123" t="s">
        <v>5289</v>
      </c>
      <c r="AC6569" s="138"/>
      <c r="AD6569" s="138"/>
      <c r="AE6569" s="138"/>
      <c r="AF6569" s="469"/>
      <c r="AG6569" s="107"/>
      <c r="AH6569" s="107"/>
      <c r="AI6569" s="107"/>
      <c r="AJ6569" s="107"/>
      <c r="AK6569" s="107"/>
      <c r="AL6569" s="107"/>
    </row>
    <row r="6570" spans="1:38" s="44" customFormat="1" ht="76.5">
      <c r="A6570" s="621">
        <v>9</v>
      </c>
      <c r="B6570" s="426" t="s">
        <v>19430</v>
      </c>
      <c r="C6570" s="426" t="s">
        <v>3071</v>
      </c>
      <c r="D6570" s="426" t="s">
        <v>21186</v>
      </c>
      <c r="E6570" s="366" t="s">
        <v>40</v>
      </c>
      <c r="F6570" s="138"/>
      <c r="G6570" s="138"/>
      <c r="H6570" s="138"/>
      <c r="I6570" s="138"/>
      <c r="J6570" s="138"/>
      <c r="K6570" s="138"/>
      <c r="L6570" s="624" t="s">
        <v>40</v>
      </c>
      <c r="M6570" s="627" t="s">
        <v>21203</v>
      </c>
      <c r="N6570" s="633">
        <v>0</v>
      </c>
      <c r="O6570" s="622">
        <v>0</v>
      </c>
      <c r="P6570" s="622">
        <v>0</v>
      </c>
      <c r="Q6570" s="622">
        <v>0</v>
      </c>
      <c r="R6570" s="622">
        <v>0</v>
      </c>
      <c r="S6570" s="622">
        <v>0</v>
      </c>
      <c r="T6570" s="622">
        <v>0</v>
      </c>
      <c r="U6570" s="622">
        <v>0</v>
      </c>
      <c r="V6570" s="622">
        <v>0</v>
      </c>
      <c r="W6570" s="622">
        <v>0</v>
      </c>
      <c r="X6570" s="624">
        <v>14</v>
      </c>
      <c r="Y6570" s="622">
        <v>0</v>
      </c>
      <c r="Z6570" s="124" t="s">
        <v>40</v>
      </c>
      <c r="AA6570" s="123" t="s">
        <v>5289</v>
      </c>
      <c r="AB6570" s="123" t="s">
        <v>5289</v>
      </c>
      <c r="AC6570" s="138"/>
      <c r="AD6570" s="138"/>
      <c r="AE6570" s="138"/>
      <c r="AF6570" s="469"/>
      <c r="AG6570" s="107"/>
      <c r="AH6570" s="107"/>
      <c r="AI6570" s="107"/>
      <c r="AJ6570" s="107"/>
      <c r="AK6570" s="107"/>
      <c r="AL6570" s="107"/>
    </row>
    <row r="6571" spans="1:38" s="44" customFormat="1" ht="140.25">
      <c r="A6571" s="621">
        <v>10</v>
      </c>
      <c r="B6571" s="426" t="s">
        <v>19931</v>
      </c>
      <c r="C6571" s="426" t="s">
        <v>3071</v>
      </c>
      <c r="D6571" s="426" t="s">
        <v>21187</v>
      </c>
      <c r="E6571" s="366" t="s">
        <v>40</v>
      </c>
      <c r="F6571" s="138"/>
      <c r="G6571" s="138"/>
      <c r="H6571" s="138"/>
      <c r="I6571" s="138"/>
      <c r="J6571" s="138"/>
      <c r="K6571" s="138"/>
      <c r="L6571" s="624" t="s">
        <v>40</v>
      </c>
      <c r="M6571" s="627" t="s">
        <v>21202</v>
      </c>
      <c r="N6571" s="633">
        <v>0</v>
      </c>
      <c r="O6571" s="622">
        <v>0</v>
      </c>
      <c r="P6571" s="622">
        <v>0</v>
      </c>
      <c r="Q6571" s="622">
        <v>0</v>
      </c>
      <c r="R6571" s="622">
        <v>0</v>
      </c>
      <c r="S6571" s="622">
        <v>0</v>
      </c>
      <c r="T6571" s="622">
        <v>0</v>
      </c>
      <c r="U6571" s="622">
        <v>0</v>
      </c>
      <c r="V6571" s="622">
        <v>0</v>
      </c>
      <c r="W6571" s="622">
        <v>0</v>
      </c>
      <c r="X6571" s="624">
        <v>0</v>
      </c>
      <c r="Y6571" s="622">
        <v>0</v>
      </c>
      <c r="Z6571" s="124" t="s">
        <v>51</v>
      </c>
      <c r="AA6571" s="123" t="s">
        <v>5289</v>
      </c>
      <c r="AB6571" s="123" t="s">
        <v>5289</v>
      </c>
      <c r="AC6571" s="138"/>
      <c r="AD6571" s="138"/>
      <c r="AE6571" s="138"/>
      <c r="AF6571" s="469"/>
      <c r="AG6571" s="107"/>
      <c r="AH6571" s="107"/>
      <c r="AI6571" s="107"/>
      <c r="AJ6571" s="107"/>
      <c r="AK6571" s="107"/>
      <c r="AL6571" s="107"/>
    </row>
    <row r="6572" spans="1:38" s="44" customFormat="1" ht="114.75">
      <c r="A6572" s="214">
        <v>11</v>
      </c>
      <c r="B6572" s="866" t="s">
        <v>21188</v>
      </c>
      <c r="C6572" s="426" t="s">
        <v>3071</v>
      </c>
      <c r="D6572" s="866" t="s">
        <v>21189</v>
      </c>
      <c r="E6572" s="366" t="s">
        <v>40</v>
      </c>
      <c r="F6572" s="138"/>
      <c r="G6572" s="138"/>
      <c r="H6572" s="138"/>
      <c r="I6572" s="138"/>
      <c r="J6572" s="138"/>
      <c r="K6572" s="138"/>
      <c r="L6572" s="624" t="s">
        <v>40</v>
      </c>
      <c r="M6572" s="627" t="s">
        <v>21204</v>
      </c>
      <c r="N6572" s="633">
        <v>0</v>
      </c>
      <c r="O6572" s="622">
        <v>0</v>
      </c>
      <c r="P6572" s="622">
        <v>0</v>
      </c>
      <c r="Q6572" s="622">
        <v>0</v>
      </c>
      <c r="R6572" s="622">
        <v>0</v>
      </c>
      <c r="S6572" s="622">
        <v>0</v>
      </c>
      <c r="T6572" s="622">
        <v>0</v>
      </c>
      <c r="U6572" s="622">
        <v>0</v>
      </c>
      <c r="V6572" s="622">
        <v>0</v>
      </c>
      <c r="W6572" s="622">
        <v>0</v>
      </c>
      <c r="X6572" s="624">
        <v>0</v>
      </c>
      <c r="Y6572" s="622">
        <v>0</v>
      </c>
      <c r="Z6572" s="124" t="s">
        <v>40</v>
      </c>
      <c r="AA6572" s="123" t="s">
        <v>5289</v>
      </c>
      <c r="AB6572" s="123" t="s">
        <v>5289</v>
      </c>
      <c r="AC6572" s="138"/>
      <c r="AD6572" s="138"/>
      <c r="AE6572" s="138"/>
      <c r="AF6572" s="469"/>
      <c r="AG6572" s="107"/>
      <c r="AH6572" s="107"/>
      <c r="AI6572" s="107"/>
      <c r="AJ6572" s="107"/>
      <c r="AK6572" s="107"/>
      <c r="AL6572" s="107"/>
    </row>
    <row r="6573" spans="1:38" s="44" customFormat="1" ht="127.5">
      <c r="A6573" s="214">
        <v>12</v>
      </c>
      <c r="B6573" s="426" t="s">
        <v>21046</v>
      </c>
      <c r="C6573" s="426" t="s">
        <v>3071</v>
      </c>
      <c r="D6573" s="426" t="s">
        <v>21190</v>
      </c>
      <c r="E6573" s="366" t="s">
        <v>40</v>
      </c>
      <c r="F6573" s="138"/>
      <c r="G6573" s="138"/>
      <c r="H6573" s="138"/>
      <c r="I6573" s="138"/>
      <c r="J6573" s="138"/>
      <c r="K6573" s="138"/>
      <c r="L6573" s="624" t="s">
        <v>40</v>
      </c>
      <c r="M6573" s="627" t="s">
        <v>21205</v>
      </c>
      <c r="N6573" s="633">
        <v>0</v>
      </c>
      <c r="O6573" s="622">
        <v>0</v>
      </c>
      <c r="P6573" s="622">
        <v>0</v>
      </c>
      <c r="Q6573" s="622">
        <v>0</v>
      </c>
      <c r="R6573" s="622">
        <v>0</v>
      </c>
      <c r="S6573" s="622">
        <v>0</v>
      </c>
      <c r="T6573" s="622">
        <v>0</v>
      </c>
      <c r="U6573" s="622">
        <v>0</v>
      </c>
      <c r="V6573" s="622">
        <v>0</v>
      </c>
      <c r="W6573" s="622">
        <v>0</v>
      </c>
      <c r="X6573" s="624">
        <v>0</v>
      </c>
      <c r="Y6573" s="622">
        <v>0</v>
      </c>
      <c r="Z6573" s="124" t="s">
        <v>51</v>
      </c>
      <c r="AA6573" s="123" t="s">
        <v>5289</v>
      </c>
      <c r="AB6573" s="123" t="s">
        <v>5289</v>
      </c>
      <c r="AC6573" s="138"/>
      <c r="AD6573" s="138"/>
      <c r="AE6573" s="138"/>
      <c r="AF6573" s="469"/>
      <c r="AG6573" s="107"/>
      <c r="AH6573" s="107"/>
      <c r="AI6573" s="107"/>
      <c r="AJ6573" s="107"/>
      <c r="AK6573" s="107"/>
      <c r="AL6573" s="107"/>
    </row>
    <row r="6574" spans="1:38" s="44" customFormat="1" ht="114.75">
      <c r="A6574" s="214">
        <v>13</v>
      </c>
      <c r="B6574" s="426" t="s">
        <v>21048</v>
      </c>
      <c r="C6574" s="426" t="s">
        <v>3071</v>
      </c>
      <c r="D6574" s="866" t="s">
        <v>21191</v>
      </c>
      <c r="E6574" s="366" t="s">
        <v>40</v>
      </c>
      <c r="F6574" s="138"/>
      <c r="G6574" s="138"/>
      <c r="H6574" s="138"/>
      <c r="I6574" s="138"/>
      <c r="J6574" s="138"/>
      <c r="K6574" s="138"/>
      <c r="L6574" s="624" t="s">
        <v>40</v>
      </c>
      <c r="M6574" s="627" t="s">
        <v>21204</v>
      </c>
      <c r="N6574" s="633">
        <v>0</v>
      </c>
      <c r="O6574" s="622">
        <v>0</v>
      </c>
      <c r="P6574" s="622">
        <v>0</v>
      </c>
      <c r="Q6574" s="622">
        <v>0</v>
      </c>
      <c r="R6574" s="622">
        <v>0</v>
      </c>
      <c r="S6574" s="622">
        <v>0</v>
      </c>
      <c r="T6574" s="622">
        <v>0</v>
      </c>
      <c r="U6574" s="622">
        <v>0</v>
      </c>
      <c r="V6574" s="622">
        <v>0</v>
      </c>
      <c r="W6574" s="622">
        <v>0</v>
      </c>
      <c r="X6574" s="624">
        <v>0</v>
      </c>
      <c r="Y6574" s="622">
        <v>0</v>
      </c>
      <c r="Z6574" s="124" t="s">
        <v>51</v>
      </c>
      <c r="AA6574" s="123" t="s">
        <v>5289</v>
      </c>
      <c r="AB6574" s="123" t="s">
        <v>5289</v>
      </c>
      <c r="AC6574" s="138"/>
      <c r="AD6574" s="138"/>
      <c r="AE6574" s="138"/>
      <c r="AF6574" s="469"/>
      <c r="AG6574" s="107"/>
      <c r="AH6574" s="107"/>
      <c r="AI6574" s="107"/>
      <c r="AJ6574" s="107"/>
      <c r="AK6574" s="107"/>
      <c r="AL6574" s="107"/>
    </row>
    <row r="6575" spans="1:38" s="44" customFormat="1" ht="76.5">
      <c r="A6575" s="214">
        <v>14</v>
      </c>
      <c r="B6575" s="426" t="s">
        <v>20930</v>
      </c>
      <c r="C6575" s="426" t="s">
        <v>3071</v>
      </c>
      <c r="D6575" s="426" t="s">
        <v>21383</v>
      </c>
      <c r="E6575" s="366" t="s">
        <v>40</v>
      </c>
      <c r="F6575" s="138"/>
      <c r="G6575" s="138"/>
      <c r="H6575" s="138"/>
      <c r="I6575" s="138"/>
      <c r="J6575" s="138"/>
      <c r="K6575" s="138"/>
      <c r="L6575" s="624" t="s">
        <v>40</v>
      </c>
      <c r="M6575" s="627" t="s">
        <v>21204</v>
      </c>
      <c r="N6575" s="633">
        <v>0</v>
      </c>
      <c r="O6575" s="622">
        <v>0</v>
      </c>
      <c r="P6575" s="622">
        <v>0</v>
      </c>
      <c r="Q6575" s="622">
        <v>0</v>
      </c>
      <c r="R6575" s="622">
        <v>0</v>
      </c>
      <c r="S6575" s="622">
        <v>0</v>
      </c>
      <c r="T6575" s="622">
        <v>0</v>
      </c>
      <c r="U6575" s="622">
        <v>0</v>
      </c>
      <c r="V6575" s="622">
        <v>0</v>
      </c>
      <c r="W6575" s="622">
        <v>0</v>
      </c>
      <c r="X6575" s="624">
        <v>0</v>
      </c>
      <c r="Y6575" s="622">
        <v>0</v>
      </c>
      <c r="Z6575" s="124" t="s">
        <v>51</v>
      </c>
      <c r="AA6575" s="123" t="s">
        <v>5289</v>
      </c>
      <c r="AB6575" s="123" t="s">
        <v>5289</v>
      </c>
      <c r="AC6575" s="138"/>
      <c r="AD6575" s="138"/>
      <c r="AE6575" s="138"/>
      <c r="AF6575" s="469"/>
      <c r="AG6575" s="107"/>
      <c r="AH6575" s="107"/>
      <c r="AI6575" s="107"/>
      <c r="AJ6575" s="107"/>
      <c r="AK6575" s="107"/>
      <c r="AL6575" s="107"/>
    </row>
    <row r="6576" spans="1:38" s="44" customFormat="1" ht="114.75">
      <c r="A6576" s="214">
        <v>15</v>
      </c>
      <c r="B6576" s="426" t="s">
        <v>21192</v>
      </c>
      <c r="C6576" s="426" t="s">
        <v>3071</v>
      </c>
      <c r="D6576" s="426" t="s">
        <v>21193</v>
      </c>
      <c r="E6576" s="366" t="s">
        <v>40</v>
      </c>
      <c r="F6576" s="138"/>
      <c r="G6576" s="138"/>
      <c r="H6576" s="138"/>
      <c r="I6576" s="138"/>
      <c r="J6576" s="138"/>
      <c r="K6576" s="138"/>
      <c r="L6576" s="622" t="s">
        <v>51</v>
      </c>
      <c r="M6576" s="202"/>
      <c r="N6576" s="138"/>
      <c r="O6576" s="622">
        <v>0</v>
      </c>
      <c r="P6576" s="622">
        <v>0</v>
      </c>
      <c r="Q6576" s="622">
        <v>0</v>
      </c>
      <c r="R6576" s="622">
        <v>0</v>
      </c>
      <c r="S6576" s="622">
        <v>0</v>
      </c>
      <c r="T6576" s="622">
        <v>0</v>
      </c>
      <c r="U6576" s="622">
        <v>0</v>
      </c>
      <c r="V6576" s="622">
        <v>0</v>
      </c>
      <c r="W6576" s="622">
        <v>0</v>
      </c>
      <c r="X6576" s="624">
        <v>0</v>
      </c>
      <c r="Y6576" s="622">
        <v>0</v>
      </c>
      <c r="Z6576" s="124" t="s">
        <v>40</v>
      </c>
      <c r="AA6576" s="123" t="s">
        <v>5289</v>
      </c>
      <c r="AB6576" s="123" t="s">
        <v>5289</v>
      </c>
      <c r="AC6576" s="138"/>
      <c r="AD6576" s="138"/>
      <c r="AE6576" s="138"/>
      <c r="AF6576" s="469"/>
      <c r="AG6576" s="107"/>
      <c r="AH6576" s="107"/>
      <c r="AI6576" s="107"/>
      <c r="AJ6576" s="107"/>
      <c r="AK6576" s="107"/>
      <c r="AL6576" s="107"/>
    </row>
    <row r="6577" spans="1:38" s="44" customFormat="1" ht="140.25">
      <c r="A6577" s="214">
        <v>16</v>
      </c>
      <c r="B6577" s="426" t="s">
        <v>21194</v>
      </c>
      <c r="C6577" s="426" t="s">
        <v>3071</v>
      </c>
      <c r="D6577" s="426" t="s">
        <v>21195</v>
      </c>
      <c r="E6577" s="366" t="s">
        <v>40</v>
      </c>
      <c r="F6577" s="138"/>
      <c r="G6577" s="138"/>
      <c r="H6577" s="138"/>
      <c r="I6577" s="138"/>
      <c r="J6577" s="138"/>
      <c r="K6577" s="138"/>
      <c r="L6577" s="622" t="s">
        <v>51</v>
      </c>
      <c r="M6577" s="202"/>
      <c r="N6577" s="138"/>
      <c r="O6577" s="622">
        <v>0</v>
      </c>
      <c r="P6577" s="622">
        <v>0</v>
      </c>
      <c r="Q6577" s="622">
        <v>0</v>
      </c>
      <c r="R6577" s="622">
        <v>0</v>
      </c>
      <c r="S6577" s="622">
        <v>0</v>
      </c>
      <c r="T6577" s="622">
        <v>0</v>
      </c>
      <c r="U6577" s="622">
        <v>0</v>
      </c>
      <c r="V6577" s="622">
        <v>0</v>
      </c>
      <c r="W6577" s="622">
        <v>0</v>
      </c>
      <c r="X6577" s="624">
        <v>0</v>
      </c>
      <c r="Y6577" s="622">
        <v>0</v>
      </c>
      <c r="Z6577" s="124" t="s">
        <v>51</v>
      </c>
      <c r="AA6577" s="123" t="s">
        <v>5289</v>
      </c>
      <c r="AB6577" s="123" t="s">
        <v>5289</v>
      </c>
      <c r="AC6577" s="138"/>
      <c r="AD6577" s="138"/>
      <c r="AE6577" s="138"/>
      <c r="AF6577" s="469"/>
      <c r="AG6577" s="107"/>
      <c r="AH6577" s="107"/>
      <c r="AI6577" s="107"/>
      <c r="AJ6577" s="107"/>
      <c r="AK6577" s="107"/>
      <c r="AL6577" s="107"/>
    </row>
    <row r="6578" spans="1:38" s="44" customFormat="1" ht="76.5">
      <c r="A6578" s="214">
        <v>17</v>
      </c>
      <c r="B6578" s="426" t="s">
        <v>21196</v>
      </c>
      <c r="C6578" s="426" t="s">
        <v>3071</v>
      </c>
      <c r="D6578" s="426" t="s">
        <v>21197</v>
      </c>
      <c r="E6578" s="366" t="s">
        <v>40</v>
      </c>
      <c r="F6578" s="138"/>
      <c r="G6578" s="138"/>
      <c r="H6578" s="138"/>
      <c r="I6578" s="138"/>
      <c r="J6578" s="138"/>
      <c r="K6578" s="138"/>
      <c r="L6578" s="622" t="s">
        <v>51</v>
      </c>
      <c r="M6578" s="202"/>
      <c r="N6578" s="138"/>
      <c r="O6578" s="622">
        <v>0</v>
      </c>
      <c r="P6578" s="622">
        <v>0</v>
      </c>
      <c r="Q6578" s="622">
        <v>0</v>
      </c>
      <c r="R6578" s="622">
        <v>0</v>
      </c>
      <c r="S6578" s="622">
        <v>0</v>
      </c>
      <c r="T6578" s="622">
        <v>0</v>
      </c>
      <c r="U6578" s="622">
        <v>0</v>
      </c>
      <c r="V6578" s="622">
        <v>0</v>
      </c>
      <c r="W6578" s="622">
        <v>0</v>
      </c>
      <c r="X6578" s="624">
        <v>0</v>
      </c>
      <c r="Y6578" s="622">
        <v>0</v>
      </c>
      <c r="Z6578" s="124" t="s">
        <v>40</v>
      </c>
      <c r="AA6578" s="123" t="s">
        <v>5289</v>
      </c>
      <c r="AB6578" s="123" t="s">
        <v>5289</v>
      </c>
      <c r="AC6578" s="138"/>
      <c r="AD6578" s="138"/>
      <c r="AE6578" s="138"/>
      <c r="AF6578" s="469"/>
      <c r="AG6578" s="107"/>
      <c r="AH6578" s="107"/>
      <c r="AI6578" s="107"/>
      <c r="AJ6578" s="107"/>
      <c r="AK6578" s="107"/>
      <c r="AL6578" s="107"/>
    </row>
    <row r="6579" spans="1:38" s="44" customFormat="1" ht="102">
      <c r="A6579" s="214">
        <v>18</v>
      </c>
      <c r="B6579" s="426" t="s">
        <v>21198</v>
      </c>
      <c r="C6579" s="426" t="s">
        <v>3071</v>
      </c>
      <c r="D6579" s="426" t="s">
        <v>21199</v>
      </c>
      <c r="E6579" s="366" t="s">
        <v>40</v>
      </c>
      <c r="F6579" s="138"/>
      <c r="G6579" s="138"/>
      <c r="H6579" s="138"/>
      <c r="I6579" s="138"/>
      <c r="J6579" s="138"/>
      <c r="K6579" s="138"/>
      <c r="L6579" s="622" t="s">
        <v>51</v>
      </c>
      <c r="M6579" s="202"/>
      <c r="N6579" s="138"/>
      <c r="O6579" s="622">
        <v>0</v>
      </c>
      <c r="P6579" s="622">
        <v>0</v>
      </c>
      <c r="Q6579" s="622">
        <v>0</v>
      </c>
      <c r="R6579" s="622">
        <v>0</v>
      </c>
      <c r="S6579" s="622">
        <v>0</v>
      </c>
      <c r="T6579" s="622">
        <v>0</v>
      </c>
      <c r="U6579" s="622">
        <v>0</v>
      </c>
      <c r="V6579" s="622">
        <v>0</v>
      </c>
      <c r="W6579" s="622">
        <v>0</v>
      </c>
      <c r="X6579" s="624">
        <v>0</v>
      </c>
      <c r="Y6579" s="622">
        <v>0</v>
      </c>
      <c r="Z6579" s="124" t="s">
        <v>40</v>
      </c>
      <c r="AA6579" s="123" t="s">
        <v>5289</v>
      </c>
      <c r="AB6579" s="123" t="s">
        <v>5289</v>
      </c>
      <c r="AC6579" s="138"/>
      <c r="AD6579" s="138"/>
      <c r="AE6579" s="138"/>
      <c r="AF6579" s="469"/>
      <c r="AG6579" s="107"/>
      <c r="AH6579" s="107"/>
      <c r="AI6579" s="107"/>
      <c r="AJ6579" s="107"/>
      <c r="AK6579" s="107"/>
      <c r="AL6579" s="107"/>
    </row>
    <row r="6580" spans="1:38" s="44" customFormat="1" ht="15.75" customHeight="1" thickBot="1">
      <c r="A6580" s="18"/>
      <c r="B6580" s="18">
        <v>18</v>
      </c>
      <c r="C6580" s="18"/>
      <c r="D6580" s="18">
        <v>18</v>
      </c>
      <c r="E6580" s="18">
        <v>18</v>
      </c>
      <c r="F6580" s="18"/>
      <c r="G6580" s="18"/>
      <c r="H6580" s="18">
        <v>0</v>
      </c>
      <c r="I6580" s="18"/>
      <c r="J6580" s="18">
        <v>1</v>
      </c>
      <c r="K6580" s="18">
        <v>0</v>
      </c>
      <c r="L6580" s="18">
        <v>10</v>
      </c>
      <c r="M6580" s="200"/>
      <c r="N6580" s="18">
        <f t="shared" ref="N6580:O6580" si="2499">SUM(N6562:N6579)</f>
        <v>0</v>
      </c>
      <c r="O6580" s="18">
        <f t="shared" si="2499"/>
        <v>0</v>
      </c>
      <c r="P6580" s="18">
        <f t="shared" ref="P6580:Q6580" si="2500">SUM(P6562:P6579)</f>
        <v>0</v>
      </c>
      <c r="Q6580" s="18">
        <f t="shared" si="2500"/>
        <v>0</v>
      </c>
      <c r="R6580" s="18">
        <f t="shared" ref="R6580" si="2501">SUM(R6562:R6579)</f>
        <v>0</v>
      </c>
      <c r="S6580" s="18">
        <f t="shared" ref="S6580" si="2502">SUM(S6562:S6579)</f>
        <v>0</v>
      </c>
      <c r="T6580" s="18">
        <f t="shared" ref="T6580:U6580" si="2503">SUM(T6562:T6579)</f>
        <v>0</v>
      </c>
      <c r="U6580" s="18">
        <f t="shared" si="2503"/>
        <v>0</v>
      </c>
      <c r="V6580" s="18">
        <f t="shared" ref="V6580:W6580" si="2504">SUM(V6562:V6579)</f>
        <v>0</v>
      </c>
      <c r="W6580" s="18">
        <f t="shared" si="2504"/>
        <v>0</v>
      </c>
      <c r="X6580" s="18">
        <f t="shared" ref="X6580:Y6580" si="2505">SUM(X6562:X6579)</f>
        <v>322</v>
      </c>
      <c r="Y6580" s="18">
        <f t="shared" si="2505"/>
        <v>0</v>
      </c>
      <c r="Z6580" s="18">
        <v>0</v>
      </c>
      <c r="AA6580" s="18">
        <v>1</v>
      </c>
      <c r="AB6580" s="18">
        <v>1</v>
      </c>
      <c r="AC6580" s="18"/>
      <c r="AD6580" s="18"/>
      <c r="AE6580" s="18"/>
      <c r="AF6580" s="18"/>
      <c r="AG6580" s="107"/>
      <c r="AH6580" s="107"/>
      <c r="AI6580" s="107"/>
      <c r="AJ6580" s="107"/>
      <c r="AK6580" s="107"/>
      <c r="AL6580" s="107"/>
    </row>
    <row r="6581" spans="1:38" s="44" customFormat="1" ht="15.75" customHeight="1" thickBot="1">
      <c r="A6581" s="660" t="s">
        <v>3072</v>
      </c>
      <c r="B6581" s="667"/>
      <c r="C6581" s="667"/>
      <c r="D6581" s="667"/>
      <c r="E6581" s="667"/>
      <c r="F6581" s="661"/>
      <c r="G6581" s="661"/>
      <c r="H6581" s="661"/>
      <c r="I6581" s="661"/>
      <c r="J6581" s="661"/>
      <c r="K6581" s="661"/>
      <c r="L6581" s="661"/>
      <c r="M6581" s="661"/>
      <c r="N6581" s="661"/>
      <c r="O6581" s="661"/>
      <c r="P6581" s="661"/>
      <c r="Q6581" s="661"/>
      <c r="R6581" s="661"/>
      <c r="S6581" s="661"/>
      <c r="T6581" s="661"/>
      <c r="U6581" s="661"/>
      <c r="V6581" s="661"/>
      <c r="W6581" s="661"/>
      <c r="X6581" s="661"/>
      <c r="Y6581" s="661"/>
      <c r="Z6581" s="661"/>
      <c r="AA6581" s="661"/>
      <c r="AB6581" s="661"/>
      <c r="AC6581" s="661"/>
      <c r="AD6581" s="661"/>
      <c r="AE6581" s="661"/>
      <c r="AF6581" s="662"/>
      <c r="AG6581" s="107"/>
      <c r="AH6581" s="107"/>
      <c r="AI6581" s="107"/>
      <c r="AJ6581" s="107"/>
      <c r="AK6581" s="107"/>
      <c r="AL6581" s="107"/>
    </row>
    <row r="6582" spans="1:38" s="44" customFormat="1" ht="140.25">
      <c r="A6582" s="287">
        <v>1</v>
      </c>
      <c r="B6582" s="377" t="s">
        <v>3079</v>
      </c>
      <c r="C6582" s="377" t="s">
        <v>3084</v>
      </c>
      <c r="D6582" s="377" t="s">
        <v>14623</v>
      </c>
      <c r="E6582" s="421" t="s">
        <v>40</v>
      </c>
      <c r="F6582" s="622" t="s">
        <v>16683</v>
      </c>
      <c r="G6582" s="138"/>
      <c r="H6582" s="138"/>
      <c r="I6582" s="138"/>
      <c r="J6582" s="138"/>
      <c r="K6582" s="138"/>
      <c r="L6582" s="14" t="s">
        <v>51</v>
      </c>
      <c r="M6582" s="202"/>
      <c r="N6582" s="138"/>
      <c r="O6582" s="622">
        <v>0</v>
      </c>
      <c r="P6582" s="622">
        <v>0</v>
      </c>
      <c r="Q6582" s="622">
        <v>0</v>
      </c>
      <c r="R6582" s="622">
        <v>0</v>
      </c>
      <c r="S6582" s="622">
        <v>0</v>
      </c>
      <c r="T6582" s="622">
        <v>0</v>
      </c>
      <c r="U6582" s="622">
        <v>0</v>
      </c>
      <c r="V6582" s="622">
        <v>0</v>
      </c>
      <c r="W6582" s="622">
        <v>0</v>
      </c>
      <c r="X6582" s="624">
        <v>0</v>
      </c>
      <c r="Y6582" s="622">
        <v>0</v>
      </c>
      <c r="Z6582" s="600" t="s">
        <v>40</v>
      </c>
      <c r="AA6582" s="121" t="s">
        <v>15120</v>
      </c>
      <c r="AB6582" s="121" t="s">
        <v>3086</v>
      </c>
      <c r="AC6582" s="138"/>
      <c r="AD6582" s="138"/>
      <c r="AE6582" s="138"/>
      <c r="AF6582" s="278"/>
      <c r="AG6582" s="107"/>
      <c r="AH6582" s="107"/>
      <c r="AI6582" s="107"/>
      <c r="AJ6582" s="107"/>
      <c r="AK6582" s="107"/>
      <c r="AL6582" s="107"/>
    </row>
    <row r="6583" spans="1:38" s="44" customFormat="1" ht="63.75">
      <c r="A6583" s="287">
        <v>2</v>
      </c>
      <c r="B6583" s="376" t="s">
        <v>2707</v>
      </c>
      <c r="C6583" s="377" t="s">
        <v>3084</v>
      </c>
      <c r="D6583" s="377" t="s">
        <v>14624</v>
      </c>
      <c r="E6583" s="364" t="s">
        <v>40</v>
      </c>
      <c r="F6583" s="138"/>
      <c r="G6583" s="138"/>
      <c r="H6583" s="138"/>
      <c r="I6583" s="138"/>
      <c r="J6583" s="138"/>
      <c r="K6583" s="138"/>
      <c r="L6583" s="622" t="s">
        <v>51</v>
      </c>
      <c r="M6583" s="202"/>
      <c r="N6583" s="138"/>
      <c r="O6583" s="622">
        <v>0</v>
      </c>
      <c r="P6583" s="622">
        <v>0</v>
      </c>
      <c r="Q6583" s="622">
        <v>0</v>
      </c>
      <c r="R6583" s="622">
        <v>0</v>
      </c>
      <c r="S6583" s="622">
        <v>0</v>
      </c>
      <c r="T6583" s="622">
        <v>0</v>
      </c>
      <c r="U6583" s="622">
        <v>0</v>
      </c>
      <c r="V6583" s="622">
        <v>0</v>
      </c>
      <c r="W6583" s="622">
        <v>0</v>
      </c>
      <c r="X6583" s="624">
        <v>0</v>
      </c>
      <c r="Y6583" s="622">
        <v>0</v>
      </c>
      <c r="Z6583" s="600" t="s">
        <v>51</v>
      </c>
      <c r="AA6583" s="123" t="s">
        <v>5289</v>
      </c>
      <c r="AB6583" s="123" t="s">
        <v>5289</v>
      </c>
      <c r="AC6583" s="138"/>
      <c r="AD6583" s="138"/>
      <c r="AE6583" s="138"/>
      <c r="AF6583" s="278"/>
      <c r="AG6583" s="107"/>
      <c r="AH6583" s="107"/>
      <c r="AI6583" s="107"/>
      <c r="AJ6583" s="107"/>
      <c r="AK6583" s="107"/>
      <c r="AL6583" s="107"/>
    </row>
    <row r="6584" spans="1:38" s="44" customFormat="1" ht="89.25">
      <c r="A6584" s="287">
        <v>3</v>
      </c>
      <c r="B6584" s="376" t="s">
        <v>3080</v>
      </c>
      <c r="C6584" s="377" t="s">
        <v>3084</v>
      </c>
      <c r="D6584" s="377" t="s">
        <v>17320</v>
      </c>
      <c r="E6584" s="364" t="s">
        <v>40</v>
      </c>
      <c r="F6584" s="138"/>
      <c r="G6584" s="138"/>
      <c r="H6584" s="138"/>
      <c r="I6584" s="138"/>
      <c r="J6584" s="138"/>
      <c r="K6584" s="138"/>
      <c r="L6584" s="622" t="s">
        <v>51</v>
      </c>
      <c r="M6584" s="202"/>
      <c r="N6584" s="138"/>
      <c r="O6584" s="622">
        <v>0</v>
      </c>
      <c r="P6584" s="622">
        <v>0</v>
      </c>
      <c r="Q6584" s="622">
        <v>0</v>
      </c>
      <c r="R6584" s="622">
        <v>0</v>
      </c>
      <c r="S6584" s="622">
        <v>0</v>
      </c>
      <c r="T6584" s="622">
        <v>0</v>
      </c>
      <c r="U6584" s="622">
        <v>0</v>
      </c>
      <c r="V6584" s="622">
        <v>0</v>
      </c>
      <c r="W6584" s="622">
        <v>0</v>
      </c>
      <c r="X6584" s="624">
        <v>159</v>
      </c>
      <c r="Y6584" s="622">
        <v>0</v>
      </c>
      <c r="Z6584" s="124" t="s">
        <v>51</v>
      </c>
      <c r="AA6584" s="123" t="s">
        <v>5289</v>
      </c>
      <c r="AB6584" s="123" t="s">
        <v>5289</v>
      </c>
      <c r="AC6584" s="138"/>
      <c r="AD6584" s="138"/>
      <c r="AE6584" s="138"/>
      <c r="AF6584" s="278"/>
      <c r="AG6584" s="107"/>
      <c r="AH6584" s="107"/>
      <c r="AI6584" s="107"/>
      <c r="AJ6584" s="107"/>
      <c r="AK6584" s="107"/>
      <c r="AL6584" s="107"/>
    </row>
    <row r="6585" spans="1:38" s="44" customFormat="1" ht="165.75">
      <c r="A6585" s="287">
        <v>4</v>
      </c>
      <c r="B6585" s="376" t="s">
        <v>3081</v>
      </c>
      <c r="C6585" s="377" t="s">
        <v>3084</v>
      </c>
      <c r="D6585" s="377" t="s">
        <v>17321</v>
      </c>
      <c r="E6585" s="364" t="s">
        <v>40</v>
      </c>
      <c r="F6585" s="138"/>
      <c r="G6585" s="138"/>
      <c r="H6585" s="138"/>
      <c r="I6585" s="138"/>
      <c r="J6585" s="122" t="s">
        <v>3085</v>
      </c>
      <c r="K6585" s="121" t="s">
        <v>3082</v>
      </c>
      <c r="L6585" s="622" t="s">
        <v>51</v>
      </c>
      <c r="M6585" s="202"/>
      <c r="N6585" s="138"/>
      <c r="O6585" s="622">
        <v>0</v>
      </c>
      <c r="P6585" s="622">
        <v>0</v>
      </c>
      <c r="Q6585" s="622">
        <v>0</v>
      </c>
      <c r="R6585" s="622">
        <v>0</v>
      </c>
      <c r="S6585" s="622">
        <v>0</v>
      </c>
      <c r="T6585" s="622">
        <v>0</v>
      </c>
      <c r="U6585" s="622">
        <v>0</v>
      </c>
      <c r="V6585" s="622">
        <v>0</v>
      </c>
      <c r="W6585" s="622">
        <v>0</v>
      </c>
      <c r="X6585" s="624">
        <v>0</v>
      </c>
      <c r="Y6585" s="622">
        <v>0</v>
      </c>
      <c r="Z6585" s="600" t="s">
        <v>40</v>
      </c>
      <c r="AA6585" s="123" t="s">
        <v>5289</v>
      </c>
      <c r="AB6585" s="123" t="s">
        <v>5289</v>
      </c>
      <c r="AC6585" s="138"/>
      <c r="AD6585" s="138"/>
      <c r="AE6585" s="138"/>
      <c r="AF6585" s="278"/>
      <c r="AG6585" s="107"/>
      <c r="AH6585" s="107"/>
      <c r="AI6585" s="107"/>
      <c r="AJ6585" s="107"/>
      <c r="AK6585" s="107"/>
      <c r="AL6585" s="107"/>
    </row>
    <row r="6586" spans="1:38" s="44" customFormat="1" ht="114.75">
      <c r="A6586" s="287">
        <v>5</v>
      </c>
      <c r="B6586" s="376" t="s">
        <v>3026</v>
      </c>
      <c r="C6586" s="377" t="s">
        <v>3084</v>
      </c>
      <c r="D6586" s="377" t="s">
        <v>14625</v>
      </c>
      <c r="E6586" s="364" t="s">
        <v>40</v>
      </c>
      <c r="F6586" s="138"/>
      <c r="G6586" s="138"/>
      <c r="H6586" s="138"/>
      <c r="I6586" s="138"/>
      <c r="J6586" s="624" t="s">
        <v>5328</v>
      </c>
      <c r="K6586" s="624" t="s">
        <v>3082</v>
      </c>
      <c r="L6586" s="624" t="s">
        <v>51</v>
      </c>
      <c r="M6586" s="202"/>
      <c r="N6586" s="138"/>
      <c r="O6586" s="622">
        <v>0</v>
      </c>
      <c r="P6586" s="622">
        <v>0</v>
      </c>
      <c r="Q6586" s="622">
        <v>0</v>
      </c>
      <c r="R6586" s="622">
        <v>0</v>
      </c>
      <c r="S6586" s="622">
        <v>0</v>
      </c>
      <c r="T6586" s="622">
        <v>0</v>
      </c>
      <c r="U6586" s="622">
        <v>0</v>
      </c>
      <c r="V6586" s="622">
        <v>0</v>
      </c>
      <c r="W6586" s="622">
        <v>0</v>
      </c>
      <c r="X6586" s="624">
        <v>3</v>
      </c>
      <c r="Y6586" s="622">
        <v>0</v>
      </c>
      <c r="Z6586" s="600" t="s">
        <v>40</v>
      </c>
      <c r="AA6586" s="123" t="s">
        <v>5289</v>
      </c>
      <c r="AB6586" s="123" t="s">
        <v>5289</v>
      </c>
      <c r="AC6586" s="138"/>
      <c r="AD6586" s="138"/>
      <c r="AE6586" s="138"/>
      <c r="AF6586" s="278"/>
      <c r="AG6586" s="107"/>
      <c r="AH6586" s="107"/>
      <c r="AI6586" s="107"/>
      <c r="AJ6586" s="107"/>
      <c r="AK6586" s="107"/>
      <c r="AL6586" s="107"/>
    </row>
    <row r="6587" spans="1:38" s="44" customFormat="1" ht="102" customHeight="1">
      <c r="A6587" s="287">
        <v>6</v>
      </c>
      <c r="B6587" s="377" t="s">
        <v>21207</v>
      </c>
      <c r="C6587" s="377" t="s">
        <v>3084</v>
      </c>
      <c r="D6587" s="377" t="s">
        <v>21208</v>
      </c>
      <c r="E6587" s="421" t="s">
        <v>40</v>
      </c>
      <c r="F6587" s="138"/>
      <c r="G6587" s="138"/>
      <c r="H6587" s="138"/>
      <c r="I6587" s="138"/>
      <c r="J6587" s="624" t="s">
        <v>5328</v>
      </c>
      <c r="K6587" s="627" t="s">
        <v>3083</v>
      </c>
      <c r="L6587" s="624" t="s">
        <v>40</v>
      </c>
      <c r="M6587" s="121" t="s">
        <v>21227</v>
      </c>
      <c r="N6587" s="622">
        <v>0</v>
      </c>
      <c r="O6587" s="622">
        <v>0</v>
      </c>
      <c r="P6587" s="622">
        <v>0</v>
      </c>
      <c r="Q6587" s="622">
        <v>0</v>
      </c>
      <c r="R6587" s="622">
        <v>0</v>
      </c>
      <c r="S6587" s="622">
        <v>0</v>
      </c>
      <c r="T6587" s="622">
        <v>0</v>
      </c>
      <c r="U6587" s="622">
        <v>0</v>
      </c>
      <c r="V6587" s="622">
        <v>0</v>
      </c>
      <c r="W6587" s="622">
        <v>0</v>
      </c>
      <c r="X6587" s="624">
        <v>510</v>
      </c>
      <c r="Y6587" s="622">
        <v>0</v>
      </c>
      <c r="Z6587" s="600" t="s">
        <v>40</v>
      </c>
      <c r="AA6587" s="123" t="s">
        <v>5289</v>
      </c>
      <c r="AB6587" s="123" t="s">
        <v>5289</v>
      </c>
      <c r="AC6587" s="138"/>
      <c r="AD6587" s="138"/>
      <c r="AE6587" s="138"/>
      <c r="AF6587" s="278"/>
      <c r="AG6587" s="107"/>
      <c r="AH6587" s="107"/>
      <c r="AI6587" s="107"/>
      <c r="AJ6587" s="107"/>
      <c r="AK6587" s="107"/>
      <c r="AL6587" s="107"/>
    </row>
    <row r="6588" spans="1:38" s="44" customFormat="1" ht="127.5">
      <c r="A6588" s="287">
        <v>7</v>
      </c>
      <c r="B6588" s="377" t="s">
        <v>21209</v>
      </c>
      <c r="C6588" s="377" t="s">
        <v>3084</v>
      </c>
      <c r="D6588" s="377" t="s">
        <v>21210</v>
      </c>
      <c r="E6588" s="364" t="s">
        <v>40</v>
      </c>
      <c r="F6588" s="14" t="s">
        <v>14626</v>
      </c>
      <c r="G6588" s="622" t="s">
        <v>51</v>
      </c>
      <c r="H6588" s="138"/>
      <c r="I6588" s="138"/>
      <c r="J6588" s="624" t="s">
        <v>5328</v>
      </c>
      <c r="K6588" s="627" t="s">
        <v>21226</v>
      </c>
      <c r="L6588" s="624" t="s">
        <v>51</v>
      </c>
      <c r="M6588" s="202"/>
      <c r="N6588" s="138"/>
      <c r="O6588" s="622">
        <v>0</v>
      </c>
      <c r="P6588" s="622">
        <v>0</v>
      </c>
      <c r="Q6588" s="622">
        <v>0</v>
      </c>
      <c r="R6588" s="622">
        <v>0</v>
      </c>
      <c r="S6588" s="622">
        <v>0</v>
      </c>
      <c r="T6588" s="622">
        <v>0</v>
      </c>
      <c r="U6588" s="622">
        <v>0</v>
      </c>
      <c r="V6588" s="622">
        <v>0</v>
      </c>
      <c r="W6588" s="622">
        <v>0</v>
      </c>
      <c r="X6588" s="624">
        <v>49</v>
      </c>
      <c r="Y6588" s="622">
        <v>0</v>
      </c>
      <c r="Z6588" s="600" t="s">
        <v>40</v>
      </c>
      <c r="AA6588" s="123" t="s">
        <v>5289</v>
      </c>
      <c r="AB6588" s="123" t="s">
        <v>5289</v>
      </c>
      <c r="AC6588" s="138"/>
      <c r="AD6588" s="138"/>
      <c r="AE6588" s="138"/>
      <c r="AF6588" s="278"/>
      <c r="AG6588" s="107"/>
      <c r="AH6588" s="107"/>
      <c r="AI6588" s="107"/>
      <c r="AJ6588" s="107"/>
      <c r="AK6588" s="107"/>
      <c r="AL6588" s="107"/>
    </row>
    <row r="6589" spans="1:38" s="44" customFormat="1" ht="114.75">
      <c r="A6589" s="287">
        <v>8</v>
      </c>
      <c r="B6589" s="973" t="s">
        <v>21211</v>
      </c>
      <c r="C6589" s="377" t="s">
        <v>3084</v>
      </c>
      <c r="D6589" s="377" t="s">
        <v>21212</v>
      </c>
      <c r="E6589" s="364" t="s">
        <v>40</v>
      </c>
      <c r="F6589" s="138"/>
      <c r="G6589" s="138"/>
      <c r="H6589" s="138"/>
      <c r="I6589" s="138"/>
      <c r="J6589" s="624" t="s">
        <v>5328</v>
      </c>
      <c r="K6589" s="624" t="s">
        <v>3082</v>
      </c>
      <c r="L6589" s="624" t="s">
        <v>40</v>
      </c>
      <c r="M6589" s="121" t="s">
        <v>21228</v>
      </c>
      <c r="N6589" s="622">
        <v>0</v>
      </c>
      <c r="O6589" s="622">
        <v>0</v>
      </c>
      <c r="P6589" s="622">
        <v>0</v>
      </c>
      <c r="Q6589" s="622">
        <v>0</v>
      </c>
      <c r="R6589" s="622">
        <v>0</v>
      </c>
      <c r="S6589" s="622">
        <v>0</v>
      </c>
      <c r="T6589" s="622">
        <v>0</v>
      </c>
      <c r="U6589" s="622">
        <v>0</v>
      </c>
      <c r="V6589" s="622">
        <v>0</v>
      </c>
      <c r="W6589" s="622">
        <v>0</v>
      </c>
      <c r="X6589" s="624">
        <v>160</v>
      </c>
      <c r="Y6589" s="622">
        <v>0</v>
      </c>
      <c r="Z6589" s="600" t="s">
        <v>40</v>
      </c>
      <c r="AA6589" s="123" t="s">
        <v>5289</v>
      </c>
      <c r="AB6589" s="123" t="s">
        <v>5289</v>
      </c>
      <c r="AC6589" s="138"/>
      <c r="AD6589" s="138"/>
      <c r="AE6589" s="138"/>
      <c r="AF6589" s="469"/>
      <c r="AG6589" s="107"/>
      <c r="AH6589" s="107"/>
      <c r="AI6589" s="107"/>
      <c r="AJ6589" s="107"/>
      <c r="AK6589" s="107"/>
      <c r="AL6589" s="107"/>
    </row>
    <row r="6590" spans="1:38" s="44" customFormat="1" ht="153">
      <c r="A6590" s="287">
        <v>9</v>
      </c>
      <c r="B6590" s="376" t="s">
        <v>21213</v>
      </c>
      <c r="C6590" s="377" t="s">
        <v>3084</v>
      </c>
      <c r="D6590" s="377" t="s">
        <v>21214</v>
      </c>
      <c r="E6590" s="364" t="s">
        <v>40</v>
      </c>
      <c r="F6590" s="138"/>
      <c r="G6590" s="138"/>
      <c r="H6590" s="138"/>
      <c r="I6590" s="138"/>
      <c r="J6590" s="624" t="s">
        <v>5328</v>
      </c>
      <c r="K6590" s="624" t="s">
        <v>3083</v>
      </c>
      <c r="L6590" s="624" t="s">
        <v>40</v>
      </c>
      <c r="M6590" s="121" t="s">
        <v>21229</v>
      </c>
      <c r="N6590" s="622">
        <v>0</v>
      </c>
      <c r="O6590" s="622">
        <v>0</v>
      </c>
      <c r="P6590" s="622">
        <v>0</v>
      </c>
      <c r="Q6590" s="622">
        <v>0</v>
      </c>
      <c r="R6590" s="622">
        <v>0</v>
      </c>
      <c r="S6590" s="622">
        <v>0</v>
      </c>
      <c r="T6590" s="622">
        <v>0</v>
      </c>
      <c r="U6590" s="622">
        <v>0</v>
      </c>
      <c r="V6590" s="622">
        <v>0</v>
      </c>
      <c r="W6590" s="622">
        <v>0</v>
      </c>
      <c r="X6590" s="624">
        <v>2</v>
      </c>
      <c r="Y6590" s="622">
        <v>0</v>
      </c>
      <c r="Z6590" s="600" t="s">
        <v>40</v>
      </c>
      <c r="AA6590" s="123" t="s">
        <v>5289</v>
      </c>
      <c r="AB6590" s="123" t="s">
        <v>5289</v>
      </c>
      <c r="AC6590" s="138"/>
      <c r="AD6590" s="138"/>
      <c r="AE6590" s="138"/>
      <c r="AF6590" s="469"/>
      <c r="AG6590" s="107"/>
      <c r="AH6590" s="107"/>
      <c r="AI6590" s="107"/>
      <c r="AJ6590" s="107"/>
      <c r="AK6590" s="107"/>
      <c r="AL6590" s="107"/>
    </row>
    <row r="6591" spans="1:38" s="44" customFormat="1" ht="114.75">
      <c r="A6591" s="287">
        <v>10</v>
      </c>
      <c r="B6591" s="377" t="s">
        <v>21215</v>
      </c>
      <c r="C6591" s="377" t="s">
        <v>3084</v>
      </c>
      <c r="D6591" s="377" t="s">
        <v>21216</v>
      </c>
      <c r="E6591" s="364" t="s">
        <v>40</v>
      </c>
      <c r="F6591" s="138"/>
      <c r="G6591" s="138"/>
      <c r="H6591" s="138"/>
      <c r="I6591" s="138"/>
      <c r="J6591" s="624" t="s">
        <v>5328</v>
      </c>
      <c r="K6591" s="624" t="s">
        <v>3083</v>
      </c>
      <c r="L6591" s="624" t="s">
        <v>40</v>
      </c>
      <c r="M6591" s="121" t="s">
        <v>21230</v>
      </c>
      <c r="N6591" s="622">
        <v>0</v>
      </c>
      <c r="O6591" s="622">
        <v>0</v>
      </c>
      <c r="P6591" s="622">
        <v>0</v>
      </c>
      <c r="Q6591" s="622">
        <v>0</v>
      </c>
      <c r="R6591" s="622">
        <v>0</v>
      </c>
      <c r="S6591" s="622">
        <v>0</v>
      </c>
      <c r="T6591" s="622">
        <v>0</v>
      </c>
      <c r="U6591" s="622">
        <v>0</v>
      </c>
      <c r="V6591" s="622">
        <v>0</v>
      </c>
      <c r="W6591" s="622">
        <v>0</v>
      </c>
      <c r="X6591" s="624">
        <v>0</v>
      </c>
      <c r="Y6591" s="622">
        <v>0</v>
      </c>
      <c r="Z6591" s="600" t="s">
        <v>40</v>
      </c>
      <c r="AA6591" s="123" t="s">
        <v>5289</v>
      </c>
      <c r="AB6591" s="123" t="s">
        <v>5289</v>
      </c>
      <c r="AC6591" s="138"/>
      <c r="AD6591" s="138"/>
      <c r="AE6591" s="138"/>
      <c r="AF6591" s="469"/>
      <c r="AG6591" s="107"/>
      <c r="AH6591" s="107"/>
      <c r="AI6591" s="107"/>
      <c r="AJ6591" s="107"/>
      <c r="AK6591" s="107"/>
      <c r="AL6591" s="107"/>
    </row>
    <row r="6592" spans="1:38" s="44" customFormat="1" ht="114.75">
      <c r="A6592" s="287">
        <v>11</v>
      </c>
      <c r="B6592" s="377" t="s">
        <v>21217</v>
      </c>
      <c r="C6592" s="377" t="s">
        <v>3084</v>
      </c>
      <c r="D6592" s="377" t="s">
        <v>21225</v>
      </c>
      <c r="E6592" s="364" t="s">
        <v>40</v>
      </c>
      <c r="F6592" s="138"/>
      <c r="G6592" s="138"/>
      <c r="H6592" s="138"/>
      <c r="I6592" s="138"/>
      <c r="J6592" s="624" t="s">
        <v>5328</v>
      </c>
      <c r="K6592" s="624" t="s">
        <v>3083</v>
      </c>
      <c r="L6592" s="624" t="s">
        <v>40</v>
      </c>
      <c r="M6592" s="121" t="s">
        <v>21229</v>
      </c>
      <c r="N6592" s="622">
        <v>0</v>
      </c>
      <c r="O6592" s="622">
        <v>0</v>
      </c>
      <c r="P6592" s="622">
        <v>0</v>
      </c>
      <c r="Q6592" s="622">
        <v>0</v>
      </c>
      <c r="R6592" s="622">
        <v>0</v>
      </c>
      <c r="S6592" s="622">
        <v>0</v>
      </c>
      <c r="T6592" s="622">
        <v>0</v>
      </c>
      <c r="U6592" s="622">
        <v>0</v>
      </c>
      <c r="V6592" s="622">
        <v>0</v>
      </c>
      <c r="W6592" s="622">
        <v>0</v>
      </c>
      <c r="X6592" s="624">
        <v>0</v>
      </c>
      <c r="Y6592" s="622">
        <v>0</v>
      </c>
      <c r="Z6592" s="600" t="s">
        <v>40</v>
      </c>
      <c r="AA6592" s="123" t="s">
        <v>5289</v>
      </c>
      <c r="AB6592" s="123" t="s">
        <v>5289</v>
      </c>
      <c r="AC6592" s="138"/>
      <c r="AD6592" s="138"/>
      <c r="AE6592" s="138"/>
      <c r="AF6592" s="469"/>
      <c r="AG6592" s="107"/>
      <c r="AH6592" s="107"/>
      <c r="AI6592" s="107"/>
      <c r="AJ6592" s="107"/>
      <c r="AK6592" s="107"/>
      <c r="AL6592" s="107"/>
    </row>
    <row r="6593" spans="1:38" s="44" customFormat="1" ht="114.75">
      <c r="A6593" s="287">
        <v>12</v>
      </c>
      <c r="B6593" s="377" t="s">
        <v>19430</v>
      </c>
      <c r="C6593" s="377" t="s">
        <v>3084</v>
      </c>
      <c r="D6593" s="377" t="s">
        <v>21218</v>
      </c>
      <c r="E6593" s="364" t="s">
        <v>40</v>
      </c>
      <c r="F6593" s="138"/>
      <c r="G6593" s="138"/>
      <c r="H6593" s="138"/>
      <c r="I6593" s="138"/>
      <c r="J6593" s="624" t="s">
        <v>5328</v>
      </c>
      <c r="K6593" s="624" t="s">
        <v>3083</v>
      </c>
      <c r="L6593" s="624" t="s">
        <v>40</v>
      </c>
      <c r="M6593" s="121" t="s">
        <v>21229</v>
      </c>
      <c r="N6593" s="622">
        <v>0</v>
      </c>
      <c r="O6593" s="622">
        <v>0</v>
      </c>
      <c r="P6593" s="622">
        <v>0</v>
      </c>
      <c r="Q6593" s="622">
        <v>0</v>
      </c>
      <c r="R6593" s="622">
        <v>0</v>
      </c>
      <c r="S6593" s="622">
        <v>0</v>
      </c>
      <c r="T6593" s="622">
        <v>0</v>
      </c>
      <c r="U6593" s="622">
        <v>0</v>
      </c>
      <c r="V6593" s="622">
        <v>0</v>
      </c>
      <c r="W6593" s="622">
        <v>0</v>
      </c>
      <c r="X6593" s="624">
        <v>0</v>
      </c>
      <c r="Y6593" s="622">
        <v>0</v>
      </c>
      <c r="Z6593" s="600" t="s">
        <v>40</v>
      </c>
      <c r="AA6593" s="123" t="s">
        <v>5289</v>
      </c>
      <c r="AB6593" s="123" t="s">
        <v>5289</v>
      </c>
      <c r="AC6593" s="138"/>
      <c r="AD6593" s="138"/>
      <c r="AE6593" s="138"/>
      <c r="AF6593" s="469"/>
      <c r="AG6593" s="107"/>
      <c r="AH6593" s="107"/>
      <c r="AI6593" s="107"/>
      <c r="AJ6593" s="107"/>
      <c r="AK6593" s="107"/>
      <c r="AL6593" s="107"/>
    </row>
    <row r="6594" spans="1:38" s="44" customFormat="1" ht="114.75">
      <c r="A6594" s="287">
        <v>13</v>
      </c>
      <c r="B6594" s="376" t="s">
        <v>21219</v>
      </c>
      <c r="C6594" s="377" t="s">
        <v>3084</v>
      </c>
      <c r="D6594" s="377" t="s">
        <v>21220</v>
      </c>
      <c r="E6594" s="364" t="s">
        <v>40</v>
      </c>
      <c r="F6594" s="138"/>
      <c r="G6594" s="138"/>
      <c r="H6594" s="138"/>
      <c r="I6594" s="138"/>
      <c r="J6594" s="624" t="s">
        <v>5328</v>
      </c>
      <c r="K6594" s="624" t="s">
        <v>3082</v>
      </c>
      <c r="L6594" s="624" t="s">
        <v>51</v>
      </c>
      <c r="M6594" s="202"/>
      <c r="N6594" s="138"/>
      <c r="O6594" s="622">
        <v>0</v>
      </c>
      <c r="P6594" s="622">
        <v>0</v>
      </c>
      <c r="Q6594" s="622">
        <v>0</v>
      </c>
      <c r="R6594" s="622">
        <v>0</v>
      </c>
      <c r="S6594" s="622">
        <v>0</v>
      </c>
      <c r="T6594" s="622">
        <v>0</v>
      </c>
      <c r="U6594" s="622">
        <v>0</v>
      </c>
      <c r="V6594" s="622">
        <v>0</v>
      </c>
      <c r="W6594" s="622">
        <v>0</v>
      </c>
      <c r="X6594" s="624">
        <v>0</v>
      </c>
      <c r="Y6594" s="622">
        <v>0</v>
      </c>
      <c r="Z6594" s="600" t="s">
        <v>51</v>
      </c>
      <c r="AA6594" s="123" t="s">
        <v>5289</v>
      </c>
      <c r="AB6594" s="123" t="s">
        <v>5289</v>
      </c>
      <c r="AC6594" s="138"/>
      <c r="AD6594" s="138"/>
      <c r="AE6594" s="138"/>
      <c r="AF6594" s="469"/>
      <c r="AG6594" s="107"/>
      <c r="AH6594" s="107"/>
      <c r="AI6594" s="107"/>
      <c r="AJ6594" s="107"/>
      <c r="AK6594" s="107"/>
      <c r="AL6594" s="107"/>
    </row>
    <row r="6595" spans="1:38" s="44" customFormat="1" ht="114.75">
      <c r="A6595" s="287">
        <v>14</v>
      </c>
      <c r="B6595" s="376" t="s">
        <v>21221</v>
      </c>
      <c r="C6595" s="377" t="s">
        <v>3084</v>
      </c>
      <c r="D6595" s="377" t="s">
        <v>21222</v>
      </c>
      <c r="E6595" s="364" t="s">
        <v>40</v>
      </c>
      <c r="F6595" s="138"/>
      <c r="G6595" s="138"/>
      <c r="H6595" s="138"/>
      <c r="I6595" s="138"/>
      <c r="J6595" s="624" t="s">
        <v>5328</v>
      </c>
      <c r="K6595" s="624" t="s">
        <v>3082</v>
      </c>
      <c r="L6595" s="624" t="s">
        <v>51</v>
      </c>
      <c r="M6595" s="202"/>
      <c r="N6595" s="138"/>
      <c r="O6595" s="622">
        <v>0</v>
      </c>
      <c r="P6595" s="622">
        <v>0</v>
      </c>
      <c r="Q6595" s="622">
        <v>0</v>
      </c>
      <c r="R6595" s="622">
        <v>0</v>
      </c>
      <c r="S6595" s="622">
        <v>0</v>
      </c>
      <c r="T6595" s="622">
        <v>0</v>
      </c>
      <c r="U6595" s="622">
        <v>0</v>
      </c>
      <c r="V6595" s="622">
        <v>0</v>
      </c>
      <c r="W6595" s="622">
        <v>0</v>
      </c>
      <c r="X6595" s="624">
        <v>0</v>
      </c>
      <c r="Y6595" s="622">
        <v>0</v>
      </c>
      <c r="Z6595" s="600" t="s">
        <v>40</v>
      </c>
      <c r="AA6595" s="123" t="s">
        <v>5289</v>
      </c>
      <c r="AB6595" s="123" t="s">
        <v>5289</v>
      </c>
      <c r="AC6595" s="138"/>
      <c r="AD6595" s="138"/>
      <c r="AE6595" s="138"/>
      <c r="AF6595" s="469"/>
      <c r="AG6595" s="107"/>
      <c r="AH6595" s="107"/>
      <c r="AI6595" s="107"/>
      <c r="AJ6595" s="107"/>
      <c r="AK6595" s="107"/>
      <c r="AL6595" s="107"/>
    </row>
    <row r="6596" spans="1:38" s="44" customFormat="1" ht="114.75">
      <c r="A6596" s="287">
        <v>15</v>
      </c>
      <c r="B6596" s="376" t="s">
        <v>21223</v>
      </c>
      <c r="C6596" s="377" t="s">
        <v>3084</v>
      </c>
      <c r="D6596" s="377" t="s">
        <v>21224</v>
      </c>
      <c r="E6596" s="364" t="s">
        <v>40</v>
      </c>
      <c r="F6596" s="138"/>
      <c r="G6596" s="138"/>
      <c r="H6596" s="138"/>
      <c r="I6596" s="138"/>
      <c r="J6596" s="624" t="s">
        <v>5328</v>
      </c>
      <c r="K6596" s="624" t="s">
        <v>3082</v>
      </c>
      <c r="L6596" s="624" t="s">
        <v>40</v>
      </c>
      <c r="M6596" s="121" t="s">
        <v>21229</v>
      </c>
      <c r="N6596" s="622">
        <v>0</v>
      </c>
      <c r="O6596" s="622">
        <v>0</v>
      </c>
      <c r="P6596" s="622">
        <v>0</v>
      </c>
      <c r="Q6596" s="622">
        <v>0</v>
      </c>
      <c r="R6596" s="622">
        <v>0</v>
      </c>
      <c r="S6596" s="622">
        <v>0</v>
      </c>
      <c r="T6596" s="622">
        <v>0</v>
      </c>
      <c r="U6596" s="622">
        <v>0</v>
      </c>
      <c r="V6596" s="622">
        <v>0</v>
      </c>
      <c r="W6596" s="622">
        <v>0</v>
      </c>
      <c r="X6596" s="624">
        <v>0</v>
      </c>
      <c r="Y6596" s="622">
        <v>0</v>
      </c>
      <c r="Z6596" s="600" t="s">
        <v>40</v>
      </c>
      <c r="AA6596" s="123" t="s">
        <v>5289</v>
      </c>
      <c r="AB6596" s="123" t="s">
        <v>5289</v>
      </c>
      <c r="AC6596" s="138"/>
      <c r="AD6596" s="138"/>
      <c r="AE6596" s="138"/>
      <c r="AF6596" s="469"/>
      <c r="AG6596" s="107"/>
      <c r="AH6596" s="107"/>
      <c r="AI6596" s="107"/>
      <c r="AJ6596" s="107"/>
      <c r="AK6596" s="107"/>
      <c r="AL6596" s="107"/>
    </row>
    <row r="6597" spans="1:38" s="44" customFormat="1" ht="15.75" customHeight="1" thickBot="1">
      <c r="A6597" s="18"/>
      <c r="B6597" s="625">
        <v>15</v>
      </c>
      <c r="C6597" s="625"/>
      <c r="D6597" s="625">
        <v>15</v>
      </c>
      <c r="E6597" s="625">
        <v>15</v>
      </c>
      <c r="F6597" s="18">
        <v>1</v>
      </c>
      <c r="G6597" s="18">
        <v>0</v>
      </c>
      <c r="H6597" s="18">
        <v>0</v>
      </c>
      <c r="I6597" s="18"/>
      <c r="J6597" s="18">
        <v>1</v>
      </c>
      <c r="K6597" s="18">
        <v>12</v>
      </c>
      <c r="L6597" s="18">
        <v>7</v>
      </c>
      <c r="M6597" s="200"/>
      <c r="N6597" s="18">
        <f t="shared" ref="N6597:O6597" si="2506">SUM(N6582:N6596)</f>
        <v>0</v>
      </c>
      <c r="O6597" s="18">
        <f t="shared" si="2506"/>
        <v>0</v>
      </c>
      <c r="P6597" s="18">
        <f t="shared" ref="P6597:Q6597" si="2507">SUM(P6582:P6596)</f>
        <v>0</v>
      </c>
      <c r="Q6597" s="18">
        <f t="shared" si="2507"/>
        <v>0</v>
      </c>
      <c r="R6597" s="18">
        <f t="shared" ref="R6597" si="2508">SUM(R6582:R6596)</f>
        <v>0</v>
      </c>
      <c r="S6597" s="18">
        <f t="shared" ref="S6597" si="2509">SUM(S6582:S6596)</f>
        <v>0</v>
      </c>
      <c r="T6597" s="18">
        <f t="shared" ref="T6597:U6597" si="2510">SUM(T6582:T6596)</f>
        <v>0</v>
      </c>
      <c r="U6597" s="18">
        <f t="shared" si="2510"/>
        <v>0</v>
      </c>
      <c r="V6597" s="18">
        <f t="shared" ref="V6597:W6597" si="2511">SUM(V6582:V6596)</f>
        <v>0</v>
      </c>
      <c r="W6597" s="18">
        <f t="shared" si="2511"/>
        <v>0</v>
      </c>
      <c r="X6597" s="18">
        <f t="shared" ref="X6597:Y6597" si="2512">SUM(X6582:X6596)</f>
        <v>883</v>
      </c>
      <c r="Y6597" s="18">
        <f t="shared" si="2512"/>
        <v>0</v>
      </c>
      <c r="Z6597" s="18">
        <v>12</v>
      </c>
      <c r="AA6597" s="18">
        <v>0</v>
      </c>
      <c r="AB6597" s="18">
        <v>1</v>
      </c>
      <c r="AC6597" s="18"/>
      <c r="AD6597" s="18"/>
      <c r="AE6597" s="18"/>
      <c r="AF6597" s="18"/>
      <c r="AG6597" s="107"/>
      <c r="AH6597" s="107"/>
      <c r="AI6597" s="107"/>
      <c r="AJ6597" s="107"/>
      <c r="AK6597" s="107"/>
      <c r="AL6597" s="107"/>
    </row>
    <row r="6598" spans="1:38" s="44" customFormat="1" ht="15.75" customHeight="1" thickBot="1">
      <c r="A6598" s="660" t="s">
        <v>3073</v>
      </c>
      <c r="B6598" s="661"/>
      <c r="C6598" s="661"/>
      <c r="D6598" s="661"/>
      <c r="E6598" s="661"/>
      <c r="F6598" s="661"/>
      <c r="G6598" s="661"/>
      <c r="H6598" s="661"/>
      <c r="I6598" s="661"/>
      <c r="J6598" s="661"/>
      <c r="K6598" s="661"/>
      <c r="L6598" s="661"/>
      <c r="M6598" s="661"/>
      <c r="N6598" s="661"/>
      <c r="O6598" s="661"/>
      <c r="P6598" s="661"/>
      <c r="Q6598" s="661"/>
      <c r="R6598" s="661"/>
      <c r="S6598" s="661"/>
      <c r="T6598" s="661"/>
      <c r="U6598" s="661"/>
      <c r="V6598" s="661"/>
      <c r="W6598" s="661"/>
      <c r="X6598" s="661"/>
      <c r="Y6598" s="661"/>
      <c r="Z6598" s="661"/>
      <c r="AA6598" s="661"/>
      <c r="AB6598" s="661"/>
      <c r="AC6598" s="661"/>
      <c r="AD6598" s="661"/>
      <c r="AE6598" s="661"/>
      <c r="AF6598" s="662"/>
      <c r="AG6598" s="107"/>
      <c r="AH6598" s="107"/>
      <c r="AI6598" s="107"/>
      <c r="AJ6598" s="107"/>
      <c r="AK6598" s="107"/>
      <c r="AL6598" s="107"/>
    </row>
    <row r="6599" spans="1:38" s="44" customFormat="1" ht="153">
      <c r="A6599" s="621">
        <v>1</v>
      </c>
      <c r="B6599" s="626" t="s">
        <v>2709</v>
      </c>
      <c r="C6599" s="626" t="s">
        <v>3090</v>
      </c>
      <c r="D6599" s="626" t="s">
        <v>21231</v>
      </c>
      <c r="E6599" s="624" t="s">
        <v>40</v>
      </c>
      <c r="F6599" s="624" t="s">
        <v>51</v>
      </c>
      <c r="G6599" s="138"/>
      <c r="H6599" s="138"/>
      <c r="I6599" s="138"/>
      <c r="J6599" s="138"/>
      <c r="K6599" s="138"/>
      <c r="L6599" s="624" t="s">
        <v>40</v>
      </c>
      <c r="M6599" s="627" t="s">
        <v>21253</v>
      </c>
      <c r="N6599" s="633">
        <v>0</v>
      </c>
      <c r="O6599" s="622">
        <v>0</v>
      </c>
      <c r="P6599" s="622">
        <v>0</v>
      </c>
      <c r="Q6599" s="622">
        <v>0</v>
      </c>
      <c r="R6599" s="622">
        <v>0</v>
      </c>
      <c r="S6599" s="622">
        <v>0</v>
      </c>
      <c r="T6599" s="622">
        <v>0</v>
      </c>
      <c r="U6599" s="622">
        <v>0</v>
      </c>
      <c r="V6599" s="622">
        <v>0</v>
      </c>
      <c r="W6599" s="622">
        <v>0</v>
      </c>
      <c r="X6599" s="624">
        <v>5</v>
      </c>
      <c r="Y6599" s="622">
        <v>0</v>
      </c>
      <c r="Z6599" s="624" t="s">
        <v>40</v>
      </c>
      <c r="AA6599" s="121" t="s">
        <v>3092</v>
      </c>
      <c r="AB6599" s="121" t="s">
        <v>3093</v>
      </c>
      <c r="AC6599" s="138"/>
      <c r="AD6599" s="138"/>
      <c r="AE6599" s="138"/>
      <c r="AF6599" s="278"/>
      <c r="AG6599" s="107"/>
      <c r="AH6599" s="107"/>
      <c r="AI6599" s="107"/>
      <c r="AJ6599" s="107"/>
      <c r="AK6599" s="107"/>
      <c r="AL6599" s="107"/>
    </row>
    <row r="6600" spans="1:38" s="44" customFormat="1" ht="102">
      <c r="A6600" s="621">
        <v>2</v>
      </c>
      <c r="B6600" s="626" t="s">
        <v>21232</v>
      </c>
      <c r="C6600" s="626" t="s">
        <v>3090</v>
      </c>
      <c r="D6600" s="60" t="s">
        <v>21233</v>
      </c>
      <c r="E6600" s="624" t="s">
        <v>40</v>
      </c>
      <c r="F6600" s="624" t="s">
        <v>21252</v>
      </c>
      <c r="G6600" s="622" t="s">
        <v>51</v>
      </c>
      <c r="H6600" s="622">
        <v>3</v>
      </c>
      <c r="I6600" s="622" t="s">
        <v>16488</v>
      </c>
      <c r="J6600" s="138"/>
      <c r="K6600" s="138"/>
      <c r="L6600" s="622" t="s">
        <v>51</v>
      </c>
      <c r="M6600" s="202"/>
      <c r="N6600" s="138"/>
      <c r="O6600" s="622">
        <v>0</v>
      </c>
      <c r="P6600" s="622">
        <v>0</v>
      </c>
      <c r="Q6600" s="622">
        <v>0</v>
      </c>
      <c r="R6600" s="622">
        <v>0</v>
      </c>
      <c r="S6600" s="622">
        <v>0</v>
      </c>
      <c r="T6600" s="622">
        <v>0</v>
      </c>
      <c r="U6600" s="622">
        <v>0</v>
      </c>
      <c r="V6600" s="622">
        <v>0</v>
      </c>
      <c r="W6600" s="622">
        <v>0</v>
      </c>
      <c r="X6600" s="624">
        <v>1503</v>
      </c>
      <c r="Y6600" s="622">
        <v>0</v>
      </c>
      <c r="Z6600" s="624" t="s">
        <v>40</v>
      </c>
      <c r="AA6600" s="123" t="s">
        <v>5289</v>
      </c>
      <c r="AB6600" s="123" t="s">
        <v>5289</v>
      </c>
      <c r="AC6600" s="138"/>
      <c r="AD6600" s="138"/>
      <c r="AE6600" s="138"/>
      <c r="AF6600" s="278"/>
      <c r="AG6600" s="107"/>
      <c r="AH6600" s="107"/>
      <c r="AI6600" s="107"/>
      <c r="AJ6600" s="107"/>
      <c r="AK6600" s="107"/>
      <c r="AL6600" s="107"/>
    </row>
    <row r="6601" spans="1:38" s="44" customFormat="1" ht="51">
      <c r="A6601" s="621">
        <v>3</v>
      </c>
      <c r="B6601" s="626" t="s">
        <v>2712</v>
      </c>
      <c r="C6601" s="626" t="s">
        <v>3090</v>
      </c>
      <c r="D6601" s="23" t="s">
        <v>131</v>
      </c>
      <c r="E6601" s="624" t="s">
        <v>40</v>
      </c>
      <c r="F6601" s="624" t="s">
        <v>51</v>
      </c>
      <c r="G6601" s="138"/>
      <c r="H6601" s="138"/>
      <c r="I6601" s="138"/>
      <c r="J6601" s="138"/>
      <c r="K6601" s="138"/>
      <c r="L6601" s="622" t="s">
        <v>51</v>
      </c>
      <c r="M6601" s="202"/>
      <c r="N6601" s="138"/>
      <c r="O6601" s="622">
        <v>0</v>
      </c>
      <c r="P6601" s="622">
        <v>0</v>
      </c>
      <c r="Q6601" s="622">
        <v>0</v>
      </c>
      <c r="R6601" s="622">
        <v>0</v>
      </c>
      <c r="S6601" s="622">
        <v>0</v>
      </c>
      <c r="T6601" s="622">
        <v>0</v>
      </c>
      <c r="U6601" s="622">
        <v>0</v>
      </c>
      <c r="V6601" s="622">
        <v>0</v>
      </c>
      <c r="W6601" s="622">
        <v>0</v>
      </c>
      <c r="X6601" s="624">
        <v>0</v>
      </c>
      <c r="Y6601" s="622">
        <v>0</v>
      </c>
      <c r="Z6601" s="624" t="s">
        <v>51</v>
      </c>
      <c r="AA6601" s="123" t="s">
        <v>5289</v>
      </c>
      <c r="AB6601" s="123" t="s">
        <v>5289</v>
      </c>
      <c r="AC6601" s="138"/>
      <c r="AD6601" s="138"/>
      <c r="AE6601" s="138"/>
      <c r="AF6601" s="278"/>
      <c r="AG6601" s="107"/>
      <c r="AH6601" s="107"/>
      <c r="AI6601" s="107"/>
      <c r="AJ6601" s="107"/>
      <c r="AK6601" s="107"/>
      <c r="AL6601" s="107"/>
    </row>
    <row r="6602" spans="1:38" s="44" customFormat="1" ht="77.25" customHeight="1">
      <c r="A6602" s="621">
        <v>4</v>
      </c>
      <c r="B6602" s="626" t="s">
        <v>3087</v>
      </c>
      <c r="C6602" s="626" t="s">
        <v>3090</v>
      </c>
      <c r="D6602" s="23" t="s">
        <v>131</v>
      </c>
      <c r="E6602" s="624" t="s">
        <v>40</v>
      </c>
      <c r="F6602" s="624" t="s">
        <v>51</v>
      </c>
      <c r="G6602" s="138"/>
      <c r="H6602" s="138"/>
      <c r="I6602" s="138"/>
      <c r="J6602" s="138"/>
      <c r="K6602" s="138"/>
      <c r="L6602" s="622" t="s">
        <v>51</v>
      </c>
      <c r="M6602" s="202"/>
      <c r="N6602" s="138"/>
      <c r="O6602" s="622">
        <v>0</v>
      </c>
      <c r="P6602" s="622">
        <v>0</v>
      </c>
      <c r="Q6602" s="622">
        <v>0</v>
      </c>
      <c r="R6602" s="622">
        <v>0</v>
      </c>
      <c r="S6602" s="622">
        <v>0</v>
      </c>
      <c r="T6602" s="622">
        <v>0</v>
      </c>
      <c r="U6602" s="622">
        <v>0</v>
      </c>
      <c r="V6602" s="622">
        <v>0</v>
      </c>
      <c r="W6602" s="622">
        <v>0</v>
      </c>
      <c r="X6602" s="624">
        <v>0</v>
      </c>
      <c r="Y6602" s="622">
        <v>0</v>
      </c>
      <c r="Z6602" s="624" t="s">
        <v>51</v>
      </c>
      <c r="AA6602" s="123" t="s">
        <v>5289</v>
      </c>
      <c r="AB6602" s="123" t="s">
        <v>5289</v>
      </c>
      <c r="AC6602" s="138"/>
      <c r="AD6602" s="138"/>
      <c r="AE6602" s="138"/>
      <c r="AF6602" s="278"/>
      <c r="AG6602" s="107"/>
      <c r="AH6602" s="107"/>
      <c r="AI6602" s="107"/>
      <c r="AJ6602" s="107"/>
      <c r="AK6602" s="107"/>
      <c r="AL6602" s="107"/>
    </row>
    <row r="6603" spans="1:38" s="44" customFormat="1" ht="89.25" customHeight="1">
      <c r="A6603" s="621">
        <v>5</v>
      </c>
      <c r="B6603" s="626" t="s">
        <v>21234</v>
      </c>
      <c r="C6603" s="626" t="s">
        <v>3090</v>
      </c>
      <c r="D6603" s="626" t="s">
        <v>21235</v>
      </c>
      <c r="E6603" s="624" t="s">
        <v>40</v>
      </c>
      <c r="F6603" s="624" t="s">
        <v>21252</v>
      </c>
      <c r="G6603" s="622" t="s">
        <v>51</v>
      </c>
      <c r="H6603" s="622">
        <v>3</v>
      </c>
      <c r="I6603" s="622" t="s">
        <v>16488</v>
      </c>
      <c r="J6603" s="138"/>
      <c r="K6603" s="138"/>
      <c r="L6603" s="624" t="s">
        <v>40</v>
      </c>
      <c r="M6603" s="627" t="s">
        <v>21253</v>
      </c>
      <c r="N6603" s="633">
        <v>0</v>
      </c>
      <c r="O6603" s="622">
        <v>0</v>
      </c>
      <c r="P6603" s="622">
        <v>0</v>
      </c>
      <c r="Q6603" s="622">
        <v>0</v>
      </c>
      <c r="R6603" s="622">
        <v>0</v>
      </c>
      <c r="S6603" s="622">
        <v>0</v>
      </c>
      <c r="T6603" s="622">
        <v>0</v>
      </c>
      <c r="U6603" s="622">
        <v>0</v>
      </c>
      <c r="V6603" s="622">
        <v>0</v>
      </c>
      <c r="W6603" s="622">
        <v>0</v>
      </c>
      <c r="X6603" s="624">
        <v>7</v>
      </c>
      <c r="Y6603" s="622">
        <v>0</v>
      </c>
      <c r="Z6603" s="624" t="s">
        <v>40</v>
      </c>
      <c r="AA6603" s="123" t="s">
        <v>5289</v>
      </c>
      <c r="AB6603" s="123" t="s">
        <v>5289</v>
      </c>
      <c r="AC6603" s="138"/>
      <c r="AD6603" s="138"/>
      <c r="AE6603" s="138"/>
      <c r="AF6603" s="278"/>
      <c r="AG6603" s="107"/>
      <c r="AH6603" s="107"/>
      <c r="AI6603" s="107"/>
      <c r="AJ6603" s="107"/>
      <c r="AK6603" s="107"/>
      <c r="AL6603" s="107"/>
    </row>
    <row r="6604" spans="1:38" s="44" customFormat="1" ht="89.25">
      <c r="A6604" s="621">
        <v>6</v>
      </c>
      <c r="B6604" s="626" t="s">
        <v>21236</v>
      </c>
      <c r="C6604" s="626" t="s">
        <v>3090</v>
      </c>
      <c r="D6604" s="626" t="s">
        <v>21237</v>
      </c>
      <c r="E6604" s="624" t="s">
        <v>40</v>
      </c>
      <c r="F6604" s="624" t="s">
        <v>51</v>
      </c>
      <c r="G6604" s="138"/>
      <c r="H6604" s="138"/>
      <c r="I6604" s="138"/>
      <c r="J6604" s="138"/>
      <c r="K6604" s="138"/>
      <c r="L6604" s="624" t="s">
        <v>40</v>
      </c>
      <c r="M6604" s="887" t="s">
        <v>13380</v>
      </c>
      <c r="N6604" s="633">
        <v>0</v>
      </c>
      <c r="O6604" s="622">
        <v>0</v>
      </c>
      <c r="P6604" s="622">
        <v>0</v>
      </c>
      <c r="Q6604" s="622">
        <v>0</v>
      </c>
      <c r="R6604" s="622">
        <v>0</v>
      </c>
      <c r="S6604" s="622">
        <v>0</v>
      </c>
      <c r="T6604" s="622">
        <v>0</v>
      </c>
      <c r="U6604" s="622">
        <v>0</v>
      </c>
      <c r="V6604" s="622">
        <v>0</v>
      </c>
      <c r="W6604" s="622">
        <v>0</v>
      </c>
      <c r="X6604" s="624">
        <v>0</v>
      </c>
      <c r="Y6604" s="622">
        <v>0</v>
      </c>
      <c r="Z6604" s="624" t="s">
        <v>40</v>
      </c>
      <c r="AA6604" s="123" t="s">
        <v>5289</v>
      </c>
      <c r="AB6604" s="123" t="s">
        <v>5289</v>
      </c>
      <c r="AC6604" s="138"/>
      <c r="AD6604" s="138"/>
      <c r="AE6604" s="138"/>
      <c r="AF6604" s="278"/>
      <c r="AG6604" s="107"/>
      <c r="AH6604" s="107"/>
      <c r="AI6604" s="107"/>
      <c r="AJ6604" s="107"/>
      <c r="AK6604" s="107"/>
      <c r="AL6604" s="107"/>
    </row>
    <row r="6605" spans="1:38" s="44" customFormat="1" ht="229.5">
      <c r="A6605" s="621">
        <v>7</v>
      </c>
      <c r="B6605" s="626" t="s">
        <v>3088</v>
      </c>
      <c r="C6605" s="626" t="s">
        <v>3090</v>
      </c>
      <c r="D6605" s="626" t="s">
        <v>21238</v>
      </c>
      <c r="E6605" s="624" t="s">
        <v>40</v>
      </c>
      <c r="F6605" s="624" t="s">
        <v>51</v>
      </c>
      <c r="G6605" s="138"/>
      <c r="H6605" s="138"/>
      <c r="I6605" s="138"/>
      <c r="J6605" s="138"/>
      <c r="K6605" s="138"/>
      <c r="L6605" s="624" t="s">
        <v>40</v>
      </c>
      <c r="M6605" s="627" t="s">
        <v>21254</v>
      </c>
      <c r="N6605" s="633">
        <v>0</v>
      </c>
      <c r="O6605" s="622">
        <v>0</v>
      </c>
      <c r="P6605" s="622">
        <v>0</v>
      </c>
      <c r="Q6605" s="622">
        <v>0</v>
      </c>
      <c r="R6605" s="622">
        <v>0</v>
      </c>
      <c r="S6605" s="622">
        <v>0</v>
      </c>
      <c r="T6605" s="622">
        <v>0</v>
      </c>
      <c r="U6605" s="622">
        <v>0</v>
      </c>
      <c r="V6605" s="622">
        <v>0</v>
      </c>
      <c r="W6605" s="622">
        <v>0</v>
      </c>
      <c r="X6605" s="624">
        <v>7</v>
      </c>
      <c r="Y6605" s="622">
        <v>0</v>
      </c>
      <c r="Z6605" s="624" t="s">
        <v>40</v>
      </c>
      <c r="AA6605" s="123" t="s">
        <v>5289</v>
      </c>
      <c r="AB6605" s="123" t="s">
        <v>5289</v>
      </c>
      <c r="AC6605" s="138"/>
      <c r="AD6605" s="138"/>
      <c r="AE6605" s="138"/>
      <c r="AF6605" s="278"/>
      <c r="AG6605" s="107"/>
      <c r="AH6605" s="107"/>
      <c r="AI6605" s="107"/>
      <c r="AJ6605" s="107"/>
      <c r="AK6605" s="107"/>
      <c r="AL6605" s="107"/>
    </row>
    <row r="6606" spans="1:38" s="44" customFormat="1" ht="178.5">
      <c r="A6606" s="621">
        <v>8</v>
      </c>
      <c r="B6606" s="626" t="s">
        <v>102</v>
      </c>
      <c r="C6606" s="626" t="s">
        <v>3090</v>
      </c>
      <c r="D6606" s="626" t="s">
        <v>21239</v>
      </c>
      <c r="E6606" s="624" t="s">
        <v>40</v>
      </c>
      <c r="F6606" s="624" t="s">
        <v>51</v>
      </c>
      <c r="G6606" s="138"/>
      <c r="H6606" s="138"/>
      <c r="I6606" s="138"/>
      <c r="J6606" s="121" t="s">
        <v>3091</v>
      </c>
      <c r="K6606" s="121" t="s">
        <v>3089</v>
      </c>
      <c r="L6606" s="622" t="s">
        <v>51</v>
      </c>
      <c r="M6606" s="202"/>
      <c r="N6606" s="138"/>
      <c r="O6606" s="622">
        <v>0</v>
      </c>
      <c r="P6606" s="622">
        <v>0</v>
      </c>
      <c r="Q6606" s="622">
        <v>0</v>
      </c>
      <c r="R6606" s="622">
        <v>0</v>
      </c>
      <c r="S6606" s="622">
        <v>0</v>
      </c>
      <c r="T6606" s="622">
        <v>0</v>
      </c>
      <c r="U6606" s="622">
        <v>0</v>
      </c>
      <c r="V6606" s="622">
        <v>0</v>
      </c>
      <c r="W6606" s="622">
        <v>0</v>
      </c>
      <c r="X6606" s="624">
        <v>0</v>
      </c>
      <c r="Y6606" s="622">
        <v>0</v>
      </c>
      <c r="Z6606" s="624" t="s">
        <v>40</v>
      </c>
      <c r="AA6606" s="123" t="s">
        <v>5289</v>
      </c>
      <c r="AB6606" s="123" t="s">
        <v>5289</v>
      </c>
      <c r="AC6606" s="138"/>
      <c r="AD6606" s="138"/>
      <c r="AE6606" s="138"/>
      <c r="AF6606" s="278"/>
      <c r="AG6606" s="107"/>
      <c r="AH6606" s="107"/>
      <c r="AI6606" s="107"/>
      <c r="AJ6606" s="107"/>
      <c r="AK6606" s="107"/>
      <c r="AL6606" s="107"/>
    </row>
    <row r="6607" spans="1:38" s="44" customFormat="1" ht="102">
      <c r="A6607" s="621">
        <v>9</v>
      </c>
      <c r="B6607" s="626" t="s">
        <v>15160</v>
      </c>
      <c r="C6607" s="626" t="s">
        <v>3090</v>
      </c>
      <c r="D6607" s="626" t="s">
        <v>15163</v>
      </c>
      <c r="E6607" s="624" t="s">
        <v>40</v>
      </c>
      <c r="F6607" s="624" t="s">
        <v>21252</v>
      </c>
      <c r="G6607" s="622" t="s">
        <v>51</v>
      </c>
      <c r="H6607" s="622">
        <v>3</v>
      </c>
      <c r="I6607" s="622" t="s">
        <v>16488</v>
      </c>
      <c r="J6607" s="138"/>
      <c r="K6607" s="138"/>
      <c r="L6607" s="624" t="s">
        <v>40</v>
      </c>
      <c r="M6607" s="627" t="s">
        <v>21255</v>
      </c>
      <c r="N6607" s="633">
        <v>0</v>
      </c>
      <c r="O6607" s="622">
        <v>0</v>
      </c>
      <c r="P6607" s="622">
        <v>0</v>
      </c>
      <c r="Q6607" s="622">
        <v>0</v>
      </c>
      <c r="R6607" s="622">
        <v>0</v>
      </c>
      <c r="S6607" s="622">
        <v>0</v>
      </c>
      <c r="T6607" s="622">
        <v>0</v>
      </c>
      <c r="U6607" s="622">
        <v>0</v>
      </c>
      <c r="V6607" s="622">
        <v>0</v>
      </c>
      <c r="W6607" s="622">
        <v>0</v>
      </c>
      <c r="X6607" s="624">
        <v>139</v>
      </c>
      <c r="Y6607" s="622">
        <v>0</v>
      </c>
      <c r="Z6607" s="624" t="s">
        <v>40</v>
      </c>
      <c r="AA6607" s="123" t="s">
        <v>5289</v>
      </c>
      <c r="AB6607" s="123" t="s">
        <v>5289</v>
      </c>
      <c r="AC6607" s="138"/>
      <c r="AD6607" s="138"/>
      <c r="AE6607" s="138"/>
      <c r="AF6607" s="278"/>
      <c r="AG6607" s="107"/>
      <c r="AH6607" s="107"/>
      <c r="AI6607" s="107"/>
      <c r="AJ6607" s="107"/>
      <c r="AK6607" s="107"/>
      <c r="AL6607" s="107"/>
    </row>
    <row r="6608" spans="1:38" s="44" customFormat="1" ht="89.25">
      <c r="A6608" s="621">
        <v>10</v>
      </c>
      <c r="B6608" s="626" t="s">
        <v>15161</v>
      </c>
      <c r="C6608" s="626" t="s">
        <v>3090</v>
      </c>
      <c r="D6608" s="626" t="s">
        <v>21240</v>
      </c>
      <c r="E6608" s="624" t="s">
        <v>40</v>
      </c>
      <c r="F6608" s="624" t="s">
        <v>51</v>
      </c>
      <c r="G6608" s="138"/>
      <c r="H6608" s="138"/>
      <c r="I6608" s="138"/>
      <c r="J6608" s="138"/>
      <c r="K6608" s="138"/>
      <c r="L6608" s="622" t="s">
        <v>51</v>
      </c>
      <c r="M6608" s="202"/>
      <c r="N6608" s="138"/>
      <c r="O6608" s="622">
        <v>0</v>
      </c>
      <c r="P6608" s="622">
        <v>0</v>
      </c>
      <c r="Q6608" s="622">
        <v>0</v>
      </c>
      <c r="R6608" s="622">
        <v>0</v>
      </c>
      <c r="S6608" s="622">
        <v>0</v>
      </c>
      <c r="T6608" s="622">
        <v>0</v>
      </c>
      <c r="U6608" s="622">
        <v>0</v>
      </c>
      <c r="V6608" s="622">
        <v>0</v>
      </c>
      <c r="W6608" s="622">
        <v>0</v>
      </c>
      <c r="X6608" s="624">
        <v>205</v>
      </c>
      <c r="Y6608" s="622">
        <v>0</v>
      </c>
      <c r="Z6608" s="624" t="s">
        <v>40</v>
      </c>
      <c r="AA6608" s="123" t="s">
        <v>5289</v>
      </c>
      <c r="AB6608" s="123" t="s">
        <v>5289</v>
      </c>
      <c r="AC6608" s="138"/>
      <c r="AD6608" s="138"/>
      <c r="AE6608" s="138"/>
      <c r="AF6608" s="278"/>
      <c r="AG6608" s="107"/>
      <c r="AH6608" s="107"/>
      <c r="AI6608" s="107"/>
      <c r="AJ6608" s="107"/>
      <c r="AK6608" s="107"/>
      <c r="AL6608" s="107"/>
    </row>
    <row r="6609" spans="1:38" s="44" customFormat="1" ht="76.5">
      <c r="A6609" s="621">
        <v>11</v>
      </c>
      <c r="B6609" s="626" t="s">
        <v>15162</v>
      </c>
      <c r="C6609" s="626" t="s">
        <v>3090</v>
      </c>
      <c r="D6609" s="626" t="s">
        <v>21241</v>
      </c>
      <c r="E6609" s="624" t="s">
        <v>40</v>
      </c>
      <c r="F6609" s="624" t="s">
        <v>51</v>
      </c>
      <c r="G6609" s="138"/>
      <c r="H6609" s="138"/>
      <c r="I6609" s="138"/>
      <c r="J6609" s="138"/>
      <c r="K6609" s="138"/>
      <c r="L6609" s="622" t="s">
        <v>51</v>
      </c>
      <c r="M6609" s="202"/>
      <c r="N6609" s="138"/>
      <c r="O6609" s="622">
        <v>0</v>
      </c>
      <c r="P6609" s="622">
        <v>0</v>
      </c>
      <c r="Q6609" s="622">
        <v>0</v>
      </c>
      <c r="R6609" s="622">
        <v>0</v>
      </c>
      <c r="S6609" s="622">
        <v>0</v>
      </c>
      <c r="T6609" s="622">
        <v>0</v>
      </c>
      <c r="U6609" s="622">
        <v>0</v>
      </c>
      <c r="V6609" s="622">
        <v>0</v>
      </c>
      <c r="W6609" s="622">
        <v>0</v>
      </c>
      <c r="X6609" s="624">
        <v>137</v>
      </c>
      <c r="Y6609" s="622">
        <v>0</v>
      </c>
      <c r="Z6609" s="624" t="s">
        <v>40</v>
      </c>
      <c r="AA6609" s="123" t="s">
        <v>5289</v>
      </c>
      <c r="AB6609" s="123" t="s">
        <v>5289</v>
      </c>
      <c r="AC6609" s="138"/>
      <c r="AD6609" s="138"/>
      <c r="AE6609" s="138"/>
      <c r="AF6609" s="469"/>
      <c r="AG6609" s="107"/>
      <c r="AH6609" s="107"/>
      <c r="AI6609" s="107"/>
      <c r="AJ6609" s="107"/>
      <c r="AK6609" s="107"/>
      <c r="AL6609" s="107"/>
    </row>
    <row r="6610" spans="1:38" s="44" customFormat="1" ht="102">
      <c r="A6610" s="621">
        <v>12</v>
      </c>
      <c r="B6610" s="626" t="s">
        <v>16499</v>
      </c>
      <c r="C6610" s="626" t="s">
        <v>3090</v>
      </c>
      <c r="D6610" s="626" t="s">
        <v>21242</v>
      </c>
      <c r="E6610" s="624" t="s">
        <v>40</v>
      </c>
      <c r="F6610" s="624" t="s">
        <v>51</v>
      </c>
      <c r="G6610" s="138"/>
      <c r="H6610" s="138"/>
      <c r="I6610" s="138"/>
      <c r="J6610" s="138"/>
      <c r="K6610" s="138"/>
      <c r="L6610" s="622" t="s">
        <v>51</v>
      </c>
      <c r="M6610" s="202"/>
      <c r="N6610" s="138"/>
      <c r="O6610" s="622">
        <v>0</v>
      </c>
      <c r="P6610" s="622">
        <v>0</v>
      </c>
      <c r="Q6610" s="622">
        <v>0</v>
      </c>
      <c r="R6610" s="622">
        <v>0</v>
      </c>
      <c r="S6610" s="622">
        <v>0</v>
      </c>
      <c r="T6610" s="622">
        <v>0</v>
      </c>
      <c r="U6610" s="622">
        <v>0</v>
      </c>
      <c r="V6610" s="622">
        <v>0</v>
      </c>
      <c r="W6610" s="622">
        <v>0</v>
      </c>
      <c r="X6610" s="624">
        <v>0</v>
      </c>
      <c r="Y6610" s="622">
        <v>0</v>
      </c>
      <c r="Z6610" s="624" t="s">
        <v>40</v>
      </c>
      <c r="AA6610" s="123" t="s">
        <v>5289</v>
      </c>
      <c r="AB6610" s="123" t="s">
        <v>5289</v>
      </c>
      <c r="AC6610" s="138"/>
      <c r="AD6610" s="138"/>
      <c r="AE6610" s="138"/>
      <c r="AF6610" s="469"/>
      <c r="AG6610" s="107"/>
      <c r="AH6610" s="107"/>
      <c r="AI6610" s="107"/>
      <c r="AJ6610" s="107"/>
      <c r="AK6610" s="107"/>
      <c r="AL6610" s="107"/>
    </row>
    <row r="6611" spans="1:38" s="44" customFormat="1" ht="76.5">
      <c r="A6611" s="621">
        <v>13</v>
      </c>
      <c r="B6611" s="626" t="s">
        <v>17876</v>
      </c>
      <c r="C6611" s="626" t="s">
        <v>3090</v>
      </c>
      <c r="D6611" s="626" t="s">
        <v>21243</v>
      </c>
      <c r="E6611" s="624" t="s">
        <v>40</v>
      </c>
      <c r="F6611" s="624" t="s">
        <v>51</v>
      </c>
      <c r="G6611" s="138"/>
      <c r="H6611" s="138"/>
      <c r="I6611" s="138"/>
      <c r="J6611" s="138"/>
      <c r="K6611" s="138"/>
      <c r="L6611" s="622" t="s">
        <v>51</v>
      </c>
      <c r="M6611" s="202"/>
      <c r="N6611" s="138"/>
      <c r="O6611" s="622">
        <v>0</v>
      </c>
      <c r="P6611" s="622">
        <v>0</v>
      </c>
      <c r="Q6611" s="622">
        <v>0</v>
      </c>
      <c r="R6611" s="622">
        <v>0</v>
      </c>
      <c r="S6611" s="622">
        <v>0</v>
      </c>
      <c r="T6611" s="622">
        <v>0</v>
      </c>
      <c r="U6611" s="622">
        <v>0</v>
      </c>
      <c r="V6611" s="622">
        <v>0</v>
      </c>
      <c r="W6611" s="622">
        <v>0</v>
      </c>
      <c r="X6611" s="624">
        <v>0</v>
      </c>
      <c r="Y6611" s="622">
        <v>0</v>
      </c>
      <c r="Z6611" s="624" t="s">
        <v>40</v>
      </c>
      <c r="AA6611" s="123" t="s">
        <v>5289</v>
      </c>
      <c r="AB6611" s="123" t="s">
        <v>5289</v>
      </c>
      <c r="AC6611" s="138"/>
      <c r="AD6611" s="138"/>
      <c r="AE6611" s="138"/>
      <c r="AF6611" s="469"/>
      <c r="AG6611" s="107"/>
      <c r="AH6611" s="107"/>
      <c r="AI6611" s="107"/>
      <c r="AJ6611" s="107"/>
      <c r="AK6611" s="107"/>
      <c r="AL6611" s="107"/>
    </row>
    <row r="6612" spans="1:38" s="44" customFormat="1" ht="102">
      <c r="A6612" s="621">
        <v>14</v>
      </c>
      <c r="B6612" s="228" t="s">
        <v>21244</v>
      </c>
      <c r="C6612" s="626" t="s">
        <v>3090</v>
      </c>
      <c r="D6612" s="626" t="s">
        <v>21245</v>
      </c>
      <c r="E6612" s="624" t="s">
        <v>40</v>
      </c>
      <c r="F6612" s="624" t="s">
        <v>51</v>
      </c>
      <c r="G6612" s="138"/>
      <c r="H6612" s="138"/>
      <c r="I6612" s="138"/>
      <c r="J6612" s="138"/>
      <c r="K6612" s="138"/>
      <c r="L6612" s="622" t="s">
        <v>51</v>
      </c>
      <c r="M6612" s="202"/>
      <c r="N6612" s="138"/>
      <c r="O6612" s="622">
        <v>0</v>
      </c>
      <c r="P6612" s="622">
        <v>0</v>
      </c>
      <c r="Q6612" s="622">
        <v>0</v>
      </c>
      <c r="R6612" s="622">
        <v>0</v>
      </c>
      <c r="S6612" s="622">
        <v>0</v>
      </c>
      <c r="T6612" s="622">
        <v>0</v>
      </c>
      <c r="U6612" s="622">
        <v>0</v>
      </c>
      <c r="V6612" s="622">
        <v>0</v>
      </c>
      <c r="W6612" s="622">
        <v>0</v>
      </c>
      <c r="X6612" s="624">
        <v>0</v>
      </c>
      <c r="Y6612" s="622">
        <v>0</v>
      </c>
      <c r="Z6612" s="624" t="s">
        <v>40</v>
      </c>
      <c r="AA6612" s="123" t="s">
        <v>5289</v>
      </c>
      <c r="AB6612" s="123" t="s">
        <v>5289</v>
      </c>
      <c r="AC6612" s="138"/>
      <c r="AD6612" s="138"/>
      <c r="AE6612" s="138"/>
      <c r="AF6612" s="469"/>
      <c r="AG6612" s="107"/>
      <c r="AH6612" s="107"/>
      <c r="AI6612" s="107"/>
      <c r="AJ6612" s="107"/>
      <c r="AK6612" s="107"/>
      <c r="AL6612" s="107"/>
    </row>
    <row r="6613" spans="1:38" s="44" customFormat="1" ht="114.75">
      <c r="A6613" s="621">
        <v>15</v>
      </c>
      <c r="B6613" s="481" t="s">
        <v>21462</v>
      </c>
      <c r="C6613" s="426" t="s">
        <v>3090</v>
      </c>
      <c r="D6613" s="426" t="s">
        <v>21246</v>
      </c>
      <c r="E6613" s="624" t="s">
        <v>40</v>
      </c>
      <c r="F6613" s="624" t="s">
        <v>51</v>
      </c>
      <c r="G6613" s="138"/>
      <c r="H6613" s="138"/>
      <c r="I6613" s="138"/>
      <c r="J6613" s="138"/>
      <c r="K6613" s="138"/>
      <c r="L6613" s="624" t="s">
        <v>40</v>
      </c>
      <c r="M6613" s="627" t="s">
        <v>21256</v>
      </c>
      <c r="N6613" s="633">
        <v>0</v>
      </c>
      <c r="O6613" s="622">
        <v>0</v>
      </c>
      <c r="P6613" s="622">
        <v>0</v>
      </c>
      <c r="Q6613" s="622">
        <v>0</v>
      </c>
      <c r="R6613" s="622">
        <v>0</v>
      </c>
      <c r="S6613" s="622">
        <v>0</v>
      </c>
      <c r="T6613" s="622">
        <v>0</v>
      </c>
      <c r="U6613" s="622">
        <v>0</v>
      </c>
      <c r="V6613" s="622">
        <v>0</v>
      </c>
      <c r="W6613" s="622">
        <v>0</v>
      </c>
      <c r="X6613" s="624">
        <v>0</v>
      </c>
      <c r="Y6613" s="622">
        <v>0</v>
      </c>
      <c r="Z6613" s="624" t="s">
        <v>40</v>
      </c>
      <c r="AA6613" s="123" t="s">
        <v>5289</v>
      </c>
      <c r="AB6613" s="123" t="s">
        <v>5289</v>
      </c>
      <c r="AC6613" s="138"/>
      <c r="AD6613" s="138"/>
      <c r="AE6613" s="138"/>
      <c r="AF6613" s="469"/>
      <c r="AG6613" s="107"/>
      <c r="AH6613" s="107"/>
      <c r="AI6613" s="107"/>
      <c r="AJ6613" s="107"/>
      <c r="AK6613" s="107"/>
      <c r="AL6613" s="107"/>
    </row>
    <row r="6614" spans="1:38" s="44" customFormat="1" ht="331.5">
      <c r="A6614" s="621">
        <v>16</v>
      </c>
      <c r="B6614" s="426" t="s">
        <v>21247</v>
      </c>
      <c r="C6614" s="426" t="s">
        <v>3090</v>
      </c>
      <c r="D6614" s="426" t="s">
        <v>21248</v>
      </c>
      <c r="E6614" s="624" t="s">
        <v>40</v>
      </c>
      <c r="F6614" s="624" t="s">
        <v>51</v>
      </c>
      <c r="G6614" s="138"/>
      <c r="H6614" s="138"/>
      <c r="I6614" s="138"/>
      <c r="J6614" s="138"/>
      <c r="K6614" s="138"/>
      <c r="L6614" s="624" t="s">
        <v>40</v>
      </c>
      <c r="M6614" s="627" t="s">
        <v>21257</v>
      </c>
      <c r="N6614" s="633">
        <v>0</v>
      </c>
      <c r="O6614" s="622">
        <v>0</v>
      </c>
      <c r="P6614" s="622">
        <v>0</v>
      </c>
      <c r="Q6614" s="622">
        <v>0</v>
      </c>
      <c r="R6614" s="622">
        <v>0</v>
      </c>
      <c r="S6614" s="622">
        <v>0</v>
      </c>
      <c r="T6614" s="622">
        <v>0</v>
      </c>
      <c r="U6614" s="622">
        <v>0</v>
      </c>
      <c r="V6614" s="622">
        <v>0</v>
      </c>
      <c r="W6614" s="622">
        <v>0</v>
      </c>
      <c r="X6614" s="624">
        <v>0</v>
      </c>
      <c r="Y6614" s="622">
        <v>0</v>
      </c>
      <c r="Z6614" s="624" t="s">
        <v>40</v>
      </c>
      <c r="AA6614" s="123" t="s">
        <v>5289</v>
      </c>
      <c r="AB6614" s="123" t="s">
        <v>5289</v>
      </c>
      <c r="AC6614" s="138"/>
      <c r="AD6614" s="138"/>
      <c r="AE6614" s="138"/>
      <c r="AF6614" s="469"/>
      <c r="AG6614" s="107"/>
      <c r="AH6614" s="107"/>
      <c r="AI6614" s="107"/>
      <c r="AJ6614" s="107"/>
      <c r="AK6614" s="107"/>
      <c r="AL6614" s="107"/>
    </row>
    <row r="6615" spans="1:38" s="44" customFormat="1" ht="127.5">
      <c r="A6615" s="621">
        <v>17</v>
      </c>
      <c r="B6615" s="481" t="s">
        <v>21249</v>
      </c>
      <c r="C6615" s="426" t="s">
        <v>3090</v>
      </c>
      <c r="D6615" s="481" t="s">
        <v>21463</v>
      </c>
      <c r="E6615" s="624" t="s">
        <v>40</v>
      </c>
      <c r="F6615" s="624" t="s">
        <v>51</v>
      </c>
      <c r="G6615" s="138"/>
      <c r="H6615" s="138"/>
      <c r="I6615" s="138"/>
      <c r="J6615" s="138"/>
      <c r="K6615" s="138"/>
      <c r="L6615" s="624" t="s">
        <v>40</v>
      </c>
      <c r="M6615" s="627" t="s">
        <v>21256</v>
      </c>
      <c r="N6615" s="633">
        <v>0</v>
      </c>
      <c r="O6615" s="622">
        <v>0</v>
      </c>
      <c r="P6615" s="622">
        <v>0</v>
      </c>
      <c r="Q6615" s="622">
        <v>0</v>
      </c>
      <c r="R6615" s="622">
        <v>0</v>
      </c>
      <c r="S6615" s="622">
        <v>0</v>
      </c>
      <c r="T6615" s="622">
        <v>0</v>
      </c>
      <c r="U6615" s="622">
        <v>0</v>
      </c>
      <c r="V6615" s="622">
        <v>0</v>
      </c>
      <c r="W6615" s="622">
        <v>0</v>
      </c>
      <c r="X6615" s="624">
        <v>5</v>
      </c>
      <c r="Y6615" s="622">
        <v>0</v>
      </c>
      <c r="Z6615" s="624" t="s">
        <v>40</v>
      </c>
      <c r="AA6615" s="123" t="s">
        <v>5289</v>
      </c>
      <c r="AB6615" s="123" t="s">
        <v>5289</v>
      </c>
      <c r="AC6615" s="138"/>
      <c r="AD6615" s="138"/>
      <c r="AE6615" s="138"/>
      <c r="AF6615" s="469"/>
      <c r="AG6615" s="107"/>
      <c r="AH6615" s="107"/>
      <c r="AI6615" s="107"/>
      <c r="AJ6615" s="107"/>
      <c r="AK6615" s="107"/>
      <c r="AL6615" s="107"/>
    </row>
    <row r="6616" spans="1:38" s="44" customFormat="1" ht="331.5">
      <c r="A6616" s="621">
        <v>18</v>
      </c>
      <c r="B6616" s="426" t="s">
        <v>19430</v>
      </c>
      <c r="C6616" s="426" t="s">
        <v>3090</v>
      </c>
      <c r="D6616" s="426" t="s">
        <v>21250</v>
      </c>
      <c r="E6616" s="624" t="s">
        <v>40</v>
      </c>
      <c r="F6616" s="624" t="s">
        <v>51</v>
      </c>
      <c r="G6616" s="138"/>
      <c r="H6616" s="138"/>
      <c r="I6616" s="138"/>
      <c r="J6616" s="138"/>
      <c r="K6616" s="138"/>
      <c r="L6616" s="624" t="s">
        <v>40</v>
      </c>
      <c r="M6616" s="627" t="s">
        <v>21258</v>
      </c>
      <c r="N6616" s="633">
        <v>0</v>
      </c>
      <c r="O6616" s="622">
        <v>0</v>
      </c>
      <c r="P6616" s="622">
        <v>0</v>
      </c>
      <c r="Q6616" s="622">
        <v>0</v>
      </c>
      <c r="R6616" s="622">
        <v>0</v>
      </c>
      <c r="S6616" s="622">
        <v>0</v>
      </c>
      <c r="T6616" s="622">
        <v>0</v>
      </c>
      <c r="U6616" s="622">
        <v>0</v>
      </c>
      <c r="V6616" s="622">
        <v>0</v>
      </c>
      <c r="W6616" s="622">
        <v>0</v>
      </c>
      <c r="X6616" s="624">
        <v>10</v>
      </c>
      <c r="Y6616" s="622">
        <v>0</v>
      </c>
      <c r="Z6616" s="624" t="s">
        <v>40</v>
      </c>
      <c r="AA6616" s="123" t="s">
        <v>5289</v>
      </c>
      <c r="AB6616" s="123" t="s">
        <v>5289</v>
      </c>
      <c r="AC6616" s="138"/>
      <c r="AD6616" s="138"/>
      <c r="AE6616" s="138"/>
      <c r="AF6616" s="469"/>
      <c r="AG6616" s="107"/>
      <c r="AH6616" s="107"/>
      <c r="AI6616" s="107"/>
      <c r="AJ6616" s="107"/>
      <c r="AK6616" s="107"/>
      <c r="AL6616" s="107"/>
    </row>
    <row r="6617" spans="1:38" s="44" customFormat="1" ht="102">
      <c r="A6617" s="214">
        <v>19</v>
      </c>
      <c r="B6617" s="867" t="s">
        <v>21251</v>
      </c>
      <c r="C6617" s="426" t="s">
        <v>3090</v>
      </c>
      <c r="D6617" s="867" t="s">
        <v>21464</v>
      </c>
      <c r="E6617" s="624" t="s">
        <v>40</v>
      </c>
      <c r="F6617" s="624" t="s">
        <v>51</v>
      </c>
      <c r="G6617" s="138"/>
      <c r="H6617" s="138"/>
      <c r="I6617" s="138"/>
      <c r="J6617" s="138"/>
      <c r="K6617" s="138"/>
      <c r="L6617" s="622" t="s">
        <v>51</v>
      </c>
      <c r="M6617" s="202"/>
      <c r="N6617" s="138"/>
      <c r="O6617" s="622">
        <v>0</v>
      </c>
      <c r="P6617" s="622">
        <v>0</v>
      </c>
      <c r="Q6617" s="622">
        <v>0</v>
      </c>
      <c r="R6617" s="622">
        <v>0</v>
      </c>
      <c r="S6617" s="622">
        <v>0</v>
      </c>
      <c r="T6617" s="622">
        <v>0</v>
      </c>
      <c r="U6617" s="622">
        <v>0</v>
      </c>
      <c r="V6617" s="622">
        <v>0</v>
      </c>
      <c r="W6617" s="622">
        <v>0</v>
      </c>
      <c r="X6617" s="624">
        <v>1</v>
      </c>
      <c r="Y6617" s="622">
        <v>0</v>
      </c>
      <c r="Z6617" s="624" t="s">
        <v>40</v>
      </c>
      <c r="AA6617" s="123" t="s">
        <v>5289</v>
      </c>
      <c r="AB6617" s="123" t="s">
        <v>5289</v>
      </c>
      <c r="AC6617" s="138"/>
      <c r="AD6617" s="138"/>
      <c r="AE6617" s="138"/>
      <c r="AF6617" s="469"/>
      <c r="AG6617" s="107"/>
      <c r="AH6617" s="107"/>
      <c r="AI6617" s="107"/>
      <c r="AJ6617" s="107"/>
      <c r="AK6617" s="107"/>
      <c r="AL6617" s="107"/>
    </row>
    <row r="6618" spans="1:38" s="44" customFormat="1" ht="15.75" customHeight="1" thickBot="1">
      <c r="A6618" s="18"/>
      <c r="B6618" s="18">
        <v>19</v>
      </c>
      <c r="C6618" s="18"/>
      <c r="D6618" s="18">
        <v>19</v>
      </c>
      <c r="E6618" s="18">
        <v>19</v>
      </c>
      <c r="F6618" s="18">
        <v>3</v>
      </c>
      <c r="G6618" s="18">
        <v>0</v>
      </c>
      <c r="H6618" s="18">
        <v>1</v>
      </c>
      <c r="I6618" s="18"/>
      <c r="J6618" s="18">
        <v>1</v>
      </c>
      <c r="K6618" s="18">
        <v>1</v>
      </c>
      <c r="L6618" s="18">
        <v>9</v>
      </c>
      <c r="M6618" s="200"/>
      <c r="N6618" s="18">
        <f t="shared" ref="N6618:O6618" si="2513">SUM(N6599:N6617)</f>
        <v>0</v>
      </c>
      <c r="O6618" s="18">
        <f t="shared" si="2513"/>
        <v>0</v>
      </c>
      <c r="P6618" s="18">
        <f t="shared" ref="P6618:Q6618" si="2514">SUM(P6599:P6617)</f>
        <v>0</v>
      </c>
      <c r="Q6618" s="18">
        <f t="shared" si="2514"/>
        <v>0</v>
      </c>
      <c r="R6618" s="18">
        <f t="shared" ref="R6618" si="2515">SUM(R6599:R6617)</f>
        <v>0</v>
      </c>
      <c r="S6618" s="18">
        <f t="shared" ref="S6618" si="2516">SUM(S6599:S6617)</f>
        <v>0</v>
      </c>
      <c r="T6618" s="18">
        <f t="shared" ref="T6618:U6618" si="2517">SUM(T6599:T6617)</f>
        <v>0</v>
      </c>
      <c r="U6618" s="18">
        <f t="shared" si="2517"/>
        <v>0</v>
      </c>
      <c r="V6618" s="18">
        <f t="shared" ref="V6618:W6618" si="2518">SUM(V6599:V6617)</f>
        <v>0</v>
      </c>
      <c r="W6618" s="18">
        <f t="shared" si="2518"/>
        <v>0</v>
      </c>
      <c r="X6618" s="18">
        <f t="shared" ref="X6618:Y6618" si="2519">SUM(X6599:X6617)</f>
        <v>2019</v>
      </c>
      <c r="Y6618" s="18">
        <f t="shared" si="2519"/>
        <v>0</v>
      </c>
      <c r="Z6618" s="18">
        <v>17</v>
      </c>
      <c r="AA6618" s="18">
        <v>1</v>
      </c>
      <c r="AB6618" s="18">
        <v>1</v>
      </c>
      <c r="AC6618" s="18"/>
      <c r="AD6618" s="18"/>
      <c r="AE6618" s="18"/>
      <c r="AF6618" s="18"/>
      <c r="AG6618" s="107"/>
      <c r="AH6618" s="107"/>
      <c r="AI6618" s="107"/>
      <c r="AJ6618" s="107"/>
      <c r="AK6618" s="107"/>
      <c r="AL6618" s="107"/>
    </row>
    <row r="6619" spans="1:38" s="44" customFormat="1" ht="15.75" customHeight="1" thickBot="1">
      <c r="A6619" s="660" t="s">
        <v>3074</v>
      </c>
      <c r="B6619" s="661"/>
      <c r="C6619" s="661"/>
      <c r="D6619" s="661"/>
      <c r="E6619" s="661"/>
      <c r="F6619" s="661"/>
      <c r="G6619" s="661"/>
      <c r="H6619" s="661"/>
      <c r="I6619" s="661"/>
      <c r="J6619" s="661"/>
      <c r="K6619" s="661"/>
      <c r="L6619" s="661"/>
      <c r="M6619" s="661"/>
      <c r="N6619" s="661"/>
      <c r="O6619" s="661"/>
      <c r="P6619" s="661"/>
      <c r="Q6619" s="661"/>
      <c r="R6619" s="661"/>
      <c r="S6619" s="661"/>
      <c r="T6619" s="661"/>
      <c r="U6619" s="661"/>
      <c r="V6619" s="661"/>
      <c r="W6619" s="661"/>
      <c r="X6619" s="661"/>
      <c r="Y6619" s="661"/>
      <c r="Z6619" s="661"/>
      <c r="AA6619" s="661"/>
      <c r="AB6619" s="661"/>
      <c r="AC6619" s="661"/>
      <c r="AD6619" s="661"/>
      <c r="AE6619" s="661"/>
      <c r="AF6619" s="662"/>
      <c r="AG6619" s="107"/>
      <c r="AH6619" s="107"/>
      <c r="AI6619" s="107"/>
      <c r="AJ6619" s="107"/>
      <c r="AK6619" s="107"/>
      <c r="AL6619" s="107"/>
    </row>
    <row r="6620" spans="1:38" s="44" customFormat="1" ht="140.25">
      <c r="A6620" s="621">
        <v>1</v>
      </c>
      <c r="B6620" s="626" t="s">
        <v>3079</v>
      </c>
      <c r="C6620" s="122" t="s">
        <v>3098</v>
      </c>
      <c r="D6620" s="121" t="s">
        <v>21259</v>
      </c>
      <c r="E6620" s="622" t="s">
        <v>40</v>
      </c>
      <c r="F6620" s="622" t="s">
        <v>16683</v>
      </c>
      <c r="G6620" s="138"/>
      <c r="H6620" s="138"/>
      <c r="I6620" s="138"/>
      <c r="J6620" s="138"/>
      <c r="K6620" s="138"/>
      <c r="L6620" s="622" t="s">
        <v>51</v>
      </c>
      <c r="M6620" s="202"/>
      <c r="N6620" s="138"/>
      <c r="O6620" s="622">
        <v>0</v>
      </c>
      <c r="P6620" s="622">
        <v>0</v>
      </c>
      <c r="Q6620" s="622">
        <v>0</v>
      </c>
      <c r="R6620" s="622">
        <v>0</v>
      </c>
      <c r="S6620" s="622">
        <v>0</v>
      </c>
      <c r="T6620" s="622">
        <v>0</v>
      </c>
      <c r="U6620" s="622">
        <v>0</v>
      </c>
      <c r="V6620" s="622">
        <v>0</v>
      </c>
      <c r="W6620" s="622">
        <v>0</v>
      </c>
      <c r="X6620" s="624">
        <v>8</v>
      </c>
      <c r="Y6620" s="622">
        <v>0</v>
      </c>
      <c r="Z6620" s="600" t="s">
        <v>40</v>
      </c>
      <c r="AA6620" s="122" t="s">
        <v>3100</v>
      </c>
      <c r="AB6620" s="122" t="s">
        <v>3101</v>
      </c>
      <c r="AC6620" s="138"/>
      <c r="AD6620" s="138"/>
      <c r="AE6620" s="138"/>
      <c r="AF6620" s="278"/>
      <c r="AG6620" s="107"/>
      <c r="AH6620" s="107"/>
      <c r="AI6620" s="107"/>
      <c r="AJ6620" s="107"/>
      <c r="AK6620" s="107"/>
      <c r="AL6620" s="107"/>
    </row>
    <row r="6621" spans="1:38" s="44" customFormat="1" ht="76.5">
      <c r="A6621" s="621">
        <v>2</v>
      </c>
      <c r="B6621" s="626" t="s">
        <v>102</v>
      </c>
      <c r="C6621" s="122" t="s">
        <v>3098</v>
      </c>
      <c r="D6621" s="122" t="s">
        <v>21260</v>
      </c>
      <c r="E6621" s="622" t="s">
        <v>40</v>
      </c>
      <c r="F6621" s="138"/>
      <c r="G6621" s="138"/>
      <c r="H6621" s="138"/>
      <c r="I6621" s="138"/>
      <c r="J6621" s="138"/>
      <c r="K6621" s="138"/>
      <c r="L6621" s="622" t="s">
        <v>51</v>
      </c>
      <c r="M6621" s="202"/>
      <c r="N6621" s="138"/>
      <c r="O6621" s="622">
        <v>0</v>
      </c>
      <c r="P6621" s="622">
        <v>0</v>
      </c>
      <c r="Q6621" s="622">
        <v>0</v>
      </c>
      <c r="R6621" s="622">
        <v>0</v>
      </c>
      <c r="S6621" s="622">
        <v>0</v>
      </c>
      <c r="T6621" s="622">
        <v>0</v>
      </c>
      <c r="U6621" s="622">
        <v>0</v>
      </c>
      <c r="V6621" s="622">
        <v>0</v>
      </c>
      <c r="W6621" s="622">
        <v>0</v>
      </c>
      <c r="X6621" s="624">
        <v>9</v>
      </c>
      <c r="Y6621" s="622">
        <v>0</v>
      </c>
      <c r="Z6621" s="600" t="s">
        <v>40</v>
      </c>
      <c r="AA6621" s="123" t="s">
        <v>5289</v>
      </c>
      <c r="AB6621" s="123" t="s">
        <v>5289</v>
      </c>
      <c r="AC6621" s="138"/>
      <c r="AD6621" s="138"/>
      <c r="AE6621" s="138"/>
      <c r="AF6621" s="278"/>
      <c r="AG6621" s="107"/>
      <c r="AH6621" s="107"/>
      <c r="AI6621" s="107"/>
      <c r="AJ6621" s="107"/>
      <c r="AK6621" s="107"/>
      <c r="AL6621" s="107"/>
    </row>
    <row r="6622" spans="1:38" s="44" customFormat="1" ht="153">
      <c r="A6622" s="621">
        <v>3</v>
      </c>
      <c r="B6622" s="626" t="s">
        <v>3094</v>
      </c>
      <c r="C6622" s="122" t="s">
        <v>3098</v>
      </c>
      <c r="D6622" s="122" t="s">
        <v>21261</v>
      </c>
      <c r="E6622" s="622" t="s">
        <v>40</v>
      </c>
      <c r="F6622" s="622" t="s">
        <v>10997</v>
      </c>
      <c r="G6622" s="622" t="s">
        <v>51</v>
      </c>
      <c r="H6622" s="138"/>
      <c r="I6622" s="138"/>
      <c r="J6622" s="138"/>
      <c r="K6622" s="138"/>
      <c r="L6622" s="624" t="s">
        <v>40</v>
      </c>
      <c r="M6622" s="887" t="s">
        <v>20898</v>
      </c>
      <c r="N6622" s="624">
        <v>0</v>
      </c>
      <c r="O6622" s="622">
        <v>0</v>
      </c>
      <c r="P6622" s="622">
        <v>0</v>
      </c>
      <c r="Q6622" s="622">
        <v>0</v>
      </c>
      <c r="R6622" s="622">
        <v>0</v>
      </c>
      <c r="S6622" s="622">
        <v>0</v>
      </c>
      <c r="T6622" s="622">
        <v>0</v>
      </c>
      <c r="U6622" s="622">
        <v>0</v>
      </c>
      <c r="V6622" s="622">
        <v>0</v>
      </c>
      <c r="W6622" s="622">
        <v>0</v>
      </c>
      <c r="X6622" s="624">
        <v>103</v>
      </c>
      <c r="Y6622" s="622">
        <v>0</v>
      </c>
      <c r="Z6622" s="600" t="s">
        <v>40</v>
      </c>
      <c r="AA6622" s="123" t="s">
        <v>5289</v>
      </c>
      <c r="AB6622" s="123" t="s">
        <v>5289</v>
      </c>
      <c r="AC6622" s="138"/>
      <c r="AD6622" s="138"/>
      <c r="AE6622" s="138"/>
      <c r="AF6622" s="278"/>
      <c r="AG6622" s="107"/>
      <c r="AH6622" s="107"/>
      <c r="AI6622" s="107"/>
      <c r="AJ6622" s="107"/>
      <c r="AK6622" s="107"/>
      <c r="AL6622" s="107"/>
    </row>
    <row r="6623" spans="1:38" s="44" customFormat="1" ht="165.75">
      <c r="A6623" s="621">
        <v>4</v>
      </c>
      <c r="B6623" s="626" t="s">
        <v>21262</v>
      </c>
      <c r="C6623" s="122" t="s">
        <v>3098</v>
      </c>
      <c r="D6623" s="122" t="s">
        <v>21263</v>
      </c>
      <c r="E6623" s="622" t="s">
        <v>40</v>
      </c>
      <c r="F6623" s="138"/>
      <c r="G6623" s="138"/>
      <c r="H6623" s="138"/>
      <c r="I6623" s="138"/>
      <c r="J6623" s="122" t="s">
        <v>3099</v>
      </c>
      <c r="K6623" s="121" t="s">
        <v>3095</v>
      </c>
      <c r="L6623" s="624" t="s">
        <v>40</v>
      </c>
      <c r="M6623" s="627" t="s">
        <v>13506</v>
      </c>
      <c r="N6623" s="624">
        <v>0</v>
      </c>
      <c r="O6623" s="622">
        <v>0</v>
      </c>
      <c r="P6623" s="622">
        <v>0</v>
      </c>
      <c r="Q6623" s="622">
        <v>0</v>
      </c>
      <c r="R6623" s="622">
        <v>0</v>
      </c>
      <c r="S6623" s="622">
        <v>0</v>
      </c>
      <c r="T6623" s="622">
        <v>0</v>
      </c>
      <c r="U6623" s="622">
        <v>0</v>
      </c>
      <c r="V6623" s="622">
        <v>0</v>
      </c>
      <c r="W6623" s="622">
        <v>0</v>
      </c>
      <c r="X6623" s="624">
        <v>22</v>
      </c>
      <c r="Y6623" s="622">
        <v>0</v>
      </c>
      <c r="Z6623" s="600" t="s">
        <v>40</v>
      </c>
      <c r="AA6623" s="123" t="s">
        <v>5289</v>
      </c>
      <c r="AB6623" s="123" t="s">
        <v>5289</v>
      </c>
      <c r="AC6623" s="138"/>
      <c r="AD6623" s="138"/>
      <c r="AE6623" s="138"/>
      <c r="AF6623" s="278"/>
      <c r="AG6623" s="107"/>
      <c r="AH6623" s="107"/>
      <c r="AI6623" s="107"/>
      <c r="AJ6623" s="107"/>
      <c r="AK6623" s="107"/>
      <c r="AL6623" s="107"/>
    </row>
    <row r="6624" spans="1:38" s="44" customFormat="1" ht="153">
      <c r="A6624" s="621">
        <v>5</v>
      </c>
      <c r="B6624" s="626" t="s">
        <v>3096</v>
      </c>
      <c r="C6624" s="122" t="s">
        <v>3098</v>
      </c>
      <c r="D6624" s="122" t="s">
        <v>21264</v>
      </c>
      <c r="E6624" s="622" t="s">
        <v>40</v>
      </c>
      <c r="F6624" s="622" t="s">
        <v>10997</v>
      </c>
      <c r="G6624" s="622" t="s">
        <v>51</v>
      </c>
      <c r="H6624" s="138"/>
      <c r="I6624" s="138"/>
      <c r="J6624" s="138"/>
      <c r="K6624" s="138"/>
      <c r="L6624" s="622" t="s">
        <v>40</v>
      </c>
      <c r="M6624" s="121" t="s">
        <v>13507</v>
      </c>
      <c r="N6624" s="138"/>
      <c r="O6624" s="622">
        <v>0</v>
      </c>
      <c r="P6624" s="622">
        <v>0</v>
      </c>
      <c r="Q6624" s="622">
        <v>0</v>
      </c>
      <c r="R6624" s="622">
        <v>0</v>
      </c>
      <c r="S6624" s="622">
        <v>0</v>
      </c>
      <c r="T6624" s="622">
        <v>0</v>
      </c>
      <c r="U6624" s="622">
        <v>0</v>
      </c>
      <c r="V6624" s="622">
        <v>0</v>
      </c>
      <c r="W6624" s="622">
        <v>0</v>
      </c>
      <c r="X6624" s="624">
        <v>41</v>
      </c>
      <c r="Y6624" s="622">
        <v>0</v>
      </c>
      <c r="Z6624" s="600" t="s">
        <v>40</v>
      </c>
      <c r="AA6624" s="123" t="s">
        <v>5289</v>
      </c>
      <c r="AB6624" s="123" t="s">
        <v>5289</v>
      </c>
      <c r="AC6624" s="138"/>
      <c r="AD6624" s="138"/>
      <c r="AE6624" s="138"/>
      <c r="AF6624" s="278"/>
      <c r="AG6624" s="107"/>
      <c r="AH6624" s="107"/>
      <c r="AI6624" s="107"/>
      <c r="AJ6624" s="107"/>
      <c r="AK6624" s="107"/>
      <c r="AL6624" s="107"/>
    </row>
    <row r="6625" spans="1:38" s="44" customFormat="1" ht="102">
      <c r="A6625" s="621">
        <v>6</v>
      </c>
      <c r="B6625" s="626" t="s">
        <v>13869</v>
      </c>
      <c r="C6625" s="122" t="s">
        <v>3098</v>
      </c>
      <c r="D6625" s="122" t="s">
        <v>14627</v>
      </c>
      <c r="E6625" s="622" t="s">
        <v>40</v>
      </c>
      <c r="F6625" s="138"/>
      <c r="G6625" s="138"/>
      <c r="H6625" s="138"/>
      <c r="I6625" s="138"/>
      <c r="J6625" s="622" t="s">
        <v>6006</v>
      </c>
      <c r="K6625" s="468" t="s">
        <v>3097</v>
      </c>
      <c r="L6625" s="624" t="s">
        <v>40</v>
      </c>
      <c r="M6625" s="627" t="s">
        <v>13507</v>
      </c>
      <c r="N6625" s="624">
        <v>0</v>
      </c>
      <c r="O6625" s="622">
        <v>0</v>
      </c>
      <c r="P6625" s="622">
        <v>0</v>
      </c>
      <c r="Q6625" s="622">
        <v>0</v>
      </c>
      <c r="R6625" s="622">
        <v>0</v>
      </c>
      <c r="S6625" s="622">
        <v>0</v>
      </c>
      <c r="T6625" s="622">
        <v>0</v>
      </c>
      <c r="U6625" s="622">
        <v>0</v>
      </c>
      <c r="V6625" s="622">
        <v>0</v>
      </c>
      <c r="W6625" s="622">
        <v>0</v>
      </c>
      <c r="X6625" s="624">
        <v>1011</v>
      </c>
      <c r="Y6625" s="622">
        <v>0</v>
      </c>
      <c r="Z6625" s="600" t="s">
        <v>40</v>
      </c>
      <c r="AA6625" s="123" t="s">
        <v>5289</v>
      </c>
      <c r="AB6625" s="123" t="s">
        <v>5289</v>
      </c>
      <c r="AC6625" s="138"/>
      <c r="AD6625" s="138"/>
      <c r="AE6625" s="138"/>
      <c r="AF6625" s="278"/>
      <c r="AG6625" s="107"/>
      <c r="AH6625" s="107"/>
      <c r="AI6625" s="107"/>
      <c r="AJ6625" s="107"/>
      <c r="AK6625" s="107"/>
      <c r="AL6625" s="107"/>
    </row>
    <row r="6626" spans="1:38" s="44" customFormat="1" ht="153">
      <c r="A6626" s="214">
        <v>7</v>
      </c>
      <c r="B6626" s="626" t="s">
        <v>19928</v>
      </c>
      <c r="C6626" s="122" t="s">
        <v>3098</v>
      </c>
      <c r="D6626" s="122" t="s">
        <v>21265</v>
      </c>
      <c r="E6626" s="622" t="s">
        <v>40</v>
      </c>
      <c r="F6626" s="622" t="s">
        <v>10997</v>
      </c>
      <c r="G6626" s="622" t="s">
        <v>51</v>
      </c>
      <c r="H6626" s="138"/>
      <c r="I6626" s="138"/>
      <c r="J6626" s="138"/>
      <c r="K6626" s="138"/>
      <c r="L6626" s="622" t="s">
        <v>40</v>
      </c>
      <c r="M6626" s="121" t="s">
        <v>13506</v>
      </c>
      <c r="N6626" s="138"/>
      <c r="O6626" s="622">
        <v>0</v>
      </c>
      <c r="P6626" s="622">
        <v>0</v>
      </c>
      <c r="Q6626" s="622">
        <v>0</v>
      </c>
      <c r="R6626" s="622">
        <v>0</v>
      </c>
      <c r="S6626" s="622">
        <v>0</v>
      </c>
      <c r="T6626" s="622">
        <v>0</v>
      </c>
      <c r="U6626" s="622">
        <v>0</v>
      </c>
      <c r="V6626" s="622">
        <v>0</v>
      </c>
      <c r="W6626" s="622">
        <v>0</v>
      </c>
      <c r="X6626" s="624">
        <v>27</v>
      </c>
      <c r="Y6626" s="622">
        <v>0</v>
      </c>
      <c r="Z6626" s="600" t="s">
        <v>40</v>
      </c>
      <c r="AA6626" s="123" t="s">
        <v>5289</v>
      </c>
      <c r="AB6626" s="123" t="s">
        <v>5289</v>
      </c>
      <c r="AC6626" s="138"/>
      <c r="AD6626" s="138"/>
      <c r="AE6626" s="138"/>
      <c r="AF6626" s="469"/>
      <c r="AG6626" s="107"/>
      <c r="AH6626" s="107"/>
      <c r="AI6626" s="107"/>
      <c r="AJ6626" s="107"/>
      <c r="AK6626" s="107"/>
      <c r="AL6626" s="107"/>
    </row>
    <row r="6627" spans="1:38" s="44" customFormat="1" ht="63.75">
      <c r="A6627" s="214">
        <v>8</v>
      </c>
      <c r="B6627" s="626" t="s">
        <v>18373</v>
      </c>
      <c r="C6627" s="122" t="s">
        <v>3098</v>
      </c>
      <c r="D6627" s="122" t="s">
        <v>21266</v>
      </c>
      <c r="E6627" s="622" t="s">
        <v>40</v>
      </c>
      <c r="F6627" s="138"/>
      <c r="G6627" s="138"/>
      <c r="H6627" s="138"/>
      <c r="I6627" s="138"/>
      <c r="J6627" s="138"/>
      <c r="K6627" s="138"/>
      <c r="L6627" s="624" t="s">
        <v>40</v>
      </c>
      <c r="M6627" s="627" t="s">
        <v>21284</v>
      </c>
      <c r="N6627" s="624">
        <v>0</v>
      </c>
      <c r="O6627" s="622">
        <v>0</v>
      </c>
      <c r="P6627" s="622">
        <v>0</v>
      </c>
      <c r="Q6627" s="622">
        <v>0</v>
      </c>
      <c r="R6627" s="622">
        <v>0</v>
      </c>
      <c r="S6627" s="622">
        <v>0</v>
      </c>
      <c r="T6627" s="622">
        <v>0</v>
      </c>
      <c r="U6627" s="622">
        <v>0</v>
      </c>
      <c r="V6627" s="622">
        <v>0</v>
      </c>
      <c r="W6627" s="622">
        <v>0</v>
      </c>
      <c r="X6627" s="624">
        <v>139</v>
      </c>
      <c r="Y6627" s="622">
        <v>0</v>
      </c>
      <c r="Z6627" s="600" t="s">
        <v>40</v>
      </c>
      <c r="AA6627" s="123" t="s">
        <v>5289</v>
      </c>
      <c r="AB6627" s="123" t="s">
        <v>5289</v>
      </c>
      <c r="AC6627" s="138"/>
      <c r="AD6627" s="138"/>
      <c r="AE6627" s="138"/>
      <c r="AF6627" s="469"/>
      <c r="AG6627" s="107"/>
      <c r="AH6627" s="107"/>
      <c r="AI6627" s="107"/>
      <c r="AJ6627" s="107"/>
      <c r="AK6627" s="107"/>
      <c r="AL6627" s="107"/>
    </row>
    <row r="6628" spans="1:38" s="44" customFormat="1" ht="63.75">
      <c r="A6628" s="214">
        <v>9</v>
      </c>
      <c r="B6628" s="627" t="s">
        <v>19430</v>
      </c>
      <c r="C6628" s="122" t="s">
        <v>3098</v>
      </c>
      <c r="D6628" s="627" t="s">
        <v>21267</v>
      </c>
      <c r="E6628" s="624" t="s">
        <v>40</v>
      </c>
      <c r="F6628" s="138"/>
      <c r="G6628" s="138"/>
      <c r="H6628" s="138"/>
      <c r="I6628" s="138"/>
      <c r="J6628" s="138"/>
      <c r="K6628" s="138"/>
      <c r="L6628" s="624" t="s">
        <v>40</v>
      </c>
      <c r="M6628" s="627" t="s">
        <v>21285</v>
      </c>
      <c r="N6628" s="624">
        <v>0</v>
      </c>
      <c r="O6628" s="622">
        <v>0</v>
      </c>
      <c r="P6628" s="622">
        <v>0</v>
      </c>
      <c r="Q6628" s="622">
        <v>0</v>
      </c>
      <c r="R6628" s="622">
        <v>0</v>
      </c>
      <c r="S6628" s="622">
        <v>0</v>
      </c>
      <c r="T6628" s="622">
        <v>0</v>
      </c>
      <c r="U6628" s="622">
        <v>0</v>
      </c>
      <c r="V6628" s="622">
        <v>0</v>
      </c>
      <c r="W6628" s="622">
        <v>0</v>
      </c>
      <c r="X6628" s="624">
        <v>2</v>
      </c>
      <c r="Y6628" s="622">
        <v>0</v>
      </c>
      <c r="Z6628" s="600" t="s">
        <v>40</v>
      </c>
      <c r="AA6628" s="123" t="s">
        <v>5289</v>
      </c>
      <c r="AB6628" s="123" t="s">
        <v>5289</v>
      </c>
      <c r="AC6628" s="138"/>
      <c r="AD6628" s="138"/>
      <c r="AE6628" s="138"/>
      <c r="AF6628" s="469"/>
      <c r="AG6628" s="107"/>
      <c r="AH6628" s="107"/>
      <c r="AI6628" s="107"/>
      <c r="AJ6628" s="107"/>
      <c r="AK6628" s="107"/>
      <c r="AL6628" s="107"/>
    </row>
    <row r="6629" spans="1:38" s="44" customFormat="1" ht="102">
      <c r="A6629" s="214">
        <v>10</v>
      </c>
      <c r="B6629" s="627" t="s">
        <v>21268</v>
      </c>
      <c r="C6629" s="122" t="s">
        <v>3098</v>
      </c>
      <c r="D6629" s="627" t="s">
        <v>21269</v>
      </c>
      <c r="E6629" s="624" t="s">
        <v>40</v>
      </c>
      <c r="F6629" s="138"/>
      <c r="G6629" s="138"/>
      <c r="H6629" s="138"/>
      <c r="I6629" s="138"/>
      <c r="J6629" s="138"/>
      <c r="K6629" s="138"/>
      <c r="L6629" s="624" t="s">
        <v>40</v>
      </c>
      <c r="M6629" s="1034" t="s">
        <v>21286</v>
      </c>
      <c r="N6629" s="624">
        <v>0</v>
      </c>
      <c r="O6629" s="622">
        <v>0</v>
      </c>
      <c r="P6629" s="622">
        <v>0</v>
      </c>
      <c r="Q6629" s="622">
        <v>0</v>
      </c>
      <c r="R6629" s="622">
        <v>0</v>
      </c>
      <c r="S6629" s="622">
        <v>0</v>
      </c>
      <c r="T6629" s="622">
        <v>0</v>
      </c>
      <c r="U6629" s="622">
        <v>0</v>
      </c>
      <c r="V6629" s="622">
        <v>0</v>
      </c>
      <c r="W6629" s="622">
        <v>0</v>
      </c>
      <c r="X6629" s="624">
        <v>0</v>
      </c>
      <c r="Y6629" s="622">
        <v>0</v>
      </c>
      <c r="Z6629" s="600" t="s">
        <v>40</v>
      </c>
      <c r="AA6629" s="123" t="s">
        <v>5289</v>
      </c>
      <c r="AB6629" s="123" t="s">
        <v>5289</v>
      </c>
      <c r="AC6629" s="138"/>
      <c r="AD6629" s="138"/>
      <c r="AE6629" s="138"/>
      <c r="AF6629" s="469"/>
      <c r="AG6629" s="107"/>
      <c r="AH6629" s="107"/>
      <c r="AI6629" s="107"/>
      <c r="AJ6629" s="107"/>
      <c r="AK6629" s="107"/>
      <c r="AL6629" s="107"/>
    </row>
    <row r="6630" spans="1:38" s="44" customFormat="1" ht="114.75">
      <c r="A6630" s="214">
        <v>11</v>
      </c>
      <c r="B6630" s="627" t="s">
        <v>21270</v>
      </c>
      <c r="C6630" s="122" t="s">
        <v>3098</v>
      </c>
      <c r="D6630" s="627" t="s">
        <v>21271</v>
      </c>
      <c r="E6630" s="624" t="s">
        <v>40</v>
      </c>
      <c r="F6630" s="138"/>
      <c r="G6630" s="138"/>
      <c r="H6630" s="138"/>
      <c r="I6630" s="138"/>
      <c r="J6630" s="138"/>
      <c r="K6630" s="138"/>
      <c r="L6630" s="624" t="s">
        <v>40</v>
      </c>
      <c r="M6630" s="627" t="s">
        <v>21287</v>
      </c>
      <c r="N6630" s="624">
        <v>0</v>
      </c>
      <c r="O6630" s="622">
        <v>0</v>
      </c>
      <c r="P6630" s="622">
        <v>0</v>
      </c>
      <c r="Q6630" s="622">
        <v>0</v>
      </c>
      <c r="R6630" s="622">
        <v>0</v>
      </c>
      <c r="S6630" s="622">
        <v>0</v>
      </c>
      <c r="T6630" s="622">
        <v>0</v>
      </c>
      <c r="U6630" s="622">
        <v>0</v>
      </c>
      <c r="V6630" s="622">
        <v>0</v>
      </c>
      <c r="W6630" s="622">
        <v>0</v>
      </c>
      <c r="X6630" s="624">
        <v>2</v>
      </c>
      <c r="Y6630" s="622">
        <v>0</v>
      </c>
      <c r="Z6630" s="600" t="s">
        <v>40</v>
      </c>
      <c r="AA6630" s="123" t="s">
        <v>5289</v>
      </c>
      <c r="AB6630" s="123" t="s">
        <v>5289</v>
      </c>
      <c r="AC6630" s="138"/>
      <c r="AD6630" s="138"/>
      <c r="AE6630" s="138"/>
      <c r="AF6630" s="469"/>
      <c r="AG6630" s="107"/>
      <c r="AH6630" s="107"/>
      <c r="AI6630" s="107"/>
      <c r="AJ6630" s="107"/>
      <c r="AK6630" s="107"/>
      <c r="AL6630" s="107"/>
    </row>
    <row r="6631" spans="1:38" s="44" customFormat="1" ht="140.25">
      <c r="A6631" s="214">
        <v>12</v>
      </c>
      <c r="B6631" s="627" t="s">
        <v>21272</v>
      </c>
      <c r="C6631" s="122" t="s">
        <v>3098</v>
      </c>
      <c r="D6631" s="627" t="s">
        <v>21273</v>
      </c>
      <c r="E6631" s="624" t="s">
        <v>40</v>
      </c>
      <c r="F6631" s="138"/>
      <c r="G6631" s="138"/>
      <c r="H6631" s="138"/>
      <c r="I6631" s="138"/>
      <c r="J6631" s="138"/>
      <c r="K6631" s="138"/>
      <c r="L6631" s="624" t="s">
        <v>40</v>
      </c>
      <c r="M6631" s="627" t="s">
        <v>21288</v>
      </c>
      <c r="N6631" s="624">
        <v>0</v>
      </c>
      <c r="O6631" s="622">
        <v>0</v>
      </c>
      <c r="P6631" s="622">
        <v>0</v>
      </c>
      <c r="Q6631" s="622">
        <v>0</v>
      </c>
      <c r="R6631" s="622">
        <v>0</v>
      </c>
      <c r="S6631" s="622">
        <v>0</v>
      </c>
      <c r="T6631" s="622">
        <v>0</v>
      </c>
      <c r="U6631" s="622">
        <v>0</v>
      </c>
      <c r="V6631" s="622">
        <v>0</v>
      </c>
      <c r="W6631" s="622">
        <v>0</v>
      </c>
      <c r="X6631" s="624">
        <v>0</v>
      </c>
      <c r="Y6631" s="622">
        <v>0</v>
      </c>
      <c r="Z6631" s="600" t="s">
        <v>40</v>
      </c>
      <c r="AA6631" s="123" t="s">
        <v>5289</v>
      </c>
      <c r="AB6631" s="123" t="s">
        <v>5289</v>
      </c>
      <c r="AC6631" s="138"/>
      <c r="AD6631" s="138"/>
      <c r="AE6631" s="138"/>
      <c r="AF6631" s="469"/>
      <c r="AG6631" s="107"/>
      <c r="AH6631" s="107"/>
      <c r="AI6631" s="107"/>
      <c r="AJ6631" s="107"/>
      <c r="AK6631" s="107"/>
      <c r="AL6631" s="107"/>
    </row>
    <row r="6632" spans="1:38" s="44" customFormat="1" ht="76.5">
      <c r="A6632" s="214">
        <v>13</v>
      </c>
      <c r="B6632" s="627" t="s">
        <v>21274</v>
      </c>
      <c r="C6632" s="122" t="s">
        <v>3098</v>
      </c>
      <c r="D6632" s="627" t="s">
        <v>21275</v>
      </c>
      <c r="E6632" s="624" t="s">
        <v>40</v>
      </c>
      <c r="F6632" s="138"/>
      <c r="G6632" s="138"/>
      <c r="H6632" s="138"/>
      <c r="I6632" s="138"/>
      <c r="J6632" s="138"/>
      <c r="K6632" s="138"/>
      <c r="L6632" s="624" t="s">
        <v>40</v>
      </c>
      <c r="M6632" s="627" t="s">
        <v>21289</v>
      </c>
      <c r="N6632" s="624">
        <v>0</v>
      </c>
      <c r="O6632" s="622">
        <v>0</v>
      </c>
      <c r="P6632" s="622">
        <v>0</v>
      </c>
      <c r="Q6632" s="622">
        <v>0</v>
      </c>
      <c r="R6632" s="622">
        <v>0</v>
      </c>
      <c r="S6632" s="622">
        <v>0</v>
      </c>
      <c r="T6632" s="622">
        <v>0</v>
      </c>
      <c r="U6632" s="622">
        <v>0</v>
      </c>
      <c r="V6632" s="622">
        <v>0</v>
      </c>
      <c r="W6632" s="622">
        <v>0</v>
      </c>
      <c r="X6632" s="624">
        <v>0</v>
      </c>
      <c r="Y6632" s="622">
        <v>0</v>
      </c>
      <c r="Z6632" s="600" t="s">
        <v>40</v>
      </c>
      <c r="AA6632" s="123" t="s">
        <v>5289</v>
      </c>
      <c r="AB6632" s="123" t="s">
        <v>5289</v>
      </c>
      <c r="AC6632" s="138"/>
      <c r="AD6632" s="138"/>
      <c r="AE6632" s="138"/>
      <c r="AF6632" s="469"/>
      <c r="AG6632" s="107"/>
      <c r="AH6632" s="107"/>
      <c r="AI6632" s="107"/>
      <c r="AJ6632" s="107"/>
      <c r="AK6632" s="107"/>
      <c r="AL6632" s="107"/>
    </row>
    <row r="6633" spans="1:38" s="44" customFormat="1" ht="63.75">
      <c r="A6633" s="214">
        <v>14</v>
      </c>
      <c r="B6633" s="627" t="s">
        <v>21276</v>
      </c>
      <c r="C6633" s="122" t="s">
        <v>3098</v>
      </c>
      <c r="D6633" s="627" t="s">
        <v>21277</v>
      </c>
      <c r="E6633" s="624" t="s">
        <v>40</v>
      </c>
      <c r="F6633" s="138"/>
      <c r="G6633" s="138"/>
      <c r="H6633" s="138"/>
      <c r="I6633" s="138"/>
      <c r="J6633" s="138"/>
      <c r="K6633" s="138"/>
      <c r="L6633" s="624" t="s">
        <v>40</v>
      </c>
      <c r="M6633" s="627" t="s">
        <v>21289</v>
      </c>
      <c r="N6633" s="624">
        <v>0</v>
      </c>
      <c r="O6633" s="622">
        <v>0</v>
      </c>
      <c r="P6633" s="622">
        <v>0</v>
      </c>
      <c r="Q6633" s="622">
        <v>0</v>
      </c>
      <c r="R6633" s="622">
        <v>0</v>
      </c>
      <c r="S6633" s="622">
        <v>0</v>
      </c>
      <c r="T6633" s="622">
        <v>0</v>
      </c>
      <c r="U6633" s="622">
        <v>0</v>
      </c>
      <c r="V6633" s="622">
        <v>0</v>
      </c>
      <c r="W6633" s="622">
        <v>0</v>
      </c>
      <c r="X6633" s="624">
        <v>2</v>
      </c>
      <c r="Y6633" s="622">
        <v>0</v>
      </c>
      <c r="Z6633" s="600" t="s">
        <v>51</v>
      </c>
      <c r="AA6633" s="123" t="s">
        <v>5289</v>
      </c>
      <c r="AB6633" s="123" t="s">
        <v>5289</v>
      </c>
      <c r="AC6633" s="138"/>
      <c r="AD6633" s="138"/>
      <c r="AE6633" s="138"/>
      <c r="AF6633" s="469"/>
      <c r="AG6633" s="107"/>
      <c r="AH6633" s="107"/>
      <c r="AI6633" s="107"/>
      <c r="AJ6633" s="107"/>
      <c r="AK6633" s="107"/>
      <c r="AL6633" s="107"/>
    </row>
    <row r="6634" spans="1:38" s="44" customFormat="1" ht="153">
      <c r="A6634" s="214">
        <v>15</v>
      </c>
      <c r="B6634" s="627" t="s">
        <v>21278</v>
      </c>
      <c r="C6634" s="122" t="s">
        <v>3098</v>
      </c>
      <c r="D6634" s="627" t="s">
        <v>21279</v>
      </c>
      <c r="E6634" s="624" t="s">
        <v>40</v>
      </c>
      <c r="F6634" s="622" t="s">
        <v>10997</v>
      </c>
      <c r="G6634" s="622" t="s">
        <v>51</v>
      </c>
      <c r="H6634" s="138"/>
      <c r="I6634" s="138"/>
      <c r="J6634" s="138"/>
      <c r="K6634" s="138"/>
      <c r="L6634" s="622" t="s">
        <v>51</v>
      </c>
      <c r="M6634" s="202"/>
      <c r="N6634" s="138"/>
      <c r="O6634" s="622">
        <v>0</v>
      </c>
      <c r="P6634" s="622">
        <v>0</v>
      </c>
      <c r="Q6634" s="622">
        <v>0</v>
      </c>
      <c r="R6634" s="622">
        <v>0</v>
      </c>
      <c r="S6634" s="622">
        <v>0</v>
      </c>
      <c r="T6634" s="622">
        <v>0</v>
      </c>
      <c r="U6634" s="622">
        <v>0</v>
      </c>
      <c r="V6634" s="622">
        <v>0</v>
      </c>
      <c r="W6634" s="622">
        <v>0</v>
      </c>
      <c r="X6634" s="624">
        <v>46</v>
      </c>
      <c r="Y6634" s="622">
        <v>0</v>
      </c>
      <c r="Z6634" s="600" t="s">
        <v>40</v>
      </c>
      <c r="AA6634" s="123" t="s">
        <v>5289</v>
      </c>
      <c r="AB6634" s="123" t="s">
        <v>5289</v>
      </c>
      <c r="AC6634" s="138"/>
      <c r="AD6634" s="138"/>
      <c r="AE6634" s="138"/>
      <c r="AF6634" s="469"/>
      <c r="AG6634" s="107"/>
      <c r="AH6634" s="107"/>
      <c r="AI6634" s="107"/>
      <c r="AJ6634" s="107"/>
      <c r="AK6634" s="107"/>
      <c r="AL6634" s="107"/>
    </row>
    <row r="6635" spans="1:38" s="44" customFormat="1" ht="153">
      <c r="A6635" s="214">
        <v>16</v>
      </c>
      <c r="B6635" s="627" t="s">
        <v>21280</v>
      </c>
      <c r="C6635" s="122" t="s">
        <v>3098</v>
      </c>
      <c r="D6635" s="627" t="s">
        <v>21281</v>
      </c>
      <c r="E6635" s="624" t="s">
        <v>40</v>
      </c>
      <c r="F6635" s="622" t="s">
        <v>10997</v>
      </c>
      <c r="G6635" s="622" t="s">
        <v>51</v>
      </c>
      <c r="H6635" s="138"/>
      <c r="I6635" s="138"/>
      <c r="J6635" s="138"/>
      <c r="K6635" s="138"/>
      <c r="L6635" s="622" t="s">
        <v>51</v>
      </c>
      <c r="M6635" s="202"/>
      <c r="N6635" s="138"/>
      <c r="O6635" s="622">
        <v>0</v>
      </c>
      <c r="P6635" s="622">
        <v>0</v>
      </c>
      <c r="Q6635" s="622">
        <v>0</v>
      </c>
      <c r="R6635" s="622">
        <v>0</v>
      </c>
      <c r="S6635" s="622">
        <v>0</v>
      </c>
      <c r="T6635" s="622">
        <v>0</v>
      </c>
      <c r="U6635" s="622">
        <v>0</v>
      </c>
      <c r="V6635" s="622">
        <v>0</v>
      </c>
      <c r="W6635" s="622">
        <v>0</v>
      </c>
      <c r="X6635" s="624">
        <v>54</v>
      </c>
      <c r="Y6635" s="622">
        <v>0</v>
      </c>
      <c r="Z6635" s="600" t="s">
        <v>40</v>
      </c>
      <c r="AA6635" s="123" t="s">
        <v>5289</v>
      </c>
      <c r="AB6635" s="123" t="s">
        <v>5289</v>
      </c>
      <c r="AC6635" s="138"/>
      <c r="AD6635" s="138"/>
      <c r="AE6635" s="138"/>
      <c r="AF6635" s="469"/>
      <c r="AG6635" s="107"/>
      <c r="AH6635" s="107"/>
      <c r="AI6635" s="107"/>
      <c r="AJ6635" s="107"/>
      <c r="AK6635" s="107"/>
      <c r="AL6635" s="107"/>
    </row>
    <row r="6636" spans="1:38" s="44" customFormat="1" ht="51">
      <c r="A6636" s="214">
        <v>17</v>
      </c>
      <c r="B6636" s="627" t="s">
        <v>21282</v>
      </c>
      <c r="C6636" s="122" t="s">
        <v>3098</v>
      </c>
      <c r="D6636" s="627" t="s">
        <v>21283</v>
      </c>
      <c r="E6636" s="624" t="s">
        <v>40</v>
      </c>
      <c r="F6636" s="138"/>
      <c r="G6636" s="138"/>
      <c r="H6636" s="138"/>
      <c r="I6636" s="138"/>
      <c r="J6636" s="138"/>
      <c r="K6636" s="138"/>
      <c r="L6636" s="622" t="s">
        <v>51</v>
      </c>
      <c r="M6636" s="202"/>
      <c r="N6636" s="138"/>
      <c r="O6636" s="622">
        <v>0</v>
      </c>
      <c r="P6636" s="622">
        <v>0</v>
      </c>
      <c r="Q6636" s="622">
        <v>0</v>
      </c>
      <c r="R6636" s="622">
        <v>0</v>
      </c>
      <c r="S6636" s="622">
        <v>0</v>
      </c>
      <c r="T6636" s="622">
        <v>0</v>
      </c>
      <c r="U6636" s="622">
        <v>0</v>
      </c>
      <c r="V6636" s="622">
        <v>0</v>
      </c>
      <c r="W6636" s="622">
        <v>0</v>
      </c>
      <c r="X6636" s="624">
        <v>0</v>
      </c>
      <c r="Y6636" s="622">
        <v>0</v>
      </c>
      <c r="Z6636" s="600" t="s">
        <v>40</v>
      </c>
      <c r="AA6636" s="123" t="s">
        <v>5289</v>
      </c>
      <c r="AB6636" s="123" t="s">
        <v>5289</v>
      </c>
      <c r="AC6636" s="138"/>
      <c r="AD6636" s="138"/>
      <c r="AE6636" s="138"/>
      <c r="AF6636" s="469"/>
      <c r="AG6636" s="107"/>
      <c r="AH6636" s="107"/>
      <c r="AI6636" s="107"/>
      <c r="AJ6636" s="107"/>
      <c r="AK6636" s="107"/>
      <c r="AL6636" s="107"/>
    </row>
    <row r="6637" spans="1:38" s="44" customFormat="1" ht="15.75" customHeight="1" thickBot="1">
      <c r="A6637" s="18"/>
      <c r="B6637" s="18">
        <v>17</v>
      </c>
      <c r="C6637" s="18"/>
      <c r="D6637" s="18">
        <v>17</v>
      </c>
      <c r="E6637" s="18">
        <v>17</v>
      </c>
      <c r="F6637" s="18">
        <v>5</v>
      </c>
      <c r="G6637" s="18">
        <v>0</v>
      </c>
      <c r="H6637" s="18">
        <v>0</v>
      </c>
      <c r="I6637" s="18"/>
      <c r="J6637" s="18">
        <v>1</v>
      </c>
      <c r="K6637" s="18">
        <v>2</v>
      </c>
      <c r="L6637" s="18">
        <v>12</v>
      </c>
      <c r="M6637" s="200"/>
      <c r="N6637" s="18">
        <f t="shared" ref="N6637:O6637" si="2520">SUM(N6620:N6636)</f>
        <v>0</v>
      </c>
      <c r="O6637" s="18">
        <f t="shared" si="2520"/>
        <v>0</v>
      </c>
      <c r="P6637" s="18">
        <f t="shared" ref="P6637:Q6637" si="2521">SUM(P6620:P6636)</f>
        <v>0</v>
      </c>
      <c r="Q6637" s="18">
        <f t="shared" si="2521"/>
        <v>0</v>
      </c>
      <c r="R6637" s="18">
        <f t="shared" ref="R6637" si="2522">SUM(R6620:R6636)</f>
        <v>0</v>
      </c>
      <c r="S6637" s="18">
        <f t="shared" ref="S6637" si="2523">SUM(S6620:S6636)</f>
        <v>0</v>
      </c>
      <c r="T6637" s="18">
        <f t="shared" ref="T6637:U6637" si="2524">SUM(T6620:T6636)</f>
        <v>0</v>
      </c>
      <c r="U6637" s="18">
        <f t="shared" si="2524"/>
        <v>0</v>
      </c>
      <c r="V6637" s="18">
        <f t="shared" ref="V6637:W6637" si="2525">SUM(V6620:V6636)</f>
        <v>0</v>
      </c>
      <c r="W6637" s="18">
        <f t="shared" si="2525"/>
        <v>0</v>
      </c>
      <c r="X6637" s="18">
        <f t="shared" ref="X6637:Y6637" si="2526">SUM(X6620:X6636)</f>
        <v>1466</v>
      </c>
      <c r="Y6637" s="18">
        <f t="shared" si="2526"/>
        <v>0</v>
      </c>
      <c r="Z6637" s="18">
        <v>16</v>
      </c>
      <c r="AA6637" s="18">
        <v>1</v>
      </c>
      <c r="AB6637" s="18">
        <v>1</v>
      </c>
      <c r="AC6637" s="18"/>
      <c r="AD6637" s="18"/>
      <c r="AE6637" s="18"/>
      <c r="AF6637" s="18"/>
      <c r="AG6637" s="107"/>
      <c r="AH6637" s="107"/>
      <c r="AI6637" s="107"/>
      <c r="AJ6637" s="107"/>
      <c r="AK6637" s="107"/>
      <c r="AL6637" s="107"/>
    </row>
    <row r="6638" spans="1:38" ht="15.75" customHeight="1" thickBot="1">
      <c r="A6638" s="660" t="s">
        <v>3075</v>
      </c>
      <c r="B6638" s="661"/>
      <c r="C6638" s="661"/>
      <c r="D6638" s="661"/>
      <c r="E6638" s="661"/>
      <c r="F6638" s="661"/>
      <c r="G6638" s="661"/>
      <c r="H6638" s="661"/>
      <c r="I6638" s="661"/>
      <c r="J6638" s="661"/>
      <c r="K6638" s="661"/>
      <c r="L6638" s="661"/>
      <c r="M6638" s="661"/>
      <c r="N6638" s="661"/>
      <c r="O6638" s="661"/>
      <c r="P6638" s="661"/>
      <c r="Q6638" s="661"/>
      <c r="R6638" s="661"/>
      <c r="S6638" s="661"/>
      <c r="T6638" s="661"/>
      <c r="U6638" s="661"/>
      <c r="V6638" s="661"/>
      <c r="W6638" s="661"/>
      <c r="X6638" s="661"/>
      <c r="Y6638" s="661"/>
      <c r="Z6638" s="661"/>
      <c r="AA6638" s="661"/>
      <c r="AB6638" s="661"/>
      <c r="AC6638" s="661"/>
      <c r="AD6638" s="661"/>
      <c r="AE6638" s="661"/>
      <c r="AF6638" s="662"/>
    </row>
    <row r="6639" spans="1:38" ht="114.75">
      <c r="A6639" s="621">
        <v>1</v>
      </c>
      <c r="B6639" s="122" t="s">
        <v>1556</v>
      </c>
      <c r="C6639" s="121" t="s">
        <v>3105</v>
      </c>
      <c r="D6639" s="121" t="s">
        <v>14147</v>
      </c>
      <c r="E6639" s="154" t="s">
        <v>40</v>
      </c>
      <c r="F6639" s="622" t="s">
        <v>16683</v>
      </c>
      <c r="G6639" s="138"/>
      <c r="H6639" s="138"/>
      <c r="I6639" s="138"/>
      <c r="J6639" s="138"/>
      <c r="K6639" s="138"/>
      <c r="L6639" s="622" t="s">
        <v>51</v>
      </c>
      <c r="M6639" s="202"/>
      <c r="N6639" s="138"/>
      <c r="O6639" s="622">
        <v>0</v>
      </c>
      <c r="P6639" s="622">
        <v>0</v>
      </c>
      <c r="Q6639" s="622">
        <v>0</v>
      </c>
      <c r="R6639" s="622">
        <v>0</v>
      </c>
      <c r="S6639" s="622">
        <v>0</v>
      </c>
      <c r="T6639" s="624">
        <v>0</v>
      </c>
      <c r="U6639" s="622">
        <v>0</v>
      </c>
      <c r="V6639" s="974">
        <v>0</v>
      </c>
      <c r="W6639" s="622">
        <v>0</v>
      </c>
      <c r="X6639" s="97">
        <v>37</v>
      </c>
      <c r="Y6639" s="622">
        <v>0</v>
      </c>
      <c r="Z6639" s="624" t="s">
        <v>40</v>
      </c>
      <c r="AA6639" s="121" t="s">
        <v>4879</v>
      </c>
      <c r="AB6639" s="622" t="s">
        <v>2723</v>
      </c>
      <c r="AC6639" s="138"/>
      <c r="AD6639" s="138"/>
      <c r="AE6639" s="138"/>
      <c r="AF6639" s="278"/>
    </row>
    <row r="6640" spans="1:38" s="44" customFormat="1" ht="89.25">
      <c r="A6640" s="621">
        <v>2</v>
      </c>
      <c r="B6640" s="121" t="s">
        <v>20967</v>
      </c>
      <c r="C6640" s="627" t="s">
        <v>3103</v>
      </c>
      <c r="D6640" s="121" t="s">
        <v>21290</v>
      </c>
      <c r="E6640" s="154" t="s">
        <v>40</v>
      </c>
      <c r="F6640" s="138"/>
      <c r="G6640" s="138"/>
      <c r="H6640" s="138"/>
      <c r="I6640" s="138"/>
      <c r="J6640" s="138"/>
      <c r="K6640" s="138"/>
      <c r="L6640" s="622" t="s">
        <v>51</v>
      </c>
      <c r="M6640" s="202"/>
      <c r="N6640" s="138"/>
      <c r="O6640" s="622">
        <v>0</v>
      </c>
      <c r="P6640" s="622">
        <v>0</v>
      </c>
      <c r="Q6640" s="622">
        <v>0</v>
      </c>
      <c r="R6640" s="622">
        <v>0</v>
      </c>
      <c r="S6640" s="622">
        <v>0</v>
      </c>
      <c r="T6640" s="624">
        <v>0</v>
      </c>
      <c r="U6640" s="622">
        <v>0</v>
      </c>
      <c r="V6640" s="624">
        <v>0</v>
      </c>
      <c r="W6640" s="622">
        <v>0</v>
      </c>
      <c r="X6640" s="97">
        <v>27</v>
      </c>
      <c r="Y6640" s="622">
        <v>0</v>
      </c>
      <c r="Z6640" s="624" t="s">
        <v>40</v>
      </c>
      <c r="AA6640" s="123" t="s">
        <v>5289</v>
      </c>
      <c r="AB6640" s="138"/>
      <c r="AC6640" s="138"/>
      <c r="AD6640" s="138"/>
      <c r="AE6640" s="138"/>
      <c r="AF6640" s="278"/>
      <c r="AG6640" s="107"/>
      <c r="AH6640" s="107"/>
      <c r="AI6640" s="107"/>
      <c r="AJ6640" s="107"/>
      <c r="AK6640" s="107"/>
      <c r="AL6640" s="107"/>
    </row>
    <row r="6641" spans="1:38" s="44" customFormat="1" ht="204">
      <c r="A6641" s="621">
        <v>3</v>
      </c>
      <c r="B6641" s="121" t="s">
        <v>21291</v>
      </c>
      <c r="C6641" s="121" t="s">
        <v>3105</v>
      </c>
      <c r="D6641" s="121" t="s">
        <v>21292</v>
      </c>
      <c r="E6641" s="622" t="s">
        <v>16669</v>
      </c>
      <c r="F6641" s="138"/>
      <c r="G6641" s="138"/>
      <c r="H6641" s="138"/>
      <c r="I6641" s="138"/>
      <c r="J6641" s="138"/>
      <c r="K6641" s="138"/>
      <c r="L6641" s="622" t="s">
        <v>51</v>
      </c>
      <c r="M6641" s="202"/>
      <c r="N6641" s="138"/>
      <c r="O6641" s="622">
        <v>0</v>
      </c>
      <c r="P6641" s="622">
        <v>0</v>
      </c>
      <c r="Q6641" s="622">
        <v>0</v>
      </c>
      <c r="R6641" s="622">
        <v>0</v>
      </c>
      <c r="S6641" s="622">
        <v>0</v>
      </c>
      <c r="T6641" s="624">
        <v>0</v>
      </c>
      <c r="U6641" s="622">
        <v>0</v>
      </c>
      <c r="V6641" s="624">
        <v>0</v>
      </c>
      <c r="W6641" s="622">
        <v>0</v>
      </c>
      <c r="X6641" s="97">
        <v>2</v>
      </c>
      <c r="Y6641" s="622">
        <v>0</v>
      </c>
      <c r="Z6641" s="624" t="s">
        <v>40</v>
      </c>
      <c r="AA6641" s="123" t="s">
        <v>5289</v>
      </c>
      <c r="AB6641" s="138"/>
      <c r="AC6641" s="138"/>
      <c r="AD6641" s="138"/>
      <c r="AE6641" s="138"/>
      <c r="AF6641" s="278"/>
      <c r="AG6641" s="107"/>
      <c r="AH6641" s="107"/>
      <c r="AI6641" s="107"/>
      <c r="AJ6641" s="107"/>
      <c r="AK6641" s="107"/>
      <c r="AL6641" s="107"/>
    </row>
    <row r="6642" spans="1:38" s="44" customFormat="1" ht="76.5">
      <c r="A6642" s="621">
        <v>4</v>
      </c>
      <c r="B6642" s="975" t="s">
        <v>3010</v>
      </c>
      <c r="C6642" s="121" t="s">
        <v>3105</v>
      </c>
      <c r="D6642" s="121" t="s">
        <v>21293</v>
      </c>
      <c r="E6642" s="154" t="s">
        <v>40</v>
      </c>
      <c r="F6642" s="138"/>
      <c r="G6642" s="138"/>
      <c r="H6642" s="138"/>
      <c r="I6642" s="138"/>
      <c r="J6642" s="138"/>
      <c r="K6642" s="138"/>
      <c r="L6642" s="624" t="s">
        <v>40</v>
      </c>
      <c r="M6642" s="28" t="s">
        <v>13380</v>
      </c>
      <c r="N6642" s="622">
        <v>0</v>
      </c>
      <c r="O6642" s="622">
        <v>0</v>
      </c>
      <c r="P6642" s="622">
        <v>0</v>
      </c>
      <c r="Q6642" s="622">
        <v>0</v>
      </c>
      <c r="R6642" s="622">
        <v>0</v>
      </c>
      <c r="S6642" s="622">
        <v>0</v>
      </c>
      <c r="T6642" s="624">
        <v>0</v>
      </c>
      <c r="U6642" s="622">
        <v>0</v>
      </c>
      <c r="V6642" s="624">
        <v>0</v>
      </c>
      <c r="W6642" s="622">
        <v>0</v>
      </c>
      <c r="X6642" s="97">
        <v>0</v>
      </c>
      <c r="Y6642" s="622">
        <v>0</v>
      </c>
      <c r="Z6642" s="624" t="s">
        <v>40</v>
      </c>
      <c r="AA6642" s="123" t="s">
        <v>5289</v>
      </c>
      <c r="AB6642" s="138"/>
      <c r="AC6642" s="138"/>
      <c r="AD6642" s="138"/>
      <c r="AE6642" s="138"/>
      <c r="AF6642" s="278"/>
      <c r="AG6642" s="107"/>
      <c r="AH6642" s="107"/>
      <c r="AI6642" s="107"/>
      <c r="AJ6642" s="107"/>
      <c r="AK6642" s="107"/>
      <c r="AL6642" s="107"/>
    </row>
    <row r="6643" spans="1:38" s="44" customFormat="1" ht="267.75" customHeight="1">
      <c r="A6643" s="621">
        <v>5</v>
      </c>
      <c r="B6643" s="976" t="s">
        <v>21294</v>
      </c>
      <c r="C6643" s="121" t="s">
        <v>3105</v>
      </c>
      <c r="D6643" s="502" t="s">
        <v>21295</v>
      </c>
      <c r="E6643" s="154" t="s">
        <v>40</v>
      </c>
      <c r="F6643" s="138"/>
      <c r="G6643" s="138"/>
      <c r="H6643" s="138"/>
      <c r="I6643" s="138"/>
      <c r="J6643" s="138"/>
      <c r="K6643" s="138"/>
      <c r="L6643" s="810" t="s">
        <v>40</v>
      </c>
      <c r="M6643" s="121" t="s">
        <v>13508</v>
      </c>
      <c r="N6643" s="622">
        <v>0</v>
      </c>
      <c r="O6643" s="622">
        <v>0</v>
      </c>
      <c r="P6643" s="622">
        <v>0</v>
      </c>
      <c r="Q6643" s="622">
        <v>0</v>
      </c>
      <c r="R6643" s="622">
        <v>0</v>
      </c>
      <c r="S6643" s="622">
        <v>0</v>
      </c>
      <c r="T6643" s="624">
        <v>0</v>
      </c>
      <c r="U6643" s="622">
        <v>0</v>
      </c>
      <c r="V6643" s="624">
        <v>0</v>
      </c>
      <c r="W6643" s="622">
        <v>0</v>
      </c>
      <c r="X6643" s="97">
        <v>10</v>
      </c>
      <c r="Y6643" s="622">
        <v>0</v>
      </c>
      <c r="Z6643" s="624" t="s">
        <v>40</v>
      </c>
      <c r="AA6643" s="123" t="s">
        <v>5289</v>
      </c>
      <c r="AB6643" s="138"/>
      <c r="AC6643" s="138"/>
      <c r="AD6643" s="278"/>
      <c r="AE6643" s="138"/>
      <c r="AF6643" s="278"/>
      <c r="AG6643" s="107"/>
      <c r="AH6643" s="107"/>
      <c r="AI6643" s="107"/>
      <c r="AJ6643" s="107"/>
      <c r="AK6643" s="107"/>
      <c r="AL6643" s="107"/>
    </row>
    <row r="6644" spans="1:38" s="44" customFormat="1" ht="178.5">
      <c r="A6644" s="621">
        <v>6</v>
      </c>
      <c r="B6644" s="121" t="s">
        <v>21296</v>
      </c>
      <c r="C6644" s="121" t="s">
        <v>3105</v>
      </c>
      <c r="D6644" s="121" t="s">
        <v>21297</v>
      </c>
      <c r="E6644" s="154" t="s">
        <v>40</v>
      </c>
      <c r="F6644" s="622" t="s">
        <v>10996</v>
      </c>
      <c r="G6644" s="154" t="s">
        <v>51</v>
      </c>
      <c r="H6644" s="138"/>
      <c r="I6644" s="138"/>
      <c r="J6644" s="78" t="s">
        <v>3102</v>
      </c>
      <c r="K6644" s="121" t="s">
        <v>3104</v>
      </c>
      <c r="L6644" s="622" t="s">
        <v>51</v>
      </c>
      <c r="M6644" s="202"/>
      <c r="N6644" s="138"/>
      <c r="O6644" s="622">
        <v>0</v>
      </c>
      <c r="P6644" s="622">
        <v>0</v>
      </c>
      <c r="Q6644" s="622">
        <v>0</v>
      </c>
      <c r="R6644" s="622">
        <v>0</v>
      </c>
      <c r="S6644" s="622">
        <v>0</v>
      </c>
      <c r="T6644" s="624">
        <v>0</v>
      </c>
      <c r="U6644" s="622">
        <v>0</v>
      </c>
      <c r="V6644" s="624">
        <v>0</v>
      </c>
      <c r="W6644" s="622">
        <v>0</v>
      </c>
      <c r="X6644" s="97">
        <v>0</v>
      </c>
      <c r="Y6644" s="622">
        <v>0</v>
      </c>
      <c r="Z6644" s="624" t="s">
        <v>40</v>
      </c>
      <c r="AA6644" s="123" t="s">
        <v>5289</v>
      </c>
      <c r="AB6644" s="138"/>
      <c r="AC6644" s="138"/>
      <c r="AD6644" s="138"/>
      <c r="AE6644" s="138"/>
      <c r="AF6644" s="278"/>
      <c r="AG6644" s="107"/>
      <c r="AH6644" s="107"/>
      <c r="AI6644" s="107"/>
      <c r="AJ6644" s="107"/>
      <c r="AK6644" s="107"/>
      <c r="AL6644" s="107"/>
    </row>
    <row r="6645" spans="1:38" s="44" customFormat="1" ht="102">
      <c r="A6645" s="621">
        <v>7</v>
      </c>
      <c r="B6645" s="121" t="s">
        <v>21298</v>
      </c>
      <c r="C6645" s="121" t="s">
        <v>3105</v>
      </c>
      <c r="D6645" s="121" t="s">
        <v>21299</v>
      </c>
      <c r="E6645" s="154" t="s">
        <v>40</v>
      </c>
      <c r="F6645" s="138"/>
      <c r="G6645" s="138"/>
      <c r="H6645" s="138"/>
      <c r="I6645" s="138"/>
      <c r="J6645" s="138"/>
      <c r="K6645" s="138"/>
      <c r="L6645" s="624" t="s">
        <v>40</v>
      </c>
      <c r="M6645" s="635" t="s">
        <v>21338</v>
      </c>
      <c r="N6645" s="622">
        <v>0</v>
      </c>
      <c r="O6645" s="622">
        <v>0</v>
      </c>
      <c r="P6645" s="622">
        <v>0</v>
      </c>
      <c r="Q6645" s="622">
        <v>0</v>
      </c>
      <c r="R6645" s="622">
        <v>0</v>
      </c>
      <c r="S6645" s="622">
        <v>0</v>
      </c>
      <c r="T6645" s="624">
        <v>0</v>
      </c>
      <c r="U6645" s="622">
        <v>0</v>
      </c>
      <c r="V6645" s="624">
        <v>0</v>
      </c>
      <c r="W6645" s="622">
        <v>0</v>
      </c>
      <c r="X6645" s="97">
        <v>577</v>
      </c>
      <c r="Y6645" s="622">
        <v>0</v>
      </c>
      <c r="Z6645" s="624" t="s">
        <v>40</v>
      </c>
      <c r="AA6645" s="123" t="s">
        <v>5289</v>
      </c>
      <c r="AB6645" s="138"/>
      <c r="AC6645" s="138"/>
      <c r="AD6645" s="138"/>
      <c r="AE6645" s="138"/>
      <c r="AF6645" s="278"/>
      <c r="AG6645" s="107"/>
      <c r="AH6645" s="107"/>
      <c r="AI6645" s="107"/>
      <c r="AJ6645" s="107"/>
      <c r="AK6645" s="107"/>
      <c r="AL6645" s="107"/>
    </row>
    <row r="6646" spans="1:38" s="44" customFormat="1" ht="153">
      <c r="A6646" s="621">
        <v>8</v>
      </c>
      <c r="B6646" s="536" t="s">
        <v>17743</v>
      </c>
      <c r="C6646" s="121" t="s">
        <v>3105</v>
      </c>
      <c r="D6646" s="466" t="s">
        <v>17744</v>
      </c>
      <c r="E6646" s="459" t="s">
        <v>40</v>
      </c>
      <c r="F6646" s="622" t="s">
        <v>10996</v>
      </c>
      <c r="G6646" s="154" t="s">
        <v>51</v>
      </c>
      <c r="H6646" s="138"/>
      <c r="I6646" s="138"/>
      <c r="J6646" s="138"/>
      <c r="K6646" s="138"/>
      <c r="L6646" s="622" t="s">
        <v>51</v>
      </c>
      <c r="M6646" s="202"/>
      <c r="N6646" s="138"/>
      <c r="O6646" s="622">
        <v>0</v>
      </c>
      <c r="P6646" s="622">
        <v>0</v>
      </c>
      <c r="Q6646" s="622">
        <v>0</v>
      </c>
      <c r="R6646" s="622">
        <v>0</v>
      </c>
      <c r="S6646" s="622">
        <v>0</v>
      </c>
      <c r="T6646" s="624">
        <v>0</v>
      </c>
      <c r="U6646" s="622">
        <v>0</v>
      </c>
      <c r="V6646" s="624">
        <v>0</v>
      </c>
      <c r="W6646" s="622">
        <v>0</v>
      </c>
      <c r="X6646" s="607">
        <v>0</v>
      </c>
      <c r="Y6646" s="622">
        <v>0</v>
      </c>
      <c r="Z6646" s="624" t="s">
        <v>40</v>
      </c>
      <c r="AA6646" s="123" t="s">
        <v>5289</v>
      </c>
      <c r="AB6646" s="138"/>
      <c r="AC6646" s="138"/>
      <c r="AD6646" s="138"/>
      <c r="AE6646" s="138"/>
      <c r="AF6646" s="278"/>
      <c r="AG6646" s="107"/>
      <c r="AH6646" s="107"/>
      <c r="AI6646" s="107"/>
      <c r="AJ6646" s="107"/>
      <c r="AK6646" s="107"/>
      <c r="AL6646" s="107"/>
    </row>
    <row r="6647" spans="1:38" s="44" customFormat="1" ht="153">
      <c r="A6647" s="621">
        <v>9</v>
      </c>
      <c r="B6647" s="207" t="s">
        <v>18902</v>
      </c>
      <c r="C6647" s="121" t="s">
        <v>3105</v>
      </c>
      <c r="D6647" s="72" t="s">
        <v>18903</v>
      </c>
      <c r="E6647" s="459" t="s">
        <v>40</v>
      </c>
      <c r="F6647" s="622" t="s">
        <v>10996</v>
      </c>
      <c r="G6647" s="154" t="s">
        <v>51</v>
      </c>
      <c r="H6647" s="138"/>
      <c r="I6647" s="138"/>
      <c r="J6647" s="138"/>
      <c r="K6647" s="138"/>
      <c r="L6647" s="622" t="s">
        <v>51</v>
      </c>
      <c r="M6647" s="202"/>
      <c r="N6647" s="138"/>
      <c r="O6647" s="622">
        <v>0</v>
      </c>
      <c r="P6647" s="622">
        <v>0</v>
      </c>
      <c r="Q6647" s="622">
        <v>0</v>
      </c>
      <c r="R6647" s="622">
        <v>0</v>
      </c>
      <c r="S6647" s="622">
        <v>0</v>
      </c>
      <c r="T6647" s="624">
        <v>0</v>
      </c>
      <c r="U6647" s="622">
        <v>0</v>
      </c>
      <c r="V6647" s="624">
        <v>0</v>
      </c>
      <c r="W6647" s="622">
        <v>0</v>
      </c>
      <c r="X6647" s="624">
        <v>0</v>
      </c>
      <c r="Y6647" s="622">
        <v>0</v>
      </c>
      <c r="Z6647" s="624" t="s">
        <v>40</v>
      </c>
      <c r="AA6647" s="123" t="s">
        <v>5289</v>
      </c>
      <c r="AB6647" s="138"/>
      <c r="AC6647" s="138"/>
      <c r="AD6647" s="138"/>
      <c r="AE6647" s="138"/>
      <c r="AF6647" s="278"/>
      <c r="AG6647" s="107"/>
      <c r="AH6647" s="107"/>
      <c r="AI6647" s="107"/>
      <c r="AJ6647" s="107"/>
      <c r="AK6647" s="107"/>
      <c r="AL6647" s="107"/>
    </row>
    <row r="6648" spans="1:38" s="44" customFormat="1" ht="102">
      <c r="A6648" s="535">
        <v>10</v>
      </c>
      <c r="B6648" s="207" t="s">
        <v>17560</v>
      </c>
      <c r="C6648" s="121" t="s">
        <v>3105</v>
      </c>
      <c r="D6648" s="72" t="s">
        <v>18904</v>
      </c>
      <c r="E6648" s="459" t="s">
        <v>40</v>
      </c>
      <c r="F6648" s="503"/>
      <c r="G6648" s="503"/>
      <c r="H6648" s="503"/>
      <c r="I6648" s="503"/>
      <c r="J6648" s="503"/>
      <c r="K6648" s="503"/>
      <c r="L6648" s="622" t="s">
        <v>51</v>
      </c>
      <c r="M6648" s="202"/>
      <c r="N6648" s="138"/>
      <c r="O6648" s="656">
        <v>0</v>
      </c>
      <c r="P6648" s="656">
        <v>0</v>
      </c>
      <c r="Q6648" s="656">
        <v>0</v>
      </c>
      <c r="R6648" s="656">
        <v>0</v>
      </c>
      <c r="S6648" s="656">
        <v>0</v>
      </c>
      <c r="T6648" s="624">
        <v>0</v>
      </c>
      <c r="U6648" s="656">
        <v>0</v>
      </c>
      <c r="V6648" s="624">
        <v>0</v>
      </c>
      <c r="W6648" s="656">
        <v>0</v>
      </c>
      <c r="X6648" s="624">
        <v>0</v>
      </c>
      <c r="Y6648" s="656">
        <v>0</v>
      </c>
      <c r="Z6648" s="624" t="s">
        <v>40</v>
      </c>
      <c r="AA6648" s="622" t="s">
        <v>5289</v>
      </c>
      <c r="AB6648" s="503"/>
      <c r="AC6648" s="138"/>
      <c r="AD6648" s="138"/>
      <c r="AE6648" s="138"/>
      <c r="AF6648" s="469"/>
      <c r="AG6648" s="107"/>
      <c r="AH6648" s="107"/>
      <c r="AI6648" s="107"/>
      <c r="AJ6648" s="107"/>
      <c r="AK6648" s="107"/>
      <c r="AL6648" s="107"/>
    </row>
    <row r="6649" spans="1:38" s="44" customFormat="1" ht="76.5">
      <c r="A6649" s="622">
        <v>11</v>
      </c>
      <c r="B6649" s="536" t="s">
        <v>17732</v>
      </c>
      <c r="C6649" s="121" t="s">
        <v>3105</v>
      </c>
      <c r="D6649" s="72" t="s">
        <v>18905</v>
      </c>
      <c r="E6649" s="459" t="s">
        <v>40</v>
      </c>
      <c r="F6649" s="138"/>
      <c r="G6649" s="138"/>
      <c r="H6649" s="138"/>
      <c r="I6649" s="138"/>
      <c r="J6649" s="138"/>
      <c r="K6649" s="138"/>
      <c r="L6649" s="622" t="s">
        <v>51</v>
      </c>
      <c r="M6649" s="202"/>
      <c r="N6649" s="138"/>
      <c r="O6649" s="656">
        <v>0</v>
      </c>
      <c r="P6649" s="656">
        <v>0</v>
      </c>
      <c r="Q6649" s="656">
        <v>0</v>
      </c>
      <c r="R6649" s="656">
        <v>0</v>
      </c>
      <c r="S6649" s="656">
        <v>0</v>
      </c>
      <c r="T6649" s="624">
        <v>0</v>
      </c>
      <c r="U6649" s="656">
        <v>0</v>
      </c>
      <c r="V6649" s="624">
        <v>0</v>
      </c>
      <c r="W6649" s="656">
        <v>0</v>
      </c>
      <c r="X6649" s="624">
        <v>0</v>
      </c>
      <c r="Y6649" s="656">
        <v>0</v>
      </c>
      <c r="Z6649" s="624" t="s">
        <v>40</v>
      </c>
      <c r="AA6649" s="622" t="s">
        <v>5289</v>
      </c>
      <c r="AB6649" s="138"/>
      <c r="AC6649" s="138"/>
      <c r="AD6649" s="138"/>
      <c r="AE6649" s="138"/>
      <c r="AF6649" s="469"/>
      <c r="AG6649" s="107"/>
      <c r="AH6649" s="107"/>
      <c r="AI6649" s="107"/>
      <c r="AJ6649" s="107"/>
      <c r="AK6649" s="107"/>
      <c r="AL6649" s="107"/>
    </row>
    <row r="6650" spans="1:38" s="44" customFormat="1" ht="153">
      <c r="A6650" s="622">
        <v>12</v>
      </c>
      <c r="B6650" s="121" t="s">
        <v>19932</v>
      </c>
      <c r="C6650" s="121" t="s">
        <v>3105</v>
      </c>
      <c r="D6650" s="571" t="s">
        <v>21300</v>
      </c>
      <c r="E6650" s="459" t="s">
        <v>40</v>
      </c>
      <c r="F6650" s="138"/>
      <c r="G6650" s="138"/>
      <c r="H6650" s="138"/>
      <c r="I6650" s="138"/>
      <c r="J6650" s="138"/>
      <c r="K6650" s="138"/>
      <c r="L6650" s="622" t="s">
        <v>51</v>
      </c>
      <c r="M6650" s="202"/>
      <c r="N6650" s="138"/>
      <c r="O6650" s="656">
        <v>0</v>
      </c>
      <c r="P6650" s="656">
        <v>0</v>
      </c>
      <c r="Q6650" s="656">
        <v>0</v>
      </c>
      <c r="R6650" s="656">
        <v>0</v>
      </c>
      <c r="S6650" s="656">
        <v>0</v>
      </c>
      <c r="T6650" s="624">
        <v>0</v>
      </c>
      <c r="U6650" s="656">
        <v>0</v>
      </c>
      <c r="V6650" s="624">
        <v>0</v>
      </c>
      <c r="W6650" s="656">
        <v>0</v>
      </c>
      <c r="X6650" s="341">
        <v>0</v>
      </c>
      <c r="Y6650" s="656">
        <v>0</v>
      </c>
      <c r="Z6650" s="624" t="s">
        <v>40</v>
      </c>
      <c r="AA6650" s="622" t="s">
        <v>5289</v>
      </c>
      <c r="AB6650" s="138"/>
      <c r="AC6650" s="138"/>
      <c r="AD6650" s="138"/>
      <c r="AE6650" s="138"/>
      <c r="AF6650" s="469"/>
      <c r="AG6650" s="107"/>
      <c r="AH6650" s="107"/>
      <c r="AI6650" s="107"/>
      <c r="AJ6650" s="107"/>
      <c r="AK6650" s="107"/>
      <c r="AL6650" s="107"/>
    </row>
    <row r="6651" spans="1:38" s="44" customFormat="1" ht="102">
      <c r="A6651" s="622">
        <v>13</v>
      </c>
      <c r="B6651" s="121" t="s">
        <v>19933</v>
      </c>
      <c r="C6651" s="121" t="s">
        <v>3105</v>
      </c>
      <c r="D6651" s="122" t="s">
        <v>21301</v>
      </c>
      <c r="E6651" s="459" t="s">
        <v>40</v>
      </c>
      <c r="F6651" s="138"/>
      <c r="G6651" s="138"/>
      <c r="H6651" s="138"/>
      <c r="I6651" s="138"/>
      <c r="J6651" s="138"/>
      <c r="K6651" s="138"/>
      <c r="L6651" s="622" t="s">
        <v>51</v>
      </c>
      <c r="M6651" s="202"/>
      <c r="N6651" s="138"/>
      <c r="O6651" s="656">
        <v>0</v>
      </c>
      <c r="P6651" s="656">
        <v>0</v>
      </c>
      <c r="Q6651" s="656">
        <v>0</v>
      </c>
      <c r="R6651" s="656">
        <v>0</v>
      </c>
      <c r="S6651" s="656">
        <v>0</v>
      </c>
      <c r="T6651" s="624">
        <v>0</v>
      </c>
      <c r="U6651" s="656">
        <v>0</v>
      </c>
      <c r="V6651" s="624">
        <v>0</v>
      </c>
      <c r="W6651" s="656">
        <v>0</v>
      </c>
      <c r="X6651" s="624">
        <v>0</v>
      </c>
      <c r="Y6651" s="656">
        <v>0</v>
      </c>
      <c r="Z6651" s="624" t="s">
        <v>40</v>
      </c>
      <c r="AA6651" s="622" t="s">
        <v>5289</v>
      </c>
      <c r="AB6651" s="138"/>
      <c r="AC6651" s="138"/>
      <c r="AD6651" s="138"/>
      <c r="AE6651" s="138"/>
      <c r="AF6651" s="469"/>
      <c r="AG6651" s="107"/>
      <c r="AH6651" s="107"/>
      <c r="AI6651" s="107"/>
      <c r="AJ6651" s="107"/>
      <c r="AK6651" s="107"/>
      <c r="AL6651" s="107"/>
    </row>
    <row r="6652" spans="1:38" s="44" customFormat="1" ht="114.75">
      <c r="A6652" s="622">
        <v>14</v>
      </c>
      <c r="B6652" s="977" t="s">
        <v>21302</v>
      </c>
      <c r="C6652" s="121" t="s">
        <v>3105</v>
      </c>
      <c r="D6652" s="121" t="s">
        <v>21303</v>
      </c>
      <c r="E6652" s="459" t="s">
        <v>40</v>
      </c>
      <c r="F6652" s="138"/>
      <c r="G6652" s="138"/>
      <c r="H6652" s="138"/>
      <c r="I6652" s="138"/>
      <c r="J6652" s="138"/>
      <c r="K6652" s="138"/>
      <c r="L6652" s="624" t="s">
        <v>40</v>
      </c>
      <c r="M6652" s="627" t="s">
        <v>13504</v>
      </c>
      <c r="N6652" s="622">
        <v>0</v>
      </c>
      <c r="O6652" s="622">
        <v>0</v>
      </c>
      <c r="P6652" s="622">
        <v>0</v>
      </c>
      <c r="Q6652" s="622">
        <v>0</v>
      </c>
      <c r="R6652" s="622">
        <v>0</v>
      </c>
      <c r="S6652" s="622">
        <v>0</v>
      </c>
      <c r="T6652" s="624">
        <v>0</v>
      </c>
      <c r="U6652" s="622">
        <v>0</v>
      </c>
      <c r="V6652" s="624">
        <v>0</v>
      </c>
      <c r="W6652" s="622">
        <v>0</v>
      </c>
      <c r="X6652" s="624">
        <v>0</v>
      </c>
      <c r="Y6652" s="622">
        <v>0</v>
      </c>
      <c r="Z6652" s="624" t="s">
        <v>40</v>
      </c>
      <c r="AA6652" s="622" t="s">
        <v>5289</v>
      </c>
      <c r="AB6652" s="138"/>
      <c r="AC6652" s="138"/>
      <c r="AD6652" s="138"/>
      <c r="AE6652" s="138"/>
      <c r="AF6652" s="469"/>
      <c r="AG6652" s="107"/>
      <c r="AH6652" s="107"/>
      <c r="AI6652" s="107"/>
      <c r="AJ6652" s="107"/>
      <c r="AK6652" s="107"/>
      <c r="AL6652" s="107"/>
    </row>
    <row r="6653" spans="1:38" s="44" customFormat="1" ht="89.25">
      <c r="A6653" s="622">
        <v>15</v>
      </c>
      <c r="B6653" s="627" t="s">
        <v>19430</v>
      </c>
      <c r="C6653" s="121" t="s">
        <v>3105</v>
      </c>
      <c r="D6653" s="121" t="s">
        <v>21304</v>
      </c>
      <c r="E6653" s="459" t="s">
        <v>40</v>
      </c>
      <c r="F6653" s="138"/>
      <c r="G6653" s="138"/>
      <c r="H6653" s="138"/>
      <c r="I6653" s="138"/>
      <c r="J6653" s="138"/>
      <c r="K6653" s="138"/>
      <c r="L6653" s="622" t="s">
        <v>51</v>
      </c>
      <c r="M6653" s="202"/>
      <c r="N6653" s="138"/>
      <c r="O6653" s="622">
        <v>0</v>
      </c>
      <c r="P6653" s="622">
        <v>0</v>
      </c>
      <c r="Q6653" s="622">
        <v>0</v>
      </c>
      <c r="R6653" s="622">
        <v>0</v>
      </c>
      <c r="S6653" s="622">
        <v>0</v>
      </c>
      <c r="T6653" s="624">
        <v>0</v>
      </c>
      <c r="U6653" s="622">
        <v>0</v>
      </c>
      <c r="V6653" s="624">
        <v>0</v>
      </c>
      <c r="W6653" s="622">
        <v>0</v>
      </c>
      <c r="X6653" s="624">
        <v>0</v>
      </c>
      <c r="Y6653" s="622">
        <v>0</v>
      </c>
      <c r="Z6653" s="624" t="s">
        <v>40</v>
      </c>
      <c r="AA6653" s="622" t="s">
        <v>5289</v>
      </c>
      <c r="AB6653" s="138"/>
      <c r="AC6653" s="138"/>
      <c r="AD6653" s="138"/>
      <c r="AE6653" s="138"/>
      <c r="AF6653" s="469"/>
      <c r="AG6653" s="107"/>
      <c r="AH6653" s="107"/>
      <c r="AI6653" s="107"/>
      <c r="AJ6653" s="107"/>
      <c r="AK6653" s="107"/>
      <c r="AL6653" s="107"/>
    </row>
    <row r="6654" spans="1:38" s="44" customFormat="1" ht="127.5">
      <c r="A6654" s="622">
        <v>16</v>
      </c>
      <c r="B6654" s="627" t="s">
        <v>21305</v>
      </c>
      <c r="C6654" s="121" t="s">
        <v>3105</v>
      </c>
      <c r="D6654" s="122" t="s">
        <v>21306</v>
      </c>
      <c r="E6654" s="459" t="s">
        <v>40</v>
      </c>
      <c r="F6654" s="138"/>
      <c r="G6654" s="138"/>
      <c r="H6654" s="138"/>
      <c r="I6654" s="138"/>
      <c r="J6654" s="138"/>
      <c r="K6654" s="138"/>
      <c r="L6654" s="622" t="s">
        <v>51</v>
      </c>
      <c r="M6654" s="202"/>
      <c r="N6654" s="138"/>
      <c r="O6654" s="622">
        <v>0</v>
      </c>
      <c r="P6654" s="622">
        <v>0</v>
      </c>
      <c r="Q6654" s="622">
        <v>0</v>
      </c>
      <c r="R6654" s="622">
        <v>0</v>
      </c>
      <c r="S6654" s="622">
        <v>0</v>
      </c>
      <c r="T6654" s="624">
        <v>0</v>
      </c>
      <c r="U6654" s="622">
        <v>0</v>
      </c>
      <c r="V6654" s="624">
        <v>0</v>
      </c>
      <c r="W6654" s="622">
        <v>0</v>
      </c>
      <c r="X6654" s="624">
        <v>0</v>
      </c>
      <c r="Y6654" s="622">
        <v>0</v>
      </c>
      <c r="Z6654" s="624" t="s">
        <v>51</v>
      </c>
      <c r="AA6654" s="622" t="s">
        <v>5289</v>
      </c>
      <c r="AB6654" s="138"/>
      <c r="AC6654" s="138"/>
      <c r="AD6654" s="138"/>
      <c r="AE6654" s="138"/>
      <c r="AF6654" s="469"/>
      <c r="AG6654" s="107"/>
      <c r="AH6654" s="107"/>
      <c r="AI6654" s="107"/>
      <c r="AJ6654" s="107"/>
      <c r="AK6654" s="107"/>
      <c r="AL6654" s="107"/>
    </row>
    <row r="6655" spans="1:38" s="44" customFormat="1" ht="114.75">
      <c r="A6655" s="622">
        <v>17</v>
      </c>
      <c r="B6655" s="627" t="s">
        <v>21307</v>
      </c>
      <c r="C6655" s="121" t="s">
        <v>3105</v>
      </c>
      <c r="D6655" s="122" t="s">
        <v>21308</v>
      </c>
      <c r="E6655" s="459" t="s">
        <v>40</v>
      </c>
      <c r="F6655" s="138"/>
      <c r="G6655" s="138"/>
      <c r="H6655" s="138"/>
      <c r="I6655" s="138"/>
      <c r="J6655" s="138"/>
      <c r="K6655" s="138"/>
      <c r="L6655" s="622" t="s">
        <v>51</v>
      </c>
      <c r="M6655" s="202"/>
      <c r="N6655" s="138"/>
      <c r="O6655" s="622">
        <v>0</v>
      </c>
      <c r="P6655" s="622">
        <v>0</v>
      </c>
      <c r="Q6655" s="622">
        <v>0</v>
      </c>
      <c r="R6655" s="622">
        <v>0</v>
      </c>
      <c r="S6655" s="622">
        <v>0</v>
      </c>
      <c r="T6655" s="624">
        <v>0</v>
      </c>
      <c r="U6655" s="622">
        <v>0</v>
      </c>
      <c r="V6655" s="624">
        <v>0</v>
      </c>
      <c r="W6655" s="622">
        <v>0</v>
      </c>
      <c r="X6655" s="624">
        <v>0</v>
      </c>
      <c r="Y6655" s="622">
        <v>0</v>
      </c>
      <c r="Z6655" s="624" t="s">
        <v>51</v>
      </c>
      <c r="AA6655" s="622" t="s">
        <v>5289</v>
      </c>
      <c r="AB6655" s="138"/>
      <c r="AC6655" s="138"/>
      <c r="AD6655" s="138"/>
      <c r="AE6655" s="138"/>
      <c r="AF6655" s="469"/>
      <c r="AG6655" s="107"/>
      <c r="AH6655" s="107"/>
      <c r="AI6655" s="107"/>
      <c r="AJ6655" s="107"/>
      <c r="AK6655" s="107"/>
      <c r="AL6655" s="107"/>
    </row>
    <row r="6656" spans="1:38" s="44" customFormat="1" ht="114.75">
      <c r="A6656" s="622">
        <v>18</v>
      </c>
      <c r="B6656" s="627" t="s">
        <v>21192</v>
      </c>
      <c r="C6656" s="121" t="s">
        <v>3105</v>
      </c>
      <c r="D6656" s="122" t="s">
        <v>21309</v>
      </c>
      <c r="E6656" s="459" t="s">
        <v>40</v>
      </c>
      <c r="F6656" s="138"/>
      <c r="G6656" s="138"/>
      <c r="H6656" s="138"/>
      <c r="I6656" s="138"/>
      <c r="J6656" s="138"/>
      <c r="K6656" s="138"/>
      <c r="L6656" s="622" t="s">
        <v>51</v>
      </c>
      <c r="M6656" s="202"/>
      <c r="N6656" s="138"/>
      <c r="O6656" s="622">
        <v>0</v>
      </c>
      <c r="P6656" s="622">
        <v>0</v>
      </c>
      <c r="Q6656" s="622">
        <v>0</v>
      </c>
      <c r="R6656" s="622">
        <v>0</v>
      </c>
      <c r="S6656" s="622">
        <v>0</v>
      </c>
      <c r="T6656" s="624">
        <v>0</v>
      </c>
      <c r="U6656" s="622">
        <v>0</v>
      </c>
      <c r="V6656" s="624">
        <v>0</v>
      </c>
      <c r="W6656" s="622">
        <v>0</v>
      </c>
      <c r="X6656" s="624">
        <v>0</v>
      </c>
      <c r="Y6656" s="622">
        <v>0</v>
      </c>
      <c r="Z6656" s="624" t="s">
        <v>40</v>
      </c>
      <c r="AA6656" s="622" t="s">
        <v>5289</v>
      </c>
      <c r="AB6656" s="138"/>
      <c r="AC6656" s="138"/>
      <c r="AD6656" s="138"/>
      <c r="AE6656" s="138"/>
      <c r="AF6656" s="469"/>
      <c r="AG6656" s="107"/>
      <c r="AH6656" s="107"/>
      <c r="AI6656" s="107"/>
      <c r="AJ6656" s="107"/>
      <c r="AK6656" s="107"/>
      <c r="AL6656" s="107"/>
    </row>
    <row r="6657" spans="1:38" s="44" customFormat="1" ht="15.75" customHeight="1" thickBot="1">
      <c r="A6657" s="18"/>
      <c r="B6657" s="18">
        <v>18</v>
      </c>
      <c r="C6657" s="18"/>
      <c r="D6657" s="18">
        <v>18</v>
      </c>
      <c r="E6657" s="18">
        <v>18</v>
      </c>
      <c r="F6657" s="18">
        <v>3</v>
      </c>
      <c r="G6657" s="18">
        <v>0</v>
      </c>
      <c r="H6657" s="18">
        <v>0</v>
      </c>
      <c r="I6657" s="18"/>
      <c r="J6657" s="18">
        <v>1</v>
      </c>
      <c r="K6657" s="18">
        <v>1</v>
      </c>
      <c r="L6657" s="18">
        <v>4</v>
      </c>
      <c r="M6657" s="200"/>
      <c r="N6657" s="18">
        <f t="shared" ref="N6657:O6657" si="2527">SUM(N6639:N6656)</f>
        <v>0</v>
      </c>
      <c r="O6657" s="18">
        <f t="shared" si="2527"/>
        <v>0</v>
      </c>
      <c r="P6657" s="18">
        <f t="shared" ref="P6657:Q6657" si="2528">SUM(P6639:P6656)</f>
        <v>0</v>
      </c>
      <c r="Q6657" s="18">
        <f t="shared" si="2528"/>
        <v>0</v>
      </c>
      <c r="R6657" s="18">
        <f t="shared" ref="R6657" si="2529">SUM(R6639:R6656)</f>
        <v>0</v>
      </c>
      <c r="S6657" s="18">
        <f t="shared" ref="S6657" si="2530">SUM(S6639:S6656)</f>
        <v>0</v>
      </c>
      <c r="T6657" s="18">
        <f t="shared" ref="T6657:U6657" si="2531">SUM(T6639:T6656)</f>
        <v>0</v>
      </c>
      <c r="U6657" s="18">
        <f t="shared" si="2531"/>
        <v>0</v>
      </c>
      <c r="V6657" s="18">
        <f t="shared" ref="V6657:W6657" si="2532">SUM(V6639:V6656)</f>
        <v>0</v>
      </c>
      <c r="W6657" s="18">
        <f t="shared" si="2532"/>
        <v>0</v>
      </c>
      <c r="X6657" s="18">
        <f t="shared" ref="X6657:Y6657" si="2533">SUM(X6639:X6656)</f>
        <v>653</v>
      </c>
      <c r="Y6657" s="18">
        <f t="shared" si="2533"/>
        <v>0</v>
      </c>
      <c r="Z6657" s="18">
        <v>16</v>
      </c>
      <c r="AA6657" s="18">
        <v>1</v>
      </c>
      <c r="AB6657" s="18">
        <v>0</v>
      </c>
      <c r="AC6657" s="18"/>
      <c r="AD6657" s="18"/>
      <c r="AE6657" s="18"/>
      <c r="AF6657" s="18"/>
      <c r="AG6657" s="107"/>
      <c r="AH6657" s="107"/>
      <c r="AI6657" s="107"/>
      <c r="AJ6657" s="107"/>
      <c r="AK6657" s="107"/>
      <c r="AL6657" s="107"/>
    </row>
    <row r="6658" spans="1:38" s="44" customFormat="1" ht="15.75" customHeight="1" thickBot="1">
      <c r="A6658" s="660" t="s">
        <v>3076</v>
      </c>
      <c r="B6658" s="661"/>
      <c r="C6658" s="661"/>
      <c r="D6658" s="661"/>
      <c r="E6658" s="661"/>
      <c r="F6658" s="661"/>
      <c r="G6658" s="661"/>
      <c r="H6658" s="661"/>
      <c r="I6658" s="661"/>
      <c r="J6658" s="661"/>
      <c r="K6658" s="661"/>
      <c r="L6658" s="661"/>
      <c r="M6658" s="661"/>
      <c r="N6658" s="661"/>
      <c r="O6658" s="661"/>
      <c r="P6658" s="661"/>
      <c r="Q6658" s="661"/>
      <c r="R6658" s="661"/>
      <c r="S6658" s="661"/>
      <c r="T6658" s="661"/>
      <c r="U6658" s="661"/>
      <c r="V6658" s="661"/>
      <c r="W6658" s="661"/>
      <c r="X6658" s="661"/>
      <c r="Y6658" s="661"/>
      <c r="Z6658" s="661"/>
      <c r="AA6658" s="661"/>
      <c r="AB6658" s="661"/>
      <c r="AC6658" s="661"/>
      <c r="AD6658" s="661"/>
      <c r="AE6658" s="661"/>
      <c r="AF6658" s="662"/>
      <c r="AG6658" s="107"/>
      <c r="AH6658" s="107"/>
      <c r="AI6658" s="107"/>
      <c r="AJ6658" s="107"/>
      <c r="AK6658" s="107"/>
      <c r="AL6658" s="107"/>
    </row>
    <row r="6659" spans="1:38" s="44" customFormat="1" ht="140.25">
      <c r="A6659" s="621">
        <v>1</v>
      </c>
      <c r="B6659" s="627" t="s">
        <v>3106</v>
      </c>
      <c r="C6659" s="121" t="s">
        <v>3116</v>
      </c>
      <c r="D6659" s="121" t="s">
        <v>21313</v>
      </c>
      <c r="E6659" s="622" t="s">
        <v>40</v>
      </c>
      <c r="F6659" s="622" t="s">
        <v>16683</v>
      </c>
      <c r="G6659" s="138"/>
      <c r="H6659" s="138"/>
      <c r="I6659" s="138"/>
      <c r="J6659" s="138"/>
      <c r="K6659" s="138"/>
      <c r="L6659" s="622" t="s">
        <v>51</v>
      </c>
      <c r="M6659" s="202"/>
      <c r="N6659" s="138"/>
      <c r="O6659" s="622">
        <v>0</v>
      </c>
      <c r="P6659" s="622">
        <v>0</v>
      </c>
      <c r="Q6659" s="622">
        <v>0</v>
      </c>
      <c r="R6659" s="622">
        <v>0</v>
      </c>
      <c r="S6659" s="622">
        <v>0</v>
      </c>
      <c r="T6659" s="624">
        <v>1</v>
      </c>
      <c r="U6659" s="622">
        <v>0</v>
      </c>
      <c r="V6659" s="624">
        <v>0</v>
      </c>
      <c r="W6659" s="622">
        <v>0</v>
      </c>
      <c r="X6659" s="624">
        <v>260</v>
      </c>
      <c r="Y6659" s="622">
        <v>0</v>
      </c>
      <c r="Z6659" s="624" t="s">
        <v>40</v>
      </c>
      <c r="AA6659" s="121" t="s">
        <v>3108</v>
      </c>
      <c r="AB6659" s="121" t="s">
        <v>5125</v>
      </c>
      <c r="AC6659" s="138"/>
      <c r="AD6659" s="138"/>
      <c r="AE6659" s="138"/>
      <c r="AF6659" s="278"/>
      <c r="AG6659" s="107"/>
      <c r="AH6659" s="107"/>
      <c r="AI6659" s="107"/>
      <c r="AJ6659" s="107"/>
      <c r="AK6659" s="107"/>
      <c r="AL6659" s="107"/>
    </row>
    <row r="6660" spans="1:38" s="44" customFormat="1" ht="63.75">
      <c r="A6660" s="621">
        <v>2</v>
      </c>
      <c r="B6660" s="627" t="s">
        <v>2704</v>
      </c>
      <c r="C6660" s="121" t="s">
        <v>3116</v>
      </c>
      <c r="D6660" s="3" t="s">
        <v>21314</v>
      </c>
      <c r="E6660" s="123" t="s">
        <v>40</v>
      </c>
      <c r="F6660" s="138"/>
      <c r="G6660" s="138"/>
      <c r="H6660" s="138"/>
      <c r="I6660" s="138"/>
      <c r="J6660" s="138"/>
      <c r="K6660" s="138"/>
      <c r="L6660" s="622" t="s">
        <v>51</v>
      </c>
      <c r="M6660" s="202"/>
      <c r="N6660" s="138"/>
      <c r="O6660" s="123">
        <v>0</v>
      </c>
      <c r="P6660" s="123">
        <v>0</v>
      </c>
      <c r="Q6660" s="123">
        <v>0</v>
      </c>
      <c r="R6660" s="123">
        <v>0</v>
      </c>
      <c r="S6660" s="123">
        <v>0</v>
      </c>
      <c r="T6660" s="624">
        <v>1</v>
      </c>
      <c r="U6660" s="123">
        <v>0</v>
      </c>
      <c r="V6660" s="629">
        <v>0</v>
      </c>
      <c r="W6660" s="123">
        <v>0</v>
      </c>
      <c r="X6660" s="629">
        <v>0</v>
      </c>
      <c r="Y6660" s="123">
        <v>0</v>
      </c>
      <c r="Z6660" s="624" t="s">
        <v>40</v>
      </c>
      <c r="AA6660" s="123" t="s">
        <v>5289</v>
      </c>
      <c r="AB6660" s="123" t="s">
        <v>5289</v>
      </c>
      <c r="AC6660" s="138"/>
      <c r="AD6660" s="138"/>
      <c r="AE6660" s="138"/>
      <c r="AF6660" s="278"/>
      <c r="AG6660" s="107"/>
      <c r="AH6660" s="107"/>
      <c r="AI6660" s="107"/>
      <c r="AJ6660" s="107"/>
      <c r="AK6660" s="107"/>
      <c r="AL6660" s="107"/>
    </row>
    <row r="6661" spans="1:38" s="44" customFormat="1" ht="76.5">
      <c r="A6661" s="621">
        <v>3</v>
      </c>
      <c r="B6661" s="627" t="s">
        <v>2707</v>
      </c>
      <c r="C6661" s="121" t="s">
        <v>3116</v>
      </c>
      <c r="D6661" s="122" t="s">
        <v>3109</v>
      </c>
      <c r="E6661" s="622" t="s">
        <v>40</v>
      </c>
      <c r="F6661" s="138"/>
      <c r="G6661" s="138"/>
      <c r="H6661" s="138"/>
      <c r="I6661" s="138"/>
      <c r="J6661" s="138"/>
      <c r="K6661" s="138"/>
      <c r="L6661" s="622" t="s">
        <v>51</v>
      </c>
      <c r="M6661" s="202"/>
      <c r="N6661" s="138"/>
      <c r="O6661" s="622">
        <v>0</v>
      </c>
      <c r="P6661" s="622">
        <v>0</v>
      </c>
      <c r="Q6661" s="622">
        <v>0</v>
      </c>
      <c r="R6661" s="622">
        <v>0</v>
      </c>
      <c r="S6661" s="622">
        <v>0</v>
      </c>
      <c r="T6661" s="624">
        <v>1</v>
      </c>
      <c r="U6661" s="622">
        <v>0</v>
      </c>
      <c r="V6661" s="624">
        <v>0</v>
      </c>
      <c r="W6661" s="622">
        <v>0</v>
      </c>
      <c r="X6661" s="629">
        <v>0</v>
      </c>
      <c r="Y6661" s="622">
        <v>0</v>
      </c>
      <c r="Z6661" s="624" t="s">
        <v>51</v>
      </c>
      <c r="AA6661" s="123" t="s">
        <v>5289</v>
      </c>
      <c r="AB6661" s="123" t="s">
        <v>5289</v>
      </c>
      <c r="AC6661" s="138"/>
      <c r="AD6661" s="138"/>
      <c r="AE6661" s="138"/>
      <c r="AF6661" s="278"/>
      <c r="AG6661" s="107"/>
      <c r="AH6661" s="107"/>
      <c r="AI6661" s="107"/>
      <c r="AJ6661" s="107"/>
      <c r="AK6661" s="107"/>
      <c r="AL6661" s="107"/>
    </row>
    <row r="6662" spans="1:38" s="44" customFormat="1" ht="306">
      <c r="A6662" s="621">
        <v>4</v>
      </c>
      <c r="B6662" s="627" t="s">
        <v>3110</v>
      </c>
      <c r="C6662" s="121" t="s">
        <v>3116</v>
      </c>
      <c r="D6662" s="122" t="s">
        <v>21315</v>
      </c>
      <c r="E6662" s="622" t="s">
        <v>21316</v>
      </c>
      <c r="F6662" s="138"/>
      <c r="G6662" s="138"/>
      <c r="H6662" s="138"/>
      <c r="I6662" s="138"/>
      <c r="J6662" s="121" t="s">
        <v>3107</v>
      </c>
      <c r="K6662" s="122" t="s">
        <v>3111</v>
      </c>
      <c r="L6662" s="622" t="s">
        <v>51</v>
      </c>
      <c r="M6662" s="202"/>
      <c r="N6662" s="138"/>
      <c r="O6662" s="622">
        <v>0</v>
      </c>
      <c r="P6662" s="622">
        <v>0</v>
      </c>
      <c r="Q6662" s="622">
        <v>0</v>
      </c>
      <c r="R6662" s="622">
        <v>0</v>
      </c>
      <c r="S6662" s="622">
        <v>0</v>
      </c>
      <c r="T6662" s="624">
        <v>1</v>
      </c>
      <c r="U6662" s="622">
        <v>0</v>
      </c>
      <c r="V6662" s="624">
        <v>0</v>
      </c>
      <c r="W6662" s="622">
        <v>0</v>
      </c>
      <c r="X6662" s="629">
        <v>0</v>
      </c>
      <c r="Y6662" s="622">
        <v>0</v>
      </c>
      <c r="Z6662" s="624" t="s">
        <v>40</v>
      </c>
      <c r="AA6662" s="123" t="s">
        <v>5289</v>
      </c>
      <c r="AB6662" s="123" t="s">
        <v>5289</v>
      </c>
      <c r="AC6662" s="138"/>
      <c r="AD6662" s="138"/>
      <c r="AE6662" s="138"/>
      <c r="AF6662" s="278"/>
      <c r="AG6662" s="107"/>
      <c r="AH6662" s="107"/>
      <c r="AI6662" s="107"/>
      <c r="AJ6662" s="107"/>
      <c r="AK6662" s="107"/>
      <c r="AL6662" s="107"/>
    </row>
    <row r="6663" spans="1:38" s="44" customFormat="1" ht="306" customHeight="1">
      <c r="A6663" s="621">
        <v>5</v>
      </c>
      <c r="B6663" s="627" t="s">
        <v>3112</v>
      </c>
      <c r="C6663" s="121" t="s">
        <v>3116</v>
      </c>
      <c r="D6663" s="122" t="s">
        <v>5126</v>
      </c>
      <c r="E6663" s="622" t="s">
        <v>21317</v>
      </c>
      <c r="F6663" s="138"/>
      <c r="G6663" s="138"/>
      <c r="H6663" s="138"/>
      <c r="I6663" s="138"/>
      <c r="J6663" s="622" t="s">
        <v>5328</v>
      </c>
      <c r="K6663" s="122" t="s">
        <v>3111</v>
      </c>
      <c r="L6663" s="622" t="s">
        <v>51</v>
      </c>
      <c r="M6663" s="202"/>
      <c r="N6663" s="138"/>
      <c r="O6663" s="622">
        <v>0</v>
      </c>
      <c r="P6663" s="622">
        <v>0</v>
      </c>
      <c r="Q6663" s="622">
        <v>0</v>
      </c>
      <c r="R6663" s="622">
        <v>0</v>
      </c>
      <c r="S6663" s="622">
        <v>0</v>
      </c>
      <c r="T6663" s="624">
        <v>1</v>
      </c>
      <c r="U6663" s="622">
        <v>0</v>
      </c>
      <c r="V6663" s="624">
        <v>0</v>
      </c>
      <c r="W6663" s="622">
        <v>0</v>
      </c>
      <c r="X6663" s="629">
        <v>0</v>
      </c>
      <c r="Y6663" s="622">
        <v>0</v>
      </c>
      <c r="Z6663" s="624" t="s">
        <v>40</v>
      </c>
      <c r="AA6663" s="123" t="s">
        <v>5289</v>
      </c>
      <c r="AB6663" s="123" t="s">
        <v>5289</v>
      </c>
      <c r="AC6663" s="138"/>
      <c r="AD6663" s="138"/>
      <c r="AE6663" s="138"/>
      <c r="AF6663" s="278"/>
      <c r="AG6663" s="107"/>
      <c r="AH6663" s="107"/>
      <c r="AI6663" s="107"/>
      <c r="AJ6663" s="107"/>
      <c r="AK6663" s="107"/>
      <c r="AL6663" s="107"/>
    </row>
    <row r="6664" spans="1:38" s="44" customFormat="1" ht="306">
      <c r="A6664" s="621">
        <v>6</v>
      </c>
      <c r="B6664" s="627" t="s">
        <v>3113</v>
      </c>
      <c r="C6664" s="121" t="s">
        <v>3116</v>
      </c>
      <c r="D6664" s="122" t="s">
        <v>21318</v>
      </c>
      <c r="E6664" s="622" t="s">
        <v>21319</v>
      </c>
      <c r="F6664" s="138"/>
      <c r="G6664" s="138"/>
      <c r="H6664" s="138"/>
      <c r="I6664" s="138"/>
      <c r="J6664" s="138"/>
      <c r="K6664" s="138"/>
      <c r="L6664" s="622" t="s">
        <v>51</v>
      </c>
      <c r="M6664" s="202"/>
      <c r="N6664" s="138"/>
      <c r="O6664" s="622">
        <v>0</v>
      </c>
      <c r="P6664" s="622">
        <v>0</v>
      </c>
      <c r="Q6664" s="622">
        <v>0</v>
      </c>
      <c r="R6664" s="622">
        <v>0</v>
      </c>
      <c r="S6664" s="622">
        <v>0</v>
      </c>
      <c r="T6664" s="624">
        <v>1</v>
      </c>
      <c r="U6664" s="622">
        <v>0</v>
      </c>
      <c r="V6664" s="624">
        <v>0</v>
      </c>
      <c r="W6664" s="622">
        <v>0</v>
      </c>
      <c r="X6664" s="629">
        <v>0</v>
      </c>
      <c r="Y6664" s="622">
        <v>0</v>
      </c>
      <c r="Z6664" s="624" t="s">
        <v>40</v>
      </c>
      <c r="AA6664" s="123" t="s">
        <v>5289</v>
      </c>
      <c r="AB6664" s="123" t="s">
        <v>5289</v>
      </c>
      <c r="AC6664" s="138"/>
      <c r="AD6664" s="138"/>
      <c r="AE6664" s="138"/>
      <c r="AF6664" s="278"/>
      <c r="AG6664" s="107"/>
      <c r="AH6664" s="107"/>
      <c r="AI6664" s="107"/>
      <c r="AJ6664" s="107"/>
      <c r="AK6664" s="107"/>
      <c r="AL6664" s="107"/>
    </row>
    <row r="6665" spans="1:38" s="44" customFormat="1" ht="293.25">
      <c r="A6665" s="621">
        <v>7</v>
      </c>
      <c r="B6665" s="627" t="s">
        <v>3019</v>
      </c>
      <c r="C6665" s="121" t="s">
        <v>3116</v>
      </c>
      <c r="D6665" s="122" t="s">
        <v>21320</v>
      </c>
      <c r="E6665" s="622" t="s">
        <v>21321</v>
      </c>
      <c r="F6665" s="138"/>
      <c r="G6665" s="138"/>
      <c r="H6665" s="138"/>
      <c r="I6665" s="138"/>
      <c r="J6665" s="622" t="s">
        <v>5328</v>
      </c>
      <c r="K6665" s="122" t="s">
        <v>3114</v>
      </c>
      <c r="L6665" s="622" t="s">
        <v>51</v>
      </c>
      <c r="M6665" s="202"/>
      <c r="N6665" s="138"/>
      <c r="O6665" s="622">
        <v>0</v>
      </c>
      <c r="P6665" s="622">
        <v>0</v>
      </c>
      <c r="Q6665" s="622">
        <v>0</v>
      </c>
      <c r="R6665" s="622">
        <v>0</v>
      </c>
      <c r="S6665" s="622">
        <v>0</v>
      </c>
      <c r="T6665" s="624">
        <v>0</v>
      </c>
      <c r="U6665" s="622">
        <v>0</v>
      </c>
      <c r="V6665" s="624">
        <v>0</v>
      </c>
      <c r="W6665" s="622">
        <v>0</v>
      </c>
      <c r="X6665" s="629">
        <v>3</v>
      </c>
      <c r="Y6665" s="622">
        <v>0</v>
      </c>
      <c r="Z6665" s="624" t="s">
        <v>40</v>
      </c>
      <c r="AA6665" s="123" t="s">
        <v>5289</v>
      </c>
      <c r="AB6665" s="123" t="s">
        <v>5289</v>
      </c>
      <c r="AC6665" s="138"/>
      <c r="AD6665" s="138"/>
      <c r="AE6665" s="138"/>
      <c r="AF6665" s="278"/>
      <c r="AG6665" s="107"/>
      <c r="AH6665" s="107"/>
      <c r="AI6665" s="107"/>
      <c r="AJ6665" s="107"/>
      <c r="AK6665" s="107"/>
      <c r="AL6665" s="107"/>
    </row>
    <row r="6666" spans="1:38" s="44" customFormat="1" ht="76.5">
      <c r="A6666" s="621">
        <v>8</v>
      </c>
      <c r="B6666" s="627" t="s">
        <v>3115</v>
      </c>
      <c r="C6666" s="121" t="s">
        <v>3116</v>
      </c>
      <c r="D6666" s="122" t="s">
        <v>21322</v>
      </c>
      <c r="E6666" s="622" t="s">
        <v>40</v>
      </c>
      <c r="F6666" s="138"/>
      <c r="G6666" s="138"/>
      <c r="H6666" s="138"/>
      <c r="I6666" s="138"/>
      <c r="J6666" s="138"/>
      <c r="K6666" s="138"/>
      <c r="L6666" s="622" t="s">
        <v>51</v>
      </c>
      <c r="M6666" s="202"/>
      <c r="N6666" s="138"/>
      <c r="O6666" s="622">
        <v>0</v>
      </c>
      <c r="P6666" s="622">
        <v>0</v>
      </c>
      <c r="Q6666" s="622">
        <v>0</v>
      </c>
      <c r="R6666" s="622">
        <v>0</v>
      </c>
      <c r="S6666" s="622">
        <v>0</v>
      </c>
      <c r="T6666" s="624">
        <v>1</v>
      </c>
      <c r="U6666" s="622">
        <v>0</v>
      </c>
      <c r="V6666" s="624">
        <v>0</v>
      </c>
      <c r="W6666" s="622">
        <v>0</v>
      </c>
      <c r="X6666" s="629">
        <v>0</v>
      </c>
      <c r="Y6666" s="622">
        <v>0</v>
      </c>
      <c r="Z6666" s="624" t="s">
        <v>40</v>
      </c>
      <c r="AA6666" s="123" t="s">
        <v>5289</v>
      </c>
      <c r="AB6666" s="123" t="s">
        <v>5289</v>
      </c>
      <c r="AC6666" s="138"/>
      <c r="AD6666" s="138"/>
      <c r="AE6666" s="138"/>
      <c r="AF6666" s="278"/>
      <c r="AG6666" s="107"/>
      <c r="AH6666" s="107"/>
      <c r="AI6666" s="107"/>
      <c r="AJ6666" s="107"/>
      <c r="AK6666" s="107"/>
      <c r="AL6666" s="107"/>
    </row>
    <row r="6667" spans="1:38" s="44" customFormat="1" ht="102">
      <c r="A6667" s="621">
        <v>9</v>
      </c>
      <c r="B6667" s="122" t="s">
        <v>15121</v>
      </c>
      <c r="C6667" s="121" t="s">
        <v>3116</v>
      </c>
      <c r="D6667" s="122" t="s">
        <v>21323</v>
      </c>
      <c r="E6667" s="622" t="s">
        <v>40</v>
      </c>
      <c r="F6667" s="138"/>
      <c r="G6667" s="138"/>
      <c r="H6667" s="138"/>
      <c r="I6667" s="138"/>
      <c r="J6667" s="138"/>
      <c r="K6667" s="138"/>
      <c r="L6667" s="622" t="s">
        <v>51</v>
      </c>
      <c r="M6667" s="202"/>
      <c r="N6667" s="138"/>
      <c r="O6667" s="622">
        <v>0</v>
      </c>
      <c r="P6667" s="622">
        <v>0</v>
      </c>
      <c r="Q6667" s="622">
        <v>0</v>
      </c>
      <c r="R6667" s="622">
        <v>0</v>
      </c>
      <c r="S6667" s="622">
        <v>0</v>
      </c>
      <c r="T6667" s="624">
        <v>1</v>
      </c>
      <c r="U6667" s="622">
        <v>0</v>
      </c>
      <c r="V6667" s="624">
        <v>0</v>
      </c>
      <c r="W6667" s="622">
        <v>0</v>
      </c>
      <c r="X6667" s="629">
        <v>17</v>
      </c>
      <c r="Y6667" s="622">
        <v>0</v>
      </c>
      <c r="Z6667" s="624" t="s">
        <v>40</v>
      </c>
      <c r="AA6667" s="123" t="s">
        <v>5289</v>
      </c>
      <c r="AB6667" s="123" t="s">
        <v>5289</v>
      </c>
      <c r="AC6667" s="138"/>
      <c r="AD6667" s="138"/>
      <c r="AE6667" s="138"/>
      <c r="AF6667" s="278"/>
      <c r="AG6667" s="107"/>
      <c r="AH6667" s="107"/>
      <c r="AI6667" s="107"/>
      <c r="AJ6667" s="107"/>
      <c r="AK6667" s="107"/>
      <c r="AL6667" s="107"/>
    </row>
    <row r="6668" spans="1:38" s="44" customFormat="1" ht="76.5">
      <c r="A6668" s="621">
        <v>10</v>
      </c>
      <c r="B6668" s="121" t="s">
        <v>18906</v>
      </c>
      <c r="C6668" s="121" t="s">
        <v>3116</v>
      </c>
      <c r="D6668" s="121" t="s">
        <v>21324</v>
      </c>
      <c r="E6668" s="622" t="s">
        <v>40</v>
      </c>
      <c r="F6668" s="138"/>
      <c r="G6668" s="138"/>
      <c r="H6668" s="138"/>
      <c r="I6668" s="138"/>
      <c r="J6668" s="138"/>
      <c r="K6668" s="138"/>
      <c r="L6668" s="366" t="s">
        <v>40</v>
      </c>
      <c r="M6668" s="426" t="s">
        <v>21310</v>
      </c>
      <c r="N6668" s="633">
        <v>0</v>
      </c>
      <c r="O6668" s="622">
        <v>0</v>
      </c>
      <c r="P6668" s="622">
        <v>0</v>
      </c>
      <c r="Q6668" s="622">
        <v>0</v>
      </c>
      <c r="R6668" s="622">
        <v>0</v>
      </c>
      <c r="S6668" s="622">
        <v>0</v>
      </c>
      <c r="T6668" s="624">
        <v>1</v>
      </c>
      <c r="U6668" s="622">
        <v>0</v>
      </c>
      <c r="V6668" s="624">
        <v>0</v>
      </c>
      <c r="W6668" s="622">
        <v>0</v>
      </c>
      <c r="X6668" s="624">
        <v>0</v>
      </c>
      <c r="Y6668" s="622">
        <v>0</v>
      </c>
      <c r="Z6668" s="624" t="s">
        <v>40</v>
      </c>
      <c r="AA6668" s="123" t="s">
        <v>5289</v>
      </c>
      <c r="AB6668" s="123" t="s">
        <v>5289</v>
      </c>
      <c r="AC6668" s="138"/>
      <c r="AD6668" s="138"/>
      <c r="AE6668" s="138"/>
      <c r="AF6668" s="278"/>
      <c r="AG6668" s="107"/>
      <c r="AH6668" s="107"/>
      <c r="AI6668" s="107"/>
      <c r="AJ6668" s="107"/>
      <c r="AK6668" s="107"/>
      <c r="AL6668" s="107"/>
    </row>
    <row r="6669" spans="1:38" s="44" customFormat="1" ht="102">
      <c r="A6669" s="621">
        <v>11</v>
      </c>
      <c r="B6669" s="121" t="s">
        <v>18907</v>
      </c>
      <c r="C6669" s="121" t="s">
        <v>3116</v>
      </c>
      <c r="D6669" s="121" t="s">
        <v>21325</v>
      </c>
      <c r="E6669" s="622" t="s">
        <v>40</v>
      </c>
      <c r="F6669" s="138"/>
      <c r="G6669" s="138"/>
      <c r="H6669" s="138"/>
      <c r="I6669" s="138"/>
      <c r="J6669" s="138"/>
      <c r="K6669" s="138"/>
      <c r="L6669" s="364" t="s">
        <v>51</v>
      </c>
      <c r="M6669" s="748"/>
      <c r="N6669" s="138"/>
      <c r="O6669" s="622">
        <v>0</v>
      </c>
      <c r="P6669" s="622">
        <v>0</v>
      </c>
      <c r="Q6669" s="622">
        <v>0</v>
      </c>
      <c r="R6669" s="622">
        <v>0</v>
      </c>
      <c r="S6669" s="622">
        <v>0</v>
      </c>
      <c r="T6669" s="624">
        <v>1</v>
      </c>
      <c r="U6669" s="622">
        <v>0</v>
      </c>
      <c r="V6669" s="624">
        <v>0</v>
      </c>
      <c r="W6669" s="622">
        <v>0</v>
      </c>
      <c r="X6669" s="624">
        <v>0</v>
      </c>
      <c r="Y6669" s="622">
        <v>0</v>
      </c>
      <c r="Z6669" s="624" t="s">
        <v>40</v>
      </c>
      <c r="AA6669" s="123" t="s">
        <v>5289</v>
      </c>
      <c r="AB6669" s="123" t="s">
        <v>5289</v>
      </c>
      <c r="AC6669" s="138"/>
      <c r="AD6669" s="138"/>
      <c r="AE6669" s="138"/>
      <c r="AF6669" s="469"/>
      <c r="AG6669" s="107"/>
      <c r="AH6669" s="107"/>
      <c r="AI6669" s="107"/>
      <c r="AJ6669" s="107"/>
      <c r="AK6669" s="107"/>
      <c r="AL6669" s="107"/>
    </row>
    <row r="6670" spans="1:38" s="44" customFormat="1" ht="127.5">
      <c r="A6670" s="621">
        <v>12</v>
      </c>
      <c r="B6670" s="121" t="s">
        <v>18908</v>
      </c>
      <c r="C6670" s="121" t="s">
        <v>3116</v>
      </c>
      <c r="D6670" s="121" t="s">
        <v>21326</v>
      </c>
      <c r="E6670" s="622" t="s">
        <v>40</v>
      </c>
      <c r="F6670" s="138"/>
      <c r="G6670" s="138"/>
      <c r="H6670" s="138"/>
      <c r="I6670" s="138"/>
      <c r="J6670" s="138"/>
      <c r="K6670" s="138"/>
      <c r="L6670" s="364" t="s">
        <v>51</v>
      </c>
      <c r="M6670" s="748"/>
      <c r="N6670" s="138"/>
      <c r="O6670" s="622">
        <v>0</v>
      </c>
      <c r="P6670" s="622">
        <v>0</v>
      </c>
      <c r="Q6670" s="622">
        <v>0</v>
      </c>
      <c r="R6670" s="622">
        <v>0</v>
      </c>
      <c r="S6670" s="622">
        <v>0</v>
      </c>
      <c r="T6670" s="624">
        <v>1</v>
      </c>
      <c r="U6670" s="622">
        <v>0</v>
      </c>
      <c r="V6670" s="624">
        <v>0</v>
      </c>
      <c r="W6670" s="622">
        <v>0</v>
      </c>
      <c r="X6670" s="624">
        <v>0</v>
      </c>
      <c r="Y6670" s="622">
        <v>0</v>
      </c>
      <c r="Z6670" s="624" t="s">
        <v>40</v>
      </c>
      <c r="AA6670" s="123" t="s">
        <v>5289</v>
      </c>
      <c r="AB6670" s="123" t="s">
        <v>5289</v>
      </c>
      <c r="AC6670" s="138"/>
      <c r="AD6670" s="138"/>
      <c r="AE6670" s="138"/>
      <c r="AF6670" s="469"/>
      <c r="AG6670" s="107"/>
      <c r="AH6670" s="107"/>
      <c r="AI6670" s="107"/>
      <c r="AJ6670" s="107"/>
      <c r="AK6670" s="107"/>
      <c r="AL6670" s="107"/>
    </row>
    <row r="6671" spans="1:38" s="44" customFormat="1" ht="114.75">
      <c r="A6671" s="621">
        <v>13</v>
      </c>
      <c r="B6671" s="121" t="s">
        <v>18909</v>
      </c>
      <c r="C6671" s="121" t="s">
        <v>3116</v>
      </c>
      <c r="D6671" s="121" t="s">
        <v>21327</v>
      </c>
      <c r="E6671" s="622" t="s">
        <v>40</v>
      </c>
      <c r="F6671" s="138"/>
      <c r="G6671" s="138"/>
      <c r="H6671" s="138"/>
      <c r="I6671" s="138"/>
      <c r="J6671" s="138"/>
      <c r="K6671" s="138"/>
      <c r="L6671" s="366" t="s">
        <v>40</v>
      </c>
      <c r="M6671" s="392" t="s">
        <v>21311</v>
      </c>
      <c r="N6671" s="633">
        <v>0</v>
      </c>
      <c r="O6671" s="622">
        <v>0</v>
      </c>
      <c r="P6671" s="622">
        <v>0</v>
      </c>
      <c r="Q6671" s="622">
        <v>0</v>
      </c>
      <c r="R6671" s="622">
        <v>0</v>
      </c>
      <c r="S6671" s="622">
        <v>0</v>
      </c>
      <c r="T6671" s="624">
        <v>1</v>
      </c>
      <c r="U6671" s="622">
        <v>0</v>
      </c>
      <c r="V6671" s="624">
        <v>0</v>
      </c>
      <c r="W6671" s="622">
        <v>0</v>
      </c>
      <c r="X6671" s="624">
        <v>0</v>
      </c>
      <c r="Y6671" s="622">
        <v>0</v>
      </c>
      <c r="Z6671" s="624" t="s">
        <v>51</v>
      </c>
      <c r="AA6671" s="123" t="s">
        <v>5289</v>
      </c>
      <c r="AB6671" s="123" t="s">
        <v>5289</v>
      </c>
      <c r="AC6671" s="138"/>
      <c r="AD6671" s="138"/>
      <c r="AE6671" s="138"/>
      <c r="AF6671" s="469"/>
      <c r="AG6671" s="107"/>
      <c r="AH6671" s="107"/>
      <c r="AI6671" s="107"/>
      <c r="AJ6671" s="107"/>
      <c r="AK6671" s="107"/>
      <c r="AL6671" s="107"/>
    </row>
    <row r="6672" spans="1:38" s="44" customFormat="1" ht="140.25">
      <c r="A6672" s="621">
        <v>14</v>
      </c>
      <c r="B6672" s="122" t="s">
        <v>21328</v>
      </c>
      <c r="C6672" s="121" t="s">
        <v>21329</v>
      </c>
      <c r="D6672" s="122" t="s">
        <v>21330</v>
      </c>
      <c r="E6672" s="622" t="s">
        <v>40</v>
      </c>
      <c r="F6672" s="138"/>
      <c r="G6672" s="138"/>
      <c r="H6672" s="138"/>
      <c r="I6672" s="138"/>
      <c r="J6672" s="138"/>
      <c r="K6672" s="138"/>
      <c r="L6672" s="366" t="s">
        <v>40</v>
      </c>
      <c r="M6672" s="531" t="s">
        <v>21312</v>
      </c>
      <c r="N6672" s="633">
        <v>0</v>
      </c>
      <c r="O6672" s="622">
        <v>0</v>
      </c>
      <c r="P6672" s="622">
        <v>0</v>
      </c>
      <c r="Q6672" s="622">
        <v>0</v>
      </c>
      <c r="R6672" s="622">
        <v>0</v>
      </c>
      <c r="S6672" s="622">
        <v>0</v>
      </c>
      <c r="T6672" s="624">
        <v>0</v>
      </c>
      <c r="U6672" s="622">
        <v>0</v>
      </c>
      <c r="V6672" s="624">
        <v>0</v>
      </c>
      <c r="W6672" s="622">
        <v>0</v>
      </c>
      <c r="X6672" s="624">
        <v>0</v>
      </c>
      <c r="Y6672" s="622">
        <v>0</v>
      </c>
      <c r="Z6672" s="624" t="s">
        <v>40</v>
      </c>
      <c r="AA6672" s="123" t="s">
        <v>5289</v>
      </c>
      <c r="AB6672" s="123" t="s">
        <v>5289</v>
      </c>
      <c r="AC6672" s="138"/>
      <c r="AD6672" s="138"/>
      <c r="AE6672" s="138"/>
      <c r="AF6672" s="469"/>
      <c r="AG6672" s="107"/>
      <c r="AH6672" s="107"/>
      <c r="AI6672" s="107"/>
      <c r="AJ6672" s="107"/>
      <c r="AK6672" s="107"/>
      <c r="AL6672" s="107"/>
    </row>
    <row r="6673" spans="1:38" s="44" customFormat="1" ht="165.75">
      <c r="A6673" s="621">
        <v>15</v>
      </c>
      <c r="B6673" s="122" t="s">
        <v>21331</v>
      </c>
      <c r="C6673" s="121" t="s">
        <v>21329</v>
      </c>
      <c r="D6673" s="122" t="s">
        <v>21332</v>
      </c>
      <c r="E6673" s="622" t="s">
        <v>40</v>
      </c>
      <c r="F6673" s="138"/>
      <c r="G6673" s="138"/>
      <c r="H6673" s="138"/>
      <c r="I6673" s="138"/>
      <c r="J6673" s="138"/>
      <c r="K6673" s="138"/>
      <c r="L6673" s="364" t="s">
        <v>51</v>
      </c>
      <c r="M6673" s="748"/>
      <c r="N6673" s="138"/>
      <c r="O6673" s="622">
        <v>0</v>
      </c>
      <c r="P6673" s="622">
        <v>0</v>
      </c>
      <c r="Q6673" s="622">
        <v>0</v>
      </c>
      <c r="R6673" s="622">
        <v>0</v>
      </c>
      <c r="S6673" s="622">
        <v>0</v>
      </c>
      <c r="T6673" s="624">
        <v>0</v>
      </c>
      <c r="U6673" s="622">
        <v>0</v>
      </c>
      <c r="V6673" s="624">
        <v>0</v>
      </c>
      <c r="W6673" s="622">
        <v>0</v>
      </c>
      <c r="X6673" s="624">
        <v>3</v>
      </c>
      <c r="Y6673" s="622">
        <v>0</v>
      </c>
      <c r="Z6673" s="624" t="s">
        <v>40</v>
      </c>
      <c r="AA6673" s="123" t="s">
        <v>5289</v>
      </c>
      <c r="AB6673" s="123" t="s">
        <v>5289</v>
      </c>
      <c r="AC6673" s="138"/>
      <c r="AD6673" s="138"/>
      <c r="AE6673" s="138"/>
      <c r="AF6673" s="469"/>
      <c r="AG6673" s="107"/>
      <c r="AH6673" s="107"/>
      <c r="AI6673" s="107"/>
      <c r="AJ6673" s="107"/>
      <c r="AK6673" s="107"/>
      <c r="AL6673" s="107"/>
    </row>
    <row r="6674" spans="1:38" s="44" customFormat="1" ht="114.75">
      <c r="A6674" s="621">
        <v>16</v>
      </c>
      <c r="B6674" s="122" t="s">
        <v>21333</v>
      </c>
      <c r="C6674" s="121" t="s">
        <v>21329</v>
      </c>
      <c r="D6674" s="122" t="s">
        <v>21334</v>
      </c>
      <c r="E6674" s="622" t="s">
        <v>40</v>
      </c>
      <c r="F6674" s="138"/>
      <c r="G6674" s="138"/>
      <c r="H6674" s="138"/>
      <c r="I6674" s="138"/>
      <c r="J6674" s="138"/>
      <c r="K6674" s="138"/>
      <c r="L6674" s="366" t="s">
        <v>40</v>
      </c>
      <c r="M6674" s="531" t="s">
        <v>21312</v>
      </c>
      <c r="N6674" s="633">
        <v>0</v>
      </c>
      <c r="O6674" s="622">
        <v>0</v>
      </c>
      <c r="P6674" s="622">
        <v>0</v>
      </c>
      <c r="Q6674" s="622">
        <v>0</v>
      </c>
      <c r="R6674" s="622">
        <v>0</v>
      </c>
      <c r="S6674" s="622">
        <v>0</v>
      </c>
      <c r="T6674" s="624">
        <v>0</v>
      </c>
      <c r="U6674" s="622">
        <v>0</v>
      </c>
      <c r="V6674" s="624">
        <v>0</v>
      </c>
      <c r="W6674" s="622">
        <v>0</v>
      </c>
      <c r="X6674" s="624">
        <v>0</v>
      </c>
      <c r="Y6674" s="622">
        <v>0</v>
      </c>
      <c r="Z6674" s="624" t="s">
        <v>40</v>
      </c>
      <c r="AA6674" s="123" t="s">
        <v>5289</v>
      </c>
      <c r="AB6674" s="123" t="s">
        <v>5289</v>
      </c>
      <c r="AC6674" s="138"/>
      <c r="AD6674" s="138"/>
      <c r="AE6674" s="138"/>
      <c r="AF6674" s="469"/>
      <c r="AG6674" s="107"/>
      <c r="AH6674" s="107"/>
      <c r="AI6674" s="107"/>
      <c r="AJ6674" s="107"/>
      <c r="AK6674" s="107"/>
      <c r="AL6674" s="107"/>
    </row>
    <row r="6675" spans="1:38" s="44" customFormat="1" ht="89.25">
      <c r="A6675" s="621">
        <v>17</v>
      </c>
      <c r="B6675" s="122" t="s">
        <v>19430</v>
      </c>
      <c r="C6675" s="121" t="s">
        <v>21329</v>
      </c>
      <c r="D6675" s="122" t="s">
        <v>21335</v>
      </c>
      <c r="E6675" s="622" t="s">
        <v>40</v>
      </c>
      <c r="F6675" s="138"/>
      <c r="G6675" s="138"/>
      <c r="H6675" s="138"/>
      <c r="I6675" s="138"/>
      <c r="J6675" s="138"/>
      <c r="K6675" s="138"/>
      <c r="L6675" s="364" t="s">
        <v>51</v>
      </c>
      <c r="M6675" s="748"/>
      <c r="N6675" s="138"/>
      <c r="O6675" s="622">
        <v>0</v>
      </c>
      <c r="P6675" s="622">
        <v>0</v>
      </c>
      <c r="Q6675" s="622">
        <v>0</v>
      </c>
      <c r="R6675" s="622">
        <v>0</v>
      </c>
      <c r="S6675" s="622">
        <v>0</v>
      </c>
      <c r="T6675" s="624">
        <v>0</v>
      </c>
      <c r="U6675" s="622">
        <v>0</v>
      </c>
      <c r="V6675" s="624">
        <v>0</v>
      </c>
      <c r="W6675" s="622">
        <v>0</v>
      </c>
      <c r="X6675" s="624">
        <v>4</v>
      </c>
      <c r="Y6675" s="622">
        <v>0</v>
      </c>
      <c r="Z6675" s="624" t="s">
        <v>40</v>
      </c>
      <c r="AA6675" s="123" t="s">
        <v>5289</v>
      </c>
      <c r="AB6675" s="123" t="s">
        <v>5289</v>
      </c>
      <c r="AC6675" s="138"/>
      <c r="AD6675" s="138"/>
      <c r="AE6675" s="138"/>
      <c r="AF6675" s="469"/>
      <c r="AG6675" s="107"/>
      <c r="AH6675" s="107"/>
      <c r="AI6675" s="107"/>
      <c r="AJ6675" s="107"/>
      <c r="AK6675" s="107"/>
      <c r="AL6675" s="107"/>
    </row>
    <row r="6676" spans="1:38" s="44" customFormat="1" ht="127.5">
      <c r="A6676" s="621">
        <v>18</v>
      </c>
      <c r="B6676" s="122" t="s">
        <v>21336</v>
      </c>
      <c r="C6676" s="121" t="s">
        <v>21329</v>
      </c>
      <c r="D6676" s="122" t="s">
        <v>21337</v>
      </c>
      <c r="E6676" s="622" t="s">
        <v>40</v>
      </c>
      <c r="F6676" s="138"/>
      <c r="G6676" s="138"/>
      <c r="H6676" s="138"/>
      <c r="I6676" s="138"/>
      <c r="J6676" s="138"/>
      <c r="K6676" s="138"/>
      <c r="L6676" s="366" t="s">
        <v>40</v>
      </c>
      <c r="M6676" s="426" t="s">
        <v>13433</v>
      </c>
      <c r="N6676" s="633">
        <v>0</v>
      </c>
      <c r="O6676" s="622">
        <v>0</v>
      </c>
      <c r="P6676" s="622">
        <v>0</v>
      </c>
      <c r="Q6676" s="622">
        <v>0</v>
      </c>
      <c r="R6676" s="622">
        <v>0</v>
      </c>
      <c r="S6676" s="622">
        <v>0</v>
      </c>
      <c r="T6676" s="624">
        <v>0</v>
      </c>
      <c r="U6676" s="622">
        <v>0</v>
      </c>
      <c r="V6676" s="624">
        <v>0</v>
      </c>
      <c r="W6676" s="622">
        <v>0</v>
      </c>
      <c r="X6676" s="624">
        <v>0</v>
      </c>
      <c r="Y6676" s="622">
        <v>0</v>
      </c>
      <c r="Z6676" s="624" t="s">
        <v>40</v>
      </c>
      <c r="AA6676" s="123" t="s">
        <v>5289</v>
      </c>
      <c r="AB6676" s="123" t="s">
        <v>5289</v>
      </c>
      <c r="AC6676" s="138"/>
      <c r="AD6676" s="138"/>
      <c r="AE6676" s="138"/>
      <c r="AF6676" s="469"/>
      <c r="AG6676" s="107"/>
      <c r="AH6676" s="107"/>
      <c r="AI6676" s="107"/>
      <c r="AJ6676" s="107"/>
      <c r="AK6676" s="107"/>
      <c r="AL6676" s="107"/>
    </row>
    <row r="6677" spans="1:38" s="44" customFormat="1" ht="15.75" customHeight="1" thickBot="1">
      <c r="A6677" s="18"/>
      <c r="B6677" s="18">
        <v>18</v>
      </c>
      <c r="C6677" s="18"/>
      <c r="D6677" s="18">
        <v>18</v>
      </c>
      <c r="E6677" s="18">
        <v>18</v>
      </c>
      <c r="F6677" s="18"/>
      <c r="G6677" s="18"/>
      <c r="H6677" s="18">
        <v>0</v>
      </c>
      <c r="I6677" s="18"/>
      <c r="J6677" s="18">
        <v>1</v>
      </c>
      <c r="K6677" s="18">
        <v>3</v>
      </c>
      <c r="L6677" s="18">
        <v>5</v>
      </c>
      <c r="M6677" s="200"/>
      <c r="N6677" s="18">
        <f t="shared" ref="N6677:O6677" si="2534">SUM(N6659:N6676)</f>
        <v>0</v>
      </c>
      <c r="O6677" s="18">
        <f t="shared" si="2534"/>
        <v>0</v>
      </c>
      <c r="P6677" s="18">
        <f t="shared" ref="P6677:Q6677" si="2535">SUM(P6659:P6676)</f>
        <v>0</v>
      </c>
      <c r="Q6677" s="18">
        <f t="shared" si="2535"/>
        <v>0</v>
      </c>
      <c r="R6677" s="18">
        <f t="shared" ref="R6677" si="2536">SUM(R6659:R6676)</f>
        <v>0</v>
      </c>
      <c r="S6677" s="18">
        <f t="shared" ref="S6677" si="2537">SUM(S6659:S6676)</f>
        <v>0</v>
      </c>
      <c r="T6677" s="18">
        <f t="shared" ref="T6677:U6677" si="2538">SUM(T6659:T6676)</f>
        <v>12</v>
      </c>
      <c r="U6677" s="18">
        <f t="shared" si="2538"/>
        <v>0</v>
      </c>
      <c r="V6677" s="18">
        <f t="shared" ref="V6677:W6677" si="2539">SUM(V6659:V6676)</f>
        <v>0</v>
      </c>
      <c r="W6677" s="18">
        <f t="shared" si="2539"/>
        <v>0</v>
      </c>
      <c r="X6677" s="18">
        <f t="shared" ref="X6677:Y6677" si="2540">SUM(X6659:X6676)</f>
        <v>287</v>
      </c>
      <c r="Y6677" s="18">
        <f t="shared" si="2540"/>
        <v>0</v>
      </c>
      <c r="Z6677" s="18">
        <v>16</v>
      </c>
      <c r="AA6677" s="18">
        <v>1</v>
      </c>
      <c r="AB6677" s="18">
        <v>1</v>
      </c>
      <c r="AC6677" s="18"/>
      <c r="AD6677" s="18"/>
      <c r="AE6677" s="18"/>
      <c r="AF6677" s="18"/>
      <c r="AG6677" s="107"/>
      <c r="AH6677" s="107"/>
      <c r="AI6677" s="107"/>
      <c r="AJ6677" s="107"/>
      <c r="AK6677" s="107"/>
      <c r="AL6677" s="107"/>
    </row>
    <row r="6678" spans="1:38" s="44" customFormat="1" ht="15.75" customHeight="1" thickBot="1">
      <c r="A6678" s="660" t="s">
        <v>3077</v>
      </c>
      <c r="B6678" s="661"/>
      <c r="C6678" s="661"/>
      <c r="D6678" s="661"/>
      <c r="E6678" s="661"/>
      <c r="F6678" s="661"/>
      <c r="G6678" s="661"/>
      <c r="H6678" s="661"/>
      <c r="I6678" s="661"/>
      <c r="J6678" s="661"/>
      <c r="K6678" s="661"/>
      <c r="L6678" s="661"/>
      <c r="M6678" s="661"/>
      <c r="N6678" s="661"/>
      <c r="O6678" s="661"/>
      <c r="P6678" s="661"/>
      <c r="Q6678" s="661"/>
      <c r="R6678" s="661"/>
      <c r="S6678" s="661"/>
      <c r="T6678" s="661"/>
      <c r="U6678" s="661"/>
      <c r="V6678" s="661"/>
      <c r="W6678" s="661"/>
      <c r="X6678" s="661"/>
      <c r="Y6678" s="661"/>
      <c r="Z6678" s="661"/>
      <c r="AA6678" s="661"/>
      <c r="AB6678" s="661"/>
      <c r="AC6678" s="661"/>
      <c r="AD6678" s="661"/>
      <c r="AE6678" s="661"/>
      <c r="AF6678" s="662"/>
      <c r="AG6678" s="107"/>
      <c r="AH6678" s="107"/>
      <c r="AI6678" s="107"/>
      <c r="AJ6678" s="107"/>
      <c r="AK6678" s="107"/>
      <c r="AL6678" s="107"/>
    </row>
    <row r="6679" spans="1:38" s="44" customFormat="1" ht="127.5">
      <c r="A6679" s="621">
        <v>1</v>
      </c>
      <c r="B6679" s="627" t="s">
        <v>2704</v>
      </c>
      <c r="C6679" s="626" t="s">
        <v>3117</v>
      </c>
      <c r="D6679" s="608" t="s">
        <v>16725</v>
      </c>
      <c r="E6679" s="437" t="s">
        <v>40</v>
      </c>
      <c r="F6679" s="622" t="s">
        <v>16683</v>
      </c>
      <c r="G6679" s="138"/>
      <c r="H6679" s="138"/>
      <c r="I6679" s="138"/>
      <c r="J6679" s="138"/>
      <c r="K6679" s="138"/>
      <c r="L6679" s="624" t="s">
        <v>40</v>
      </c>
      <c r="M6679" s="789" t="s">
        <v>13380</v>
      </c>
      <c r="N6679" s="633">
        <v>0</v>
      </c>
      <c r="O6679" s="622">
        <v>0</v>
      </c>
      <c r="P6679" s="622">
        <v>0</v>
      </c>
      <c r="Q6679" s="622">
        <v>0</v>
      </c>
      <c r="R6679" s="622">
        <v>0</v>
      </c>
      <c r="S6679" s="622">
        <v>0</v>
      </c>
      <c r="T6679" s="622">
        <v>0</v>
      </c>
      <c r="U6679" s="622">
        <v>0</v>
      </c>
      <c r="V6679" s="622">
        <v>0</v>
      </c>
      <c r="W6679" s="622">
        <v>0</v>
      </c>
      <c r="X6679" s="624">
        <v>0</v>
      </c>
      <c r="Y6679" s="622">
        <v>0</v>
      </c>
      <c r="Z6679" s="624" t="s">
        <v>51</v>
      </c>
      <c r="AA6679" s="122" t="s">
        <v>3119</v>
      </c>
      <c r="AB6679" s="122" t="s">
        <v>3120</v>
      </c>
      <c r="AC6679" s="138"/>
      <c r="AD6679" s="138"/>
      <c r="AE6679" s="138"/>
      <c r="AF6679" s="278"/>
      <c r="AG6679" s="107"/>
      <c r="AH6679" s="107"/>
      <c r="AI6679" s="107"/>
      <c r="AJ6679" s="107"/>
      <c r="AK6679" s="107"/>
      <c r="AL6679" s="107"/>
    </row>
    <row r="6680" spans="1:38" s="44" customFormat="1" ht="89.25">
      <c r="A6680" s="621">
        <v>2</v>
      </c>
      <c r="B6680" s="627" t="s">
        <v>102</v>
      </c>
      <c r="C6680" s="626" t="s">
        <v>3117</v>
      </c>
      <c r="D6680" s="627" t="s">
        <v>21339</v>
      </c>
      <c r="E6680" s="624" t="s">
        <v>40</v>
      </c>
      <c r="F6680" s="138"/>
      <c r="G6680" s="138"/>
      <c r="H6680" s="138"/>
      <c r="I6680" s="138"/>
      <c r="J6680" s="138"/>
      <c r="K6680" s="138"/>
      <c r="L6680" s="622" t="s">
        <v>51</v>
      </c>
      <c r="M6680" s="202"/>
      <c r="N6680" s="138"/>
      <c r="O6680" s="123">
        <v>0</v>
      </c>
      <c r="P6680" s="123">
        <v>0</v>
      </c>
      <c r="Q6680" s="123">
        <v>0</v>
      </c>
      <c r="R6680" s="123">
        <v>0</v>
      </c>
      <c r="S6680" s="123">
        <v>0</v>
      </c>
      <c r="T6680" s="123">
        <v>0</v>
      </c>
      <c r="U6680" s="123">
        <v>0</v>
      </c>
      <c r="V6680" s="123">
        <v>0</v>
      </c>
      <c r="W6680" s="123">
        <v>0</v>
      </c>
      <c r="X6680" s="629">
        <v>0</v>
      </c>
      <c r="Y6680" s="123">
        <v>0</v>
      </c>
      <c r="Z6680" s="624" t="s">
        <v>51</v>
      </c>
      <c r="AA6680" s="123" t="s">
        <v>5289</v>
      </c>
      <c r="AB6680" s="123" t="s">
        <v>5289</v>
      </c>
      <c r="AC6680" s="138"/>
      <c r="AD6680" s="138"/>
      <c r="AE6680" s="138"/>
      <c r="AF6680" s="278"/>
      <c r="AG6680" s="107"/>
      <c r="AH6680" s="107"/>
      <c r="AI6680" s="107"/>
      <c r="AJ6680" s="107"/>
      <c r="AK6680" s="107"/>
      <c r="AL6680" s="107"/>
    </row>
    <row r="6681" spans="1:38" s="44" customFormat="1" ht="114.75">
      <c r="A6681" s="621">
        <v>3</v>
      </c>
      <c r="B6681" s="627" t="s">
        <v>3036</v>
      </c>
      <c r="C6681" s="626" t="s">
        <v>3117</v>
      </c>
      <c r="D6681" s="627" t="s">
        <v>16726</v>
      </c>
      <c r="E6681" s="624" t="s">
        <v>40</v>
      </c>
      <c r="F6681" s="138"/>
      <c r="G6681" s="138"/>
      <c r="H6681" s="138"/>
      <c r="I6681" s="138"/>
      <c r="J6681" s="138"/>
      <c r="K6681" s="138"/>
      <c r="L6681" s="624" t="s">
        <v>40</v>
      </c>
      <c r="M6681" s="627" t="s">
        <v>21364</v>
      </c>
      <c r="N6681" s="633">
        <v>0</v>
      </c>
      <c r="O6681" s="123">
        <v>0</v>
      </c>
      <c r="P6681" s="123">
        <v>0</v>
      </c>
      <c r="Q6681" s="123">
        <v>0</v>
      </c>
      <c r="R6681" s="123">
        <v>0</v>
      </c>
      <c r="S6681" s="123">
        <v>0</v>
      </c>
      <c r="T6681" s="123">
        <v>0</v>
      </c>
      <c r="U6681" s="123">
        <v>0</v>
      </c>
      <c r="V6681" s="123">
        <v>0</v>
      </c>
      <c r="W6681" s="123">
        <v>0</v>
      </c>
      <c r="X6681" s="629">
        <v>72</v>
      </c>
      <c r="Y6681" s="123">
        <v>0</v>
      </c>
      <c r="Z6681" s="624" t="s">
        <v>51</v>
      </c>
      <c r="AA6681" s="123" t="s">
        <v>5289</v>
      </c>
      <c r="AB6681" s="123" t="s">
        <v>5289</v>
      </c>
      <c r="AC6681" s="138"/>
      <c r="AD6681" s="138"/>
      <c r="AE6681" s="138"/>
      <c r="AF6681" s="278"/>
      <c r="AG6681" s="107"/>
      <c r="AH6681" s="107"/>
      <c r="AI6681" s="107"/>
      <c r="AJ6681" s="107"/>
      <c r="AK6681" s="107"/>
      <c r="AL6681" s="107"/>
    </row>
    <row r="6682" spans="1:38" s="44" customFormat="1" ht="114.75">
      <c r="A6682" s="621">
        <v>4</v>
      </c>
      <c r="B6682" s="627" t="s">
        <v>2709</v>
      </c>
      <c r="C6682" s="627" t="s">
        <v>3117</v>
      </c>
      <c r="D6682" s="627" t="s">
        <v>21340</v>
      </c>
      <c r="E6682" s="624" t="s">
        <v>40</v>
      </c>
      <c r="F6682" s="138"/>
      <c r="G6682" s="138"/>
      <c r="H6682" s="138"/>
      <c r="I6682" s="138"/>
      <c r="J6682" s="138"/>
      <c r="K6682" s="138"/>
      <c r="L6682" s="624" t="s">
        <v>40</v>
      </c>
      <c r="M6682" s="627" t="s">
        <v>13507</v>
      </c>
      <c r="N6682" s="633">
        <v>0</v>
      </c>
      <c r="O6682" s="123">
        <v>0</v>
      </c>
      <c r="P6682" s="123">
        <v>0</v>
      </c>
      <c r="Q6682" s="123">
        <v>0</v>
      </c>
      <c r="R6682" s="123">
        <v>0</v>
      </c>
      <c r="S6682" s="123">
        <v>0</v>
      </c>
      <c r="T6682" s="123">
        <v>0</v>
      </c>
      <c r="U6682" s="123">
        <v>0</v>
      </c>
      <c r="V6682" s="123">
        <v>0</v>
      </c>
      <c r="W6682" s="123">
        <v>0</v>
      </c>
      <c r="X6682" s="629">
        <v>4</v>
      </c>
      <c r="Y6682" s="123">
        <v>0</v>
      </c>
      <c r="Z6682" s="624" t="s">
        <v>40</v>
      </c>
      <c r="AA6682" s="123" t="s">
        <v>5289</v>
      </c>
      <c r="AB6682" s="123" t="s">
        <v>5289</v>
      </c>
      <c r="AC6682" s="138"/>
      <c r="AD6682" s="138"/>
      <c r="AE6682" s="138"/>
      <c r="AF6682" s="278"/>
      <c r="AG6682" s="107"/>
      <c r="AH6682" s="107"/>
      <c r="AI6682" s="107"/>
      <c r="AJ6682" s="107"/>
      <c r="AK6682" s="107"/>
      <c r="AL6682" s="107"/>
    </row>
    <row r="6683" spans="1:38" s="44" customFormat="1" ht="255">
      <c r="A6683" s="621">
        <v>5</v>
      </c>
      <c r="B6683" s="627" t="s">
        <v>3026</v>
      </c>
      <c r="C6683" s="627" t="s">
        <v>3117</v>
      </c>
      <c r="D6683" s="627" t="s">
        <v>21341</v>
      </c>
      <c r="E6683" s="624" t="s">
        <v>40</v>
      </c>
      <c r="F6683" s="138"/>
      <c r="G6683" s="138"/>
      <c r="H6683" s="138"/>
      <c r="I6683" s="138"/>
      <c r="J6683" s="138"/>
      <c r="K6683" s="138"/>
      <c r="L6683" s="624" t="s">
        <v>40</v>
      </c>
      <c r="M6683" s="627" t="s">
        <v>13508</v>
      </c>
      <c r="N6683" s="633">
        <v>0</v>
      </c>
      <c r="O6683" s="123">
        <v>0</v>
      </c>
      <c r="P6683" s="123">
        <v>0</v>
      </c>
      <c r="Q6683" s="123">
        <v>0</v>
      </c>
      <c r="R6683" s="123">
        <v>0</v>
      </c>
      <c r="S6683" s="123">
        <v>0</v>
      </c>
      <c r="T6683" s="123">
        <v>0</v>
      </c>
      <c r="U6683" s="123">
        <v>0</v>
      </c>
      <c r="V6683" s="123">
        <v>0</v>
      </c>
      <c r="W6683" s="123">
        <v>0</v>
      </c>
      <c r="X6683" s="629">
        <v>3</v>
      </c>
      <c r="Y6683" s="123">
        <v>0</v>
      </c>
      <c r="Z6683" s="624" t="s">
        <v>40</v>
      </c>
      <c r="AA6683" s="123" t="s">
        <v>5289</v>
      </c>
      <c r="AB6683" s="123" t="s">
        <v>5289</v>
      </c>
      <c r="AC6683" s="138"/>
      <c r="AD6683" s="138"/>
      <c r="AE6683" s="138"/>
      <c r="AF6683" s="278"/>
      <c r="AG6683" s="107"/>
      <c r="AH6683" s="107"/>
      <c r="AI6683" s="107"/>
      <c r="AJ6683" s="107"/>
      <c r="AK6683" s="107"/>
      <c r="AL6683" s="107"/>
    </row>
    <row r="6684" spans="1:38" s="44" customFormat="1" ht="165.75">
      <c r="A6684" s="621">
        <v>6</v>
      </c>
      <c r="B6684" s="627" t="s">
        <v>3019</v>
      </c>
      <c r="C6684" s="627" t="s">
        <v>3117</v>
      </c>
      <c r="D6684" s="627" t="s">
        <v>21342</v>
      </c>
      <c r="E6684" s="624" t="s">
        <v>40</v>
      </c>
      <c r="F6684" s="138"/>
      <c r="G6684" s="138"/>
      <c r="H6684" s="138"/>
      <c r="I6684" s="138"/>
      <c r="J6684" s="122" t="s">
        <v>3118</v>
      </c>
      <c r="K6684" s="627" t="s">
        <v>3020</v>
      </c>
      <c r="L6684" s="624" t="s">
        <v>40</v>
      </c>
      <c r="M6684" s="627" t="s">
        <v>13507</v>
      </c>
      <c r="N6684" s="633">
        <v>0</v>
      </c>
      <c r="O6684" s="629">
        <v>0</v>
      </c>
      <c r="P6684" s="629">
        <v>0</v>
      </c>
      <c r="Q6684" s="629">
        <v>0</v>
      </c>
      <c r="R6684" s="629">
        <v>0</v>
      </c>
      <c r="S6684" s="629">
        <v>0</v>
      </c>
      <c r="T6684" s="629">
        <v>0</v>
      </c>
      <c r="U6684" s="629">
        <v>0</v>
      </c>
      <c r="V6684" s="629">
        <v>0</v>
      </c>
      <c r="W6684" s="629">
        <v>0</v>
      </c>
      <c r="X6684" s="629">
        <v>1</v>
      </c>
      <c r="Y6684" s="629">
        <v>0</v>
      </c>
      <c r="Z6684" s="624" t="s">
        <v>40</v>
      </c>
      <c r="AA6684" s="123" t="s">
        <v>5289</v>
      </c>
      <c r="AB6684" s="123" t="s">
        <v>5289</v>
      </c>
      <c r="AC6684" s="138"/>
      <c r="AD6684" s="138"/>
      <c r="AE6684" s="138"/>
      <c r="AF6684" s="278"/>
      <c r="AG6684" s="107"/>
      <c r="AH6684" s="107"/>
      <c r="AI6684" s="107"/>
      <c r="AJ6684" s="107"/>
      <c r="AK6684" s="107"/>
      <c r="AL6684" s="107"/>
    </row>
    <row r="6685" spans="1:38" s="44" customFormat="1" ht="102">
      <c r="A6685" s="621">
        <v>7</v>
      </c>
      <c r="B6685" s="627" t="s">
        <v>21343</v>
      </c>
      <c r="C6685" s="627" t="s">
        <v>3117</v>
      </c>
      <c r="D6685" s="627" t="s">
        <v>21344</v>
      </c>
      <c r="E6685" s="624" t="s">
        <v>40</v>
      </c>
      <c r="F6685" s="138"/>
      <c r="G6685" s="138"/>
      <c r="H6685" s="138"/>
      <c r="I6685" s="138"/>
      <c r="J6685" s="138"/>
      <c r="K6685" s="138"/>
      <c r="L6685" s="622" t="s">
        <v>51</v>
      </c>
      <c r="M6685" s="202"/>
      <c r="N6685" s="138"/>
      <c r="O6685" s="123">
        <v>0</v>
      </c>
      <c r="P6685" s="123">
        <v>0</v>
      </c>
      <c r="Q6685" s="123">
        <v>0</v>
      </c>
      <c r="R6685" s="123">
        <v>0</v>
      </c>
      <c r="S6685" s="123">
        <v>0</v>
      </c>
      <c r="T6685" s="123">
        <v>0</v>
      </c>
      <c r="U6685" s="123">
        <v>0</v>
      </c>
      <c r="V6685" s="123">
        <v>0</v>
      </c>
      <c r="W6685" s="123">
        <v>0</v>
      </c>
      <c r="X6685" s="629">
        <v>0</v>
      </c>
      <c r="Y6685" s="123">
        <v>0</v>
      </c>
      <c r="Z6685" s="624" t="s">
        <v>40</v>
      </c>
      <c r="AA6685" s="123" t="s">
        <v>5289</v>
      </c>
      <c r="AB6685" s="123" t="s">
        <v>5289</v>
      </c>
      <c r="AC6685" s="138"/>
      <c r="AD6685" s="138"/>
      <c r="AE6685" s="138"/>
      <c r="AF6685" s="278"/>
      <c r="AG6685" s="107"/>
      <c r="AH6685" s="107"/>
      <c r="AI6685" s="107"/>
      <c r="AJ6685" s="107"/>
      <c r="AK6685" s="107"/>
      <c r="AL6685" s="107"/>
    </row>
    <row r="6686" spans="1:38" s="44" customFormat="1" ht="89.25">
      <c r="A6686" s="621">
        <v>8</v>
      </c>
      <c r="B6686" s="627" t="s">
        <v>2712</v>
      </c>
      <c r="C6686" s="627" t="s">
        <v>3117</v>
      </c>
      <c r="D6686" s="627" t="s">
        <v>5127</v>
      </c>
      <c r="E6686" s="624" t="s">
        <v>40</v>
      </c>
      <c r="F6686" s="138"/>
      <c r="G6686" s="138"/>
      <c r="H6686" s="138"/>
      <c r="I6686" s="138"/>
      <c r="J6686" s="138"/>
      <c r="K6686" s="138"/>
      <c r="L6686" s="622" t="s">
        <v>51</v>
      </c>
      <c r="M6686" s="202"/>
      <c r="N6686" s="138"/>
      <c r="O6686" s="123">
        <v>0</v>
      </c>
      <c r="P6686" s="123">
        <v>0</v>
      </c>
      <c r="Q6686" s="123">
        <v>0</v>
      </c>
      <c r="R6686" s="123">
        <v>0</v>
      </c>
      <c r="S6686" s="123">
        <v>0</v>
      </c>
      <c r="T6686" s="123">
        <v>0</v>
      </c>
      <c r="U6686" s="123">
        <v>0</v>
      </c>
      <c r="V6686" s="123">
        <v>0</v>
      </c>
      <c r="W6686" s="123">
        <v>0</v>
      </c>
      <c r="X6686" s="629">
        <v>0</v>
      </c>
      <c r="Y6686" s="123">
        <v>0</v>
      </c>
      <c r="Z6686" s="624" t="s">
        <v>51</v>
      </c>
      <c r="AA6686" s="123" t="s">
        <v>5289</v>
      </c>
      <c r="AB6686" s="123" t="s">
        <v>5289</v>
      </c>
      <c r="AC6686" s="138"/>
      <c r="AD6686" s="138"/>
      <c r="AE6686" s="138"/>
      <c r="AF6686" s="278"/>
      <c r="AG6686" s="107"/>
      <c r="AH6686" s="107"/>
      <c r="AI6686" s="107"/>
      <c r="AJ6686" s="107"/>
      <c r="AK6686" s="107"/>
      <c r="AL6686" s="107"/>
    </row>
    <row r="6687" spans="1:38" s="44" customFormat="1" ht="153">
      <c r="A6687" s="621">
        <v>9</v>
      </c>
      <c r="B6687" s="627" t="s">
        <v>21345</v>
      </c>
      <c r="C6687" s="627" t="s">
        <v>3117</v>
      </c>
      <c r="D6687" s="635" t="s">
        <v>21346</v>
      </c>
      <c r="E6687" s="624" t="s">
        <v>40</v>
      </c>
      <c r="F6687" s="622" t="s">
        <v>10995</v>
      </c>
      <c r="G6687" s="622" t="s">
        <v>40</v>
      </c>
      <c r="H6687" s="138"/>
      <c r="I6687" s="138"/>
      <c r="J6687" s="138"/>
      <c r="K6687" s="138"/>
      <c r="L6687" s="622" t="s">
        <v>51</v>
      </c>
      <c r="M6687" s="202"/>
      <c r="N6687" s="138"/>
      <c r="O6687" s="123">
        <v>0</v>
      </c>
      <c r="P6687" s="123">
        <v>0</v>
      </c>
      <c r="Q6687" s="123">
        <v>0</v>
      </c>
      <c r="R6687" s="123">
        <v>0</v>
      </c>
      <c r="S6687" s="123">
        <v>0</v>
      </c>
      <c r="T6687" s="123">
        <v>0</v>
      </c>
      <c r="U6687" s="123">
        <v>0</v>
      </c>
      <c r="V6687" s="123">
        <v>0</v>
      </c>
      <c r="W6687" s="123">
        <v>0</v>
      </c>
      <c r="X6687" s="629">
        <v>0</v>
      </c>
      <c r="Y6687" s="123">
        <v>0</v>
      </c>
      <c r="Z6687" s="624" t="s">
        <v>40</v>
      </c>
      <c r="AA6687" s="123" t="s">
        <v>5289</v>
      </c>
      <c r="AB6687" s="123" t="s">
        <v>5289</v>
      </c>
      <c r="AC6687" s="138"/>
      <c r="AD6687" s="138"/>
      <c r="AE6687" s="138"/>
      <c r="AF6687" s="278"/>
      <c r="AG6687" s="107"/>
      <c r="AH6687" s="107"/>
      <c r="AI6687" s="107"/>
      <c r="AJ6687" s="107"/>
      <c r="AK6687" s="107"/>
      <c r="AL6687" s="107"/>
    </row>
    <row r="6688" spans="1:38" s="44" customFormat="1" ht="102">
      <c r="A6688" s="214">
        <v>10</v>
      </c>
      <c r="B6688" s="627" t="s">
        <v>21347</v>
      </c>
      <c r="C6688" s="627" t="s">
        <v>3117</v>
      </c>
      <c r="D6688" s="627" t="s">
        <v>21348</v>
      </c>
      <c r="E6688" s="624" t="s">
        <v>40</v>
      </c>
      <c r="F6688" s="138"/>
      <c r="G6688" s="138"/>
      <c r="H6688" s="138"/>
      <c r="I6688" s="138"/>
      <c r="J6688" s="138"/>
      <c r="K6688" s="138"/>
      <c r="L6688" s="624" t="s">
        <v>40</v>
      </c>
      <c r="M6688" s="627" t="s">
        <v>21201</v>
      </c>
      <c r="N6688" s="633">
        <v>0</v>
      </c>
      <c r="O6688" s="123">
        <v>0</v>
      </c>
      <c r="P6688" s="123">
        <v>0</v>
      </c>
      <c r="Q6688" s="123">
        <v>0</v>
      </c>
      <c r="R6688" s="123">
        <v>0</v>
      </c>
      <c r="S6688" s="123">
        <v>0</v>
      </c>
      <c r="T6688" s="123">
        <v>0</v>
      </c>
      <c r="U6688" s="123">
        <v>0</v>
      </c>
      <c r="V6688" s="123">
        <v>0</v>
      </c>
      <c r="W6688" s="123">
        <v>0</v>
      </c>
      <c r="X6688" s="629">
        <v>334</v>
      </c>
      <c r="Y6688" s="123">
        <v>0</v>
      </c>
      <c r="Z6688" s="624" t="s">
        <v>40</v>
      </c>
      <c r="AA6688" s="123" t="s">
        <v>5289</v>
      </c>
      <c r="AB6688" s="123" t="s">
        <v>5289</v>
      </c>
      <c r="AC6688" s="138"/>
      <c r="AD6688" s="138"/>
      <c r="AE6688" s="138"/>
      <c r="AF6688" s="469"/>
      <c r="AG6688" s="107"/>
      <c r="AH6688" s="107"/>
      <c r="AI6688" s="107"/>
      <c r="AJ6688" s="107"/>
      <c r="AK6688" s="107"/>
      <c r="AL6688" s="107"/>
    </row>
    <row r="6689" spans="1:38" s="44" customFormat="1" ht="102">
      <c r="A6689" s="214">
        <v>11</v>
      </c>
      <c r="B6689" s="627" t="s">
        <v>21349</v>
      </c>
      <c r="C6689" s="627" t="s">
        <v>3117</v>
      </c>
      <c r="D6689" s="627" t="s">
        <v>21350</v>
      </c>
      <c r="E6689" s="624" t="s">
        <v>40</v>
      </c>
      <c r="F6689" s="138"/>
      <c r="G6689" s="138"/>
      <c r="H6689" s="138"/>
      <c r="I6689" s="138"/>
      <c r="J6689" s="138"/>
      <c r="K6689" s="138"/>
      <c r="L6689" s="622" t="s">
        <v>51</v>
      </c>
      <c r="M6689" s="202"/>
      <c r="N6689" s="138"/>
      <c r="O6689" s="123">
        <v>0</v>
      </c>
      <c r="P6689" s="123">
        <v>0</v>
      </c>
      <c r="Q6689" s="123">
        <v>0</v>
      </c>
      <c r="R6689" s="123">
        <v>0</v>
      </c>
      <c r="S6689" s="123">
        <v>0</v>
      </c>
      <c r="T6689" s="123">
        <v>0</v>
      </c>
      <c r="U6689" s="123">
        <v>0</v>
      </c>
      <c r="V6689" s="123">
        <v>0</v>
      </c>
      <c r="W6689" s="123">
        <v>0</v>
      </c>
      <c r="X6689" s="629">
        <v>50</v>
      </c>
      <c r="Y6689" s="123">
        <v>0</v>
      </c>
      <c r="Z6689" s="624" t="s">
        <v>40</v>
      </c>
      <c r="AA6689" s="123" t="s">
        <v>5289</v>
      </c>
      <c r="AB6689" s="123" t="s">
        <v>5289</v>
      </c>
      <c r="AC6689" s="138"/>
      <c r="AD6689" s="138"/>
      <c r="AE6689" s="138"/>
      <c r="AF6689" s="469"/>
      <c r="AG6689" s="107"/>
      <c r="AH6689" s="107"/>
      <c r="AI6689" s="107"/>
      <c r="AJ6689" s="107"/>
      <c r="AK6689" s="107"/>
      <c r="AL6689" s="107"/>
    </row>
    <row r="6690" spans="1:38" s="44" customFormat="1" ht="76.5">
      <c r="A6690" s="214">
        <v>12</v>
      </c>
      <c r="B6690" s="627" t="s">
        <v>18801</v>
      </c>
      <c r="C6690" s="627" t="s">
        <v>3117</v>
      </c>
      <c r="D6690" s="627" t="s">
        <v>21351</v>
      </c>
      <c r="E6690" s="624" t="s">
        <v>40</v>
      </c>
      <c r="F6690" s="138"/>
      <c r="G6690" s="138"/>
      <c r="H6690" s="138"/>
      <c r="I6690" s="138"/>
      <c r="J6690" s="138"/>
      <c r="K6690" s="138"/>
      <c r="L6690" s="622" t="s">
        <v>51</v>
      </c>
      <c r="M6690" s="202"/>
      <c r="N6690" s="138"/>
      <c r="O6690" s="123">
        <v>0</v>
      </c>
      <c r="P6690" s="123">
        <v>0</v>
      </c>
      <c r="Q6690" s="123">
        <v>0</v>
      </c>
      <c r="R6690" s="123">
        <v>0</v>
      </c>
      <c r="S6690" s="123">
        <v>0</v>
      </c>
      <c r="T6690" s="123">
        <v>0</v>
      </c>
      <c r="U6690" s="123">
        <v>0</v>
      </c>
      <c r="V6690" s="123">
        <v>0</v>
      </c>
      <c r="W6690" s="123">
        <v>0</v>
      </c>
      <c r="X6690" s="629">
        <v>10</v>
      </c>
      <c r="Y6690" s="123">
        <v>0</v>
      </c>
      <c r="Z6690" s="624" t="s">
        <v>51</v>
      </c>
      <c r="AA6690" s="123" t="s">
        <v>5289</v>
      </c>
      <c r="AB6690" s="123" t="s">
        <v>5289</v>
      </c>
      <c r="AC6690" s="138"/>
      <c r="AD6690" s="138"/>
      <c r="AE6690" s="138"/>
      <c r="AF6690" s="469"/>
      <c r="AG6690" s="107"/>
      <c r="AH6690" s="107"/>
      <c r="AI6690" s="107"/>
      <c r="AJ6690" s="107"/>
      <c r="AK6690" s="107"/>
      <c r="AL6690" s="107"/>
    </row>
    <row r="6691" spans="1:38" s="44" customFormat="1" ht="293.25">
      <c r="A6691" s="214">
        <v>13</v>
      </c>
      <c r="B6691" s="627" t="s">
        <v>19430</v>
      </c>
      <c r="C6691" s="627" t="s">
        <v>3117</v>
      </c>
      <c r="D6691" s="392" t="s">
        <v>21352</v>
      </c>
      <c r="E6691" s="624" t="s">
        <v>40</v>
      </c>
      <c r="F6691" s="138"/>
      <c r="G6691" s="138"/>
      <c r="H6691" s="138"/>
      <c r="I6691" s="138"/>
      <c r="J6691" s="138"/>
      <c r="K6691" s="138"/>
      <c r="L6691" s="624" t="s">
        <v>40</v>
      </c>
      <c r="M6691" s="627" t="s">
        <v>21076</v>
      </c>
      <c r="N6691" s="633">
        <v>0</v>
      </c>
      <c r="O6691" s="123">
        <v>0</v>
      </c>
      <c r="P6691" s="123">
        <v>0</v>
      </c>
      <c r="Q6691" s="123">
        <v>0</v>
      </c>
      <c r="R6691" s="123">
        <v>0</v>
      </c>
      <c r="S6691" s="123">
        <v>0</v>
      </c>
      <c r="T6691" s="123">
        <v>0</v>
      </c>
      <c r="U6691" s="123">
        <v>0</v>
      </c>
      <c r="V6691" s="123">
        <v>0</v>
      </c>
      <c r="W6691" s="123">
        <v>0</v>
      </c>
      <c r="X6691" s="629">
        <v>15</v>
      </c>
      <c r="Y6691" s="123">
        <v>0</v>
      </c>
      <c r="Z6691" s="624" t="s">
        <v>51</v>
      </c>
      <c r="AA6691" s="123" t="s">
        <v>5289</v>
      </c>
      <c r="AB6691" s="123" t="s">
        <v>5289</v>
      </c>
      <c r="AC6691" s="138"/>
      <c r="AD6691" s="138"/>
      <c r="AE6691" s="138"/>
      <c r="AF6691" s="469"/>
      <c r="AG6691" s="107"/>
      <c r="AH6691" s="107"/>
      <c r="AI6691" s="107"/>
      <c r="AJ6691" s="107"/>
      <c r="AK6691" s="107"/>
      <c r="AL6691" s="107"/>
    </row>
    <row r="6692" spans="1:38" s="44" customFormat="1" ht="114.75">
      <c r="A6692" s="214">
        <v>14</v>
      </c>
      <c r="B6692" s="627" t="s">
        <v>1058</v>
      </c>
      <c r="C6692" s="627" t="s">
        <v>3117</v>
      </c>
      <c r="D6692" s="392" t="s">
        <v>21353</v>
      </c>
      <c r="E6692" s="624" t="s">
        <v>40</v>
      </c>
      <c r="F6692" s="138"/>
      <c r="G6692" s="138"/>
      <c r="H6692" s="138"/>
      <c r="I6692" s="138"/>
      <c r="J6692" s="138"/>
      <c r="K6692" s="138"/>
      <c r="L6692" s="622"/>
      <c r="M6692" s="202"/>
      <c r="N6692" s="138"/>
      <c r="O6692" s="123">
        <v>0</v>
      </c>
      <c r="P6692" s="123">
        <v>0</v>
      </c>
      <c r="Q6692" s="123">
        <v>0</v>
      </c>
      <c r="R6692" s="123">
        <v>0</v>
      </c>
      <c r="S6692" s="123">
        <v>0</v>
      </c>
      <c r="T6692" s="123">
        <v>0</v>
      </c>
      <c r="U6692" s="123">
        <v>0</v>
      </c>
      <c r="V6692" s="123">
        <v>0</v>
      </c>
      <c r="W6692" s="123">
        <v>0</v>
      </c>
      <c r="X6692" s="629">
        <v>2</v>
      </c>
      <c r="Y6692" s="123">
        <v>0</v>
      </c>
      <c r="Z6692" s="624" t="s">
        <v>51</v>
      </c>
      <c r="AA6692" s="123" t="s">
        <v>5289</v>
      </c>
      <c r="AB6692" s="123" t="s">
        <v>5289</v>
      </c>
      <c r="AC6692" s="138"/>
      <c r="AD6692" s="138"/>
      <c r="AE6692" s="138"/>
      <c r="AF6692" s="469"/>
      <c r="AG6692" s="107"/>
      <c r="AH6692" s="107"/>
      <c r="AI6692" s="107"/>
      <c r="AJ6692" s="107"/>
      <c r="AK6692" s="107"/>
      <c r="AL6692" s="107"/>
    </row>
    <row r="6693" spans="1:38" s="44" customFormat="1" ht="102">
      <c r="A6693" s="214">
        <v>15</v>
      </c>
      <c r="B6693" s="627" t="s">
        <v>19434</v>
      </c>
      <c r="C6693" s="627" t="s">
        <v>3117</v>
      </c>
      <c r="D6693" s="627" t="s">
        <v>21354</v>
      </c>
      <c r="E6693" s="624" t="s">
        <v>40</v>
      </c>
      <c r="F6693" s="138"/>
      <c r="G6693" s="138"/>
      <c r="H6693" s="138"/>
      <c r="I6693" s="138"/>
      <c r="J6693" s="138"/>
      <c r="K6693" s="138"/>
      <c r="L6693" s="622"/>
      <c r="M6693" s="202"/>
      <c r="N6693" s="138"/>
      <c r="O6693" s="123">
        <v>0</v>
      </c>
      <c r="P6693" s="123">
        <v>0</v>
      </c>
      <c r="Q6693" s="123">
        <v>0</v>
      </c>
      <c r="R6693" s="123">
        <v>0</v>
      </c>
      <c r="S6693" s="123">
        <v>0</v>
      </c>
      <c r="T6693" s="123">
        <v>0</v>
      </c>
      <c r="U6693" s="123">
        <v>0</v>
      </c>
      <c r="V6693" s="123">
        <v>0</v>
      </c>
      <c r="W6693" s="123">
        <v>0</v>
      </c>
      <c r="X6693" s="629">
        <v>0</v>
      </c>
      <c r="Y6693" s="123">
        <v>0</v>
      </c>
      <c r="Z6693" s="624" t="s">
        <v>40</v>
      </c>
      <c r="AA6693" s="123" t="s">
        <v>5289</v>
      </c>
      <c r="AB6693" s="123" t="s">
        <v>5289</v>
      </c>
      <c r="AC6693" s="138"/>
      <c r="AD6693" s="138"/>
      <c r="AE6693" s="138"/>
      <c r="AF6693" s="469"/>
      <c r="AG6693" s="107"/>
      <c r="AH6693" s="107"/>
      <c r="AI6693" s="107"/>
      <c r="AJ6693" s="107"/>
      <c r="AK6693" s="107"/>
      <c r="AL6693" s="107"/>
    </row>
    <row r="6694" spans="1:38" s="44" customFormat="1" ht="102">
      <c r="A6694" s="214">
        <v>16</v>
      </c>
      <c r="B6694" s="627" t="s">
        <v>17709</v>
      </c>
      <c r="C6694" s="627" t="s">
        <v>3117</v>
      </c>
      <c r="D6694" s="978" t="s">
        <v>21966</v>
      </c>
      <c r="E6694" s="624" t="s">
        <v>40</v>
      </c>
      <c r="F6694" s="138"/>
      <c r="G6694" s="138"/>
      <c r="H6694" s="138"/>
      <c r="I6694" s="138"/>
      <c r="J6694" s="138"/>
      <c r="K6694" s="138"/>
      <c r="L6694" s="622"/>
      <c r="M6694" s="202"/>
      <c r="N6694" s="138"/>
      <c r="O6694" s="123">
        <v>0</v>
      </c>
      <c r="P6694" s="123">
        <v>0</v>
      </c>
      <c r="Q6694" s="123">
        <v>0</v>
      </c>
      <c r="R6694" s="123">
        <v>0</v>
      </c>
      <c r="S6694" s="123">
        <v>0</v>
      </c>
      <c r="T6694" s="123">
        <v>0</v>
      </c>
      <c r="U6694" s="123">
        <v>0</v>
      </c>
      <c r="V6694" s="123">
        <v>0</v>
      </c>
      <c r="W6694" s="123">
        <v>0</v>
      </c>
      <c r="X6694" s="629">
        <v>0</v>
      </c>
      <c r="Y6694" s="123">
        <v>0</v>
      </c>
      <c r="Z6694" s="624" t="s">
        <v>51</v>
      </c>
      <c r="AA6694" s="123" t="s">
        <v>5289</v>
      </c>
      <c r="AB6694" s="123" t="s">
        <v>5289</v>
      </c>
      <c r="AC6694" s="138"/>
      <c r="AD6694" s="138"/>
      <c r="AE6694" s="138"/>
      <c r="AF6694" s="469"/>
      <c r="AG6694" s="107"/>
      <c r="AH6694" s="107"/>
      <c r="AI6694" s="107"/>
      <c r="AJ6694" s="107"/>
      <c r="AK6694" s="107"/>
      <c r="AL6694" s="107"/>
    </row>
    <row r="6695" spans="1:38" s="44" customFormat="1" ht="127.5">
      <c r="A6695" s="214">
        <v>17</v>
      </c>
      <c r="B6695" s="48" t="s">
        <v>21355</v>
      </c>
      <c r="C6695" s="627" t="s">
        <v>3117</v>
      </c>
      <c r="D6695" s="979" t="s">
        <v>21356</v>
      </c>
      <c r="E6695" s="624" t="s">
        <v>40</v>
      </c>
      <c r="F6695" s="138"/>
      <c r="G6695" s="138"/>
      <c r="H6695" s="138"/>
      <c r="I6695" s="138"/>
      <c r="J6695" s="138"/>
      <c r="K6695" s="138"/>
      <c r="L6695" s="624" t="s">
        <v>40</v>
      </c>
      <c r="M6695" s="627" t="s">
        <v>21074</v>
      </c>
      <c r="N6695" s="633">
        <v>0</v>
      </c>
      <c r="O6695" s="123">
        <v>0</v>
      </c>
      <c r="P6695" s="123">
        <v>0</v>
      </c>
      <c r="Q6695" s="123">
        <v>0</v>
      </c>
      <c r="R6695" s="123">
        <v>0</v>
      </c>
      <c r="S6695" s="123">
        <v>0</v>
      </c>
      <c r="T6695" s="123">
        <v>0</v>
      </c>
      <c r="U6695" s="123">
        <v>0</v>
      </c>
      <c r="V6695" s="123">
        <v>0</v>
      </c>
      <c r="W6695" s="123">
        <v>0</v>
      </c>
      <c r="X6695" s="629">
        <v>0</v>
      </c>
      <c r="Y6695" s="123">
        <v>0</v>
      </c>
      <c r="Z6695" s="624" t="s">
        <v>40</v>
      </c>
      <c r="AA6695" s="123" t="s">
        <v>5289</v>
      </c>
      <c r="AB6695" s="123" t="s">
        <v>5289</v>
      </c>
      <c r="AC6695" s="138"/>
      <c r="AD6695" s="138"/>
      <c r="AE6695" s="138"/>
      <c r="AF6695" s="469"/>
      <c r="AG6695" s="107"/>
      <c r="AH6695" s="107"/>
      <c r="AI6695" s="107"/>
      <c r="AJ6695" s="107"/>
      <c r="AK6695" s="107"/>
      <c r="AL6695" s="107"/>
    </row>
    <row r="6696" spans="1:38" s="44" customFormat="1" ht="127.5">
      <c r="A6696" s="214">
        <v>18</v>
      </c>
      <c r="B6696" s="627" t="s">
        <v>21357</v>
      </c>
      <c r="C6696" s="627" t="s">
        <v>3117</v>
      </c>
      <c r="D6696" s="979" t="s">
        <v>21358</v>
      </c>
      <c r="E6696" s="624" t="s">
        <v>40</v>
      </c>
      <c r="F6696" s="138"/>
      <c r="G6696" s="138"/>
      <c r="H6696" s="138"/>
      <c r="I6696" s="138"/>
      <c r="J6696" s="138"/>
      <c r="K6696" s="138"/>
      <c r="L6696" s="624" t="s">
        <v>40</v>
      </c>
      <c r="M6696" s="627" t="s">
        <v>21365</v>
      </c>
      <c r="N6696" s="633">
        <v>0</v>
      </c>
      <c r="O6696" s="123">
        <v>0</v>
      </c>
      <c r="P6696" s="123">
        <v>0</v>
      </c>
      <c r="Q6696" s="123">
        <v>0</v>
      </c>
      <c r="R6696" s="123">
        <v>0</v>
      </c>
      <c r="S6696" s="123">
        <v>0</v>
      </c>
      <c r="T6696" s="123">
        <v>0</v>
      </c>
      <c r="U6696" s="123">
        <v>0</v>
      </c>
      <c r="V6696" s="123">
        <v>0</v>
      </c>
      <c r="W6696" s="123">
        <v>0</v>
      </c>
      <c r="X6696" s="629">
        <v>0</v>
      </c>
      <c r="Y6696" s="123">
        <v>0</v>
      </c>
      <c r="Z6696" s="624" t="s">
        <v>51</v>
      </c>
      <c r="AA6696" s="123" t="s">
        <v>5289</v>
      </c>
      <c r="AB6696" s="123" t="s">
        <v>5289</v>
      </c>
      <c r="AC6696" s="138"/>
      <c r="AD6696" s="138"/>
      <c r="AE6696" s="138"/>
      <c r="AF6696" s="469"/>
      <c r="AG6696" s="107"/>
      <c r="AH6696" s="107"/>
      <c r="AI6696" s="107"/>
      <c r="AJ6696" s="107"/>
      <c r="AK6696" s="107"/>
      <c r="AL6696" s="107"/>
    </row>
    <row r="6697" spans="1:38" s="44" customFormat="1" ht="153">
      <c r="A6697" s="214">
        <v>19</v>
      </c>
      <c r="B6697" s="48" t="s">
        <v>21359</v>
      </c>
      <c r="C6697" s="627" t="s">
        <v>3117</v>
      </c>
      <c r="D6697" s="979" t="s">
        <v>21360</v>
      </c>
      <c r="E6697" s="624" t="s">
        <v>40</v>
      </c>
      <c r="F6697" s="138"/>
      <c r="G6697" s="138"/>
      <c r="H6697" s="138"/>
      <c r="I6697" s="138"/>
      <c r="J6697" s="138"/>
      <c r="K6697" s="138"/>
      <c r="L6697" s="624" t="s">
        <v>40</v>
      </c>
      <c r="M6697" s="627" t="s">
        <v>21365</v>
      </c>
      <c r="N6697" s="633">
        <v>0</v>
      </c>
      <c r="O6697" s="123">
        <v>0</v>
      </c>
      <c r="P6697" s="123">
        <v>0</v>
      </c>
      <c r="Q6697" s="123">
        <v>0</v>
      </c>
      <c r="R6697" s="123">
        <v>0</v>
      </c>
      <c r="S6697" s="123">
        <v>0</v>
      </c>
      <c r="T6697" s="123">
        <v>0</v>
      </c>
      <c r="U6697" s="123">
        <v>0</v>
      </c>
      <c r="V6697" s="123">
        <v>0</v>
      </c>
      <c r="W6697" s="123">
        <v>0</v>
      </c>
      <c r="X6697" s="629">
        <v>0</v>
      </c>
      <c r="Y6697" s="123">
        <v>0</v>
      </c>
      <c r="Z6697" s="624" t="s">
        <v>51</v>
      </c>
      <c r="AA6697" s="123" t="s">
        <v>5289</v>
      </c>
      <c r="AB6697" s="123" t="s">
        <v>5289</v>
      </c>
      <c r="AC6697" s="138"/>
      <c r="AD6697" s="138"/>
      <c r="AE6697" s="138"/>
      <c r="AF6697" s="469"/>
      <c r="AG6697" s="107"/>
      <c r="AH6697" s="107"/>
      <c r="AI6697" s="107"/>
      <c r="AJ6697" s="107"/>
      <c r="AK6697" s="107"/>
      <c r="AL6697" s="107"/>
    </row>
    <row r="6698" spans="1:38" s="44" customFormat="1" ht="102">
      <c r="A6698" s="214">
        <v>20</v>
      </c>
      <c r="B6698" s="627" t="s">
        <v>21361</v>
      </c>
      <c r="C6698" s="627" t="s">
        <v>3117</v>
      </c>
      <c r="D6698" s="978" t="s">
        <v>21362</v>
      </c>
      <c r="E6698" s="624" t="s">
        <v>40</v>
      </c>
      <c r="F6698" s="138"/>
      <c r="G6698" s="138"/>
      <c r="H6698" s="138"/>
      <c r="I6698" s="138"/>
      <c r="J6698" s="138"/>
      <c r="K6698" s="138"/>
      <c r="L6698" s="624" t="s">
        <v>40</v>
      </c>
      <c r="M6698" s="627" t="s">
        <v>21366</v>
      </c>
      <c r="N6698" s="633">
        <v>0</v>
      </c>
      <c r="O6698" s="123">
        <v>0</v>
      </c>
      <c r="P6698" s="123">
        <v>0</v>
      </c>
      <c r="Q6698" s="123">
        <v>0</v>
      </c>
      <c r="R6698" s="123">
        <v>0</v>
      </c>
      <c r="S6698" s="123">
        <v>0</v>
      </c>
      <c r="T6698" s="123">
        <v>0</v>
      </c>
      <c r="U6698" s="123">
        <v>0</v>
      </c>
      <c r="V6698" s="123">
        <v>0</v>
      </c>
      <c r="W6698" s="123">
        <v>0</v>
      </c>
      <c r="X6698" s="629">
        <v>0</v>
      </c>
      <c r="Y6698" s="123">
        <v>0</v>
      </c>
      <c r="Z6698" s="624" t="s">
        <v>51</v>
      </c>
      <c r="AA6698" s="123" t="s">
        <v>5289</v>
      </c>
      <c r="AB6698" s="123" t="s">
        <v>5289</v>
      </c>
      <c r="AC6698" s="138"/>
      <c r="AD6698" s="138"/>
      <c r="AE6698" s="138"/>
      <c r="AF6698" s="469"/>
      <c r="AG6698" s="107"/>
      <c r="AH6698" s="107"/>
      <c r="AI6698" s="107"/>
      <c r="AJ6698" s="107"/>
      <c r="AK6698" s="107"/>
      <c r="AL6698" s="107"/>
    </row>
    <row r="6699" spans="1:38" s="44" customFormat="1" ht="293.25">
      <c r="A6699" s="214">
        <v>21</v>
      </c>
      <c r="B6699" s="627" t="s">
        <v>20984</v>
      </c>
      <c r="C6699" s="627" t="s">
        <v>3117</v>
      </c>
      <c r="D6699" s="392" t="s">
        <v>21363</v>
      </c>
      <c r="E6699" s="624" t="s">
        <v>40</v>
      </c>
      <c r="F6699" s="138"/>
      <c r="G6699" s="138"/>
      <c r="H6699" s="138"/>
      <c r="I6699" s="138"/>
      <c r="J6699" s="138"/>
      <c r="K6699" s="138"/>
      <c r="L6699" s="624" t="s">
        <v>40</v>
      </c>
      <c r="M6699" s="627" t="s">
        <v>21076</v>
      </c>
      <c r="N6699" s="633">
        <v>0</v>
      </c>
      <c r="O6699" s="123">
        <v>0</v>
      </c>
      <c r="P6699" s="123">
        <v>0</v>
      </c>
      <c r="Q6699" s="123">
        <v>0</v>
      </c>
      <c r="R6699" s="123">
        <v>0</v>
      </c>
      <c r="S6699" s="123">
        <v>0</v>
      </c>
      <c r="T6699" s="123">
        <v>0</v>
      </c>
      <c r="U6699" s="123">
        <v>0</v>
      </c>
      <c r="V6699" s="123">
        <v>0</v>
      </c>
      <c r="W6699" s="123">
        <v>0</v>
      </c>
      <c r="X6699" s="629">
        <v>0</v>
      </c>
      <c r="Y6699" s="123">
        <v>0</v>
      </c>
      <c r="Z6699" s="624" t="s">
        <v>51</v>
      </c>
      <c r="AA6699" s="123" t="s">
        <v>5289</v>
      </c>
      <c r="AB6699" s="123" t="s">
        <v>5289</v>
      </c>
      <c r="AC6699" s="138"/>
      <c r="AD6699" s="138"/>
      <c r="AE6699" s="138"/>
      <c r="AF6699" s="469"/>
      <c r="AG6699" s="107"/>
      <c r="AH6699" s="107"/>
      <c r="AI6699" s="107"/>
      <c r="AJ6699" s="107"/>
      <c r="AK6699" s="107"/>
      <c r="AL6699" s="107"/>
    </row>
    <row r="6700" spans="1:38" s="44" customFormat="1" ht="15.75" customHeight="1" thickBot="1">
      <c r="A6700" s="18"/>
      <c r="B6700" s="18">
        <v>21</v>
      </c>
      <c r="C6700" s="18"/>
      <c r="D6700" s="18">
        <v>21</v>
      </c>
      <c r="E6700" s="18">
        <v>21</v>
      </c>
      <c r="F6700" s="18">
        <v>1</v>
      </c>
      <c r="G6700" s="18">
        <v>1</v>
      </c>
      <c r="H6700" s="18">
        <v>0</v>
      </c>
      <c r="I6700" s="18"/>
      <c r="J6700" s="18">
        <v>1</v>
      </c>
      <c r="K6700" s="18">
        <v>1</v>
      </c>
      <c r="L6700" s="18">
        <v>12</v>
      </c>
      <c r="M6700" s="200"/>
      <c r="N6700" s="18">
        <f t="shared" ref="N6700:O6700" si="2541">SUM(N6679:N6699)</f>
        <v>0</v>
      </c>
      <c r="O6700" s="18">
        <f t="shared" si="2541"/>
        <v>0</v>
      </c>
      <c r="P6700" s="18">
        <f t="shared" ref="P6700:Q6700" si="2542">SUM(P6679:P6699)</f>
        <v>0</v>
      </c>
      <c r="Q6700" s="18">
        <f t="shared" si="2542"/>
        <v>0</v>
      </c>
      <c r="R6700" s="18">
        <f t="shared" ref="R6700" si="2543">SUM(R6679:R6699)</f>
        <v>0</v>
      </c>
      <c r="S6700" s="18">
        <f t="shared" ref="S6700" si="2544">SUM(S6679:S6699)</f>
        <v>0</v>
      </c>
      <c r="T6700" s="18">
        <f t="shared" ref="T6700:U6700" si="2545">SUM(T6679:T6699)</f>
        <v>0</v>
      </c>
      <c r="U6700" s="18">
        <f t="shared" si="2545"/>
        <v>0</v>
      </c>
      <c r="V6700" s="18">
        <f t="shared" ref="V6700:W6700" si="2546">SUM(V6679:V6699)</f>
        <v>0</v>
      </c>
      <c r="W6700" s="18">
        <f t="shared" si="2546"/>
        <v>0</v>
      </c>
      <c r="X6700" s="18">
        <f t="shared" ref="X6700:Y6700" si="2547">SUM(X6679:X6699)</f>
        <v>491</v>
      </c>
      <c r="Y6700" s="18">
        <f t="shared" si="2547"/>
        <v>0</v>
      </c>
      <c r="Z6700" s="18">
        <v>9</v>
      </c>
      <c r="AA6700" s="18">
        <v>1</v>
      </c>
      <c r="AB6700" s="18">
        <v>1</v>
      </c>
      <c r="AC6700" s="18"/>
      <c r="AD6700" s="18"/>
      <c r="AE6700" s="18"/>
      <c r="AF6700" s="18"/>
      <c r="AG6700" s="107"/>
      <c r="AH6700" s="107"/>
      <c r="AI6700" s="107"/>
      <c r="AJ6700" s="107"/>
      <c r="AK6700" s="107"/>
      <c r="AL6700" s="107"/>
    </row>
    <row r="6701" spans="1:38" s="44" customFormat="1" ht="15.75" customHeight="1" thickBot="1">
      <c r="A6701" s="660" t="s">
        <v>3078</v>
      </c>
      <c r="B6701" s="661"/>
      <c r="C6701" s="661"/>
      <c r="D6701" s="661"/>
      <c r="E6701" s="661"/>
      <c r="F6701" s="661"/>
      <c r="G6701" s="661"/>
      <c r="H6701" s="661"/>
      <c r="I6701" s="661"/>
      <c r="J6701" s="661"/>
      <c r="K6701" s="661"/>
      <c r="L6701" s="661"/>
      <c r="M6701" s="661"/>
      <c r="N6701" s="661"/>
      <c r="O6701" s="661"/>
      <c r="P6701" s="661"/>
      <c r="Q6701" s="661"/>
      <c r="R6701" s="661"/>
      <c r="S6701" s="661"/>
      <c r="T6701" s="661"/>
      <c r="U6701" s="661"/>
      <c r="V6701" s="661"/>
      <c r="W6701" s="661"/>
      <c r="X6701" s="661"/>
      <c r="Y6701" s="661"/>
      <c r="Z6701" s="661"/>
      <c r="AA6701" s="661"/>
      <c r="AB6701" s="661"/>
      <c r="AC6701" s="661"/>
      <c r="AD6701" s="661"/>
      <c r="AE6701" s="661"/>
      <c r="AF6701" s="662"/>
      <c r="AG6701" s="107"/>
      <c r="AH6701" s="107"/>
      <c r="AI6701" s="107"/>
      <c r="AJ6701" s="107"/>
      <c r="AK6701" s="107"/>
      <c r="AL6701" s="107"/>
    </row>
    <row r="6702" spans="1:38" s="44" customFormat="1" ht="153">
      <c r="A6702" s="621">
        <v>1</v>
      </c>
      <c r="B6702" s="626" t="s">
        <v>3121</v>
      </c>
      <c r="C6702" s="626" t="s">
        <v>3140</v>
      </c>
      <c r="D6702" s="626" t="s">
        <v>3122</v>
      </c>
      <c r="E6702" s="624" t="s">
        <v>40</v>
      </c>
      <c r="F6702" s="622" t="s">
        <v>10994</v>
      </c>
      <c r="G6702" s="622" t="s">
        <v>40</v>
      </c>
      <c r="H6702" s="622">
        <v>3</v>
      </c>
      <c r="I6702" s="623" t="s">
        <v>16488</v>
      </c>
      <c r="J6702" s="138"/>
      <c r="K6702" s="138"/>
      <c r="L6702" s="622" t="s">
        <v>51</v>
      </c>
      <c r="M6702" s="202"/>
      <c r="N6702" s="138"/>
      <c r="O6702" s="622">
        <v>0</v>
      </c>
      <c r="P6702" s="622">
        <v>0</v>
      </c>
      <c r="Q6702" s="622">
        <v>0</v>
      </c>
      <c r="R6702" s="622">
        <v>0</v>
      </c>
      <c r="S6702" s="622">
        <v>0</v>
      </c>
      <c r="T6702" s="624">
        <v>0</v>
      </c>
      <c r="U6702" s="622">
        <v>0</v>
      </c>
      <c r="V6702" s="624">
        <v>0</v>
      </c>
      <c r="W6702" s="622">
        <v>0</v>
      </c>
      <c r="X6702" s="624">
        <v>348</v>
      </c>
      <c r="Y6702" s="622">
        <v>0</v>
      </c>
      <c r="Z6702" s="624" t="s">
        <v>51</v>
      </c>
      <c r="AA6702" s="122" t="s">
        <v>3124</v>
      </c>
      <c r="AB6702" s="122" t="s">
        <v>3125</v>
      </c>
      <c r="AC6702" s="138"/>
      <c r="AD6702" s="138"/>
      <c r="AE6702" s="138"/>
      <c r="AF6702" s="278"/>
      <c r="AG6702" s="107"/>
      <c r="AH6702" s="107"/>
      <c r="AI6702" s="107"/>
      <c r="AJ6702" s="107"/>
      <c r="AK6702" s="107"/>
      <c r="AL6702" s="107"/>
    </row>
    <row r="6703" spans="1:38" s="44" customFormat="1" ht="76.5">
      <c r="A6703" s="621">
        <v>2</v>
      </c>
      <c r="B6703" s="626" t="s">
        <v>3126</v>
      </c>
      <c r="C6703" s="626" t="s">
        <v>3140</v>
      </c>
      <c r="D6703" s="29" t="s">
        <v>3127</v>
      </c>
      <c r="E6703" s="624" t="s">
        <v>40</v>
      </c>
      <c r="F6703" s="622" t="s">
        <v>51</v>
      </c>
      <c r="G6703" s="138"/>
      <c r="H6703" s="138"/>
      <c r="I6703" s="138"/>
      <c r="J6703" s="138"/>
      <c r="K6703" s="138"/>
      <c r="L6703" s="622" t="s">
        <v>51</v>
      </c>
      <c r="M6703" s="202"/>
      <c r="N6703" s="138"/>
      <c r="O6703" s="123">
        <v>0</v>
      </c>
      <c r="P6703" s="123">
        <v>0</v>
      </c>
      <c r="Q6703" s="123">
        <v>0</v>
      </c>
      <c r="R6703" s="123">
        <v>0</v>
      </c>
      <c r="S6703" s="123">
        <v>0</v>
      </c>
      <c r="T6703" s="624">
        <v>0</v>
      </c>
      <c r="U6703" s="123">
        <v>0</v>
      </c>
      <c r="V6703" s="624">
        <v>0</v>
      </c>
      <c r="W6703" s="123">
        <v>0</v>
      </c>
      <c r="X6703" s="624">
        <v>230</v>
      </c>
      <c r="Y6703" s="123">
        <v>0</v>
      </c>
      <c r="Z6703" s="629" t="s">
        <v>51</v>
      </c>
      <c r="AA6703" s="123" t="s">
        <v>5289</v>
      </c>
      <c r="AB6703" s="123" t="s">
        <v>5289</v>
      </c>
      <c r="AC6703" s="138"/>
      <c r="AD6703" s="138"/>
      <c r="AE6703" s="138"/>
      <c r="AF6703" s="278"/>
      <c r="AG6703" s="107"/>
      <c r="AH6703" s="107"/>
      <c r="AI6703" s="107"/>
      <c r="AJ6703" s="107"/>
      <c r="AK6703" s="107"/>
      <c r="AL6703" s="107"/>
    </row>
    <row r="6704" spans="1:38" ht="153">
      <c r="A6704" s="621">
        <v>3</v>
      </c>
      <c r="B6704" s="626" t="s">
        <v>3128</v>
      </c>
      <c r="C6704" s="626" t="s">
        <v>3140</v>
      </c>
      <c r="D6704" s="29" t="s">
        <v>3129</v>
      </c>
      <c r="E6704" s="624" t="s">
        <v>40</v>
      </c>
      <c r="F6704" s="622" t="s">
        <v>10994</v>
      </c>
      <c r="G6704" s="622" t="s">
        <v>40</v>
      </c>
      <c r="H6704" s="622">
        <v>3</v>
      </c>
      <c r="I6704" s="623" t="s">
        <v>16488</v>
      </c>
      <c r="J6704" s="138"/>
      <c r="K6704" s="138"/>
      <c r="L6704" s="622" t="s">
        <v>51</v>
      </c>
      <c r="M6704" s="202"/>
      <c r="N6704" s="138"/>
      <c r="O6704" s="123">
        <v>0</v>
      </c>
      <c r="P6704" s="123">
        <v>0</v>
      </c>
      <c r="Q6704" s="123">
        <v>0</v>
      </c>
      <c r="R6704" s="123">
        <v>0</v>
      </c>
      <c r="S6704" s="123">
        <v>0</v>
      </c>
      <c r="T6704" s="624">
        <v>0</v>
      </c>
      <c r="U6704" s="123">
        <v>0</v>
      </c>
      <c r="V6704" s="624">
        <v>0</v>
      </c>
      <c r="W6704" s="123">
        <v>0</v>
      </c>
      <c r="X6704" s="624">
        <v>270</v>
      </c>
      <c r="Y6704" s="123">
        <v>0</v>
      </c>
      <c r="Z6704" s="629" t="s">
        <v>40</v>
      </c>
      <c r="AA6704" s="123" t="s">
        <v>5289</v>
      </c>
      <c r="AB6704" s="123" t="s">
        <v>5289</v>
      </c>
      <c r="AC6704" s="138"/>
      <c r="AD6704" s="138"/>
      <c r="AE6704" s="138"/>
      <c r="AF6704" s="278"/>
    </row>
    <row r="6705" spans="1:38" s="44" customFormat="1" ht="191.25">
      <c r="A6705" s="621">
        <v>4</v>
      </c>
      <c r="B6705" s="626" t="s">
        <v>2140</v>
      </c>
      <c r="C6705" s="626" t="s">
        <v>3140</v>
      </c>
      <c r="D6705" s="29" t="s">
        <v>3130</v>
      </c>
      <c r="E6705" s="624" t="s">
        <v>40</v>
      </c>
      <c r="F6705" s="622" t="s">
        <v>10994</v>
      </c>
      <c r="G6705" s="622" t="s">
        <v>40</v>
      </c>
      <c r="H6705" s="622">
        <v>3</v>
      </c>
      <c r="I6705" s="623" t="s">
        <v>16488</v>
      </c>
      <c r="J6705" s="392" t="s">
        <v>3123</v>
      </c>
      <c r="K6705" s="407" t="s">
        <v>3131</v>
      </c>
      <c r="L6705" s="366" t="s">
        <v>40</v>
      </c>
      <c r="M6705" s="392" t="s">
        <v>13509</v>
      </c>
      <c r="N6705" s="624">
        <v>0</v>
      </c>
      <c r="O6705" s="123">
        <v>0</v>
      </c>
      <c r="P6705" s="123">
        <v>0</v>
      </c>
      <c r="Q6705" s="123">
        <v>0</v>
      </c>
      <c r="R6705" s="123">
        <v>0</v>
      </c>
      <c r="S6705" s="123">
        <v>0</v>
      </c>
      <c r="T6705" s="624">
        <v>0</v>
      </c>
      <c r="U6705" s="123">
        <v>0</v>
      </c>
      <c r="V6705" s="624">
        <v>0</v>
      </c>
      <c r="W6705" s="123">
        <v>0</v>
      </c>
      <c r="X6705" s="624">
        <v>1</v>
      </c>
      <c r="Y6705" s="123">
        <v>0</v>
      </c>
      <c r="Z6705" s="629" t="s">
        <v>51</v>
      </c>
      <c r="AA6705" s="123" t="s">
        <v>5289</v>
      </c>
      <c r="AB6705" s="123" t="s">
        <v>5289</v>
      </c>
      <c r="AC6705" s="138"/>
      <c r="AD6705" s="138"/>
      <c r="AE6705" s="138"/>
      <c r="AF6705" s="278"/>
      <c r="AG6705" s="107"/>
      <c r="AH6705" s="107"/>
      <c r="AI6705" s="107"/>
      <c r="AJ6705" s="107"/>
      <c r="AK6705" s="107"/>
      <c r="AL6705" s="107"/>
    </row>
    <row r="6706" spans="1:38" s="44" customFormat="1" ht="76.5">
      <c r="A6706" s="621">
        <v>5</v>
      </c>
      <c r="B6706" s="626" t="s">
        <v>3132</v>
      </c>
      <c r="C6706" s="626" t="s">
        <v>3140</v>
      </c>
      <c r="D6706" s="29" t="s">
        <v>3133</v>
      </c>
      <c r="E6706" s="624" t="s">
        <v>40</v>
      </c>
      <c r="F6706" s="622" t="s">
        <v>51</v>
      </c>
      <c r="G6706" s="138"/>
      <c r="H6706" s="138"/>
      <c r="I6706" s="138"/>
      <c r="J6706" s="484" t="s">
        <v>5328</v>
      </c>
      <c r="K6706" s="407" t="s">
        <v>3131</v>
      </c>
      <c r="L6706" s="366" t="s">
        <v>40</v>
      </c>
      <c r="M6706" s="392" t="s">
        <v>13028</v>
      </c>
      <c r="N6706" s="624">
        <v>0</v>
      </c>
      <c r="O6706" s="123">
        <v>0</v>
      </c>
      <c r="P6706" s="123">
        <v>0</v>
      </c>
      <c r="Q6706" s="123">
        <v>0</v>
      </c>
      <c r="R6706" s="123">
        <v>0</v>
      </c>
      <c r="S6706" s="123">
        <v>0</v>
      </c>
      <c r="T6706" s="624">
        <v>0</v>
      </c>
      <c r="U6706" s="123">
        <v>0</v>
      </c>
      <c r="V6706" s="624">
        <v>0</v>
      </c>
      <c r="W6706" s="123">
        <v>0</v>
      </c>
      <c r="X6706" s="624">
        <v>0</v>
      </c>
      <c r="Y6706" s="123">
        <v>0</v>
      </c>
      <c r="Z6706" s="629" t="s">
        <v>51</v>
      </c>
      <c r="AA6706" s="123" t="s">
        <v>5289</v>
      </c>
      <c r="AB6706" s="123" t="s">
        <v>5289</v>
      </c>
      <c r="AC6706" s="138"/>
      <c r="AD6706" s="138"/>
      <c r="AE6706" s="138"/>
      <c r="AF6706" s="278"/>
      <c r="AG6706" s="107"/>
      <c r="AH6706" s="107"/>
      <c r="AI6706" s="107"/>
      <c r="AJ6706" s="107"/>
      <c r="AK6706" s="107"/>
      <c r="AL6706" s="107"/>
    </row>
    <row r="6707" spans="1:38" s="44" customFormat="1" ht="76.5">
      <c r="A6707" s="621">
        <v>6</v>
      </c>
      <c r="B6707" s="626" t="s">
        <v>3134</v>
      </c>
      <c r="C6707" s="626" t="s">
        <v>3140</v>
      </c>
      <c r="D6707" s="29" t="s">
        <v>3135</v>
      </c>
      <c r="E6707" s="624" t="s">
        <v>40</v>
      </c>
      <c r="F6707" s="622" t="s">
        <v>51</v>
      </c>
      <c r="G6707" s="138"/>
      <c r="H6707" s="138"/>
      <c r="I6707" s="138"/>
      <c r="J6707" s="458"/>
      <c r="K6707" s="458"/>
      <c r="L6707" s="364" t="s">
        <v>51</v>
      </c>
      <c r="M6707" s="748"/>
      <c r="N6707" s="138"/>
      <c r="O6707" s="123">
        <v>0</v>
      </c>
      <c r="P6707" s="123">
        <v>0</v>
      </c>
      <c r="Q6707" s="123">
        <v>0</v>
      </c>
      <c r="R6707" s="123">
        <v>0</v>
      </c>
      <c r="S6707" s="123">
        <v>0</v>
      </c>
      <c r="T6707" s="624">
        <v>0</v>
      </c>
      <c r="U6707" s="123">
        <v>0</v>
      </c>
      <c r="V6707" s="624">
        <v>0</v>
      </c>
      <c r="W6707" s="123">
        <v>0</v>
      </c>
      <c r="X6707" s="624">
        <v>0</v>
      </c>
      <c r="Y6707" s="123">
        <v>0</v>
      </c>
      <c r="Z6707" s="629" t="s">
        <v>51</v>
      </c>
      <c r="AA6707" s="123" t="s">
        <v>5289</v>
      </c>
      <c r="AB6707" s="123" t="s">
        <v>5289</v>
      </c>
      <c r="AC6707" s="138"/>
      <c r="AD6707" s="138"/>
      <c r="AE6707" s="138"/>
      <c r="AF6707" s="278"/>
      <c r="AG6707" s="107"/>
      <c r="AH6707" s="107"/>
      <c r="AI6707" s="107"/>
      <c r="AJ6707" s="107"/>
      <c r="AK6707" s="107"/>
      <c r="AL6707" s="107"/>
    </row>
    <row r="6708" spans="1:38" ht="76.5">
      <c r="A6708" s="621">
        <v>7</v>
      </c>
      <c r="B6708" s="626" t="s">
        <v>3136</v>
      </c>
      <c r="C6708" s="626" t="s">
        <v>3140</v>
      </c>
      <c r="D6708" s="29" t="s">
        <v>3141</v>
      </c>
      <c r="E6708" s="624" t="s">
        <v>40</v>
      </c>
      <c r="F6708" s="622" t="s">
        <v>51</v>
      </c>
      <c r="G6708" s="138"/>
      <c r="H6708" s="138"/>
      <c r="I6708" s="138"/>
      <c r="J6708" s="458"/>
      <c r="K6708" s="458"/>
      <c r="L6708" s="364" t="s">
        <v>51</v>
      </c>
      <c r="M6708" s="748"/>
      <c r="N6708" s="138"/>
      <c r="O6708" s="123">
        <v>0</v>
      </c>
      <c r="P6708" s="123">
        <v>0</v>
      </c>
      <c r="Q6708" s="123">
        <v>0</v>
      </c>
      <c r="R6708" s="123">
        <v>0</v>
      </c>
      <c r="S6708" s="123">
        <v>0</v>
      </c>
      <c r="T6708" s="624">
        <v>0</v>
      </c>
      <c r="U6708" s="123">
        <v>0</v>
      </c>
      <c r="V6708" s="624">
        <v>0</v>
      </c>
      <c r="W6708" s="123">
        <v>0</v>
      </c>
      <c r="X6708" s="624">
        <v>0</v>
      </c>
      <c r="Y6708" s="123">
        <v>0</v>
      </c>
      <c r="Z6708" s="629" t="s">
        <v>51</v>
      </c>
      <c r="AA6708" s="123" t="s">
        <v>5289</v>
      </c>
      <c r="AB6708" s="123" t="s">
        <v>5289</v>
      </c>
      <c r="AC6708" s="138"/>
      <c r="AD6708" s="138"/>
      <c r="AE6708" s="138"/>
      <c r="AF6708" s="278"/>
    </row>
    <row r="6709" spans="1:38" ht="153">
      <c r="A6709" s="621">
        <v>8</v>
      </c>
      <c r="B6709" s="626" t="s">
        <v>3138</v>
      </c>
      <c r="C6709" s="626" t="s">
        <v>3140</v>
      </c>
      <c r="D6709" s="29" t="s">
        <v>3139</v>
      </c>
      <c r="E6709" s="624" t="s">
        <v>40</v>
      </c>
      <c r="F6709" s="622" t="s">
        <v>10994</v>
      </c>
      <c r="G6709" s="622" t="s">
        <v>40</v>
      </c>
      <c r="H6709" s="622">
        <v>3</v>
      </c>
      <c r="I6709" s="623" t="s">
        <v>16488</v>
      </c>
      <c r="J6709" s="458"/>
      <c r="K6709" s="458"/>
      <c r="L6709" s="364" t="s">
        <v>51</v>
      </c>
      <c r="M6709" s="748"/>
      <c r="N6709" s="138"/>
      <c r="O6709" s="123">
        <v>0</v>
      </c>
      <c r="P6709" s="123">
        <v>0</v>
      </c>
      <c r="Q6709" s="123">
        <v>0</v>
      </c>
      <c r="R6709" s="123">
        <v>0</v>
      </c>
      <c r="S6709" s="123">
        <v>0</v>
      </c>
      <c r="T6709" s="624">
        <v>0</v>
      </c>
      <c r="U6709" s="123">
        <v>0</v>
      </c>
      <c r="V6709" s="624">
        <v>0</v>
      </c>
      <c r="W6709" s="123">
        <v>0</v>
      </c>
      <c r="X6709" s="624">
        <v>70</v>
      </c>
      <c r="Y6709" s="123">
        <v>0</v>
      </c>
      <c r="Z6709" s="629" t="s">
        <v>40</v>
      </c>
      <c r="AA6709" s="123" t="s">
        <v>5289</v>
      </c>
      <c r="AB6709" s="123" t="s">
        <v>5289</v>
      </c>
      <c r="AC6709" s="138"/>
      <c r="AD6709" s="138"/>
      <c r="AE6709" s="138"/>
      <c r="AF6709" s="278"/>
    </row>
    <row r="6710" spans="1:38" ht="89.25">
      <c r="A6710" s="621">
        <v>9</v>
      </c>
      <c r="B6710" s="626" t="s">
        <v>18910</v>
      </c>
      <c r="C6710" s="626" t="s">
        <v>3140</v>
      </c>
      <c r="D6710" s="29" t="s">
        <v>18911</v>
      </c>
      <c r="E6710" s="624" t="s">
        <v>40</v>
      </c>
      <c r="F6710" s="622" t="s">
        <v>51</v>
      </c>
      <c r="G6710" s="138"/>
      <c r="H6710" s="138"/>
      <c r="I6710" s="138"/>
      <c r="J6710" s="458"/>
      <c r="K6710" s="458"/>
      <c r="L6710" s="364" t="s">
        <v>51</v>
      </c>
      <c r="M6710" s="748"/>
      <c r="N6710" s="138"/>
      <c r="O6710" s="123">
        <v>0</v>
      </c>
      <c r="P6710" s="123">
        <v>0</v>
      </c>
      <c r="Q6710" s="123">
        <v>0</v>
      </c>
      <c r="R6710" s="123">
        <v>0</v>
      </c>
      <c r="S6710" s="123">
        <v>0</v>
      </c>
      <c r="T6710" s="629">
        <v>0</v>
      </c>
      <c r="U6710" s="123">
        <v>0</v>
      </c>
      <c r="V6710" s="629">
        <v>0</v>
      </c>
      <c r="W6710" s="123">
        <v>0</v>
      </c>
      <c r="X6710" s="629">
        <v>0</v>
      </c>
      <c r="Y6710" s="123">
        <v>0</v>
      </c>
      <c r="Z6710" s="629" t="s">
        <v>40</v>
      </c>
      <c r="AA6710" s="123" t="s">
        <v>5289</v>
      </c>
      <c r="AB6710" s="123" t="s">
        <v>5289</v>
      </c>
      <c r="AC6710" s="138"/>
      <c r="AD6710" s="138"/>
      <c r="AE6710" s="138"/>
      <c r="AF6710" s="278"/>
    </row>
    <row r="6711" spans="1:38" s="44" customFormat="1" ht="89.25">
      <c r="A6711" s="621">
        <v>10</v>
      </c>
      <c r="B6711" s="626" t="s">
        <v>18912</v>
      </c>
      <c r="C6711" s="626" t="s">
        <v>3140</v>
      </c>
      <c r="D6711" s="29" t="s">
        <v>18913</v>
      </c>
      <c r="E6711" s="624" t="s">
        <v>40</v>
      </c>
      <c r="F6711" s="622" t="s">
        <v>51</v>
      </c>
      <c r="G6711" s="138"/>
      <c r="H6711" s="138"/>
      <c r="I6711" s="138"/>
      <c r="J6711" s="458"/>
      <c r="K6711" s="458"/>
      <c r="L6711" s="364" t="s">
        <v>51</v>
      </c>
      <c r="M6711" s="748"/>
      <c r="N6711" s="138"/>
      <c r="O6711" s="123">
        <v>0</v>
      </c>
      <c r="P6711" s="123">
        <v>0</v>
      </c>
      <c r="Q6711" s="123">
        <v>0</v>
      </c>
      <c r="R6711" s="123">
        <v>0</v>
      </c>
      <c r="S6711" s="123">
        <v>0</v>
      </c>
      <c r="T6711" s="629">
        <v>1</v>
      </c>
      <c r="U6711" s="123">
        <v>0</v>
      </c>
      <c r="V6711" s="629">
        <v>1</v>
      </c>
      <c r="W6711" s="123">
        <v>0</v>
      </c>
      <c r="X6711" s="629">
        <v>0</v>
      </c>
      <c r="Y6711" s="123">
        <v>0</v>
      </c>
      <c r="Z6711" s="629" t="s">
        <v>40</v>
      </c>
      <c r="AA6711" s="123" t="s">
        <v>5289</v>
      </c>
      <c r="AB6711" s="123" t="s">
        <v>5289</v>
      </c>
      <c r="AC6711" s="138"/>
      <c r="AD6711" s="138"/>
      <c r="AE6711" s="138"/>
      <c r="AF6711" s="469"/>
      <c r="AG6711" s="107"/>
      <c r="AH6711" s="107"/>
      <c r="AI6711" s="107"/>
      <c r="AJ6711" s="107"/>
      <c r="AK6711" s="107"/>
      <c r="AL6711" s="107"/>
    </row>
    <row r="6712" spans="1:38" s="44" customFormat="1" ht="89.25">
      <c r="A6712" s="621">
        <v>11</v>
      </c>
      <c r="B6712" s="626" t="s">
        <v>18891</v>
      </c>
      <c r="C6712" s="626" t="s">
        <v>3140</v>
      </c>
      <c r="D6712" s="29" t="s">
        <v>18914</v>
      </c>
      <c r="E6712" s="624" t="s">
        <v>40</v>
      </c>
      <c r="F6712" s="622" t="s">
        <v>51</v>
      </c>
      <c r="G6712" s="138"/>
      <c r="H6712" s="138"/>
      <c r="I6712" s="138"/>
      <c r="J6712" s="458"/>
      <c r="K6712" s="458"/>
      <c r="L6712" s="364" t="s">
        <v>51</v>
      </c>
      <c r="M6712" s="748"/>
      <c r="N6712" s="138"/>
      <c r="O6712" s="123">
        <v>0</v>
      </c>
      <c r="P6712" s="123">
        <v>0</v>
      </c>
      <c r="Q6712" s="123">
        <v>0</v>
      </c>
      <c r="R6712" s="123">
        <v>0</v>
      </c>
      <c r="S6712" s="123">
        <v>0</v>
      </c>
      <c r="T6712" s="629">
        <v>0</v>
      </c>
      <c r="U6712" s="123">
        <v>0</v>
      </c>
      <c r="V6712" s="629">
        <v>0</v>
      </c>
      <c r="W6712" s="123">
        <v>0</v>
      </c>
      <c r="X6712" s="629">
        <v>0</v>
      </c>
      <c r="Y6712" s="123">
        <v>0</v>
      </c>
      <c r="Z6712" s="629" t="s">
        <v>40</v>
      </c>
      <c r="AA6712" s="123" t="s">
        <v>5289</v>
      </c>
      <c r="AB6712" s="123" t="s">
        <v>5289</v>
      </c>
      <c r="AC6712" s="138"/>
      <c r="AD6712" s="138"/>
      <c r="AE6712" s="138"/>
      <c r="AF6712" s="469"/>
      <c r="AG6712" s="107"/>
      <c r="AH6712" s="107"/>
      <c r="AI6712" s="107"/>
      <c r="AJ6712" s="107"/>
      <c r="AK6712" s="107"/>
      <c r="AL6712" s="107"/>
    </row>
    <row r="6713" spans="1:38" s="44" customFormat="1" ht="76.5">
      <c r="A6713" s="621">
        <v>12</v>
      </c>
      <c r="B6713" s="626" t="s">
        <v>18915</v>
      </c>
      <c r="C6713" s="626" t="s">
        <v>3140</v>
      </c>
      <c r="D6713" s="29" t="s">
        <v>18916</v>
      </c>
      <c r="E6713" s="624" t="s">
        <v>40</v>
      </c>
      <c r="F6713" s="622" t="s">
        <v>51</v>
      </c>
      <c r="G6713" s="138"/>
      <c r="H6713" s="138"/>
      <c r="I6713" s="138"/>
      <c r="J6713" s="484" t="s">
        <v>5328</v>
      </c>
      <c r="K6713" s="407" t="s">
        <v>3131</v>
      </c>
      <c r="L6713" s="366" t="s">
        <v>40</v>
      </c>
      <c r="M6713" s="392" t="s">
        <v>13028</v>
      </c>
      <c r="N6713" s="624">
        <v>0</v>
      </c>
      <c r="O6713" s="123">
        <v>0</v>
      </c>
      <c r="P6713" s="123">
        <v>0</v>
      </c>
      <c r="Q6713" s="123">
        <v>0</v>
      </c>
      <c r="R6713" s="123">
        <v>0</v>
      </c>
      <c r="S6713" s="123">
        <v>0</v>
      </c>
      <c r="T6713" s="629">
        <v>1</v>
      </c>
      <c r="U6713" s="123">
        <v>0</v>
      </c>
      <c r="V6713" s="629">
        <v>1</v>
      </c>
      <c r="W6713" s="123">
        <v>0</v>
      </c>
      <c r="X6713" s="629">
        <v>0</v>
      </c>
      <c r="Y6713" s="123">
        <v>0</v>
      </c>
      <c r="Z6713" s="629" t="s">
        <v>40</v>
      </c>
      <c r="AA6713" s="123" t="s">
        <v>5289</v>
      </c>
      <c r="AB6713" s="123" t="s">
        <v>5289</v>
      </c>
      <c r="AC6713" s="138"/>
      <c r="AD6713" s="138"/>
      <c r="AE6713" s="138"/>
      <c r="AF6713" s="469"/>
      <c r="AG6713" s="107"/>
      <c r="AH6713" s="107"/>
      <c r="AI6713" s="107"/>
      <c r="AJ6713" s="107"/>
      <c r="AK6713" s="107"/>
      <c r="AL6713" s="107"/>
    </row>
    <row r="6714" spans="1:38" s="44" customFormat="1" ht="114.75">
      <c r="A6714" s="621">
        <v>13</v>
      </c>
      <c r="B6714" s="626" t="s">
        <v>18917</v>
      </c>
      <c r="C6714" s="626" t="s">
        <v>3140</v>
      </c>
      <c r="D6714" s="29" t="s">
        <v>18918</v>
      </c>
      <c r="E6714" s="624" t="s">
        <v>40</v>
      </c>
      <c r="F6714" s="622" t="s">
        <v>51</v>
      </c>
      <c r="G6714" s="138"/>
      <c r="H6714" s="138"/>
      <c r="I6714" s="138"/>
      <c r="J6714" s="458"/>
      <c r="K6714" s="458"/>
      <c r="L6714" s="364" t="s">
        <v>51</v>
      </c>
      <c r="M6714" s="748"/>
      <c r="N6714" s="138"/>
      <c r="O6714" s="123">
        <v>0</v>
      </c>
      <c r="P6714" s="123">
        <v>0</v>
      </c>
      <c r="Q6714" s="123">
        <v>0</v>
      </c>
      <c r="R6714" s="123">
        <v>0</v>
      </c>
      <c r="S6714" s="123">
        <v>0</v>
      </c>
      <c r="T6714" s="629">
        <v>1</v>
      </c>
      <c r="U6714" s="123">
        <v>0</v>
      </c>
      <c r="V6714" s="629">
        <v>1</v>
      </c>
      <c r="W6714" s="123">
        <v>0</v>
      </c>
      <c r="X6714" s="629">
        <v>0</v>
      </c>
      <c r="Y6714" s="123">
        <v>0</v>
      </c>
      <c r="Z6714" s="629" t="s">
        <v>40</v>
      </c>
      <c r="AA6714" s="123" t="s">
        <v>5289</v>
      </c>
      <c r="AB6714" s="123" t="s">
        <v>5289</v>
      </c>
      <c r="AC6714" s="138"/>
      <c r="AD6714" s="138"/>
      <c r="AE6714" s="138"/>
      <c r="AF6714" s="469"/>
      <c r="AG6714" s="107"/>
      <c r="AH6714" s="107"/>
      <c r="AI6714" s="107"/>
      <c r="AJ6714" s="107"/>
      <c r="AK6714" s="107"/>
      <c r="AL6714" s="107"/>
    </row>
    <row r="6715" spans="1:38" s="44" customFormat="1" ht="89.25">
      <c r="A6715" s="621">
        <v>14</v>
      </c>
      <c r="B6715" s="626" t="s">
        <v>21367</v>
      </c>
      <c r="C6715" s="626" t="s">
        <v>3140</v>
      </c>
      <c r="D6715" s="29" t="s">
        <v>21465</v>
      </c>
      <c r="E6715" s="624" t="s">
        <v>40</v>
      </c>
      <c r="F6715" s="622" t="s">
        <v>51</v>
      </c>
      <c r="G6715" s="138"/>
      <c r="H6715" s="138"/>
      <c r="I6715" s="138"/>
      <c r="J6715" s="458"/>
      <c r="K6715" s="458"/>
      <c r="L6715" s="364" t="s">
        <v>51</v>
      </c>
      <c r="M6715" s="748"/>
      <c r="N6715" s="138"/>
      <c r="O6715" s="123">
        <v>0</v>
      </c>
      <c r="P6715" s="123">
        <v>0</v>
      </c>
      <c r="Q6715" s="123">
        <v>0</v>
      </c>
      <c r="R6715" s="123">
        <v>0</v>
      </c>
      <c r="S6715" s="123">
        <v>0</v>
      </c>
      <c r="T6715" s="629">
        <v>0</v>
      </c>
      <c r="U6715" s="123">
        <v>0</v>
      </c>
      <c r="V6715" s="629">
        <v>0</v>
      </c>
      <c r="W6715" s="123">
        <v>0</v>
      </c>
      <c r="X6715" s="629">
        <v>0</v>
      </c>
      <c r="Y6715" s="123">
        <v>0</v>
      </c>
      <c r="Z6715" s="629" t="s">
        <v>51</v>
      </c>
      <c r="AA6715" s="123" t="s">
        <v>5289</v>
      </c>
      <c r="AB6715" s="123" t="s">
        <v>5289</v>
      </c>
      <c r="AC6715" s="138"/>
      <c r="AD6715" s="138"/>
      <c r="AE6715" s="138"/>
      <c r="AF6715" s="469"/>
      <c r="AG6715" s="107"/>
      <c r="AH6715" s="107"/>
      <c r="AI6715" s="107"/>
      <c r="AJ6715" s="107"/>
      <c r="AK6715" s="107"/>
      <c r="AL6715" s="107"/>
    </row>
    <row r="6716" spans="1:38" s="44" customFormat="1" ht="127.5">
      <c r="A6716" s="621">
        <v>15</v>
      </c>
      <c r="B6716" s="626" t="s">
        <v>21368</v>
      </c>
      <c r="C6716" s="626" t="s">
        <v>3140</v>
      </c>
      <c r="D6716" s="29" t="s">
        <v>21466</v>
      </c>
      <c r="E6716" s="624" t="s">
        <v>40</v>
      </c>
      <c r="F6716" s="622"/>
      <c r="G6716" s="138"/>
      <c r="H6716" s="138"/>
      <c r="I6716" s="138"/>
      <c r="J6716" s="484" t="s">
        <v>5328</v>
      </c>
      <c r="K6716" s="407" t="s">
        <v>3131</v>
      </c>
      <c r="L6716" s="366" t="s">
        <v>40</v>
      </c>
      <c r="M6716" s="980" t="s">
        <v>21375</v>
      </c>
      <c r="N6716" s="624">
        <v>0</v>
      </c>
      <c r="O6716" s="123">
        <v>0</v>
      </c>
      <c r="P6716" s="123">
        <v>0</v>
      </c>
      <c r="Q6716" s="123">
        <v>0</v>
      </c>
      <c r="R6716" s="123">
        <v>0</v>
      </c>
      <c r="S6716" s="123">
        <v>0</v>
      </c>
      <c r="T6716" s="629">
        <v>0</v>
      </c>
      <c r="U6716" s="123">
        <v>0</v>
      </c>
      <c r="V6716" s="629">
        <v>0</v>
      </c>
      <c r="W6716" s="123">
        <v>0</v>
      </c>
      <c r="X6716" s="629">
        <v>0</v>
      </c>
      <c r="Y6716" s="123">
        <v>0</v>
      </c>
      <c r="Z6716" s="629" t="s">
        <v>40</v>
      </c>
      <c r="AA6716" s="123" t="s">
        <v>5289</v>
      </c>
      <c r="AB6716" s="123" t="s">
        <v>5289</v>
      </c>
      <c r="AC6716" s="138"/>
      <c r="AD6716" s="138"/>
      <c r="AE6716" s="138"/>
      <c r="AF6716" s="469"/>
      <c r="AG6716" s="107"/>
      <c r="AH6716" s="107"/>
      <c r="AI6716" s="107"/>
      <c r="AJ6716" s="107"/>
      <c r="AK6716" s="107"/>
      <c r="AL6716" s="107"/>
    </row>
    <row r="6717" spans="1:38" s="44" customFormat="1" ht="114.75">
      <c r="A6717" s="621">
        <v>16</v>
      </c>
      <c r="B6717" s="626" t="s">
        <v>21369</v>
      </c>
      <c r="C6717" s="626" t="s">
        <v>3140</v>
      </c>
      <c r="D6717" s="29" t="s">
        <v>21467</v>
      </c>
      <c r="E6717" s="624" t="s">
        <v>40</v>
      </c>
      <c r="F6717" s="622"/>
      <c r="G6717" s="138"/>
      <c r="H6717" s="138"/>
      <c r="I6717" s="138"/>
      <c r="J6717" s="484" t="s">
        <v>5328</v>
      </c>
      <c r="K6717" s="407" t="s">
        <v>3131</v>
      </c>
      <c r="L6717" s="366" t="s">
        <v>40</v>
      </c>
      <c r="M6717" s="980" t="s">
        <v>13027</v>
      </c>
      <c r="N6717" s="624">
        <v>0</v>
      </c>
      <c r="O6717" s="123">
        <v>0</v>
      </c>
      <c r="P6717" s="123">
        <v>0</v>
      </c>
      <c r="Q6717" s="123">
        <v>0</v>
      </c>
      <c r="R6717" s="123">
        <v>0</v>
      </c>
      <c r="S6717" s="123">
        <v>0</v>
      </c>
      <c r="T6717" s="629">
        <v>0</v>
      </c>
      <c r="U6717" s="123">
        <v>0</v>
      </c>
      <c r="V6717" s="629">
        <v>0</v>
      </c>
      <c r="W6717" s="123">
        <v>0</v>
      </c>
      <c r="X6717" s="629">
        <v>0</v>
      </c>
      <c r="Y6717" s="123">
        <v>0</v>
      </c>
      <c r="Z6717" s="629" t="s">
        <v>40</v>
      </c>
      <c r="AA6717" s="123" t="s">
        <v>5289</v>
      </c>
      <c r="AB6717" s="123" t="s">
        <v>5289</v>
      </c>
      <c r="AC6717" s="138"/>
      <c r="AD6717" s="138"/>
      <c r="AE6717" s="138"/>
      <c r="AF6717" s="469"/>
      <c r="AG6717" s="107"/>
      <c r="AH6717" s="107"/>
      <c r="AI6717" s="107"/>
      <c r="AJ6717" s="107"/>
      <c r="AK6717" s="107"/>
      <c r="AL6717" s="107"/>
    </row>
    <row r="6718" spans="1:38" s="44" customFormat="1" ht="102">
      <c r="A6718" s="621">
        <v>17</v>
      </c>
      <c r="B6718" s="626" t="s">
        <v>21468</v>
      </c>
      <c r="C6718" s="626" t="s">
        <v>3140</v>
      </c>
      <c r="D6718" s="29" t="s">
        <v>21469</v>
      </c>
      <c r="E6718" s="624" t="s">
        <v>40</v>
      </c>
      <c r="F6718" s="622"/>
      <c r="G6718" s="138"/>
      <c r="H6718" s="138"/>
      <c r="I6718" s="138"/>
      <c r="J6718" s="458"/>
      <c r="K6718" s="458"/>
      <c r="L6718" s="364" t="s">
        <v>51</v>
      </c>
      <c r="M6718" s="748"/>
      <c r="N6718" s="138"/>
      <c r="O6718" s="123">
        <v>0</v>
      </c>
      <c r="P6718" s="123">
        <v>0</v>
      </c>
      <c r="Q6718" s="123">
        <v>0</v>
      </c>
      <c r="R6718" s="123">
        <v>0</v>
      </c>
      <c r="S6718" s="123">
        <v>0</v>
      </c>
      <c r="T6718" s="629">
        <v>0</v>
      </c>
      <c r="U6718" s="123">
        <v>0</v>
      </c>
      <c r="V6718" s="629">
        <v>0</v>
      </c>
      <c r="W6718" s="123">
        <v>0</v>
      </c>
      <c r="X6718" s="629">
        <v>0</v>
      </c>
      <c r="Y6718" s="123">
        <v>0</v>
      </c>
      <c r="Z6718" s="629" t="s">
        <v>51</v>
      </c>
      <c r="AA6718" s="123" t="s">
        <v>5289</v>
      </c>
      <c r="AB6718" s="123" t="s">
        <v>5289</v>
      </c>
      <c r="AC6718" s="138"/>
      <c r="AD6718" s="138"/>
      <c r="AE6718" s="138"/>
      <c r="AF6718" s="469"/>
      <c r="AG6718" s="107"/>
      <c r="AH6718" s="107"/>
      <c r="AI6718" s="107"/>
      <c r="AJ6718" s="107"/>
      <c r="AK6718" s="107"/>
      <c r="AL6718" s="107"/>
    </row>
    <row r="6719" spans="1:38" s="44" customFormat="1" ht="127.5">
      <c r="A6719" s="621">
        <v>18</v>
      </c>
      <c r="B6719" s="626" t="s">
        <v>21370</v>
      </c>
      <c r="C6719" s="626" t="s">
        <v>3140</v>
      </c>
      <c r="D6719" s="29" t="s">
        <v>21470</v>
      </c>
      <c r="E6719" s="624" t="s">
        <v>40</v>
      </c>
      <c r="F6719" s="622"/>
      <c r="G6719" s="138"/>
      <c r="H6719" s="138"/>
      <c r="I6719" s="138"/>
      <c r="J6719" s="484" t="s">
        <v>5328</v>
      </c>
      <c r="K6719" s="407" t="s">
        <v>3131</v>
      </c>
      <c r="L6719" s="366" t="s">
        <v>40</v>
      </c>
      <c r="M6719" s="392" t="s">
        <v>21376</v>
      </c>
      <c r="N6719" s="624">
        <v>0</v>
      </c>
      <c r="O6719" s="123">
        <v>0</v>
      </c>
      <c r="P6719" s="123">
        <v>0</v>
      </c>
      <c r="Q6719" s="123">
        <v>0</v>
      </c>
      <c r="R6719" s="123">
        <v>0</v>
      </c>
      <c r="S6719" s="123">
        <v>0</v>
      </c>
      <c r="T6719" s="629">
        <v>0</v>
      </c>
      <c r="U6719" s="123">
        <v>0</v>
      </c>
      <c r="V6719" s="629">
        <v>0</v>
      </c>
      <c r="W6719" s="123">
        <v>0</v>
      </c>
      <c r="X6719" s="629">
        <v>0</v>
      </c>
      <c r="Y6719" s="123">
        <v>0</v>
      </c>
      <c r="Z6719" s="629" t="s">
        <v>51</v>
      </c>
      <c r="AA6719" s="123" t="s">
        <v>5289</v>
      </c>
      <c r="AB6719" s="123" t="s">
        <v>5289</v>
      </c>
      <c r="AC6719" s="138"/>
      <c r="AD6719" s="138"/>
      <c r="AE6719" s="138"/>
      <c r="AF6719" s="469"/>
      <c r="AG6719" s="107"/>
      <c r="AH6719" s="107"/>
      <c r="AI6719" s="107"/>
      <c r="AJ6719" s="107"/>
      <c r="AK6719" s="107"/>
      <c r="AL6719" s="107"/>
    </row>
    <row r="6720" spans="1:38" s="44" customFormat="1" ht="140.25">
      <c r="A6720" s="621">
        <v>19</v>
      </c>
      <c r="B6720" s="626" t="s">
        <v>21371</v>
      </c>
      <c r="C6720" s="626" t="s">
        <v>3140</v>
      </c>
      <c r="D6720" s="29" t="s">
        <v>21471</v>
      </c>
      <c r="E6720" s="624" t="s">
        <v>40</v>
      </c>
      <c r="F6720" s="622"/>
      <c r="G6720" s="138"/>
      <c r="H6720" s="138"/>
      <c r="I6720" s="138"/>
      <c r="J6720" s="484" t="s">
        <v>5328</v>
      </c>
      <c r="K6720" s="407" t="s">
        <v>3131</v>
      </c>
      <c r="L6720" s="366" t="s">
        <v>40</v>
      </c>
      <c r="M6720" s="392" t="s">
        <v>21377</v>
      </c>
      <c r="N6720" s="624">
        <v>0</v>
      </c>
      <c r="O6720" s="123">
        <v>0</v>
      </c>
      <c r="P6720" s="123">
        <v>0</v>
      </c>
      <c r="Q6720" s="123">
        <v>0</v>
      </c>
      <c r="R6720" s="123">
        <v>0</v>
      </c>
      <c r="S6720" s="123">
        <v>0</v>
      </c>
      <c r="T6720" s="629">
        <v>0</v>
      </c>
      <c r="U6720" s="123">
        <v>0</v>
      </c>
      <c r="V6720" s="629">
        <v>0</v>
      </c>
      <c r="W6720" s="123">
        <v>0</v>
      </c>
      <c r="X6720" s="629">
        <v>0</v>
      </c>
      <c r="Y6720" s="123">
        <v>0</v>
      </c>
      <c r="Z6720" s="629" t="s">
        <v>51</v>
      </c>
      <c r="AA6720" s="123" t="s">
        <v>5289</v>
      </c>
      <c r="AB6720" s="123" t="s">
        <v>5289</v>
      </c>
      <c r="AC6720" s="138"/>
      <c r="AD6720" s="138"/>
      <c r="AE6720" s="138"/>
      <c r="AF6720" s="469"/>
      <c r="AG6720" s="107"/>
      <c r="AH6720" s="107"/>
      <c r="AI6720" s="107"/>
      <c r="AJ6720" s="107"/>
      <c r="AK6720" s="107"/>
      <c r="AL6720" s="107"/>
    </row>
    <row r="6721" spans="1:38" s="44" customFormat="1" ht="140.25">
      <c r="A6721" s="621">
        <v>20</v>
      </c>
      <c r="B6721" s="626" t="s">
        <v>21372</v>
      </c>
      <c r="C6721" s="626" t="s">
        <v>3140</v>
      </c>
      <c r="D6721" s="29" t="s">
        <v>21472</v>
      </c>
      <c r="E6721" s="624" t="s">
        <v>40</v>
      </c>
      <c r="F6721" s="622"/>
      <c r="G6721" s="138"/>
      <c r="H6721" s="138"/>
      <c r="I6721" s="138"/>
      <c r="J6721" s="484" t="s">
        <v>5328</v>
      </c>
      <c r="K6721" s="407" t="s">
        <v>3131</v>
      </c>
      <c r="L6721" s="366" t="s">
        <v>40</v>
      </c>
      <c r="M6721" s="392" t="s">
        <v>21377</v>
      </c>
      <c r="N6721" s="624">
        <v>0</v>
      </c>
      <c r="O6721" s="123">
        <v>0</v>
      </c>
      <c r="P6721" s="123">
        <v>0</v>
      </c>
      <c r="Q6721" s="123">
        <v>0</v>
      </c>
      <c r="R6721" s="123">
        <v>0</v>
      </c>
      <c r="S6721" s="123">
        <v>0</v>
      </c>
      <c r="T6721" s="629">
        <v>0</v>
      </c>
      <c r="U6721" s="123">
        <v>0</v>
      </c>
      <c r="V6721" s="629">
        <v>0</v>
      </c>
      <c r="W6721" s="123">
        <v>0</v>
      </c>
      <c r="X6721" s="629">
        <v>0</v>
      </c>
      <c r="Y6721" s="123">
        <v>0</v>
      </c>
      <c r="Z6721" s="629" t="s">
        <v>51</v>
      </c>
      <c r="AA6721" s="123" t="s">
        <v>5289</v>
      </c>
      <c r="AB6721" s="123" t="s">
        <v>5289</v>
      </c>
      <c r="AC6721" s="138"/>
      <c r="AD6721" s="138"/>
      <c r="AE6721" s="138"/>
      <c r="AF6721" s="469"/>
      <c r="AG6721" s="107"/>
      <c r="AH6721" s="107"/>
      <c r="AI6721" s="107"/>
      <c r="AJ6721" s="107"/>
      <c r="AK6721" s="107"/>
      <c r="AL6721" s="107"/>
    </row>
    <row r="6722" spans="1:38" s="44" customFormat="1" ht="76.5">
      <c r="A6722" s="621">
        <v>21</v>
      </c>
      <c r="B6722" s="626" t="s">
        <v>20996</v>
      </c>
      <c r="C6722" s="626" t="s">
        <v>3140</v>
      </c>
      <c r="D6722" s="29" t="s">
        <v>21473</v>
      </c>
      <c r="E6722" s="624" t="s">
        <v>40</v>
      </c>
      <c r="F6722" s="622"/>
      <c r="G6722" s="138"/>
      <c r="H6722" s="138"/>
      <c r="I6722" s="138"/>
      <c r="J6722" s="484" t="s">
        <v>5328</v>
      </c>
      <c r="K6722" s="407" t="s">
        <v>3131</v>
      </c>
      <c r="L6722" s="366" t="s">
        <v>40</v>
      </c>
      <c r="M6722" s="392" t="s">
        <v>21377</v>
      </c>
      <c r="N6722" s="624">
        <v>0</v>
      </c>
      <c r="O6722" s="123">
        <v>0</v>
      </c>
      <c r="P6722" s="123">
        <v>0</v>
      </c>
      <c r="Q6722" s="123">
        <v>0</v>
      </c>
      <c r="R6722" s="123">
        <v>0</v>
      </c>
      <c r="S6722" s="123">
        <v>0</v>
      </c>
      <c r="T6722" s="629">
        <v>0</v>
      </c>
      <c r="U6722" s="123">
        <v>0</v>
      </c>
      <c r="V6722" s="629">
        <v>0</v>
      </c>
      <c r="W6722" s="123">
        <v>0</v>
      </c>
      <c r="X6722" s="629">
        <v>0</v>
      </c>
      <c r="Y6722" s="123">
        <v>0</v>
      </c>
      <c r="Z6722" s="629" t="s">
        <v>51</v>
      </c>
      <c r="AA6722" s="123" t="s">
        <v>5289</v>
      </c>
      <c r="AB6722" s="123" t="s">
        <v>5289</v>
      </c>
      <c r="AC6722" s="138"/>
      <c r="AD6722" s="138"/>
      <c r="AE6722" s="138"/>
      <c r="AF6722" s="469"/>
      <c r="AG6722" s="107"/>
      <c r="AH6722" s="107"/>
      <c r="AI6722" s="107"/>
      <c r="AJ6722" s="107"/>
      <c r="AK6722" s="107"/>
      <c r="AL6722" s="107"/>
    </row>
    <row r="6723" spans="1:38" s="44" customFormat="1" ht="127.5">
      <c r="A6723" s="621">
        <v>22</v>
      </c>
      <c r="B6723" s="614" t="s">
        <v>21373</v>
      </c>
      <c r="C6723" s="626" t="s">
        <v>3140</v>
      </c>
      <c r="D6723" s="29" t="s">
        <v>21374</v>
      </c>
      <c r="E6723" s="624" t="s">
        <v>40</v>
      </c>
      <c r="F6723" s="622"/>
      <c r="G6723" s="138"/>
      <c r="H6723" s="138"/>
      <c r="I6723" s="138"/>
      <c r="J6723" s="484" t="s">
        <v>5328</v>
      </c>
      <c r="K6723" s="407" t="s">
        <v>3131</v>
      </c>
      <c r="L6723" s="366" t="s">
        <v>40</v>
      </c>
      <c r="M6723" s="392" t="s">
        <v>21377</v>
      </c>
      <c r="N6723" s="624">
        <v>0</v>
      </c>
      <c r="O6723" s="123">
        <v>0</v>
      </c>
      <c r="P6723" s="123">
        <v>0</v>
      </c>
      <c r="Q6723" s="123">
        <v>0</v>
      </c>
      <c r="R6723" s="123">
        <v>0</v>
      </c>
      <c r="S6723" s="123">
        <v>0</v>
      </c>
      <c r="T6723" s="629">
        <v>0</v>
      </c>
      <c r="U6723" s="123">
        <v>0</v>
      </c>
      <c r="V6723" s="629">
        <v>0</v>
      </c>
      <c r="W6723" s="123">
        <v>0</v>
      </c>
      <c r="X6723" s="629">
        <v>0</v>
      </c>
      <c r="Y6723" s="123">
        <v>0</v>
      </c>
      <c r="Z6723" s="629" t="s">
        <v>51</v>
      </c>
      <c r="AA6723" s="123" t="s">
        <v>5289</v>
      </c>
      <c r="AB6723" s="123" t="s">
        <v>5289</v>
      </c>
      <c r="AC6723" s="138"/>
      <c r="AD6723" s="138"/>
      <c r="AE6723" s="138"/>
      <c r="AF6723" s="469"/>
      <c r="AG6723" s="107"/>
      <c r="AH6723" s="107"/>
      <c r="AI6723" s="107"/>
      <c r="AJ6723" s="107"/>
      <c r="AK6723" s="107"/>
      <c r="AL6723" s="107"/>
    </row>
    <row r="6724" spans="1:38" s="44" customFormat="1" ht="15" customHeight="1">
      <c r="A6724" s="18"/>
      <c r="B6724" s="18">
        <v>22</v>
      </c>
      <c r="C6724" s="18"/>
      <c r="D6724" s="18">
        <v>22</v>
      </c>
      <c r="E6724" s="18">
        <v>22</v>
      </c>
      <c r="F6724" s="18">
        <v>4</v>
      </c>
      <c r="G6724" s="18">
        <v>4</v>
      </c>
      <c r="H6724" s="18">
        <v>1</v>
      </c>
      <c r="I6724" s="18"/>
      <c r="J6724" s="18">
        <v>1</v>
      </c>
      <c r="K6724" s="18">
        <v>10</v>
      </c>
      <c r="L6724" s="18">
        <v>10</v>
      </c>
      <c r="M6724" s="200"/>
      <c r="N6724" s="18">
        <f t="shared" ref="N6724:O6724" si="2548">SUM(N6702:N6723)</f>
        <v>0</v>
      </c>
      <c r="O6724" s="18">
        <f t="shared" si="2548"/>
        <v>0</v>
      </c>
      <c r="P6724" s="18">
        <f t="shared" ref="P6724:Q6724" si="2549">SUM(P6702:P6723)</f>
        <v>0</v>
      </c>
      <c r="Q6724" s="18">
        <f t="shared" si="2549"/>
        <v>0</v>
      </c>
      <c r="R6724" s="18">
        <f t="shared" ref="R6724" si="2550">SUM(R6702:R6723)</f>
        <v>0</v>
      </c>
      <c r="S6724" s="18">
        <f t="shared" ref="S6724" si="2551">SUM(S6702:S6723)</f>
        <v>0</v>
      </c>
      <c r="T6724" s="18">
        <f t="shared" ref="T6724:U6724" si="2552">SUM(T6702:T6723)</f>
        <v>3</v>
      </c>
      <c r="U6724" s="18">
        <f t="shared" si="2552"/>
        <v>0</v>
      </c>
      <c r="V6724" s="18">
        <f t="shared" ref="V6724:W6724" si="2553">SUM(V6702:V6723)</f>
        <v>3</v>
      </c>
      <c r="W6724" s="18">
        <f t="shared" si="2553"/>
        <v>0</v>
      </c>
      <c r="X6724" s="18">
        <f t="shared" ref="X6724:Y6724" si="2554">SUM(X6702:X6723)</f>
        <v>919</v>
      </c>
      <c r="Y6724" s="18">
        <f t="shared" si="2554"/>
        <v>0</v>
      </c>
      <c r="Z6724" s="18">
        <v>9</v>
      </c>
      <c r="AA6724" s="18">
        <v>1</v>
      </c>
      <c r="AB6724" s="18">
        <v>1</v>
      </c>
      <c r="AC6724" s="18"/>
      <c r="AD6724" s="18"/>
      <c r="AE6724" s="18"/>
      <c r="AF6724" s="18"/>
      <c r="AG6724" s="107"/>
      <c r="AH6724" s="107"/>
      <c r="AI6724" s="107"/>
      <c r="AJ6724" s="107"/>
      <c r="AK6724" s="107"/>
      <c r="AL6724" s="107"/>
    </row>
    <row r="6725" spans="1:38" s="44" customFormat="1" ht="13.5" thickBot="1">
      <c r="A6725" s="243">
        <v>19</v>
      </c>
      <c r="B6725" s="243">
        <f>B6345+B6359+B6384+B6402+B6427+B6446+B6473+B6497+B6511+B6533+B6560+B6580+B6597+B6618+B6637+B6657+B6677+B6700+B6724</f>
        <v>363</v>
      </c>
      <c r="C6725" s="243"/>
      <c r="D6725" s="243">
        <f>D6345+D6359+D6384+D6402+D6427+D6446+D6473+D6497+D6511+D6533+D6560+D6580+D6597+D6618+D6637+D6657+D6677+D6700+D6724</f>
        <v>363</v>
      </c>
      <c r="E6725" s="243">
        <f>E6345+E6359+E6384+E6402+E6427+E6446+E6473+E6497+E6511+E6533+E6560+E6580+E6597+E6618+E6637+E6657+E6677+E6700+E6724</f>
        <v>363</v>
      </c>
      <c r="F6725" s="243">
        <f>F6345+F6359+F6384+F6402+F6427+F6446+F6473+F6497+F6511+F6533+F6560+F6580+F6597+F6618+F6637+F6657+F6677+F6700+F6724</f>
        <v>49</v>
      </c>
      <c r="G6725" s="243">
        <f>G6345+G6359+G6384+G6402+G6427+G6446+G6473+G6497+G6511+G6533+G6560+G6580+G6597+G6618+G6637+G6657+G6677+G6700+G6724</f>
        <v>20</v>
      </c>
      <c r="H6725" s="243">
        <f>H6345+H6359+H6384+H6402+H6427+H6446+H6473+H6497+H6511+H6533+H6560+H6580+H6597+H6618+H6637+H6657+H6677+H6700+H6724</f>
        <v>11</v>
      </c>
      <c r="I6725" s="243"/>
      <c r="J6725" s="243">
        <f>J6345+J6359+J6384+J6402+J6427+J6446+J6473+J6497+J6511+J6533+J6560+J6580+J6597+J6618+J6637+J6657+J6677+J6700+J6724</f>
        <v>19</v>
      </c>
      <c r="K6725" s="243">
        <f>K6345+K6359+K6384+K6402+K6427+K6446+K6473+K6497+K6511+K6533+K6560+K6580+K6597+K6618+K6637+K6657+K6677+K6700+K6724</f>
        <v>87</v>
      </c>
      <c r="L6725" s="243">
        <f>L6345+L6359+L6384+L6402+L6427+L6446+L6473+L6497+L6511+L6533+L6560+L6580+L6597+L6618+L6637+L6657+L6677+L6700+L6724</f>
        <v>182</v>
      </c>
      <c r="M6725" s="244"/>
      <c r="N6725" s="243">
        <f t="shared" ref="N6725:O6725" si="2555">N6345+N6359+N6384+N6402+N6427+N6446+N6473+N6497+N6511+N6533+N6560+N6580+N6597+N6618+N6637+N6657+N6677+N6700+N6724</f>
        <v>0</v>
      </c>
      <c r="O6725" s="243">
        <f t="shared" si="2555"/>
        <v>0</v>
      </c>
      <c r="P6725" s="243">
        <f t="shared" ref="P6725:Q6725" si="2556">P6345+P6359+P6384+P6402+P6427+P6446+P6473+P6497+P6511+P6533+P6560+P6580+P6597+P6618+P6637+P6657+P6677+P6700+P6724</f>
        <v>0</v>
      </c>
      <c r="Q6725" s="243">
        <f t="shared" si="2556"/>
        <v>0</v>
      </c>
      <c r="R6725" s="243">
        <f t="shared" ref="R6725" si="2557">R6345+R6359+R6384+R6402+R6427+R6446+R6473+R6497+R6511+R6533+R6560+R6580+R6597+R6618+R6637+R6657+R6677+R6700+R6724</f>
        <v>0</v>
      </c>
      <c r="S6725" s="243">
        <f t="shared" ref="S6725:AB6725" si="2558">S6345+S6359+S6384+S6402+S6427+S6446+S6473+S6497+S6511+S6533+S6560+S6580+S6597+S6618+S6637+S6657+S6677+S6700+S6724</f>
        <v>0</v>
      </c>
      <c r="T6725" s="243">
        <f t="shared" ref="T6725:U6725" si="2559">T6345+T6359+T6384+T6402+T6427+T6446+T6473+T6497+T6511+T6533+T6560+T6580+T6597+T6618+T6637+T6657+T6677+T6700+T6724</f>
        <v>15</v>
      </c>
      <c r="U6725" s="243">
        <f t="shared" si="2559"/>
        <v>0</v>
      </c>
      <c r="V6725" s="243">
        <f t="shared" ref="V6725:W6725" si="2560">V6345+V6359+V6384+V6402+V6427+V6446+V6473+V6497+V6511+V6533+V6560+V6580+V6597+V6618+V6637+V6657+V6677+V6700+V6724</f>
        <v>5</v>
      </c>
      <c r="W6725" s="243">
        <f t="shared" si="2560"/>
        <v>0</v>
      </c>
      <c r="X6725" s="243">
        <f t="shared" ref="X6725:Y6725" si="2561">X6345+X6359+X6384+X6402+X6427+X6446+X6473+X6497+X6511+X6533+X6560+X6580+X6597+X6618+X6637+X6657+X6677+X6700+X6724</f>
        <v>20949</v>
      </c>
      <c r="Y6725" s="243">
        <f t="shared" si="2561"/>
        <v>0</v>
      </c>
      <c r="Z6725" s="243">
        <f t="shared" si="2558"/>
        <v>240</v>
      </c>
      <c r="AA6725" s="243">
        <f t="shared" si="2558"/>
        <v>18</v>
      </c>
      <c r="AB6725" s="243">
        <f t="shared" si="2558"/>
        <v>16</v>
      </c>
      <c r="AC6725" s="243"/>
      <c r="AD6725" s="243"/>
      <c r="AE6725" s="243"/>
      <c r="AF6725" s="243"/>
      <c r="AG6725" s="107"/>
      <c r="AH6725" s="107"/>
      <c r="AI6725" s="107"/>
      <c r="AJ6725" s="107"/>
      <c r="AK6725" s="107"/>
      <c r="AL6725" s="107"/>
    </row>
    <row r="6726" spans="1:38" ht="15.75" customHeight="1" thickBot="1">
      <c r="A6726" s="663" t="s">
        <v>190</v>
      </c>
      <c r="B6726" s="664"/>
      <c r="C6726" s="664"/>
      <c r="D6726" s="664"/>
      <c r="E6726" s="664"/>
      <c r="F6726" s="664"/>
      <c r="G6726" s="664"/>
      <c r="H6726" s="664"/>
      <c r="I6726" s="664"/>
      <c r="J6726" s="664"/>
      <c r="K6726" s="664"/>
      <c r="L6726" s="664"/>
      <c r="M6726" s="664"/>
      <c r="N6726" s="664"/>
      <c r="O6726" s="664"/>
      <c r="P6726" s="664"/>
      <c r="Q6726" s="664"/>
      <c r="R6726" s="664"/>
      <c r="S6726" s="664"/>
      <c r="T6726" s="664"/>
      <c r="U6726" s="664"/>
      <c r="V6726" s="664"/>
      <c r="W6726" s="664"/>
      <c r="X6726" s="664"/>
      <c r="Y6726" s="664"/>
      <c r="Z6726" s="664"/>
      <c r="AA6726" s="664"/>
      <c r="AB6726" s="664"/>
      <c r="AC6726" s="664"/>
      <c r="AD6726" s="664"/>
      <c r="AE6726" s="664"/>
      <c r="AF6726" s="665"/>
    </row>
    <row r="6727" spans="1:38" ht="331.5" customHeight="1">
      <c r="A6727" s="621">
        <v>1</v>
      </c>
      <c r="B6727" s="374" t="s">
        <v>10949</v>
      </c>
      <c r="C6727" s="374" t="s">
        <v>12910</v>
      </c>
      <c r="D6727" s="374" t="s">
        <v>10977</v>
      </c>
      <c r="E6727" s="405" t="s">
        <v>18726</v>
      </c>
      <c r="F6727" s="631" t="s">
        <v>19097</v>
      </c>
      <c r="G6727" s="622" t="s">
        <v>51</v>
      </c>
      <c r="H6727" s="622">
        <v>1</v>
      </c>
      <c r="I6727" s="622" t="s">
        <v>16485</v>
      </c>
      <c r="J6727" s="68" t="s">
        <v>18401</v>
      </c>
      <c r="K6727" s="119" t="s">
        <v>51</v>
      </c>
      <c r="L6727" s="622" t="s">
        <v>51</v>
      </c>
      <c r="M6727" s="202"/>
      <c r="N6727" s="138"/>
      <c r="O6727" s="119">
        <v>0</v>
      </c>
      <c r="P6727" s="119">
        <v>0</v>
      </c>
      <c r="Q6727" s="119">
        <v>0</v>
      </c>
      <c r="R6727" s="119">
        <v>0</v>
      </c>
      <c r="S6727" s="119">
        <v>0</v>
      </c>
      <c r="T6727" s="119">
        <v>0</v>
      </c>
      <c r="U6727" s="119">
        <v>0</v>
      </c>
      <c r="V6727" s="119">
        <v>0</v>
      </c>
      <c r="W6727" s="119">
        <v>0</v>
      </c>
      <c r="X6727" s="363">
        <v>562</v>
      </c>
      <c r="Y6727" s="119">
        <v>120</v>
      </c>
      <c r="Z6727" s="119" t="s">
        <v>51</v>
      </c>
      <c r="AA6727" s="68" t="s">
        <v>11004</v>
      </c>
      <c r="AB6727" s="68" t="s">
        <v>11005</v>
      </c>
      <c r="AC6727" s="159" t="s">
        <v>10950</v>
      </c>
      <c r="AD6727" s="159" t="s">
        <v>10951</v>
      </c>
      <c r="AE6727" s="159" t="s">
        <v>10952</v>
      </c>
      <c r="AF6727" s="282" t="s">
        <v>10953</v>
      </c>
    </row>
    <row r="6728" spans="1:38" ht="280.5">
      <c r="A6728" s="621">
        <v>2</v>
      </c>
      <c r="B6728" s="376" t="s">
        <v>10954</v>
      </c>
      <c r="C6728" s="376" t="s">
        <v>12910</v>
      </c>
      <c r="D6728" s="376" t="s">
        <v>10978</v>
      </c>
      <c r="E6728" s="405" t="s">
        <v>17774</v>
      </c>
      <c r="F6728" s="631" t="s">
        <v>19097</v>
      </c>
      <c r="G6728" s="622" t="s">
        <v>51</v>
      </c>
      <c r="H6728" s="622">
        <v>1</v>
      </c>
      <c r="I6728" s="622" t="s">
        <v>16485</v>
      </c>
      <c r="J6728" s="138"/>
      <c r="K6728" s="138"/>
      <c r="L6728" s="622" t="s">
        <v>51</v>
      </c>
      <c r="M6728" s="202"/>
      <c r="N6728" s="138"/>
      <c r="O6728" s="622">
        <v>0</v>
      </c>
      <c r="P6728" s="622">
        <v>0</v>
      </c>
      <c r="Q6728" s="622">
        <v>0</v>
      </c>
      <c r="R6728" s="622">
        <v>0</v>
      </c>
      <c r="S6728" s="622">
        <v>0</v>
      </c>
      <c r="T6728" s="622">
        <v>0</v>
      </c>
      <c r="U6728" s="622">
        <v>0</v>
      </c>
      <c r="V6728" s="622">
        <v>0</v>
      </c>
      <c r="W6728" s="622">
        <v>0</v>
      </c>
      <c r="X6728" s="364">
        <v>415</v>
      </c>
      <c r="Y6728" s="622">
        <v>0</v>
      </c>
      <c r="Z6728" s="622" t="s">
        <v>51</v>
      </c>
      <c r="AA6728" s="622" t="s">
        <v>5289</v>
      </c>
      <c r="AB6728" s="622" t="s">
        <v>5289</v>
      </c>
      <c r="AC6728" s="84" t="s">
        <v>5289</v>
      </c>
      <c r="AD6728" s="84" t="s">
        <v>5289</v>
      </c>
      <c r="AE6728" s="84" t="s">
        <v>5289</v>
      </c>
      <c r="AF6728" s="165" t="s">
        <v>5289</v>
      </c>
    </row>
    <row r="6729" spans="1:38" s="44" customFormat="1" ht="267.75">
      <c r="A6729" s="621">
        <v>3</v>
      </c>
      <c r="B6729" s="376" t="s">
        <v>10955</v>
      </c>
      <c r="C6729" s="376" t="s">
        <v>12910</v>
      </c>
      <c r="D6729" s="376" t="s">
        <v>10979</v>
      </c>
      <c r="E6729" s="405" t="s">
        <v>17775</v>
      </c>
      <c r="F6729" s="622" t="s">
        <v>51</v>
      </c>
      <c r="G6729" s="138"/>
      <c r="H6729" s="138"/>
      <c r="I6729" s="138"/>
      <c r="J6729" s="138"/>
      <c r="K6729" s="138"/>
      <c r="L6729" s="622" t="s">
        <v>51</v>
      </c>
      <c r="M6729" s="202"/>
      <c r="N6729" s="138"/>
      <c r="O6729" s="622">
        <v>0</v>
      </c>
      <c r="P6729" s="622">
        <v>0</v>
      </c>
      <c r="Q6729" s="622">
        <v>0</v>
      </c>
      <c r="R6729" s="622">
        <v>0</v>
      </c>
      <c r="S6729" s="622">
        <v>0</v>
      </c>
      <c r="T6729" s="622">
        <v>0</v>
      </c>
      <c r="U6729" s="622">
        <v>0</v>
      </c>
      <c r="V6729" s="622">
        <v>0</v>
      </c>
      <c r="W6729" s="622">
        <v>0</v>
      </c>
      <c r="X6729" s="364">
        <v>629</v>
      </c>
      <c r="Y6729" s="622">
        <v>160</v>
      </c>
      <c r="Z6729" s="622" t="s">
        <v>51</v>
      </c>
      <c r="AA6729" s="622" t="s">
        <v>5289</v>
      </c>
      <c r="AB6729" s="622" t="s">
        <v>5289</v>
      </c>
      <c r="AC6729" s="84" t="s">
        <v>5289</v>
      </c>
      <c r="AD6729" s="84" t="s">
        <v>5289</v>
      </c>
      <c r="AE6729" s="84" t="s">
        <v>5289</v>
      </c>
      <c r="AF6729" s="165" t="s">
        <v>5289</v>
      </c>
      <c r="AG6729" s="107"/>
      <c r="AH6729" s="107"/>
      <c r="AI6729" s="107"/>
      <c r="AJ6729" s="107"/>
      <c r="AK6729" s="107"/>
      <c r="AL6729" s="107"/>
    </row>
    <row r="6730" spans="1:38" s="44" customFormat="1" ht="242.25">
      <c r="A6730" s="621">
        <v>4</v>
      </c>
      <c r="B6730" s="376" t="s">
        <v>10956</v>
      </c>
      <c r="C6730" s="376" t="s">
        <v>12910</v>
      </c>
      <c r="D6730" s="376" t="s">
        <v>10980</v>
      </c>
      <c r="E6730" s="405" t="s">
        <v>17776</v>
      </c>
      <c r="F6730" s="622" t="s">
        <v>51</v>
      </c>
      <c r="G6730" s="138"/>
      <c r="H6730" s="138"/>
      <c r="I6730" s="138"/>
      <c r="J6730" s="138"/>
      <c r="K6730" s="138"/>
      <c r="L6730" s="622" t="s">
        <v>51</v>
      </c>
      <c r="M6730" s="202"/>
      <c r="N6730" s="138"/>
      <c r="O6730" s="622">
        <v>0</v>
      </c>
      <c r="P6730" s="622">
        <v>0</v>
      </c>
      <c r="Q6730" s="622">
        <v>0</v>
      </c>
      <c r="R6730" s="622">
        <v>0</v>
      </c>
      <c r="S6730" s="622">
        <v>0</v>
      </c>
      <c r="T6730" s="622">
        <v>0</v>
      </c>
      <c r="U6730" s="622">
        <v>0</v>
      </c>
      <c r="V6730" s="622">
        <v>0</v>
      </c>
      <c r="W6730" s="622">
        <v>0</v>
      </c>
      <c r="X6730" s="364">
        <v>1862</v>
      </c>
      <c r="Y6730" s="622">
        <v>0</v>
      </c>
      <c r="Z6730" s="622" t="s">
        <v>51</v>
      </c>
      <c r="AA6730" s="622" t="s">
        <v>5289</v>
      </c>
      <c r="AB6730" s="622" t="s">
        <v>5289</v>
      </c>
      <c r="AC6730" s="84" t="s">
        <v>5289</v>
      </c>
      <c r="AD6730" s="84" t="s">
        <v>5289</v>
      </c>
      <c r="AE6730" s="84" t="s">
        <v>5289</v>
      </c>
      <c r="AF6730" s="165" t="s">
        <v>5289</v>
      </c>
      <c r="AG6730" s="107"/>
      <c r="AH6730" s="107"/>
      <c r="AI6730" s="107"/>
      <c r="AJ6730" s="107"/>
      <c r="AK6730" s="107"/>
      <c r="AL6730" s="107"/>
    </row>
    <row r="6731" spans="1:38" s="44" customFormat="1" ht="229.5">
      <c r="A6731" s="621">
        <v>5</v>
      </c>
      <c r="B6731" s="376" t="s">
        <v>10957</v>
      </c>
      <c r="C6731" s="392" t="s">
        <v>12911</v>
      </c>
      <c r="D6731" s="376" t="s">
        <v>10981</v>
      </c>
      <c r="E6731" s="405" t="s">
        <v>17777</v>
      </c>
      <c r="F6731" s="622" t="s">
        <v>51</v>
      </c>
      <c r="G6731" s="138"/>
      <c r="H6731" s="138"/>
      <c r="I6731" s="138"/>
      <c r="J6731" s="138"/>
      <c r="K6731" s="138"/>
      <c r="L6731" s="622" t="s">
        <v>51</v>
      </c>
      <c r="M6731" s="202"/>
      <c r="N6731" s="138"/>
      <c r="O6731" s="622">
        <v>0</v>
      </c>
      <c r="P6731" s="622">
        <v>0</v>
      </c>
      <c r="Q6731" s="622">
        <v>0</v>
      </c>
      <c r="R6731" s="622">
        <v>0</v>
      </c>
      <c r="S6731" s="622">
        <v>0</v>
      </c>
      <c r="T6731" s="622">
        <v>0</v>
      </c>
      <c r="U6731" s="622">
        <v>0</v>
      </c>
      <c r="V6731" s="622">
        <v>0</v>
      </c>
      <c r="W6731" s="622">
        <v>0</v>
      </c>
      <c r="X6731" s="364">
        <v>55</v>
      </c>
      <c r="Y6731" s="622">
        <v>4</v>
      </c>
      <c r="Z6731" s="622" t="s">
        <v>51</v>
      </c>
      <c r="AA6731" s="622" t="s">
        <v>5289</v>
      </c>
      <c r="AB6731" s="622" t="s">
        <v>5289</v>
      </c>
      <c r="AC6731" s="84" t="s">
        <v>5289</v>
      </c>
      <c r="AD6731" s="84" t="s">
        <v>5289</v>
      </c>
      <c r="AE6731" s="84" t="s">
        <v>5289</v>
      </c>
      <c r="AF6731" s="165" t="s">
        <v>5289</v>
      </c>
      <c r="AG6731" s="107"/>
      <c r="AH6731" s="107"/>
      <c r="AI6731" s="107"/>
      <c r="AJ6731" s="107"/>
      <c r="AK6731" s="107"/>
      <c r="AL6731" s="107"/>
    </row>
    <row r="6732" spans="1:38" s="44" customFormat="1" ht="89.25">
      <c r="A6732" s="621">
        <v>6</v>
      </c>
      <c r="B6732" s="376" t="s">
        <v>17766</v>
      </c>
      <c r="C6732" s="392" t="s">
        <v>12912</v>
      </c>
      <c r="D6732" s="376" t="s">
        <v>17767</v>
      </c>
      <c r="E6732" s="405" t="s">
        <v>40</v>
      </c>
      <c r="F6732" s="622" t="s">
        <v>51</v>
      </c>
      <c r="G6732" s="138"/>
      <c r="H6732" s="138"/>
      <c r="I6732" s="138"/>
      <c r="J6732" s="138"/>
      <c r="K6732" s="138"/>
      <c r="L6732" s="622" t="s">
        <v>51</v>
      </c>
      <c r="M6732" s="202"/>
      <c r="N6732" s="138"/>
      <c r="O6732" s="622">
        <v>0</v>
      </c>
      <c r="P6732" s="622">
        <v>0</v>
      </c>
      <c r="Q6732" s="622">
        <v>0</v>
      </c>
      <c r="R6732" s="622">
        <v>0</v>
      </c>
      <c r="S6732" s="622">
        <v>0</v>
      </c>
      <c r="T6732" s="622">
        <v>0</v>
      </c>
      <c r="U6732" s="622">
        <v>0</v>
      </c>
      <c r="V6732" s="622">
        <v>0</v>
      </c>
      <c r="W6732" s="622">
        <v>0</v>
      </c>
      <c r="X6732" s="364">
        <v>1</v>
      </c>
      <c r="Y6732" s="622">
        <v>0</v>
      </c>
      <c r="Z6732" s="622" t="s">
        <v>51</v>
      </c>
      <c r="AA6732" s="622" t="s">
        <v>5289</v>
      </c>
      <c r="AB6732" s="622" t="s">
        <v>5289</v>
      </c>
      <c r="AC6732" s="84" t="s">
        <v>5289</v>
      </c>
      <c r="AD6732" s="84" t="s">
        <v>5289</v>
      </c>
      <c r="AE6732" s="84" t="s">
        <v>5289</v>
      </c>
      <c r="AF6732" s="165" t="s">
        <v>5289</v>
      </c>
      <c r="AG6732" s="107"/>
      <c r="AH6732" s="107"/>
      <c r="AI6732" s="107"/>
      <c r="AJ6732" s="107"/>
      <c r="AK6732" s="107"/>
      <c r="AL6732" s="107"/>
    </row>
    <row r="6733" spans="1:38" s="44" customFormat="1" ht="63.75" customHeight="1">
      <c r="A6733" s="621">
        <v>7</v>
      </c>
      <c r="B6733" s="376" t="s">
        <v>10958</v>
      </c>
      <c r="C6733" s="392" t="s">
        <v>12913</v>
      </c>
      <c r="D6733" s="376" t="s">
        <v>17768</v>
      </c>
      <c r="E6733" s="421" t="s">
        <v>17778</v>
      </c>
      <c r="F6733" s="622" t="s">
        <v>51</v>
      </c>
      <c r="G6733" s="138"/>
      <c r="H6733" s="138"/>
      <c r="I6733" s="138"/>
      <c r="J6733" s="138"/>
      <c r="K6733" s="138"/>
      <c r="L6733" s="622" t="s">
        <v>51</v>
      </c>
      <c r="M6733" s="202"/>
      <c r="N6733" s="138"/>
      <c r="O6733" s="622">
        <v>0</v>
      </c>
      <c r="P6733" s="622">
        <v>0</v>
      </c>
      <c r="Q6733" s="622">
        <v>0</v>
      </c>
      <c r="R6733" s="622">
        <v>0</v>
      </c>
      <c r="S6733" s="622">
        <v>0</v>
      </c>
      <c r="T6733" s="622">
        <v>0</v>
      </c>
      <c r="U6733" s="622">
        <v>0</v>
      </c>
      <c r="V6733" s="622">
        <v>0</v>
      </c>
      <c r="W6733" s="622">
        <v>0</v>
      </c>
      <c r="X6733" s="364">
        <v>148</v>
      </c>
      <c r="Y6733" s="622">
        <v>20</v>
      </c>
      <c r="Z6733" s="622" t="s">
        <v>51</v>
      </c>
      <c r="AA6733" s="622" t="s">
        <v>5289</v>
      </c>
      <c r="AB6733" s="622" t="s">
        <v>5289</v>
      </c>
      <c r="AC6733" s="84" t="s">
        <v>5289</v>
      </c>
      <c r="AD6733" s="84" t="s">
        <v>5289</v>
      </c>
      <c r="AE6733" s="84" t="s">
        <v>5289</v>
      </c>
      <c r="AF6733" s="165" t="s">
        <v>5289</v>
      </c>
      <c r="AG6733" s="107"/>
      <c r="AH6733" s="107"/>
      <c r="AI6733" s="107"/>
      <c r="AJ6733" s="107"/>
      <c r="AK6733" s="107"/>
      <c r="AL6733" s="107"/>
    </row>
    <row r="6734" spans="1:38" s="44" customFormat="1" ht="178.5" customHeight="1">
      <c r="A6734" s="621">
        <v>8</v>
      </c>
      <c r="B6734" s="376" t="s">
        <v>17769</v>
      </c>
      <c r="C6734" s="392" t="s">
        <v>12914</v>
      </c>
      <c r="D6734" s="376" t="s">
        <v>17770</v>
      </c>
      <c r="E6734" s="405" t="s">
        <v>17779</v>
      </c>
      <c r="F6734" s="622" t="s">
        <v>51</v>
      </c>
      <c r="G6734" s="138"/>
      <c r="H6734" s="138"/>
      <c r="I6734" s="138"/>
      <c r="J6734" s="138"/>
      <c r="K6734" s="138"/>
      <c r="L6734" s="622" t="s">
        <v>51</v>
      </c>
      <c r="M6734" s="202"/>
      <c r="N6734" s="138"/>
      <c r="O6734" s="622">
        <v>0</v>
      </c>
      <c r="P6734" s="622">
        <v>0</v>
      </c>
      <c r="Q6734" s="622">
        <v>0</v>
      </c>
      <c r="R6734" s="622">
        <v>0</v>
      </c>
      <c r="S6734" s="622">
        <v>0</v>
      </c>
      <c r="T6734" s="622">
        <v>0</v>
      </c>
      <c r="U6734" s="622">
        <v>0</v>
      </c>
      <c r="V6734" s="622">
        <v>0</v>
      </c>
      <c r="W6734" s="622">
        <v>0</v>
      </c>
      <c r="X6734" s="364">
        <v>124</v>
      </c>
      <c r="Y6734" s="622">
        <v>113</v>
      </c>
      <c r="Z6734" s="622" t="s">
        <v>51</v>
      </c>
      <c r="AA6734" s="622" t="s">
        <v>5289</v>
      </c>
      <c r="AB6734" s="622" t="s">
        <v>5289</v>
      </c>
      <c r="AC6734" s="84" t="s">
        <v>5289</v>
      </c>
      <c r="AD6734" s="84" t="s">
        <v>5289</v>
      </c>
      <c r="AE6734" s="84" t="s">
        <v>5289</v>
      </c>
      <c r="AF6734" s="165" t="s">
        <v>5289</v>
      </c>
      <c r="AG6734" s="107"/>
      <c r="AH6734" s="107"/>
      <c r="AI6734" s="107"/>
      <c r="AJ6734" s="107"/>
      <c r="AK6734" s="107"/>
      <c r="AL6734" s="107"/>
    </row>
    <row r="6735" spans="1:38" s="44" customFormat="1" ht="51">
      <c r="A6735" s="621">
        <v>9</v>
      </c>
      <c r="B6735" s="376" t="s">
        <v>10959</v>
      </c>
      <c r="C6735" s="376" t="s">
        <v>10960</v>
      </c>
      <c r="D6735" s="376" t="s">
        <v>12848</v>
      </c>
      <c r="E6735" s="421" t="s">
        <v>40</v>
      </c>
      <c r="F6735" s="622" t="s">
        <v>51</v>
      </c>
      <c r="G6735" s="138"/>
      <c r="H6735" s="138"/>
      <c r="I6735" s="138"/>
      <c r="J6735" s="138"/>
      <c r="K6735" s="138"/>
      <c r="L6735" s="622" t="s">
        <v>51</v>
      </c>
      <c r="M6735" s="202"/>
      <c r="N6735" s="138"/>
      <c r="O6735" s="622">
        <v>0</v>
      </c>
      <c r="P6735" s="622">
        <v>0</v>
      </c>
      <c r="Q6735" s="622">
        <v>0</v>
      </c>
      <c r="R6735" s="622">
        <v>0</v>
      </c>
      <c r="S6735" s="622">
        <v>0</v>
      </c>
      <c r="T6735" s="622">
        <v>0</v>
      </c>
      <c r="U6735" s="622">
        <v>0</v>
      </c>
      <c r="V6735" s="622">
        <v>0</v>
      </c>
      <c r="W6735" s="622">
        <v>0</v>
      </c>
      <c r="X6735" s="364">
        <v>1704</v>
      </c>
      <c r="Y6735" s="15">
        <v>68</v>
      </c>
      <c r="Z6735" s="622" t="s">
        <v>51</v>
      </c>
      <c r="AA6735" s="622" t="s">
        <v>5289</v>
      </c>
      <c r="AB6735" s="622" t="s">
        <v>5289</v>
      </c>
      <c r="AC6735" s="84" t="s">
        <v>5289</v>
      </c>
      <c r="AD6735" s="84" t="s">
        <v>5289</v>
      </c>
      <c r="AE6735" s="84" t="s">
        <v>5289</v>
      </c>
      <c r="AF6735" s="165" t="s">
        <v>5289</v>
      </c>
      <c r="AG6735" s="107"/>
      <c r="AH6735" s="107"/>
      <c r="AI6735" s="107"/>
      <c r="AJ6735" s="107"/>
      <c r="AK6735" s="107"/>
      <c r="AL6735" s="107"/>
    </row>
    <row r="6736" spans="1:38" s="44" customFormat="1" ht="51">
      <c r="A6736" s="621">
        <v>10</v>
      </c>
      <c r="B6736" s="376" t="s">
        <v>10961</v>
      </c>
      <c r="C6736" s="376" t="s">
        <v>10960</v>
      </c>
      <c r="D6736" s="376" t="s">
        <v>12848</v>
      </c>
      <c r="E6736" s="421" t="s">
        <v>40</v>
      </c>
      <c r="F6736" s="622" t="s">
        <v>51</v>
      </c>
      <c r="G6736" s="138"/>
      <c r="H6736" s="138"/>
      <c r="I6736" s="138"/>
      <c r="J6736" s="138"/>
      <c r="K6736" s="138"/>
      <c r="L6736" s="622" t="s">
        <v>51</v>
      </c>
      <c r="M6736" s="202"/>
      <c r="N6736" s="138"/>
      <c r="O6736" s="622">
        <v>0</v>
      </c>
      <c r="P6736" s="622">
        <v>0</v>
      </c>
      <c r="Q6736" s="622">
        <v>0</v>
      </c>
      <c r="R6736" s="622">
        <v>0</v>
      </c>
      <c r="S6736" s="622">
        <v>0</v>
      </c>
      <c r="T6736" s="622">
        <v>0</v>
      </c>
      <c r="U6736" s="622">
        <v>0</v>
      </c>
      <c r="V6736" s="622">
        <v>0</v>
      </c>
      <c r="W6736" s="622">
        <v>0</v>
      </c>
      <c r="X6736" s="364">
        <v>401</v>
      </c>
      <c r="Y6736" s="15">
        <v>5</v>
      </c>
      <c r="Z6736" s="622" t="s">
        <v>51</v>
      </c>
      <c r="AA6736" s="622" t="s">
        <v>5289</v>
      </c>
      <c r="AB6736" s="622" t="s">
        <v>5289</v>
      </c>
      <c r="AC6736" s="84" t="s">
        <v>5289</v>
      </c>
      <c r="AD6736" s="84" t="s">
        <v>5289</v>
      </c>
      <c r="AE6736" s="84" t="s">
        <v>5289</v>
      </c>
      <c r="AF6736" s="165" t="s">
        <v>5289</v>
      </c>
      <c r="AG6736" s="107"/>
      <c r="AH6736" s="107"/>
      <c r="AI6736" s="107"/>
      <c r="AJ6736" s="107"/>
      <c r="AK6736" s="107"/>
      <c r="AL6736" s="107"/>
    </row>
    <row r="6737" spans="1:38" s="44" customFormat="1" ht="51">
      <c r="A6737" s="621">
        <v>11</v>
      </c>
      <c r="B6737" s="376" t="s">
        <v>10962</v>
      </c>
      <c r="C6737" s="376" t="s">
        <v>10960</v>
      </c>
      <c r="D6737" s="376" t="s">
        <v>12848</v>
      </c>
      <c r="E6737" s="421" t="s">
        <v>40</v>
      </c>
      <c r="F6737" s="622" t="s">
        <v>51</v>
      </c>
      <c r="G6737" s="138"/>
      <c r="H6737" s="138"/>
      <c r="I6737" s="138"/>
      <c r="J6737" s="138"/>
      <c r="K6737" s="138"/>
      <c r="L6737" s="622" t="s">
        <v>51</v>
      </c>
      <c r="M6737" s="202"/>
      <c r="N6737" s="138"/>
      <c r="O6737" s="622">
        <v>0</v>
      </c>
      <c r="P6737" s="622">
        <v>0</v>
      </c>
      <c r="Q6737" s="622">
        <v>0</v>
      </c>
      <c r="R6737" s="622">
        <v>0</v>
      </c>
      <c r="S6737" s="622">
        <v>0</v>
      </c>
      <c r="T6737" s="622">
        <v>0</v>
      </c>
      <c r="U6737" s="622">
        <v>0</v>
      </c>
      <c r="V6737" s="622">
        <v>0</v>
      </c>
      <c r="W6737" s="622">
        <v>0</v>
      </c>
      <c r="X6737" s="364">
        <v>19</v>
      </c>
      <c r="Y6737" s="15">
        <v>0</v>
      </c>
      <c r="Z6737" s="622" t="s">
        <v>51</v>
      </c>
      <c r="AA6737" s="622" t="s">
        <v>5289</v>
      </c>
      <c r="AB6737" s="622" t="s">
        <v>5289</v>
      </c>
      <c r="AC6737" s="84" t="s">
        <v>5289</v>
      </c>
      <c r="AD6737" s="84" t="s">
        <v>5289</v>
      </c>
      <c r="AE6737" s="84" t="s">
        <v>5289</v>
      </c>
      <c r="AF6737" s="165" t="s">
        <v>5289</v>
      </c>
      <c r="AG6737" s="107"/>
      <c r="AH6737" s="107"/>
      <c r="AI6737" s="107"/>
      <c r="AJ6737" s="107"/>
      <c r="AK6737" s="107"/>
      <c r="AL6737" s="107"/>
    </row>
    <row r="6738" spans="1:38" ht="114.75" customHeight="1">
      <c r="A6738" s="621">
        <v>12</v>
      </c>
      <c r="B6738" s="376" t="s">
        <v>10963</v>
      </c>
      <c r="C6738" s="376" t="s">
        <v>10964</v>
      </c>
      <c r="D6738" s="376" t="s">
        <v>17771</v>
      </c>
      <c r="E6738" s="421" t="s">
        <v>17781</v>
      </c>
      <c r="F6738" s="622" t="s">
        <v>51</v>
      </c>
      <c r="G6738" s="138"/>
      <c r="H6738" s="138"/>
      <c r="I6738" s="138"/>
      <c r="J6738" s="138"/>
      <c r="K6738" s="138"/>
      <c r="L6738" s="622" t="s">
        <v>51</v>
      </c>
      <c r="M6738" s="202"/>
      <c r="N6738" s="138"/>
      <c r="O6738" s="622">
        <v>0</v>
      </c>
      <c r="P6738" s="622">
        <v>0</v>
      </c>
      <c r="Q6738" s="622">
        <v>0</v>
      </c>
      <c r="R6738" s="622">
        <v>0</v>
      </c>
      <c r="S6738" s="622">
        <v>0</v>
      </c>
      <c r="T6738" s="622">
        <v>0</v>
      </c>
      <c r="U6738" s="622">
        <v>0</v>
      </c>
      <c r="V6738" s="622">
        <v>0</v>
      </c>
      <c r="W6738" s="622">
        <v>0</v>
      </c>
      <c r="X6738" s="364">
        <v>31</v>
      </c>
      <c r="Y6738" s="622">
        <v>0</v>
      </c>
      <c r="Z6738" s="622" t="s">
        <v>51</v>
      </c>
      <c r="AA6738" s="622" t="s">
        <v>5289</v>
      </c>
      <c r="AB6738" s="622" t="s">
        <v>5289</v>
      </c>
      <c r="AC6738" s="84" t="s">
        <v>5289</v>
      </c>
      <c r="AD6738" s="84" t="s">
        <v>5289</v>
      </c>
      <c r="AE6738" s="84" t="s">
        <v>5289</v>
      </c>
      <c r="AF6738" s="165" t="s">
        <v>5289</v>
      </c>
    </row>
    <row r="6739" spans="1:38" ht="127.5">
      <c r="A6739" s="621">
        <v>13</v>
      </c>
      <c r="B6739" s="376" t="s">
        <v>18763</v>
      </c>
      <c r="C6739" s="376" t="s">
        <v>10964</v>
      </c>
      <c r="D6739" s="376" t="s">
        <v>18764</v>
      </c>
      <c r="E6739" s="421" t="s">
        <v>17111</v>
      </c>
      <c r="F6739" s="622" t="s">
        <v>51</v>
      </c>
      <c r="G6739" s="138"/>
      <c r="H6739" s="138"/>
      <c r="I6739" s="138"/>
      <c r="J6739" s="138"/>
      <c r="K6739" s="138"/>
      <c r="L6739" s="622" t="s">
        <v>51</v>
      </c>
      <c r="M6739" s="202"/>
      <c r="N6739" s="138"/>
      <c r="O6739" s="622">
        <v>0</v>
      </c>
      <c r="P6739" s="622">
        <v>0</v>
      </c>
      <c r="Q6739" s="622">
        <v>0</v>
      </c>
      <c r="R6739" s="622">
        <v>0</v>
      </c>
      <c r="S6739" s="622">
        <v>0</v>
      </c>
      <c r="T6739" s="622">
        <v>0</v>
      </c>
      <c r="U6739" s="622">
        <v>0</v>
      </c>
      <c r="V6739" s="622">
        <v>0</v>
      </c>
      <c r="W6739" s="622">
        <v>0</v>
      </c>
      <c r="X6739" s="364">
        <v>23</v>
      </c>
      <c r="Y6739" s="622">
        <v>0</v>
      </c>
      <c r="Z6739" s="622" t="s">
        <v>51</v>
      </c>
      <c r="AA6739" s="622" t="s">
        <v>5289</v>
      </c>
      <c r="AB6739" s="622" t="s">
        <v>5289</v>
      </c>
      <c r="AC6739" s="84" t="s">
        <v>5289</v>
      </c>
      <c r="AD6739" s="84" t="s">
        <v>5289</v>
      </c>
      <c r="AE6739" s="84" t="s">
        <v>5289</v>
      </c>
      <c r="AF6739" s="165" t="s">
        <v>5289</v>
      </c>
    </row>
    <row r="6740" spans="1:38" ht="127.5">
      <c r="A6740" s="621">
        <v>14</v>
      </c>
      <c r="B6740" s="376" t="s">
        <v>10965</v>
      </c>
      <c r="C6740" s="376" t="s">
        <v>10964</v>
      </c>
      <c r="D6740" s="376" t="s">
        <v>10982</v>
      </c>
      <c r="E6740" s="421" t="s">
        <v>17111</v>
      </c>
      <c r="F6740" s="622" t="s">
        <v>51</v>
      </c>
      <c r="G6740" s="138"/>
      <c r="H6740" s="138"/>
      <c r="I6740" s="138"/>
      <c r="J6740" s="138"/>
      <c r="K6740" s="138"/>
      <c r="L6740" s="622" t="s">
        <v>51</v>
      </c>
      <c r="M6740" s="202"/>
      <c r="N6740" s="138"/>
      <c r="O6740" s="622">
        <v>0</v>
      </c>
      <c r="P6740" s="622">
        <v>0</v>
      </c>
      <c r="Q6740" s="622">
        <v>0</v>
      </c>
      <c r="R6740" s="622">
        <v>0</v>
      </c>
      <c r="S6740" s="622">
        <v>0</v>
      </c>
      <c r="T6740" s="622">
        <v>0</v>
      </c>
      <c r="U6740" s="622">
        <v>0</v>
      </c>
      <c r="V6740" s="622">
        <v>0</v>
      </c>
      <c r="W6740" s="622">
        <v>0</v>
      </c>
      <c r="X6740" s="364">
        <v>0</v>
      </c>
      <c r="Y6740" s="622">
        <v>0</v>
      </c>
      <c r="Z6740" s="622" t="s">
        <v>51</v>
      </c>
      <c r="AA6740" s="622" t="s">
        <v>5289</v>
      </c>
      <c r="AB6740" s="622" t="s">
        <v>5289</v>
      </c>
      <c r="AC6740" s="84" t="s">
        <v>5289</v>
      </c>
      <c r="AD6740" s="84" t="s">
        <v>5289</v>
      </c>
      <c r="AE6740" s="84" t="s">
        <v>5289</v>
      </c>
      <c r="AF6740" s="165" t="s">
        <v>5289</v>
      </c>
    </row>
    <row r="6741" spans="1:38" ht="76.5">
      <c r="A6741" s="621">
        <v>15</v>
      </c>
      <c r="B6741" s="376" t="s">
        <v>10966</v>
      </c>
      <c r="C6741" s="376" t="s">
        <v>10964</v>
      </c>
      <c r="D6741" s="376" t="s">
        <v>10983</v>
      </c>
      <c r="E6741" s="421" t="s">
        <v>40</v>
      </c>
      <c r="F6741" s="622" t="s">
        <v>51</v>
      </c>
      <c r="G6741" s="138"/>
      <c r="H6741" s="138"/>
      <c r="I6741" s="138"/>
      <c r="J6741" s="138"/>
      <c r="K6741" s="138"/>
      <c r="L6741" s="622" t="s">
        <v>51</v>
      </c>
      <c r="M6741" s="202"/>
      <c r="N6741" s="138"/>
      <c r="O6741" s="622">
        <v>0</v>
      </c>
      <c r="P6741" s="622">
        <v>0</v>
      </c>
      <c r="Q6741" s="622">
        <v>0</v>
      </c>
      <c r="R6741" s="622">
        <v>0</v>
      </c>
      <c r="S6741" s="622">
        <v>0</v>
      </c>
      <c r="T6741" s="622">
        <v>0</v>
      </c>
      <c r="U6741" s="622">
        <v>0</v>
      </c>
      <c r="V6741" s="622">
        <v>0</v>
      </c>
      <c r="W6741" s="622">
        <v>0</v>
      </c>
      <c r="X6741" s="364">
        <v>1</v>
      </c>
      <c r="Y6741" s="622">
        <v>1</v>
      </c>
      <c r="Z6741" s="622" t="s">
        <v>51</v>
      </c>
      <c r="AA6741" s="622" t="s">
        <v>5289</v>
      </c>
      <c r="AB6741" s="622" t="s">
        <v>5289</v>
      </c>
      <c r="AC6741" s="84" t="s">
        <v>5289</v>
      </c>
      <c r="AD6741" s="84" t="s">
        <v>5289</v>
      </c>
      <c r="AE6741" s="84" t="s">
        <v>5289</v>
      </c>
      <c r="AF6741" s="165" t="s">
        <v>5289</v>
      </c>
    </row>
    <row r="6742" spans="1:38" ht="114.75" customHeight="1">
      <c r="A6742" s="621">
        <v>16</v>
      </c>
      <c r="B6742" s="376" t="s">
        <v>10967</v>
      </c>
      <c r="C6742" s="376" t="s">
        <v>10964</v>
      </c>
      <c r="D6742" s="376" t="s">
        <v>10984</v>
      </c>
      <c r="E6742" s="421" t="s">
        <v>17111</v>
      </c>
      <c r="F6742" s="622" t="s">
        <v>51</v>
      </c>
      <c r="G6742" s="138"/>
      <c r="H6742" s="138"/>
      <c r="I6742" s="138"/>
      <c r="J6742" s="138"/>
      <c r="K6742" s="138"/>
      <c r="L6742" s="622" t="s">
        <v>51</v>
      </c>
      <c r="M6742" s="202"/>
      <c r="N6742" s="138"/>
      <c r="O6742" s="622">
        <v>0</v>
      </c>
      <c r="P6742" s="622">
        <v>0</v>
      </c>
      <c r="Q6742" s="622">
        <v>0</v>
      </c>
      <c r="R6742" s="622">
        <v>0</v>
      </c>
      <c r="S6742" s="622">
        <v>0</v>
      </c>
      <c r="T6742" s="622">
        <v>0</v>
      </c>
      <c r="U6742" s="622">
        <v>0</v>
      </c>
      <c r="V6742" s="622">
        <v>0</v>
      </c>
      <c r="W6742" s="622">
        <v>0</v>
      </c>
      <c r="X6742" s="364">
        <v>9</v>
      </c>
      <c r="Y6742" s="622">
        <v>0</v>
      </c>
      <c r="Z6742" s="622" t="s">
        <v>51</v>
      </c>
      <c r="AA6742" s="622" t="s">
        <v>5289</v>
      </c>
      <c r="AB6742" s="622" t="s">
        <v>5289</v>
      </c>
      <c r="AC6742" s="84" t="s">
        <v>5289</v>
      </c>
      <c r="AD6742" s="84" t="s">
        <v>5289</v>
      </c>
      <c r="AE6742" s="84" t="s">
        <v>5289</v>
      </c>
      <c r="AF6742" s="165" t="s">
        <v>5289</v>
      </c>
    </row>
    <row r="6743" spans="1:38" ht="127.5">
      <c r="A6743" s="621">
        <v>17</v>
      </c>
      <c r="B6743" s="376" t="s">
        <v>3967</v>
      </c>
      <c r="C6743" s="376" t="s">
        <v>10964</v>
      </c>
      <c r="D6743" s="376" t="s">
        <v>10985</v>
      </c>
      <c r="E6743" s="421" t="s">
        <v>17111</v>
      </c>
      <c r="F6743" s="622" t="s">
        <v>51</v>
      </c>
      <c r="G6743" s="138"/>
      <c r="H6743" s="138"/>
      <c r="I6743" s="138"/>
      <c r="J6743" s="138"/>
      <c r="K6743" s="138"/>
      <c r="L6743" s="622" t="s">
        <v>51</v>
      </c>
      <c r="M6743" s="202"/>
      <c r="N6743" s="138"/>
      <c r="O6743" s="622">
        <v>0</v>
      </c>
      <c r="P6743" s="622">
        <v>0</v>
      </c>
      <c r="Q6743" s="622">
        <v>0</v>
      </c>
      <c r="R6743" s="622">
        <v>0</v>
      </c>
      <c r="S6743" s="622">
        <v>0</v>
      </c>
      <c r="T6743" s="622">
        <v>0</v>
      </c>
      <c r="U6743" s="622">
        <v>0</v>
      </c>
      <c r="V6743" s="622">
        <v>0</v>
      </c>
      <c r="W6743" s="622">
        <v>0</v>
      </c>
      <c r="X6743" s="364">
        <v>3</v>
      </c>
      <c r="Y6743" s="622">
        <v>0</v>
      </c>
      <c r="Z6743" s="622" t="s">
        <v>51</v>
      </c>
      <c r="AA6743" s="622" t="s">
        <v>5289</v>
      </c>
      <c r="AB6743" s="622" t="s">
        <v>5289</v>
      </c>
      <c r="AC6743" s="84" t="s">
        <v>5289</v>
      </c>
      <c r="AD6743" s="84" t="s">
        <v>5289</v>
      </c>
      <c r="AE6743" s="84" t="s">
        <v>5289</v>
      </c>
      <c r="AF6743" s="165" t="s">
        <v>5289</v>
      </c>
    </row>
    <row r="6744" spans="1:38" s="44" customFormat="1" ht="102">
      <c r="A6744" s="621">
        <v>18</v>
      </c>
      <c r="B6744" s="376" t="s">
        <v>10968</v>
      </c>
      <c r="C6744" s="376" t="s">
        <v>10964</v>
      </c>
      <c r="D6744" s="376" t="s">
        <v>10986</v>
      </c>
      <c r="E6744" s="421" t="s">
        <v>40</v>
      </c>
      <c r="F6744" s="622" t="s">
        <v>51</v>
      </c>
      <c r="G6744" s="138"/>
      <c r="H6744" s="138"/>
      <c r="I6744" s="138"/>
      <c r="J6744" s="138"/>
      <c r="K6744" s="138"/>
      <c r="L6744" s="622" t="s">
        <v>51</v>
      </c>
      <c r="M6744" s="202"/>
      <c r="N6744" s="138"/>
      <c r="O6744" s="622">
        <v>0</v>
      </c>
      <c r="P6744" s="622">
        <v>0</v>
      </c>
      <c r="Q6744" s="622">
        <v>0</v>
      </c>
      <c r="R6744" s="622">
        <v>0</v>
      </c>
      <c r="S6744" s="622">
        <v>0</v>
      </c>
      <c r="T6744" s="622">
        <v>0</v>
      </c>
      <c r="U6744" s="622">
        <v>0</v>
      </c>
      <c r="V6744" s="622">
        <v>0</v>
      </c>
      <c r="W6744" s="622">
        <v>0</v>
      </c>
      <c r="X6744" s="364">
        <v>86</v>
      </c>
      <c r="Y6744" s="622">
        <v>5</v>
      </c>
      <c r="Z6744" s="622" t="s">
        <v>51</v>
      </c>
      <c r="AA6744" s="622" t="s">
        <v>5289</v>
      </c>
      <c r="AB6744" s="622" t="s">
        <v>5289</v>
      </c>
      <c r="AC6744" s="84" t="s">
        <v>5289</v>
      </c>
      <c r="AD6744" s="84" t="s">
        <v>5289</v>
      </c>
      <c r="AE6744" s="84" t="s">
        <v>5289</v>
      </c>
      <c r="AF6744" s="165" t="s">
        <v>5289</v>
      </c>
      <c r="AG6744" s="107"/>
      <c r="AH6744" s="107"/>
      <c r="AI6744" s="107"/>
      <c r="AJ6744" s="107"/>
      <c r="AK6744" s="107"/>
      <c r="AL6744" s="107"/>
    </row>
    <row r="6745" spans="1:38" s="44" customFormat="1" ht="114.75">
      <c r="A6745" s="621">
        <v>19</v>
      </c>
      <c r="B6745" s="376" t="s">
        <v>10969</v>
      </c>
      <c r="C6745" s="376" t="s">
        <v>10964</v>
      </c>
      <c r="D6745" s="376" t="s">
        <v>10987</v>
      </c>
      <c r="E6745" s="421" t="s">
        <v>40</v>
      </c>
      <c r="F6745" s="631" t="s">
        <v>19097</v>
      </c>
      <c r="G6745" s="622" t="s">
        <v>51</v>
      </c>
      <c r="H6745" s="622">
        <v>1</v>
      </c>
      <c r="I6745" s="622" t="s">
        <v>16485</v>
      </c>
      <c r="J6745" s="138"/>
      <c r="K6745" s="138"/>
      <c r="L6745" s="622" t="s">
        <v>51</v>
      </c>
      <c r="M6745" s="202"/>
      <c r="N6745" s="138"/>
      <c r="O6745" s="622">
        <v>0</v>
      </c>
      <c r="P6745" s="622">
        <v>0</v>
      </c>
      <c r="Q6745" s="622">
        <v>0</v>
      </c>
      <c r="R6745" s="622">
        <v>0</v>
      </c>
      <c r="S6745" s="622">
        <v>0</v>
      </c>
      <c r="T6745" s="622">
        <v>0</v>
      </c>
      <c r="U6745" s="622">
        <v>0</v>
      </c>
      <c r="V6745" s="622">
        <v>0</v>
      </c>
      <c r="W6745" s="622">
        <v>0</v>
      </c>
      <c r="X6745" s="364">
        <v>36</v>
      </c>
      <c r="Y6745" s="622">
        <v>1</v>
      </c>
      <c r="Z6745" s="622" t="s">
        <v>51</v>
      </c>
      <c r="AA6745" s="622" t="s">
        <v>5289</v>
      </c>
      <c r="AB6745" s="622" t="s">
        <v>5289</v>
      </c>
      <c r="AC6745" s="84" t="s">
        <v>5289</v>
      </c>
      <c r="AD6745" s="84" t="s">
        <v>5289</v>
      </c>
      <c r="AE6745" s="84" t="s">
        <v>5289</v>
      </c>
      <c r="AF6745" s="165" t="s">
        <v>5289</v>
      </c>
      <c r="AG6745" s="107"/>
      <c r="AH6745" s="107"/>
      <c r="AI6745" s="107"/>
      <c r="AJ6745" s="107"/>
      <c r="AK6745" s="107"/>
      <c r="AL6745" s="107"/>
    </row>
    <row r="6746" spans="1:38" s="44" customFormat="1" ht="76.5">
      <c r="A6746" s="621">
        <v>20</v>
      </c>
      <c r="B6746" s="376" t="s">
        <v>10970</v>
      </c>
      <c r="C6746" s="376" t="s">
        <v>10964</v>
      </c>
      <c r="D6746" s="376" t="s">
        <v>10988</v>
      </c>
      <c r="E6746" s="421" t="s">
        <v>40</v>
      </c>
      <c r="F6746" s="622" t="s">
        <v>51</v>
      </c>
      <c r="G6746" s="138"/>
      <c r="H6746" s="138"/>
      <c r="I6746" s="138"/>
      <c r="J6746" s="138"/>
      <c r="K6746" s="138"/>
      <c r="L6746" s="622" t="s">
        <v>51</v>
      </c>
      <c r="M6746" s="202"/>
      <c r="N6746" s="138"/>
      <c r="O6746" s="622">
        <v>0</v>
      </c>
      <c r="P6746" s="622">
        <v>0</v>
      </c>
      <c r="Q6746" s="622">
        <v>0</v>
      </c>
      <c r="R6746" s="622">
        <v>0</v>
      </c>
      <c r="S6746" s="622">
        <v>0</v>
      </c>
      <c r="T6746" s="622">
        <v>0</v>
      </c>
      <c r="U6746" s="622">
        <v>0</v>
      </c>
      <c r="V6746" s="622">
        <v>0</v>
      </c>
      <c r="W6746" s="622">
        <v>0</v>
      </c>
      <c r="X6746" s="364">
        <v>0</v>
      </c>
      <c r="Y6746" s="622">
        <v>0</v>
      </c>
      <c r="Z6746" s="622" t="s">
        <v>51</v>
      </c>
      <c r="AA6746" s="622" t="s">
        <v>5289</v>
      </c>
      <c r="AB6746" s="622" t="s">
        <v>5289</v>
      </c>
      <c r="AC6746" s="84" t="s">
        <v>5289</v>
      </c>
      <c r="AD6746" s="84" t="s">
        <v>5289</v>
      </c>
      <c r="AE6746" s="84" t="s">
        <v>5289</v>
      </c>
      <c r="AF6746" s="165" t="s">
        <v>5289</v>
      </c>
      <c r="AG6746" s="107"/>
      <c r="AH6746" s="107"/>
      <c r="AI6746" s="107"/>
      <c r="AJ6746" s="107"/>
      <c r="AK6746" s="107"/>
      <c r="AL6746" s="107"/>
    </row>
    <row r="6747" spans="1:38" ht="76.5">
      <c r="A6747" s="621">
        <v>21</v>
      </c>
      <c r="B6747" s="376" t="s">
        <v>17772</v>
      </c>
      <c r="C6747" s="376" t="s">
        <v>10972</v>
      </c>
      <c r="D6747" s="376" t="s">
        <v>17773</v>
      </c>
      <c r="E6747" s="421" t="s">
        <v>40</v>
      </c>
      <c r="F6747" s="622" t="s">
        <v>51</v>
      </c>
      <c r="G6747" s="138"/>
      <c r="H6747" s="138"/>
      <c r="I6747" s="138"/>
      <c r="J6747" s="138"/>
      <c r="K6747" s="138"/>
      <c r="L6747" s="622" t="s">
        <v>51</v>
      </c>
      <c r="M6747" s="202"/>
      <c r="N6747" s="138"/>
      <c r="O6747" s="622">
        <v>0</v>
      </c>
      <c r="P6747" s="622">
        <v>0</v>
      </c>
      <c r="Q6747" s="622">
        <v>0</v>
      </c>
      <c r="R6747" s="622">
        <v>0</v>
      </c>
      <c r="S6747" s="622">
        <v>0</v>
      </c>
      <c r="T6747" s="622">
        <v>0</v>
      </c>
      <c r="U6747" s="622">
        <v>0</v>
      </c>
      <c r="V6747" s="622">
        <v>0</v>
      </c>
      <c r="W6747" s="622">
        <v>0</v>
      </c>
      <c r="X6747" s="364">
        <v>3</v>
      </c>
      <c r="Y6747" s="622">
        <v>0</v>
      </c>
      <c r="Z6747" s="622" t="s">
        <v>51</v>
      </c>
      <c r="AA6747" s="622" t="s">
        <v>5289</v>
      </c>
      <c r="AB6747" s="622" t="s">
        <v>5289</v>
      </c>
      <c r="AC6747" s="84" t="s">
        <v>5289</v>
      </c>
      <c r="AD6747" s="84" t="s">
        <v>5289</v>
      </c>
      <c r="AE6747" s="84" t="s">
        <v>5289</v>
      </c>
      <c r="AF6747" s="165" t="s">
        <v>5289</v>
      </c>
    </row>
    <row r="6748" spans="1:38" ht="76.5" customHeight="1">
      <c r="A6748" s="621">
        <v>22</v>
      </c>
      <c r="B6748" s="392" t="s">
        <v>10973</v>
      </c>
      <c r="C6748" s="392" t="s">
        <v>10972</v>
      </c>
      <c r="D6748" s="392" t="s">
        <v>10989</v>
      </c>
      <c r="E6748" s="421" t="s">
        <v>40</v>
      </c>
      <c r="F6748" s="622" t="s">
        <v>51</v>
      </c>
      <c r="G6748" s="138"/>
      <c r="H6748" s="138"/>
      <c r="I6748" s="138"/>
      <c r="J6748" s="138"/>
      <c r="K6748" s="138"/>
      <c r="L6748" s="622" t="s">
        <v>51</v>
      </c>
      <c r="M6748" s="202"/>
      <c r="N6748" s="138"/>
      <c r="O6748" s="622">
        <v>0</v>
      </c>
      <c r="P6748" s="622">
        <v>0</v>
      </c>
      <c r="Q6748" s="622">
        <v>0</v>
      </c>
      <c r="R6748" s="622">
        <v>0</v>
      </c>
      <c r="S6748" s="622">
        <v>0</v>
      </c>
      <c r="T6748" s="622">
        <v>0</v>
      </c>
      <c r="U6748" s="622">
        <v>0</v>
      </c>
      <c r="V6748" s="622">
        <v>0</v>
      </c>
      <c r="W6748" s="622">
        <v>0</v>
      </c>
      <c r="X6748" s="364">
        <v>10</v>
      </c>
      <c r="Y6748" s="622">
        <v>0</v>
      </c>
      <c r="Z6748" s="622" t="s">
        <v>51</v>
      </c>
      <c r="AA6748" s="622" t="s">
        <v>5289</v>
      </c>
      <c r="AB6748" s="622" t="s">
        <v>5289</v>
      </c>
      <c r="AC6748" s="84" t="s">
        <v>5289</v>
      </c>
      <c r="AD6748" s="84" t="s">
        <v>5289</v>
      </c>
      <c r="AE6748" s="84" t="s">
        <v>5289</v>
      </c>
      <c r="AF6748" s="165" t="s">
        <v>5289</v>
      </c>
    </row>
    <row r="6749" spans="1:38" ht="114.75">
      <c r="A6749" s="621">
        <v>23</v>
      </c>
      <c r="B6749" s="376" t="s">
        <v>10992</v>
      </c>
      <c r="C6749" s="376" t="s">
        <v>10971</v>
      </c>
      <c r="D6749" s="376" t="s">
        <v>10993</v>
      </c>
      <c r="E6749" s="421" t="s">
        <v>40</v>
      </c>
      <c r="F6749" s="631" t="s">
        <v>19097</v>
      </c>
      <c r="G6749" s="622" t="s">
        <v>51</v>
      </c>
      <c r="H6749" s="622">
        <v>1</v>
      </c>
      <c r="I6749" s="622" t="s">
        <v>16485</v>
      </c>
      <c r="J6749" s="138"/>
      <c r="K6749" s="138"/>
      <c r="L6749" s="622" t="s">
        <v>51</v>
      </c>
      <c r="M6749" s="202"/>
      <c r="N6749" s="138"/>
      <c r="O6749" s="622">
        <v>0</v>
      </c>
      <c r="P6749" s="622">
        <v>0</v>
      </c>
      <c r="Q6749" s="622">
        <v>0</v>
      </c>
      <c r="R6749" s="622">
        <v>0</v>
      </c>
      <c r="S6749" s="622">
        <v>0</v>
      </c>
      <c r="T6749" s="622">
        <v>0</v>
      </c>
      <c r="U6749" s="622">
        <v>0</v>
      </c>
      <c r="V6749" s="622">
        <v>0</v>
      </c>
      <c r="W6749" s="622">
        <v>0</v>
      </c>
      <c r="X6749" s="364">
        <v>20</v>
      </c>
      <c r="Y6749" s="622">
        <v>1</v>
      </c>
      <c r="Z6749" s="622" t="s">
        <v>51</v>
      </c>
      <c r="AA6749" s="622" t="s">
        <v>5289</v>
      </c>
      <c r="AB6749" s="622" t="s">
        <v>5289</v>
      </c>
      <c r="AC6749" s="84" t="s">
        <v>5289</v>
      </c>
      <c r="AD6749" s="84" t="s">
        <v>5289</v>
      </c>
      <c r="AE6749" s="84" t="s">
        <v>5289</v>
      </c>
      <c r="AF6749" s="165" t="s">
        <v>5289</v>
      </c>
    </row>
    <row r="6750" spans="1:38" ht="76.5">
      <c r="A6750" s="621">
        <v>24</v>
      </c>
      <c r="B6750" s="376" t="s">
        <v>10974</v>
      </c>
      <c r="C6750" s="376" t="s">
        <v>10971</v>
      </c>
      <c r="D6750" s="376" t="s">
        <v>10990</v>
      </c>
      <c r="E6750" s="421" t="s">
        <v>40</v>
      </c>
      <c r="F6750" s="622" t="s">
        <v>51</v>
      </c>
      <c r="G6750" s="138"/>
      <c r="H6750" s="138"/>
      <c r="I6750" s="138"/>
      <c r="J6750" s="138"/>
      <c r="K6750" s="138"/>
      <c r="L6750" s="622" t="s">
        <v>51</v>
      </c>
      <c r="M6750" s="202"/>
      <c r="N6750" s="138"/>
      <c r="O6750" s="622">
        <v>0</v>
      </c>
      <c r="P6750" s="622">
        <v>0</v>
      </c>
      <c r="Q6750" s="622">
        <v>0</v>
      </c>
      <c r="R6750" s="622">
        <v>0</v>
      </c>
      <c r="S6750" s="622">
        <v>0</v>
      </c>
      <c r="T6750" s="622">
        <v>0</v>
      </c>
      <c r="U6750" s="622">
        <v>0</v>
      </c>
      <c r="V6750" s="622">
        <v>0</v>
      </c>
      <c r="W6750" s="622">
        <v>0</v>
      </c>
      <c r="X6750" s="364">
        <v>0</v>
      </c>
      <c r="Y6750" s="622">
        <v>0</v>
      </c>
      <c r="Z6750" s="622" t="s">
        <v>51</v>
      </c>
      <c r="AA6750" s="622" t="s">
        <v>5289</v>
      </c>
      <c r="AB6750" s="622" t="s">
        <v>5289</v>
      </c>
      <c r="AC6750" s="84" t="s">
        <v>5289</v>
      </c>
      <c r="AD6750" s="84" t="s">
        <v>5289</v>
      </c>
      <c r="AE6750" s="84" t="s">
        <v>5289</v>
      </c>
      <c r="AF6750" s="165" t="s">
        <v>5289</v>
      </c>
    </row>
    <row r="6751" spans="1:38" ht="89.25">
      <c r="A6751" s="621">
        <v>25</v>
      </c>
      <c r="B6751" s="376" t="s">
        <v>10975</v>
      </c>
      <c r="C6751" s="376" t="s">
        <v>10976</v>
      </c>
      <c r="D6751" s="376" t="s">
        <v>10991</v>
      </c>
      <c r="E6751" s="421" t="s">
        <v>40</v>
      </c>
      <c r="F6751" s="622" t="s">
        <v>51</v>
      </c>
      <c r="G6751" s="138"/>
      <c r="H6751" s="138"/>
      <c r="I6751" s="138"/>
      <c r="J6751" s="138"/>
      <c r="K6751" s="138"/>
      <c r="L6751" s="622" t="s">
        <v>51</v>
      </c>
      <c r="M6751" s="202"/>
      <c r="N6751" s="138"/>
      <c r="O6751" s="622">
        <v>0</v>
      </c>
      <c r="P6751" s="622">
        <v>0</v>
      </c>
      <c r="Q6751" s="622">
        <v>0</v>
      </c>
      <c r="R6751" s="622">
        <v>0</v>
      </c>
      <c r="S6751" s="622">
        <v>0</v>
      </c>
      <c r="T6751" s="622">
        <v>0</v>
      </c>
      <c r="U6751" s="622">
        <v>0</v>
      </c>
      <c r="V6751" s="622">
        <v>0</v>
      </c>
      <c r="W6751" s="622">
        <v>0</v>
      </c>
      <c r="X6751" s="364">
        <v>1</v>
      </c>
      <c r="Y6751" s="622">
        <v>0</v>
      </c>
      <c r="Z6751" s="622" t="s">
        <v>51</v>
      </c>
      <c r="AA6751" s="622" t="s">
        <v>5289</v>
      </c>
      <c r="AB6751" s="622" t="s">
        <v>5289</v>
      </c>
      <c r="AC6751" s="84" t="s">
        <v>5289</v>
      </c>
      <c r="AD6751" s="84" t="s">
        <v>5289</v>
      </c>
      <c r="AE6751" s="84" t="s">
        <v>5289</v>
      </c>
      <c r="AF6751" s="165" t="s">
        <v>5289</v>
      </c>
    </row>
    <row r="6752" spans="1:38" s="44" customFormat="1" ht="63.75">
      <c r="A6752" s="621">
        <v>26</v>
      </c>
      <c r="B6752" s="376" t="s">
        <v>16499</v>
      </c>
      <c r="C6752" s="376" t="s">
        <v>10971</v>
      </c>
      <c r="D6752" s="376" t="s">
        <v>18919</v>
      </c>
      <c r="E6752" s="421" t="s">
        <v>40</v>
      </c>
      <c r="F6752" s="622" t="s">
        <v>51</v>
      </c>
      <c r="G6752" s="138"/>
      <c r="H6752" s="138"/>
      <c r="I6752" s="138"/>
      <c r="J6752" s="138"/>
      <c r="K6752" s="138"/>
      <c r="L6752" s="622" t="s">
        <v>51</v>
      </c>
      <c r="M6752" s="202"/>
      <c r="N6752" s="138"/>
      <c r="O6752" s="622">
        <v>0</v>
      </c>
      <c r="P6752" s="622">
        <v>0</v>
      </c>
      <c r="Q6752" s="622">
        <v>0</v>
      </c>
      <c r="R6752" s="622">
        <v>0</v>
      </c>
      <c r="S6752" s="622">
        <v>0</v>
      </c>
      <c r="T6752" s="622">
        <v>0</v>
      </c>
      <c r="U6752" s="622">
        <v>0</v>
      </c>
      <c r="V6752" s="622">
        <v>0</v>
      </c>
      <c r="W6752" s="622">
        <v>0</v>
      </c>
      <c r="X6752" s="364">
        <v>0</v>
      </c>
      <c r="Y6752" s="622">
        <v>0</v>
      </c>
      <c r="Z6752" s="622" t="s">
        <v>51</v>
      </c>
      <c r="AA6752" s="622" t="s">
        <v>5289</v>
      </c>
      <c r="AB6752" s="622" t="s">
        <v>5289</v>
      </c>
      <c r="AC6752" s="84" t="s">
        <v>5289</v>
      </c>
      <c r="AD6752" s="84" t="s">
        <v>5289</v>
      </c>
      <c r="AE6752" s="84" t="s">
        <v>5289</v>
      </c>
      <c r="AF6752" s="165" t="s">
        <v>5289</v>
      </c>
      <c r="AG6752" s="107"/>
      <c r="AH6752" s="107"/>
      <c r="AI6752" s="107"/>
      <c r="AJ6752" s="107"/>
      <c r="AK6752" s="107"/>
      <c r="AL6752" s="107"/>
    </row>
    <row r="6753" spans="1:38" s="44" customFormat="1" ht="15.75" customHeight="1" thickBot="1">
      <c r="A6753" s="18"/>
      <c r="B6753" s="18">
        <v>26</v>
      </c>
      <c r="C6753" s="18"/>
      <c r="D6753" s="18">
        <v>26</v>
      </c>
      <c r="E6753" s="18">
        <v>26</v>
      </c>
      <c r="F6753" s="18">
        <v>4</v>
      </c>
      <c r="G6753" s="18">
        <v>0</v>
      </c>
      <c r="H6753" s="18">
        <v>1</v>
      </c>
      <c r="I6753" s="18"/>
      <c r="J6753" s="18">
        <v>1</v>
      </c>
      <c r="K6753" s="18">
        <v>0</v>
      </c>
      <c r="L6753" s="18">
        <v>0</v>
      </c>
      <c r="M6753" s="200"/>
      <c r="N6753" s="18">
        <f t="shared" ref="N6753:O6753" si="2562">SUM(N6727:N6752)</f>
        <v>0</v>
      </c>
      <c r="O6753" s="18">
        <f t="shared" si="2562"/>
        <v>0</v>
      </c>
      <c r="P6753" s="18">
        <f t="shared" ref="P6753:Q6753" si="2563">SUM(P6727:P6752)</f>
        <v>0</v>
      </c>
      <c r="Q6753" s="18">
        <f t="shared" si="2563"/>
        <v>0</v>
      </c>
      <c r="R6753" s="18">
        <f t="shared" ref="R6753" si="2564">SUM(R6727:R6752)</f>
        <v>0</v>
      </c>
      <c r="S6753" s="18">
        <f t="shared" ref="S6753" si="2565">SUM(S6727:S6752)</f>
        <v>0</v>
      </c>
      <c r="T6753" s="18">
        <f t="shared" ref="T6753:U6753" si="2566">SUM(T6727:T6752)</f>
        <v>0</v>
      </c>
      <c r="U6753" s="18">
        <f t="shared" si="2566"/>
        <v>0</v>
      </c>
      <c r="V6753" s="18">
        <f t="shared" ref="V6753:W6753" si="2567">SUM(V6727:V6752)</f>
        <v>0</v>
      </c>
      <c r="W6753" s="18">
        <f t="shared" si="2567"/>
        <v>0</v>
      </c>
      <c r="X6753" s="18">
        <f t="shared" ref="X6753:Y6753" si="2568">SUM(X6727:X6752)</f>
        <v>6143</v>
      </c>
      <c r="Y6753" s="18">
        <f t="shared" si="2568"/>
        <v>498</v>
      </c>
      <c r="Z6753" s="18">
        <v>0</v>
      </c>
      <c r="AA6753" s="18">
        <v>1</v>
      </c>
      <c r="AB6753" s="18">
        <v>1</v>
      </c>
      <c r="AC6753" s="18"/>
      <c r="AD6753" s="18"/>
      <c r="AE6753" s="18"/>
      <c r="AF6753" s="18"/>
      <c r="AG6753" s="107"/>
      <c r="AH6753" s="107"/>
      <c r="AI6753" s="107"/>
      <c r="AJ6753" s="107"/>
      <c r="AK6753" s="107"/>
      <c r="AL6753" s="107"/>
    </row>
    <row r="6754" spans="1:38" ht="15.75" customHeight="1" thickBot="1">
      <c r="A6754" s="666" t="s">
        <v>343</v>
      </c>
      <c r="B6754" s="667"/>
      <c r="C6754" s="667"/>
      <c r="D6754" s="667"/>
      <c r="E6754" s="667"/>
      <c r="F6754" s="667"/>
      <c r="G6754" s="667"/>
      <c r="H6754" s="667"/>
      <c r="I6754" s="667"/>
      <c r="J6754" s="667"/>
      <c r="K6754" s="667"/>
      <c r="L6754" s="667"/>
      <c r="M6754" s="667"/>
      <c r="N6754" s="667"/>
      <c r="O6754" s="667"/>
      <c r="P6754" s="667"/>
      <c r="Q6754" s="667"/>
      <c r="R6754" s="667"/>
      <c r="S6754" s="667"/>
      <c r="T6754" s="667"/>
      <c r="U6754" s="667"/>
      <c r="V6754" s="667"/>
      <c r="W6754" s="667"/>
      <c r="X6754" s="667"/>
      <c r="Y6754" s="667"/>
      <c r="Z6754" s="667"/>
      <c r="AA6754" s="667"/>
      <c r="AB6754" s="667"/>
      <c r="AC6754" s="667"/>
      <c r="AD6754" s="667"/>
      <c r="AE6754" s="667"/>
      <c r="AF6754" s="668"/>
    </row>
    <row r="6755" spans="1:38" s="161" customFormat="1" ht="191.25">
      <c r="A6755" s="266">
        <v>1</v>
      </c>
      <c r="B6755" s="68" t="s">
        <v>7267</v>
      </c>
      <c r="C6755" s="68" t="s">
        <v>7266</v>
      </c>
      <c r="D6755" s="68" t="s">
        <v>7280</v>
      </c>
      <c r="E6755" s="449" t="s">
        <v>17112</v>
      </c>
      <c r="F6755" s="119" t="s">
        <v>16683</v>
      </c>
      <c r="G6755" s="138"/>
      <c r="H6755" s="138"/>
      <c r="I6755" s="138"/>
      <c r="J6755" s="523" t="s">
        <v>18402</v>
      </c>
      <c r="K6755" s="118" t="s">
        <v>51</v>
      </c>
      <c r="L6755" s="622" t="s">
        <v>51</v>
      </c>
      <c r="M6755" s="202"/>
      <c r="N6755" s="138"/>
      <c r="O6755" s="622">
        <v>0</v>
      </c>
      <c r="P6755" s="622">
        <v>0</v>
      </c>
      <c r="Q6755" s="622">
        <v>0</v>
      </c>
      <c r="R6755" s="622">
        <v>0</v>
      </c>
      <c r="S6755" s="622">
        <v>0</v>
      </c>
      <c r="T6755" s="622">
        <v>0</v>
      </c>
      <c r="U6755" s="622">
        <v>0</v>
      </c>
      <c r="V6755" s="622">
        <v>0</v>
      </c>
      <c r="W6755" s="622">
        <v>0</v>
      </c>
      <c r="X6755" s="363">
        <v>1</v>
      </c>
      <c r="Y6755" s="622">
        <v>0</v>
      </c>
      <c r="Z6755" s="622" t="s">
        <v>51</v>
      </c>
      <c r="AA6755" s="119" t="s">
        <v>18404</v>
      </c>
      <c r="AB6755" s="119" t="s">
        <v>18403</v>
      </c>
      <c r="AC6755" s="84" t="s">
        <v>7295</v>
      </c>
      <c r="AD6755" s="84" t="s">
        <v>7265</v>
      </c>
      <c r="AE6755" s="84">
        <v>83956772231</v>
      </c>
      <c r="AF6755" s="278"/>
      <c r="AG6755" s="162"/>
    </row>
    <row r="6756" spans="1:38" ht="114.75">
      <c r="A6756" s="621">
        <v>2</v>
      </c>
      <c r="B6756" s="121" t="s">
        <v>7268</v>
      </c>
      <c r="C6756" s="121" t="s">
        <v>7266</v>
      </c>
      <c r="D6756" s="121" t="s">
        <v>7281</v>
      </c>
      <c r="E6756" s="421" t="s">
        <v>40</v>
      </c>
      <c r="F6756" s="138"/>
      <c r="G6756" s="138"/>
      <c r="H6756" s="138"/>
      <c r="I6756" s="138"/>
      <c r="J6756" s="138"/>
      <c r="K6756" s="138"/>
      <c r="L6756" s="622" t="s">
        <v>51</v>
      </c>
      <c r="M6756" s="202"/>
      <c r="N6756" s="138"/>
      <c r="O6756" s="622">
        <v>0</v>
      </c>
      <c r="P6756" s="622">
        <v>0</v>
      </c>
      <c r="Q6756" s="622">
        <v>0</v>
      </c>
      <c r="R6756" s="622">
        <v>0</v>
      </c>
      <c r="S6756" s="622">
        <v>0</v>
      </c>
      <c r="T6756" s="622">
        <v>0</v>
      </c>
      <c r="U6756" s="622">
        <v>0</v>
      </c>
      <c r="V6756" s="622">
        <v>0</v>
      </c>
      <c r="W6756" s="622">
        <v>0</v>
      </c>
      <c r="X6756" s="364">
        <v>0</v>
      </c>
      <c r="Y6756" s="622">
        <v>0</v>
      </c>
      <c r="Z6756" s="622" t="s">
        <v>51</v>
      </c>
      <c r="AA6756" s="622" t="s">
        <v>5289</v>
      </c>
      <c r="AB6756" s="622" t="s">
        <v>5289</v>
      </c>
      <c r="AC6756" s="84" t="s">
        <v>5289</v>
      </c>
      <c r="AD6756" s="84" t="s">
        <v>5289</v>
      </c>
      <c r="AE6756" s="84" t="s">
        <v>5289</v>
      </c>
      <c r="AF6756" s="278"/>
    </row>
    <row r="6757" spans="1:38" s="44" customFormat="1" ht="63.75">
      <c r="A6757" s="621">
        <v>3</v>
      </c>
      <c r="B6757" s="121" t="s">
        <v>2100</v>
      </c>
      <c r="C6757" s="121" t="s">
        <v>7266</v>
      </c>
      <c r="D6757" s="121" t="s">
        <v>7282</v>
      </c>
      <c r="E6757" s="421" t="s">
        <v>40</v>
      </c>
      <c r="F6757" s="138"/>
      <c r="G6757" s="138"/>
      <c r="H6757" s="138"/>
      <c r="I6757" s="138"/>
      <c r="J6757" s="138"/>
      <c r="K6757" s="138"/>
      <c r="L6757" s="622" t="s">
        <v>51</v>
      </c>
      <c r="M6757" s="202"/>
      <c r="N6757" s="138"/>
      <c r="O6757" s="622">
        <v>0</v>
      </c>
      <c r="P6757" s="622">
        <v>0</v>
      </c>
      <c r="Q6757" s="622">
        <v>0</v>
      </c>
      <c r="R6757" s="622">
        <v>0</v>
      </c>
      <c r="S6757" s="622">
        <v>0</v>
      </c>
      <c r="T6757" s="622">
        <v>0</v>
      </c>
      <c r="U6757" s="622">
        <v>0</v>
      </c>
      <c r="V6757" s="622">
        <v>0</v>
      </c>
      <c r="W6757" s="622">
        <v>0</v>
      </c>
      <c r="X6757" s="364">
        <v>1</v>
      </c>
      <c r="Y6757" s="622">
        <v>0</v>
      </c>
      <c r="Z6757" s="622" t="s">
        <v>51</v>
      </c>
      <c r="AA6757" s="622" t="s">
        <v>5289</v>
      </c>
      <c r="AB6757" s="622" t="s">
        <v>5289</v>
      </c>
      <c r="AC6757" s="84" t="s">
        <v>5289</v>
      </c>
      <c r="AD6757" s="84" t="s">
        <v>5289</v>
      </c>
      <c r="AE6757" s="84" t="s">
        <v>5289</v>
      </c>
      <c r="AF6757" s="278"/>
      <c r="AG6757" s="107"/>
      <c r="AH6757" s="107"/>
      <c r="AI6757" s="107"/>
      <c r="AJ6757" s="107"/>
      <c r="AK6757" s="107"/>
      <c r="AL6757" s="107"/>
    </row>
    <row r="6758" spans="1:38" s="44" customFormat="1" ht="114.75">
      <c r="A6758" s="621">
        <v>4</v>
      </c>
      <c r="B6758" s="121" t="s">
        <v>7269</v>
      </c>
      <c r="C6758" s="121" t="s">
        <v>7266</v>
      </c>
      <c r="D6758" s="121" t="s">
        <v>7283</v>
      </c>
      <c r="E6758" s="421" t="s">
        <v>17113</v>
      </c>
      <c r="F6758" s="138"/>
      <c r="G6758" s="138"/>
      <c r="H6758" s="138"/>
      <c r="I6758" s="138"/>
      <c r="J6758" s="138"/>
      <c r="K6758" s="138"/>
      <c r="L6758" s="622" t="s">
        <v>51</v>
      </c>
      <c r="M6758" s="202"/>
      <c r="N6758" s="138"/>
      <c r="O6758" s="622">
        <v>0</v>
      </c>
      <c r="P6758" s="622">
        <v>0</v>
      </c>
      <c r="Q6758" s="622">
        <v>0</v>
      </c>
      <c r="R6758" s="622">
        <v>0</v>
      </c>
      <c r="S6758" s="622">
        <v>0</v>
      </c>
      <c r="T6758" s="622">
        <v>0</v>
      </c>
      <c r="U6758" s="622">
        <v>0</v>
      </c>
      <c r="V6758" s="622">
        <v>0</v>
      </c>
      <c r="W6758" s="622">
        <v>0</v>
      </c>
      <c r="X6758" s="364">
        <v>0</v>
      </c>
      <c r="Y6758" s="622">
        <v>0</v>
      </c>
      <c r="Z6758" s="622" t="s">
        <v>51</v>
      </c>
      <c r="AA6758" s="622" t="s">
        <v>5289</v>
      </c>
      <c r="AB6758" s="622" t="s">
        <v>5289</v>
      </c>
      <c r="AC6758" s="84" t="s">
        <v>5289</v>
      </c>
      <c r="AD6758" s="84" t="s">
        <v>5289</v>
      </c>
      <c r="AE6758" s="84" t="s">
        <v>5289</v>
      </c>
      <c r="AF6758" s="278"/>
      <c r="AG6758" s="107"/>
      <c r="AH6758" s="107"/>
      <c r="AI6758" s="107"/>
      <c r="AJ6758" s="107"/>
      <c r="AK6758" s="107"/>
      <c r="AL6758" s="107"/>
    </row>
    <row r="6759" spans="1:38" s="44" customFormat="1" ht="114.75">
      <c r="A6759" s="621">
        <v>5</v>
      </c>
      <c r="B6759" s="121" t="s">
        <v>7270</v>
      </c>
      <c r="C6759" s="121" t="s">
        <v>7266</v>
      </c>
      <c r="D6759" s="121" t="s">
        <v>7284</v>
      </c>
      <c r="E6759" s="421" t="s">
        <v>17114</v>
      </c>
      <c r="F6759" s="138"/>
      <c r="G6759" s="138"/>
      <c r="H6759" s="138"/>
      <c r="I6759" s="138"/>
      <c r="J6759" s="138"/>
      <c r="K6759" s="138"/>
      <c r="L6759" s="622" t="s">
        <v>51</v>
      </c>
      <c r="M6759" s="202"/>
      <c r="N6759" s="138"/>
      <c r="O6759" s="622">
        <v>0</v>
      </c>
      <c r="P6759" s="622">
        <v>0</v>
      </c>
      <c r="Q6759" s="622">
        <v>0</v>
      </c>
      <c r="R6759" s="622">
        <v>0</v>
      </c>
      <c r="S6759" s="622">
        <v>0</v>
      </c>
      <c r="T6759" s="622">
        <v>0</v>
      </c>
      <c r="U6759" s="622">
        <v>0</v>
      </c>
      <c r="V6759" s="622">
        <v>0</v>
      </c>
      <c r="W6759" s="622">
        <v>0</v>
      </c>
      <c r="X6759" s="364">
        <v>0</v>
      </c>
      <c r="Y6759" s="622">
        <v>0</v>
      </c>
      <c r="Z6759" s="622" t="s">
        <v>51</v>
      </c>
      <c r="AA6759" s="622" t="s">
        <v>5289</v>
      </c>
      <c r="AB6759" s="622" t="s">
        <v>5289</v>
      </c>
      <c r="AC6759" s="84" t="s">
        <v>5289</v>
      </c>
      <c r="AD6759" s="84" t="s">
        <v>5289</v>
      </c>
      <c r="AE6759" s="84" t="s">
        <v>5289</v>
      </c>
      <c r="AF6759" s="278"/>
      <c r="AG6759" s="107"/>
      <c r="AH6759" s="107"/>
      <c r="AI6759" s="107"/>
      <c r="AJ6759" s="107"/>
      <c r="AK6759" s="107"/>
      <c r="AL6759" s="107"/>
    </row>
    <row r="6760" spans="1:38" s="44" customFormat="1" ht="114.75">
      <c r="A6760" s="621">
        <v>6</v>
      </c>
      <c r="B6760" s="121" t="s">
        <v>7271</v>
      </c>
      <c r="C6760" s="121" t="s">
        <v>7266</v>
      </c>
      <c r="D6760" s="121" t="s">
        <v>7285</v>
      </c>
      <c r="E6760" s="421" t="s">
        <v>17115</v>
      </c>
      <c r="F6760" s="138"/>
      <c r="G6760" s="138"/>
      <c r="H6760" s="138"/>
      <c r="I6760" s="138"/>
      <c r="J6760" s="138"/>
      <c r="K6760" s="138"/>
      <c r="L6760" s="622" t="s">
        <v>51</v>
      </c>
      <c r="M6760" s="202"/>
      <c r="N6760" s="138"/>
      <c r="O6760" s="622">
        <v>0</v>
      </c>
      <c r="P6760" s="622">
        <v>0</v>
      </c>
      <c r="Q6760" s="622">
        <v>0</v>
      </c>
      <c r="R6760" s="622">
        <v>0</v>
      </c>
      <c r="S6760" s="622">
        <v>0</v>
      </c>
      <c r="T6760" s="622">
        <v>0</v>
      </c>
      <c r="U6760" s="622">
        <v>0</v>
      </c>
      <c r="V6760" s="622">
        <v>0</v>
      </c>
      <c r="W6760" s="622">
        <v>0</v>
      </c>
      <c r="X6760" s="364">
        <v>1</v>
      </c>
      <c r="Y6760" s="622">
        <v>0</v>
      </c>
      <c r="Z6760" s="622" t="s">
        <v>51</v>
      </c>
      <c r="AA6760" s="622" t="s">
        <v>5289</v>
      </c>
      <c r="AB6760" s="622" t="s">
        <v>5289</v>
      </c>
      <c r="AC6760" s="84" t="s">
        <v>5289</v>
      </c>
      <c r="AD6760" s="84" t="s">
        <v>5289</v>
      </c>
      <c r="AE6760" s="84" t="s">
        <v>5289</v>
      </c>
      <c r="AF6760" s="278"/>
      <c r="AG6760" s="107"/>
      <c r="AH6760" s="107"/>
      <c r="AI6760" s="107"/>
      <c r="AJ6760" s="107"/>
      <c r="AK6760" s="107"/>
      <c r="AL6760" s="107"/>
    </row>
    <row r="6761" spans="1:38" s="44" customFormat="1" ht="114.75">
      <c r="A6761" s="621">
        <v>7</v>
      </c>
      <c r="B6761" s="121" t="s">
        <v>7272</v>
      </c>
      <c r="C6761" s="121" t="s">
        <v>7266</v>
      </c>
      <c r="D6761" s="121" t="s">
        <v>7286</v>
      </c>
      <c r="E6761" s="421" t="s">
        <v>17116</v>
      </c>
      <c r="F6761" s="138"/>
      <c r="G6761" s="138"/>
      <c r="H6761" s="138"/>
      <c r="I6761" s="138"/>
      <c r="J6761" s="138"/>
      <c r="K6761" s="138"/>
      <c r="L6761" s="622" t="s">
        <v>51</v>
      </c>
      <c r="M6761" s="202"/>
      <c r="N6761" s="138"/>
      <c r="O6761" s="622">
        <v>0</v>
      </c>
      <c r="P6761" s="622">
        <v>0</v>
      </c>
      <c r="Q6761" s="622">
        <v>0</v>
      </c>
      <c r="R6761" s="622">
        <v>0</v>
      </c>
      <c r="S6761" s="622">
        <v>0</v>
      </c>
      <c r="T6761" s="622">
        <v>0</v>
      </c>
      <c r="U6761" s="622">
        <v>0</v>
      </c>
      <c r="V6761" s="622">
        <v>0</v>
      </c>
      <c r="W6761" s="622">
        <v>0</v>
      </c>
      <c r="X6761" s="364">
        <v>0</v>
      </c>
      <c r="Y6761" s="622">
        <v>0</v>
      </c>
      <c r="Z6761" s="622" t="s">
        <v>51</v>
      </c>
      <c r="AA6761" s="622" t="s">
        <v>5289</v>
      </c>
      <c r="AB6761" s="622" t="s">
        <v>5289</v>
      </c>
      <c r="AC6761" s="84" t="s">
        <v>5289</v>
      </c>
      <c r="AD6761" s="84" t="s">
        <v>5289</v>
      </c>
      <c r="AE6761" s="84" t="s">
        <v>5289</v>
      </c>
      <c r="AF6761" s="278"/>
      <c r="AG6761" s="107"/>
      <c r="AH6761" s="107"/>
      <c r="AI6761" s="107"/>
      <c r="AJ6761" s="107"/>
      <c r="AK6761" s="107"/>
      <c r="AL6761" s="107"/>
    </row>
    <row r="6762" spans="1:38" s="44" customFormat="1" ht="76.5" customHeight="1">
      <c r="A6762" s="621">
        <v>8</v>
      </c>
      <c r="B6762" s="121" t="s">
        <v>7273</v>
      </c>
      <c r="C6762" s="121" t="s">
        <v>7266</v>
      </c>
      <c r="D6762" s="121" t="s">
        <v>7287</v>
      </c>
      <c r="E6762" s="421" t="s">
        <v>17117</v>
      </c>
      <c r="F6762" s="138"/>
      <c r="G6762" s="138"/>
      <c r="H6762" s="138"/>
      <c r="I6762" s="138"/>
      <c r="J6762" s="138"/>
      <c r="K6762" s="138"/>
      <c r="L6762" s="622" t="s">
        <v>51</v>
      </c>
      <c r="M6762" s="202"/>
      <c r="N6762" s="138"/>
      <c r="O6762" s="622">
        <v>0</v>
      </c>
      <c r="P6762" s="622">
        <v>0</v>
      </c>
      <c r="Q6762" s="622">
        <v>0</v>
      </c>
      <c r="R6762" s="622">
        <v>0</v>
      </c>
      <c r="S6762" s="622">
        <v>0</v>
      </c>
      <c r="T6762" s="622">
        <v>0</v>
      </c>
      <c r="U6762" s="622">
        <v>0</v>
      </c>
      <c r="V6762" s="622">
        <v>0</v>
      </c>
      <c r="W6762" s="622">
        <v>0</v>
      </c>
      <c r="X6762" s="364">
        <v>0</v>
      </c>
      <c r="Y6762" s="622">
        <v>0</v>
      </c>
      <c r="Z6762" s="622" t="s">
        <v>51</v>
      </c>
      <c r="AA6762" s="622" t="s">
        <v>5289</v>
      </c>
      <c r="AB6762" s="622" t="s">
        <v>5289</v>
      </c>
      <c r="AC6762" s="84" t="s">
        <v>5289</v>
      </c>
      <c r="AD6762" s="84" t="s">
        <v>5289</v>
      </c>
      <c r="AE6762" s="84" t="s">
        <v>5289</v>
      </c>
      <c r="AF6762" s="278"/>
      <c r="AG6762" s="107"/>
      <c r="AH6762" s="107"/>
      <c r="AI6762" s="107"/>
      <c r="AJ6762" s="107"/>
      <c r="AK6762" s="107"/>
      <c r="AL6762" s="107"/>
    </row>
    <row r="6763" spans="1:38" s="44" customFormat="1" ht="114.75">
      <c r="A6763" s="621">
        <v>9</v>
      </c>
      <c r="B6763" s="121" t="s">
        <v>7274</v>
      </c>
      <c r="C6763" s="121" t="s">
        <v>7266</v>
      </c>
      <c r="D6763" s="121" t="s">
        <v>7288</v>
      </c>
      <c r="E6763" s="421" t="s">
        <v>17118</v>
      </c>
      <c r="F6763" s="138"/>
      <c r="G6763" s="138"/>
      <c r="H6763" s="138"/>
      <c r="I6763" s="138"/>
      <c r="J6763" s="138"/>
      <c r="K6763" s="138"/>
      <c r="L6763" s="622" t="s">
        <v>51</v>
      </c>
      <c r="M6763" s="202"/>
      <c r="N6763" s="138"/>
      <c r="O6763" s="622">
        <v>0</v>
      </c>
      <c r="P6763" s="622">
        <v>0</v>
      </c>
      <c r="Q6763" s="622">
        <v>0</v>
      </c>
      <c r="R6763" s="622">
        <v>0</v>
      </c>
      <c r="S6763" s="622">
        <v>0</v>
      </c>
      <c r="T6763" s="622">
        <v>0</v>
      </c>
      <c r="U6763" s="622">
        <v>0</v>
      </c>
      <c r="V6763" s="622">
        <v>0</v>
      </c>
      <c r="W6763" s="622">
        <v>0</v>
      </c>
      <c r="X6763" s="364">
        <v>0</v>
      </c>
      <c r="Y6763" s="622">
        <v>0</v>
      </c>
      <c r="Z6763" s="622" t="s">
        <v>51</v>
      </c>
      <c r="AA6763" s="622" t="s">
        <v>5289</v>
      </c>
      <c r="AB6763" s="622" t="s">
        <v>5289</v>
      </c>
      <c r="AC6763" s="84" t="s">
        <v>5289</v>
      </c>
      <c r="AD6763" s="84" t="s">
        <v>5289</v>
      </c>
      <c r="AE6763" s="84" t="s">
        <v>5289</v>
      </c>
      <c r="AF6763" s="278"/>
      <c r="AG6763" s="107"/>
      <c r="AH6763" s="107"/>
      <c r="AI6763" s="107"/>
      <c r="AJ6763" s="107"/>
      <c r="AK6763" s="107"/>
      <c r="AL6763" s="107"/>
    </row>
    <row r="6764" spans="1:38" s="44" customFormat="1" ht="114.75">
      <c r="A6764" s="621">
        <v>10</v>
      </c>
      <c r="B6764" s="121" t="s">
        <v>18765</v>
      </c>
      <c r="C6764" s="121" t="s">
        <v>7266</v>
      </c>
      <c r="D6764" s="121" t="s">
        <v>18766</v>
      </c>
      <c r="E6764" s="421" t="s">
        <v>17119</v>
      </c>
      <c r="F6764" s="138"/>
      <c r="G6764" s="138"/>
      <c r="H6764" s="138"/>
      <c r="I6764" s="138"/>
      <c r="J6764" s="138"/>
      <c r="K6764" s="138"/>
      <c r="L6764" s="622" t="s">
        <v>51</v>
      </c>
      <c r="M6764" s="202"/>
      <c r="N6764" s="138"/>
      <c r="O6764" s="622">
        <v>0</v>
      </c>
      <c r="P6764" s="622">
        <v>0</v>
      </c>
      <c r="Q6764" s="622">
        <v>0</v>
      </c>
      <c r="R6764" s="622">
        <v>0</v>
      </c>
      <c r="S6764" s="622">
        <v>0</v>
      </c>
      <c r="T6764" s="622">
        <v>0</v>
      </c>
      <c r="U6764" s="622">
        <v>0</v>
      </c>
      <c r="V6764" s="622">
        <v>0</v>
      </c>
      <c r="W6764" s="622">
        <v>0</v>
      </c>
      <c r="X6764" s="364">
        <v>0</v>
      </c>
      <c r="Y6764" s="622">
        <v>0</v>
      </c>
      <c r="Z6764" s="622" t="s">
        <v>51</v>
      </c>
      <c r="AA6764" s="622" t="s">
        <v>5289</v>
      </c>
      <c r="AB6764" s="622" t="s">
        <v>5289</v>
      </c>
      <c r="AC6764" s="84" t="s">
        <v>5289</v>
      </c>
      <c r="AD6764" s="84" t="s">
        <v>5289</v>
      </c>
      <c r="AE6764" s="84" t="s">
        <v>5289</v>
      </c>
      <c r="AF6764" s="278"/>
      <c r="AG6764" s="107"/>
      <c r="AH6764" s="107"/>
      <c r="AI6764" s="107"/>
      <c r="AJ6764" s="107"/>
      <c r="AK6764" s="107"/>
      <c r="AL6764" s="107"/>
    </row>
    <row r="6765" spans="1:38" s="44" customFormat="1" ht="114.75">
      <c r="A6765" s="621">
        <v>11</v>
      </c>
      <c r="B6765" s="121" t="s">
        <v>7275</v>
      </c>
      <c r="C6765" s="121" t="s">
        <v>7266</v>
      </c>
      <c r="D6765" s="121" t="s">
        <v>7289</v>
      </c>
      <c r="E6765" s="421" t="s">
        <v>17120</v>
      </c>
      <c r="F6765" s="138"/>
      <c r="G6765" s="138"/>
      <c r="H6765" s="138"/>
      <c r="I6765" s="138"/>
      <c r="J6765" s="138"/>
      <c r="K6765" s="138"/>
      <c r="L6765" s="622" t="s">
        <v>51</v>
      </c>
      <c r="M6765" s="202"/>
      <c r="N6765" s="138"/>
      <c r="O6765" s="622">
        <v>0</v>
      </c>
      <c r="P6765" s="622">
        <v>0</v>
      </c>
      <c r="Q6765" s="622">
        <v>0</v>
      </c>
      <c r="R6765" s="622">
        <v>0</v>
      </c>
      <c r="S6765" s="622">
        <v>0</v>
      </c>
      <c r="T6765" s="622">
        <v>0</v>
      </c>
      <c r="U6765" s="622">
        <v>0</v>
      </c>
      <c r="V6765" s="622">
        <v>0</v>
      </c>
      <c r="W6765" s="622">
        <v>0</v>
      </c>
      <c r="X6765" s="364">
        <v>0</v>
      </c>
      <c r="Y6765" s="622">
        <v>0</v>
      </c>
      <c r="Z6765" s="622" t="s">
        <v>51</v>
      </c>
      <c r="AA6765" s="622" t="s">
        <v>5289</v>
      </c>
      <c r="AB6765" s="622" t="s">
        <v>5289</v>
      </c>
      <c r="AC6765" s="84" t="s">
        <v>5289</v>
      </c>
      <c r="AD6765" s="84" t="s">
        <v>5289</v>
      </c>
      <c r="AE6765" s="84" t="s">
        <v>5289</v>
      </c>
      <c r="AF6765" s="278"/>
      <c r="AG6765" s="107"/>
      <c r="AH6765" s="107"/>
      <c r="AI6765" s="107"/>
      <c r="AJ6765" s="107"/>
      <c r="AK6765" s="107"/>
      <c r="AL6765" s="107"/>
    </row>
    <row r="6766" spans="1:38" s="44" customFormat="1" ht="114.75">
      <c r="A6766" s="621">
        <v>12</v>
      </c>
      <c r="B6766" s="121" t="s">
        <v>4633</v>
      </c>
      <c r="C6766" s="121" t="s">
        <v>7266</v>
      </c>
      <c r="D6766" s="121" t="s">
        <v>7290</v>
      </c>
      <c r="E6766" s="421" t="s">
        <v>17121</v>
      </c>
      <c r="F6766" s="138"/>
      <c r="G6766" s="138"/>
      <c r="H6766" s="138"/>
      <c r="I6766" s="138"/>
      <c r="J6766" s="138"/>
      <c r="K6766" s="138"/>
      <c r="L6766" s="622" t="s">
        <v>51</v>
      </c>
      <c r="M6766" s="202"/>
      <c r="N6766" s="138"/>
      <c r="O6766" s="622">
        <v>0</v>
      </c>
      <c r="P6766" s="622">
        <v>0</v>
      </c>
      <c r="Q6766" s="622">
        <v>0</v>
      </c>
      <c r="R6766" s="622">
        <v>0</v>
      </c>
      <c r="S6766" s="622">
        <v>0</v>
      </c>
      <c r="T6766" s="622">
        <v>0</v>
      </c>
      <c r="U6766" s="622">
        <v>0</v>
      </c>
      <c r="V6766" s="622">
        <v>0</v>
      </c>
      <c r="W6766" s="622">
        <v>0</v>
      </c>
      <c r="X6766" s="364">
        <v>0</v>
      </c>
      <c r="Y6766" s="622">
        <v>0</v>
      </c>
      <c r="Z6766" s="622" t="s">
        <v>51</v>
      </c>
      <c r="AA6766" s="622" t="s">
        <v>5289</v>
      </c>
      <c r="AB6766" s="622" t="s">
        <v>5289</v>
      </c>
      <c r="AC6766" s="84" t="s">
        <v>5289</v>
      </c>
      <c r="AD6766" s="84" t="s">
        <v>5289</v>
      </c>
      <c r="AE6766" s="84" t="s">
        <v>5289</v>
      </c>
      <c r="AF6766" s="278"/>
      <c r="AG6766" s="107"/>
      <c r="AH6766" s="107"/>
      <c r="AI6766" s="107"/>
      <c r="AJ6766" s="107"/>
      <c r="AK6766" s="107"/>
      <c r="AL6766" s="107"/>
    </row>
    <row r="6767" spans="1:38" s="44" customFormat="1" ht="76.5" customHeight="1">
      <c r="A6767" s="621">
        <v>13</v>
      </c>
      <c r="B6767" s="121" t="s">
        <v>7276</v>
      </c>
      <c r="C6767" s="121" t="s">
        <v>7266</v>
      </c>
      <c r="D6767" s="121" t="s">
        <v>7291</v>
      </c>
      <c r="E6767" s="421" t="s">
        <v>40</v>
      </c>
      <c r="F6767" s="138"/>
      <c r="G6767" s="138"/>
      <c r="H6767" s="138"/>
      <c r="I6767" s="138"/>
      <c r="J6767" s="138"/>
      <c r="K6767" s="138"/>
      <c r="L6767" s="622" t="s">
        <v>51</v>
      </c>
      <c r="M6767" s="202"/>
      <c r="N6767" s="138"/>
      <c r="O6767" s="622">
        <v>0</v>
      </c>
      <c r="P6767" s="622">
        <v>0</v>
      </c>
      <c r="Q6767" s="622">
        <v>0</v>
      </c>
      <c r="R6767" s="622">
        <v>0</v>
      </c>
      <c r="S6767" s="622">
        <v>0</v>
      </c>
      <c r="T6767" s="622">
        <v>0</v>
      </c>
      <c r="U6767" s="622">
        <v>0</v>
      </c>
      <c r="V6767" s="622">
        <v>0</v>
      </c>
      <c r="W6767" s="622">
        <v>0</v>
      </c>
      <c r="X6767" s="364">
        <v>0</v>
      </c>
      <c r="Y6767" s="622">
        <v>0</v>
      </c>
      <c r="Z6767" s="622" t="s">
        <v>51</v>
      </c>
      <c r="AA6767" s="622" t="s">
        <v>5289</v>
      </c>
      <c r="AB6767" s="622" t="s">
        <v>5289</v>
      </c>
      <c r="AC6767" s="84" t="s">
        <v>5289</v>
      </c>
      <c r="AD6767" s="84" t="s">
        <v>5289</v>
      </c>
      <c r="AE6767" s="84" t="s">
        <v>5289</v>
      </c>
      <c r="AF6767" s="278"/>
      <c r="AG6767" s="107"/>
      <c r="AH6767" s="107"/>
      <c r="AI6767" s="107"/>
      <c r="AJ6767" s="107"/>
      <c r="AK6767" s="107"/>
      <c r="AL6767" s="107"/>
    </row>
    <row r="6768" spans="1:38" ht="114.75">
      <c r="A6768" s="621">
        <v>14</v>
      </c>
      <c r="B6768" s="121" t="s">
        <v>7277</v>
      </c>
      <c r="C6768" s="121" t="s">
        <v>7266</v>
      </c>
      <c r="D6768" s="121" t="s">
        <v>7292</v>
      </c>
      <c r="E6768" s="421" t="s">
        <v>17122</v>
      </c>
      <c r="F6768" s="138"/>
      <c r="G6768" s="138"/>
      <c r="H6768" s="138"/>
      <c r="I6768" s="138"/>
      <c r="J6768" s="138"/>
      <c r="K6768" s="138"/>
      <c r="L6768" s="622" t="s">
        <v>51</v>
      </c>
      <c r="M6768" s="202"/>
      <c r="N6768" s="138"/>
      <c r="O6768" s="622">
        <v>0</v>
      </c>
      <c r="P6768" s="622">
        <v>0</v>
      </c>
      <c r="Q6768" s="622">
        <v>0</v>
      </c>
      <c r="R6768" s="622">
        <v>0</v>
      </c>
      <c r="S6768" s="622">
        <v>0</v>
      </c>
      <c r="T6768" s="622">
        <v>0</v>
      </c>
      <c r="U6768" s="622">
        <v>0</v>
      </c>
      <c r="V6768" s="622">
        <v>0</v>
      </c>
      <c r="W6768" s="622">
        <v>0</v>
      </c>
      <c r="X6768" s="364">
        <v>6</v>
      </c>
      <c r="Y6768" s="622">
        <v>0</v>
      </c>
      <c r="Z6768" s="622" t="s">
        <v>51</v>
      </c>
      <c r="AA6768" s="622" t="s">
        <v>5289</v>
      </c>
      <c r="AB6768" s="622" t="s">
        <v>5289</v>
      </c>
      <c r="AC6768" s="84" t="s">
        <v>5289</v>
      </c>
      <c r="AD6768" s="84" t="s">
        <v>5289</v>
      </c>
      <c r="AE6768" s="84" t="s">
        <v>5289</v>
      </c>
      <c r="AF6768" s="278"/>
    </row>
    <row r="6769" spans="1:38" ht="114.75">
      <c r="A6769" s="621">
        <v>15</v>
      </c>
      <c r="B6769" s="121" t="s">
        <v>7279</v>
      </c>
      <c r="C6769" s="121" t="s">
        <v>7266</v>
      </c>
      <c r="D6769" s="121" t="s">
        <v>7293</v>
      </c>
      <c r="E6769" s="421" t="s">
        <v>17123</v>
      </c>
      <c r="F6769" s="138"/>
      <c r="G6769" s="138"/>
      <c r="H6769" s="138"/>
      <c r="I6769" s="138"/>
      <c r="J6769" s="138"/>
      <c r="K6769" s="138"/>
      <c r="L6769" s="622" t="s">
        <v>51</v>
      </c>
      <c r="M6769" s="202"/>
      <c r="N6769" s="138"/>
      <c r="O6769" s="622">
        <v>0</v>
      </c>
      <c r="P6769" s="622">
        <v>0</v>
      </c>
      <c r="Q6769" s="622">
        <v>0</v>
      </c>
      <c r="R6769" s="622">
        <v>0</v>
      </c>
      <c r="S6769" s="622">
        <v>0</v>
      </c>
      <c r="T6769" s="622">
        <v>0</v>
      </c>
      <c r="U6769" s="622">
        <v>0</v>
      </c>
      <c r="V6769" s="622">
        <v>0</v>
      </c>
      <c r="W6769" s="622">
        <v>0</v>
      </c>
      <c r="X6769" s="364">
        <v>519</v>
      </c>
      <c r="Y6769" s="622">
        <v>33</v>
      </c>
      <c r="Z6769" s="622" t="s">
        <v>51</v>
      </c>
      <c r="AA6769" s="622" t="s">
        <v>5289</v>
      </c>
      <c r="AB6769" s="622" t="s">
        <v>5289</v>
      </c>
      <c r="AC6769" s="84" t="s">
        <v>5289</v>
      </c>
      <c r="AD6769" s="84" t="s">
        <v>5289</v>
      </c>
      <c r="AE6769" s="84" t="s">
        <v>5289</v>
      </c>
      <c r="AF6769" s="278"/>
    </row>
    <row r="6770" spans="1:38" ht="114.75">
      <c r="A6770" s="621">
        <v>16</v>
      </c>
      <c r="B6770" s="121" t="s">
        <v>7278</v>
      </c>
      <c r="C6770" s="121" t="s">
        <v>7266</v>
      </c>
      <c r="D6770" s="121" t="s">
        <v>7294</v>
      </c>
      <c r="E6770" s="421" t="s">
        <v>17124</v>
      </c>
      <c r="F6770" s="138"/>
      <c r="G6770" s="138"/>
      <c r="H6770" s="138"/>
      <c r="I6770" s="138"/>
      <c r="J6770" s="138"/>
      <c r="K6770" s="138"/>
      <c r="L6770" s="622" t="s">
        <v>51</v>
      </c>
      <c r="M6770" s="202"/>
      <c r="N6770" s="138"/>
      <c r="O6770" s="622">
        <v>0</v>
      </c>
      <c r="P6770" s="622">
        <v>0</v>
      </c>
      <c r="Q6770" s="622">
        <v>0</v>
      </c>
      <c r="R6770" s="622">
        <v>0</v>
      </c>
      <c r="S6770" s="622">
        <v>0</v>
      </c>
      <c r="T6770" s="622">
        <v>0</v>
      </c>
      <c r="U6770" s="622">
        <v>0</v>
      </c>
      <c r="V6770" s="622">
        <v>0</v>
      </c>
      <c r="W6770" s="622">
        <v>0</v>
      </c>
      <c r="X6770" s="364">
        <v>0</v>
      </c>
      <c r="Y6770" s="364">
        <v>0</v>
      </c>
      <c r="Z6770" s="622" t="s">
        <v>51</v>
      </c>
      <c r="AA6770" s="622" t="s">
        <v>5289</v>
      </c>
      <c r="AB6770" s="622" t="s">
        <v>5289</v>
      </c>
      <c r="AC6770" s="84" t="s">
        <v>5289</v>
      </c>
      <c r="AD6770" s="84" t="s">
        <v>5289</v>
      </c>
      <c r="AE6770" s="84" t="s">
        <v>5289</v>
      </c>
      <c r="AF6770" s="278"/>
    </row>
    <row r="6771" spans="1:38" s="44" customFormat="1" ht="89.25">
      <c r="A6771" s="621">
        <v>17</v>
      </c>
      <c r="B6771" s="627" t="s">
        <v>16499</v>
      </c>
      <c r="C6771" s="627" t="s">
        <v>7266</v>
      </c>
      <c r="D6771" s="627" t="s">
        <v>21522</v>
      </c>
      <c r="E6771" s="395" t="s">
        <v>40</v>
      </c>
      <c r="F6771" s="138"/>
      <c r="G6771" s="138"/>
      <c r="H6771" s="138"/>
      <c r="I6771" s="138"/>
      <c r="J6771" s="138"/>
      <c r="K6771" s="138"/>
      <c r="L6771" s="622" t="s">
        <v>51</v>
      </c>
      <c r="M6771" s="202"/>
      <c r="N6771" s="138"/>
      <c r="O6771" s="622">
        <v>0</v>
      </c>
      <c r="P6771" s="622">
        <v>0</v>
      </c>
      <c r="Q6771" s="622">
        <v>0</v>
      </c>
      <c r="R6771" s="622">
        <v>0</v>
      </c>
      <c r="S6771" s="622">
        <v>0</v>
      </c>
      <c r="T6771" s="622">
        <v>0</v>
      </c>
      <c r="U6771" s="622">
        <v>0</v>
      </c>
      <c r="V6771" s="622">
        <v>0</v>
      </c>
      <c r="W6771" s="622">
        <v>0</v>
      </c>
      <c r="X6771" s="364">
        <v>0</v>
      </c>
      <c r="Y6771" s="364">
        <v>0</v>
      </c>
      <c r="Z6771" s="622" t="s">
        <v>51</v>
      </c>
      <c r="AA6771" s="622" t="s">
        <v>5289</v>
      </c>
      <c r="AB6771" s="622" t="s">
        <v>5289</v>
      </c>
      <c r="AC6771" s="84" t="s">
        <v>5289</v>
      </c>
      <c r="AD6771" s="84" t="s">
        <v>5289</v>
      </c>
      <c r="AE6771" s="84" t="s">
        <v>5289</v>
      </c>
      <c r="AF6771" s="469"/>
      <c r="AG6771" s="107"/>
      <c r="AH6771" s="107"/>
      <c r="AI6771" s="107"/>
      <c r="AJ6771" s="107"/>
      <c r="AK6771" s="107"/>
      <c r="AL6771" s="107"/>
    </row>
    <row r="6772" spans="1:38" s="44" customFormat="1" ht="51">
      <c r="A6772" s="621">
        <v>18</v>
      </c>
      <c r="B6772" s="627" t="s">
        <v>21510</v>
      </c>
      <c r="C6772" s="627" t="s">
        <v>7266</v>
      </c>
      <c r="D6772" s="627" t="s">
        <v>21511</v>
      </c>
      <c r="E6772" s="395" t="s">
        <v>40</v>
      </c>
      <c r="F6772" s="138"/>
      <c r="G6772" s="138"/>
      <c r="H6772" s="138"/>
      <c r="I6772" s="138"/>
      <c r="J6772" s="138"/>
      <c r="K6772" s="138"/>
      <c r="L6772" s="622" t="s">
        <v>51</v>
      </c>
      <c r="M6772" s="202"/>
      <c r="N6772" s="138"/>
      <c r="O6772" s="622">
        <v>0</v>
      </c>
      <c r="P6772" s="622">
        <v>0</v>
      </c>
      <c r="Q6772" s="622">
        <v>0</v>
      </c>
      <c r="R6772" s="622">
        <v>0</v>
      </c>
      <c r="S6772" s="622">
        <v>0</v>
      </c>
      <c r="T6772" s="622">
        <v>0</v>
      </c>
      <c r="U6772" s="622">
        <v>0</v>
      </c>
      <c r="V6772" s="622">
        <v>0</v>
      </c>
      <c r="W6772" s="622">
        <v>0</v>
      </c>
      <c r="X6772" s="364">
        <v>0</v>
      </c>
      <c r="Y6772" s="622">
        <v>0</v>
      </c>
      <c r="Z6772" s="622" t="s">
        <v>51</v>
      </c>
      <c r="AA6772" s="622" t="s">
        <v>5289</v>
      </c>
      <c r="AB6772" s="622" t="s">
        <v>5289</v>
      </c>
      <c r="AC6772" s="84" t="s">
        <v>5289</v>
      </c>
      <c r="AD6772" s="84" t="s">
        <v>5289</v>
      </c>
      <c r="AE6772" s="84" t="s">
        <v>5289</v>
      </c>
      <c r="AF6772" s="469"/>
      <c r="AG6772" s="107"/>
      <c r="AH6772" s="107"/>
      <c r="AI6772" s="107"/>
      <c r="AJ6772" s="107"/>
      <c r="AK6772" s="107"/>
      <c r="AL6772" s="107"/>
    </row>
    <row r="6773" spans="1:38" s="44" customFormat="1" ht="114.75">
      <c r="A6773" s="621">
        <v>19</v>
      </c>
      <c r="B6773" s="627" t="s">
        <v>21512</v>
      </c>
      <c r="C6773" s="627" t="s">
        <v>7266</v>
      </c>
      <c r="D6773" s="627" t="s">
        <v>21523</v>
      </c>
      <c r="E6773" s="395" t="s">
        <v>40</v>
      </c>
      <c r="F6773" s="138"/>
      <c r="G6773" s="138"/>
      <c r="H6773" s="138"/>
      <c r="I6773" s="138"/>
      <c r="J6773" s="138"/>
      <c r="K6773" s="138"/>
      <c r="L6773" s="622" t="s">
        <v>51</v>
      </c>
      <c r="M6773" s="202"/>
      <c r="N6773" s="138"/>
      <c r="O6773" s="622">
        <v>0</v>
      </c>
      <c r="P6773" s="622">
        <v>0</v>
      </c>
      <c r="Q6773" s="622">
        <v>0</v>
      </c>
      <c r="R6773" s="622">
        <v>0</v>
      </c>
      <c r="S6773" s="622">
        <v>0</v>
      </c>
      <c r="T6773" s="622">
        <v>0</v>
      </c>
      <c r="U6773" s="622">
        <v>0</v>
      </c>
      <c r="V6773" s="622">
        <v>0</v>
      </c>
      <c r="W6773" s="622">
        <v>0</v>
      </c>
      <c r="X6773" s="364">
        <v>0</v>
      </c>
      <c r="Y6773" s="622">
        <v>0</v>
      </c>
      <c r="Z6773" s="622" t="s">
        <v>51</v>
      </c>
      <c r="AA6773" s="622" t="s">
        <v>5289</v>
      </c>
      <c r="AB6773" s="622" t="s">
        <v>5289</v>
      </c>
      <c r="AC6773" s="84" t="s">
        <v>5289</v>
      </c>
      <c r="AD6773" s="84" t="s">
        <v>5289</v>
      </c>
      <c r="AE6773" s="84" t="s">
        <v>5289</v>
      </c>
      <c r="AF6773" s="469"/>
      <c r="AG6773" s="107"/>
      <c r="AH6773" s="107"/>
      <c r="AI6773" s="107"/>
      <c r="AJ6773" s="107"/>
      <c r="AK6773" s="107"/>
      <c r="AL6773" s="107"/>
    </row>
    <row r="6774" spans="1:38" s="44" customFormat="1" ht="89.25">
      <c r="A6774" s="621">
        <v>20</v>
      </c>
      <c r="B6774" s="121" t="s">
        <v>21513</v>
      </c>
      <c r="C6774" s="121" t="s">
        <v>21514</v>
      </c>
      <c r="D6774" s="121" t="s">
        <v>21524</v>
      </c>
      <c r="E6774" s="421" t="s">
        <v>40</v>
      </c>
      <c r="F6774" s="138"/>
      <c r="G6774" s="138"/>
      <c r="H6774" s="138"/>
      <c r="I6774" s="138"/>
      <c r="J6774" s="138"/>
      <c r="K6774" s="138"/>
      <c r="L6774" s="622" t="s">
        <v>51</v>
      </c>
      <c r="M6774" s="202"/>
      <c r="N6774" s="138"/>
      <c r="O6774" s="622">
        <v>0</v>
      </c>
      <c r="P6774" s="622">
        <v>0</v>
      </c>
      <c r="Q6774" s="622">
        <v>0</v>
      </c>
      <c r="R6774" s="622">
        <v>0</v>
      </c>
      <c r="S6774" s="622">
        <v>0</v>
      </c>
      <c r="T6774" s="622">
        <v>0</v>
      </c>
      <c r="U6774" s="622">
        <v>0</v>
      </c>
      <c r="V6774" s="622">
        <v>0</v>
      </c>
      <c r="W6774" s="622">
        <v>0</v>
      </c>
      <c r="X6774" s="364">
        <v>0</v>
      </c>
      <c r="Y6774" s="364">
        <v>0</v>
      </c>
      <c r="Z6774" s="622" t="s">
        <v>51</v>
      </c>
      <c r="AA6774" s="622" t="s">
        <v>5289</v>
      </c>
      <c r="AB6774" s="622" t="s">
        <v>5289</v>
      </c>
      <c r="AC6774" s="84" t="s">
        <v>5289</v>
      </c>
      <c r="AD6774" s="84" t="s">
        <v>5289</v>
      </c>
      <c r="AE6774" s="84" t="s">
        <v>5289</v>
      </c>
      <c r="AF6774" s="469"/>
      <c r="AG6774" s="107"/>
      <c r="AH6774" s="107"/>
      <c r="AI6774" s="107"/>
      <c r="AJ6774" s="107"/>
      <c r="AK6774" s="107"/>
      <c r="AL6774" s="107"/>
    </row>
    <row r="6775" spans="1:38" s="44" customFormat="1" ht="102">
      <c r="A6775" s="621">
        <v>21</v>
      </c>
      <c r="B6775" s="121" t="s">
        <v>21515</v>
      </c>
      <c r="C6775" s="121" t="s">
        <v>7266</v>
      </c>
      <c r="D6775" s="121" t="s">
        <v>21525</v>
      </c>
      <c r="E6775" s="421" t="s">
        <v>40</v>
      </c>
      <c r="F6775" s="138"/>
      <c r="G6775" s="138"/>
      <c r="H6775" s="138"/>
      <c r="I6775" s="138"/>
      <c r="J6775" s="138"/>
      <c r="K6775" s="138"/>
      <c r="L6775" s="622" t="s">
        <v>51</v>
      </c>
      <c r="M6775" s="202"/>
      <c r="N6775" s="138"/>
      <c r="O6775" s="622">
        <v>0</v>
      </c>
      <c r="P6775" s="622">
        <v>0</v>
      </c>
      <c r="Q6775" s="622">
        <v>0</v>
      </c>
      <c r="R6775" s="622">
        <v>0</v>
      </c>
      <c r="S6775" s="622">
        <v>0</v>
      </c>
      <c r="T6775" s="622">
        <v>0</v>
      </c>
      <c r="U6775" s="622">
        <v>0</v>
      </c>
      <c r="V6775" s="622">
        <v>0</v>
      </c>
      <c r="W6775" s="622">
        <v>0</v>
      </c>
      <c r="X6775" s="364">
        <v>0</v>
      </c>
      <c r="Y6775" s="364">
        <v>0</v>
      </c>
      <c r="Z6775" s="622" t="s">
        <v>51</v>
      </c>
      <c r="AA6775" s="622" t="s">
        <v>5289</v>
      </c>
      <c r="AB6775" s="622" t="s">
        <v>5289</v>
      </c>
      <c r="AC6775" s="84" t="s">
        <v>5289</v>
      </c>
      <c r="AD6775" s="84" t="s">
        <v>5289</v>
      </c>
      <c r="AE6775" s="84" t="s">
        <v>5289</v>
      </c>
      <c r="AF6775" s="469"/>
      <c r="AG6775" s="107"/>
      <c r="AH6775" s="107"/>
      <c r="AI6775" s="107"/>
      <c r="AJ6775" s="107"/>
      <c r="AK6775" s="107"/>
      <c r="AL6775" s="107"/>
    </row>
    <row r="6776" spans="1:38" s="44" customFormat="1" ht="76.5">
      <c r="A6776" s="621">
        <v>22</v>
      </c>
      <c r="B6776" s="121" t="s">
        <v>21516</v>
      </c>
      <c r="C6776" s="121" t="s">
        <v>7266</v>
      </c>
      <c r="D6776" s="121" t="s">
        <v>21526</v>
      </c>
      <c r="E6776" s="421" t="s">
        <v>40</v>
      </c>
      <c r="F6776" s="138"/>
      <c r="G6776" s="138"/>
      <c r="H6776" s="138"/>
      <c r="I6776" s="138"/>
      <c r="J6776" s="138"/>
      <c r="K6776" s="138"/>
      <c r="L6776" s="622" t="s">
        <v>51</v>
      </c>
      <c r="M6776" s="202"/>
      <c r="N6776" s="138"/>
      <c r="O6776" s="622">
        <v>0</v>
      </c>
      <c r="P6776" s="622">
        <v>0</v>
      </c>
      <c r="Q6776" s="622">
        <v>0</v>
      </c>
      <c r="R6776" s="622">
        <v>0</v>
      </c>
      <c r="S6776" s="622">
        <v>0</v>
      </c>
      <c r="T6776" s="622">
        <v>0</v>
      </c>
      <c r="U6776" s="622">
        <v>0</v>
      </c>
      <c r="V6776" s="622">
        <v>0</v>
      </c>
      <c r="W6776" s="622">
        <v>0</v>
      </c>
      <c r="X6776" s="364">
        <v>0</v>
      </c>
      <c r="Y6776" s="364">
        <v>0</v>
      </c>
      <c r="Z6776" s="622" t="s">
        <v>51</v>
      </c>
      <c r="AA6776" s="622" t="s">
        <v>5289</v>
      </c>
      <c r="AB6776" s="622" t="s">
        <v>5289</v>
      </c>
      <c r="AC6776" s="84" t="s">
        <v>5289</v>
      </c>
      <c r="AD6776" s="84" t="s">
        <v>5289</v>
      </c>
      <c r="AE6776" s="84" t="s">
        <v>5289</v>
      </c>
      <c r="AF6776" s="469"/>
      <c r="AG6776" s="107"/>
      <c r="AH6776" s="107"/>
      <c r="AI6776" s="107"/>
      <c r="AJ6776" s="107"/>
      <c r="AK6776" s="107"/>
      <c r="AL6776" s="107"/>
    </row>
    <row r="6777" spans="1:38" s="44" customFormat="1" ht="127.5">
      <c r="A6777" s="621">
        <v>23</v>
      </c>
      <c r="B6777" s="121" t="s">
        <v>21517</v>
      </c>
      <c r="C6777" s="121" t="s">
        <v>7266</v>
      </c>
      <c r="D6777" s="121" t="s">
        <v>21527</v>
      </c>
      <c r="E6777" s="421" t="s">
        <v>40</v>
      </c>
      <c r="F6777" s="138"/>
      <c r="G6777" s="138"/>
      <c r="H6777" s="138"/>
      <c r="I6777" s="138"/>
      <c r="J6777" s="138"/>
      <c r="K6777" s="138"/>
      <c r="L6777" s="622" t="s">
        <v>51</v>
      </c>
      <c r="M6777" s="202"/>
      <c r="N6777" s="138"/>
      <c r="O6777" s="622">
        <v>0</v>
      </c>
      <c r="P6777" s="622">
        <v>0</v>
      </c>
      <c r="Q6777" s="622">
        <v>0</v>
      </c>
      <c r="R6777" s="622">
        <v>0</v>
      </c>
      <c r="S6777" s="622">
        <v>0</v>
      </c>
      <c r="T6777" s="622">
        <v>0</v>
      </c>
      <c r="U6777" s="622">
        <v>0</v>
      </c>
      <c r="V6777" s="622">
        <v>0</v>
      </c>
      <c r="W6777" s="622">
        <v>0</v>
      </c>
      <c r="X6777" s="364">
        <v>0</v>
      </c>
      <c r="Y6777" s="364">
        <v>0</v>
      </c>
      <c r="Z6777" s="622" t="s">
        <v>51</v>
      </c>
      <c r="AA6777" s="622" t="s">
        <v>5289</v>
      </c>
      <c r="AB6777" s="622" t="s">
        <v>5289</v>
      </c>
      <c r="AC6777" s="84" t="s">
        <v>5289</v>
      </c>
      <c r="AD6777" s="84" t="s">
        <v>5289</v>
      </c>
      <c r="AE6777" s="84" t="s">
        <v>5289</v>
      </c>
      <c r="AF6777" s="469"/>
      <c r="AG6777" s="107"/>
      <c r="AH6777" s="107"/>
      <c r="AI6777" s="107"/>
      <c r="AJ6777" s="107"/>
      <c r="AK6777" s="107"/>
      <c r="AL6777" s="107"/>
    </row>
    <row r="6778" spans="1:38" s="44" customFormat="1" ht="76.5">
      <c r="A6778" s="621">
        <v>24</v>
      </c>
      <c r="B6778" s="121" t="s">
        <v>21518</v>
      </c>
      <c r="C6778" s="121" t="s">
        <v>7266</v>
      </c>
      <c r="D6778" s="121" t="s">
        <v>21528</v>
      </c>
      <c r="E6778" s="421" t="s">
        <v>40</v>
      </c>
      <c r="F6778" s="138"/>
      <c r="G6778" s="138"/>
      <c r="H6778" s="138"/>
      <c r="I6778" s="138"/>
      <c r="J6778" s="138"/>
      <c r="K6778" s="138"/>
      <c r="L6778" s="622" t="s">
        <v>51</v>
      </c>
      <c r="M6778" s="202"/>
      <c r="N6778" s="138"/>
      <c r="O6778" s="622">
        <v>0</v>
      </c>
      <c r="P6778" s="622">
        <v>0</v>
      </c>
      <c r="Q6778" s="622">
        <v>0</v>
      </c>
      <c r="R6778" s="622">
        <v>0</v>
      </c>
      <c r="S6778" s="622">
        <v>0</v>
      </c>
      <c r="T6778" s="622">
        <v>0</v>
      </c>
      <c r="U6778" s="622">
        <v>0</v>
      </c>
      <c r="V6778" s="622">
        <v>0</v>
      </c>
      <c r="W6778" s="622">
        <v>0</v>
      </c>
      <c r="X6778" s="364">
        <v>0</v>
      </c>
      <c r="Y6778" s="364">
        <v>0</v>
      </c>
      <c r="Z6778" s="622" t="s">
        <v>51</v>
      </c>
      <c r="AA6778" s="622" t="s">
        <v>5289</v>
      </c>
      <c r="AB6778" s="622" t="s">
        <v>5289</v>
      </c>
      <c r="AC6778" s="84" t="s">
        <v>5289</v>
      </c>
      <c r="AD6778" s="84" t="s">
        <v>5289</v>
      </c>
      <c r="AE6778" s="84" t="s">
        <v>5289</v>
      </c>
      <c r="AF6778" s="469"/>
      <c r="AG6778" s="107"/>
      <c r="AH6778" s="107"/>
      <c r="AI6778" s="107"/>
      <c r="AJ6778" s="107"/>
      <c r="AK6778" s="107"/>
      <c r="AL6778" s="107"/>
    </row>
    <row r="6779" spans="1:38" s="44" customFormat="1" ht="127.5">
      <c r="A6779" s="621">
        <v>25</v>
      </c>
      <c r="B6779" s="121" t="s">
        <v>21519</v>
      </c>
      <c r="C6779" s="121" t="s">
        <v>21520</v>
      </c>
      <c r="D6779" s="121" t="s">
        <v>21529</v>
      </c>
      <c r="E6779" s="421" t="s">
        <v>40</v>
      </c>
      <c r="F6779" s="138"/>
      <c r="G6779" s="138"/>
      <c r="H6779" s="138"/>
      <c r="I6779" s="138"/>
      <c r="J6779" s="138"/>
      <c r="K6779" s="138"/>
      <c r="L6779" s="622" t="s">
        <v>51</v>
      </c>
      <c r="M6779" s="202"/>
      <c r="N6779" s="138"/>
      <c r="O6779" s="622">
        <v>0</v>
      </c>
      <c r="P6779" s="622">
        <v>0</v>
      </c>
      <c r="Q6779" s="622">
        <v>0</v>
      </c>
      <c r="R6779" s="622">
        <v>0</v>
      </c>
      <c r="S6779" s="622">
        <v>0</v>
      </c>
      <c r="T6779" s="622">
        <v>0</v>
      </c>
      <c r="U6779" s="622">
        <v>0</v>
      </c>
      <c r="V6779" s="622">
        <v>0</v>
      </c>
      <c r="W6779" s="622">
        <v>0</v>
      </c>
      <c r="X6779" s="364">
        <v>0</v>
      </c>
      <c r="Y6779" s="364">
        <v>0</v>
      </c>
      <c r="Z6779" s="622" t="s">
        <v>51</v>
      </c>
      <c r="AA6779" s="622" t="s">
        <v>5289</v>
      </c>
      <c r="AB6779" s="622" t="s">
        <v>5289</v>
      </c>
      <c r="AC6779" s="84" t="s">
        <v>5289</v>
      </c>
      <c r="AD6779" s="84" t="s">
        <v>5289</v>
      </c>
      <c r="AE6779" s="84" t="s">
        <v>5289</v>
      </c>
      <c r="AF6779" s="469"/>
      <c r="AG6779" s="107"/>
      <c r="AH6779" s="107"/>
      <c r="AI6779" s="107"/>
      <c r="AJ6779" s="107"/>
      <c r="AK6779" s="107"/>
      <c r="AL6779" s="107"/>
    </row>
    <row r="6780" spans="1:38" s="44" customFormat="1" ht="102">
      <c r="A6780" s="621">
        <v>26</v>
      </c>
      <c r="B6780" s="121" t="s">
        <v>21521</v>
      </c>
      <c r="C6780" s="121" t="s">
        <v>7266</v>
      </c>
      <c r="D6780" s="121" t="s">
        <v>21530</v>
      </c>
      <c r="E6780" s="421" t="s">
        <v>40</v>
      </c>
      <c r="F6780" s="138"/>
      <c r="G6780" s="138"/>
      <c r="H6780" s="138"/>
      <c r="I6780" s="138"/>
      <c r="J6780" s="138"/>
      <c r="K6780" s="138"/>
      <c r="L6780" s="622" t="s">
        <v>51</v>
      </c>
      <c r="M6780" s="202"/>
      <c r="N6780" s="138"/>
      <c r="O6780" s="622">
        <v>0</v>
      </c>
      <c r="P6780" s="622">
        <v>0</v>
      </c>
      <c r="Q6780" s="622">
        <v>0</v>
      </c>
      <c r="R6780" s="622">
        <v>0</v>
      </c>
      <c r="S6780" s="622">
        <v>0</v>
      </c>
      <c r="T6780" s="622">
        <v>0</v>
      </c>
      <c r="U6780" s="622">
        <v>0</v>
      </c>
      <c r="V6780" s="622">
        <v>0</v>
      </c>
      <c r="W6780" s="622">
        <v>0</v>
      </c>
      <c r="X6780" s="364">
        <v>0</v>
      </c>
      <c r="Y6780" s="364">
        <v>0</v>
      </c>
      <c r="Z6780" s="622" t="s">
        <v>51</v>
      </c>
      <c r="AA6780" s="622" t="s">
        <v>5289</v>
      </c>
      <c r="AB6780" s="622" t="s">
        <v>5289</v>
      </c>
      <c r="AC6780" s="84" t="s">
        <v>5289</v>
      </c>
      <c r="AD6780" s="84" t="s">
        <v>5289</v>
      </c>
      <c r="AE6780" s="84" t="s">
        <v>5289</v>
      </c>
      <c r="AF6780" s="469"/>
      <c r="AG6780" s="107"/>
      <c r="AH6780" s="107"/>
      <c r="AI6780" s="107"/>
      <c r="AJ6780" s="107"/>
      <c r="AK6780" s="107"/>
      <c r="AL6780" s="107"/>
    </row>
    <row r="6781" spans="1:38" s="44" customFormat="1" ht="15.75" customHeight="1" thickBot="1">
      <c r="A6781" s="18"/>
      <c r="B6781" s="18">
        <v>26</v>
      </c>
      <c r="C6781" s="18"/>
      <c r="D6781" s="18">
        <v>26</v>
      </c>
      <c r="E6781" s="18">
        <v>26</v>
      </c>
      <c r="F6781" s="18"/>
      <c r="G6781" s="18"/>
      <c r="H6781" s="18">
        <v>0</v>
      </c>
      <c r="I6781" s="18"/>
      <c r="J6781" s="18">
        <v>1</v>
      </c>
      <c r="K6781" s="18">
        <v>0</v>
      </c>
      <c r="L6781" s="18">
        <v>0</v>
      </c>
      <c r="M6781" s="200"/>
      <c r="N6781" s="18">
        <f t="shared" ref="N6781" si="2569">SUM(N6755:N6770)</f>
        <v>0</v>
      </c>
      <c r="O6781" s="18">
        <f t="shared" ref="O6781:Y6781" si="2570">SUM(O6755:O6780)</f>
        <v>0</v>
      </c>
      <c r="P6781" s="18">
        <f t="shared" si="2570"/>
        <v>0</v>
      </c>
      <c r="Q6781" s="18">
        <f t="shared" si="2570"/>
        <v>0</v>
      </c>
      <c r="R6781" s="18">
        <f t="shared" si="2570"/>
        <v>0</v>
      </c>
      <c r="S6781" s="18">
        <f t="shared" si="2570"/>
        <v>0</v>
      </c>
      <c r="T6781" s="18">
        <f t="shared" si="2570"/>
        <v>0</v>
      </c>
      <c r="U6781" s="18">
        <f t="shared" si="2570"/>
        <v>0</v>
      </c>
      <c r="V6781" s="18">
        <f t="shared" si="2570"/>
        <v>0</v>
      </c>
      <c r="W6781" s="18">
        <f t="shared" si="2570"/>
        <v>0</v>
      </c>
      <c r="X6781" s="18">
        <f t="shared" si="2570"/>
        <v>528</v>
      </c>
      <c r="Y6781" s="18">
        <f t="shared" si="2570"/>
        <v>33</v>
      </c>
      <c r="Z6781" s="18">
        <v>0</v>
      </c>
      <c r="AA6781" s="18">
        <v>1</v>
      </c>
      <c r="AB6781" s="18">
        <v>1</v>
      </c>
      <c r="AC6781" s="18"/>
      <c r="AD6781" s="18"/>
      <c r="AE6781" s="18"/>
      <c r="AF6781" s="18"/>
      <c r="AG6781" s="107"/>
      <c r="AH6781" s="107"/>
      <c r="AI6781" s="107"/>
      <c r="AJ6781" s="107"/>
      <c r="AK6781" s="107"/>
      <c r="AL6781" s="107"/>
    </row>
    <row r="6782" spans="1:38" ht="15.75" customHeight="1" thickBot="1">
      <c r="A6782" s="660" t="s">
        <v>344</v>
      </c>
      <c r="B6782" s="661"/>
      <c r="C6782" s="661"/>
      <c r="D6782" s="661"/>
      <c r="E6782" s="661"/>
      <c r="F6782" s="661"/>
      <c r="G6782" s="661"/>
      <c r="H6782" s="661"/>
      <c r="I6782" s="661"/>
      <c r="J6782" s="661"/>
      <c r="K6782" s="661"/>
      <c r="L6782" s="661"/>
      <c r="M6782" s="661"/>
      <c r="N6782" s="661"/>
      <c r="O6782" s="661"/>
      <c r="P6782" s="661"/>
      <c r="Q6782" s="661"/>
      <c r="R6782" s="661"/>
      <c r="S6782" s="661"/>
      <c r="T6782" s="661"/>
      <c r="U6782" s="661"/>
      <c r="V6782" s="661"/>
      <c r="W6782" s="661"/>
      <c r="X6782" s="661"/>
      <c r="Y6782" s="661"/>
      <c r="Z6782" s="661"/>
      <c r="AA6782" s="661"/>
      <c r="AB6782" s="661"/>
      <c r="AC6782" s="661"/>
      <c r="AD6782" s="661"/>
      <c r="AE6782" s="661"/>
      <c r="AF6782" s="662"/>
    </row>
    <row r="6783" spans="1:38" s="44" customFormat="1" ht="200.25" customHeight="1">
      <c r="A6783" s="118">
        <v>1</v>
      </c>
      <c r="B6783" s="140" t="s">
        <v>7375</v>
      </c>
      <c r="C6783" s="140" t="s">
        <v>18405</v>
      </c>
      <c r="D6783" s="146" t="s">
        <v>18413</v>
      </c>
      <c r="E6783" s="118" t="s">
        <v>18412</v>
      </c>
      <c r="F6783" s="119" t="s">
        <v>16683</v>
      </c>
      <c r="G6783" s="138"/>
      <c r="H6783" s="138"/>
      <c r="I6783" s="138"/>
      <c r="J6783" s="52" t="s">
        <v>18428</v>
      </c>
      <c r="K6783" s="118" t="s">
        <v>51</v>
      </c>
      <c r="L6783" s="622" t="s">
        <v>51</v>
      </c>
      <c r="M6783" s="202"/>
      <c r="N6783" s="138"/>
      <c r="O6783" s="622">
        <v>0</v>
      </c>
      <c r="P6783" s="622">
        <v>0</v>
      </c>
      <c r="Q6783" s="622">
        <v>0</v>
      </c>
      <c r="R6783" s="622">
        <v>0</v>
      </c>
      <c r="S6783" s="622">
        <v>0</v>
      </c>
      <c r="T6783" s="622">
        <v>0</v>
      </c>
      <c r="U6783" s="622">
        <v>0</v>
      </c>
      <c r="V6783" s="622">
        <v>0</v>
      </c>
      <c r="W6783" s="622">
        <v>0</v>
      </c>
      <c r="X6783" s="364">
        <v>0</v>
      </c>
      <c r="Y6783" s="622">
        <v>0</v>
      </c>
      <c r="Z6783" s="622" t="s">
        <v>51</v>
      </c>
      <c r="AA6783" s="80" t="s">
        <v>18432</v>
      </c>
      <c r="AB6783" s="80" t="s">
        <v>18433</v>
      </c>
      <c r="AC6783" s="84" t="s">
        <v>18429</v>
      </c>
      <c r="AD6783" s="84" t="s">
        <v>18430</v>
      </c>
      <c r="AE6783" s="84">
        <v>89641333805</v>
      </c>
      <c r="AF6783" s="84" t="s">
        <v>18431</v>
      </c>
      <c r="AG6783" s="107"/>
      <c r="AH6783" s="107"/>
      <c r="AI6783" s="107"/>
      <c r="AJ6783" s="107"/>
      <c r="AK6783" s="107"/>
      <c r="AL6783" s="107"/>
    </row>
    <row r="6784" spans="1:38" s="44" customFormat="1" ht="65.25" customHeight="1">
      <c r="A6784" s="629">
        <v>2</v>
      </c>
      <c r="B6784" s="140" t="s">
        <v>14376</v>
      </c>
      <c r="C6784" s="140" t="s">
        <v>18405</v>
      </c>
      <c r="D6784" s="203" t="s">
        <v>18414</v>
      </c>
      <c r="E6784" s="624" t="s">
        <v>18412</v>
      </c>
      <c r="F6784" s="138"/>
      <c r="G6784" s="138"/>
      <c r="H6784" s="138"/>
      <c r="I6784" s="138"/>
      <c r="J6784" s="138"/>
      <c r="K6784" s="138"/>
      <c r="L6784" s="622" t="s">
        <v>51</v>
      </c>
      <c r="M6784" s="202"/>
      <c r="N6784" s="138"/>
      <c r="O6784" s="622">
        <v>0</v>
      </c>
      <c r="P6784" s="622">
        <v>0</v>
      </c>
      <c r="Q6784" s="622">
        <v>0</v>
      </c>
      <c r="R6784" s="622">
        <v>0</v>
      </c>
      <c r="S6784" s="622">
        <v>0</v>
      </c>
      <c r="T6784" s="622">
        <v>0</v>
      </c>
      <c r="U6784" s="622">
        <v>0</v>
      </c>
      <c r="V6784" s="622">
        <v>0</v>
      </c>
      <c r="W6784" s="622">
        <v>0</v>
      </c>
      <c r="X6784" s="364">
        <v>0</v>
      </c>
      <c r="Y6784" s="622">
        <v>0</v>
      </c>
      <c r="Z6784" s="622" t="s">
        <v>51</v>
      </c>
      <c r="AA6784" s="622" t="s">
        <v>5289</v>
      </c>
      <c r="AB6784" s="622" t="s">
        <v>5289</v>
      </c>
      <c r="AC6784" s="340" t="s">
        <v>5289</v>
      </c>
      <c r="AD6784" s="340" t="s">
        <v>5289</v>
      </c>
      <c r="AE6784" s="340" t="s">
        <v>5289</v>
      </c>
      <c r="AF6784" s="165" t="s">
        <v>5289</v>
      </c>
      <c r="AG6784" s="107"/>
      <c r="AH6784" s="107"/>
      <c r="AI6784" s="107"/>
      <c r="AJ6784" s="107"/>
      <c r="AK6784" s="107"/>
      <c r="AL6784" s="107"/>
    </row>
    <row r="6785" spans="1:38" s="44" customFormat="1" ht="75.75" customHeight="1">
      <c r="A6785" s="629">
        <v>3</v>
      </c>
      <c r="B6785" s="140" t="s">
        <v>142</v>
      </c>
      <c r="C6785" s="140" t="s">
        <v>18405</v>
      </c>
      <c r="D6785" s="140" t="s">
        <v>18415</v>
      </c>
      <c r="E6785" s="624" t="s">
        <v>18412</v>
      </c>
      <c r="F6785" s="138"/>
      <c r="G6785" s="138"/>
      <c r="H6785" s="138"/>
      <c r="I6785" s="138"/>
      <c r="J6785" s="138"/>
      <c r="K6785" s="138"/>
      <c r="L6785" s="622" t="s">
        <v>51</v>
      </c>
      <c r="M6785" s="202"/>
      <c r="N6785" s="138"/>
      <c r="O6785" s="622">
        <v>0</v>
      </c>
      <c r="P6785" s="622">
        <v>0</v>
      </c>
      <c r="Q6785" s="622">
        <v>0</v>
      </c>
      <c r="R6785" s="622">
        <v>0</v>
      </c>
      <c r="S6785" s="622">
        <v>0</v>
      </c>
      <c r="T6785" s="622">
        <v>0</v>
      </c>
      <c r="U6785" s="622">
        <v>0</v>
      </c>
      <c r="V6785" s="622">
        <v>0</v>
      </c>
      <c r="W6785" s="622">
        <v>0</v>
      </c>
      <c r="X6785" s="364">
        <v>0</v>
      </c>
      <c r="Y6785" s="622">
        <v>0</v>
      </c>
      <c r="Z6785" s="622" t="s">
        <v>51</v>
      </c>
      <c r="AA6785" s="622" t="s">
        <v>5289</v>
      </c>
      <c r="AB6785" s="622" t="s">
        <v>5289</v>
      </c>
      <c r="AC6785" s="340" t="s">
        <v>5289</v>
      </c>
      <c r="AD6785" s="340" t="s">
        <v>5289</v>
      </c>
      <c r="AE6785" s="340" t="s">
        <v>5289</v>
      </c>
      <c r="AF6785" s="165" t="s">
        <v>5289</v>
      </c>
      <c r="AG6785" s="107"/>
      <c r="AH6785" s="107"/>
      <c r="AI6785" s="107"/>
      <c r="AJ6785" s="107"/>
      <c r="AK6785" s="107"/>
      <c r="AL6785" s="107"/>
    </row>
    <row r="6786" spans="1:38" s="44" customFormat="1" ht="65.25" customHeight="1">
      <c r="A6786" s="629">
        <v>4</v>
      </c>
      <c r="B6786" s="140" t="s">
        <v>18406</v>
      </c>
      <c r="C6786" s="140" t="s">
        <v>18405</v>
      </c>
      <c r="D6786" s="140" t="s">
        <v>18416</v>
      </c>
      <c r="E6786" s="624" t="s">
        <v>18412</v>
      </c>
      <c r="F6786" s="138"/>
      <c r="G6786" s="138"/>
      <c r="H6786" s="138"/>
      <c r="I6786" s="138"/>
      <c r="J6786" s="138"/>
      <c r="K6786" s="138"/>
      <c r="L6786" s="622" t="s">
        <v>51</v>
      </c>
      <c r="M6786" s="202"/>
      <c r="N6786" s="138"/>
      <c r="O6786" s="622">
        <v>0</v>
      </c>
      <c r="P6786" s="622">
        <v>0</v>
      </c>
      <c r="Q6786" s="622">
        <v>0</v>
      </c>
      <c r="R6786" s="622">
        <v>0</v>
      </c>
      <c r="S6786" s="622">
        <v>0</v>
      </c>
      <c r="T6786" s="622">
        <v>0</v>
      </c>
      <c r="U6786" s="622">
        <v>0</v>
      </c>
      <c r="V6786" s="622">
        <v>0</v>
      </c>
      <c r="W6786" s="622">
        <v>0</v>
      </c>
      <c r="X6786" s="369">
        <v>0</v>
      </c>
      <c r="Y6786" s="643">
        <v>0</v>
      </c>
      <c r="Z6786" s="622" t="s">
        <v>51</v>
      </c>
      <c r="AA6786" s="622" t="s">
        <v>5289</v>
      </c>
      <c r="AB6786" s="622" t="s">
        <v>5289</v>
      </c>
      <c r="AC6786" s="340" t="s">
        <v>5289</v>
      </c>
      <c r="AD6786" s="340" t="s">
        <v>5289</v>
      </c>
      <c r="AE6786" s="340" t="s">
        <v>5289</v>
      </c>
      <c r="AF6786" s="165" t="s">
        <v>5289</v>
      </c>
      <c r="AG6786" s="107"/>
      <c r="AH6786" s="107"/>
      <c r="AI6786" s="107"/>
      <c r="AJ6786" s="107"/>
      <c r="AK6786" s="107"/>
      <c r="AL6786" s="107"/>
    </row>
    <row r="6787" spans="1:38" s="44" customFormat="1" ht="69.75" customHeight="1">
      <c r="A6787" s="629">
        <v>5</v>
      </c>
      <c r="B6787" s="140" t="s">
        <v>18407</v>
      </c>
      <c r="C6787" s="140" t="s">
        <v>18405</v>
      </c>
      <c r="D6787" s="203" t="s">
        <v>18417</v>
      </c>
      <c r="E6787" s="624" t="s">
        <v>18412</v>
      </c>
      <c r="F6787" s="138"/>
      <c r="G6787" s="138"/>
      <c r="H6787" s="138"/>
      <c r="I6787" s="138"/>
      <c r="J6787" s="138"/>
      <c r="K6787" s="138"/>
      <c r="L6787" s="622" t="s">
        <v>51</v>
      </c>
      <c r="M6787" s="202"/>
      <c r="N6787" s="138"/>
      <c r="O6787" s="622">
        <v>0</v>
      </c>
      <c r="P6787" s="622">
        <v>0</v>
      </c>
      <c r="Q6787" s="622">
        <v>0</v>
      </c>
      <c r="R6787" s="622">
        <v>0</v>
      </c>
      <c r="S6787" s="622">
        <v>0</v>
      </c>
      <c r="T6787" s="622">
        <v>0</v>
      </c>
      <c r="U6787" s="622">
        <v>0</v>
      </c>
      <c r="V6787" s="622">
        <v>0</v>
      </c>
      <c r="W6787" s="622">
        <v>0</v>
      </c>
      <c r="X6787" s="364">
        <v>0</v>
      </c>
      <c r="Y6787" s="622">
        <v>0</v>
      </c>
      <c r="Z6787" s="622" t="s">
        <v>51</v>
      </c>
      <c r="AA6787" s="622" t="s">
        <v>5289</v>
      </c>
      <c r="AB6787" s="622" t="s">
        <v>5289</v>
      </c>
      <c r="AC6787" s="340" t="s">
        <v>5289</v>
      </c>
      <c r="AD6787" s="340" t="s">
        <v>5289</v>
      </c>
      <c r="AE6787" s="340" t="s">
        <v>5289</v>
      </c>
      <c r="AF6787" s="165" t="s">
        <v>5289</v>
      </c>
      <c r="AG6787" s="107"/>
      <c r="AH6787" s="107"/>
      <c r="AI6787" s="107"/>
      <c r="AJ6787" s="107"/>
      <c r="AK6787" s="107"/>
      <c r="AL6787" s="107"/>
    </row>
    <row r="6788" spans="1:38" s="44" customFormat="1" ht="81.75" customHeight="1">
      <c r="A6788" s="629">
        <v>6</v>
      </c>
      <c r="B6788" s="140" t="s">
        <v>18408</v>
      </c>
      <c r="C6788" s="140" t="s">
        <v>18405</v>
      </c>
      <c r="D6788" s="140" t="s">
        <v>18418</v>
      </c>
      <c r="E6788" s="624" t="s">
        <v>18412</v>
      </c>
      <c r="F6788" s="138"/>
      <c r="G6788" s="138"/>
      <c r="H6788" s="138"/>
      <c r="I6788" s="138"/>
      <c r="J6788" s="138"/>
      <c r="K6788" s="138"/>
      <c r="L6788" s="622" t="s">
        <v>51</v>
      </c>
      <c r="M6788" s="202"/>
      <c r="N6788" s="138"/>
      <c r="O6788" s="622">
        <v>0</v>
      </c>
      <c r="P6788" s="622">
        <v>0</v>
      </c>
      <c r="Q6788" s="622">
        <v>0</v>
      </c>
      <c r="R6788" s="622">
        <v>0</v>
      </c>
      <c r="S6788" s="622">
        <v>0</v>
      </c>
      <c r="T6788" s="622">
        <v>0</v>
      </c>
      <c r="U6788" s="622">
        <v>0</v>
      </c>
      <c r="V6788" s="622">
        <v>0</v>
      </c>
      <c r="W6788" s="622">
        <v>0</v>
      </c>
      <c r="X6788" s="364">
        <v>0</v>
      </c>
      <c r="Y6788" s="622">
        <v>0</v>
      </c>
      <c r="Z6788" s="622" t="s">
        <v>51</v>
      </c>
      <c r="AA6788" s="622" t="s">
        <v>5289</v>
      </c>
      <c r="AB6788" s="622" t="s">
        <v>5289</v>
      </c>
      <c r="AC6788" s="340" t="s">
        <v>5289</v>
      </c>
      <c r="AD6788" s="340" t="s">
        <v>5289</v>
      </c>
      <c r="AE6788" s="340" t="s">
        <v>5289</v>
      </c>
      <c r="AF6788" s="165" t="s">
        <v>5289</v>
      </c>
      <c r="AG6788" s="107"/>
      <c r="AH6788" s="107"/>
      <c r="AI6788" s="107"/>
      <c r="AJ6788" s="107"/>
      <c r="AK6788" s="107"/>
      <c r="AL6788" s="107"/>
    </row>
    <row r="6789" spans="1:38" s="44" customFormat="1" ht="65.25" customHeight="1">
      <c r="A6789" s="629">
        <v>7</v>
      </c>
      <c r="B6789" s="140" t="s">
        <v>1796</v>
      </c>
      <c r="C6789" s="140" t="s">
        <v>18405</v>
      </c>
      <c r="D6789" s="140" t="s">
        <v>18419</v>
      </c>
      <c r="E6789" s="624" t="s">
        <v>18412</v>
      </c>
      <c r="F6789" s="138"/>
      <c r="G6789" s="138"/>
      <c r="H6789" s="138"/>
      <c r="I6789" s="138"/>
      <c r="J6789" s="138"/>
      <c r="K6789" s="138"/>
      <c r="L6789" s="622" t="s">
        <v>51</v>
      </c>
      <c r="M6789" s="202"/>
      <c r="N6789" s="138"/>
      <c r="O6789" s="622">
        <v>0</v>
      </c>
      <c r="P6789" s="622">
        <v>0</v>
      </c>
      <c r="Q6789" s="622">
        <v>0</v>
      </c>
      <c r="R6789" s="622">
        <v>0</v>
      </c>
      <c r="S6789" s="622">
        <v>0</v>
      </c>
      <c r="T6789" s="622">
        <v>0</v>
      </c>
      <c r="U6789" s="622">
        <v>0</v>
      </c>
      <c r="V6789" s="622">
        <v>0</v>
      </c>
      <c r="W6789" s="622">
        <v>0</v>
      </c>
      <c r="X6789" s="364">
        <v>0</v>
      </c>
      <c r="Y6789" s="622">
        <v>0</v>
      </c>
      <c r="Z6789" s="622" t="s">
        <v>51</v>
      </c>
      <c r="AA6789" s="622" t="s">
        <v>5289</v>
      </c>
      <c r="AB6789" s="622" t="s">
        <v>5289</v>
      </c>
      <c r="AC6789" s="340" t="s">
        <v>5289</v>
      </c>
      <c r="AD6789" s="340" t="s">
        <v>5289</v>
      </c>
      <c r="AE6789" s="340" t="s">
        <v>5289</v>
      </c>
      <c r="AF6789" s="165" t="s">
        <v>5289</v>
      </c>
      <c r="AG6789" s="107"/>
      <c r="AH6789" s="107"/>
      <c r="AI6789" s="107"/>
      <c r="AJ6789" s="107"/>
      <c r="AK6789" s="107"/>
      <c r="AL6789" s="107"/>
    </row>
    <row r="6790" spans="1:38" s="44" customFormat="1" ht="45.75" customHeight="1">
      <c r="A6790" s="629">
        <v>8</v>
      </c>
      <c r="B6790" s="140" t="s">
        <v>18409</v>
      </c>
      <c r="C6790" s="140" t="s">
        <v>18405</v>
      </c>
      <c r="D6790" s="140" t="s">
        <v>18420</v>
      </c>
      <c r="E6790" s="624" t="s">
        <v>18412</v>
      </c>
      <c r="F6790" s="138"/>
      <c r="G6790" s="138"/>
      <c r="H6790" s="138"/>
      <c r="I6790" s="138"/>
      <c r="J6790" s="138"/>
      <c r="K6790" s="138"/>
      <c r="L6790" s="622" t="s">
        <v>51</v>
      </c>
      <c r="M6790" s="202"/>
      <c r="N6790" s="138"/>
      <c r="O6790" s="622">
        <v>0</v>
      </c>
      <c r="P6790" s="622">
        <v>0</v>
      </c>
      <c r="Q6790" s="622">
        <v>0</v>
      </c>
      <c r="R6790" s="622">
        <v>0</v>
      </c>
      <c r="S6790" s="622">
        <v>0</v>
      </c>
      <c r="T6790" s="622">
        <v>0</v>
      </c>
      <c r="U6790" s="622">
        <v>0</v>
      </c>
      <c r="V6790" s="622">
        <v>0</v>
      </c>
      <c r="W6790" s="622">
        <v>0</v>
      </c>
      <c r="X6790" s="364">
        <v>0</v>
      </c>
      <c r="Y6790" s="622">
        <v>0</v>
      </c>
      <c r="Z6790" s="622" t="s">
        <v>51</v>
      </c>
      <c r="AA6790" s="622" t="s">
        <v>5289</v>
      </c>
      <c r="AB6790" s="622" t="s">
        <v>5289</v>
      </c>
      <c r="AC6790" s="340" t="s">
        <v>5289</v>
      </c>
      <c r="AD6790" s="340" t="s">
        <v>5289</v>
      </c>
      <c r="AE6790" s="340" t="s">
        <v>5289</v>
      </c>
      <c r="AF6790" s="165" t="s">
        <v>5289</v>
      </c>
      <c r="AG6790" s="107"/>
      <c r="AH6790" s="107"/>
      <c r="AI6790" s="107"/>
      <c r="AJ6790" s="107"/>
      <c r="AK6790" s="107"/>
      <c r="AL6790" s="107"/>
    </row>
    <row r="6791" spans="1:38" s="44" customFormat="1" ht="62.25" customHeight="1">
      <c r="A6791" s="629">
        <v>9</v>
      </c>
      <c r="B6791" s="140" t="s">
        <v>18410</v>
      </c>
      <c r="C6791" s="140" t="s">
        <v>18405</v>
      </c>
      <c r="D6791" s="140" t="s">
        <v>18421</v>
      </c>
      <c r="E6791" s="624" t="s">
        <v>18412</v>
      </c>
      <c r="F6791" s="138"/>
      <c r="G6791" s="138"/>
      <c r="H6791" s="138"/>
      <c r="I6791" s="138"/>
      <c r="J6791" s="138"/>
      <c r="K6791" s="138"/>
      <c r="L6791" s="622" t="s">
        <v>51</v>
      </c>
      <c r="M6791" s="202"/>
      <c r="N6791" s="138"/>
      <c r="O6791" s="622">
        <v>0</v>
      </c>
      <c r="P6791" s="622">
        <v>0</v>
      </c>
      <c r="Q6791" s="622">
        <v>0</v>
      </c>
      <c r="R6791" s="622">
        <v>0</v>
      </c>
      <c r="S6791" s="622">
        <v>0</v>
      </c>
      <c r="T6791" s="622">
        <v>0</v>
      </c>
      <c r="U6791" s="622">
        <v>0</v>
      </c>
      <c r="V6791" s="622">
        <v>0</v>
      </c>
      <c r="W6791" s="622">
        <v>0</v>
      </c>
      <c r="X6791" s="364">
        <v>0</v>
      </c>
      <c r="Y6791" s="622">
        <v>0</v>
      </c>
      <c r="Z6791" s="622" t="s">
        <v>51</v>
      </c>
      <c r="AA6791" s="622" t="s">
        <v>5289</v>
      </c>
      <c r="AB6791" s="622" t="s">
        <v>5289</v>
      </c>
      <c r="AC6791" s="340" t="s">
        <v>5289</v>
      </c>
      <c r="AD6791" s="340" t="s">
        <v>5289</v>
      </c>
      <c r="AE6791" s="340" t="s">
        <v>5289</v>
      </c>
      <c r="AF6791" s="165" t="s">
        <v>5289</v>
      </c>
      <c r="AG6791" s="107"/>
      <c r="AH6791" s="107"/>
      <c r="AI6791" s="107"/>
      <c r="AJ6791" s="107"/>
      <c r="AK6791" s="107"/>
      <c r="AL6791" s="107"/>
    </row>
    <row r="6792" spans="1:38" s="44" customFormat="1" ht="71.25" customHeight="1">
      <c r="A6792" s="629">
        <v>10</v>
      </c>
      <c r="B6792" s="140" t="s">
        <v>6013</v>
      </c>
      <c r="C6792" s="140" t="s">
        <v>18405</v>
      </c>
      <c r="D6792" s="140" t="s">
        <v>18422</v>
      </c>
      <c r="E6792" s="624" t="s">
        <v>18412</v>
      </c>
      <c r="F6792" s="138"/>
      <c r="G6792" s="138"/>
      <c r="H6792" s="138"/>
      <c r="I6792" s="138"/>
      <c r="J6792" s="138"/>
      <c r="K6792" s="138"/>
      <c r="L6792" s="622" t="s">
        <v>51</v>
      </c>
      <c r="M6792" s="202"/>
      <c r="N6792" s="138"/>
      <c r="O6792" s="622">
        <v>0</v>
      </c>
      <c r="P6792" s="622">
        <v>0</v>
      </c>
      <c r="Q6792" s="622">
        <v>0</v>
      </c>
      <c r="R6792" s="622">
        <v>0</v>
      </c>
      <c r="S6792" s="622">
        <v>0</v>
      </c>
      <c r="T6792" s="622">
        <v>0</v>
      </c>
      <c r="U6792" s="622">
        <v>0</v>
      </c>
      <c r="V6792" s="622">
        <v>0</v>
      </c>
      <c r="W6792" s="622">
        <v>0</v>
      </c>
      <c r="X6792" s="364">
        <v>0</v>
      </c>
      <c r="Y6792" s="622">
        <v>0</v>
      </c>
      <c r="Z6792" s="622" t="s">
        <v>51</v>
      </c>
      <c r="AA6792" s="622" t="s">
        <v>5289</v>
      </c>
      <c r="AB6792" s="622" t="s">
        <v>5289</v>
      </c>
      <c r="AC6792" s="340" t="s">
        <v>5289</v>
      </c>
      <c r="AD6792" s="340" t="s">
        <v>5289</v>
      </c>
      <c r="AE6792" s="340" t="s">
        <v>5289</v>
      </c>
      <c r="AF6792" s="165" t="s">
        <v>5289</v>
      </c>
      <c r="AG6792" s="107"/>
      <c r="AH6792" s="107"/>
      <c r="AI6792" s="107"/>
      <c r="AJ6792" s="107"/>
      <c r="AK6792" s="107"/>
      <c r="AL6792" s="107"/>
    </row>
    <row r="6793" spans="1:38" s="44" customFormat="1" ht="60.75" customHeight="1">
      <c r="A6793" s="629">
        <v>11</v>
      </c>
      <c r="B6793" s="140" t="s">
        <v>7276</v>
      </c>
      <c r="C6793" s="140" t="s">
        <v>18405</v>
      </c>
      <c r="D6793" s="140" t="s">
        <v>18423</v>
      </c>
      <c r="E6793" s="624" t="s">
        <v>18412</v>
      </c>
      <c r="F6793" s="138"/>
      <c r="G6793" s="138"/>
      <c r="H6793" s="138"/>
      <c r="I6793" s="138"/>
      <c r="J6793" s="138"/>
      <c r="K6793" s="138"/>
      <c r="L6793" s="622" t="s">
        <v>51</v>
      </c>
      <c r="M6793" s="202"/>
      <c r="N6793" s="138"/>
      <c r="O6793" s="622">
        <v>0</v>
      </c>
      <c r="P6793" s="622">
        <v>0</v>
      </c>
      <c r="Q6793" s="622">
        <v>0</v>
      </c>
      <c r="R6793" s="622">
        <v>0</v>
      </c>
      <c r="S6793" s="622">
        <v>0</v>
      </c>
      <c r="T6793" s="622">
        <v>0</v>
      </c>
      <c r="U6793" s="622">
        <v>0</v>
      </c>
      <c r="V6793" s="622">
        <v>0</v>
      </c>
      <c r="W6793" s="622">
        <v>0</v>
      </c>
      <c r="X6793" s="364">
        <v>0</v>
      </c>
      <c r="Y6793" s="622">
        <v>0</v>
      </c>
      <c r="Z6793" s="622" t="s">
        <v>51</v>
      </c>
      <c r="AA6793" s="622" t="s">
        <v>5289</v>
      </c>
      <c r="AB6793" s="622" t="s">
        <v>5289</v>
      </c>
      <c r="AC6793" s="340" t="s">
        <v>5289</v>
      </c>
      <c r="AD6793" s="340" t="s">
        <v>5289</v>
      </c>
      <c r="AE6793" s="340" t="s">
        <v>5289</v>
      </c>
      <c r="AF6793" s="165" t="s">
        <v>5289</v>
      </c>
      <c r="AG6793" s="107"/>
      <c r="AH6793" s="107"/>
      <c r="AI6793" s="107"/>
      <c r="AJ6793" s="107"/>
      <c r="AK6793" s="107"/>
      <c r="AL6793" s="107"/>
    </row>
    <row r="6794" spans="1:38" s="44" customFormat="1" ht="51.75" customHeight="1">
      <c r="A6794" s="629">
        <v>12</v>
      </c>
      <c r="B6794" s="140" t="s">
        <v>18767</v>
      </c>
      <c r="C6794" s="140" t="s">
        <v>18405</v>
      </c>
      <c r="D6794" s="203" t="s">
        <v>18768</v>
      </c>
      <c r="E6794" s="624" t="s">
        <v>18412</v>
      </c>
      <c r="F6794" s="138"/>
      <c r="G6794" s="138"/>
      <c r="H6794" s="138"/>
      <c r="I6794" s="138"/>
      <c r="J6794" s="138"/>
      <c r="K6794" s="138"/>
      <c r="L6794" s="622" t="s">
        <v>51</v>
      </c>
      <c r="M6794" s="202"/>
      <c r="N6794" s="138"/>
      <c r="O6794" s="622">
        <v>0</v>
      </c>
      <c r="P6794" s="622">
        <v>0</v>
      </c>
      <c r="Q6794" s="622">
        <v>0</v>
      </c>
      <c r="R6794" s="622">
        <v>0</v>
      </c>
      <c r="S6794" s="622">
        <v>0</v>
      </c>
      <c r="T6794" s="622">
        <v>0</v>
      </c>
      <c r="U6794" s="622">
        <v>0</v>
      </c>
      <c r="V6794" s="622">
        <v>0</v>
      </c>
      <c r="W6794" s="622">
        <v>0</v>
      </c>
      <c r="X6794" s="364">
        <v>0</v>
      </c>
      <c r="Y6794" s="622">
        <v>0</v>
      </c>
      <c r="Z6794" s="622" t="s">
        <v>51</v>
      </c>
      <c r="AA6794" s="622" t="s">
        <v>5289</v>
      </c>
      <c r="AB6794" s="622" t="s">
        <v>5289</v>
      </c>
      <c r="AC6794" s="340" t="s">
        <v>5289</v>
      </c>
      <c r="AD6794" s="340" t="s">
        <v>5289</v>
      </c>
      <c r="AE6794" s="340" t="s">
        <v>5289</v>
      </c>
      <c r="AF6794" s="165" t="s">
        <v>5289</v>
      </c>
      <c r="AG6794" s="107"/>
      <c r="AH6794" s="107"/>
      <c r="AI6794" s="107"/>
      <c r="AJ6794" s="107"/>
      <c r="AK6794" s="107"/>
      <c r="AL6794" s="107"/>
    </row>
    <row r="6795" spans="1:38" s="44" customFormat="1" ht="48.75" customHeight="1">
      <c r="A6795" s="629">
        <v>13</v>
      </c>
      <c r="B6795" s="140" t="s">
        <v>7274</v>
      </c>
      <c r="C6795" s="140" t="s">
        <v>18405</v>
      </c>
      <c r="D6795" s="140" t="s">
        <v>18424</v>
      </c>
      <c r="E6795" s="624" t="s">
        <v>18412</v>
      </c>
      <c r="F6795" s="138"/>
      <c r="G6795" s="138"/>
      <c r="H6795" s="138"/>
      <c r="I6795" s="138"/>
      <c r="J6795" s="138"/>
      <c r="K6795" s="138"/>
      <c r="L6795" s="622" t="s">
        <v>51</v>
      </c>
      <c r="M6795" s="202"/>
      <c r="N6795" s="138"/>
      <c r="O6795" s="622">
        <v>0</v>
      </c>
      <c r="P6795" s="622">
        <v>0</v>
      </c>
      <c r="Q6795" s="622">
        <v>0</v>
      </c>
      <c r="R6795" s="622">
        <v>0</v>
      </c>
      <c r="S6795" s="622">
        <v>0</v>
      </c>
      <c r="T6795" s="622">
        <v>0</v>
      </c>
      <c r="U6795" s="622">
        <v>0</v>
      </c>
      <c r="V6795" s="622">
        <v>0</v>
      </c>
      <c r="W6795" s="622">
        <v>0</v>
      </c>
      <c r="X6795" s="364">
        <v>0</v>
      </c>
      <c r="Y6795" s="622">
        <v>0</v>
      </c>
      <c r="Z6795" s="622" t="s">
        <v>51</v>
      </c>
      <c r="AA6795" s="622" t="s">
        <v>5289</v>
      </c>
      <c r="AB6795" s="622" t="s">
        <v>5289</v>
      </c>
      <c r="AC6795" s="340" t="s">
        <v>5289</v>
      </c>
      <c r="AD6795" s="340" t="s">
        <v>5289</v>
      </c>
      <c r="AE6795" s="340" t="s">
        <v>5289</v>
      </c>
      <c r="AF6795" s="165" t="s">
        <v>5289</v>
      </c>
      <c r="AG6795" s="107"/>
      <c r="AH6795" s="107"/>
      <c r="AI6795" s="107"/>
      <c r="AJ6795" s="107"/>
      <c r="AK6795" s="107"/>
      <c r="AL6795" s="107"/>
    </row>
    <row r="6796" spans="1:38" s="44" customFormat="1" ht="72.75" customHeight="1">
      <c r="A6796" s="629">
        <v>14</v>
      </c>
      <c r="B6796" s="140" t="s">
        <v>7273</v>
      </c>
      <c r="C6796" s="140" t="s">
        <v>18405</v>
      </c>
      <c r="D6796" s="140" t="s">
        <v>18425</v>
      </c>
      <c r="E6796" s="624" t="s">
        <v>18412</v>
      </c>
      <c r="F6796" s="138"/>
      <c r="G6796" s="138"/>
      <c r="H6796" s="138"/>
      <c r="I6796" s="138"/>
      <c r="J6796" s="138"/>
      <c r="K6796" s="138"/>
      <c r="L6796" s="622" t="s">
        <v>51</v>
      </c>
      <c r="M6796" s="202"/>
      <c r="N6796" s="138"/>
      <c r="O6796" s="622">
        <v>0</v>
      </c>
      <c r="P6796" s="622">
        <v>0</v>
      </c>
      <c r="Q6796" s="622">
        <v>0</v>
      </c>
      <c r="R6796" s="622">
        <v>0</v>
      </c>
      <c r="S6796" s="622">
        <v>0</v>
      </c>
      <c r="T6796" s="622">
        <v>0</v>
      </c>
      <c r="U6796" s="622">
        <v>0</v>
      </c>
      <c r="V6796" s="622">
        <v>0</v>
      </c>
      <c r="W6796" s="622">
        <v>0</v>
      </c>
      <c r="X6796" s="364">
        <v>0</v>
      </c>
      <c r="Y6796" s="622">
        <v>0</v>
      </c>
      <c r="Z6796" s="622" t="s">
        <v>51</v>
      </c>
      <c r="AA6796" s="622" t="s">
        <v>5289</v>
      </c>
      <c r="AB6796" s="622" t="s">
        <v>5289</v>
      </c>
      <c r="AC6796" s="340" t="s">
        <v>5289</v>
      </c>
      <c r="AD6796" s="340" t="s">
        <v>5289</v>
      </c>
      <c r="AE6796" s="340" t="s">
        <v>5289</v>
      </c>
      <c r="AF6796" s="165" t="s">
        <v>5289</v>
      </c>
      <c r="AG6796" s="107"/>
      <c r="AH6796" s="107"/>
      <c r="AI6796" s="107"/>
      <c r="AJ6796" s="107"/>
      <c r="AK6796" s="107"/>
      <c r="AL6796" s="107"/>
    </row>
    <row r="6797" spans="1:38" s="44" customFormat="1" ht="72.75" customHeight="1">
      <c r="A6797" s="629">
        <v>15</v>
      </c>
      <c r="B6797" s="140" t="s">
        <v>2100</v>
      </c>
      <c r="C6797" s="140" t="s">
        <v>18405</v>
      </c>
      <c r="D6797" s="140" t="s">
        <v>18426</v>
      </c>
      <c r="E6797" s="624" t="s">
        <v>18412</v>
      </c>
      <c r="F6797" s="138"/>
      <c r="G6797" s="138"/>
      <c r="H6797" s="138"/>
      <c r="I6797" s="138"/>
      <c r="J6797" s="138"/>
      <c r="K6797" s="138"/>
      <c r="L6797" s="622" t="s">
        <v>51</v>
      </c>
      <c r="M6797" s="202"/>
      <c r="N6797" s="138"/>
      <c r="O6797" s="622">
        <v>0</v>
      </c>
      <c r="P6797" s="622">
        <v>0</v>
      </c>
      <c r="Q6797" s="622">
        <v>0</v>
      </c>
      <c r="R6797" s="622">
        <v>0</v>
      </c>
      <c r="S6797" s="622">
        <v>0</v>
      </c>
      <c r="T6797" s="622">
        <v>0</v>
      </c>
      <c r="U6797" s="622">
        <v>0</v>
      </c>
      <c r="V6797" s="622">
        <v>0</v>
      </c>
      <c r="W6797" s="622">
        <v>0</v>
      </c>
      <c r="X6797" s="364">
        <v>0</v>
      </c>
      <c r="Y6797" s="622">
        <v>0</v>
      </c>
      <c r="Z6797" s="622" t="s">
        <v>51</v>
      </c>
      <c r="AA6797" s="622" t="s">
        <v>5289</v>
      </c>
      <c r="AB6797" s="622" t="s">
        <v>5289</v>
      </c>
      <c r="AC6797" s="340" t="s">
        <v>5289</v>
      </c>
      <c r="AD6797" s="340" t="s">
        <v>5289</v>
      </c>
      <c r="AE6797" s="340" t="s">
        <v>5289</v>
      </c>
      <c r="AF6797" s="165" t="s">
        <v>5289</v>
      </c>
      <c r="AG6797" s="107"/>
      <c r="AH6797" s="107"/>
      <c r="AI6797" s="107"/>
      <c r="AJ6797" s="107"/>
      <c r="AK6797" s="107"/>
      <c r="AL6797" s="107"/>
    </row>
    <row r="6798" spans="1:38" s="44" customFormat="1" ht="62.25" customHeight="1">
      <c r="A6798" s="629">
        <v>16</v>
      </c>
      <c r="B6798" s="140" t="s">
        <v>18411</v>
      </c>
      <c r="C6798" s="140" t="s">
        <v>18405</v>
      </c>
      <c r="D6798" s="203" t="s">
        <v>18427</v>
      </c>
      <c r="E6798" s="624" t="s">
        <v>18412</v>
      </c>
      <c r="F6798" s="138"/>
      <c r="G6798" s="138"/>
      <c r="H6798" s="138"/>
      <c r="I6798" s="138"/>
      <c r="J6798" s="138"/>
      <c r="K6798" s="138"/>
      <c r="L6798" s="622" t="s">
        <v>51</v>
      </c>
      <c r="M6798" s="202"/>
      <c r="N6798" s="138"/>
      <c r="O6798" s="622">
        <v>0</v>
      </c>
      <c r="P6798" s="622">
        <v>0</v>
      </c>
      <c r="Q6798" s="622">
        <v>0</v>
      </c>
      <c r="R6798" s="622">
        <v>0</v>
      </c>
      <c r="S6798" s="622">
        <v>0</v>
      </c>
      <c r="T6798" s="622">
        <v>0</v>
      </c>
      <c r="U6798" s="622">
        <v>0</v>
      </c>
      <c r="V6798" s="622">
        <v>0</v>
      </c>
      <c r="W6798" s="622">
        <v>0</v>
      </c>
      <c r="X6798" s="364">
        <v>1</v>
      </c>
      <c r="Y6798" s="622">
        <v>0</v>
      </c>
      <c r="Z6798" s="622" t="s">
        <v>51</v>
      </c>
      <c r="AA6798" s="622" t="s">
        <v>5289</v>
      </c>
      <c r="AB6798" s="622" t="s">
        <v>5289</v>
      </c>
      <c r="AC6798" s="340" t="s">
        <v>5289</v>
      </c>
      <c r="AD6798" s="340" t="s">
        <v>5289</v>
      </c>
      <c r="AE6798" s="340" t="s">
        <v>5289</v>
      </c>
      <c r="AF6798" s="165" t="s">
        <v>5289</v>
      </c>
      <c r="AG6798" s="107"/>
      <c r="AH6798" s="107"/>
      <c r="AI6798" s="107"/>
      <c r="AJ6798" s="107"/>
      <c r="AK6798" s="107"/>
      <c r="AL6798" s="107"/>
    </row>
    <row r="6799" spans="1:38" s="44" customFormat="1" ht="62.25" customHeight="1">
      <c r="A6799" s="629">
        <v>17</v>
      </c>
      <c r="B6799" s="627" t="s">
        <v>18920</v>
      </c>
      <c r="C6799" s="627" t="s">
        <v>18405</v>
      </c>
      <c r="D6799" s="24" t="s">
        <v>18921</v>
      </c>
      <c r="E6799" s="624" t="s">
        <v>18412</v>
      </c>
      <c r="F6799" s="138"/>
      <c r="G6799" s="138"/>
      <c r="H6799" s="138"/>
      <c r="I6799" s="138"/>
      <c r="J6799" s="138"/>
      <c r="K6799" s="138"/>
      <c r="L6799" s="622" t="s">
        <v>51</v>
      </c>
      <c r="M6799" s="202"/>
      <c r="N6799" s="138"/>
      <c r="O6799" s="622">
        <v>0</v>
      </c>
      <c r="P6799" s="622">
        <v>0</v>
      </c>
      <c r="Q6799" s="622">
        <v>0</v>
      </c>
      <c r="R6799" s="622">
        <v>0</v>
      </c>
      <c r="S6799" s="622">
        <v>0</v>
      </c>
      <c r="T6799" s="622">
        <v>0</v>
      </c>
      <c r="U6799" s="622">
        <v>0</v>
      </c>
      <c r="V6799" s="622">
        <v>0</v>
      </c>
      <c r="W6799" s="622">
        <v>0</v>
      </c>
      <c r="X6799" s="364">
        <v>382</v>
      </c>
      <c r="Y6799" s="622">
        <v>25</v>
      </c>
      <c r="Z6799" s="622" t="s">
        <v>51</v>
      </c>
      <c r="AA6799" s="622" t="s">
        <v>5289</v>
      </c>
      <c r="AB6799" s="622" t="s">
        <v>5289</v>
      </c>
      <c r="AC6799" s="340" t="s">
        <v>5289</v>
      </c>
      <c r="AD6799" s="340" t="s">
        <v>5289</v>
      </c>
      <c r="AE6799" s="340" t="s">
        <v>5289</v>
      </c>
      <c r="AF6799" s="165" t="s">
        <v>5289</v>
      </c>
      <c r="AG6799" s="107"/>
      <c r="AH6799" s="107"/>
      <c r="AI6799" s="107"/>
      <c r="AJ6799" s="107"/>
      <c r="AK6799" s="107"/>
      <c r="AL6799" s="107"/>
    </row>
    <row r="6800" spans="1:38" s="44" customFormat="1" ht="62.25" customHeight="1">
      <c r="A6800" s="629">
        <v>18</v>
      </c>
      <c r="B6800" s="626" t="s">
        <v>16499</v>
      </c>
      <c r="C6800" s="626" t="s">
        <v>18405</v>
      </c>
      <c r="D6800" s="23" t="s">
        <v>21536</v>
      </c>
      <c r="E6800" s="624" t="s">
        <v>40</v>
      </c>
      <c r="F6800" s="138"/>
      <c r="G6800" s="138"/>
      <c r="H6800" s="138"/>
      <c r="I6800" s="138"/>
      <c r="J6800" s="138"/>
      <c r="K6800" s="138"/>
      <c r="L6800" s="622" t="s">
        <v>51</v>
      </c>
      <c r="M6800" s="202"/>
      <c r="N6800" s="138"/>
      <c r="O6800" s="622">
        <v>0</v>
      </c>
      <c r="P6800" s="622">
        <v>0</v>
      </c>
      <c r="Q6800" s="622">
        <v>0</v>
      </c>
      <c r="R6800" s="622">
        <v>0</v>
      </c>
      <c r="S6800" s="622">
        <v>0</v>
      </c>
      <c r="T6800" s="622">
        <v>0</v>
      </c>
      <c r="U6800" s="622">
        <v>0</v>
      </c>
      <c r="V6800" s="622">
        <v>0</v>
      </c>
      <c r="W6800" s="622">
        <v>0</v>
      </c>
      <c r="X6800" s="615">
        <v>0</v>
      </c>
      <c r="Y6800" s="615">
        <v>0</v>
      </c>
      <c r="Z6800" s="622" t="s">
        <v>51</v>
      </c>
      <c r="AA6800" s="622" t="s">
        <v>5289</v>
      </c>
      <c r="AB6800" s="622" t="s">
        <v>5289</v>
      </c>
      <c r="AC6800" s="340" t="s">
        <v>5289</v>
      </c>
      <c r="AD6800" s="340" t="s">
        <v>5289</v>
      </c>
      <c r="AE6800" s="340" t="s">
        <v>5289</v>
      </c>
      <c r="AF6800" s="165" t="s">
        <v>5289</v>
      </c>
      <c r="AG6800" s="107"/>
      <c r="AH6800" s="107"/>
      <c r="AI6800" s="107"/>
      <c r="AJ6800" s="107"/>
      <c r="AK6800" s="107"/>
      <c r="AL6800" s="107"/>
    </row>
    <row r="6801" spans="1:38" s="44" customFormat="1" ht="62.25" customHeight="1">
      <c r="A6801" s="629">
        <v>19</v>
      </c>
      <c r="B6801" s="626" t="s">
        <v>21535</v>
      </c>
      <c r="C6801" s="626" t="s">
        <v>18405</v>
      </c>
      <c r="D6801" s="23" t="s">
        <v>21537</v>
      </c>
      <c r="E6801" s="624" t="s">
        <v>40</v>
      </c>
      <c r="F6801" s="138"/>
      <c r="G6801" s="138"/>
      <c r="H6801" s="138"/>
      <c r="I6801" s="138"/>
      <c r="J6801" s="138"/>
      <c r="K6801" s="138"/>
      <c r="L6801" s="622" t="s">
        <v>51</v>
      </c>
      <c r="M6801" s="202"/>
      <c r="N6801" s="138"/>
      <c r="O6801" s="622">
        <v>0</v>
      </c>
      <c r="P6801" s="622">
        <v>0</v>
      </c>
      <c r="Q6801" s="622">
        <v>0</v>
      </c>
      <c r="R6801" s="622">
        <v>0</v>
      </c>
      <c r="S6801" s="622">
        <v>0</v>
      </c>
      <c r="T6801" s="622">
        <v>0</v>
      </c>
      <c r="U6801" s="622">
        <v>0</v>
      </c>
      <c r="V6801" s="622">
        <v>0</v>
      </c>
      <c r="W6801" s="622">
        <v>0</v>
      </c>
      <c r="X6801" s="615">
        <v>0</v>
      </c>
      <c r="Y6801" s="615">
        <v>0</v>
      </c>
      <c r="Z6801" s="622" t="s">
        <v>51</v>
      </c>
      <c r="AA6801" s="622" t="s">
        <v>5289</v>
      </c>
      <c r="AB6801" s="622" t="s">
        <v>5289</v>
      </c>
      <c r="AC6801" s="340" t="s">
        <v>5289</v>
      </c>
      <c r="AD6801" s="340" t="s">
        <v>5289</v>
      </c>
      <c r="AE6801" s="340" t="s">
        <v>5289</v>
      </c>
      <c r="AF6801" s="165" t="s">
        <v>5289</v>
      </c>
      <c r="AG6801" s="107"/>
      <c r="AH6801" s="107"/>
      <c r="AI6801" s="107"/>
      <c r="AJ6801" s="107"/>
      <c r="AK6801" s="107"/>
      <c r="AL6801" s="107"/>
    </row>
    <row r="6802" spans="1:38" s="44" customFormat="1" ht="62.25" customHeight="1">
      <c r="A6802" s="629">
        <v>20</v>
      </c>
      <c r="B6802" s="626" t="s">
        <v>21531</v>
      </c>
      <c r="C6802" s="626" t="s">
        <v>18405</v>
      </c>
      <c r="D6802" s="23" t="s">
        <v>21538</v>
      </c>
      <c r="E6802" s="624" t="s">
        <v>40</v>
      </c>
      <c r="F6802" s="138"/>
      <c r="G6802" s="138"/>
      <c r="H6802" s="138"/>
      <c r="I6802" s="138"/>
      <c r="J6802" s="138"/>
      <c r="K6802" s="138"/>
      <c r="L6802" s="622" t="s">
        <v>51</v>
      </c>
      <c r="M6802" s="202"/>
      <c r="N6802" s="138"/>
      <c r="O6802" s="622">
        <v>0</v>
      </c>
      <c r="P6802" s="622">
        <v>0</v>
      </c>
      <c r="Q6802" s="622">
        <v>0</v>
      </c>
      <c r="R6802" s="622">
        <v>0</v>
      </c>
      <c r="S6802" s="622">
        <v>0</v>
      </c>
      <c r="T6802" s="622">
        <v>0</v>
      </c>
      <c r="U6802" s="622">
        <v>0</v>
      </c>
      <c r="V6802" s="622">
        <v>0</v>
      </c>
      <c r="W6802" s="622">
        <v>0</v>
      </c>
      <c r="X6802" s="615">
        <v>0</v>
      </c>
      <c r="Y6802" s="615">
        <v>0</v>
      </c>
      <c r="Z6802" s="622" t="s">
        <v>51</v>
      </c>
      <c r="AA6802" s="622" t="s">
        <v>5289</v>
      </c>
      <c r="AB6802" s="622" t="s">
        <v>5289</v>
      </c>
      <c r="AC6802" s="340" t="s">
        <v>5289</v>
      </c>
      <c r="AD6802" s="340" t="s">
        <v>5289</v>
      </c>
      <c r="AE6802" s="340" t="s">
        <v>5289</v>
      </c>
      <c r="AF6802" s="165" t="s">
        <v>5289</v>
      </c>
      <c r="AG6802" s="107"/>
      <c r="AH6802" s="107"/>
      <c r="AI6802" s="107"/>
      <c r="AJ6802" s="107"/>
      <c r="AK6802" s="107"/>
      <c r="AL6802" s="107"/>
    </row>
    <row r="6803" spans="1:38" s="44" customFormat="1" ht="62.25" customHeight="1">
      <c r="A6803" s="629">
        <v>21</v>
      </c>
      <c r="B6803" s="626" t="s">
        <v>21532</v>
      </c>
      <c r="C6803" s="626" t="s">
        <v>18405</v>
      </c>
      <c r="D6803" s="23" t="s">
        <v>21539</v>
      </c>
      <c r="E6803" s="624" t="s">
        <v>40</v>
      </c>
      <c r="F6803" s="138"/>
      <c r="G6803" s="138"/>
      <c r="H6803" s="138"/>
      <c r="I6803" s="138"/>
      <c r="J6803" s="138"/>
      <c r="K6803" s="138"/>
      <c r="L6803" s="622" t="s">
        <v>51</v>
      </c>
      <c r="M6803" s="202"/>
      <c r="N6803" s="138"/>
      <c r="O6803" s="622">
        <v>0</v>
      </c>
      <c r="P6803" s="622">
        <v>0</v>
      </c>
      <c r="Q6803" s="622">
        <v>0</v>
      </c>
      <c r="R6803" s="622">
        <v>0</v>
      </c>
      <c r="S6803" s="622">
        <v>0</v>
      </c>
      <c r="T6803" s="622">
        <v>0</v>
      </c>
      <c r="U6803" s="622">
        <v>0</v>
      </c>
      <c r="V6803" s="622">
        <v>0</v>
      </c>
      <c r="W6803" s="622">
        <v>0</v>
      </c>
      <c r="X6803" s="615">
        <v>0</v>
      </c>
      <c r="Y6803" s="615">
        <v>0</v>
      </c>
      <c r="Z6803" s="622" t="s">
        <v>51</v>
      </c>
      <c r="AA6803" s="622" t="s">
        <v>5289</v>
      </c>
      <c r="AB6803" s="622" t="s">
        <v>5289</v>
      </c>
      <c r="AC6803" s="340" t="s">
        <v>5289</v>
      </c>
      <c r="AD6803" s="340" t="s">
        <v>5289</v>
      </c>
      <c r="AE6803" s="340" t="s">
        <v>5289</v>
      </c>
      <c r="AF6803" s="165" t="s">
        <v>5289</v>
      </c>
      <c r="AG6803" s="107"/>
      <c r="AH6803" s="107"/>
      <c r="AI6803" s="107"/>
      <c r="AJ6803" s="107"/>
      <c r="AK6803" s="107"/>
      <c r="AL6803" s="107"/>
    </row>
    <row r="6804" spans="1:38" s="44" customFormat="1" ht="62.25" customHeight="1">
      <c r="A6804" s="629">
        <v>22</v>
      </c>
      <c r="B6804" s="122" t="s">
        <v>21533</v>
      </c>
      <c r="C6804" s="17" t="s">
        <v>18405</v>
      </c>
      <c r="D6804" s="616" t="s">
        <v>21540</v>
      </c>
      <c r="E6804" s="624" t="s">
        <v>40</v>
      </c>
      <c r="F6804" s="138"/>
      <c r="G6804" s="138"/>
      <c r="H6804" s="138"/>
      <c r="I6804" s="138"/>
      <c r="J6804" s="138"/>
      <c r="K6804" s="138"/>
      <c r="L6804" s="622" t="s">
        <v>51</v>
      </c>
      <c r="M6804" s="202"/>
      <c r="N6804" s="138"/>
      <c r="O6804" s="622">
        <v>0</v>
      </c>
      <c r="P6804" s="622">
        <v>0</v>
      </c>
      <c r="Q6804" s="622">
        <v>0</v>
      </c>
      <c r="R6804" s="622">
        <v>0</v>
      </c>
      <c r="S6804" s="622">
        <v>0</v>
      </c>
      <c r="T6804" s="622">
        <v>0</v>
      </c>
      <c r="U6804" s="622">
        <v>0</v>
      </c>
      <c r="V6804" s="622">
        <v>0</v>
      </c>
      <c r="W6804" s="622">
        <v>0</v>
      </c>
      <c r="X6804" s="615">
        <v>0</v>
      </c>
      <c r="Y6804" s="615">
        <v>0</v>
      </c>
      <c r="Z6804" s="622" t="s">
        <v>51</v>
      </c>
      <c r="AA6804" s="622" t="s">
        <v>5289</v>
      </c>
      <c r="AB6804" s="622" t="s">
        <v>5289</v>
      </c>
      <c r="AC6804" s="340" t="s">
        <v>5289</v>
      </c>
      <c r="AD6804" s="340" t="s">
        <v>5289</v>
      </c>
      <c r="AE6804" s="340" t="s">
        <v>5289</v>
      </c>
      <c r="AF6804" s="165" t="s">
        <v>5289</v>
      </c>
      <c r="AG6804" s="107"/>
      <c r="AH6804" s="107"/>
      <c r="AI6804" s="107"/>
      <c r="AJ6804" s="107"/>
      <c r="AK6804" s="107"/>
      <c r="AL6804" s="107"/>
    </row>
    <row r="6805" spans="1:38" s="44" customFormat="1" ht="62.25" customHeight="1">
      <c r="A6805" s="629">
        <v>23</v>
      </c>
      <c r="B6805" s="122" t="s">
        <v>19475</v>
      </c>
      <c r="C6805" s="17" t="s">
        <v>18405</v>
      </c>
      <c r="D6805" s="616" t="s">
        <v>21541</v>
      </c>
      <c r="E6805" s="624" t="s">
        <v>40</v>
      </c>
      <c r="F6805" s="138"/>
      <c r="G6805" s="138"/>
      <c r="H6805" s="138"/>
      <c r="I6805" s="138"/>
      <c r="J6805" s="138"/>
      <c r="K6805" s="138"/>
      <c r="L6805" s="622" t="s">
        <v>51</v>
      </c>
      <c r="M6805" s="202"/>
      <c r="N6805" s="138"/>
      <c r="O6805" s="622">
        <v>0</v>
      </c>
      <c r="P6805" s="622">
        <v>0</v>
      </c>
      <c r="Q6805" s="622">
        <v>0</v>
      </c>
      <c r="R6805" s="622">
        <v>0</v>
      </c>
      <c r="S6805" s="622">
        <v>0</v>
      </c>
      <c r="T6805" s="622">
        <v>0</v>
      </c>
      <c r="U6805" s="622">
        <v>0</v>
      </c>
      <c r="V6805" s="622">
        <v>0</v>
      </c>
      <c r="W6805" s="622">
        <v>0</v>
      </c>
      <c r="X6805" s="622">
        <v>0</v>
      </c>
      <c r="Y6805" s="622">
        <v>0</v>
      </c>
      <c r="Z6805" s="622" t="s">
        <v>51</v>
      </c>
      <c r="AA6805" s="622" t="s">
        <v>5289</v>
      </c>
      <c r="AB6805" s="622" t="s">
        <v>5289</v>
      </c>
      <c r="AC6805" s="340" t="s">
        <v>5289</v>
      </c>
      <c r="AD6805" s="340" t="s">
        <v>5289</v>
      </c>
      <c r="AE6805" s="340" t="s">
        <v>5289</v>
      </c>
      <c r="AF6805" s="165" t="s">
        <v>5289</v>
      </c>
      <c r="AG6805" s="107"/>
      <c r="AH6805" s="107"/>
      <c r="AI6805" s="107"/>
      <c r="AJ6805" s="107"/>
      <c r="AK6805" s="107"/>
      <c r="AL6805" s="107"/>
    </row>
    <row r="6806" spans="1:38" s="44" customFormat="1" ht="62.25" customHeight="1">
      <c r="A6806" s="629">
        <v>24</v>
      </c>
      <c r="B6806" s="122" t="s">
        <v>21534</v>
      </c>
      <c r="C6806" s="17" t="s">
        <v>18405</v>
      </c>
      <c r="D6806" s="616" t="s">
        <v>21542</v>
      </c>
      <c r="E6806" s="624" t="s">
        <v>40</v>
      </c>
      <c r="F6806" s="138"/>
      <c r="G6806" s="138"/>
      <c r="H6806" s="138"/>
      <c r="I6806" s="138"/>
      <c r="J6806" s="138"/>
      <c r="K6806" s="138"/>
      <c r="L6806" s="622" t="s">
        <v>51</v>
      </c>
      <c r="M6806" s="202"/>
      <c r="N6806" s="138"/>
      <c r="O6806" s="622">
        <v>0</v>
      </c>
      <c r="P6806" s="622">
        <v>0</v>
      </c>
      <c r="Q6806" s="622">
        <v>0</v>
      </c>
      <c r="R6806" s="622">
        <v>0</v>
      </c>
      <c r="S6806" s="622">
        <v>0</v>
      </c>
      <c r="T6806" s="622">
        <v>0</v>
      </c>
      <c r="U6806" s="622">
        <v>0</v>
      </c>
      <c r="V6806" s="622">
        <v>0</v>
      </c>
      <c r="W6806" s="622">
        <v>0</v>
      </c>
      <c r="X6806" s="622">
        <v>0</v>
      </c>
      <c r="Y6806" s="622">
        <v>0</v>
      </c>
      <c r="Z6806" s="622" t="s">
        <v>51</v>
      </c>
      <c r="AA6806" s="622" t="s">
        <v>5289</v>
      </c>
      <c r="AB6806" s="622" t="s">
        <v>5289</v>
      </c>
      <c r="AC6806" s="340" t="s">
        <v>5289</v>
      </c>
      <c r="AD6806" s="340" t="s">
        <v>5289</v>
      </c>
      <c r="AE6806" s="340" t="s">
        <v>5289</v>
      </c>
      <c r="AF6806" s="165" t="s">
        <v>5289</v>
      </c>
      <c r="AG6806" s="107"/>
      <c r="AH6806" s="107"/>
      <c r="AI6806" s="107"/>
      <c r="AJ6806" s="107"/>
      <c r="AK6806" s="107"/>
      <c r="AL6806" s="107"/>
    </row>
    <row r="6807" spans="1:38" s="44" customFormat="1" ht="62.25" customHeight="1">
      <c r="A6807" s="629">
        <v>25</v>
      </c>
      <c r="B6807" s="122" t="s">
        <v>19208</v>
      </c>
      <c r="C6807" s="17" t="s">
        <v>18405</v>
      </c>
      <c r="D6807" s="616" t="s">
        <v>21543</v>
      </c>
      <c r="E6807" s="624" t="s">
        <v>40</v>
      </c>
      <c r="F6807" s="138"/>
      <c r="G6807" s="138"/>
      <c r="H6807" s="138"/>
      <c r="I6807" s="138"/>
      <c r="J6807" s="138"/>
      <c r="K6807" s="138"/>
      <c r="L6807" s="622" t="s">
        <v>51</v>
      </c>
      <c r="M6807" s="202"/>
      <c r="N6807" s="138"/>
      <c r="O6807" s="622">
        <v>0</v>
      </c>
      <c r="P6807" s="622">
        <v>0</v>
      </c>
      <c r="Q6807" s="622">
        <v>0</v>
      </c>
      <c r="R6807" s="622">
        <v>0</v>
      </c>
      <c r="S6807" s="622">
        <v>0</v>
      </c>
      <c r="T6807" s="622">
        <v>0</v>
      </c>
      <c r="U6807" s="622">
        <v>0</v>
      </c>
      <c r="V6807" s="622">
        <v>0</v>
      </c>
      <c r="W6807" s="622">
        <v>0</v>
      </c>
      <c r="X6807" s="622">
        <v>0</v>
      </c>
      <c r="Y6807" s="622">
        <v>0</v>
      </c>
      <c r="Z6807" s="622" t="s">
        <v>51</v>
      </c>
      <c r="AA6807" s="622" t="s">
        <v>5289</v>
      </c>
      <c r="AB6807" s="622" t="s">
        <v>5289</v>
      </c>
      <c r="AC6807" s="340" t="s">
        <v>5289</v>
      </c>
      <c r="AD6807" s="340" t="s">
        <v>5289</v>
      </c>
      <c r="AE6807" s="340" t="s">
        <v>5289</v>
      </c>
      <c r="AF6807" s="165" t="s">
        <v>5289</v>
      </c>
      <c r="AG6807" s="107"/>
      <c r="AH6807" s="107"/>
      <c r="AI6807" s="107"/>
      <c r="AJ6807" s="107"/>
      <c r="AK6807" s="107"/>
      <c r="AL6807" s="107"/>
    </row>
    <row r="6808" spans="1:38" s="44" customFormat="1" ht="15" customHeight="1" thickBot="1">
      <c r="A6808" s="18"/>
      <c r="B6808" s="18">
        <v>25</v>
      </c>
      <c r="C6808" s="18"/>
      <c r="D6808" s="18">
        <v>25</v>
      </c>
      <c r="E6808" s="18">
        <v>25</v>
      </c>
      <c r="F6808" s="18"/>
      <c r="G6808" s="18"/>
      <c r="H6808" s="18">
        <v>0</v>
      </c>
      <c r="I6808" s="18"/>
      <c r="J6808" s="18">
        <v>1</v>
      </c>
      <c r="K6808" s="18">
        <v>0</v>
      </c>
      <c r="L6808" s="18">
        <v>0</v>
      </c>
      <c r="M6808" s="200"/>
      <c r="N6808" s="18">
        <f t="shared" ref="N6808:Y6808" si="2571">SUM(N6783:N6807)</f>
        <v>0</v>
      </c>
      <c r="O6808" s="18">
        <f t="shared" si="2571"/>
        <v>0</v>
      </c>
      <c r="P6808" s="18">
        <f t="shared" si="2571"/>
        <v>0</v>
      </c>
      <c r="Q6808" s="18">
        <f t="shared" si="2571"/>
        <v>0</v>
      </c>
      <c r="R6808" s="18">
        <f t="shared" si="2571"/>
        <v>0</v>
      </c>
      <c r="S6808" s="18">
        <f t="shared" si="2571"/>
        <v>0</v>
      </c>
      <c r="T6808" s="18">
        <f t="shared" si="2571"/>
        <v>0</v>
      </c>
      <c r="U6808" s="18">
        <f t="shared" si="2571"/>
        <v>0</v>
      </c>
      <c r="V6808" s="18">
        <f t="shared" si="2571"/>
        <v>0</v>
      </c>
      <c r="W6808" s="18">
        <f t="shared" si="2571"/>
        <v>0</v>
      </c>
      <c r="X6808" s="18">
        <f t="shared" si="2571"/>
        <v>383</v>
      </c>
      <c r="Y6808" s="18">
        <f t="shared" si="2571"/>
        <v>25</v>
      </c>
      <c r="Z6808" s="18">
        <v>0</v>
      </c>
      <c r="AA6808" s="18">
        <v>1</v>
      </c>
      <c r="AB6808" s="18">
        <v>1</v>
      </c>
      <c r="AC6808" s="18"/>
      <c r="AD6808" s="18"/>
      <c r="AE6808" s="18"/>
      <c r="AF6808" s="18"/>
      <c r="AG6808" s="107"/>
      <c r="AH6808" s="107"/>
      <c r="AI6808" s="107"/>
      <c r="AJ6808" s="107"/>
      <c r="AK6808" s="107"/>
      <c r="AL6808" s="107"/>
    </row>
    <row r="6809" spans="1:38" s="106" customFormat="1" ht="15.75" customHeight="1" thickBot="1">
      <c r="A6809" s="660" t="s">
        <v>345</v>
      </c>
      <c r="B6809" s="661"/>
      <c r="C6809" s="661"/>
      <c r="D6809" s="661"/>
      <c r="E6809" s="661"/>
      <c r="F6809" s="661"/>
      <c r="G6809" s="661"/>
      <c r="H6809" s="661"/>
      <c r="I6809" s="661"/>
      <c r="J6809" s="661"/>
      <c r="K6809" s="661"/>
      <c r="L6809" s="661"/>
      <c r="M6809" s="661"/>
      <c r="N6809" s="661"/>
      <c r="O6809" s="661"/>
      <c r="P6809" s="661"/>
      <c r="Q6809" s="661"/>
      <c r="R6809" s="661"/>
      <c r="S6809" s="661"/>
      <c r="T6809" s="661"/>
      <c r="U6809" s="661"/>
      <c r="V6809" s="661"/>
      <c r="W6809" s="661"/>
      <c r="X6809" s="661"/>
      <c r="Y6809" s="661"/>
      <c r="Z6809" s="661"/>
      <c r="AA6809" s="661"/>
      <c r="AB6809" s="661"/>
      <c r="AC6809" s="661"/>
      <c r="AD6809" s="661"/>
      <c r="AE6809" s="661"/>
      <c r="AF6809" s="662"/>
    </row>
    <row r="6810" spans="1:38" ht="102" customHeight="1">
      <c r="A6810" s="123">
        <v>1</v>
      </c>
      <c r="B6810" s="4" t="s">
        <v>7375</v>
      </c>
      <c r="C6810" s="4" t="s">
        <v>7374</v>
      </c>
      <c r="D6810" s="4" t="s">
        <v>7376</v>
      </c>
      <c r="E6810" s="419" t="s">
        <v>17125</v>
      </c>
      <c r="F6810" s="622" t="s">
        <v>51</v>
      </c>
      <c r="G6810" s="138"/>
      <c r="H6810" s="138"/>
      <c r="I6810" s="138"/>
      <c r="J6810" s="629" t="s">
        <v>1315</v>
      </c>
      <c r="K6810" s="629" t="s">
        <v>51</v>
      </c>
      <c r="L6810" s="622" t="s">
        <v>51</v>
      </c>
      <c r="M6810" s="202"/>
      <c r="N6810" s="138"/>
      <c r="O6810" s="138"/>
      <c r="P6810" s="622">
        <v>0</v>
      </c>
      <c r="Q6810" s="622">
        <v>0</v>
      </c>
      <c r="R6810" s="622">
        <v>0</v>
      </c>
      <c r="S6810" s="622">
        <v>0</v>
      </c>
      <c r="T6810" s="622">
        <v>0</v>
      </c>
      <c r="U6810" s="622">
        <v>0</v>
      </c>
      <c r="V6810" s="622">
        <v>0</v>
      </c>
      <c r="W6810" s="622">
        <v>0</v>
      </c>
      <c r="X6810" s="364">
        <v>1</v>
      </c>
      <c r="Y6810" s="622">
        <v>0</v>
      </c>
      <c r="Z6810" s="123" t="s">
        <v>51</v>
      </c>
      <c r="AA6810" s="4" t="s">
        <v>7406</v>
      </c>
      <c r="AB6810" s="4" t="s">
        <v>7407</v>
      </c>
      <c r="AC6810" s="131" t="s">
        <v>7408</v>
      </c>
      <c r="AD6810" s="131" t="s">
        <v>7409</v>
      </c>
      <c r="AE6810" s="131" t="s">
        <v>7410</v>
      </c>
      <c r="AF6810" s="133" t="s">
        <v>7411</v>
      </c>
    </row>
    <row r="6811" spans="1:38" ht="127.5">
      <c r="A6811" s="622">
        <v>2</v>
      </c>
      <c r="B6811" s="121" t="s">
        <v>7367</v>
      </c>
      <c r="C6811" s="4" t="s">
        <v>7374</v>
      </c>
      <c r="D6811" s="4" t="s">
        <v>7377</v>
      </c>
      <c r="E6811" s="419" t="s">
        <v>17126</v>
      </c>
      <c r="F6811" s="622" t="s">
        <v>51</v>
      </c>
      <c r="G6811" s="138"/>
      <c r="H6811" s="138"/>
      <c r="I6811" s="138"/>
      <c r="J6811" s="138"/>
      <c r="K6811" s="138"/>
      <c r="L6811" s="622" t="s">
        <v>51</v>
      </c>
      <c r="M6811" s="202"/>
      <c r="N6811" s="138"/>
      <c r="O6811" s="138"/>
      <c r="P6811" s="622">
        <v>0</v>
      </c>
      <c r="Q6811" s="622">
        <v>0</v>
      </c>
      <c r="R6811" s="622">
        <v>0</v>
      </c>
      <c r="S6811" s="622">
        <v>0</v>
      </c>
      <c r="T6811" s="622">
        <v>0</v>
      </c>
      <c r="U6811" s="622">
        <v>0</v>
      </c>
      <c r="V6811" s="622">
        <v>0</v>
      </c>
      <c r="W6811" s="622">
        <v>0</v>
      </c>
      <c r="X6811" s="364">
        <v>0</v>
      </c>
      <c r="Y6811" s="622">
        <v>0</v>
      </c>
      <c r="Z6811" s="123" t="s">
        <v>51</v>
      </c>
      <c r="AA6811" s="622" t="s">
        <v>5289</v>
      </c>
      <c r="AB6811" s="622" t="s">
        <v>5289</v>
      </c>
      <c r="AC6811" s="340" t="s">
        <v>5289</v>
      </c>
      <c r="AD6811" s="340" t="s">
        <v>5289</v>
      </c>
      <c r="AE6811" s="340" t="s">
        <v>5289</v>
      </c>
      <c r="AF6811" s="165" t="s">
        <v>5289</v>
      </c>
    </row>
    <row r="6812" spans="1:38" ht="127.5">
      <c r="A6812" s="622">
        <v>3</v>
      </c>
      <c r="B6812" s="121" t="s">
        <v>7368</v>
      </c>
      <c r="C6812" s="4" t="s">
        <v>7374</v>
      </c>
      <c r="D6812" s="4" t="s">
        <v>7378</v>
      </c>
      <c r="E6812" s="419" t="s">
        <v>17127</v>
      </c>
      <c r="F6812" s="622" t="s">
        <v>51</v>
      </c>
      <c r="G6812" s="138"/>
      <c r="H6812" s="138"/>
      <c r="I6812" s="138"/>
      <c r="J6812" s="138"/>
      <c r="K6812" s="138"/>
      <c r="L6812" s="622" t="s">
        <v>51</v>
      </c>
      <c r="M6812" s="202"/>
      <c r="N6812" s="138"/>
      <c r="O6812" s="138"/>
      <c r="P6812" s="622">
        <v>0</v>
      </c>
      <c r="Q6812" s="622">
        <v>0</v>
      </c>
      <c r="R6812" s="622">
        <v>0</v>
      </c>
      <c r="S6812" s="622">
        <v>0</v>
      </c>
      <c r="T6812" s="622">
        <v>0</v>
      </c>
      <c r="U6812" s="622">
        <v>0</v>
      </c>
      <c r="V6812" s="622">
        <v>0</v>
      </c>
      <c r="W6812" s="622">
        <v>0</v>
      </c>
      <c r="X6812" s="364">
        <v>0</v>
      </c>
      <c r="Y6812" s="622">
        <v>0</v>
      </c>
      <c r="Z6812" s="123" t="s">
        <v>51</v>
      </c>
      <c r="AA6812" s="622" t="s">
        <v>5289</v>
      </c>
      <c r="AB6812" s="622" t="s">
        <v>5289</v>
      </c>
      <c r="AC6812" s="340" t="s">
        <v>5289</v>
      </c>
      <c r="AD6812" s="340" t="s">
        <v>5289</v>
      </c>
      <c r="AE6812" s="340" t="s">
        <v>5289</v>
      </c>
      <c r="AF6812" s="165" t="s">
        <v>5289</v>
      </c>
    </row>
    <row r="6813" spans="1:38" s="44" customFormat="1" ht="127.5">
      <c r="A6813" s="622">
        <v>4</v>
      </c>
      <c r="B6813" s="121" t="s">
        <v>7369</v>
      </c>
      <c r="C6813" s="4" t="s">
        <v>7374</v>
      </c>
      <c r="D6813" s="4" t="s">
        <v>7379</v>
      </c>
      <c r="E6813" s="419" t="s">
        <v>17128</v>
      </c>
      <c r="F6813" s="622" t="s">
        <v>51</v>
      </c>
      <c r="G6813" s="138"/>
      <c r="H6813" s="138"/>
      <c r="I6813" s="138"/>
      <c r="J6813" s="138"/>
      <c r="K6813" s="138"/>
      <c r="L6813" s="622" t="s">
        <v>51</v>
      </c>
      <c r="M6813" s="202"/>
      <c r="N6813" s="138"/>
      <c r="O6813" s="138"/>
      <c r="P6813" s="622">
        <v>0</v>
      </c>
      <c r="Q6813" s="622">
        <v>0</v>
      </c>
      <c r="R6813" s="622">
        <v>0</v>
      </c>
      <c r="S6813" s="622">
        <v>0</v>
      </c>
      <c r="T6813" s="622">
        <v>0</v>
      </c>
      <c r="U6813" s="622">
        <v>0</v>
      </c>
      <c r="V6813" s="622">
        <v>0</v>
      </c>
      <c r="W6813" s="622">
        <v>0</v>
      </c>
      <c r="X6813" s="364">
        <v>0</v>
      </c>
      <c r="Y6813" s="622">
        <v>0</v>
      </c>
      <c r="Z6813" s="123" t="s">
        <v>51</v>
      </c>
      <c r="AA6813" s="622" t="s">
        <v>5289</v>
      </c>
      <c r="AB6813" s="622" t="s">
        <v>5289</v>
      </c>
      <c r="AC6813" s="340" t="s">
        <v>5289</v>
      </c>
      <c r="AD6813" s="340" t="s">
        <v>5289</v>
      </c>
      <c r="AE6813" s="340" t="s">
        <v>5289</v>
      </c>
      <c r="AF6813" s="165" t="s">
        <v>5289</v>
      </c>
      <c r="AG6813" s="107"/>
      <c r="AH6813" s="107"/>
      <c r="AI6813" s="107"/>
      <c r="AJ6813" s="107"/>
      <c r="AK6813" s="107"/>
      <c r="AL6813" s="107"/>
    </row>
    <row r="6814" spans="1:38" s="44" customFormat="1" ht="127.5">
      <c r="A6814" s="622">
        <v>5</v>
      </c>
      <c r="B6814" s="121" t="s">
        <v>2682</v>
      </c>
      <c r="C6814" s="4" t="s">
        <v>7374</v>
      </c>
      <c r="D6814" s="4" t="s">
        <v>7380</v>
      </c>
      <c r="E6814" s="419" t="s">
        <v>17129</v>
      </c>
      <c r="F6814" s="631" t="s">
        <v>19097</v>
      </c>
      <c r="G6814" s="622" t="s">
        <v>51</v>
      </c>
      <c r="H6814" s="622">
        <v>3</v>
      </c>
      <c r="I6814" s="622" t="s">
        <v>16485</v>
      </c>
      <c r="J6814" s="138"/>
      <c r="K6814" s="138"/>
      <c r="L6814" s="622" t="s">
        <v>51</v>
      </c>
      <c r="M6814" s="202"/>
      <c r="N6814" s="138"/>
      <c r="O6814" s="138"/>
      <c r="P6814" s="622">
        <v>0</v>
      </c>
      <c r="Q6814" s="622">
        <v>0</v>
      </c>
      <c r="R6814" s="622">
        <v>0</v>
      </c>
      <c r="S6814" s="622">
        <v>0</v>
      </c>
      <c r="T6814" s="622">
        <v>0</v>
      </c>
      <c r="U6814" s="622">
        <v>0</v>
      </c>
      <c r="V6814" s="622">
        <v>0</v>
      </c>
      <c r="W6814" s="622">
        <v>0</v>
      </c>
      <c r="X6814" s="364">
        <v>1</v>
      </c>
      <c r="Y6814" s="622">
        <v>0</v>
      </c>
      <c r="Z6814" s="123" t="s">
        <v>51</v>
      </c>
      <c r="AA6814" s="622" t="s">
        <v>5289</v>
      </c>
      <c r="AB6814" s="622" t="s">
        <v>5289</v>
      </c>
      <c r="AC6814" s="340" t="s">
        <v>5289</v>
      </c>
      <c r="AD6814" s="340" t="s">
        <v>5289</v>
      </c>
      <c r="AE6814" s="340" t="s">
        <v>5289</v>
      </c>
      <c r="AF6814" s="165" t="s">
        <v>5289</v>
      </c>
      <c r="AG6814" s="107"/>
      <c r="AH6814" s="107"/>
      <c r="AI6814" s="107"/>
      <c r="AJ6814" s="107"/>
      <c r="AK6814" s="107"/>
      <c r="AL6814" s="107"/>
    </row>
    <row r="6815" spans="1:38" s="44" customFormat="1" ht="127.5">
      <c r="A6815" s="622">
        <v>6</v>
      </c>
      <c r="B6815" s="121" t="s">
        <v>7256</v>
      </c>
      <c r="C6815" s="4" t="s">
        <v>7374</v>
      </c>
      <c r="D6815" s="4" t="s">
        <v>7382</v>
      </c>
      <c r="E6815" s="419" t="s">
        <v>17130</v>
      </c>
      <c r="F6815" s="622" t="s">
        <v>51</v>
      </c>
      <c r="G6815" s="138"/>
      <c r="H6815" s="138"/>
      <c r="I6815" s="138"/>
      <c r="J6815" s="138"/>
      <c r="K6815" s="138"/>
      <c r="L6815" s="622" t="s">
        <v>51</v>
      </c>
      <c r="M6815" s="202"/>
      <c r="N6815" s="138"/>
      <c r="O6815" s="138"/>
      <c r="P6815" s="622">
        <v>0</v>
      </c>
      <c r="Q6815" s="622">
        <v>0</v>
      </c>
      <c r="R6815" s="622">
        <v>0</v>
      </c>
      <c r="S6815" s="622">
        <v>0</v>
      </c>
      <c r="T6815" s="622">
        <v>0</v>
      </c>
      <c r="U6815" s="622">
        <v>0</v>
      </c>
      <c r="V6815" s="622">
        <v>0</v>
      </c>
      <c r="W6815" s="622">
        <v>0</v>
      </c>
      <c r="X6815" s="364">
        <v>0</v>
      </c>
      <c r="Y6815" s="622">
        <v>0</v>
      </c>
      <c r="Z6815" s="123" t="s">
        <v>51</v>
      </c>
      <c r="AA6815" s="622" t="s">
        <v>5289</v>
      </c>
      <c r="AB6815" s="622" t="s">
        <v>5289</v>
      </c>
      <c r="AC6815" s="340" t="s">
        <v>5289</v>
      </c>
      <c r="AD6815" s="340" t="s">
        <v>5289</v>
      </c>
      <c r="AE6815" s="340" t="s">
        <v>5289</v>
      </c>
      <c r="AF6815" s="165" t="s">
        <v>5289</v>
      </c>
      <c r="AG6815" s="107"/>
      <c r="AH6815" s="107"/>
      <c r="AI6815" s="107"/>
      <c r="AJ6815" s="107"/>
      <c r="AK6815" s="107"/>
      <c r="AL6815" s="107"/>
    </row>
    <row r="6816" spans="1:38" s="44" customFormat="1" ht="127.5">
      <c r="A6816" s="622">
        <v>7</v>
      </c>
      <c r="B6816" s="121" t="s">
        <v>7257</v>
      </c>
      <c r="C6816" s="4" t="s">
        <v>7374</v>
      </c>
      <c r="D6816" s="4" t="s">
        <v>7383</v>
      </c>
      <c r="E6816" s="419" t="s">
        <v>17131</v>
      </c>
      <c r="F6816" s="631" t="s">
        <v>19097</v>
      </c>
      <c r="G6816" s="622" t="s">
        <v>51</v>
      </c>
      <c r="H6816" s="622">
        <v>3</v>
      </c>
      <c r="I6816" s="622" t="s">
        <v>16485</v>
      </c>
      <c r="J6816" s="138"/>
      <c r="K6816" s="138"/>
      <c r="L6816" s="622" t="s">
        <v>51</v>
      </c>
      <c r="M6816" s="202"/>
      <c r="N6816" s="138"/>
      <c r="O6816" s="138"/>
      <c r="P6816" s="622">
        <v>0</v>
      </c>
      <c r="Q6816" s="622">
        <v>0</v>
      </c>
      <c r="R6816" s="622">
        <v>0</v>
      </c>
      <c r="S6816" s="622">
        <v>0</v>
      </c>
      <c r="T6816" s="622">
        <v>0</v>
      </c>
      <c r="U6816" s="622">
        <v>0</v>
      </c>
      <c r="V6816" s="622">
        <v>0</v>
      </c>
      <c r="W6816" s="622">
        <v>0</v>
      </c>
      <c r="X6816" s="364">
        <v>1</v>
      </c>
      <c r="Y6816" s="622">
        <v>0</v>
      </c>
      <c r="Z6816" s="123" t="s">
        <v>51</v>
      </c>
      <c r="AA6816" s="622" t="s">
        <v>5289</v>
      </c>
      <c r="AB6816" s="622" t="s">
        <v>5289</v>
      </c>
      <c r="AC6816" s="340" t="s">
        <v>5289</v>
      </c>
      <c r="AD6816" s="340" t="s">
        <v>5289</v>
      </c>
      <c r="AE6816" s="340" t="s">
        <v>5289</v>
      </c>
      <c r="AF6816" s="165" t="s">
        <v>5289</v>
      </c>
      <c r="AG6816" s="107"/>
      <c r="AH6816" s="107"/>
      <c r="AI6816" s="107"/>
      <c r="AJ6816" s="107"/>
      <c r="AK6816" s="107"/>
      <c r="AL6816" s="107"/>
    </row>
    <row r="6817" spans="1:38" s="44" customFormat="1" ht="127.5">
      <c r="A6817" s="622">
        <v>8</v>
      </c>
      <c r="B6817" s="121" t="s">
        <v>7258</v>
      </c>
      <c r="C6817" s="4" t="s">
        <v>7374</v>
      </c>
      <c r="D6817" s="4" t="s">
        <v>7384</v>
      </c>
      <c r="E6817" s="419" t="s">
        <v>17132</v>
      </c>
      <c r="F6817" s="622" t="s">
        <v>51</v>
      </c>
      <c r="G6817" s="138"/>
      <c r="H6817" s="138"/>
      <c r="I6817" s="138"/>
      <c r="J6817" s="138"/>
      <c r="K6817" s="138"/>
      <c r="L6817" s="622" t="s">
        <v>51</v>
      </c>
      <c r="M6817" s="202"/>
      <c r="N6817" s="138"/>
      <c r="O6817" s="138"/>
      <c r="P6817" s="622">
        <v>0</v>
      </c>
      <c r="Q6817" s="622">
        <v>0</v>
      </c>
      <c r="R6817" s="622">
        <v>0</v>
      </c>
      <c r="S6817" s="622">
        <v>0</v>
      </c>
      <c r="T6817" s="622">
        <v>0</v>
      </c>
      <c r="U6817" s="622">
        <v>0</v>
      </c>
      <c r="V6817" s="622">
        <v>0</v>
      </c>
      <c r="W6817" s="622">
        <v>0</v>
      </c>
      <c r="X6817" s="364">
        <v>0</v>
      </c>
      <c r="Y6817" s="622">
        <v>0</v>
      </c>
      <c r="Z6817" s="123" t="s">
        <v>51</v>
      </c>
      <c r="AA6817" s="622" t="s">
        <v>5289</v>
      </c>
      <c r="AB6817" s="622" t="s">
        <v>5289</v>
      </c>
      <c r="AC6817" s="340" t="s">
        <v>5289</v>
      </c>
      <c r="AD6817" s="340" t="s">
        <v>5289</v>
      </c>
      <c r="AE6817" s="340" t="s">
        <v>5289</v>
      </c>
      <c r="AF6817" s="165" t="s">
        <v>5289</v>
      </c>
      <c r="AG6817" s="107"/>
      <c r="AH6817" s="107"/>
      <c r="AI6817" s="107"/>
      <c r="AJ6817" s="107"/>
      <c r="AK6817" s="107"/>
      <c r="AL6817" s="107"/>
    </row>
    <row r="6818" spans="1:38" s="44" customFormat="1" ht="127.5">
      <c r="A6818" s="622">
        <v>9</v>
      </c>
      <c r="B6818" s="121" t="s">
        <v>7259</v>
      </c>
      <c r="C6818" s="4" t="s">
        <v>7374</v>
      </c>
      <c r="D6818" s="4" t="s">
        <v>7385</v>
      </c>
      <c r="E6818" s="419" t="s">
        <v>17133</v>
      </c>
      <c r="F6818" s="622" t="s">
        <v>51</v>
      </c>
      <c r="G6818" s="138"/>
      <c r="H6818" s="138"/>
      <c r="I6818" s="138"/>
      <c r="J6818" s="138"/>
      <c r="K6818" s="138"/>
      <c r="L6818" s="622" t="s">
        <v>51</v>
      </c>
      <c r="M6818" s="202"/>
      <c r="N6818" s="138"/>
      <c r="O6818" s="138"/>
      <c r="P6818" s="622">
        <v>0</v>
      </c>
      <c r="Q6818" s="622">
        <v>0</v>
      </c>
      <c r="R6818" s="622">
        <v>0</v>
      </c>
      <c r="S6818" s="622">
        <v>0</v>
      </c>
      <c r="T6818" s="622">
        <v>0</v>
      </c>
      <c r="U6818" s="622">
        <v>0</v>
      </c>
      <c r="V6818" s="622">
        <v>0</v>
      </c>
      <c r="W6818" s="622">
        <v>0</v>
      </c>
      <c r="X6818" s="364">
        <v>0</v>
      </c>
      <c r="Y6818" s="622">
        <v>0</v>
      </c>
      <c r="Z6818" s="123" t="s">
        <v>51</v>
      </c>
      <c r="AA6818" s="622" t="s">
        <v>5289</v>
      </c>
      <c r="AB6818" s="622" t="s">
        <v>5289</v>
      </c>
      <c r="AC6818" s="340" t="s">
        <v>5289</v>
      </c>
      <c r="AD6818" s="340" t="s">
        <v>5289</v>
      </c>
      <c r="AE6818" s="340" t="s">
        <v>5289</v>
      </c>
      <c r="AF6818" s="165" t="s">
        <v>5289</v>
      </c>
      <c r="AG6818" s="107"/>
      <c r="AH6818" s="107"/>
      <c r="AI6818" s="107"/>
      <c r="AJ6818" s="107"/>
      <c r="AK6818" s="107"/>
      <c r="AL6818" s="107"/>
    </row>
    <row r="6819" spans="1:38" s="44" customFormat="1" ht="127.5">
      <c r="A6819" s="622">
        <v>10</v>
      </c>
      <c r="B6819" s="121" t="s">
        <v>3554</v>
      </c>
      <c r="C6819" s="4" t="s">
        <v>7374</v>
      </c>
      <c r="D6819" s="4" t="s">
        <v>7381</v>
      </c>
      <c r="E6819" s="419" t="s">
        <v>17134</v>
      </c>
      <c r="F6819" s="622" t="s">
        <v>51</v>
      </c>
      <c r="G6819" s="138"/>
      <c r="H6819" s="138"/>
      <c r="I6819" s="138"/>
      <c r="J6819" s="138"/>
      <c r="K6819" s="138"/>
      <c r="L6819" s="622" t="s">
        <v>51</v>
      </c>
      <c r="M6819" s="202"/>
      <c r="N6819" s="138"/>
      <c r="O6819" s="138"/>
      <c r="P6819" s="622">
        <v>0</v>
      </c>
      <c r="Q6819" s="622">
        <v>0</v>
      </c>
      <c r="R6819" s="622">
        <v>0</v>
      </c>
      <c r="S6819" s="622">
        <v>0</v>
      </c>
      <c r="T6819" s="622">
        <v>0</v>
      </c>
      <c r="U6819" s="622">
        <v>0</v>
      </c>
      <c r="V6819" s="622">
        <v>0</v>
      </c>
      <c r="W6819" s="622">
        <v>0</v>
      </c>
      <c r="X6819" s="364">
        <v>0</v>
      </c>
      <c r="Y6819" s="622">
        <v>0</v>
      </c>
      <c r="Z6819" s="123" t="s">
        <v>51</v>
      </c>
      <c r="AA6819" s="622" t="s">
        <v>5289</v>
      </c>
      <c r="AB6819" s="622" t="s">
        <v>5289</v>
      </c>
      <c r="AC6819" s="340" t="s">
        <v>5289</v>
      </c>
      <c r="AD6819" s="340" t="s">
        <v>5289</v>
      </c>
      <c r="AE6819" s="340" t="s">
        <v>5289</v>
      </c>
      <c r="AF6819" s="165" t="s">
        <v>5289</v>
      </c>
      <c r="AG6819" s="107"/>
      <c r="AH6819" s="107"/>
      <c r="AI6819" s="107"/>
      <c r="AJ6819" s="107"/>
      <c r="AK6819" s="107"/>
      <c r="AL6819" s="107"/>
    </row>
    <row r="6820" spans="1:38" s="44" customFormat="1" ht="127.5">
      <c r="A6820" s="622">
        <v>11</v>
      </c>
      <c r="B6820" s="121" t="s">
        <v>1796</v>
      </c>
      <c r="C6820" s="4" t="s">
        <v>7374</v>
      </c>
      <c r="D6820" s="4" t="s">
        <v>7386</v>
      </c>
      <c r="E6820" s="419" t="s">
        <v>17135</v>
      </c>
      <c r="F6820" s="631" t="s">
        <v>19097</v>
      </c>
      <c r="G6820" s="622" t="s">
        <v>51</v>
      </c>
      <c r="H6820" s="622">
        <v>3</v>
      </c>
      <c r="I6820" s="622" t="s">
        <v>16485</v>
      </c>
      <c r="J6820" s="138"/>
      <c r="K6820" s="138"/>
      <c r="L6820" s="622" t="s">
        <v>51</v>
      </c>
      <c r="M6820" s="202"/>
      <c r="N6820" s="138"/>
      <c r="O6820" s="138"/>
      <c r="P6820" s="622">
        <v>0</v>
      </c>
      <c r="Q6820" s="622">
        <v>0</v>
      </c>
      <c r="R6820" s="622">
        <v>0</v>
      </c>
      <c r="S6820" s="622">
        <v>0</v>
      </c>
      <c r="T6820" s="622">
        <v>0</v>
      </c>
      <c r="U6820" s="622">
        <v>0</v>
      </c>
      <c r="V6820" s="622">
        <v>0</v>
      </c>
      <c r="W6820" s="622">
        <v>0</v>
      </c>
      <c r="X6820" s="364">
        <v>1</v>
      </c>
      <c r="Y6820" s="622">
        <v>0</v>
      </c>
      <c r="Z6820" s="123" t="s">
        <v>51</v>
      </c>
      <c r="AA6820" s="622" t="s">
        <v>5289</v>
      </c>
      <c r="AB6820" s="622" t="s">
        <v>5289</v>
      </c>
      <c r="AC6820" s="340" t="s">
        <v>5289</v>
      </c>
      <c r="AD6820" s="340" t="s">
        <v>5289</v>
      </c>
      <c r="AE6820" s="340" t="s">
        <v>5289</v>
      </c>
      <c r="AF6820" s="165" t="s">
        <v>5289</v>
      </c>
      <c r="AG6820" s="107"/>
      <c r="AH6820" s="107"/>
      <c r="AI6820" s="107"/>
      <c r="AJ6820" s="107"/>
      <c r="AK6820" s="107"/>
      <c r="AL6820" s="107"/>
    </row>
    <row r="6821" spans="1:38" s="44" customFormat="1" ht="127.5">
      <c r="A6821" s="622">
        <v>12</v>
      </c>
      <c r="B6821" s="121" t="s">
        <v>7370</v>
      </c>
      <c r="C6821" s="4" t="s">
        <v>7374</v>
      </c>
      <c r="D6821" s="4" t="s">
        <v>7387</v>
      </c>
      <c r="E6821" s="419" t="s">
        <v>17136</v>
      </c>
      <c r="F6821" s="631" t="s">
        <v>19097</v>
      </c>
      <c r="G6821" s="622" t="s">
        <v>51</v>
      </c>
      <c r="H6821" s="622">
        <v>3</v>
      </c>
      <c r="I6821" s="622" t="s">
        <v>16485</v>
      </c>
      <c r="J6821" s="138"/>
      <c r="K6821" s="138"/>
      <c r="L6821" s="622" t="s">
        <v>51</v>
      </c>
      <c r="M6821" s="202"/>
      <c r="N6821" s="138"/>
      <c r="O6821" s="138"/>
      <c r="P6821" s="622">
        <v>0</v>
      </c>
      <c r="Q6821" s="622">
        <v>0</v>
      </c>
      <c r="R6821" s="622">
        <v>0</v>
      </c>
      <c r="S6821" s="622">
        <v>0</v>
      </c>
      <c r="T6821" s="622">
        <v>0</v>
      </c>
      <c r="U6821" s="622">
        <v>0</v>
      </c>
      <c r="V6821" s="622">
        <v>0</v>
      </c>
      <c r="W6821" s="622">
        <v>0</v>
      </c>
      <c r="X6821" s="364">
        <v>1</v>
      </c>
      <c r="Y6821" s="622">
        <v>0</v>
      </c>
      <c r="Z6821" s="123" t="s">
        <v>51</v>
      </c>
      <c r="AA6821" s="622" t="s">
        <v>5289</v>
      </c>
      <c r="AB6821" s="622" t="s">
        <v>5289</v>
      </c>
      <c r="AC6821" s="340" t="s">
        <v>5289</v>
      </c>
      <c r="AD6821" s="340" t="s">
        <v>5289</v>
      </c>
      <c r="AE6821" s="340" t="s">
        <v>5289</v>
      </c>
      <c r="AF6821" s="165" t="s">
        <v>5289</v>
      </c>
      <c r="AG6821" s="107"/>
      <c r="AH6821" s="107"/>
      <c r="AI6821" s="107"/>
      <c r="AJ6821" s="107"/>
      <c r="AK6821" s="107"/>
      <c r="AL6821" s="107"/>
    </row>
    <row r="6822" spans="1:38" s="44" customFormat="1" ht="127.5">
      <c r="A6822" s="622">
        <v>13</v>
      </c>
      <c r="B6822" s="121" t="s">
        <v>7371</v>
      </c>
      <c r="C6822" s="4" t="s">
        <v>7374</v>
      </c>
      <c r="D6822" s="4" t="s">
        <v>7388</v>
      </c>
      <c r="E6822" s="419" t="s">
        <v>17137</v>
      </c>
      <c r="F6822" s="622" t="s">
        <v>51</v>
      </c>
      <c r="G6822" s="138"/>
      <c r="H6822" s="138"/>
      <c r="I6822" s="138"/>
      <c r="J6822" s="138"/>
      <c r="K6822" s="138"/>
      <c r="L6822" s="622" t="s">
        <v>51</v>
      </c>
      <c r="M6822" s="202"/>
      <c r="N6822" s="138"/>
      <c r="O6822" s="138"/>
      <c r="P6822" s="622">
        <v>0</v>
      </c>
      <c r="Q6822" s="622">
        <v>0</v>
      </c>
      <c r="R6822" s="622">
        <v>0</v>
      </c>
      <c r="S6822" s="622">
        <v>0</v>
      </c>
      <c r="T6822" s="622">
        <v>0</v>
      </c>
      <c r="U6822" s="622">
        <v>0</v>
      </c>
      <c r="V6822" s="622">
        <v>0</v>
      </c>
      <c r="W6822" s="622">
        <v>0</v>
      </c>
      <c r="X6822" s="364">
        <v>0</v>
      </c>
      <c r="Y6822" s="622">
        <v>0</v>
      </c>
      <c r="Z6822" s="123" t="s">
        <v>51</v>
      </c>
      <c r="AA6822" s="622" t="s">
        <v>5289</v>
      </c>
      <c r="AB6822" s="622" t="s">
        <v>5289</v>
      </c>
      <c r="AC6822" s="340" t="s">
        <v>5289</v>
      </c>
      <c r="AD6822" s="340" t="s">
        <v>5289</v>
      </c>
      <c r="AE6822" s="340" t="s">
        <v>5289</v>
      </c>
      <c r="AF6822" s="165" t="s">
        <v>5289</v>
      </c>
      <c r="AG6822" s="107"/>
      <c r="AH6822" s="107"/>
      <c r="AI6822" s="107"/>
      <c r="AJ6822" s="107"/>
      <c r="AK6822" s="107"/>
      <c r="AL6822" s="107"/>
    </row>
    <row r="6823" spans="1:38" ht="127.5">
      <c r="A6823" s="622">
        <v>14</v>
      </c>
      <c r="B6823" s="121" t="s">
        <v>7372</v>
      </c>
      <c r="C6823" s="4" t="s">
        <v>7374</v>
      </c>
      <c r="D6823" s="4" t="s">
        <v>7389</v>
      </c>
      <c r="E6823" s="419" t="s">
        <v>17138</v>
      </c>
      <c r="F6823" s="631" t="s">
        <v>19097</v>
      </c>
      <c r="G6823" s="622" t="s">
        <v>51</v>
      </c>
      <c r="H6823" s="622">
        <v>3</v>
      </c>
      <c r="I6823" s="622" t="s">
        <v>16485</v>
      </c>
      <c r="J6823" s="138"/>
      <c r="K6823" s="138"/>
      <c r="L6823" s="622" t="s">
        <v>51</v>
      </c>
      <c r="M6823" s="202"/>
      <c r="N6823" s="138"/>
      <c r="O6823" s="138"/>
      <c r="P6823" s="622">
        <v>0</v>
      </c>
      <c r="Q6823" s="622">
        <v>0</v>
      </c>
      <c r="R6823" s="622">
        <v>0</v>
      </c>
      <c r="S6823" s="622">
        <v>0</v>
      </c>
      <c r="T6823" s="622">
        <v>0</v>
      </c>
      <c r="U6823" s="622">
        <v>0</v>
      </c>
      <c r="V6823" s="622">
        <v>0</v>
      </c>
      <c r="W6823" s="622">
        <v>0</v>
      </c>
      <c r="X6823" s="364">
        <v>5</v>
      </c>
      <c r="Y6823" s="622">
        <v>0</v>
      </c>
      <c r="Z6823" s="123" t="s">
        <v>51</v>
      </c>
      <c r="AA6823" s="622" t="s">
        <v>5289</v>
      </c>
      <c r="AB6823" s="622" t="s">
        <v>5289</v>
      </c>
      <c r="AC6823" s="340" t="s">
        <v>5289</v>
      </c>
      <c r="AD6823" s="340" t="s">
        <v>5289</v>
      </c>
      <c r="AE6823" s="340" t="s">
        <v>5289</v>
      </c>
      <c r="AF6823" s="165" t="s">
        <v>5289</v>
      </c>
    </row>
    <row r="6824" spans="1:38" ht="127.5">
      <c r="A6824" s="622">
        <v>15</v>
      </c>
      <c r="B6824" s="121" t="s">
        <v>7373</v>
      </c>
      <c r="C6824" s="4" t="s">
        <v>7374</v>
      </c>
      <c r="D6824" s="4" t="s">
        <v>7390</v>
      </c>
      <c r="E6824" s="419" t="s">
        <v>17139</v>
      </c>
      <c r="F6824" s="631" t="s">
        <v>19097</v>
      </c>
      <c r="G6824" s="622" t="s">
        <v>51</v>
      </c>
      <c r="H6824" s="622">
        <v>3</v>
      </c>
      <c r="I6824" s="622" t="s">
        <v>16485</v>
      </c>
      <c r="J6824" s="138"/>
      <c r="K6824" s="138"/>
      <c r="L6824" s="622" t="s">
        <v>51</v>
      </c>
      <c r="M6824" s="202"/>
      <c r="N6824" s="138"/>
      <c r="O6824" s="138"/>
      <c r="P6824" s="622">
        <v>0</v>
      </c>
      <c r="Q6824" s="622">
        <v>0</v>
      </c>
      <c r="R6824" s="622">
        <v>0</v>
      </c>
      <c r="S6824" s="622">
        <v>0</v>
      </c>
      <c r="T6824" s="622">
        <v>0</v>
      </c>
      <c r="U6824" s="622">
        <v>0</v>
      </c>
      <c r="V6824" s="622">
        <v>0</v>
      </c>
      <c r="W6824" s="622">
        <v>0</v>
      </c>
      <c r="X6824" s="364">
        <v>0</v>
      </c>
      <c r="Y6824" s="622">
        <v>0</v>
      </c>
      <c r="Z6824" s="123" t="s">
        <v>51</v>
      </c>
      <c r="AA6824" s="622" t="s">
        <v>5289</v>
      </c>
      <c r="AB6824" s="622" t="s">
        <v>5289</v>
      </c>
      <c r="AC6824" s="340" t="s">
        <v>5289</v>
      </c>
      <c r="AD6824" s="340" t="s">
        <v>5289</v>
      </c>
      <c r="AE6824" s="340" t="s">
        <v>5289</v>
      </c>
      <c r="AF6824" s="165" t="s">
        <v>5289</v>
      </c>
    </row>
    <row r="6825" spans="1:38" ht="127.5">
      <c r="A6825" s="622">
        <v>16</v>
      </c>
      <c r="B6825" s="121" t="s">
        <v>121</v>
      </c>
      <c r="C6825" s="4" t="s">
        <v>7374</v>
      </c>
      <c r="D6825" s="4" t="s">
        <v>7391</v>
      </c>
      <c r="E6825" s="419" t="s">
        <v>17140</v>
      </c>
      <c r="F6825" s="631" t="s">
        <v>19097</v>
      </c>
      <c r="G6825" s="622" t="s">
        <v>51</v>
      </c>
      <c r="H6825" s="622">
        <v>3</v>
      </c>
      <c r="I6825" s="622" t="s">
        <v>16485</v>
      </c>
      <c r="J6825" s="138"/>
      <c r="K6825" s="138"/>
      <c r="L6825" s="622" t="s">
        <v>51</v>
      </c>
      <c r="M6825" s="202"/>
      <c r="N6825" s="138"/>
      <c r="O6825" s="138"/>
      <c r="P6825" s="622">
        <v>0</v>
      </c>
      <c r="Q6825" s="622">
        <v>0</v>
      </c>
      <c r="R6825" s="622">
        <v>0</v>
      </c>
      <c r="S6825" s="622">
        <v>0</v>
      </c>
      <c r="T6825" s="622">
        <v>0</v>
      </c>
      <c r="U6825" s="622">
        <v>0</v>
      </c>
      <c r="V6825" s="622">
        <v>0</v>
      </c>
      <c r="W6825" s="622">
        <v>0</v>
      </c>
      <c r="X6825" s="364">
        <v>13</v>
      </c>
      <c r="Y6825" s="622">
        <v>0</v>
      </c>
      <c r="Z6825" s="123" t="s">
        <v>51</v>
      </c>
      <c r="AA6825" s="622" t="s">
        <v>5289</v>
      </c>
      <c r="AB6825" s="622" t="s">
        <v>5289</v>
      </c>
      <c r="AC6825" s="340" t="s">
        <v>5289</v>
      </c>
      <c r="AD6825" s="340" t="s">
        <v>5289</v>
      </c>
      <c r="AE6825" s="340" t="s">
        <v>5289</v>
      </c>
      <c r="AF6825" s="165" t="s">
        <v>5289</v>
      </c>
    </row>
    <row r="6826" spans="1:38" ht="127.5">
      <c r="A6826" s="622">
        <v>17</v>
      </c>
      <c r="B6826" s="121" t="s">
        <v>1085</v>
      </c>
      <c r="C6826" s="4" t="s">
        <v>7374</v>
      </c>
      <c r="D6826" s="4" t="s">
        <v>7392</v>
      </c>
      <c r="E6826" s="419" t="s">
        <v>17141</v>
      </c>
      <c r="F6826" s="631" t="s">
        <v>19097</v>
      </c>
      <c r="G6826" s="622" t="s">
        <v>51</v>
      </c>
      <c r="H6826" s="622">
        <v>3</v>
      </c>
      <c r="I6826" s="622" t="s">
        <v>16485</v>
      </c>
      <c r="J6826" s="138"/>
      <c r="K6826" s="138"/>
      <c r="L6826" s="622" t="s">
        <v>51</v>
      </c>
      <c r="M6826" s="202"/>
      <c r="N6826" s="138"/>
      <c r="O6826" s="138"/>
      <c r="P6826" s="622">
        <v>0</v>
      </c>
      <c r="Q6826" s="622">
        <v>0</v>
      </c>
      <c r="R6826" s="622">
        <v>0</v>
      </c>
      <c r="S6826" s="622">
        <v>0</v>
      </c>
      <c r="T6826" s="622">
        <v>0</v>
      </c>
      <c r="U6826" s="622">
        <v>0</v>
      </c>
      <c r="V6826" s="622">
        <v>0</v>
      </c>
      <c r="W6826" s="622">
        <v>0</v>
      </c>
      <c r="X6826" s="364">
        <v>0</v>
      </c>
      <c r="Y6826" s="622">
        <v>0</v>
      </c>
      <c r="Z6826" s="123" t="s">
        <v>51</v>
      </c>
      <c r="AA6826" s="622" t="s">
        <v>5289</v>
      </c>
      <c r="AB6826" s="622" t="s">
        <v>5289</v>
      </c>
      <c r="AC6826" s="340" t="s">
        <v>5289</v>
      </c>
      <c r="AD6826" s="340" t="s">
        <v>5289</v>
      </c>
      <c r="AE6826" s="340" t="s">
        <v>5289</v>
      </c>
      <c r="AF6826" s="165" t="s">
        <v>5289</v>
      </c>
    </row>
    <row r="6827" spans="1:38" ht="127.5">
      <c r="A6827" s="622">
        <v>18</v>
      </c>
      <c r="B6827" s="121" t="s">
        <v>7393</v>
      </c>
      <c r="C6827" s="4" t="s">
        <v>7374</v>
      </c>
      <c r="D6827" s="4" t="s">
        <v>7394</v>
      </c>
      <c r="E6827" s="419" t="s">
        <v>17142</v>
      </c>
      <c r="F6827" s="622" t="s">
        <v>51</v>
      </c>
      <c r="G6827" s="138"/>
      <c r="H6827" s="138"/>
      <c r="I6827" s="138"/>
      <c r="J6827" s="138"/>
      <c r="K6827" s="138"/>
      <c r="L6827" s="622" t="s">
        <v>51</v>
      </c>
      <c r="M6827" s="202"/>
      <c r="N6827" s="138"/>
      <c r="O6827" s="138"/>
      <c r="P6827" s="622">
        <v>0</v>
      </c>
      <c r="Q6827" s="622">
        <v>0</v>
      </c>
      <c r="R6827" s="622">
        <v>0</v>
      </c>
      <c r="S6827" s="622">
        <v>0</v>
      </c>
      <c r="T6827" s="622">
        <v>0</v>
      </c>
      <c r="U6827" s="622">
        <v>0</v>
      </c>
      <c r="V6827" s="622">
        <v>0</v>
      </c>
      <c r="W6827" s="622">
        <v>0</v>
      </c>
      <c r="X6827" s="364">
        <v>2</v>
      </c>
      <c r="Y6827" s="622">
        <v>0</v>
      </c>
      <c r="Z6827" s="123" t="s">
        <v>51</v>
      </c>
      <c r="AA6827" s="622" t="s">
        <v>5289</v>
      </c>
      <c r="AB6827" s="622" t="s">
        <v>5289</v>
      </c>
      <c r="AC6827" s="340" t="s">
        <v>5289</v>
      </c>
      <c r="AD6827" s="340" t="s">
        <v>5289</v>
      </c>
      <c r="AE6827" s="340" t="s">
        <v>5289</v>
      </c>
      <c r="AF6827" s="165" t="s">
        <v>5289</v>
      </c>
    </row>
    <row r="6828" spans="1:38" ht="127.5">
      <c r="A6828" s="622">
        <v>19</v>
      </c>
      <c r="B6828" s="121" t="s">
        <v>142</v>
      </c>
      <c r="C6828" s="4" t="s">
        <v>7374</v>
      </c>
      <c r="D6828" s="4" t="s">
        <v>7395</v>
      </c>
      <c r="E6828" s="419" t="s">
        <v>17143</v>
      </c>
      <c r="F6828" s="631" t="s">
        <v>19097</v>
      </c>
      <c r="G6828" s="622" t="s">
        <v>51</v>
      </c>
      <c r="H6828" s="622">
        <v>3</v>
      </c>
      <c r="I6828" s="622" t="s">
        <v>16485</v>
      </c>
      <c r="J6828" s="138"/>
      <c r="K6828" s="138"/>
      <c r="L6828" s="622" t="s">
        <v>51</v>
      </c>
      <c r="M6828" s="202"/>
      <c r="N6828" s="138"/>
      <c r="O6828" s="138"/>
      <c r="P6828" s="622">
        <v>0</v>
      </c>
      <c r="Q6828" s="622">
        <v>0</v>
      </c>
      <c r="R6828" s="622">
        <v>0</v>
      </c>
      <c r="S6828" s="622">
        <v>0</v>
      </c>
      <c r="T6828" s="622">
        <v>0</v>
      </c>
      <c r="U6828" s="622">
        <v>0</v>
      </c>
      <c r="V6828" s="622">
        <v>0</v>
      </c>
      <c r="W6828" s="622">
        <v>0</v>
      </c>
      <c r="X6828" s="364">
        <v>0</v>
      </c>
      <c r="Y6828" s="622">
        <v>0</v>
      </c>
      <c r="Z6828" s="123" t="s">
        <v>51</v>
      </c>
      <c r="AA6828" s="622" t="s">
        <v>5289</v>
      </c>
      <c r="AB6828" s="622" t="s">
        <v>5289</v>
      </c>
      <c r="AC6828" s="340" t="s">
        <v>5289</v>
      </c>
      <c r="AD6828" s="340" t="s">
        <v>5289</v>
      </c>
      <c r="AE6828" s="340" t="s">
        <v>5289</v>
      </c>
      <c r="AF6828" s="165" t="s">
        <v>5289</v>
      </c>
    </row>
    <row r="6829" spans="1:38" ht="127.5">
      <c r="A6829" s="622">
        <v>20</v>
      </c>
      <c r="B6829" s="121" t="s">
        <v>7260</v>
      </c>
      <c r="C6829" s="4" t="s">
        <v>7374</v>
      </c>
      <c r="D6829" s="4" t="s">
        <v>7396</v>
      </c>
      <c r="E6829" s="419" t="s">
        <v>17144</v>
      </c>
      <c r="F6829" s="631" t="s">
        <v>19097</v>
      </c>
      <c r="G6829" s="622" t="s">
        <v>51</v>
      </c>
      <c r="H6829" s="622">
        <v>3</v>
      </c>
      <c r="I6829" s="622" t="s">
        <v>16485</v>
      </c>
      <c r="J6829" s="138"/>
      <c r="K6829" s="138"/>
      <c r="L6829" s="622" t="s">
        <v>51</v>
      </c>
      <c r="M6829" s="202"/>
      <c r="N6829" s="138"/>
      <c r="O6829" s="138"/>
      <c r="P6829" s="622">
        <v>0</v>
      </c>
      <c r="Q6829" s="622">
        <v>0</v>
      </c>
      <c r="R6829" s="622">
        <v>0</v>
      </c>
      <c r="S6829" s="622">
        <v>0</v>
      </c>
      <c r="T6829" s="622">
        <v>0</v>
      </c>
      <c r="U6829" s="622">
        <v>0</v>
      </c>
      <c r="V6829" s="622">
        <v>0</v>
      </c>
      <c r="W6829" s="622">
        <v>0</v>
      </c>
      <c r="X6829" s="364">
        <v>0</v>
      </c>
      <c r="Y6829" s="622">
        <v>0</v>
      </c>
      <c r="Z6829" s="123" t="s">
        <v>51</v>
      </c>
      <c r="AA6829" s="622" t="s">
        <v>5289</v>
      </c>
      <c r="AB6829" s="622" t="s">
        <v>5289</v>
      </c>
      <c r="AC6829" s="340" t="s">
        <v>5289</v>
      </c>
      <c r="AD6829" s="340" t="s">
        <v>5289</v>
      </c>
      <c r="AE6829" s="340" t="s">
        <v>5289</v>
      </c>
      <c r="AF6829" s="165" t="s">
        <v>5289</v>
      </c>
    </row>
    <row r="6830" spans="1:38" ht="127.5">
      <c r="A6830" s="622">
        <v>21</v>
      </c>
      <c r="B6830" s="121" t="s">
        <v>7261</v>
      </c>
      <c r="C6830" s="4" t="s">
        <v>7374</v>
      </c>
      <c r="D6830" s="4" t="s">
        <v>7397</v>
      </c>
      <c r="E6830" s="419" t="s">
        <v>17145</v>
      </c>
      <c r="F6830" s="631" t="s">
        <v>19097</v>
      </c>
      <c r="G6830" s="622" t="s">
        <v>51</v>
      </c>
      <c r="H6830" s="622">
        <v>3</v>
      </c>
      <c r="I6830" s="622" t="s">
        <v>16485</v>
      </c>
      <c r="J6830" s="138"/>
      <c r="K6830" s="138"/>
      <c r="L6830" s="622" t="s">
        <v>51</v>
      </c>
      <c r="M6830" s="202"/>
      <c r="N6830" s="138"/>
      <c r="O6830" s="138"/>
      <c r="P6830" s="622">
        <v>0</v>
      </c>
      <c r="Q6830" s="622">
        <v>0</v>
      </c>
      <c r="R6830" s="622">
        <v>0</v>
      </c>
      <c r="S6830" s="622">
        <v>0</v>
      </c>
      <c r="T6830" s="622">
        <v>0</v>
      </c>
      <c r="U6830" s="622">
        <v>0</v>
      </c>
      <c r="V6830" s="622">
        <v>0</v>
      </c>
      <c r="W6830" s="622">
        <v>0</v>
      </c>
      <c r="X6830" s="364">
        <v>0</v>
      </c>
      <c r="Y6830" s="622">
        <v>0</v>
      </c>
      <c r="Z6830" s="123" t="s">
        <v>51</v>
      </c>
      <c r="AA6830" s="622" t="s">
        <v>5289</v>
      </c>
      <c r="AB6830" s="622" t="s">
        <v>5289</v>
      </c>
      <c r="AC6830" s="340" t="s">
        <v>5289</v>
      </c>
      <c r="AD6830" s="340" t="s">
        <v>5289</v>
      </c>
      <c r="AE6830" s="340" t="s">
        <v>5289</v>
      </c>
      <c r="AF6830" s="165" t="s">
        <v>5289</v>
      </c>
    </row>
    <row r="6831" spans="1:38" ht="127.5">
      <c r="A6831" s="622">
        <v>22</v>
      </c>
      <c r="B6831" s="121" t="s">
        <v>586</v>
      </c>
      <c r="C6831" s="4" t="s">
        <v>7374</v>
      </c>
      <c r="D6831" s="4" t="s">
        <v>7398</v>
      </c>
      <c r="E6831" s="419" t="s">
        <v>17146</v>
      </c>
      <c r="F6831" s="631" t="s">
        <v>19097</v>
      </c>
      <c r="G6831" s="622" t="s">
        <v>51</v>
      </c>
      <c r="H6831" s="622">
        <v>3</v>
      </c>
      <c r="I6831" s="622" t="s">
        <v>16485</v>
      </c>
      <c r="J6831" s="138"/>
      <c r="K6831" s="138"/>
      <c r="L6831" s="622" t="s">
        <v>51</v>
      </c>
      <c r="M6831" s="202"/>
      <c r="N6831" s="138"/>
      <c r="O6831" s="138"/>
      <c r="P6831" s="622">
        <v>0</v>
      </c>
      <c r="Q6831" s="622">
        <v>0</v>
      </c>
      <c r="R6831" s="622">
        <v>0</v>
      </c>
      <c r="S6831" s="622">
        <v>0</v>
      </c>
      <c r="T6831" s="622">
        <v>0</v>
      </c>
      <c r="U6831" s="622">
        <v>0</v>
      </c>
      <c r="V6831" s="622">
        <v>0</v>
      </c>
      <c r="W6831" s="622">
        <v>0</v>
      </c>
      <c r="X6831" s="364">
        <v>1</v>
      </c>
      <c r="Y6831" s="622">
        <v>0</v>
      </c>
      <c r="Z6831" s="123" t="s">
        <v>51</v>
      </c>
      <c r="AA6831" s="622" t="s">
        <v>5289</v>
      </c>
      <c r="AB6831" s="622" t="s">
        <v>5289</v>
      </c>
      <c r="AC6831" s="340" t="s">
        <v>5289</v>
      </c>
      <c r="AD6831" s="340" t="s">
        <v>5289</v>
      </c>
      <c r="AE6831" s="340" t="s">
        <v>5289</v>
      </c>
      <c r="AF6831" s="165" t="s">
        <v>5289</v>
      </c>
    </row>
    <row r="6832" spans="1:38" ht="127.5">
      <c r="A6832" s="622">
        <v>23</v>
      </c>
      <c r="B6832" s="121" t="s">
        <v>2454</v>
      </c>
      <c r="C6832" s="4" t="s">
        <v>7374</v>
      </c>
      <c r="D6832" s="4" t="s">
        <v>7399</v>
      </c>
      <c r="E6832" s="419" t="s">
        <v>17147</v>
      </c>
      <c r="F6832" s="622" t="s">
        <v>51</v>
      </c>
      <c r="G6832" s="138"/>
      <c r="H6832" s="138"/>
      <c r="I6832" s="138"/>
      <c r="J6832" s="138"/>
      <c r="K6832" s="138"/>
      <c r="L6832" s="622" t="s">
        <v>51</v>
      </c>
      <c r="M6832" s="202"/>
      <c r="N6832" s="138"/>
      <c r="O6832" s="138"/>
      <c r="P6832" s="622">
        <v>0</v>
      </c>
      <c r="Q6832" s="622">
        <v>0</v>
      </c>
      <c r="R6832" s="622">
        <v>0</v>
      </c>
      <c r="S6832" s="622">
        <v>0</v>
      </c>
      <c r="T6832" s="622">
        <v>0</v>
      </c>
      <c r="U6832" s="622">
        <v>0</v>
      </c>
      <c r="V6832" s="622">
        <v>0</v>
      </c>
      <c r="W6832" s="622">
        <v>0</v>
      </c>
      <c r="X6832" s="364">
        <v>175</v>
      </c>
      <c r="Y6832" s="622">
        <v>0</v>
      </c>
      <c r="Z6832" s="123" t="s">
        <v>51</v>
      </c>
      <c r="AA6832" s="622" t="s">
        <v>5289</v>
      </c>
      <c r="AB6832" s="622" t="s">
        <v>5289</v>
      </c>
      <c r="AC6832" s="340" t="s">
        <v>5289</v>
      </c>
      <c r="AD6832" s="340" t="s">
        <v>5289</v>
      </c>
      <c r="AE6832" s="340" t="s">
        <v>5289</v>
      </c>
      <c r="AF6832" s="165" t="s">
        <v>5289</v>
      </c>
    </row>
    <row r="6833" spans="1:38" ht="127.5">
      <c r="A6833" s="622">
        <v>24</v>
      </c>
      <c r="B6833" s="121" t="s">
        <v>951</v>
      </c>
      <c r="C6833" s="4" t="s">
        <v>7374</v>
      </c>
      <c r="D6833" s="4" t="s">
        <v>7400</v>
      </c>
      <c r="E6833" s="419" t="s">
        <v>17148</v>
      </c>
      <c r="F6833" s="622" t="s">
        <v>51</v>
      </c>
      <c r="G6833" s="138"/>
      <c r="H6833" s="138"/>
      <c r="I6833" s="138"/>
      <c r="J6833" s="138"/>
      <c r="K6833" s="138"/>
      <c r="L6833" s="622" t="s">
        <v>51</v>
      </c>
      <c r="M6833" s="202"/>
      <c r="N6833" s="138"/>
      <c r="O6833" s="138"/>
      <c r="P6833" s="622">
        <v>0</v>
      </c>
      <c r="Q6833" s="622">
        <v>0</v>
      </c>
      <c r="R6833" s="622">
        <v>0</v>
      </c>
      <c r="S6833" s="622">
        <v>0</v>
      </c>
      <c r="T6833" s="622">
        <v>0</v>
      </c>
      <c r="U6833" s="622">
        <v>0</v>
      </c>
      <c r="V6833" s="622">
        <v>0</v>
      </c>
      <c r="W6833" s="622">
        <v>0</v>
      </c>
      <c r="X6833" s="364">
        <v>46</v>
      </c>
      <c r="Y6833" s="622">
        <v>0</v>
      </c>
      <c r="Z6833" s="123" t="s">
        <v>51</v>
      </c>
      <c r="AA6833" s="622" t="s">
        <v>5289</v>
      </c>
      <c r="AB6833" s="622" t="s">
        <v>5289</v>
      </c>
      <c r="AC6833" s="340" t="s">
        <v>5289</v>
      </c>
      <c r="AD6833" s="340" t="s">
        <v>5289</v>
      </c>
      <c r="AE6833" s="340" t="s">
        <v>5289</v>
      </c>
      <c r="AF6833" s="165" t="s">
        <v>5289</v>
      </c>
    </row>
    <row r="6834" spans="1:38" ht="127.5">
      <c r="A6834" s="622">
        <v>25</v>
      </c>
      <c r="B6834" s="121" t="s">
        <v>7262</v>
      </c>
      <c r="C6834" s="4" t="s">
        <v>7374</v>
      </c>
      <c r="D6834" s="4" t="s">
        <v>7401</v>
      </c>
      <c r="E6834" s="419" t="s">
        <v>17149</v>
      </c>
      <c r="F6834" s="622" t="s">
        <v>51</v>
      </c>
      <c r="G6834" s="138"/>
      <c r="H6834" s="138"/>
      <c r="I6834" s="138"/>
      <c r="J6834" s="138"/>
      <c r="K6834" s="138"/>
      <c r="L6834" s="622" t="s">
        <v>51</v>
      </c>
      <c r="M6834" s="202"/>
      <c r="N6834" s="138"/>
      <c r="O6834" s="138"/>
      <c r="P6834" s="622">
        <v>0</v>
      </c>
      <c r="Q6834" s="622">
        <v>0</v>
      </c>
      <c r="R6834" s="622">
        <v>0</v>
      </c>
      <c r="S6834" s="622">
        <v>0</v>
      </c>
      <c r="T6834" s="622">
        <v>0</v>
      </c>
      <c r="U6834" s="622">
        <v>0</v>
      </c>
      <c r="V6834" s="622">
        <v>0</v>
      </c>
      <c r="W6834" s="622">
        <v>0</v>
      </c>
      <c r="X6834" s="364">
        <v>0</v>
      </c>
      <c r="Y6834" s="622">
        <v>0</v>
      </c>
      <c r="Z6834" s="123" t="s">
        <v>51</v>
      </c>
      <c r="AA6834" s="622" t="s">
        <v>5289</v>
      </c>
      <c r="AB6834" s="622" t="s">
        <v>5289</v>
      </c>
      <c r="AC6834" s="340" t="s">
        <v>5289</v>
      </c>
      <c r="AD6834" s="340" t="s">
        <v>5289</v>
      </c>
      <c r="AE6834" s="340" t="s">
        <v>5289</v>
      </c>
      <c r="AF6834" s="165" t="s">
        <v>5289</v>
      </c>
    </row>
    <row r="6835" spans="1:38" ht="127.5">
      <c r="A6835" s="622">
        <v>26</v>
      </c>
      <c r="B6835" s="121" t="s">
        <v>953</v>
      </c>
      <c r="C6835" s="4" t="s">
        <v>7374</v>
      </c>
      <c r="D6835" s="4" t="s">
        <v>7402</v>
      </c>
      <c r="E6835" s="419" t="s">
        <v>17150</v>
      </c>
      <c r="F6835" s="622" t="s">
        <v>51</v>
      </c>
      <c r="G6835" s="138"/>
      <c r="H6835" s="138"/>
      <c r="I6835" s="138"/>
      <c r="J6835" s="138"/>
      <c r="K6835" s="138"/>
      <c r="L6835" s="622" t="s">
        <v>51</v>
      </c>
      <c r="M6835" s="202"/>
      <c r="N6835" s="138"/>
      <c r="O6835" s="138"/>
      <c r="P6835" s="622">
        <v>0</v>
      </c>
      <c r="Q6835" s="622">
        <v>0</v>
      </c>
      <c r="R6835" s="622">
        <v>0</v>
      </c>
      <c r="S6835" s="622">
        <v>0</v>
      </c>
      <c r="T6835" s="622">
        <v>0</v>
      </c>
      <c r="U6835" s="622">
        <v>0</v>
      </c>
      <c r="V6835" s="622">
        <v>0</v>
      </c>
      <c r="W6835" s="622">
        <v>0</v>
      </c>
      <c r="X6835" s="364">
        <v>141</v>
      </c>
      <c r="Y6835" s="622">
        <v>0</v>
      </c>
      <c r="Z6835" s="123" t="s">
        <v>51</v>
      </c>
      <c r="AA6835" s="622" t="s">
        <v>5289</v>
      </c>
      <c r="AB6835" s="622" t="s">
        <v>5289</v>
      </c>
      <c r="AC6835" s="340" t="s">
        <v>5289</v>
      </c>
      <c r="AD6835" s="340" t="s">
        <v>5289</v>
      </c>
      <c r="AE6835" s="340" t="s">
        <v>5289</v>
      </c>
      <c r="AF6835" s="165" t="s">
        <v>5289</v>
      </c>
    </row>
    <row r="6836" spans="1:38" s="44" customFormat="1" ht="127.5">
      <c r="A6836" s="622">
        <v>27</v>
      </c>
      <c r="B6836" s="121" t="s">
        <v>7263</v>
      </c>
      <c r="C6836" s="4" t="s">
        <v>7374</v>
      </c>
      <c r="D6836" s="4" t="s">
        <v>7403</v>
      </c>
      <c r="E6836" s="419" t="s">
        <v>17151</v>
      </c>
      <c r="F6836" s="622" t="s">
        <v>51</v>
      </c>
      <c r="G6836" s="138"/>
      <c r="H6836" s="138"/>
      <c r="I6836" s="138"/>
      <c r="J6836" s="138"/>
      <c r="K6836" s="138"/>
      <c r="L6836" s="622" t="s">
        <v>51</v>
      </c>
      <c r="M6836" s="202"/>
      <c r="N6836" s="138"/>
      <c r="O6836" s="138"/>
      <c r="P6836" s="622">
        <v>0</v>
      </c>
      <c r="Q6836" s="622">
        <v>0</v>
      </c>
      <c r="R6836" s="622">
        <v>0</v>
      </c>
      <c r="S6836" s="622">
        <v>0</v>
      </c>
      <c r="T6836" s="622">
        <v>0</v>
      </c>
      <c r="U6836" s="622">
        <v>0</v>
      </c>
      <c r="V6836" s="622">
        <v>0</v>
      </c>
      <c r="W6836" s="622">
        <v>0</v>
      </c>
      <c r="X6836" s="364">
        <v>3</v>
      </c>
      <c r="Y6836" s="622">
        <v>0</v>
      </c>
      <c r="Z6836" s="123" t="s">
        <v>51</v>
      </c>
      <c r="AA6836" s="622" t="s">
        <v>5289</v>
      </c>
      <c r="AB6836" s="622" t="s">
        <v>5289</v>
      </c>
      <c r="AC6836" s="340" t="s">
        <v>5289</v>
      </c>
      <c r="AD6836" s="340" t="s">
        <v>5289</v>
      </c>
      <c r="AE6836" s="340" t="s">
        <v>5289</v>
      </c>
      <c r="AF6836" s="165" t="s">
        <v>5289</v>
      </c>
      <c r="AG6836" s="107"/>
      <c r="AH6836" s="107"/>
      <c r="AI6836" s="107"/>
      <c r="AJ6836" s="107"/>
      <c r="AK6836" s="107"/>
      <c r="AL6836" s="107"/>
    </row>
    <row r="6837" spans="1:38" s="44" customFormat="1" ht="127.5">
      <c r="A6837" s="622">
        <v>28</v>
      </c>
      <c r="B6837" s="121" t="s">
        <v>7264</v>
      </c>
      <c r="C6837" s="4" t="s">
        <v>7374</v>
      </c>
      <c r="D6837" s="4" t="s">
        <v>7404</v>
      </c>
      <c r="E6837" s="419" t="s">
        <v>17152</v>
      </c>
      <c r="F6837" s="622" t="s">
        <v>51</v>
      </c>
      <c r="G6837" s="138"/>
      <c r="H6837" s="138"/>
      <c r="I6837" s="138"/>
      <c r="J6837" s="138"/>
      <c r="K6837" s="138"/>
      <c r="L6837" s="622" t="s">
        <v>51</v>
      </c>
      <c r="M6837" s="202"/>
      <c r="N6837" s="138"/>
      <c r="O6837" s="138"/>
      <c r="P6837" s="622">
        <v>0</v>
      </c>
      <c r="Q6837" s="622">
        <v>0</v>
      </c>
      <c r="R6837" s="622">
        <v>0</v>
      </c>
      <c r="S6837" s="622">
        <v>0</v>
      </c>
      <c r="T6837" s="622">
        <v>0</v>
      </c>
      <c r="U6837" s="622">
        <v>0</v>
      </c>
      <c r="V6837" s="622">
        <v>0</v>
      </c>
      <c r="W6837" s="622">
        <v>0</v>
      </c>
      <c r="X6837" s="364">
        <v>0</v>
      </c>
      <c r="Y6837" s="622">
        <v>0</v>
      </c>
      <c r="Z6837" s="123" t="s">
        <v>51</v>
      </c>
      <c r="AA6837" s="622" t="s">
        <v>5289</v>
      </c>
      <c r="AB6837" s="622" t="s">
        <v>5289</v>
      </c>
      <c r="AC6837" s="340" t="s">
        <v>5289</v>
      </c>
      <c r="AD6837" s="340" t="s">
        <v>5289</v>
      </c>
      <c r="AE6837" s="340" t="s">
        <v>5289</v>
      </c>
      <c r="AF6837" s="165" t="s">
        <v>5289</v>
      </c>
      <c r="AG6837" s="107"/>
      <c r="AH6837" s="107"/>
      <c r="AI6837" s="107"/>
      <c r="AJ6837" s="107"/>
      <c r="AK6837" s="107"/>
      <c r="AL6837" s="107"/>
    </row>
    <row r="6838" spans="1:38" ht="127.5">
      <c r="A6838" s="622">
        <v>29</v>
      </c>
      <c r="B6838" s="627" t="s">
        <v>1296</v>
      </c>
      <c r="C6838" s="28" t="s">
        <v>7374</v>
      </c>
      <c r="D6838" s="28" t="s">
        <v>7405</v>
      </c>
      <c r="E6838" s="419" t="s">
        <v>17153</v>
      </c>
      <c r="F6838" s="622" t="s">
        <v>51</v>
      </c>
      <c r="G6838" s="138"/>
      <c r="H6838" s="138"/>
      <c r="I6838" s="138"/>
      <c r="J6838" s="138"/>
      <c r="K6838" s="138"/>
      <c r="L6838" s="622" t="s">
        <v>51</v>
      </c>
      <c r="M6838" s="202"/>
      <c r="N6838" s="138"/>
      <c r="O6838" s="138"/>
      <c r="P6838" s="622">
        <v>0</v>
      </c>
      <c r="Q6838" s="622">
        <v>0</v>
      </c>
      <c r="R6838" s="622">
        <v>0</v>
      </c>
      <c r="S6838" s="622">
        <v>0</v>
      </c>
      <c r="T6838" s="622">
        <v>0</v>
      </c>
      <c r="U6838" s="622">
        <v>0</v>
      </c>
      <c r="V6838" s="622">
        <v>0</v>
      </c>
      <c r="W6838" s="622">
        <v>0</v>
      </c>
      <c r="X6838" s="364">
        <v>0</v>
      </c>
      <c r="Y6838" s="622">
        <v>0</v>
      </c>
      <c r="Z6838" s="123" t="s">
        <v>51</v>
      </c>
      <c r="AA6838" s="622" t="s">
        <v>5289</v>
      </c>
      <c r="AB6838" s="622" t="s">
        <v>5289</v>
      </c>
      <c r="AC6838" s="340" t="s">
        <v>5289</v>
      </c>
      <c r="AD6838" s="340" t="s">
        <v>5289</v>
      </c>
      <c r="AE6838" s="340" t="s">
        <v>5289</v>
      </c>
      <c r="AF6838" s="165" t="s">
        <v>5289</v>
      </c>
    </row>
    <row r="6839" spans="1:38" s="44" customFormat="1" ht="76.5">
      <c r="A6839" s="622">
        <v>30</v>
      </c>
      <c r="B6839" s="627" t="s">
        <v>21544</v>
      </c>
      <c r="C6839" s="28" t="s">
        <v>7374</v>
      </c>
      <c r="D6839" s="28" t="s">
        <v>21545</v>
      </c>
      <c r="E6839" s="419" t="s">
        <v>40</v>
      </c>
      <c r="F6839" s="622" t="s">
        <v>51</v>
      </c>
      <c r="G6839" s="138"/>
      <c r="H6839" s="138"/>
      <c r="I6839" s="138"/>
      <c r="J6839" s="138"/>
      <c r="K6839" s="138"/>
      <c r="L6839" s="622" t="s">
        <v>51</v>
      </c>
      <c r="M6839" s="202"/>
      <c r="N6839" s="138"/>
      <c r="O6839" s="138"/>
      <c r="P6839" s="622">
        <v>0</v>
      </c>
      <c r="Q6839" s="622">
        <v>0</v>
      </c>
      <c r="R6839" s="622">
        <v>0</v>
      </c>
      <c r="S6839" s="622">
        <v>0</v>
      </c>
      <c r="T6839" s="622">
        <v>0</v>
      </c>
      <c r="U6839" s="622">
        <v>0</v>
      </c>
      <c r="V6839" s="622">
        <v>0</v>
      </c>
      <c r="W6839" s="622">
        <v>0</v>
      </c>
      <c r="X6839" s="364">
        <v>0</v>
      </c>
      <c r="Y6839" s="622">
        <v>0</v>
      </c>
      <c r="Z6839" s="123" t="s">
        <v>51</v>
      </c>
      <c r="AA6839" s="622" t="s">
        <v>5289</v>
      </c>
      <c r="AB6839" s="622" t="s">
        <v>5289</v>
      </c>
      <c r="AC6839" s="340" t="s">
        <v>5289</v>
      </c>
      <c r="AD6839" s="340" t="s">
        <v>5289</v>
      </c>
      <c r="AE6839" s="340" t="s">
        <v>5289</v>
      </c>
      <c r="AF6839" s="165" t="s">
        <v>5289</v>
      </c>
      <c r="AG6839" s="107"/>
      <c r="AH6839" s="107"/>
      <c r="AI6839" s="107"/>
      <c r="AJ6839" s="107"/>
      <c r="AK6839" s="107"/>
      <c r="AL6839" s="107"/>
    </row>
    <row r="6840" spans="1:38" s="44" customFormat="1" ht="63.75">
      <c r="A6840" s="622">
        <v>31</v>
      </c>
      <c r="B6840" s="121" t="s">
        <v>21546</v>
      </c>
      <c r="C6840" s="4" t="s">
        <v>7374</v>
      </c>
      <c r="D6840" s="4" t="s">
        <v>21547</v>
      </c>
      <c r="E6840" s="419" t="s">
        <v>40</v>
      </c>
      <c r="F6840" s="622" t="s">
        <v>51</v>
      </c>
      <c r="G6840" s="138"/>
      <c r="H6840" s="138"/>
      <c r="I6840" s="138"/>
      <c r="J6840" s="138"/>
      <c r="K6840" s="138"/>
      <c r="L6840" s="622" t="s">
        <v>51</v>
      </c>
      <c r="M6840" s="202"/>
      <c r="N6840" s="138"/>
      <c r="O6840" s="138"/>
      <c r="P6840" s="622">
        <v>0</v>
      </c>
      <c r="Q6840" s="622">
        <v>0</v>
      </c>
      <c r="R6840" s="622">
        <v>0</v>
      </c>
      <c r="S6840" s="622">
        <v>0</v>
      </c>
      <c r="T6840" s="622">
        <v>0</v>
      </c>
      <c r="U6840" s="622">
        <v>0</v>
      </c>
      <c r="V6840" s="622">
        <v>0</v>
      </c>
      <c r="W6840" s="622">
        <v>0</v>
      </c>
      <c r="X6840" s="364">
        <v>0</v>
      </c>
      <c r="Y6840" s="622">
        <v>0</v>
      </c>
      <c r="Z6840" s="123" t="s">
        <v>51</v>
      </c>
      <c r="AA6840" s="622" t="s">
        <v>5289</v>
      </c>
      <c r="AB6840" s="622" t="s">
        <v>5289</v>
      </c>
      <c r="AC6840" s="340" t="s">
        <v>5289</v>
      </c>
      <c r="AD6840" s="340" t="s">
        <v>5289</v>
      </c>
      <c r="AE6840" s="340" t="s">
        <v>5289</v>
      </c>
      <c r="AF6840" s="165" t="s">
        <v>5289</v>
      </c>
      <c r="AG6840" s="107"/>
      <c r="AH6840" s="107"/>
      <c r="AI6840" s="107"/>
      <c r="AJ6840" s="107"/>
      <c r="AK6840" s="107"/>
      <c r="AL6840" s="107"/>
    </row>
    <row r="6841" spans="1:38" s="44" customFormat="1" ht="15.75" customHeight="1" thickBot="1">
      <c r="A6841" s="18"/>
      <c r="B6841" s="18">
        <v>31</v>
      </c>
      <c r="C6841" s="18"/>
      <c r="D6841" s="18">
        <v>31</v>
      </c>
      <c r="E6841" s="18">
        <v>31</v>
      </c>
      <c r="F6841" s="18">
        <v>12</v>
      </c>
      <c r="G6841" s="18">
        <v>0</v>
      </c>
      <c r="H6841" s="18">
        <v>1</v>
      </c>
      <c r="I6841" s="18"/>
      <c r="J6841" s="18">
        <v>0</v>
      </c>
      <c r="K6841" s="18">
        <v>0</v>
      </c>
      <c r="L6841" s="18">
        <v>0</v>
      </c>
      <c r="M6841" s="200"/>
      <c r="N6841" s="18">
        <f t="shared" ref="N6841:Y6841" si="2572">SUM(N6810:N6840)</f>
        <v>0</v>
      </c>
      <c r="O6841" s="18">
        <f t="shared" si="2572"/>
        <v>0</v>
      </c>
      <c r="P6841" s="18">
        <f t="shared" si="2572"/>
        <v>0</v>
      </c>
      <c r="Q6841" s="18">
        <f t="shared" si="2572"/>
        <v>0</v>
      </c>
      <c r="R6841" s="18">
        <f t="shared" si="2572"/>
        <v>0</v>
      </c>
      <c r="S6841" s="18">
        <f t="shared" si="2572"/>
        <v>0</v>
      </c>
      <c r="T6841" s="18">
        <f t="shared" si="2572"/>
        <v>0</v>
      </c>
      <c r="U6841" s="18">
        <f t="shared" si="2572"/>
        <v>0</v>
      </c>
      <c r="V6841" s="18">
        <f t="shared" si="2572"/>
        <v>0</v>
      </c>
      <c r="W6841" s="18">
        <f t="shared" si="2572"/>
        <v>0</v>
      </c>
      <c r="X6841" s="18">
        <f t="shared" si="2572"/>
        <v>391</v>
      </c>
      <c r="Y6841" s="18">
        <f t="shared" si="2572"/>
        <v>0</v>
      </c>
      <c r="Z6841" s="18">
        <v>0</v>
      </c>
      <c r="AA6841" s="18">
        <v>1</v>
      </c>
      <c r="AB6841" s="18">
        <v>1</v>
      </c>
      <c r="AC6841" s="18"/>
      <c r="AD6841" s="18"/>
      <c r="AE6841" s="18"/>
      <c r="AF6841" s="18"/>
      <c r="AG6841" s="107"/>
      <c r="AH6841" s="107"/>
      <c r="AI6841" s="107"/>
      <c r="AJ6841" s="107"/>
      <c r="AK6841" s="107"/>
      <c r="AL6841" s="107"/>
    </row>
    <row r="6842" spans="1:38" ht="15.75" customHeight="1" thickBot="1">
      <c r="A6842" s="660" t="s">
        <v>346</v>
      </c>
      <c r="B6842" s="661"/>
      <c r="C6842" s="661"/>
      <c r="D6842" s="661"/>
      <c r="E6842" s="661"/>
      <c r="F6842" s="661"/>
      <c r="G6842" s="661"/>
      <c r="H6842" s="661"/>
      <c r="I6842" s="661"/>
      <c r="J6842" s="661"/>
      <c r="K6842" s="661"/>
      <c r="L6842" s="661"/>
      <c r="M6842" s="661"/>
      <c r="N6842" s="661"/>
      <c r="O6842" s="661"/>
      <c r="P6842" s="661"/>
      <c r="Q6842" s="661"/>
      <c r="R6842" s="661"/>
      <c r="S6842" s="661"/>
      <c r="T6842" s="661"/>
      <c r="U6842" s="661"/>
      <c r="V6842" s="661"/>
      <c r="W6842" s="661"/>
      <c r="X6842" s="661"/>
      <c r="Y6842" s="661"/>
      <c r="Z6842" s="661"/>
      <c r="AA6842" s="661"/>
      <c r="AB6842" s="661"/>
      <c r="AC6842" s="661"/>
      <c r="AD6842" s="661"/>
      <c r="AE6842" s="661"/>
      <c r="AF6842" s="662"/>
    </row>
    <row r="6843" spans="1:38" s="44" customFormat="1" ht="127.5">
      <c r="A6843" s="118">
        <v>1</v>
      </c>
      <c r="B6843" s="376" t="s">
        <v>2454</v>
      </c>
      <c r="C6843" s="376" t="s">
        <v>675</v>
      </c>
      <c r="D6843" s="376" t="s">
        <v>18434</v>
      </c>
      <c r="E6843" s="118" t="s">
        <v>18458</v>
      </c>
      <c r="F6843" s="622" t="s">
        <v>51</v>
      </c>
      <c r="G6843" s="138"/>
      <c r="H6843" s="138"/>
      <c r="I6843" s="138"/>
      <c r="J6843" s="118" t="s">
        <v>1315</v>
      </c>
      <c r="K6843" s="138"/>
      <c r="L6843" s="622" t="s">
        <v>51</v>
      </c>
      <c r="M6843" s="138"/>
      <c r="N6843" s="138"/>
      <c r="O6843" s="629">
        <v>0</v>
      </c>
      <c r="P6843" s="629">
        <v>0</v>
      </c>
      <c r="Q6843" s="629">
        <v>0</v>
      </c>
      <c r="R6843" s="629">
        <v>0</v>
      </c>
      <c r="S6843" s="629">
        <v>0</v>
      </c>
      <c r="T6843" s="629">
        <v>0</v>
      </c>
      <c r="U6843" s="629">
        <v>0</v>
      </c>
      <c r="V6843" s="629">
        <v>0</v>
      </c>
      <c r="W6843" s="629">
        <v>0</v>
      </c>
      <c r="X6843" s="629">
        <v>1180</v>
      </c>
      <c r="Y6843" s="629">
        <v>86</v>
      </c>
      <c r="Z6843" s="629" t="s">
        <v>51</v>
      </c>
      <c r="AA6843" s="376" t="s">
        <v>18461</v>
      </c>
      <c r="AB6843" s="981" t="s">
        <v>18462</v>
      </c>
      <c r="AC6843" s="131" t="s">
        <v>18459</v>
      </c>
      <c r="AD6843" s="131" t="s">
        <v>10818</v>
      </c>
      <c r="AE6843" s="131">
        <v>89641089124</v>
      </c>
      <c r="AF6843" s="133" t="s">
        <v>18460</v>
      </c>
      <c r="AG6843" s="107"/>
      <c r="AH6843" s="107"/>
      <c r="AI6843" s="107"/>
      <c r="AJ6843" s="107"/>
      <c r="AK6843" s="107"/>
      <c r="AL6843" s="107"/>
    </row>
    <row r="6844" spans="1:38" s="44" customFormat="1" ht="127.5">
      <c r="A6844" s="629">
        <v>2</v>
      </c>
      <c r="B6844" s="376" t="s">
        <v>18435</v>
      </c>
      <c r="C6844" s="376" t="s">
        <v>675</v>
      </c>
      <c r="D6844" s="376" t="s">
        <v>18436</v>
      </c>
      <c r="E6844" s="629" t="s">
        <v>18458</v>
      </c>
      <c r="F6844" s="622" t="s">
        <v>51</v>
      </c>
      <c r="G6844" s="138"/>
      <c r="H6844" s="138"/>
      <c r="I6844" s="138"/>
      <c r="J6844" s="138"/>
      <c r="K6844" s="138"/>
      <c r="L6844" s="622" t="s">
        <v>51</v>
      </c>
      <c r="M6844" s="138"/>
      <c r="N6844" s="138"/>
      <c r="O6844" s="629">
        <v>0</v>
      </c>
      <c r="P6844" s="629">
        <v>0</v>
      </c>
      <c r="Q6844" s="629">
        <v>0</v>
      </c>
      <c r="R6844" s="629">
        <v>0</v>
      </c>
      <c r="S6844" s="629">
        <v>0</v>
      </c>
      <c r="T6844" s="629">
        <v>0</v>
      </c>
      <c r="U6844" s="629">
        <v>0</v>
      </c>
      <c r="V6844" s="629">
        <v>0</v>
      </c>
      <c r="W6844" s="629">
        <v>0</v>
      </c>
      <c r="X6844" s="629">
        <v>15</v>
      </c>
      <c r="Y6844" s="629">
        <v>0</v>
      </c>
      <c r="Z6844" s="629" t="s">
        <v>51</v>
      </c>
      <c r="AA6844" s="622" t="s">
        <v>5289</v>
      </c>
      <c r="AB6844" s="622" t="s">
        <v>5289</v>
      </c>
      <c r="AC6844" s="340" t="s">
        <v>5289</v>
      </c>
      <c r="AD6844" s="340" t="s">
        <v>5289</v>
      </c>
      <c r="AE6844" s="340" t="s">
        <v>5289</v>
      </c>
      <c r="AF6844" s="165" t="s">
        <v>5289</v>
      </c>
      <c r="AG6844" s="107"/>
      <c r="AH6844" s="107"/>
      <c r="AI6844" s="107"/>
      <c r="AJ6844" s="107"/>
      <c r="AK6844" s="107"/>
      <c r="AL6844" s="107"/>
    </row>
    <row r="6845" spans="1:38" s="44" customFormat="1" ht="127.5">
      <c r="A6845" s="629">
        <v>3</v>
      </c>
      <c r="B6845" s="376" t="s">
        <v>2100</v>
      </c>
      <c r="C6845" s="376" t="s">
        <v>675</v>
      </c>
      <c r="D6845" s="376" t="s">
        <v>18437</v>
      </c>
      <c r="E6845" s="629" t="s">
        <v>18458</v>
      </c>
      <c r="F6845" s="631" t="s">
        <v>19097</v>
      </c>
      <c r="G6845" s="622" t="s">
        <v>51</v>
      </c>
      <c r="H6845" s="622">
        <v>3</v>
      </c>
      <c r="I6845" s="622" t="s">
        <v>16485</v>
      </c>
      <c r="J6845" s="138"/>
      <c r="K6845" s="138"/>
      <c r="L6845" s="622" t="s">
        <v>51</v>
      </c>
      <c r="M6845" s="138"/>
      <c r="N6845" s="138"/>
      <c r="O6845" s="629">
        <v>0</v>
      </c>
      <c r="P6845" s="629">
        <v>0</v>
      </c>
      <c r="Q6845" s="629">
        <v>0</v>
      </c>
      <c r="R6845" s="629">
        <v>0</v>
      </c>
      <c r="S6845" s="629">
        <v>0</v>
      </c>
      <c r="T6845" s="629">
        <v>0</v>
      </c>
      <c r="U6845" s="629">
        <v>0</v>
      </c>
      <c r="V6845" s="629">
        <v>0</v>
      </c>
      <c r="W6845" s="629">
        <v>0</v>
      </c>
      <c r="X6845" s="629">
        <v>25</v>
      </c>
      <c r="Y6845" s="629">
        <v>2</v>
      </c>
      <c r="Z6845" s="629" t="s">
        <v>51</v>
      </c>
      <c r="AA6845" s="622" t="s">
        <v>5289</v>
      </c>
      <c r="AB6845" s="622" t="s">
        <v>5289</v>
      </c>
      <c r="AC6845" s="340" t="s">
        <v>5289</v>
      </c>
      <c r="AD6845" s="340" t="s">
        <v>5289</v>
      </c>
      <c r="AE6845" s="340" t="s">
        <v>5289</v>
      </c>
      <c r="AF6845" s="165" t="s">
        <v>5289</v>
      </c>
      <c r="AG6845" s="107"/>
      <c r="AH6845" s="107"/>
      <c r="AI6845" s="107"/>
      <c r="AJ6845" s="107"/>
      <c r="AK6845" s="107"/>
      <c r="AL6845" s="107"/>
    </row>
    <row r="6846" spans="1:38" s="44" customFormat="1" ht="127.5">
      <c r="A6846" s="629">
        <v>4</v>
      </c>
      <c r="B6846" s="376" t="s">
        <v>7269</v>
      </c>
      <c r="C6846" s="376" t="s">
        <v>675</v>
      </c>
      <c r="D6846" s="376" t="s">
        <v>18438</v>
      </c>
      <c r="E6846" s="629" t="s">
        <v>18458</v>
      </c>
      <c r="F6846" s="631" t="s">
        <v>19097</v>
      </c>
      <c r="G6846" s="622" t="s">
        <v>51</v>
      </c>
      <c r="H6846" s="622">
        <v>3</v>
      </c>
      <c r="I6846" s="622" t="s">
        <v>16485</v>
      </c>
      <c r="J6846" s="138"/>
      <c r="K6846" s="138"/>
      <c r="L6846" s="622" t="s">
        <v>51</v>
      </c>
      <c r="M6846" s="138"/>
      <c r="N6846" s="138"/>
      <c r="O6846" s="629">
        <v>0</v>
      </c>
      <c r="P6846" s="629">
        <v>0</v>
      </c>
      <c r="Q6846" s="629">
        <v>0</v>
      </c>
      <c r="R6846" s="629">
        <v>0</v>
      </c>
      <c r="S6846" s="629">
        <v>0</v>
      </c>
      <c r="T6846" s="629">
        <v>0</v>
      </c>
      <c r="U6846" s="629">
        <v>0</v>
      </c>
      <c r="V6846" s="629">
        <v>0</v>
      </c>
      <c r="W6846" s="629">
        <v>0</v>
      </c>
      <c r="X6846" s="629">
        <v>0</v>
      </c>
      <c r="Y6846" s="629">
        <v>0</v>
      </c>
      <c r="Z6846" s="629" t="s">
        <v>51</v>
      </c>
      <c r="AA6846" s="622" t="s">
        <v>5289</v>
      </c>
      <c r="AB6846" s="622" t="s">
        <v>5289</v>
      </c>
      <c r="AC6846" s="340" t="s">
        <v>5289</v>
      </c>
      <c r="AD6846" s="340" t="s">
        <v>5289</v>
      </c>
      <c r="AE6846" s="340" t="s">
        <v>5289</v>
      </c>
      <c r="AF6846" s="165" t="s">
        <v>5289</v>
      </c>
      <c r="AG6846" s="107"/>
      <c r="AH6846" s="107"/>
      <c r="AI6846" s="107"/>
      <c r="AJ6846" s="107"/>
      <c r="AK6846" s="107"/>
      <c r="AL6846" s="107"/>
    </row>
    <row r="6847" spans="1:38" s="44" customFormat="1" ht="127.5">
      <c r="A6847" s="629">
        <v>5</v>
      </c>
      <c r="B6847" s="376" t="s">
        <v>7263</v>
      </c>
      <c r="C6847" s="376" t="s">
        <v>675</v>
      </c>
      <c r="D6847" s="376" t="s">
        <v>18439</v>
      </c>
      <c r="E6847" s="629" t="s">
        <v>18458</v>
      </c>
      <c r="F6847" s="622" t="s">
        <v>51</v>
      </c>
      <c r="G6847" s="138"/>
      <c r="H6847" s="138"/>
      <c r="I6847" s="138"/>
      <c r="J6847" s="138"/>
      <c r="K6847" s="138"/>
      <c r="L6847" s="622" t="s">
        <v>51</v>
      </c>
      <c r="M6847" s="138"/>
      <c r="N6847" s="138"/>
      <c r="O6847" s="629">
        <v>0</v>
      </c>
      <c r="P6847" s="629">
        <v>0</v>
      </c>
      <c r="Q6847" s="629">
        <v>0</v>
      </c>
      <c r="R6847" s="629">
        <v>0</v>
      </c>
      <c r="S6847" s="629">
        <v>0</v>
      </c>
      <c r="T6847" s="629">
        <v>0</v>
      </c>
      <c r="U6847" s="629">
        <v>0</v>
      </c>
      <c r="V6847" s="629">
        <v>0</v>
      </c>
      <c r="W6847" s="629">
        <v>0</v>
      </c>
      <c r="X6847" s="629">
        <v>0</v>
      </c>
      <c r="Y6847" s="629">
        <v>0</v>
      </c>
      <c r="Z6847" s="629" t="s">
        <v>51</v>
      </c>
      <c r="AA6847" s="622" t="s">
        <v>5289</v>
      </c>
      <c r="AB6847" s="622" t="s">
        <v>5289</v>
      </c>
      <c r="AC6847" s="340" t="s">
        <v>5289</v>
      </c>
      <c r="AD6847" s="340" t="s">
        <v>5289</v>
      </c>
      <c r="AE6847" s="340" t="s">
        <v>5289</v>
      </c>
      <c r="AF6847" s="165" t="s">
        <v>5289</v>
      </c>
      <c r="AG6847" s="107"/>
      <c r="AH6847" s="107"/>
      <c r="AI6847" s="107"/>
      <c r="AJ6847" s="107"/>
      <c r="AK6847" s="107"/>
      <c r="AL6847" s="107"/>
    </row>
    <row r="6848" spans="1:38" s="44" customFormat="1" ht="127.5">
      <c r="A6848" s="629">
        <v>6</v>
      </c>
      <c r="B6848" s="392" t="s">
        <v>1296</v>
      </c>
      <c r="C6848" s="392" t="s">
        <v>675</v>
      </c>
      <c r="D6848" s="392" t="s">
        <v>18440</v>
      </c>
      <c r="E6848" s="629" t="s">
        <v>18458</v>
      </c>
      <c r="F6848" s="622" t="s">
        <v>51</v>
      </c>
      <c r="G6848" s="138"/>
      <c r="H6848" s="138"/>
      <c r="I6848" s="138"/>
      <c r="J6848" s="138"/>
      <c r="K6848" s="138"/>
      <c r="L6848" s="622" t="s">
        <v>51</v>
      </c>
      <c r="M6848" s="138"/>
      <c r="N6848" s="138"/>
      <c r="O6848" s="629">
        <v>0</v>
      </c>
      <c r="P6848" s="629">
        <v>0</v>
      </c>
      <c r="Q6848" s="629">
        <v>0</v>
      </c>
      <c r="R6848" s="629">
        <v>0</v>
      </c>
      <c r="S6848" s="629">
        <v>0</v>
      </c>
      <c r="T6848" s="629">
        <v>0</v>
      </c>
      <c r="U6848" s="629">
        <v>0</v>
      </c>
      <c r="V6848" s="629">
        <v>0</v>
      </c>
      <c r="W6848" s="629">
        <v>0</v>
      </c>
      <c r="X6848" s="629">
        <v>0</v>
      </c>
      <c r="Y6848" s="629">
        <v>0</v>
      </c>
      <c r="Z6848" s="629" t="s">
        <v>51</v>
      </c>
      <c r="AA6848" s="622" t="s">
        <v>5289</v>
      </c>
      <c r="AB6848" s="622" t="s">
        <v>5289</v>
      </c>
      <c r="AC6848" s="340" t="s">
        <v>5289</v>
      </c>
      <c r="AD6848" s="340" t="s">
        <v>5289</v>
      </c>
      <c r="AE6848" s="340" t="s">
        <v>5289</v>
      </c>
      <c r="AF6848" s="165" t="s">
        <v>5289</v>
      </c>
      <c r="AG6848" s="107"/>
      <c r="AH6848" s="107"/>
      <c r="AI6848" s="107"/>
      <c r="AJ6848" s="107"/>
      <c r="AK6848" s="107"/>
      <c r="AL6848" s="107"/>
    </row>
    <row r="6849" spans="1:38" s="44" customFormat="1" ht="127.5">
      <c r="A6849" s="629">
        <v>7</v>
      </c>
      <c r="B6849" s="376" t="s">
        <v>7368</v>
      </c>
      <c r="C6849" s="376" t="s">
        <v>675</v>
      </c>
      <c r="D6849" s="376" t="s">
        <v>18441</v>
      </c>
      <c r="E6849" s="629" t="s">
        <v>18458</v>
      </c>
      <c r="F6849" s="622" t="s">
        <v>51</v>
      </c>
      <c r="G6849" s="138"/>
      <c r="H6849" s="138"/>
      <c r="I6849" s="138"/>
      <c r="J6849" s="138"/>
      <c r="K6849" s="138"/>
      <c r="L6849" s="622" t="s">
        <v>51</v>
      </c>
      <c r="M6849" s="138"/>
      <c r="N6849" s="138"/>
      <c r="O6849" s="629">
        <v>0</v>
      </c>
      <c r="P6849" s="629">
        <v>0</v>
      </c>
      <c r="Q6849" s="629">
        <v>0</v>
      </c>
      <c r="R6849" s="629">
        <v>0</v>
      </c>
      <c r="S6849" s="629">
        <v>0</v>
      </c>
      <c r="T6849" s="629">
        <v>0</v>
      </c>
      <c r="U6849" s="629">
        <v>0</v>
      </c>
      <c r="V6849" s="629">
        <v>0</v>
      </c>
      <c r="W6849" s="629">
        <v>0</v>
      </c>
      <c r="X6849" s="629">
        <v>20</v>
      </c>
      <c r="Y6849" s="629">
        <v>0</v>
      </c>
      <c r="Z6849" s="629" t="s">
        <v>51</v>
      </c>
      <c r="AA6849" s="622" t="s">
        <v>5289</v>
      </c>
      <c r="AB6849" s="622" t="s">
        <v>5289</v>
      </c>
      <c r="AC6849" s="340" t="s">
        <v>5289</v>
      </c>
      <c r="AD6849" s="340" t="s">
        <v>5289</v>
      </c>
      <c r="AE6849" s="340" t="s">
        <v>5289</v>
      </c>
      <c r="AF6849" s="165" t="s">
        <v>5289</v>
      </c>
      <c r="AG6849" s="107"/>
      <c r="AH6849" s="107"/>
      <c r="AI6849" s="107"/>
      <c r="AJ6849" s="107"/>
      <c r="AK6849" s="107"/>
      <c r="AL6849" s="107"/>
    </row>
    <row r="6850" spans="1:38" s="44" customFormat="1" ht="127.5">
      <c r="A6850" s="629">
        <v>8</v>
      </c>
      <c r="B6850" s="376" t="s">
        <v>7367</v>
      </c>
      <c r="C6850" s="376" t="s">
        <v>675</v>
      </c>
      <c r="D6850" s="376" t="s">
        <v>18442</v>
      </c>
      <c r="E6850" s="629" t="s">
        <v>18458</v>
      </c>
      <c r="F6850" s="622" t="s">
        <v>51</v>
      </c>
      <c r="G6850" s="138"/>
      <c r="H6850" s="138"/>
      <c r="I6850" s="138"/>
      <c r="J6850" s="138"/>
      <c r="K6850" s="138"/>
      <c r="L6850" s="622" t="s">
        <v>51</v>
      </c>
      <c r="M6850" s="138"/>
      <c r="N6850" s="138"/>
      <c r="O6850" s="629">
        <v>0</v>
      </c>
      <c r="P6850" s="629">
        <v>0</v>
      </c>
      <c r="Q6850" s="629">
        <v>0</v>
      </c>
      <c r="R6850" s="629">
        <v>0</v>
      </c>
      <c r="S6850" s="629">
        <v>0</v>
      </c>
      <c r="T6850" s="629">
        <v>0</v>
      </c>
      <c r="U6850" s="629">
        <v>0</v>
      </c>
      <c r="V6850" s="629">
        <v>0</v>
      </c>
      <c r="W6850" s="629">
        <v>0</v>
      </c>
      <c r="X6850" s="629">
        <v>0</v>
      </c>
      <c r="Y6850" s="629">
        <v>0</v>
      </c>
      <c r="Z6850" s="629" t="s">
        <v>51</v>
      </c>
      <c r="AA6850" s="622" t="s">
        <v>5289</v>
      </c>
      <c r="AB6850" s="622" t="s">
        <v>5289</v>
      </c>
      <c r="AC6850" s="340" t="s">
        <v>5289</v>
      </c>
      <c r="AD6850" s="340" t="s">
        <v>5289</v>
      </c>
      <c r="AE6850" s="340" t="s">
        <v>5289</v>
      </c>
      <c r="AF6850" s="165" t="s">
        <v>5289</v>
      </c>
      <c r="AG6850" s="107"/>
      <c r="AH6850" s="107"/>
      <c r="AI6850" s="107"/>
      <c r="AJ6850" s="107"/>
      <c r="AK6850" s="107"/>
      <c r="AL6850" s="107"/>
    </row>
    <row r="6851" spans="1:38" s="44" customFormat="1" ht="127.5">
      <c r="A6851" s="629">
        <v>9</v>
      </c>
      <c r="B6851" s="376" t="s">
        <v>18443</v>
      </c>
      <c r="C6851" s="376" t="s">
        <v>675</v>
      </c>
      <c r="D6851" s="376" t="s">
        <v>18444</v>
      </c>
      <c r="E6851" s="629" t="s">
        <v>18458</v>
      </c>
      <c r="F6851" s="631" t="s">
        <v>19097</v>
      </c>
      <c r="G6851" s="622" t="s">
        <v>51</v>
      </c>
      <c r="H6851" s="622">
        <v>3</v>
      </c>
      <c r="I6851" s="622" t="s">
        <v>16485</v>
      </c>
      <c r="J6851" s="138"/>
      <c r="K6851" s="138"/>
      <c r="L6851" s="622" t="s">
        <v>51</v>
      </c>
      <c r="M6851" s="138"/>
      <c r="N6851" s="138"/>
      <c r="O6851" s="629">
        <v>0</v>
      </c>
      <c r="P6851" s="629">
        <v>0</v>
      </c>
      <c r="Q6851" s="629">
        <v>0</v>
      </c>
      <c r="R6851" s="629">
        <v>0</v>
      </c>
      <c r="S6851" s="629">
        <v>0</v>
      </c>
      <c r="T6851" s="629">
        <v>0</v>
      </c>
      <c r="U6851" s="629">
        <v>0</v>
      </c>
      <c r="V6851" s="629">
        <v>0</v>
      </c>
      <c r="W6851" s="629">
        <v>0</v>
      </c>
      <c r="X6851" s="629">
        <v>0</v>
      </c>
      <c r="Y6851" s="629">
        <v>0</v>
      </c>
      <c r="Z6851" s="629" t="s">
        <v>51</v>
      </c>
      <c r="AA6851" s="622" t="s">
        <v>5289</v>
      </c>
      <c r="AB6851" s="622" t="s">
        <v>5289</v>
      </c>
      <c r="AC6851" s="340" t="s">
        <v>5289</v>
      </c>
      <c r="AD6851" s="340" t="s">
        <v>5289</v>
      </c>
      <c r="AE6851" s="340" t="s">
        <v>5289</v>
      </c>
      <c r="AF6851" s="165" t="s">
        <v>5289</v>
      </c>
      <c r="AG6851" s="107"/>
      <c r="AH6851" s="107"/>
      <c r="AI6851" s="107"/>
      <c r="AJ6851" s="107"/>
      <c r="AK6851" s="107"/>
      <c r="AL6851" s="107"/>
    </row>
    <row r="6852" spans="1:38" s="44" customFormat="1" ht="127.5">
      <c r="A6852" s="629">
        <v>10</v>
      </c>
      <c r="B6852" s="376" t="s">
        <v>7258</v>
      </c>
      <c r="C6852" s="376" t="s">
        <v>675</v>
      </c>
      <c r="D6852" s="376" t="s">
        <v>18445</v>
      </c>
      <c r="E6852" s="629" t="s">
        <v>18458</v>
      </c>
      <c r="F6852" s="622" t="s">
        <v>51</v>
      </c>
      <c r="G6852" s="138"/>
      <c r="H6852" s="138"/>
      <c r="I6852" s="138"/>
      <c r="J6852" s="138"/>
      <c r="K6852" s="138"/>
      <c r="L6852" s="622" t="s">
        <v>51</v>
      </c>
      <c r="M6852" s="138"/>
      <c r="N6852" s="138"/>
      <c r="O6852" s="629">
        <v>0</v>
      </c>
      <c r="P6852" s="629">
        <v>0</v>
      </c>
      <c r="Q6852" s="629">
        <v>0</v>
      </c>
      <c r="R6852" s="629">
        <v>0</v>
      </c>
      <c r="S6852" s="629">
        <v>0</v>
      </c>
      <c r="T6852" s="629">
        <v>0</v>
      </c>
      <c r="U6852" s="629">
        <v>0</v>
      </c>
      <c r="V6852" s="629">
        <v>0</v>
      </c>
      <c r="W6852" s="629">
        <v>0</v>
      </c>
      <c r="X6852" s="629">
        <v>0</v>
      </c>
      <c r="Y6852" s="629">
        <v>0</v>
      </c>
      <c r="Z6852" s="629" t="s">
        <v>51</v>
      </c>
      <c r="AA6852" s="622" t="s">
        <v>5289</v>
      </c>
      <c r="AB6852" s="622" t="s">
        <v>5289</v>
      </c>
      <c r="AC6852" s="340" t="s">
        <v>5289</v>
      </c>
      <c r="AD6852" s="340" t="s">
        <v>5289</v>
      </c>
      <c r="AE6852" s="340" t="s">
        <v>5289</v>
      </c>
      <c r="AF6852" s="165" t="s">
        <v>5289</v>
      </c>
      <c r="AG6852" s="107"/>
      <c r="AH6852" s="107"/>
      <c r="AI6852" s="107"/>
      <c r="AJ6852" s="107"/>
      <c r="AK6852" s="107"/>
      <c r="AL6852" s="107"/>
    </row>
    <row r="6853" spans="1:38" s="44" customFormat="1" ht="127.5">
      <c r="A6853" s="629">
        <v>11</v>
      </c>
      <c r="B6853" s="376" t="s">
        <v>142</v>
      </c>
      <c r="C6853" s="376" t="s">
        <v>675</v>
      </c>
      <c r="D6853" s="376" t="s">
        <v>18446</v>
      </c>
      <c r="E6853" s="629" t="s">
        <v>18458</v>
      </c>
      <c r="F6853" s="631" t="s">
        <v>19097</v>
      </c>
      <c r="G6853" s="622" t="s">
        <v>51</v>
      </c>
      <c r="H6853" s="622">
        <v>3</v>
      </c>
      <c r="I6853" s="622" t="s">
        <v>16485</v>
      </c>
      <c r="J6853" s="138"/>
      <c r="K6853" s="138"/>
      <c r="L6853" s="622" t="s">
        <v>51</v>
      </c>
      <c r="M6853" s="138"/>
      <c r="N6853" s="138"/>
      <c r="O6853" s="629">
        <v>0</v>
      </c>
      <c r="P6853" s="629">
        <v>0</v>
      </c>
      <c r="Q6853" s="629">
        <v>0</v>
      </c>
      <c r="R6853" s="629">
        <v>0</v>
      </c>
      <c r="S6853" s="629">
        <v>0</v>
      </c>
      <c r="T6853" s="629">
        <v>0</v>
      </c>
      <c r="U6853" s="629">
        <v>0</v>
      </c>
      <c r="V6853" s="629">
        <v>0</v>
      </c>
      <c r="W6853" s="629">
        <v>0</v>
      </c>
      <c r="X6853" s="629">
        <v>0</v>
      </c>
      <c r="Y6853" s="629">
        <v>0</v>
      </c>
      <c r="Z6853" s="629" t="s">
        <v>51</v>
      </c>
      <c r="AA6853" s="622" t="s">
        <v>5289</v>
      </c>
      <c r="AB6853" s="622" t="s">
        <v>5289</v>
      </c>
      <c r="AC6853" s="340" t="s">
        <v>5289</v>
      </c>
      <c r="AD6853" s="340" t="s">
        <v>5289</v>
      </c>
      <c r="AE6853" s="340" t="s">
        <v>5289</v>
      </c>
      <c r="AF6853" s="165" t="s">
        <v>5289</v>
      </c>
      <c r="AG6853" s="107"/>
      <c r="AH6853" s="107"/>
      <c r="AI6853" s="107"/>
      <c r="AJ6853" s="107"/>
      <c r="AK6853" s="107"/>
      <c r="AL6853" s="107"/>
    </row>
    <row r="6854" spans="1:38" s="44" customFormat="1" ht="127.5">
      <c r="A6854" s="629">
        <v>12</v>
      </c>
      <c r="B6854" s="376" t="s">
        <v>7369</v>
      </c>
      <c r="C6854" s="376" t="s">
        <v>675</v>
      </c>
      <c r="D6854" s="376" t="s">
        <v>18447</v>
      </c>
      <c r="E6854" s="629" t="s">
        <v>18458</v>
      </c>
      <c r="F6854" s="622" t="s">
        <v>51</v>
      </c>
      <c r="G6854" s="138"/>
      <c r="H6854" s="138"/>
      <c r="I6854" s="138"/>
      <c r="J6854" s="138"/>
      <c r="K6854" s="138"/>
      <c r="L6854" s="622" t="s">
        <v>51</v>
      </c>
      <c r="M6854" s="138"/>
      <c r="N6854" s="138"/>
      <c r="O6854" s="629">
        <v>0</v>
      </c>
      <c r="P6854" s="629">
        <v>0</v>
      </c>
      <c r="Q6854" s="629">
        <v>0</v>
      </c>
      <c r="R6854" s="629">
        <v>0</v>
      </c>
      <c r="S6854" s="629">
        <v>0</v>
      </c>
      <c r="T6854" s="629">
        <v>0</v>
      </c>
      <c r="U6854" s="629">
        <v>0</v>
      </c>
      <c r="V6854" s="629">
        <v>0</v>
      </c>
      <c r="W6854" s="629">
        <v>0</v>
      </c>
      <c r="X6854" s="629">
        <v>0</v>
      </c>
      <c r="Y6854" s="629">
        <v>0</v>
      </c>
      <c r="Z6854" s="629" t="s">
        <v>51</v>
      </c>
      <c r="AA6854" s="622" t="s">
        <v>5289</v>
      </c>
      <c r="AB6854" s="622" t="s">
        <v>5289</v>
      </c>
      <c r="AC6854" s="340" t="s">
        <v>5289</v>
      </c>
      <c r="AD6854" s="340" t="s">
        <v>5289</v>
      </c>
      <c r="AE6854" s="340" t="s">
        <v>5289</v>
      </c>
      <c r="AF6854" s="165" t="s">
        <v>5289</v>
      </c>
      <c r="AG6854" s="107"/>
      <c r="AH6854" s="107"/>
      <c r="AI6854" s="107"/>
      <c r="AJ6854" s="107"/>
      <c r="AK6854" s="107"/>
      <c r="AL6854" s="107"/>
    </row>
    <row r="6855" spans="1:38" s="44" customFormat="1" ht="127.5">
      <c r="A6855" s="629">
        <v>13</v>
      </c>
      <c r="B6855" s="376" t="s">
        <v>2682</v>
      </c>
      <c r="C6855" s="376" t="s">
        <v>675</v>
      </c>
      <c r="D6855" s="376" t="s">
        <v>18448</v>
      </c>
      <c r="E6855" s="629" t="s">
        <v>18458</v>
      </c>
      <c r="F6855" s="631" t="s">
        <v>19097</v>
      </c>
      <c r="G6855" s="622" t="s">
        <v>51</v>
      </c>
      <c r="H6855" s="622">
        <v>3</v>
      </c>
      <c r="I6855" s="622" t="s">
        <v>16485</v>
      </c>
      <c r="J6855" s="138"/>
      <c r="K6855" s="138"/>
      <c r="L6855" s="622" t="s">
        <v>51</v>
      </c>
      <c r="M6855" s="138"/>
      <c r="N6855" s="138"/>
      <c r="O6855" s="629">
        <v>0</v>
      </c>
      <c r="P6855" s="629">
        <v>0</v>
      </c>
      <c r="Q6855" s="629">
        <v>0</v>
      </c>
      <c r="R6855" s="629">
        <v>0</v>
      </c>
      <c r="S6855" s="629">
        <v>0</v>
      </c>
      <c r="T6855" s="629">
        <v>0</v>
      </c>
      <c r="U6855" s="629">
        <v>0</v>
      </c>
      <c r="V6855" s="629">
        <v>0</v>
      </c>
      <c r="W6855" s="629">
        <v>0</v>
      </c>
      <c r="X6855" s="629">
        <v>0</v>
      </c>
      <c r="Y6855" s="629">
        <v>0</v>
      </c>
      <c r="Z6855" s="629" t="s">
        <v>51</v>
      </c>
      <c r="AA6855" s="622" t="s">
        <v>5289</v>
      </c>
      <c r="AB6855" s="622" t="s">
        <v>5289</v>
      </c>
      <c r="AC6855" s="340" t="s">
        <v>5289</v>
      </c>
      <c r="AD6855" s="340" t="s">
        <v>5289</v>
      </c>
      <c r="AE6855" s="340" t="s">
        <v>5289</v>
      </c>
      <c r="AF6855" s="165" t="s">
        <v>5289</v>
      </c>
      <c r="AG6855" s="107"/>
      <c r="AH6855" s="107"/>
      <c r="AI6855" s="107"/>
      <c r="AJ6855" s="107"/>
      <c r="AK6855" s="107"/>
      <c r="AL6855" s="107"/>
    </row>
    <row r="6856" spans="1:38" s="44" customFormat="1" ht="127.5">
      <c r="A6856" s="629">
        <v>14</v>
      </c>
      <c r="B6856" s="376" t="s">
        <v>7256</v>
      </c>
      <c r="C6856" s="376" t="s">
        <v>675</v>
      </c>
      <c r="D6856" s="376" t="s">
        <v>18449</v>
      </c>
      <c r="E6856" s="629" t="s">
        <v>18458</v>
      </c>
      <c r="F6856" s="622" t="s">
        <v>51</v>
      </c>
      <c r="G6856" s="138"/>
      <c r="H6856" s="138"/>
      <c r="I6856" s="138"/>
      <c r="J6856" s="138"/>
      <c r="K6856" s="138"/>
      <c r="L6856" s="622" t="s">
        <v>51</v>
      </c>
      <c r="M6856" s="138"/>
      <c r="N6856" s="138"/>
      <c r="O6856" s="629">
        <v>0</v>
      </c>
      <c r="P6856" s="629">
        <v>0</v>
      </c>
      <c r="Q6856" s="629">
        <v>0</v>
      </c>
      <c r="R6856" s="629">
        <v>0</v>
      </c>
      <c r="S6856" s="629">
        <v>0</v>
      </c>
      <c r="T6856" s="629">
        <v>0</v>
      </c>
      <c r="U6856" s="629">
        <v>0</v>
      </c>
      <c r="V6856" s="629">
        <v>0</v>
      </c>
      <c r="W6856" s="629">
        <v>0</v>
      </c>
      <c r="X6856" s="629">
        <v>0</v>
      </c>
      <c r="Y6856" s="629">
        <v>0</v>
      </c>
      <c r="Z6856" s="629" t="s">
        <v>51</v>
      </c>
      <c r="AA6856" s="622" t="s">
        <v>5289</v>
      </c>
      <c r="AB6856" s="622" t="s">
        <v>5289</v>
      </c>
      <c r="AC6856" s="340" t="s">
        <v>5289</v>
      </c>
      <c r="AD6856" s="340" t="s">
        <v>5289</v>
      </c>
      <c r="AE6856" s="340" t="s">
        <v>5289</v>
      </c>
      <c r="AF6856" s="165" t="s">
        <v>5289</v>
      </c>
      <c r="AG6856" s="107"/>
      <c r="AH6856" s="107"/>
      <c r="AI6856" s="107"/>
      <c r="AJ6856" s="107"/>
      <c r="AK6856" s="107"/>
      <c r="AL6856" s="107"/>
    </row>
    <row r="6857" spans="1:38" s="44" customFormat="1" ht="127.5">
      <c r="A6857" s="629">
        <v>15</v>
      </c>
      <c r="B6857" s="376" t="s">
        <v>1796</v>
      </c>
      <c r="C6857" s="376" t="s">
        <v>675</v>
      </c>
      <c r="D6857" s="376" t="s">
        <v>18450</v>
      </c>
      <c r="E6857" s="629" t="s">
        <v>18458</v>
      </c>
      <c r="F6857" s="631" t="s">
        <v>19097</v>
      </c>
      <c r="G6857" s="622" t="s">
        <v>51</v>
      </c>
      <c r="H6857" s="622">
        <v>3</v>
      </c>
      <c r="I6857" s="622" t="s">
        <v>16485</v>
      </c>
      <c r="J6857" s="138"/>
      <c r="K6857" s="138"/>
      <c r="L6857" s="622" t="s">
        <v>51</v>
      </c>
      <c r="M6857" s="138"/>
      <c r="N6857" s="138"/>
      <c r="O6857" s="629">
        <v>0</v>
      </c>
      <c r="P6857" s="629">
        <v>0</v>
      </c>
      <c r="Q6857" s="629">
        <v>0</v>
      </c>
      <c r="R6857" s="629">
        <v>0</v>
      </c>
      <c r="S6857" s="629">
        <v>0</v>
      </c>
      <c r="T6857" s="629">
        <v>0</v>
      </c>
      <c r="U6857" s="629">
        <v>0</v>
      </c>
      <c r="V6857" s="629">
        <v>0</v>
      </c>
      <c r="W6857" s="629">
        <v>0</v>
      </c>
      <c r="X6857" s="629">
        <v>0</v>
      </c>
      <c r="Y6857" s="629">
        <v>0</v>
      </c>
      <c r="Z6857" s="629" t="s">
        <v>51</v>
      </c>
      <c r="AA6857" s="622" t="s">
        <v>5289</v>
      </c>
      <c r="AB6857" s="622" t="s">
        <v>5289</v>
      </c>
      <c r="AC6857" s="340" t="s">
        <v>5289</v>
      </c>
      <c r="AD6857" s="340" t="s">
        <v>5289</v>
      </c>
      <c r="AE6857" s="340" t="s">
        <v>5289</v>
      </c>
      <c r="AF6857" s="165" t="s">
        <v>5289</v>
      </c>
      <c r="AG6857" s="107"/>
      <c r="AH6857" s="107"/>
      <c r="AI6857" s="107"/>
      <c r="AJ6857" s="107"/>
      <c r="AK6857" s="107"/>
      <c r="AL6857" s="107"/>
    </row>
    <row r="6858" spans="1:38" s="44" customFormat="1" ht="127.5">
      <c r="A6858" s="629">
        <v>16</v>
      </c>
      <c r="B6858" s="376" t="s">
        <v>7371</v>
      </c>
      <c r="C6858" s="376" t="s">
        <v>675</v>
      </c>
      <c r="D6858" s="376" t="s">
        <v>18451</v>
      </c>
      <c r="E6858" s="629" t="s">
        <v>18458</v>
      </c>
      <c r="F6858" s="622" t="s">
        <v>51</v>
      </c>
      <c r="G6858" s="138"/>
      <c r="H6858" s="138"/>
      <c r="I6858" s="138"/>
      <c r="J6858" s="138"/>
      <c r="K6858" s="138"/>
      <c r="L6858" s="622" t="s">
        <v>51</v>
      </c>
      <c r="M6858" s="138"/>
      <c r="N6858" s="138"/>
      <c r="O6858" s="629">
        <v>0</v>
      </c>
      <c r="P6858" s="629">
        <v>0</v>
      </c>
      <c r="Q6858" s="629">
        <v>0</v>
      </c>
      <c r="R6858" s="629">
        <v>0</v>
      </c>
      <c r="S6858" s="629">
        <v>0</v>
      </c>
      <c r="T6858" s="629">
        <v>0</v>
      </c>
      <c r="U6858" s="629">
        <v>0</v>
      </c>
      <c r="V6858" s="629">
        <v>0</v>
      </c>
      <c r="W6858" s="629">
        <v>0</v>
      </c>
      <c r="X6858" s="629">
        <v>0</v>
      </c>
      <c r="Y6858" s="629">
        <v>0</v>
      </c>
      <c r="Z6858" s="629" t="s">
        <v>51</v>
      </c>
      <c r="AA6858" s="622" t="s">
        <v>5289</v>
      </c>
      <c r="AB6858" s="622" t="s">
        <v>5289</v>
      </c>
      <c r="AC6858" s="340" t="s">
        <v>5289</v>
      </c>
      <c r="AD6858" s="340" t="s">
        <v>5289</v>
      </c>
      <c r="AE6858" s="340" t="s">
        <v>5289</v>
      </c>
      <c r="AF6858" s="165" t="s">
        <v>5289</v>
      </c>
      <c r="AG6858" s="107"/>
      <c r="AH6858" s="107"/>
      <c r="AI6858" s="107"/>
      <c r="AJ6858" s="107"/>
      <c r="AK6858" s="107"/>
      <c r="AL6858" s="107"/>
    </row>
    <row r="6859" spans="1:38" s="44" customFormat="1" ht="127.5">
      <c r="A6859" s="629">
        <v>17</v>
      </c>
      <c r="B6859" s="376" t="s">
        <v>7372</v>
      </c>
      <c r="C6859" s="376" t="s">
        <v>675</v>
      </c>
      <c r="D6859" s="376" t="s">
        <v>18452</v>
      </c>
      <c r="E6859" s="629" t="s">
        <v>18458</v>
      </c>
      <c r="F6859" s="631" t="s">
        <v>19097</v>
      </c>
      <c r="G6859" s="622" t="s">
        <v>51</v>
      </c>
      <c r="H6859" s="622">
        <v>3</v>
      </c>
      <c r="I6859" s="622" t="s">
        <v>16485</v>
      </c>
      <c r="J6859" s="138"/>
      <c r="K6859" s="138"/>
      <c r="L6859" s="622" t="s">
        <v>51</v>
      </c>
      <c r="M6859" s="138"/>
      <c r="N6859" s="138"/>
      <c r="O6859" s="629">
        <v>0</v>
      </c>
      <c r="P6859" s="629">
        <v>0</v>
      </c>
      <c r="Q6859" s="629">
        <v>0</v>
      </c>
      <c r="R6859" s="629">
        <v>0</v>
      </c>
      <c r="S6859" s="629">
        <v>0</v>
      </c>
      <c r="T6859" s="629">
        <v>0</v>
      </c>
      <c r="U6859" s="629">
        <v>0</v>
      </c>
      <c r="V6859" s="629">
        <v>0</v>
      </c>
      <c r="W6859" s="629">
        <v>0</v>
      </c>
      <c r="X6859" s="629">
        <v>0</v>
      </c>
      <c r="Y6859" s="629">
        <v>0</v>
      </c>
      <c r="Z6859" s="629" t="s">
        <v>51</v>
      </c>
      <c r="AA6859" s="622" t="s">
        <v>5289</v>
      </c>
      <c r="AB6859" s="622" t="s">
        <v>5289</v>
      </c>
      <c r="AC6859" s="340" t="s">
        <v>5289</v>
      </c>
      <c r="AD6859" s="340" t="s">
        <v>5289</v>
      </c>
      <c r="AE6859" s="340" t="s">
        <v>5289</v>
      </c>
      <c r="AF6859" s="165" t="s">
        <v>5289</v>
      </c>
      <c r="AG6859" s="107"/>
      <c r="AH6859" s="107"/>
      <c r="AI6859" s="107"/>
      <c r="AJ6859" s="107"/>
      <c r="AK6859" s="107"/>
      <c r="AL6859" s="107"/>
    </row>
    <row r="6860" spans="1:38" s="44" customFormat="1" ht="127.5">
      <c r="A6860" s="629">
        <v>18</v>
      </c>
      <c r="B6860" s="376" t="s">
        <v>7373</v>
      </c>
      <c r="C6860" s="376" t="s">
        <v>675</v>
      </c>
      <c r="D6860" s="376" t="s">
        <v>18453</v>
      </c>
      <c r="E6860" s="629" t="s">
        <v>18458</v>
      </c>
      <c r="F6860" s="631" t="s">
        <v>19097</v>
      </c>
      <c r="G6860" s="622" t="s">
        <v>51</v>
      </c>
      <c r="H6860" s="622">
        <v>3</v>
      </c>
      <c r="I6860" s="622" t="s">
        <v>16485</v>
      </c>
      <c r="J6860" s="138"/>
      <c r="K6860" s="138"/>
      <c r="L6860" s="622" t="s">
        <v>51</v>
      </c>
      <c r="M6860" s="138"/>
      <c r="N6860" s="138"/>
      <c r="O6860" s="629">
        <v>0</v>
      </c>
      <c r="P6860" s="629">
        <v>0</v>
      </c>
      <c r="Q6860" s="629">
        <v>0</v>
      </c>
      <c r="R6860" s="629">
        <v>0</v>
      </c>
      <c r="S6860" s="629">
        <v>0</v>
      </c>
      <c r="T6860" s="629">
        <v>0</v>
      </c>
      <c r="U6860" s="629">
        <v>0</v>
      </c>
      <c r="V6860" s="629">
        <v>0</v>
      </c>
      <c r="W6860" s="629">
        <v>0</v>
      </c>
      <c r="X6860" s="629">
        <v>0</v>
      </c>
      <c r="Y6860" s="629">
        <v>0</v>
      </c>
      <c r="Z6860" s="629" t="s">
        <v>51</v>
      </c>
      <c r="AA6860" s="622" t="s">
        <v>5289</v>
      </c>
      <c r="AB6860" s="622" t="s">
        <v>5289</v>
      </c>
      <c r="AC6860" s="340" t="s">
        <v>5289</v>
      </c>
      <c r="AD6860" s="340" t="s">
        <v>5289</v>
      </c>
      <c r="AE6860" s="340" t="s">
        <v>5289</v>
      </c>
      <c r="AF6860" s="165" t="s">
        <v>5289</v>
      </c>
      <c r="AG6860" s="107"/>
      <c r="AH6860" s="107"/>
      <c r="AI6860" s="107"/>
      <c r="AJ6860" s="107"/>
      <c r="AK6860" s="107"/>
      <c r="AL6860" s="107"/>
    </row>
    <row r="6861" spans="1:38" s="44" customFormat="1" ht="127.5">
      <c r="A6861" s="629">
        <v>19</v>
      </c>
      <c r="B6861" s="376" t="s">
        <v>121</v>
      </c>
      <c r="C6861" s="376" t="s">
        <v>675</v>
      </c>
      <c r="D6861" s="376" t="s">
        <v>18454</v>
      </c>
      <c r="E6861" s="629" t="s">
        <v>18458</v>
      </c>
      <c r="F6861" s="631" t="s">
        <v>19097</v>
      </c>
      <c r="G6861" s="622" t="s">
        <v>51</v>
      </c>
      <c r="H6861" s="622">
        <v>3</v>
      </c>
      <c r="I6861" s="622" t="s">
        <v>16485</v>
      </c>
      <c r="J6861" s="138"/>
      <c r="K6861" s="138"/>
      <c r="L6861" s="622" t="s">
        <v>51</v>
      </c>
      <c r="M6861" s="138"/>
      <c r="N6861" s="138"/>
      <c r="O6861" s="629">
        <v>0</v>
      </c>
      <c r="P6861" s="629">
        <v>0</v>
      </c>
      <c r="Q6861" s="629">
        <v>0</v>
      </c>
      <c r="R6861" s="629">
        <v>0</v>
      </c>
      <c r="S6861" s="629">
        <v>0</v>
      </c>
      <c r="T6861" s="629">
        <v>0</v>
      </c>
      <c r="U6861" s="629">
        <v>0</v>
      </c>
      <c r="V6861" s="629">
        <v>0</v>
      </c>
      <c r="W6861" s="629">
        <v>0</v>
      </c>
      <c r="X6861" s="629">
        <v>5</v>
      </c>
      <c r="Y6861" s="629">
        <v>0</v>
      </c>
      <c r="Z6861" s="629" t="s">
        <v>51</v>
      </c>
      <c r="AA6861" s="622" t="s">
        <v>5289</v>
      </c>
      <c r="AB6861" s="622" t="s">
        <v>5289</v>
      </c>
      <c r="AC6861" s="340" t="s">
        <v>5289</v>
      </c>
      <c r="AD6861" s="340" t="s">
        <v>5289</v>
      </c>
      <c r="AE6861" s="340" t="s">
        <v>5289</v>
      </c>
      <c r="AF6861" s="165" t="s">
        <v>5289</v>
      </c>
      <c r="AG6861" s="107"/>
      <c r="AH6861" s="107"/>
      <c r="AI6861" s="107"/>
      <c r="AJ6861" s="107"/>
      <c r="AK6861" s="107"/>
      <c r="AL6861" s="107"/>
    </row>
    <row r="6862" spans="1:38" s="44" customFormat="1" ht="127.5">
      <c r="A6862" s="629">
        <v>20</v>
      </c>
      <c r="B6862" s="376" t="s">
        <v>7393</v>
      </c>
      <c r="C6862" s="376" t="s">
        <v>675</v>
      </c>
      <c r="D6862" s="376" t="s">
        <v>18455</v>
      </c>
      <c r="E6862" s="629" t="s">
        <v>18458</v>
      </c>
      <c r="F6862" s="622" t="s">
        <v>51</v>
      </c>
      <c r="G6862" s="138"/>
      <c r="H6862" s="138"/>
      <c r="I6862" s="138"/>
      <c r="J6862" s="138"/>
      <c r="K6862" s="138"/>
      <c r="L6862" s="622" t="s">
        <v>51</v>
      </c>
      <c r="M6862" s="138"/>
      <c r="N6862" s="138"/>
      <c r="O6862" s="629">
        <v>0</v>
      </c>
      <c r="P6862" s="629">
        <v>0</v>
      </c>
      <c r="Q6862" s="629">
        <v>0</v>
      </c>
      <c r="R6862" s="629">
        <v>0</v>
      </c>
      <c r="S6862" s="629">
        <v>0</v>
      </c>
      <c r="T6862" s="629">
        <v>0</v>
      </c>
      <c r="U6862" s="629">
        <v>0</v>
      </c>
      <c r="V6862" s="629">
        <v>0</v>
      </c>
      <c r="W6862" s="629">
        <v>0</v>
      </c>
      <c r="X6862" s="629">
        <v>1</v>
      </c>
      <c r="Y6862" s="629">
        <v>0</v>
      </c>
      <c r="Z6862" s="629" t="s">
        <v>51</v>
      </c>
      <c r="AA6862" s="622" t="s">
        <v>5289</v>
      </c>
      <c r="AB6862" s="622" t="s">
        <v>5289</v>
      </c>
      <c r="AC6862" s="340" t="s">
        <v>5289</v>
      </c>
      <c r="AD6862" s="340" t="s">
        <v>5289</v>
      </c>
      <c r="AE6862" s="340" t="s">
        <v>5289</v>
      </c>
      <c r="AF6862" s="165" t="s">
        <v>5289</v>
      </c>
      <c r="AG6862" s="107"/>
      <c r="AH6862" s="107"/>
      <c r="AI6862" s="107"/>
      <c r="AJ6862" s="107"/>
      <c r="AK6862" s="107"/>
      <c r="AL6862" s="107"/>
    </row>
    <row r="6863" spans="1:38" s="44" customFormat="1" ht="127.5">
      <c r="A6863" s="629">
        <v>21</v>
      </c>
      <c r="B6863" s="376" t="s">
        <v>7261</v>
      </c>
      <c r="C6863" s="376" t="s">
        <v>675</v>
      </c>
      <c r="D6863" s="376" t="s">
        <v>18456</v>
      </c>
      <c r="E6863" s="629" t="s">
        <v>18458</v>
      </c>
      <c r="F6863" s="631" t="s">
        <v>19097</v>
      </c>
      <c r="G6863" s="622" t="s">
        <v>51</v>
      </c>
      <c r="H6863" s="622">
        <v>3</v>
      </c>
      <c r="I6863" s="622" t="s">
        <v>16485</v>
      </c>
      <c r="J6863" s="138"/>
      <c r="K6863" s="138"/>
      <c r="L6863" s="622" t="s">
        <v>51</v>
      </c>
      <c r="M6863" s="138"/>
      <c r="N6863" s="138"/>
      <c r="O6863" s="629">
        <v>0</v>
      </c>
      <c r="P6863" s="629">
        <v>0</v>
      </c>
      <c r="Q6863" s="629">
        <v>0</v>
      </c>
      <c r="R6863" s="629">
        <v>0</v>
      </c>
      <c r="S6863" s="629">
        <v>0</v>
      </c>
      <c r="T6863" s="629">
        <v>0</v>
      </c>
      <c r="U6863" s="629">
        <v>0</v>
      </c>
      <c r="V6863" s="629">
        <v>0</v>
      </c>
      <c r="W6863" s="629">
        <v>0</v>
      </c>
      <c r="X6863" s="629">
        <v>0</v>
      </c>
      <c r="Y6863" s="629">
        <v>0</v>
      </c>
      <c r="Z6863" s="629" t="s">
        <v>51</v>
      </c>
      <c r="AA6863" s="622" t="s">
        <v>5289</v>
      </c>
      <c r="AB6863" s="622" t="s">
        <v>5289</v>
      </c>
      <c r="AC6863" s="340" t="s">
        <v>5289</v>
      </c>
      <c r="AD6863" s="340" t="s">
        <v>5289</v>
      </c>
      <c r="AE6863" s="340" t="s">
        <v>5289</v>
      </c>
      <c r="AF6863" s="165" t="s">
        <v>5289</v>
      </c>
      <c r="AG6863" s="107"/>
      <c r="AH6863" s="107"/>
      <c r="AI6863" s="107"/>
      <c r="AJ6863" s="107"/>
      <c r="AK6863" s="107"/>
      <c r="AL6863" s="107"/>
    </row>
    <row r="6864" spans="1:38" s="44" customFormat="1" ht="127.5">
      <c r="A6864" s="629">
        <v>22</v>
      </c>
      <c r="B6864" s="376" t="s">
        <v>7262</v>
      </c>
      <c r="C6864" s="376" t="s">
        <v>675</v>
      </c>
      <c r="D6864" s="376" t="s">
        <v>18457</v>
      </c>
      <c r="E6864" s="629" t="s">
        <v>18458</v>
      </c>
      <c r="F6864" s="622" t="s">
        <v>51</v>
      </c>
      <c r="G6864" s="138"/>
      <c r="H6864" s="138"/>
      <c r="I6864" s="138"/>
      <c r="J6864" s="138"/>
      <c r="K6864" s="138"/>
      <c r="L6864" s="622" t="s">
        <v>51</v>
      </c>
      <c r="M6864" s="138"/>
      <c r="N6864" s="138"/>
      <c r="O6864" s="629">
        <v>0</v>
      </c>
      <c r="P6864" s="629">
        <v>0</v>
      </c>
      <c r="Q6864" s="629">
        <v>0</v>
      </c>
      <c r="R6864" s="629">
        <v>0</v>
      </c>
      <c r="S6864" s="629">
        <v>0</v>
      </c>
      <c r="T6864" s="629">
        <v>0</v>
      </c>
      <c r="U6864" s="629">
        <v>0</v>
      </c>
      <c r="V6864" s="629">
        <v>0</v>
      </c>
      <c r="W6864" s="629">
        <v>0</v>
      </c>
      <c r="X6864" s="629">
        <v>0</v>
      </c>
      <c r="Y6864" s="629">
        <v>0</v>
      </c>
      <c r="Z6864" s="629" t="s">
        <v>51</v>
      </c>
      <c r="AA6864" s="622" t="s">
        <v>5289</v>
      </c>
      <c r="AB6864" s="622" t="s">
        <v>5289</v>
      </c>
      <c r="AC6864" s="340" t="s">
        <v>5289</v>
      </c>
      <c r="AD6864" s="340" t="s">
        <v>5289</v>
      </c>
      <c r="AE6864" s="340" t="s">
        <v>5289</v>
      </c>
      <c r="AF6864" s="165" t="s">
        <v>5289</v>
      </c>
      <c r="AG6864" s="107"/>
      <c r="AH6864" s="107"/>
      <c r="AI6864" s="107"/>
      <c r="AJ6864" s="107"/>
      <c r="AK6864" s="107"/>
      <c r="AL6864" s="107"/>
    </row>
    <row r="6865" spans="1:38" s="44" customFormat="1" ht="15" customHeight="1" thickBot="1">
      <c r="A6865" s="18"/>
      <c r="B6865" s="18">
        <v>22</v>
      </c>
      <c r="C6865" s="18"/>
      <c r="D6865" s="18">
        <v>22</v>
      </c>
      <c r="E6865" s="18">
        <v>22</v>
      </c>
      <c r="F6865" s="18">
        <v>10</v>
      </c>
      <c r="G6865" s="18">
        <v>0</v>
      </c>
      <c r="H6865" s="18">
        <v>1</v>
      </c>
      <c r="I6865" s="18"/>
      <c r="J6865" s="18">
        <v>0</v>
      </c>
      <c r="K6865" s="18"/>
      <c r="L6865" s="18">
        <v>0</v>
      </c>
      <c r="M6865" s="200"/>
      <c r="N6865" s="18">
        <f t="shared" ref="N6865:O6865" si="2573">SUM(N6843:N6864)</f>
        <v>0</v>
      </c>
      <c r="O6865" s="18">
        <f t="shared" si="2573"/>
        <v>0</v>
      </c>
      <c r="P6865" s="18">
        <f t="shared" ref="P6865:Q6865" si="2574">SUM(P6843:P6864)</f>
        <v>0</v>
      </c>
      <c r="Q6865" s="18">
        <f t="shared" si="2574"/>
        <v>0</v>
      </c>
      <c r="R6865" s="18">
        <f t="shared" ref="R6865" si="2575">SUM(R6843:R6864)</f>
        <v>0</v>
      </c>
      <c r="S6865" s="18">
        <f t="shared" ref="S6865" si="2576">SUM(S6843:S6864)</f>
        <v>0</v>
      </c>
      <c r="T6865" s="18">
        <f t="shared" ref="T6865:U6865" si="2577">SUM(T6843:T6864)</f>
        <v>0</v>
      </c>
      <c r="U6865" s="18">
        <f t="shared" si="2577"/>
        <v>0</v>
      </c>
      <c r="V6865" s="18">
        <f t="shared" ref="V6865:W6865" si="2578">SUM(V6843:V6864)</f>
        <v>0</v>
      </c>
      <c r="W6865" s="18">
        <f t="shared" si="2578"/>
        <v>0</v>
      </c>
      <c r="X6865" s="18">
        <f t="shared" ref="X6865:Y6865" si="2579">SUM(X6843:X6864)</f>
        <v>1246</v>
      </c>
      <c r="Y6865" s="18">
        <f t="shared" si="2579"/>
        <v>88</v>
      </c>
      <c r="Z6865" s="18">
        <v>0</v>
      </c>
      <c r="AA6865" s="18">
        <v>1</v>
      </c>
      <c r="AB6865" s="18">
        <v>1</v>
      </c>
      <c r="AC6865" s="18"/>
      <c r="AD6865" s="18"/>
      <c r="AE6865" s="18"/>
      <c r="AF6865" s="18"/>
      <c r="AG6865" s="107"/>
      <c r="AH6865" s="107"/>
      <c r="AI6865" s="107"/>
      <c r="AJ6865" s="107"/>
      <c r="AK6865" s="107"/>
      <c r="AL6865" s="107"/>
    </row>
    <row r="6866" spans="1:38" ht="15.75" customHeight="1" thickBot="1">
      <c r="A6866" s="660" t="s">
        <v>347</v>
      </c>
      <c r="B6866" s="661"/>
      <c r="C6866" s="661"/>
      <c r="D6866" s="661"/>
      <c r="E6866" s="661"/>
      <c r="F6866" s="661"/>
      <c r="G6866" s="661"/>
      <c r="H6866" s="661"/>
      <c r="I6866" s="661"/>
      <c r="J6866" s="661"/>
      <c r="K6866" s="661"/>
      <c r="L6866" s="661"/>
      <c r="M6866" s="661"/>
      <c r="N6866" s="661"/>
      <c r="O6866" s="661"/>
      <c r="P6866" s="661"/>
      <c r="Q6866" s="661"/>
      <c r="R6866" s="661"/>
      <c r="S6866" s="661"/>
      <c r="T6866" s="661"/>
      <c r="U6866" s="661"/>
      <c r="V6866" s="661"/>
      <c r="W6866" s="661"/>
      <c r="X6866" s="661"/>
      <c r="Y6866" s="661"/>
      <c r="Z6866" s="661"/>
      <c r="AA6866" s="661"/>
      <c r="AB6866" s="661"/>
      <c r="AC6866" s="661"/>
      <c r="AD6866" s="661"/>
      <c r="AE6866" s="661"/>
      <c r="AF6866" s="662"/>
    </row>
    <row r="6867" spans="1:38" ht="178.5">
      <c r="A6867" s="621">
        <v>1</v>
      </c>
      <c r="B6867" s="121" t="s">
        <v>7173</v>
      </c>
      <c r="C6867" s="121" t="s">
        <v>7174</v>
      </c>
      <c r="D6867" s="121" t="s">
        <v>7193</v>
      </c>
      <c r="E6867" s="14" t="s">
        <v>17154</v>
      </c>
      <c r="F6867" s="631" t="s">
        <v>19097</v>
      </c>
      <c r="G6867" s="622" t="s">
        <v>51</v>
      </c>
      <c r="H6867" s="622">
        <v>3</v>
      </c>
      <c r="I6867" s="622" t="s">
        <v>16485</v>
      </c>
      <c r="J6867" s="118" t="s">
        <v>1315</v>
      </c>
      <c r="K6867" s="138"/>
      <c r="L6867" s="622" t="s">
        <v>51</v>
      </c>
      <c r="M6867" s="138"/>
      <c r="N6867" s="138"/>
      <c r="O6867" s="629">
        <v>0</v>
      </c>
      <c r="P6867" s="629">
        <v>0</v>
      </c>
      <c r="Q6867" s="629">
        <v>0</v>
      </c>
      <c r="R6867" s="629">
        <v>0</v>
      </c>
      <c r="S6867" s="629">
        <v>0</v>
      </c>
      <c r="T6867" s="629">
        <v>0</v>
      </c>
      <c r="U6867" s="629">
        <v>0</v>
      </c>
      <c r="V6867" s="629">
        <v>0</v>
      </c>
      <c r="W6867" s="629">
        <v>0</v>
      </c>
      <c r="X6867" s="622">
        <v>0</v>
      </c>
      <c r="Y6867" s="629">
        <v>0</v>
      </c>
      <c r="Z6867" s="643" t="s">
        <v>51</v>
      </c>
      <c r="AA6867" s="640" t="s">
        <v>1315</v>
      </c>
      <c r="AB6867" s="645" t="s">
        <v>7212</v>
      </c>
      <c r="AC6867" s="340" t="s">
        <v>7169</v>
      </c>
      <c r="AD6867" s="340" t="s">
        <v>7170</v>
      </c>
      <c r="AE6867" s="340">
        <v>83956773261</v>
      </c>
      <c r="AF6867" s="982" t="s">
        <v>7171</v>
      </c>
    </row>
    <row r="6868" spans="1:38" ht="178.5">
      <c r="A6868" s="621">
        <v>2</v>
      </c>
      <c r="B6868" s="121" t="s">
        <v>7175</v>
      </c>
      <c r="C6868" s="121" t="s">
        <v>7176</v>
      </c>
      <c r="D6868" s="121" t="s">
        <v>7194</v>
      </c>
      <c r="E6868" s="14" t="s">
        <v>17155</v>
      </c>
      <c r="F6868" s="631" t="s">
        <v>19097</v>
      </c>
      <c r="G6868" s="622" t="s">
        <v>51</v>
      </c>
      <c r="H6868" s="622">
        <v>3</v>
      </c>
      <c r="I6868" s="622" t="s">
        <v>16485</v>
      </c>
      <c r="J6868" s="138"/>
      <c r="K6868" s="138"/>
      <c r="L6868" s="622" t="s">
        <v>51</v>
      </c>
      <c r="M6868" s="138"/>
      <c r="N6868" s="138"/>
      <c r="O6868" s="629">
        <v>0</v>
      </c>
      <c r="P6868" s="629">
        <v>0</v>
      </c>
      <c r="Q6868" s="629">
        <v>0</v>
      </c>
      <c r="R6868" s="629">
        <v>0</v>
      </c>
      <c r="S6868" s="629">
        <v>0</v>
      </c>
      <c r="T6868" s="629">
        <v>0</v>
      </c>
      <c r="U6868" s="629">
        <v>0</v>
      </c>
      <c r="V6868" s="629">
        <v>0</v>
      </c>
      <c r="W6868" s="629">
        <v>0</v>
      </c>
      <c r="X6868" s="622">
        <v>6</v>
      </c>
      <c r="Y6868" s="629">
        <v>0</v>
      </c>
      <c r="Z6868" s="643" t="s">
        <v>51</v>
      </c>
      <c r="AA6868" s="189"/>
      <c r="AB6868" s="643" t="s">
        <v>5289</v>
      </c>
      <c r="AC6868" s="84" t="s">
        <v>5289</v>
      </c>
      <c r="AD6868" s="84" t="s">
        <v>5289</v>
      </c>
      <c r="AE6868" s="84" t="s">
        <v>5289</v>
      </c>
      <c r="AF6868" s="165" t="s">
        <v>5289</v>
      </c>
    </row>
    <row r="6869" spans="1:38" ht="178.5">
      <c r="A6869" s="621">
        <v>3</v>
      </c>
      <c r="B6869" s="121" t="s">
        <v>7177</v>
      </c>
      <c r="C6869" s="121" t="s">
        <v>7176</v>
      </c>
      <c r="D6869" s="121" t="s">
        <v>7195</v>
      </c>
      <c r="E6869" s="14" t="s">
        <v>17155</v>
      </c>
      <c r="F6869" s="631" t="s">
        <v>19097</v>
      </c>
      <c r="G6869" s="622" t="s">
        <v>51</v>
      </c>
      <c r="H6869" s="622">
        <v>3</v>
      </c>
      <c r="I6869" s="622" t="s">
        <v>16485</v>
      </c>
      <c r="J6869" s="138"/>
      <c r="K6869" s="138"/>
      <c r="L6869" s="622" t="s">
        <v>51</v>
      </c>
      <c r="M6869" s="138"/>
      <c r="N6869" s="138"/>
      <c r="O6869" s="629">
        <v>0</v>
      </c>
      <c r="P6869" s="629">
        <v>0</v>
      </c>
      <c r="Q6869" s="629">
        <v>0</v>
      </c>
      <c r="R6869" s="629">
        <v>0</v>
      </c>
      <c r="S6869" s="629">
        <v>0</v>
      </c>
      <c r="T6869" s="629">
        <v>0</v>
      </c>
      <c r="U6869" s="629">
        <v>0</v>
      </c>
      <c r="V6869" s="629">
        <v>0</v>
      </c>
      <c r="W6869" s="629">
        <v>0</v>
      </c>
      <c r="X6869" s="622">
        <v>0</v>
      </c>
      <c r="Y6869" s="629">
        <v>0</v>
      </c>
      <c r="Z6869" s="643" t="s">
        <v>51</v>
      </c>
      <c r="AA6869" s="189"/>
      <c r="AB6869" s="643" t="s">
        <v>5289</v>
      </c>
      <c r="AC6869" s="84" t="s">
        <v>5289</v>
      </c>
      <c r="AD6869" s="84" t="s">
        <v>5289</v>
      </c>
      <c r="AE6869" s="84" t="s">
        <v>5289</v>
      </c>
      <c r="AF6869" s="165" t="s">
        <v>5289</v>
      </c>
    </row>
    <row r="6870" spans="1:38" ht="178.5">
      <c r="A6870" s="621">
        <v>4</v>
      </c>
      <c r="B6870" s="121" t="s">
        <v>7178</v>
      </c>
      <c r="C6870" s="121" t="s">
        <v>7179</v>
      </c>
      <c r="D6870" s="121" t="s">
        <v>7196</v>
      </c>
      <c r="E6870" s="14" t="s">
        <v>17155</v>
      </c>
      <c r="F6870" s="631" t="s">
        <v>19097</v>
      </c>
      <c r="G6870" s="622" t="s">
        <v>51</v>
      </c>
      <c r="H6870" s="622">
        <v>3</v>
      </c>
      <c r="I6870" s="622" t="s">
        <v>16485</v>
      </c>
      <c r="J6870" s="138"/>
      <c r="K6870" s="138"/>
      <c r="L6870" s="622" t="s">
        <v>51</v>
      </c>
      <c r="M6870" s="138"/>
      <c r="N6870" s="138"/>
      <c r="O6870" s="629">
        <v>0</v>
      </c>
      <c r="P6870" s="629">
        <v>0</v>
      </c>
      <c r="Q6870" s="629">
        <v>0</v>
      </c>
      <c r="R6870" s="629">
        <v>0</v>
      </c>
      <c r="S6870" s="629">
        <v>0</v>
      </c>
      <c r="T6870" s="629">
        <v>0</v>
      </c>
      <c r="U6870" s="629">
        <v>0</v>
      </c>
      <c r="V6870" s="629">
        <v>0</v>
      </c>
      <c r="W6870" s="629">
        <v>0</v>
      </c>
      <c r="X6870" s="622">
        <v>0</v>
      </c>
      <c r="Y6870" s="629">
        <v>0</v>
      </c>
      <c r="Z6870" s="643" t="s">
        <v>51</v>
      </c>
      <c r="AA6870" s="189"/>
      <c r="AB6870" s="643" t="s">
        <v>5289</v>
      </c>
      <c r="AC6870" s="84" t="s">
        <v>5289</v>
      </c>
      <c r="AD6870" s="84" t="s">
        <v>5289</v>
      </c>
      <c r="AE6870" s="84" t="s">
        <v>5289</v>
      </c>
      <c r="AF6870" s="165" t="s">
        <v>5289</v>
      </c>
    </row>
    <row r="6871" spans="1:38" ht="178.5">
      <c r="A6871" s="621">
        <v>5</v>
      </c>
      <c r="B6871" s="121" t="s">
        <v>7180</v>
      </c>
      <c r="C6871" s="121" t="s">
        <v>7179</v>
      </c>
      <c r="D6871" s="121" t="s">
        <v>7197</v>
      </c>
      <c r="E6871" s="14" t="s">
        <v>17155</v>
      </c>
      <c r="F6871" s="622" t="s">
        <v>51</v>
      </c>
      <c r="G6871" s="138"/>
      <c r="H6871" s="138"/>
      <c r="I6871" s="138"/>
      <c r="J6871" s="138"/>
      <c r="K6871" s="138"/>
      <c r="L6871" s="622" t="s">
        <v>51</v>
      </c>
      <c r="M6871" s="138"/>
      <c r="N6871" s="138"/>
      <c r="O6871" s="629">
        <v>0</v>
      </c>
      <c r="P6871" s="629">
        <v>0</v>
      </c>
      <c r="Q6871" s="629">
        <v>0</v>
      </c>
      <c r="R6871" s="629">
        <v>0</v>
      </c>
      <c r="S6871" s="629">
        <v>0</v>
      </c>
      <c r="T6871" s="629">
        <v>0</v>
      </c>
      <c r="U6871" s="629">
        <v>0</v>
      </c>
      <c r="V6871" s="629">
        <v>0</v>
      </c>
      <c r="W6871" s="629">
        <v>0</v>
      </c>
      <c r="X6871" s="622">
        <v>0</v>
      </c>
      <c r="Y6871" s="629">
        <v>0</v>
      </c>
      <c r="Z6871" s="643" t="s">
        <v>51</v>
      </c>
      <c r="AA6871" s="189"/>
      <c r="AB6871" s="643" t="s">
        <v>5289</v>
      </c>
      <c r="AC6871" s="84" t="s">
        <v>5289</v>
      </c>
      <c r="AD6871" s="84" t="s">
        <v>5289</v>
      </c>
      <c r="AE6871" s="84" t="s">
        <v>5289</v>
      </c>
      <c r="AF6871" s="165" t="s">
        <v>5289</v>
      </c>
    </row>
    <row r="6872" spans="1:38" ht="178.5">
      <c r="A6872" s="621">
        <v>6</v>
      </c>
      <c r="B6872" s="121" t="s">
        <v>7181</v>
      </c>
      <c r="C6872" s="121" t="s">
        <v>7172</v>
      </c>
      <c r="D6872" s="121" t="s">
        <v>7198</v>
      </c>
      <c r="E6872" s="14" t="s">
        <v>17155</v>
      </c>
      <c r="F6872" s="622" t="s">
        <v>51</v>
      </c>
      <c r="G6872" s="138"/>
      <c r="H6872" s="138"/>
      <c r="I6872" s="138"/>
      <c r="J6872" s="138"/>
      <c r="K6872" s="138"/>
      <c r="L6872" s="622" t="s">
        <v>51</v>
      </c>
      <c r="M6872" s="138"/>
      <c r="N6872" s="138"/>
      <c r="O6872" s="629">
        <v>0</v>
      </c>
      <c r="P6872" s="629">
        <v>0</v>
      </c>
      <c r="Q6872" s="629">
        <v>0</v>
      </c>
      <c r="R6872" s="629">
        <v>0</v>
      </c>
      <c r="S6872" s="629">
        <v>0</v>
      </c>
      <c r="T6872" s="629">
        <v>0</v>
      </c>
      <c r="U6872" s="629">
        <v>0</v>
      </c>
      <c r="V6872" s="629">
        <v>0</v>
      </c>
      <c r="W6872" s="629">
        <v>0</v>
      </c>
      <c r="X6872" s="622">
        <v>0</v>
      </c>
      <c r="Y6872" s="629">
        <v>0</v>
      </c>
      <c r="Z6872" s="643" t="s">
        <v>51</v>
      </c>
      <c r="AA6872" s="189"/>
      <c r="AB6872" s="643" t="s">
        <v>5289</v>
      </c>
      <c r="AC6872" s="84" t="s">
        <v>5289</v>
      </c>
      <c r="AD6872" s="84" t="s">
        <v>5289</v>
      </c>
      <c r="AE6872" s="84" t="s">
        <v>5289</v>
      </c>
      <c r="AF6872" s="165" t="s">
        <v>5289</v>
      </c>
    </row>
    <row r="6873" spans="1:38" ht="178.5">
      <c r="A6873" s="621">
        <v>7</v>
      </c>
      <c r="B6873" s="121" t="s">
        <v>7182</v>
      </c>
      <c r="C6873" s="121" t="s">
        <v>7179</v>
      </c>
      <c r="D6873" s="121" t="s">
        <v>7199</v>
      </c>
      <c r="E6873" s="14" t="s">
        <v>17155</v>
      </c>
      <c r="F6873" s="631" t="s">
        <v>19097</v>
      </c>
      <c r="G6873" s="622" t="s">
        <v>51</v>
      </c>
      <c r="H6873" s="622">
        <v>3</v>
      </c>
      <c r="I6873" s="622" t="s">
        <v>16485</v>
      </c>
      <c r="J6873" s="138"/>
      <c r="K6873" s="138"/>
      <c r="L6873" s="622" t="s">
        <v>51</v>
      </c>
      <c r="M6873" s="138"/>
      <c r="N6873" s="138"/>
      <c r="O6873" s="629">
        <v>0</v>
      </c>
      <c r="P6873" s="629">
        <v>0</v>
      </c>
      <c r="Q6873" s="629">
        <v>0</v>
      </c>
      <c r="R6873" s="629">
        <v>0</v>
      </c>
      <c r="S6873" s="629">
        <v>0</v>
      </c>
      <c r="T6873" s="629">
        <v>0</v>
      </c>
      <c r="U6873" s="629">
        <v>0</v>
      </c>
      <c r="V6873" s="629">
        <v>0</v>
      </c>
      <c r="W6873" s="629">
        <v>0</v>
      </c>
      <c r="X6873" s="622">
        <v>0</v>
      </c>
      <c r="Y6873" s="629">
        <v>0</v>
      </c>
      <c r="Z6873" s="643" t="s">
        <v>51</v>
      </c>
      <c r="AA6873" s="189"/>
      <c r="AB6873" s="643" t="s">
        <v>5289</v>
      </c>
      <c r="AC6873" s="84" t="s">
        <v>5289</v>
      </c>
      <c r="AD6873" s="84" t="s">
        <v>5289</v>
      </c>
      <c r="AE6873" s="84" t="s">
        <v>5289</v>
      </c>
      <c r="AF6873" s="165" t="s">
        <v>5289</v>
      </c>
    </row>
    <row r="6874" spans="1:38" ht="178.5">
      <c r="A6874" s="621">
        <v>8</v>
      </c>
      <c r="B6874" s="121" t="s">
        <v>7183</v>
      </c>
      <c r="C6874" s="121" t="s">
        <v>7172</v>
      </c>
      <c r="D6874" s="121" t="s">
        <v>7200</v>
      </c>
      <c r="E6874" s="14" t="s">
        <v>17156</v>
      </c>
      <c r="F6874" s="622" t="s">
        <v>51</v>
      </c>
      <c r="G6874" s="138"/>
      <c r="H6874" s="138"/>
      <c r="I6874" s="138"/>
      <c r="J6874" s="138"/>
      <c r="K6874" s="138"/>
      <c r="L6874" s="622" t="s">
        <v>51</v>
      </c>
      <c r="M6874" s="138"/>
      <c r="N6874" s="138"/>
      <c r="O6874" s="629">
        <v>0</v>
      </c>
      <c r="P6874" s="629">
        <v>0</v>
      </c>
      <c r="Q6874" s="629">
        <v>0</v>
      </c>
      <c r="R6874" s="629">
        <v>0</v>
      </c>
      <c r="S6874" s="629">
        <v>0</v>
      </c>
      <c r="T6874" s="629">
        <v>0</v>
      </c>
      <c r="U6874" s="629">
        <v>0</v>
      </c>
      <c r="V6874" s="629">
        <v>0</v>
      </c>
      <c r="W6874" s="629">
        <v>0</v>
      </c>
      <c r="X6874" s="622">
        <v>0</v>
      </c>
      <c r="Y6874" s="629">
        <v>0</v>
      </c>
      <c r="Z6874" s="643" t="s">
        <v>51</v>
      </c>
      <c r="AA6874" s="189"/>
      <c r="AB6874" s="643" t="s">
        <v>5289</v>
      </c>
      <c r="AC6874" s="84" t="s">
        <v>5289</v>
      </c>
      <c r="AD6874" s="84" t="s">
        <v>5289</v>
      </c>
      <c r="AE6874" s="84" t="s">
        <v>5289</v>
      </c>
      <c r="AF6874" s="165" t="s">
        <v>5289</v>
      </c>
    </row>
    <row r="6875" spans="1:38" ht="178.5">
      <c r="A6875" s="621">
        <v>9</v>
      </c>
      <c r="B6875" s="121" t="s">
        <v>7184</v>
      </c>
      <c r="C6875" s="121" t="s">
        <v>7172</v>
      </c>
      <c r="D6875" s="121" t="s">
        <v>7201</v>
      </c>
      <c r="E6875" s="14" t="s">
        <v>17155</v>
      </c>
      <c r="F6875" s="622" t="s">
        <v>51</v>
      </c>
      <c r="G6875" s="138"/>
      <c r="H6875" s="138"/>
      <c r="I6875" s="138"/>
      <c r="J6875" s="138"/>
      <c r="K6875" s="138"/>
      <c r="L6875" s="622" t="s">
        <v>51</v>
      </c>
      <c r="M6875" s="138"/>
      <c r="N6875" s="138"/>
      <c r="O6875" s="629">
        <v>0</v>
      </c>
      <c r="P6875" s="629">
        <v>0</v>
      </c>
      <c r="Q6875" s="629">
        <v>0</v>
      </c>
      <c r="R6875" s="629">
        <v>0</v>
      </c>
      <c r="S6875" s="629">
        <v>0</v>
      </c>
      <c r="T6875" s="629">
        <v>0</v>
      </c>
      <c r="U6875" s="629">
        <v>0</v>
      </c>
      <c r="V6875" s="629">
        <v>0</v>
      </c>
      <c r="W6875" s="629">
        <v>0</v>
      </c>
      <c r="X6875" s="622">
        <v>6117</v>
      </c>
      <c r="Y6875" s="629">
        <v>600</v>
      </c>
      <c r="Z6875" s="643" t="s">
        <v>51</v>
      </c>
      <c r="AA6875" s="189"/>
      <c r="AB6875" s="643" t="s">
        <v>5289</v>
      </c>
      <c r="AC6875" s="84" t="s">
        <v>5289</v>
      </c>
      <c r="AD6875" s="84" t="s">
        <v>5289</v>
      </c>
      <c r="AE6875" s="84" t="s">
        <v>5289</v>
      </c>
      <c r="AF6875" s="165" t="s">
        <v>5289</v>
      </c>
    </row>
    <row r="6876" spans="1:38" ht="178.5">
      <c r="A6876" s="621">
        <v>10</v>
      </c>
      <c r="B6876" s="121" t="s">
        <v>7185</v>
      </c>
      <c r="C6876" s="121" t="s">
        <v>7172</v>
      </c>
      <c r="D6876" s="121" t="s">
        <v>7202</v>
      </c>
      <c r="E6876" s="14" t="s">
        <v>17155</v>
      </c>
      <c r="F6876" s="622" t="s">
        <v>51</v>
      </c>
      <c r="G6876" s="138"/>
      <c r="H6876" s="138"/>
      <c r="I6876" s="138"/>
      <c r="J6876" s="138"/>
      <c r="K6876" s="138"/>
      <c r="L6876" s="622" t="s">
        <v>51</v>
      </c>
      <c r="M6876" s="138"/>
      <c r="N6876" s="138"/>
      <c r="O6876" s="629">
        <v>0</v>
      </c>
      <c r="P6876" s="629">
        <v>0</v>
      </c>
      <c r="Q6876" s="629">
        <v>0</v>
      </c>
      <c r="R6876" s="629">
        <v>0</v>
      </c>
      <c r="S6876" s="629">
        <v>0</v>
      </c>
      <c r="T6876" s="629">
        <v>0</v>
      </c>
      <c r="U6876" s="629">
        <v>0</v>
      </c>
      <c r="V6876" s="629">
        <v>0</v>
      </c>
      <c r="W6876" s="629">
        <v>0</v>
      </c>
      <c r="X6876" s="622">
        <v>269</v>
      </c>
      <c r="Y6876" s="629">
        <v>35</v>
      </c>
      <c r="Z6876" s="643" t="s">
        <v>51</v>
      </c>
      <c r="AA6876" s="189"/>
      <c r="AB6876" s="643" t="s">
        <v>5289</v>
      </c>
      <c r="AC6876" s="84" t="s">
        <v>5289</v>
      </c>
      <c r="AD6876" s="84" t="s">
        <v>5289</v>
      </c>
      <c r="AE6876" s="84" t="s">
        <v>5289</v>
      </c>
      <c r="AF6876" s="165" t="s">
        <v>5289</v>
      </c>
    </row>
    <row r="6877" spans="1:38" ht="178.5">
      <c r="A6877" s="621">
        <v>11</v>
      </c>
      <c r="B6877" s="121" t="s">
        <v>7186</v>
      </c>
      <c r="C6877" s="121" t="s">
        <v>7179</v>
      </c>
      <c r="D6877" s="121" t="s">
        <v>7203</v>
      </c>
      <c r="E6877" s="14" t="s">
        <v>17155</v>
      </c>
      <c r="F6877" s="631" t="s">
        <v>19097</v>
      </c>
      <c r="G6877" s="622" t="s">
        <v>51</v>
      </c>
      <c r="H6877" s="622">
        <v>3</v>
      </c>
      <c r="I6877" s="622" t="s">
        <v>16485</v>
      </c>
      <c r="J6877" s="138"/>
      <c r="K6877" s="138"/>
      <c r="L6877" s="622" t="s">
        <v>51</v>
      </c>
      <c r="M6877" s="138"/>
      <c r="N6877" s="138"/>
      <c r="O6877" s="629">
        <v>0</v>
      </c>
      <c r="P6877" s="629">
        <v>0</v>
      </c>
      <c r="Q6877" s="629">
        <v>0</v>
      </c>
      <c r="R6877" s="629">
        <v>0</v>
      </c>
      <c r="S6877" s="629">
        <v>0</v>
      </c>
      <c r="T6877" s="629">
        <v>0</v>
      </c>
      <c r="U6877" s="629">
        <v>0</v>
      </c>
      <c r="V6877" s="629">
        <v>0</v>
      </c>
      <c r="W6877" s="629">
        <v>0</v>
      </c>
      <c r="X6877" s="622">
        <v>1</v>
      </c>
      <c r="Y6877" s="629">
        <v>0</v>
      </c>
      <c r="Z6877" s="643" t="s">
        <v>51</v>
      </c>
      <c r="AA6877" s="189"/>
      <c r="AB6877" s="643" t="s">
        <v>5289</v>
      </c>
      <c r="AC6877" s="84" t="s">
        <v>5289</v>
      </c>
      <c r="AD6877" s="84" t="s">
        <v>5289</v>
      </c>
      <c r="AE6877" s="84" t="s">
        <v>5289</v>
      </c>
      <c r="AF6877" s="165" t="s">
        <v>5289</v>
      </c>
    </row>
    <row r="6878" spans="1:38" ht="178.5">
      <c r="A6878" s="621">
        <v>12</v>
      </c>
      <c r="B6878" s="121" t="s">
        <v>1556</v>
      </c>
      <c r="C6878" s="121" t="s">
        <v>7187</v>
      </c>
      <c r="D6878" s="121" t="s">
        <v>7204</v>
      </c>
      <c r="E6878" s="14" t="s">
        <v>17155</v>
      </c>
      <c r="F6878" s="622" t="s">
        <v>51</v>
      </c>
      <c r="G6878" s="138"/>
      <c r="H6878" s="138"/>
      <c r="I6878" s="138"/>
      <c r="J6878" s="138"/>
      <c r="K6878" s="138"/>
      <c r="L6878" s="622" t="s">
        <v>51</v>
      </c>
      <c r="M6878" s="138"/>
      <c r="N6878" s="138"/>
      <c r="O6878" s="629">
        <v>0</v>
      </c>
      <c r="P6878" s="629">
        <v>0</v>
      </c>
      <c r="Q6878" s="629">
        <v>0</v>
      </c>
      <c r="R6878" s="629">
        <v>0</v>
      </c>
      <c r="S6878" s="629">
        <v>0</v>
      </c>
      <c r="T6878" s="629">
        <v>0</v>
      </c>
      <c r="U6878" s="629">
        <v>0</v>
      </c>
      <c r="V6878" s="629">
        <v>0</v>
      </c>
      <c r="W6878" s="629">
        <v>0</v>
      </c>
      <c r="X6878" s="622">
        <v>0</v>
      </c>
      <c r="Y6878" s="629">
        <v>0</v>
      </c>
      <c r="Z6878" s="643" t="s">
        <v>51</v>
      </c>
      <c r="AA6878" s="189"/>
      <c r="AB6878" s="643" t="s">
        <v>5289</v>
      </c>
      <c r="AC6878" s="84" t="s">
        <v>5289</v>
      </c>
      <c r="AD6878" s="84" t="s">
        <v>5289</v>
      </c>
      <c r="AE6878" s="84" t="s">
        <v>5289</v>
      </c>
      <c r="AF6878" s="165" t="s">
        <v>5289</v>
      </c>
    </row>
    <row r="6879" spans="1:38" ht="178.5">
      <c r="A6879" s="621">
        <v>13</v>
      </c>
      <c r="B6879" s="121" t="s">
        <v>7188</v>
      </c>
      <c r="C6879" s="121" t="s">
        <v>7179</v>
      </c>
      <c r="D6879" s="121" t="s">
        <v>7205</v>
      </c>
      <c r="E6879" s="14" t="s">
        <v>17155</v>
      </c>
      <c r="F6879" s="631" t="s">
        <v>19097</v>
      </c>
      <c r="G6879" s="622" t="s">
        <v>51</v>
      </c>
      <c r="H6879" s="622">
        <v>3</v>
      </c>
      <c r="I6879" s="622" t="s">
        <v>16485</v>
      </c>
      <c r="J6879" s="138"/>
      <c r="K6879" s="138"/>
      <c r="L6879" s="622" t="s">
        <v>51</v>
      </c>
      <c r="M6879" s="138"/>
      <c r="N6879" s="138"/>
      <c r="O6879" s="629">
        <v>0</v>
      </c>
      <c r="P6879" s="629">
        <v>0</v>
      </c>
      <c r="Q6879" s="629">
        <v>0</v>
      </c>
      <c r="R6879" s="629">
        <v>0</v>
      </c>
      <c r="S6879" s="629">
        <v>0</v>
      </c>
      <c r="T6879" s="629">
        <v>0</v>
      </c>
      <c r="U6879" s="629">
        <v>0</v>
      </c>
      <c r="V6879" s="629">
        <v>0</v>
      </c>
      <c r="W6879" s="629">
        <v>0</v>
      </c>
      <c r="X6879" s="622">
        <v>0</v>
      </c>
      <c r="Y6879" s="629">
        <v>0</v>
      </c>
      <c r="Z6879" s="643" t="s">
        <v>51</v>
      </c>
      <c r="AA6879" s="189"/>
      <c r="AB6879" s="643" t="s">
        <v>5289</v>
      </c>
      <c r="AC6879" s="84" t="s">
        <v>5289</v>
      </c>
      <c r="AD6879" s="84" t="s">
        <v>5289</v>
      </c>
      <c r="AE6879" s="84" t="s">
        <v>5289</v>
      </c>
      <c r="AF6879" s="165" t="s">
        <v>5289</v>
      </c>
    </row>
    <row r="6880" spans="1:38" ht="178.5">
      <c r="A6880" s="621">
        <v>14</v>
      </c>
      <c r="B6880" s="121" t="s">
        <v>7189</v>
      </c>
      <c r="C6880" s="121" t="s">
        <v>7179</v>
      </c>
      <c r="D6880" s="121" t="s">
        <v>7206</v>
      </c>
      <c r="E6880" s="14" t="s">
        <v>17155</v>
      </c>
      <c r="F6880" s="622" t="s">
        <v>51</v>
      </c>
      <c r="G6880" s="138"/>
      <c r="H6880" s="138"/>
      <c r="I6880" s="138"/>
      <c r="J6880" s="138"/>
      <c r="K6880" s="138"/>
      <c r="L6880" s="622" t="s">
        <v>51</v>
      </c>
      <c r="M6880" s="138"/>
      <c r="N6880" s="138"/>
      <c r="O6880" s="629">
        <v>0</v>
      </c>
      <c r="P6880" s="629">
        <v>0</v>
      </c>
      <c r="Q6880" s="629">
        <v>0</v>
      </c>
      <c r="R6880" s="629">
        <v>0</v>
      </c>
      <c r="S6880" s="629">
        <v>0</v>
      </c>
      <c r="T6880" s="629">
        <v>0</v>
      </c>
      <c r="U6880" s="629">
        <v>0</v>
      </c>
      <c r="V6880" s="629">
        <v>0</v>
      </c>
      <c r="W6880" s="629">
        <v>0</v>
      </c>
      <c r="X6880" s="622">
        <v>0</v>
      </c>
      <c r="Y6880" s="629">
        <v>0</v>
      </c>
      <c r="Z6880" s="643" t="s">
        <v>51</v>
      </c>
      <c r="AA6880" s="189"/>
      <c r="AB6880" s="643" t="s">
        <v>5289</v>
      </c>
      <c r="AC6880" s="84" t="s">
        <v>5289</v>
      </c>
      <c r="AD6880" s="84" t="s">
        <v>5289</v>
      </c>
      <c r="AE6880" s="84" t="s">
        <v>5289</v>
      </c>
      <c r="AF6880" s="165" t="s">
        <v>5289</v>
      </c>
    </row>
    <row r="6881" spans="1:38" ht="102">
      <c r="A6881" s="621">
        <v>15</v>
      </c>
      <c r="B6881" s="121" t="s">
        <v>7190</v>
      </c>
      <c r="C6881" s="121" t="s">
        <v>7179</v>
      </c>
      <c r="D6881" s="121" t="s">
        <v>7207</v>
      </c>
      <c r="E6881" s="14" t="s">
        <v>40</v>
      </c>
      <c r="F6881" s="622" t="s">
        <v>51</v>
      </c>
      <c r="G6881" s="138"/>
      <c r="H6881" s="138"/>
      <c r="I6881" s="138"/>
      <c r="J6881" s="138"/>
      <c r="K6881" s="138"/>
      <c r="L6881" s="622" t="s">
        <v>51</v>
      </c>
      <c r="M6881" s="138"/>
      <c r="N6881" s="138"/>
      <c r="O6881" s="629">
        <v>0</v>
      </c>
      <c r="P6881" s="629">
        <v>0</v>
      </c>
      <c r="Q6881" s="629">
        <v>0</v>
      </c>
      <c r="R6881" s="629">
        <v>0</v>
      </c>
      <c r="S6881" s="629">
        <v>0</v>
      </c>
      <c r="T6881" s="629">
        <v>0</v>
      </c>
      <c r="U6881" s="629">
        <v>0</v>
      </c>
      <c r="V6881" s="629">
        <v>0</v>
      </c>
      <c r="W6881" s="629">
        <v>0</v>
      </c>
      <c r="X6881" s="622">
        <v>1</v>
      </c>
      <c r="Y6881" s="629">
        <v>0</v>
      </c>
      <c r="Z6881" s="643" t="s">
        <v>51</v>
      </c>
      <c r="AA6881" s="189"/>
      <c r="AB6881" s="643" t="s">
        <v>5289</v>
      </c>
      <c r="AC6881" s="84" t="s">
        <v>5289</v>
      </c>
      <c r="AD6881" s="84" t="s">
        <v>5289</v>
      </c>
      <c r="AE6881" s="84" t="s">
        <v>5289</v>
      </c>
      <c r="AF6881" s="165" t="s">
        <v>5289</v>
      </c>
    </row>
    <row r="6882" spans="1:38" ht="63.75">
      <c r="A6882" s="621">
        <v>16</v>
      </c>
      <c r="B6882" s="121" t="s">
        <v>7191</v>
      </c>
      <c r="C6882" s="121" t="s">
        <v>7179</v>
      </c>
      <c r="D6882" s="121" t="s">
        <v>7208</v>
      </c>
      <c r="E6882" s="14" t="s">
        <v>40</v>
      </c>
      <c r="F6882" s="622" t="s">
        <v>51</v>
      </c>
      <c r="G6882" s="138"/>
      <c r="H6882" s="138"/>
      <c r="I6882" s="138"/>
      <c r="J6882" s="138"/>
      <c r="K6882" s="138"/>
      <c r="L6882" s="622" t="s">
        <v>51</v>
      </c>
      <c r="M6882" s="138"/>
      <c r="N6882" s="138"/>
      <c r="O6882" s="629">
        <v>0</v>
      </c>
      <c r="P6882" s="629">
        <v>0</v>
      </c>
      <c r="Q6882" s="629">
        <v>0</v>
      </c>
      <c r="R6882" s="629">
        <v>0</v>
      </c>
      <c r="S6882" s="629">
        <v>0</v>
      </c>
      <c r="T6882" s="629">
        <v>0</v>
      </c>
      <c r="U6882" s="629">
        <v>0</v>
      </c>
      <c r="V6882" s="629">
        <v>0</v>
      </c>
      <c r="W6882" s="629">
        <v>0</v>
      </c>
      <c r="X6882" s="622">
        <v>0</v>
      </c>
      <c r="Y6882" s="629">
        <v>0</v>
      </c>
      <c r="Z6882" s="643" t="s">
        <v>51</v>
      </c>
      <c r="AA6882" s="189"/>
      <c r="AB6882" s="643" t="s">
        <v>5289</v>
      </c>
      <c r="AC6882" s="84" t="s">
        <v>5289</v>
      </c>
      <c r="AD6882" s="84" t="s">
        <v>5289</v>
      </c>
      <c r="AE6882" s="84" t="s">
        <v>5289</v>
      </c>
      <c r="AF6882" s="165" t="s">
        <v>5289</v>
      </c>
    </row>
    <row r="6883" spans="1:38" ht="63.75">
      <c r="A6883" s="621">
        <v>17</v>
      </c>
      <c r="B6883" s="121" t="s">
        <v>1701</v>
      </c>
      <c r="C6883" s="121" t="s">
        <v>7179</v>
      </c>
      <c r="D6883" s="121" t="s">
        <v>7209</v>
      </c>
      <c r="E6883" s="14" t="s">
        <v>40</v>
      </c>
      <c r="F6883" s="622" t="s">
        <v>51</v>
      </c>
      <c r="G6883" s="138"/>
      <c r="H6883" s="138"/>
      <c r="I6883" s="138"/>
      <c r="J6883" s="138"/>
      <c r="K6883" s="138"/>
      <c r="L6883" s="622" t="s">
        <v>51</v>
      </c>
      <c r="M6883" s="138"/>
      <c r="N6883" s="138"/>
      <c r="O6883" s="629">
        <v>0</v>
      </c>
      <c r="P6883" s="629">
        <v>0</v>
      </c>
      <c r="Q6883" s="629">
        <v>0</v>
      </c>
      <c r="R6883" s="629">
        <v>0</v>
      </c>
      <c r="S6883" s="629">
        <v>0</v>
      </c>
      <c r="T6883" s="629">
        <v>0</v>
      </c>
      <c r="U6883" s="629">
        <v>0</v>
      </c>
      <c r="V6883" s="629">
        <v>0</v>
      </c>
      <c r="W6883" s="629">
        <v>0</v>
      </c>
      <c r="X6883" s="622">
        <v>58</v>
      </c>
      <c r="Y6883" s="629">
        <v>10</v>
      </c>
      <c r="Z6883" s="643" t="s">
        <v>51</v>
      </c>
      <c r="AA6883" s="189"/>
      <c r="AB6883" s="643" t="s">
        <v>5289</v>
      </c>
      <c r="AC6883" s="84" t="s">
        <v>5289</v>
      </c>
      <c r="AD6883" s="84" t="s">
        <v>5289</v>
      </c>
      <c r="AE6883" s="84" t="s">
        <v>5289</v>
      </c>
      <c r="AF6883" s="165" t="s">
        <v>5289</v>
      </c>
    </row>
    <row r="6884" spans="1:38" ht="114.75">
      <c r="A6884" s="621">
        <v>18</v>
      </c>
      <c r="B6884" s="121" t="s">
        <v>7192</v>
      </c>
      <c r="C6884" s="121" t="s">
        <v>7179</v>
      </c>
      <c r="D6884" s="121" t="s">
        <v>7210</v>
      </c>
      <c r="E6884" s="14" t="s">
        <v>40</v>
      </c>
      <c r="F6884" s="631" t="s">
        <v>19097</v>
      </c>
      <c r="G6884" s="622" t="s">
        <v>51</v>
      </c>
      <c r="H6884" s="622">
        <v>3</v>
      </c>
      <c r="I6884" s="622" t="s">
        <v>16485</v>
      </c>
      <c r="J6884" s="138"/>
      <c r="K6884" s="138"/>
      <c r="L6884" s="622" t="s">
        <v>51</v>
      </c>
      <c r="M6884" s="138"/>
      <c r="N6884" s="138"/>
      <c r="O6884" s="629">
        <v>0</v>
      </c>
      <c r="P6884" s="629">
        <v>0</v>
      </c>
      <c r="Q6884" s="629">
        <v>0</v>
      </c>
      <c r="R6884" s="629">
        <v>0</v>
      </c>
      <c r="S6884" s="629">
        <v>0</v>
      </c>
      <c r="T6884" s="629">
        <v>0</v>
      </c>
      <c r="U6884" s="629">
        <v>0</v>
      </c>
      <c r="V6884" s="629">
        <v>0</v>
      </c>
      <c r="W6884" s="629">
        <v>0</v>
      </c>
      <c r="X6884" s="622">
        <v>0</v>
      </c>
      <c r="Y6884" s="629">
        <v>0</v>
      </c>
      <c r="Z6884" s="643" t="s">
        <v>51</v>
      </c>
      <c r="AA6884" s="189"/>
      <c r="AB6884" s="643" t="s">
        <v>5289</v>
      </c>
      <c r="AC6884" s="84" t="s">
        <v>5289</v>
      </c>
      <c r="AD6884" s="84" t="s">
        <v>5289</v>
      </c>
      <c r="AE6884" s="84" t="s">
        <v>5289</v>
      </c>
      <c r="AF6884" s="165" t="s">
        <v>5289</v>
      </c>
    </row>
    <row r="6885" spans="1:38" ht="63.75">
      <c r="A6885" s="621">
        <v>19</v>
      </c>
      <c r="B6885" s="121" t="s">
        <v>1246</v>
      </c>
      <c r="C6885" s="121" t="s">
        <v>7179</v>
      </c>
      <c r="D6885" s="121" t="s">
        <v>7211</v>
      </c>
      <c r="E6885" s="14" t="s">
        <v>40</v>
      </c>
      <c r="F6885" s="622" t="s">
        <v>51</v>
      </c>
      <c r="G6885" s="138"/>
      <c r="H6885" s="138"/>
      <c r="I6885" s="138"/>
      <c r="J6885" s="138"/>
      <c r="K6885" s="138"/>
      <c r="L6885" s="622" t="s">
        <v>51</v>
      </c>
      <c r="M6885" s="138"/>
      <c r="N6885" s="138"/>
      <c r="O6885" s="629">
        <v>0</v>
      </c>
      <c r="P6885" s="629">
        <v>0</v>
      </c>
      <c r="Q6885" s="629">
        <v>0</v>
      </c>
      <c r="R6885" s="629">
        <v>0</v>
      </c>
      <c r="S6885" s="629">
        <v>0</v>
      </c>
      <c r="T6885" s="629">
        <v>0</v>
      </c>
      <c r="U6885" s="629">
        <v>0</v>
      </c>
      <c r="V6885" s="629">
        <v>0</v>
      </c>
      <c r="W6885" s="629">
        <v>0</v>
      </c>
      <c r="X6885" s="622">
        <v>1</v>
      </c>
      <c r="Y6885" s="629">
        <v>0</v>
      </c>
      <c r="Z6885" s="643" t="s">
        <v>51</v>
      </c>
      <c r="AA6885" s="189"/>
      <c r="AB6885" s="643" t="s">
        <v>5289</v>
      </c>
      <c r="AC6885" s="84" t="s">
        <v>5289</v>
      </c>
      <c r="AD6885" s="84" t="s">
        <v>5289</v>
      </c>
      <c r="AE6885" s="84" t="s">
        <v>5289</v>
      </c>
      <c r="AF6885" s="165" t="s">
        <v>5289</v>
      </c>
    </row>
    <row r="6886" spans="1:38" s="44" customFormat="1" ht="15.75" customHeight="1" thickBot="1">
      <c r="A6886" s="18"/>
      <c r="B6886" s="18">
        <v>19</v>
      </c>
      <c r="C6886" s="18"/>
      <c r="D6886" s="18">
        <v>19</v>
      </c>
      <c r="E6886" s="18">
        <v>19</v>
      </c>
      <c r="F6886" s="18">
        <v>8</v>
      </c>
      <c r="G6886" s="18">
        <v>0</v>
      </c>
      <c r="H6886" s="18">
        <v>1</v>
      </c>
      <c r="I6886" s="18"/>
      <c r="J6886" s="18">
        <v>0</v>
      </c>
      <c r="K6886" s="18">
        <v>0</v>
      </c>
      <c r="L6886" s="18">
        <v>0</v>
      </c>
      <c r="M6886" s="200"/>
      <c r="N6886" s="18">
        <f t="shared" ref="N6886:O6886" si="2580">SUM(N6867:N6885)</f>
        <v>0</v>
      </c>
      <c r="O6886" s="18">
        <f t="shared" si="2580"/>
        <v>0</v>
      </c>
      <c r="P6886" s="18">
        <f t="shared" ref="P6886:Q6886" si="2581">SUM(P6867:P6885)</f>
        <v>0</v>
      </c>
      <c r="Q6886" s="18">
        <f t="shared" si="2581"/>
        <v>0</v>
      </c>
      <c r="R6886" s="18">
        <f t="shared" ref="R6886" si="2582">SUM(R6867:R6885)</f>
        <v>0</v>
      </c>
      <c r="S6886" s="18">
        <f t="shared" ref="S6886" si="2583">SUM(S6867:S6885)</f>
        <v>0</v>
      </c>
      <c r="T6886" s="18">
        <f t="shared" ref="T6886:U6886" si="2584">SUM(T6867:T6885)</f>
        <v>0</v>
      </c>
      <c r="U6886" s="18">
        <f t="shared" si="2584"/>
        <v>0</v>
      </c>
      <c r="V6886" s="18">
        <f t="shared" ref="V6886:W6886" si="2585">SUM(V6867:V6885)</f>
        <v>0</v>
      </c>
      <c r="W6886" s="18">
        <f t="shared" si="2585"/>
        <v>0</v>
      </c>
      <c r="X6886" s="18">
        <f t="shared" ref="X6886:Y6886" si="2586">SUM(X6867:X6885)</f>
        <v>6453</v>
      </c>
      <c r="Y6886" s="18">
        <f t="shared" si="2586"/>
        <v>645</v>
      </c>
      <c r="Z6886" s="18">
        <v>0</v>
      </c>
      <c r="AA6886" s="18">
        <v>0</v>
      </c>
      <c r="AB6886" s="18">
        <v>1</v>
      </c>
      <c r="AC6886" s="18"/>
      <c r="AD6886" s="18"/>
      <c r="AE6886" s="18"/>
      <c r="AF6886" s="18"/>
      <c r="AG6886" s="107"/>
      <c r="AH6886" s="107"/>
      <c r="AI6886" s="107"/>
      <c r="AJ6886" s="107"/>
      <c r="AK6886" s="107"/>
      <c r="AL6886" s="107"/>
    </row>
    <row r="6887" spans="1:38" ht="15.75" customHeight="1" thickBot="1">
      <c r="A6887" s="660" t="s">
        <v>348</v>
      </c>
      <c r="B6887" s="661"/>
      <c r="C6887" s="661"/>
      <c r="D6887" s="661"/>
      <c r="E6887" s="661"/>
      <c r="F6887" s="661"/>
      <c r="G6887" s="661"/>
      <c r="H6887" s="661"/>
      <c r="I6887" s="661"/>
      <c r="J6887" s="661"/>
      <c r="K6887" s="661"/>
      <c r="L6887" s="661"/>
      <c r="M6887" s="661"/>
      <c r="N6887" s="661"/>
      <c r="O6887" s="661"/>
      <c r="P6887" s="661"/>
      <c r="Q6887" s="661"/>
      <c r="R6887" s="661"/>
      <c r="S6887" s="661"/>
      <c r="T6887" s="661"/>
      <c r="U6887" s="661"/>
      <c r="V6887" s="661"/>
      <c r="W6887" s="661"/>
      <c r="X6887" s="661"/>
      <c r="Y6887" s="661"/>
      <c r="Z6887" s="661"/>
      <c r="AA6887" s="661"/>
      <c r="AB6887" s="661"/>
      <c r="AC6887" s="661"/>
      <c r="AD6887" s="661"/>
      <c r="AE6887" s="661"/>
      <c r="AF6887" s="662"/>
    </row>
    <row r="6888" spans="1:38" s="44" customFormat="1" ht="98.25" customHeight="1">
      <c r="A6888" s="629">
        <v>1</v>
      </c>
      <c r="B6888" s="28" t="s">
        <v>2454</v>
      </c>
      <c r="C6888" s="629" t="s">
        <v>17376</v>
      </c>
      <c r="D6888" s="28" t="s">
        <v>17377</v>
      </c>
      <c r="E6888" s="124" t="s">
        <v>40</v>
      </c>
      <c r="F6888" s="123" t="s">
        <v>16683</v>
      </c>
      <c r="G6888" s="272"/>
      <c r="H6888" s="272"/>
      <c r="I6888" s="272"/>
      <c r="J6888" s="272"/>
      <c r="K6888" s="272"/>
      <c r="L6888" s="629" t="s">
        <v>51</v>
      </c>
      <c r="M6888" s="276"/>
      <c r="N6888" s="272"/>
      <c r="O6888" s="123">
        <v>0</v>
      </c>
      <c r="P6888" s="123">
        <v>0</v>
      </c>
      <c r="Q6888" s="123">
        <v>0</v>
      </c>
      <c r="R6888" s="123">
        <v>0</v>
      </c>
      <c r="S6888" s="123">
        <v>0</v>
      </c>
      <c r="T6888" s="123">
        <v>0</v>
      </c>
      <c r="U6888" s="123">
        <v>0</v>
      </c>
      <c r="V6888" s="123">
        <v>0</v>
      </c>
      <c r="W6888" s="123">
        <v>0</v>
      </c>
      <c r="X6888" s="629">
        <v>497</v>
      </c>
      <c r="Y6888" s="617">
        <v>32</v>
      </c>
      <c r="Z6888" s="629" t="s">
        <v>51</v>
      </c>
      <c r="AA6888" s="640" t="s">
        <v>1315</v>
      </c>
      <c r="AB6888" s="640" t="s">
        <v>1315</v>
      </c>
      <c r="AC6888" s="189"/>
      <c r="AD6888" s="189"/>
      <c r="AE6888" s="189"/>
      <c r="AF6888" s="189"/>
      <c r="AG6888" s="107"/>
      <c r="AH6888" s="107"/>
      <c r="AI6888" s="107"/>
      <c r="AJ6888" s="107"/>
      <c r="AK6888" s="107"/>
      <c r="AL6888" s="107"/>
    </row>
    <row r="6889" spans="1:38" s="44" customFormat="1" ht="15" customHeight="1" thickBot="1">
      <c r="A6889" s="18"/>
      <c r="B6889" s="18">
        <v>1</v>
      </c>
      <c r="C6889" s="18"/>
      <c r="D6889" s="18">
        <v>1</v>
      </c>
      <c r="E6889" s="18">
        <v>1</v>
      </c>
      <c r="F6889" s="18"/>
      <c r="G6889" s="18"/>
      <c r="H6889" s="18">
        <v>0</v>
      </c>
      <c r="I6889" s="18"/>
      <c r="J6889" s="18">
        <v>0</v>
      </c>
      <c r="K6889" s="18"/>
      <c r="L6889" s="18">
        <v>0</v>
      </c>
      <c r="M6889" s="200"/>
      <c r="N6889" s="18">
        <f t="shared" ref="N6889:O6889" si="2587">SUM(N6888)</f>
        <v>0</v>
      </c>
      <c r="O6889" s="18">
        <f t="shared" si="2587"/>
        <v>0</v>
      </c>
      <c r="P6889" s="18">
        <f t="shared" ref="P6889:Q6889" si="2588">SUM(P6888)</f>
        <v>0</v>
      </c>
      <c r="Q6889" s="18">
        <f t="shared" si="2588"/>
        <v>0</v>
      </c>
      <c r="R6889" s="18">
        <f t="shared" ref="R6889" si="2589">SUM(R6888)</f>
        <v>0</v>
      </c>
      <c r="S6889" s="18">
        <f t="shared" ref="S6889" si="2590">SUM(S6888)</f>
        <v>0</v>
      </c>
      <c r="T6889" s="18">
        <f t="shared" ref="T6889:U6889" si="2591">SUM(T6888)</f>
        <v>0</v>
      </c>
      <c r="U6889" s="18">
        <f t="shared" si="2591"/>
        <v>0</v>
      </c>
      <c r="V6889" s="18">
        <f t="shared" ref="V6889:W6889" si="2592">SUM(V6888)</f>
        <v>0</v>
      </c>
      <c r="W6889" s="18">
        <f t="shared" si="2592"/>
        <v>0</v>
      </c>
      <c r="X6889" s="18">
        <f t="shared" ref="X6889:Y6889" si="2593">SUM(X6888)</f>
        <v>497</v>
      </c>
      <c r="Y6889" s="18">
        <f t="shared" si="2593"/>
        <v>32</v>
      </c>
      <c r="Z6889" s="18">
        <v>0</v>
      </c>
      <c r="AA6889" s="18">
        <v>0</v>
      </c>
      <c r="AB6889" s="18">
        <v>0</v>
      </c>
      <c r="AC6889" s="18"/>
      <c r="AD6889" s="18"/>
      <c r="AE6889" s="18"/>
      <c r="AF6889" s="18"/>
      <c r="AG6889" s="107"/>
      <c r="AH6889" s="107"/>
      <c r="AI6889" s="107"/>
      <c r="AJ6889" s="107"/>
      <c r="AK6889" s="107"/>
      <c r="AL6889" s="107"/>
    </row>
    <row r="6890" spans="1:38" ht="15.75" customHeight="1" thickBot="1">
      <c r="A6890" s="660" t="s">
        <v>349</v>
      </c>
      <c r="B6890" s="661"/>
      <c r="C6890" s="661"/>
      <c r="D6890" s="661"/>
      <c r="E6890" s="661"/>
      <c r="F6890" s="661"/>
      <c r="G6890" s="661"/>
      <c r="H6890" s="661"/>
      <c r="I6890" s="661"/>
      <c r="J6890" s="661"/>
      <c r="K6890" s="661"/>
      <c r="L6890" s="661"/>
      <c r="M6890" s="661"/>
      <c r="N6890" s="661"/>
      <c r="O6890" s="661"/>
      <c r="P6890" s="661"/>
      <c r="Q6890" s="661"/>
      <c r="R6890" s="661"/>
      <c r="S6890" s="661"/>
      <c r="T6890" s="661"/>
      <c r="U6890" s="661"/>
      <c r="V6890" s="661"/>
      <c r="W6890" s="661"/>
      <c r="X6890" s="661"/>
      <c r="Y6890" s="661"/>
      <c r="Z6890" s="661"/>
      <c r="AA6890" s="661"/>
      <c r="AB6890" s="661"/>
      <c r="AC6890" s="661"/>
      <c r="AD6890" s="661"/>
      <c r="AE6890" s="661"/>
      <c r="AF6890" s="662"/>
    </row>
    <row r="6891" spans="1:38" ht="165.75">
      <c r="A6891" s="621">
        <v>1</v>
      </c>
      <c r="B6891" s="4" t="s">
        <v>1796</v>
      </c>
      <c r="C6891" s="121" t="s">
        <v>18463</v>
      </c>
      <c r="D6891" s="4" t="s">
        <v>7296</v>
      </c>
      <c r="E6891" s="395" t="s">
        <v>17157</v>
      </c>
      <c r="F6891" s="631" t="s">
        <v>19097</v>
      </c>
      <c r="G6891" s="622" t="s">
        <v>51</v>
      </c>
      <c r="H6891" s="622">
        <v>3</v>
      </c>
      <c r="I6891" s="622" t="s">
        <v>16485</v>
      </c>
      <c r="J6891" s="629" t="s">
        <v>1315</v>
      </c>
      <c r="K6891" s="629" t="s">
        <v>51</v>
      </c>
      <c r="L6891" s="622" t="s">
        <v>51</v>
      </c>
      <c r="M6891" s="202"/>
      <c r="N6891" s="138"/>
      <c r="O6891" s="123">
        <v>0</v>
      </c>
      <c r="P6891" s="123">
        <v>0</v>
      </c>
      <c r="Q6891" s="123">
        <v>0</v>
      </c>
      <c r="R6891" s="123">
        <v>0</v>
      </c>
      <c r="S6891" s="123">
        <v>0</v>
      </c>
      <c r="T6891" s="123">
        <v>0</v>
      </c>
      <c r="U6891" s="123">
        <v>0</v>
      </c>
      <c r="V6891" s="123">
        <v>0</v>
      </c>
      <c r="W6891" s="123">
        <v>0</v>
      </c>
      <c r="X6891" s="372">
        <v>4</v>
      </c>
      <c r="Y6891" s="123">
        <v>0</v>
      </c>
      <c r="Z6891" s="123" t="s">
        <v>51</v>
      </c>
      <c r="AA6891" s="28" t="s">
        <v>7332</v>
      </c>
      <c r="AB6891" s="28" t="s">
        <v>7333</v>
      </c>
      <c r="AC6891" s="131" t="s">
        <v>7324</v>
      </c>
      <c r="AD6891" s="131" t="s">
        <v>4550</v>
      </c>
      <c r="AE6891" s="131">
        <v>89641044319</v>
      </c>
      <c r="AF6891" s="278"/>
    </row>
    <row r="6892" spans="1:38" ht="165.75">
      <c r="A6892" s="621">
        <v>2</v>
      </c>
      <c r="B6892" s="121" t="s">
        <v>7297</v>
      </c>
      <c r="C6892" s="121" t="s">
        <v>18463</v>
      </c>
      <c r="D6892" s="121" t="s">
        <v>7298</v>
      </c>
      <c r="E6892" s="395" t="s">
        <v>17158</v>
      </c>
      <c r="F6892" s="622" t="s">
        <v>51</v>
      </c>
      <c r="G6892" s="138"/>
      <c r="H6892" s="138"/>
      <c r="I6892" s="138"/>
      <c r="J6892" s="138"/>
      <c r="K6892" s="138"/>
      <c r="L6892" s="622" t="s">
        <v>51</v>
      </c>
      <c r="M6892" s="202"/>
      <c r="N6892" s="138"/>
      <c r="O6892" s="622">
        <v>0</v>
      </c>
      <c r="P6892" s="622">
        <v>0</v>
      </c>
      <c r="Q6892" s="622">
        <v>0</v>
      </c>
      <c r="R6892" s="622">
        <v>0</v>
      </c>
      <c r="S6892" s="622">
        <v>0</v>
      </c>
      <c r="T6892" s="622">
        <v>0</v>
      </c>
      <c r="U6892" s="622">
        <v>0</v>
      </c>
      <c r="V6892" s="622">
        <v>0</v>
      </c>
      <c r="W6892" s="622">
        <v>0</v>
      </c>
      <c r="X6892" s="364">
        <v>106</v>
      </c>
      <c r="Y6892" s="622">
        <v>1</v>
      </c>
      <c r="Z6892" s="123" t="s">
        <v>51</v>
      </c>
      <c r="AA6892" s="622" t="s">
        <v>5289</v>
      </c>
      <c r="AB6892" s="622" t="s">
        <v>5289</v>
      </c>
      <c r="AC6892" s="84" t="s">
        <v>5289</v>
      </c>
      <c r="AD6892" s="84" t="s">
        <v>5289</v>
      </c>
      <c r="AE6892" s="84" t="s">
        <v>5289</v>
      </c>
      <c r="AF6892" s="278"/>
    </row>
    <row r="6893" spans="1:38" ht="165.75">
      <c r="A6893" s="621">
        <v>3</v>
      </c>
      <c r="B6893" s="121" t="s">
        <v>7299</v>
      </c>
      <c r="C6893" s="121" t="s">
        <v>7300</v>
      </c>
      <c r="D6893" s="121" t="s">
        <v>7301</v>
      </c>
      <c r="E6893" s="395" t="s">
        <v>17159</v>
      </c>
      <c r="F6893" s="622" t="s">
        <v>51</v>
      </c>
      <c r="G6893" s="138"/>
      <c r="H6893" s="138"/>
      <c r="I6893" s="138"/>
      <c r="J6893" s="138"/>
      <c r="K6893" s="138"/>
      <c r="L6893" s="622" t="s">
        <v>51</v>
      </c>
      <c r="M6893" s="202"/>
      <c r="N6893" s="138"/>
      <c r="O6893" s="622">
        <v>0</v>
      </c>
      <c r="P6893" s="622">
        <v>0</v>
      </c>
      <c r="Q6893" s="622">
        <v>0</v>
      </c>
      <c r="R6893" s="622">
        <v>0</v>
      </c>
      <c r="S6893" s="622">
        <v>0</v>
      </c>
      <c r="T6893" s="622">
        <v>0</v>
      </c>
      <c r="U6893" s="622">
        <v>0</v>
      </c>
      <c r="V6893" s="622">
        <v>0</v>
      </c>
      <c r="W6893" s="622">
        <v>0</v>
      </c>
      <c r="X6893" s="364">
        <v>2766</v>
      </c>
      <c r="Y6893" s="622">
        <v>96</v>
      </c>
      <c r="Z6893" s="123" t="s">
        <v>51</v>
      </c>
      <c r="AA6893" s="622" t="s">
        <v>5289</v>
      </c>
      <c r="AB6893" s="622" t="s">
        <v>5289</v>
      </c>
      <c r="AC6893" s="84" t="s">
        <v>5289</v>
      </c>
      <c r="AD6893" s="84" t="s">
        <v>5289</v>
      </c>
      <c r="AE6893" s="84" t="s">
        <v>5289</v>
      </c>
      <c r="AF6893" s="278"/>
    </row>
    <row r="6894" spans="1:38" ht="165.75">
      <c r="A6894" s="621">
        <v>4</v>
      </c>
      <c r="B6894" s="121" t="s">
        <v>7302</v>
      </c>
      <c r="C6894" s="121" t="s">
        <v>18463</v>
      </c>
      <c r="D6894" s="121" t="s">
        <v>7325</v>
      </c>
      <c r="E6894" s="395" t="s">
        <v>17160</v>
      </c>
      <c r="F6894" s="622" t="s">
        <v>51</v>
      </c>
      <c r="G6894" s="138"/>
      <c r="H6894" s="138"/>
      <c r="I6894" s="138"/>
      <c r="J6894" s="138"/>
      <c r="K6894" s="138"/>
      <c r="L6894" s="622" t="s">
        <v>51</v>
      </c>
      <c r="M6894" s="202"/>
      <c r="N6894" s="138"/>
      <c r="O6894" s="622">
        <v>0</v>
      </c>
      <c r="P6894" s="622">
        <v>0</v>
      </c>
      <c r="Q6894" s="622">
        <v>0</v>
      </c>
      <c r="R6894" s="622">
        <v>0</v>
      </c>
      <c r="S6894" s="622">
        <v>0</v>
      </c>
      <c r="T6894" s="622">
        <v>0</v>
      </c>
      <c r="U6894" s="622">
        <v>0</v>
      </c>
      <c r="V6894" s="622">
        <v>0</v>
      </c>
      <c r="W6894" s="622">
        <v>0</v>
      </c>
      <c r="X6894" s="364">
        <v>37</v>
      </c>
      <c r="Y6894" s="622">
        <v>1</v>
      </c>
      <c r="Z6894" s="123" t="s">
        <v>51</v>
      </c>
      <c r="AA6894" s="622" t="s">
        <v>5289</v>
      </c>
      <c r="AB6894" s="622" t="s">
        <v>5289</v>
      </c>
      <c r="AC6894" s="84" t="s">
        <v>5289</v>
      </c>
      <c r="AD6894" s="84" t="s">
        <v>5289</v>
      </c>
      <c r="AE6894" s="84" t="s">
        <v>5289</v>
      </c>
      <c r="AF6894" s="278"/>
    </row>
    <row r="6895" spans="1:38" s="44" customFormat="1" ht="165.75">
      <c r="A6895" s="621">
        <v>5</v>
      </c>
      <c r="B6895" s="121" t="s">
        <v>7326</v>
      </c>
      <c r="C6895" s="121" t="s">
        <v>18463</v>
      </c>
      <c r="D6895" s="121" t="s">
        <v>7354</v>
      </c>
      <c r="E6895" s="395" t="s">
        <v>17161</v>
      </c>
      <c r="F6895" s="631" t="s">
        <v>19097</v>
      </c>
      <c r="G6895" s="622" t="s">
        <v>51</v>
      </c>
      <c r="H6895" s="622">
        <v>3</v>
      </c>
      <c r="I6895" s="622" t="s">
        <v>16485</v>
      </c>
      <c r="J6895" s="138"/>
      <c r="K6895" s="138"/>
      <c r="L6895" s="622" t="s">
        <v>51</v>
      </c>
      <c r="M6895" s="202"/>
      <c r="N6895" s="138"/>
      <c r="O6895" s="622">
        <v>0</v>
      </c>
      <c r="P6895" s="622">
        <v>0</v>
      </c>
      <c r="Q6895" s="622">
        <v>0</v>
      </c>
      <c r="R6895" s="622">
        <v>0</v>
      </c>
      <c r="S6895" s="622">
        <v>0</v>
      </c>
      <c r="T6895" s="622">
        <v>0</v>
      </c>
      <c r="U6895" s="622">
        <v>0</v>
      </c>
      <c r="V6895" s="622">
        <v>0</v>
      </c>
      <c r="W6895" s="622">
        <v>0</v>
      </c>
      <c r="X6895" s="364">
        <v>0</v>
      </c>
      <c r="Y6895" s="622">
        <v>0</v>
      </c>
      <c r="Z6895" s="123" t="s">
        <v>51</v>
      </c>
      <c r="AA6895" s="622" t="s">
        <v>5289</v>
      </c>
      <c r="AB6895" s="622" t="s">
        <v>5289</v>
      </c>
      <c r="AC6895" s="84" t="s">
        <v>5289</v>
      </c>
      <c r="AD6895" s="84" t="s">
        <v>5289</v>
      </c>
      <c r="AE6895" s="84" t="s">
        <v>5289</v>
      </c>
      <c r="AF6895" s="278"/>
      <c r="AG6895" s="107"/>
      <c r="AH6895" s="107"/>
      <c r="AI6895" s="107"/>
      <c r="AJ6895" s="107"/>
      <c r="AK6895" s="107"/>
      <c r="AL6895" s="107"/>
    </row>
    <row r="6896" spans="1:38" s="44" customFormat="1" ht="165.75">
      <c r="A6896" s="621">
        <v>6</v>
      </c>
      <c r="B6896" s="121" t="s">
        <v>7303</v>
      </c>
      <c r="C6896" s="121" t="s">
        <v>18463</v>
      </c>
      <c r="D6896" s="121" t="s">
        <v>7304</v>
      </c>
      <c r="E6896" s="395" t="s">
        <v>17162</v>
      </c>
      <c r="F6896" s="631" t="s">
        <v>19097</v>
      </c>
      <c r="G6896" s="622" t="s">
        <v>51</v>
      </c>
      <c r="H6896" s="622">
        <v>3</v>
      </c>
      <c r="I6896" s="622" t="s">
        <v>16485</v>
      </c>
      <c r="J6896" s="138"/>
      <c r="K6896" s="138"/>
      <c r="L6896" s="622" t="s">
        <v>51</v>
      </c>
      <c r="M6896" s="202"/>
      <c r="N6896" s="138"/>
      <c r="O6896" s="622">
        <v>0</v>
      </c>
      <c r="P6896" s="622">
        <v>0</v>
      </c>
      <c r="Q6896" s="622">
        <v>0</v>
      </c>
      <c r="R6896" s="622">
        <v>0</v>
      </c>
      <c r="S6896" s="622">
        <v>0</v>
      </c>
      <c r="T6896" s="622">
        <v>0</v>
      </c>
      <c r="U6896" s="622">
        <v>0</v>
      </c>
      <c r="V6896" s="622">
        <v>0</v>
      </c>
      <c r="W6896" s="622">
        <v>0</v>
      </c>
      <c r="X6896" s="364">
        <v>1</v>
      </c>
      <c r="Y6896" s="622">
        <v>0</v>
      </c>
      <c r="Z6896" s="123" t="s">
        <v>51</v>
      </c>
      <c r="AA6896" s="622" t="s">
        <v>5289</v>
      </c>
      <c r="AB6896" s="622" t="s">
        <v>5289</v>
      </c>
      <c r="AC6896" s="84" t="s">
        <v>5289</v>
      </c>
      <c r="AD6896" s="84" t="s">
        <v>5289</v>
      </c>
      <c r="AE6896" s="84" t="s">
        <v>5289</v>
      </c>
      <c r="AF6896" s="278"/>
      <c r="AG6896" s="107"/>
      <c r="AH6896" s="107"/>
      <c r="AI6896" s="107"/>
      <c r="AJ6896" s="107"/>
      <c r="AK6896" s="107"/>
      <c r="AL6896" s="107"/>
    </row>
    <row r="6897" spans="1:38" s="44" customFormat="1" ht="165.75">
      <c r="A6897" s="621">
        <v>7</v>
      </c>
      <c r="B6897" s="121" t="s">
        <v>7327</v>
      </c>
      <c r="C6897" s="121" t="s">
        <v>18463</v>
      </c>
      <c r="D6897" s="121" t="s">
        <v>7355</v>
      </c>
      <c r="E6897" s="395" t="s">
        <v>17163</v>
      </c>
      <c r="F6897" s="631" t="s">
        <v>19097</v>
      </c>
      <c r="G6897" s="622" t="s">
        <v>51</v>
      </c>
      <c r="H6897" s="622">
        <v>3</v>
      </c>
      <c r="I6897" s="622" t="s">
        <v>16485</v>
      </c>
      <c r="J6897" s="138"/>
      <c r="K6897" s="138"/>
      <c r="L6897" s="622" t="s">
        <v>51</v>
      </c>
      <c r="M6897" s="202"/>
      <c r="N6897" s="138"/>
      <c r="O6897" s="622">
        <v>0</v>
      </c>
      <c r="P6897" s="622">
        <v>0</v>
      </c>
      <c r="Q6897" s="622">
        <v>0</v>
      </c>
      <c r="R6897" s="622">
        <v>0</v>
      </c>
      <c r="S6897" s="622">
        <v>0</v>
      </c>
      <c r="T6897" s="622">
        <v>0</v>
      </c>
      <c r="U6897" s="622">
        <v>0</v>
      </c>
      <c r="V6897" s="622">
        <v>0</v>
      </c>
      <c r="W6897" s="622">
        <v>0</v>
      </c>
      <c r="X6897" s="364">
        <v>1</v>
      </c>
      <c r="Y6897" s="622">
        <v>0</v>
      </c>
      <c r="Z6897" s="123" t="s">
        <v>51</v>
      </c>
      <c r="AA6897" s="622" t="s">
        <v>5289</v>
      </c>
      <c r="AB6897" s="622" t="s">
        <v>5289</v>
      </c>
      <c r="AC6897" s="84" t="s">
        <v>5289</v>
      </c>
      <c r="AD6897" s="84" t="s">
        <v>5289</v>
      </c>
      <c r="AE6897" s="84" t="s">
        <v>5289</v>
      </c>
      <c r="AF6897" s="278"/>
      <c r="AG6897" s="107"/>
      <c r="AH6897" s="107"/>
      <c r="AI6897" s="107"/>
      <c r="AJ6897" s="107"/>
      <c r="AK6897" s="107"/>
      <c r="AL6897" s="107"/>
    </row>
    <row r="6898" spans="1:38" s="44" customFormat="1" ht="165.75">
      <c r="A6898" s="621">
        <v>8</v>
      </c>
      <c r="B6898" s="121" t="s">
        <v>7305</v>
      </c>
      <c r="C6898" s="121" t="s">
        <v>18463</v>
      </c>
      <c r="D6898" s="121" t="s">
        <v>7306</v>
      </c>
      <c r="E6898" s="395" t="s">
        <v>17164</v>
      </c>
      <c r="F6898" s="622" t="s">
        <v>51</v>
      </c>
      <c r="G6898" s="138"/>
      <c r="H6898" s="138"/>
      <c r="I6898" s="138"/>
      <c r="J6898" s="138"/>
      <c r="K6898" s="138"/>
      <c r="L6898" s="622" t="s">
        <v>51</v>
      </c>
      <c r="M6898" s="202"/>
      <c r="N6898" s="138"/>
      <c r="O6898" s="622">
        <v>0</v>
      </c>
      <c r="P6898" s="622">
        <v>0</v>
      </c>
      <c r="Q6898" s="622">
        <v>0</v>
      </c>
      <c r="R6898" s="622">
        <v>0</v>
      </c>
      <c r="S6898" s="622">
        <v>0</v>
      </c>
      <c r="T6898" s="622">
        <v>0</v>
      </c>
      <c r="U6898" s="622">
        <v>0</v>
      </c>
      <c r="V6898" s="622">
        <v>0</v>
      </c>
      <c r="W6898" s="622">
        <v>0</v>
      </c>
      <c r="X6898" s="364">
        <v>0</v>
      </c>
      <c r="Y6898" s="622">
        <v>0</v>
      </c>
      <c r="Z6898" s="123" t="s">
        <v>51</v>
      </c>
      <c r="AA6898" s="622" t="s">
        <v>5289</v>
      </c>
      <c r="AB6898" s="622" t="s">
        <v>5289</v>
      </c>
      <c r="AC6898" s="84" t="s">
        <v>5289</v>
      </c>
      <c r="AD6898" s="84" t="s">
        <v>5289</v>
      </c>
      <c r="AE6898" s="84" t="s">
        <v>5289</v>
      </c>
      <c r="AF6898" s="278"/>
      <c r="AG6898" s="107"/>
      <c r="AH6898" s="107"/>
      <c r="AI6898" s="107"/>
      <c r="AJ6898" s="107"/>
      <c r="AK6898" s="107"/>
      <c r="AL6898" s="107"/>
    </row>
    <row r="6899" spans="1:38" ht="76.5">
      <c r="A6899" s="621">
        <v>9</v>
      </c>
      <c r="B6899" s="121" t="s">
        <v>7307</v>
      </c>
      <c r="C6899" s="121" t="s">
        <v>18463</v>
      </c>
      <c r="D6899" s="121" t="s">
        <v>7308</v>
      </c>
      <c r="E6899" s="421" t="s">
        <v>40</v>
      </c>
      <c r="F6899" s="622" t="s">
        <v>51</v>
      </c>
      <c r="G6899" s="138"/>
      <c r="H6899" s="138"/>
      <c r="I6899" s="138"/>
      <c r="J6899" s="138"/>
      <c r="K6899" s="138"/>
      <c r="L6899" s="622" t="s">
        <v>51</v>
      </c>
      <c r="M6899" s="202"/>
      <c r="N6899" s="138"/>
      <c r="O6899" s="622">
        <v>0</v>
      </c>
      <c r="P6899" s="622">
        <v>0</v>
      </c>
      <c r="Q6899" s="622">
        <v>0</v>
      </c>
      <c r="R6899" s="622">
        <v>0</v>
      </c>
      <c r="S6899" s="622">
        <v>0</v>
      </c>
      <c r="T6899" s="622">
        <v>0</v>
      </c>
      <c r="U6899" s="622">
        <v>0</v>
      </c>
      <c r="V6899" s="622">
        <v>0</v>
      </c>
      <c r="W6899" s="622">
        <v>0</v>
      </c>
      <c r="X6899" s="364">
        <v>0</v>
      </c>
      <c r="Y6899" s="622">
        <v>0</v>
      </c>
      <c r="Z6899" s="123" t="s">
        <v>51</v>
      </c>
      <c r="AA6899" s="622" t="s">
        <v>5289</v>
      </c>
      <c r="AB6899" s="622" t="s">
        <v>5289</v>
      </c>
      <c r="AC6899" s="84" t="s">
        <v>5289</v>
      </c>
      <c r="AD6899" s="84" t="s">
        <v>5289</v>
      </c>
      <c r="AE6899" s="84" t="s">
        <v>5289</v>
      </c>
      <c r="AF6899" s="278"/>
    </row>
    <row r="6900" spans="1:38" ht="76.5">
      <c r="A6900" s="621">
        <v>10</v>
      </c>
      <c r="B6900" s="121" t="s">
        <v>7328</v>
      </c>
      <c r="C6900" s="121" t="s">
        <v>18464</v>
      </c>
      <c r="D6900" s="121" t="s">
        <v>7309</v>
      </c>
      <c r="E6900" s="395" t="s">
        <v>40</v>
      </c>
      <c r="F6900" s="622" t="s">
        <v>51</v>
      </c>
      <c r="G6900" s="138"/>
      <c r="H6900" s="138"/>
      <c r="I6900" s="138"/>
      <c r="J6900" s="138"/>
      <c r="K6900" s="138"/>
      <c r="L6900" s="622" t="s">
        <v>51</v>
      </c>
      <c r="M6900" s="202"/>
      <c r="N6900" s="138"/>
      <c r="O6900" s="622">
        <v>0</v>
      </c>
      <c r="P6900" s="622">
        <v>0</v>
      </c>
      <c r="Q6900" s="622">
        <v>0</v>
      </c>
      <c r="R6900" s="622">
        <v>0</v>
      </c>
      <c r="S6900" s="622">
        <v>0</v>
      </c>
      <c r="T6900" s="622">
        <v>0</v>
      </c>
      <c r="U6900" s="622">
        <v>0</v>
      </c>
      <c r="V6900" s="622">
        <v>0</v>
      </c>
      <c r="W6900" s="622">
        <v>0</v>
      </c>
      <c r="X6900" s="364">
        <v>202</v>
      </c>
      <c r="Y6900" s="622">
        <v>18</v>
      </c>
      <c r="Z6900" s="123" t="s">
        <v>51</v>
      </c>
      <c r="AA6900" s="622" t="s">
        <v>5289</v>
      </c>
      <c r="AB6900" s="622" t="s">
        <v>5289</v>
      </c>
      <c r="AC6900" s="84" t="s">
        <v>5289</v>
      </c>
      <c r="AD6900" s="84" t="s">
        <v>5289</v>
      </c>
      <c r="AE6900" s="84" t="s">
        <v>5289</v>
      </c>
      <c r="AF6900" s="278"/>
    </row>
    <row r="6901" spans="1:38" ht="76.5">
      <c r="A6901" s="621">
        <v>11</v>
      </c>
      <c r="B6901" s="121" t="s">
        <v>3137</v>
      </c>
      <c r="C6901" s="121" t="s">
        <v>18464</v>
      </c>
      <c r="D6901" s="121" t="s">
        <v>7310</v>
      </c>
      <c r="E6901" s="421" t="s">
        <v>40</v>
      </c>
      <c r="F6901" s="622" t="s">
        <v>51</v>
      </c>
      <c r="G6901" s="138"/>
      <c r="H6901" s="138"/>
      <c r="I6901" s="138"/>
      <c r="J6901" s="138"/>
      <c r="K6901" s="138"/>
      <c r="L6901" s="622" t="s">
        <v>51</v>
      </c>
      <c r="M6901" s="202"/>
      <c r="N6901" s="138"/>
      <c r="O6901" s="622">
        <v>0</v>
      </c>
      <c r="P6901" s="622">
        <v>0</v>
      </c>
      <c r="Q6901" s="622">
        <v>0</v>
      </c>
      <c r="R6901" s="622">
        <v>0</v>
      </c>
      <c r="S6901" s="622">
        <v>0</v>
      </c>
      <c r="T6901" s="622">
        <v>0</v>
      </c>
      <c r="U6901" s="622">
        <v>0</v>
      </c>
      <c r="V6901" s="622">
        <v>0</v>
      </c>
      <c r="W6901" s="622">
        <v>0</v>
      </c>
      <c r="X6901" s="364">
        <v>13</v>
      </c>
      <c r="Y6901" s="622">
        <v>10</v>
      </c>
      <c r="Z6901" s="123" t="s">
        <v>51</v>
      </c>
      <c r="AA6901" s="622" t="s">
        <v>5289</v>
      </c>
      <c r="AB6901" s="622" t="s">
        <v>5289</v>
      </c>
      <c r="AC6901" s="84" t="s">
        <v>5289</v>
      </c>
      <c r="AD6901" s="84" t="s">
        <v>5289</v>
      </c>
      <c r="AE6901" s="84" t="s">
        <v>5289</v>
      </c>
      <c r="AF6901" s="278"/>
    </row>
    <row r="6902" spans="1:38" ht="165.75">
      <c r="A6902" s="621">
        <v>12</v>
      </c>
      <c r="B6902" s="121" t="s">
        <v>7329</v>
      </c>
      <c r="C6902" s="121" t="s">
        <v>18463</v>
      </c>
      <c r="D6902" s="121" t="s">
        <v>7356</v>
      </c>
      <c r="E6902" s="395" t="s">
        <v>17165</v>
      </c>
      <c r="F6902" s="622" t="s">
        <v>51</v>
      </c>
      <c r="G6902" s="138"/>
      <c r="H6902" s="138"/>
      <c r="I6902" s="138"/>
      <c r="J6902" s="138"/>
      <c r="K6902" s="138"/>
      <c r="L6902" s="622" t="s">
        <v>51</v>
      </c>
      <c r="M6902" s="202"/>
      <c r="N6902" s="138"/>
      <c r="O6902" s="622">
        <v>0</v>
      </c>
      <c r="P6902" s="622">
        <v>0</v>
      </c>
      <c r="Q6902" s="622">
        <v>0</v>
      </c>
      <c r="R6902" s="622">
        <v>0</v>
      </c>
      <c r="S6902" s="622">
        <v>0</v>
      </c>
      <c r="T6902" s="622">
        <v>0</v>
      </c>
      <c r="U6902" s="622">
        <v>0</v>
      </c>
      <c r="V6902" s="622">
        <v>0</v>
      </c>
      <c r="W6902" s="622">
        <v>0</v>
      </c>
      <c r="X6902" s="364">
        <v>20</v>
      </c>
      <c r="Y6902" s="622">
        <v>2</v>
      </c>
      <c r="Z6902" s="123" t="s">
        <v>51</v>
      </c>
      <c r="AA6902" s="622" t="s">
        <v>5289</v>
      </c>
      <c r="AB6902" s="622" t="s">
        <v>5289</v>
      </c>
      <c r="AC6902" s="84" t="s">
        <v>5289</v>
      </c>
      <c r="AD6902" s="84" t="s">
        <v>5289</v>
      </c>
      <c r="AE6902" s="84" t="s">
        <v>5289</v>
      </c>
      <c r="AF6902" s="278"/>
    </row>
    <row r="6903" spans="1:38" ht="114.75">
      <c r="A6903" s="621">
        <v>13</v>
      </c>
      <c r="B6903" s="121" t="s">
        <v>2100</v>
      </c>
      <c r="C6903" s="121" t="s">
        <v>18463</v>
      </c>
      <c r="D6903" s="121" t="s">
        <v>7311</v>
      </c>
      <c r="E6903" s="421" t="s">
        <v>40</v>
      </c>
      <c r="F6903" s="631" t="s">
        <v>19097</v>
      </c>
      <c r="G6903" s="622" t="s">
        <v>51</v>
      </c>
      <c r="H6903" s="622">
        <v>3</v>
      </c>
      <c r="I6903" s="622" t="s">
        <v>16485</v>
      </c>
      <c r="J6903" s="138"/>
      <c r="K6903" s="138"/>
      <c r="L6903" s="622" t="s">
        <v>51</v>
      </c>
      <c r="M6903" s="202"/>
      <c r="N6903" s="138"/>
      <c r="O6903" s="622">
        <v>0</v>
      </c>
      <c r="P6903" s="622">
        <v>0</v>
      </c>
      <c r="Q6903" s="622">
        <v>0</v>
      </c>
      <c r="R6903" s="622">
        <v>0</v>
      </c>
      <c r="S6903" s="622">
        <v>0</v>
      </c>
      <c r="T6903" s="622">
        <v>0</v>
      </c>
      <c r="U6903" s="622">
        <v>0</v>
      </c>
      <c r="V6903" s="622">
        <v>0</v>
      </c>
      <c r="W6903" s="622">
        <v>0</v>
      </c>
      <c r="X6903" s="364">
        <v>46</v>
      </c>
      <c r="Y6903" s="622">
        <v>1</v>
      </c>
      <c r="Z6903" s="123" t="s">
        <v>51</v>
      </c>
      <c r="AA6903" s="622" t="s">
        <v>5289</v>
      </c>
      <c r="AB6903" s="622" t="s">
        <v>5289</v>
      </c>
      <c r="AC6903" s="84" t="s">
        <v>5289</v>
      </c>
      <c r="AD6903" s="84" t="s">
        <v>5289</v>
      </c>
      <c r="AE6903" s="84" t="s">
        <v>5289</v>
      </c>
      <c r="AF6903" s="278"/>
    </row>
    <row r="6904" spans="1:38" ht="165.75">
      <c r="A6904" s="621">
        <v>14</v>
      </c>
      <c r="B6904" s="121" t="s">
        <v>7312</v>
      </c>
      <c r="C6904" s="121" t="s">
        <v>18463</v>
      </c>
      <c r="D6904" s="121" t="s">
        <v>7313</v>
      </c>
      <c r="E6904" s="395" t="s">
        <v>17166</v>
      </c>
      <c r="F6904" s="631" t="s">
        <v>19097</v>
      </c>
      <c r="G6904" s="622" t="s">
        <v>51</v>
      </c>
      <c r="H6904" s="622">
        <v>3</v>
      </c>
      <c r="I6904" s="622" t="s">
        <v>16485</v>
      </c>
      <c r="J6904" s="138"/>
      <c r="K6904" s="138"/>
      <c r="L6904" s="622" t="s">
        <v>51</v>
      </c>
      <c r="M6904" s="202"/>
      <c r="N6904" s="138"/>
      <c r="O6904" s="622">
        <v>0</v>
      </c>
      <c r="P6904" s="622">
        <v>0</v>
      </c>
      <c r="Q6904" s="622">
        <v>0</v>
      </c>
      <c r="R6904" s="622">
        <v>0</v>
      </c>
      <c r="S6904" s="622">
        <v>0</v>
      </c>
      <c r="T6904" s="622">
        <v>0</v>
      </c>
      <c r="U6904" s="622">
        <v>0</v>
      </c>
      <c r="V6904" s="622">
        <v>0</v>
      </c>
      <c r="W6904" s="622">
        <v>0</v>
      </c>
      <c r="X6904" s="364">
        <v>157</v>
      </c>
      <c r="Y6904" s="622">
        <v>0</v>
      </c>
      <c r="Z6904" s="123" t="s">
        <v>51</v>
      </c>
      <c r="AA6904" s="622" t="s">
        <v>5289</v>
      </c>
      <c r="AB6904" s="622" t="s">
        <v>5289</v>
      </c>
      <c r="AC6904" s="84" t="s">
        <v>5289</v>
      </c>
      <c r="AD6904" s="84" t="s">
        <v>5289</v>
      </c>
      <c r="AE6904" s="84" t="s">
        <v>5289</v>
      </c>
      <c r="AF6904" s="278"/>
    </row>
    <row r="6905" spans="1:38" ht="165.75">
      <c r="A6905" s="621">
        <v>15</v>
      </c>
      <c r="B6905" s="121" t="s">
        <v>7314</v>
      </c>
      <c r="C6905" s="121" t="s">
        <v>18463</v>
      </c>
      <c r="D6905" s="121" t="s">
        <v>7315</v>
      </c>
      <c r="E6905" s="395" t="s">
        <v>17167</v>
      </c>
      <c r="F6905" s="631" t="s">
        <v>19097</v>
      </c>
      <c r="G6905" s="622" t="s">
        <v>51</v>
      </c>
      <c r="H6905" s="622">
        <v>3</v>
      </c>
      <c r="I6905" s="622" t="s">
        <v>16485</v>
      </c>
      <c r="J6905" s="138"/>
      <c r="K6905" s="138"/>
      <c r="L6905" s="622" t="s">
        <v>51</v>
      </c>
      <c r="M6905" s="202"/>
      <c r="N6905" s="138"/>
      <c r="O6905" s="622">
        <v>0</v>
      </c>
      <c r="P6905" s="622">
        <v>0</v>
      </c>
      <c r="Q6905" s="622">
        <v>0</v>
      </c>
      <c r="R6905" s="622">
        <v>0</v>
      </c>
      <c r="S6905" s="622">
        <v>0</v>
      </c>
      <c r="T6905" s="622">
        <v>0</v>
      </c>
      <c r="U6905" s="622">
        <v>0</v>
      </c>
      <c r="V6905" s="622">
        <v>0</v>
      </c>
      <c r="W6905" s="622">
        <v>0</v>
      </c>
      <c r="X6905" s="364">
        <v>5</v>
      </c>
      <c r="Y6905" s="622">
        <v>1</v>
      </c>
      <c r="Z6905" s="123" t="s">
        <v>51</v>
      </c>
      <c r="AA6905" s="622" t="s">
        <v>5289</v>
      </c>
      <c r="AB6905" s="622" t="s">
        <v>5289</v>
      </c>
      <c r="AC6905" s="84" t="s">
        <v>5289</v>
      </c>
      <c r="AD6905" s="84" t="s">
        <v>5289</v>
      </c>
      <c r="AE6905" s="84" t="s">
        <v>5289</v>
      </c>
      <c r="AF6905" s="278"/>
    </row>
    <row r="6906" spans="1:38" ht="165.75">
      <c r="A6906" s="621">
        <v>16</v>
      </c>
      <c r="B6906" s="121" t="s">
        <v>7330</v>
      </c>
      <c r="C6906" s="121" t="s">
        <v>18463</v>
      </c>
      <c r="D6906" s="121" t="s">
        <v>7357</v>
      </c>
      <c r="E6906" s="395" t="s">
        <v>17168</v>
      </c>
      <c r="F6906" s="631" t="s">
        <v>19097</v>
      </c>
      <c r="G6906" s="622" t="s">
        <v>51</v>
      </c>
      <c r="H6906" s="622">
        <v>3</v>
      </c>
      <c r="I6906" s="622" t="s">
        <v>16485</v>
      </c>
      <c r="J6906" s="138"/>
      <c r="K6906" s="138"/>
      <c r="L6906" s="622" t="s">
        <v>51</v>
      </c>
      <c r="M6906" s="202"/>
      <c r="N6906" s="138"/>
      <c r="O6906" s="622">
        <v>0</v>
      </c>
      <c r="P6906" s="622">
        <v>0</v>
      </c>
      <c r="Q6906" s="622">
        <v>0</v>
      </c>
      <c r="R6906" s="622">
        <v>0</v>
      </c>
      <c r="S6906" s="622">
        <v>0</v>
      </c>
      <c r="T6906" s="622">
        <v>0</v>
      </c>
      <c r="U6906" s="622">
        <v>0</v>
      </c>
      <c r="V6906" s="622">
        <v>0</v>
      </c>
      <c r="W6906" s="622">
        <v>0</v>
      </c>
      <c r="X6906" s="364">
        <v>0</v>
      </c>
      <c r="Y6906" s="622">
        <v>0</v>
      </c>
      <c r="Z6906" s="123" t="s">
        <v>51</v>
      </c>
      <c r="AA6906" s="622" t="s">
        <v>5289</v>
      </c>
      <c r="AB6906" s="622" t="s">
        <v>5289</v>
      </c>
      <c r="AC6906" s="84" t="s">
        <v>5289</v>
      </c>
      <c r="AD6906" s="84" t="s">
        <v>5289</v>
      </c>
      <c r="AE6906" s="84" t="s">
        <v>5289</v>
      </c>
      <c r="AF6906" s="278"/>
    </row>
    <row r="6907" spans="1:38" ht="89.25">
      <c r="A6907" s="621">
        <v>17</v>
      </c>
      <c r="B6907" s="121" t="s">
        <v>7316</v>
      </c>
      <c r="C6907" s="121" t="s">
        <v>18464</v>
      </c>
      <c r="D6907" s="121" t="s">
        <v>7317</v>
      </c>
      <c r="E6907" s="421" t="s">
        <v>40</v>
      </c>
      <c r="F6907" s="622" t="s">
        <v>51</v>
      </c>
      <c r="G6907" s="138"/>
      <c r="H6907" s="138"/>
      <c r="I6907" s="138"/>
      <c r="J6907" s="138"/>
      <c r="K6907" s="138"/>
      <c r="L6907" s="622" t="s">
        <v>51</v>
      </c>
      <c r="M6907" s="202"/>
      <c r="N6907" s="138"/>
      <c r="O6907" s="622">
        <v>0</v>
      </c>
      <c r="P6907" s="622">
        <v>0</v>
      </c>
      <c r="Q6907" s="622">
        <v>0</v>
      </c>
      <c r="R6907" s="622">
        <v>0</v>
      </c>
      <c r="S6907" s="622">
        <v>0</v>
      </c>
      <c r="T6907" s="622">
        <v>0</v>
      </c>
      <c r="U6907" s="622">
        <v>0</v>
      </c>
      <c r="V6907" s="622">
        <v>0</v>
      </c>
      <c r="W6907" s="622">
        <v>0</v>
      </c>
      <c r="X6907" s="364">
        <v>0</v>
      </c>
      <c r="Y6907" s="622">
        <v>0</v>
      </c>
      <c r="Z6907" s="123" t="s">
        <v>51</v>
      </c>
      <c r="AA6907" s="622" t="s">
        <v>5289</v>
      </c>
      <c r="AB6907" s="622" t="s">
        <v>5289</v>
      </c>
      <c r="AC6907" s="84" t="s">
        <v>5289</v>
      </c>
      <c r="AD6907" s="84" t="s">
        <v>5289</v>
      </c>
      <c r="AE6907" s="84" t="s">
        <v>5289</v>
      </c>
      <c r="AF6907" s="278"/>
    </row>
    <row r="6908" spans="1:38" ht="165.75">
      <c r="A6908" s="621">
        <v>18</v>
      </c>
      <c r="B6908" s="121" t="s">
        <v>7318</v>
      </c>
      <c r="C6908" s="121" t="s">
        <v>18463</v>
      </c>
      <c r="D6908" s="121" t="s">
        <v>7319</v>
      </c>
      <c r="E6908" s="395" t="s">
        <v>17169</v>
      </c>
      <c r="F6908" s="622" t="s">
        <v>51</v>
      </c>
      <c r="G6908" s="138"/>
      <c r="H6908" s="138"/>
      <c r="I6908" s="138"/>
      <c r="J6908" s="138"/>
      <c r="K6908" s="138"/>
      <c r="L6908" s="622" t="s">
        <v>51</v>
      </c>
      <c r="M6908" s="202"/>
      <c r="N6908" s="138"/>
      <c r="O6908" s="622">
        <v>0</v>
      </c>
      <c r="P6908" s="622">
        <v>0</v>
      </c>
      <c r="Q6908" s="622">
        <v>0</v>
      </c>
      <c r="R6908" s="622">
        <v>0</v>
      </c>
      <c r="S6908" s="622">
        <v>0</v>
      </c>
      <c r="T6908" s="622">
        <v>0</v>
      </c>
      <c r="U6908" s="622">
        <v>0</v>
      </c>
      <c r="V6908" s="622">
        <v>0</v>
      </c>
      <c r="W6908" s="622">
        <v>0</v>
      </c>
      <c r="X6908" s="364">
        <v>0</v>
      </c>
      <c r="Y6908" s="622">
        <v>0</v>
      </c>
      <c r="Z6908" s="123" t="s">
        <v>51</v>
      </c>
      <c r="AA6908" s="622" t="s">
        <v>5289</v>
      </c>
      <c r="AB6908" s="622" t="s">
        <v>5289</v>
      </c>
      <c r="AC6908" s="84" t="s">
        <v>5289</v>
      </c>
      <c r="AD6908" s="84" t="s">
        <v>5289</v>
      </c>
      <c r="AE6908" s="84" t="s">
        <v>5289</v>
      </c>
      <c r="AF6908" s="278"/>
    </row>
    <row r="6909" spans="1:38" ht="114.75">
      <c r="A6909" s="621">
        <v>19</v>
      </c>
      <c r="B6909" s="121" t="s">
        <v>7331</v>
      </c>
      <c r="C6909" s="121" t="s">
        <v>18463</v>
      </c>
      <c r="D6909" s="121" t="s">
        <v>7320</v>
      </c>
      <c r="E6909" s="395" t="s">
        <v>40</v>
      </c>
      <c r="F6909" s="631" t="s">
        <v>19097</v>
      </c>
      <c r="G6909" s="622" t="s">
        <v>51</v>
      </c>
      <c r="H6909" s="622">
        <v>3</v>
      </c>
      <c r="I6909" s="622" t="s">
        <v>16485</v>
      </c>
      <c r="J6909" s="138"/>
      <c r="K6909" s="138"/>
      <c r="L6909" s="622" t="s">
        <v>51</v>
      </c>
      <c r="M6909" s="202"/>
      <c r="N6909" s="138"/>
      <c r="O6909" s="622">
        <v>0</v>
      </c>
      <c r="P6909" s="622">
        <v>0</v>
      </c>
      <c r="Q6909" s="622">
        <v>0</v>
      </c>
      <c r="R6909" s="622">
        <v>0</v>
      </c>
      <c r="S6909" s="622">
        <v>0</v>
      </c>
      <c r="T6909" s="622">
        <v>0</v>
      </c>
      <c r="U6909" s="622">
        <v>0</v>
      </c>
      <c r="V6909" s="622">
        <v>0</v>
      </c>
      <c r="W6909" s="622">
        <v>0</v>
      </c>
      <c r="X6909" s="364">
        <v>0</v>
      </c>
      <c r="Y6909" s="622">
        <v>0</v>
      </c>
      <c r="Z6909" s="123" t="s">
        <v>51</v>
      </c>
      <c r="AA6909" s="622" t="s">
        <v>5289</v>
      </c>
      <c r="AB6909" s="622" t="s">
        <v>5289</v>
      </c>
      <c r="AC6909" s="84" t="s">
        <v>5289</v>
      </c>
      <c r="AD6909" s="84" t="s">
        <v>5289</v>
      </c>
      <c r="AE6909" s="84" t="s">
        <v>5289</v>
      </c>
      <c r="AF6909" s="278"/>
    </row>
    <row r="6910" spans="1:38" ht="165.75">
      <c r="A6910" s="621">
        <v>20</v>
      </c>
      <c r="B6910" s="121" t="s">
        <v>7263</v>
      </c>
      <c r="C6910" s="121" t="s">
        <v>18463</v>
      </c>
      <c r="D6910" s="121" t="s">
        <v>7321</v>
      </c>
      <c r="E6910" s="395" t="s">
        <v>17170</v>
      </c>
      <c r="F6910" s="622" t="s">
        <v>51</v>
      </c>
      <c r="G6910" s="138"/>
      <c r="H6910" s="138"/>
      <c r="I6910" s="138"/>
      <c r="J6910" s="138"/>
      <c r="K6910" s="138"/>
      <c r="L6910" s="622" t="s">
        <v>51</v>
      </c>
      <c r="M6910" s="202"/>
      <c r="N6910" s="138"/>
      <c r="O6910" s="622">
        <v>0</v>
      </c>
      <c r="P6910" s="622">
        <v>0</v>
      </c>
      <c r="Q6910" s="622">
        <v>0</v>
      </c>
      <c r="R6910" s="622">
        <v>0</v>
      </c>
      <c r="S6910" s="622">
        <v>0</v>
      </c>
      <c r="T6910" s="622">
        <v>0</v>
      </c>
      <c r="U6910" s="622">
        <v>0</v>
      </c>
      <c r="V6910" s="622">
        <v>0</v>
      </c>
      <c r="W6910" s="622">
        <v>0</v>
      </c>
      <c r="X6910" s="364">
        <v>0</v>
      </c>
      <c r="Y6910" s="622">
        <v>0</v>
      </c>
      <c r="Z6910" s="123" t="s">
        <v>51</v>
      </c>
      <c r="AA6910" s="622" t="s">
        <v>5289</v>
      </c>
      <c r="AB6910" s="622" t="s">
        <v>5289</v>
      </c>
      <c r="AC6910" s="84" t="s">
        <v>5289</v>
      </c>
      <c r="AD6910" s="84" t="s">
        <v>5289</v>
      </c>
      <c r="AE6910" s="84" t="s">
        <v>5289</v>
      </c>
      <c r="AF6910" s="278"/>
    </row>
    <row r="6911" spans="1:38" ht="76.5">
      <c r="A6911" s="621">
        <v>21</v>
      </c>
      <c r="B6911" s="121" t="s">
        <v>7322</v>
      </c>
      <c r="C6911" s="121" t="s">
        <v>18463</v>
      </c>
      <c r="D6911" s="121" t="s">
        <v>7323</v>
      </c>
      <c r="E6911" s="421" t="s">
        <v>40</v>
      </c>
      <c r="F6911" s="622" t="s">
        <v>51</v>
      </c>
      <c r="G6911" s="138"/>
      <c r="H6911" s="138"/>
      <c r="I6911" s="138"/>
      <c r="J6911" s="138"/>
      <c r="K6911" s="138"/>
      <c r="L6911" s="622" t="s">
        <v>51</v>
      </c>
      <c r="M6911" s="202"/>
      <c r="N6911" s="138"/>
      <c r="O6911" s="622">
        <v>0</v>
      </c>
      <c r="P6911" s="622">
        <v>0</v>
      </c>
      <c r="Q6911" s="622">
        <v>0</v>
      </c>
      <c r="R6911" s="622">
        <v>0</v>
      </c>
      <c r="S6911" s="622">
        <v>0</v>
      </c>
      <c r="T6911" s="622">
        <v>0</v>
      </c>
      <c r="U6911" s="622">
        <v>0</v>
      </c>
      <c r="V6911" s="622">
        <v>0</v>
      </c>
      <c r="W6911" s="622">
        <v>0</v>
      </c>
      <c r="X6911" s="364">
        <v>28</v>
      </c>
      <c r="Y6911" s="622">
        <v>0</v>
      </c>
      <c r="Z6911" s="123" t="s">
        <v>51</v>
      </c>
      <c r="AA6911" s="622" t="s">
        <v>5289</v>
      </c>
      <c r="AB6911" s="622" t="s">
        <v>5289</v>
      </c>
      <c r="AC6911" s="84" t="s">
        <v>5289</v>
      </c>
      <c r="AD6911" s="84" t="s">
        <v>5289</v>
      </c>
      <c r="AE6911" s="84" t="s">
        <v>5289</v>
      </c>
      <c r="AF6911" s="278"/>
    </row>
    <row r="6912" spans="1:38" s="44" customFormat="1" ht="15.75" customHeight="1" thickBot="1">
      <c r="A6912" s="18"/>
      <c r="B6912" s="18">
        <v>21</v>
      </c>
      <c r="C6912" s="18"/>
      <c r="D6912" s="18">
        <v>21</v>
      </c>
      <c r="E6912" s="18">
        <v>21</v>
      </c>
      <c r="F6912" s="18">
        <v>9</v>
      </c>
      <c r="G6912" s="18">
        <v>0</v>
      </c>
      <c r="H6912" s="18">
        <v>1</v>
      </c>
      <c r="I6912" s="18"/>
      <c r="J6912" s="18">
        <v>0</v>
      </c>
      <c r="K6912" s="18">
        <v>0</v>
      </c>
      <c r="L6912" s="18">
        <v>0</v>
      </c>
      <c r="M6912" s="200"/>
      <c r="N6912" s="18">
        <v>0</v>
      </c>
      <c r="O6912" s="18">
        <f t="shared" ref="O6912" si="2594">SUM(O6891:O6911)</f>
        <v>0</v>
      </c>
      <c r="P6912" s="18">
        <f t="shared" ref="P6912:Q6912" si="2595">SUM(P6891:P6911)</f>
        <v>0</v>
      </c>
      <c r="Q6912" s="18">
        <f t="shared" si="2595"/>
        <v>0</v>
      </c>
      <c r="R6912" s="18">
        <f t="shared" ref="R6912" si="2596">SUM(R6891:R6911)</f>
        <v>0</v>
      </c>
      <c r="S6912" s="18">
        <f t="shared" ref="S6912" si="2597">SUM(S6891:S6911)</f>
        <v>0</v>
      </c>
      <c r="T6912" s="18">
        <f t="shared" ref="T6912:U6912" si="2598">SUM(T6891:T6911)</f>
        <v>0</v>
      </c>
      <c r="U6912" s="18">
        <f t="shared" si="2598"/>
        <v>0</v>
      </c>
      <c r="V6912" s="18">
        <f t="shared" ref="V6912:W6912" si="2599">SUM(V6891:V6911)</f>
        <v>0</v>
      </c>
      <c r="W6912" s="18">
        <f t="shared" si="2599"/>
        <v>0</v>
      </c>
      <c r="X6912" s="18">
        <f t="shared" ref="X6912:Y6912" si="2600">SUM(X6891:X6911)</f>
        <v>3386</v>
      </c>
      <c r="Y6912" s="18">
        <f t="shared" si="2600"/>
        <v>130</v>
      </c>
      <c r="Z6912" s="18">
        <v>0</v>
      </c>
      <c r="AA6912" s="18">
        <v>1</v>
      </c>
      <c r="AB6912" s="18">
        <v>1</v>
      </c>
      <c r="AC6912" s="18"/>
      <c r="AD6912" s="18"/>
      <c r="AE6912" s="18"/>
      <c r="AF6912" s="18"/>
      <c r="AG6912" s="107"/>
      <c r="AH6912" s="107"/>
      <c r="AI6912" s="107"/>
      <c r="AJ6912" s="107"/>
      <c r="AK6912" s="107"/>
      <c r="AL6912" s="107"/>
    </row>
    <row r="6913" spans="1:38" ht="15.75" customHeight="1" thickBot="1">
      <c r="A6913" s="660" t="s">
        <v>350</v>
      </c>
      <c r="B6913" s="661"/>
      <c r="C6913" s="661"/>
      <c r="D6913" s="661"/>
      <c r="E6913" s="661"/>
      <c r="F6913" s="661"/>
      <c r="G6913" s="661"/>
      <c r="H6913" s="661"/>
      <c r="I6913" s="661"/>
      <c r="J6913" s="661"/>
      <c r="K6913" s="661"/>
      <c r="L6913" s="661"/>
      <c r="M6913" s="661"/>
      <c r="N6913" s="661"/>
      <c r="O6913" s="661"/>
      <c r="P6913" s="661"/>
      <c r="Q6913" s="661"/>
      <c r="R6913" s="661"/>
      <c r="S6913" s="661"/>
      <c r="T6913" s="661"/>
      <c r="U6913" s="661"/>
      <c r="V6913" s="661"/>
      <c r="W6913" s="661"/>
      <c r="X6913" s="661"/>
      <c r="Y6913" s="661"/>
      <c r="Z6913" s="661"/>
      <c r="AA6913" s="661"/>
      <c r="AB6913" s="661"/>
      <c r="AC6913" s="661"/>
      <c r="AD6913" s="661"/>
      <c r="AE6913" s="661"/>
      <c r="AF6913" s="662"/>
    </row>
    <row r="6914" spans="1:38" ht="114.75" customHeight="1">
      <c r="A6914" s="621">
        <v>1</v>
      </c>
      <c r="B6914" s="68" t="s">
        <v>696</v>
      </c>
      <c r="C6914" s="68" t="s">
        <v>7255</v>
      </c>
      <c r="D6914" s="68" t="s">
        <v>7214</v>
      </c>
      <c r="E6914" s="90" t="s">
        <v>17171</v>
      </c>
      <c r="F6914" s="631" t="s">
        <v>19097</v>
      </c>
      <c r="G6914" s="622" t="s">
        <v>51</v>
      </c>
      <c r="H6914" s="622">
        <v>3</v>
      </c>
      <c r="I6914" s="622" t="s">
        <v>16485</v>
      </c>
      <c r="J6914" s="118" t="s">
        <v>1315</v>
      </c>
      <c r="K6914" s="118" t="s">
        <v>51</v>
      </c>
      <c r="L6914" s="622" t="s">
        <v>51</v>
      </c>
      <c r="M6914" s="202"/>
      <c r="N6914" s="138"/>
      <c r="O6914" s="119">
        <v>0</v>
      </c>
      <c r="P6914" s="119">
        <v>0</v>
      </c>
      <c r="Q6914" s="119">
        <v>0</v>
      </c>
      <c r="R6914" s="119">
        <v>0</v>
      </c>
      <c r="S6914" s="119">
        <v>0</v>
      </c>
      <c r="T6914" s="119">
        <v>0</v>
      </c>
      <c r="U6914" s="119">
        <v>0</v>
      </c>
      <c r="V6914" s="119">
        <v>0</v>
      </c>
      <c r="W6914" s="119">
        <v>0</v>
      </c>
      <c r="X6914" s="119">
        <v>66</v>
      </c>
      <c r="Y6914" s="119">
        <v>0</v>
      </c>
      <c r="Z6914" s="119" t="s">
        <v>51</v>
      </c>
      <c r="AA6914" s="68" t="s">
        <v>7215</v>
      </c>
      <c r="AB6914" s="68" t="s">
        <v>7216</v>
      </c>
      <c r="AC6914" s="159" t="s">
        <v>7217</v>
      </c>
      <c r="AD6914" s="159" t="s">
        <v>7213</v>
      </c>
      <c r="AE6914" s="159">
        <v>83956797125</v>
      </c>
      <c r="AF6914" s="983" t="s">
        <v>7218</v>
      </c>
    </row>
    <row r="6915" spans="1:38" ht="153">
      <c r="A6915" s="621">
        <v>2</v>
      </c>
      <c r="B6915" s="121" t="s">
        <v>7219</v>
      </c>
      <c r="C6915" s="121" t="s">
        <v>7255</v>
      </c>
      <c r="D6915" s="121" t="s">
        <v>7220</v>
      </c>
      <c r="E6915" s="14" t="s">
        <v>17171</v>
      </c>
      <c r="F6915" s="631" t="s">
        <v>19097</v>
      </c>
      <c r="G6915" s="622" t="s">
        <v>51</v>
      </c>
      <c r="H6915" s="622">
        <v>3</v>
      </c>
      <c r="I6915" s="622" t="s">
        <v>16485</v>
      </c>
      <c r="J6915" s="138"/>
      <c r="K6915" s="138"/>
      <c r="L6915" s="622" t="s">
        <v>51</v>
      </c>
      <c r="M6915" s="202"/>
      <c r="N6915" s="138"/>
      <c r="O6915" s="622">
        <v>0</v>
      </c>
      <c r="P6915" s="622">
        <v>0</v>
      </c>
      <c r="Q6915" s="622">
        <v>0</v>
      </c>
      <c r="R6915" s="622">
        <v>0</v>
      </c>
      <c r="S6915" s="622">
        <v>0</v>
      </c>
      <c r="T6915" s="622">
        <v>0</v>
      </c>
      <c r="U6915" s="622">
        <v>0</v>
      </c>
      <c r="V6915" s="622">
        <v>0</v>
      </c>
      <c r="W6915" s="622">
        <v>0</v>
      </c>
      <c r="X6915" s="622">
        <v>0</v>
      </c>
      <c r="Y6915" s="622">
        <v>0</v>
      </c>
      <c r="Z6915" s="622" t="s">
        <v>51</v>
      </c>
      <c r="AA6915" s="622" t="s">
        <v>5289</v>
      </c>
      <c r="AB6915" s="622" t="s">
        <v>5289</v>
      </c>
      <c r="AC6915" s="84" t="s">
        <v>5289</v>
      </c>
      <c r="AD6915" s="84" t="s">
        <v>5289</v>
      </c>
      <c r="AE6915" s="84" t="s">
        <v>5289</v>
      </c>
      <c r="AF6915" s="165" t="s">
        <v>5289</v>
      </c>
    </row>
    <row r="6916" spans="1:38" s="44" customFormat="1" ht="153">
      <c r="A6916" s="621">
        <v>3</v>
      </c>
      <c r="B6916" s="121" t="s">
        <v>7221</v>
      </c>
      <c r="C6916" s="121" t="s">
        <v>7255</v>
      </c>
      <c r="D6916" s="121" t="s">
        <v>7222</v>
      </c>
      <c r="E6916" s="14" t="s">
        <v>17171</v>
      </c>
      <c r="F6916" s="622" t="s">
        <v>51</v>
      </c>
      <c r="G6916" s="138"/>
      <c r="H6916" s="138"/>
      <c r="I6916" s="138"/>
      <c r="J6916" s="138"/>
      <c r="K6916" s="138"/>
      <c r="L6916" s="622" t="s">
        <v>51</v>
      </c>
      <c r="M6916" s="202"/>
      <c r="N6916" s="138"/>
      <c r="O6916" s="622">
        <v>0</v>
      </c>
      <c r="P6916" s="622">
        <v>0</v>
      </c>
      <c r="Q6916" s="622">
        <v>0</v>
      </c>
      <c r="R6916" s="622">
        <v>0</v>
      </c>
      <c r="S6916" s="622">
        <v>0</v>
      </c>
      <c r="T6916" s="622">
        <v>0</v>
      </c>
      <c r="U6916" s="622">
        <v>0</v>
      </c>
      <c r="V6916" s="622">
        <v>0</v>
      </c>
      <c r="W6916" s="622">
        <v>0</v>
      </c>
      <c r="X6916" s="622">
        <v>195</v>
      </c>
      <c r="Y6916" s="622">
        <v>0</v>
      </c>
      <c r="Z6916" s="622" t="s">
        <v>51</v>
      </c>
      <c r="AA6916" s="622" t="s">
        <v>5289</v>
      </c>
      <c r="AB6916" s="622" t="s">
        <v>5289</v>
      </c>
      <c r="AC6916" s="84" t="s">
        <v>5289</v>
      </c>
      <c r="AD6916" s="84" t="s">
        <v>5289</v>
      </c>
      <c r="AE6916" s="84" t="s">
        <v>5289</v>
      </c>
      <c r="AF6916" s="165" t="s">
        <v>5289</v>
      </c>
      <c r="AG6916" s="107"/>
      <c r="AH6916" s="107"/>
      <c r="AI6916" s="107"/>
      <c r="AJ6916" s="107"/>
      <c r="AK6916" s="107"/>
      <c r="AL6916" s="107"/>
    </row>
    <row r="6917" spans="1:38" s="44" customFormat="1" ht="153">
      <c r="A6917" s="621">
        <v>4</v>
      </c>
      <c r="B6917" s="121" t="s">
        <v>117</v>
      </c>
      <c r="C6917" s="121" t="s">
        <v>7255</v>
      </c>
      <c r="D6917" s="121" t="s">
        <v>7223</v>
      </c>
      <c r="E6917" s="14" t="s">
        <v>17171</v>
      </c>
      <c r="F6917" s="631" t="s">
        <v>19097</v>
      </c>
      <c r="G6917" s="622" t="s">
        <v>51</v>
      </c>
      <c r="H6917" s="622">
        <v>3</v>
      </c>
      <c r="I6917" s="622" t="s">
        <v>16485</v>
      </c>
      <c r="J6917" s="138"/>
      <c r="K6917" s="138"/>
      <c r="L6917" s="622" t="s">
        <v>51</v>
      </c>
      <c r="M6917" s="202"/>
      <c r="N6917" s="138"/>
      <c r="O6917" s="622">
        <v>0</v>
      </c>
      <c r="P6917" s="622">
        <v>0</v>
      </c>
      <c r="Q6917" s="622">
        <v>0</v>
      </c>
      <c r="R6917" s="622">
        <v>0</v>
      </c>
      <c r="S6917" s="622">
        <v>0</v>
      </c>
      <c r="T6917" s="622">
        <v>0</v>
      </c>
      <c r="U6917" s="622">
        <v>0</v>
      </c>
      <c r="V6917" s="622">
        <v>0</v>
      </c>
      <c r="W6917" s="622">
        <v>0</v>
      </c>
      <c r="X6917" s="622">
        <v>3</v>
      </c>
      <c r="Y6917" s="622">
        <v>0</v>
      </c>
      <c r="Z6917" s="622" t="s">
        <v>51</v>
      </c>
      <c r="AA6917" s="622" t="s">
        <v>5289</v>
      </c>
      <c r="AB6917" s="622" t="s">
        <v>5289</v>
      </c>
      <c r="AC6917" s="84" t="s">
        <v>5289</v>
      </c>
      <c r="AD6917" s="84" t="s">
        <v>5289</v>
      </c>
      <c r="AE6917" s="84" t="s">
        <v>5289</v>
      </c>
      <c r="AF6917" s="165" t="s">
        <v>5289</v>
      </c>
      <c r="AG6917" s="107"/>
      <c r="AH6917" s="107"/>
      <c r="AI6917" s="107"/>
      <c r="AJ6917" s="107"/>
      <c r="AK6917" s="107"/>
      <c r="AL6917" s="107"/>
    </row>
    <row r="6918" spans="1:38" s="44" customFormat="1" ht="153">
      <c r="A6918" s="621">
        <v>5</v>
      </c>
      <c r="B6918" s="121" t="s">
        <v>7224</v>
      </c>
      <c r="C6918" s="121" t="s">
        <v>7255</v>
      </c>
      <c r="D6918" s="121" t="s">
        <v>7225</v>
      </c>
      <c r="E6918" s="14" t="s">
        <v>17171</v>
      </c>
      <c r="F6918" s="622" t="s">
        <v>51</v>
      </c>
      <c r="G6918" s="138"/>
      <c r="H6918" s="138"/>
      <c r="I6918" s="138"/>
      <c r="J6918" s="138"/>
      <c r="K6918" s="138"/>
      <c r="L6918" s="622" t="s">
        <v>51</v>
      </c>
      <c r="M6918" s="202"/>
      <c r="N6918" s="138"/>
      <c r="O6918" s="622">
        <v>0</v>
      </c>
      <c r="P6918" s="622">
        <v>0</v>
      </c>
      <c r="Q6918" s="622">
        <v>0</v>
      </c>
      <c r="R6918" s="622">
        <v>0</v>
      </c>
      <c r="S6918" s="622">
        <v>0</v>
      </c>
      <c r="T6918" s="622">
        <v>0</v>
      </c>
      <c r="U6918" s="622">
        <v>0</v>
      </c>
      <c r="V6918" s="622">
        <v>0</v>
      </c>
      <c r="W6918" s="622">
        <v>0</v>
      </c>
      <c r="X6918" s="622">
        <v>2</v>
      </c>
      <c r="Y6918" s="622">
        <v>0</v>
      </c>
      <c r="Z6918" s="622" t="s">
        <v>51</v>
      </c>
      <c r="AA6918" s="622" t="s">
        <v>5289</v>
      </c>
      <c r="AB6918" s="622" t="s">
        <v>5289</v>
      </c>
      <c r="AC6918" s="84" t="s">
        <v>5289</v>
      </c>
      <c r="AD6918" s="84" t="s">
        <v>5289</v>
      </c>
      <c r="AE6918" s="84" t="s">
        <v>5289</v>
      </c>
      <c r="AF6918" s="165" t="s">
        <v>5289</v>
      </c>
      <c r="AG6918" s="107"/>
      <c r="AH6918" s="107"/>
      <c r="AI6918" s="107"/>
      <c r="AJ6918" s="107"/>
      <c r="AK6918" s="107"/>
      <c r="AL6918" s="107"/>
    </row>
    <row r="6919" spans="1:38" s="44" customFormat="1" ht="153">
      <c r="A6919" s="621">
        <v>6</v>
      </c>
      <c r="B6919" s="121" t="s">
        <v>1556</v>
      </c>
      <c r="C6919" s="121" t="s">
        <v>7255</v>
      </c>
      <c r="D6919" s="121" t="s">
        <v>7226</v>
      </c>
      <c r="E6919" s="14" t="s">
        <v>17171</v>
      </c>
      <c r="F6919" s="622" t="s">
        <v>51</v>
      </c>
      <c r="G6919" s="138"/>
      <c r="H6919" s="138"/>
      <c r="I6919" s="138"/>
      <c r="J6919" s="138"/>
      <c r="K6919" s="138"/>
      <c r="L6919" s="622" t="s">
        <v>51</v>
      </c>
      <c r="M6919" s="202"/>
      <c r="N6919" s="138"/>
      <c r="O6919" s="622">
        <v>0</v>
      </c>
      <c r="P6919" s="622">
        <v>0</v>
      </c>
      <c r="Q6919" s="622">
        <v>0</v>
      </c>
      <c r="R6919" s="622">
        <v>0</v>
      </c>
      <c r="S6919" s="622">
        <v>0</v>
      </c>
      <c r="T6919" s="622">
        <v>0</v>
      </c>
      <c r="U6919" s="622">
        <v>0</v>
      </c>
      <c r="V6919" s="622">
        <v>0</v>
      </c>
      <c r="W6919" s="622">
        <v>0</v>
      </c>
      <c r="X6919" s="622">
        <v>34</v>
      </c>
      <c r="Y6919" s="622">
        <v>0</v>
      </c>
      <c r="Z6919" s="622" t="s">
        <v>51</v>
      </c>
      <c r="AA6919" s="622" t="s">
        <v>5289</v>
      </c>
      <c r="AB6919" s="622" t="s">
        <v>5289</v>
      </c>
      <c r="AC6919" s="84" t="s">
        <v>5289</v>
      </c>
      <c r="AD6919" s="84" t="s">
        <v>5289</v>
      </c>
      <c r="AE6919" s="84" t="s">
        <v>5289</v>
      </c>
      <c r="AF6919" s="165" t="s">
        <v>5289</v>
      </c>
      <c r="AG6919" s="107"/>
      <c r="AH6919" s="107"/>
      <c r="AI6919" s="107"/>
      <c r="AJ6919" s="107"/>
      <c r="AK6919" s="107"/>
      <c r="AL6919" s="107"/>
    </row>
    <row r="6920" spans="1:38" s="44" customFormat="1" ht="153">
      <c r="A6920" s="621">
        <v>7</v>
      </c>
      <c r="B6920" s="121" t="s">
        <v>7227</v>
      </c>
      <c r="C6920" s="121" t="s">
        <v>7255</v>
      </c>
      <c r="D6920" s="121" t="s">
        <v>7228</v>
      </c>
      <c r="E6920" s="14" t="s">
        <v>17171</v>
      </c>
      <c r="F6920" s="622" t="s">
        <v>51</v>
      </c>
      <c r="G6920" s="138"/>
      <c r="H6920" s="138"/>
      <c r="I6920" s="138"/>
      <c r="J6920" s="138"/>
      <c r="K6920" s="138"/>
      <c r="L6920" s="622" t="s">
        <v>51</v>
      </c>
      <c r="M6920" s="202"/>
      <c r="N6920" s="138"/>
      <c r="O6920" s="622">
        <v>0</v>
      </c>
      <c r="P6920" s="622">
        <v>0</v>
      </c>
      <c r="Q6920" s="622">
        <v>0</v>
      </c>
      <c r="R6920" s="622">
        <v>0</v>
      </c>
      <c r="S6920" s="622">
        <v>0</v>
      </c>
      <c r="T6920" s="622">
        <v>0</v>
      </c>
      <c r="U6920" s="622">
        <v>0</v>
      </c>
      <c r="V6920" s="622">
        <v>0</v>
      </c>
      <c r="W6920" s="622">
        <v>0</v>
      </c>
      <c r="X6920" s="622">
        <v>4650</v>
      </c>
      <c r="Y6920" s="622">
        <v>0</v>
      </c>
      <c r="Z6920" s="622" t="s">
        <v>51</v>
      </c>
      <c r="AA6920" s="622" t="s">
        <v>5289</v>
      </c>
      <c r="AB6920" s="622" t="s">
        <v>5289</v>
      </c>
      <c r="AC6920" s="84" t="s">
        <v>5289</v>
      </c>
      <c r="AD6920" s="84" t="s">
        <v>5289</v>
      </c>
      <c r="AE6920" s="84" t="s">
        <v>5289</v>
      </c>
      <c r="AF6920" s="165" t="s">
        <v>5289</v>
      </c>
      <c r="AG6920" s="107"/>
      <c r="AH6920" s="107"/>
      <c r="AI6920" s="107"/>
      <c r="AJ6920" s="107"/>
      <c r="AK6920" s="107"/>
      <c r="AL6920" s="107"/>
    </row>
    <row r="6921" spans="1:38" ht="153">
      <c r="A6921" s="621">
        <v>8</v>
      </c>
      <c r="B6921" s="121" t="s">
        <v>7229</v>
      </c>
      <c r="C6921" s="121" t="s">
        <v>7255</v>
      </c>
      <c r="D6921" s="121" t="s">
        <v>7230</v>
      </c>
      <c r="E6921" s="14" t="s">
        <v>17171</v>
      </c>
      <c r="F6921" s="622" t="s">
        <v>51</v>
      </c>
      <c r="G6921" s="138"/>
      <c r="H6921" s="138"/>
      <c r="I6921" s="138"/>
      <c r="J6921" s="138"/>
      <c r="K6921" s="138"/>
      <c r="L6921" s="622" t="s">
        <v>51</v>
      </c>
      <c r="M6921" s="202"/>
      <c r="N6921" s="138"/>
      <c r="O6921" s="622">
        <v>0</v>
      </c>
      <c r="P6921" s="622">
        <v>0</v>
      </c>
      <c r="Q6921" s="622">
        <v>0</v>
      </c>
      <c r="R6921" s="622">
        <v>0</v>
      </c>
      <c r="S6921" s="622">
        <v>0</v>
      </c>
      <c r="T6921" s="622">
        <v>0</v>
      </c>
      <c r="U6921" s="622">
        <v>0</v>
      </c>
      <c r="V6921" s="622">
        <v>0</v>
      </c>
      <c r="W6921" s="622">
        <v>0</v>
      </c>
      <c r="X6921" s="622">
        <v>0</v>
      </c>
      <c r="Y6921" s="622">
        <v>0</v>
      </c>
      <c r="Z6921" s="622" t="s">
        <v>51</v>
      </c>
      <c r="AA6921" s="622" t="s">
        <v>5289</v>
      </c>
      <c r="AB6921" s="622" t="s">
        <v>5289</v>
      </c>
      <c r="AC6921" s="84" t="s">
        <v>5289</v>
      </c>
      <c r="AD6921" s="84" t="s">
        <v>5289</v>
      </c>
      <c r="AE6921" s="84" t="s">
        <v>5289</v>
      </c>
      <c r="AF6921" s="165" t="s">
        <v>5289</v>
      </c>
    </row>
    <row r="6922" spans="1:38" ht="153">
      <c r="A6922" s="621">
        <v>9</v>
      </c>
      <c r="B6922" s="121" t="s">
        <v>7231</v>
      </c>
      <c r="C6922" s="121" t="s">
        <v>7255</v>
      </c>
      <c r="D6922" s="121" t="s">
        <v>7232</v>
      </c>
      <c r="E6922" s="14" t="s">
        <v>17171</v>
      </c>
      <c r="F6922" s="631" t="s">
        <v>19097</v>
      </c>
      <c r="G6922" s="622" t="s">
        <v>51</v>
      </c>
      <c r="H6922" s="622">
        <v>3</v>
      </c>
      <c r="I6922" s="622" t="s">
        <v>16485</v>
      </c>
      <c r="J6922" s="138"/>
      <c r="K6922" s="138"/>
      <c r="L6922" s="622" t="s">
        <v>51</v>
      </c>
      <c r="M6922" s="202"/>
      <c r="N6922" s="138"/>
      <c r="O6922" s="622">
        <v>0</v>
      </c>
      <c r="P6922" s="622">
        <v>0</v>
      </c>
      <c r="Q6922" s="622">
        <v>0</v>
      </c>
      <c r="R6922" s="622">
        <v>0</v>
      </c>
      <c r="S6922" s="622">
        <v>0</v>
      </c>
      <c r="T6922" s="622">
        <v>0</v>
      </c>
      <c r="U6922" s="622">
        <v>0</v>
      </c>
      <c r="V6922" s="622">
        <v>0</v>
      </c>
      <c r="W6922" s="622">
        <v>0</v>
      </c>
      <c r="X6922" s="622">
        <v>19</v>
      </c>
      <c r="Y6922" s="622">
        <v>0</v>
      </c>
      <c r="Z6922" s="622" t="s">
        <v>51</v>
      </c>
      <c r="AA6922" s="622" t="s">
        <v>5289</v>
      </c>
      <c r="AB6922" s="622" t="s">
        <v>5289</v>
      </c>
      <c r="AC6922" s="84" t="s">
        <v>5289</v>
      </c>
      <c r="AD6922" s="84" t="s">
        <v>5289</v>
      </c>
      <c r="AE6922" s="84" t="s">
        <v>5289</v>
      </c>
      <c r="AF6922" s="165" t="s">
        <v>5289</v>
      </c>
    </row>
    <row r="6923" spans="1:38" ht="153">
      <c r="A6923" s="621">
        <v>10</v>
      </c>
      <c r="B6923" s="121" t="s">
        <v>7233</v>
      </c>
      <c r="C6923" s="121" t="s">
        <v>7255</v>
      </c>
      <c r="D6923" s="121" t="s">
        <v>7234</v>
      </c>
      <c r="E6923" s="14" t="s">
        <v>17171</v>
      </c>
      <c r="F6923" s="622" t="s">
        <v>51</v>
      </c>
      <c r="G6923" s="138"/>
      <c r="H6923" s="138"/>
      <c r="I6923" s="138"/>
      <c r="J6923" s="138"/>
      <c r="K6923" s="138"/>
      <c r="L6923" s="622" t="s">
        <v>51</v>
      </c>
      <c r="M6923" s="202"/>
      <c r="N6923" s="138"/>
      <c r="O6923" s="622">
        <v>0</v>
      </c>
      <c r="P6923" s="622">
        <v>0</v>
      </c>
      <c r="Q6923" s="622">
        <v>0</v>
      </c>
      <c r="R6923" s="622">
        <v>0</v>
      </c>
      <c r="S6923" s="622">
        <v>0</v>
      </c>
      <c r="T6923" s="622">
        <v>0</v>
      </c>
      <c r="U6923" s="622">
        <v>0</v>
      </c>
      <c r="V6923" s="622">
        <v>0</v>
      </c>
      <c r="W6923" s="622">
        <v>0</v>
      </c>
      <c r="X6923" s="622">
        <v>4</v>
      </c>
      <c r="Y6923" s="622">
        <v>0</v>
      </c>
      <c r="Z6923" s="622" t="s">
        <v>51</v>
      </c>
      <c r="AA6923" s="622" t="s">
        <v>5289</v>
      </c>
      <c r="AB6923" s="622" t="s">
        <v>5289</v>
      </c>
      <c r="AC6923" s="84" t="s">
        <v>5289</v>
      </c>
      <c r="AD6923" s="84" t="s">
        <v>5289</v>
      </c>
      <c r="AE6923" s="84" t="s">
        <v>5289</v>
      </c>
      <c r="AF6923" s="165" t="s">
        <v>5289</v>
      </c>
    </row>
    <row r="6924" spans="1:38" ht="153">
      <c r="A6924" s="621">
        <v>11</v>
      </c>
      <c r="B6924" s="121" t="s">
        <v>7235</v>
      </c>
      <c r="C6924" s="121" t="s">
        <v>7255</v>
      </c>
      <c r="D6924" s="121" t="s">
        <v>7236</v>
      </c>
      <c r="E6924" s="14" t="s">
        <v>17171</v>
      </c>
      <c r="F6924" s="631" t="s">
        <v>19097</v>
      </c>
      <c r="G6924" s="622" t="s">
        <v>51</v>
      </c>
      <c r="H6924" s="622">
        <v>3</v>
      </c>
      <c r="I6924" s="622" t="s">
        <v>16485</v>
      </c>
      <c r="J6924" s="138"/>
      <c r="K6924" s="138"/>
      <c r="L6924" s="622" t="s">
        <v>51</v>
      </c>
      <c r="M6924" s="202"/>
      <c r="N6924" s="138"/>
      <c r="O6924" s="622">
        <v>0</v>
      </c>
      <c r="P6924" s="622">
        <v>0</v>
      </c>
      <c r="Q6924" s="622">
        <v>0</v>
      </c>
      <c r="R6924" s="622">
        <v>0</v>
      </c>
      <c r="S6924" s="622">
        <v>0</v>
      </c>
      <c r="T6924" s="622">
        <v>0</v>
      </c>
      <c r="U6924" s="622">
        <v>0</v>
      </c>
      <c r="V6924" s="622">
        <v>0</v>
      </c>
      <c r="W6924" s="622">
        <v>0</v>
      </c>
      <c r="X6924" s="622">
        <v>97</v>
      </c>
      <c r="Y6924" s="622">
        <v>0</v>
      </c>
      <c r="Z6924" s="622" t="s">
        <v>51</v>
      </c>
      <c r="AA6924" s="622" t="s">
        <v>5289</v>
      </c>
      <c r="AB6924" s="622" t="s">
        <v>5289</v>
      </c>
      <c r="AC6924" s="84" t="s">
        <v>5289</v>
      </c>
      <c r="AD6924" s="84" t="s">
        <v>5289</v>
      </c>
      <c r="AE6924" s="84" t="s">
        <v>5289</v>
      </c>
      <c r="AF6924" s="165" t="s">
        <v>5289</v>
      </c>
    </row>
    <row r="6925" spans="1:38" ht="153">
      <c r="A6925" s="621">
        <v>12</v>
      </c>
      <c r="B6925" s="121" t="s">
        <v>7237</v>
      </c>
      <c r="C6925" s="121" t="s">
        <v>7255</v>
      </c>
      <c r="D6925" s="121" t="s">
        <v>7238</v>
      </c>
      <c r="E6925" s="14" t="s">
        <v>17171</v>
      </c>
      <c r="F6925" s="622" t="s">
        <v>51</v>
      </c>
      <c r="G6925" s="138"/>
      <c r="H6925" s="138"/>
      <c r="I6925" s="138"/>
      <c r="J6925" s="138"/>
      <c r="K6925" s="138"/>
      <c r="L6925" s="622" t="s">
        <v>51</v>
      </c>
      <c r="M6925" s="202"/>
      <c r="N6925" s="138"/>
      <c r="O6925" s="622">
        <v>0</v>
      </c>
      <c r="P6925" s="622">
        <v>0</v>
      </c>
      <c r="Q6925" s="622">
        <v>0</v>
      </c>
      <c r="R6925" s="622">
        <v>0</v>
      </c>
      <c r="S6925" s="622">
        <v>0</v>
      </c>
      <c r="T6925" s="622">
        <v>0</v>
      </c>
      <c r="U6925" s="622">
        <v>0</v>
      </c>
      <c r="V6925" s="622">
        <v>0</v>
      </c>
      <c r="W6925" s="622">
        <v>0</v>
      </c>
      <c r="X6925" s="622">
        <v>23</v>
      </c>
      <c r="Y6925" s="622">
        <v>0</v>
      </c>
      <c r="Z6925" s="622" t="s">
        <v>51</v>
      </c>
      <c r="AA6925" s="622" t="s">
        <v>5289</v>
      </c>
      <c r="AB6925" s="622" t="s">
        <v>5289</v>
      </c>
      <c r="AC6925" s="84" t="s">
        <v>5289</v>
      </c>
      <c r="AD6925" s="84" t="s">
        <v>5289</v>
      </c>
      <c r="AE6925" s="84" t="s">
        <v>5289</v>
      </c>
      <c r="AF6925" s="165" t="s">
        <v>5289</v>
      </c>
    </row>
    <row r="6926" spans="1:38" ht="153">
      <c r="A6926" s="621">
        <v>13</v>
      </c>
      <c r="B6926" s="121" t="s">
        <v>3333</v>
      </c>
      <c r="C6926" s="121" t="s">
        <v>7255</v>
      </c>
      <c r="D6926" s="121" t="s">
        <v>7239</v>
      </c>
      <c r="E6926" s="14" t="s">
        <v>17171</v>
      </c>
      <c r="F6926" s="631" t="s">
        <v>19097</v>
      </c>
      <c r="G6926" s="622" t="s">
        <v>51</v>
      </c>
      <c r="H6926" s="622">
        <v>3</v>
      </c>
      <c r="I6926" s="622" t="s">
        <v>16485</v>
      </c>
      <c r="J6926" s="138"/>
      <c r="K6926" s="138"/>
      <c r="L6926" s="622" t="s">
        <v>51</v>
      </c>
      <c r="M6926" s="202"/>
      <c r="N6926" s="138"/>
      <c r="O6926" s="622">
        <v>0</v>
      </c>
      <c r="P6926" s="622">
        <v>0</v>
      </c>
      <c r="Q6926" s="622">
        <v>0</v>
      </c>
      <c r="R6926" s="622">
        <v>0</v>
      </c>
      <c r="S6926" s="622">
        <v>0</v>
      </c>
      <c r="T6926" s="622">
        <v>0</v>
      </c>
      <c r="U6926" s="622">
        <v>0</v>
      </c>
      <c r="V6926" s="622">
        <v>0</v>
      </c>
      <c r="W6926" s="622">
        <v>0</v>
      </c>
      <c r="X6926" s="622">
        <v>4</v>
      </c>
      <c r="Y6926" s="622">
        <v>0</v>
      </c>
      <c r="Z6926" s="622" t="s">
        <v>51</v>
      </c>
      <c r="AA6926" s="622" t="s">
        <v>5289</v>
      </c>
      <c r="AB6926" s="622" t="s">
        <v>5289</v>
      </c>
      <c r="AC6926" s="84" t="s">
        <v>5289</v>
      </c>
      <c r="AD6926" s="84" t="s">
        <v>5289</v>
      </c>
      <c r="AE6926" s="84" t="s">
        <v>5289</v>
      </c>
      <c r="AF6926" s="165" t="s">
        <v>5289</v>
      </c>
    </row>
    <row r="6927" spans="1:38" ht="153">
      <c r="A6927" s="621">
        <v>14</v>
      </c>
      <c r="B6927" s="121" t="s">
        <v>1701</v>
      </c>
      <c r="C6927" s="121" t="s">
        <v>7255</v>
      </c>
      <c r="D6927" s="121" t="s">
        <v>7240</v>
      </c>
      <c r="E6927" s="14" t="s">
        <v>17171</v>
      </c>
      <c r="F6927" s="622" t="s">
        <v>51</v>
      </c>
      <c r="G6927" s="138"/>
      <c r="H6927" s="138"/>
      <c r="I6927" s="138"/>
      <c r="J6927" s="138"/>
      <c r="K6927" s="138"/>
      <c r="L6927" s="622" t="s">
        <v>51</v>
      </c>
      <c r="M6927" s="202"/>
      <c r="N6927" s="138"/>
      <c r="O6927" s="622">
        <v>0</v>
      </c>
      <c r="P6927" s="622">
        <v>0</v>
      </c>
      <c r="Q6927" s="622">
        <v>0</v>
      </c>
      <c r="R6927" s="622">
        <v>0</v>
      </c>
      <c r="S6927" s="622">
        <v>0</v>
      </c>
      <c r="T6927" s="622">
        <v>0</v>
      </c>
      <c r="U6927" s="622">
        <v>0</v>
      </c>
      <c r="V6927" s="622">
        <v>0</v>
      </c>
      <c r="W6927" s="622">
        <v>0</v>
      </c>
      <c r="X6927" s="622">
        <v>42</v>
      </c>
      <c r="Y6927" s="622">
        <v>0</v>
      </c>
      <c r="Z6927" s="622" t="s">
        <v>51</v>
      </c>
      <c r="AA6927" s="622" t="s">
        <v>5289</v>
      </c>
      <c r="AB6927" s="622" t="s">
        <v>5289</v>
      </c>
      <c r="AC6927" s="84" t="s">
        <v>5289</v>
      </c>
      <c r="AD6927" s="84" t="s">
        <v>5289</v>
      </c>
      <c r="AE6927" s="84" t="s">
        <v>5289</v>
      </c>
      <c r="AF6927" s="165" t="s">
        <v>5289</v>
      </c>
    </row>
    <row r="6928" spans="1:38" ht="153">
      <c r="A6928" s="621">
        <v>15</v>
      </c>
      <c r="B6928" s="121" t="s">
        <v>7241</v>
      </c>
      <c r="C6928" s="121" t="s">
        <v>7255</v>
      </c>
      <c r="D6928" s="121" t="s">
        <v>7242</v>
      </c>
      <c r="E6928" s="14" t="s">
        <v>17171</v>
      </c>
      <c r="F6928" s="622" t="s">
        <v>51</v>
      </c>
      <c r="G6928" s="138"/>
      <c r="H6928" s="138"/>
      <c r="I6928" s="138"/>
      <c r="J6928" s="138"/>
      <c r="K6928" s="138"/>
      <c r="L6928" s="622" t="s">
        <v>51</v>
      </c>
      <c r="M6928" s="202"/>
      <c r="N6928" s="138"/>
      <c r="O6928" s="622">
        <v>0</v>
      </c>
      <c r="P6928" s="622">
        <v>0</v>
      </c>
      <c r="Q6928" s="622">
        <v>0</v>
      </c>
      <c r="R6928" s="622">
        <v>0</v>
      </c>
      <c r="S6928" s="622">
        <v>0</v>
      </c>
      <c r="T6928" s="622">
        <v>0</v>
      </c>
      <c r="U6928" s="622">
        <v>0</v>
      </c>
      <c r="V6928" s="622">
        <v>0</v>
      </c>
      <c r="W6928" s="622">
        <v>0</v>
      </c>
      <c r="X6928" s="622">
        <v>2</v>
      </c>
      <c r="Y6928" s="622">
        <v>0</v>
      </c>
      <c r="Z6928" s="622" t="s">
        <v>51</v>
      </c>
      <c r="AA6928" s="622" t="s">
        <v>5289</v>
      </c>
      <c r="AB6928" s="622" t="s">
        <v>5289</v>
      </c>
      <c r="AC6928" s="84" t="s">
        <v>5289</v>
      </c>
      <c r="AD6928" s="84" t="s">
        <v>5289</v>
      </c>
      <c r="AE6928" s="84" t="s">
        <v>5289</v>
      </c>
      <c r="AF6928" s="165" t="s">
        <v>5289</v>
      </c>
    </row>
    <row r="6929" spans="1:38" ht="153">
      <c r="A6929" s="621">
        <v>16</v>
      </c>
      <c r="B6929" s="121" t="s">
        <v>4862</v>
      </c>
      <c r="C6929" s="121" t="s">
        <v>7255</v>
      </c>
      <c r="D6929" s="121" t="s">
        <v>7243</v>
      </c>
      <c r="E6929" s="14" t="s">
        <v>17171</v>
      </c>
      <c r="F6929" s="631" t="s">
        <v>19097</v>
      </c>
      <c r="G6929" s="622" t="s">
        <v>51</v>
      </c>
      <c r="H6929" s="622">
        <v>3</v>
      </c>
      <c r="I6929" s="622" t="s">
        <v>16485</v>
      </c>
      <c r="J6929" s="138"/>
      <c r="K6929" s="138"/>
      <c r="L6929" s="622" t="s">
        <v>51</v>
      </c>
      <c r="M6929" s="202"/>
      <c r="N6929" s="138"/>
      <c r="O6929" s="622">
        <v>0</v>
      </c>
      <c r="P6929" s="622">
        <v>0</v>
      </c>
      <c r="Q6929" s="622">
        <v>0</v>
      </c>
      <c r="R6929" s="622">
        <v>0</v>
      </c>
      <c r="S6929" s="622">
        <v>0</v>
      </c>
      <c r="T6929" s="622">
        <v>0</v>
      </c>
      <c r="U6929" s="622">
        <v>0</v>
      </c>
      <c r="V6929" s="622">
        <v>0</v>
      </c>
      <c r="W6929" s="622">
        <v>0</v>
      </c>
      <c r="X6929" s="622">
        <v>0</v>
      </c>
      <c r="Y6929" s="622">
        <v>0</v>
      </c>
      <c r="Z6929" s="622" t="s">
        <v>51</v>
      </c>
      <c r="AA6929" s="622" t="s">
        <v>5289</v>
      </c>
      <c r="AB6929" s="622" t="s">
        <v>5289</v>
      </c>
      <c r="AC6929" s="84" t="s">
        <v>5289</v>
      </c>
      <c r="AD6929" s="84" t="s">
        <v>5289</v>
      </c>
      <c r="AE6929" s="84" t="s">
        <v>5289</v>
      </c>
      <c r="AF6929" s="165" t="s">
        <v>5289</v>
      </c>
    </row>
    <row r="6930" spans="1:38" ht="153">
      <c r="A6930" s="621">
        <v>17</v>
      </c>
      <c r="B6930" s="121" t="s">
        <v>7244</v>
      </c>
      <c r="C6930" s="121" t="s">
        <v>7255</v>
      </c>
      <c r="D6930" s="121" t="s">
        <v>7245</v>
      </c>
      <c r="E6930" s="14" t="s">
        <v>17171</v>
      </c>
      <c r="F6930" s="631" t="s">
        <v>19097</v>
      </c>
      <c r="G6930" s="622" t="s">
        <v>51</v>
      </c>
      <c r="H6930" s="622">
        <v>3</v>
      </c>
      <c r="I6930" s="622" t="s">
        <v>16485</v>
      </c>
      <c r="J6930" s="138"/>
      <c r="K6930" s="138"/>
      <c r="L6930" s="622" t="s">
        <v>51</v>
      </c>
      <c r="M6930" s="202"/>
      <c r="N6930" s="138"/>
      <c r="O6930" s="622">
        <v>0</v>
      </c>
      <c r="P6930" s="622">
        <v>0</v>
      </c>
      <c r="Q6930" s="622">
        <v>0</v>
      </c>
      <c r="R6930" s="622">
        <v>0</v>
      </c>
      <c r="S6930" s="622">
        <v>0</v>
      </c>
      <c r="T6930" s="622">
        <v>0</v>
      </c>
      <c r="U6930" s="622">
        <v>0</v>
      </c>
      <c r="V6930" s="622">
        <v>0</v>
      </c>
      <c r="W6930" s="622">
        <v>0</v>
      </c>
      <c r="X6930" s="622">
        <v>0</v>
      </c>
      <c r="Y6930" s="622">
        <v>0</v>
      </c>
      <c r="Z6930" s="622" t="s">
        <v>51</v>
      </c>
      <c r="AA6930" s="622" t="s">
        <v>5289</v>
      </c>
      <c r="AB6930" s="622" t="s">
        <v>5289</v>
      </c>
      <c r="AC6930" s="84" t="s">
        <v>5289</v>
      </c>
      <c r="AD6930" s="84" t="s">
        <v>5289</v>
      </c>
      <c r="AE6930" s="84" t="s">
        <v>5289</v>
      </c>
      <c r="AF6930" s="165" t="s">
        <v>5289</v>
      </c>
    </row>
    <row r="6931" spans="1:38" ht="153">
      <c r="A6931" s="621">
        <v>18</v>
      </c>
      <c r="B6931" s="121" t="s">
        <v>7246</v>
      </c>
      <c r="C6931" s="121" t="s">
        <v>7255</v>
      </c>
      <c r="D6931" s="121" t="s">
        <v>7247</v>
      </c>
      <c r="E6931" s="14" t="s">
        <v>17171</v>
      </c>
      <c r="F6931" s="631" t="s">
        <v>19097</v>
      </c>
      <c r="G6931" s="622" t="s">
        <v>51</v>
      </c>
      <c r="H6931" s="622">
        <v>3</v>
      </c>
      <c r="I6931" s="622" t="s">
        <v>16485</v>
      </c>
      <c r="J6931" s="138"/>
      <c r="K6931" s="138"/>
      <c r="L6931" s="622" t="s">
        <v>51</v>
      </c>
      <c r="M6931" s="202"/>
      <c r="N6931" s="138"/>
      <c r="O6931" s="622">
        <v>0</v>
      </c>
      <c r="P6931" s="622">
        <v>0</v>
      </c>
      <c r="Q6931" s="622">
        <v>0</v>
      </c>
      <c r="R6931" s="622">
        <v>0</v>
      </c>
      <c r="S6931" s="622">
        <v>0</v>
      </c>
      <c r="T6931" s="622">
        <v>0</v>
      </c>
      <c r="U6931" s="622">
        <v>0</v>
      </c>
      <c r="V6931" s="622">
        <v>0</v>
      </c>
      <c r="W6931" s="622">
        <v>0</v>
      </c>
      <c r="X6931" s="622">
        <v>2</v>
      </c>
      <c r="Y6931" s="622">
        <v>0</v>
      </c>
      <c r="Z6931" s="622" t="s">
        <v>51</v>
      </c>
      <c r="AA6931" s="622" t="s">
        <v>5289</v>
      </c>
      <c r="AB6931" s="622" t="s">
        <v>5289</v>
      </c>
      <c r="AC6931" s="84" t="s">
        <v>5289</v>
      </c>
      <c r="AD6931" s="84" t="s">
        <v>5289</v>
      </c>
      <c r="AE6931" s="84" t="s">
        <v>5289</v>
      </c>
      <c r="AF6931" s="165" t="s">
        <v>5289</v>
      </c>
    </row>
    <row r="6932" spans="1:38" ht="153">
      <c r="A6932" s="621">
        <v>19</v>
      </c>
      <c r="B6932" s="121" t="s">
        <v>7248</v>
      </c>
      <c r="C6932" s="121" t="s">
        <v>7255</v>
      </c>
      <c r="D6932" s="121" t="s">
        <v>7249</v>
      </c>
      <c r="E6932" s="14" t="s">
        <v>17171</v>
      </c>
      <c r="F6932" s="631" t="s">
        <v>19097</v>
      </c>
      <c r="G6932" s="622" t="s">
        <v>51</v>
      </c>
      <c r="H6932" s="622">
        <v>3</v>
      </c>
      <c r="I6932" s="622" t="s">
        <v>16485</v>
      </c>
      <c r="J6932" s="138"/>
      <c r="K6932" s="138"/>
      <c r="L6932" s="622" t="s">
        <v>51</v>
      </c>
      <c r="M6932" s="202"/>
      <c r="N6932" s="138"/>
      <c r="O6932" s="622">
        <v>0</v>
      </c>
      <c r="P6932" s="622">
        <v>0</v>
      </c>
      <c r="Q6932" s="622">
        <v>0</v>
      </c>
      <c r="R6932" s="622">
        <v>0</v>
      </c>
      <c r="S6932" s="622">
        <v>0</v>
      </c>
      <c r="T6932" s="622">
        <v>0</v>
      </c>
      <c r="U6932" s="622">
        <v>0</v>
      </c>
      <c r="V6932" s="622">
        <v>0</v>
      </c>
      <c r="W6932" s="622">
        <v>0</v>
      </c>
      <c r="X6932" s="622">
        <v>18</v>
      </c>
      <c r="Y6932" s="622">
        <v>0</v>
      </c>
      <c r="Z6932" s="622" t="s">
        <v>51</v>
      </c>
      <c r="AA6932" s="622" t="s">
        <v>5289</v>
      </c>
      <c r="AB6932" s="622" t="s">
        <v>5289</v>
      </c>
      <c r="AC6932" s="84" t="s">
        <v>5289</v>
      </c>
      <c r="AD6932" s="84" t="s">
        <v>5289</v>
      </c>
      <c r="AE6932" s="84" t="s">
        <v>5289</v>
      </c>
      <c r="AF6932" s="165" t="s">
        <v>5289</v>
      </c>
    </row>
    <row r="6933" spans="1:38" ht="153">
      <c r="A6933" s="621">
        <v>20</v>
      </c>
      <c r="B6933" s="121" t="s">
        <v>7250</v>
      </c>
      <c r="C6933" s="121" t="s">
        <v>7255</v>
      </c>
      <c r="D6933" s="121" t="s">
        <v>7251</v>
      </c>
      <c r="E6933" s="14" t="s">
        <v>17171</v>
      </c>
      <c r="F6933" s="622" t="s">
        <v>51</v>
      </c>
      <c r="G6933" s="138"/>
      <c r="H6933" s="138"/>
      <c r="I6933" s="138"/>
      <c r="J6933" s="138"/>
      <c r="K6933" s="138"/>
      <c r="L6933" s="622" t="s">
        <v>51</v>
      </c>
      <c r="M6933" s="202"/>
      <c r="N6933" s="138"/>
      <c r="O6933" s="622">
        <v>0</v>
      </c>
      <c r="P6933" s="622">
        <v>0</v>
      </c>
      <c r="Q6933" s="622">
        <v>0</v>
      </c>
      <c r="R6933" s="622">
        <v>0</v>
      </c>
      <c r="S6933" s="622">
        <v>0</v>
      </c>
      <c r="T6933" s="622">
        <v>0</v>
      </c>
      <c r="U6933" s="622">
        <v>0</v>
      </c>
      <c r="V6933" s="622">
        <v>0</v>
      </c>
      <c r="W6933" s="622">
        <v>0</v>
      </c>
      <c r="X6933" s="622">
        <v>25</v>
      </c>
      <c r="Y6933" s="622">
        <v>0</v>
      </c>
      <c r="Z6933" s="622" t="s">
        <v>51</v>
      </c>
      <c r="AA6933" s="622" t="s">
        <v>5289</v>
      </c>
      <c r="AB6933" s="622" t="s">
        <v>5289</v>
      </c>
      <c r="AC6933" s="84" t="s">
        <v>5289</v>
      </c>
      <c r="AD6933" s="84" t="s">
        <v>5289</v>
      </c>
      <c r="AE6933" s="84" t="s">
        <v>5289</v>
      </c>
      <c r="AF6933" s="165" t="s">
        <v>5289</v>
      </c>
    </row>
    <row r="6934" spans="1:38" ht="153">
      <c r="A6934" s="621">
        <v>21</v>
      </c>
      <c r="B6934" s="121" t="s">
        <v>7252</v>
      </c>
      <c r="C6934" s="121" t="s">
        <v>7255</v>
      </c>
      <c r="D6934" s="121" t="s">
        <v>7253</v>
      </c>
      <c r="E6934" s="14" t="s">
        <v>17171</v>
      </c>
      <c r="F6934" s="631" t="s">
        <v>19097</v>
      </c>
      <c r="G6934" s="622" t="s">
        <v>51</v>
      </c>
      <c r="H6934" s="622">
        <v>3</v>
      </c>
      <c r="I6934" s="622" t="s">
        <v>16485</v>
      </c>
      <c r="J6934" s="138"/>
      <c r="K6934" s="138"/>
      <c r="L6934" s="622" t="s">
        <v>51</v>
      </c>
      <c r="M6934" s="202"/>
      <c r="N6934" s="138"/>
      <c r="O6934" s="622">
        <v>0</v>
      </c>
      <c r="P6934" s="622">
        <v>0</v>
      </c>
      <c r="Q6934" s="622">
        <v>0</v>
      </c>
      <c r="R6934" s="622">
        <v>0</v>
      </c>
      <c r="S6934" s="622">
        <v>0</v>
      </c>
      <c r="T6934" s="622">
        <v>0</v>
      </c>
      <c r="U6934" s="622">
        <v>0</v>
      </c>
      <c r="V6934" s="622">
        <v>0</v>
      </c>
      <c r="W6934" s="622">
        <v>0</v>
      </c>
      <c r="X6934" s="622">
        <v>3</v>
      </c>
      <c r="Y6934" s="622">
        <v>0</v>
      </c>
      <c r="Z6934" s="622" t="s">
        <v>51</v>
      </c>
      <c r="AA6934" s="622" t="s">
        <v>5289</v>
      </c>
      <c r="AB6934" s="622" t="s">
        <v>5289</v>
      </c>
      <c r="AC6934" s="84" t="s">
        <v>5289</v>
      </c>
      <c r="AD6934" s="84" t="s">
        <v>5289</v>
      </c>
      <c r="AE6934" s="84" t="s">
        <v>5289</v>
      </c>
      <c r="AF6934" s="165" t="s">
        <v>5289</v>
      </c>
    </row>
    <row r="6935" spans="1:38" ht="153">
      <c r="A6935" s="621">
        <v>22</v>
      </c>
      <c r="B6935" s="121" t="s">
        <v>3386</v>
      </c>
      <c r="C6935" s="121" t="s">
        <v>7255</v>
      </c>
      <c r="D6935" s="121" t="s">
        <v>7254</v>
      </c>
      <c r="E6935" s="14" t="s">
        <v>17172</v>
      </c>
      <c r="F6935" s="622" t="s">
        <v>51</v>
      </c>
      <c r="G6935" s="138"/>
      <c r="H6935" s="138"/>
      <c r="I6935" s="138"/>
      <c r="J6935" s="138"/>
      <c r="K6935" s="138"/>
      <c r="L6935" s="622" t="s">
        <v>51</v>
      </c>
      <c r="M6935" s="202"/>
      <c r="N6935" s="138"/>
      <c r="O6935" s="622">
        <v>0</v>
      </c>
      <c r="P6935" s="622">
        <v>0</v>
      </c>
      <c r="Q6935" s="622">
        <v>0</v>
      </c>
      <c r="R6935" s="622">
        <v>0</v>
      </c>
      <c r="S6935" s="622">
        <v>0</v>
      </c>
      <c r="T6935" s="622">
        <v>0</v>
      </c>
      <c r="U6935" s="622">
        <v>0</v>
      </c>
      <c r="V6935" s="622">
        <v>0</v>
      </c>
      <c r="W6935" s="622">
        <v>0</v>
      </c>
      <c r="X6935" s="622">
        <v>0</v>
      </c>
      <c r="Y6935" s="622">
        <v>0</v>
      </c>
      <c r="Z6935" s="622" t="s">
        <v>51</v>
      </c>
      <c r="AA6935" s="622" t="s">
        <v>5289</v>
      </c>
      <c r="AB6935" s="622" t="s">
        <v>5289</v>
      </c>
      <c r="AC6935" s="84" t="s">
        <v>5289</v>
      </c>
      <c r="AD6935" s="84" t="s">
        <v>5289</v>
      </c>
      <c r="AE6935" s="84" t="s">
        <v>5289</v>
      </c>
      <c r="AF6935" s="165" t="s">
        <v>5289</v>
      </c>
    </row>
    <row r="6936" spans="1:38" s="44" customFormat="1" ht="89.25">
      <c r="A6936" s="621">
        <v>23</v>
      </c>
      <c r="B6936" s="121" t="s">
        <v>19751</v>
      </c>
      <c r="C6936" s="121" t="s">
        <v>7255</v>
      </c>
      <c r="D6936" s="121" t="s">
        <v>19752</v>
      </c>
      <c r="E6936" s="14" t="s">
        <v>40</v>
      </c>
      <c r="F6936" s="622" t="s">
        <v>51</v>
      </c>
      <c r="G6936" s="138"/>
      <c r="H6936" s="138"/>
      <c r="I6936" s="138"/>
      <c r="J6936" s="138"/>
      <c r="K6936" s="138"/>
      <c r="L6936" s="622" t="s">
        <v>51</v>
      </c>
      <c r="M6936" s="202"/>
      <c r="N6936" s="138"/>
      <c r="O6936" s="622">
        <v>0</v>
      </c>
      <c r="P6936" s="622">
        <v>0</v>
      </c>
      <c r="Q6936" s="622">
        <v>0</v>
      </c>
      <c r="R6936" s="622">
        <v>0</v>
      </c>
      <c r="S6936" s="622">
        <v>0</v>
      </c>
      <c r="T6936" s="622">
        <v>0</v>
      </c>
      <c r="U6936" s="622">
        <v>0</v>
      </c>
      <c r="V6936" s="622">
        <v>0</v>
      </c>
      <c r="W6936" s="622">
        <v>0</v>
      </c>
      <c r="X6936" s="577">
        <v>0</v>
      </c>
      <c r="Y6936" s="622">
        <v>0</v>
      </c>
      <c r="Z6936" s="622" t="s">
        <v>51</v>
      </c>
      <c r="AA6936" s="622" t="s">
        <v>5289</v>
      </c>
      <c r="AB6936" s="622" t="s">
        <v>5289</v>
      </c>
      <c r="AC6936" s="84" t="s">
        <v>5289</v>
      </c>
      <c r="AD6936" s="84" t="s">
        <v>5289</v>
      </c>
      <c r="AE6936" s="84" t="s">
        <v>5289</v>
      </c>
      <c r="AF6936" s="165" t="s">
        <v>5289</v>
      </c>
      <c r="AG6936" s="107"/>
      <c r="AH6936" s="107"/>
      <c r="AI6936" s="107"/>
      <c r="AJ6936" s="107"/>
      <c r="AK6936" s="107"/>
      <c r="AL6936" s="107"/>
    </row>
    <row r="6937" spans="1:38" s="44" customFormat="1" ht="125.25" customHeight="1">
      <c r="A6937" s="621">
        <v>24</v>
      </c>
      <c r="B6937" s="121" t="s">
        <v>19753</v>
      </c>
      <c r="C6937" s="121" t="s">
        <v>7255</v>
      </c>
      <c r="D6937" s="121" t="s">
        <v>19754</v>
      </c>
      <c r="E6937" s="14" t="s">
        <v>40</v>
      </c>
      <c r="F6937" s="631" t="s">
        <v>19097</v>
      </c>
      <c r="G6937" s="622" t="s">
        <v>51</v>
      </c>
      <c r="H6937" s="622">
        <v>3</v>
      </c>
      <c r="I6937" s="622" t="s">
        <v>16485</v>
      </c>
      <c r="J6937" s="138"/>
      <c r="K6937" s="138"/>
      <c r="L6937" s="622" t="s">
        <v>51</v>
      </c>
      <c r="M6937" s="202"/>
      <c r="N6937" s="138"/>
      <c r="O6937" s="138"/>
      <c r="P6937" s="622">
        <v>0</v>
      </c>
      <c r="Q6937" s="622">
        <v>0</v>
      </c>
      <c r="R6937" s="622">
        <v>0</v>
      </c>
      <c r="S6937" s="622">
        <v>0</v>
      </c>
      <c r="T6937" s="622">
        <v>0</v>
      </c>
      <c r="U6937" s="622">
        <v>0</v>
      </c>
      <c r="V6937" s="622">
        <v>0</v>
      </c>
      <c r="W6937" s="622">
        <v>0</v>
      </c>
      <c r="X6937" s="364">
        <v>11</v>
      </c>
      <c r="Y6937" s="622">
        <v>0</v>
      </c>
      <c r="Z6937" s="622" t="s">
        <v>51</v>
      </c>
      <c r="AA6937" s="622" t="s">
        <v>5289</v>
      </c>
      <c r="AB6937" s="622" t="s">
        <v>5289</v>
      </c>
      <c r="AC6937" s="84" t="s">
        <v>5289</v>
      </c>
      <c r="AD6937" s="84" t="s">
        <v>5289</v>
      </c>
      <c r="AE6937" s="84" t="s">
        <v>5289</v>
      </c>
      <c r="AF6937" s="165" t="s">
        <v>5289</v>
      </c>
      <c r="AG6937" s="107"/>
      <c r="AH6937" s="107"/>
      <c r="AI6937" s="107"/>
      <c r="AJ6937" s="107"/>
      <c r="AK6937" s="107"/>
      <c r="AL6937" s="107"/>
    </row>
    <row r="6938" spans="1:38" s="44" customFormat="1" ht="125.25" customHeight="1">
      <c r="A6938" s="621">
        <v>25</v>
      </c>
      <c r="B6938" s="392" t="s">
        <v>21548</v>
      </c>
      <c r="C6938" s="392" t="s">
        <v>3883</v>
      </c>
      <c r="D6938" s="392" t="s">
        <v>21549</v>
      </c>
      <c r="E6938" s="14" t="s">
        <v>40</v>
      </c>
      <c r="F6938" s="622" t="s">
        <v>51</v>
      </c>
      <c r="G6938" s="138"/>
      <c r="H6938" s="138"/>
      <c r="I6938" s="138"/>
      <c r="J6938" s="138"/>
      <c r="K6938" s="138"/>
      <c r="L6938" s="622" t="s">
        <v>51</v>
      </c>
      <c r="M6938" s="202"/>
      <c r="N6938" s="138"/>
      <c r="O6938" s="138"/>
      <c r="P6938" s="622">
        <v>0</v>
      </c>
      <c r="Q6938" s="622">
        <v>0</v>
      </c>
      <c r="R6938" s="622">
        <v>0</v>
      </c>
      <c r="S6938" s="622">
        <v>0</v>
      </c>
      <c r="T6938" s="622">
        <v>0</v>
      </c>
      <c r="U6938" s="622">
        <v>0</v>
      </c>
      <c r="V6938" s="622">
        <v>0</v>
      </c>
      <c r="W6938" s="622">
        <v>0</v>
      </c>
      <c r="X6938" s="577">
        <v>0</v>
      </c>
      <c r="Y6938" s="577">
        <v>0</v>
      </c>
      <c r="Z6938" s="622" t="s">
        <v>51</v>
      </c>
      <c r="AA6938" s="622" t="s">
        <v>5289</v>
      </c>
      <c r="AB6938" s="622" t="s">
        <v>5289</v>
      </c>
      <c r="AC6938" s="84" t="s">
        <v>5289</v>
      </c>
      <c r="AD6938" s="84" t="s">
        <v>5289</v>
      </c>
      <c r="AE6938" s="84" t="s">
        <v>5289</v>
      </c>
      <c r="AF6938" s="165" t="s">
        <v>5289</v>
      </c>
      <c r="AG6938" s="107"/>
      <c r="AH6938" s="107"/>
      <c r="AI6938" s="107"/>
      <c r="AJ6938" s="107"/>
      <c r="AK6938" s="107"/>
      <c r="AL6938" s="107"/>
    </row>
    <row r="6939" spans="1:38" s="44" customFormat="1" ht="125.25" customHeight="1">
      <c r="A6939" s="621">
        <v>26</v>
      </c>
      <c r="B6939" s="392" t="s">
        <v>18095</v>
      </c>
      <c r="C6939" s="392" t="s">
        <v>21550</v>
      </c>
      <c r="D6939" s="392" t="s">
        <v>21551</v>
      </c>
      <c r="E6939" s="14" t="s">
        <v>40</v>
      </c>
      <c r="F6939" s="622" t="s">
        <v>51</v>
      </c>
      <c r="G6939" s="138"/>
      <c r="H6939" s="138"/>
      <c r="I6939" s="138"/>
      <c r="J6939" s="138"/>
      <c r="K6939" s="138"/>
      <c r="L6939" s="622" t="s">
        <v>51</v>
      </c>
      <c r="M6939" s="202"/>
      <c r="N6939" s="138"/>
      <c r="O6939" s="138"/>
      <c r="P6939" s="622">
        <v>0</v>
      </c>
      <c r="Q6939" s="622">
        <v>0</v>
      </c>
      <c r="R6939" s="622">
        <v>0</v>
      </c>
      <c r="S6939" s="622">
        <v>0</v>
      </c>
      <c r="T6939" s="622">
        <v>0</v>
      </c>
      <c r="U6939" s="622">
        <v>0</v>
      </c>
      <c r="V6939" s="622">
        <v>0</v>
      </c>
      <c r="W6939" s="622">
        <v>0</v>
      </c>
      <c r="X6939" s="542">
        <v>0</v>
      </c>
      <c r="Y6939" s="542">
        <v>0</v>
      </c>
      <c r="Z6939" s="622" t="s">
        <v>51</v>
      </c>
      <c r="AA6939" s="622" t="s">
        <v>5289</v>
      </c>
      <c r="AB6939" s="622" t="s">
        <v>5289</v>
      </c>
      <c r="AC6939" s="84" t="s">
        <v>5289</v>
      </c>
      <c r="AD6939" s="84" t="s">
        <v>5289</v>
      </c>
      <c r="AE6939" s="84" t="s">
        <v>5289</v>
      </c>
      <c r="AF6939" s="165" t="s">
        <v>5289</v>
      </c>
      <c r="AG6939" s="107"/>
      <c r="AH6939" s="107"/>
      <c r="AI6939" s="107"/>
      <c r="AJ6939" s="107"/>
      <c r="AK6939" s="107"/>
      <c r="AL6939" s="107"/>
    </row>
    <row r="6940" spans="1:38" s="44" customFormat="1" ht="125.25" customHeight="1">
      <c r="A6940" s="621">
        <v>27</v>
      </c>
      <c r="B6940" s="392" t="s">
        <v>21552</v>
      </c>
      <c r="C6940" s="392" t="s">
        <v>3883</v>
      </c>
      <c r="D6940" s="392" t="s">
        <v>21553</v>
      </c>
      <c r="E6940" s="14" t="s">
        <v>40</v>
      </c>
      <c r="F6940" s="622" t="s">
        <v>51</v>
      </c>
      <c r="G6940" s="138"/>
      <c r="H6940" s="138"/>
      <c r="I6940" s="138"/>
      <c r="J6940" s="138"/>
      <c r="K6940" s="138"/>
      <c r="L6940" s="622" t="s">
        <v>51</v>
      </c>
      <c r="M6940" s="202"/>
      <c r="N6940" s="138"/>
      <c r="O6940" s="138"/>
      <c r="P6940" s="622">
        <v>0</v>
      </c>
      <c r="Q6940" s="622">
        <v>0</v>
      </c>
      <c r="R6940" s="622">
        <v>0</v>
      </c>
      <c r="S6940" s="622">
        <v>0</v>
      </c>
      <c r="T6940" s="622">
        <v>0</v>
      </c>
      <c r="U6940" s="622">
        <v>0</v>
      </c>
      <c r="V6940" s="622">
        <v>0</v>
      </c>
      <c r="W6940" s="622">
        <v>0</v>
      </c>
      <c r="X6940" s="542">
        <v>698</v>
      </c>
      <c r="Y6940" s="542">
        <v>127</v>
      </c>
      <c r="Z6940" s="622" t="s">
        <v>51</v>
      </c>
      <c r="AA6940" s="622" t="s">
        <v>5289</v>
      </c>
      <c r="AB6940" s="622" t="s">
        <v>5289</v>
      </c>
      <c r="AC6940" s="84" t="s">
        <v>5289</v>
      </c>
      <c r="AD6940" s="84" t="s">
        <v>5289</v>
      </c>
      <c r="AE6940" s="84" t="s">
        <v>5289</v>
      </c>
      <c r="AF6940" s="165" t="s">
        <v>5289</v>
      </c>
      <c r="AG6940" s="107"/>
      <c r="AH6940" s="107"/>
      <c r="AI6940" s="107"/>
      <c r="AJ6940" s="107"/>
      <c r="AK6940" s="107"/>
      <c r="AL6940" s="107"/>
    </row>
    <row r="6941" spans="1:38" s="44" customFormat="1" ht="15.75" customHeight="1" thickBot="1">
      <c r="A6941" s="18"/>
      <c r="B6941" s="18">
        <v>27</v>
      </c>
      <c r="C6941" s="18"/>
      <c r="D6941" s="18">
        <v>27</v>
      </c>
      <c r="E6941" s="18">
        <v>27</v>
      </c>
      <c r="F6941" s="18">
        <v>12</v>
      </c>
      <c r="G6941" s="18">
        <v>0</v>
      </c>
      <c r="H6941" s="18">
        <v>1</v>
      </c>
      <c r="I6941" s="18"/>
      <c r="J6941" s="18">
        <v>0</v>
      </c>
      <c r="K6941" s="18">
        <v>0</v>
      </c>
      <c r="L6941" s="18">
        <v>0</v>
      </c>
      <c r="M6941" s="200"/>
      <c r="N6941" s="18">
        <f t="shared" ref="N6941:Y6941" si="2601">SUM(N6914:N6940)</f>
        <v>0</v>
      </c>
      <c r="O6941" s="18">
        <f t="shared" si="2601"/>
        <v>0</v>
      </c>
      <c r="P6941" s="18">
        <f t="shared" si="2601"/>
        <v>0</v>
      </c>
      <c r="Q6941" s="18">
        <f t="shared" si="2601"/>
        <v>0</v>
      </c>
      <c r="R6941" s="18">
        <f t="shared" si="2601"/>
        <v>0</v>
      </c>
      <c r="S6941" s="18">
        <f t="shared" si="2601"/>
        <v>0</v>
      </c>
      <c r="T6941" s="18">
        <f t="shared" si="2601"/>
        <v>0</v>
      </c>
      <c r="U6941" s="18">
        <f t="shared" si="2601"/>
        <v>0</v>
      </c>
      <c r="V6941" s="18">
        <f t="shared" si="2601"/>
        <v>0</v>
      </c>
      <c r="W6941" s="18">
        <f t="shared" si="2601"/>
        <v>0</v>
      </c>
      <c r="X6941" s="18">
        <f t="shared" si="2601"/>
        <v>5898</v>
      </c>
      <c r="Y6941" s="18">
        <f t="shared" si="2601"/>
        <v>127</v>
      </c>
      <c r="Z6941" s="18">
        <v>0</v>
      </c>
      <c r="AA6941" s="18">
        <v>1</v>
      </c>
      <c r="AB6941" s="18">
        <v>1</v>
      </c>
      <c r="AC6941" s="18"/>
      <c r="AD6941" s="18"/>
      <c r="AE6941" s="18"/>
      <c r="AF6941" s="18"/>
      <c r="AG6941" s="107"/>
      <c r="AH6941" s="107"/>
      <c r="AI6941" s="107"/>
      <c r="AJ6941" s="107"/>
      <c r="AK6941" s="107"/>
      <c r="AL6941" s="107"/>
    </row>
    <row r="6942" spans="1:38" ht="15.75" customHeight="1" thickBot="1">
      <c r="A6942" s="660" t="s">
        <v>351</v>
      </c>
      <c r="B6942" s="661"/>
      <c r="C6942" s="661"/>
      <c r="D6942" s="661"/>
      <c r="E6942" s="661"/>
      <c r="F6942" s="661"/>
      <c r="G6942" s="661"/>
      <c r="H6942" s="661"/>
      <c r="I6942" s="661"/>
      <c r="J6942" s="661"/>
      <c r="K6942" s="661"/>
      <c r="L6942" s="661"/>
      <c r="M6942" s="661"/>
      <c r="N6942" s="661"/>
      <c r="O6942" s="661"/>
      <c r="P6942" s="661"/>
      <c r="Q6942" s="661"/>
      <c r="R6942" s="661"/>
      <c r="S6942" s="661"/>
      <c r="T6942" s="661"/>
      <c r="U6942" s="661"/>
      <c r="V6942" s="661"/>
      <c r="W6942" s="661"/>
      <c r="X6942" s="661"/>
      <c r="Y6942" s="661"/>
      <c r="Z6942" s="661"/>
      <c r="AA6942" s="661"/>
      <c r="AB6942" s="661"/>
      <c r="AC6942" s="661"/>
      <c r="AD6942" s="661"/>
      <c r="AE6942" s="661"/>
      <c r="AF6942" s="662"/>
    </row>
    <row r="6943" spans="1:38" ht="127.5">
      <c r="A6943" s="621">
        <v>1</v>
      </c>
      <c r="B6943" s="68" t="s">
        <v>747</v>
      </c>
      <c r="C6943" s="68" t="s">
        <v>9893</v>
      </c>
      <c r="D6943" s="91" t="s">
        <v>19691</v>
      </c>
      <c r="E6943" s="119" t="s">
        <v>40</v>
      </c>
      <c r="F6943" s="622" t="s">
        <v>51</v>
      </c>
      <c r="G6943" s="138"/>
      <c r="H6943" s="138"/>
      <c r="I6943" s="138"/>
      <c r="J6943" s="119" t="s">
        <v>1315</v>
      </c>
      <c r="K6943" s="119" t="s">
        <v>51</v>
      </c>
      <c r="L6943" s="622" t="s">
        <v>51</v>
      </c>
      <c r="M6943" s="202"/>
      <c r="N6943" s="138"/>
      <c r="O6943" s="138"/>
      <c r="P6943" s="119">
        <v>0</v>
      </c>
      <c r="Q6943" s="119">
        <v>0</v>
      </c>
      <c r="R6943" s="119">
        <v>0</v>
      </c>
      <c r="S6943" s="119">
        <v>0</v>
      </c>
      <c r="T6943" s="119">
        <v>0</v>
      </c>
      <c r="U6943" s="119">
        <v>0</v>
      </c>
      <c r="V6943" s="119">
        <v>0</v>
      </c>
      <c r="W6943" s="119">
        <v>0</v>
      </c>
      <c r="X6943" s="363">
        <v>191</v>
      </c>
      <c r="Y6943" s="119">
        <v>8</v>
      </c>
      <c r="Z6943" s="119" t="s">
        <v>51</v>
      </c>
      <c r="AA6943" s="68" t="s">
        <v>9886</v>
      </c>
      <c r="AB6943" s="119" t="s">
        <v>1315</v>
      </c>
      <c r="AC6943" s="159" t="s">
        <v>9887</v>
      </c>
      <c r="AD6943" s="159" t="s">
        <v>7265</v>
      </c>
      <c r="AE6943" s="159" t="s">
        <v>9888</v>
      </c>
      <c r="AF6943" s="130" t="s">
        <v>9889</v>
      </c>
    </row>
    <row r="6944" spans="1:38" ht="89.25">
      <c r="A6944" s="621">
        <v>2</v>
      </c>
      <c r="B6944" s="121" t="s">
        <v>18465</v>
      </c>
      <c r="C6944" s="121" t="s">
        <v>9893</v>
      </c>
      <c r="D6944" s="121" t="s">
        <v>19692</v>
      </c>
      <c r="E6944" s="622" t="s">
        <v>40</v>
      </c>
      <c r="F6944" s="622" t="s">
        <v>51</v>
      </c>
      <c r="G6944" s="138"/>
      <c r="H6944" s="138"/>
      <c r="I6944" s="138"/>
      <c r="J6944" s="138"/>
      <c r="K6944" s="138"/>
      <c r="L6944" s="622" t="s">
        <v>51</v>
      </c>
      <c r="M6944" s="202"/>
      <c r="N6944" s="138"/>
      <c r="O6944" s="138"/>
      <c r="P6944" s="622">
        <v>0</v>
      </c>
      <c r="Q6944" s="622">
        <v>0</v>
      </c>
      <c r="R6944" s="622">
        <v>0</v>
      </c>
      <c r="S6944" s="622">
        <v>0</v>
      </c>
      <c r="T6944" s="622">
        <v>0</v>
      </c>
      <c r="U6944" s="622">
        <v>0</v>
      </c>
      <c r="V6944" s="622">
        <v>0</v>
      </c>
      <c r="W6944" s="622">
        <v>0</v>
      </c>
      <c r="X6944" s="364">
        <v>1090</v>
      </c>
      <c r="Y6944" s="622">
        <v>87</v>
      </c>
      <c r="Z6944" s="622" t="s">
        <v>51</v>
      </c>
      <c r="AA6944" s="622" t="s">
        <v>5289</v>
      </c>
      <c r="AB6944" s="138"/>
      <c r="AC6944" s="84" t="s">
        <v>5289</v>
      </c>
      <c r="AD6944" s="84" t="s">
        <v>5289</v>
      </c>
      <c r="AE6944" s="84" t="s">
        <v>5289</v>
      </c>
      <c r="AF6944" s="165" t="s">
        <v>5289</v>
      </c>
    </row>
    <row r="6945" spans="1:38" ht="114.75">
      <c r="A6945" s="621">
        <v>3</v>
      </c>
      <c r="B6945" s="645" t="s">
        <v>21554</v>
      </c>
      <c r="C6945" s="121" t="s">
        <v>9893</v>
      </c>
      <c r="D6945" s="121" t="s">
        <v>19693</v>
      </c>
      <c r="E6945" s="622" t="s">
        <v>40</v>
      </c>
      <c r="F6945" s="631" t="s">
        <v>19097</v>
      </c>
      <c r="G6945" s="622" t="s">
        <v>51</v>
      </c>
      <c r="H6945" s="622">
        <v>3</v>
      </c>
      <c r="I6945" s="622" t="s">
        <v>16485</v>
      </c>
      <c r="J6945" s="138"/>
      <c r="K6945" s="138"/>
      <c r="L6945" s="622" t="s">
        <v>51</v>
      </c>
      <c r="M6945" s="202"/>
      <c r="N6945" s="138"/>
      <c r="O6945" s="138"/>
      <c r="P6945" s="622">
        <v>0</v>
      </c>
      <c r="Q6945" s="622">
        <v>0</v>
      </c>
      <c r="R6945" s="622">
        <v>0</v>
      </c>
      <c r="S6945" s="622">
        <v>0</v>
      </c>
      <c r="T6945" s="622">
        <v>0</v>
      </c>
      <c r="U6945" s="622">
        <v>0</v>
      </c>
      <c r="V6945" s="622">
        <v>0</v>
      </c>
      <c r="W6945" s="622">
        <v>0</v>
      </c>
      <c r="X6945" s="364">
        <v>0</v>
      </c>
      <c r="Y6945" s="622">
        <v>0</v>
      </c>
      <c r="Z6945" s="622" t="s">
        <v>51</v>
      </c>
      <c r="AA6945" s="622" t="s">
        <v>5289</v>
      </c>
      <c r="AB6945" s="138"/>
      <c r="AC6945" s="84" t="s">
        <v>5289</v>
      </c>
      <c r="AD6945" s="84" t="s">
        <v>5289</v>
      </c>
      <c r="AE6945" s="84" t="s">
        <v>5289</v>
      </c>
      <c r="AF6945" s="165" t="s">
        <v>5289</v>
      </c>
    </row>
    <row r="6946" spans="1:38" ht="114.75">
      <c r="A6946" s="621">
        <v>4</v>
      </c>
      <c r="B6946" s="645" t="s">
        <v>1221</v>
      </c>
      <c r="C6946" s="121" t="s">
        <v>9893</v>
      </c>
      <c r="D6946" s="121" t="s">
        <v>21555</v>
      </c>
      <c r="E6946" s="622" t="s">
        <v>40</v>
      </c>
      <c r="F6946" s="631" t="s">
        <v>19097</v>
      </c>
      <c r="G6946" s="622" t="s">
        <v>51</v>
      </c>
      <c r="H6946" s="622">
        <v>3</v>
      </c>
      <c r="I6946" s="622" t="s">
        <v>16485</v>
      </c>
      <c r="J6946" s="138"/>
      <c r="K6946" s="138"/>
      <c r="L6946" s="622" t="s">
        <v>51</v>
      </c>
      <c r="M6946" s="202"/>
      <c r="N6946" s="138"/>
      <c r="O6946" s="138"/>
      <c r="P6946" s="622">
        <v>0</v>
      </c>
      <c r="Q6946" s="622">
        <v>0</v>
      </c>
      <c r="R6946" s="622">
        <v>0</v>
      </c>
      <c r="S6946" s="622">
        <v>0</v>
      </c>
      <c r="T6946" s="622">
        <v>0</v>
      </c>
      <c r="U6946" s="622">
        <v>0</v>
      </c>
      <c r="V6946" s="622">
        <v>0</v>
      </c>
      <c r="W6946" s="622">
        <v>0</v>
      </c>
      <c r="X6946" s="364">
        <v>2</v>
      </c>
      <c r="Y6946" s="622">
        <v>0</v>
      </c>
      <c r="Z6946" s="622" t="s">
        <v>51</v>
      </c>
      <c r="AA6946" s="622" t="s">
        <v>5289</v>
      </c>
      <c r="AB6946" s="138"/>
      <c r="AC6946" s="84" t="s">
        <v>5289</v>
      </c>
      <c r="AD6946" s="84" t="s">
        <v>5289</v>
      </c>
      <c r="AE6946" s="84" t="s">
        <v>5289</v>
      </c>
      <c r="AF6946" s="165" t="s">
        <v>5289</v>
      </c>
    </row>
    <row r="6947" spans="1:38" ht="114.75">
      <c r="A6947" s="621">
        <v>5</v>
      </c>
      <c r="B6947" s="121" t="s">
        <v>142</v>
      </c>
      <c r="C6947" s="121" t="s">
        <v>9893</v>
      </c>
      <c r="D6947" s="121" t="s">
        <v>19694</v>
      </c>
      <c r="E6947" s="622" t="s">
        <v>40</v>
      </c>
      <c r="F6947" s="631" t="s">
        <v>19097</v>
      </c>
      <c r="G6947" s="622" t="s">
        <v>51</v>
      </c>
      <c r="H6947" s="622">
        <v>3</v>
      </c>
      <c r="I6947" s="622" t="s">
        <v>16485</v>
      </c>
      <c r="J6947" s="138"/>
      <c r="K6947" s="138"/>
      <c r="L6947" s="622" t="s">
        <v>51</v>
      </c>
      <c r="M6947" s="202"/>
      <c r="N6947" s="138"/>
      <c r="O6947" s="138"/>
      <c r="P6947" s="622">
        <v>0</v>
      </c>
      <c r="Q6947" s="622">
        <v>0</v>
      </c>
      <c r="R6947" s="622">
        <v>0</v>
      </c>
      <c r="S6947" s="622">
        <v>0</v>
      </c>
      <c r="T6947" s="622">
        <v>0</v>
      </c>
      <c r="U6947" s="622">
        <v>0</v>
      </c>
      <c r="V6947" s="622">
        <v>0</v>
      </c>
      <c r="W6947" s="622">
        <v>0</v>
      </c>
      <c r="X6947" s="364">
        <v>0</v>
      </c>
      <c r="Y6947" s="622">
        <v>0</v>
      </c>
      <c r="Z6947" s="622" t="s">
        <v>51</v>
      </c>
      <c r="AA6947" s="622" t="s">
        <v>5289</v>
      </c>
      <c r="AB6947" s="138"/>
      <c r="AC6947" s="84" t="s">
        <v>5289</v>
      </c>
      <c r="AD6947" s="84" t="s">
        <v>5289</v>
      </c>
      <c r="AE6947" s="84" t="s">
        <v>5289</v>
      </c>
      <c r="AF6947" s="165" t="s">
        <v>5289</v>
      </c>
    </row>
    <row r="6948" spans="1:38" ht="127.5">
      <c r="A6948" s="621">
        <v>6</v>
      </c>
      <c r="B6948" s="121" t="s">
        <v>7246</v>
      </c>
      <c r="C6948" s="121" t="s">
        <v>9893</v>
      </c>
      <c r="D6948" s="627" t="s">
        <v>21556</v>
      </c>
      <c r="E6948" s="622" t="s">
        <v>40</v>
      </c>
      <c r="F6948" s="631" t="s">
        <v>19097</v>
      </c>
      <c r="G6948" s="622" t="s">
        <v>51</v>
      </c>
      <c r="H6948" s="622">
        <v>3</v>
      </c>
      <c r="I6948" s="622" t="s">
        <v>16485</v>
      </c>
      <c r="J6948" s="138"/>
      <c r="K6948" s="138"/>
      <c r="L6948" s="622" t="s">
        <v>40</v>
      </c>
      <c r="M6948" s="121" t="s">
        <v>13510</v>
      </c>
      <c r="N6948" s="622">
        <v>0</v>
      </c>
      <c r="O6948" s="622">
        <v>0</v>
      </c>
      <c r="P6948" s="622">
        <v>0</v>
      </c>
      <c r="Q6948" s="622">
        <v>0</v>
      </c>
      <c r="R6948" s="622">
        <v>0</v>
      </c>
      <c r="S6948" s="622">
        <v>0</v>
      </c>
      <c r="T6948" s="622">
        <v>0</v>
      </c>
      <c r="U6948" s="622">
        <v>0</v>
      </c>
      <c r="V6948" s="622">
        <v>0</v>
      </c>
      <c r="W6948" s="622">
        <v>0</v>
      </c>
      <c r="X6948" s="364">
        <v>1</v>
      </c>
      <c r="Y6948" s="622">
        <v>0</v>
      </c>
      <c r="Z6948" s="622" t="s">
        <v>51</v>
      </c>
      <c r="AA6948" s="622" t="s">
        <v>5289</v>
      </c>
      <c r="AB6948" s="138"/>
      <c r="AC6948" s="84" t="s">
        <v>5289</v>
      </c>
      <c r="AD6948" s="84" t="s">
        <v>5289</v>
      </c>
      <c r="AE6948" s="84" t="s">
        <v>5289</v>
      </c>
      <c r="AF6948" s="165" t="s">
        <v>5289</v>
      </c>
    </row>
    <row r="6949" spans="1:38" ht="102">
      <c r="A6949" s="621">
        <v>7</v>
      </c>
      <c r="B6949" s="121" t="s">
        <v>9894</v>
      </c>
      <c r="C6949" s="121" t="s">
        <v>9893</v>
      </c>
      <c r="D6949" s="121" t="s">
        <v>19695</v>
      </c>
      <c r="E6949" s="622" t="s">
        <v>40</v>
      </c>
      <c r="F6949" s="622" t="s">
        <v>51</v>
      </c>
      <c r="G6949" s="138"/>
      <c r="H6949" s="138"/>
      <c r="I6949" s="138"/>
      <c r="J6949" s="138"/>
      <c r="K6949" s="138"/>
      <c r="L6949" s="622" t="s">
        <v>51</v>
      </c>
      <c r="M6949" s="202"/>
      <c r="N6949" s="138"/>
      <c r="O6949" s="138"/>
      <c r="P6949" s="622">
        <v>0</v>
      </c>
      <c r="Q6949" s="622">
        <v>0</v>
      </c>
      <c r="R6949" s="622">
        <v>0</v>
      </c>
      <c r="S6949" s="622">
        <v>0</v>
      </c>
      <c r="T6949" s="622">
        <v>0</v>
      </c>
      <c r="U6949" s="622">
        <v>0</v>
      </c>
      <c r="V6949" s="622">
        <v>0</v>
      </c>
      <c r="W6949" s="622">
        <v>0</v>
      </c>
      <c r="X6949" s="364">
        <v>26</v>
      </c>
      <c r="Y6949" s="622">
        <v>3</v>
      </c>
      <c r="Z6949" s="622" t="s">
        <v>51</v>
      </c>
      <c r="AA6949" s="622" t="s">
        <v>5289</v>
      </c>
      <c r="AB6949" s="138"/>
      <c r="AC6949" s="84" t="s">
        <v>5289</v>
      </c>
      <c r="AD6949" s="84" t="s">
        <v>5289</v>
      </c>
      <c r="AE6949" s="84" t="s">
        <v>5289</v>
      </c>
      <c r="AF6949" s="165" t="s">
        <v>5289</v>
      </c>
    </row>
    <row r="6950" spans="1:38" ht="114.75">
      <c r="A6950" s="621">
        <v>8</v>
      </c>
      <c r="B6950" s="645" t="s">
        <v>21557</v>
      </c>
      <c r="C6950" s="121" t="s">
        <v>9893</v>
      </c>
      <c r="D6950" s="627" t="s">
        <v>21558</v>
      </c>
      <c r="E6950" s="622" t="s">
        <v>40</v>
      </c>
      <c r="F6950" s="622" t="s">
        <v>51</v>
      </c>
      <c r="G6950" s="138"/>
      <c r="H6950" s="138"/>
      <c r="I6950" s="138"/>
      <c r="J6950" s="138"/>
      <c r="K6950" s="138"/>
      <c r="L6950" s="622" t="s">
        <v>51</v>
      </c>
      <c r="M6950" s="202"/>
      <c r="N6950" s="138"/>
      <c r="O6950" s="138"/>
      <c r="P6950" s="622">
        <v>0</v>
      </c>
      <c r="Q6950" s="622">
        <v>0</v>
      </c>
      <c r="R6950" s="622">
        <v>0</v>
      </c>
      <c r="S6950" s="622">
        <v>0</v>
      </c>
      <c r="T6950" s="622">
        <v>0</v>
      </c>
      <c r="U6950" s="622">
        <v>0</v>
      </c>
      <c r="V6950" s="622">
        <v>0</v>
      </c>
      <c r="W6950" s="622">
        <v>0</v>
      </c>
      <c r="X6950" s="364">
        <v>0</v>
      </c>
      <c r="Y6950" s="622">
        <v>0</v>
      </c>
      <c r="Z6950" s="622" t="s">
        <v>51</v>
      </c>
      <c r="AA6950" s="622" t="s">
        <v>5289</v>
      </c>
      <c r="AB6950" s="138"/>
      <c r="AC6950" s="84" t="s">
        <v>5289</v>
      </c>
      <c r="AD6950" s="84" t="s">
        <v>5289</v>
      </c>
      <c r="AE6950" s="84" t="s">
        <v>5289</v>
      </c>
      <c r="AF6950" s="165" t="s">
        <v>5289</v>
      </c>
    </row>
    <row r="6951" spans="1:38" ht="114.75">
      <c r="A6951" s="621">
        <v>9</v>
      </c>
      <c r="B6951" s="645" t="s">
        <v>21559</v>
      </c>
      <c r="C6951" s="121" t="s">
        <v>9893</v>
      </c>
      <c r="D6951" s="121" t="s">
        <v>21560</v>
      </c>
      <c r="E6951" s="622" t="s">
        <v>40</v>
      </c>
      <c r="F6951" s="631" t="s">
        <v>19097</v>
      </c>
      <c r="G6951" s="622" t="s">
        <v>51</v>
      </c>
      <c r="H6951" s="622">
        <v>3</v>
      </c>
      <c r="I6951" s="622" t="s">
        <v>16485</v>
      </c>
      <c r="J6951" s="138"/>
      <c r="K6951" s="138"/>
      <c r="L6951" s="622" t="s">
        <v>51</v>
      </c>
      <c r="M6951" s="202"/>
      <c r="N6951" s="138"/>
      <c r="O6951" s="138"/>
      <c r="P6951" s="622">
        <v>0</v>
      </c>
      <c r="Q6951" s="622">
        <v>0</v>
      </c>
      <c r="R6951" s="622">
        <v>0</v>
      </c>
      <c r="S6951" s="622">
        <v>0</v>
      </c>
      <c r="T6951" s="622">
        <v>0</v>
      </c>
      <c r="U6951" s="622">
        <v>0</v>
      </c>
      <c r="V6951" s="622">
        <v>0</v>
      </c>
      <c r="W6951" s="622">
        <v>0</v>
      </c>
      <c r="X6951" s="364">
        <v>12</v>
      </c>
      <c r="Y6951" s="622">
        <v>0</v>
      </c>
      <c r="Z6951" s="622" t="s">
        <v>51</v>
      </c>
      <c r="AA6951" s="622" t="s">
        <v>5289</v>
      </c>
      <c r="AB6951" s="138"/>
      <c r="AC6951" s="84" t="s">
        <v>5289</v>
      </c>
      <c r="AD6951" s="84" t="s">
        <v>5289</v>
      </c>
      <c r="AE6951" s="84" t="s">
        <v>5289</v>
      </c>
      <c r="AF6951" s="165" t="s">
        <v>5289</v>
      </c>
    </row>
    <row r="6952" spans="1:38" s="44" customFormat="1" ht="76.5">
      <c r="A6952" s="621">
        <v>10</v>
      </c>
      <c r="B6952" s="645" t="s">
        <v>21561</v>
      </c>
      <c r="C6952" s="121" t="s">
        <v>9893</v>
      </c>
      <c r="D6952" s="121" t="s">
        <v>19696</v>
      </c>
      <c r="E6952" s="622" t="s">
        <v>40</v>
      </c>
      <c r="F6952" s="622" t="s">
        <v>51</v>
      </c>
      <c r="G6952" s="138"/>
      <c r="H6952" s="138"/>
      <c r="I6952" s="138"/>
      <c r="J6952" s="138"/>
      <c r="K6952" s="138"/>
      <c r="L6952" s="622" t="s">
        <v>51</v>
      </c>
      <c r="M6952" s="202"/>
      <c r="N6952" s="138"/>
      <c r="O6952" s="138"/>
      <c r="P6952" s="622">
        <v>0</v>
      </c>
      <c r="Q6952" s="622">
        <v>0</v>
      </c>
      <c r="R6952" s="622">
        <v>0</v>
      </c>
      <c r="S6952" s="622">
        <v>0</v>
      </c>
      <c r="T6952" s="622">
        <v>0</v>
      </c>
      <c r="U6952" s="622">
        <v>0</v>
      </c>
      <c r="V6952" s="622">
        <v>0</v>
      </c>
      <c r="W6952" s="622">
        <v>0</v>
      </c>
      <c r="X6952" s="364">
        <v>28</v>
      </c>
      <c r="Y6952" s="622">
        <v>2</v>
      </c>
      <c r="Z6952" s="622" t="s">
        <v>51</v>
      </c>
      <c r="AA6952" s="622" t="s">
        <v>5289</v>
      </c>
      <c r="AB6952" s="138"/>
      <c r="AC6952" s="84" t="s">
        <v>5289</v>
      </c>
      <c r="AD6952" s="84" t="s">
        <v>5289</v>
      </c>
      <c r="AE6952" s="84" t="s">
        <v>5289</v>
      </c>
      <c r="AF6952" s="165" t="s">
        <v>5289</v>
      </c>
      <c r="AG6952" s="107"/>
      <c r="AH6952" s="107"/>
      <c r="AI6952" s="107"/>
      <c r="AJ6952" s="107"/>
      <c r="AK6952" s="107"/>
      <c r="AL6952" s="107"/>
    </row>
    <row r="6953" spans="1:38" s="44" customFormat="1" ht="76.5">
      <c r="A6953" s="621">
        <v>11</v>
      </c>
      <c r="B6953" s="645" t="s">
        <v>21562</v>
      </c>
      <c r="C6953" s="121" t="s">
        <v>9893</v>
      </c>
      <c r="D6953" s="121" t="s">
        <v>19697</v>
      </c>
      <c r="E6953" s="622" t="s">
        <v>40</v>
      </c>
      <c r="F6953" s="622" t="s">
        <v>51</v>
      </c>
      <c r="G6953" s="138"/>
      <c r="H6953" s="138"/>
      <c r="I6953" s="138"/>
      <c r="J6953" s="138"/>
      <c r="K6953" s="138"/>
      <c r="L6953" s="622" t="s">
        <v>51</v>
      </c>
      <c r="M6953" s="202"/>
      <c r="N6953" s="138"/>
      <c r="O6953" s="138"/>
      <c r="P6953" s="622">
        <v>0</v>
      </c>
      <c r="Q6953" s="622">
        <v>0</v>
      </c>
      <c r="R6953" s="622">
        <v>0</v>
      </c>
      <c r="S6953" s="622">
        <v>0</v>
      </c>
      <c r="T6953" s="622">
        <v>0</v>
      </c>
      <c r="U6953" s="622">
        <v>0</v>
      </c>
      <c r="V6953" s="622">
        <v>0</v>
      </c>
      <c r="W6953" s="622">
        <v>0</v>
      </c>
      <c r="X6953" s="364">
        <v>0</v>
      </c>
      <c r="Y6953" s="622">
        <v>0</v>
      </c>
      <c r="Z6953" s="622" t="s">
        <v>51</v>
      </c>
      <c r="AA6953" s="622" t="s">
        <v>5289</v>
      </c>
      <c r="AB6953" s="138"/>
      <c r="AC6953" s="84" t="s">
        <v>5289</v>
      </c>
      <c r="AD6953" s="84" t="s">
        <v>5289</v>
      </c>
      <c r="AE6953" s="84" t="s">
        <v>5289</v>
      </c>
      <c r="AF6953" s="165" t="s">
        <v>5289</v>
      </c>
      <c r="AG6953" s="107"/>
      <c r="AH6953" s="107"/>
      <c r="AI6953" s="107"/>
      <c r="AJ6953" s="107"/>
      <c r="AK6953" s="107"/>
      <c r="AL6953" s="107"/>
    </row>
    <row r="6954" spans="1:38" s="44" customFormat="1" ht="102">
      <c r="A6954" s="621">
        <v>12</v>
      </c>
      <c r="B6954" s="645" t="s">
        <v>21563</v>
      </c>
      <c r="C6954" s="121" t="s">
        <v>9893</v>
      </c>
      <c r="D6954" s="121" t="s">
        <v>19698</v>
      </c>
      <c r="E6954" s="622" t="s">
        <v>40</v>
      </c>
      <c r="F6954" s="622" t="s">
        <v>51</v>
      </c>
      <c r="G6954" s="138"/>
      <c r="H6954" s="138"/>
      <c r="I6954" s="138"/>
      <c r="J6954" s="138"/>
      <c r="K6954" s="138"/>
      <c r="L6954" s="622" t="s">
        <v>51</v>
      </c>
      <c r="M6954" s="202"/>
      <c r="N6954" s="138"/>
      <c r="O6954" s="138"/>
      <c r="P6954" s="622">
        <v>0</v>
      </c>
      <c r="Q6954" s="622">
        <v>0</v>
      </c>
      <c r="R6954" s="622">
        <v>0</v>
      </c>
      <c r="S6954" s="622">
        <v>0</v>
      </c>
      <c r="T6954" s="622">
        <v>0</v>
      </c>
      <c r="U6954" s="622">
        <v>0</v>
      </c>
      <c r="V6954" s="622">
        <v>0</v>
      </c>
      <c r="W6954" s="622">
        <v>0</v>
      </c>
      <c r="X6954" s="364">
        <v>0</v>
      </c>
      <c r="Y6954" s="622">
        <v>0</v>
      </c>
      <c r="Z6954" s="622" t="s">
        <v>51</v>
      </c>
      <c r="AA6954" s="622" t="s">
        <v>5289</v>
      </c>
      <c r="AB6954" s="138"/>
      <c r="AC6954" s="84" t="s">
        <v>5289</v>
      </c>
      <c r="AD6954" s="84" t="s">
        <v>5289</v>
      </c>
      <c r="AE6954" s="84" t="s">
        <v>5289</v>
      </c>
      <c r="AF6954" s="165" t="s">
        <v>5289</v>
      </c>
      <c r="AG6954" s="107"/>
      <c r="AH6954" s="107"/>
      <c r="AI6954" s="107"/>
      <c r="AJ6954" s="107"/>
      <c r="AK6954" s="107"/>
      <c r="AL6954" s="107"/>
    </row>
    <row r="6955" spans="1:38" s="44" customFormat="1" ht="76.5">
      <c r="A6955" s="621">
        <v>13</v>
      </c>
      <c r="B6955" s="121" t="s">
        <v>12713</v>
      </c>
      <c r="C6955" s="121" t="s">
        <v>9893</v>
      </c>
      <c r="D6955" s="121" t="s">
        <v>19699</v>
      </c>
      <c r="E6955" s="622" t="s">
        <v>40</v>
      </c>
      <c r="F6955" s="622" t="s">
        <v>51</v>
      </c>
      <c r="G6955" s="138"/>
      <c r="H6955" s="138"/>
      <c r="I6955" s="138"/>
      <c r="J6955" s="138"/>
      <c r="K6955" s="138"/>
      <c r="L6955" s="622" t="s">
        <v>51</v>
      </c>
      <c r="M6955" s="202"/>
      <c r="N6955" s="138"/>
      <c r="O6955" s="138"/>
      <c r="P6955" s="622">
        <v>0</v>
      </c>
      <c r="Q6955" s="622">
        <v>0</v>
      </c>
      <c r="R6955" s="622">
        <v>0</v>
      </c>
      <c r="S6955" s="622">
        <v>0</v>
      </c>
      <c r="T6955" s="622">
        <v>0</v>
      </c>
      <c r="U6955" s="622">
        <v>0</v>
      </c>
      <c r="V6955" s="622">
        <v>0</v>
      </c>
      <c r="W6955" s="622">
        <v>0</v>
      </c>
      <c r="X6955" s="364">
        <v>0</v>
      </c>
      <c r="Y6955" s="622">
        <v>0</v>
      </c>
      <c r="Z6955" s="622" t="s">
        <v>51</v>
      </c>
      <c r="AA6955" s="622" t="s">
        <v>5289</v>
      </c>
      <c r="AB6955" s="138"/>
      <c r="AC6955" s="84" t="s">
        <v>5289</v>
      </c>
      <c r="AD6955" s="84" t="s">
        <v>5289</v>
      </c>
      <c r="AE6955" s="84" t="s">
        <v>5289</v>
      </c>
      <c r="AF6955" s="165" t="s">
        <v>5289</v>
      </c>
      <c r="AG6955" s="107"/>
      <c r="AH6955" s="107"/>
      <c r="AI6955" s="107"/>
      <c r="AJ6955" s="107"/>
      <c r="AK6955" s="107"/>
      <c r="AL6955" s="107"/>
    </row>
    <row r="6956" spans="1:38" s="44" customFormat="1" ht="114.75">
      <c r="A6956" s="621">
        <v>14</v>
      </c>
      <c r="B6956" s="121" t="s">
        <v>12714</v>
      </c>
      <c r="C6956" s="121" t="s">
        <v>9893</v>
      </c>
      <c r="D6956" s="121" t="s">
        <v>19700</v>
      </c>
      <c r="E6956" s="622" t="s">
        <v>40</v>
      </c>
      <c r="F6956" s="631" t="s">
        <v>19097</v>
      </c>
      <c r="G6956" s="622" t="s">
        <v>51</v>
      </c>
      <c r="H6956" s="622">
        <v>3</v>
      </c>
      <c r="I6956" s="622" t="s">
        <v>16485</v>
      </c>
      <c r="J6956" s="138"/>
      <c r="K6956" s="138"/>
      <c r="L6956" s="622" t="s">
        <v>51</v>
      </c>
      <c r="M6956" s="202"/>
      <c r="N6956" s="138"/>
      <c r="O6956" s="138"/>
      <c r="P6956" s="622">
        <v>0</v>
      </c>
      <c r="Q6956" s="622">
        <v>0</v>
      </c>
      <c r="R6956" s="622">
        <v>0</v>
      </c>
      <c r="S6956" s="622">
        <v>0</v>
      </c>
      <c r="T6956" s="622">
        <v>0</v>
      </c>
      <c r="U6956" s="622">
        <v>0</v>
      </c>
      <c r="V6956" s="622">
        <v>0</v>
      </c>
      <c r="W6956" s="622">
        <v>0</v>
      </c>
      <c r="X6956" s="364">
        <v>0</v>
      </c>
      <c r="Y6956" s="622">
        <v>0</v>
      </c>
      <c r="Z6956" s="622" t="s">
        <v>51</v>
      </c>
      <c r="AA6956" s="622" t="s">
        <v>5289</v>
      </c>
      <c r="AB6956" s="138"/>
      <c r="AC6956" s="84" t="s">
        <v>5289</v>
      </c>
      <c r="AD6956" s="84" t="s">
        <v>5289</v>
      </c>
      <c r="AE6956" s="84" t="s">
        <v>5289</v>
      </c>
      <c r="AF6956" s="165" t="s">
        <v>5289</v>
      </c>
      <c r="AG6956" s="107"/>
      <c r="AH6956" s="107"/>
      <c r="AI6956" s="107"/>
      <c r="AJ6956" s="107"/>
      <c r="AK6956" s="107"/>
      <c r="AL6956" s="107"/>
    </row>
    <row r="6957" spans="1:38" ht="102">
      <c r="A6957" s="621">
        <v>15</v>
      </c>
      <c r="B6957" s="121" t="s">
        <v>7270</v>
      </c>
      <c r="C6957" s="121" t="s">
        <v>9893</v>
      </c>
      <c r="D6957" s="121" t="s">
        <v>19701</v>
      </c>
      <c r="E6957" s="622" t="s">
        <v>40</v>
      </c>
      <c r="F6957" s="622" t="s">
        <v>51</v>
      </c>
      <c r="G6957" s="138"/>
      <c r="H6957" s="138"/>
      <c r="I6957" s="138"/>
      <c r="J6957" s="138"/>
      <c r="K6957" s="138"/>
      <c r="L6957" s="622" t="s">
        <v>51</v>
      </c>
      <c r="M6957" s="202"/>
      <c r="N6957" s="138"/>
      <c r="O6957" s="138"/>
      <c r="P6957" s="622">
        <v>0</v>
      </c>
      <c r="Q6957" s="622">
        <v>0</v>
      </c>
      <c r="R6957" s="622">
        <v>0</v>
      </c>
      <c r="S6957" s="622">
        <v>0</v>
      </c>
      <c r="T6957" s="622">
        <v>0</v>
      </c>
      <c r="U6957" s="622">
        <v>0</v>
      </c>
      <c r="V6957" s="622">
        <v>0</v>
      </c>
      <c r="W6957" s="622">
        <v>0</v>
      </c>
      <c r="X6957" s="364">
        <v>0</v>
      </c>
      <c r="Y6957" s="622">
        <v>0</v>
      </c>
      <c r="Z6957" s="622" t="s">
        <v>51</v>
      </c>
      <c r="AA6957" s="622" t="s">
        <v>5289</v>
      </c>
      <c r="AB6957" s="138"/>
      <c r="AC6957" s="84" t="s">
        <v>5289</v>
      </c>
      <c r="AD6957" s="84" t="s">
        <v>5289</v>
      </c>
      <c r="AE6957" s="84" t="s">
        <v>5289</v>
      </c>
      <c r="AF6957" s="165" t="s">
        <v>5289</v>
      </c>
    </row>
    <row r="6958" spans="1:38" s="44" customFormat="1" ht="114.75">
      <c r="A6958" s="621">
        <v>16</v>
      </c>
      <c r="B6958" s="376" t="s">
        <v>1888</v>
      </c>
      <c r="C6958" s="376" t="s">
        <v>9893</v>
      </c>
      <c r="D6958" s="121" t="s">
        <v>19702</v>
      </c>
      <c r="E6958" s="622" t="s">
        <v>40</v>
      </c>
      <c r="F6958" s="631" t="s">
        <v>19097</v>
      </c>
      <c r="G6958" s="622" t="s">
        <v>51</v>
      </c>
      <c r="H6958" s="622">
        <v>3</v>
      </c>
      <c r="I6958" s="622" t="s">
        <v>16485</v>
      </c>
      <c r="J6958" s="138"/>
      <c r="K6958" s="138"/>
      <c r="L6958" s="622" t="s">
        <v>51</v>
      </c>
      <c r="M6958" s="202"/>
      <c r="N6958" s="138"/>
      <c r="O6958" s="138"/>
      <c r="P6958" s="622">
        <v>0</v>
      </c>
      <c r="Q6958" s="622">
        <v>0</v>
      </c>
      <c r="R6958" s="622">
        <v>0</v>
      </c>
      <c r="S6958" s="622">
        <v>0</v>
      </c>
      <c r="T6958" s="622">
        <v>0</v>
      </c>
      <c r="U6958" s="622">
        <v>0</v>
      </c>
      <c r="V6958" s="622">
        <v>0</v>
      </c>
      <c r="W6958" s="622">
        <v>0</v>
      </c>
      <c r="X6958" s="364">
        <v>0</v>
      </c>
      <c r="Y6958" s="622">
        <v>0</v>
      </c>
      <c r="Z6958" s="622" t="s">
        <v>51</v>
      </c>
      <c r="AA6958" s="622" t="s">
        <v>5289</v>
      </c>
      <c r="AB6958" s="138"/>
      <c r="AC6958" s="84" t="s">
        <v>5289</v>
      </c>
      <c r="AD6958" s="84" t="s">
        <v>5289</v>
      </c>
      <c r="AE6958" s="84" t="s">
        <v>5289</v>
      </c>
      <c r="AF6958" s="165" t="s">
        <v>5289</v>
      </c>
      <c r="AG6958" s="107"/>
      <c r="AH6958" s="107"/>
      <c r="AI6958" s="107"/>
      <c r="AJ6958" s="107"/>
      <c r="AK6958" s="107"/>
      <c r="AL6958" s="107"/>
    </row>
    <row r="6959" spans="1:38" ht="102">
      <c r="A6959" s="621">
        <v>17</v>
      </c>
      <c r="B6959" s="121" t="s">
        <v>9892</v>
      </c>
      <c r="C6959" s="121" t="s">
        <v>9893</v>
      </c>
      <c r="D6959" s="121" t="s">
        <v>19703</v>
      </c>
      <c r="E6959" s="622" t="s">
        <v>40</v>
      </c>
      <c r="F6959" s="622" t="s">
        <v>51</v>
      </c>
      <c r="G6959" s="138"/>
      <c r="H6959" s="138"/>
      <c r="I6959" s="138"/>
      <c r="J6959" s="138"/>
      <c r="K6959" s="138"/>
      <c r="L6959" s="622" t="s">
        <v>51</v>
      </c>
      <c r="M6959" s="202"/>
      <c r="N6959" s="138"/>
      <c r="O6959" s="138"/>
      <c r="P6959" s="622">
        <v>0</v>
      </c>
      <c r="Q6959" s="622">
        <v>0</v>
      </c>
      <c r="R6959" s="622">
        <v>0</v>
      </c>
      <c r="S6959" s="622">
        <v>0</v>
      </c>
      <c r="T6959" s="622">
        <v>0</v>
      </c>
      <c r="U6959" s="622">
        <v>0</v>
      </c>
      <c r="V6959" s="622">
        <v>0</v>
      </c>
      <c r="W6959" s="622">
        <v>0</v>
      </c>
      <c r="X6959" s="364">
        <v>1</v>
      </c>
      <c r="Y6959" s="622">
        <v>0</v>
      </c>
      <c r="Z6959" s="622" t="s">
        <v>51</v>
      </c>
      <c r="AA6959" s="622" t="s">
        <v>5289</v>
      </c>
      <c r="AB6959" s="138"/>
      <c r="AC6959" s="84" t="s">
        <v>5289</v>
      </c>
      <c r="AD6959" s="84" t="s">
        <v>5289</v>
      </c>
      <c r="AE6959" s="84" t="s">
        <v>5289</v>
      </c>
      <c r="AF6959" s="165" t="s">
        <v>5289</v>
      </c>
    </row>
    <row r="6960" spans="1:38" s="44" customFormat="1" ht="114.75">
      <c r="A6960" s="621">
        <v>18</v>
      </c>
      <c r="B6960" s="376" t="s">
        <v>3386</v>
      </c>
      <c r="C6960" s="376" t="s">
        <v>9893</v>
      </c>
      <c r="D6960" s="121" t="s">
        <v>19704</v>
      </c>
      <c r="E6960" s="622" t="s">
        <v>40</v>
      </c>
      <c r="F6960" s="622" t="s">
        <v>51</v>
      </c>
      <c r="G6960" s="138"/>
      <c r="H6960" s="138"/>
      <c r="I6960" s="138"/>
      <c r="J6960" s="138"/>
      <c r="K6960" s="138"/>
      <c r="L6960" s="622" t="s">
        <v>51</v>
      </c>
      <c r="M6960" s="202"/>
      <c r="N6960" s="138"/>
      <c r="O6960" s="138"/>
      <c r="P6960" s="622">
        <v>0</v>
      </c>
      <c r="Q6960" s="622">
        <v>0</v>
      </c>
      <c r="R6960" s="622">
        <v>0</v>
      </c>
      <c r="S6960" s="622">
        <v>0</v>
      </c>
      <c r="T6960" s="622">
        <v>0</v>
      </c>
      <c r="U6960" s="622">
        <v>0</v>
      </c>
      <c r="V6960" s="622">
        <v>0</v>
      </c>
      <c r="W6960" s="622">
        <v>0</v>
      </c>
      <c r="X6960" s="364">
        <v>0</v>
      </c>
      <c r="Y6960" s="622">
        <v>0</v>
      </c>
      <c r="Z6960" s="622" t="s">
        <v>51</v>
      </c>
      <c r="AA6960" s="622" t="s">
        <v>5289</v>
      </c>
      <c r="AB6960" s="138"/>
      <c r="AC6960" s="84" t="s">
        <v>5289</v>
      </c>
      <c r="AD6960" s="84" t="s">
        <v>5289</v>
      </c>
      <c r="AE6960" s="84" t="s">
        <v>5289</v>
      </c>
      <c r="AF6960" s="165" t="s">
        <v>5289</v>
      </c>
      <c r="AG6960" s="107"/>
      <c r="AH6960" s="107"/>
      <c r="AI6960" s="107"/>
      <c r="AJ6960" s="107"/>
      <c r="AK6960" s="107"/>
      <c r="AL6960" s="107"/>
    </row>
    <row r="6961" spans="1:38" s="44" customFormat="1" ht="76.5">
      <c r="A6961" s="621">
        <v>19</v>
      </c>
      <c r="B6961" s="376" t="s">
        <v>7263</v>
      </c>
      <c r="C6961" s="376" t="s">
        <v>9893</v>
      </c>
      <c r="D6961" s="121" t="s">
        <v>19705</v>
      </c>
      <c r="E6961" s="622" t="s">
        <v>40</v>
      </c>
      <c r="F6961" s="622" t="s">
        <v>51</v>
      </c>
      <c r="G6961" s="138"/>
      <c r="H6961" s="138"/>
      <c r="I6961" s="138"/>
      <c r="J6961" s="138"/>
      <c r="K6961" s="138"/>
      <c r="L6961" s="622" t="s">
        <v>51</v>
      </c>
      <c r="M6961" s="202"/>
      <c r="N6961" s="138"/>
      <c r="O6961" s="138"/>
      <c r="P6961" s="622">
        <v>0</v>
      </c>
      <c r="Q6961" s="622">
        <v>0</v>
      </c>
      <c r="R6961" s="622">
        <v>0</v>
      </c>
      <c r="S6961" s="622">
        <v>0</v>
      </c>
      <c r="T6961" s="622">
        <v>0</v>
      </c>
      <c r="U6961" s="622">
        <v>0</v>
      </c>
      <c r="V6961" s="622">
        <v>0</v>
      </c>
      <c r="W6961" s="622">
        <v>0</v>
      </c>
      <c r="X6961" s="364">
        <v>0</v>
      </c>
      <c r="Y6961" s="622">
        <v>0</v>
      </c>
      <c r="Z6961" s="622" t="s">
        <v>51</v>
      </c>
      <c r="AA6961" s="622" t="s">
        <v>5289</v>
      </c>
      <c r="AB6961" s="138"/>
      <c r="AC6961" s="84" t="s">
        <v>5289</v>
      </c>
      <c r="AD6961" s="84" t="s">
        <v>5289</v>
      </c>
      <c r="AE6961" s="84" t="s">
        <v>5289</v>
      </c>
      <c r="AF6961" s="165" t="s">
        <v>5289</v>
      </c>
      <c r="AG6961" s="107"/>
      <c r="AH6961" s="107"/>
      <c r="AI6961" s="107"/>
      <c r="AJ6961" s="107"/>
      <c r="AK6961" s="107"/>
      <c r="AL6961" s="107"/>
    </row>
    <row r="6962" spans="1:38" s="44" customFormat="1" ht="114.75">
      <c r="A6962" s="621">
        <v>20</v>
      </c>
      <c r="B6962" s="376" t="s">
        <v>18466</v>
      </c>
      <c r="C6962" s="376" t="s">
        <v>9893</v>
      </c>
      <c r="D6962" s="121" t="s">
        <v>19706</v>
      </c>
      <c r="E6962" s="622" t="s">
        <v>40</v>
      </c>
      <c r="F6962" s="622" t="s">
        <v>51</v>
      </c>
      <c r="G6962" s="138"/>
      <c r="H6962" s="138"/>
      <c r="I6962" s="138"/>
      <c r="J6962" s="138"/>
      <c r="K6962" s="138"/>
      <c r="L6962" s="622" t="s">
        <v>51</v>
      </c>
      <c r="M6962" s="202"/>
      <c r="N6962" s="138"/>
      <c r="O6962" s="138"/>
      <c r="P6962" s="622">
        <v>0</v>
      </c>
      <c r="Q6962" s="622">
        <v>0</v>
      </c>
      <c r="R6962" s="622">
        <v>0</v>
      </c>
      <c r="S6962" s="622">
        <v>0</v>
      </c>
      <c r="T6962" s="622">
        <v>0</v>
      </c>
      <c r="U6962" s="622">
        <v>0</v>
      </c>
      <c r="V6962" s="622">
        <v>0</v>
      </c>
      <c r="W6962" s="622">
        <v>0</v>
      </c>
      <c r="X6962" s="364">
        <v>0</v>
      </c>
      <c r="Y6962" s="622">
        <v>0</v>
      </c>
      <c r="Z6962" s="622" t="s">
        <v>51</v>
      </c>
      <c r="AA6962" s="622" t="s">
        <v>5289</v>
      </c>
      <c r="AB6962" s="138"/>
      <c r="AC6962" s="84" t="s">
        <v>5289</v>
      </c>
      <c r="AD6962" s="84" t="s">
        <v>5289</v>
      </c>
      <c r="AE6962" s="84" t="s">
        <v>5289</v>
      </c>
      <c r="AF6962" s="165" t="s">
        <v>5289</v>
      </c>
      <c r="AG6962" s="107"/>
      <c r="AH6962" s="107"/>
      <c r="AI6962" s="107"/>
      <c r="AJ6962" s="107"/>
      <c r="AK6962" s="107"/>
      <c r="AL6962" s="107"/>
    </row>
    <row r="6963" spans="1:38" s="44" customFormat="1" ht="127.5">
      <c r="A6963" s="621">
        <v>21</v>
      </c>
      <c r="B6963" s="376" t="s">
        <v>18166</v>
      </c>
      <c r="C6963" s="376" t="s">
        <v>9893</v>
      </c>
      <c r="D6963" s="121" t="s">
        <v>19707</v>
      </c>
      <c r="E6963" s="622" t="s">
        <v>40</v>
      </c>
      <c r="F6963" s="622" t="s">
        <v>51</v>
      </c>
      <c r="G6963" s="138"/>
      <c r="H6963" s="138"/>
      <c r="I6963" s="138"/>
      <c r="J6963" s="138"/>
      <c r="K6963" s="138"/>
      <c r="L6963" s="622" t="s">
        <v>51</v>
      </c>
      <c r="M6963" s="202"/>
      <c r="N6963" s="138"/>
      <c r="O6963" s="138"/>
      <c r="P6963" s="622">
        <v>0</v>
      </c>
      <c r="Q6963" s="622">
        <v>0</v>
      </c>
      <c r="R6963" s="622">
        <v>0</v>
      </c>
      <c r="S6963" s="622">
        <v>0</v>
      </c>
      <c r="T6963" s="622">
        <v>0</v>
      </c>
      <c r="U6963" s="622">
        <v>0</v>
      </c>
      <c r="V6963" s="622">
        <v>0</v>
      </c>
      <c r="W6963" s="622">
        <v>0</v>
      </c>
      <c r="X6963" s="364">
        <v>0</v>
      </c>
      <c r="Y6963" s="622">
        <v>0</v>
      </c>
      <c r="Z6963" s="622" t="s">
        <v>51</v>
      </c>
      <c r="AA6963" s="622" t="s">
        <v>5289</v>
      </c>
      <c r="AB6963" s="138"/>
      <c r="AC6963" s="84" t="s">
        <v>5289</v>
      </c>
      <c r="AD6963" s="84" t="s">
        <v>5289</v>
      </c>
      <c r="AE6963" s="84" t="s">
        <v>5289</v>
      </c>
      <c r="AF6963" s="165" t="s">
        <v>5289</v>
      </c>
      <c r="AG6963" s="107"/>
      <c r="AH6963" s="107"/>
      <c r="AI6963" s="107"/>
      <c r="AJ6963" s="107"/>
      <c r="AK6963" s="107"/>
      <c r="AL6963" s="107"/>
    </row>
    <row r="6964" spans="1:38" s="44" customFormat="1" ht="102">
      <c r="A6964" s="621">
        <v>22</v>
      </c>
      <c r="B6964" s="376" t="s">
        <v>7316</v>
      </c>
      <c r="C6964" s="376" t="s">
        <v>9893</v>
      </c>
      <c r="D6964" s="121" t="s">
        <v>19708</v>
      </c>
      <c r="E6964" s="622" t="s">
        <v>40</v>
      </c>
      <c r="F6964" s="622" t="s">
        <v>51</v>
      </c>
      <c r="G6964" s="138"/>
      <c r="H6964" s="138"/>
      <c r="I6964" s="138"/>
      <c r="J6964" s="138"/>
      <c r="K6964" s="138"/>
      <c r="L6964" s="622" t="s">
        <v>51</v>
      </c>
      <c r="M6964" s="202"/>
      <c r="N6964" s="138"/>
      <c r="O6964" s="138"/>
      <c r="P6964" s="622">
        <v>0</v>
      </c>
      <c r="Q6964" s="622">
        <v>0</v>
      </c>
      <c r="R6964" s="622">
        <v>0</v>
      </c>
      <c r="S6964" s="622">
        <v>0</v>
      </c>
      <c r="T6964" s="622">
        <v>0</v>
      </c>
      <c r="U6964" s="622">
        <v>0</v>
      </c>
      <c r="V6964" s="622">
        <v>0</v>
      </c>
      <c r="W6964" s="622">
        <v>0</v>
      </c>
      <c r="X6964" s="364">
        <v>0</v>
      </c>
      <c r="Y6964" s="622">
        <v>0</v>
      </c>
      <c r="Z6964" s="622" t="s">
        <v>51</v>
      </c>
      <c r="AA6964" s="622" t="s">
        <v>5289</v>
      </c>
      <c r="AB6964" s="138"/>
      <c r="AC6964" s="84" t="s">
        <v>5289</v>
      </c>
      <c r="AD6964" s="84" t="s">
        <v>5289</v>
      </c>
      <c r="AE6964" s="84" t="s">
        <v>5289</v>
      </c>
      <c r="AF6964" s="165" t="s">
        <v>5289</v>
      </c>
      <c r="AG6964" s="107"/>
      <c r="AH6964" s="107"/>
      <c r="AI6964" s="107"/>
      <c r="AJ6964" s="107"/>
      <c r="AK6964" s="107"/>
      <c r="AL6964" s="107"/>
    </row>
    <row r="6965" spans="1:38" s="44" customFormat="1" ht="102">
      <c r="A6965" s="621">
        <v>23</v>
      </c>
      <c r="B6965" s="376" t="s">
        <v>18167</v>
      </c>
      <c r="C6965" s="376" t="s">
        <v>9893</v>
      </c>
      <c r="D6965" s="121" t="s">
        <v>19709</v>
      </c>
      <c r="E6965" s="622" t="s">
        <v>40</v>
      </c>
      <c r="F6965" s="622" t="s">
        <v>51</v>
      </c>
      <c r="G6965" s="138"/>
      <c r="H6965" s="138"/>
      <c r="I6965" s="138"/>
      <c r="J6965" s="138"/>
      <c r="K6965" s="138"/>
      <c r="L6965" s="622" t="s">
        <v>51</v>
      </c>
      <c r="M6965" s="202"/>
      <c r="N6965" s="138"/>
      <c r="O6965" s="138"/>
      <c r="P6965" s="622">
        <v>0</v>
      </c>
      <c r="Q6965" s="622">
        <v>0</v>
      </c>
      <c r="R6965" s="622">
        <v>0</v>
      </c>
      <c r="S6965" s="622">
        <v>0</v>
      </c>
      <c r="T6965" s="622">
        <v>0</v>
      </c>
      <c r="U6965" s="622">
        <v>0</v>
      </c>
      <c r="V6965" s="622">
        <v>0</v>
      </c>
      <c r="W6965" s="622">
        <v>0</v>
      </c>
      <c r="X6965" s="364">
        <v>0</v>
      </c>
      <c r="Y6965" s="622">
        <v>0</v>
      </c>
      <c r="Z6965" s="622" t="s">
        <v>51</v>
      </c>
      <c r="AA6965" s="622" t="s">
        <v>5289</v>
      </c>
      <c r="AB6965" s="138"/>
      <c r="AC6965" s="84" t="s">
        <v>5289</v>
      </c>
      <c r="AD6965" s="84" t="s">
        <v>5289</v>
      </c>
      <c r="AE6965" s="84" t="s">
        <v>5289</v>
      </c>
      <c r="AF6965" s="165" t="s">
        <v>5289</v>
      </c>
      <c r="AG6965" s="107"/>
      <c r="AH6965" s="107"/>
      <c r="AI6965" s="107"/>
      <c r="AJ6965" s="107"/>
      <c r="AK6965" s="107"/>
      <c r="AL6965" s="107"/>
    </row>
    <row r="6966" spans="1:38" s="44" customFormat="1" ht="114.75">
      <c r="A6966" s="621">
        <v>24</v>
      </c>
      <c r="B6966" s="376" t="s">
        <v>7331</v>
      </c>
      <c r="C6966" s="376" t="s">
        <v>9893</v>
      </c>
      <c r="D6966" s="376" t="s">
        <v>18168</v>
      </c>
      <c r="E6966" s="622" t="s">
        <v>40</v>
      </c>
      <c r="F6966" s="631" t="s">
        <v>19097</v>
      </c>
      <c r="G6966" s="622" t="s">
        <v>51</v>
      </c>
      <c r="H6966" s="622">
        <v>3</v>
      </c>
      <c r="I6966" s="622" t="s">
        <v>16485</v>
      </c>
      <c r="J6966" s="138"/>
      <c r="K6966" s="138"/>
      <c r="L6966" s="622" t="s">
        <v>51</v>
      </c>
      <c r="M6966" s="202"/>
      <c r="N6966" s="138"/>
      <c r="O6966" s="138"/>
      <c r="P6966" s="622">
        <v>0</v>
      </c>
      <c r="Q6966" s="622">
        <v>0</v>
      </c>
      <c r="R6966" s="622">
        <v>0</v>
      </c>
      <c r="S6966" s="622">
        <v>0</v>
      </c>
      <c r="T6966" s="622">
        <v>0</v>
      </c>
      <c r="U6966" s="622">
        <v>0</v>
      </c>
      <c r="V6966" s="622">
        <v>0</v>
      </c>
      <c r="W6966" s="622">
        <v>0</v>
      </c>
      <c r="X6966" s="364">
        <v>0</v>
      </c>
      <c r="Y6966" s="622">
        <v>0</v>
      </c>
      <c r="Z6966" s="622" t="s">
        <v>51</v>
      </c>
      <c r="AA6966" s="622" t="s">
        <v>5289</v>
      </c>
      <c r="AB6966" s="138"/>
      <c r="AC6966" s="84" t="s">
        <v>5289</v>
      </c>
      <c r="AD6966" s="84" t="s">
        <v>5289</v>
      </c>
      <c r="AE6966" s="84" t="s">
        <v>5289</v>
      </c>
      <c r="AF6966" s="165" t="s">
        <v>5289</v>
      </c>
      <c r="AG6966" s="107"/>
      <c r="AH6966" s="107"/>
      <c r="AI6966" s="107"/>
      <c r="AJ6966" s="107"/>
      <c r="AK6966" s="107"/>
      <c r="AL6966" s="107"/>
    </row>
    <row r="6967" spans="1:38" s="44" customFormat="1" ht="89.25">
      <c r="A6967" s="621">
        <v>25</v>
      </c>
      <c r="B6967" s="376" t="s">
        <v>18169</v>
      </c>
      <c r="C6967" s="376" t="s">
        <v>9893</v>
      </c>
      <c r="D6967" s="121" t="s">
        <v>19710</v>
      </c>
      <c r="E6967" s="622" t="s">
        <v>40</v>
      </c>
      <c r="F6967" s="622" t="s">
        <v>51</v>
      </c>
      <c r="G6967" s="138"/>
      <c r="H6967" s="138"/>
      <c r="I6967" s="138"/>
      <c r="J6967" s="138"/>
      <c r="K6967" s="138"/>
      <c r="L6967" s="622" t="s">
        <v>51</v>
      </c>
      <c r="M6967" s="202"/>
      <c r="N6967" s="138"/>
      <c r="O6967" s="138"/>
      <c r="P6967" s="622">
        <v>0</v>
      </c>
      <c r="Q6967" s="622">
        <v>0</v>
      </c>
      <c r="R6967" s="622">
        <v>0</v>
      </c>
      <c r="S6967" s="622">
        <v>0</v>
      </c>
      <c r="T6967" s="622">
        <v>0</v>
      </c>
      <c r="U6967" s="622">
        <v>0</v>
      </c>
      <c r="V6967" s="622">
        <v>0</v>
      </c>
      <c r="W6967" s="622">
        <v>0</v>
      </c>
      <c r="X6967" s="364">
        <v>0</v>
      </c>
      <c r="Y6967" s="622">
        <v>0</v>
      </c>
      <c r="Z6967" s="622" t="s">
        <v>51</v>
      </c>
      <c r="AA6967" s="622" t="s">
        <v>5289</v>
      </c>
      <c r="AB6967" s="138"/>
      <c r="AC6967" s="84" t="s">
        <v>5289</v>
      </c>
      <c r="AD6967" s="84" t="s">
        <v>5289</v>
      </c>
      <c r="AE6967" s="84" t="s">
        <v>5289</v>
      </c>
      <c r="AF6967" s="165" t="s">
        <v>5289</v>
      </c>
      <c r="AG6967" s="107"/>
      <c r="AH6967" s="107"/>
      <c r="AI6967" s="107"/>
      <c r="AJ6967" s="107"/>
      <c r="AK6967" s="107"/>
      <c r="AL6967" s="107"/>
    </row>
    <row r="6968" spans="1:38" s="44" customFormat="1" ht="89.25" customHeight="1">
      <c r="A6968" s="621">
        <v>26</v>
      </c>
      <c r="B6968" s="376" t="s">
        <v>7276</v>
      </c>
      <c r="C6968" s="376" t="s">
        <v>9893</v>
      </c>
      <c r="D6968" s="121" t="s">
        <v>19711</v>
      </c>
      <c r="E6968" s="622" t="s">
        <v>40</v>
      </c>
      <c r="F6968" s="631" t="s">
        <v>19097</v>
      </c>
      <c r="G6968" s="622" t="s">
        <v>51</v>
      </c>
      <c r="H6968" s="622">
        <v>3</v>
      </c>
      <c r="I6968" s="622" t="s">
        <v>16485</v>
      </c>
      <c r="J6968" s="138"/>
      <c r="K6968" s="138"/>
      <c r="L6968" s="622" t="s">
        <v>51</v>
      </c>
      <c r="M6968" s="202"/>
      <c r="N6968" s="138"/>
      <c r="O6968" s="138"/>
      <c r="P6968" s="622">
        <v>0</v>
      </c>
      <c r="Q6968" s="622">
        <v>0</v>
      </c>
      <c r="R6968" s="622">
        <v>0</v>
      </c>
      <c r="S6968" s="622">
        <v>0</v>
      </c>
      <c r="T6968" s="622">
        <v>0</v>
      </c>
      <c r="U6968" s="622">
        <v>0</v>
      </c>
      <c r="V6968" s="622">
        <v>0</v>
      </c>
      <c r="W6968" s="622">
        <v>0</v>
      </c>
      <c r="X6968" s="364">
        <v>0</v>
      </c>
      <c r="Y6968" s="622">
        <v>0</v>
      </c>
      <c r="Z6968" s="622" t="s">
        <v>51</v>
      </c>
      <c r="AA6968" s="622" t="s">
        <v>5289</v>
      </c>
      <c r="AB6968" s="138"/>
      <c r="AC6968" s="84" t="s">
        <v>5289</v>
      </c>
      <c r="AD6968" s="84" t="s">
        <v>5289</v>
      </c>
      <c r="AE6968" s="84" t="s">
        <v>5289</v>
      </c>
      <c r="AF6968" s="165" t="s">
        <v>5289</v>
      </c>
      <c r="AG6968" s="107"/>
      <c r="AH6968" s="107"/>
      <c r="AI6968" s="107"/>
      <c r="AJ6968" s="107"/>
      <c r="AK6968" s="107"/>
      <c r="AL6968" s="107"/>
    </row>
    <row r="6969" spans="1:38" s="44" customFormat="1" ht="114.75">
      <c r="A6969" s="621">
        <v>27</v>
      </c>
      <c r="B6969" s="376" t="s">
        <v>18170</v>
      </c>
      <c r="C6969" s="376" t="s">
        <v>9893</v>
      </c>
      <c r="D6969" s="121" t="s">
        <v>21564</v>
      </c>
      <c r="E6969" s="622" t="s">
        <v>40</v>
      </c>
      <c r="F6969" s="631" t="s">
        <v>19097</v>
      </c>
      <c r="G6969" s="622" t="s">
        <v>51</v>
      </c>
      <c r="H6969" s="622">
        <v>3</v>
      </c>
      <c r="I6969" s="622" t="s">
        <v>16485</v>
      </c>
      <c r="J6969" s="138"/>
      <c r="K6969" s="138"/>
      <c r="L6969" s="622" t="s">
        <v>51</v>
      </c>
      <c r="M6969" s="202"/>
      <c r="N6969" s="138"/>
      <c r="O6969" s="138"/>
      <c r="P6969" s="622">
        <v>0</v>
      </c>
      <c r="Q6969" s="622">
        <v>0</v>
      </c>
      <c r="R6969" s="622">
        <v>0</v>
      </c>
      <c r="S6969" s="622">
        <v>0</v>
      </c>
      <c r="T6969" s="622">
        <v>0</v>
      </c>
      <c r="U6969" s="622">
        <v>0</v>
      </c>
      <c r="V6969" s="622">
        <v>0</v>
      </c>
      <c r="W6969" s="622">
        <v>0</v>
      </c>
      <c r="X6969" s="364">
        <v>4</v>
      </c>
      <c r="Y6969" s="622">
        <v>0</v>
      </c>
      <c r="Z6969" s="622" t="s">
        <v>51</v>
      </c>
      <c r="AA6969" s="622" t="s">
        <v>5289</v>
      </c>
      <c r="AB6969" s="138"/>
      <c r="AC6969" s="84" t="s">
        <v>5289</v>
      </c>
      <c r="AD6969" s="84" t="s">
        <v>5289</v>
      </c>
      <c r="AE6969" s="84" t="s">
        <v>5289</v>
      </c>
      <c r="AF6969" s="165" t="s">
        <v>5289</v>
      </c>
      <c r="AG6969" s="107"/>
      <c r="AH6969" s="107"/>
      <c r="AI6969" s="107"/>
      <c r="AJ6969" s="107"/>
      <c r="AK6969" s="107"/>
      <c r="AL6969" s="107"/>
    </row>
    <row r="6970" spans="1:38" s="44" customFormat="1" ht="89.25">
      <c r="A6970" s="621">
        <v>28</v>
      </c>
      <c r="B6970" s="121" t="s">
        <v>21565</v>
      </c>
      <c r="C6970" s="121" t="s">
        <v>9893</v>
      </c>
      <c r="D6970" s="121" t="s">
        <v>21566</v>
      </c>
      <c r="E6970" s="622" t="s">
        <v>40</v>
      </c>
      <c r="F6970" s="622" t="s">
        <v>51</v>
      </c>
      <c r="G6970" s="138"/>
      <c r="H6970" s="138"/>
      <c r="I6970" s="138"/>
      <c r="J6970" s="138"/>
      <c r="K6970" s="138"/>
      <c r="L6970" s="622" t="s">
        <v>51</v>
      </c>
      <c r="M6970" s="202"/>
      <c r="N6970" s="138"/>
      <c r="O6970" s="138"/>
      <c r="P6970" s="622">
        <v>0</v>
      </c>
      <c r="Q6970" s="622">
        <v>0</v>
      </c>
      <c r="R6970" s="622">
        <v>0</v>
      </c>
      <c r="S6970" s="622">
        <v>0</v>
      </c>
      <c r="T6970" s="622">
        <v>0</v>
      </c>
      <c r="U6970" s="622">
        <v>0</v>
      </c>
      <c r="V6970" s="622">
        <v>0</v>
      </c>
      <c r="W6970" s="622">
        <v>0</v>
      </c>
      <c r="X6970" s="622">
        <v>0</v>
      </c>
      <c r="Y6970" s="622">
        <v>0</v>
      </c>
      <c r="Z6970" s="622" t="s">
        <v>51</v>
      </c>
      <c r="AA6970" s="622" t="s">
        <v>5289</v>
      </c>
      <c r="AB6970" s="138"/>
      <c r="AC6970" s="84" t="s">
        <v>5289</v>
      </c>
      <c r="AD6970" s="84" t="s">
        <v>5289</v>
      </c>
      <c r="AE6970" s="84" t="s">
        <v>5289</v>
      </c>
      <c r="AF6970" s="165" t="s">
        <v>5289</v>
      </c>
      <c r="AG6970" s="107"/>
      <c r="AH6970" s="107"/>
      <c r="AI6970" s="107"/>
      <c r="AJ6970" s="107"/>
      <c r="AK6970" s="107"/>
      <c r="AL6970" s="107"/>
    </row>
    <row r="6971" spans="1:38" s="44" customFormat="1" ht="102">
      <c r="A6971" s="621">
        <v>29</v>
      </c>
      <c r="B6971" s="121" t="s">
        <v>21567</v>
      </c>
      <c r="C6971" s="121" t="s">
        <v>9893</v>
      </c>
      <c r="D6971" s="121" t="s">
        <v>21568</v>
      </c>
      <c r="E6971" s="622" t="s">
        <v>40</v>
      </c>
      <c r="F6971" s="622" t="s">
        <v>51</v>
      </c>
      <c r="G6971" s="138"/>
      <c r="H6971" s="138"/>
      <c r="I6971" s="138"/>
      <c r="J6971" s="138"/>
      <c r="K6971" s="138"/>
      <c r="L6971" s="622" t="s">
        <v>51</v>
      </c>
      <c r="M6971" s="202"/>
      <c r="N6971" s="138"/>
      <c r="O6971" s="138"/>
      <c r="P6971" s="622">
        <v>0</v>
      </c>
      <c r="Q6971" s="622">
        <v>0</v>
      </c>
      <c r="R6971" s="622">
        <v>0</v>
      </c>
      <c r="S6971" s="622">
        <v>0</v>
      </c>
      <c r="T6971" s="622">
        <v>0</v>
      </c>
      <c r="U6971" s="622">
        <v>0</v>
      </c>
      <c r="V6971" s="622">
        <v>0</v>
      </c>
      <c r="W6971" s="622">
        <v>0</v>
      </c>
      <c r="X6971" s="622">
        <v>0</v>
      </c>
      <c r="Y6971" s="622">
        <v>0</v>
      </c>
      <c r="Z6971" s="622" t="s">
        <v>51</v>
      </c>
      <c r="AA6971" s="622" t="s">
        <v>5289</v>
      </c>
      <c r="AB6971" s="138"/>
      <c r="AC6971" s="84" t="s">
        <v>5289</v>
      </c>
      <c r="AD6971" s="84" t="s">
        <v>5289</v>
      </c>
      <c r="AE6971" s="84" t="s">
        <v>5289</v>
      </c>
      <c r="AF6971" s="165" t="s">
        <v>5289</v>
      </c>
      <c r="AG6971" s="107"/>
      <c r="AH6971" s="107"/>
      <c r="AI6971" s="107"/>
      <c r="AJ6971" s="107"/>
      <c r="AK6971" s="107"/>
      <c r="AL6971" s="107"/>
    </row>
    <row r="6972" spans="1:38" s="44" customFormat="1" ht="114.75">
      <c r="A6972" s="621">
        <v>30</v>
      </c>
      <c r="B6972" s="121" t="s">
        <v>21569</v>
      </c>
      <c r="C6972" s="121" t="s">
        <v>9893</v>
      </c>
      <c r="D6972" s="121" t="s">
        <v>21570</v>
      </c>
      <c r="E6972" s="622" t="s">
        <v>40</v>
      </c>
      <c r="F6972" s="622" t="s">
        <v>51</v>
      </c>
      <c r="G6972" s="138"/>
      <c r="H6972" s="138"/>
      <c r="I6972" s="138"/>
      <c r="J6972" s="138"/>
      <c r="K6972" s="138"/>
      <c r="L6972" s="622" t="s">
        <v>51</v>
      </c>
      <c r="M6972" s="202"/>
      <c r="N6972" s="138"/>
      <c r="O6972" s="138"/>
      <c r="P6972" s="622">
        <v>0</v>
      </c>
      <c r="Q6972" s="622">
        <v>0</v>
      </c>
      <c r="R6972" s="622">
        <v>0</v>
      </c>
      <c r="S6972" s="622">
        <v>0</v>
      </c>
      <c r="T6972" s="622">
        <v>0</v>
      </c>
      <c r="U6972" s="622">
        <v>0</v>
      </c>
      <c r="V6972" s="622">
        <v>0</v>
      </c>
      <c r="W6972" s="622">
        <v>0</v>
      </c>
      <c r="X6972" s="622">
        <v>0</v>
      </c>
      <c r="Y6972" s="622">
        <v>0</v>
      </c>
      <c r="Z6972" s="622" t="s">
        <v>51</v>
      </c>
      <c r="AA6972" s="622" t="s">
        <v>5289</v>
      </c>
      <c r="AB6972" s="138"/>
      <c r="AC6972" s="84" t="s">
        <v>5289</v>
      </c>
      <c r="AD6972" s="84" t="s">
        <v>5289</v>
      </c>
      <c r="AE6972" s="84" t="s">
        <v>5289</v>
      </c>
      <c r="AF6972" s="165" t="s">
        <v>5289</v>
      </c>
      <c r="AG6972" s="107"/>
      <c r="AH6972" s="107"/>
      <c r="AI6972" s="107"/>
      <c r="AJ6972" s="107"/>
      <c r="AK6972" s="107"/>
      <c r="AL6972" s="107"/>
    </row>
    <row r="6973" spans="1:38" s="44" customFormat="1" ht="89.25">
      <c r="A6973" s="621">
        <v>31</v>
      </c>
      <c r="B6973" s="121" t="s">
        <v>125</v>
      </c>
      <c r="C6973" s="121" t="s">
        <v>9893</v>
      </c>
      <c r="D6973" s="121" t="s">
        <v>21571</v>
      </c>
      <c r="E6973" s="622" t="s">
        <v>40</v>
      </c>
      <c r="F6973" s="622" t="s">
        <v>51</v>
      </c>
      <c r="G6973" s="138"/>
      <c r="H6973" s="138"/>
      <c r="I6973" s="138"/>
      <c r="J6973" s="138"/>
      <c r="K6973" s="138"/>
      <c r="L6973" s="622" t="s">
        <v>51</v>
      </c>
      <c r="M6973" s="202"/>
      <c r="N6973" s="138"/>
      <c r="O6973" s="138"/>
      <c r="P6973" s="622">
        <v>0</v>
      </c>
      <c r="Q6973" s="622">
        <v>0</v>
      </c>
      <c r="R6973" s="622">
        <v>0</v>
      </c>
      <c r="S6973" s="622">
        <v>0</v>
      </c>
      <c r="T6973" s="622">
        <v>0</v>
      </c>
      <c r="U6973" s="622">
        <v>0</v>
      </c>
      <c r="V6973" s="622">
        <v>0</v>
      </c>
      <c r="W6973" s="622">
        <v>0</v>
      </c>
      <c r="X6973" s="622">
        <v>0</v>
      </c>
      <c r="Y6973" s="622">
        <v>0</v>
      </c>
      <c r="Z6973" s="622" t="s">
        <v>51</v>
      </c>
      <c r="AA6973" s="622" t="s">
        <v>5289</v>
      </c>
      <c r="AB6973" s="138"/>
      <c r="AC6973" s="84" t="s">
        <v>5289</v>
      </c>
      <c r="AD6973" s="84" t="s">
        <v>5289</v>
      </c>
      <c r="AE6973" s="84" t="s">
        <v>5289</v>
      </c>
      <c r="AF6973" s="165" t="s">
        <v>5289</v>
      </c>
      <c r="AG6973" s="107"/>
      <c r="AH6973" s="107"/>
      <c r="AI6973" s="107"/>
      <c r="AJ6973" s="107"/>
      <c r="AK6973" s="107"/>
      <c r="AL6973" s="107"/>
    </row>
    <row r="6974" spans="1:38" s="44" customFormat="1" ht="89.25">
      <c r="A6974" s="621">
        <v>32</v>
      </c>
      <c r="B6974" s="121" t="s">
        <v>21572</v>
      </c>
      <c r="C6974" s="121" t="s">
        <v>9893</v>
      </c>
      <c r="D6974" s="121" t="s">
        <v>21573</v>
      </c>
      <c r="E6974" s="622" t="s">
        <v>40</v>
      </c>
      <c r="F6974" s="622" t="s">
        <v>51</v>
      </c>
      <c r="G6974" s="138"/>
      <c r="H6974" s="138"/>
      <c r="I6974" s="138"/>
      <c r="J6974" s="138"/>
      <c r="K6974" s="138"/>
      <c r="L6974" s="622" t="s">
        <v>51</v>
      </c>
      <c r="M6974" s="202"/>
      <c r="N6974" s="138"/>
      <c r="O6974" s="138"/>
      <c r="P6974" s="622">
        <v>0</v>
      </c>
      <c r="Q6974" s="622">
        <v>0</v>
      </c>
      <c r="R6974" s="622">
        <v>0</v>
      </c>
      <c r="S6974" s="622">
        <v>0</v>
      </c>
      <c r="T6974" s="622">
        <v>0</v>
      </c>
      <c r="U6974" s="622">
        <v>0</v>
      </c>
      <c r="V6974" s="622">
        <v>0</v>
      </c>
      <c r="W6974" s="622">
        <v>0</v>
      </c>
      <c r="X6974" s="622">
        <v>0</v>
      </c>
      <c r="Y6974" s="622">
        <v>0</v>
      </c>
      <c r="Z6974" s="622" t="s">
        <v>51</v>
      </c>
      <c r="AA6974" s="622" t="s">
        <v>5289</v>
      </c>
      <c r="AB6974" s="138"/>
      <c r="AC6974" s="84" t="s">
        <v>5289</v>
      </c>
      <c r="AD6974" s="84" t="s">
        <v>5289</v>
      </c>
      <c r="AE6974" s="84" t="s">
        <v>5289</v>
      </c>
      <c r="AF6974" s="165" t="s">
        <v>5289</v>
      </c>
      <c r="AG6974" s="107"/>
      <c r="AH6974" s="107"/>
      <c r="AI6974" s="107"/>
      <c r="AJ6974" s="107"/>
      <c r="AK6974" s="107"/>
      <c r="AL6974" s="107"/>
    </row>
    <row r="6975" spans="1:38" s="44" customFormat="1" ht="127.5">
      <c r="A6975" s="621">
        <v>33</v>
      </c>
      <c r="B6975" s="121" t="s">
        <v>21574</v>
      </c>
      <c r="C6975" s="121" t="s">
        <v>9893</v>
      </c>
      <c r="D6975" s="121" t="s">
        <v>21575</v>
      </c>
      <c r="E6975" s="622" t="s">
        <v>40</v>
      </c>
      <c r="F6975" s="622" t="s">
        <v>51</v>
      </c>
      <c r="G6975" s="138"/>
      <c r="H6975" s="138"/>
      <c r="I6975" s="138"/>
      <c r="J6975" s="138"/>
      <c r="K6975" s="138"/>
      <c r="L6975" s="622" t="s">
        <v>51</v>
      </c>
      <c r="M6975" s="202"/>
      <c r="N6975" s="138"/>
      <c r="O6975" s="138"/>
      <c r="P6975" s="622">
        <v>0</v>
      </c>
      <c r="Q6975" s="622">
        <v>0</v>
      </c>
      <c r="R6975" s="622">
        <v>0</v>
      </c>
      <c r="S6975" s="622">
        <v>0</v>
      </c>
      <c r="T6975" s="622">
        <v>0</v>
      </c>
      <c r="U6975" s="622">
        <v>0</v>
      </c>
      <c r="V6975" s="622">
        <v>0</v>
      </c>
      <c r="W6975" s="622">
        <v>0</v>
      </c>
      <c r="X6975" s="622">
        <v>0</v>
      </c>
      <c r="Y6975" s="622">
        <v>1</v>
      </c>
      <c r="Z6975" s="622" t="s">
        <v>51</v>
      </c>
      <c r="AA6975" s="622" t="s">
        <v>5289</v>
      </c>
      <c r="AB6975" s="138"/>
      <c r="AC6975" s="84" t="s">
        <v>5289</v>
      </c>
      <c r="AD6975" s="84" t="s">
        <v>5289</v>
      </c>
      <c r="AE6975" s="84" t="s">
        <v>5289</v>
      </c>
      <c r="AF6975" s="165" t="s">
        <v>5289</v>
      </c>
      <c r="AG6975" s="107"/>
      <c r="AH6975" s="107"/>
      <c r="AI6975" s="107"/>
      <c r="AJ6975" s="107"/>
      <c r="AK6975" s="107"/>
      <c r="AL6975" s="107"/>
    </row>
    <row r="6976" spans="1:38" s="44" customFormat="1" ht="153">
      <c r="A6976" s="621">
        <v>34</v>
      </c>
      <c r="B6976" s="121" t="s">
        <v>21576</v>
      </c>
      <c r="C6976" s="121" t="s">
        <v>9893</v>
      </c>
      <c r="D6976" s="121" t="s">
        <v>21577</v>
      </c>
      <c r="E6976" s="622" t="s">
        <v>40</v>
      </c>
      <c r="F6976" s="622" t="s">
        <v>51</v>
      </c>
      <c r="G6976" s="138"/>
      <c r="H6976" s="138"/>
      <c r="I6976" s="138"/>
      <c r="J6976" s="138"/>
      <c r="K6976" s="138"/>
      <c r="L6976" s="622" t="s">
        <v>51</v>
      </c>
      <c r="M6976" s="202"/>
      <c r="N6976" s="138"/>
      <c r="O6976" s="138"/>
      <c r="P6976" s="622">
        <v>0</v>
      </c>
      <c r="Q6976" s="622">
        <v>0</v>
      </c>
      <c r="R6976" s="622">
        <v>0</v>
      </c>
      <c r="S6976" s="622">
        <v>0</v>
      </c>
      <c r="T6976" s="622">
        <v>0</v>
      </c>
      <c r="U6976" s="622">
        <v>0</v>
      </c>
      <c r="V6976" s="622">
        <v>0</v>
      </c>
      <c r="W6976" s="622">
        <v>0</v>
      </c>
      <c r="X6976" s="622">
        <v>0</v>
      </c>
      <c r="Y6976" s="622">
        <v>0</v>
      </c>
      <c r="Z6976" s="622" t="s">
        <v>51</v>
      </c>
      <c r="AA6976" s="622" t="s">
        <v>5289</v>
      </c>
      <c r="AB6976" s="138"/>
      <c r="AC6976" s="84" t="s">
        <v>5289</v>
      </c>
      <c r="AD6976" s="84" t="s">
        <v>5289</v>
      </c>
      <c r="AE6976" s="84" t="s">
        <v>5289</v>
      </c>
      <c r="AF6976" s="165" t="s">
        <v>5289</v>
      </c>
      <c r="AG6976" s="107"/>
      <c r="AH6976" s="107"/>
      <c r="AI6976" s="107"/>
      <c r="AJ6976" s="107"/>
      <c r="AK6976" s="107"/>
      <c r="AL6976" s="107"/>
    </row>
    <row r="6977" spans="1:38" s="44" customFormat="1" ht="127.5">
      <c r="A6977" s="621">
        <v>35</v>
      </c>
      <c r="B6977" s="121" t="s">
        <v>21578</v>
      </c>
      <c r="C6977" s="121" t="s">
        <v>9893</v>
      </c>
      <c r="D6977" s="121" t="s">
        <v>21579</v>
      </c>
      <c r="E6977" s="622" t="s">
        <v>40</v>
      </c>
      <c r="F6977" s="622" t="s">
        <v>51</v>
      </c>
      <c r="G6977" s="138"/>
      <c r="H6977" s="138"/>
      <c r="I6977" s="138"/>
      <c r="J6977" s="138"/>
      <c r="K6977" s="138"/>
      <c r="L6977" s="622" t="s">
        <v>51</v>
      </c>
      <c r="M6977" s="202"/>
      <c r="N6977" s="138"/>
      <c r="O6977" s="138"/>
      <c r="P6977" s="622">
        <v>0</v>
      </c>
      <c r="Q6977" s="622">
        <v>0</v>
      </c>
      <c r="R6977" s="622">
        <v>0</v>
      </c>
      <c r="S6977" s="622">
        <v>0</v>
      </c>
      <c r="T6977" s="622">
        <v>0</v>
      </c>
      <c r="U6977" s="622">
        <v>0</v>
      </c>
      <c r="V6977" s="622">
        <v>0</v>
      </c>
      <c r="W6977" s="622">
        <v>0</v>
      </c>
      <c r="X6977" s="622">
        <v>0</v>
      </c>
      <c r="Y6977" s="622">
        <v>0</v>
      </c>
      <c r="Z6977" s="622" t="s">
        <v>51</v>
      </c>
      <c r="AA6977" s="622" t="s">
        <v>5289</v>
      </c>
      <c r="AB6977" s="138"/>
      <c r="AC6977" s="84" t="s">
        <v>5289</v>
      </c>
      <c r="AD6977" s="84" t="s">
        <v>5289</v>
      </c>
      <c r="AE6977" s="84" t="s">
        <v>5289</v>
      </c>
      <c r="AF6977" s="165" t="s">
        <v>5289</v>
      </c>
      <c r="AG6977" s="107"/>
      <c r="AH6977" s="107"/>
      <c r="AI6977" s="107"/>
      <c r="AJ6977" s="107"/>
      <c r="AK6977" s="107"/>
      <c r="AL6977" s="107"/>
    </row>
    <row r="6978" spans="1:38" s="44" customFormat="1" ht="127.5">
      <c r="A6978" s="621">
        <v>36</v>
      </c>
      <c r="B6978" s="121" t="s">
        <v>21580</v>
      </c>
      <c r="C6978" s="121" t="s">
        <v>9893</v>
      </c>
      <c r="D6978" s="121" t="s">
        <v>21581</v>
      </c>
      <c r="E6978" s="622" t="s">
        <v>40</v>
      </c>
      <c r="F6978" s="622" t="s">
        <v>51</v>
      </c>
      <c r="G6978" s="138"/>
      <c r="H6978" s="138"/>
      <c r="I6978" s="138"/>
      <c r="J6978" s="138"/>
      <c r="K6978" s="138"/>
      <c r="L6978" s="622" t="s">
        <v>51</v>
      </c>
      <c r="M6978" s="202"/>
      <c r="N6978" s="138"/>
      <c r="O6978" s="138"/>
      <c r="P6978" s="622">
        <v>0</v>
      </c>
      <c r="Q6978" s="622">
        <v>0</v>
      </c>
      <c r="R6978" s="622">
        <v>0</v>
      </c>
      <c r="S6978" s="622">
        <v>0</v>
      </c>
      <c r="T6978" s="622">
        <v>0</v>
      </c>
      <c r="U6978" s="622">
        <v>0</v>
      </c>
      <c r="V6978" s="622">
        <v>0</v>
      </c>
      <c r="W6978" s="622">
        <v>0</v>
      </c>
      <c r="X6978" s="622">
        <v>0</v>
      </c>
      <c r="Y6978" s="622">
        <v>0</v>
      </c>
      <c r="Z6978" s="622" t="s">
        <v>51</v>
      </c>
      <c r="AA6978" s="622" t="s">
        <v>5289</v>
      </c>
      <c r="AB6978" s="138"/>
      <c r="AC6978" s="84" t="s">
        <v>5289</v>
      </c>
      <c r="AD6978" s="84" t="s">
        <v>5289</v>
      </c>
      <c r="AE6978" s="84" t="s">
        <v>5289</v>
      </c>
      <c r="AF6978" s="165" t="s">
        <v>5289</v>
      </c>
      <c r="AG6978" s="107"/>
      <c r="AH6978" s="107"/>
      <c r="AI6978" s="107"/>
      <c r="AJ6978" s="107"/>
      <c r="AK6978" s="107"/>
      <c r="AL6978" s="107"/>
    </row>
    <row r="6979" spans="1:38" s="44" customFormat="1" ht="102">
      <c r="A6979" s="621">
        <v>37</v>
      </c>
      <c r="B6979" s="121" t="s">
        <v>21582</v>
      </c>
      <c r="C6979" s="121" t="s">
        <v>9893</v>
      </c>
      <c r="D6979" s="121" t="s">
        <v>21583</v>
      </c>
      <c r="E6979" s="622" t="s">
        <v>40</v>
      </c>
      <c r="F6979" s="622" t="s">
        <v>51</v>
      </c>
      <c r="G6979" s="138"/>
      <c r="H6979" s="138"/>
      <c r="I6979" s="138"/>
      <c r="J6979" s="138"/>
      <c r="K6979" s="138"/>
      <c r="L6979" s="622" t="s">
        <v>51</v>
      </c>
      <c r="M6979" s="202"/>
      <c r="N6979" s="138"/>
      <c r="O6979" s="138"/>
      <c r="P6979" s="622">
        <v>0</v>
      </c>
      <c r="Q6979" s="622">
        <v>0</v>
      </c>
      <c r="R6979" s="622">
        <v>0</v>
      </c>
      <c r="S6979" s="622">
        <v>0</v>
      </c>
      <c r="T6979" s="622">
        <v>0</v>
      </c>
      <c r="U6979" s="622">
        <v>0</v>
      </c>
      <c r="V6979" s="622">
        <v>0</v>
      </c>
      <c r="W6979" s="622">
        <v>0</v>
      </c>
      <c r="X6979" s="622">
        <v>0</v>
      </c>
      <c r="Y6979" s="622">
        <v>0</v>
      </c>
      <c r="Z6979" s="622" t="s">
        <v>51</v>
      </c>
      <c r="AA6979" s="622" t="s">
        <v>5289</v>
      </c>
      <c r="AB6979" s="138"/>
      <c r="AC6979" s="84" t="s">
        <v>5289</v>
      </c>
      <c r="AD6979" s="84" t="s">
        <v>5289</v>
      </c>
      <c r="AE6979" s="84" t="s">
        <v>5289</v>
      </c>
      <c r="AF6979" s="165" t="s">
        <v>5289</v>
      </c>
      <c r="AG6979" s="107"/>
      <c r="AH6979" s="107"/>
      <c r="AI6979" s="107"/>
      <c r="AJ6979" s="107"/>
      <c r="AK6979" s="107"/>
      <c r="AL6979" s="107"/>
    </row>
    <row r="6980" spans="1:38" s="44" customFormat="1" ht="102">
      <c r="A6980" s="621">
        <v>38</v>
      </c>
      <c r="B6980" s="121" t="s">
        <v>21584</v>
      </c>
      <c r="C6980" s="121" t="s">
        <v>9893</v>
      </c>
      <c r="D6980" s="121" t="s">
        <v>21585</v>
      </c>
      <c r="E6980" s="622" t="s">
        <v>40</v>
      </c>
      <c r="F6980" s="622" t="s">
        <v>51</v>
      </c>
      <c r="G6980" s="138"/>
      <c r="H6980" s="138"/>
      <c r="I6980" s="138"/>
      <c r="J6980" s="138"/>
      <c r="K6980" s="138"/>
      <c r="L6980" s="622" t="s">
        <v>51</v>
      </c>
      <c r="M6980" s="202"/>
      <c r="N6980" s="138"/>
      <c r="O6980" s="138"/>
      <c r="P6980" s="622">
        <v>0</v>
      </c>
      <c r="Q6980" s="622">
        <v>0</v>
      </c>
      <c r="R6980" s="622">
        <v>0</v>
      </c>
      <c r="S6980" s="622">
        <v>0</v>
      </c>
      <c r="T6980" s="622">
        <v>0</v>
      </c>
      <c r="U6980" s="622">
        <v>0</v>
      </c>
      <c r="V6980" s="622">
        <v>0</v>
      </c>
      <c r="W6980" s="622">
        <v>0</v>
      </c>
      <c r="X6980" s="622">
        <v>0</v>
      </c>
      <c r="Y6980" s="622">
        <v>0</v>
      </c>
      <c r="Z6980" s="622" t="s">
        <v>51</v>
      </c>
      <c r="AA6980" s="622" t="s">
        <v>5289</v>
      </c>
      <c r="AB6980" s="138"/>
      <c r="AC6980" s="84" t="s">
        <v>5289</v>
      </c>
      <c r="AD6980" s="84" t="s">
        <v>5289</v>
      </c>
      <c r="AE6980" s="84" t="s">
        <v>5289</v>
      </c>
      <c r="AF6980" s="165" t="s">
        <v>5289</v>
      </c>
      <c r="AG6980" s="107"/>
      <c r="AH6980" s="107"/>
      <c r="AI6980" s="107"/>
      <c r="AJ6980" s="107"/>
      <c r="AK6980" s="107"/>
      <c r="AL6980" s="107"/>
    </row>
    <row r="6981" spans="1:38" s="44" customFormat="1" ht="89.25">
      <c r="A6981" s="621">
        <v>39</v>
      </c>
      <c r="B6981" s="121" t="s">
        <v>21516</v>
      </c>
      <c r="C6981" s="121" t="s">
        <v>9893</v>
      </c>
      <c r="D6981" s="121" t="s">
        <v>21586</v>
      </c>
      <c r="E6981" s="622" t="s">
        <v>40</v>
      </c>
      <c r="F6981" s="622" t="s">
        <v>51</v>
      </c>
      <c r="G6981" s="138"/>
      <c r="H6981" s="138"/>
      <c r="I6981" s="138"/>
      <c r="J6981" s="138"/>
      <c r="K6981" s="138"/>
      <c r="L6981" s="622" t="s">
        <v>51</v>
      </c>
      <c r="M6981" s="202"/>
      <c r="N6981" s="138"/>
      <c r="O6981" s="138"/>
      <c r="P6981" s="622">
        <v>0</v>
      </c>
      <c r="Q6981" s="622">
        <v>0</v>
      </c>
      <c r="R6981" s="622">
        <v>0</v>
      </c>
      <c r="S6981" s="622">
        <v>0</v>
      </c>
      <c r="T6981" s="622">
        <v>0</v>
      </c>
      <c r="U6981" s="622">
        <v>0</v>
      </c>
      <c r="V6981" s="622">
        <v>0</v>
      </c>
      <c r="W6981" s="622">
        <v>0</v>
      </c>
      <c r="X6981" s="622">
        <v>1</v>
      </c>
      <c r="Y6981" s="622">
        <v>0</v>
      </c>
      <c r="Z6981" s="622" t="s">
        <v>51</v>
      </c>
      <c r="AA6981" s="622" t="s">
        <v>5289</v>
      </c>
      <c r="AB6981" s="138"/>
      <c r="AC6981" s="84" t="s">
        <v>5289</v>
      </c>
      <c r="AD6981" s="84" t="s">
        <v>5289</v>
      </c>
      <c r="AE6981" s="84" t="s">
        <v>5289</v>
      </c>
      <c r="AF6981" s="165" t="s">
        <v>5289</v>
      </c>
      <c r="AG6981" s="107"/>
      <c r="AH6981" s="107"/>
      <c r="AI6981" s="107"/>
      <c r="AJ6981" s="107"/>
      <c r="AK6981" s="107"/>
      <c r="AL6981" s="107"/>
    </row>
    <row r="6982" spans="1:38" s="44" customFormat="1" ht="89.25">
      <c r="A6982" s="621">
        <v>40</v>
      </c>
      <c r="B6982" s="121" t="s">
        <v>21587</v>
      </c>
      <c r="C6982" s="121" t="s">
        <v>9893</v>
      </c>
      <c r="D6982" s="121" t="s">
        <v>21588</v>
      </c>
      <c r="E6982" s="622" t="s">
        <v>40</v>
      </c>
      <c r="F6982" s="622" t="s">
        <v>51</v>
      </c>
      <c r="G6982" s="138"/>
      <c r="H6982" s="138"/>
      <c r="I6982" s="138"/>
      <c r="J6982" s="138"/>
      <c r="K6982" s="138"/>
      <c r="L6982" s="622" t="s">
        <v>51</v>
      </c>
      <c r="M6982" s="202"/>
      <c r="N6982" s="138"/>
      <c r="O6982" s="138"/>
      <c r="P6982" s="622">
        <v>0</v>
      </c>
      <c r="Q6982" s="622">
        <v>0</v>
      </c>
      <c r="R6982" s="622">
        <v>0</v>
      </c>
      <c r="S6982" s="622">
        <v>0</v>
      </c>
      <c r="T6982" s="622">
        <v>0</v>
      </c>
      <c r="U6982" s="622">
        <v>0</v>
      </c>
      <c r="V6982" s="622">
        <v>0</v>
      </c>
      <c r="W6982" s="622">
        <v>0</v>
      </c>
      <c r="X6982" s="622">
        <v>0</v>
      </c>
      <c r="Y6982" s="622">
        <v>0</v>
      </c>
      <c r="Z6982" s="622" t="s">
        <v>51</v>
      </c>
      <c r="AA6982" s="622" t="s">
        <v>5289</v>
      </c>
      <c r="AB6982" s="138"/>
      <c r="AC6982" s="84" t="s">
        <v>5289</v>
      </c>
      <c r="AD6982" s="84" t="s">
        <v>5289</v>
      </c>
      <c r="AE6982" s="84" t="s">
        <v>5289</v>
      </c>
      <c r="AF6982" s="165" t="s">
        <v>5289</v>
      </c>
      <c r="AG6982" s="107"/>
      <c r="AH6982" s="107"/>
      <c r="AI6982" s="107"/>
      <c r="AJ6982" s="107"/>
      <c r="AK6982" s="107"/>
      <c r="AL6982" s="107"/>
    </row>
    <row r="6983" spans="1:38" s="44" customFormat="1" ht="89.25">
      <c r="A6983" s="621">
        <v>41</v>
      </c>
      <c r="B6983" s="121" t="s">
        <v>21589</v>
      </c>
      <c r="C6983" s="121" t="s">
        <v>9893</v>
      </c>
      <c r="D6983" s="121" t="s">
        <v>21590</v>
      </c>
      <c r="E6983" s="622" t="s">
        <v>40</v>
      </c>
      <c r="F6983" s="622" t="s">
        <v>51</v>
      </c>
      <c r="G6983" s="138"/>
      <c r="H6983" s="138"/>
      <c r="I6983" s="138"/>
      <c r="J6983" s="138"/>
      <c r="K6983" s="138"/>
      <c r="L6983" s="622" t="s">
        <v>51</v>
      </c>
      <c r="M6983" s="202"/>
      <c r="N6983" s="138"/>
      <c r="O6983" s="138"/>
      <c r="P6983" s="622">
        <v>0</v>
      </c>
      <c r="Q6983" s="622">
        <v>0</v>
      </c>
      <c r="R6983" s="622">
        <v>0</v>
      </c>
      <c r="S6983" s="622">
        <v>0</v>
      </c>
      <c r="T6983" s="622">
        <v>0</v>
      </c>
      <c r="U6983" s="622">
        <v>0</v>
      </c>
      <c r="V6983" s="622">
        <v>0</v>
      </c>
      <c r="W6983" s="622">
        <v>0</v>
      </c>
      <c r="X6983" s="622">
        <v>0</v>
      </c>
      <c r="Y6983" s="622">
        <v>0</v>
      </c>
      <c r="Z6983" s="622" t="s">
        <v>51</v>
      </c>
      <c r="AA6983" s="622" t="s">
        <v>5289</v>
      </c>
      <c r="AB6983" s="138"/>
      <c r="AC6983" s="84" t="s">
        <v>5289</v>
      </c>
      <c r="AD6983" s="84" t="s">
        <v>5289</v>
      </c>
      <c r="AE6983" s="84" t="s">
        <v>5289</v>
      </c>
      <c r="AF6983" s="165" t="s">
        <v>5289</v>
      </c>
      <c r="AG6983" s="107"/>
      <c r="AH6983" s="107"/>
      <c r="AI6983" s="107"/>
      <c r="AJ6983" s="107"/>
      <c r="AK6983" s="107"/>
      <c r="AL6983" s="107"/>
    </row>
    <row r="6984" spans="1:38" s="44" customFormat="1" ht="15.75" customHeight="1" thickBot="1">
      <c r="A6984" s="18"/>
      <c r="B6984" s="18">
        <v>27</v>
      </c>
      <c r="C6984" s="18"/>
      <c r="D6984" s="18">
        <v>27</v>
      </c>
      <c r="E6984" s="18">
        <v>27</v>
      </c>
      <c r="F6984" s="18">
        <v>10</v>
      </c>
      <c r="G6984" s="18">
        <v>0</v>
      </c>
      <c r="H6984" s="18">
        <v>1</v>
      </c>
      <c r="I6984" s="18"/>
      <c r="J6984" s="18">
        <v>0</v>
      </c>
      <c r="K6984" s="18">
        <v>0</v>
      </c>
      <c r="L6984" s="18">
        <v>1</v>
      </c>
      <c r="M6984" s="200"/>
      <c r="N6984" s="18">
        <f t="shared" ref="N6984:Y6984" si="2602">SUM(N6943:N6983)</f>
        <v>0</v>
      </c>
      <c r="O6984" s="18">
        <f t="shared" si="2602"/>
        <v>0</v>
      </c>
      <c r="P6984" s="18">
        <f t="shared" si="2602"/>
        <v>0</v>
      </c>
      <c r="Q6984" s="18">
        <f t="shared" si="2602"/>
        <v>0</v>
      </c>
      <c r="R6984" s="18">
        <f t="shared" si="2602"/>
        <v>0</v>
      </c>
      <c r="S6984" s="18">
        <f t="shared" si="2602"/>
        <v>0</v>
      </c>
      <c r="T6984" s="18">
        <f t="shared" si="2602"/>
        <v>0</v>
      </c>
      <c r="U6984" s="18">
        <f t="shared" si="2602"/>
        <v>0</v>
      </c>
      <c r="V6984" s="18">
        <f t="shared" si="2602"/>
        <v>0</v>
      </c>
      <c r="W6984" s="18">
        <f t="shared" si="2602"/>
        <v>0</v>
      </c>
      <c r="X6984" s="18">
        <f t="shared" si="2602"/>
        <v>1356</v>
      </c>
      <c r="Y6984" s="18">
        <f t="shared" si="2602"/>
        <v>101</v>
      </c>
      <c r="Z6984" s="18">
        <v>0</v>
      </c>
      <c r="AA6984" s="18">
        <v>1</v>
      </c>
      <c r="AB6984" s="18">
        <v>0</v>
      </c>
      <c r="AC6984" s="18"/>
      <c r="AD6984" s="18"/>
      <c r="AE6984" s="18"/>
      <c r="AF6984" s="18"/>
      <c r="AG6984" s="107"/>
      <c r="AH6984" s="107"/>
      <c r="AI6984" s="107"/>
      <c r="AJ6984" s="107"/>
      <c r="AK6984" s="107"/>
      <c r="AL6984" s="107"/>
    </row>
    <row r="6985" spans="1:38" ht="15.75" customHeight="1" thickBot="1">
      <c r="A6985" s="660" t="s">
        <v>352</v>
      </c>
      <c r="B6985" s="661"/>
      <c r="C6985" s="661"/>
      <c r="D6985" s="661"/>
      <c r="E6985" s="661"/>
      <c r="F6985" s="661"/>
      <c r="G6985" s="661"/>
      <c r="H6985" s="661"/>
      <c r="I6985" s="661"/>
      <c r="J6985" s="661"/>
      <c r="K6985" s="661"/>
      <c r="L6985" s="661"/>
      <c r="M6985" s="661"/>
      <c r="N6985" s="661"/>
      <c r="O6985" s="661"/>
      <c r="P6985" s="661"/>
      <c r="Q6985" s="661"/>
      <c r="R6985" s="661"/>
      <c r="S6985" s="661"/>
      <c r="T6985" s="661"/>
      <c r="U6985" s="661"/>
      <c r="V6985" s="661"/>
      <c r="W6985" s="661"/>
      <c r="X6985" s="661"/>
      <c r="Y6985" s="661"/>
      <c r="Z6985" s="661"/>
      <c r="AA6985" s="661"/>
      <c r="AB6985" s="661"/>
      <c r="AC6985" s="661"/>
      <c r="AD6985" s="661"/>
      <c r="AE6985" s="661"/>
      <c r="AF6985" s="662"/>
    </row>
    <row r="6986" spans="1:38" s="44" customFormat="1" ht="140.25">
      <c r="A6986" s="118">
        <v>1</v>
      </c>
      <c r="B6986" s="374" t="s">
        <v>18790</v>
      </c>
      <c r="C6986" s="68" t="s">
        <v>18792</v>
      </c>
      <c r="D6986" s="984" t="s">
        <v>19712</v>
      </c>
      <c r="E6986" s="118" t="s">
        <v>40</v>
      </c>
      <c r="F6986" s="118" t="s">
        <v>16683</v>
      </c>
      <c r="G6986" s="138"/>
      <c r="H6986" s="138"/>
      <c r="I6986" s="138"/>
      <c r="J6986" s="118" t="s">
        <v>1315</v>
      </c>
      <c r="K6986" s="138"/>
      <c r="L6986" s="622" t="s">
        <v>51</v>
      </c>
      <c r="M6986" s="202"/>
      <c r="N6986" s="138"/>
      <c r="O6986" s="622">
        <v>0</v>
      </c>
      <c r="P6986" s="622">
        <v>0</v>
      </c>
      <c r="Q6986" s="622">
        <v>0</v>
      </c>
      <c r="R6986" s="622">
        <v>0</v>
      </c>
      <c r="S6986" s="622">
        <v>0</v>
      </c>
      <c r="T6986" s="622">
        <v>0</v>
      </c>
      <c r="U6986" s="622">
        <v>0</v>
      </c>
      <c r="V6986" s="622">
        <v>0</v>
      </c>
      <c r="W6986" s="622">
        <v>0</v>
      </c>
      <c r="X6986" s="372">
        <v>0</v>
      </c>
      <c r="Y6986" s="622">
        <v>0</v>
      </c>
      <c r="Z6986" s="118" t="s">
        <v>51</v>
      </c>
      <c r="AA6986" s="622" t="s">
        <v>18794</v>
      </c>
      <c r="AB6986" s="622" t="s">
        <v>18795</v>
      </c>
      <c r="AC6986" s="131" t="s">
        <v>18793</v>
      </c>
      <c r="AD6986" s="131" t="s">
        <v>864</v>
      </c>
      <c r="AE6986" s="131">
        <v>83956795014</v>
      </c>
      <c r="AF6986" s="138"/>
      <c r="AG6986" s="107"/>
      <c r="AH6986" s="107"/>
      <c r="AI6986" s="107"/>
      <c r="AJ6986" s="107"/>
      <c r="AK6986" s="107"/>
      <c r="AL6986" s="107"/>
    </row>
    <row r="6987" spans="1:38" s="44" customFormat="1" ht="102">
      <c r="A6987" s="629">
        <v>2</v>
      </c>
      <c r="B6987" s="376" t="s">
        <v>148</v>
      </c>
      <c r="C6987" s="121" t="s">
        <v>18792</v>
      </c>
      <c r="D6987" s="377" t="s">
        <v>19713</v>
      </c>
      <c r="E6987" s="629" t="s">
        <v>40</v>
      </c>
      <c r="F6987" s="138"/>
      <c r="G6987" s="138"/>
      <c r="H6987" s="138"/>
      <c r="I6987" s="138"/>
      <c r="J6987" s="138"/>
      <c r="K6987" s="138"/>
      <c r="L6987" s="622" t="s">
        <v>51</v>
      </c>
      <c r="M6987" s="202"/>
      <c r="N6987" s="138"/>
      <c r="O6987" s="622">
        <v>0</v>
      </c>
      <c r="P6987" s="622">
        <v>0</v>
      </c>
      <c r="Q6987" s="622">
        <v>0</v>
      </c>
      <c r="R6987" s="622">
        <v>0</v>
      </c>
      <c r="S6987" s="622">
        <v>0</v>
      </c>
      <c r="T6987" s="622">
        <v>0</v>
      </c>
      <c r="U6987" s="622">
        <v>0</v>
      </c>
      <c r="V6987" s="622">
        <v>0</v>
      </c>
      <c r="W6987" s="622">
        <v>0</v>
      </c>
      <c r="X6987" s="372">
        <v>0</v>
      </c>
      <c r="Y6987" s="622">
        <v>0</v>
      </c>
      <c r="Z6987" s="629" t="s">
        <v>51</v>
      </c>
      <c r="AA6987" s="622" t="s">
        <v>5289</v>
      </c>
      <c r="AB6987" s="622" t="s">
        <v>5289</v>
      </c>
      <c r="AC6987" s="84" t="s">
        <v>5289</v>
      </c>
      <c r="AD6987" s="84" t="s">
        <v>5289</v>
      </c>
      <c r="AE6987" s="84" t="s">
        <v>5289</v>
      </c>
      <c r="AF6987" s="138"/>
      <c r="AG6987" s="107"/>
      <c r="AH6987" s="107"/>
      <c r="AI6987" s="107"/>
      <c r="AJ6987" s="107"/>
      <c r="AK6987" s="107"/>
      <c r="AL6987" s="107"/>
    </row>
    <row r="6988" spans="1:38" s="44" customFormat="1" ht="76.5">
      <c r="A6988" s="629">
        <v>3</v>
      </c>
      <c r="B6988" s="376" t="s">
        <v>121</v>
      </c>
      <c r="C6988" s="121" t="s">
        <v>18792</v>
      </c>
      <c r="D6988" s="377" t="s">
        <v>19714</v>
      </c>
      <c r="E6988" s="629" t="s">
        <v>40</v>
      </c>
      <c r="F6988" s="138"/>
      <c r="G6988" s="138"/>
      <c r="H6988" s="138"/>
      <c r="I6988" s="138"/>
      <c r="J6988" s="138"/>
      <c r="K6988" s="138"/>
      <c r="L6988" s="622" t="s">
        <v>51</v>
      </c>
      <c r="M6988" s="202"/>
      <c r="N6988" s="138"/>
      <c r="O6988" s="622">
        <v>0</v>
      </c>
      <c r="P6988" s="622">
        <v>0</v>
      </c>
      <c r="Q6988" s="622">
        <v>0</v>
      </c>
      <c r="R6988" s="622">
        <v>0</v>
      </c>
      <c r="S6988" s="622">
        <v>0</v>
      </c>
      <c r="T6988" s="622">
        <v>0</v>
      </c>
      <c r="U6988" s="622">
        <v>0</v>
      </c>
      <c r="V6988" s="622">
        <v>0</v>
      </c>
      <c r="W6988" s="622">
        <v>0</v>
      </c>
      <c r="X6988" s="372">
        <v>0</v>
      </c>
      <c r="Y6988" s="622">
        <v>0</v>
      </c>
      <c r="Z6988" s="629" t="s">
        <v>51</v>
      </c>
      <c r="AA6988" s="622" t="s">
        <v>5289</v>
      </c>
      <c r="AB6988" s="622" t="s">
        <v>5289</v>
      </c>
      <c r="AC6988" s="84" t="s">
        <v>5289</v>
      </c>
      <c r="AD6988" s="84" t="s">
        <v>5289</v>
      </c>
      <c r="AE6988" s="84" t="s">
        <v>5289</v>
      </c>
      <c r="AF6988" s="138"/>
      <c r="AG6988" s="107"/>
      <c r="AH6988" s="107"/>
      <c r="AI6988" s="107"/>
      <c r="AJ6988" s="107"/>
      <c r="AK6988" s="107"/>
      <c r="AL6988" s="107"/>
    </row>
    <row r="6989" spans="1:38" s="44" customFormat="1" ht="76.5">
      <c r="A6989" s="629">
        <v>4</v>
      </c>
      <c r="B6989" s="121" t="s">
        <v>747</v>
      </c>
      <c r="C6989" s="121" t="s">
        <v>18792</v>
      </c>
      <c r="D6989" s="121" t="s">
        <v>19715</v>
      </c>
      <c r="E6989" s="629" t="s">
        <v>40</v>
      </c>
      <c r="F6989" s="138"/>
      <c r="G6989" s="138"/>
      <c r="H6989" s="138"/>
      <c r="I6989" s="138"/>
      <c r="J6989" s="138"/>
      <c r="K6989" s="138"/>
      <c r="L6989" s="622" t="s">
        <v>51</v>
      </c>
      <c r="M6989" s="202"/>
      <c r="N6989" s="138"/>
      <c r="O6989" s="622">
        <v>0</v>
      </c>
      <c r="P6989" s="622">
        <v>0</v>
      </c>
      <c r="Q6989" s="622">
        <v>0</v>
      </c>
      <c r="R6989" s="622">
        <v>0</v>
      </c>
      <c r="S6989" s="622">
        <v>0</v>
      </c>
      <c r="T6989" s="622">
        <v>0</v>
      </c>
      <c r="U6989" s="622">
        <v>0</v>
      </c>
      <c r="V6989" s="622">
        <v>0</v>
      </c>
      <c r="W6989" s="622">
        <v>0</v>
      </c>
      <c r="X6989" s="372">
        <v>0</v>
      </c>
      <c r="Y6989" s="622">
        <v>0</v>
      </c>
      <c r="Z6989" s="629" t="s">
        <v>51</v>
      </c>
      <c r="AA6989" s="622" t="s">
        <v>5289</v>
      </c>
      <c r="AB6989" s="622" t="s">
        <v>5289</v>
      </c>
      <c r="AC6989" s="84" t="s">
        <v>5289</v>
      </c>
      <c r="AD6989" s="84" t="s">
        <v>5289</v>
      </c>
      <c r="AE6989" s="84" t="s">
        <v>5289</v>
      </c>
      <c r="AF6989" s="138"/>
      <c r="AG6989" s="107"/>
      <c r="AH6989" s="107"/>
      <c r="AI6989" s="107"/>
      <c r="AJ6989" s="107"/>
      <c r="AK6989" s="107"/>
      <c r="AL6989" s="107"/>
    </row>
    <row r="6990" spans="1:38" s="44" customFormat="1" ht="89.25">
      <c r="A6990" s="629">
        <v>5</v>
      </c>
      <c r="B6990" s="121" t="s">
        <v>1689</v>
      </c>
      <c r="C6990" s="121" t="s">
        <v>18792</v>
      </c>
      <c r="D6990" s="121" t="s">
        <v>19716</v>
      </c>
      <c r="E6990" s="629" t="s">
        <v>40</v>
      </c>
      <c r="F6990" s="138"/>
      <c r="G6990" s="138"/>
      <c r="H6990" s="138"/>
      <c r="I6990" s="138"/>
      <c r="J6990" s="138"/>
      <c r="K6990" s="138"/>
      <c r="L6990" s="622" t="s">
        <v>51</v>
      </c>
      <c r="M6990" s="202"/>
      <c r="N6990" s="138"/>
      <c r="O6990" s="622">
        <v>0</v>
      </c>
      <c r="P6990" s="622">
        <v>0</v>
      </c>
      <c r="Q6990" s="622">
        <v>0</v>
      </c>
      <c r="R6990" s="622">
        <v>0</v>
      </c>
      <c r="S6990" s="622">
        <v>0</v>
      </c>
      <c r="T6990" s="622">
        <v>0</v>
      </c>
      <c r="U6990" s="622">
        <v>0</v>
      </c>
      <c r="V6990" s="622">
        <v>0</v>
      </c>
      <c r="W6990" s="622">
        <v>0</v>
      </c>
      <c r="X6990" s="372">
        <v>285</v>
      </c>
      <c r="Y6990" s="622">
        <v>11</v>
      </c>
      <c r="Z6990" s="629" t="s">
        <v>51</v>
      </c>
      <c r="AA6990" s="622" t="s">
        <v>5289</v>
      </c>
      <c r="AB6990" s="622" t="s">
        <v>5289</v>
      </c>
      <c r="AC6990" s="84" t="s">
        <v>5289</v>
      </c>
      <c r="AD6990" s="84" t="s">
        <v>5289</v>
      </c>
      <c r="AE6990" s="84" t="s">
        <v>5289</v>
      </c>
      <c r="AF6990" s="138"/>
      <c r="AG6990" s="107"/>
      <c r="AH6990" s="107"/>
      <c r="AI6990" s="107"/>
      <c r="AJ6990" s="107"/>
      <c r="AK6990" s="107"/>
      <c r="AL6990" s="107"/>
    </row>
    <row r="6991" spans="1:38" s="44" customFormat="1" ht="89.25">
      <c r="A6991" s="629">
        <v>6</v>
      </c>
      <c r="B6991" s="121" t="s">
        <v>18791</v>
      </c>
      <c r="C6991" s="121" t="s">
        <v>18792</v>
      </c>
      <c r="D6991" s="121" t="s">
        <v>19717</v>
      </c>
      <c r="E6991" s="629" t="s">
        <v>40</v>
      </c>
      <c r="F6991" s="138"/>
      <c r="G6991" s="138"/>
      <c r="H6991" s="138"/>
      <c r="I6991" s="138"/>
      <c r="J6991" s="138"/>
      <c r="K6991" s="138"/>
      <c r="L6991" s="622" t="s">
        <v>51</v>
      </c>
      <c r="M6991" s="202"/>
      <c r="N6991" s="138"/>
      <c r="O6991" s="622">
        <v>0</v>
      </c>
      <c r="P6991" s="622">
        <v>0</v>
      </c>
      <c r="Q6991" s="622">
        <v>0</v>
      </c>
      <c r="R6991" s="622">
        <v>0</v>
      </c>
      <c r="S6991" s="622">
        <v>0</v>
      </c>
      <c r="T6991" s="622">
        <v>0</v>
      </c>
      <c r="U6991" s="622">
        <v>0</v>
      </c>
      <c r="V6991" s="622">
        <v>0</v>
      </c>
      <c r="W6991" s="622">
        <v>0</v>
      </c>
      <c r="X6991" s="372">
        <v>0</v>
      </c>
      <c r="Y6991" s="622">
        <v>0</v>
      </c>
      <c r="Z6991" s="629" t="s">
        <v>51</v>
      </c>
      <c r="AA6991" s="622" t="s">
        <v>5289</v>
      </c>
      <c r="AB6991" s="622" t="s">
        <v>5289</v>
      </c>
      <c r="AC6991" s="84" t="s">
        <v>5289</v>
      </c>
      <c r="AD6991" s="84" t="s">
        <v>5289</v>
      </c>
      <c r="AE6991" s="84" t="s">
        <v>5289</v>
      </c>
      <c r="AF6991" s="138"/>
      <c r="AG6991" s="107"/>
      <c r="AH6991" s="107"/>
      <c r="AI6991" s="107"/>
      <c r="AJ6991" s="107"/>
      <c r="AK6991" s="107"/>
      <c r="AL6991" s="107"/>
    </row>
    <row r="6992" spans="1:38" s="44" customFormat="1" ht="15" customHeight="1" thickBot="1">
      <c r="A6992" s="18"/>
      <c r="B6992" s="18">
        <v>6</v>
      </c>
      <c r="C6992" s="18"/>
      <c r="D6992" s="18">
        <v>6</v>
      </c>
      <c r="E6992" s="18">
        <v>6</v>
      </c>
      <c r="F6992" s="18"/>
      <c r="G6992" s="18"/>
      <c r="H6992" s="18">
        <v>0</v>
      </c>
      <c r="I6992" s="18"/>
      <c r="J6992" s="18">
        <v>0</v>
      </c>
      <c r="K6992" s="18"/>
      <c r="L6992" s="18">
        <v>0</v>
      </c>
      <c r="M6992" s="200"/>
      <c r="N6992" s="18">
        <f t="shared" ref="N6992:O6992" si="2603">SUM(N6986:N6991)</f>
        <v>0</v>
      </c>
      <c r="O6992" s="18">
        <f t="shared" si="2603"/>
        <v>0</v>
      </c>
      <c r="P6992" s="18">
        <f t="shared" ref="P6992:Q6992" si="2604">SUM(P6986:P6991)</f>
        <v>0</v>
      </c>
      <c r="Q6992" s="18">
        <f t="shared" si="2604"/>
        <v>0</v>
      </c>
      <c r="R6992" s="18">
        <f t="shared" ref="R6992" si="2605">SUM(R6986:R6991)</f>
        <v>0</v>
      </c>
      <c r="S6992" s="18">
        <f t="shared" ref="S6992" si="2606">SUM(S6986:S6991)</f>
        <v>0</v>
      </c>
      <c r="T6992" s="18">
        <f t="shared" ref="T6992:U6992" si="2607">SUM(T6986:T6991)</f>
        <v>0</v>
      </c>
      <c r="U6992" s="18">
        <f t="shared" si="2607"/>
        <v>0</v>
      </c>
      <c r="V6992" s="18">
        <f t="shared" ref="V6992:W6992" si="2608">SUM(V6986:V6991)</f>
        <v>0</v>
      </c>
      <c r="W6992" s="18">
        <f t="shared" si="2608"/>
        <v>0</v>
      </c>
      <c r="X6992" s="18">
        <f t="shared" ref="X6992:Y6992" si="2609">SUM(X6986:X6991)</f>
        <v>285</v>
      </c>
      <c r="Y6992" s="18">
        <f t="shared" si="2609"/>
        <v>11</v>
      </c>
      <c r="Z6992" s="18">
        <v>0</v>
      </c>
      <c r="AA6992" s="18">
        <v>1</v>
      </c>
      <c r="AB6992" s="18">
        <v>1</v>
      </c>
      <c r="AC6992" s="18"/>
      <c r="AD6992" s="18"/>
      <c r="AE6992" s="18"/>
      <c r="AF6992" s="18"/>
      <c r="AG6992" s="107"/>
      <c r="AH6992" s="107"/>
      <c r="AI6992" s="107"/>
      <c r="AJ6992" s="107"/>
      <c r="AK6992" s="107"/>
      <c r="AL6992" s="107"/>
    </row>
    <row r="6993" spans="1:38" ht="15.75" customHeight="1" thickBot="1">
      <c r="A6993" s="660" t="s">
        <v>353</v>
      </c>
      <c r="B6993" s="661"/>
      <c r="C6993" s="661"/>
      <c r="D6993" s="661"/>
      <c r="E6993" s="661"/>
      <c r="F6993" s="661"/>
      <c r="G6993" s="661"/>
      <c r="H6993" s="661"/>
      <c r="I6993" s="661"/>
      <c r="J6993" s="661"/>
      <c r="K6993" s="661"/>
      <c r="L6993" s="661"/>
      <c r="M6993" s="661"/>
      <c r="N6993" s="661"/>
      <c r="O6993" s="661"/>
      <c r="P6993" s="661"/>
      <c r="Q6993" s="661"/>
      <c r="R6993" s="661"/>
      <c r="S6993" s="661"/>
      <c r="T6993" s="661"/>
      <c r="U6993" s="661"/>
      <c r="V6993" s="661"/>
      <c r="W6993" s="661"/>
      <c r="X6993" s="661"/>
      <c r="Y6993" s="661"/>
      <c r="Z6993" s="661"/>
      <c r="AA6993" s="661"/>
      <c r="AB6993" s="661"/>
      <c r="AC6993" s="661"/>
      <c r="AD6993" s="661"/>
      <c r="AE6993" s="661"/>
      <c r="AF6993" s="662"/>
    </row>
    <row r="6994" spans="1:38" ht="230.25" thickBot="1">
      <c r="A6994" s="621">
        <v>1</v>
      </c>
      <c r="B6994" s="374" t="s">
        <v>21591</v>
      </c>
      <c r="C6994" s="374" t="s">
        <v>21592</v>
      </c>
      <c r="D6994" s="374" t="s">
        <v>21593</v>
      </c>
      <c r="E6994" s="449" t="s">
        <v>17173</v>
      </c>
      <c r="F6994" s="631" t="s">
        <v>19097</v>
      </c>
      <c r="G6994" s="622" t="s">
        <v>51</v>
      </c>
      <c r="H6994" s="622">
        <v>1</v>
      </c>
      <c r="I6994" s="622" t="s">
        <v>16485</v>
      </c>
      <c r="J6994" s="52" t="s">
        <v>7366</v>
      </c>
      <c r="K6994" s="119" t="s">
        <v>7334</v>
      </c>
      <c r="L6994" s="119" t="s">
        <v>40</v>
      </c>
      <c r="M6994" s="68" t="s">
        <v>21967</v>
      </c>
      <c r="N6994" s="119">
        <v>26</v>
      </c>
      <c r="O6994" s="119">
        <v>0</v>
      </c>
      <c r="P6994" s="119">
        <v>0</v>
      </c>
      <c r="Q6994" s="119">
        <v>0</v>
      </c>
      <c r="R6994" s="119">
        <v>0</v>
      </c>
      <c r="S6994" s="119">
        <v>0</v>
      </c>
      <c r="T6994" s="119">
        <v>0</v>
      </c>
      <c r="U6994" s="119">
        <v>0</v>
      </c>
      <c r="V6994" s="119">
        <v>0</v>
      </c>
      <c r="W6994" s="119">
        <v>0</v>
      </c>
      <c r="X6994" s="363">
        <v>13</v>
      </c>
      <c r="Y6994" s="119">
        <v>2</v>
      </c>
      <c r="Z6994" s="119" t="s">
        <v>51</v>
      </c>
      <c r="AA6994" s="68" t="s">
        <v>7363</v>
      </c>
      <c r="AB6994" s="68" t="s">
        <v>7364</v>
      </c>
      <c r="AC6994" s="159" t="s">
        <v>7335</v>
      </c>
      <c r="AD6994" s="159" t="s">
        <v>7365</v>
      </c>
      <c r="AE6994" s="159" t="s">
        <v>7336</v>
      </c>
      <c r="AF6994" s="265" t="s">
        <v>7337</v>
      </c>
    </row>
    <row r="6995" spans="1:38" ht="229.5">
      <c r="A6995" s="621">
        <v>2</v>
      </c>
      <c r="B6995" s="121" t="s">
        <v>7250</v>
      </c>
      <c r="C6995" s="367" t="s">
        <v>20358</v>
      </c>
      <c r="D6995" s="367" t="s">
        <v>21594</v>
      </c>
      <c r="E6995" s="618" t="s">
        <v>21595</v>
      </c>
      <c r="F6995" s="622" t="s">
        <v>51</v>
      </c>
      <c r="G6995" s="138"/>
      <c r="H6995" s="138"/>
      <c r="I6995" s="138"/>
      <c r="J6995" s="622" t="s">
        <v>5289</v>
      </c>
      <c r="K6995" s="622" t="s">
        <v>7338</v>
      </c>
      <c r="L6995" s="14" t="s">
        <v>40</v>
      </c>
      <c r="M6995" s="121" t="s">
        <v>13511</v>
      </c>
      <c r="N6995" s="622">
        <v>10</v>
      </c>
      <c r="O6995" s="622">
        <v>0</v>
      </c>
      <c r="P6995" s="622">
        <v>0</v>
      </c>
      <c r="Q6995" s="622">
        <v>0</v>
      </c>
      <c r="R6995" s="622">
        <v>0</v>
      </c>
      <c r="S6995" s="622">
        <v>0</v>
      </c>
      <c r="T6995" s="622">
        <v>0</v>
      </c>
      <c r="U6995" s="622">
        <v>0</v>
      </c>
      <c r="V6995" s="622">
        <v>0</v>
      </c>
      <c r="W6995" s="622">
        <v>0</v>
      </c>
      <c r="X6995" s="372">
        <v>47</v>
      </c>
      <c r="Y6995" s="622">
        <v>0</v>
      </c>
      <c r="Z6995" s="622" t="s">
        <v>51</v>
      </c>
      <c r="AA6995" s="622" t="s">
        <v>5289</v>
      </c>
      <c r="AB6995" s="622" t="s">
        <v>5289</v>
      </c>
      <c r="AC6995" s="84" t="s">
        <v>5289</v>
      </c>
      <c r="AD6995" s="84" t="s">
        <v>5289</v>
      </c>
      <c r="AE6995" s="84" t="s">
        <v>5289</v>
      </c>
      <c r="AF6995" s="165" t="s">
        <v>5289</v>
      </c>
    </row>
    <row r="6996" spans="1:38" s="44" customFormat="1" ht="115.5" thickBot="1">
      <c r="A6996" s="621">
        <v>3</v>
      </c>
      <c r="B6996" s="121" t="s">
        <v>7339</v>
      </c>
      <c r="C6996" s="377" t="s">
        <v>21596</v>
      </c>
      <c r="D6996" s="121" t="s">
        <v>7358</v>
      </c>
      <c r="E6996" s="622" t="s">
        <v>17173</v>
      </c>
      <c r="F6996" s="622" t="s">
        <v>51</v>
      </c>
      <c r="G6996" s="138"/>
      <c r="H6996" s="138"/>
      <c r="I6996" s="138"/>
      <c r="J6996" s="138"/>
      <c r="K6996" s="138"/>
      <c r="L6996" s="622" t="s">
        <v>51</v>
      </c>
      <c r="M6996" s="202"/>
      <c r="N6996" s="138"/>
      <c r="O6996" s="138"/>
      <c r="P6996" s="622">
        <v>0</v>
      </c>
      <c r="Q6996" s="622">
        <v>0</v>
      </c>
      <c r="R6996" s="622">
        <v>0</v>
      </c>
      <c r="S6996" s="622">
        <v>0</v>
      </c>
      <c r="T6996" s="622">
        <v>0</v>
      </c>
      <c r="U6996" s="622">
        <v>0</v>
      </c>
      <c r="V6996" s="622">
        <v>0</v>
      </c>
      <c r="W6996" s="622">
        <v>0</v>
      </c>
      <c r="X6996" s="372">
        <v>1</v>
      </c>
      <c r="Y6996" s="622">
        <v>0</v>
      </c>
      <c r="Z6996" s="622" t="s">
        <v>51</v>
      </c>
      <c r="AA6996" s="622" t="s">
        <v>5289</v>
      </c>
      <c r="AB6996" s="622" t="s">
        <v>5289</v>
      </c>
      <c r="AC6996" s="84" t="s">
        <v>5289</v>
      </c>
      <c r="AD6996" s="84" t="s">
        <v>5289</v>
      </c>
      <c r="AE6996" s="84" t="s">
        <v>5289</v>
      </c>
      <c r="AF6996" s="165" t="s">
        <v>5289</v>
      </c>
      <c r="AG6996" s="107"/>
      <c r="AH6996" s="107"/>
      <c r="AI6996" s="107"/>
      <c r="AJ6996" s="107"/>
      <c r="AK6996" s="107"/>
      <c r="AL6996" s="107"/>
    </row>
    <row r="6997" spans="1:38" s="44" customFormat="1" ht="141" thickBot="1">
      <c r="A6997" s="621">
        <v>4</v>
      </c>
      <c r="B6997" s="121" t="s">
        <v>7508</v>
      </c>
      <c r="C6997" s="376" t="s">
        <v>20358</v>
      </c>
      <c r="D6997" s="121" t="s">
        <v>7509</v>
      </c>
      <c r="E6997" s="449" t="s">
        <v>21595</v>
      </c>
      <c r="F6997" s="631" t="s">
        <v>19097</v>
      </c>
      <c r="G6997" s="622" t="s">
        <v>51</v>
      </c>
      <c r="H6997" s="622">
        <v>1</v>
      </c>
      <c r="I6997" s="622" t="s">
        <v>16485</v>
      </c>
      <c r="J6997" s="138"/>
      <c r="K6997" s="138"/>
      <c r="L6997" s="622" t="s">
        <v>51</v>
      </c>
      <c r="M6997" s="202"/>
      <c r="N6997" s="138"/>
      <c r="O6997" s="138"/>
      <c r="P6997" s="622">
        <v>0</v>
      </c>
      <c r="Q6997" s="622">
        <v>0</v>
      </c>
      <c r="R6997" s="622">
        <v>0</v>
      </c>
      <c r="S6997" s="622">
        <v>0</v>
      </c>
      <c r="T6997" s="622">
        <v>0</v>
      </c>
      <c r="U6997" s="622">
        <v>0</v>
      </c>
      <c r="V6997" s="622">
        <v>0</v>
      </c>
      <c r="W6997" s="622">
        <v>0</v>
      </c>
      <c r="X6997" s="372">
        <v>0</v>
      </c>
      <c r="Y6997" s="622">
        <v>0</v>
      </c>
      <c r="Z6997" s="622" t="s">
        <v>51</v>
      </c>
      <c r="AA6997" s="622" t="s">
        <v>5289</v>
      </c>
      <c r="AB6997" s="622" t="s">
        <v>5289</v>
      </c>
      <c r="AC6997" s="84" t="s">
        <v>5289</v>
      </c>
      <c r="AD6997" s="84" t="s">
        <v>5289</v>
      </c>
      <c r="AE6997" s="84" t="s">
        <v>5289</v>
      </c>
      <c r="AF6997" s="165" t="s">
        <v>5289</v>
      </c>
      <c r="AG6997" s="107"/>
      <c r="AH6997" s="107"/>
      <c r="AI6997" s="107"/>
      <c r="AJ6997" s="107"/>
      <c r="AK6997" s="107"/>
      <c r="AL6997" s="107"/>
    </row>
    <row r="6998" spans="1:38" s="44" customFormat="1" ht="114.75">
      <c r="A6998" s="621">
        <v>5</v>
      </c>
      <c r="B6998" s="121" t="s">
        <v>125</v>
      </c>
      <c r="C6998" s="374" t="s">
        <v>21592</v>
      </c>
      <c r="D6998" s="376" t="s">
        <v>21597</v>
      </c>
      <c r="E6998" s="622" t="s">
        <v>40</v>
      </c>
      <c r="F6998" s="631" t="s">
        <v>19097</v>
      </c>
      <c r="G6998" s="622" t="s">
        <v>51</v>
      </c>
      <c r="H6998" s="622">
        <v>1</v>
      </c>
      <c r="I6998" s="622" t="s">
        <v>16485</v>
      </c>
      <c r="J6998" s="138"/>
      <c r="K6998" s="138"/>
      <c r="L6998" s="622" t="s">
        <v>51</v>
      </c>
      <c r="M6998" s="202"/>
      <c r="N6998" s="138"/>
      <c r="O6998" s="138"/>
      <c r="P6998" s="622">
        <v>0</v>
      </c>
      <c r="Q6998" s="622">
        <v>0</v>
      </c>
      <c r="R6998" s="622">
        <v>0</v>
      </c>
      <c r="S6998" s="622">
        <v>0</v>
      </c>
      <c r="T6998" s="622">
        <v>0</v>
      </c>
      <c r="U6998" s="622">
        <v>0</v>
      </c>
      <c r="V6998" s="622">
        <v>0</v>
      </c>
      <c r="W6998" s="622">
        <v>0</v>
      </c>
      <c r="X6998" s="372">
        <v>15</v>
      </c>
      <c r="Y6998" s="622">
        <v>5</v>
      </c>
      <c r="Z6998" s="622" t="s">
        <v>51</v>
      </c>
      <c r="AA6998" s="622" t="s">
        <v>5289</v>
      </c>
      <c r="AB6998" s="622" t="s">
        <v>5289</v>
      </c>
      <c r="AC6998" s="84" t="s">
        <v>5289</v>
      </c>
      <c r="AD6998" s="84" t="s">
        <v>5289</v>
      </c>
      <c r="AE6998" s="84" t="s">
        <v>5289</v>
      </c>
      <c r="AF6998" s="165" t="s">
        <v>5289</v>
      </c>
      <c r="AG6998" s="107"/>
      <c r="AH6998" s="107"/>
      <c r="AI6998" s="107"/>
      <c r="AJ6998" s="107"/>
      <c r="AK6998" s="107"/>
      <c r="AL6998" s="107"/>
    </row>
    <row r="6999" spans="1:38" s="44" customFormat="1" ht="114.75">
      <c r="A6999" s="621">
        <v>6</v>
      </c>
      <c r="B6999" s="376" t="s">
        <v>21598</v>
      </c>
      <c r="C6999" s="376" t="s">
        <v>20358</v>
      </c>
      <c r="D6999" s="376" t="s">
        <v>21625</v>
      </c>
      <c r="E6999" s="622" t="s">
        <v>17173</v>
      </c>
      <c r="F6999" s="631" t="s">
        <v>19097</v>
      </c>
      <c r="G6999" s="622" t="s">
        <v>51</v>
      </c>
      <c r="H6999" s="622">
        <v>1</v>
      </c>
      <c r="I6999" s="622" t="s">
        <v>16485</v>
      </c>
      <c r="J6999" s="138"/>
      <c r="K6999" s="138"/>
      <c r="L6999" s="622" t="s">
        <v>51</v>
      </c>
      <c r="M6999" s="202"/>
      <c r="N6999" s="138"/>
      <c r="O6999" s="138"/>
      <c r="P6999" s="622">
        <v>0</v>
      </c>
      <c r="Q6999" s="622">
        <v>0</v>
      </c>
      <c r="R6999" s="622">
        <v>0</v>
      </c>
      <c r="S6999" s="622">
        <v>0</v>
      </c>
      <c r="T6999" s="622">
        <v>0</v>
      </c>
      <c r="U6999" s="622">
        <v>0</v>
      </c>
      <c r="V6999" s="622">
        <v>0</v>
      </c>
      <c r="W6999" s="622">
        <v>0</v>
      </c>
      <c r="X6999" s="372">
        <v>51</v>
      </c>
      <c r="Y6999" s="622">
        <v>8</v>
      </c>
      <c r="Z6999" s="622" t="s">
        <v>51</v>
      </c>
      <c r="AA6999" s="622" t="s">
        <v>5289</v>
      </c>
      <c r="AB6999" s="622" t="s">
        <v>5289</v>
      </c>
      <c r="AC6999" s="84" t="s">
        <v>5289</v>
      </c>
      <c r="AD6999" s="84" t="s">
        <v>5289</v>
      </c>
      <c r="AE6999" s="84" t="s">
        <v>5289</v>
      </c>
      <c r="AF6999" s="165" t="s">
        <v>5289</v>
      </c>
      <c r="AG6999" s="107"/>
      <c r="AH6999" s="107"/>
      <c r="AI6999" s="107"/>
      <c r="AJ6999" s="107"/>
      <c r="AK6999" s="107"/>
      <c r="AL6999" s="107"/>
    </row>
    <row r="7000" spans="1:38" s="44" customFormat="1" ht="114.75">
      <c r="A7000" s="621">
        <v>7</v>
      </c>
      <c r="B7000" s="121" t="s">
        <v>7340</v>
      </c>
      <c r="C7000" s="377" t="s">
        <v>21596</v>
      </c>
      <c r="D7000" s="121" t="s">
        <v>7510</v>
      </c>
      <c r="E7000" s="622" t="s">
        <v>17173</v>
      </c>
      <c r="F7000" s="622" t="s">
        <v>51</v>
      </c>
      <c r="G7000" s="138"/>
      <c r="H7000" s="138"/>
      <c r="I7000" s="138"/>
      <c r="J7000" s="138"/>
      <c r="K7000" s="138"/>
      <c r="L7000" s="622" t="s">
        <v>51</v>
      </c>
      <c r="M7000" s="202"/>
      <c r="N7000" s="138"/>
      <c r="O7000" s="138"/>
      <c r="P7000" s="622">
        <v>0</v>
      </c>
      <c r="Q7000" s="622">
        <v>0</v>
      </c>
      <c r="R7000" s="622">
        <v>0</v>
      </c>
      <c r="S7000" s="622">
        <v>0</v>
      </c>
      <c r="T7000" s="622">
        <v>0</v>
      </c>
      <c r="U7000" s="622">
        <v>0</v>
      </c>
      <c r="V7000" s="622">
        <v>0</v>
      </c>
      <c r="W7000" s="622">
        <v>0</v>
      </c>
      <c r="X7000" s="372">
        <v>1</v>
      </c>
      <c r="Y7000" s="622">
        <v>0</v>
      </c>
      <c r="Z7000" s="622" t="s">
        <v>51</v>
      </c>
      <c r="AA7000" s="622" t="s">
        <v>5289</v>
      </c>
      <c r="AB7000" s="622" t="s">
        <v>5289</v>
      </c>
      <c r="AC7000" s="84" t="s">
        <v>5289</v>
      </c>
      <c r="AD7000" s="84" t="s">
        <v>5289</v>
      </c>
      <c r="AE7000" s="84" t="s">
        <v>5289</v>
      </c>
      <c r="AF7000" s="165" t="s">
        <v>5289</v>
      </c>
      <c r="AG7000" s="107"/>
      <c r="AH7000" s="107"/>
      <c r="AI7000" s="107"/>
      <c r="AJ7000" s="107"/>
      <c r="AK7000" s="107"/>
      <c r="AL7000" s="107"/>
    </row>
    <row r="7001" spans="1:38" s="44" customFormat="1" ht="114.75">
      <c r="A7001" s="621">
        <v>8</v>
      </c>
      <c r="B7001" s="121" t="s">
        <v>7341</v>
      </c>
      <c r="C7001" s="377" t="s">
        <v>21596</v>
      </c>
      <c r="D7001" s="121" t="s">
        <v>7511</v>
      </c>
      <c r="E7001" s="622" t="s">
        <v>17173</v>
      </c>
      <c r="F7001" s="622" t="s">
        <v>51</v>
      </c>
      <c r="G7001" s="138"/>
      <c r="H7001" s="138"/>
      <c r="I7001" s="138"/>
      <c r="J7001" s="138"/>
      <c r="K7001" s="138"/>
      <c r="L7001" s="622" t="s">
        <v>51</v>
      </c>
      <c r="M7001" s="202"/>
      <c r="N7001" s="138"/>
      <c r="O7001" s="138"/>
      <c r="P7001" s="622">
        <v>0</v>
      </c>
      <c r="Q7001" s="622">
        <v>0</v>
      </c>
      <c r="R7001" s="622">
        <v>0</v>
      </c>
      <c r="S7001" s="622">
        <v>0</v>
      </c>
      <c r="T7001" s="622">
        <v>0</v>
      </c>
      <c r="U7001" s="622">
        <v>0</v>
      </c>
      <c r="V7001" s="622">
        <v>0</v>
      </c>
      <c r="W7001" s="622">
        <v>0</v>
      </c>
      <c r="X7001" s="372">
        <v>15</v>
      </c>
      <c r="Y7001" s="622">
        <v>1</v>
      </c>
      <c r="Z7001" s="622" t="s">
        <v>51</v>
      </c>
      <c r="AA7001" s="622" t="s">
        <v>5289</v>
      </c>
      <c r="AB7001" s="622" t="s">
        <v>5289</v>
      </c>
      <c r="AC7001" s="84" t="s">
        <v>5289</v>
      </c>
      <c r="AD7001" s="84" t="s">
        <v>5289</v>
      </c>
      <c r="AE7001" s="84" t="s">
        <v>5289</v>
      </c>
      <c r="AF7001" s="165" t="s">
        <v>5289</v>
      </c>
      <c r="AG7001" s="107"/>
      <c r="AH7001" s="107"/>
      <c r="AI7001" s="107"/>
      <c r="AJ7001" s="107"/>
      <c r="AK7001" s="107"/>
      <c r="AL7001" s="107"/>
    </row>
    <row r="7002" spans="1:38" s="44" customFormat="1" ht="140.25">
      <c r="A7002" s="621">
        <v>9</v>
      </c>
      <c r="B7002" s="121" t="s">
        <v>7342</v>
      </c>
      <c r="C7002" s="376" t="s">
        <v>21599</v>
      </c>
      <c r="D7002" s="121" t="s">
        <v>7512</v>
      </c>
      <c r="E7002" s="622" t="s">
        <v>17173</v>
      </c>
      <c r="F7002" s="622" t="s">
        <v>51</v>
      </c>
      <c r="G7002" s="138"/>
      <c r="H7002" s="138"/>
      <c r="I7002" s="138"/>
      <c r="J7002" s="138"/>
      <c r="K7002" s="138"/>
      <c r="L7002" s="622" t="s">
        <v>51</v>
      </c>
      <c r="M7002" s="202"/>
      <c r="N7002" s="138"/>
      <c r="O7002" s="138"/>
      <c r="P7002" s="622">
        <v>0</v>
      </c>
      <c r="Q7002" s="622">
        <v>0</v>
      </c>
      <c r="R7002" s="622">
        <v>0</v>
      </c>
      <c r="S7002" s="622">
        <v>0</v>
      </c>
      <c r="T7002" s="622">
        <v>0</v>
      </c>
      <c r="U7002" s="622">
        <v>0</v>
      </c>
      <c r="V7002" s="622">
        <v>0</v>
      </c>
      <c r="W7002" s="622">
        <v>0</v>
      </c>
      <c r="X7002" s="372">
        <v>40</v>
      </c>
      <c r="Y7002" s="622">
        <v>2</v>
      </c>
      <c r="Z7002" s="622" t="s">
        <v>51</v>
      </c>
      <c r="AA7002" s="622" t="s">
        <v>5289</v>
      </c>
      <c r="AB7002" s="622" t="s">
        <v>5289</v>
      </c>
      <c r="AC7002" s="84" t="s">
        <v>5289</v>
      </c>
      <c r="AD7002" s="84" t="s">
        <v>5289</v>
      </c>
      <c r="AE7002" s="84" t="s">
        <v>5289</v>
      </c>
      <c r="AF7002" s="165" t="s">
        <v>5289</v>
      </c>
      <c r="AG7002" s="107"/>
      <c r="AH7002" s="107"/>
      <c r="AI7002" s="107"/>
      <c r="AJ7002" s="107"/>
      <c r="AK7002" s="107"/>
      <c r="AL7002" s="107"/>
    </row>
    <row r="7003" spans="1:38" s="44" customFormat="1" ht="76.5" customHeight="1">
      <c r="A7003" s="621">
        <v>10</v>
      </c>
      <c r="B7003" s="121" t="s">
        <v>7359</v>
      </c>
      <c r="C7003" s="367" t="s">
        <v>21600</v>
      </c>
      <c r="D7003" s="121" t="s">
        <v>7513</v>
      </c>
      <c r="E7003" s="622" t="s">
        <v>17173</v>
      </c>
      <c r="F7003" s="622" t="s">
        <v>51</v>
      </c>
      <c r="G7003" s="138"/>
      <c r="H7003" s="138"/>
      <c r="I7003" s="138"/>
      <c r="J7003" s="138"/>
      <c r="K7003" s="138"/>
      <c r="L7003" s="622" t="s">
        <v>51</v>
      </c>
      <c r="M7003" s="202"/>
      <c r="N7003" s="138"/>
      <c r="O7003" s="138"/>
      <c r="P7003" s="622">
        <v>0</v>
      </c>
      <c r="Q7003" s="622">
        <v>0</v>
      </c>
      <c r="R7003" s="622">
        <v>0</v>
      </c>
      <c r="S7003" s="622">
        <v>0</v>
      </c>
      <c r="T7003" s="622">
        <v>0</v>
      </c>
      <c r="U7003" s="622">
        <v>0</v>
      </c>
      <c r="V7003" s="622">
        <v>0</v>
      </c>
      <c r="W7003" s="622">
        <v>0</v>
      </c>
      <c r="X7003" s="372">
        <v>0</v>
      </c>
      <c r="Y7003" s="622">
        <v>0</v>
      </c>
      <c r="Z7003" s="622" t="s">
        <v>51</v>
      </c>
      <c r="AA7003" s="622" t="s">
        <v>5289</v>
      </c>
      <c r="AB7003" s="622" t="s">
        <v>5289</v>
      </c>
      <c r="AC7003" s="84" t="s">
        <v>5289</v>
      </c>
      <c r="AD7003" s="84" t="s">
        <v>5289</v>
      </c>
      <c r="AE7003" s="84" t="s">
        <v>5289</v>
      </c>
      <c r="AF7003" s="165" t="s">
        <v>5289</v>
      </c>
      <c r="AG7003" s="107"/>
      <c r="AH7003" s="107"/>
      <c r="AI7003" s="107"/>
      <c r="AJ7003" s="107"/>
      <c r="AK7003" s="107"/>
      <c r="AL7003" s="107"/>
    </row>
    <row r="7004" spans="1:38" s="44" customFormat="1" ht="114.75">
      <c r="A7004" s="621">
        <v>11</v>
      </c>
      <c r="B7004" s="121" t="s">
        <v>7343</v>
      </c>
      <c r="C7004" s="376" t="s">
        <v>21600</v>
      </c>
      <c r="D7004" s="121" t="s">
        <v>7514</v>
      </c>
      <c r="E7004" s="622" t="s">
        <v>17173</v>
      </c>
      <c r="F7004" s="622" t="s">
        <v>51</v>
      </c>
      <c r="G7004" s="138"/>
      <c r="H7004" s="138"/>
      <c r="I7004" s="138"/>
      <c r="J7004" s="138"/>
      <c r="K7004" s="138"/>
      <c r="L7004" s="622" t="s">
        <v>51</v>
      </c>
      <c r="M7004" s="202"/>
      <c r="N7004" s="138"/>
      <c r="O7004" s="138"/>
      <c r="P7004" s="622">
        <v>0</v>
      </c>
      <c r="Q7004" s="622">
        <v>0</v>
      </c>
      <c r="R7004" s="622">
        <v>0</v>
      </c>
      <c r="S7004" s="622">
        <v>0</v>
      </c>
      <c r="T7004" s="622">
        <v>0</v>
      </c>
      <c r="U7004" s="622">
        <v>0</v>
      </c>
      <c r="V7004" s="622">
        <v>0</v>
      </c>
      <c r="W7004" s="622">
        <v>0</v>
      </c>
      <c r="X7004" s="372">
        <v>0</v>
      </c>
      <c r="Y7004" s="622">
        <v>0</v>
      </c>
      <c r="Z7004" s="622" t="s">
        <v>51</v>
      </c>
      <c r="AA7004" s="622" t="s">
        <v>5289</v>
      </c>
      <c r="AB7004" s="622" t="s">
        <v>5289</v>
      </c>
      <c r="AC7004" s="84" t="s">
        <v>5289</v>
      </c>
      <c r="AD7004" s="84" t="s">
        <v>5289</v>
      </c>
      <c r="AE7004" s="84" t="s">
        <v>5289</v>
      </c>
      <c r="AF7004" s="165" t="s">
        <v>5289</v>
      </c>
      <c r="AG7004" s="107"/>
      <c r="AH7004" s="107"/>
      <c r="AI7004" s="107"/>
      <c r="AJ7004" s="107"/>
      <c r="AK7004" s="107"/>
      <c r="AL7004" s="107"/>
    </row>
    <row r="7005" spans="1:38" ht="229.5">
      <c r="A7005" s="621">
        <v>12</v>
      </c>
      <c r="B7005" s="376" t="s">
        <v>21601</v>
      </c>
      <c r="C7005" s="376" t="s">
        <v>21600</v>
      </c>
      <c r="D7005" s="376" t="s">
        <v>21602</v>
      </c>
      <c r="E7005" s="622" t="s">
        <v>17173</v>
      </c>
      <c r="F7005" s="631" t="s">
        <v>19097</v>
      </c>
      <c r="G7005" s="622" t="s">
        <v>51</v>
      </c>
      <c r="H7005" s="622">
        <v>1</v>
      </c>
      <c r="I7005" s="622" t="s">
        <v>16485</v>
      </c>
      <c r="J7005" s="622" t="s">
        <v>5289</v>
      </c>
      <c r="K7005" s="622" t="s">
        <v>7344</v>
      </c>
      <c r="L7005" s="622" t="s">
        <v>51</v>
      </c>
      <c r="M7005" s="202"/>
      <c r="N7005" s="138"/>
      <c r="O7005" s="138"/>
      <c r="P7005" s="622">
        <v>0</v>
      </c>
      <c r="Q7005" s="622">
        <v>0</v>
      </c>
      <c r="R7005" s="622">
        <v>0</v>
      </c>
      <c r="S7005" s="622">
        <v>0</v>
      </c>
      <c r="T7005" s="622">
        <v>0</v>
      </c>
      <c r="U7005" s="622">
        <v>0</v>
      </c>
      <c r="V7005" s="622">
        <v>0</v>
      </c>
      <c r="W7005" s="622">
        <v>0</v>
      </c>
      <c r="X7005" s="372">
        <v>44</v>
      </c>
      <c r="Y7005" s="622">
        <v>1</v>
      </c>
      <c r="Z7005" s="622" t="s">
        <v>51</v>
      </c>
      <c r="AA7005" s="622" t="s">
        <v>5289</v>
      </c>
      <c r="AB7005" s="622" t="s">
        <v>5289</v>
      </c>
      <c r="AC7005" s="84" t="s">
        <v>5289</v>
      </c>
      <c r="AD7005" s="84" t="s">
        <v>5289</v>
      </c>
      <c r="AE7005" s="84" t="s">
        <v>5289</v>
      </c>
      <c r="AF7005" s="165" t="s">
        <v>5289</v>
      </c>
    </row>
    <row r="7006" spans="1:38" ht="242.25">
      <c r="A7006" s="621">
        <v>13</v>
      </c>
      <c r="B7006" s="376" t="s">
        <v>21603</v>
      </c>
      <c r="C7006" s="376" t="s">
        <v>21600</v>
      </c>
      <c r="D7006" s="376" t="s">
        <v>21604</v>
      </c>
      <c r="E7006" s="622" t="s">
        <v>17173</v>
      </c>
      <c r="F7006" s="631" t="s">
        <v>19097</v>
      </c>
      <c r="G7006" s="622" t="s">
        <v>51</v>
      </c>
      <c r="H7006" s="622">
        <v>1</v>
      </c>
      <c r="I7006" s="622" t="s">
        <v>16485</v>
      </c>
      <c r="J7006" s="622" t="s">
        <v>5289</v>
      </c>
      <c r="K7006" s="622" t="s">
        <v>7345</v>
      </c>
      <c r="L7006" s="622" t="s">
        <v>51</v>
      </c>
      <c r="M7006" s="202"/>
      <c r="N7006" s="138"/>
      <c r="O7006" s="138"/>
      <c r="P7006" s="622">
        <v>0</v>
      </c>
      <c r="Q7006" s="622">
        <v>0</v>
      </c>
      <c r="R7006" s="622">
        <v>0</v>
      </c>
      <c r="S7006" s="622">
        <v>0</v>
      </c>
      <c r="T7006" s="622">
        <v>0</v>
      </c>
      <c r="U7006" s="622">
        <v>0</v>
      </c>
      <c r="V7006" s="622">
        <v>0</v>
      </c>
      <c r="W7006" s="622">
        <v>0</v>
      </c>
      <c r="X7006" s="372">
        <v>18</v>
      </c>
      <c r="Y7006" s="622">
        <v>4</v>
      </c>
      <c r="Z7006" s="622" t="s">
        <v>51</v>
      </c>
      <c r="AA7006" s="622" t="s">
        <v>5289</v>
      </c>
      <c r="AB7006" s="622" t="s">
        <v>5289</v>
      </c>
      <c r="AC7006" s="84" t="s">
        <v>5289</v>
      </c>
      <c r="AD7006" s="84" t="s">
        <v>5289</v>
      </c>
      <c r="AE7006" s="84" t="s">
        <v>5289</v>
      </c>
      <c r="AF7006" s="165" t="s">
        <v>5289</v>
      </c>
    </row>
    <row r="7007" spans="1:38" ht="229.5">
      <c r="A7007" s="621">
        <v>14</v>
      </c>
      <c r="B7007" s="121" t="s">
        <v>7346</v>
      </c>
      <c r="C7007" s="376" t="s">
        <v>21600</v>
      </c>
      <c r="D7007" s="121" t="s">
        <v>7515</v>
      </c>
      <c r="E7007" s="622" t="s">
        <v>17173</v>
      </c>
      <c r="F7007" s="631" t="s">
        <v>19097</v>
      </c>
      <c r="G7007" s="622" t="s">
        <v>51</v>
      </c>
      <c r="H7007" s="622">
        <v>1</v>
      </c>
      <c r="I7007" s="622" t="s">
        <v>16485</v>
      </c>
      <c r="J7007" s="622" t="s">
        <v>5289</v>
      </c>
      <c r="K7007" s="622" t="s">
        <v>7347</v>
      </c>
      <c r="L7007" s="622" t="s">
        <v>51</v>
      </c>
      <c r="M7007" s="202"/>
      <c r="N7007" s="138"/>
      <c r="O7007" s="138"/>
      <c r="P7007" s="622">
        <v>0</v>
      </c>
      <c r="Q7007" s="622">
        <v>0</v>
      </c>
      <c r="R7007" s="622">
        <v>0</v>
      </c>
      <c r="S7007" s="622">
        <v>0</v>
      </c>
      <c r="T7007" s="622">
        <v>0</v>
      </c>
      <c r="U7007" s="622">
        <v>0</v>
      </c>
      <c r="V7007" s="622">
        <v>0</v>
      </c>
      <c r="W7007" s="622">
        <v>0</v>
      </c>
      <c r="X7007" s="372">
        <v>3</v>
      </c>
      <c r="Y7007" s="622">
        <v>0</v>
      </c>
      <c r="Z7007" s="622" t="s">
        <v>51</v>
      </c>
      <c r="AA7007" s="622" t="s">
        <v>5289</v>
      </c>
      <c r="AB7007" s="622" t="s">
        <v>5289</v>
      </c>
      <c r="AC7007" s="84" t="s">
        <v>5289</v>
      </c>
      <c r="AD7007" s="84" t="s">
        <v>5289</v>
      </c>
      <c r="AE7007" s="84" t="s">
        <v>5289</v>
      </c>
      <c r="AF7007" s="165" t="s">
        <v>5289</v>
      </c>
    </row>
    <row r="7008" spans="1:38" ht="242.25">
      <c r="A7008" s="621">
        <v>15</v>
      </c>
      <c r="B7008" s="121" t="s">
        <v>4862</v>
      </c>
      <c r="C7008" s="376" t="s">
        <v>21600</v>
      </c>
      <c r="D7008" s="121" t="s">
        <v>7516</v>
      </c>
      <c r="E7008" s="622" t="s">
        <v>17173</v>
      </c>
      <c r="F7008" s="631" t="s">
        <v>19097</v>
      </c>
      <c r="G7008" s="622" t="s">
        <v>51</v>
      </c>
      <c r="H7008" s="622">
        <v>1</v>
      </c>
      <c r="I7008" s="622" t="s">
        <v>16485</v>
      </c>
      <c r="J7008" s="622" t="s">
        <v>5289</v>
      </c>
      <c r="K7008" s="622" t="s">
        <v>7348</v>
      </c>
      <c r="L7008" s="622" t="s">
        <v>51</v>
      </c>
      <c r="M7008" s="202"/>
      <c r="N7008" s="138"/>
      <c r="O7008" s="138"/>
      <c r="P7008" s="622">
        <v>0</v>
      </c>
      <c r="Q7008" s="622">
        <v>0</v>
      </c>
      <c r="R7008" s="622">
        <v>0</v>
      </c>
      <c r="S7008" s="622">
        <v>0</v>
      </c>
      <c r="T7008" s="622">
        <v>0</v>
      </c>
      <c r="U7008" s="622">
        <v>0</v>
      </c>
      <c r="V7008" s="622">
        <v>0</v>
      </c>
      <c r="W7008" s="622">
        <v>0</v>
      </c>
      <c r="X7008" s="372">
        <v>0</v>
      </c>
      <c r="Y7008" s="622">
        <v>0</v>
      </c>
      <c r="Z7008" s="622" t="s">
        <v>51</v>
      </c>
      <c r="AA7008" s="622" t="s">
        <v>5289</v>
      </c>
      <c r="AB7008" s="622" t="s">
        <v>5289</v>
      </c>
      <c r="AC7008" s="84" t="s">
        <v>5289</v>
      </c>
      <c r="AD7008" s="84" t="s">
        <v>5289</v>
      </c>
      <c r="AE7008" s="84" t="s">
        <v>5289</v>
      </c>
      <c r="AF7008" s="165" t="s">
        <v>5289</v>
      </c>
    </row>
    <row r="7009" spans="1:38" ht="230.25" thickBot="1">
      <c r="A7009" s="621">
        <v>16</v>
      </c>
      <c r="B7009" s="121" t="s">
        <v>7517</v>
      </c>
      <c r="C7009" s="376" t="s">
        <v>21600</v>
      </c>
      <c r="D7009" s="121" t="s">
        <v>7518</v>
      </c>
      <c r="E7009" s="622" t="s">
        <v>17173</v>
      </c>
      <c r="F7009" s="631" t="s">
        <v>19097</v>
      </c>
      <c r="G7009" s="622" t="s">
        <v>51</v>
      </c>
      <c r="H7009" s="622">
        <v>1</v>
      </c>
      <c r="I7009" s="622" t="s">
        <v>16485</v>
      </c>
      <c r="J7009" s="622" t="s">
        <v>5289</v>
      </c>
      <c r="K7009" s="622" t="s">
        <v>7349</v>
      </c>
      <c r="L7009" s="622" t="s">
        <v>51</v>
      </c>
      <c r="M7009" s="202"/>
      <c r="N7009" s="138"/>
      <c r="O7009" s="138"/>
      <c r="P7009" s="622">
        <v>0</v>
      </c>
      <c r="Q7009" s="622">
        <v>0</v>
      </c>
      <c r="R7009" s="622">
        <v>0</v>
      </c>
      <c r="S7009" s="622">
        <v>0</v>
      </c>
      <c r="T7009" s="622">
        <v>0</v>
      </c>
      <c r="U7009" s="622">
        <v>0</v>
      </c>
      <c r="V7009" s="622">
        <v>0</v>
      </c>
      <c r="W7009" s="622">
        <v>0</v>
      </c>
      <c r="X7009" s="372">
        <v>95</v>
      </c>
      <c r="Y7009" s="622">
        <v>4</v>
      </c>
      <c r="Z7009" s="622" t="s">
        <v>51</v>
      </c>
      <c r="AA7009" s="622" t="s">
        <v>5289</v>
      </c>
      <c r="AB7009" s="622" t="s">
        <v>5289</v>
      </c>
      <c r="AC7009" s="84" t="s">
        <v>5289</v>
      </c>
      <c r="AD7009" s="84" t="s">
        <v>5289</v>
      </c>
      <c r="AE7009" s="84" t="s">
        <v>5289</v>
      </c>
      <c r="AF7009" s="165" t="s">
        <v>5289</v>
      </c>
    </row>
    <row r="7010" spans="1:38" ht="114.75">
      <c r="A7010" s="621">
        <v>17</v>
      </c>
      <c r="B7010" s="121" t="s">
        <v>1442</v>
      </c>
      <c r="C7010" s="374" t="s">
        <v>21592</v>
      </c>
      <c r="D7010" s="121" t="s">
        <v>7519</v>
      </c>
      <c r="E7010" s="622" t="s">
        <v>17173</v>
      </c>
      <c r="F7010" s="622" t="s">
        <v>51</v>
      </c>
      <c r="G7010" s="138"/>
      <c r="H7010" s="138"/>
      <c r="I7010" s="138"/>
      <c r="J7010" s="138"/>
      <c r="K7010" s="138"/>
      <c r="L7010" s="622" t="s">
        <v>51</v>
      </c>
      <c r="M7010" s="202"/>
      <c r="N7010" s="138"/>
      <c r="O7010" s="138"/>
      <c r="P7010" s="622">
        <v>0</v>
      </c>
      <c r="Q7010" s="622">
        <v>0</v>
      </c>
      <c r="R7010" s="622">
        <v>0</v>
      </c>
      <c r="S7010" s="622">
        <v>0</v>
      </c>
      <c r="T7010" s="622">
        <v>0</v>
      </c>
      <c r="U7010" s="622">
        <v>0</v>
      </c>
      <c r="V7010" s="622">
        <v>0</v>
      </c>
      <c r="W7010" s="622">
        <v>0</v>
      </c>
      <c r="X7010" s="372">
        <v>4</v>
      </c>
      <c r="Y7010" s="622">
        <v>0</v>
      </c>
      <c r="Z7010" s="622" t="s">
        <v>51</v>
      </c>
      <c r="AA7010" s="622" t="s">
        <v>5289</v>
      </c>
      <c r="AB7010" s="622" t="s">
        <v>5289</v>
      </c>
      <c r="AC7010" s="84" t="s">
        <v>5289</v>
      </c>
      <c r="AD7010" s="84" t="s">
        <v>5289</v>
      </c>
      <c r="AE7010" s="84" t="s">
        <v>5289</v>
      </c>
      <c r="AF7010" s="165" t="s">
        <v>5289</v>
      </c>
    </row>
    <row r="7011" spans="1:38" ht="229.5">
      <c r="A7011" s="621">
        <v>18</v>
      </c>
      <c r="B7011" s="121" t="s">
        <v>7362</v>
      </c>
      <c r="C7011" s="376" t="s">
        <v>21605</v>
      </c>
      <c r="D7011" s="121" t="s">
        <v>7520</v>
      </c>
      <c r="E7011" s="622" t="s">
        <v>17173</v>
      </c>
      <c r="F7011" s="622" t="s">
        <v>51</v>
      </c>
      <c r="G7011" s="138"/>
      <c r="H7011" s="138"/>
      <c r="I7011" s="138"/>
      <c r="J7011" s="622" t="s">
        <v>5289</v>
      </c>
      <c r="K7011" s="622" t="s">
        <v>7350</v>
      </c>
      <c r="L7011" s="622" t="s">
        <v>51</v>
      </c>
      <c r="M7011" s="202"/>
      <c r="N7011" s="138"/>
      <c r="O7011" s="138"/>
      <c r="P7011" s="622">
        <v>0</v>
      </c>
      <c r="Q7011" s="622">
        <v>0</v>
      </c>
      <c r="R7011" s="622">
        <v>0</v>
      </c>
      <c r="S7011" s="622">
        <v>0</v>
      </c>
      <c r="T7011" s="622">
        <v>0</v>
      </c>
      <c r="U7011" s="622">
        <v>0</v>
      </c>
      <c r="V7011" s="622">
        <v>0</v>
      </c>
      <c r="W7011" s="622">
        <v>0</v>
      </c>
      <c r="X7011" s="372">
        <v>3</v>
      </c>
      <c r="Y7011" s="622">
        <v>0</v>
      </c>
      <c r="Z7011" s="622" t="s">
        <v>51</v>
      </c>
      <c r="AA7011" s="622" t="s">
        <v>5289</v>
      </c>
      <c r="AB7011" s="622" t="s">
        <v>5289</v>
      </c>
      <c r="AC7011" s="84" t="s">
        <v>5289</v>
      </c>
      <c r="AD7011" s="84" t="s">
        <v>5289</v>
      </c>
      <c r="AE7011" s="84" t="s">
        <v>5289</v>
      </c>
      <c r="AF7011" s="165" t="s">
        <v>5289</v>
      </c>
    </row>
    <row r="7012" spans="1:38" ht="127.5">
      <c r="A7012" s="621">
        <v>19</v>
      </c>
      <c r="B7012" s="121" t="s">
        <v>7351</v>
      </c>
      <c r="C7012" s="376" t="s">
        <v>21600</v>
      </c>
      <c r="D7012" s="121" t="s">
        <v>7521</v>
      </c>
      <c r="E7012" s="622" t="s">
        <v>17173</v>
      </c>
      <c r="F7012" s="622" t="s">
        <v>51</v>
      </c>
      <c r="G7012" s="138"/>
      <c r="H7012" s="138"/>
      <c r="I7012" s="138"/>
      <c r="J7012" s="138"/>
      <c r="K7012" s="138"/>
      <c r="L7012" s="622" t="s">
        <v>51</v>
      </c>
      <c r="M7012" s="202"/>
      <c r="N7012" s="138"/>
      <c r="O7012" s="138"/>
      <c r="P7012" s="622">
        <v>0</v>
      </c>
      <c r="Q7012" s="622">
        <v>0</v>
      </c>
      <c r="R7012" s="622">
        <v>0</v>
      </c>
      <c r="S7012" s="622">
        <v>0</v>
      </c>
      <c r="T7012" s="622">
        <v>0</v>
      </c>
      <c r="U7012" s="622">
        <v>0</v>
      </c>
      <c r="V7012" s="622">
        <v>0</v>
      </c>
      <c r="W7012" s="622">
        <v>0</v>
      </c>
      <c r="X7012" s="372">
        <v>42</v>
      </c>
      <c r="Y7012" s="622">
        <v>1</v>
      </c>
      <c r="Z7012" s="622" t="s">
        <v>51</v>
      </c>
      <c r="AA7012" s="622" t="s">
        <v>5289</v>
      </c>
      <c r="AB7012" s="622" t="s">
        <v>5289</v>
      </c>
      <c r="AC7012" s="84" t="s">
        <v>5289</v>
      </c>
      <c r="AD7012" s="84" t="s">
        <v>5289</v>
      </c>
      <c r="AE7012" s="84" t="s">
        <v>5289</v>
      </c>
      <c r="AF7012" s="165" t="s">
        <v>5289</v>
      </c>
    </row>
    <row r="7013" spans="1:38" ht="242.25">
      <c r="A7013" s="621">
        <v>20</v>
      </c>
      <c r="B7013" s="121" t="s">
        <v>7361</v>
      </c>
      <c r="C7013" s="376" t="s">
        <v>21600</v>
      </c>
      <c r="D7013" s="121" t="s">
        <v>7522</v>
      </c>
      <c r="E7013" s="622" t="s">
        <v>17173</v>
      </c>
      <c r="F7013" s="631" t="s">
        <v>19097</v>
      </c>
      <c r="G7013" s="622" t="s">
        <v>51</v>
      </c>
      <c r="H7013" s="622">
        <v>1</v>
      </c>
      <c r="I7013" s="622" t="s">
        <v>16485</v>
      </c>
      <c r="J7013" s="622" t="s">
        <v>5289</v>
      </c>
      <c r="K7013" s="622" t="s">
        <v>7352</v>
      </c>
      <c r="L7013" s="622" t="s">
        <v>51</v>
      </c>
      <c r="M7013" s="202"/>
      <c r="N7013" s="138"/>
      <c r="O7013" s="138"/>
      <c r="P7013" s="622">
        <v>0</v>
      </c>
      <c r="Q7013" s="622">
        <v>0</v>
      </c>
      <c r="R7013" s="622">
        <v>0</v>
      </c>
      <c r="S7013" s="622">
        <v>0</v>
      </c>
      <c r="T7013" s="622">
        <v>0</v>
      </c>
      <c r="U7013" s="622">
        <v>0</v>
      </c>
      <c r="V7013" s="622">
        <v>0</v>
      </c>
      <c r="W7013" s="622">
        <v>0</v>
      </c>
      <c r="X7013" s="372">
        <v>32</v>
      </c>
      <c r="Y7013" s="622">
        <v>0</v>
      </c>
      <c r="Z7013" s="622" t="s">
        <v>51</v>
      </c>
      <c r="AA7013" s="622" t="s">
        <v>5289</v>
      </c>
      <c r="AB7013" s="622" t="s">
        <v>5289</v>
      </c>
      <c r="AC7013" s="84" t="s">
        <v>5289</v>
      </c>
      <c r="AD7013" s="84" t="s">
        <v>5289</v>
      </c>
      <c r="AE7013" s="84" t="s">
        <v>5289</v>
      </c>
      <c r="AF7013" s="165" t="s">
        <v>5289</v>
      </c>
    </row>
    <row r="7014" spans="1:38" ht="229.5">
      <c r="A7014" s="621">
        <v>21</v>
      </c>
      <c r="B7014" s="376" t="s">
        <v>21606</v>
      </c>
      <c r="C7014" s="377" t="s">
        <v>21596</v>
      </c>
      <c r="D7014" s="376" t="s">
        <v>21607</v>
      </c>
      <c r="E7014" s="622" t="s">
        <v>17173</v>
      </c>
      <c r="F7014" s="622" t="s">
        <v>51</v>
      </c>
      <c r="G7014" s="138"/>
      <c r="H7014" s="138"/>
      <c r="I7014" s="138"/>
      <c r="J7014" s="622" t="s">
        <v>5289</v>
      </c>
      <c r="K7014" s="622" t="s">
        <v>7353</v>
      </c>
      <c r="L7014" s="622" t="s">
        <v>40</v>
      </c>
      <c r="M7014" s="121" t="s">
        <v>13512</v>
      </c>
      <c r="N7014" s="622">
        <v>0</v>
      </c>
      <c r="O7014" s="622">
        <v>0</v>
      </c>
      <c r="P7014" s="622">
        <v>0</v>
      </c>
      <c r="Q7014" s="622">
        <v>0</v>
      </c>
      <c r="R7014" s="622">
        <v>0</v>
      </c>
      <c r="S7014" s="622">
        <v>0</v>
      </c>
      <c r="T7014" s="622">
        <v>0</v>
      </c>
      <c r="U7014" s="622">
        <v>0</v>
      </c>
      <c r="V7014" s="622">
        <v>0</v>
      </c>
      <c r="W7014" s="622">
        <v>0</v>
      </c>
      <c r="X7014" s="372">
        <v>0</v>
      </c>
      <c r="Y7014" s="622">
        <v>0</v>
      </c>
      <c r="Z7014" s="622" t="s">
        <v>51</v>
      </c>
      <c r="AA7014" s="622" t="s">
        <v>5289</v>
      </c>
      <c r="AB7014" s="622" t="s">
        <v>5289</v>
      </c>
      <c r="AC7014" s="84" t="s">
        <v>5289</v>
      </c>
      <c r="AD7014" s="84" t="s">
        <v>5289</v>
      </c>
      <c r="AE7014" s="84" t="s">
        <v>5289</v>
      </c>
      <c r="AF7014" s="165" t="s">
        <v>5289</v>
      </c>
    </row>
    <row r="7015" spans="1:38" ht="114.75">
      <c r="A7015" s="621">
        <v>22</v>
      </c>
      <c r="B7015" s="645" t="s">
        <v>1673</v>
      </c>
      <c r="C7015" s="367" t="s">
        <v>21605</v>
      </c>
      <c r="D7015" s="645" t="s">
        <v>7523</v>
      </c>
      <c r="E7015" s="643" t="s">
        <v>17173</v>
      </c>
      <c r="F7015" s="622" t="s">
        <v>51</v>
      </c>
      <c r="G7015" s="138"/>
      <c r="H7015" s="138"/>
      <c r="I7015" s="138"/>
      <c r="J7015" s="138"/>
      <c r="K7015" s="138"/>
      <c r="L7015" s="622" t="s">
        <v>51</v>
      </c>
      <c r="M7015" s="202"/>
      <c r="N7015" s="138"/>
      <c r="O7015" s="138"/>
      <c r="P7015" s="622">
        <v>0</v>
      </c>
      <c r="Q7015" s="622">
        <v>0</v>
      </c>
      <c r="R7015" s="622">
        <v>0</v>
      </c>
      <c r="S7015" s="622">
        <v>0</v>
      </c>
      <c r="T7015" s="622">
        <v>0</v>
      </c>
      <c r="U7015" s="622">
        <v>0</v>
      </c>
      <c r="V7015" s="622">
        <v>0</v>
      </c>
      <c r="W7015" s="622">
        <v>0</v>
      </c>
      <c r="X7015" s="409">
        <v>10105</v>
      </c>
      <c r="Y7015" s="643">
        <v>772</v>
      </c>
      <c r="Z7015" s="622" t="s">
        <v>51</v>
      </c>
      <c r="AA7015" s="622" t="s">
        <v>5289</v>
      </c>
      <c r="AB7015" s="622" t="s">
        <v>5289</v>
      </c>
      <c r="AC7015" s="84" t="s">
        <v>5289</v>
      </c>
      <c r="AD7015" s="84" t="s">
        <v>5289</v>
      </c>
      <c r="AE7015" s="84" t="s">
        <v>5289</v>
      </c>
      <c r="AF7015" s="165" t="s">
        <v>5289</v>
      </c>
    </row>
    <row r="7016" spans="1:38" ht="127.5">
      <c r="A7016" s="621">
        <v>23</v>
      </c>
      <c r="B7016" s="121" t="s">
        <v>7360</v>
      </c>
      <c r="C7016" s="376" t="s">
        <v>21605</v>
      </c>
      <c r="D7016" s="121" t="s">
        <v>7524</v>
      </c>
      <c r="E7016" s="622" t="s">
        <v>17173</v>
      </c>
      <c r="F7016" s="622" t="s">
        <v>51</v>
      </c>
      <c r="G7016" s="138"/>
      <c r="H7016" s="138"/>
      <c r="I7016" s="138"/>
      <c r="J7016" s="138"/>
      <c r="K7016" s="138"/>
      <c r="L7016" s="622" t="s">
        <v>51</v>
      </c>
      <c r="M7016" s="202"/>
      <c r="N7016" s="138"/>
      <c r="O7016" s="138"/>
      <c r="P7016" s="622">
        <v>0</v>
      </c>
      <c r="Q7016" s="622">
        <v>0</v>
      </c>
      <c r="R7016" s="622">
        <v>0</v>
      </c>
      <c r="S7016" s="622">
        <v>0</v>
      </c>
      <c r="T7016" s="622">
        <v>0</v>
      </c>
      <c r="U7016" s="622">
        <v>0</v>
      </c>
      <c r="V7016" s="622">
        <v>0</v>
      </c>
      <c r="W7016" s="622">
        <v>0</v>
      </c>
      <c r="X7016" s="372">
        <v>1</v>
      </c>
      <c r="Y7016" s="622">
        <v>0</v>
      </c>
      <c r="Z7016" s="622" t="s">
        <v>51</v>
      </c>
      <c r="AA7016" s="622" t="s">
        <v>5289</v>
      </c>
      <c r="AB7016" s="622" t="s">
        <v>5289</v>
      </c>
      <c r="AC7016" s="84" t="s">
        <v>5289</v>
      </c>
      <c r="AD7016" s="84" t="s">
        <v>5289</v>
      </c>
      <c r="AE7016" s="84" t="s">
        <v>5289</v>
      </c>
      <c r="AF7016" s="165" t="s">
        <v>5289</v>
      </c>
    </row>
    <row r="7017" spans="1:38" s="44" customFormat="1" ht="114.75">
      <c r="A7017" s="621">
        <v>24</v>
      </c>
      <c r="B7017" s="375" t="s">
        <v>18095</v>
      </c>
      <c r="C7017" s="377" t="s">
        <v>21596</v>
      </c>
      <c r="D7017" s="376" t="s">
        <v>18096</v>
      </c>
      <c r="E7017" s="622" t="s">
        <v>17173</v>
      </c>
      <c r="F7017" s="622" t="s">
        <v>51</v>
      </c>
      <c r="G7017" s="138"/>
      <c r="H7017" s="138"/>
      <c r="I7017" s="138"/>
      <c r="J7017" s="138"/>
      <c r="K7017" s="138"/>
      <c r="L7017" s="622" t="s">
        <v>51</v>
      </c>
      <c r="M7017" s="202"/>
      <c r="N7017" s="138"/>
      <c r="O7017" s="138"/>
      <c r="P7017" s="622">
        <v>0</v>
      </c>
      <c r="Q7017" s="622">
        <v>0</v>
      </c>
      <c r="R7017" s="622">
        <v>0</v>
      </c>
      <c r="S7017" s="622">
        <v>0</v>
      </c>
      <c r="T7017" s="622">
        <v>0</v>
      </c>
      <c r="U7017" s="622">
        <v>0</v>
      </c>
      <c r="V7017" s="622">
        <v>0</v>
      </c>
      <c r="W7017" s="622">
        <v>0</v>
      </c>
      <c r="X7017" s="372">
        <v>0</v>
      </c>
      <c r="Y7017" s="622">
        <v>0</v>
      </c>
      <c r="Z7017" s="622" t="s">
        <v>51</v>
      </c>
      <c r="AA7017" s="622" t="s">
        <v>5289</v>
      </c>
      <c r="AB7017" s="622" t="s">
        <v>5289</v>
      </c>
      <c r="AC7017" s="84" t="s">
        <v>5289</v>
      </c>
      <c r="AD7017" s="84" t="s">
        <v>5289</v>
      </c>
      <c r="AE7017" s="84" t="s">
        <v>5289</v>
      </c>
      <c r="AF7017" s="165" t="s">
        <v>5289</v>
      </c>
      <c r="AG7017" s="107"/>
      <c r="AH7017" s="107"/>
      <c r="AI7017" s="107"/>
      <c r="AJ7017" s="107"/>
      <c r="AK7017" s="107"/>
      <c r="AL7017" s="107"/>
    </row>
    <row r="7018" spans="1:38" s="44" customFormat="1" ht="114.75">
      <c r="A7018" s="621">
        <v>25</v>
      </c>
      <c r="B7018" s="376" t="s">
        <v>18097</v>
      </c>
      <c r="C7018" s="376" t="s">
        <v>21605</v>
      </c>
      <c r="D7018" s="376" t="s">
        <v>18098</v>
      </c>
      <c r="E7018" s="622" t="s">
        <v>17173</v>
      </c>
      <c r="F7018" s="622" t="s">
        <v>51</v>
      </c>
      <c r="G7018" s="138"/>
      <c r="H7018" s="138"/>
      <c r="I7018" s="138"/>
      <c r="J7018" s="138"/>
      <c r="K7018" s="138"/>
      <c r="L7018" s="622" t="s">
        <v>51</v>
      </c>
      <c r="M7018" s="202"/>
      <c r="N7018" s="138"/>
      <c r="O7018" s="138"/>
      <c r="P7018" s="622">
        <v>0</v>
      </c>
      <c r="Q7018" s="622">
        <v>0</v>
      </c>
      <c r="R7018" s="622">
        <v>0</v>
      </c>
      <c r="S7018" s="622">
        <v>0</v>
      </c>
      <c r="T7018" s="622">
        <v>0</v>
      </c>
      <c r="U7018" s="622">
        <v>0</v>
      </c>
      <c r="V7018" s="622">
        <v>0</v>
      </c>
      <c r="W7018" s="622">
        <v>0</v>
      </c>
      <c r="X7018" s="372">
        <v>22</v>
      </c>
      <c r="Y7018" s="622">
        <v>0</v>
      </c>
      <c r="Z7018" s="622" t="s">
        <v>51</v>
      </c>
      <c r="AA7018" s="622" t="s">
        <v>5289</v>
      </c>
      <c r="AB7018" s="622" t="s">
        <v>5289</v>
      </c>
      <c r="AC7018" s="84" t="s">
        <v>5289</v>
      </c>
      <c r="AD7018" s="84" t="s">
        <v>5289</v>
      </c>
      <c r="AE7018" s="84" t="s">
        <v>5289</v>
      </c>
      <c r="AF7018" s="165" t="s">
        <v>5289</v>
      </c>
      <c r="AG7018" s="107"/>
      <c r="AH7018" s="107"/>
      <c r="AI7018" s="107"/>
      <c r="AJ7018" s="107"/>
      <c r="AK7018" s="107"/>
      <c r="AL7018" s="107"/>
    </row>
    <row r="7019" spans="1:38" s="44" customFormat="1" ht="114.75">
      <c r="A7019" s="621">
        <v>26</v>
      </c>
      <c r="B7019" s="376" t="s">
        <v>18099</v>
      </c>
      <c r="C7019" s="376" t="s">
        <v>21600</v>
      </c>
      <c r="D7019" s="376" t="s">
        <v>18100</v>
      </c>
      <c r="E7019" s="622" t="s">
        <v>17173</v>
      </c>
      <c r="F7019" s="622" t="s">
        <v>51</v>
      </c>
      <c r="G7019" s="138"/>
      <c r="H7019" s="138"/>
      <c r="I7019" s="138"/>
      <c r="J7019" s="138"/>
      <c r="K7019" s="138"/>
      <c r="L7019" s="622" t="s">
        <v>51</v>
      </c>
      <c r="M7019" s="202"/>
      <c r="N7019" s="138"/>
      <c r="O7019" s="138"/>
      <c r="P7019" s="622">
        <v>0</v>
      </c>
      <c r="Q7019" s="622">
        <v>0</v>
      </c>
      <c r="R7019" s="622">
        <v>0</v>
      </c>
      <c r="S7019" s="622">
        <v>0</v>
      </c>
      <c r="T7019" s="622">
        <v>0</v>
      </c>
      <c r="U7019" s="622">
        <v>0</v>
      </c>
      <c r="V7019" s="622">
        <v>0</v>
      </c>
      <c r="W7019" s="622">
        <v>0</v>
      </c>
      <c r="X7019" s="372">
        <v>19</v>
      </c>
      <c r="Y7019" s="622">
        <v>1</v>
      </c>
      <c r="Z7019" s="622" t="s">
        <v>51</v>
      </c>
      <c r="AA7019" s="622" t="s">
        <v>5289</v>
      </c>
      <c r="AB7019" s="622" t="s">
        <v>5289</v>
      </c>
      <c r="AC7019" s="84" t="s">
        <v>5289</v>
      </c>
      <c r="AD7019" s="84" t="s">
        <v>5289</v>
      </c>
      <c r="AE7019" s="84" t="s">
        <v>5289</v>
      </c>
      <c r="AF7019" s="165" t="s">
        <v>5289</v>
      </c>
      <c r="AG7019" s="107"/>
      <c r="AH7019" s="107"/>
      <c r="AI7019" s="107"/>
      <c r="AJ7019" s="107"/>
      <c r="AK7019" s="107"/>
      <c r="AL7019" s="107"/>
    </row>
    <row r="7020" spans="1:38" s="44" customFormat="1" ht="114.75">
      <c r="A7020" s="621">
        <v>27</v>
      </c>
      <c r="B7020" s="377" t="s">
        <v>18101</v>
      </c>
      <c r="C7020" s="377" t="s">
        <v>21596</v>
      </c>
      <c r="D7020" s="377" t="s">
        <v>18128</v>
      </c>
      <c r="E7020" s="622" t="s">
        <v>17173</v>
      </c>
      <c r="F7020" s="631" t="s">
        <v>19097</v>
      </c>
      <c r="G7020" s="622" t="s">
        <v>51</v>
      </c>
      <c r="H7020" s="622">
        <v>1</v>
      </c>
      <c r="I7020" s="622" t="s">
        <v>16485</v>
      </c>
      <c r="J7020" s="138"/>
      <c r="K7020" s="138"/>
      <c r="L7020" s="622" t="s">
        <v>51</v>
      </c>
      <c r="M7020" s="202"/>
      <c r="N7020" s="138"/>
      <c r="O7020" s="138"/>
      <c r="P7020" s="622">
        <v>0</v>
      </c>
      <c r="Q7020" s="622">
        <v>0</v>
      </c>
      <c r="R7020" s="622">
        <v>0</v>
      </c>
      <c r="S7020" s="622">
        <v>0</v>
      </c>
      <c r="T7020" s="622">
        <v>0</v>
      </c>
      <c r="U7020" s="622">
        <v>0</v>
      </c>
      <c r="V7020" s="622">
        <v>0</v>
      </c>
      <c r="W7020" s="622">
        <v>0</v>
      </c>
      <c r="X7020" s="372">
        <v>39</v>
      </c>
      <c r="Y7020" s="622">
        <v>0</v>
      </c>
      <c r="Z7020" s="622" t="s">
        <v>51</v>
      </c>
      <c r="AA7020" s="622" t="s">
        <v>5289</v>
      </c>
      <c r="AB7020" s="622" t="s">
        <v>5289</v>
      </c>
      <c r="AC7020" s="84" t="s">
        <v>5289</v>
      </c>
      <c r="AD7020" s="84" t="s">
        <v>5289</v>
      </c>
      <c r="AE7020" s="84" t="s">
        <v>5289</v>
      </c>
      <c r="AF7020" s="165" t="s">
        <v>5289</v>
      </c>
      <c r="AG7020" s="107"/>
      <c r="AH7020" s="107"/>
      <c r="AI7020" s="107"/>
      <c r="AJ7020" s="107"/>
      <c r="AK7020" s="107"/>
      <c r="AL7020" s="107"/>
    </row>
    <row r="7021" spans="1:38" s="44" customFormat="1" ht="114.75">
      <c r="A7021" s="214">
        <v>28</v>
      </c>
      <c r="B7021" s="377" t="s">
        <v>20357</v>
      </c>
      <c r="C7021" s="377" t="s">
        <v>20358</v>
      </c>
      <c r="D7021" s="377" t="s">
        <v>21474</v>
      </c>
      <c r="E7021" s="622" t="s">
        <v>40</v>
      </c>
      <c r="F7021" s="631" t="s">
        <v>19097</v>
      </c>
      <c r="G7021" s="622" t="s">
        <v>51</v>
      </c>
      <c r="H7021" s="622">
        <v>1</v>
      </c>
      <c r="I7021" s="622" t="s">
        <v>16485</v>
      </c>
      <c r="J7021" s="138"/>
      <c r="K7021" s="138"/>
      <c r="L7021" s="622" t="s">
        <v>51</v>
      </c>
      <c r="M7021" s="202"/>
      <c r="N7021" s="138"/>
      <c r="O7021" s="138"/>
      <c r="P7021" s="622">
        <v>0</v>
      </c>
      <c r="Q7021" s="622">
        <v>0</v>
      </c>
      <c r="R7021" s="622">
        <v>0</v>
      </c>
      <c r="S7021" s="622">
        <v>0</v>
      </c>
      <c r="T7021" s="622">
        <v>1</v>
      </c>
      <c r="U7021" s="622">
        <v>0</v>
      </c>
      <c r="V7021" s="622">
        <v>0</v>
      </c>
      <c r="W7021" s="622">
        <v>0</v>
      </c>
      <c r="X7021" s="364">
        <v>38</v>
      </c>
      <c r="Y7021" s="622">
        <v>4</v>
      </c>
      <c r="Z7021" s="622" t="s">
        <v>51</v>
      </c>
      <c r="AA7021" s="622" t="s">
        <v>5289</v>
      </c>
      <c r="AB7021" s="622" t="s">
        <v>5289</v>
      </c>
      <c r="AC7021" s="84" t="s">
        <v>5289</v>
      </c>
      <c r="AD7021" s="84" t="s">
        <v>5289</v>
      </c>
      <c r="AE7021" s="84" t="s">
        <v>5289</v>
      </c>
      <c r="AF7021" s="165" t="s">
        <v>5289</v>
      </c>
      <c r="AG7021" s="107"/>
      <c r="AH7021" s="107"/>
      <c r="AI7021" s="107"/>
      <c r="AJ7021" s="107"/>
      <c r="AK7021" s="107"/>
      <c r="AL7021" s="107"/>
    </row>
    <row r="7022" spans="1:38" s="44" customFormat="1" ht="76.5">
      <c r="A7022" s="214">
        <v>29</v>
      </c>
      <c r="B7022" s="377" t="s">
        <v>2246</v>
      </c>
      <c r="C7022" s="377" t="s">
        <v>20358</v>
      </c>
      <c r="D7022" s="377" t="s">
        <v>21475</v>
      </c>
      <c r="E7022" s="622" t="s">
        <v>40</v>
      </c>
      <c r="F7022" s="622" t="s">
        <v>51</v>
      </c>
      <c r="G7022" s="138"/>
      <c r="H7022" s="138"/>
      <c r="I7022" s="138"/>
      <c r="J7022" s="138"/>
      <c r="K7022" s="138"/>
      <c r="L7022" s="622" t="s">
        <v>51</v>
      </c>
      <c r="M7022" s="202"/>
      <c r="N7022" s="138"/>
      <c r="O7022" s="138"/>
      <c r="P7022" s="622">
        <v>0</v>
      </c>
      <c r="Q7022" s="622">
        <v>0</v>
      </c>
      <c r="R7022" s="622">
        <v>0</v>
      </c>
      <c r="S7022" s="622">
        <v>0</v>
      </c>
      <c r="T7022" s="622">
        <v>1</v>
      </c>
      <c r="U7022" s="622">
        <v>0</v>
      </c>
      <c r="V7022" s="622">
        <v>0</v>
      </c>
      <c r="W7022" s="622">
        <v>0</v>
      </c>
      <c r="X7022" s="364">
        <v>1</v>
      </c>
      <c r="Y7022" s="622">
        <v>1</v>
      </c>
      <c r="Z7022" s="622" t="s">
        <v>51</v>
      </c>
      <c r="AA7022" s="622" t="s">
        <v>5289</v>
      </c>
      <c r="AB7022" s="622" t="s">
        <v>5289</v>
      </c>
      <c r="AC7022" s="84" t="s">
        <v>5289</v>
      </c>
      <c r="AD7022" s="84" t="s">
        <v>5289</v>
      </c>
      <c r="AE7022" s="84" t="s">
        <v>5289</v>
      </c>
      <c r="AF7022" s="165" t="s">
        <v>5289</v>
      </c>
      <c r="AG7022" s="107"/>
      <c r="AH7022" s="107"/>
      <c r="AI7022" s="107"/>
      <c r="AJ7022" s="107"/>
      <c r="AK7022" s="107"/>
      <c r="AL7022" s="107"/>
    </row>
    <row r="7023" spans="1:38" s="44" customFormat="1" ht="89.25">
      <c r="A7023" s="214">
        <v>30</v>
      </c>
      <c r="B7023" s="377" t="s">
        <v>21608</v>
      </c>
      <c r="C7023" s="376" t="s">
        <v>21600</v>
      </c>
      <c r="D7023" s="377" t="s">
        <v>21609</v>
      </c>
      <c r="E7023" s="419" t="s">
        <v>54</v>
      </c>
      <c r="F7023" s="622" t="s">
        <v>51</v>
      </c>
      <c r="G7023" s="138"/>
      <c r="H7023" s="138"/>
      <c r="I7023" s="138"/>
      <c r="J7023" s="138"/>
      <c r="K7023" s="138"/>
      <c r="L7023" s="622" t="s">
        <v>51</v>
      </c>
      <c r="M7023" s="202"/>
      <c r="N7023" s="138"/>
      <c r="O7023" s="138"/>
      <c r="P7023" s="622">
        <v>0</v>
      </c>
      <c r="Q7023" s="622">
        <v>0</v>
      </c>
      <c r="R7023" s="622">
        <v>0</v>
      </c>
      <c r="S7023" s="622">
        <v>0</v>
      </c>
      <c r="T7023" s="622">
        <v>0</v>
      </c>
      <c r="U7023" s="364">
        <v>1</v>
      </c>
      <c r="V7023" s="622">
        <v>0</v>
      </c>
      <c r="W7023" s="622">
        <v>0</v>
      </c>
      <c r="X7023" s="364">
        <v>0</v>
      </c>
      <c r="Y7023" s="364">
        <v>0</v>
      </c>
      <c r="Z7023" s="622" t="s">
        <v>51</v>
      </c>
      <c r="AA7023" s="622" t="s">
        <v>5289</v>
      </c>
      <c r="AB7023" s="622" t="s">
        <v>5289</v>
      </c>
      <c r="AC7023" s="84" t="s">
        <v>5289</v>
      </c>
      <c r="AD7023" s="84" t="s">
        <v>5289</v>
      </c>
      <c r="AE7023" s="84" t="s">
        <v>5289</v>
      </c>
      <c r="AF7023" s="165" t="s">
        <v>5289</v>
      </c>
      <c r="AG7023" s="107"/>
      <c r="AH7023" s="107"/>
      <c r="AI7023" s="107"/>
      <c r="AJ7023" s="107"/>
      <c r="AK7023" s="107"/>
      <c r="AL7023" s="107"/>
    </row>
    <row r="7024" spans="1:38" s="44" customFormat="1" ht="102">
      <c r="A7024" s="214">
        <v>31</v>
      </c>
      <c r="B7024" s="377" t="s">
        <v>21610</v>
      </c>
      <c r="C7024" s="377" t="s">
        <v>21596</v>
      </c>
      <c r="D7024" s="377" t="s">
        <v>21611</v>
      </c>
      <c r="E7024" s="419" t="s">
        <v>54</v>
      </c>
      <c r="F7024" s="622" t="s">
        <v>51</v>
      </c>
      <c r="G7024" s="138"/>
      <c r="H7024" s="138"/>
      <c r="I7024" s="138"/>
      <c r="J7024" s="138"/>
      <c r="K7024" s="138"/>
      <c r="L7024" s="622" t="s">
        <v>51</v>
      </c>
      <c r="M7024" s="202"/>
      <c r="N7024" s="138"/>
      <c r="O7024" s="138"/>
      <c r="P7024" s="622">
        <v>0</v>
      </c>
      <c r="Q7024" s="622">
        <v>0</v>
      </c>
      <c r="R7024" s="622">
        <v>0</v>
      </c>
      <c r="S7024" s="622">
        <v>0</v>
      </c>
      <c r="T7024" s="622">
        <v>0</v>
      </c>
      <c r="U7024" s="364">
        <v>1</v>
      </c>
      <c r="V7024" s="622">
        <v>0</v>
      </c>
      <c r="W7024" s="622">
        <v>0</v>
      </c>
      <c r="X7024" s="364">
        <v>1</v>
      </c>
      <c r="Y7024" s="364">
        <v>0</v>
      </c>
      <c r="Z7024" s="622" t="s">
        <v>51</v>
      </c>
      <c r="AA7024" s="622" t="s">
        <v>5289</v>
      </c>
      <c r="AB7024" s="622" t="s">
        <v>5289</v>
      </c>
      <c r="AC7024" s="84" t="s">
        <v>5289</v>
      </c>
      <c r="AD7024" s="84" t="s">
        <v>5289</v>
      </c>
      <c r="AE7024" s="84" t="s">
        <v>5289</v>
      </c>
      <c r="AF7024" s="165" t="s">
        <v>5289</v>
      </c>
      <c r="AG7024" s="107"/>
      <c r="AH7024" s="107"/>
      <c r="AI7024" s="107"/>
      <c r="AJ7024" s="107"/>
      <c r="AK7024" s="107"/>
      <c r="AL7024" s="107"/>
    </row>
    <row r="7025" spans="1:38" s="44" customFormat="1" ht="89.25">
      <c r="A7025" s="214">
        <v>32</v>
      </c>
      <c r="B7025" s="377" t="s">
        <v>21612</v>
      </c>
      <c r="C7025" s="376" t="s">
        <v>21600</v>
      </c>
      <c r="D7025" s="377" t="s">
        <v>21613</v>
      </c>
      <c r="E7025" s="419" t="s">
        <v>54</v>
      </c>
      <c r="F7025" s="622" t="s">
        <v>51</v>
      </c>
      <c r="G7025" s="138"/>
      <c r="H7025" s="138"/>
      <c r="I7025" s="138"/>
      <c r="J7025" s="138"/>
      <c r="K7025" s="138"/>
      <c r="L7025" s="622" t="s">
        <v>51</v>
      </c>
      <c r="M7025" s="202"/>
      <c r="N7025" s="138"/>
      <c r="O7025" s="138"/>
      <c r="P7025" s="622">
        <v>0</v>
      </c>
      <c r="Q7025" s="622">
        <v>0</v>
      </c>
      <c r="R7025" s="622">
        <v>0</v>
      </c>
      <c r="S7025" s="622">
        <v>0</v>
      </c>
      <c r="T7025" s="622">
        <v>0</v>
      </c>
      <c r="U7025" s="364">
        <v>1</v>
      </c>
      <c r="V7025" s="622">
        <v>0</v>
      </c>
      <c r="W7025" s="622">
        <v>0</v>
      </c>
      <c r="X7025" s="364">
        <v>0</v>
      </c>
      <c r="Y7025" s="364">
        <v>0</v>
      </c>
      <c r="Z7025" s="622" t="s">
        <v>51</v>
      </c>
      <c r="AA7025" s="622" t="s">
        <v>5289</v>
      </c>
      <c r="AB7025" s="622" t="s">
        <v>5289</v>
      </c>
      <c r="AC7025" s="84" t="s">
        <v>5289</v>
      </c>
      <c r="AD7025" s="84" t="s">
        <v>5289</v>
      </c>
      <c r="AE7025" s="84" t="s">
        <v>5289</v>
      </c>
      <c r="AF7025" s="165" t="s">
        <v>5289</v>
      </c>
      <c r="AG7025" s="107"/>
      <c r="AH7025" s="107"/>
      <c r="AI7025" s="107"/>
      <c r="AJ7025" s="107"/>
      <c r="AK7025" s="107"/>
      <c r="AL7025" s="107"/>
    </row>
    <row r="7026" spans="1:38" s="44" customFormat="1" ht="102">
      <c r="A7026" s="214">
        <v>33</v>
      </c>
      <c r="B7026" s="461" t="s">
        <v>21614</v>
      </c>
      <c r="C7026" s="376" t="s">
        <v>20358</v>
      </c>
      <c r="D7026" s="377" t="s">
        <v>21615</v>
      </c>
      <c r="E7026" s="421" t="s">
        <v>40</v>
      </c>
      <c r="F7026" s="622" t="s">
        <v>51</v>
      </c>
      <c r="G7026" s="138"/>
      <c r="H7026" s="138"/>
      <c r="I7026" s="138"/>
      <c r="J7026" s="138"/>
      <c r="K7026" s="138"/>
      <c r="L7026" s="622" t="s">
        <v>51</v>
      </c>
      <c r="M7026" s="202"/>
      <c r="N7026" s="138"/>
      <c r="O7026" s="138"/>
      <c r="P7026" s="622">
        <v>0</v>
      </c>
      <c r="Q7026" s="622">
        <v>0</v>
      </c>
      <c r="R7026" s="622">
        <v>0</v>
      </c>
      <c r="S7026" s="622">
        <v>0</v>
      </c>
      <c r="T7026" s="622">
        <v>0</v>
      </c>
      <c r="U7026" s="364">
        <v>1</v>
      </c>
      <c r="V7026" s="622">
        <v>0</v>
      </c>
      <c r="W7026" s="622">
        <v>0</v>
      </c>
      <c r="X7026" s="364">
        <v>0</v>
      </c>
      <c r="Y7026" s="364">
        <v>0</v>
      </c>
      <c r="Z7026" s="622" t="s">
        <v>51</v>
      </c>
      <c r="AA7026" s="622" t="s">
        <v>5289</v>
      </c>
      <c r="AB7026" s="622" t="s">
        <v>5289</v>
      </c>
      <c r="AC7026" s="84" t="s">
        <v>5289</v>
      </c>
      <c r="AD7026" s="84" t="s">
        <v>5289</v>
      </c>
      <c r="AE7026" s="84" t="s">
        <v>5289</v>
      </c>
      <c r="AF7026" s="165" t="s">
        <v>5289</v>
      </c>
      <c r="AG7026" s="107"/>
      <c r="AH7026" s="107"/>
      <c r="AI7026" s="107"/>
      <c r="AJ7026" s="107"/>
      <c r="AK7026" s="107"/>
      <c r="AL7026" s="107"/>
    </row>
    <row r="7027" spans="1:38" s="44" customFormat="1" ht="76.5">
      <c r="A7027" s="214">
        <v>34</v>
      </c>
      <c r="B7027" s="461" t="s">
        <v>19208</v>
      </c>
      <c r="C7027" s="376" t="s">
        <v>20358</v>
      </c>
      <c r="D7027" s="377" t="s">
        <v>21626</v>
      </c>
      <c r="E7027" s="421" t="s">
        <v>40</v>
      </c>
      <c r="F7027" s="622" t="s">
        <v>51</v>
      </c>
      <c r="G7027" s="138"/>
      <c r="H7027" s="138"/>
      <c r="I7027" s="138"/>
      <c r="J7027" s="138"/>
      <c r="K7027" s="138"/>
      <c r="L7027" s="622" t="s">
        <v>51</v>
      </c>
      <c r="M7027" s="202"/>
      <c r="N7027" s="138"/>
      <c r="O7027" s="138"/>
      <c r="P7027" s="622">
        <v>0</v>
      </c>
      <c r="Q7027" s="622">
        <v>0</v>
      </c>
      <c r="R7027" s="622">
        <v>0</v>
      </c>
      <c r="S7027" s="622">
        <v>0</v>
      </c>
      <c r="T7027" s="622">
        <v>0</v>
      </c>
      <c r="U7027" s="364">
        <v>1</v>
      </c>
      <c r="V7027" s="622">
        <v>0</v>
      </c>
      <c r="W7027" s="622">
        <v>0</v>
      </c>
      <c r="X7027" s="364">
        <v>0</v>
      </c>
      <c r="Y7027" s="364">
        <v>0</v>
      </c>
      <c r="Z7027" s="622" t="s">
        <v>51</v>
      </c>
      <c r="AA7027" s="622" t="s">
        <v>5289</v>
      </c>
      <c r="AB7027" s="622" t="s">
        <v>5289</v>
      </c>
      <c r="AC7027" s="84" t="s">
        <v>5289</v>
      </c>
      <c r="AD7027" s="84" t="s">
        <v>5289</v>
      </c>
      <c r="AE7027" s="84" t="s">
        <v>5289</v>
      </c>
      <c r="AF7027" s="165" t="s">
        <v>5289</v>
      </c>
      <c r="AG7027" s="107"/>
      <c r="AH7027" s="107"/>
      <c r="AI7027" s="107"/>
      <c r="AJ7027" s="107"/>
      <c r="AK7027" s="107"/>
      <c r="AL7027" s="107"/>
    </row>
    <row r="7028" spans="1:38" s="44" customFormat="1" ht="102">
      <c r="A7028" s="214">
        <v>35</v>
      </c>
      <c r="B7028" s="461" t="s">
        <v>21616</v>
      </c>
      <c r="C7028" s="376" t="s">
        <v>20358</v>
      </c>
      <c r="D7028" s="377" t="s">
        <v>21627</v>
      </c>
      <c r="E7028" s="421" t="s">
        <v>40</v>
      </c>
      <c r="F7028" s="622" t="s">
        <v>51</v>
      </c>
      <c r="G7028" s="138"/>
      <c r="H7028" s="138"/>
      <c r="I7028" s="138"/>
      <c r="J7028" s="138"/>
      <c r="K7028" s="138"/>
      <c r="L7028" s="622" t="s">
        <v>51</v>
      </c>
      <c r="M7028" s="202"/>
      <c r="N7028" s="138"/>
      <c r="O7028" s="138"/>
      <c r="P7028" s="622">
        <v>0</v>
      </c>
      <c r="Q7028" s="622">
        <v>0</v>
      </c>
      <c r="R7028" s="622">
        <v>0</v>
      </c>
      <c r="S7028" s="622">
        <v>0</v>
      </c>
      <c r="T7028" s="622">
        <v>0</v>
      </c>
      <c r="U7028" s="364">
        <v>1</v>
      </c>
      <c r="V7028" s="622">
        <v>0</v>
      </c>
      <c r="W7028" s="622">
        <v>0</v>
      </c>
      <c r="X7028" s="364">
        <v>0</v>
      </c>
      <c r="Y7028" s="364">
        <v>0</v>
      </c>
      <c r="Z7028" s="622" t="s">
        <v>51</v>
      </c>
      <c r="AA7028" s="622" t="s">
        <v>5289</v>
      </c>
      <c r="AB7028" s="622" t="s">
        <v>5289</v>
      </c>
      <c r="AC7028" s="84" t="s">
        <v>5289</v>
      </c>
      <c r="AD7028" s="84" t="s">
        <v>5289</v>
      </c>
      <c r="AE7028" s="84" t="s">
        <v>5289</v>
      </c>
      <c r="AF7028" s="165" t="s">
        <v>5289</v>
      </c>
      <c r="AG7028" s="107"/>
      <c r="AH7028" s="107"/>
      <c r="AI7028" s="107"/>
      <c r="AJ7028" s="107"/>
      <c r="AK7028" s="107"/>
      <c r="AL7028" s="107"/>
    </row>
    <row r="7029" spans="1:38" s="44" customFormat="1" ht="102">
      <c r="A7029" s="214">
        <v>36</v>
      </c>
      <c r="B7029" s="461" t="s">
        <v>21617</v>
      </c>
      <c r="C7029" s="376" t="s">
        <v>20358</v>
      </c>
      <c r="D7029" s="377" t="s">
        <v>21628</v>
      </c>
      <c r="E7029" s="421" t="s">
        <v>40</v>
      </c>
      <c r="F7029" s="622" t="s">
        <v>51</v>
      </c>
      <c r="G7029" s="138"/>
      <c r="H7029" s="138"/>
      <c r="I7029" s="138"/>
      <c r="J7029" s="138"/>
      <c r="K7029" s="138"/>
      <c r="L7029" s="622" t="s">
        <v>51</v>
      </c>
      <c r="M7029" s="202"/>
      <c r="N7029" s="138"/>
      <c r="O7029" s="138"/>
      <c r="P7029" s="622">
        <v>0</v>
      </c>
      <c r="Q7029" s="622">
        <v>0</v>
      </c>
      <c r="R7029" s="622">
        <v>0</v>
      </c>
      <c r="S7029" s="622">
        <v>0</v>
      </c>
      <c r="T7029" s="622">
        <v>0</v>
      </c>
      <c r="U7029" s="364">
        <v>1</v>
      </c>
      <c r="V7029" s="622">
        <v>0</v>
      </c>
      <c r="W7029" s="622">
        <v>0</v>
      </c>
      <c r="X7029" s="364">
        <v>0</v>
      </c>
      <c r="Y7029" s="364">
        <v>0</v>
      </c>
      <c r="Z7029" s="622" t="s">
        <v>51</v>
      </c>
      <c r="AA7029" s="622" t="s">
        <v>5289</v>
      </c>
      <c r="AB7029" s="622" t="s">
        <v>5289</v>
      </c>
      <c r="AC7029" s="84" t="s">
        <v>5289</v>
      </c>
      <c r="AD7029" s="84" t="s">
        <v>5289</v>
      </c>
      <c r="AE7029" s="84" t="s">
        <v>5289</v>
      </c>
      <c r="AF7029" s="165" t="s">
        <v>5289</v>
      </c>
      <c r="AG7029" s="107"/>
      <c r="AH7029" s="107"/>
      <c r="AI7029" s="107"/>
      <c r="AJ7029" s="107"/>
      <c r="AK7029" s="107"/>
      <c r="AL7029" s="107"/>
    </row>
    <row r="7030" spans="1:38" s="44" customFormat="1" ht="63.75">
      <c r="A7030" s="214">
        <v>37</v>
      </c>
      <c r="B7030" s="461" t="s">
        <v>20213</v>
      </c>
      <c r="C7030" s="376" t="s">
        <v>20358</v>
      </c>
      <c r="D7030" s="377" t="s">
        <v>21618</v>
      </c>
      <c r="E7030" s="421" t="s">
        <v>40</v>
      </c>
      <c r="F7030" s="622" t="s">
        <v>51</v>
      </c>
      <c r="G7030" s="138"/>
      <c r="H7030" s="138"/>
      <c r="I7030" s="138"/>
      <c r="J7030" s="138"/>
      <c r="K7030" s="138"/>
      <c r="L7030" s="622" t="s">
        <v>51</v>
      </c>
      <c r="M7030" s="202"/>
      <c r="N7030" s="138"/>
      <c r="O7030" s="138"/>
      <c r="P7030" s="622">
        <v>0</v>
      </c>
      <c r="Q7030" s="622">
        <v>0</v>
      </c>
      <c r="R7030" s="622">
        <v>0</v>
      </c>
      <c r="S7030" s="622">
        <v>0</v>
      </c>
      <c r="T7030" s="622">
        <v>0</v>
      </c>
      <c r="U7030" s="364">
        <v>1</v>
      </c>
      <c r="V7030" s="622">
        <v>0</v>
      </c>
      <c r="W7030" s="622">
        <v>0</v>
      </c>
      <c r="X7030" s="364">
        <v>1</v>
      </c>
      <c r="Y7030" s="364">
        <v>0</v>
      </c>
      <c r="Z7030" s="622" t="s">
        <v>51</v>
      </c>
      <c r="AA7030" s="622" t="s">
        <v>5289</v>
      </c>
      <c r="AB7030" s="622" t="s">
        <v>5289</v>
      </c>
      <c r="AC7030" s="84" t="s">
        <v>5289</v>
      </c>
      <c r="AD7030" s="84" t="s">
        <v>5289</v>
      </c>
      <c r="AE7030" s="84" t="s">
        <v>5289</v>
      </c>
      <c r="AF7030" s="165" t="s">
        <v>5289</v>
      </c>
      <c r="AG7030" s="107"/>
      <c r="AH7030" s="107"/>
      <c r="AI7030" s="107"/>
      <c r="AJ7030" s="107"/>
      <c r="AK7030" s="107"/>
      <c r="AL7030" s="107"/>
    </row>
    <row r="7031" spans="1:38" s="44" customFormat="1" ht="114.75">
      <c r="A7031" s="214">
        <v>38</v>
      </c>
      <c r="B7031" s="461" t="s">
        <v>21619</v>
      </c>
      <c r="C7031" s="376" t="s">
        <v>20358</v>
      </c>
      <c r="D7031" s="377" t="s">
        <v>21620</v>
      </c>
      <c r="E7031" s="421" t="s">
        <v>40</v>
      </c>
      <c r="F7031" s="622" t="s">
        <v>51</v>
      </c>
      <c r="G7031" s="138"/>
      <c r="H7031" s="138"/>
      <c r="I7031" s="138"/>
      <c r="J7031" s="138"/>
      <c r="K7031" s="138"/>
      <c r="L7031" s="622" t="s">
        <v>51</v>
      </c>
      <c r="M7031" s="202"/>
      <c r="N7031" s="138"/>
      <c r="O7031" s="138"/>
      <c r="P7031" s="622">
        <v>0</v>
      </c>
      <c r="Q7031" s="622">
        <v>0</v>
      </c>
      <c r="R7031" s="622">
        <v>0</v>
      </c>
      <c r="S7031" s="622">
        <v>0</v>
      </c>
      <c r="T7031" s="622">
        <v>0</v>
      </c>
      <c r="U7031" s="364">
        <v>1</v>
      </c>
      <c r="V7031" s="622">
        <v>0</v>
      </c>
      <c r="W7031" s="622">
        <v>0</v>
      </c>
      <c r="X7031" s="364">
        <v>0</v>
      </c>
      <c r="Y7031" s="364">
        <v>0</v>
      </c>
      <c r="Z7031" s="622" t="s">
        <v>51</v>
      </c>
      <c r="AA7031" s="622" t="s">
        <v>5289</v>
      </c>
      <c r="AB7031" s="622" t="s">
        <v>5289</v>
      </c>
      <c r="AC7031" s="84" t="s">
        <v>5289</v>
      </c>
      <c r="AD7031" s="84" t="s">
        <v>5289</v>
      </c>
      <c r="AE7031" s="84" t="s">
        <v>5289</v>
      </c>
      <c r="AF7031" s="165" t="s">
        <v>5289</v>
      </c>
      <c r="AG7031" s="107"/>
      <c r="AH7031" s="107"/>
      <c r="AI7031" s="107"/>
      <c r="AJ7031" s="107"/>
      <c r="AK7031" s="107"/>
      <c r="AL7031" s="107"/>
    </row>
    <row r="7032" spans="1:38" s="44" customFormat="1" ht="114.75">
      <c r="A7032" s="214">
        <v>39</v>
      </c>
      <c r="B7032" s="376" t="s">
        <v>21621</v>
      </c>
      <c r="C7032" s="376" t="s">
        <v>20358</v>
      </c>
      <c r="D7032" s="377" t="s">
        <v>21622</v>
      </c>
      <c r="E7032" s="364" t="s">
        <v>40</v>
      </c>
      <c r="F7032" s="631" t="s">
        <v>19097</v>
      </c>
      <c r="G7032" s="622" t="s">
        <v>51</v>
      </c>
      <c r="H7032" s="622">
        <v>1</v>
      </c>
      <c r="I7032" s="622" t="s">
        <v>16485</v>
      </c>
      <c r="J7032" s="138"/>
      <c r="K7032" s="138"/>
      <c r="L7032" s="622" t="s">
        <v>51</v>
      </c>
      <c r="M7032" s="202"/>
      <c r="N7032" s="138"/>
      <c r="O7032" s="138"/>
      <c r="P7032" s="622">
        <v>0</v>
      </c>
      <c r="Q7032" s="622">
        <v>0</v>
      </c>
      <c r="R7032" s="622">
        <v>0</v>
      </c>
      <c r="S7032" s="622">
        <v>0</v>
      </c>
      <c r="T7032" s="622">
        <v>0</v>
      </c>
      <c r="U7032" s="364">
        <v>1</v>
      </c>
      <c r="V7032" s="622">
        <v>0</v>
      </c>
      <c r="W7032" s="622">
        <v>0</v>
      </c>
      <c r="X7032" s="364">
        <v>9</v>
      </c>
      <c r="Y7032" s="364">
        <v>5</v>
      </c>
      <c r="Z7032" s="622" t="s">
        <v>51</v>
      </c>
      <c r="AA7032" s="622" t="s">
        <v>5289</v>
      </c>
      <c r="AB7032" s="622" t="s">
        <v>5289</v>
      </c>
      <c r="AC7032" s="84" t="s">
        <v>5289</v>
      </c>
      <c r="AD7032" s="84" t="s">
        <v>5289</v>
      </c>
      <c r="AE7032" s="84" t="s">
        <v>5289</v>
      </c>
      <c r="AF7032" s="165" t="s">
        <v>5289</v>
      </c>
      <c r="AG7032" s="107"/>
      <c r="AH7032" s="107"/>
      <c r="AI7032" s="107"/>
      <c r="AJ7032" s="107"/>
      <c r="AK7032" s="107"/>
      <c r="AL7032" s="107"/>
    </row>
    <row r="7033" spans="1:38" s="44" customFormat="1" ht="76.5">
      <c r="A7033" s="214">
        <v>40</v>
      </c>
      <c r="B7033" s="377" t="s">
        <v>21623</v>
      </c>
      <c r="C7033" s="376" t="s">
        <v>21605</v>
      </c>
      <c r="D7033" s="377" t="s">
        <v>21624</v>
      </c>
      <c r="E7033" s="419" t="s">
        <v>40</v>
      </c>
      <c r="F7033" s="622" t="s">
        <v>51</v>
      </c>
      <c r="G7033" s="138"/>
      <c r="H7033" s="138"/>
      <c r="I7033" s="138"/>
      <c r="J7033" s="138"/>
      <c r="K7033" s="138"/>
      <c r="L7033" s="622" t="s">
        <v>51</v>
      </c>
      <c r="M7033" s="202"/>
      <c r="N7033" s="138"/>
      <c r="O7033" s="138"/>
      <c r="P7033" s="622">
        <v>0</v>
      </c>
      <c r="Q7033" s="622">
        <v>0</v>
      </c>
      <c r="R7033" s="622">
        <v>0</v>
      </c>
      <c r="S7033" s="622">
        <v>0</v>
      </c>
      <c r="T7033" s="622">
        <v>0</v>
      </c>
      <c r="U7033" s="364">
        <v>1</v>
      </c>
      <c r="V7033" s="622">
        <v>0</v>
      </c>
      <c r="W7033" s="622">
        <v>0</v>
      </c>
      <c r="X7033" s="364">
        <v>0</v>
      </c>
      <c r="Y7033" s="364">
        <v>0</v>
      </c>
      <c r="Z7033" s="622" t="s">
        <v>51</v>
      </c>
      <c r="AA7033" s="622" t="s">
        <v>5289</v>
      </c>
      <c r="AB7033" s="622" t="s">
        <v>5289</v>
      </c>
      <c r="AC7033" s="84" t="s">
        <v>5289</v>
      </c>
      <c r="AD7033" s="84" t="s">
        <v>5289</v>
      </c>
      <c r="AE7033" s="84" t="s">
        <v>5289</v>
      </c>
      <c r="AF7033" s="165" t="s">
        <v>5289</v>
      </c>
      <c r="AG7033" s="107"/>
      <c r="AH7033" s="107"/>
      <c r="AI7033" s="107"/>
      <c r="AJ7033" s="107"/>
      <c r="AK7033" s="107"/>
      <c r="AL7033" s="107"/>
    </row>
    <row r="7034" spans="1:38" s="44" customFormat="1" ht="15" customHeight="1">
      <c r="A7034" s="18"/>
      <c r="B7034" s="18">
        <v>40</v>
      </c>
      <c r="C7034" s="18"/>
      <c r="D7034" s="18">
        <v>40</v>
      </c>
      <c r="E7034" s="18">
        <v>40</v>
      </c>
      <c r="F7034" s="18">
        <v>13</v>
      </c>
      <c r="G7034" s="18">
        <v>0</v>
      </c>
      <c r="H7034" s="18">
        <v>1</v>
      </c>
      <c r="I7034" s="18"/>
      <c r="J7034" s="18">
        <v>1</v>
      </c>
      <c r="K7034" s="18">
        <v>10</v>
      </c>
      <c r="L7034" s="18">
        <v>3</v>
      </c>
      <c r="M7034" s="200"/>
      <c r="N7034" s="18">
        <f t="shared" ref="N7034:Y7034" si="2610">SUM(N6994:N7033)</f>
        <v>36</v>
      </c>
      <c r="O7034" s="18">
        <f t="shared" si="2610"/>
        <v>0</v>
      </c>
      <c r="P7034" s="18">
        <f t="shared" si="2610"/>
        <v>0</v>
      </c>
      <c r="Q7034" s="18">
        <f t="shared" si="2610"/>
        <v>0</v>
      </c>
      <c r="R7034" s="18">
        <f t="shared" si="2610"/>
        <v>0</v>
      </c>
      <c r="S7034" s="18">
        <f t="shared" si="2610"/>
        <v>0</v>
      </c>
      <c r="T7034" s="18">
        <f t="shared" si="2610"/>
        <v>2</v>
      </c>
      <c r="U7034" s="18">
        <f t="shared" si="2610"/>
        <v>11</v>
      </c>
      <c r="V7034" s="18">
        <f t="shared" si="2610"/>
        <v>0</v>
      </c>
      <c r="W7034" s="18">
        <f t="shared" si="2610"/>
        <v>0</v>
      </c>
      <c r="X7034" s="18">
        <f t="shared" si="2610"/>
        <v>10660</v>
      </c>
      <c r="Y7034" s="18">
        <f t="shared" si="2610"/>
        <v>811</v>
      </c>
      <c r="Z7034" s="18">
        <v>0</v>
      </c>
      <c r="AA7034" s="18">
        <v>1</v>
      </c>
      <c r="AB7034" s="18">
        <v>1</v>
      </c>
      <c r="AC7034" s="18"/>
      <c r="AD7034" s="18"/>
      <c r="AE7034" s="18"/>
      <c r="AF7034" s="18"/>
      <c r="AG7034" s="107"/>
      <c r="AH7034" s="107"/>
      <c r="AI7034" s="107"/>
      <c r="AJ7034" s="107"/>
      <c r="AK7034" s="107"/>
      <c r="AL7034" s="107"/>
    </row>
    <row r="7035" spans="1:38" s="44" customFormat="1" ht="13.5" thickBot="1">
      <c r="A7035" s="243">
        <v>12</v>
      </c>
      <c r="B7035" s="243">
        <f>B6753+B6781+B6808+B6841+B6865+B6886+B6889+B6912+B6941+B6984+B6992+B7034</f>
        <v>271</v>
      </c>
      <c r="C7035" s="243"/>
      <c r="D7035" s="243">
        <f>D6753+D6781+D6808+D6841+D6865+D6886+D6889+D6912+D6941+D6984+D6992+D7034</f>
        <v>271</v>
      </c>
      <c r="E7035" s="243">
        <f>E6753+E6781+E6808+E6841+E6865+E6886+E6889+E6912+E6941+E6984+E6992+E7034</f>
        <v>271</v>
      </c>
      <c r="F7035" s="243">
        <f>F6753+F6781+F6808+F6841+F6865+F6886+F6889+F6912+F6941+F6984+F6992+F7034</f>
        <v>78</v>
      </c>
      <c r="G7035" s="243">
        <f>G6753+G6781+G6808+G6841+G6865+G6886+G6889+G6912+G6941+G6984+G6992+G7034</f>
        <v>0</v>
      </c>
      <c r="H7035" s="243">
        <f>H6753+H6781+H6808+H6841+H6865+H6886+H6889+H6912+H6941+H6984+H6992+H7034</f>
        <v>8</v>
      </c>
      <c r="I7035" s="243"/>
      <c r="J7035" s="243">
        <f>J6753+J6781+J6808+J6841+J6865+J6886+J6889+J6912+J6941+J6984+J6992+J7034</f>
        <v>4</v>
      </c>
      <c r="K7035" s="243">
        <f>K6753+K6781+K6808+K6841+K6865+K6886+K6889+K6912+K6941+K6984+K6992+K7034</f>
        <v>10</v>
      </c>
      <c r="L7035" s="243">
        <f>L6753+L6781+L6808+L6841+L6865+L6886+L6889+L6912+L6941+L6984+L6992+L7034</f>
        <v>4</v>
      </c>
      <c r="M7035" s="244"/>
      <c r="N7035" s="243">
        <f t="shared" ref="N7035:AB7035" si="2611">N6753+N6781+N6808+N6841+N6865+N6886+N6889+N6912+N6941+N6984+N6992+N7034</f>
        <v>36</v>
      </c>
      <c r="O7035" s="243">
        <f t="shared" si="2611"/>
        <v>0</v>
      </c>
      <c r="P7035" s="243">
        <f t="shared" si="2611"/>
        <v>0</v>
      </c>
      <c r="Q7035" s="243">
        <f t="shared" si="2611"/>
        <v>0</v>
      </c>
      <c r="R7035" s="243">
        <f t="shared" si="2611"/>
        <v>0</v>
      </c>
      <c r="S7035" s="243">
        <f t="shared" si="2611"/>
        <v>0</v>
      </c>
      <c r="T7035" s="243">
        <f t="shared" si="2611"/>
        <v>2</v>
      </c>
      <c r="U7035" s="243">
        <f t="shared" si="2611"/>
        <v>11</v>
      </c>
      <c r="V7035" s="243">
        <f t="shared" si="2611"/>
        <v>0</v>
      </c>
      <c r="W7035" s="243">
        <f t="shared" si="2611"/>
        <v>0</v>
      </c>
      <c r="X7035" s="243">
        <f t="shared" si="2611"/>
        <v>37226</v>
      </c>
      <c r="Y7035" s="243">
        <f t="shared" si="2611"/>
        <v>2501</v>
      </c>
      <c r="Z7035" s="243">
        <f t="shared" si="2611"/>
        <v>0</v>
      </c>
      <c r="AA7035" s="243">
        <f t="shared" si="2611"/>
        <v>10</v>
      </c>
      <c r="AB7035" s="243">
        <f t="shared" si="2611"/>
        <v>10</v>
      </c>
      <c r="AC7035" s="243"/>
      <c r="AD7035" s="243"/>
      <c r="AE7035" s="243"/>
      <c r="AF7035" s="243"/>
      <c r="AG7035" s="107"/>
      <c r="AH7035" s="107"/>
      <c r="AI7035" s="107"/>
      <c r="AJ7035" s="107"/>
      <c r="AK7035" s="107"/>
      <c r="AL7035" s="107"/>
    </row>
    <row r="7036" spans="1:38" ht="15.75" customHeight="1" thickBot="1">
      <c r="A7036" s="663" t="s">
        <v>191</v>
      </c>
      <c r="B7036" s="664"/>
      <c r="C7036" s="664"/>
      <c r="D7036" s="664"/>
      <c r="E7036" s="664"/>
      <c r="F7036" s="664"/>
      <c r="G7036" s="664"/>
      <c r="H7036" s="664"/>
      <c r="I7036" s="664"/>
      <c r="J7036" s="664"/>
      <c r="K7036" s="664"/>
      <c r="L7036" s="664"/>
      <c r="M7036" s="664"/>
      <c r="N7036" s="664"/>
      <c r="O7036" s="664"/>
      <c r="P7036" s="664"/>
      <c r="Q7036" s="664"/>
      <c r="R7036" s="664"/>
      <c r="S7036" s="664"/>
      <c r="T7036" s="664"/>
      <c r="U7036" s="664"/>
      <c r="V7036" s="664"/>
      <c r="W7036" s="664"/>
      <c r="X7036" s="664"/>
      <c r="Y7036" s="664"/>
      <c r="Z7036" s="664"/>
      <c r="AA7036" s="664"/>
      <c r="AB7036" s="664"/>
      <c r="AC7036" s="664"/>
      <c r="AD7036" s="664"/>
      <c r="AE7036" s="664"/>
      <c r="AF7036" s="665"/>
    </row>
    <row r="7037" spans="1:38" ht="165.75">
      <c r="A7037" s="621">
        <v>1</v>
      </c>
      <c r="B7037" s="627" t="s">
        <v>1296</v>
      </c>
      <c r="C7037" s="627" t="s">
        <v>1448</v>
      </c>
      <c r="D7037" s="627" t="s">
        <v>1479</v>
      </c>
      <c r="E7037" s="624" t="s">
        <v>1489</v>
      </c>
      <c r="F7037" s="624" t="s">
        <v>51</v>
      </c>
      <c r="G7037" s="138"/>
      <c r="H7037" s="138"/>
      <c r="I7037" s="138"/>
      <c r="J7037" s="138"/>
      <c r="K7037" s="138"/>
      <c r="L7037" s="643" t="s">
        <v>51</v>
      </c>
      <c r="M7037" s="204"/>
      <c r="N7037" s="189"/>
      <c r="O7037" s="643">
        <v>0</v>
      </c>
      <c r="P7037" s="643">
        <v>0</v>
      </c>
      <c r="Q7037" s="643">
        <v>0</v>
      </c>
      <c r="R7037" s="643">
        <v>0</v>
      </c>
      <c r="S7037" s="643">
        <v>0</v>
      </c>
      <c r="T7037" s="643">
        <v>0</v>
      </c>
      <c r="U7037" s="643">
        <v>0</v>
      </c>
      <c r="V7037" s="643">
        <v>0</v>
      </c>
      <c r="W7037" s="643">
        <v>0</v>
      </c>
      <c r="X7037" s="366">
        <v>8</v>
      </c>
      <c r="Y7037" s="643">
        <v>0</v>
      </c>
      <c r="Z7037" s="765" t="s">
        <v>51</v>
      </c>
      <c r="AA7037" s="627" t="s">
        <v>1491</v>
      </c>
      <c r="AB7037" s="627" t="s">
        <v>1492</v>
      </c>
      <c r="AC7037" s="159" t="s">
        <v>1475</v>
      </c>
      <c r="AD7037" s="159" t="s">
        <v>1476</v>
      </c>
      <c r="AE7037" s="159" t="s">
        <v>1477</v>
      </c>
      <c r="AF7037" s="983" t="s">
        <v>1478</v>
      </c>
    </row>
    <row r="7038" spans="1:38" ht="178.5">
      <c r="A7038" s="621">
        <v>2</v>
      </c>
      <c r="B7038" s="627" t="s">
        <v>1449</v>
      </c>
      <c r="C7038" s="627" t="s">
        <v>1450</v>
      </c>
      <c r="D7038" s="627" t="s">
        <v>2988</v>
      </c>
      <c r="E7038" s="624" t="s">
        <v>1489</v>
      </c>
      <c r="F7038" s="624" t="s">
        <v>51</v>
      </c>
      <c r="G7038" s="138"/>
      <c r="H7038" s="138"/>
      <c r="I7038" s="138"/>
      <c r="J7038" s="138"/>
      <c r="K7038" s="138"/>
      <c r="L7038" s="643" t="s">
        <v>40</v>
      </c>
      <c r="M7038" s="392" t="s">
        <v>18293</v>
      </c>
      <c r="N7038" s="643">
        <v>0</v>
      </c>
      <c r="O7038" s="643">
        <v>0</v>
      </c>
      <c r="P7038" s="643">
        <v>0</v>
      </c>
      <c r="Q7038" s="643">
        <v>0</v>
      </c>
      <c r="R7038" s="643">
        <v>0</v>
      </c>
      <c r="S7038" s="643">
        <v>0</v>
      </c>
      <c r="T7038" s="643">
        <v>0</v>
      </c>
      <c r="U7038" s="643">
        <v>0</v>
      </c>
      <c r="V7038" s="643">
        <v>0</v>
      </c>
      <c r="W7038" s="643">
        <v>0</v>
      </c>
      <c r="X7038" s="624">
        <v>28</v>
      </c>
      <c r="Y7038" s="643">
        <v>0</v>
      </c>
      <c r="Z7038" s="765" t="s">
        <v>51</v>
      </c>
      <c r="AA7038" s="624" t="s">
        <v>5289</v>
      </c>
      <c r="AB7038" s="624" t="s">
        <v>5289</v>
      </c>
      <c r="AC7038" s="340" t="s">
        <v>5289</v>
      </c>
      <c r="AD7038" s="340" t="s">
        <v>5289</v>
      </c>
      <c r="AE7038" s="340" t="s">
        <v>5289</v>
      </c>
      <c r="AF7038" s="165" t="s">
        <v>5289</v>
      </c>
    </row>
    <row r="7039" spans="1:38" ht="165.75">
      <c r="A7039" s="621">
        <v>3</v>
      </c>
      <c r="B7039" s="627" t="s">
        <v>1451</v>
      </c>
      <c r="C7039" s="627" t="s">
        <v>1450</v>
      </c>
      <c r="D7039" s="627" t="s">
        <v>2989</v>
      </c>
      <c r="E7039" s="624" t="s">
        <v>54</v>
      </c>
      <c r="F7039" s="624" t="s">
        <v>2776</v>
      </c>
      <c r="G7039" s="624" t="s">
        <v>40</v>
      </c>
      <c r="H7039" s="624">
        <v>1</v>
      </c>
      <c r="I7039" s="16" t="s">
        <v>12375</v>
      </c>
      <c r="J7039" s="138"/>
      <c r="K7039" s="138"/>
      <c r="L7039" s="643" t="s">
        <v>51</v>
      </c>
      <c r="M7039" s="204"/>
      <c r="N7039" s="189"/>
      <c r="O7039" s="643">
        <v>0</v>
      </c>
      <c r="P7039" s="643">
        <v>0</v>
      </c>
      <c r="Q7039" s="643">
        <v>0</v>
      </c>
      <c r="R7039" s="643">
        <v>0</v>
      </c>
      <c r="S7039" s="643">
        <v>0</v>
      </c>
      <c r="T7039" s="643">
        <v>0</v>
      </c>
      <c r="U7039" s="643">
        <v>0</v>
      </c>
      <c r="V7039" s="643">
        <v>0</v>
      </c>
      <c r="W7039" s="643">
        <v>0</v>
      </c>
      <c r="X7039" s="624">
        <v>6184</v>
      </c>
      <c r="Y7039" s="643">
        <v>0</v>
      </c>
      <c r="Z7039" s="765" t="s">
        <v>51</v>
      </c>
      <c r="AA7039" s="624" t="s">
        <v>5289</v>
      </c>
      <c r="AB7039" s="624" t="s">
        <v>5289</v>
      </c>
      <c r="AC7039" s="340" t="s">
        <v>5289</v>
      </c>
      <c r="AD7039" s="340" t="s">
        <v>5289</v>
      </c>
      <c r="AE7039" s="340" t="s">
        <v>5289</v>
      </c>
      <c r="AF7039" s="165" t="s">
        <v>5289</v>
      </c>
    </row>
    <row r="7040" spans="1:38" ht="165.75">
      <c r="A7040" s="621">
        <v>4</v>
      </c>
      <c r="B7040" s="627" t="s">
        <v>1452</v>
      </c>
      <c r="C7040" s="627" t="s">
        <v>1450</v>
      </c>
      <c r="D7040" s="627" t="s">
        <v>2990</v>
      </c>
      <c r="E7040" s="624" t="s">
        <v>1489</v>
      </c>
      <c r="F7040" s="624" t="s">
        <v>51</v>
      </c>
      <c r="G7040" s="138"/>
      <c r="H7040" s="138"/>
      <c r="I7040" s="138"/>
      <c r="J7040" s="138"/>
      <c r="K7040" s="138"/>
      <c r="L7040" s="643" t="s">
        <v>51</v>
      </c>
      <c r="M7040" s="204"/>
      <c r="N7040" s="189"/>
      <c r="O7040" s="643">
        <v>0</v>
      </c>
      <c r="P7040" s="643">
        <v>0</v>
      </c>
      <c r="Q7040" s="643">
        <v>0</v>
      </c>
      <c r="R7040" s="643">
        <v>0</v>
      </c>
      <c r="S7040" s="643">
        <v>0</v>
      </c>
      <c r="T7040" s="643">
        <v>0</v>
      </c>
      <c r="U7040" s="643">
        <v>0</v>
      </c>
      <c r="V7040" s="643">
        <v>0</v>
      </c>
      <c r="W7040" s="643">
        <v>0</v>
      </c>
      <c r="X7040" s="624">
        <v>17</v>
      </c>
      <c r="Y7040" s="643">
        <v>0</v>
      </c>
      <c r="Z7040" s="765" t="s">
        <v>51</v>
      </c>
      <c r="AA7040" s="624" t="s">
        <v>5289</v>
      </c>
      <c r="AB7040" s="624" t="s">
        <v>5289</v>
      </c>
      <c r="AC7040" s="340" t="s">
        <v>5289</v>
      </c>
      <c r="AD7040" s="340" t="s">
        <v>5289</v>
      </c>
      <c r="AE7040" s="340" t="s">
        <v>5289</v>
      </c>
      <c r="AF7040" s="165" t="s">
        <v>5289</v>
      </c>
    </row>
    <row r="7041" spans="1:38" ht="204">
      <c r="A7041" s="621">
        <v>5</v>
      </c>
      <c r="B7041" s="627" t="s">
        <v>18769</v>
      </c>
      <c r="C7041" s="28" t="s">
        <v>1453</v>
      </c>
      <c r="D7041" s="627" t="s">
        <v>18770</v>
      </c>
      <c r="E7041" s="341" t="s">
        <v>40</v>
      </c>
      <c r="F7041" s="624" t="s">
        <v>51</v>
      </c>
      <c r="G7041" s="138"/>
      <c r="H7041" s="138"/>
      <c r="I7041" s="138"/>
      <c r="J7041" s="627" t="s">
        <v>1490</v>
      </c>
      <c r="K7041" s="624" t="s">
        <v>1454</v>
      </c>
      <c r="L7041" s="643" t="s">
        <v>40</v>
      </c>
      <c r="M7041" s="645" t="s">
        <v>18771</v>
      </c>
      <c r="N7041" s="484">
        <v>28</v>
      </c>
      <c r="O7041" s="643">
        <v>0</v>
      </c>
      <c r="P7041" s="643">
        <v>0</v>
      </c>
      <c r="Q7041" s="643">
        <v>0</v>
      </c>
      <c r="R7041" s="643">
        <v>0</v>
      </c>
      <c r="S7041" s="643">
        <v>0</v>
      </c>
      <c r="T7041" s="643">
        <v>0</v>
      </c>
      <c r="U7041" s="643">
        <v>0</v>
      </c>
      <c r="V7041" s="643">
        <v>0</v>
      </c>
      <c r="W7041" s="643">
        <v>0</v>
      </c>
      <c r="X7041" s="366">
        <v>43</v>
      </c>
      <c r="Y7041" s="643">
        <v>0</v>
      </c>
      <c r="Z7041" s="765" t="s">
        <v>51</v>
      </c>
      <c r="AA7041" s="624" t="s">
        <v>5289</v>
      </c>
      <c r="AB7041" s="624" t="s">
        <v>5289</v>
      </c>
      <c r="AC7041" s="340" t="s">
        <v>5289</v>
      </c>
      <c r="AD7041" s="340" t="s">
        <v>5289</v>
      </c>
      <c r="AE7041" s="340" t="s">
        <v>5289</v>
      </c>
      <c r="AF7041" s="165" t="s">
        <v>5289</v>
      </c>
    </row>
    <row r="7042" spans="1:38" ht="89.25" customHeight="1">
      <c r="A7042" s="621">
        <v>6</v>
      </c>
      <c r="B7042" s="627" t="s">
        <v>605</v>
      </c>
      <c r="C7042" s="627" t="s">
        <v>1453</v>
      </c>
      <c r="D7042" s="24" t="s">
        <v>1480</v>
      </c>
      <c r="E7042" s="624" t="s">
        <v>51</v>
      </c>
      <c r="F7042" s="624" t="s">
        <v>51</v>
      </c>
      <c r="G7042" s="138"/>
      <c r="H7042" s="138"/>
      <c r="I7042" s="138"/>
      <c r="J7042" s="138"/>
      <c r="K7042" s="138"/>
      <c r="L7042" s="643" t="s">
        <v>51</v>
      </c>
      <c r="M7042" s="204"/>
      <c r="N7042" s="189"/>
      <c r="O7042" s="643">
        <v>0</v>
      </c>
      <c r="P7042" s="643">
        <v>0</v>
      </c>
      <c r="Q7042" s="643">
        <v>0</v>
      </c>
      <c r="R7042" s="643">
        <v>0</v>
      </c>
      <c r="S7042" s="643">
        <v>0</v>
      </c>
      <c r="T7042" s="643">
        <v>0</v>
      </c>
      <c r="U7042" s="643">
        <v>0</v>
      </c>
      <c r="V7042" s="643">
        <v>0</v>
      </c>
      <c r="W7042" s="643">
        <v>0</v>
      </c>
      <c r="X7042" s="366">
        <v>0</v>
      </c>
      <c r="Y7042" s="643">
        <v>0</v>
      </c>
      <c r="Z7042" s="765" t="s">
        <v>51</v>
      </c>
      <c r="AA7042" s="624" t="s">
        <v>5289</v>
      </c>
      <c r="AB7042" s="624" t="s">
        <v>5289</v>
      </c>
      <c r="AC7042" s="340" t="s">
        <v>5289</v>
      </c>
      <c r="AD7042" s="340" t="s">
        <v>5289</v>
      </c>
      <c r="AE7042" s="340" t="s">
        <v>5289</v>
      </c>
      <c r="AF7042" s="165" t="s">
        <v>5289</v>
      </c>
      <c r="AG7042" s="1"/>
      <c r="AH7042" s="1"/>
      <c r="AI7042" s="1"/>
      <c r="AJ7042" s="1"/>
      <c r="AK7042" s="1"/>
      <c r="AL7042" s="1"/>
    </row>
    <row r="7043" spans="1:38" ht="255">
      <c r="A7043" s="621">
        <v>7</v>
      </c>
      <c r="B7043" s="627" t="s">
        <v>2381</v>
      </c>
      <c r="C7043" s="342" t="s">
        <v>1455</v>
      </c>
      <c r="D7043" s="627" t="s">
        <v>1456</v>
      </c>
      <c r="E7043" s="624" t="s">
        <v>40</v>
      </c>
      <c r="F7043" s="624" t="s">
        <v>51</v>
      </c>
      <c r="G7043" s="138"/>
      <c r="H7043" s="138"/>
      <c r="I7043" s="138"/>
      <c r="J7043" s="138"/>
      <c r="K7043" s="138"/>
      <c r="L7043" s="643" t="s">
        <v>40</v>
      </c>
      <c r="M7043" s="645" t="s">
        <v>13513</v>
      </c>
      <c r="N7043" s="484">
        <v>0</v>
      </c>
      <c r="O7043" s="643">
        <v>0</v>
      </c>
      <c r="P7043" s="643">
        <v>0</v>
      </c>
      <c r="Q7043" s="643">
        <v>0</v>
      </c>
      <c r="R7043" s="643">
        <v>0</v>
      </c>
      <c r="S7043" s="643">
        <v>0</v>
      </c>
      <c r="T7043" s="643">
        <v>0</v>
      </c>
      <c r="U7043" s="643">
        <v>0</v>
      </c>
      <c r="V7043" s="643">
        <v>0</v>
      </c>
      <c r="W7043" s="643">
        <v>0</v>
      </c>
      <c r="X7043" s="366">
        <v>3</v>
      </c>
      <c r="Y7043" s="643">
        <v>0</v>
      </c>
      <c r="Z7043" s="765" t="s">
        <v>51</v>
      </c>
      <c r="AA7043" s="624" t="s">
        <v>5289</v>
      </c>
      <c r="AB7043" s="624" t="s">
        <v>5289</v>
      </c>
      <c r="AC7043" s="340" t="s">
        <v>5289</v>
      </c>
      <c r="AD7043" s="340" t="s">
        <v>5289</v>
      </c>
      <c r="AE7043" s="340" t="s">
        <v>5289</v>
      </c>
      <c r="AF7043" s="165" t="s">
        <v>5289</v>
      </c>
      <c r="AG7043" s="1"/>
      <c r="AH7043" s="1"/>
      <c r="AI7043" s="1"/>
      <c r="AJ7043" s="1"/>
      <c r="AK7043" s="1"/>
      <c r="AL7043" s="1"/>
    </row>
    <row r="7044" spans="1:38" ht="306" customHeight="1">
      <c r="A7044" s="621">
        <v>8</v>
      </c>
      <c r="B7044" s="627" t="s">
        <v>123</v>
      </c>
      <c r="C7044" s="342" t="s">
        <v>1455</v>
      </c>
      <c r="D7044" s="627" t="s">
        <v>1481</v>
      </c>
      <c r="E7044" s="624" t="s">
        <v>40</v>
      </c>
      <c r="F7044" s="624" t="s">
        <v>51</v>
      </c>
      <c r="G7044" s="138"/>
      <c r="H7044" s="138"/>
      <c r="I7044" s="138"/>
      <c r="J7044" s="138"/>
      <c r="K7044" s="138"/>
      <c r="L7044" s="643" t="s">
        <v>40</v>
      </c>
      <c r="M7044" s="645" t="s">
        <v>13514</v>
      </c>
      <c r="N7044" s="484">
        <v>0</v>
      </c>
      <c r="O7044" s="643">
        <v>0</v>
      </c>
      <c r="P7044" s="643">
        <v>0</v>
      </c>
      <c r="Q7044" s="643">
        <v>0</v>
      </c>
      <c r="R7044" s="643">
        <v>0</v>
      </c>
      <c r="S7044" s="643">
        <v>0</v>
      </c>
      <c r="T7044" s="643">
        <v>0</v>
      </c>
      <c r="U7044" s="643">
        <v>0</v>
      </c>
      <c r="V7044" s="643">
        <v>0</v>
      </c>
      <c r="W7044" s="643">
        <v>0</v>
      </c>
      <c r="X7044" s="366">
        <v>0</v>
      </c>
      <c r="Y7044" s="643">
        <v>0</v>
      </c>
      <c r="Z7044" s="765" t="s">
        <v>51</v>
      </c>
      <c r="AA7044" s="624" t="s">
        <v>5289</v>
      </c>
      <c r="AB7044" s="624" t="s">
        <v>5289</v>
      </c>
      <c r="AC7044" s="340" t="s">
        <v>5289</v>
      </c>
      <c r="AD7044" s="340" t="s">
        <v>5289</v>
      </c>
      <c r="AE7044" s="340" t="s">
        <v>5289</v>
      </c>
      <c r="AF7044" s="165" t="s">
        <v>5289</v>
      </c>
      <c r="AG7044" s="1"/>
      <c r="AH7044" s="1"/>
      <c r="AI7044" s="1"/>
      <c r="AJ7044" s="1"/>
      <c r="AK7044" s="1"/>
      <c r="AL7044" s="1"/>
    </row>
    <row r="7045" spans="1:38" ht="382.5">
      <c r="A7045" s="621">
        <v>9</v>
      </c>
      <c r="B7045" s="627" t="s">
        <v>7269</v>
      </c>
      <c r="C7045" s="342" t="s">
        <v>1455</v>
      </c>
      <c r="D7045" s="627" t="s">
        <v>1482</v>
      </c>
      <c r="E7045" s="624" t="s">
        <v>40</v>
      </c>
      <c r="F7045" s="624" t="s">
        <v>51</v>
      </c>
      <c r="G7045" s="138"/>
      <c r="H7045" s="138"/>
      <c r="I7045" s="138"/>
      <c r="J7045" s="624" t="s">
        <v>5735</v>
      </c>
      <c r="K7045" s="624" t="s">
        <v>1457</v>
      </c>
      <c r="L7045" s="643" t="s">
        <v>40</v>
      </c>
      <c r="M7045" s="645" t="s">
        <v>14628</v>
      </c>
      <c r="N7045" s="484">
        <v>0</v>
      </c>
      <c r="O7045" s="643">
        <v>0</v>
      </c>
      <c r="P7045" s="643">
        <v>0</v>
      </c>
      <c r="Q7045" s="643">
        <v>0</v>
      </c>
      <c r="R7045" s="643">
        <v>0</v>
      </c>
      <c r="S7045" s="643">
        <v>0</v>
      </c>
      <c r="T7045" s="643">
        <v>0</v>
      </c>
      <c r="U7045" s="643">
        <v>0</v>
      </c>
      <c r="V7045" s="643">
        <v>0</v>
      </c>
      <c r="W7045" s="643">
        <v>0</v>
      </c>
      <c r="X7045" s="366">
        <v>3</v>
      </c>
      <c r="Y7045" s="643">
        <v>0</v>
      </c>
      <c r="Z7045" s="765" t="s">
        <v>51</v>
      </c>
      <c r="AA7045" s="624" t="s">
        <v>5289</v>
      </c>
      <c r="AB7045" s="624" t="s">
        <v>5289</v>
      </c>
      <c r="AC7045" s="340" t="s">
        <v>5289</v>
      </c>
      <c r="AD7045" s="340" t="s">
        <v>5289</v>
      </c>
      <c r="AE7045" s="340" t="s">
        <v>5289</v>
      </c>
      <c r="AF7045" s="165" t="s">
        <v>5289</v>
      </c>
      <c r="AG7045" s="1"/>
      <c r="AH7045" s="1"/>
      <c r="AI7045" s="1"/>
      <c r="AJ7045" s="1"/>
      <c r="AK7045" s="1"/>
      <c r="AL7045" s="1"/>
    </row>
    <row r="7046" spans="1:38" ht="76.5" customHeight="1">
      <c r="A7046" s="621">
        <v>10</v>
      </c>
      <c r="B7046" s="627" t="s">
        <v>17633</v>
      </c>
      <c r="C7046" s="342" t="s">
        <v>1455</v>
      </c>
      <c r="D7046" s="627" t="s">
        <v>1459</v>
      </c>
      <c r="E7046" s="624" t="s">
        <v>40</v>
      </c>
      <c r="F7046" s="624" t="s">
        <v>51</v>
      </c>
      <c r="G7046" s="138"/>
      <c r="H7046" s="138"/>
      <c r="I7046" s="138"/>
      <c r="J7046" s="138"/>
      <c r="K7046" s="138"/>
      <c r="L7046" s="643" t="s">
        <v>40</v>
      </c>
      <c r="M7046" s="343" t="s">
        <v>13515</v>
      </c>
      <c r="N7046" s="366">
        <v>0</v>
      </c>
      <c r="O7046" s="643">
        <v>0</v>
      </c>
      <c r="P7046" s="643">
        <v>0</v>
      </c>
      <c r="Q7046" s="643">
        <v>0</v>
      </c>
      <c r="R7046" s="643">
        <v>0</v>
      </c>
      <c r="S7046" s="643">
        <v>0</v>
      </c>
      <c r="T7046" s="643">
        <v>0</v>
      </c>
      <c r="U7046" s="643">
        <v>0</v>
      </c>
      <c r="V7046" s="643">
        <v>0</v>
      </c>
      <c r="W7046" s="643">
        <v>0</v>
      </c>
      <c r="X7046" s="366">
        <v>4</v>
      </c>
      <c r="Y7046" s="643">
        <v>0</v>
      </c>
      <c r="Z7046" s="765" t="s">
        <v>51</v>
      </c>
      <c r="AA7046" s="624" t="s">
        <v>5289</v>
      </c>
      <c r="AB7046" s="624" t="s">
        <v>5289</v>
      </c>
      <c r="AC7046" s="340" t="s">
        <v>5289</v>
      </c>
      <c r="AD7046" s="340" t="s">
        <v>5289</v>
      </c>
      <c r="AE7046" s="340" t="s">
        <v>5289</v>
      </c>
      <c r="AF7046" s="165" t="s">
        <v>5289</v>
      </c>
      <c r="AG7046" s="1"/>
      <c r="AH7046" s="1"/>
      <c r="AI7046" s="1"/>
      <c r="AJ7046" s="1"/>
      <c r="AK7046" s="1"/>
      <c r="AL7046" s="1"/>
    </row>
    <row r="7047" spans="1:38" ht="76.5">
      <c r="A7047" s="621">
        <v>11</v>
      </c>
      <c r="B7047" s="627" t="s">
        <v>18772</v>
      </c>
      <c r="C7047" s="342" t="s">
        <v>1455</v>
      </c>
      <c r="D7047" s="627" t="s">
        <v>18773</v>
      </c>
      <c r="E7047" s="624" t="s">
        <v>40</v>
      </c>
      <c r="F7047" s="624" t="s">
        <v>51</v>
      </c>
      <c r="G7047" s="138"/>
      <c r="H7047" s="138"/>
      <c r="I7047" s="138"/>
      <c r="J7047" s="138"/>
      <c r="K7047" s="138"/>
      <c r="L7047" s="643" t="s">
        <v>51</v>
      </c>
      <c r="M7047" s="204"/>
      <c r="N7047" s="189"/>
      <c r="O7047" s="643">
        <v>0</v>
      </c>
      <c r="P7047" s="643">
        <v>0</v>
      </c>
      <c r="Q7047" s="643">
        <v>0</v>
      </c>
      <c r="R7047" s="643">
        <v>0</v>
      </c>
      <c r="S7047" s="643">
        <v>0</v>
      </c>
      <c r="T7047" s="643">
        <v>0</v>
      </c>
      <c r="U7047" s="643">
        <v>0</v>
      </c>
      <c r="V7047" s="643">
        <v>0</v>
      </c>
      <c r="W7047" s="643">
        <v>0</v>
      </c>
      <c r="X7047" s="366">
        <v>0</v>
      </c>
      <c r="Y7047" s="643">
        <v>0</v>
      </c>
      <c r="Z7047" s="765" t="s">
        <v>51</v>
      </c>
      <c r="AA7047" s="624" t="s">
        <v>5289</v>
      </c>
      <c r="AB7047" s="624" t="s">
        <v>5289</v>
      </c>
      <c r="AC7047" s="340" t="s">
        <v>5289</v>
      </c>
      <c r="AD7047" s="340" t="s">
        <v>5289</v>
      </c>
      <c r="AE7047" s="340" t="s">
        <v>5289</v>
      </c>
      <c r="AF7047" s="165" t="s">
        <v>5289</v>
      </c>
      <c r="AG7047" s="1"/>
      <c r="AH7047" s="1"/>
      <c r="AI7047" s="1"/>
      <c r="AJ7047" s="1"/>
      <c r="AK7047" s="1"/>
      <c r="AL7047" s="1"/>
    </row>
    <row r="7048" spans="1:38" ht="89.25">
      <c r="A7048" s="621">
        <v>12</v>
      </c>
      <c r="B7048" s="627" t="s">
        <v>1460</v>
      </c>
      <c r="C7048" s="342" t="s">
        <v>1455</v>
      </c>
      <c r="D7048" s="627" t="s">
        <v>1461</v>
      </c>
      <c r="E7048" s="624" t="s">
        <v>40</v>
      </c>
      <c r="F7048" s="624" t="s">
        <v>51</v>
      </c>
      <c r="G7048" s="138"/>
      <c r="H7048" s="138"/>
      <c r="I7048" s="138"/>
      <c r="J7048" s="138"/>
      <c r="K7048" s="138"/>
      <c r="L7048" s="643" t="s">
        <v>51</v>
      </c>
      <c r="M7048" s="204"/>
      <c r="N7048" s="189"/>
      <c r="O7048" s="643">
        <v>0</v>
      </c>
      <c r="P7048" s="643">
        <v>0</v>
      </c>
      <c r="Q7048" s="643">
        <v>0</v>
      </c>
      <c r="R7048" s="643">
        <v>0</v>
      </c>
      <c r="S7048" s="643">
        <v>0</v>
      </c>
      <c r="T7048" s="643">
        <v>0</v>
      </c>
      <c r="U7048" s="643">
        <v>0</v>
      </c>
      <c r="V7048" s="643">
        <v>0</v>
      </c>
      <c r="W7048" s="643">
        <v>0</v>
      </c>
      <c r="X7048" s="366">
        <v>7</v>
      </c>
      <c r="Y7048" s="643">
        <v>0</v>
      </c>
      <c r="Z7048" s="765" t="s">
        <v>51</v>
      </c>
      <c r="AA7048" s="624" t="s">
        <v>5289</v>
      </c>
      <c r="AB7048" s="624" t="s">
        <v>5289</v>
      </c>
      <c r="AC7048" s="340" t="s">
        <v>5289</v>
      </c>
      <c r="AD7048" s="340" t="s">
        <v>5289</v>
      </c>
      <c r="AE7048" s="340" t="s">
        <v>5289</v>
      </c>
      <c r="AF7048" s="165" t="s">
        <v>5289</v>
      </c>
      <c r="AG7048" s="1"/>
      <c r="AH7048" s="1"/>
      <c r="AI7048" s="1"/>
      <c r="AJ7048" s="1"/>
      <c r="AK7048" s="1"/>
      <c r="AL7048" s="1"/>
    </row>
    <row r="7049" spans="1:38" ht="114.75">
      <c r="A7049" s="621">
        <v>13</v>
      </c>
      <c r="B7049" s="627" t="s">
        <v>1462</v>
      </c>
      <c r="C7049" s="342" t="s">
        <v>1455</v>
      </c>
      <c r="D7049" s="627" t="s">
        <v>1463</v>
      </c>
      <c r="E7049" s="624" t="s">
        <v>40</v>
      </c>
      <c r="F7049" s="624" t="s">
        <v>51</v>
      </c>
      <c r="G7049" s="138"/>
      <c r="H7049" s="138"/>
      <c r="I7049" s="138"/>
      <c r="J7049" s="138"/>
      <c r="K7049" s="138"/>
      <c r="L7049" s="643" t="s">
        <v>40</v>
      </c>
      <c r="M7049" s="645" t="s">
        <v>13516</v>
      </c>
      <c r="N7049" s="366">
        <v>0</v>
      </c>
      <c r="O7049" s="643">
        <v>0</v>
      </c>
      <c r="P7049" s="643">
        <v>0</v>
      </c>
      <c r="Q7049" s="643">
        <v>0</v>
      </c>
      <c r="R7049" s="643">
        <v>0</v>
      </c>
      <c r="S7049" s="643">
        <v>0</v>
      </c>
      <c r="T7049" s="643">
        <v>0</v>
      </c>
      <c r="U7049" s="643">
        <v>0</v>
      </c>
      <c r="V7049" s="643">
        <v>0</v>
      </c>
      <c r="W7049" s="643">
        <v>0</v>
      </c>
      <c r="X7049" s="366">
        <v>0</v>
      </c>
      <c r="Y7049" s="643">
        <v>0</v>
      </c>
      <c r="Z7049" s="765" t="s">
        <v>51</v>
      </c>
      <c r="AA7049" s="624" t="s">
        <v>5289</v>
      </c>
      <c r="AB7049" s="624" t="s">
        <v>5289</v>
      </c>
      <c r="AC7049" s="340" t="s">
        <v>5289</v>
      </c>
      <c r="AD7049" s="340" t="s">
        <v>5289</v>
      </c>
      <c r="AE7049" s="340" t="s">
        <v>5289</v>
      </c>
      <c r="AF7049" s="165" t="s">
        <v>5289</v>
      </c>
      <c r="AG7049" s="1"/>
      <c r="AH7049" s="1"/>
      <c r="AI7049" s="1"/>
      <c r="AJ7049" s="1"/>
      <c r="AK7049" s="1"/>
      <c r="AL7049" s="1"/>
    </row>
    <row r="7050" spans="1:38" ht="89.25" customHeight="1">
      <c r="A7050" s="621">
        <v>14</v>
      </c>
      <c r="B7050" s="627" t="s">
        <v>1464</v>
      </c>
      <c r="C7050" s="627" t="s">
        <v>1453</v>
      </c>
      <c r="D7050" s="24" t="s">
        <v>2777</v>
      </c>
      <c r="E7050" s="624" t="s">
        <v>40</v>
      </c>
      <c r="F7050" s="624" t="s">
        <v>51</v>
      </c>
      <c r="G7050" s="138"/>
      <c r="H7050" s="138"/>
      <c r="I7050" s="138"/>
      <c r="J7050" s="138"/>
      <c r="K7050" s="138"/>
      <c r="L7050" s="643" t="s">
        <v>51</v>
      </c>
      <c r="M7050" s="204"/>
      <c r="N7050" s="189"/>
      <c r="O7050" s="643">
        <v>0</v>
      </c>
      <c r="P7050" s="643">
        <v>0</v>
      </c>
      <c r="Q7050" s="643">
        <v>0</v>
      </c>
      <c r="R7050" s="643">
        <v>0</v>
      </c>
      <c r="S7050" s="643">
        <v>0</v>
      </c>
      <c r="T7050" s="643">
        <v>0</v>
      </c>
      <c r="U7050" s="643">
        <v>0</v>
      </c>
      <c r="V7050" s="643">
        <v>0</v>
      </c>
      <c r="W7050" s="643">
        <v>0</v>
      </c>
      <c r="X7050" s="366">
        <v>0</v>
      </c>
      <c r="Y7050" s="643">
        <v>0</v>
      </c>
      <c r="Z7050" s="765" t="s">
        <v>51</v>
      </c>
      <c r="AA7050" s="624" t="s">
        <v>5289</v>
      </c>
      <c r="AB7050" s="624" t="s">
        <v>5289</v>
      </c>
      <c r="AC7050" s="340" t="s">
        <v>5289</v>
      </c>
      <c r="AD7050" s="340" t="s">
        <v>5289</v>
      </c>
      <c r="AE7050" s="340" t="s">
        <v>5289</v>
      </c>
      <c r="AF7050" s="165" t="s">
        <v>5289</v>
      </c>
      <c r="AG7050" s="1"/>
      <c r="AH7050" s="1"/>
      <c r="AI7050" s="1"/>
      <c r="AJ7050" s="1"/>
      <c r="AK7050" s="1"/>
      <c r="AL7050" s="1"/>
    </row>
    <row r="7051" spans="1:38" ht="89.25" customHeight="1">
      <c r="A7051" s="621">
        <v>15</v>
      </c>
      <c r="B7051" s="627" t="s">
        <v>1465</v>
      </c>
      <c r="C7051" s="627" t="s">
        <v>1453</v>
      </c>
      <c r="D7051" s="24" t="s">
        <v>2778</v>
      </c>
      <c r="E7051" s="624" t="s">
        <v>40</v>
      </c>
      <c r="F7051" s="624" t="s">
        <v>51</v>
      </c>
      <c r="G7051" s="138"/>
      <c r="H7051" s="138"/>
      <c r="I7051" s="138"/>
      <c r="J7051" s="138"/>
      <c r="K7051" s="138"/>
      <c r="L7051" s="643" t="s">
        <v>51</v>
      </c>
      <c r="M7051" s="204"/>
      <c r="N7051" s="189"/>
      <c r="O7051" s="643">
        <v>0</v>
      </c>
      <c r="P7051" s="643">
        <v>0</v>
      </c>
      <c r="Q7051" s="643">
        <v>0</v>
      </c>
      <c r="R7051" s="643">
        <v>0</v>
      </c>
      <c r="S7051" s="643">
        <v>0</v>
      </c>
      <c r="T7051" s="643">
        <v>0</v>
      </c>
      <c r="U7051" s="643">
        <v>0</v>
      </c>
      <c r="V7051" s="643">
        <v>0</v>
      </c>
      <c r="W7051" s="643">
        <v>0</v>
      </c>
      <c r="X7051" s="366">
        <v>0</v>
      </c>
      <c r="Y7051" s="643">
        <v>0</v>
      </c>
      <c r="Z7051" s="765" t="s">
        <v>51</v>
      </c>
      <c r="AA7051" s="624" t="s">
        <v>5289</v>
      </c>
      <c r="AB7051" s="624" t="s">
        <v>5289</v>
      </c>
      <c r="AC7051" s="340" t="s">
        <v>5289</v>
      </c>
      <c r="AD7051" s="340" t="s">
        <v>5289</v>
      </c>
      <c r="AE7051" s="340" t="s">
        <v>5289</v>
      </c>
      <c r="AF7051" s="165" t="s">
        <v>5289</v>
      </c>
      <c r="AG7051" s="1"/>
      <c r="AH7051" s="1"/>
      <c r="AI7051" s="1"/>
      <c r="AJ7051" s="1"/>
      <c r="AK7051" s="1"/>
      <c r="AL7051" s="1"/>
    </row>
    <row r="7052" spans="1:38" ht="89.25">
      <c r="A7052" s="621">
        <v>16</v>
      </c>
      <c r="B7052" s="627" t="s">
        <v>1466</v>
      </c>
      <c r="C7052" s="627" t="s">
        <v>1453</v>
      </c>
      <c r="D7052" s="627" t="s">
        <v>1483</v>
      </c>
      <c r="E7052" s="624" t="s">
        <v>40</v>
      </c>
      <c r="F7052" s="624" t="s">
        <v>51</v>
      </c>
      <c r="G7052" s="138"/>
      <c r="H7052" s="138"/>
      <c r="I7052" s="138"/>
      <c r="J7052" s="138"/>
      <c r="K7052" s="138"/>
      <c r="L7052" s="643" t="s">
        <v>51</v>
      </c>
      <c r="M7052" s="204"/>
      <c r="N7052" s="189"/>
      <c r="O7052" s="643">
        <v>0</v>
      </c>
      <c r="P7052" s="643">
        <v>0</v>
      </c>
      <c r="Q7052" s="643">
        <v>0</v>
      </c>
      <c r="R7052" s="643">
        <v>0</v>
      </c>
      <c r="S7052" s="643">
        <v>0</v>
      </c>
      <c r="T7052" s="643">
        <v>0</v>
      </c>
      <c r="U7052" s="643">
        <v>0</v>
      </c>
      <c r="V7052" s="643">
        <v>0</v>
      </c>
      <c r="W7052" s="643">
        <v>0</v>
      </c>
      <c r="X7052" s="366">
        <v>5</v>
      </c>
      <c r="Y7052" s="643">
        <v>0</v>
      </c>
      <c r="Z7052" s="765" t="s">
        <v>51</v>
      </c>
      <c r="AA7052" s="624" t="s">
        <v>5289</v>
      </c>
      <c r="AB7052" s="624" t="s">
        <v>5289</v>
      </c>
      <c r="AC7052" s="340" t="s">
        <v>5289</v>
      </c>
      <c r="AD7052" s="340" t="s">
        <v>5289</v>
      </c>
      <c r="AE7052" s="340" t="s">
        <v>5289</v>
      </c>
      <c r="AF7052" s="165" t="s">
        <v>5289</v>
      </c>
      <c r="AG7052" s="1"/>
      <c r="AH7052" s="1"/>
      <c r="AI7052" s="1"/>
      <c r="AJ7052" s="1"/>
      <c r="AK7052" s="1"/>
      <c r="AL7052" s="1"/>
    </row>
    <row r="7053" spans="1:38" ht="331.5">
      <c r="A7053" s="621">
        <v>17</v>
      </c>
      <c r="B7053" s="627" t="s">
        <v>1467</v>
      </c>
      <c r="C7053" s="627" t="s">
        <v>1453</v>
      </c>
      <c r="D7053" s="627" t="s">
        <v>1484</v>
      </c>
      <c r="E7053" s="624" t="s">
        <v>40</v>
      </c>
      <c r="F7053" s="624" t="s">
        <v>2776</v>
      </c>
      <c r="G7053" s="624" t="s">
        <v>40</v>
      </c>
      <c r="H7053" s="624">
        <v>1</v>
      </c>
      <c r="I7053" s="16" t="s">
        <v>12375</v>
      </c>
      <c r="J7053" s="138"/>
      <c r="K7053" s="138"/>
      <c r="L7053" s="643" t="s">
        <v>40</v>
      </c>
      <c r="M7053" s="645" t="s">
        <v>15383</v>
      </c>
      <c r="N7053" s="484">
        <v>21</v>
      </c>
      <c r="O7053" s="643">
        <v>0</v>
      </c>
      <c r="P7053" s="643">
        <v>0</v>
      </c>
      <c r="Q7053" s="643">
        <v>0</v>
      </c>
      <c r="R7053" s="643">
        <v>0</v>
      </c>
      <c r="S7053" s="643">
        <v>0</v>
      </c>
      <c r="T7053" s="643">
        <v>0</v>
      </c>
      <c r="U7053" s="643">
        <v>0</v>
      </c>
      <c r="V7053" s="643">
        <v>0</v>
      </c>
      <c r="W7053" s="643">
        <v>0</v>
      </c>
      <c r="X7053" s="366">
        <v>139</v>
      </c>
      <c r="Y7053" s="643">
        <v>0</v>
      </c>
      <c r="Z7053" s="765" t="s">
        <v>51</v>
      </c>
      <c r="AA7053" s="624" t="s">
        <v>5289</v>
      </c>
      <c r="AB7053" s="624" t="s">
        <v>5289</v>
      </c>
      <c r="AC7053" s="340" t="s">
        <v>5289</v>
      </c>
      <c r="AD7053" s="340" t="s">
        <v>5289</v>
      </c>
      <c r="AE7053" s="340" t="s">
        <v>5289</v>
      </c>
      <c r="AF7053" s="165" t="s">
        <v>5289</v>
      </c>
      <c r="AG7053" s="1"/>
      <c r="AH7053" s="1"/>
      <c r="AI7053" s="1"/>
      <c r="AJ7053" s="1"/>
      <c r="AK7053" s="1"/>
      <c r="AL7053" s="1"/>
    </row>
    <row r="7054" spans="1:38" ht="165.75">
      <c r="A7054" s="621">
        <v>18</v>
      </c>
      <c r="B7054" s="627" t="s">
        <v>1468</v>
      </c>
      <c r="C7054" s="53" t="s">
        <v>1469</v>
      </c>
      <c r="D7054" s="627" t="s">
        <v>1485</v>
      </c>
      <c r="E7054" s="624" t="s">
        <v>1489</v>
      </c>
      <c r="F7054" s="437" t="s">
        <v>51</v>
      </c>
      <c r="G7054" s="138"/>
      <c r="H7054" s="138"/>
      <c r="I7054" s="138"/>
      <c r="J7054" s="138"/>
      <c r="K7054" s="138"/>
      <c r="L7054" s="641" t="s">
        <v>40</v>
      </c>
      <c r="M7054" s="313" t="s">
        <v>21968</v>
      </c>
      <c r="N7054" s="393">
        <v>0</v>
      </c>
      <c r="O7054" s="643">
        <v>0</v>
      </c>
      <c r="P7054" s="643">
        <v>0</v>
      </c>
      <c r="Q7054" s="643">
        <v>0</v>
      </c>
      <c r="R7054" s="643">
        <v>0</v>
      </c>
      <c r="S7054" s="643">
        <v>0</v>
      </c>
      <c r="T7054" s="187">
        <v>0</v>
      </c>
      <c r="U7054" s="643">
        <v>0</v>
      </c>
      <c r="V7054" s="187">
        <v>0</v>
      </c>
      <c r="W7054" s="643">
        <v>0</v>
      </c>
      <c r="X7054" s="366">
        <v>0</v>
      </c>
      <c r="Y7054" s="643">
        <v>0</v>
      </c>
      <c r="Z7054" s="765" t="s">
        <v>51</v>
      </c>
      <c r="AA7054" s="624" t="s">
        <v>5289</v>
      </c>
      <c r="AB7054" s="624" t="s">
        <v>5289</v>
      </c>
      <c r="AC7054" s="340" t="s">
        <v>5289</v>
      </c>
      <c r="AD7054" s="340" t="s">
        <v>5289</v>
      </c>
      <c r="AE7054" s="340" t="s">
        <v>5289</v>
      </c>
      <c r="AF7054" s="165" t="s">
        <v>5289</v>
      </c>
      <c r="AG7054" s="1"/>
      <c r="AH7054" s="1"/>
      <c r="AI7054" s="1"/>
      <c r="AJ7054" s="1"/>
      <c r="AK7054" s="1"/>
      <c r="AL7054" s="1"/>
    </row>
    <row r="7055" spans="1:38" ht="89.25" customHeight="1">
      <c r="A7055" s="621">
        <v>19</v>
      </c>
      <c r="B7055" s="627" t="s">
        <v>17634</v>
      </c>
      <c r="C7055" s="627" t="s">
        <v>1448</v>
      </c>
      <c r="D7055" s="627" t="s">
        <v>1486</v>
      </c>
      <c r="E7055" s="624" t="s">
        <v>40</v>
      </c>
      <c r="F7055" s="624" t="s">
        <v>51</v>
      </c>
      <c r="G7055" s="138"/>
      <c r="H7055" s="138"/>
      <c r="I7055" s="138"/>
      <c r="J7055" s="138"/>
      <c r="K7055" s="138"/>
      <c r="L7055" s="643" t="s">
        <v>51</v>
      </c>
      <c r="M7055" s="204"/>
      <c r="N7055" s="189"/>
      <c r="O7055" s="643">
        <v>0</v>
      </c>
      <c r="P7055" s="643">
        <v>0</v>
      </c>
      <c r="Q7055" s="643">
        <v>0</v>
      </c>
      <c r="R7055" s="643">
        <v>0</v>
      </c>
      <c r="S7055" s="643">
        <v>0</v>
      </c>
      <c r="T7055" s="643">
        <v>0</v>
      </c>
      <c r="U7055" s="643">
        <v>0</v>
      </c>
      <c r="V7055" s="643">
        <v>0</v>
      </c>
      <c r="W7055" s="643">
        <v>0</v>
      </c>
      <c r="X7055" s="366">
        <v>0</v>
      </c>
      <c r="Y7055" s="643">
        <v>0</v>
      </c>
      <c r="Z7055" s="765" t="s">
        <v>51</v>
      </c>
      <c r="AA7055" s="624" t="s">
        <v>5289</v>
      </c>
      <c r="AB7055" s="624" t="s">
        <v>5289</v>
      </c>
      <c r="AC7055" s="340" t="s">
        <v>5289</v>
      </c>
      <c r="AD7055" s="340" t="s">
        <v>5289</v>
      </c>
      <c r="AE7055" s="340" t="s">
        <v>5289</v>
      </c>
      <c r="AF7055" s="165" t="s">
        <v>5289</v>
      </c>
      <c r="AG7055" s="1"/>
      <c r="AH7055" s="1"/>
      <c r="AI7055" s="1"/>
      <c r="AJ7055" s="1"/>
      <c r="AK7055" s="1"/>
      <c r="AL7055" s="1"/>
    </row>
    <row r="7056" spans="1:38" ht="306" customHeight="1">
      <c r="A7056" s="621">
        <v>20</v>
      </c>
      <c r="B7056" s="627" t="s">
        <v>1470</v>
      </c>
      <c r="C7056" s="627" t="s">
        <v>1471</v>
      </c>
      <c r="D7056" s="627" t="s">
        <v>1487</v>
      </c>
      <c r="E7056" s="631" t="s">
        <v>2991</v>
      </c>
      <c r="F7056" s="624" t="s">
        <v>51</v>
      </c>
      <c r="G7056" s="138"/>
      <c r="H7056" s="138"/>
      <c r="I7056" s="138"/>
      <c r="J7056" s="138"/>
      <c r="K7056" s="138"/>
      <c r="L7056" s="643" t="s">
        <v>129</v>
      </c>
      <c r="M7056" s="645" t="s">
        <v>13517</v>
      </c>
      <c r="N7056" s="366">
        <v>0</v>
      </c>
      <c r="O7056" s="643">
        <v>0</v>
      </c>
      <c r="P7056" s="643">
        <v>0</v>
      </c>
      <c r="Q7056" s="643">
        <v>0</v>
      </c>
      <c r="R7056" s="643">
        <v>0</v>
      </c>
      <c r="S7056" s="643">
        <v>0</v>
      </c>
      <c r="T7056" s="643">
        <v>0</v>
      </c>
      <c r="U7056" s="643">
        <v>0</v>
      </c>
      <c r="V7056" s="643">
        <v>0</v>
      </c>
      <c r="W7056" s="643">
        <v>0</v>
      </c>
      <c r="X7056" s="366">
        <v>54</v>
      </c>
      <c r="Y7056" s="643">
        <v>0</v>
      </c>
      <c r="Z7056" s="765" t="s">
        <v>51</v>
      </c>
      <c r="AA7056" s="624" t="s">
        <v>5289</v>
      </c>
      <c r="AB7056" s="624" t="s">
        <v>5289</v>
      </c>
      <c r="AC7056" s="340" t="s">
        <v>5289</v>
      </c>
      <c r="AD7056" s="340" t="s">
        <v>5289</v>
      </c>
      <c r="AE7056" s="340" t="s">
        <v>5289</v>
      </c>
      <c r="AF7056" s="165" t="s">
        <v>5289</v>
      </c>
    </row>
    <row r="7057" spans="1:38" ht="102">
      <c r="A7057" s="621">
        <v>21</v>
      </c>
      <c r="B7057" s="627" t="s">
        <v>1472</v>
      </c>
      <c r="C7057" s="627" t="s">
        <v>1471</v>
      </c>
      <c r="D7057" s="627" t="s">
        <v>2992</v>
      </c>
      <c r="E7057" s="624" t="s">
        <v>54</v>
      </c>
      <c r="F7057" s="624" t="s">
        <v>51</v>
      </c>
      <c r="G7057" s="138"/>
      <c r="H7057" s="138"/>
      <c r="I7057" s="138"/>
      <c r="J7057" s="138"/>
      <c r="K7057" s="138"/>
      <c r="L7057" s="643" t="s">
        <v>54</v>
      </c>
      <c r="M7057" s="645" t="s">
        <v>13518</v>
      </c>
      <c r="N7057" s="366">
        <v>1</v>
      </c>
      <c r="O7057" s="643">
        <v>0</v>
      </c>
      <c r="P7057" s="643">
        <v>0</v>
      </c>
      <c r="Q7057" s="643">
        <v>0</v>
      </c>
      <c r="R7057" s="643">
        <v>0</v>
      </c>
      <c r="S7057" s="643">
        <v>0</v>
      </c>
      <c r="T7057" s="643">
        <v>0</v>
      </c>
      <c r="U7057" s="643">
        <v>0</v>
      </c>
      <c r="V7057" s="643">
        <v>0</v>
      </c>
      <c r="W7057" s="643">
        <v>0</v>
      </c>
      <c r="X7057" s="366">
        <v>262</v>
      </c>
      <c r="Y7057" s="643">
        <v>0</v>
      </c>
      <c r="Z7057" s="765" t="s">
        <v>51</v>
      </c>
      <c r="AA7057" s="624" t="s">
        <v>5289</v>
      </c>
      <c r="AB7057" s="624" t="s">
        <v>5289</v>
      </c>
      <c r="AC7057" s="340" t="s">
        <v>5289</v>
      </c>
      <c r="AD7057" s="340" t="s">
        <v>5289</v>
      </c>
      <c r="AE7057" s="340" t="s">
        <v>5289</v>
      </c>
      <c r="AF7057" s="165" t="s">
        <v>5289</v>
      </c>
    </row>
    <row r="7058" spans="1:38" ht="76.5">
      <c r="A7058" s="621">
        <v>22</v>
      </c>
      <c r="B7058" s="627" t="s">
        <v>1473</v>
      </c>
      <c r="C7058" s="627" t="s">
        <v>1474</v>
      </c>
      <c r="D7058" s="627" t="s">
        <v>1488</v>
      </c>
      <c r="E7058" s="631" t="s">
        <v>54</v>
      </c>
      <c r="F7058" s="624" t="s">
        <v>51</v>
      </c>
      <c r="G7058" s="138"/>
      <c r="H7058" s="138"/>
      <c r="I7058" s="138"/>
      <c r="J7058" s="138"/>
      <c r="K7058" s="138"/>
      <c r="L7058" s="643" t="s">
        <v>51</v>
      </c>
      <c r="M7058" s="204"/>
      <c r="N7058" s="189"/>
      <c r="O7058" s="643">
        <v>0</v>
      </c>
      <c r="P7058" s="643">
        <v>0</v>
      </c>
      <c r="Q7058" s="643">
        <v>0</v>
      </c>
      <c r="R7058" s="643">
        <v>0</v>
      </c>
      <c r="S7058" s="643">
        <v>0</v>
      </c>
      <c r="T7058" s="643">
        <v>0</v>
      </c>
      <c r="U7058" s="643">
        <v>0</v>
      </c>
      <c r="V7058" s="643">
        <v>0</v>
      </c>
      <c r="W7058" s="643">
        <v>0</v>
      </c>
      <c r="X7058" s="366">
        <v>38</v>
      </c>
      <c r="Y7058" s="643">
        <v>0</v>
      </c>
      <c r="Z7058" s="765" t="s">
        <v>51</v>
      </c>
      <c r="AA7058" s="624" t="s">
        <v>5289</v>
      </c>
      <c r="AB7058" s="624" t="s">
        <v>5289</v>
      </c>
      <c r="AC7058" s="340" t="s">
        <v>5289</v>
      </c>
      <c r="AD7058" s="340" t="s">
        <v>5289</v>
      </c>
      <c r="AE7058" s="340" t="s">
        <v>5289</v>
      </c>
      <c r="AF7058" s="165" t="s">
        <v>5289</v>
      </c>
    </row>
    <row r="7059" spans="1:38" s="44" customFormat="1" ht="76.5">
      <c r="A7059" s="621">
        <v>23</v>
      </c>
      <c r="B7059" s="60" t="s">
        <v>20078</v>
      </c>
      <c r="C7059" s="627" t="s">
        <v>1471</v>
      </c>
      <c r="D7059" s="627" t="s">
        <v>20337</v>
      </c>
      <c r="E7059" s="631" t="s">
        <v>54</v>
      </c>
      <c r="F7059" s="624" t="s">
        <v>51</v>
      </c>
      <c r="G7059" s="138"/>
      <c r="H7059" s="138"/>
      <c r="I7059" s="138"/>
      <c r="J7059" s="138"/>
      <c r="K7059" s="138"/>
      <c r="L7059" s="643" t="s">
        <v>51</v>
      </c>
      <c r="M7059" s="204"/>
      <c r="N7059" s="189"/>
      <c r="O7059" s="643">
        <v>0</v>
      </c>
      <c r="P7059" s="643">
        <v>0</v>
      </c>
      <c r="Q7059" s="643">
        <v>0</v>
      </c>
      <c r="R7059" s="643">
        <v>0</v>
      </c>
      <c r="S7059" s="643">
        <v>0</v>
      </c>
      <c r="T7059" s="643">
        <v>0</v>
      </c>
      <c r="U7059" s="643">
        <v>0</v>
      </c>
      <c r="V7059" s="643">
        <v>0</v>
      </c>
      <c r="W7059" s="643">
        <v>0</v>
      </c>
      <c r="X7059" s="366">
        <v>2</v>
      </c>
      <c r="Y7059" s="643">
        <v>0</v>
      </c>
      <c r="Z7059" s="765" t="s">
        <v>51</v>
      </c>
      <c r="AA7059" s="624" t="s">
        <v>5289</v>
      </c>
      <c r="AB7059" s="624" t="s">
        <v>5289</v>
      </c>
      <c r="AC7059" s="340" t="s">
        <v>5289</v>
      </c>
      <c r="AD7059" s="340" t="s">
        <v>5289</v>
      </c>
      <c r="AE7059" s="340" t="s">
        <v>5289</v>
      </c>
      <c r="AF7059" s="165" t="s">
        <v>5289</v>
      </c>
      <c r="AG7059" s="107"/>
      <c r="AH7059" s="107"/>
      <c r="AI7059" s="107"/>
      <c r="AJ7059" s="107"/>
      <c r="AK7059" s="107"/>
      <c r="AL7059" s="107"/>
    </row>
    <row r="7060" spans="1:38" ht="15.75" customHeight="1" thickBot="1">
      <c r="A7060" s="18"/>
      <c r="B7060" s="18">
        <v>23</v>
      </c>
      <c r="C7060" s="18"/>
      <c r="D7060" s="18">
        <v>23</v>
      </c>
      <c r="E7060" s="18">
        <v>23</v>
      </c>
      <c r="F7060" s="18">
        <v>2</v>
      </c>
      <c r="G7060" s="18">
        <v>2</v>
      </c>
      <c r="H7060" s="18">
        <v>1</v>
      </c>
      <c r="I7060" s="18"/>
      <c r="J7060" s="18">
        <v>1</v>
      </c>
      <c r="K7060" s="18">
        <v>12</v>
      </c>
      <c r="L7060" s="18">
        <v>11</v>
      </c>
      <c r="M7060" s="200"/>
      <c r="N7060" s="18">
        <f t="shared" ref="N7060:O7060" si="2612">SUM(N7037:N7059)</f>
        <v>50</v>
      </c>
      <c r="O7060" s="18">
        <f t="shared" si="2612"/>
        <v>0</v>
      </c>
      <c r="P7060" s="18">
        <f t="shared" ref="P7060:Q7060" si="2613">SUM(P7037:P7059)</f>
        <v>0</v>
      </c>
      <c r="Q7060" s="18">
        <f t="shared" si="2613"/>
        <v>0</v>
      </c>
      <c r="R7060" s="18">
        <f t="shared" ref="R7060" si="2614">SUM(R7037:R7059)</f>
        <v>0</v>
      </c>
      <c r="S7060" s="18">
        <f t="shared" ref="S7060" si="2615">SUM(S7037:S7059)</f>
        <v>0</v>
      </c>
      <c r="T7060" s="18">
        <f t="shared" ref="T7060:U7060" si="2616">SUM(T7037:T7059)</f>
        <v>0</v>
      </c>
      <c r="U7060" s="18">
        <f t="shared" si="2616"/>
        <v>0</v>
      </c>
      <c r="V7060" s="18">
        <f t="shared" ref="V7060:W7060" si="2617">SUM(V7037:V7059)</f>
        <v>0</v>
      </c>
      <c r="W7060" s="18">
        <f t="shared" si="2617"/>
        <v>0</v>
      </c>
      <c r="X7060" s="18">
        <f t="shared" ref="X7060:Y7060" si="2618">SUM(X7037:X7059)</f>
        <v>6797</v>
      </c>
      <c r="Y7060" s="18">
        <f t="shared" si="2618"/>
        <v>0</v>
      </c>
      <c r="Z7060" s="18">
        <v>0</v>
      </c>
      <c r="AA7060" s="18">
        <v>1</v>
      </c>
      <c r="AB7060" s="18">
        <v>1</v>
      </c>
      <c r="AC7060" s="18"/>
      <c r="AD7060" s="18"/>
      <c r="AE7060" s="18"/>
      <c r="AF7060" s="18"/>
    </row>
    <row r="7061" spans="1:38" ht="15.75" customHeight="1" thickBot="1">
      <c r="A7061" s="660" t="s">
        <v>354</v>
      </c>
      <c r="B7061" s="661"/>
      <c r="C7061" s="661"/>
      <c r="D7061" s="661"/>
      <c r="E7061" s="661"/>
      <c r="F7061" s="661"/>
      <c r="G7061" s="661"/>
      <c r="H7061" s="661"/>
      <c r="I7061" s="661"/>
      <c r="J7061" s="661"/>
      <c r="K7061" s="661"/>
      <c r="L7061" s="661"/>
      <c r="M7061" s="661"/>
      <c r="N7061" s="661"/>
      <c r="O7061" s="661"/>
      <c r="P7061" s="661"/>
      <c r="Q7061" s="661"/>
      <c r="R7061" s="661"/>
      <c r="S7061" s="661"/>
      <c r="T7061" s="661"/>
      <c r="U7061" s="661"/>
      <c r="V7061" s="661"/>
      <c r="W7061" s="661"/>
      <c r="X7061" s="661"/>
      <c r="Y7061" s="661"/>
      <c r="Z7061" s="661"/>
      <c r="AA7061" s="661"/>
      <c r="AB7061" s="661"/>
      <c r="AC7061" s="661"/>
      <c r="AD7061" s="661"/>
      <c r="AE7061" s="661"/>
      <c r="AF7061" s="662"/>
    </row>
    <row r="7062" spans="1:38" ht="127.5">
      <c r="A7062" s="621">
        <v>1</v>
      </c>
      <c r="B7062" s="627" t="s">
        <v>1493</v>
      </c>
      <c r="C7062" s="627" t="s">
        <v>1533</v>
      </c>
      <c r="D7062" s="627" t="s">
        <v>1494</v>
      </c>
      <c r="E7062" s="631" t="s">
        <v>40</v>
      </c>
      <c r="F7062" s="631" t="s">
        <v>51</v>
      </c>
      <c r="G7062" s="138"/>
      <c r="H7062" s="138"/>
      <c r="I7062" s="138"/>
      <c r="J7062" s="138"/>
      <c r="K7062" s="138"/>
      <c r="L7062" s="631" t="s">
        <v>51</v>
      </c>
      <c r="M7062" s="202"/>
      <c r="N7062" s="138"/>
      <c r="O7062" s="631">
        <v>0</v>
      </c>
      <c r="P7062" s="631">
        <v>0</v>
      </c>
      <c r="Q7062" s="631">
        <v>0</v>
      </c>
      <c r="R7062" s="631">
        <v>0</v>
      </c>
      <c r="S7062" s="631">
        <v>0</v>
      </c>
      <c r="T7062" s="631">
        <v>0</v>
      </c>
      <c r="U7062" s="631">
        <v>0</v>
      </c>
      <c r="V7062" s="631">
        <v>0</v>
      </c>
      <c r="W7062" s="631">
        <v>0</v>
      </c>
      <c r="X7062" s="393">
        <v>427</v>
      </c>
      <c r="Y7062" s="631">
        <v>0</v>
      </c>
      <c r="Z7062" s="631" t="s">
        <v>51</v>
      </c>
      <c r="AA7062" s="24" t="s">
        <v>1541</v>
      </c>
      <c r="AB7062" s="24" t="s">
        <v>1496</v>
      </c>
      <c r="AC7062" s="505" t="s">
        <v>1567</v>
      </c>
      <c r="AD7062" s="505" t="s">
        <v>1568</v>
      </c>
      <c r="AE7062" s="505" t="s">
        <v>1569</v>
      </c>
      <c r="AF7062" s="985" t="s">
        <v>1570</v>
      </c>
    </row>
    <row r="7063" spans="1:38" ht="89.25" customHeight="1">
      <c r="A7063" s="621">
        <v>2</v>
      </c>
      <c r="B7063" s="627" t="s">
        <v>1497</v>
      </c>
      <c r="C7063" s="627" t="s">
        <v>1533</v>
      </c>
      <c r="D7063" s="627" t="s">
        <v>1498</v>
      </c>
      <c r="E7063" s="631" t="s">
        <v>40</v>
      </c>
      <c r="F7063" s="631" t="s">
        <v>51</v>
      </c>
      <c r="G7063" s="138"/>
      <c r="H7063" s="138"/>
      <c r="I7063" s="138"/>
      <c r="J7063" s="138"/>
      <c r="K7063" s="138"/>
      <c r="L7063" s="631" t="s">
        <v>51</v>
      </c>
      <c r="M7063" s="202"/>
      <c r="N7063" s="138"/>
      <c r="O7063" s="631">
        <v>0</v>
      </c>
      <c r="P7063" s="631">
        <v>0</v>
      </c>
      <c r="Q7063" s="631">
        <v>0</v>
      </c>
      <c r="R7063" s="631">
        <v>0</v>
      </c>
      <c r="S7063" s="631">
        <v>0</v>
      </c>
      <c r="T7063" s="631">
        <v>0</v>
      </c>
      <c r="U7063" s="631">
        <v>0</v>
      </c>
      <c r="V7063" s="631">
        <v>0</v>
      </c>
      <c r="W7063" s="631">
        <v>0</v>
      </c>
      <c r="X7063" s="393">
        <v>1099</v>
      </c>
      <c r="Y7063" s="631">
        <v>0</v>
      </c>
      <c r="Z7063" s="631" t="s">
        <v>51</v>
      </c>
      <c r="AA7063" s="624" t="s">
        <v>5289</v>
      </c>
      <c r="AB7063" s="624" t="s">
        <v>5289</v>
      </c>
      <c r="AC7063" s="340" t="s">
        <v>5289</v>
      </c>
      <c r="AD7063" s="340" t="s">
        <v>5289</v>
      </c>
      <c r="AE7063" s="340" t="s">
        <v>5289</v>
      </c>
      <c r="AF7063" s="165" t="s">
        <v>5289</v>
      </c>
    </row>
    <row r="7064" spans="1:38" ht="76.5">
      <c r="A7064" s="621">
        <v>3</v>
      </c>
      <c r="B7064" s="627" t="s">
        <v>1499</v>
      </c>
      <c r="C7064" s="627" t="s">
        <v>1533</v>
      </c>
      <c r="D7064" s="627" t="s">
        <v>1534</v>
      </c>
      <c r="E7064" s="631" t="s">
        <v>40</v>
      </c>
      <c r="F7064" s="631" t="s">
        <v>51</v>
      </c>
      <c r="G7064" s="138"/>
      <c r="H7064" s="138"/>
      <c r="I7064" s="138"/>
      <c r="J7064" s="138"/>
      <c r="K7064" s="138"/>
      <c r="L7064" s="631" t="s">
        <v>51</v>
      </c>
      <c r="M7064" s="202"/>
      <c r="N7064" s="138"/>
      <c r="O7064" s="631">
        <v>0</v>
      </c>
      <c r="P7064" s="631">
        <v>0</v>
      </c>
      <c r="Q7064" s="631">
        <v>0</v>
      </c>
      <c r="R7064" s="631">
        <v>0</v>
      </c>
      <c r="S7064" s="631">
        <v>0</v>
      </c>
      <c r="T7064" s="631">
        <v>0</v>
      </c>
      <c r="U7064" s="631">
        <v>0</v>
      </c>
      <c r="V7064" s="631">
        <v>0</v>
      </c>
      <c r="W7064" s="631">
        <v>0</v>
      </c>
      <c r="X7064" s="393">
        <v>237</v>
      </c>
      <c r="Y7064" s="631">
        <v>0</v>
      </c>
      <c r="Z7064" s="631" t="s">
        <v>51</v>
      </c>
      <c r="AA7064" s="624" t="s">
        <v>5289</v>
      </c>
      <c r="AB7064" s="624" t="s">
        <v>5289</v>
      </c>
      <c r="AC7064" s="340" t="s">
        <v>5289</v>
      </c>
      <c r="AD7064" s="340" t="s">
        <v>5289</v>
      </c>
      <c r="AE7064" s="340" t="s">
        <v>5289</v>
      </c>
      <c r="AF7064" s="165" t="s">
        <v>5289</v>
      </c>
    </row>
    <row r="7065" spans="1:38" ht="89.25">
      <c r="A7065" s="621">
        <v>4</v>
      </c>
      <c r="B7065" s="627" t="s">
        <v>12715</v>
      </c>
      <c r="C7065" s="627" t="s">
        <v>1533</v>
      </c>
      <c r="D7065" s="627" t="s">
        <v>1500</v>
      </c>
      <c r="E7065" s="631" t="s">
        <v>40</v>
      </c>
      <c r="F7065" s="631" t="s">
        <v>51</v>
      </c>
      <c r="G7065" s="138"/>
      <c r="H7065" s="138"/>
      <c r="I7065" s="138"/>
      <c r="J7065" s="138"/>
      <c r="K7065" s="138"/>
      <c r="L7065" s="631" t="s">
        <v>51</v>
      </c>
      <c r="M7065" s="202"/>
      <c r="N7065" s="138"/>
      <c r="O7065" s="631">
        <v>0</v>
      </c>
      <c r="P7065" s="631">
        <v>0</v>
      </c>
      <c r="Q7065" s="631">
        <v>0</v>
      </c>
      <c r="R7065" s="631">
        <v>0</v>
      </c>
      <c r="S7065" s="631">
        <v>0</v>
      </c>
      <c r="T7065" s="631">
        <v>0</v>
      </c>
      <c r="U7065" s="631">
        <v>0</v>
      </c>
      <c r="V7065" s="631">
        <v>0</v>
      </c>
      <c r="W7065" s="631">
        <v>0</v>
      </c>
      <c r="X7065" s="393">
        <v>17</v>
      </c>
      <c r="Y7065" s="631">
        <v>0</v>
      </c>
      <c r="Z7065" s="631" t="s">
        <v>51</v>
      </c>
      <c r="AA7065" s="624" t="s">
        <v>5289</v>
      </c>
      <c r="AB7065" s="624" t="s">
        <v>5289</v>
      </c>
      <c r="AC7065" s="340" t="s">
        <v>5289</v>
      </c>
      <c r="AD7065" s="340" t="s">
        <v>5289</v>
      </c>
      <c r="AE7065" s="340" t="s">
        <v>5289</v>
      </c>
      <c r="AF7065" s="165" t="s">
        <v>5289</v>
      </c>
    </row>
    <row r="7066" spans="1:38" ht="89.25" customHeight="1">
      <c r="A7066" s="621">
        <v>5</v>
      </c>
      <c r="B7066" s="627" t="s">
        <v>15790</v>
      </c>
      <c r="C7066" s="627" t="s">
        <v>1533</v>
      </c>
      <c r="D7066" s="627" t="s">
        <v>19718</v>
      </c>
      <c r="E7066" s="631" t="s">
        <v>40</v>
      </c>
      <c r="F7066" s="631" t="s">
        <v>51</v>
      </c>
      <c r="G7066" s="138"/>
      <c r="H7066" s="138"/>
      <c r="I7066" s="138"/>
      <c r="J7066" s="138"/>
      <c r="K7066" s="138"/>
      <c r="L7066" s="631" t="s">
        <v>51</v>
      </c>
      <c r="M7066" s="202"/>
      <c r="N7066" s="138"/>
      <c r="O7066" s="631">
        <v>0</v>
      </c>
      <c r="P7066" s="631">
        <v>0</v>
      </c>
      <c r="Q7066" s="631">
        <v>0</v>
      </c>
      <c r="R7066" s="631">
        <v>0</v>
      </c>
      <c r="S7066" s="631">
        <v>0</v>
      </c>
      <c r="T7066" s="631">
        <v>0</v>
      </c>
      <c r="U7066" s="631">
        <v>0</v>
      </c>
      <c r="V7066" s="631">
        <v>0</v>
      </c>
      <c r="W7066" s="631">
        <v>0</v>
      </c>
      <c r="X7066" s="393">
        <v>398</v>
      </c>
      <c r="Y7066" s="631">
        <v>0</v>
      </c>
      <c r="Z7066" s="631" t="s">
        <v>51</v>
      </c>
      <c r="AA7066" s="624" t="s">
        <v>5289</v>
      </c>
      <c r="AB7066" s="624" t="s">
        <v>5289</v>
      </c>
      <c r="AC7066" s="340" t="s">
        <v>5289</v>
      </c>
      <c r="AD7066" s="340" t="s">
        <v>5289</v>
      </c>
      <c r="AE7066" s="340" t="s">
        <v>5289</v>
      </c>
      <c r="AF7066" s="165" t="s">
        <v>5289</v>
      </c>
    </row>
    <row r="7067" spans="1:38" ht="127.5">
      <c r="A7067" s="621">
        <v>6</v>
      </c>
      <c r="B7067" s="627" t="s">
        <v>1501</v>
      </c>
      <c r="C7067" s="627" t="s">
        <v>1533</v>
      </c>
      <c r="D7067" s="627" t="s">
        <v>1535</v>
      </c>
      <c r="E7067" s="631" t="s">
        <v>40</v>
      </c>
      <c r="F7067" s="631" t="s">
        <v>51</v>
      </c>
      <c r="G7067" s="138"/>
      <c r="H7067" s="138"/>
      <c r="I7067" s="138"/>
      <c r="J7067" s="138"/>
      <c r="K7067" s="138"/>
      <c r="L7067" s="631" t="s">
        <v>51</v>
      </c>
      <c r="M7067" s="202"/>
      <c r="N7067" s="138"/>
      <c r="O7067" s="631">
        <v>0</v>
      </c>
      <c r="P7067" s="631">
        <v>0</v>
      </c>
      <c r="Q7067" s="631">
        <v>0</v>
      </c>
      <c r="R7067" s="631">
        <v>0</v>
      </c>
      <c r="S7067" s="631">
        <v>0</v>
      </c>
      <c r="T7067" s="631">
        <v>0</v>
      </c>
      <c r="U7067" s="631">
        <v>0</v>
      </c>
      <c r="V7067" s="631">
        <v>0</v>
      </c>
      <c r="W7067" s="631">
        <v>0</v>
      </c>
      <c r="X7067" s="393">
        <v>9</v>
      </c>
      <c r="Y7067" s="631">
        <v>0</v>
      </c>
      <c r="Z7067" s="631" t="s">
        <v>51</v>
      </c>
      <c r="AA7067" s="624" t="s">
        <v>5289</v>
      </c>
      <c r="AB7067" s="624" t="s">
        <v>5289</v>
      </c>
      <c r="AC7067" s="340" t="s">
        <v>5289</v>
      </c>
      <c r="AD7067" s="340" t="s">
        <v>5289</v>
      </c>
      <c r="AE7067" s="340" t="s">
        <v>5289</v>
      </c>
      <c r="AF7067" s="165" t="s">
        <v>5289</v>
      </c>
    </row>
    <row r="7068" spans="1:38" ht="114.75">
      <c r="A7068" s="621">
        <v>7</v>
      </c>
      <c r="B7068" s="627" t="s">
        <v>1502</v>
      </c>
      <c r="C7068" s="627" t="s">
        <v>1533</v>
      </c>
      <c r="D7068" s="627" t="s">
        <v>1503</v>
      </c>
      <c r="E7068" s="631" t="s">
        <v>40</v>
      </c>
      <c r="F7068" s="631" t="s">
        <v>19030</v>
      </c>
      <c r="G7068" s="631" t="s">
        <v>51</v>
      </c>
      <c r="H7068" s="631">
        <v>3</v>
      </c>
      <c r="I7068" s="631" t="s">
        <v>18721</v>
      </c>
      <c r="J7068" s="138"/>
      <c r="K7068" s="138"/>
      <c r="L7068" s="631" t="s">
        <v>51</v>
      </c>
      <c r="M7068" s="202"/>
      <c r="N7068" s="138"/>
      <c r="O7068" s="631">
        <v>0</v>
      </c>
      <c r="P7068" s="631">
        <v>0</v>
      </c>
      <c r="Q7068" s="631">
        <v>0</v>
      </c>
      <c r="R7068" s="631">
        <v>0</v>
      </c>
      <c r="S7068" s="631">
        <v>0</v>
      </c>
      <c r="T7068" s="631">
        <v>0</v>
      </c>
      <c r="U7068" s="631">
        <v>0</v>
      </c>
      <c r="V7068" s="631">
        <v>0</v>
      </c>
      <c r="W7068" s="631">
        <v>0</v>
      </c>
      <c r="X7068" s="393">
        <v>28</v>
      </c>
      <c r="Y7068" s="631">
        <v>0</v>
      </c>
      <c r="Z7068" s="631" t="s">
        <v>51</v>
      </c>
      <c r="AA7068" s="624" t="s">
        <v>5289</v>
      </c>
      <c r="AB7068" s="624" t="s">
        <v>5289</v>
      </c>
      <c r="AC7068" s="340" t="s">
        <v>5289</v>
      </c>
      <c r="AD7068" s="340" t="s">
        <v>5289</v>
      </c>
      <c r="AE7068" s="340" t="s">
        <v>5289</v>
      </c>
      <c r="AF7068" s="165" t="s">
        <v>5289</v>
      </c>
    </row>
    <row r="7069" spans="1:38" ht="76.5">
      <c r="A7069" s="621">
        <v>8</v>
      </c>
      <c r="B7069" s="627" t="s">
        <v>1504</v>
      </c>
      <c r="C7069" s="627" t="s">
        <v>1533</v>
      </c>
      <c r="D7069" s="627" t="s">
        <v>1536</v>
      </c>
      <c r="E7069" s="631" t="s">
        <v>40</v>
      </c>
      <c r="F7069" s="631" t="s">
        <v>51</v>
      </c>
      <c r="G7069" s="138"/>
      <c r="H7069" s="138"/>
      <c r="I7069" s="138"/>
      <c r="J7069" s="138"/>
      <c r="K7069" s="138"/>
      <c r="L7069" s="631" t="s">
        <v>51</v>
      </c>
      <c r="M7069" s="202"/>
      <c r="N7069" s="138"/>
      <c r="O7069" s="631">
        <v>0</v>
      </c>
      <c r="P7069" s="631">
        <v>0</v>
      </c>
      <c r="Q7069" s="631">
        <v>0</v>
      </c>
      <c r="R7069" s="631">
        <v>0</v>
      </c>
      <c r="S7069" s="631">
        <v>0</v>
      </c>
      <c r="T7069" s="631">
        <v>0</v>
      </c>
      <c r="U7069" s="631">
        <v>0</v>
      </c>
      <c r="V7069" s="631">
        <v>0</v>
      </c>
      <c r="W7069" s="631">
        <v>0</v>
      </c>
      <c r="X7069" s="393">
        <v>25</v>
      </c>
      <c r="Y7069" s="631">
        <v>0</v>
      </c>
      <c r="Z7069" s="631" t="s">
        <v>51</v>
      </c>
      <c r="AA7069" s="624" t="s">
        <v>5289</v>
      </c>
      <c r="AB7069" s="624" t="s">
        <v>5289</v>
      </c>
      <c r="AC7069" s="340" t="s">
        <v>5289</v>
      </c>
      <c r="AD7069" s="340" t="s">
        <v>5289</v>
      </c>
      <c r="AE7069" s="340" t="s">
        <v>5289</v>
      </c>
      <c r="AF7069" s="165" t="s">
        <v>5289</v>
      </c>
    </row>
    <row r="7070" spans="1:38" ht="76.5">
      <c r="A7070" s="621">
        <v>9</v>
      </c>
      <c r="B7070" s="627" t="s">
        <v>1505</v>
      </c>
      <c r="C7070" s="627" t="s">
        <v>1533</v>
      </c>
      <c r="D7070" s="627" t="s">
        <v>1506</v>
      </c>
      <c r="E7070" s="631" t="s">
        <v>40</v>
      </c>
      <c r="F7070" s="631" t="s">
        <v>51</v>
      </c>
      <c r="G7070" s="138"/>
      <c r="H7070" s="138"/>
      <c r="I7070" s="138"/>
      <c r="J7070" s="138"/>
      <c r="K7070" s="138"/>
      <c r="L7070" s="631" t="s">
        <v>51</v>
      </c>
      <c r="M7070" s="202"/>
      <c r="N7070" s="138"/>
      <c r="O7070" s="631">
        <v>0</v>
      </c>
      <c r="P7070" s="631">
        <v>0</v>
      </c>
      <c r="Q7070" s="631">
        <v>0</v>
      </c>
      <c r="R7070" s="631">
        <v>0</v>
      </c>
      <c r="S7070" s="631">
        <v>0</v>
      </c>
      <c r="T7070" s="631">
        <v>0</v>
      </c>
      <c r="U7070" s="631">
        <v>0</v>
      </c>
      <c r="V7070" s="631">
        <v>0</v>
      </c>
      <c r="W7070" s="631">
        <v>0</v>
      </c>
      <c r="X7070" s="393">
        <v>17</v>
      </c>
      <c r="Y7070" s="631">
        <v>0</v>
      </c>
      <c r="Z7070" s="631" t="s">
        <v>51</v>
      </c>
      <c r="AA7070" s="624" t="s">
        <v>5289</v>
      </c>
      <c r="AB7070" s="624" t="s">
        <v>5289</v>
      </c>
      <c r="AC7070" s="340" t="s">
        <v>5289</v>
      </c>
      <c r="AD7070" s="340" t="s">
        <v>5289</v>
      </c>
      <c r="AE7070" s="340" t="s">
        <v>5289</v>
      </c>
      <c r="AF7070" s="165" t="s">
        <v>5289</v>
      </c>
    </row>
    <row r="7071" spans="1:38" ht="318.75">
      <c r="A7071" s="621">
        <v>10</v>
      </c>
      <c r="B7071" s="627" t="s">
        <v>1507</v>
      </c>
      <c r="C7071" s="627" t="s">
        <v>1533</v>
      </c>
      <c r="D7071" s="627" t="s">
        <v>1508</v>
      </c>
      <c r="E7071" s="631" t="s">
        <v>40</v>
      </c>
      <c r="F7071" s="631" t="s">
        <v>19030</v>
      </c>
      <c r="G7071" s="631" t="s">
        <v>40</v>
      </c>
      <c r="H7071" s="631">
        <v>3</v>
      </c>
      <c r="I7071" s="631" t="s">
        <v>18721</v>
      </c>
      <c r="J7071" s="24" t="s">
        <v>1495</v>
      </c>
      <c r="K7071" s="631" t="s">
        <v>1509</v>
      </c>
      <c r="L7071" s="631" t="s">
        <v>40</v>
      </c>
      <c r="M7071" s="24" t="s">
        <v>13519</v>
      </c>
      <c r="N7071" s="631">
        <v>0</v>
      </c>
      <c r="O7071" s="631">
        <v>0</v>
      </c>
      <c r="P7071" s="631">
        <v>0</v>
      </c>
      <c r="Q7071" s="631">
        <v>0</v>
      </c>
      <c r="R7071" s="631">
        <v>0</v>
      </c>
      <c r="S7071" s="631">
        <v>0</v>
      </c>
      <c r="T7071" s="631">
        <v>0</v>
      </c>
      <c r="U7071" s="631">
        <v>0</v>
      </c>
      <c r="V7071" s="631">
        <v>0</v>
      </c>
      <c r="W7071" s="631">
        <v>0</v>
      </c>
      <c r="X7071" s="393">
        <v>18</v>
      </c>
      <c r="Y7071" s="631">
        <v>0</v>
      </c>
      <c r="Z7071" s="631" t="s">
        <v>51</v>
      </c>
      <c r="AA7071" s="624" t="s">
        <v>5289</v>
      </c>
      <c r="AB7071" s="624" t="s">
        <v>5289</v>
      </c>
      <c r="AC7071" s="340" t="s">
        <v>5289</v>
      </c>
      <c r="AD7071" s="340" t="s">
        <v>5289</v>
      </c>
      <c r="AE7071" s="340" t="s">
        <v>5289</v>
      </c>
      <c r="AF7071" s="165" t="s">
        <v>5289</v>
      </c>
    </row>
    <row r="7072" spans="1:38" ht="114.75">
      <c r="A7072" s="621">
        <v>11</v>
      </c>
      <c r="B7072" s="627" t="s">
        <v>1510</v>
      </c>
      <c r="C7072" s="627" t="s">
        <v>1533</v>
      </c>
      <c r="D7072" s="627" t="s">
        <v>1537</v>
      </c>
      <c r="E7072" s="631" t="s">
        <v>40</v>
      </c>
      <c r="F7072" s="631" t="s">
        <v>19030</v>
      </c>
      <c r="G7072" s="631" t="s">
        <v>51</v>
      </c>
      <c r="H7072" s="631">
        <v>3</v>
      </c>
      <c r="I7072" s="631" t="s">
        <v>18721</v>
      </c>
      <c r="J7072" s="138"/>
      <c r="K7072" s="138"/>
      <c r="L7072" s="631" t="s">
        <v>51</v>
      </c>
      <c r="M7072" s="202"/>
      <c r="N7072" s="138"/>
      <c r="O7072" s="631">
        <v>0</v>
      </c>
      <c r="P7072" s="631">
        <v>0</v>
      </c>
      <c r="Q7072" s="631">
        <v>0</v>
      </c>
      <c r="R7072" s="631">
        <v>0</v>
      </c>
      <c r="S7072" s="631">
        <v>0</v>
      </c>
      <c r="T7072" s="631">
        <v>0</v>
      </c>
      <c r="U7072" s="631">
        <v>0</v>
      </c>
      <c r="V7072" s="631">
        <v>0</v>
      </c>
      <c r="W7072" s="631">
        <v>0</v>
      </c>
      <c r="X7072" s="393">
        <v>7</v>
      </c>
      <c r="Y7072" s="631">
        <v>0</v>
      </c>
      <c r="Z7072" s="631" t="s">
        <v>51</v>
      </c>
      <c r="AA7072" s="624" t="s">
        <v>5289</v>
      </c>
      <c r="AB7072" s="624" t="s">
        <v>5289</v>
      </c>
      <c r="AC7072" s="340" t="s">
        <v>5289</v>
      </c>
      <c r="AD7072" s="340" t="s">
        <v>5289</v>
      </c>
      <c r="AE7072" s="340" t="s">
        <v>5289</v>
      </c>
      <c r="AF7072" s="165" t="s">
        <v>5289</v>
      </c>
    </row>
    <row r="7073" spans="1:38" ht="102">
      <c r="A7073" s="621">
        <v>12</v>
      </c>
      <c r="B7073" s="627" t="s">
        <v>1511</v>
      </c>
      <c r="C7073" s="627" t="s">
        <v>1533</v>
      </c>
      <c r="D7073" s="627" t="s">
        <v>1512</v>
      </c>
      <c r="E7073" s="631" t="s">
        <v>40</v>
      </c>
      <c r="F7073" s="631" t="s">
        <v>51</v>
      </c>
      <c r="G7073" s="138"/>
      <c r="H7073" s="138"/>
      <c r="I7073" s="138"/>
      <c r="J7073" s="631" t="s">
        <v>6694</v>
      </c>
      <c r="K7073" s="631" t="s">
        <v>1513</v>
      </c>
      <c r="L7073" s="631" t="s">
        <v>40</v>
      </c>
      <c r="M7073" s="24" t="s">
        <v>13519</v>
      </c>
      <c r="N7073" s="631">
        <v>0</v>
      </c>
      <c r="O7073" s="631">
        <v>0</v>
      </c>
      <c r="P7073" s="631">
        <v>0</v>
      </c>
      <c r="Q7073" s="631">
        <v>0</v>
      </c>
      <c r="R7073" s="631">
        <v>0</v>
      </c>
      <c r="S7073" s="631">
        <v>0</v>
      </c>
      <c r="T7073" s="631">
        <v>0</v>
      </c>
      <c r="U7073" s="631">
        <v>0</v>
      </c>
      <c r="V7073" s="631">
        <v>0</v>
      </c>
      <c r="W7073" s="631">
        <v>0</v>
      </c>
      <c r="X7073" s="393">
        <v>5</v>
      </c>
      <c r="Y7073" s="631">
        <v>0</v>
      </c>
      <c r="Z7073" s="631" t="s">
        <v>51</v>
      </c>
      <c r="AA7073" s="624" t="s">
        <v>5289</v>
      </c>
      <c r="AB7073" s="624" t="s">
        <v>5289</v>
      </c>
      <c r="AC7073" s="340" t="s">
        <v>5289</v>
      </c>
      <c r="AD7073" s="340" t="s">
        <v>5289</v>
      </c>
      <c r="AE7073" s="340" t="s">
        <v>5289</v>
      </c>
      <c r="AF7073" s="165" t="s">
        <v>5289</v>
      </c>
    </row>
    <row r="7074" spans="1:38" ht="89.25">
      <c r="A7074" s="621">
        <v>13</v>
      </c>
      <c r="B7074" s="627" t="s">
        <v>1514</v>
      </c>
      <c r="C7074" s="627" t="s">
        <v>1533</v>
      </c>
      <c r="D7074" s="627" t="s">
        <v>1538</v>
      </c>
      <c r="E7074" s="631" t="s">
        <v>40</v>
      </c>
      <c r="F7074" s="631" t="s">
        <v>51</v>
      </c>
      <c r="G7074" s="138"/>
      <c r="H7074" s="138"/>
      <c r="I7074" s="138"/>
      <c r="J7074" s="631" t="s">
        <v>6694</v>
      </c>
      <c r="K7074" s="631" t="s">
        <v>1515</v>
      </c>
      <c r="L7074" s="631" t="s">
        <v>51</v>
      </c>
      <c r="M7074" s="202"/>
      <c r="N7074" s="138"/>
      <c r="O7074" s="631">
        <v>0</v>
      </c>
      <c r="P7074" s="631">
        <v>0</v>
      </c>
      <c r="Q7074" s="631">
        <v>0</v>
      </c>
      <c r="R7074" s="631">
        <v>0</v>
      </c>
      <c r="S7074" s="631">
        <v>0</v>
      </c>
      <c r="T7074" s="631">
        <v>0</v>
      </c>
      <c r="U7074" s="631">
        <v>0</v>
      </c>
      <c r="V7074" s="631">
        <v>0</v>
      </c>
      <c r="W7074" s="631">
        <v>0</v>
      </c>
      <c r="X7074" s="393">
        <v>0</v>
      </c>
      <c r="Y7074" s="631">
        <v>0</v>
      </c>
      <c r="Z7074" s="631" t="s">
        <v>51</v>
      </c>
      <c r="AA7074" s="624" t="s">
        <v>5289</v>
      </c>
      <c r="AB7074" s="624" t="s">
        <v>5289</v>
      </c>
      <c r="AC7074" s="340" t="s">
        <v>5289</v>
      </c>
      <c r="AD7074" s="340" t="s">
        <v>5289</v>
      </c>
      <c r="AE7074" s="340" t="s">
        <v>5289</v>
      </c>
      <c r="AF7074" s="165" t="s">
        <v>5289</v>
      </c>
    </row>
    <row r="7075" spans="1:38" ht="102">
      <c r="A7075" s="621">
        <v>14</v>
      </c>
      <c r="B7075" s="627" t="s">
        <v>1516</v>
      </c>
      <c r="C7075" s="627" t="s">
        <v>1533</v>
      </c>
      <c r="D7075" s="627" t="s">
        <v>1517</v>
      </c>
      <c r="E7075" s="631" t="s">
        <v>40</v>
      </c>
      <c r="F7075" s="631" t="s">
        <v>51</v>
      </c>
      <c r="G7075" s="138"/>
      <c r="H7075" s="138"/>
      <c r="I7075" s="138"/>
      <c r="J7075" s="631" t="s">
        <v>6694</v>
      </c>
      <c r="K7075" s="631" t="s">
        <v>1518</v>
      </c>
      <c r="L7075" s="631" t="s">
        <v>51</v>
      </c>
      <c r="M7075" s="202"/>
      <c r="N7075" s="138"/>
      <c r="O7075" s="631">
        <v>0</v>
      </c>
      <c r="P7075" s="631">
        <v>0</v>
      </c>
      <c r="Q7075" s="631">
        <v>0</v>
      </c>
      <c r="R7075" s="631">
        <v>0</v>
      </c>
      <c r="S7075" s="631">
        <v>0</v>
      </c>
      <c r="T7075" s="631">
        <v>0</v>
      </c>
      <c r="U7075" s="631">
        <v>0</v>
      </c>
      <c r="V7075" s="631">
        <v>0</v>
      </c>
      <c r="W7075" s="631">
        <v>0</v>
      </c>
      <c r="X7075" s="393">
        <v>1</v>
      </c>
      <c r="Y7075" s="631">
        <v>0</v>
      </c>
      <c r="Z7075" s="631" t="s">
        <v>51</v>
      </c>
      <c r="AA7075" s="624" t="s">
        <v>5289</v>
      </c>
      <c r="AB7075" s="624" t="s">
        <v>5289</v>
      </c>
      <c r="AC7075" s="340" t="s">
        <v>5289</v>
      </c>
      <c r="AD7075" s="340" t="s">
        <v>5289</v>
      </c>
      <c r="AE7075" s="340" t="s">
        <v>5289</v>
      </c>
      <c r="AF7075" s="165" t="s">
        <v>5289</v>
      </c>
    </row>
    <row r="7076" spans="1:38" ht="76.5">
      <c r="A7076" s="621">
        <v>15</v>
      </c>
      <c r="B7076" s="627" t="s">
        <v>1519</v>
      </c>
      <c r="C7076" s="627" t="s">
        <v>1533</v>
      </c>
      <c r="D7076" s="627" t="s">
        <v>1520</v>
      </c>
      <c r="E7076" s="631" t="s">
        <v>40</v>
      </c>
      <c r="F7076" s="631" t="s">
        <v>51</v>
      </c>
      <c r="G7076" s="138"/>
      <c r="H7076" s="138"/>
      <c r="I7076" s="138"/>
      <c r="J7076" s="138"/>
      <c r="K7076" s="138"/>
      <c r="L7076" s="631" t="s">
        <v>51</v>
      </c>
      <c r="M7076" s="202"/>
      <c r="N7076" s="138"/>
      <c r="O7076" s="631">
        <v>0</v>
      </c>
      <c r="P7076" s="631">
        <v>0</v>
      </c>
      <c r="Q7076" s="631">
        <v>0</v>
      </c>
      <c r="R7076" s="631">
        <v>0</v>
      </c>
      <c r="S7076" s="631">
        <v>0</v>
      </c>
      <c r="T7076" s="631">
        <v>0</v>
      </c>
      <c r="U7076" s="631">
        <v>0</v>
      </c>
      <c r="V7076" s="631">
        <v>0</v>
      </c>
      <c r="W7076" s="631">
        <v>0</v>
      </c>
      <c r="X7076" s="393">
        <v>19</v>
      </c>
      <c r="Y7076" s="631">
        <v>0</v>
      </c>
      <c r="Z7076" s="631" t="s">
        <v>51</v>
      </c>
      <c r="AA7076" s="624" t="s">
        <v>5289</v>
      </c>
      <c r="AB7076" s="624" t="s">
        <v>5289</v>
      </c>
      <c r="AC7076" s="340" t="s">
        <v>5289</v>
      </c>
      <c r="AD7076" s="340" t="s">
        <v>5289</v>
      </c>
      <c r="AE7076" s="340" t="s">
        <v>5289</v>
      </c>
      <c r="AF7076" s="165" t="s">
        <v>5289</v>
      </c>
    </row>
    <row r="7077" spans="1:38" ht="114.75">
      <c r="A7077" s="621">
        <v>16</v>
      </c>
      <c r="B7077" s="627" t="s">
        <v>1521</v>
      </c>
      <c r="C7077" s="627" t="s">
        <v>1533</v>
      </c>
      <c r="D7077" s="627" t="s">
        <v>1522</v>
      </c>
      <c r="E7077" s="631" t="s">
        <v>40</v>
      </c>
      <c r="F7077" s="631" t="s">
        <v>19030</v>
      </c>
      <c r="G7077" s="631" t="s">
        <v>51</v>
      </c>
      <c r="H7077" s="631">
        <v>3</v>
      </c>
      <c r="I7077" s="631" t="s">
        <v>18721</v>
      </c>
      <c r="J7077" s="138"/>
      <c r="K7077" s="138"/>
      <c r="L7077" s="631" t="s">
        <v>51</v>
      </c>
      <c r="M7077" s="202"/>
      <c r="N7077" s="138"/>
      <c r="O7077" s="631">
        <v>0</v>
      </c>
      <c r="P7077" s="631">
        <v>0</v>
      </c>
      <c r="Q7077" s="631">
        <v>0</v>
      </c>
      <c r="R7077" s="631">
        <v>0</v>
      </c>
      <c r="S7077" s="631">
        <v>0</v>
      </c>
      <c r="T7077" s="631">
        <v>0</v>
      </c>
      <c r="U7077" s="631">
        <v>0</v>
      </c>
      <c r="V7077" s="631">
        <v>0</v>
      </c>
      <c r="W7077" s="631">
        <v>0</v>
      </c>
      <c r="X7077" s="393">
        <v>9</v>
      </c>
      <c r="Y7077" s="631">
        <v>0</v>
      </c>
      <c r="Z7077" s="631" t="s">
        <v>51</v>
      </c>
      <c r="AA7077" s="624" t="s">
        <v>5289</v>
      </c>
      <c r="AB7077" s="624" t="s">
        <v>5289</v>
      </c>
      <c r="AC7077" s="340" t="s">
        <v>5289</v>
      </c>
      <c r="AD7077" s="340" t="s">
        <v>5289</v>
      </c>
      <c r="AE7077" s="340" t="s">
        <v>5289</v>
      </c>
      <c r="AF7077" s="165" t="s">
        <v>5289</v>
      </c>
    </row>
    <row r="7078" spans="1:38" ht="114.75">
      <c r="A7078" s="621">
        <v>17</v>
      </c>
      <c r="B7078" s="627" t="s">
        <v>1523</v>
      </c>
      <c r="C7078" s="627" t="s">
        <v>1533</v>
      </c>
      <c r="D7078" s="627" t="s">
        <v>1539</v>
      </c>
      <c r="E7078" s="631" t="s">
        <v>40</v>
      </c>
      <c r="F7078" s="631" t="s">
        <v>19030</v>
      </c>
      <c r="G7078" s="631" t="s">
        <v>40</v>
      </c>
      <c r="H7078" s="631">
        <v>3</v>
      </c>
      <c r="I7078" s="631" t="s">
        <v>18721</v>
      </c>
      <c r="J7078" s="138"/>
      <c r="K7078" s="138"/>
      <c r="L7078" s="631" t="s">
        <v>51</v>
      </c>
      <c r="M7078" s="202"/>
      <c r="N7078" s="138"/>
      <c r="O7078" s="631">
        <v>0</v>
      </c>
      <c r="P7078" s="631">
        <v>0</v>
      </c>
      <c r="Q7078" s="631">
        <v>0</v>
      </c>
      <c r="R7078" s="631">
        <v>0</v>
      </c>
      <c r="S7078" s="631">
        <v>0</v>
      </c>
      <c r="T7078" s="631">
        <v>0</v>
      </c>
      <c r="U7078" s="631">
        <v>0</v>
      </c>
      <c r="V7078" s="631">
        <v>0</v>
      </c>
      <c r="W7078" s="631">
        <v>0</v>
      </c>
      <c r="X7078" s="393">
        <v>0</v>
      </c>
      <c r="Y7078" s="631">
        <v>0</v>
      </c>
      <c r="Z7078" s="631" t="s">
        <v>51</v>
      </c>
      <c r="AA7078" s="624" t="s">
        <v>5289</v>
      </c>
      <c r="AB7078" s="624" t="s">
        <v>5289</v>
      </c>
      <c r="AC7078" s="340" t="s">
        <v>5289</v>
      </c>
      <c r="AD7078" s="340" t="s">
        <v>5289</v>
      </c>
      <c r="AE7078" s="340" t="s">
        <v>5289</v>
      </c>
      <c r="AF7078" s="165" t="s">
        <v>5289</v>
      </c>
    </row>
    <row r="7079" spans="1:38" ht="102">
      <c r="A7079" s="621">
        <v>18</v>
      </c>
      <c r="B7079" s="627" t="s">
        <v>1524</v>
      </c>
      <c r="C7079" s="627" t="s">
        <v>1533</v>
      </c>
      <c r="D7079" s="627" t="s">
        <v>1525</v>
      </c>
      <c r="E7079" s="631" t="s">
        <v>40</v>
      </c>
      <c r="F7079" s="631" t="s">
        <v>51</v>
      </c>
      <c r="G7079" s="138"/>
      <c r="H7079" s="138"/>
      <c r="I7079" s="138"/>
      <c r="J7079" s="138"/>
      <c r="K7079" s="138"/>
      <c r="L7079" s="631" t="s">
        <v>40</v>
      </c>
      <c r="M7079" s="24" t="s">
        <v>13084</v>
      </c>
      <c r="N7079" s="631">
        <v>0</v>
      </c>
      <c r="O7079" s="631">
        <v>0</v>
      </c>
      <c r="P7079" s="631">
        <v>0</v>
      </c>
      <c r="Q7079" s="631">
        <v>0</v>
      </c>
      <c r="R7079" s="631">
        <v>0</v>
      </c>
      <c r="S7079" s="631">
        <v>0</v>
      </c>
      <c r="T7079" s="631">
        <v>0</v>
      </c>
      <c r="U7079" s="631">
        <v>0</v>
      </c>
      <c r="V7079" s="631">
        <v>0</v>
      </c>
      <c r="W7079" s="631">
        <v>0</v>
      </c>
      <c r="X7079" s="393">
        <v>0</v>
      </c>
      <c r="Y7079" s="631">
        <v>0</v>
      </c>
      <c r="Z7079" s="631" t="s">
        <v>51</v>
      </c>
      <c r="AA7079" s="624" t="s">
        <v>5289</v>
      </c>
      <c r="AB7079" s="624" t="s">
        <v>5289</v>
      </c>
      <c r="AC7079" s="340" t="s">
        <v>5289</v>
      </c>
      <c r="AD7079" s="340" t="s">
        <v>5289</v>
      </c>
      <c r="AE7079" s="340" t="s">
        <v>5289</v>
      </c>
      <c r="AF7079" s="165" t="s">
        <v>5289</v>
      </c>
    </row>
    <row r="7080" spans="1:38" ht="102">
      <c r="A7080" s="621">
        <v>19</v>
      </c>
      <c r="B7080" s="627" t="s">
        <v>1526</v>
      </c>
      <c r="C7080" s="627" t="s">
        <v>1533</v>
      </c>
      <c r="D7080" s="627" t="s">
        <v>1540</v>
      </c>
      <c r="E7080" s="631" t="s">
        <v>40</v>
      </c>
      <c r="F7080" s="631" t="s">
        <v>51</v>
      </c>
      <c r="G7080" s="138"/>
      <c r="H7080" s="138"/>
      <c r="I7080" s="138"/>
      <c r="J7080" s="631" t="s">
        <v>6694</v>
      </c>
      <c r="K7080" s="631" t="s">
        <v>1527</v>
      </c>
      <c r="L7080" s="631" t="s">
        <v>40</v>
      </c>
      <c r="M7080" s="24" t="s">
        <v>13520</v>
      </c>
      <c r="N7080" s="631">
        <v>0</v>
      </c>
      <c r="O7080" s="631">
        <v>0</v>
      </c>
      <c r="P7080" s="631">
        <v>0</v>
      </c>
      <c r="Q7080" s="631">
        <v>0</v>
      </c>
      <c r="R7080" s="631">
        <v>0</v>
      </c>
      <c r="S7080" s="631">
        <v>0</v>
      </c>
      <c r="T7080" s="631">
        <v>0</v>
      </c>
      <c r="U7080" s="631">
        <v>0</v>
      </c>
      <c r="V7080" s="631">
        <v>0</v>
      </c>
      <c r="W7080" s="631">
        <v>0</v>
      </c>
      <c r="X7080" s="393">
        <v>1</v>
      </c>
      <c r="Y7080" s="631">
        <v>0</v>
      </c>
      <c r="Z7080" s="631" t="s">
        <v>51</v>
      </c>
      <c r="AA7080" s="624" t="s">
        <v>5289</v>
      </c>
      <c r="AB7080" s="624" t="s">
        <v>5289</v>
      </c>
      <c r="AC7080" s="340" t="s">
        <v>5289</v>
      </c>
      <c r="AD7080" s="340" t="s">
        <v>5289</v>
      </c>
      <c r="AE7080" s="340" t="s">
        <v>5289</v>
      </c>
      <c r="AF7080" s="165" t="s">
        <v>5289</v>
      </c>
    </row>
    <row r="7081" spans="1:38" ht="114.75">
      <c r="A7081" s="621">
        <v>20</v>
      </c>
      <c r="B7081" s="627" t="s">
        <v>1528</v>
      </c>
      <c r="C7081" s="627" t="s">
        <v>1533</v>
      </c>
      <c r="D7081" s="627" t="s">
        <v>1529</v>
      </c>
      <c r="E7081" s="631" t="s">
        <v>40</v>
      </c>
      <c r="F7081" s="631" t="s">
        <v>19030</v>
      </c>
      <c r="G7081" s="631" t="s">
        <v>40</v>
      </c>
      <c r="H7081" s="631">
        <v>3</v>
      </c>
      <c r="I7081" s="631" t="s">
        <v>18721</v>
      </c>
      <c r="J7081" s="138"/>
      <c r="K7081" s="138"/>
      <c r="L7081" s="631" t="s">
        <v>40</v>
      </c>
      <c r="M7081" s="24" t="s">
        <v>13521</v>
      </c>
      <c r="N7081" s="631">
        <v>0</v>
      </c>
      <c r="O7081" s="631">
        <v>0</v>
      </c>
      <c r="P7081" s="631">
        <v>0</v>
      </c>
      <c r="Q7081" s="631">
        <v>0</v>
      </c>
      <c r="R7081" s="631">
        <v>0</v>
      </c>
      <c r="S7081" s="631">
        <v>0</v>
      </c>
      <c r="T7081" s="631">
        <v>0</v>
      </c>
      <c r="U7081" s="631">
        <v>0</v>
      </c>
      <c r="V7081" s="631">
        <v>0</v>
      </c>
      <c r="W7081" s="631">
        <v>0</v>
      </c>
      <c r="X7081" s="393">
        <v>2</v>
      </c>
      <c r="Y7081" s="631">
        <v>0</v>
      </c>
      <c r="Z7081" s="631" t="s">
        <v>51</v>
      </c>
      <c r="AA7081" s="624" t="s">
        <v>5289</v>
      </c>
      <c r="AB7081" s="624" t="s">
        <v>5289</v>
      </c>
      <c r="AC7081" s="340" t="s">
        <v>5289</v>
      </c>
      <c r="AD7081" s="340" t="s">
        <v>5289</v>
      </c>
      <c r="AE7081" s="340" t="s">
        <v>5289</v>
      </c>
      <c r="AF7081" s="165" t="s">
        <v>5289</v>
      </c>
    </row>
    <row r="7082" spans="1:38" ht="114.75">
      <c r="A7082" s="621">
        <v>21</v>
      </c>
      <c r="B7082" s="627" t="s">
        <v>142</v>
      </c>
      <c r="C7082" s="627" t="s">
        <v>1533</v>
      </c>
      <c r="D7082" s="627" t="s">
        <v>1530</v>
      </c>
      <c r="E7082" s="631" t="s">
        <v>40</v>
      </c>
      <c r="F7082" s="631" t="s">
        <v>19030</v>
      </c>
      <c r="G7082" s="631" t="s">
        <v>40</v>
      </c>
      <c r="H7082" s="631">
        <v>3</v>
      </c>
      <c r="I7082" s="631" t="s">
        <v>18721</v>
      </c>
      <c r="J7082" s="138"/>
      <c r="K7082" s="138"/>
      <c r="L7082" s="631" t="s">
        <v>40</v>
      </c>
      <c r="M7082" s="24" t="s">
        <v>13521</v>
      </c>
      <c r="N7082" s="631">
        <v>0</v>
      </c>
      <c r="O7082" s="631">
        <v>0</v>
      </c>
      <c r="P7082" s="631">
        <v>0</v>
      </c>
      <c r="Q7082" s="631">
        <v>0</v>
      </c>
      <c r="R7082" s="631">
        <v>0</v>
      </c>
      <c r="S7082" s="631">
        <v>0</v>
      </c>
      <c r="T7082" s="631">
        <v>0</v>
      </c>
      <c r="U7082" s="631">
        <v>0</v>
      </c>
      <c r="V7082" s="631">
        <v>0</v>
      </c>
      <c r="W7082" s="631">
        <v>0</v>
      </c>
      <c r="X7082" s="393">
        <v>1</v>
      </c>
      <c r="Y7082" s="631">
        <v>0</v>
      </c>
      <c r="Z7082" s="631" t="s">
        <v>51</v>
      </c>
      <c r="AA7082" s="624" t="s">
        <v>5289</v>
      </c>
      <c r="AB7082" s="624" t="s">
        <v>5289</v>
      </c>
      <c r="AC7082" s="340" t="s">
        <v>5289</v>
      </c>
      <c r="AD7082" s="340" t="s">
        <v>5289</v>
      </c>
      <c r="AE7082" s="340" t="s">
        <v>5289</v>
      </c>
      <c r="AF7082" s="165" t="s">
        <v>5289</v>
      </c>
    </row>
    <row r="7083" spans="1:38" s="44" customFormat="1" ht="126" customHeight="1">
      <c r="A7083" s="621">
        <v>22</v>
      </c>
      <c r="B7083" s="627" t="s">
        <v>15122</v>
      </c>
      <c r="C7083" s="627" t="s">
        <v>1533</v>
      </c>
      <c r="D7083" s="627" t="s">
        <v>16727</v>
      </c>
      <c r="E7083" s="631" t="s">
        <v>40</v>
      </c>
      <c r="F7083" s="631" t="s">
        <v>19030</v>
      </c>
      <c r="G7083" s="631" t="s">
        <v>51</v>
      </c>
      <c r="H7083" s="631">
        <v>3</v>
      </c>
      <c r="I7083" s="631" t="s">
        <v>18721</v>
      </c>
      <c r="J7083" s="138"/>
      <c r="K7083" s="138"/>
      <c r="L7083" s="631" t="s">
        <v>40</v>
      </c>
      <c r="M7083" s="24" t="s">
        <v>15125</v>
      </c>
      <c r="N7083" s="631">
        <v>0</v>
      </c>
      <c r="O7083" s="631">
        <v>0</v>
      </c>
      <c r="P7083" s="631">
        <v>0</v>
      </c>
      <c r="Q7083" s="631">
        <v>0</v>
      </c>
      <c r="R7083" s="631">
        <v>0</v>
      </c>
      <c r="S7083" s="631">
        <v>0</v>
      </c>
      <c r="T7083" s="631">
        <v>0</v>
      </c>
      <c r="U7083" s="631">
        <v>0</v>
      </c>
      <c r="V7083" s="631">
        <v>0</v>
      </c>
      <c r="W7083" s="631">
        <v>0</v>
      </c>
      <c r="X7083" s="393">
        <v>133</v>
      </c>
      <c r="Y7083" s="631">
        <v>0</v>
      </c>
      <c r="Z7083" s="631" t="s">
        <v>51</v>
      </c>
      <c r="AA7083" s="624" t="s">
        <v>5289</v>
      </c>
      <c r="AB7083" s="624" t="s">
        <v>5289</v>
      </c>
      <c r="AC7083" s="340" t="s">
        <v>5289</v>
      </c>
      <c r="AD7083" s="340" t="s">
        <v>5289</v>
      </c>
      <c r="AE7083" s="340" t="s">
        <v>5289</v>
      </c>
      <c r="AF7083" s="165" t="s">
        <v>5289</v>
      </c>
      <c r="AG7083" s="107"/>
      <c r="AH7083" s="107"/>
      <c r="AI7083" s="107"/>
      <c r="AJ7083" s="107"/>
      <c r="AK7083" s="107"/>
      <c r="AL7083" s="107"/>
    </row>
    <row r="7084" spans="1:38" s="44" customFormat="1" ht="267.75">
      <c r="A7084" s="621">
        <v>23</v>
      </c>
      <c r="B7084" s="627" t="s">
        <v>122</v>
      </c>
      <c r="C7084" s="627" t="s">
        <v>1533</v>
      </c>
      <c r="D7084" s="627" t="s">
        <v>16728</v>
      </c>
      <c r="E7084" s="631" t="s">
        <v>40</v>
      </c>
      <c r="F7084" s="631" t="s">
        <v>19030</v>
      </c>
      <c r="G7084" s="631" t="s">
        <v>40</v>
      </c>
      <c r="H7084" s="631">
        <v>3</v>
      </c>
      <c r="I7084" s="631" t="s">
        <v>18721</v>
      </c>
      <c r="J7084" s="138"/>
      <c r="K7084" s="138"/>
      <c r="L7084" s="631" t="s">
        <v>40</v>
      </c>
      <c r="M7084" s="24" t="s">
        <v>15126</v>
      </c>
      <c r="N7084" s="631">
        <v>0</v>
      </c>
      <c r="O7084" s="631">
        <v>0</v>
      </c>
      <c r="P7084" s="631">
        <v>0</v>
      </c>
      <c r="Q7084" s="631">
        <v>0</v>
      </c>
      <c r="R7084" s="631">
        <v>0</v>
      </c>
      <c r="S7084" s="631">
        <v>0</v>
      </c>
      <c r="T7084" s="631">
        <v>0</v>
      </c>
      <c r="U7084" s="631">
        <v>0</v>
      </c>
      <c r="V7084" s="631">
        <v>0</v>
      </c>
      <c r="W7084" s="631">
        <v>0</v>
      </c>
      <c r="X7084" s="393">
        <v>115</v>
      </c>
      <c r="Y7084" s="631">
        <v>0</v>
      </c>
      <c r="Z7084" s="631" t="s">
        <v>51</v>
      </c>
      <c r="AA7084" s="624" t="s">
        <v>5289</v>
      </c>
      <c r="AB7084" s="624" t="s">
        <v>5289</v>
      </c>
      <c r="AC7084" s="340" t="s">
        <v>5289</v>
      </c>
      <c r="AD7084" s="340" t="s">
        <v>5289</v>
      </c>
      <c r="AE7084" s="340" t="s">
        <v>5289</v>
      </c>
      <c r="AF7084" s="165" t="s">
        <v>5289</v>
      </c>
      <c r="AG7084" s="107"/>
      <c r="AH7084" s="107"/>
      <c r="AI7084" s="107"/>
      <c r="AJ7084" s="107"/>
      <c r="AK7084" s="107"/>
      <c r="AL7084" s="107"/>
    </row>
    <row r="7085" spans="1:38" s="44" customFormat="1" ht="318.75" customHeight="1">
      <c r="A7085" s="621">
        <v>24</v>
      </c>
      <c r="B7085" s="627" t="s">
        <v>15123</v>
      </c>
      <c r="C7085" s="627" t="s">
        <v>15124</v>
      </c>
      <c r="D7085" s="627" t="s">
        <v>19719</v>
      </c>
      <c r="E7085" s="631" t="s">
        <v>40</v>
      </c>
      <c r="F7085" s="631" t="s">
        <v>19030</v>
      </c>
      <c r="G7085" s="631" t="s">
        <v>40</v>
      </c>
      <c r="H7085" s="631">
        <v>3</v>
      </c>
      <c r="I7085" s="631" t="s">
        <v>18721</v>
      </c>
      <c r="J7085" s="138"/>
      <c r="K7085" s="138"/>
      <c r="L7085" s="631" t="s">
        <v>40</v>
      </c>
      <c r="M7085" s="24" t="s">
        <v>15127</v>
      </c>
      <c r="N7085" s="631">
        <v>0</v>
      </c>
      <c r="O7085" s="631">
        <v>0</v>
      </c>
      <c r="P7085" s="631">
        <v>0</v>
      </c>
      <c r="Q7085" s="631">
        <v>0</v>
      </c>
      <c r="R7085" s="631">
        <v>0</v>
      </c>
      <c r="S7085" s="631">
        <v>0</v>
      </c>
      <c r="T7085" s="631">
        <v>0</v>
      </c>
      <c r="U7085" s="631">
        <v>0</v>
      </c>
      <c r="V7085" s="631">
        <v>0</v>
      </c>
      <c r="W7085" s="631">
        <v>0</v>
      </c>
      <c r="X7085" s="393">
        <v>10</v>
      </c>
      <c r="Y7085" s="631">
        <v>0</v>
      </c>
      <c r="Z7085" s="631" t="s">
        <v>51</v>
      </c>
      <c r="AA7085" s="624" t="s">
        <v>5289</v>
      </c>
      <c r="AB7085" s="624" t="s">
        <v>5289</v>
      </c>
      <c r="AC7085" s="340" t="s">
        <v>5289</v>
      </c>
      <c r="AD7085" s="340" t="s">
        <v>5289</v>
      </c>
      <c r="AE7085" s="340" t="s">
        <v>5289</v>
      </c>
      <c r="AF7085" s="165" t="s">
        <v>5289</v>
      </c>
      <c r="AG7085" s="107"/>
      <c r="AH7085" s="107"/>
      <c r="AI7085" s="107"/>
      <c r="AJ7085" s="107"/>
      <c r="AK7085" s="107"/>
      <c r="AL7085" s="107"/>
    </row>
    <row r="7086" spans="1:38" ht="76.5">
      <c r="A7086" s="621">
        <v>25</v>
      </c>
      <c r="B7086" s="627" t="s">
        <v>1531</v>
      </c>
      <c r="C7086" s="627" t="s">
        <v>1533</v>
      </c>
      <c r="D7086" s="627" t="s">
        <v>1532</v>
      </c>
      <c r="E7086" s="631" t="s">
        <v>40</v>
      </c>
      <c r="F7086" s="631" t="s">
        <v>51</v>
      </c>
      <c r="G7086" s="138"/>
      <c r="H7086" s="138"/>
      <c r="I7086" s="138"/>
      <c r="J7086" s="138"/>
      <c r="K7086" s="138"/>
      <c r="L7086" s="631" t="s">
        <v>51</v>
      </c>
      <c r="M7086" s="202"/>
      <c r="N7086" s="138"/>
      <c r="O7086" s="631">
        <v>0</v>
      </c>
      <c r="P7086" s="631">
        <v>0</v>
      </c>
      <c r="Q7086" s="631">
        <v>0</v>
      </c>
      <c r="R7086" s="631">
        <v>0</v>
      </c>
      <c r="S7086" s="631">
        <v>0</v>
      </c>
      <c r="T7086" s="631">
        <v>0</v>
      </c>
      <c r="U7086" s="631">
        <v>0</v>
      </c>
      <c r="V7086" s="631">
        <v>0</v>
      </c>
      <c r="W7086" s="631">
        <v>0</v>
      </c>
      <c r="X7086" s="393">
        <v>58</v>
      </c>
      <c r="Y7086" s="631">
        <v>0</v>
      </c>
      <c r="Z7086" s="631" t="s">
        <v>51</v>
      </c>
      <c r="AA7086" s="624" t="s">
        <v>5289</v>
      </c>
      <c r="AB7086" s="624" t="s">
        <v>5289</v>
      </c>
      <c r="AC7086" s="340" t="s">
        <v>5289</v>
      </c>
      <c r="AD7086" s="340" t="s">
        <v>5289</v>
      </c>
      <c r="AE7086" s="340" t="s">
        <v>5289</v>
      </c>
      <c r="AF7086" s="165" t="s">
        <v>5289</v>
      </c>
    </row>
    <row r="7087" spans="1:38" s="44" customFormat="1" ht="76.5">
      <c r="A7087" s="621">
        <v>26</v>
      </c>
      <c r="B7087" s="627" t="s">
        <v>15384</v>
      </c>
      <c r="C7087" s="627" t="s">
        <v>1533</v>
      </c>
      <c r="D7087" s="627" t="s">
        <v>16612</v>
      </c>
      <c r="E7087" s="631" t="s">
        <v>40</v>
      </c>
      <c r="F7087" s="631" t="s">
        <v>51</v>
      </c>
      <c r="G7087" s="138"/>
      <c r="H7087" s="138"/>
      <c r="I7087" s="138"/>
      <c r="J7087" s="138"/>
      <c r="K7087" s="138"/>
      <c r="L7087" s="631" t="s">
        <v>40</v>
      </c>
      <c r="M7087" s="986" t="s">
        <v>15385</v>
      </c>
      <c r="N7087" s="783">
        <v>0</v>
      </c>
      <c r="O7087" s="631">
        <v>0</v>
      </c>
      <c r="P7087" s="631">
        <v>0</v>
      </c>
      <c r="Q7087" s="631">
        <v>0</v>
      </c>
      <c r="R7087" s="631">
        <v>0</v>
      </c>
      <c r="S7087" s="631">
        <v>0</v>
      </c>
      <c r="T7087" s="631">
        <v>0</v>
      </c>
      <c r="U7087" s="631">
        <v>0</v>
      </c>
      <c r="V7087" s="631">
        <v>0</v>
      </c>
      <c r="W7087" s="631">
        <v>0</v>
      </c>
      <c r="X7087" s="393">
        <v>77</v>
      </c>
      <c r="Y7087" s="631">
        <v>0</v>
      </c>
      <c r="Z7087" s="631" t="s">
        <v>51</v>
      </c>
      <c r="AA7087" s="624" t="s">
        <v>5289</v>
      </c>
      <c r="AB7087" s="624" t="s">
        <v>5289</v>
      </c>
      <c r="AC7087" s="340" t="s">
        <v>5289</v>
      </c>
      <c r="AD7087" s="340" t="s">
        <v>5289</v>
      </c>
      <c r="AE7087" s="340" t="s">
        <v>5289</v>
      </c>
      <c r="AF7087" s="165" t="s">
        <v>5289</v>
      </c>
      <c r="AG7087" s="107"/>
      <c r="AH7087" s="107"/>
      <c r="AI7087" s="107"/>
      <c r="AJ7087" s="107"/>
      <c r="AK7087" s="107"/>
      <c r="AL7087" s="107"/>
    </row>
    <row r="7088" spans="1:38" s="44" customFormat="1" ht="102">
      <c r="A7088" s="621">
        <v>27</v>
      </c>
      <c r="B7088" s="627" t="s">
        <v>16609</v>
      </c>
      <c r="C7088" s="627" t="s">
        <v>1533</v>
      </c>
      <c r="D7088" s="627" t="s">
        <v>19720</v>
      </c>
      <c r="E7088" s="631" t="s">
        <v>40</v>
      </c>
      <c r="F7088" s="631" t="s">
        <v>51</v>
      </c>
      <c r="G7088" s="138"/>
      <c r="H7088" s="138"/>
      <c r="I7088" s="138"/>
      <c r="J7088" s="138"/>
      <c r="K7088" s="138"/>
      <c r="L7088" s="631" t="s">
        <v>51</v>
      </c>
      <c r="M7088" s="202"/>
      <c r="N7088" s="138"/>
      <c r="O7088" s="631">
        <v>0</v>
      </c>
      <c r="P7088" s="631">
        <v>0</v>
      </c>
      <c r="Q7088" s="631">
        <v>0</v>
      </c>
      <c r="R7088" s="631">
        <v>0</v>
      </c>
      <c r="S7088" s="631">
        <v>0</v>
      </c>
      <c r="T7088" s="631">
        <v>0</v>
      </c>
      <c r="U7088" s="631">
        <v>0</v>
      </c>
      <c r="V7088" s="631">
        <v>0</v>
      </c>
      <c r="W7088" s="631">
        <v>0</v>
      </c>
      <c r="X7088" s="393">
        <v>0</v>
      </c>
      <c r="Y7088" s="631">
        <v>0</v>
      </c>
      <c r="Z7088" s="631" t="s">
        <v>51</v>
      </c>
      <c r="AA7088" s="624" t="s">
        <v>5289</v>
      </c>
      <c r="AB7088" s="624" t="s">
        <v>5289</v>
      </c>
      <c r="AC7088" s="340" t="s">
        <v>5289</v>
      </c>
      <c r="AD7088" s="340" t="s">
        <v>5289</v>
      </c>
      <c r="AE7088" s="340" t="s">
        <v>5289</v>
      </c>
      <c r="AF7088" s="165" t="s">
        <v>5289</v>
      </c>
      <c r="AG7088" s="107"/>
      <c r="AH7088" s="107"/>
      <c r="AI7088" s="107"/>
      <c r="AJ7088" s="107"/>
      <c r="AK7088" s="107"/>
      <c r="AL7088" s="107"/>
    </row>
    <row r="7089" spans="1:38" s="44" customFormat="1" ht="127.5">
      <c r="A7089" s="621">
        <v>28</v>
      </c>
      <c r="B7089" s="60" t="s">
        <v>16610</v>
      </c>
      <c r="C7089" s="627" t="s">
        <v>1533</v>
      </c>
      <c r="D7089" s="627" t="s">
        <v>19014</v>
      </c>
      <c r="E7089" s="631" t="s">
        <v>40</v>
      </c>
      <c r="F7089" s="631" t="s">
        <v>51</v>
      </c>
      <c r="G7089" s="138"/>
      <c r="H7089" s="138"/>
      <c r="I7089" s="138"/>
      <c r="J7089" s="631" t="s">
        <v>6694</v>
      </c>
      <c r="K7089" s="631" t="s">
        <v>16611</v>
      </c>
      <c r="L7089" s="631" t="s">
        <v>40</v>
      </c>
      <c r="M7089" s="627" t="s">
        <v>18526</v>
      </c>
      <c r="N7089" s="783">
        <v>0</v>
      </c>
      <c r="O7089" s="631">
        <v>0</v>
      </c>
      <c r="P7089" s="631">
        <v>0</v>
      </c>
      <c r="Q7089" s="631">
        <v>0</v>
      </c>
      <c r="R7089" s="631">
        <v>0</v>
      </c>
      <c r="S7089" s="631">
        <v>0</v>
      </c>
      <c r="T7089" s="631">
        <v>0</v>
      </c>
      <c r="U7089" s="631">
        <v>0</v>
      </c>
      <c r="V7089" s="631">
        <v>0</v>
      </c>
      <c r="W7089" s="631">
        <v>0</v>
      </c>
      <c r="X7089" s="393">
        <v>2</v>
      </c>
      <c r="Y7089" s="631">
        <v>0</v>
      </c>
      <c r="Z7089" s="631" t="s">
        <v>51</v>
      </c>
      <c r="AA7089" s="624" t="s">
        <v>5289</v>
      </c>
      <c r="AB7089" s="624" t="s">
        <v>5289</v>
      </c>
      <c r="AC7089" s="340" t="s">
        <v>5289</v>
      </c>
      <c r="AD7089" s="340" t="s">
        <v>5289</v>
      </c>
      <c r="AE7089" s="340" t="s">
        <v>5289</v>
      </c>
      <c r="AF7089" s="165" t="s">
        <v>5289</v>
      </c>
      <c r="AG7089" s="107"/>
      <c r="AH7089" s="107"/>
      <c r="AI7089" s="107"/>
      <c r="AJ7089" s="107"/>
      <c r="AK7089" s="107"/>
      <c r="AL7089" s="107"/>
    </row>
    <row r="7090" spans="1:38" s="44" customFormat="1" ht="63.75">
      <c r="A7090" s="621">
        <v>29</v>
      </c>
      <c r="B7090" s="392" t="s">
        <v>18930</v>
      </c>
      <c r="C7090" s="426" t="s">
        <v>1533</v>
      </c>
      <c r="D7090" s="426" t="s">
        <v>19031</v>
      </c>
      <c r="E7090" s="631" t="s">
        <v>40</v>
      </c>
      <c r="F7090" s="631" t="s">
        <v>51</v>
      </c>
      <c r="G7090" s="138"/>
      <c r="H7090" s="138"/>
      <c r="I7090" s="138"/>
      <c r="J7090" s="138"/>
      <c r="K7090" s="138"/>
      <c r="L7090" s="631" t="s">
        <v>51</v>
      </c>
      <c r="M7090" s="202"/>
      <c r="N7090" s="138"/>
      <c r="O7090" s="631">
        <v>0</v>
      </c>
      <c r="P7090" s="631">
        <v>0</v>
      </c>
      <c r="Q7090" s="631">
        <v>0</v>
      </c>
      <c r="R7090" s="631">
        <v>0</v>
      </c>
      <c r="S7090" s="631">
        <v>0</v>
      </c>
      <c r="T7090" s="631">
        <v>0</v>
      </c>
      <c r="U7090" s="631">
        <v>0</v>
      </c>
      <c r="V7090" s="631">
        <v>0</v>
      </c>
      <c r="W7090" s="631">
        <v>0</v>
      </c>
      <c r="X7090" s="631">
        <v>0</v>
      </c>
      <c r="Y7090" s="631">
        <v>0</v>
      </c>
      <c r="Z7090" s="631" t="s">
        <v>51</v>
      </c>
      <c r="AA7090" s="624" t="s">
        <v>5289</v>
      </c>
      <c r="AB7090" s="624" t="s">
        <v>5289</v>
      </c>
      <c r="AC7090" s="340" t="s">
        <v>5289</v>
      </c>
      <c r="AD7090" s="340" t="s">
        <v>5289</v>
      </c>
      <c r="AE7090" s="340" t="s">
        <v>5289</v>
      </c>
      <c r="AF7090" s="165" t="s">
        <v>5289</v>
      </c>
      <c r="AG7090" s="107"/>
      <c r="AH7090" s="107"/>
      <c r="AI7090" s="107"/>
      <c r="AJ7090" s="107"/>
      <c r="AK7090" s="107"/>
      <c r="AL7090" s="107"/>
    </row>
    <row r="7091" spans="1:38" s="44" customFormat="1" ht="114.75">
      <c r="A7091" s="621">
        <v>30</v>
      </c>
      <c r="B7091" s="539" t="s">
        <v>19015</v>
      </c>
      <c r="C7091" s="426" t="s">
        <v>1533</v>
      </c>
      <c r="D7091" s="426" t="s">
        <v>131</v>
      </c>
      <c r="E7091" s="631" t="s">
        <v>51</v>
      </c>
      <c r="F7091" s="631" t="s">
        <v>51</v>
      </c>
      <c r="G7091" s="138"/>
      <c r="H7091" s="138"/>
      <c r="I7091" s="138"/>
      <c r="J7091" s="138"/>
      <c r="K7091" s="138"/>
      <c r="L7091" s="631" t="s">
        <v>51</v>
      </c>
      <c r="M7091" s="202"/>
      <c r="N7091" s="138"/>
      <c r="O7091" s="631">
        <v>0</v>
      </c>
      <c r="P7091" s="631">
        <v>0</v>
      </c>
      <c r="Q7091" s="631">
        <v>0</v>
      </c>
      <c r="R7091" s="631">
        <v>0</v>
      </c>
      <c r="S7091" s="631">
        <v>0</v>
      </c>
      <c r="T7091" s="631">
        <v>0</v>
      </c>
      <c r="U7091" s="631">
        <v>0</v>
      </c>
      <c r="V7091" s="631">
        <v>0</v>
      </c>
      <c r="W7091" s="631">
        <v>0</v>
      </c>
      <c r="X7091" s="393">
        <v>7</v>
      </c>
      <c r="Y7091" s="631">
        <v>0</v>
      </c>
      <c r="Z7091" s="631" t="s">
        <v>51</v>
      </c>
      <c r="AA7091" s="624" t="s">
        <v>5289</v>
      </c>
      <c r="AB7091" s="624" t="s">
        <v>5289</v>
      </c>
      <c r="AC7091" s="340" t="s">
        <v>5289</v>
      </c>
      <c r="AD7091" s="340" t="s">
        <v>5289</v>
      </c>
      <c r="AE7091" s="340" t="s">
        <v>5289</v>
      </c>
      <c r="AF7091" s="165" t="s">
        <v>5289</v>
      </c>
      <c r="AG7091" s="107"/>
      <c r="AH7091" s="107"/>
      <c r="AI7091" s="107"/>
      <c r="AJ7091" s="107"/>
      <c r="AK7091" s="107"/>
      <c r="AL7091" s="107"/>
    </row>
    <row r="7092" spans="1:38" s="44" customFormat="1" ht="76.5">
      <c r="A7092" s="621">
        <v>31</v>
      </c>
      <c r="B7092" s="392" t="s">
        <v>19016</v>
      </c>
      <c r="C7092" s="426" t="s">
        <v>1533</v>
      </c>
      <c r="D7092" s="426" t="s">
        <v>131</v>
      </c>
      <c r="E7092" s="631" t="s">
        <v>51</v>
      </c>
      <c r="F7092" s="631" t="s">
        <v>51</v>
      </c>
      <c r="G7092" s="138"/>
      <c r="H7092" s="138"/>
      <c r="I7092" s="138"/>
      <c r="J7092" s="138"/>
      <c r="K7092" s="138"/>
      <c r="L7092" s="631" t="s">
        <v>51</v>
      </c>
      <c r="M7092" s="202"/>
      <c r="N7092" s="138"/>
      <c r="O7092" s="631">
        <v>0</v>
      </c>
      <c r="P7092" s="631">
        <v>0</v>
      </c>
      <c r="Q7092" s="631">
        <v>0</v>
      </c>
      <c r="R7092" s="631">
        <v>0</v>
      </c>
      <c r="S7092" s="631">
        <v>0</v>
      </c>
      <c r="T7092" s="631">
        <v>0</v>
      </c>
      <c r="U7092" s="631">
        <v>0</v>
      </c>
      <c r="V7092" s="631">
        <v>0</v>
      </c>
      <c r="W7092" s="631">
        <v>0</v>
      </c>
      <c r="X7092" s="631">
        <v>29</v>
      </c>
      <c r="Y7092" s="631">
        <v>0</v>
      </c>
      <c r="Z7092" s="631" t="s">
        <v>51</v>
      </c>
      <c r="AA7092" s="624" t="s">
        <v>5289</v>
      </c>
      <c r="AB7092" s="624" t="s">
        <v>5289</v>
      </c>
      <c r="AC7092" s="340" t="s">
        <v>5289</v>
      </c>
      <c r="AD7092" s="340" t="s">
        <v>5289</v>
      </c>
      <c r="AE7092" s="340" t="s">
        <v>5289</v>
      </c>
      <c r="AF7092" s="165" t="s">
        <v>5289</v>
      </c>
      <c r="AG7092" s="107"/>
      <c r="AH7092" s="107"/>
      <c r="AI7092" s="107"/>
      <c r="AJ7092" s="107"/>
      <c r="AK7092" s="107"/>
      <c r="AL7092" s="107"/>
    </row>
    <row r="7093" spans="1:38" s="44" customFormat="1" ht="76.5">
      <c r="A7093" s="621">
        <v>32</v>
      </c>
      <c r="B7093" s="426" t="s">
        <v>19017</v>
      </c>
      <c r="C7093" s="426" t="s">
        <v>1533</v>
      </c>
      <c r="D7093" s="426" t="s">
        <v>131</v>
      </c>
      <c r="E7093" s="631" t="s">
        <v>51</v>
      </c>
      <c r="F7093" s="631" t="s">
        <v>51</v>
      </c>
      <c r="G7093" s="138"/>
      <c r="H7093" s="138"/>
      <c r="I7093" s="138"/>
      <c r="J7093" s="138"/>
      <c r="K7093" s="138"/>
      <c r="L7093" s="631" t="s">
        <v>51</v>
      </c>
      <c r="M7093" s="202"/>
      <c r="N7093" s="138"/>
      <c r="O7093" s="631">
        <v>0</v>
      </c>
      <c r="P7093" s="631">
        <v>0</v>
      </c>
      <c r="Q7093" s="631">
        <v>0</v>
      </c>
      <c r="R7093" s="631">
        <v>0</v>
      </c>
      <c r="S7093" s="631">
        <v>0</v>
      </c>
      <c r="T7093" s="631">
        <v>0</v>
      </c>
      <c r="U7093" s="631">
        <v>0</v>
      </c>
      <c r="V7093" s="631">
        <v>0</v>
      </c>
      <c r="W7093" s="631">
        <v>0</v>
      </c>
      <c r="X7093" s="631">
        <v>43</v>
      </c>
      <c r="Y7093" s="631">
        <v>0</v>
      </c>
      <c r="Z7093" s="631" t="s">
        <v>51</v>
      </c>
      <c r="AA7093" s="624" t="s">
        <v>5289</v>
      </c>
      <c r="AB7093" s="624" t="s">
        <v>5289</v>
      </c>
      <c r="AC7093" s="340" t="s">
        <v>5289</v>
      </c>
      <c r="AD7093" s="340" t="s">
        <v>5289</v>
      </c>
      <c r="AE7093" s="340" t="s">
        <v>5289</v>
      </c>
      <c r="AF7093" s="165" t="s">
        <v>5289</v>
      </c>
      <c r="AG7093" s="107"/>
      <c r="AH7093" s="107"/>
      <c r="AI7093" s="107"/>
      <c r="AJ7093" s="107"/>
      <c r="AK7093" s="107"/>
      <c r="AL7093" s="107"/>
    </row>
    <row r="7094" spans="1:38" s="44" customFormat="1" ht="102">
      <c r="A7094" s="621">
        <v>33</v>
      </c>
      <c r="B7094" s="392" t="s">
        <v>19018</v>
      </c>
      <c r="C7094" s="426" t="s">
        <v>1533</v>
      </c>
      <c r="D7094" s="426" t="s">
        <v>131</v>
      </c>
      <c r="E7094" s="631" t="s">
        <v>51</v>
      </c>
      <c r="F7094" s="631" t="s">
        <v>51</v>
      </c>
      <c r="G7094" s="138"/>
      <c r="H7094" s="138"/>
      <c r="I7094" s="138"/>
      <c r="J7094" s="138"/>
      <c r="K7094" s="138"/>
      <c r="L7094" s="631" t="s">
        <v>51</v>
      </c>
      <c r="M7094" s="202"/>
      <c r="N7094" s="138"/>
      <c r="O7094" s="631">
        <v>0</v>
      </c>
      <c r="P7094" s="631">
        <v>0</v>
      </c>
      <c r="Q7094" s="631">
        <v>0</v>
      </c>
      <c r="R7094" s="631">
        <v>0</v>
      </c>
      <c r="S7094" s="631">
        <v>0</v>
      </c>
      <c r="T7094" s="631">
        <v>0</v>
      </c>
      <c r="U7094" s="631">
        <v>0</v>
      </c>
      <c r="V7094" s="631">
        <v>0</v>
      </c>
      <c r="W7094" s="631">
        <v>0</v>
      </c>
      <c r="X7094" s="631">
        <v>88</v>
      </c>
      <c r="Y7094" s="631">
        <v>0</v>
      </c>
      <c r="Z7094" s="631" t="s">
        <v>51</v>
      </c>
      <c r="AA7094" s="624" t="s">
        <v>5289</v>
      </c>
      <c r="AB7094" s="624" t="s">
        <v>5289</v>
      </c>
      <c r="AC7094" s="340" t="s">
        <v>5289</v>
      </c>
      <c r="AD7094" s="340" t="s">
        <v>5289</v>
      </c>
      <c r="AE7094" s="340" t="s">
        <v>5289</v>
      </c>
      <c r="AF7094" s="165" t="s">
        <v>5289</v>
      </c>
      <c r="AG7094" s="107"/>
      <c r="AH7094" s="107"/>
      <c r="AI7094" s="107"/>
      <c r="AJ7094" s="107"/>
      <c r="AK7094" s="107"/>
      <c r="AL7094" s="107"/>
    </row>
    <row r="7095" spans="1:38" s="44" customFormat="1" ht="51">
      <c r="A7095" s="621">
        <v>34</v>
      </c>
      <c r="B7095" s="392" t="s">
        <v>19019</v>
      </c>
      <c r="C7095" s="426" t="s">
        <v>1533</v>
      </c>
      <c r="D7095" s="426" t="s">
        <v>131</v>
      </c>
      <c r="E7095" s="631" t="s">
        <v>51</v>
      </c>
      <c r="F7095" s="631" t="s">
        <v>51</v>
      </c>
      <c r="G7095" s="138"/>
      <c r="H7095" s="138"/>
      <c r="I7095" s="138"/>
      <c r="J7095" s="138"/>
      <c r="K7095" s="138"/>
      <c r="L7095" s="631" t="s">
        <v>51</v>
      </c>
      <c r="M7095" s="202"/>
      <c r="N7095" s="138"/>
      <c r="O7095" s="631">
        <v>0</v>
      </c>
      <c r="P7095" s="631">
        <v>0</v>
      </c>
      <c r="Q7095" s="631">
        <v>0</v>
      </c>
      <c r="R7095" s="631">
        <v>0</v>
      </c>
      <c r="S7095" s="631">
        <v>0</v>
      </c>
      <c r="T7095" s="631">
        <v>0</v>
      </c>
      <c r="U7095" s="631">
        <v>0</v>
      </c>
      <c r="V7095" s="631">
        <v>0</v>
      </c>
      <c r="W7095" s="631">
        <v>0</v>
      </c>
      <c r="X7095" s="631">
        <v>34</v>
      </c>
      <c r="Y7095" s="631">
        <v>0</v>
      </c>
      <c r="Z7095" s="631" t="s">
        <v>51</v>
      </c>
      <c r="AA7095" s="624" t="s">
        <v>5289</v>
      </c>
      <c r="AB7095" s="624" t="s">
        <v>5289</v>
      </c>
      <c r="AC7095" s="340" t="s">
        <v>5289</v>
      </c>
      <c r="AD7095" s="340" t="s">
        <v>5289</v>
      </c>
      <c r="AE7095" s="340" t="s">
        <v>5289</v>
      </c>
      <c r="AF7095" s="165" t="s">
        <v>5289</v>
      </c>
      <c r="AG7095" s="107"/>
      <c r="AH7095" s="107"/>
      <c r="AI7095" s="107"/>
      <c r="AJ7095" s="107"/>
      <c r="AK7095" s="107"/>
      <c r="AL7095" s="107"/>
    </row>
    <row r="7096" spans="1:38" s="44" customFormat="1" ht="51">
      <c r="A7096" s="621">
        <v>35</v>
      </c>
      <c r="B7096" s="392" t="s">
        <v>19020</v>
      </c>
      <c r="C7096" s="426" t="s">
        <v>1533</v>
      </c>
      <c r="D7096" s="426" t="s">
        <v>131</v>
      </c>
      <c r="E7096" s="631" t="s">
        <v>51</v>
      </c>
      <c r="F7096" s="631" t="s">
        <v>51</v>
      </c>
      <c r="G7096" s="138"/>
      <c r="H7096" s="138"/>
      <c r="I7096" s="138"/>
      <c r="J7096" s="138"/>
      <c r="K7096" s="138"/>
      <c r="L7096" s="631" t="s">
        <v>51</v>
      </c>
      <c r="M7096" s="202"/>
      <c r="N7096" s="138"/>
      <c r="O7096" s="631">
        <v>0</v>
      </c>
      <c r="P7096" s="631">
        <v>0</v>
      </c>
      <c r="Q7096" s="631">
        <v>0</v>
      </c>
      <c r="R7096" s="631">
        <v>0</v>
      </c>
      <c r="S7096" s="631">
        <v>0</v>
      </c>
      <c r="T7096" s="631">
        <v>0</v>
      </c>
      <c r="U7096" s="631">
        <v>0</v>
      </c>
      <c r="V7096" s="631">
        <v>0</v>
      </c>
      <c r="W7096" s="631">
        <v>0</v>
      </c>
      <c r="X7096" s="631">
        <v>22</v>
      </c>
      <c r="Y7096" s="631">
        <v>0</v>
      </c>
      <c r="Z7096" s="631" t="s">
        <v>51</v>
      </c>
      <c r="AA7096" s="624" t="s">
        <v>5289</v>
      </c>
      <c r="AB7096" s="624" t="s">
        <v>5289</v>
      </c>
      <c r="AC7096" s="340" t="s">
        <v>5289</v>
      </c>
      <c r="AD7096" s="340" t="s">
        <v>5289</v>
      </c>
      <c r="AE7096" s="340" t="s">
        <v>5289</v>
      </c>
      <c r="AF7096" s="165" t="s">
        <v>5289</v>
      </c>
      <c r="AG7096" s="107"/>
      <c r="AH7096" s="107"/>
      <c r="AI7096" s="107"/>
      <c r="AJ7096" s="107"/>
      <c r="AK7096" s="107"/>
      <c r="AL7096" s="107"/>
    </row>
    <row r="7097" spans="1:38" s="44" customFormat="1" ht="51">
      <c r="A7097" s="621">
        <v>36</v>
      </c>
      <c r="B7097" s="392" t="s">
        <v>19021</v>
      </c>
      <c r="C7097" s="426" t="s">
        <v>1533</v>
      </c>
      <c r="D7097" s="426" t="s">
        <v>131</v>
      </c>
      <c r="E7097" s="631" t="s">
        <v>51</v>
      </c>
      <c r="F7097" s="631" t="s">
        <v>51</v>
      </c>
      <c r="G7097" s="138"/>
      <c r="H7097" s="138"/>
      <c r="I7097" s="138"/>
      <c r="J7097" s="138"/>
      <c r="K7097" s="138"/>
      <c r="L7097" s="631" t="s">
        <v>51</v>
      </c>
      <c r="M7097" s="202"/>
      <c r="N7097" s="138"/>
      <c r="O7097" s="631">
        <v>0</v>
      </c>
      <c r="P7097" s="631">
        <v>0</v>
      </c>
      <c r="Q7097" s="631">
        <v>0</v>
      </c>
      <c r="R7097" s="631">
        <v>0</v>
      </c>
      <c r="S7097" s="631">
        <v>0</v>
      </c>
      <c r="T7097" s="631">
        <v>0</v>
      </c>
      <c r="U7097" s="631">
        <v>0</v>
      </c>
      <c r="V7097" s="631">
        <v>0</v>
      </c>
      <c r="W7097" s="631">
        <v>0</v>
      </c>
      <c r="X7097" s="631">
        <v>25</v>
      </c>
      <c r="Y7097" s="631">
        <v>0</v>
      </c>
      <c r="Z7097" s="631" t="s">
        <v>51</v>
      </c>
      <c r="AA7097" s="624" t="s">
        <v>5289</v>
      </c>
      <c r="AB7097" s="624" t="s">
        <v>5289</v>
      </c>
      <c r="AC7097" s="340" t="s">
        <v>5289</v>
      </c>
      <c r="AD7097" s="340" t="s">
        <v>5289</v>
      </c>
      <c r="AE7097" s="340" t="s">
        <v>5289</v>
      </c>
      <c r="AF7097" s="165" t="s">
        <v>5289</v>
      </c>
      <c r="AG7097" s="107"/>
      <c r="AH7097" s="107"/>
      <c r="AI7097" s="107"/>
      <c r="AJ7097" s="107"/>
      <c r="AK7097" s="107"/>
      <c r="AL7097" s="107"/>
    </row>
    <row r="7098" spans="1:38" s="44" customFormat="1" ht="51">
      <c r="A7098" s="325">
        <v>37</v>
      </c>
      <c r="B7098" s="539" t="s">
        <v>19022</v>
      </c>
      <c r="C7098" s="504" t="s">
        <v>1533</v>
      </c>
      <c r="D7098" s="426" t="s">
        <v>131</v>
      </c>
      <c r="E7098" s="631" t="s">
        <v>51</v>
      </c>
      <c r="F7098" s="631" t="s">
        <v>51</v>
      </c>
      <c r="G7098" s="138"/>
      <c r="H7098" s="138"/>
      <c r="I7098" s="138"/>
      <c r="J7098" s="138"/>
      <c r="K7098" s="138"/>
      <c r="L7098" s="631" t="s">
        <v>51</v>
      </c>
      <c r="M7098" s="202"/>
      <c r="N7098" s="138"/>
      <c r="O7098" s="631">
        <v>0</v>
      </c>
      <c r="P7098" s="631">
        <v>0</v>
      </c>
      <c r="Q7098" s="631">
        <v>0</v>
      </c>
      <c r="R7098" s="631">
        <v>0</v>
      </c>
      <c r="S7098" s="631">
        <v>0</v>
      </c>
      <c r="T7098" s="631">
        <v>0</v>
      </c>
      <c r="U7098" s="631">
        <v>0</v>
      </c>
      <c r="V7098" s="631">
        <v>0</v>
      </c>
      <c r="W7098" s="631">
        <v>0</v>
      </c>
      <c r="X7098" s="631">
        <v>0</v>
      </c>
      <c r="Y7098" s="631">
        <v>0</v>
      </c>
      <c r="Z7098" s="631" t="s">
        <v>51</v>
      </c>
      <c r="AA7098" s="624" t="s">
        <v>5289</v>
      </c>
      <c r="AB7098" s="624" t="s">
        <v>5289</v>
      </c>
      <c r="AC7098" s="340" t="s">
        <v>5289</v>
      </c>
      <c r="AD7098" s="340" t="s">
        <v>5289</v>
      </c>
      <c r="AE7098" s="340" t="s">
        <v>5289</v>
      </c>
      <c r="AF7098" s="165" t="s">
        <v>5289</v>
      </c>
      <c r="AG7098" s="107"/>
      <c r="AH7098" s="107"/>
      <c r="AI7098" s="107"/>
      <c r="AJ7098" s="107"/>
      <c r="AK7098" s="107"/>
      <c r="AL7098" s="107"/>
    </row>
    <row r="7099" spans="1:38" s="44" customFormat="1" ht="63.75">
      <c r="A7099" s="621">
        <v>38</v>
      </c>
      <c r="B7099" s="539" t="s">
        <v>20079</v>
      </c>
      <c r="C7099" s="504" t="s">
        <v>1533</v>
      </c>
      <c r="D7099" s="426" t="s">
        <v>131</v>
      </c>
      <c r="E7099" s="631" t="s">
        <v>51</v>
      </c>
      <c r="F7099" s="631" t="s">
        <v>51</v>
      </c>
      <c r="G7099" s="138"/>
      <c r="H7099" s="138"/>
      <c r="I7099" s="138"/>
      <c r="J7099" s="138"/>
      <c r="K7099" s="138"/>
      <c r="L7099" s="631" t="s">
        <v>51</v>
      </c>
      <c r="M7099" s="202"/>
      <c r="N7099" s="138"/>
      <c r="O7099" s="631">
        <v>0</v>
      </c>
      <c r="P7099" s="631">
        <v>0</v>
      </c>
      <c r="Q7099" s="631">
        <v>0</v>
      </c>
      <c r="R7099" s="631">
        <v>0</v>
      </c>
      <c r="S7099" s="631">
        <v>0</v>
      </c>
      <c r="T7099" s="631">
        <v>0</v>
      </c>
      <c r="U7099" s="631">
        <v>0</v>
      </c>
      <c r="V7099" s="631">
        <v>0</v>
      </c>
      <c r="W7099" s="631">
        <v>0</v>
      </c>
      <c r="X7099" s="366">
        <v>3</v>
      </c>
      <c r="Y7099" s="631">
        <v>0</v>
      </c>
      <c r="Z7099" s="631" t="s">
        <v>51</v>
      </c>
      <c r="AA7099" s="624" t="s">
        <v>5289</v>
      </c>
      <c r="AB7099" s="624" t="s">
        <v>5289</v>
      </c>
      <c r="AC7099" s="340" t="s">
        <v>5289</v>
      </c>
      <c r="AD7099" s="340" t="s">
        <v>5289</v>
      </c>
      <c r="AE7099" s="340" t="s">
        <v>5289</v>
      </c>
      <c r="AF7099" s="165" t="s">
        <v>5289</v>
      </c>
      <c r="AG7099" s="107"/>
      <c r="AH7099" s="107"/>
      <c r="AI7099" s="107"/>
      <c r="AJ7099" s="107"/>
      <c r="AK7099" s="107"/>
      <c r="AL7099" s="107"/>
    </row>
    <row r="7100" spans="1:38" s="44" customFormat="1" ht="63.75">
      <c r="A7100" s="325">
        <v>39</v>
      </c>
      <c r="B7100" s="426" t="s">
        <v>20080</v>
      </c>
      <c r="C7100" s="504" t="s">
        <v>1533</v>
      </c>
      <c r="D7100" s="426" t="s">
        <v>131</v>
      </c>
      <c r="E7100" s="631" t="s">
        <v>51</v>
      </c>
      <c r="F7100" s="631" t="s">
        <v>51</v>
      </c>
      <c r="G7100" s="138"/>
      <c r="H7100" s="138"/>
      <c r="I7100" s="138"/>
      <c r="J7100" s="138"/>
      <c r="K7100" s="138"/>
      <c r="L7100" s="631" t="s">
        <v>51</v>
      </c>
      <c r="M7100" s="202"/>
      <c r="N7100" s="138"/>
      <c r="O7100" s="631">
        <v>0</v>
      </c>
      <c r="P7100" s="631">
        <v>0</v>
      </c>
      <c r="Q7100" s="631">
        <v>0</v>
      </c>
      <c r="R7100" s="631">
        <v>0</v>
      </c>
      <c r="S7100" s="631">
        <v>0</v>
      </c>
      <c r="T7100" s="631">
        <v>0</v>
      </c>
      <c r="U7100" s="631">
        <v>0</v>
      </c>
      <c r="V7100" s="631">
        <v>0</v>
      </c>
      <c r="W7100" s="631">
        <v>0</v>
      </c>
      <c r="X7100" s="366">
        <v>32</v>
      </c>
      <c r="Y7100" s="631">
        <v>0</v>
      </c>
      <c r="Z7100" s="631" t="s">
        <v>51</v>
      </c>
      <c r="AA7100" s="624" t="s">
        <v>5289</v>
      </c>
      <c r="AB7100" s="624" t="s">
        <v>5289</v>
      </c>
      <c r="AC7100" s="340" t="s">
        <v>5289</v>
      </c>
      <c r="AD7100" s="340" t="s">
        <v>5289</v>
      </c>
      <c r="AE7100" s="340" t="s">
        <v>5289</v>
      </c>
      <c r="AF7100" s="165" t="s">
        <v>5289</v>
      </c>
      <c r="AG7100" s="107"/>
      <c r="AH7100" s="107"/>
      <c r="AI7100" s="107"/>
      <c r="AJ7100" s="107"/>
      <c r="AK7100" s="107"/>
      <c r="AL7100" s="107"/>
    </row>
    <row r="7101" spans="1:38" s="44" customFormat="1" ht="51">
      <c r="A7101" s="621">
        <v>40</v>
      </c>
      <c r="B7101" s="426" t="s">
        <v>20081</v>
      </c>
      <c r="C7101" s="504" t="s">
        <v>1533</v>
      </c>
      <c r="D7101" s="426" t="s">
        <v>131</v>
      </c>
      <c r="E7101" s="631" t="s">
        <v>51</v>
      </c>
      <c r="F7101" s="631" t="s">
        <v>51</v>
      </c>
      <c r="G7101" s="138"/>
      <c r="H7101" s="138"/>
      <c r="I7101" s="138"/>
      <c r="J7101" s="138"/>
      <c r="K7101" s="138"/>
      <c r="L7101" s="631" t="s">
        <v>51</v>
      </c>
      <c r="M7101" s="202"/>
      <c r="N7101" s="138"/>
      <c r="O7101" s="631">
        <v>0</v>
      </c>
      <c r="P7101" s="631">
        <v>0</v>
      </c>
      <c r="Q7101" s="631">
        <v>0</v>
      </c>
      <c r="R7101" s="631">
        <v>0</v>
      </c>
      <c r="S7101" s="631">
        <v>0</v>
      </c>
      <c r="T7101" s="631">
        <v>0</v>
      </c>
      <c r="U7101" s="631">
        <v>0</v>
      </c>
      <c r="V7101" s="631">
        <v>0</v>
      </c>
      <c r="W7101" s="631">
        <v>0</v>
      </c>
      <c r="X7101" s="366">
        <v>259</v>
      </c>
      <c r="Y7101" s="631">
        <v>0</v>
      </c>
      <c r="Z7101" s="631" t="s">
        <v>51</v>
      </c>
      <c r="AA7101" s="624" t="s">
        <v>5289</v>
      </c>
      <c r="AB7101" s="624" t="s">
        <v>5289</v>
      </c>
      <c r="AC7101" s="340" t="s">
        <v>5289</v>
      </c>
      <c r="AD7101" s="340" t="s">
        <v>5289</v>
      </c>
      <c r="AE7101" s="340" t="s">
        <v>5289</v>
      </c>
      <c r="AF7101" s="165" t="s">
        <v>5289</v>
      </c>
      <c r="AG7101" s="107"/>
      <c r="AH7101" s="107"/>
      <c r="AI7101" s="107"/>
      <c r="AJ7101" s="107"/>
      <c r="AK7101" s="107"/>
      <c r="AL7101" s="107"/>
    </row>
    <row r="7102" spans="1:38" s="44" customFormat="1" ht="89.25">
      <c r="A7102" s="325">
        <v>41</v>
      </c>
      <c r="B7102" s="392" t="s">
        <v>20082</v>
      </c>
      <c r="C7102" s="504" t="s">
        <v>1533</v>
      </c>
      <c r="D7102" s="426" t="s">
        <v>20084</v>
      </c>
      <c r="E7102" s="631" t="s">
        <v>40</v>
      </c>
      <c r="F7102" s="631"/>
      <c r="G7102" s="138"/>
      <c r="H7102" s="138"/>
      <c r="I7102" s="138"/>
      <c r="J7102" s="138"/>
      <c r="K7102" s="138"/>
      <c r="L7102" s="631" t="s">
        <v>51</v>
      </c>
      <c r="M7102" s="202"/>
      <c r="N7102" s="138"/>
      <c r="O7102" s="631">
        <v>0</v>
      </c>
      <c r="P7102" s="631">
        <v>0</v>
      </c>
      <c r="Q7102" s="631">
        <v>0</v>
      </c>
      <c r="R7102" s="631">
        <v>0</v>
      </c>
      <c r="S7102" s="631">
        <v>0</v>
      </c>
      <c r="T7102" s="631">
        <v>0</v>
      </c>
      <c r="U7102" s="631">
        <v>0</v>
      </c>
      <c r="V7102" s="631">
        <v>0</v>
      </c>
      <c r="W7102" s="631">
        <v>0</v>
      </c>
      <c r="X7102" s="366">
        <v>0</v>
      </c>
      <c r="Y7102" s="631">
        <v>0</v>
      </c>
      <c r="Z7102" s="631" t="s">
        <v>51</v>
      </c>
      <c r="AA7102" s="624" t="s">
        <v>5289</v>
      </c>
      <c r="AB7102" s="624" t="s">
        <v>5289</v>
      </c>
      <c r="AC7102" s="340" t="s">
        <v>5289</v>
      </c>
      <c r="AD7102" s="340" t="s">
        <v>5289</v>
      </c>
      <c r="AE7102" s="340" t="s">
        <v>5289</v>
      </c>
      <c r="AF7102" s="165" t="s">
        <v>5289</v>
      </c>
      <c r="AG7102" s="107"/>
      <c r="AH7102" s="107"/>
      <c r="AI7102" s="107"/>
      <c r="AJ7102" s="107"/>
      <c r="AK7102" s="107"/>
      <c r="AL7102" s="107"/>
    </row>
    <row r="7103" spans="1:38" s="44" customFormat="1" ht="89.25">
      <c r="A7103" s="621">
        <v>42</v>
      </c>
      <c r="B7103" s="426" t="s">
        <v>20083</v>
      </c>
      <c r="C7103" s="504" t="s">
        <v>1533</v>
      </c>
      <c r="D7103" s="426" t="s">
        <v>20085</v>
      </c>
      <c r="E7103" s="631" t="s">
        <v>40</v>
      </c>
      <c r="F7103" s="631"/>
      <c r="G7103" s="138"/>
      <c r="H7103" s="138"/>
      <c r="I7103" s="138"/>
      <c r="J7103" s="138"/>
      <c r="K7103" s="138"/>
      <c r="L7103" s="631" t="s">
        <v>51</v>
      </c>
      <c r="M7103" s="202"/>
      <c r="N7103" s="138"/>
      <c r="O7103" s="631">
        <v>0</v>
      </c>
      <c r="P7103" s="631">
        <v>0</v>
      </c>
      <c r="Q7103" s="631">
        <v>0</v>
      </c>
      <c r="R7103" s="631">
        <v>0</v>
      </c>
      <c r="S7103" s="631">
        <v>0</v>
      </c>
      <c r="T7103" s="631">
        <v>0</v>
      </c>
      <c r="U7103" s="631">
        <v>0</v>
      </c>
      <c r="V7103" s="631">
        <v>0</v>
      </c>
      <c r="W7103" s="631">
        <v>0</v>
      </c>
      <c r="X7103" s="366">
        <v>0</v>
      </c>
      <c r="Y7103" s="631">
        <v>0</v>
      </c>
      <c r="Z7103" s="631" t="s">
        <v>51</v>
      </c>
      <c r="AA7103" s="624" t="s">
        <v>5289</v>
      </c>
      <c r="AB7103" s="624" t="s">
        <v>5289</v>
      </c>
      <c r="AC7103" s="340" t="s">
        <v>5289</v>
      </c>
      <c r="AD7103" s="340" t="s">
        <v>5289</v>
      </c>
      <c r="AE7103" s="340" t="s">
        <v>5289</v>
      </c>
      <c r="AF7103" s="165" t="s">
        <v>5289</v>
      </c>
      <c r="AG7103" s="107"/>
      <c r="AH7103" s="107"/>
      <c r="AI7103" s="107"/>
      <c r="AJ7103" s="107"/>
      <c r="AK7103" s="107"/>
      <c r="AL7103" s="107"/>
    </row>
    <row r="7104" spans="1:38" ht="15.75" customHeight="1" thickBot="1">
      <c r="A7104" s="18"/>
      <c r="B7104" s="18">
        <v>42</v>
      </c>
      <c r="C7104" s="18"/>
      <c r="D7104" s="18">
        <v>31</v>
      </c>
      <c r="E7104" s="18">
        <v>31</v>
      </c>
      <c r="F7104" s="18">
        <v>10</v>
      </c>
      <c r="G7104" s="18">
        <v>6</v>
      </c>
      <c r="H7104" s="18">
        <v>1</v>
      </c>
      <c r="I7104" s="18"/>
      <c r="J7104" s="18">
        <v>1</v>
      </c>
      <c r="K7104" s="18">
        <v>5</v>
      </c>
      <c r="L7104" s="18">
        <v>7</v>
      </c>
      <c r="M7104" s="200"/>
      <c r="N7104" s="18">
        <f t="shared" ref="N7104:O7104" si="2619">SUM(N7062:N7103)</f>
        <v>0</v>
      </c>
      <c r="O7104" s="18">
        <f t="shared" si="2619"/>
        <v>0</v>
      </c>
      <c r="P7104" s="18">
        <f t="shared" ref="P7104:Q7104" si="2620">SUM(P7062:P7103)</f>
        <v>0</v>
      </c>
      <c r="Q7104" s="18">
        <f t="shared" si="2620"/>
        <v>0</v>
      </c>
      <c r="R7104" s="18">
        <f t="shared" ref="R7104" si="2621">SUM(R7062:R7103)</f>
        <v>0</v>
      </c>
      <c r="S7104" s="18">
        <f t="shared" ref="S7104" si="2622">SUM(S7062:S7103)</f>
        <v>0</v>
      </c>
      <c r="T7104" s="18">
        <f t="shared" ref="T7104:U7104" si="2623">SUM(T7062:T7103)</f>
        <v>0</v>
      </c>
      <c r="U7104" s="18">
        <f t="shared" si="2623"/>
        <v>0</v>
      </c>
      <c r="V7104" s="18">
        <f t="shared" ref="V7104:W7104" si="2624">SUM(V7062:V7103)</f>
        <v>0</v>
      </c>
      <c r="W7104" s="18">
        <f t="shared" si="2624"/>
        <v>0</v>
      </c>
      <c r="X7104" s="18">
        <f t="shared" ref="X7104:Y7104" si="2625">SUM(X7062:X7103)</f>
        <v>3257</v>
      </c>
      <c r="Y7104" s="18">
        <f t="shared" si="2625"/>
        <v>0</v>
      </c>
      <c r="Z7104" s="18">
        <v>0</v>
      </c>
      <c r="AA7104" s="18">
        <v>1</v>
      </c>
      <c r="AB7104" s="18">
        <v>1</v>
      </c>
      <c r="AC7104" s="18"/>
      <c r="AD7104" s="18"/>
      <c r="AE7104" s="18"/>
      <c r="AF7104" s="18"/>
    </row>
    <row r="7105" spans="1:38" ht="13.5" customHeight="1" thickBot="1">
      <c r="A7105" s="660" t="s">
        <v>355</v>
      </c>
      <c r="B7105" s="661"/>
      <c r="C7105" s="661"/>
      <c r="D7105" s="661"/>
      <c r="E7105" s="661"/>
      <c r="F7105" s="661"/>
      <c r="G7105" s="661"/>
      <c r="H7105" s="661"/>
      <c r="I7105" s="661"/>
      <c r="J7105" s="661"/>
      <c r="K7105" s="661"/>
      <c r="L7105" s="661"/>
      <c r="M7105" s="661"/>
      <c r="N7105" s="661"/>
      <c r="O7105" s="661"/>
      <c r="P7105" s="661"/>
      <c r="Q7105" s="661"/>
      <c r="R7105" s="661"/>
      <c r="S7105" s="661"/>
      <c r="T7105" s="661"/>
      <c r="U7105" s="661"/>
      <c r="V7105" s="661"/>
      <c r="W7105" s="661"/>
      <c r="X7105" s="661"/>
      <c r="Y7105" s="667"/>
      <c r="Z7105" s="661"/>
      <c r="AA7105" s="661"/>
      <c r="AB7105" s="661"/>
      <c r="AC7105" s="661"/>
      <c r="AD7105" s="661"/>
      <c r="AE7105" s="661"/>
      <c r="AF7105" s="662"/>
    </row>
    <row r="7106" spans="1:38" ht="191.25" customHeight="1">
      <c r="A7106" s="621">
        <v>1</v>
      </c>
      <c r="B7106" s="627" t="s">
        <v>1542</v>
      </c>
      <c r="C7106" s="627" t="s">
        <v>1575</v>
      </c>
      <c r="D7106" s="627" t="s">
        <v>1543</v>
      </c>
      <c r="E7106" s="438" t="s">
        <v>16614</v>
      </c>
      <c r="F7106" s="631" t="s">
        <v>19030</v>
      </c>
      <c r="G7106" s="624" t="s">
        <v>40</v>
      </c>
      <c r="H7106" s="624">
        <v>3</v>
      </c>
      <c r="I7106" s="16" t="s">
        <v>18727</v>
      </c>
      <c r="J7106" s="627" t="s">
        <v>1544</v>
      </c>
      <c r="K7106" s="624" t="s">
        <v>1545</v>
      </c>
      <c r="L7106" s="624" t="s">
        <v>40</v>
      </c>
      <c r="M7106" s="627" t="s">
        <v>13014</v>
      </c>
      <c r="N7106" s="624">
        <v>0</v>
      </c>
      <c r="O7106" s="624">
        <v>0</v>
      </c>
      <c r="P7106" s="624">
        <v>0</v>
      </c>
      <c r="Q7106" s="624">
        <v>0</v>
      </c>
      <c r="R7106" s="624">
        <v>0</v>
      </c>
      <c r="S7106" s="624">
        <v>0</v>
      </c>
      <c r="T7106" s="624">
        <v>0</v>
      </c>
      <c r="U7106" s="624">
        <v>0</v>
      </c>
      <c r="V7106" s="624">
        <v>0</v>
      </c>
      <c r="W7106" s="624">
        <v>0</v>
      </c>
      <c r="X7106" s="391">
        <v>5</v>
      </c>
      <c r="Y7106" s="624">
        <v>0</v>
      </c>
      <c r="Z7106" s="624" t="s">
        <v>51</v>
      </c>
      <c r="AA7106" s="627" t="s">
        <v>15130</v>
      </c>
      <c r="AB7106" s="627" t="s">
        <v>1546</v>
      </c>
      <c r="AC7106" s="159" t="s">
        <v>1571</v>
      </c>
      <c r="AD7106" s="159" t="s">
        <v>1572</v>
      </c>
      <c r="AE7106" s="159" t="s">
        <v>1573</v>
      </c>
      <c r="AF7106" s="983" t="s">
        <v>1574</v>
      </c>
    </row>
    <row r="7107" spans="1:38" ht="178.5" customHeight="1">
      <c r="A7107" s="621">
        <v>2</v>
      </c>
      <c r="B7107" s="627" t="s">
        <v>125</v>
      </c>
      <c r="C7107" s="627" t="s">
        <v>1575</v>
      </c>
      <c r="D7107" s="627" t="s">
        <v>1547</v>
      </c>
      <c r="E7107" s="631" t="s">
        <v>16615</v>
      </c>
      <c r="F7107" s="631" t="s">
        <v>19030</v>
      </c>
      <c r="G7107" s="624" t="s">
        <v>51</v>
      </c>
      <c r="H7107" s="624">
        <v>3</v>
      </c>
      <c r="I7107" s="16" t="s">
        <v>18727</v>
      </c>
      <c r="J7107" s="624" t="s">
        <v>5289</v>
      </c>
      <c r="K7107" s="624" t="s">
        <v>1545</v>
      </c>
      <c r="L7107" s="624" t="s">
        <v>51</v>
      </c>
      <c r="M7107" s="202"/>
      <c r="N7107" s="202"/>
      <c r="O7107" s="624">
        <v>0</v>
      </c>
      <c r="P7107" s="624">
        <v>0</v>
      </c>
      <c r="Q7107" s="624">
        <v>0</v>
      </c>
      <c r="R7107" s="624">
        <v>0</v>
      </c>
      <c r="S7107" s="624">
        <v>0</v>
      </c>
      <c r="T7107" s="624">
        <v>0</v>
      </c>
      <c r="U7107" s="624">
        <v>0</v>
      </c>
      <c r="V7107" s="624">
        <v>0</v>
      </c>
      <c r="W7107" s="624">
        <v>0</v>
      </c>
      <c r="X7107" s="366">
        <v>12</v>
      </c>
      <c r="Y7107" s="624">
        <v>0</v>
      </c>
      <c r="Z7107" s="624" t="s">
        <v>51</v>
      </c>
      <c r="AA7107" s="624" t="s">
        <v>5289</v>
      </c>
      <c r="AB7107" s="624" t="s">
        <v>5289</v>
      </c>
      <c r="AC7107" s="340" t="s">
        <v>5289</v>
      </c>
      <c r="AD7107" s="340" t="s">
        <v>5289</v>
      </c>
      <c r="AE7107" s="340" t="s">
        <v>5289</v>
      </c>
      <c r="AF7107" s="165" t="s">
        <v>5289</v>
      </c>
    </row>
    <row r="7108" spans="1:38" ht="165.75">
      <c r="A7108" s="621">
        <v>3</v>
      </c>
      <c r="B7108" s="627" t="s">
        <v>19023</v>
      </c>
      <c r="C7108" s="627" t="s">
        <v>1575</v>
      </c>
      <c r="D7108" s="627" t="s">
        <v>1548</v>
      </c>
      <c r="E7108" s="437" t="s">
        <v>40</v>
      </c>
      <c r="F7108" s="624" t="s">
        <v>51</v>
      </c>
      <c r="G7108" s="138"/>
      <c r="H7108" s="138"/>
      <c r="I7108" s="138"/>
      <c r="J7108" s="624" t="s">
        <v>5289</v>
      </c>
      <c r="K7108" s="624" t="s">
        <v>1549</v>
      </c>
      <c r="L7108" s="624" t="s">
        <v>40</v>
      </c>
      <c r="M7108" s="627" t="s">
        <v>13014</v>
      </c>
      <c r="N7108" s="624">
        <v>0</v>
      </c>
      <c r="O7108" s="624">
        <v>0</v>
      </c>
      <c r="P7108" s="624">
        <v>0</v>
      </c>
      <c r="Q7108" s="624">
        <v>0</v>
      </c>
      <c r="R7108" s="624">
        <v>0</v>
      </c>
      <c r="S7108" s="624">
        <v>0</v>
      </c>
      <c r="T7108" s="624">
        <v>0</v>
      </c>
      <c r="U7108" s="624">
        <v>0</v>
      </c>
      <c r="V7108" s="624">
        <v>0</v>
      </c>
      <c r="W7108" s="624">
        <v>0</v>
      </c>
      <c r="X7108" s="366">
        <v>0</v>
      </c>
      <c r="Y7108" s="624">
        <v>0</v>
      </c>
      <c r="Z7108" s="624" t="s">
        <v>51</v>
      </c>
      <c r="AA7108" s="624" t="s">
        <v>5289</v>
      </c>
      <c r="AB7108" s="624" t="s">
        <v>5289</v>
      </c>
      <c r="AC7108" s="340" t="s">
        <v>5289</v>
      </c>
      <c r="AD7108" s="340" t="s">
        <v>5289</v>
      </c>
      <c r="AE7108" s="340" t="s">
        <v>5289</v>
      </c>
      <c r="AF7108" s="165" t="s">
        <v>5289</v>
      </c>
    </row>
    <row r="7109" spans="1:38" ht="89.25">
      <c r="A7109" s="621">
        <v>4</v>
      </c>
      <c r="B7109" s="627" t="s">
        <v>1550</v>
      </c>
      <c r="C7109" s="627" t="s">
        <v>1575</v>
      </c>
      <c r="D7109" s="627" t="s">
        <v>1551</v>
      </c>
      <c r="E7109" s="437" t="s">
        <v>16616</v>
      </c>
      <c r="F7109" s="624" t="s">
        <v>51</v>
      </c>
      <c r="G7109" s="138"/>
      <c r="H7109" s="138"/>
      <c r="I7109" s="138"/>
      <c r="J7109" s="138"/>
      <c r="K7109" s="138"/>
      <c r="L7109" s="624" t="s">
        <v>51</v>
      </c>
      <c r="M7109" s="202"/>
      <c r="N7109" s="202"/>
      <c r="O7109" s="624">
        <v>0</v>
      </c>
      <c r="P7109" s="624">
        <v>0</v>
      </c>
      <c r="Q7109" s="624">
        <v>0</v>
      </c>
      <c r="R7109" s="624">
        <v>0</v>
      </c>
      <c r="S7109" s="624">
        <v>0</v>
      </c>
      <c r="T7109" s="624">
        <v>0</v>
      </c>
      <c r="U7109" s="624">
        <v>0</v>
      </c>
      <c r="V7109" s="624">
        <v>0</v>
      </c>
      <c r="W7109" s="624">
        <v>0</v>
      </c>
      <c r="X7109" s="366">
        <v>0</v>
      </c>
      <c r="Y7109" s="624">
        <v>0</v>
      </c>
      <c r="Z7109" s="624" t="s">
        <v>51</v>
      </c>
      <c r="AA7109" s="624" t="s">
        <v>5289</v>
      </c>
      <c r="AB7109" s="624" t="s">
        <v>5289</v>
      </c>
      <c r="AC7109" s="340" t="s">
        <v>5289</v>
      </c>
      <c r="AD7109" s="340" t="s">
        <v>5289</v>
      </c>
      <c r="AE7109" s="340" t="s">
        <v>5289</v>
      </c>
      <c r="AF7109" s="165" t="s">
        <v>5289</v>
      </c>
    </row>
    <row r="7110" spans="1:38" ht="89.25" customHeight="1">
      <c r="A7110" s="621">
        <v>5</v>
      </c>
      <c r="B7110" s="627" t="s">
        <v>16618</v>
      </c>
      <c r="C7110" s="627" t="s">
        <v>1575</v>
      </c>
      <c r="D7110" s="627" t="s">
        <v>16617</v>
      </c>
      <c r="E7110" s="624" t="s">
        <v>40</v>
      </c>
      <c r="F7110" s="624" t="s">
        <v>51</v>
      </c>
      <c r="G7110" s="138"/>
      <c r="H7110" s="138"/>
      <c r="I7110" s="138"/>
      <c r="J7110" s="138"/>
      <c r="K7110" s="138"/>
      <c r="L7110" s="624" t="s">
        <v>51</v>
      </c>
      <c r="M7110" s="202"/>
      <c r="N7110" s="202"/>
      <c r="O7110" s="624">
        <v>0</v>
      </c>
      <c r="P7110" s="624">
        <v>0</v>
      </c>
      <c r="Q7110" s="624">
        <v>0</v>
      </c>
      <c r="R7110" s="624">
        <v>0</v>
      </c>
      <c r="S7110" s="624">
        <v>0</v>
      </c>
      <c r="T7110" s="624">
        <v>0</v>
      </c>
      <c r="U7110" s="624">
        <v>0</v>
      </c>
      <c r="V7110" s="624">
        <v>0</v>
      </c>
      <c r="W7110" s="624">
        <v>0</v>
      </c>
      <c r="X7110" s="366">
        <v>0</v>
      </c>
      <c r="Y7110" s="624">
        <v>0</v>
      </c>
      <c r="Z7110" s="624" t="s">
        <v>51</v>
      </c>
      <c r="AA7110" s="624" t="s">
        <v>5289</v>
      </c>
      <c r="AB7110" s="624" t="s">
        <v>5289</v>
      </c>
      <c r="AC7110" s="340" t="s">
        <v>5289</v>
      </c>
      <c r="AD7110" s="340" t="s">
        <v>5289</v>
      </c>
      <c r="AE7110" s="340" t="s">
        <v>5289</v>
      </c>
      <c r="AF7110" s="165" t="s">
        <v>5289</v>
      </c>
    </row>
    <row r="7111" spans="1:38" ht="132.75" customHeight="1">
      <c r="A7111" s="621">
        <v>6</v>
      </c>
      <c r="B7111" s="627" t="s">
        <v>105</v>
      </c>
      <c r="C7111" s="627" t="s">
        <v>1575</v>
      </c>
      <c r="D7111" s="627" t="s">
        <v>1552</v>
      </c>
      <c r="E7111" s="437" t="s">
        <v>15386</v>
      </c>
      <c r="F7111" s="624" t="s">
        <v>51</v>
      </c>
      <c r="G7111" s="138"/>
      <c r="H7111" s="138"/>
      <c r="I7111" s="138"/>
      <c r="J7111" s="138"/>
      <c r="K7111" s="138"/>
      <c r="L7111" s="624" t="s">
        <v>51</v>
      </c>
      <c r="M7111" s="202"/>
      <c r="N7111" s="202"/>
      <c r="O7111" s="624">
        <v>0</v>
      </c>
      <c r="P7111" s="624">
        <v>0</v>
      </c>
      <c r="Q7111" s="624">
        <v>0</v>
      </c>
      <c r="R7111" s="624">
        <v>0</v>
      </c>
      <c r="S7111" s="624">
        <v>0</v>
      </c>
      <c r="T7111" s="624">
        <v>0</v>
      </c>
      <c r="U7111" s="624">
        <v>0</v>
      </c>
      <c r="V7111" s="624">
        <v>0</v>
      </c>
      <c r="W7111" s="624">
        <v>0</v>
      </c>
      <c r="X7111" s="366">
        <v>169</v>
      </c>
      <c r="Y7111" s="624">
        <v>0</v>
      </c>
      <c r="Z7111" s="624" t="s">
        <v>51</v>
      </c>
      <c r="AA7111" s="624" t="s">
        <v>5289</v>
      </c>
      <c r="AB7111" s="624" t="s">
        <v>5289</v>
      </c>
      <c r="AC7111" s="340" t="s">
        <v>5289</v>
      </c>
      <c r="AD7111" s="340" t="s">
        <v>5289</v>
      </c>
      <c r="AE7111" s="340" t="s">
        <v>5289</v>
      </c>
      <c r="AF7111" s="165" t="s">
        <v>5289</v>
      </c>
    </row>
    <row r="7112" spans="1:38" ht="114.75">
      <c r="A7112" s="621">
        <v>7</v>
      </c>
      <c r="B7112" s="627" t="s">
        <v>1553</v>
      </c>
      <c r="C7112" s="627" t="s">
        <v>1575</v>
      </c>
      <c r="D7112" s="627" t="s">
        <v>1554</v>
      </c>
      <c r="E7112" s="437" t="s">
        <v>15387</v>
      </c>
      <c r="F7112" s="631" t="s">
        <v>19030</v>
      </c>
      <c r="G7112" s="624" t="s">
        <v>51</v>
      </c>
      <c r="H7112" s="624">
        <v>3</v>
      </c>
      <c r="I7112" s="16" t="s">
        <v>18727</v>
      </c>
      <c r="J7112" s="138"/>
      <c r="K7112" s="138"/>
      <c r="L7112" s="624" t="s">
        <v>51</v>
      </c>
      <c r="M7112" s="202"/>
      <c r="N7112" s="202"/>
      <c r="O7112" s="624">
        <v>0</v>
      </c>
      <c r="P7112" s="624">
        <v>0</v>
      </c>
      <c r="Q7112" s="624">
        <v>0</v>
      </c>
      <c r="R7112" s="624">
        <v>0</v>
      </c>
      <c r="S7112" s="624">
        <v>0</v>
      </c>
      <c r="T7112" s="624">
        <v>0</v>
      </c>
      <c r="U7112" s="624">
        <v>0</v>
      </c>
      <c r="V7112" s="624">
        <v>0</v>
      </c>
      <c r="W7112" s="624">
        <v>0</v>
      </c>
      <c r="X7112" s="366">
        <v>2</v>
      </c>
      <c r="Y7112" s="624">
        <v>0</v>
      </c>
      <c r="Z7112" s="624" t="s">
        <v>51</v>
      </c>
      <c r="AA7112" s="624" t="s">
        <v>5289</v>
      </c>
      <c r="AB7112" s="624" t="s">
        <v>5289</v>
      </c>
      <c r="AC7112" s="340" t="s">
        <v>5289</v>
      </c>
      <c r="AD7112" s="340" t="s">
        <v>5289</v>
      </c>
      <c r="AE7112" s="340" t="s">
        <v>5289</v>
      </c>
      <c r="AF7112" s="165" t="s">
        <v>5289</v>
      </c>
    </row>
    <row r="7113" spans="1:38" ht="63.75">
      <c r="A7113" s="621">
        <v>8</v>
      </c>
      <c r="B7113" s="627" t="s">
        <v>1296</v>
      </c>
      <c r="C7113" s="627" t="s">
        <v>1575</v>
      </c>
      <c r="D7113" s="627" t="s">
        <v>1555</v>
      </c>
      <c r="E7113" s="624" t="s">
        <v>40</v>
      </c>
      <c r="F7113" s="624" t="s">
        <v>51</v>
      </c>
      <c r="G7113" s="138"/>
      <c r="H7113" s="138"/>
      <c r="I7113" s="138"/>
      <c r="J7113" s="138"/>
      <c r="K7113" s="138"/>
      <c r="L7113" s="624" t="s">
        <v>51</v>
      </c>
      <c r="M7113" s="202"/>
      <c r="N7113" s="202"/>
      <c r="O7113" s="624">
        <v>0</v>
      </c>
      <c r="P7113" s="624">
        <v>0</v>
      </c>
      <c r="Q7113" s="624">
        <v>0</v>
      </c>
      <c r="R7113" s="624">
        <v>0</v>
      </c>
      <c r="S7113" s="624">
        <v>0</v>
      </c>
      <c r="T7113" s="624">
        <v>0</v>
      </c>
      <c r="U7113" s="624">
        <v>0</v>
      </c>
      <c r="V7113" s="624">
        <v>0</v>
      </c>
      <c r="W7113" s="624">
        <v>0</v>
      </c>
      <c r="X7113" s="366">
        <v>1</v>
      </c>
      <c r="Y7113" s="624">
        <v>0</v>
      </c>
      <c r="Z7113" s="624" t="s">
        <v>51</v>
      </c>
      <c r="AA7113" s="624" t="s">
        <v>5289</v>
      </c>
      <c r="AB7113" s="624" t="s">
        <v>5289</v>
      </c>
      <c r="AC7113" s="340" t="s">
        <v>5289</v>
      </c>
      <c r="AD7113" s="340" t="s">
        <v>5289</v>
      </c>
      <c r="AE7113" s="340" t="s">
        <v>5289</v>
      </c>
      <c r="AF7113" s="165" t="s">
        <v>5289</v>
      </c>
    </row>
    <row r="7114" spans="1:38" ht="89.25">
      <c r="A7114" s="621">
        <v>9</v>
      </c>
      <c r="B7114" s="627" t="s">
        <v>1556</v>
      </c>
      <c r="C7114" s="627" t="s">
        <v>1575</v>
      </c>
      <c r="D7114" s="627" t="s">
        <v>1557</v>
      </c>
      <c r="E7114" s="624" t="s">
        <v>40</v>
      </c>
      <c r="F7114" s="624" t="s">
        <v>51</v>
      </c>
      <c r="G7114" s="138"/>
      <c r="H7114" s="138"/>
      <c r="I7114" s="138"/>
      <c r="J7114" s="138"/>
      <c r="K7114" s="138"/>
      <c r="L7114" s="624" t="s">
        <v>51</v>
      </c>
      <c r="M7114" s="202"/>
      <c r="N7114" s="202"/>
      <c r="O7114" s="624">
        <v>0</v>
      </c>
      <c r="P7114" s="624">
        <v>0</v>
      </c>
      <c r="Q7114" s="624">
        <v>0</v>
      </c>
      <c r="R7114" s="624">
        <v>0</v>
      </c>
      <c r="S7114" s="624">
        <v>0</v>
      </c>
      <c r="T7114" s="624">
        <v>0</v>
      </c>
      <c r="U7114" s="624">
        <v>0</v>
      </c>
      <c r="V7114" s="624">
        <v>0</v>
      </c>
      <c r="W7114" s="624">
        <v>0</v>
      </c>
      <c r="X7114" s="366">
        <v>179</v>
      </c>
      <c r="Y7114" s="624">
        <v>0</v>
      </c>
      <c r="Z7114" s="624" t="s">
        <v>51</v>
      </c>
      <c r="AA7114" s="624" t="s">
        <v>5289</v>
      </c>
      <c r="AB7114" s="624" t="s">
        <v>5289</v>
      </c>
      <c r="AC7114" s="340" t="s">
        <v>5289</v>
      </c>
      <c r="AD7114" s="340" t="s">
        <v>5289</v>
      </c>
      <c r="AE7114" s="340" t="s">
        <v>5289</v>
      </c>
      <c r="AF7114" s="165" t="s">
        <v>5289</v>
      </c>
    </row>
    <row r="7115" spans="1:38" ht="63.75">
      <c r="A7115" s="621">
        <v>10</v>
      </c>
      <c r="B7115" s="627" t="s">
        <v>18931</v>
      </c>
      <c r="C7115" s="627" t="s">
        <v>1575</v>
      </c>
      <c r="D7115" s="627" t="s">
        <v>1559</v>
      </c>
      <c r="E7115" s="624" t="s">
        <v>40</v>
      </c>
      <c r="F7115" s="624" t="s">
        <v>51</v>
      </c>
      <c r="G7115" s="138"/>
      <c r="H7115" s="138"/>
      <c r="I7115" s="138"/>
      <c r="J7115" s="138"/>
      <c r="K7115" s="138"/>
      <c r="L7115" s="624" t="s">
        <v>51</v>
      </c>
      <c r="M7115" s="202"/>
      <c r="N7115" s="202"/>
      <c r="O7115" s="624">
        <v>0</v>
      </c>
      <c r="P7115" s="624">
        <v>0</v>
      </c>
      <c r="Q7115" s="624">
        <v>0</v>
      </c>
      <c r="R7115" s="624">
        <v>0</v>
      </c>
      <c r="S7115" s="624">
        <v>0</v>
      </c>
      <c r="T7115" s="624">
        <v>0</v>
      </c>
      <c r="U7115" s="624">
        <v>0</v>
      </c>
      <c r="V7115" s="624">
        <v>0</v>
      </c>
      <c r="W7115" s="624">
        <v>0</v>
      </c>
      <c r="X7115" s="366">
        <v>1</v>
      </c>
      <c r="Y7115" s="624">
        <v>0</v>
      </c>
      <c r="Z7115" s="624" t="s">
        <v>51</v>
      </c>
      <c r="AA7115" s="624" t="s">
        <v>5289</v>
      </c>
      <c r="AB7115" s="624" t="s">
        <v>5289</v>
      </c>
      <c r="AC7115" s="340" t="s">
        <v>5289</v>
      </c>
      <c r="AD7115" s="340" t="s">
        <v>5289</v>
      </c>
      <c r="AE7115" s="340" t="s">
        <v>5289</v>
      </c>
      <c r="AF7115" s="165" t="s">
        <v>5289</v>
      </c>
    </row>
    <row r="7116" spans="1:38" ht="267.75">
      <c r="A7116" s="621">
        <v>11</v>
      </c>
      <c r="B7116" s="627" t="s">
        <v>1560</v>
      </c>
      <c r="C7116" s="627" t="s">
        <v>1575</v>
      </c>
      <c r="D7116" s="627" t="s">
        <v>1561</v>
      </c>
      <c r="E7116" s="631" t="s">
        <v>16619</v>
      </c>
      <c r="F7116" s="631" t="s">
        <v>19030</v>
      </c>
      <c r="G7116" s="624" t="s">
        <v>51</v>
      </c>
      <c r="H7116" s="624">
        <v>3</v>
      </c>
      <c r="I7116" s="16" t="s">
        <v>18727</v>
      </c>
      <c r="J7116" s="624" t="s">
        <v>5289</v>
      </c>
      <c r="K7116" s="624" t="s">
        <v>1562</v>
      </c>
      <c r="L7116" s="624" t="s">
        <v>51</v>
      </c>
      <c r="M7116" s="202"/>
      <c r="N7116" s="202"/>
      <c r="O7116" s="624">
        <v>0</v>
      </c>
      <c r="P7116" s="624">
        <v>0</v>
      </c>
      <c r="Q7116" s="624">
        <v>0</v>
      </c>
      <c r="R7116" s="624">
        <v>0</v>
      </c>
      <c r="S7116" s="624">
        <v>0</v>
      </c>
      <c r="T7116" s="624">
        <v>0</v>
      </c>
      <c r="U7116" s="624">
        <v>0</v>
      </c>
      <c r="V7116" s="624">
        <v>0</v>
      </c>
      <c r="W7116" s="624">
        <v>0</v>
      </c>
      <c r="X7116" s="366">
        <v>2</v>
      </c>
      <c r="Y7116" s="624">
        <v>0</v>
      </c>
      <c r="Z7116" s="624" t="s">
        <v>51</v>
      </c>
      <c r="AA7116" s="624" t="s">
        <v>5289</v>
      </c>
      <c r="AB7116" s="624" t="s">
        <v>5289</v>
      </c>
      <c r="AC7116" s="340" t="s">
        <v>5289</v>
      </c>
      <c r="AD7116" s="340" t="s">
        <v>5289</v>
      </c>
      <c r="AE7116" s="340" t="s">
        <v>5289</v>
      </c>
      <c r="AF7116" s="165" t="s">
        <v>5289</v>
      </c>
    </row>
    <row r="7117" spans="1:38" ht="242.25">
      <c r="A7117" s="621">
        <v>12</v>
      </c>
      <c r="B7117" s="627" t="s">
        <v>1563</v>
      </c>
      <c r="C7117" s="627" t="s">
        <v>1575</v>
      </c>
      <c r="D7117" s="627" t="s">
        <v>1564</v>
      </c>
      <c r="E7117" s="631" t="s">
        <v>3886</v>
      </c>
      <c r="F7117" s="624" t="s">
        <v>51</v>
      </c>
      <c r="G7117" s="138"/>
      <c r="H7117" s="138"/>
      <c r="I7117" s="138"/>
      <c r="J7117" s="138"/>
      <c r="K7117" s="138"/>
      <c r="L7117" s="624" t="s">
        <v>51</v>
      </c>
      <c r="M7117" s="202"/>
      <c r="N7117" s="202"/>
      <c r="O7117" s="624">
        <v>0</v>
      </c>
      <c r="P7117" s="624">
        <v>0</v>
      </c>
      <c r="Q7117" s="624">
        <v>0</v>
      </c>
      <c r="R7117" s="624">
        <v>0</v>
      </c>
      <c r="S7117" s="624">
        <v>0</v>
      </c>
      <c r="T7117" s="624">
        <v>0</v>
      </c>
      <c r="U7117" s="624">
        <v>0</v>
      </c>
      <c r="V7117" s="624">
        <v>0</v>
      </c>
      <c r="W7117" s="624">
        <v>0</v>
      </c>
      <c r="X7117" s="366">
        <v>3</v>
      </c>
      <c r="Y7117" s="624">
        <v>0</v>
      </c>
      <c r="Z7117" s="624" t="s">
        <v>51</v>
      </c>
      <c r="AA7117" s="624" t="s">
        <v>5289</v>
      </c>
      <c r="AB7117" s="624" t="s">
        <v>5289</v>
      </c>
      <c r="AC7117" s="340" t="s">
        <v>5289</v>
      </c>
      <c r="AD7117" s="340" t="s">
        <v>5289</v>
      </c>
      <c r="AE7117" s="340" t="s">
        <v>5289</v>
      </c>
      <c r="AF7117" s="165" t="s">
        <v>5289</v>
      </c>
    </row>
    <row r="7118" spans="1:38" ht="331.5">
      <c r="A7118" s="621">
        <v>13</v>
      </c>
      <c r="B7118" s="627" t="s">
        <v>1565</v>
      </c>
      <c r="C7118" s="627" t="s">
        <v>1575</v>
      </c>
      <c r="D7118" s="627" t="s">
        <v>1566</v>
      </c>
      <c r="E7118" s="26" t="s">
        <v>3887</v>
      </c>
      <c r="F7118" s="624" t="s">
        <v>51</v>
      </c>
      <c r="G7118" s="138"/>
      <c r="H7118" s="138"/>
      <c r="I7118" s="138"/>
      <c r="J7118" s="138"/>
      <c r="K7118" s="138"/>
      <c r="L7118" s="624" t="s">
        <v>51</v>
      </c>
      <c r="M7118" s="202"/>
      <c r="N7118" s="202"/>
      <c r="O7118" s="624">
        <v>0</v>
      </c>
      <c r="P7118" s="624">
        <v>0</v>
      </c>
      <c r="Q7118" s="624">
        <v>0</v>
      </c>
      <c r="R7118" s="624">
        <v>0</v>
      </c>
      <c r="S7118" s="624">
        <v>0</v>
      </c>
      <c r="T7118" s="624">
        <v>0</v>
      </c>
      <c r="U7118" s="624">
        <v>0</v>
      </c>
      <c r="V7118" s="624">
        <v>0</v>
      </c>
      <c r="W7118" s="624">
        <v>0</v>
      </c>
      <c r="X7118" s="366">
        <v>0</v>
      </c>
      <c r="Y7118" s="624">
        <v>0</v>
      </c>
      <c r="Z7118" s="624" t="s">
        <v>51</v>
      </c>
      <c r="AA7118" s="624" t="s">
        <v>5289</v>
      </c>
      <c r="AB7118" s="624" t="s">
        <v>5289</v>
      </c>
      <c r="AC7118" s="340" t="s">
        <v>5289</v>
      </c>
      <c r="AD7118" s="340" t="s">
        <v>5289</v>
      </c>
      <c r="AE7118" s="340" t="s">
        <v>5289</v>
      </c>
      <c r="AF7118" s="165" t="s">
        <v>5289</v>
      </c>
    </row>
    <row r="7119" spans="1:38" ht="144" customHeight="1">
      <c r="A7119" s="621">
        <v>14</v>
      </c>
      <c r="B7119" s="627" t="s">
        <v>18937</v>
      </c>
      <c r="C7119" s="627" t="s">
        <v>1575</v>
      </c>
      <c r="D7119" s="627" t="s">
        <v>1564</v>
      </c>
      <c r="E7119" s="631" t="s">
        <v>40</v>
      </c>
      <c r="F7119" s="624" t="s">
        <v>51</v>
      </c>
      <c r="G7119" s="138"/>
      <c r="H7119" s="138"/>
      <c r="I7119" s="138"/>
      <c r="J7119" s="138"/>
      <c r="K7119" s="138"/>
      <c r="L7119" s="624" t="s">
        <v>51</v>
      </c>
      <c r="M7119" s="202"/>
      <c r="N7119" s="202"/>
      <c r="O7119" s="624">
        <v>0</v>
      </c>
      <c r="P7119" s="624">
        <v>0</v>
      </c>
      <c r="Q7119" s="624">
        <v>0</v>
      </c>
      <c r="R7119" s="624">
        <v>0</v>
      </c>
      <c r="S7119" s="624">
        <v>0</v>
      </c>
      <c r="T7119" s="624">
        <v>0</v>
      </c>
      <c r="U7119" s="624">
        <v>0</v>
      </c>
      <c r="V7119" s="624">
        <v>0</v>
      </c>
      <c r="W7119" s="624">
        <v>0</v>
      </c>
      <c r="X7119" s="366">
        <v>2</v>
      </c>
      <c r="Y7119" s="624">
        <v>0</v>
      </c>
      <c r="Z7119" s="624" t="s">
        <v>51</v>
      </c>
      <c r="AA7119" s="624" t="s">
        <v>5289</v>
      </c>
      <c r="AB7119" s="624" t="s">
        <v>5289</v>
      </c>
      <c r="AC7119" s="340" t="s">
        <v>5289</v>
      </c>
      <c r="AD7119" s="340" t="s">
        <v>5289</v>
      </c>
      <c r="AE7119" s="340" t="s">
        <v>5289</v>
      </c>
      <c r="AF7119" s="165" t="s">
        <v>5289</v>
      </c>
    </row>
    <row r="7120" spans="1:38" s="44" customFormat="1" ht="63.75">
      <c r="A7120" s="621">
        <v>15</v>
      </c>
      <c r="B7120" s="626" t="s">
        <v>14629</v>
      </c>
      <c r="C7120" s="627" t="s">
        <v>1575</v>
      </c>
      <c r="D7120" s="627" t="s">
        <v>14630</v>
      </c>
      <c r="E7120" s="631" t="s">
        <v>40</v>
      </c>
      <c r="F7120" s="624" t="s">
        <v>51</v>
      </c>
      <c r="G7120" s="138"/>
      <c r="H7120" s="138"/>
      <c r="I7120" s="138"/>
      <c r="J7120" s="138"/>
      <c r="K7120" s="138"/>
      <c r="L7120" s="624" t="s">
        <v>51</v>
      </c>
      <c r="M7120" s="202"/>
      <c r="N7120" s="202"/>
      <c r="O7120" s="624">
        <v>0</v>
      </c>
      <c r="P7120" s="624">
        <v>0</v>
      </c>
      <c r="Q7120" s="624">
        <v>0</v>
      </c>
      <c r="R7120" s="624">
        <v>0</v>
      </c>
      <c r="S7120" s="624">
        <v>0</v>
      </c>
      <c r="T7120" s="624">
        <v>0</v>
      </c>
      <c r="U7120" s="624">
        <v>0</v>
      </c>
      <c r="V7120" s="624">
        <v>0</v>
      </c>
      <c r="W7120" s="624">
        <v>0</v>
      </c>
      <c r="X7120" s="366">
        <v>23</v>
      </c>
      <c r="Y7120" s="624">
        <v>0</v>
      </c>
      <c r="Z7120" s="624" t="s">
        <v>51</v>
      </c>
      <c r="AA7120" s="624" t="s">
        <v>5289</v>
      </c>
      <c r="AB7120" s="624" t="s">
        <v>5289</v>
      </c>
      <c r="AC7120" s="340" t="s">
        <v>5289</v>
      </c>
      <c r="AD7120" s="340" t="s">
        <v>5289</v>
      </c>
      <c r="AE7120" s="340" t="s">
        <v>5289</v>
      </c>
      <c r="AF7120" s="165" t="s">
        <v>5289</v>
      </c>
      <c r="AG7120" s="107"/>
      <c r="AH7120" s="107"/>
      <c r="AI7120" s="107"/>
      <c r="AJ7120" s="107"/>
      <c r="AK7120" s="107"/>
      <c r="AL7120" s="107"/>
    </row>
    <row r="7121" spans="1:38" s="44" customFormat="1" ht="126" customHeight="1">
      <c r="A7121" s="621">
        <v>16</v>
      </c>
      <c r="B7121" s="630" t="s">
        <v>15128</v>
      </c>
      <c r="C7121" s="645" t="s">
        <v>1575</v>
      </c>
      <c r="D7121" s="645" t="s">
        <v>15129</v>
      </c>
      <c r="E7121" s="643" t="s">
        <v>40</v>
      </c>
      <c r="F7121" s="643" t="s">
        <v>51</v>
      </c>
      <c r="G7121" s="189"/>
      <c r="H7121" s="189"/>
      <c r="I7121" s="189"/>
      <c r="J7121" s="189"/>
      <c r="K7121" s="189"/>
      <c r="L7121" s="643" t="s">
        <v>51</v>
      </c>
      <c r="M7121" s="204"/>
      <c r="N7121" s="202"/>
      <c r="O7121" s="643">
        <v>0</v>
      </c>
      <c r="P7121" s="643">
        <v>0</v>
      </c>
      <c r="Q7121" s="643">
        <v>0</v>
      </c>
      <c r="R7121" s="643">
        <v>0</v>
      </c>
      <c r="S7121" s="643">
        <v>0</v>
      </c>
      <c r="T7121" s="643">
        <v>0</v>
      </c>
      <c r="U7121" s="643">
        <v>0</v>
      </c>
      <c r="V7121" s="643">
        <v>0</v>
      </c>
      <c r="W7121" s="643">
        <v>0</v>
      </c>
      <c r="X7121" s="366">
        <v>81</v>
      </c>
      <c r="Y7121" s="643">
        <v>0</v>
      </c>
      <c r="Z7121" s="643" t="s">
        <v>51</v>
      </c>
      <c r="AA7121" s="624" t="s">
        <v>5289</v>
      </c>
      <c r="AB7121" s="624" t="s">
        <v>5289</v>
      </c>
      <c r="AC7121" s="340" t="s">
        <v>5289</v>
      </c>
      <c r="AD7121" s="340" t="s">
        <v>5289</v>
      </c>
      <c r="AE7121" s="340" t="s">
        <v>5289</v>
      </c>
      <c r="AF7121" s="165" t="s">
        <v>5289</v>
      </c>
      <c r="AG7121" s="107"/>
      <c r="AH7121" s="107"/>
      <c r="AI7121" s="107"/>
      <c r="AJ7121" s="107"/>
      <c r="AK7121" s="107"/>
      <c r="AL7121" s="107"/>
    </row>
    <row r="7122" spans="1:38" s="44" customFormat="1" ht="126" customHeight="1">
      <c r="A7122" s="621">
        <v>17</v>
      </c>
      <c r="B7122" s="627" t="s">
        <v>16499</v>
      </c>
      <c r="C7122" s="627" t="s">
        <v>1575</v>
      </c>
      <c r="D7122" s="627" t="s">
        <v>16613</v>
      </c>
      <c r="E7122" s="643" t="s">
        <v>40</v>
      </c>
      <c r="F7122" s="643" t="s">
        <v>51</v>
      </c>
      <c r="G7122" s="189"/>
      <c r="H7122" s="189"/>
      <c r="I7122" s="189"/>
      <c r="J7122" s="189"/>
      <c r="K7122" s="189"/>
      <c r="L7122" s="643" t="s">
        <v>51</v>
      </c>
      <c r="M7122" s="204"/>
      <c r="N7122" s="202"/>
      <c r="O7122" s="643">
        <v>0</v>
      </c>
      <c r="P7122" s="643">
        <v>0</v>
      </c>
      <c r="Q7122" s="643">
        <v>0</v>
      </c>
      <c r="R7122" s="643">
        <v>0</v>
      </c>
      <c r="S7122" s="643">
        <v>0</v>
      </c>
      <c r="T7122" s="643">
        <v>0</v>
      </c>
      <c r="U7122" s="643">
        <v>0</v>
      </c>
      <c r="V7122" s="643">
        <v>0</v>
      </c>
      <c r="W7122" s="643">
        <v>0</v>
      </c>
      <c r="X7122" s="366">
        <v>0</v>
      </c>
      <c r="Y7122" s="643">
        <v>0</v>
      </c>
      <c r="Z7122" s="643" t="s">
        <v>51</v>
      </c>
      <c r="AA7122" s="624" t="s">
        <v>5289</v>
      </c>
      <c r="AB7122" s="624" t="s">
        <v>5289</v>
      </c>
      <c r="AC7122" s="340" t="s">
        <v>5289</v>
      </c>
      <c r="AD7122" s="340" t="s">
        <v>5289</v>
      </c>
      <c r="AE7122" s="340" t="s">
        <v>5289</v>
      </c>
      <c r="AF7122" s="165" t="s">
        <v>5289</v>
      </c>
      <c r="AG7122" s="107"/>
      <c r="AH7122" s="107"/>
      <c r="AI7122" s="107"/>
      <c r="AJ7122" s="107"/>
      <c r="AK7122" s="107"/>
      <c r="AL7122" s="107"/>
    </row>
    <row r="7123" spans="1:38" s="44" customFormat="1" ht="126" customHeight="1">
      <c r="A7123" s="621">
        <v>18</v>
      </c>
      <c r="B7123" s="627" t="s">
        <v>18932</v>
      </c>
      <c r="C7123" s="627" t="s">
        <v>1575</v>
      </c>
      <c r="D7123" s="627" t="s">
        <v>18933</v>
      </c>
      <c r="E7123" s="643" t="s">
        <v>40</v>
      </c>
      <c r="F7123" s="631" t="s">
        <v>19030</v>
      </c>
      <c r="G7123" s="624" t="s">
        <v>51</v>
      </c>
      <c r="H7123" s="624">
        <v>3</v>
      </c>
      <c r="I7123" s="16" t="s">
        <v>18727</v>
      </c>
      <c r="J7123" s="189"/>
      <c r="K7123" s="189"/>
      <c r="L7123" s="643" t="s">
        <v>51</v>
      </c>
      <c r="M7123" s="204"/>
      <c r="N7123" s="202"/>
      <c r="O7123" s="643">
        <v>0</v>
      </c>
      <c r="P7123" s="643">
        <v>0</v>
      </c>
      <c r="Q7123" s="643">
        <v>0</v>
      </c>
      <c r="R7123" s="643">
        <v>0</v>
      </c>
      <c r="S7123" s="643">
        <v>0</v>
      </c>
      <c r="T7123" s="643">
        <v>0</v>
      </c>
      <c r="U7123" s="643">
        <v>0</v>
      </c>
      <c r="V7123" s="643">
        <v>0</v>
      </c>
      <c r="W7123" s="643">
        <v>0</v>
      </c>
      <c r="X7123" s="624">
        <v>0</v>
      </c>
      <c r="Y7123" s="643">
        <v>0</v>
      </c>
      <c r="Z7123" s="643" t="s">
        <v>51</v>
      </c>
      <c r="AA7123" s="624" t="s">
        <v>5289</v>
      </c>
      <c r="AB7123" s="624" t="s">
        <v>5289</v>
      </c>
      <c r="AC7123" s="340" t="s">
        <v>5289</v>
      </c>
      <c r="AD7123" s="340" t="s">
        <v>5289</v>
      </c>
      <c r="AE7123" s="340" t="s">
        <v>5289</v>
      </c>
      <c r="AF7123" s="165" t="s">
        <v>5289</v>
      </c>
      <c r="AG7123" s="107"/>
      <c r="AH7123" s="107"/>
      <c r="AI7123" s="107"/>
      <c r="AJ7123" s="107"/>
      <c r="AK7123" s="107"/>
      <c r="AL7123" s="107"/>
    </row>
    <row r="7124" spans="1:38" s="44" customFormat="1" ht="126" customHeight="1">
      <c r="A7124" s="621">
        <v>19</v>
      </c>
      <c r="B7124" s="627" t="s">
        <v>7269</v>
      </c>
      <c r="C7124" s="627" t="s">
        <v>1575</v>
      </c>
      <c r="D7124" s="627" t="s">
        <v>18934</v>
      </c>
      <c r="E7124" s="643" t="s">
        <v>40</v>
      </c>
      <c r="F7124" s="631" t="s">
        <v>19030</v>
      </c>
      <c r="G7124" s="624" t="s">
        <v>51</v>
      </c>
      <c r="H7124" s="624">
        <v>3</v>
      </c>
      <c r="I7124" s="16" t="s">
        <v>18727</v>
      </c>
      <c r="J7124" s="189"/>
      <c r="K7124" s="189"/>
      <c r="L7124" s="643" t="s">
        <v>51</v>
      </c>
      <c r="M7124" s="204"/>
      <c r="N7124" s="202"/>
      <c r="O7124" s="643">
        <v>0</v>
      </c>
      <c r="P7124" s="643">
        <v>0</v>
      </c>
      <c r="Q7124" s="643">
        <v>0</v>
      </c>
      <c r="R7124" s="643">
        <v>0</v>
      </c>
      <c r="S7124" s="643">
        <v>0</v>
      </c>
      <c r="T7124" s="643">
        <v>0</v>
      </c>
      <c r="U7124" s="643">
        <v>0</v>
      </c>
      <c r="V7124" s="643">
        <v>0</v>
      </c>
      <c r="W7124" s="643">
        <v>0</v>
      </c>
      <c r="X7124" s="624">
        <v>9</v>
      </c>
      <c r="Y7124" s="643">
        <v>0</v>
      </c>
      <c r="Z7124" s="643" t="s">
        <v>51</v>
      </c>
      <c r="AA7124" s="624" t="s">
        <v>5289</v>
      </c>
      <c r="AB7124" s="624" t="s">
        <v>5289</v>
      </c>
      <c r="AC7124" s="340" t="s">
        <v>5289</v>
      </c>
      <c r="AD7124" s="340" t="s">
        <v>5289</v>
      </c>
      <c r="AE7124" s="340" t="s">
        <v>5289</v>
      </c>
      <c r="AF7124" s="165" t="s">
        <v>5289</v>
      </c>
      <c r="AG7124" s="107"/>
      <c r="AH7124" s="107"/>
      <c r="AI7124" s="107"/>
      <c r="AJ7124" s="107"/>
      <c r="AK7124" s="107"/>
      <c r="AL7124" s="107"/>
    </row>
    <row r="7125" spans="1:38" s="44" customFormat="1" ht="126" customHeight="1">
      <c r="A7125" s="621">
        <v>20</v>
      </c>
      <c r="B7125" s="627" t="s">
        <v>122</v>
      </c>
      <c r="C7125" s="627" t="s">
        <v>1575</v>
      </c>
      <c r="D7125" s="627" t="s">
        <v>18935</v>
      </c>
      <c r="E7125" s="643" t="s">
        <v>40</v>
      </c>
      <c r="F7125" s="631" t="s">
        <v>19030</v>
      </c>
      <c r="G7125" s="624" t="s">
        <v>51</v>
      </c>
      <c r="H7125" s="624">
        <v>3</v>
      </c>
      <c r="I7125" s="16" t="s">
        <v>18727</v>
      </c>
      <c r="J7125" s="189"/>
      <c r="K7125" s="189"/>
      <c r="L7125" s="643" t="s">
        <v>51</v>
      </c>
      <c r="M7125" s="204"/>
      <c r="N7125" s="202"/>
      <c r="O7125" s="643">
        <v>0</v>
      </c>
      <c r="P7125" s="643">
        <v>0</v>
      </c>
      <c r="Q7125" s="643">
        <v>0</v>
      </c>
      <c r="R7125" s="643">
        <v>0</v>
      </c>
      <c r="S7125" s="643">
        <v>0</v>
      </c>
      <c r="T7125" s="643">
        <v>0</v>
      </c>
      <c r="U7125" s="643">
        <v>0</v>
      </c>
      <c r="V7125" s="643">
        <v>0</v>
      </c>
      <c r="W7125" s="643">
        <v>0</v>
      </c>
      <c r="X7125" s="624">
        <v>6</v>
      </c>
      <c r="Y7125" s="643">
        <v>0</v>
      </c>
      <c r="Z7125" s="643" t="s">
        <v>51</v>
      </c>
      <c r="AA7125" s="624" t="s">
        <v>5289</v>
      </c>
      <c r="AB7125" s="624" t="s">
        <v>5289</v>
      </c>
      <c r="AC7125" s="340" t="s">
        <v>5289</v>
      </c>
      <c r="AD7125" s="340" t="s">
        <v>5289</v>
      </c>
      <c r="AE7125" s="340" t="s">
        <v>5289</v>
      </c>
      <c r="AF7125" s="165" t="s">
        <v>5289</v>
      </c>
      <c r="AG7125" s="107"/>
      <c r="AH7125" s="107"/>
      <c r="AI7125" s="107"/>
      <c r="AJ7125" s="107"/>
      <c r="AK7125" s="107"/>
      <c r="AL7125" s="107"/>
    </row>
    <row r="7126" spans="1:38" s="44" customFormat="1" ht="126" customHeight="1">
      <c r="A7126" s="621">
        <v>21</v>
      </c>
      <c r="B7126" s="627" t="s">
        <v>123</v>
      </c>
      <c r="C7126" s="627" t="s">
        <v>1575</v>
      </c>
      <c r="D7126" s="627" t="s">
        <v>18936</v>
      </c>
      <c r="E7126" s="643" t="s">
        <v>40</v>
      </c>
      <c r="F7126" s="631" t="s">
        <v>19030</v>
      </c>
      <c r="G7126" s="624" t="s">
        <v>51</v>
      </c>
      <c r="H7126" s="624">
        <v>3</v>
      </c>
      <c r="I7126" s="16" t="s">
        <v>18727</v>
      </c>
      <c r="J7126" s="189"/>
      <c r="K7126" s="189"/>
      <c r="L7126" s="643" t="s">
        <v>51</v>
      </c>
      <c r="M7126" s="204"/>
      <c r="N7126" s="202"/>
      <c r="O7126" s="643">
        <v>0</v>
      </c>
      <c r="P7126" s="643">
        <v>0</v>
      </c>
      <c r="Q7126" s="643">
        <v>0</v>
      </c>
      <c r="R7126" s="643">
        <v>0</v>
      </c>
      <c r="S7126" s="643">
        <v>0</v>
      </c>
      <c r="T7126" s="643">
        <v>0</v>
      </c>
      <c r="U7126" s="643">
        <v>0</v>
      </c>
      <c r="V7126" s="643">
        <v>0</v>
      </c>
      <c r="W7126" s="643">
        <v>0</v>
      </c>
      <c r="X7126" s="624">
        <v>0</v>
      </c>
      <c r="Y7126" s="643">
        <v>0</v>
      </c>
      <c r="Z7126" s="643" t="s">
        <v>51</v>
      </c>
      <c r="AA7126" s="624" t="s">
        <v>5289</v>
      </c>
      <c r="AB7126" s="624" t="s">
        <v>5289</v>
      </c>
      <c r="AC7126" s="340" t="s">
        <v>5289</v>
      </c>
      <c r="AD7126" s="340" t="s">
        <v>5289</v>
      </c>
      <c r="AE7126" s="340" t="s">
        <v>5289</v>
      </c>
      <c r="AF7126" s="165" t="s">
        <v>5289</v>
      </c>
      <c r="AG7126" s="107"/>
      <c r="AH7126" s="107"/>
      <c r="AI7126" s="107"/>
      <c r="AJ7126" s="107"/>
      <c r="AK7126" s="107"/>
      <c r="AL7126" s="107"/>
    </row>
    <row r="7127" spans="1:38" s="44" customFormat="1" ht="126" customHeight="1">
      <c r="A7127" s="621">
        <v>22</v>
      </c>
      <c r="B7127" s="645" t="s">
        <v>21476</v>
      </c>
      <c r="C7127" s="645" t="s">
        <v>1575</v>
      </c>
      <c r="D7127" s="645" t="s">
        <v>21477</v>
      </c>
      <c r="E7127" s="643" t="s">
        <v>40</v>
      </c>
      <c r="F7127" s="643" t="s">
        <v>51</v>
      </c>
      <c r="G7127" s="189"/>
      <c r="H7127" s="189"/>
      <c r="I7127" s="189"/>
      <c r="J7127" s="189"/>
      <c r="K7127" s="189"/>
      <c r="L7127" s="643" t="s">
        <v>51</v>
      </c>
      <c r="M7127" s="204"/>
      <c r="N7127" s="202"/>
      <c r="O7127" s="643">
        <v>0</v>
      </c>
      <c r="P7127" s="643">
        <v>0</v>
      </c>
      <c r="Q7127" s="643">
        <v>0</v>
      </c>
      <c r="R7127" s="643">
        <v>0</v>
      </c>
      <c r="S7127" s="643">
        <v>0</v>
      </c>
      <c r="T7127" s="643">
        <v>0</v>
      </c>
      <c r="U7127" s="643">
        <v>0</v>
      </c>
      <c r="V7127" s="643">
        <v>0</v>
      </c>
      <c r="W7127" s="643">
        <v>0</v>
      </c>
      <c r="X7127" s="624">
        <v>0</v>
      </c>
      <c r="Y7127" s="643">
        <v>0</v>
      </c>
      <c r="Z7127" s="643" t="s">
        <v>51</v>
      </c>
      <c r="AA7127" s="624" t="s">
        <v>5289</v>
      </c>
      <c r="AB7127" s="624" t="s">
        <v>5289</v>
      </c>
      <c r="AC7127" s="340" t="s">
        <v>5289</v>
      </c>
      <c r="AD7127" s="340" t="s">
        <v>5289</v>
      </c>
      <c r="AE7127" s="340" t="s">
        <v>5289</v>
      </c>
      <c r="AF7127" s="165" t="s">
        <v>5289</v>
      </c>
      <c r="AG7127" s="107"/>
      <c r="AH7127" s="107"/>
      <c r="AI7127" s="107"/>
      <c r="AJ7127" s="107"/>
      <c r="AK7127" s="107"/>
      <c r="AL7127" s="107"/>
    </row>
    <row r="7128" spans="1:38" ht="15.75" customHeight="1" thickBot="1">
      <c r="A7128" s="625"/>
      <c r="B7128" s="625">
        <v>22</v>
      </c>
      <c r="C7128" s="625"/>
      <c r="D7128" s="625">
        <v>22</v>
      </c>
      <c r="E7128" s="18">
        <v>22</v>
      </c>
      <c r="F7128" s="18">
        <v>8</v>
      </c>
      <c r="G7128" s="18">
        <v>1</v>
      </c>
      <c r="H7128" s="18">
        <v>1</v>
      </c>
      <c r="I7128" s="18"/>
      <c r="J7128" s="18">
        <v>1</v>
      </c>
      <c r="K7128" s="18">
        <v>4</v>
      </c>
      <c r="L7128" s="18">
        <v>2</v>
      </c>
      <c r="M7128" s="200"/>
      <c r="N7128" s="18">
        <f t="shared" ref="N7128:O7128" si="2626">SUM(N7106:N7127)</f>
        <v>0</v>
      </c>
      <c r="O7128" s="18">
        <f t="shared" si="2626"/>
        <v>0</v>
      </c>
      <c r="P7128" s="18">
        <f t="shared" ref="P7128:Q7128" si="2627">SUM(P7106:P7127)</f>
        <v>0</v>
      </c>
      <c r="Q7128" s="18">
        <f t="shared" si="2627"/>
        <v>0</v>
      </c>
      <c r="R7128" s="18">
        <f t="shared" ref="R7128" si="2628">SUM(R7106:R7127)</f>
        <v>0</v>
      </c>
      <c r="S7128" s="18">
        <f t="shared" ref="S7128" si="2629">SUM(S7106:S7127)</f>
        <v>0</v>
      </c>
      <c r="T7128" s="18">
        <f t="shared" ref="T7128:U7128" si="2630">SUM(T7106:T7127)</f>
        <v>0</v>
      </c>
      <c r="U7128" s="18">
        <f t="shared" si="2630"/>
        <v>0</v>
      </c>
      <c r="V7128" s="18">
        <f t="shared" ref="V7128:W7128" si="2631">SUM(V7106:V7127)</f>
        <v>0</v>
      </c>
      <c r="W7128" s="18">
        <f t="shared" si="2631"/>
        <v>0</v>
      </c>
      <c r="X7128" s="18">
        <f t="shared" ref="X7128:Y7128" si="2632">SUM(X7106:X7127)</f>
        <v>495</v>
      </c>
      <c r="Y7128" s="18">
        <f t="shared" si="2632"/>
        <v>0</v>
      </c>
      <c r="Z7128" s="18">
        <v>0</v>
      </c>
      <c r="AA7128" s="18">
        <v>1</v>
      </c>
      <c r="AB7128" s="18">
        <v>1</v>
      </c>
      <c r="AC7128" s="18"/>
      <c r="AD7128" s="18"/>
      <c r="AE7128" s="18"/>
      <c r="AF7128" s="18"/>
    </row>
    <row r="7129" spans="1:38" ht="15.75" customHeight="1" thickBot="1">
      <c r="A7129" s="660" t="s">
        <v>356</v>
      </c>
      <c r="B7129" s="661"/>
      <c r="C7129" s="661"/>
      <c r="D7129" s="661"/>
      <c r="E7129" s="661"/>
      <c r="F7129" s="661"/>
      <c r="G7129" s="661"/>
      <c r="H7129" s="661"/>
      <c r="I7129" s="661"/>
      <c r="J7129" s="661"/>
      <c r="K7129" s="661"/>
      <c r="L7129" s="661"/>
      <c r="M7129" s="661"/>
      <c r="N7129" s="661"/>
      <c r="O7129" s="661"/>
      <c r="P7129" s="661"/>
      <c r="Q7129" s="661"/>
      <c r="R7129" s="661"/>
      <c r="S7129" s="661"/>
      <c r="T7129" s="661"/>
      <c r="U7129" s="661"/>
      <c r="V7129" s="661"/>
      <c r="W7129" s="661"/>
      <c r="X7129" s="661"/>
      <c r="Y7129" s="661"/>
      <c r="Z7129" s="661"/>
      <c r="AA7129" s="661"/>
      <c r="AB7129" s="661"/>
      <c r="AC7129" s="661"/>
      <c r="AD7129" s="661"/>
      <c r="AE7129" s="661"/>
      <c r="AF7129" s="662"/>
    </row>
    <row r="7130" spans="1:38" ht="216.75" customHeight="1">
      <c r="A7130" s="621">
        <v>1</v>
      </c>
      <c r="B7130" s="627" t="s">
        <v>1615</v>
      </c>
      <c r="C7130" s="627" t="s">
        <v>1626</v>
      </c>
      <c r="D7130" s="627" t="s">
        <v>2993</v>
      </c>
      <c r="E7130" s="624" t="s">
        <v>16620</v>
      </c>
      <c r="F7130" s="624" t="s">
        <v>51</v>
      </c>
      <c r="G7130" s="138"/>
      <c r="H7130" s="138"/>
      <c r="I7130" s="138"/>
      <c r="J7130" s="627" t="s">
        <v>1616</v>
      </c>
      <c r="K7130" s="627" t="s">
        <v>1617</v>
      </c>
      <c r="L7130" s="624" t="s">
        <v>51</v>
      </c>
      <c r="M7130" s="202"/>
      <c r="N7130" s="138"/>
      <c r="O7130" s="624">
        <v>0</v>
      </c>
      <c r="P7130" s="624">
        <v>0</v>
      </c>
      <c r="Q7130" s="624">
        <v>0</v>
      </c>
      <c r="R7130" s="624">
        <v>0</v>
      </c>
      <c r="S7130" s="624">
        <v>0</v>
      </c>
      <c r="T7130" s="624">
        <v>0</v>
      </c>
      <c r="U7130" s="624">
        <v>0</v>
      </c>
      <c r="V7130" s="624">
        <v>0</v>
      </c>
      <c r="W7130" s="624">
        <v>0</v>
      </c>
      <c r="X7130" s="371">
        <v>41</v>
      </c>
      <c r="Y7130" s="624">
        <v>0</v>
      </c>
      <c r="Z7130" s="624" t="s">
        <v>51</v>
      </c>
      <c r="AA7130" s="627" t="s">
        <v>1618</v>
      </c>
      <c r="AB7130" s="624" t="s">
        <v>1315</v>
      </c>
      <c r="AC7130" s="159" t="s">
        <v>1627</v>
      </c>
      <c r="AD7130" s="159" t="s">
        <v>1620</v>
      </c>
      <c r="AE7130" s="159" t="s">
        <v>1628</v>
      </c>
      <c r="AF7130" s="983" t="s">
        <v>1629</v>
      </c>
    </row>
    <row r="7131" spans="1:38" ht="344.25" customHeight="1">
      <c r="A7131" s="621">
        <v>2</v>
      </c>
      <c r="B7131" s="627" t="s">
        <v>1619</v>
      </c>
      <c r="C7131" s="627" t="s">
        <v>1626</v>
      </c>
      <c r="D7131" s="627" t="s">
        <v>2994</v>
      </c>
      <c r="E7131" s="624" t="s">
        <v>16621</v>
      </c>
      <c r="F7131" s="624" t="s">
        <v>51</v>
      </c>
      <c r="G7131" s="138"/>
      <c r="H7131" s="138"/>
      <c r="I7131" s="138"/>
      <c r="J7131" s="624" t="s">
        <v>5289</v>
      </c>
      <c r="K7131" s="627" t="s">
        <v>1621</v>
      </c>
      <c r="L7131" s="624" t="s">
        <v>51</v>
      </c>
      <c r="M7131" s="202"/>
      <c r="N7131" s="138"/>
      <c r="O7131" s="624">
        <v>0</v>
      </c>
      <c r="P7131" s="624">
        <v>0</v>
      </c>
      <c r="Q7131" s="624">
        <v>0</v>
      </c>
      <c r="R7131" s="624">
        <v>0</v>
      </c>
      <c r="S7131" s="624">
        <v>0</v>
      </c>
      <c r="T7131" s="624">
        <v>0</v>
      </c>
      <c r="U7131" s="624">
        <v>0</v>
      </c>
      <c r="V7131" s="624">
        <v>0</v>
      </c>
      <c r="W7131" s="624">
        <v>0</v>
      </c>
      <c r="X7131" s="366">
        <v>38</v>
      </c>
      <c r="Y7131" s="624">
        <v>0</v>
      </c>
      <c r="Z7131" s="624" t="s">
        <v>51</v>
      </c>
      <c r="AA7131" s="624" t="s">
        <v>5289</v>
      </c>
      <c r="AB7131" s="138"/>
      <c r="AC7131" s="340" t="s">
        <v>5289</v>
      </c>
      <c r="AD7131" s="340" t="s">
        <v>5289</v>
      </c>
      <c r="AE7131" s="340" t="s">
        <v>5289</v>
      </c>
      <c r="AF7131" s="165" t="s">
        <v>5289</v>
      </c>
    </row>
    <row r="7132" spans="1:38" ht="114.75" customHeight="1">
      <c r="A7132" s="621">
        <v>3</v>
      </c>
      <c r="B7132" s="627" t="s">
        <v>1305</v>
      </c>
      <c r="C7132" s="627" t="s">
        <v>1626</v>
      </c>
      <c r="D7132" s="627" t="s">
        <v>2779</v>
      </c>
      <c r="E7132" s="624" t="s">
        <v>16622</v>
      </c>
      <c r="F7132" s="631" t="s">
        <v>19030</v>
      </c>
      <c r="G7132" s="624" t="s">
        <v>40</v>
      </c>
      <c r="H7132" s="624">
        <v>3</v>
      </c>
      <c r="I7132" s="16" t="s">
        <v>18721</v>
      </c>
      <c r="J7132" s="624" t="s">
        <v>5289</v>
      </c>
      <c r="K7132" s="627" t="s">
        <v>1623</v>
      </c>
      <c r="L7132" s="624" t="s">
        <v>51</v>
      </c>
      <c r="M7132" s="202"/>
      <c r="N7132" s="138"/>
      <c r="O7132" s="624">
        <v>0</v>
      </c>
      <c r="P7132" s="624">
        <v>0</v>
      </c>
      <c r="Q7132" s="624">
        <v>0</v>
      </c>
      <c r="R7132" s="624">
        <v>0</v>
      </c>
      <c r="S7132" s="624">
        <v>0</v>
      </c>
      <c r="T7132" s="624">
        <v>0</v>
      </c>
      <c r="U7132" s="624">
        <v>0</v>
      </c>
      <c r="V7132" s="624">
        <v>0</v>
      </c>
      <c r="W7132" s="624">
        <v>0</v>
      </c>
      <c r="X7132" s="366">
        <v>7</v>
      </c>
      <c r="Y7132" s="624">
        <v>0</v>
      </c>
      <c r="Z7132" s="624" t="s">
        <v>51</v>
      </c>
      <c r="AA7132" s="624" t="s">
        <v>5289</v>
      </c>
      <c r="AB7132" s="138"/>
      <c r="AC7132" s="340" t="s">
        <v>5289</v>
      </c>
      <c r="AD7132" s="340" t="s">
        <v>5289</v>
      </c>
      <c r="AE7132" s="340" t="s">
        <v>5289</v>
      </c>
      <c r="AF7132" s="165" t="s">
        <v>5289</v>
      </c>
    </row>
    <row r="7133" spans="1:38" ht="114.75" customHeight="1">
      <c r="A7133" s="621">
        <v>4</v>
      </c>
      <c r="B7133" s="627" t="s">
        <v>1624</v>
      </c>
      <c r="C7133" s="627" t="s">
        <v>1626</v>
      </c>
      <c r="D7133" s="627" t="s">
        <v>2780</v>
      </c>
      <c r="E7133" s="624" t="s">
        <v>40</v>
      </c>
      <c r="F7133" s="624" t="s">
        <v>51</v>
      </c>
      <c r="G7133" s="138"/>
      <c r="H7133" s="138"/>
      <c r="I7133" s="138"/>
      <c r="J7133" s="624" t="s">
        <v>5289</v>
      </c>
      <c r="K7133" s="627" t="s">
        <v>1625</v>
      </c>
      <c r="L7133" s="624" t="s">
        <v>51</v>
      </c>
      <c r="M7133" s="202"/>
      <c r="N7133" s="138"/>
      <c r="O7133" s="624">
        <v>0</v>
      </c>
      <c r="P7133" s="624">
        <v>0</v>
      </c>
      <c r="Q7133" s="624">
        <v>0</v>
      </c>
      <c r="R7133" s="624">
        <v>0</v>
      </c>
      <c r="S7133" s="624">
        <v>0</v>
      </c>
      <c r="T7133" s="624">
        <v>0</v>
      </c>
      <c r="U7133" s="624">
        <v>0</v>
      </c>
      <c r="V7133" s="624">
        <v>0</v>
      </c>
      <c r="W7133" s="624">
        <v>0</v>
      </c>
      <c r="X7133" s="366">
        <v>12</v>
      </c>
      <c r="Y7133" s="624">
        <v>0</v>
      </c>
      <c r="Z7133" s="624" t="s">
        <v>51</v>
      </c>
      <c r="AA7133" s="624" t="s">
        <v>5289</v>
      </c>
      <c r="AB7133" s="138"/>
      <c r="AC7133" s="340" t="s">
        <v>5289</v>
      </c>
      <c r="AD7133" s="340" t="s">
        <v>5289</v>
      </c>
      <c r="AE7133" s="340" t="s">
        <v>5289</v>
      </c>
      <c r="AF7133" s="165" t="s">
        <v>5289</v>
      </c>
    </row>
    <row r="7134" spans="1:38" s="44" customFormat="1" ht="76.5" customHeight="1">
      <c r="A7134" s="621">
        <v>5</v>
      </c>
      <c r="B7134" s="627" t="s">
        <v>13968</v>
      </c>
      <c r="C7134" s="627" t="s">
        <v>13969</v>
      </c>
      <c r="D7134" s="627" t="s">
        <v>13970</v>
      </c>
      <c r="E7134" s="624" t="s">
        <v>40</v>
      </c>
      <c r="F7134" s="624" t="s">
        <v>51</v>
      </c>
      <c r="G7134" s="138"/>
      <c r="H7134" s="138"/>
      <c r="I7134" s="138"/>
      <c r="J7134" s="138"/>
      <c r="K7134" s="138"/>
      <c r="L7134" s="624" t="s">
        <v>51</v>
      </c>
      <c r="M7134" s="202"/>
      <c r="N7134" s="138"/>
      <c r="O7134" s="624">
        <v>0</v>
      </c>
      <c r="P7134" s="624">
        <v>0</v>
      </c>
      <c r="Q7134" s="624">
        <v>0</v>
      </c>
      <c r="R7134" s="624">
        <v>0</v>
      </c>
      <c r="S7134" s="624">
        <v>0</v>
      </c>
      <c r="T7134" s="624">
        <v>0</v>
      </c>
      <c r="U7134" s="624">
        <v>0</v>
      </c>
      <c r="V7134" s="624">
        <v>0</v>
      </c>
      <c r="W7134" s="624">
        <v>0</v>
      </c>
      <c r="X7134" s="366">
        <v>13</v>
      </c>
      <c r="Y7134" s="624">
        <v>0</v>
      </c>
      <c r="Z7134" s="624" t="s">
        <v>51</v>
      </c>
      <c r="AA7134" s="624" t="s">
        <v>5289</v>
      </c>
      <c r="AB7134" s="138"/>
      <c r="AC7134" s="340" t="s">
        <v>5289</v>
      </c>
      <c r="AD7134" s="340" t="s">
        <v>5289</v>
      </c>
      <c r="AE7134" s="340" t="s">
        <v>5289</v>
      </c>
      <c r="AF7134" s="165" t="s">
        <v>5289</v>
      </c>
      <c r="AG7134" s="107"/>
      <c r="AH7134" s="107"/>
      <c r="AI7134" s="107"/>
      <c r="AJ7134" s="107"/>
      <c r="AK7134" s="107"/>
      <c r="AL7134" s="107"/>
    </row>
    <row r="7135" spans="1:38" s="44" customFormat="1" ht="114.75">
      <c r="A7135" s="621">
        <v>6</v>
      </c>
      <c r="B7135" s="626" t="s">
        <v>10514</v>
      </c>
      <c r="C7135" s="627" t="s">
        <v>1626</v>
      </c>
      <c r="D7135" s="626" t="s">
        <v>14739</v>
      </c>
      <c r="E7135" s="624" t="s">
        <v>40</v>
      </c>
      <c r="F7135" s="631" t="s">
        <v>19030</v>
      </c>
      <c r="G7135" s="624" t="s">
        <v>51</v>
      </c>
      <c r="H7135" s="624">
        <v>3</v>
      </c>
      <c r="I7135" s="16" t="s">
        <v>18721</v>
      </c>
      <c r="J7135" s="138"/>
      <c r="K7135" s="138"/>
      <c r="L7135" s="624" t="s">
        <v>51</v>
      </c>
      <c r="M7135" s="202"/>
      <c r="N7135" s="138"/>
      <c r="O7135" s="624">
        <v>0</v>
      </c>
      <c r="P7135" s="624">
        <v>0</v>
      </c>
      <c r="Q7135" s="624">
        <v>0</v>
      </c>
      <c r="R7135" s="624">
        <v>0</v>
      </c>
      <c r="S7135" s="624">
        <v>0</v>
      </c>
      <c r="T7135" s="624">
        <v>0</v>
      </c>
      <c r="U7135" s="624">
        <v>0</v>
      </c>
      <c r="V7135" s="624">
        <v>0</v>
      </c>
      <c r="W7135" s="624">
        <v>0</v>
      </c>
      <c r="X7135" s="366">
        <v>22</v>
      </c>
      <c r="Y7135" s="624">
        <v>0</v>
      </c>
      <c r="Z7135" s="624" t="s">
        <v>51</v>
      </c>
      <c r="AA7135" s="624" t="s">
        <v>5289</v>
      </c>
      <c r="AB7135" s="138"/>
      <c r="AC7135" s="340" t="s">
        <v>5289</v>
      </c>
      <c r="AD7135" s="340" t="s">
        <v>5289</v>
      </c>
      <c r="AE7135" s="340" t="s">
        <v>5289</v>
      </c>
      <c r="AF7135" s="165" t="s">
        <v>5289</v>
      </c>
      <c r="AG7135" s="107"/>
      <c r="AH7135" s="107"/>
      <c r="AI7135" s="107"/>
      <c r="AJ7135" s="107"/>
      <c r="AK7135" s="107"/>
      <c r="AL7135" s="107"/>
    </row>
    <row r="7136" spans="1:38" s="44" customFormat="1" ht="114.75">
      <c r="A7136" s="621">
        <v>7</v>
      </c>
      <c r="B7136" s="626" t="s">
        <v>4283</v>
      </c>
      <c r="C7136" s="627" t="s">
        <v>1626</v>
      </c>
      <c r="D7136" s="626" t="s">
        <v>14713</v>
      </c>
      <c r="E7136" s="624" t="s">
        <v>40</v>
      </c>
      <c r="F7136" s="631" t="s">
        <v>19030</v>
      </c>
      <c r="G7136" s="624" t="s">
        <v>51</v>
      </c>
      <c r="H7136" s="624">
        <v>3</v>
      </c>
      <c r="I7136" s="16" t="s">
        <v>18721</v>
      </c>
      <c r="J7136" s="138"/>
      <c r="K7136" s="138"/>
      <c r="L7136" s="624" t="s">
        <v>51</v>
      </c>
      <c r="M7136" s="202"/>
      <c r="N7136" s="138"/>
      <c r="O7136" s="624">
        <v>0</v>
      </c>
      <c r="P7136" s="624">
        <v>0</v>
      </c>
      <c r="Q7136" s="624">
        <v>0</v>
      </c>
      <c r="R7136" s="624">
        <v>0</v>
      </c>
      <c r="S7136" s="624">
        <v>0</v>
      </c>
      <c r="T7136" s="624">
        <v>0</v>
      </c>
      <c r="U7136" s="624">
        <v>0</v>
      </c>
      <c r="V7136" s="624">
        <v>0</v>
      </c>
      <c r="W7136" s="624">
        <v>0</v>
      </c>
      <c r="X7136" s="366">
        <v>2</v>
      </c>
      <c r="Y7136" s="624">
        <v>0</v>
      </c>
      <c r="Z7136" s="624" t="s">
        <v>51</v>
      </c>
      <c r="AA7136" s="624" t="s">
        <v>5289</v>
      </c>
      <c r="AB7136" s="138"/>
      <c r="AC7136" s="340" t="s">
        <v>5289</v>
      </c>
      <c r="AD7136" s="340" t="s">
        <v>5289</v>
      </c>
      <c r="AE7136" s="340" t="s">
        <v>5289</v>
      </c>
      <c r="AF7136" s="165" t="s">
        <v>5289</v>
      </c>
      <c r="AG7136" s="107"/>
      <c r="AH7136" s="107"/>
      <c r="AI7136" s="107"/>
      <c r="AJ7136" s="107"/>
      <c r="AK7136" s="107"/>
      <c r="AL7136" s="107"/>
    </row>
    <row r="7137" spans="1:38" s="44" customFormat="1" ht="114.75">
      <c r="A7137" s="621">
        <v>8</v>
      </c>
      <c r="B7137" s="626" t="s">
        <v>7269</v>
      </c>
      <c r="C7137" s="627" t="s">
        <v>1626</v>
      </c>
      <c r="D7137" s="626" t="s">
        <v>14714</v>
      </c>
      <c r="E7137" s="624" t="s">
        <v>40</v>
      </c>
      <c r="F7137" s="631" t="s">
        <v>19030</v>
      </c>
      <c r="G7137" s="624" t="s">
        <v>51</v>
      </c>
      <c r="H7137" s="624">
        <v>3</v>
      </c>
      <c r="I7137" s="16" t="s">
        <v>18721</v>
      </c>
      <c r="J7137" s="138"/>
      <c r="K7137" s="138"/>
      <c r="L7137" s="624" t="s">
        <v>51</v>
      </c>
      <c r="M7137" s="202"/>
      <c r="N7137" s="138"/>
      <c r="O7137" s="624">
        <v>0</v>
      </c>
      <c r="P7137" s="624">
        <v>0</v>
      </c>
      <c r="Q7137" s="624">
        <v>0</v>
      </c>
      <c r="R7137" s="624">
        <v>0</v>
      </c>
      <c r="S7137" s="624">
        <v>0</v>
      </c>
      <c r="T7137" s="624">
        <v>0</v>
      </c>
      <c r="U7137" s="624">
        <v>0</v>
      </c>
      <c r="V7137" s="624">
        <v>0</v>
      </c>
      <c r="W7137" s="624">
        <v>0</v>
      </c>
      <c r="X7137" s="366">
        <v>26</v>
      </c>
      <c r="Y7137" s="624">
        <v>0</v>
      </c>
      <c r="Z7137" s="624" t="s">
        <v>51</v>
      </c>
      <c r="AA7137" s="624" t="s">
        <v>5289</v>
      </c>
      <c r="AB7137" s="138"/>
      <c r="AC7137" s="340" t="s">
        <v>5289</v>
      </c>
      <c r="AD7137" s="340" t="s">
        <v>5289</v>
      </c>
      <c r="AE7137" s="340" t="s">
        <v>5289</v>
      </c>
      <c r="AF7137" s="165" t="s">
        <v>5289</v>
      </c>
      <c r="AG7137" s="107"/>
      <c r="AH7137" s="107"/>
      <c r="AI7137" s="107"/>
      <c r="AJ7137" s="107"/>
      <c r="AK7137" s="107"/>
      <c r="AL7137" s="107"/>
    </row>
    <row r="7138" spans="1:38" s="44" customFormat="1" ht="76.5" customHeight="1">
      <c r="A7138" s="621">
        <v>9</v>
      </c>
      <c r="B7138" s="626" t="s">
        <v>16219</v>
      </c>
      <c r="C7138" s="627" t="s">
        <v>1626</v>
      </c>
      <c r="D7138" s="627" t="s">
        <v>131</v>
      </c>
      <c r="E7138" s="624" t="s">
        <v>51</v>
      </c>
      <c r="F7138" s="624" t="s">
        <v>51</v>
      </c>
      <c r="G7138" s="138"/>
      <c r="H7138" s="138"/>
      <c r="I7138" s="138"/>
      <c r="J7138" s="138"/>
      <c r="K7138" s="138"/>
      <c r="L7138" s="624" t="s">
        <v>51</v>
      </c>
      <c r="M7138" s="202"/>
      <c r="N7138" s="138"/>
      <c r="O7138" s="624">
        <v>0</v>
      </c>
      <c r="P7138" s="624">
        <v>0</v>
      </c>
      <c r="Q7138" s="624">
        <v>0</v>
      </c>
      <c r="R7138" s="624">
        <v>0</v>
      </c>
      <c r="S7138" s="624">
        <v>0</v>
      </c>
      <c r="T7138" s="624">
        <v>0</v>
      </c>
      <c r="U7138" s="624">
        <v>0</v>
      </c>
      <c r="V7138" s="624">
        <v>0</v>
      </c>
      <c r="W7138" s="624">
        <v>0</v>
      </c>
      <c r="X7138" s="366">
        <v>2</v>
      </c>
      <c r="Y7138" s="624">
        <v>0</v>
      </c>
      <c r="Z7138" s="624" t="s">
        <v>51</v>
      </c>
      <c r="AA7138" s="624" t="s">
        <v>5289</v>
      </c>
      <c r="AB7138" s="138"/>
      <c r="AC7138" s="340" t="s">
        <v>5289</v>
      </c>
      <c r="AD7138" s="340" t="s">
        <v>5289</v>
      </c>
      <c r="AE7138" s="340" t="s">
        <v>5289</v>
      </c>
      <c r="AF7138" s="165" t="s">
        <v>5289</v>
      </c>
      <c r="AG7138" s="107"/>
      <c r="AH7138" s="107"/>
      <c r="AI7138" s="107"/>
      <c r="AJ7138" s="107"/>
      <c r="AK7138" s="107"/>
      <c r="AL7138" s="107"/>
    </row>
    <row r="7139" spans="1:38" s="44" customFormat="1" ht="63.75">
      <c r="A7139" s="621">
        <v>10</v>
      </c>
      <c r="B7139" s="626" t="s">
        <v>16499</v>
      </c>
      <c r="C7139" s="627" t="s">
        <v>1626</v>
      </c>
      <c r="D7139" s="626" t="s">
        <v>16729</v>
      </c>
      <c r="E7139" s="624" t="s">
        <v>40</v>
      </c>
      <c r="F7139" s="624" t="s">
        <v>51</v>
      </c>
      <c r="G7139" s="138"/>
      <c r="H7139" s="138"/>
      <c r="I7139" s="138"/>
      <c r="J7139" s="138"/>
      <c r="K7139" s="138"/>
      <c r="L7139" s="624" t="s">
        <v>51</v>
      </c>
      <c r="M7139" s="202"/>
      <c r="N7139" s="138"/>
      <c r="O7139" s="624">
        <v>0</v>
      </c>
      <c r="P7139" s="624">
        <v>0</v>
      </c>
      <c r="Q7139" s="624">
        <v>0</v>
      </c>
      <c r="R7139" s="624">
        <v>0</v>
      </c>
      <c r="S7139" s="624">
        <v>0</v>
      </c>
      <c r="T7139" s="624">
        <v>0</v>
      </c>
      <c r="U7139" s="624">
        <v>0</v>
      </c>
      <c r="V7139" s="624">
        <v>0</v>
      </c>
      <c r="W7139" s="624">
        <v>0</v>
      </c>
      <c r="X7139" s="366">
        <v>0</v>
      </c>
      <c r="Y7139" s="624">
        <v>0</v>
      </c>
      <c r="Z7139" s="624" t="s">
        <v>51</v>
      </c>
      <c r="AA7139" s="624" t="s">
        <v>5289</v>
      </c>
      <c r="AB7139" s="138"/>
      <c r="AC7139" s="340" t="s">
        <v>5289</v>
      </c>
      <c r="AD7139" s="340" t="s">
        <v>5289</v>
      </c>
      <c r="AE7139" s="340" t="s">
        <v>5289</v>
      </c>
      <c r="AF7139" s="165" t="s">
        <v>5289</v>
      </c>
      <c r="AG7139" s="107"/>
      <c r="AH7139" s="107"/>
      <c r="AI7139" s="107"/>
      <c r="AJ7139" s="107"/>
      <c r="AK7139" s="107"/>
      <c r="AL7139" s="107"/>
    </row>
    <row r="7140" spans="1:38" s="44" customFormat="1" ht="63.75">
      <c r="A7140" s="214">
        <v>11</v>
      </c>
      <c r="B7140" s="426" t="s">
        <v>17369</v>
      </c>
      <c r="C7140" s="392" t="s">
        <v>1626</v>
      </c>
      <c r="D7140" s="426" t="s">
        <v>17433</v>
      </c>
      <c r="E7140" s="624" t="s">
        <v>40</v>
      </c>
      <c r="F7140" s="624" t="s">
        <v>51</v>
      </c>
      <c r="G7140" s="138"/>
      <c r="H7140" s="138"/>
      <c r="I7140" s="138"/>
      <c r="J7140" s="138"/>
      <c r="K7140" s="138"/>
      <c r="L7140" s="624" t="s">
        <v>51</v>
      </c>
      <c r="M7140" s="202"/>
      <c r="N7140" s="138"/>
      <c r="O7140" s="624">
        <v>0</v>
      </c>
      <c r="P7140" s="624">
        <v>0</v>
      </c>
      <c r="Q7140" s="624">
        <v>0</v>
      </c>
      <c r="R7140" s="624">
        <v>0</v>
      </c>
      <c r="S7140" s="624">
        <v>0</v>
      </c>
      <c r="T7140" s="624">
        <v>0</v>
      </c>
      <c r="U7140" s="624">
        <v>0</v>
      </c>
      <c r="V7140" s="624">
        <v>0</v>
      </c>
      <c r="W7140" s="624">
        <v>0</v>
      </c>
      <c r="X7140" s="366">
        <v>491</v>
      </c>
      <c r="Y7140" s="624">
        <v>0</v>
      </c>
      <c r="Z7140" s="624" t="s">
        <v>51</v>
      </c>
      <c r="AA7140" s="624" t="s">
        <v>5289</v>
      </c>
      <c r="AB7140" s="138"/>
      <c r="AC7140" s="340" t="s">
        <v>5289</v>
      </c>
      <c r="AD7140" s="340" t="s">
        <v>5289</v>
      </c>
      <c r="AE7140" s="340" t="s">
        <v>5289</v>
      </c>
      <c r="AF7140" s="165" t="s">
        <v>5289</v>
      </c>
      <c r="AG7140" s="107"/>
      <c r="AH7140" s="107"/>
      <c r="AI7140" s="107"/>
      <c r="AJ7140" s="107"/>
      <c r="AK7140" s="107"/>
      <c r="AL7140" s="107"/>
    </row>
    <row r="7141" spans="1:38" s="44" customFormat="1" ht="89.25">
      <c r="A7141" s="214">
        <v>12</v>
      </c>
      <c r="B7141" s="426" t="s">
        <v>18294</v>
      </c>
      <c r="C7141" s="392" t="s">
        <v>1626</v>
      </c>
      <c r="D7141" s="426" t="s">
        <v>19721</v>
      </c>
      <c r="E7141" s="624" t="s">
        <v>40</v>
      </c>
      <c r="F7141" s="624" t="s">
        <v>51</v>
      </c>
      <c r="G7141" s="138"/>
      <c r="H7141" s="138"/>
      <c r="I7141" s="138"/>
      <c r="J7141" s="138"/>
      <c r="K7141" s="138"/>
      <c r="L7141" s="624" t="s">
        <v>51</v>
      </c>
      <c r="M7141" s="202"/>
      <c r="N7141" s="138"/>
      <c r="O7141" s="624">
        <v>0</v>
      </c>
      <c r="P7141" s="624">
        <v>0</v>
      </c>
      <c r="Q7141" s="624">
        <v>0</v>
      </c>
      <c r="R7141" s="624">
        <v>0</v>
      </c>
      <c r="S7141" s="624">
        <v>0</v>
      </c>
      <c r="T7141" s="624">
        <v>0</v>
      </c>
      <c r="U7141" s="624">
        <v>0</v>
      </c>
      <c r="V7141" s="624">
        <v>0</v>
      </c>
      <c r="W7141" s="624">
        <v>0</v>
      </c>
      <c r="X7141" s="366">
        <v>3</v>
      </c>
      <c r="Y7141" s="624">
        <v>0</v>
      </c>
      <c r="Z7141" s="624" t="s">
        <v>51</v>
      </c>
      <c r="AA7141" s="624" t="s">
        <v>5289</v>
      </c>
      <c r="AB7141" s="138"/>
      <c r="AC7141" s="340" t="s">
        <v>5289</v>
      </c>
      <c r="AD7141" s="340" t="s">
        <v>5289</v>
      </c>
      <c r="AE7141" s="340" t="s">
        <v>5289</v>
      </c>
      <c r="AF7141" s="165" t="s">
        <v>5289</v>
      </c>
      <c r="AG7141" s="107"/>
      <c r="AH7141" s="107"/>
      <c r="AI7141" s="107"/>
      <c r="AJ7141" s="107"/>
      <c r="AK7141" s="107"/>
      <c r="AL7141" s="107"/>
    </row>
    <row r="7142" spans="1:38" s="44" customFormat="1" ht="38.25">
      <c r="A7142" s="214">
        <v>13</v>
      </c>
      <c r="B7142" s="626" t="s">
        <v>18930</v>
      </c>
      <c r="C7142" s="626" t="s">
        <v>1626</v>
      </c>
      <c r="D7142" s="627" t="s">
        <v>131</v>
      </c>
      <c r="E7142" s="624" t="s">
        <v>51</v>
      </c>
      <c r="F7142" s="624" t="s">
        <v>51</v>
      </c>
      <c r="G7142" s="138"/>
      <c r="H7142" s="138"/>
      <c r="I7142" s="138"/>
      <c r="J7142" s="138"/>
      <c r="K7142" s="138"/>
      <c r="L7142" s="624" t="s">
        <v>51</v>
      </c>
      <c r="M7142" s="202"/>
      <c r="N7142" s="138"/>
      <c r="O7142" s="624">
        <v>0</v>
      </c>
      <c r="P7142" s="624">
        <v>0</v>
      </c>
      <c r="Q7142" s="624">
        <v>0</v>
      </c>
      <c r="R7142" s="624">
        <v>0</v>
      </c>
      <c r="S7142" s="624">
        <v>0</v>
      </c>
      <c r="T7142" s="624">
        <v>0</v>
      </c>
      <c r="U7142" s="624">
        <v>0</v>
      </c>
      <c r="V7142" s="624">
        <v>0</v>
      </c>
      <c r="W7142" s="624">
        <v>0</v>
      </c>
      <c r="X7142" s="624">
        <v>0</v>
      </c>
      <c r="Y7142" s="624">
        <v>0</v>
      </c>
      <c r="Z7142" s="624" t="s">
        <v>51</v>
      </c>
      <c r="AA7142" s="624" t="s">
        <v>5289</v>
      </c>
      <c r="AB7142" s="138"/>
      <c r="AC7142" s="340" t="s">
        <v>5289</v>
      </c>
      <c r="AD7142" s="340" t="s">
        <v>5289</v>
      </c>
      <c r="AE7142" s="340" t="s">
        <v>5289</v>
      </c>
      <c r="AF7142" s="165" t="s">
        <v>5289</v>
      </c>
      <c r="AG7142" s="107"/>
      <c r="AH7142" s="107"/>
      <c r="AI7142" s="107"/>
      <c r="AJ7142" s="107"/>
      <c r="AK7142" s="107"/>
      <c r="AL7142" s="107"/>
    </row>
    <row r="7143" spans="1:38" s="44" customFormat="1" ht="38.25">
      <c r="A7143" s="214">
        <v>14</v>
      </c>
      <c r="B7143" s="179" t="s">
        <v>951</v>
      </c>
      <c r="C7143" s="179" t="s">
        <v>1626</v>
      </c>
      <c r="D7143" s="627" t="s">
        <v>131</v>
      </c>
      <c r="E7143" s="624" t="s">
        <v>51</v>
      </c>
      <c r="F7143" s="624" t="s">
        <v>51</v>
      </c>
      <c r="G7143" s="138"/>
      <c r="H7143" s="138"/>
      <c r="I7143" s="138"/>
      <c r="J7143" s="138"/>
      <c r="K7143" s="138"/>
      <c r="L7143" s="624" t="s">
        <v>51</v>
      </c>
      <c r="M7143" s="202"/>
      <c r="N7143" s="138"/>
      <c r="O7143" s="624">
        <v>0</v>
      </c>
      <c r="P7143" s="624">
        <v>0</v>
      </c>
      <c r="Q7143" s="624">
        <v>0</v>
      </c>
      <c r="R7143" s="624">
        <v>0</v>
      </c>
      <c r="S7143" s="624">
        <v>0</v>
      </c>
      <c r="T7143" s="624">
        <v>0</v>
      </c>
      <c r="U7143" s="624">
        <v>0</v>
      </c>
      <c r="V7143" s="624">
        <v>0</v>
      </c>
      <c r="W7143" s="624">
        <v>0</v>
      </c>
      <c r="X7143" s="634">
        <v>1</v>
      </c>
      <c r="Y7143" s="624">
        <v>0</v>
      </c>
      <c r="Z7143" s="624" t="s">
        <v>51</v>
      </c>
      <c r="AA7143" s="624" t="s">
        <v>5289</v>
      </c>
      <c r="AB7143" s="138"/>
      <c r="AC7143" s="340" t="s">
        <v>5289</v>
      </c>
      <c r="AD7143" s="340" t="s">
        <v>5289</v>
      </c>
      <c r="AE7143" s="340" t="s">
        <v>5289</v>
      </c>
      <c r="AF7143" s="165" t="s">
        <v>5289</v>
      </c>
      <c r="AG7143" s="107"/>
      <c r="AH7143" s="107"/>
      <c r="AI7143" s="107"/>
      <c r="AJ7143" s="107"/>
      <c r="AK7143" s="107"/>
      <c r="AL7143" s="107"/>
    </row>
    <row r="7144" spans="1:38" s="44" customFormat="1" ht="114.75">
      <c r="A7144" s="214">
        <v>15</v>
      </c>
      <c r="B7144" s="179" t="s">
        <v>18938</v>
      </c>
      <c r="C7144" s="179" t="s">
        <v>1626</v>
      </c>
      <c r="D7144" s="627" t="s">
        <v>131</v>
      </c>
      <c r="E7144" s="624" t="s">
        <v>51</v>
      </c>
      <c r="F7144" s="631" t="s">
        <v>19030</v>
      </c>
      <c r="G7144" s="624" t="s">
        <v>51</v>
      </c>
      <c r="H7144" s="624">
        <v>3</v>
      </c>
      <c r="I7144" s="16" t="s">
        <v>18721</v>
      </c>
      <c r="J7144" s="138"/>
      <c r="K7144" s="138"/>
      <c r="L7144" s="624" t="s">
        <v>51</v>
      </c>
      <c r="M7144" s="202"/>
      <c r="N7144" s="138"/>
      <c r="O7144" s="624">
        <v>0</v>
      </c>
      <c r="P7144" s="624">
        <v>0</v>
      </c>
      <c r="Q7144" s="624">
        <v>0</v>
      </c>
      <c r="R7144" s="624">
        <v>0</v>
      </c>
      <c r="S7144" s="624">
        <v>0</v>
      </c>
      <c r="T7144" s="624">
        <v>0</v>
      </c>
      <c r="U7144" s="624">
        <v>0</v>
      </c>
      <c r="V7144" s="624">
        <v>0</v>
      </c>
      <c r="W7144" s="624">
        <v>0</v>
      </c>
      <c r="X7144" s="634">
        <v>0</v>
      </c>
      <c r="Y7144" s="624">
        <v>0</v>
      </c>
      <c r="Z7144" s="624" t="s">
        <v>51</v>
      </c>
      <c r="AA7144" s="624" t="s">
        <v>5289</v>
      </c>
      <c r="AB7144" s="138"/>
      <c r="AC7144" s="340" t="s">
        <v>5289</v>
      </c>
      <c r="AD7144" s="340" t="s">
        <v>5289</v>
      </c>
      <c r="AE7144" s="340" t="s">
        <v>5289</v>
      </c>
      <c r="AF7144" s="165" t="s">
        <v>5289</v>
      </c>
      <c r="AG7144" s="107"/>
      <c r="AH7144" s="107"/>
      <c r="AI7144" s="107"/>
      <c r="AJ7144" s="107"/>
      <c r="AK7144" s="107"/>
      <c r="AL7144" s="107"/>
    </row>
    <row r="7145" spans="1:38" s="44" customFormat="1" ht="63.75">
      <c r="A7145" s="214">
        <v>16</v>
      </c>
      <c r="B7145" s="179" t="s">
        <v>18939</v>
      </c>
      <c r="C7145" s="179" t="s">
        <v>1626</v>
      </c>
      <c r="D7145" s="627" t="s">
        <v>131</v>
      </c>
      <c r="E7145" s="624" t="s">
        <v>51</v>
      </c>
      <c r="F7145" s="624" t="s">
        <v>51</v>
      </c>
      <c r="G7145" s="138"/>
      <c r="H7145" s="138"/>
      <c r="I7145" s="138"/>
      <c r="J7145" s="138"/>
      <c r="K7145" s="138"/>
      <c r="L7145" s="624" t="s">
        <v>51</v>
      </c>
      <c r="M7145" s="202"/>
      <c r="N7145" s="138"/>
      <c r="O7145" s="624">
        <v>0</v>
      </c>
      <c r="P7145" s="624">
        <v>0</v>
      </c>
      <c r="Q7145" s="624">
        <v>0</v>
      </c>
      <c r="R7145" s="624">
        <v>0</v>
      </c>
      <c r="S7145" s="624">
        <v>0</v>
      </c>
      <c r="T7145" s="624">
        <v>0</v>
      </c>
      <c r="U7145" s="624">
        <v>0</v>
      </c>
      <c r="V7145" s="624">
        <v>0</v>
      </c>
      <c r="W7145" s="624">
        <v>0</v>
      </c>
      <c r="X7145" s="634">
        <v>30</v>
      </c>
      <c r="Y7145" s="624">
        <v>0</v>
      </c>
      <c r="Z7145" s="624" t="s">
        <v>51</v>
      </c>
      <c r="AA7145" s="624" t="s">
        <v>5289</v>
      </c>
      <c r="AB7145" s="138"/>
      <c r="AC7145" s="340" t="s">
        <v>5289</v>
      </c>
      <c r="AD7145" s="340" t="s">
        <v>5289</v>
      </c>
      <c r="AE7145" s="340" t="s">
        <v>5289</v>
      </c>
      <c r="AF7145" s="165" t="s">
        <v>5289</v>
      </c>
      <c r="AG7145" s="107"/>
      <c r="AH7145" s="107"/>
      <c r="AI7145" s="107"/>
      <c r="AJ7145" s="107"/>
      <c r="AK7145" s="107"/>
      <c r="AL7145" s="107"/>
    </row>
    <row r="7146" spans="1:38" s="44" customFormat="1" ht="114.75">
      <c r="A7146" s="214">
        <v>17</v>
      </c>
      <c r="B7146" s="179" t="s">
        <v>18940</v>
      </c>
      <c r="C7146" s="179" t="s">
        <v>1626</v>
      </c>
      <c r="D7146" s="627" t="s">
        <v>131</v>
      </c>
      <c r="E7146" s="624" t="s">
        <v>51</v>
      </c>
      <c r="F7146" s="631" t="s">
        <v>19030</v>
      </c>
      <c r="G7146" s="624" t="s">
        <v>51</v>
      </c>
      <c r="H7146" s="624">
        <v>3</v>
      </c>
      <c r="I7146" s="16" t="s">
        <v>18721</v>
      </c>
      <c r="J7146" s="138"/>
      <c r="K7146" s="138"/>
      <c r="L7146" s="624" t="s">
        <v>51</v>
      </c>
      <c r="M7146" s="202"/>
      <c r="N7146" s="138"/>
      <c r="O7146" s="624">
        <v>0</v>
      </c>
      <c r="P7146" s="624">
        <v>0</v>
      </c>
      <c r="Q7146" s="624">
        <v>0</v>
      </c>
      <c r="R7146" s="624">
        <v>0</v>
      </c>
      <c r="S7146" s="624">
        <v>0</v>
      </c>
      <c r="T7146" s="624">
        <v>0</v>
      </c>
      <c r="U7146" s="624">
        <v>0</v>
      </c>
      <c r="V7146" s="624">
        <v>0</v>
      </c>
      <c r="W7146" s="624">
        <v>0</v>
      </c>
      <c r="X7146" s="634">
        <v>0</v>
      </c>
      <c r="Y7146" s="624">
        <v>0</v>
      </c>
      <c r="Z7146" s="624" t="s">
        <v>51</v>
      </c>
      <c r="AA7146" s="624" t="s">
        <v>5289</v>
      </c>
      <c r="AB7146" s="138"/>
      <c r="AC7146" s="340" t="s">
        <v>5289</v>
      </c>
      <c r="AD7146" s="340" t="s">
        <v>5289</v>
      </c>
      <c r="AE7146" s="340" t="s">
        <v>5289</v>
      </c>
      <c r="AF7146" s="165" t="s">
        <v>5289</v>
      </c>
      <c r="AG7146" s="107"/>
      <c r="AH7146" s="107"/>
      <c r="AI7146" s="107"/>
      <c r="AJ7146" s="107"/>
      <c r="AK7146" s="107"/>
      <c r="AL7146" s="107"/>
    </row>
    <row r="7147" spans="1:38" s="44" customFormat="1" ht="102">
      <c r="A7147" s="214">
        <v>18</v>
      </c>
      <c r="B7147" s="626" t="s">
        <v>19024</v>
      </c>
      <c r="C7147" s="179" t="s">
        <v>1626</v>
      </c>
      <c r="D7147" s="627" t="s">
        <v>131</v>
      </c>
      <c r="E7147" s="624" t="s">
        <v>51</v>
      </c>
      <c r="F7147" s="624" t="s">
        <v>51</v>
      </c>
      <c r="G7147" s="138"/>
      <c r="H7147" s="138"/>
      <c r="I7147" s="138"/>
      <c r="J7147" s="138"/>
      <c r="K7147" s="138"/>
      <c r="L7147" s="624" t="s">
        <v>51</v>
      </c>
      <c r="M7147" s="202"/>
      <c r="N7147" s="138"/>
      <c r="O7147" s="624">
        <v>0</v>
      </c>
      <c r="P7147" s="624">
        <v>0</v>
      </c>
      <c r="Q7147" s="624">
        <v>0</v>
      </c>
      <c r="R7147" s="624">
        <v>0</v>
      </c>
      <c r="S7147" s="624">
        <v>0</v>
      </c>
      <c r="T7147" s="624">
        <v>0</v>
      </c>
      <c r="U7147" s="624">
        <v>0</v>
      </c>
      <c r="V7147" s="624">
        <v>0</v>
      </c>
      <c r="W7147" s="624">
        <v>0</v>
      </c>
      <c r="X7147" s="624">
        <v>28</v>
      </c>
      <c r="Y7147" s="624">
        <v>0</v>
      </c>
      <c r="Z7147" s="624" t="s">
        <v>51</v>
      </c>
      <c r="AA7147" s="624" t="s">
        <v>5289</v>
      </c>
      <c r="AB7147" s="138"/>
      <c r="AC7147" s="340" t="s">
        <v>5289</v>
      </c>
      <c r="AD7147" s="340" t="s">
        <v>5289</v>
      </c>
      <c r="AE7147" s="340" t="s">
        <v>5289</v>
      </c>
      <c r="AF7147" s="165" t="s">
        <v>5289</v>
      </c>
      <c r="AG7147" s="107"/>
      <c r="AH7147" s="107"/>
      <c r="AI7147" s="107"/>
      <c r="AJ7147" s="107"/>
      <c r="AK7147" s="107"/>
      <c r="AL7147" s="107"/>
    </row>
    <row r="7148" spans="1:38" s="44" customFormat="1" ht="114.75">
      <c r="A7148" s="214">
        <v>19</v>
      </c>
      <c r="B7148" s="626" t="s">
        <v>19025</v>
      </c>
      <c r="C7148" s="179" t="s">
        <v>1626</v>
      </c>
      <c r="D7148" s="627" t="s">
        <v>131</v>
      </c>
      <c r="E7148" s="624" t="s">
        <v>51</v>
      </c>
      <c r="F7148" s="631" t="s">
        <v>19030</v>
      </c>
      <c r="G7148" s="624" t="s">
        <v>51</v>
      </c>
      <c r="H7148" s="624">
        <v>3</v>
      </c>
      <c r="I7148" s="16" t="s">
        <v>18721</v>
      </c>
      <c r="J7148" s="138"/>
      <c r="K7148" s="138"/>
      <c r="L7148" s="624" t="s">
        <v>51</v>
      </c>
      <c r="M7148" s="202"/>
      <c r="N7148" s="138"/>
      <c r="O7148" s="624">
        <v>0</v>
      </c>
      <c r="P7148" s="624">
        <v>0</v>
      </c>
      <c r="Q7148" s="624">
        <v>0</v>
      </c>
      <c r="R7148" s="624">
        <v>0</v>
      </c>
      <c r="S7148" s="624">
        <v>0</v>
      </c>
      <c r="T7148" s="624">
        <v>0</v>
      </c>
      <c r="U7148" s="624">
        <v>0</v>
      </c>
      <c r="V7148" s="624">
        <v>0</v>
      </c>
      <c r="W7148" s="624">
        <v>0</v>
      </c>
      <c r="X7148" s="651">
        <v>191</v>
      </c>
      <c r="Y7148" s="624">
        <v>0</v>
      </c>
      <c r="Z7148" s="624" t="s">
        <v>51</v>
      </c>
      <c r="AA7148" s="624" t="s">
        <v>5289</v>
      </c>
      <c r="AB7148" s="138"/>
      <c r="AC7148" s="340" t="s">
        <v>5289</v>
      </c>
      <c r="AD7148" s="340" t="s">
        <v>5289</v>
      </c>
      <c r="AE7148" s="340" t="s">
        <v>5289</v>
      </c>
      <c r="AF7148" s="165" t="s">
        <v>5289</v>
      </c>
      <c r="AG7148" s="107"/>
      <c r="AH7148" s="107"/>
      <c r="AI7148" s="107"/>
      <c r="AJ7148" s="107"/>
      <c r="AK7148" s="107"/>
      <c r="AL7148" s="107"/>
    </row>
    <row r="7149" spans="1:38" s="44" customFormat="1" ht="63.75">
      <c r="A7149" s="214">
        <v>20</v>
      </c>
      <c r="B7149" s="626" t="s">
        <v>19026</v>
      </c>
      <c r="C7149" s="179" t="s">
        <v>1626</v>
      </c>
      <c r="D7149" s="627" t="s">
        <v>131</v>
      </c>
      <c r="E7149" s="624" t="s">
        <v>51</v>
      </c>
      <c r="F7149" s="624" t="s">
        <v>51</v>
      </c>
      <c r="G7149" s="138"/>
      <c r="H7149" s="138"/>
      <c r="I7149" s="138"/>
      <c r="J7149" s="138"/>
      <c r="K7149" s="138"/>
      <c r="L7149" s="624" t="s">
        <v>51</v>
      </c>
      <c r="M7149" s="202"/>
      <c r="N7149" s="138"/>
      <c r="O7149" s="624">
        <v>0</v>
      </c>
      <c r="P7149" s="624">
        <v>0</v>
      </c>
      <c r="Q7149" s="624">
        <v>0</v>
      </c>
      <c r="R7149" s="624">
        <v>0</v>
      </c>
      <c r="S7149" s="624">
        <v>0</v>
      </c>
      <c r="T7149" s="624">
        <v>0</v>
      </c>
      <c r="U7149" s="624">
        <v>0</v>
      </c>
      <c r="V7149" s="624">
        <v>0</v>
      </c>
      <c r="W7149" s="624">
        <v>0</v>
      </c>
      <c r="X7149" s="651">
        <v>225</v>
      </c>
      <c r="Y7149" s="624">
        <v>0</v>
      </c>
      <c r="Z7149" s="624" t="s">
        <v>51</v>
      </c>
      <c r="AA7149" s="624" t="s">
        <v>5289</v>
      </c>
      <c r="AB7149" s="138"/>
      <c r="AC7149" s="340" t="s">
        <v>5289</v>
      </c>
      <c r="AD7149" s="340" t="s">
        <v>5289</v>
      </c>
      <c r="AE7149" s="340" t="s">
        <v>5289</v>
      </c>
      <c r="AF7149" s="165" t="s">
        <v>5289</v>
      </c>
      <c r="AG7149" s="107"/>
      <c r="AH7149" s="107"/>
      <c r="AI7149" s="107"/>
      <c r="AJ7149" s="107"/>
      <c r="AK7149" s="107"/>
      <c r="AL7149" s="107"/>
    </row>
    <row r="7150" spans="1:38" s="44" customFormat="1" ht="51">
      <c r="A7150" s="214">
        <v>21</v>
      </c>
      <c r="B7150" s="987" t="s">
        <v>18938</v>
      </c>
      <c r="C7150" s="179" t="s">
        <v>1626</v>
      </c>
      <c r="D7150" s="627" t="s">
        <v>131</v>
      </c>
      <c r="E7150" s="624" t="s">
        <v>51</v>
      </c>
      <c r="F7150" s="624" t="s">
        <v>51</v>
      </c>
      <c r="G7150" s="138"/>
      <c r="H7150" s="138"/>
      <c r="I7150" s="138"/>
      <c r="J7150" s="138"/>
      <c r="K7150" s="138"/>
      <c r="L7150" s="624" t="s">
        <v>51</v>
      </c>
      <c r="M7150" s="202"/>
      <c r="N7150" s="138"/>
      <c r="O7150" s="624">
        <v>0</v>
      </c>
      <c r="P7150" s="624">
        <v>0</v>
      </c>
      <c r="Q7150" s="624">
        <v>0</v>
      </c>
      <c r="R7150" s="624">
        <v>0</v>
      </c>
      <c r="S7150" s="624">
        <v>0</v>
      </c>
      <c r="T7150" s="624">
        <v>0</v>
      </c>
      <c r="U7150" s="624">
        <v>0</v>
      </c>
      <c r="V7150" s="624">
        <v>0</v>
      </c>
      <c r="W7150" s="624">
        <v>0</v>
      </c>
      <c r="X7150" s="634">
        <v>0</v>
      </c>
      <c r="Y7150" s="624">
        <v>0</v>
      </c>
      <c r="Z7150" s="624" t="s">
        <v>51</v>
      </c>
      <c r="AA7150" s="624" t="s">
        <v>5289</v>
      </c>
      <c r="AB7150" s="138"/>
      <c r="AC7150" s="340" t="s">
        <v>5289</v>
      </c>
      <c r="AD7150" s="340" t="s">
        <v>5289</v>
      </c>
      <c r="AE7150" s="340" t="s">
        <v>5289</v>
      </c>
      <c r="AF7150" s="165" t="s">
        <v>5289</v>
      </c>
      <c r="AG7150" s="107"/>
      <c r="AH7150" s="107"/>
      <c r="AI7150" s="107"/>
      <c r="AJ7150" s="107"/>
      <c r="AK7150" s="107"/>
      <c r="AL7150" s="107"/>
    </row>
    <row r="7151" spans="1:38" s="44" customFormat="1" ht="76.5">
      <c r="A7151" s="214">
        <v>22</v>
      </c>
      <c r="B7151" s="626" t="s">
        <v>19027</v>
      </c>
      <c r="C7151" s="179" t="s">
        <v>1626</v>
      </c>
      <c r="D7151" s="627" t="s">
        <v>131</v>
      </c>
      <c r="E7151" s="624" t="s">
        <v>51</v>
      </c>
      <c r="F7151" s="624" t="s">
        <v>51</v>
      </c>
      <c r="G7151" s="138"/>
      <c r="H7151" s="138"/>
      <c r="I7151" s="138"/>
      <c r="J7151" s="138"/>
      <c r="K7151" s="138"/>
      <c r="L7151" s="624" t="s">
        <v>51</v>
      </c>
      <c r="M7151" s="202"/>
      <c r="N7151" s="138"/>
      <c r="O7151" s="624">
        <v>0</v>
      </c>
      <c r="P7151" s="624">
        <v>0</v>
      </c>
      <c r="Q7151" s="624">
        <v>0</v>
      </c>
      <c r="R7151" s="624">
        <v>0</v>
      </c>
      <c r="S7151" s="624">
        <v>0</v>
      </c>
      <c r="T7151" s="624">
        <v>0</v>
      </c>
      <c r="U7151" s="624">
        <v>0</v>
      </c>
      <c r="V7151" s="624">
        <v>0</v>
      </c>
      <c r="W7151" s="624">
        <v>0</v>
      </c>
      <c r="X7151" s="634">
        <v>0</v>
      </c>
      <c r="Y7151" s="624">
        <v>0</v>
      </c>
      <c r="Z7151" s="624" t="s">
        <v>51</v>
      </c>
      <c r="AA7151" s="624" t="s">
        <v>5289</v>
      </c>
      <c r="AB7151" s="138"/>
      <c r="AC7151" s="340" t="s">
        <v>5289</v>
      </c>
      <c r="AD7151" s="340" t="s">
        <v>5289</v>
      </c>
      <c r="AE7151" s="340" t="s">
        <v>5289</v>
      </c>
      <c r="AF7151" s="165" t="s">
        <v>5289</v>
      </c>
      <c r="AG7151" s="107"/>
      <c r="AH7151" s="107"/>
      <c r="AI7151" s="107"/>
      <c r="AJ7151" s="107"/>
      <c r="AK7151" s="107"/>
      <c r="AL7151" s="107"/>
    </row>
    <row r="7152" spans="1:38" s="44" customFormat="1" ht="38.25">
      <c r="A7152" s="214">
        <v>23</v>
      </c>
      <c r="B7152" s="987" t="s">
        <v>19028</v>
      </c>
      <c r="C7152" s="179" t="s">
        <v>1626</v>
      </c>
      <c r="D7152" s="627" t="s">
        <v>131</v>
      </c>
      <c r="E7152" s="624" t="s">
        <v>51</v>
      </c>
      <c r="F7152" s="624" t="s">
        <v>51</v>
      </c>
      <c r="G7152" s="138"/>
      <c r="H7152" s="138"/>
      <c r="I7152" s="138"/>
      <c r="J7152" s="138"/>
      <c r="K7152" s="138"/>
      <c r="L7152" s="624" t="s">
        <v>51</v>
      </c>
      <c r="M7152" s="202"/>
      <c r="N7152" s="138"/>
      <c r="O7152" s="624">
        <v>0</v>
      </c>
      <c r="P7152" s="624">
        <v>0</v>
      </c>
      <c r="Q7152" s="624">
        <v>0</v>
      </c>
      <c r="R7152" s="624">
        <v>0</v>
      </c>
      <c r="S7152" s="624">
        <v>0</v>
      </c>
      <c r="T7152" s="624">
        <v>0</v>
      </c>
      <c r="U7152" s="624">
        <v>0</v>
      </c>
      <c r="V7152" s="624">
        <v>0</v>
      </c>
      <c r="W7152" s="624">
        <v>0</v>
      </c>
      <c r="X7152" s="634">
        <v>4</v>
      </c>
      <c r="Y7152" s="624">
        <v>0</v>
      </c>
      <c r="Z7152" s="624" t="s">
        <v>51</v>
      </c>
      <c r="AA7152" s="624" t="s">
        <v>5289</v>
      </c>
      <c r="AB7152" s="138"/>
      <c r="AC7152" s="340" t="s">
        <v>5289</v>
      </c>
      <c r="AD7152" s="340" t="s">
        <v>5289</v>
      </c>
      <c r="AE7152" s="340" t="s">
        <v>5289</v>
      </c>
      <c r="AF7152" s="165" t="s">
        <v>5289</v>
      </c>
      <c r="AG7152" s="107"/>
      <c r="AH7152" s="107"/>
      <c r="AI7152" s="107"/>
      <c r="AJ7152" s="107"/>
      <c r="AK7152" s="107"/>
      <c r="AL7152" s="107"/>
    </row>
    <row r="7153" spans="1:38" s="44" customFormat="1" ht="38.25">
      <c r="A7153" s="214">
        <v>24</v>
      </c>
      <c r="B7153" s="988" t="s">
        <v>19029</v>
      </c>
      <c r="C7153" s="179" t="s">
        <v>1626</v>
      </c>
      <c r="D7153" s="627" t="s">
        <v>131</v>
      </c>
      <c r="E7153" s="624" t="s">
        <v>51</v>
      </c>
      <c r="F7153" s="624" t="s">
        <v>51</v>
      </c>
      <c r="G7153" s="138"/>
      <c r="H7153" s="138"/>
      <c r="I7153" s="138"/>
      <c r="J7153" s="138"/>
      <c r="K7153" s="138"/>
      <c r="L7153" s="624" t="s">
        <v>51</v>
      </c>
      <c r="M7153" s="202"/>
      <c r="N7153" s="138"/>
      <c r="O7153" s="624">
        <v>0</v>
      </c>
      <c r="P7153" s="624">
        <v>0</v>
      </c>
      <c r="Q7153" s="624">
        <v>0</v>
      </c>
      <c r="R7153" s="624">
        <v>0</v>
      </c>
      <c r="S7153" s="624">
        <v>0</v>
      </c>
      <c r="T7153" s="624">
        <v>0</v>
      </c>
      <c r="U7153" s="624">
        <v>0</v>
      </c>
      <c r="V7153" s="624">
        <v>0</v>
      </c>
      <c r="W7153" s="624">
        <v>0</v>
      </c>
      <c r="X7153" s="624">
        <v>3</v>
      </c>
      <c r="Y7153" s="624">
        <v>0</v>
      </c>
      <c r="Z7153" s="624" t="s">
        <v>51</v>
      </c>
      <c r="AA7153" s="624" t="s">
        <v>5289</v>
      </c>
      <c r="AB7153" s="138"/>
      <c r="AC7153" s="340" t="s">
        <v>5289</v>
      </c>
      <c r="AD7153" s="340" t="s">
        <v>5289</v>
      </c>
      <c r="AE7153" s="340" t="s">
        <v>5289</v>
      </c>
      <c r="AF7153" s="165" t="s">
        <v>5289</v>
      </c>
      <c r="AG7153" s="107"/>
      <c r="AH7153" s="107"/>
      <c r="AI7153" s="107"/>
      <c r="AJ7153" s="107"/>
      <c r="AK7153" s="107"/>
      <c r="AL7153" s="107"/>
    </row>
    <row r="7154" spans="1:38" ht="15.75" customHeight="1" thickBot="1">
      <c r="A7154" s="18"/>
      <c r="B7154" s="18">
        <v>24</v>
      </c>
      <c r="C7154" s="18"/>
      <c r="D7154" s="18">
        <v>11</v>
      </c>
      <c r="E7154" s="18">
        <v>11</v>
      </c>
      <c r="F7154" s="18">
        <v>7</v>
      </c>
      <c r="G7154" s="18">
        <v>1</v>
      </c>
      <c r="H7154" s="18">
        <v>1</v>
      </c>
      <c r="I7154" s="18"/>
      <c r="J7154" s="18">
        <v>1</v>
      </c>
      <c r="K7154" s="18">
        <v>4</v>
      </c>
      <c r="L7154" s="18">
        <v>0</v>
      </c>
      <c r="M7154" s="200"/>
      <c r="N7154" s="18">
        <f t="shared" ref="N7154:O7154" si="2633">SUM(N7130:N7153)</f>
        <v>0</v>
      </c>
      <c r="O7154" s="18">
        <f t="shared" si="2633"/>
        <v>0</v>
      </c>
      <c r="P7154" s="18">
        <f t="shared" ref="P7154:Q7154" si="2634">SUM(P7130:P7153)</f>
        <v>0</v>
      </c>
      <c r="Q7154" s="18">
        <f t="shared" si="2634"/>
        <v>0</v>
      </c>
      <c r="R7154" s="18">
        <f t="shared" ref="R7154" si="2635">SUM(R7130:R7153)</f>
        <v>0</v>
      </c>
      <c r="S7154" s="18">
        <f t="shared" ref="S7154" si="2636">SUM(S7130:S7153)</f>
        <v>0</v>
      </c>
      <c r="T7154" s="18">
        <f t="shared" ref="T7154:U7154" si="2637">SUM(T7130:T7153)</f>
        <v>0</v>
      </c>
      <c r="U7154" s="18">
        <f t="shared" si="2637"/>
        <v>0</v>
      </c>
      <c r="V7154" s="18">
        <f t="shared" ref="V7154:W7154" si="2638">SUM(V7130:V7153)</f>
        <v>0</v>
      </c>
      <c r="W7154" s="18">
        <f t="shared" si="2638"/>
        <v>0</v>
      </c>
      <c r="X7154" s="18">
        <f t="shared" ref="X7154:Y7154" si="2639">SUM(X7130:X7153)</f>
        <v>1139</v>
      </c>
      <c r="Y7154" s="18">
        <f t="shared" si="2639"/>
        <v>0</v>
      </c>
      <c r="Z7154" s="18">
        <v>0</v>
      </c>
      <c r="AA7154" s="18">
        <v>1</v>
      </c>
      <c r="AB7154" s="18">
        <v>0</v>
      </c>
      <c r="AC7154" s="18"/>
      <c r="AD7154" s="18"/>
      <c r="AE7154" s="18"/>
      <c r="AF7154" s="18"/>
    </row>
    <row r="7155" spans="1:38" ht="15.75" customHeight="1" thickBot="1">
      <c r="A7155" s="660" t="s">
        <v>357</v>
      </c>
      <c r="B7155" s="661"/>
      <c r="C7155" s="661"/>
      <c r="D7155" s="661"/>
      <c r="E7155" s="661"/>
      <c r="F7155" s="661"/>
      <c r="G7155" s="661"/>
      <c r="H7155" s="661"/>
      <c r="I7155" s="661"/>
      <c r="J7155" s="661"/>
      <c r="K7155" s="661"/>
      <c r="L7155" s="661"/>
      <c r="M7155" s="661"/>
      <c r="N7155" s="661"/>
      <c r="O7155" s="661"/>
      <c r="P7155" s="661"/>
      <c r="Q7155" s="661"/>
      <c r="R7155" s="661"/>
      <c r="S7155" s="661"/>
      <c r="T7155" s="661"/>
      <c r="U7155" s="661"/>
      <c r="V7155" s="661"/>
      <c r="W7155" s="661"/>
      <c r="X7155" s="661"/>
      <c r="Y7155" s="661"/>
      <c r="Z7155" s="661"/>
      <c r="AA7155" s="661"/>
      <c r="AB7155" s="661"/>
      <c r="AC7155" s="661"/>
      <c r="AD7155" s="661"/>
      <c r="AE7155" s="661"/>
      <c r="AF7155" s="662"/>
    </row>
    <row r="7156" spans="1:38" ht="216.75">
      <c r="A7156" s="621">
        <v>1</v>
      </c>
      <c r="B7156" s="627" t="s">
        <v>1204</v>
      </c>
      <c r="C7156" s="627" t="s">
        <v>1581</v>
      </c>
      <c r="D7156" s="627" t="s">
        <v>2995</v>
      </c>
      <c r="E7156" s="624" t="s">
        <v>12480</v>
      </c>
      <c r="F7156" s="624" t="s">
        <v>16683</v>
      </c>
      <c r="G7156" s="138"/>
      <c r="H7156" s="138"/>
      <c r="I7156" s="138"/>
      <c r="J7156" s="627" t="s">
        <v>1576</v>
      </c>
      <c r="K7156" s="627" t="s">
        <v>1577</v>
      </c>
      <c r="L7156" s="624" t="s">
        <v>40</v>
      </c>
      <c r="M7156" s="627" t="s">
        <v>21969</v>
      </c>
      <c r="N7156" s="624">
        <v>0</v>
      </c>
      <c r="O7156" s="624">
        <v>0</v>
      </c>
      <c r="P7156" s="624">
        <v>0</v>
      </c>
      <c r="Q7156" s="624">
        <v>0</v>
      </c>
      <c r="R7156" s="624">
        <v>0</v>
      </c>
      <c r="S7156" s="624">
        <v>0</v>
      </c>
      <c r="T7156" s="624">
        <v>0</v>
      </c>
      <c r="U7156" s="624">
        <v>0</v>
      </c>
      <c r="V7156" s="624">
        <v>0</v>
      </c>
      <c r="W7156" s="624">
        <v>0</v>
      </c>
      <c r="X7156" s="371">
        <v>0</v>
      </c>
      <c r="Y7156" s="624">
        <v>0</v>
      </c>
      <c r="Z7156" s="624" t="s">
        <v>51</v>
      </c>
      <c r="AA7156" s="627" t="s">
        <v>1586</v>
      </c>
      <c r="AB7156" s="627" t="s">
        <v>1587</v>
      </c>
      <c r="AC7156" s="159" t="s">
        <v>1582</v>
      </c>
      <c r="AD7156" s="159" t="s">
        <v>1583</v>
      </c>
      <c r="AE7156" s="159" t="s">
        <v>1584</v>
      </c>
      <c r="AF7156" s="983" t="s">
        <v>1585</v>
      </c>
    </row>
    <row r="7157" spans="1:38" ht="38.25">
      <c r="A7157" s="621">
        <v>2</v>
      </c>
      <c r="B7157" s="627" t="s">
        <v>1244</v>
      </c>
      <c r="C7157" s="627" t="s">
        <v>1581</v>
      </c>
      <c r="D7157" s="627" t="s">
        <v>131</v>
      </c>
      <c r="E7157" s="624" t="s">
        <v>51</v>
      </c>
      <c r="F7157" s="138"/>
      <c r="G7157" s="138"/>
      <c r="H7157" s="138"/>
      <c r="I7157" s="138"/>
      <c r="J7157" s="138"/>
      <c r="K7157" s="138"/>
      <c r="L7157" s="624" t="s">
        <v>51</v>
      </c>
      <c r="M7157" s="202"/>
      <c r="N7157" s="138"/>
      <c r="O7157" s="624">
        <v>0</v>
      </c>
      <c r="P7157" s="624">
        <v>0</v>
      </c>
      <c r="Q7157" s="624">
        <v>0</v>
      </c>
      <c r="R7157" s="624">
        <v>0</v>
      </c>
      <c r="S7157" s="624">
        <v>0</v>
      </c>
      <c r="T7157" s="624">
        <v>0</v>
      </c>
      <c r="U7157" s="624">
        <v>0</v>
      </c>
      <c r="V7157" s="624">
        <v>0</v>
      </c>
      <c r="W7157" s="624">
        <v>0</v>
      </c>
      <c r="X7157" s="366">
        <v>0</v>
      </c>
      <c r="Y7157" s="624">
        <v>0</v>
      </c>
      <c r="Z7157" s="624" t="s">
        <v>51</v>
      </c>
      <c r="AA7157" s="624" t="s">
        <v>5289</v>
      </c>
      <c r="AB7157" s="624" t="s">
        <v>5289</v>
      </c>
      <c r="AC7157" s="340" t="s">
        <v>5289</v>
      </c>
      <c r="AD7157" s="340" t="s">
        <v>5289</v>
      </c>
      <c r="AE7157" s="340" t="s">
        <v>5289</v>
      </c>
      <c r="AF7157" s="165" t="s">
        <v>5289</v>
      </c>
    </row>
    <row r="7158" spans="1:38" ht="51">
      <c r="A7158" s="621">
        <v>3</v>
      </c>
      <c r="B7158" s="627" t="s">
        <v>1578</v>
      </c>
      <c r="C7158" s="627" t="s">
        <v>1581</v>
      </c>
      <c r="D7158" s="627" t="s">
        <v>131</v>
      </c>
      <c r="E7158" s="624" t="s">
        <v>51</v>
      </c>
      <c r="F7158" s="138"/>
      <c r="G7158" s="138"/>
      <c r="H7158" s="138"/>
      <c r="I7158" s="138"/>
      <c r="J7158" s="138"/>
      <c r="K7158" s="138"/>
      <c r="L7158" s="624" t="s">
        <v>51</v>
      </c>
      <c r="M7158" s="202"/>
      <c r="N7158" s="138"/>
      <c r="O7158" s="624">
        <v>0</v>
      </c>
      <c r="P7158" s="624">
        <v>0</v>
      </c>
      <c r="Q7158" s="624">
        <v>0</v>
      </c>
      <c r="R7158" s="624">
        <v>0</v>
      </c>
      <c r="S7158" s="624">
        <v>0</v>
      </c>
      <c r="T7158" s="624">
        <v>0</v>
      </c>
      <c r="U7158" s="624">
        <v>0</v>
      </c>
      <c r="V7158" s="624">
        <v>0</v>
      </c>
      <c r="W7158" s="624">
        <v>0</v>
      </c>
      <c r="X7158" s="366">
        <v>0</v>
      </c>
      <c r="Y7158" s="624">
        <v>0</v>
      </c>
      <c r="Z7158" s="624" t="s">
        <v>51</v>
      </c>
      <c r="AA7158" s="624" t="s">
        <v>5289</v>
      </c>
      <c r="AB7158" s="624" t="s">
        <v>5289</v>
      </c>
      <c r="AC7158" s="340" t="s">
        <v>5289</v>
      </c>
      <c r="AD7158" s="340" t="s">
        <v>5289</v>
      </c>
      <c r="AE7158" s="340" t="s">
        <v>5289</v>
      </c>
      <c r="AF7158" s="165" t="s">
        <v>5289</v>
      </c>
    </row>
    <row r="7159" spans="1:38" ht="38.25" customHeight="1">
      <c r="A7159" s="621">
        <v>4</v>
      </c>
      <c r="B7159" s="627" t="s">
        <v>125</v>
      </c>
      <c r="C7159" s="627" t="s">
        <v>1581</v>
      </c>
      <c r="D7159" s="24" t="s">
        <v>16479</v>
      </c>
      <c r="E7159" s="624" t="s">
        <v>40</v>
      </c>
      <c r="F7159" s="138"/>
      <c r="G7159" s="138"/>
      <c r="H7159" s="138"/>
      <c r="I7159" s="138"/>
      <c r="J7159" s="138"/>
      <c r="K7159" s="138"/>
      <c r="L7159" s="624" t="s">
        <v>51</v>
      </c>
      <c r="M7159" s="202"/>
      <c r="N7159" s="138"/>
      <c r="O7159" s="624">
        <v>0</v>
      </c>
      <c r="P7159" s="624">
        <v>0</v>
      </c>
      <c r="Q7159" s="624">
        <v>0</v>
      </c>
      <c r="R7159" s="624">
        <v>0</v>
      </c>
      <c r="S7159" s="624">
        <v>0</v>
      </c>
      <c r="T7159" s="624">
        <v>0</v>
      </c>
      <c r="U7159" s="624">
        <v>0</v>
      </c>
      <c r="V7159" s="624">
        <v>0</v>
      </c>
      <c r="W7159" s="624">
        <v>0</v>
      </c>
      <c r="X7159" s="366">
        <v>0</v>
      </c>
      <c r="Y7159" s="624">
        <v>0</v>
      </c>
      <c r="Z7159" s="624" t="s">
        <v>51</v>
      </c>
      <c r="AA7159" s="624" t="s">
        <v>5289</v>
      </c>
      <c r="AB7159" s="624" t="s">
        <v>5289</v>
      </c>
      <c r="AC7159" s="340" t="s">
        <v>5289</v>
      </c>
      <c r="AD7159" s="340" t="s">
        <v>5289</v>
      </c>
      <c r="AE7159" s="340" t="s">
        <v>5289</v>
      </c>
      <c r="AF7159" s="165" t="s">
        <v>5289</v>
      </c>
    </row>
    <row r="7160" spans="1:38" ht="76.5">
      <c r="A7160" s="621">
        <v>5</v>
      </c>
      <c r="B7160" s="627" t="s">
        <v>1201</v>
      </c>
      <c r="C7160" s="627" t="s">
        <v>1581</v>
      </c>
      <c r="D7160" s="24" t="s">
        <v>18941</v>
      </c>
      <c r="E7160" s="624" t="s">
        <v>40</v>
      </c>
      <c r="F7160" s="138"/>
      <c r="G7160" s="138"/>
      <c r="H7160" s="138"/>
      <c r="I7160" s="138"/>
      <c r="J7160" s="138"/>
      <c r="K7160" s="138"/>
      <c r="L7160" s="624" t="s">
        <v>51</v>
      </c>
      <c r="M7160" s="202"/>
      <c r="N7160" s="138"/>
      <c r="O7160" s="624">
        <v>0</v>
      </c>
      <c r="P7160" s="624">
        <v>0</v>
      </c>
      <c r="Q7160" s="624">
        <v>0</v>
      </c>
      <c r="R7160" s="624">
        <v>0</v>
      </c>
      <c r="S7160" s="624">
        <v>0</v>
      </c>
      <c r="T7160" s="624">
        <v>0</v>
      </c>
      <c r="U7160" s="624">
        <v>0</v>
      </c>
      <c r="V7160" s="624">
        <v>0</v>
      </c>
      <c r="W7160" s="624">
        <v>0</v>
      </c>
      <c r="X7160" s="366">
        <v>0</v>
      </c>
      <c r="Y7160" s="624">
        <v>0</v>
      </c>
      <c r="Z7160" s="624" t="s">
        <v>51</v>
      </c>
      <c r="AA7160" s="624" t="s">
        <v>5289</v>
      </c>
      <c r="AB7160" s="624" t="s">
        <v>5289</v>
      </c>
      <c r="AC7160" s="340" t="s">
        <v>5289</v>
      </c>
      <c r="AD7160" s="340" t="s">
        <v>5289</v>
      </c>
      <c r="AE7160" s="340" t="s">
        <v>5289</v>
      </c>
      <c r="AF7160" s="165" t="s">
        <v>5289</v>
      </c>
    </row>
    <row r="7161" spans="1:38" ht="38.25">
      <c r="A7161" s="621">
        <v>6</v>
      </c>
      <c r="B7161" s="627" t="s">
        <v>1246</v>
      </c>
      <c r="C7161" s="627" t="s">
        <v>1581</v>
      </c>
      <c r="D7161" s="627" t="s">
        <v>131</v>
      </c>
      <c r="E7161" s="624" t="s">
        <v>51</v>
      </c>
      <c r="F7161" s="138"/>
      <c r="G7161" s="138"/>
      <c r="H7161" s="138"/>
      <c r="I7161" s="138"/>
      <c r="J7161" s="138"/>
      <c r="K7161" s="138"/>
      <c r="L7161" s="624" t="s">
        <v>51</v>
      </c>
      <c r="M7161" s="202"/>
      <c r="N7161" s="138"/>
      <c r="O7161" s="624">
        <v>0</v>
      </c>
      <c r="P7161" s="624">
        <v>0</v>
      </c>
      <c r="Q7161" s="624">
        <v>0</v>
      </c>
      <c r="R7161" s="624">
        <v>0</v>
      </c>
      <c r="S7161" s="624">
        <v>0</v>
      </c>
      <c r="T7161" s="624">
        <v>0</v>
      </c>
      <c r="U7161" s="624">
        <v>0</v>
      </c>
      <c r="V7161" s="624">
        <v>0</v>
      </c>
      <c r="W7161" s="624">
        <v>0</v>
      </c>
      <c r="X7161" s="366">
        <v>0</v>
      </c>
      <c r="Y7161" s="624">
        <v>0</v>
      </c>
      <c r="Z7161" s="624" t="s">
        <v>51</v>
      </c>
      <c r="AA7161" s="624" t="s">
        <v>5289</v>
      </c>
      <c r="AB7161" s="624" t="s">
        <v>5289</v>
      </c>
      <c r="AC7161" s="340" t="s">
        <v>5289</v>
      </c>
      <c r="AD7161" s="340" t="s">
        <v>5289</v>
      </c>
      <c r="AE7161" s="340" t="s">
        <v>5289</v>
      </c>
      <c r="AF7161" s="165" t="s">
        <v>5289</v>
      </c>
    </row>
    <row r="7162" spans="1:38" ht="89.25">
      <c r="A7162" s="621">
        <v>7</v>
      </c>
      <c r="B7162" s="627" t="s">
        <v>1523</v>
      </c>
      <c r="C7162" s="627" t="s">
        <v>1581</v>
      </c>
      <c r="D7162" s="24" t="s">
        <v>18942</v>
      </c>
      <c r="E7162" s="624" t="s">
        <v>40</v>
      </c>
      <c r="F7162" s="138"/>
      <c r="G7162" s="138"/>
      <c r="H7162" s="138"/>
      <c r="I7162" s="138"/>
      <c r="J7162" s="138"/>
      <c r="K7162" s="138"/>
      <c r="L7162" s="624" t="s">
        <v>51</v>
      </c>
      <c r="M7162" s="202"/>
      <c r="N7162" s="138"/>
      <c r="O7162" s="624">
        <v>0</v>
      </c>
      <c r="P7162" s="624">
        <v>0</v>
      </c>
      <c r="Q7162" s="624">
        <v>0</v>
      </c>
      <c r="R7162" s="624">
        <v>0</v>
      </c>
      <c r="S7162" s="624">
        <v>0</v>
      </c>
      <c r="T7162" s="624">
        <v>0</v>
      </c>
      <c r="U7162" s="624">
        <v>0</v>
      </c>
      <c r="V7162" s="624">
        <v>0</v>
      </c>
      <c r="W7162" s="624">
        <v>0</v>
      </c>
      <c r="X7162" s="366">
        <v>0</v>
      </c>
      <c r="Y7162" s="624">
        <v>0</v>
      </c>
      <c r="Z7162" s="624" t="s">
        <v>51</v>
      </c>
      <c r="AA7162" s="624" t="s">
        <v>5289</v>
      </c>
      <c r="AB7162" s="624" t="s">
        <v>5289</v>
      </c>
      <c r="AC7162" s="340" t="s">
        <v>5289</v>
      </c>
      <c r="AD7162" s="340" t="s">
        <v>5289</v>
      </c>
      <c r="AE7162" s="340" t="s">
        <v>5289</v>
      </c>
      <c r="AF7162" s="165" t="s">
        <v>5289</v>
      </c>
    </row>
    <row r="7163" spans="1:38" ht="89.25">
      <c r="A7163" s="621">
        <v>8</v>
      </c>
      <c r="B7163" s="627" t="s">
        <v>1579</v>
      </c>
      <c r="C7163" s="627" t="s">
        <v>1581</v>
      </c>
      <c r="D7163" s="24" t="s">
        <v>18943</v>
      </c>
      <c r="E7163" s="624" t="s">
        <v>40</v>
      </c>
      <c r="F7163" s="138"/>
      <c r="G7163" s="138"/>
      <c r="H7163" s="138"/>
      <c r="I7163" s="138"/>
      <c r="J7163" s="138"/>
      <c r="K7163" s="138"/>
      <c r="L7163" s="624" t="s">
        <v>51</v>
      </c>
      <c r="M7163" s="202"/>
      <c r="N7163" s="138"/>
      <c r="O7163" s="624">
        <v>0</v>
      </c>
      <c r="P7163" s="624">
        <v>0</v>
      </c>
      <c r="Q7163" s="624">
        <v>0</v>
      </c>
      <c r="R7163" s="624">
        <v>0</v>
      </c>
      <c r="S7163" s="624">
        <v>0</v>
      </c>
      <c r="T7163" s="624">
        <v>0</v>
      </c>
      <c r="U7163" s="624">
        <v>0</v>
      </c>
      <c r="V7163" s="624">
        <v>0</v>
      </c>
      <c r="W7163" s="624">
        <v>0</v>
      </c>
      <c r="X7163" s="366">
        <v>0</v>
      </c>
      <c r="Y7163" s="624">
        <v>0</v>
      </c>
      <c r="Z7163" s="624" t="s">
        <v>51</v>
      </c>
      <c r="AA7163" s="624" t="s">
        <v>5289</v>
      </c>
      <c r="AB7163" s="624" t="s">
        <v>5289</v>
      </c>
      <c r="AC7163" s="340" t="s">
        <v>5289</v>
      </c>
      <c r="AD7163" s="340" t="s">
        <v>5289</v>
      </c>
      <c r="AE7163" s="340" t="s">
        <v>5289</v>
      </c>
      <c r="AF7163" s="165" t="s">
        <v>5289</v>
      </c>
    </row>
    <row r="7164" spans="1:38" ht="76.5">
      <c r="A7164" s="621">
        <v>9</v>
      </c>
      <c r="B7164" s="627" t="s">
        <v>1580</v>
      </c>
      <c r="C7164" s="627" t="s">
        <v>1581</v>
      </c>
      <c r="D7164" s="626" t="s">
        <v>14740</v>
      </c>
      <c r="E7164" s="624" t="s">
        <v>40</v>
      </c>
      <c r="F7164" s="138"/>
      <c r="G7164" s="138"/>
      <c r="H7164" s="138"/>
      <c r="I7164" s="138"/>
      <c r="J7164" s="138"/>
      <c r="K7164" s="138"/>
      <c r="L7164" s="624" t="s">
        <v>51</v>
      </c>
      <c r="M7164" s="202"/>
      <c r="N7164" s="138"/>
      <c r="O7164" s="624">
        <v>0</v>
      </c>
      <c r="P7164" s="624">
        <v>0</v>
      </c>
      <c r="Q7164" s="624">
        <v>0</v>
      </c>
      <c r="R7164" s="624">
        <v>0</v>
      </c>
      <c r="S7164" s="624">
        <v>0</v>
      </c>
      <c r="T7164" s="624">
        <v>0</v>
      </c>
      <c r="U7164" s="624">
        <v>0</v>
      </c>
      <c r="V7164" s="624">
        <v>0</v>
      </c>
      <c r="W7164" s="624">
        <v>0</v>
      </c>
      <c r="X7164" s="366">
        <v>0</v>
      </c>
      <c r="Y7164" s="624">
        <v>0</v>
      </c>
      <c r="Z7164" s="624" t="s">
        <v>51</v>
      </c>
      <c r="AA7164" s="624" t="s">
        <v>5289</v>
      </c>
      <c r="AB7164" s="624" t="s">
        <v>5289</v>
      </c>
      <c r="AC7164" s="340" t="s">
        <v>5289</v>
      </c>
      <c r="AD7164" s="340" t="s">
        <v>5289</v>
      </c>
      <c r="AE7164" s="340" t="s">
        <v>5289</v>
      </c>
      <c r="AF7164" s="165" t="s">
        <v>5289</v>
      </c>
    </row>
    <row r="7165" spans="1:38" s="44" customFormat="1" ht="63.75">
      <c r="A7165" s="214">
        <v>10</v>
      </c>
      <c r="B7165" s="426" t="s">
        <v>16499</v>
      </c>
      <c r="C7165" s="392" t="s">
        <v>1581</v>
      </c>
      <c r="D7165" s="392" t="s">
        <v>17955</v>
      </c>
      <c r="E7165" s="366" t="s">
        <v>40</v>
      </c>
      <c r="F7165" s="138"/>
      <c r="G7165" s="138"/>
      <c r="H7165" s="138"/>
      <c r="I7165" s="138"/>
      <c r="J7165" s="138"/>
      <c r="K7165" s="138"/>
      <c r="L7165" s="624" t="s">
        <v>51</v>
      </c>
      <c r="M7165" s="202"/>
      <c r="N7165" s="458"/>
      <c r="O7165" s="366">
        <v>0</v>
      </c>
      <c r="P7165" s="366">
        <v>0</v>
      </c>
      <c r="Q7165" s="366">
        <v>0</v>
      </c>
      <c r="R7165" s="366">
        <v>0</v>
      </c>
      <c r="S7165" s="366">
        <v>0</v>
      </c>
      <c r="T7165" s="366">
        <v>0</v>
      </c>
      <c r="U7165" s="366">
        <v>0</v>
      </c>
      <c r="V7165" s="366">
        <v>0</v>
      </c>
      <c r="W7165" s="366">
        <v>0</v>
      </c>
      <c r="X7165" s="366">
        <v>0</v>
      </c>
      <c r="Y7165" s="366">
        <v>0</v>
      </c>
      <c r="Z7165" s="624" t="s">
        <v>51</v>
      </c>
      <c r="AA7165" s="624" t="s">
        <v>5289</v>
      </c>
      <c r="AB7165" s="624" t="s">
        <v>5289</v>
      </c>
      <c r="AC7165" s="340" t="s">
        <v>5289</v>
      </c>
      <c r="AD7165" s="340" t="s">
        <v>5289</v>
      </c>
      <c r="AE7165" s="340" t="s">
        <v>5289</v>
      </c>
      <c r="AF7165" s="165" t="s">
        <v>5289</v>
      </c>
      <c r="AG7165" s="107"/>
      <c r="AH7165" s="107"/>
      <c r="AI7165" s="107"/>
      <c r="AJ7165" s="107"/>
      <c r="AK7165" s="107"/>
      <c r="AL7165" s="107"/>
    </row>
    <row r="7166" spans="1:38" s="44" customFormat="1" ht="76.5">
      <c r="A7166" s="621">
        <v>11</v>
      </c>
      <c r="B7166" s="627" t="s">
        <v>18944</v>
      </c>
      <c r="C7166" s="627" t="s">
        <v>1581</v>
      </c>
      <c r="D7166" s="626" t="s">
        <v>18945</v>
      </c>
      <c r="E7166" s="366" t="s">
        <v>40</v>
      </c>
      <c r="F7166" s="138"/>
      <c r="G7166" s="138"/>
      <c r="H7166" s="138"/>
      <c r="I7166" s="138"/>
      <c r="J7166" s="138"/>
      <c r="K7166" s="138"/>
      <c r="L7166" s="624" t="s">
        <v>51</v>
      </c>
      <c r="M7166" s="202"/>
      <c r="N7166" s="458"/>
      <c r="O7166" s="366">
        <v>0</v>
      </c>
      <c r="P7166" s="366">
        <v>0</v>
      </c>
      <c r="Q7166" s="366">
        <v>0</v>
      </c>
      <c r="R7166" s="366">
        <v>0</v>
      </c>
      <c r="S7166" s="366">
        <v>0</v>
      </c>
      <c r="T7166" s="366">
        <v>0</v>
      </c>
      <c r="U7166" s="366">
        <v>0</v>
      </c>
      <c r="V7166" s="366">
        <v>0</v>
      </c>
      <c r="W7166" s="366">
        <v>0</v>
      </c>
      <c r="X7166" s="366">
        <v>0</v>
      </c>
      <c r="Y7166" s="366">
        <v>0</v>
      </c>
      <c r="Z7166" s="624" t="s">
        <v>51</v>
      </c>
      <c r="AA7166" s="624" t="s">
        <v>5289</v>
      </c>
      <c r="AB7166" s="624" t="s">
        <v>5289</v>
      </c>
      <c r="AC7166" s="340" t="s">
        <v>5289</v>
      </c>
      <c r="AD7166" s="340" t="s">
        <v>5289</v>
      </c>
      <c r="AE7166" s="340" t="s">
        <v>5289</v>
      </c>
      <c r="AF7166" s="165" t="s">
        <v>5289</v>
      </c>
      <c r="AG7166" s="107"/>
      <c r="AH7166" s="107"/>
      <c r="AI7166" s="107"/>
      <c r="AJ7166" s="107"/>
      <c r="AK7166" s="107"/>
      <c r="AL7166" s="107"/>
    </row>
    <row r="7167" spans="1:38" s="44" customFormat="1" ht="76.5">
      <c r="A7167" s="214">
        <v>12</v>
      </c>
      <c r="B7167" s="426" t="s">
        <v>522</v>
      </c>
      <c r="C7167" s="392" t="s">
        <v>1581</v>
      </c>
      <c r="D7167" s="626" t="s">
        <v>18946</v>
      </c>
      <c r="E7167" s="366" t="s">
        <v>40</v>
      </c>
      <c r="F7167" s="138"/>
      <c r="G7167" s="138"/>
      <c r="H7167" s="138"/>
      <c r="I7167" s="138"/>
      <c r="J7167" s="138"/>
      <c r="K7167" s="138"/>
      <c r="L7167" s="624" t="s">
        <v>51</v>
      </c>
      <c r="M7167" s="202"/>
      <c r="N7167" s="458"/>
      <c r="O7167" s="366">
        <v>0</v>
      </c>
      <c r="P7167" s="366">
        <v>0</v>
      </c>
      <c r="Q7167" s="366">
        <v>0</v>
      </c>
      <c r="R7167" s="366">
        <v>0</v>
      </c>
      <c r="S7167" s="366">
        <v>0</v>
      </c>
      <c r="T7167" s="366">
        <v>0</v>
      </c>
      <c r="U7167" s="366">
        <v>0</v>
      </c>
      <c r="V7167" s="366">
        <v>0</v>
      </c>
      <c r="W7167" s="366">
        <v>0</v>
      </c>
      <c r="X7167" s="366">
        <v>0</v>
      </c>
      <c r="Y7167" s="366">
        <v>0</v>
      </c>
      <c r="Z7167" s="624" t="s">
        <v>51</v>
      </c>
      <c r="AA7167" s="624" t="s">
        <v>5289</v>
      </c>
      <c r="AB7167" s="624" t="s">
        <v>5289</v>
      </c>
      <c r="AC7167" s="340" t="s">
        <v>5289</v>
      </c>
      <c r="AD7167" s="340" t="s">
        <v>5289</v>
      </c>
      <c r="AE7167" s="340" t="s">
        <v>5289</v>
      </c>
      <c r="AF7167" s="165" t="s">
        <v>5289</v>
      </c>
      <c r="AG7167" s="107"/>
      <c r="AH7167" s="107"/>
      <c r="AI7167" s="107"/>
      <c r="AJ7167" s="107"/>
      <c r="AK7167" s="107"/>
      <c r="AL7167" s="107"/>
    </row>
    <row r="7168" spans="1:38" s="44" customFormat="1" ht="63.75">
      <c r="A7168" s="621">
        <v>13</v>
      </c>
      <c r="B7168" s="627" t="s">
        <v>1493</v>
      </c>
      <c r="C7168" s="627" t="s">
        <v>1581</v>
      </c>
      <c r="D7168" s="626" t="s">
        <v>18947</v>
      </c>
      <c r="E7168" s="366" t="s">
        <v>40</v>
      </c>
      <c r="F7168" s="138"/>
      <c r="G7168" s="138"/>
      <c r="H7168" s="138"/>
      <c r="I7168" s="138"/>
      <c r="J7168" s="138"/>
      <c r="K7168" s="138"/>
      <c r="L7168" s="624" t="s">
        <v>51</v>
      </c>
      <c r="M7168" s="202"/>
      <c r="N7168" s="458"/>
      <c r="O7168" s="366">
        <v>0</v>
      </c>
      <c r="P7168" s="366">
        <v>0</v>
      </c>
      <c r="Q7168" s="366">
        <v>0</v>
      </c>
      <c r="R7168" s="366">
        <v>0</v>
      </c>
      <c r="S7168" s="366">
        <v>0</v>
      </c>
      <c r="T7168" s="366">
        <v>0</v>
      </c>
      <c r="U7168" s="366">
        <v>0</v>
      </c>
      <c r="V7168" s="366">
        <v>0</v>
      </c>
      <c r="W7168" s="366">
        <v>0</v>
      </c>
      <c r="X7168" s="366">
        <v>0</v>
      </c>
      <c r="Y7168" s="366">
        <v>0</v>
      </c>
      <c r="Z7168" s="624" t="s">
        <v>51</v>
      </c>
      <c r="AA7168" s="624" t="s">
        <v>5289</v>
      </c>
      <c r="AB7168" s="624" t="s">
        <v>5289</v>
      </c>
      <c r="AC7168" s="340" t="s">
        <v>5289</v>
      </c>
      <c r="AD7168" s="340" t="s">
        <v>5289</v>
      </c>
      <c r="AE7168" s="340" t="s">
        <v>5289</v>
      </c>
      <c r="AF7168" s="165" t="s">
        <v>5289</v>
      </c>
      <c r="AG7168" s="107"/>
      <c r="AH7168" s="107"/>
      <c r="AI7168" s="107"/>
      <c r="AJ7168" s="107"/>
      <c r="AK7168" s="107"/>
      <c r="AL7168" s="107"/>
    </row>
    <row r="7169" spans="1:38" s="44" customFormat="1" ht="63.75">
      <c r="A7169" s="214">
        <v>14</v>
      </c>
      <c r="B7169" s="426" t="s">
        <v>18948</v>
      </c>
      <c r="C7169" s="392" t="s">
        <v>1581</v>
      </c>
      <c r="D7169" s="626" t="s">
        <v>18949</v>
      </c>
      <c r="E7169" s="366" t="s">
        <v>40</v>
      </c>
      <c r="F7169" s="138"/>
      <c r="G7169" s="138"/>
      <c r="H7169" s="138"/>
      <c r="I7169" s="138"/>
      <c r="J7169" s="138"/>
      <c r="K7169" s="138"/>
      <c r="L7169" s="624" t="s">
        <v>51</v>
      </c>
      <c r="M7169" s="202"/>
      <c r="N7169" s="458"/>
      <c r="O7169" s="366">
        <v>0</v>
      </c>
      <c r="P7169" s="366">
        <v>0</v>
      </c>
      <c r="Q7169" s="366">
        <v>0</v>
      </c>
      <c r="R7169" s="366">
        <v>0</v>
      </c>
      <c r="S7169" s="366">
        <v>0</v>
      </c>
      <c r="T7169" s="366">
        <v>0</v>
      </c>
      <c r="U7169" s="366">
        <v>0</v>
      </c>
      <c r="V7169" s="366">
        <v>0</v>
      </c>
      <c r="W7169" s="366">
        <v>0</v>
      </c>
      <c r="X7169" s="366">
        <v>0</v>
      </c>
      <c r="Y7169" s="366">
        <v>0</v>
      </c>
      <c r="Z7169" s="624" t="s">
        <v>51</v>
      </c>
      <c r="AA7169" s="624" t="s">
        <v>5289</v>
      </c>
      <c r="AB7169" s="624" t="s">
        <v>5289</v>
      </c>
      <c r="AC7169" s="340" t="s">
        <v>5289</v>
      </c>
      <c r="AD7169" s="340" t="s">
        <v>5289</v>
      </c>
      <c r="AE7169" s="340" t="s">
        <v>5289</v>
      </c>
      <c r="AF7169" s="165" t="s">
        <v>5289</v>
      </c>
      <c r="AG7169" s="107"/>
      <c r="AH7169" s="107"/>
      <c r="AI7169" s="107"/>
      <c r="AJ7169" s="107"/>
      <c r="AK7169" s="107"/>
      <c r="AL7169" s="107"/>
    </row>
    <row r="7170" spans="1:38" ht="15.75" customHeight="1" thickBot="1">
      <c r="A7170" s="18"/>
      <c r="B7170" s="18">
        <v>14</v>
      </c>
      <c r="C7170" s="18"/>
      <c r="D7170" s="18">
        <v>11</v>
      </c>
      <c r="E7170" s="18">
        <v>11</v>
      </c>
      <c r="F7170" s="18"/>
      <c r="G7170" s="18"/>
      <c r="H7170" s="18">
        <v>0</v>
      </c>
      <c r="I7170" s="18"/>
      <c r="J7170" s="18">
        <v>1</v>
      </c>
      <c r="K7170" s="18">
        <v>1</v>
      </c>
      <c r="L7170" s="18">
        <v>1</v>
      </c>
      <c r="M7170" s="200"/>
      <c r="N7170" s="18">
        <f t="shared" ref="N7170:O7170" si="2640">SUM(N7156:N7169)</f>
        <v>0</v>
      </c>
      <c r="O7170" s="18">
        <f t="shared" si="2640"/>
        <v>0</v>
      </c>
      <c r="P7170" s="18">
        <f t="shared" ref="P7170:Q7170" si="2641">SUM(P7156:P7169)</f>
        <v>0</v>
      </c>
      <c r="Q7170" s="18">
        <f t="shared" si="2641"/>
        <v>0</v>
      </c>
      <c r="R7170" s="18">
        <f t="shared" ref="R7170" si="2642">SUM(R7156:R7169)</f>
        <v>0</v>
      </c>
      <c r="S7170" s="18">
        <f t="shared" ref="S7170" si="2643">SUM(S7156:S7169)</f>
        <v>0</v>
      </c>
      <c r="T7170" s="18">
        <f t="shared" ref="T7170:U7170" si="2644">SUM(T7156:T7169)</f>
        <v>0</v>
      </c>
      <c r="U7170" s="18">
        <f t="shared" si="2644"/>
        <v>0</v>
      </c>
      <c r="V7170" s="18">
        <f t="shared" ref="V7170:W7170" si="2645">SUM(V7156:V7169)</f>
        <v>0</v>
      </c>
      <c r="W7170" s="18">
        <f t="shared" si="2645"/>
        <v>0</v>
      </c>
      <c r="X7170" s="18">
        <f t="shared" ref="X7170:Y7170" si="2646">SUM(X7156:X7169)</f>
        <v>0</v>
      </c>
      <c r="Y7170" s="18">
        <f t="shared" si="2646"/>
        <v>0</v>
      </c>
      <c r="Z7170" s="18">
        <v>0</v>
      </c>
      <c r="AA7170" s="18">
        <v>1</v>
      </c>
      <c r="AB7170" s="18">
        <v>1</v>
      </c>
      <c r="AC7170" s="18"/>
      <c r="AD7170" s="18"/>
      <c r="AE7170" s="18"/>
      <c r="AF7170" s="18"/>
    </row>
    <row r="7171" spans="1:38" ht="15.75" customHeight="1" thickBot="1">
      <c r="A7171" s="660" t="s">
        <v>358</v>
      </c>
      <c r="B7171" s="661"/>
      <c r="C7171" s="661"/>
      <c r="D7171" s="661"/>
      <c r="E7171" s="661"/>
      <c r="F7171" s="661"/>
      <c r="G7171" s="661"/>
      <c r="H7171" s="661"/>
      <c r="I7171" s="661"/>
      <c r="J7171" s="661"/>
      <c r="K7171" s="661"/>
      <c r="L7171" s="661"/>
      <c r="M7171" s="661"/>
      <c r="N7171" s="661"/>
      <c r="O7171" s="661"/>
      <c r="P7171" s="661"/>
      <c r="Q7171" s="661"/>
      <c r="R7171" s="661"/>
      <c r="S7171" s="661"/>
      <c r="T7171" s="661"/>
      <c r="U7171" s="661"/>
      <c r="V7171" s="661"/>
      <c r="W7171" s="661"/>
      <c r="X7171" s="661"/>
      <c r="Y7171" s="661"/>
      <c r="Z7171" s="661"/>
      <c r="AA7171" s="661"/>
      <c r="AB7171" s="661"/>
      <c r="AC7171" s="661"/>
      <c r="AD7171" s="661"/>
      <c r="AE7171" s="661"/>
      <c r="AF7171" s="662"/>
    </row>
    <row r="7172" spans="1:38" ht="127.5">
      <c r="A7172" s="621">
        <v>1</v>
      </c>
      <c r="B7172" s="627" t="s">
        <v>1588</v>
      </c>
      <c r="C7172" s="627" t="s">
        <v>1607</v>
      </c>
      <c r="D7172" s="627" t="s">
        <v>1589</v>
      </c>
      <c r="E7172" s="624" t="s">
        <v>40</v>
      </c>
      <c r="F7172" s="624" t="s">
        <v>16683</v>
      </c>
      <c r="G7172" s="138"/>
      <c r="H7172" s="138"/>
      <c r="I7172" s="138"/>
      <c r="J7172" s="138"/>
      <c r="K7172" s="138"/>
      <c r="L7172" s="624" t="s">
        <v>51</v>
      </c>
      <c r="M7172" s="202"/>
      <c r="N7172" s="138"/>
      <c r="O7172" s="624">
        <v>0</v>
      </c>
      <c r="P7172" s="624">
        <v>0</v>
      </c>
      <c r="Q7172" s="624">
        <v>0</v>
      </c>
      <c r="R7172" s="624">
        <v>0</v>
      </c>
      <c r="S7172" s="624">
        <v>0</v>
      </c>
      <c r="T7172" s="624">
        <v>0</v>
      </c>
      <c r="U7172" s="624">
        <v>0</v>
      </c>
      <c r="V7172" s="624">
        <v>0</v>
      </c>
      <c r="W7172" s="624">
        <v>0</v>
      </c>
      <c r="X7172" s="932">
        <v>280</v>
      </c>
      <c r="Y7172" s="624">
        <v>0</v>
      </c>
      <c r="Z7172" s="624" t="s">
        <v>51</v>
      </c>
      <c r="AA7172" s="624" t="s">
        <v>1315</v>
      </c>
      <c r="AB7172" s="627" t="s">
        <v>1592</v>
      </c>
      <c r="AC7172" s="159" t="s">
        <v>1610</v>
      </c>
      <c r="AD7172" s="159" t="s">
        <v>1611</v>
      </c>
      <c r="AE7172" s="159" t="s">
        <v>1612</v>
      </c>
      <c r="AF7172" s="989" t="s">
        <v>1613</v>
      </c>
      <c r="AG7172" s="1"/>
      <c r="AH7172" s="1"/>
      <c r="AI7172" s="1"/>
      <c r="AJ7172" s="1"/>
      <c r="AK7172" s="1"/>
      <c r="AL7172" s="1"/>
    </row>
    <row r="7173" spans="1:38" ht="293.25" customHeight="1">
      <c r="A7173" s="621">
        <v>2</v>
      </c>
      <c r="B7173" s="627" t="s">
        <v>1593</v>
      </c>
      <c r="C7173" s="627" t="s">
        <v>1607</v>
      </c>
      <c r="D7173" s="627" t="s">
        <v>1595</v>
      </c>
      <c r="E7173" s="624" t="s">
        <v>16605</v>
      </c>
      <c r="F7173" s="138"/>
      <c r="G7173" s="138"/>
      <c r="H7173" s="138"/>
      <c r="I7173" s="138"/>
      <c r="J7173" s="138"/>
      <c r="K7173" s="138"/>
      <c r="L7173" s="624" t="s">
        <v>51</v>
      </c>
      <c r="M7173" s="202"/>
      <c r="N7173" s="138"/>
      <c r="O7173" s="624">
        <v>0</v>
      </c>
      <c r="P7173" s="624">
        <v>0</v>
      </c>
      <c r="Q7173" s="624">
        <v>0</v>
      </c>
      <c r="R7173" s="624">
        <v>0</v>
      </c>
      <c r="S7173" s="624">
        <v>0</v>
      </c>
      <c r="T7173" s="624">
        <v>0</v>
      </c>
      <c r="U7173" s="624">
        <v>0</v>
      </c>
      <c r="V7173" s="624">
        <v>0</v>
      </c>
      <c r="W7173" s="624">
        <v>0</v>
      </c>
      <c r="X7173" s="933">
        <v>9</v>
      </c>
      <c r="Y7173" s="624">
        <v>0</v>
      </c>
      <c r="Z7173" s="624" t="s">
        <v>51</v>
      </c>
      <c r="AA7173" s="138"/>
      <c r="AB7173" s="624" t="s">
        <v>5289</v>
      </c>
      <c r="AC7173" s="340" t="s">
        <v>5289</v>
      </c>
      <c r="AD7173" s="340" t="s">
        <v>5289</v>
      </c>
      <c r="AE7173" s="340" t="s">
        <v>5289</v>
      </c>
      <c r="AF7173" s="165" t="s">
        <v>5289</v>
      </c>
      <c r="AG7173" s="1"/>
      <c r="AH7173" s="1"/>
      <c r="AI7173" s="1"/>
      <c r="AJ7173" s="1"/>
      <c r="AK7173" s="1"/>
      <c r="AL7173" s="1"/>
    </row>
    <row r="7174" spans="1:38" ht="89.25">
      <c r="A7174" s="621">
        <v>3</v>
      </c>
      <c r="B7174" s="627" t="s">
        <v>1596</v>
      </c>
      <c r="C7174" s="627" t="s">
        <v>1607</v>
      </c>
      <c r="D7174" s="627" t="s">
        <v>1614</v>
      </c>
      <c r="E7174" s="624" t="s">
        <v>40</v>
      </c>
      <c r="F7174" s="138"/>
      <c r="G7174" s="138"/>
      <c r="H7174" s="138"/>
      <c r="I7174" s="138"/>
      <c r="J7174" s="138"/>
      <c r="K7174" s="138"/>
      <c r="L7174" s="624" t="s">
        <v>51</v>
      </c>
      <c r="M7174" s="202"/>
      <c r="N7174" s="138"/>
      <c r="O7174" s="624">
        <v>0</v>
      </c>
      <c r="P7174" s="624">
        <v>0</v>
      </c>
      <c r="Q7174" s="624">
        <v>0</v>
      </c>
      <c r="R7174" s="624">
        <v>0</v>
      </c>
      <c r="S7174" s="624">
        <v>0</v>
      </c>
      <c r="T7174" s="624">
        <v>0</v>
      </c>
      <c r="U7174" s="624">
        <v>0</v>
      </c>
      <c r="V7174" s="624">
        <v>0</v>
      </c>
      <c r="W7174" s="624">
        <v>0</v>
      </c>
      <c r="X7174" s="933">
        <v>0</v>
      </c>
      <c r="Y7174" s="624">
        <v>0</v>
      </c>
      <c r="Z7174" s="624" t="s">
        <v>51</v>
      </c>
      <c r="AA7174" s="138"/>
      <c r="AB7174" s="624" t="s">
        <v>5289</v>
      </c>
      <c r="AC7174" s="340" t="s">
        <v>5289</v>
      </c>
      <c r="AD7174" s="340" t="s">
        <v>5289</v>
      </c>
      <c r="AE7174" s="340" t="s">
        <v>5289</v>
      </c>
      <c r="AF7174" s="165" t="s">
        <v>5289</v>
      </c>
      <c r="AG7174" s="1"/>
      <c r="AH7174" s="1"/>
      <c r="AI7174" s="1"/>
      <c r="AJ7174" s="1"/>
      <c r="AK7174" s="1"/>
      <c r="AL7174" s="1"/>
    </row>
    <row r="7175" spans="1:38" ht="89.25">
      <c r="A7175" s="621">
        <v>4</v>
      </c>
      <c r="B7175" s="627" t="s">
        <v>1597</v>
      </c>
      <c r="C7175" s="627" t="s">
        <v>1607</v>
      </c>
      <c r="D7175" s="627" t="s">
        <v>2996</v>
      </c>
      <c r="E7175" s="624" t="s">
        <v>40</v>
      </c>
      <c r="F7175" s="138"/>
      <c r="G7175" s="138"/>
      <c r="H7175" s="138"/>
      <c r="I7175" s="138"/>
      <c r="J7175" s="138"/>
      <c r="K7175" s="138"/>
      <c r="L7175" s="624" t="s">
        <v>51</v>
      </c>
      <c r="M7175" s="202"/>
      <c r="N7175" s="138"/>
      <c r="O7175" s="624">
        <v>0</v>
      </c>
      <c r="P7175" s="624">
        <v>0</v>
      </c>
      <c r="Q7175" s="624">
        <v>0</v>
      </c>
      <c r="R7175" s="624">
        <v>0</v>
      </c>
      <c r="S7175" s="624">
        <v>0</v>
      </c>
      <c r="T7175" s="624">
        <v>0</v>
      </c>
      <c r="U7175" s="624">
        <v>0</v>
      </c>
      <c r="V7175" s="624">
        <v>0</v>
      </c>
      <c r="W7175" s="624">
        <v>0</v>
      </c>
      <c r="X7175" s="933">
        <v>9</v>
      </c>
      <c r="Y7175" s="624">
        <v>0</v>
      </c>
      <c r="Z7175" s="624" t="s">
        <v>51</v>
      </c>
      <c r="AA7175" s="138"/>
      <c r="AB7175" s="624" t="s">
        <v>5289</v>
      </c>
      <c r="AC7175" s="340" t="s">
        <v>5289</v>
      </c>
      <c r="AD7175" s="340" t="s">
        <v>5289</v>
      </c>
      <c r="AE7175" s="340" t="s">
        <v>5289</v>
      </c>
      <c r="AF7175" s="165" t="s">
        <v>5289</v>
      </c>
      <c r="AG7175" s="1"/>
      <c r="AH7175" s="1"/>
      <c r="AI7175" s="1"/>
      <c r="AJ7175" s="1"/>
      <c r="AK7175" s="1"/>
      <c r="AL7175" s="1"/>
    </row>
    <row r="7176" spans="1:38" ht="178.5">
      <c r="A7176" s="621">
        <v>5</v>
      </c>
      <c r="B7176" s="627" t="s">
        <v>1598</v>
      </c>
      <c r="C7176" s="627" t="s">
        <v>1607</v>
      </c>
      <c r="D7176" s="627" t="s">
        <v>2997</v>
      </c>
      <c r="E7176" s="624" t="s">
        <v>40</v>
      </c>
      <c r="F7176" s="138"/>
      <c r="G7176" s="138"/>
      <c r="H7176" s="138"/>
      <c r="I7176" s="138"/>
      <c r="J7176" s="627" t="s">
        <v>1591</v>
      </c>
      <c r="K7176" s="624" t="s">
        <v>1599</v>
      </c>
      <c r="L7176" s="624" t="s">
        <v>40</v>
      </c>
      <c r="M7176" s="627" t="s">
        <v>13014</v>
      </c>
      <c r="N7176" s="624">
        <v>0</v>
      </c>
      <c r="O7176" s="624">
        <v>0</v>
      </c>
      <c r="P7176" s="624">
        <v>0</v>
      </c>
      <c r="Q7176" s="624">
        <v>0</v>
      </c>
      <c r="R7176" s="624">
        <v>0</v>
      </c>
      <c r="S7176" s="624">
        <v>0</v>
      </c>
      <c r="T7176" s="624">
        <v>0</v>
      </c>
      <c r="U7176" s="624">
        <v>0</v>
      </c>
      <c r="V7176" s="624">
        <v>0</v>
      </c>
      <c r="W7176" s="624">
        <v>0</v>
      </c>
      <c r="X7176" s="933">
        <v>7</v>
      </c>
      <c r="Y7176" s="624">
        <v>0</v>
      </c>
      <c r="Z7176" s="624" t="s">
        <v>51</v>
      </c>
      <c r="AA7176" s="138"/>
      <c r="AB7176" s="624" t="s">
        <v>5289</v>
      </c>
      <c r="AC7176" s="340" t="s">
        <v>5289</v>
      </c>
      <c r="AD7176" s="340" t="s">
        <v>5289</v>
      </c>
      <c r="AE7176" s="340" t="s">
        <v>5289</v>
      </c>
      <c r="AF7176" s="165" t="s">
        <v>5289</v>
      </c>
      <c r="AG7176" s="1"/>
      <c r="AH7176" s="1"/>
      <c r="AI7176" s="1"/>
      <c r="AJ7176" s="1"/>
      <c r="AK7176" s="1"/>
      <c r="AL7176" s="1"/>
    </row>
    <row r="7177" spans="1:38" ht="76.5">
      <c r="A7177" s="621">
        <v>6</v>
      </c>
      <c r="B7177" s="627" t="s">
        <v>1600</v>
      </c>
      <c r="C7177" s="627" t="s">
        <v>1607</v>
      </c>
      <c r="D7177" s="627" t="s">
        <v>2998</v>
      </c>
      <c r="E7177" s="624" t="s">
        <v>40</v>
      </c>
      <c r="F7177" s="138"/>
      <c r="G7177" s="138"/>
      <c r="H7177" s="138"/>
      <c r="I7177" s="138"/>
      <c r="J7177" s="138"/>
      <c r="K7177" s="138"/>
      <c r="L7177" s="624" t="s">
        <v>51</v>
      </c>
      <c r="M7177" s="202"/>
      <c r="N7177" s="138"/>
      <c r="O7177" s="624">
        <v>0</v>
      </c>
      <c r="P7177" s="624">
        <v>0</v>
      </c>
      <c r="Q7177" s="624">
        <v>0</v>
      </c>
      <c r="R7177" s="624">
        <v>0</v>
      </c>
      <c r="S7177" s="624">
        <v>0</v>
      </c>
      <c r="T7177" s="624">
        <v>0</v>
      </c>
      <c r="U7177" s="624">
        <v>0</v>
      </c>
      <c r="V7177" s="624">
        <v>0</v>
      </c>
      <c r="W7177" s="624">
        <v>0</v>
      </c>
      <c r="X7177" s="933">
        <v>0</v>
      </c>
      <c r="Y7177" s="624">
        <v>0</v>
      </c>
      <c r="Z7177" s="624" t="s">
        <v>51</v>
      </c>
      <c r="AA7177" s="138"/>
      <c r="AB7177" s="624" t="s">
        <v>5289</v>
      </c>
      <c r="AC7177" s="340" t="s">
        <v>5289</v>
      </c>
      <c r="AD7177" s="340" t="s">
        <v>5289</v>
      </c>
      <c r="AE7177" s="340" t="s">
        <v>5289</v>
      </c>
      <c r="AF7177" s="165" t="s">
        <v>5289</v>
      </c>
      <c r="AG7177" s="1"/>
      <c r="AH7177" s="1"/>
      <c r="AI7177" s="1"/>
      <c r="AJ7177" s="1"/>
      <c r="AK7177" s="1"/>
      <c r="AL7177" s="1"/>
    </row>
    <row r="7178" spans="1:38" ht="76.5">
      <c r="A7178" s="621">
        <v>7</v>
      </c>
      <c r="B7178" s="627" t="s">
        <v>1556</v>
      </c>
      <c r="C7178" s="627" t="s">
        <v>1607</v>
      </c>
      <c r="D7178" s="627" t="s">
        <v>2999</v>
      </c>
      <c r="E7178" s="624" t="s">
        <v>40</v>
      </c>
      <c r="F7178" s="138"/>
      <c r="G7178" s="138"/>
      <c r="H7178" s="138"/>
      <c r="I7178" s="138"/>
      <c r="J7178" s="138"/>
      <c r="K7178" s="138"/>
      <c r="L7178" s="624" t="s">
        <v>51</v>
      </c>
      <c r="M7178" s="202"/>
      <c r="N7178" s="138"/>
      <c r="O7178" s="624">
        <v>0</v>
      </c>
      <c r="P7178" s="624">
        <v>0</v>
      </c>
      <c r="Q7178" s="624">
        <v>0</v>
      </c>
      <c r="R7178" s="624">
        <v>0</v>
      </c>
      <c r="S7178" s="624">
        <v>0</v>
      </c>
      <c r="T7178" s="624">
        <v>0</v>
      </c>
      <c r="U7178" s="624">
        <v>0</v>
      </c>
      <c r="V7178" s="624">
        <v>0</v>
      </c>
      <c r="W7178" s="624">
        <v>0</v>
      </c>
      <c r="X7178" s="933">
        <v>56</v>
      </c>
      <c r="Y7178" s="624">
        <v>0</v>
      </c>
      <c r="Z7178" s="624" t="s">
        <v>51</v>
      </c>
      <c r="AA7178" s="138"/>
      <c r="AB7178" s="624" t="s">
        <v>5289</v>
      </c>
      <c r="AC7178" s="340" t="s">
        <v>5289</v>
      </c>
      <c r="AD7178" s="340" t="s">
        <v>5289</v>
      </c>
      <c r="AE7178" s="340" t="s">
        <v>5289</v>
      </c>
      <c r="AF7178" s="165" t="s">
        <v>5289</v>
      </c>
      <c r="AG7178" s="1"/>
      <c r="AH7178" s="1"/>
      <c r="AI7178" s="1"/>
      <c r="AJ7178" s="1"/>
      <c r="AK7178" s="1"/>
      <c r="AL7178" s="1"/>
    </row>
    <row r="7179" spans="1:38" ht="89.25">
      <c r="A7179" s="621">
        <v>8</v>
      </c>
      <c r="B7179" s="627" t="s">
        <v>1249</v>
      </c>
      <c r="C7179" s="627" t="s">
        <v>1607</v>
      </c>
      <c r="D7179" s="627" t="s">
        <v>3000</v>
      </c>
      <c r="E7179" s="624" t="s">
        <v>40</v>
      </c>
      <c r="F7179" s="138"/>
      <c r="G7179" s="138"/>
      <c r="H7179" s="138"/>
      <c r="I7179" s="138"/>
      <c r="J7179" s="138"/>
      <c r="K7179" s="138"/>
      <c r="L7179" s="624" t="s">
        <v>51</v>
      </c>
      <c r="M7179" s="202"/>
      <c r="N7179" s="138"/>
      <c r="O7179" s="624">
        <v>0</v>
      </c>
      <c r="P7179" s="624">
        <v>0</v>
      </c>
      <c r="Q7179" s="624">
        <v>0</v>
      </c>
      <c r="R7179" s="624">
        <v>0</v>
      </c>
      <c r="S7179" s="624">
        <v>0</v>
      </c>
      <c r="T7179" s="624">
        <v>0</v>
      </c>
      <c r="U7179" s="624">
        <v>0</v>
      </c>
      <c r="V7179" s="624">
        <v>0</v>
      </c>
      <c r="W7179" s="624">
        <v>0</v>
      </c>
      <c r="X7179" s="933">
        <v>0</v>
      </c>
      <c r="Y7179" s="624">
        <v>0</v>
      </c>
      <c r="Z7179" s="624" t="s">
        <v>51</v>
      </c>
      <c r="AA7179" s="138"/>
      <c r="AB7179" s="624" t="s">
        <v>5289</v>
      </c>
      <c r="AC7179" s="340" t="s">
        <v>5289</v>
      </c>
      <c r="AD7179" s="340" t="s">
        <v>5289</v>
      </c>
      <c r="AE7179" s="340" t="s">
        <v>5289</v>
      </c>
      <c r="AF7179" s="165" t="s">
        <v>5289</v>
      </c>
      <c r="AG7179" s="1"/>
      <c r="AH7179" s="1"/>
      <c r="AI7179" s="1"/>
      <c r="AJ7179" s="1"/>
      <c r="AK7179" s="1"/>
      <c r="AL7179" s="1"/>
    </row>
    <row r="7180" spans="1:38" ht="165.75">
      <c r="A7180" s="621">
        <v>9</v>
      </c>
      <c r="B7180" s="627" t="s">
        <v>1601</v>
      </c>
      <c r="C7180" s="627" t="s">
        <v>1594</v>
      </c>
      <c r="D7180" s="627" t="s">
        <v>3001</v>
      </c>
      <c r="E7180" s="624" t="s">
        <v>40</v>
      </c>
      <c r="F7180" s="138"/>
      <c r="G7180" s="138"/>
      <c r="H7180" s="138"/>
      <c r="I7180" s="138"/>
      <c r="J7180" s="624" t="s">
        <v>5735</v>
      </c>
      <c r="K7180" s="624" t="s">
        <v>1602</v>
      </c>
      <c r="L7180" s="624" t="s">
        <v>40</v>
      </c>
      <c r="M7180" s="627" t="s">
        <v>13014</v>
      </c>
      <c r="N7180" s="624">
        <v>0</v>
      </c>
      <c r="O7180" s="624">
        <v>0</v>
      </c>
      <c r="P7180" s="624">
        <v>0</v>
      </c>
      <c r="Q7180" s="624">
        <v>0</v>
      </c>
      <c r="R7180" s="624">
        <v>0</v>
      </c>
      <c r="S7180" s="624">
        <v>0</v>
      </c>
      <c r="T7180" s="624">
        <v>0</v>
      </c>
      <c r="U7180" s="624">
        <v>0</v>
      </c>
      <c r="V7180" s="624">
        <v>0</v>
      </c>
      <c r="W7180" s="624">
        <v>0</v>
      </c>
      <c r="X7180" s="933">
        <v>0</v>
      </c>
      <c r="Y7180" s="624">
        <v>0</v>
      </c>
      <c r="Z7180" s="624" t="s">
        <v>51</v>
      </c>
      <c r="AA7180" s="138"/>
      <c r="AB7180" s="624" t="s">
        <v>5289</v>
      </c>
      <c r="AC7180" s="340" t="s">
        <v>5289</v>
      </c>
      <c r="AD7180" s="340" t="s">
        <v>5289</v>
      </c>
      <c r="AE7180" s="340" t="s">
        <v>5289</v>
      </c>
      <c r="AF7180" s="165" t="s">
        <v>5289</v>
      </c>
      <c r="AG7180" s="1"/>
      <c r="AH7180" s="1"/>
      <c r="AI7180" s="1"/>
      <c r="AJ7180" s="1"/>
      <c r="AK7180" s="1"/>
      <c r="AL7180" s="1"/>
    </row>
    <row r="7181" spans="1:38" ht="102">
      <c r="A7181" s="621">
        <v>10</v>
      </c>
      <c r="B7181" s="627" t="s">
        <v>1252</v>
      </c>
      <c r="C7181" s="627" t="s">
        <v>1608</v>
      </c>
      <c r="D7181" s="627" t="s">
        <v>3002</v>
      </c>
      <c r="E7181" s="624" t="s">
        <v>40</v>
      </c>
      <c r="F7181" s="138"/>
      <c r="G7181" s="138"/>
      <c r="H7181" s="138"/>
      <c r="I7181" s="138"/>
      <c r="J7181" s="138"/>
      <c r="K7181" s="138"/>
      <c r="L7181" s="624" t="s">
        <v>51</v>
      </c>
      <c r="M7181" s="202"/>
      <c r="N7181" s="138"/>
      <c r="O7181" s="624">
        <v>0</v>
      </c>
      <c r="P7181" s="624">
        <v>0</v>
      </c>
      <c r="Q7181" s="624">
        <v>0</v>
      </c>
      <c r="R7181" s="624">
        <v>0</v>
      </c>
      <c r="S7181" s="624">
        <v>0</v>
      </c>
      <c r="T7181" s="624">
        <v>0</v>
      </c>
      <c r="U7181" s="624">
        <v>0</v>
      </c>
      <c r="V7181" s="624">
        <v>0</v>
      </c>
      <c r="W7181" s="624">
        <v>0</v>
      </c>
      <c r="X7181" s="933">
        <v>0</v>
      </c>
      <c r="Y7181" s="624">
        <v>0</v>
      </c>
      <c r="Z7181" s="624" t="s">
        <v>51</v>
      </c>
      <c r="AA7181" s="138"/>
      <c r="AB7181" s="624" t="s">
        <v>5289</v>
      </c>
      <c r="AC7181" s="340" t="s">
        <v>5289</v>
      </c>
      <c r="AD7181" s="340" t="s">
        <v>5289</v>
      </c>
      <c r="AE7181" s="340" t="s">
        <v>5289</v>
      </c>
      <c r="AF7181" s="165" t="s">
        <v>5289</v>
      </c>
      <c r="AG7181" s="1"/>
      <c r="AH7181" s="1"/>
      <c r="AI7181" s="1"/>
      <c r="AJ7181" s="1"/>
      <c r="AK7181" s="1"/>
      <c r="AL7181" s="1"/>
    </row>
    <row r="7182" spans="1:38" ht="89.25">
      <c r="A7182" s="621">
        <v>11</v>
      </c>
      <c r="B7182" s="627" t="s">
        <v>1603</v>
      </c>
      <c r="C7182" s="627" t="s">
        <v>1608</v>
      </c>
      <c r="D7182" s="627" t="s">
        <v>3003</v>
      </c>
      <c r="E7182" s="624" t="s">
        <v>40</v>
      </c>
      <c r="F7182" s="138"/>
      <c r="G7182" s="138"/>
      <c r="H7182" s="138"/>
      <c r="I7182" s="138"/>
      <c r="J7182" s="138"/>
      <c r="K7182" s="138"/>
      <c r="L7182" s="624" t="s">
        <v>51</v>
      </c>
      <c r="M7182" s="202"/>
      <c r="N7182" s="138"/>
      <c r="O7182" s="624">
        <v>0</v>
      </c>
      <c r="P7182" s="624">
        <v>0</v>
      </c>
      <c r="Q7182" s="624">
        <v>0</v>
      </c>
      <c r="R7182" s="624">
        <v>0</v>
      </c>
      <c r="S7182" s="624">
        <v>0</v>
      </c>
      <c r="T7182" s="624">
        <v>0</v>
      </c>
      <c r="U7182" s="624">
        <v>0</v>
      </c>
      <c r="V7182" s="624">
        <v>0</v>
      </c>
      <c r="W7182" s="624">
        <v>0</v>
      </c>
      <c r="X7182" s="933">
        <v>0</v>
      </c>
      <c r="Y7182" s="624">
        <v>0</v>
      </c>
      <c r="Z7182" s="624" t="s">
        <v>51</v>
      </c>
      <c r="AA7182" s="138"/>
      <c r="AB7182" s="624" t="s">
        <v>5289</v>
      </c>
      <c r="AC7182" s="340" t="s">
        <v>5289</v>
      </c>
      <c r="AD7182" s="340" t="s">
        <v>5289</v>
      </c>
      <c r="AE7182" s="340" t="s">
        <v>5289</v>
      </c>
      <c r="AF7182" s="165" t="s">
        <v>5289</v>
      </c>
      <c r="AG7182" s="1"/>
      <c r="AH7182" s="1"/>
      <c r="AI7182" s="1"/>
      <c r="AJ7182" s="1"/>
      <c r="AK7182" s="1"/>
      <c r="AL7182" s="1"/>
    </row>
    <row r="7183" spans="1:38" ht="76.5">
      <c r="A7183" s="621">
        <v>12</v>
      </c>
      <c r="B7183" s="627" t="s">
        <v>1604</v>
      </c>
      <c r="C7183" s="627" t="s">
        <v>1609</v>
      </c>
      <c r="D7183" s="627" t="s">
        <v>3004</v>
      </c>
      <c r="E7183" s="624" t="s">
        <v>40</v>
      </c>
      <c r="F7183" s="138"/>
      <c r="G7183" s="138"/>
      <c r="H7183" s="138"/>
      <c r="I7183" s="138"/>
      <c r="J7183" s="138"/>
      <c r="K7183" s="138"/>
      <c r="L7183" s="624" t="s">
        <v>51</v>
      </c>
      <c r="M7183" s="202"/>
      <c r="N7183" s="138"/>
      <c r="O7183" s="624">
        <v>0</v>
      </c>
      <c r="P7183" s="624">
        <v>0</v>
      </c>
      <c r="Q7183" s="624">
        <v>0</v>
      </c>
      <c r="R7183" s="624">
        <v>0</v>
      </c>
      <c r="S7183" s="624">
        <v>0</v>
      </c>
      <c r="T7183" s="624">
        <v>0</v>
      </c>
      <c r="U7183" s="624">
        <v>0</v>
      </c>
      <c r="V7183" s="624">
        <v>0</v>
      </c>
      <c r="W7183" s="624">
        <v>0</v>
      </c>
      <c r="X7183" s="933">
        <v>0</v>
      </c>
      <c r="Y7183" s="624">
        <v>0</v>
      </c>
      <c r="Z7183" s="624" t="s">
        <v>51</v>
      </c>
      <c r="AA7183" s="138"/>
      <c r="AB7183" s="624" t="s">
        <v>5289</v>
      </c>
      <c r="AC7183" s="340" t="s">
        <v>5289</v>
      </c>
      <c r="AD7183" s="340" t="s">
        <v>5289</v>
      </c>
      <c r="AE7183" s="340" t="s">
        <v>5289</v>
      </c>
      <c r="AF7183" s="165" t="s">
        <v>5289</v>
      </c>
      <c r="AG7183" s="1"/>
      <c r="AH7183" s="1"/>
      <c r="AI7183" s="1"/>
      <c r="AJ7183" s="1"/>
      <c r="AK7183" s="1"/>
      <c r="AL7183" s="1"/>
    </row>
    <row r="7184" spans="1:38" ht="76.5" customHeight="1">
      <c r="A7184" s="621">
        <v>13</v>
      </c>
      <c r="B7184" s="627" t="s">
        <v>1605</v>
      </c>
      <c r="C7184" s="627" t="s">
        <v>1609</v>
      </c>
      <c r="D7184" s="627" t="s">
        <v>3005</v>
      </c>
      <c r="E7184" s="624" t="s">
        <v>40</v>
      </c>
      <c r="F7184" s="138"/>
      <c r="G7184" s="138"/>
      <c r="H7184" s="138"/>
      <c r="I7184" s="138"/>
      <c r="J7184" s="138"/>
      <c r="K7184" s="138"/>
      <c r="L7184" s="624" t="s">
        <v>51</v>
      </c>
      <c r="M7184" s="202"/>
      <c r="N7184" s="138"/>
      <c r="O7184" s="624">
        <v>0</v>
      </c>
      <c r="P7184" s="624">
        <v>0</v>
      </c>
      <c r="Q7184" s="624">
        <v>0</v>
      </c>
      <c r="R7184" s="624">
        <v>0</v>
      </c>
      <c r="S7184" s="624">
        <v>0</v>
      </c>
      <c r="T7184" s="624">
        <v>0</v>
      </c>
      <c r="U7184" s="624">
        <v>0</v>
      </c>
      <c r="V7184" s="624">
        <v>0</v>
      </c>
      <c r="W7184" s="624">
        <v>0</v>
      </c>
      <c r="X7184" s="933">
        <v>8</v>
      </c>
      <c r="Y7184" s="624">
        <v>0</v>
      </c>
      <c r="Z7184" s="624" t="s">
        <v>51</v>
      </c>
      <c r="AA7184" s="138"/>
      <c r="AB7184" s="624" t="s">
        <v>5289</v>
      </c>
      <c r="AC7184" s="340" t="s">
        <v>5289</v>
      </c>
      <c r="AD7184" s="340" t="s">
        <v>5289</v>
      </c>
      <c r="AE7184" s="340" t="s">
        <v>5289</v>
      </c>
      <c r="AF7184" s="165" t="s">
        <v>5289</v>
      </c>
      <c r="AH7184" s="1"/>
      <c r="AI7184" s="1"/>
      <c r="AJ7184" s="1"/>
      <c r="AK7184" s="1"/>
      <c r="AL7184" s="1"/>
    </row>
    <row r="7185" spans="1:38" ht="63.75" customHeight="1">
      <c r="A7185" s="621">
        <v>14</v>
      </c>
      <c r="B7185" s="627" t="s">
        <v>1606</v>
      </c>
      <c r="C7185" s="627" t="s">
        <v>1608</v>
      </c>
      <c r="D7185" s="627" t="s">
        <v>3006</v>
      </c>
      <c r="E7185" s="624" t="s">
        <v>40</v>
      </c>
      <c r="F7185" s="138"/>
      <c r="G7185" s="138"/>
      <c r="H7185" s="138"/>
      <c r="I7185" s="138"/>
      <c r="J7185" s="138"/>
      <c r="K7185" s="138"/>
      <c r="L7185" s="624" t="s">
        <v>51</v>
      </c>
      <c r="M7185" s="202"/>
      <c r="N7185" s="138"/>
      <c r="O7185" s="624">
        <v>0</v>
      </c>
      <c r="P7185" s="624">
        <v>0</v>
      </c>
      <c r="Q7185" s="624">
        <v>0</v>
      </c>
      <c r="R7185" s="624">
        <v>0</v>
      </c>
      <c r="S7185" s="624">
        <v>0</v>
      </c>
      <c r="T7185" s="624">
        <v>0</v>
      </c>
      <c r="U7185" s="624">
        <v>0</v>
      </c>
      <c r="V7185" s="624">
        <v>0</v>
      </c>
      <c r="W7185" s="624">
        <v>0</v>
      </c>
      <c r="X7185" s="366">
        <v>0</v>
      </c>
      <c r="Y7185" s="624">
        <v>0</v>
      </c>
      <c r="Z7185" s="624" t="s">
        <v>51</v>
      </c>
      <c r="AA7185" s="138"/>
      <c r="AB7185" s="624" t="s">
        <v>5289</v>
      </c>
      <c r="AC7185" s="340" t="s">
        <v>5289</v>
      </c>
      <c r="AD7185" s="340" t="s">
        <v>5289</v>
      </c>
      <c r="AE7185" s="340" t="s">
        <v>5289</v>
      </c>
      <c r="AF7185" s="165" t="s">
        <v>5289</v>
      </c>
      <c r="AH7185" s="1"/>
      <c r="AI7185" s="1"/>
      <c r="AJ7185" s="1"/>
      <c r="AK7185" s="1"/>
      <c r="AL7185" s="1"/>
    </row>
    <row r="7186" spans="1:38" s="44" customFormat="1" ht="63.75" customHeight="1">
      <c r="A7186" s="621">
        <v>15</v>
      </c>
      <c r="B7186" s="627" t="s">
        <v>7269</v>
      </c>
      <c r="C7186" s="627" t="s">
        <v>1607</v>
      </c>
      <c r="D7186" s="627" t="s">
        <v>20771</v>
      </c>
      <c r="E7186" s="624" t="s">
        <v>40</v>
      </c>
      <c r="F7186" s="138"/>
      <c r="G7186" s="138"/>
      <c r="H7186" s="138"/>
      <c r="I7186" s="138"/>
      <c r="J7186" s="138"/>
      <c r="K7186" s="138"/>
      <c r="L7186" s="624" t="s">
        <v>51</v>
      </c>
      <c r="M7186" s="202"/>
      <c r="N7186" s="138"/>
      <c r="O7186" s="624">
        <v>0</v>
      </c>
      <c r="P7186" s="624">
        <v>0</v>
      </c>
      <c r="Q7186" s="624">
        <v>0</v>
      </c>
      <c r="R7186" s="624">
        <v>0</v>
      </c>
      <c r="S7186" s="624">
        <v>0</v>
      </c>
      <c r="T7186" s="624">
        <v>0</v>
      </c>
      <c r="U7186" s="624">
        <v>0</v>
      </c>
      <c r="V7186" s="624">
        <v>0</v>
      </c>
      <c r="W7186" s="624">
        <v>0</v>
      </c>
      <c r="X7186" s="366">
        <v>0</v>
      </c>
      <c r="Y7186" s="624">
        <v>0</v>
      </c>
      <c r="Z7186" s="624" t="s">
        <v>51</v>
      </c>
      <c r="AA7186" s="138"/>
      <c r="AB7186" s="624" t="s">
        <v>5289</v>
      </c>
      <c r="AC7186" s="340" t="s">
        <v>5289</v>
      </c>
      <c r="AD7186" s="340" t="s">
        <v>5289</v>
      </c>
      <c r="AE7186" s="340" t="s">
        <v>5289</v>
      </c>
      <c r="AF7186" s="165" t="s">
        <v>5289</v>
      </c>
      <c r="AG7186" s="107"/>
    </row>
    <row r="7187" spans="1:38" s="44" customFormat="1" ht="63.75" customHeight="1">
      <c r="A7187" s="621">
        <v>16</v>
      </c>
      <c r="B7187" s="627" t="s">
        <v>123</v>
      </c>
      <c r="C7187" s="627" t="s">
        <v>1607</v>
      </c>
      <c r="D7187" s="627" t="s">
        <v>20772</v>
      </c>
      <c r="E7187" s="624" t="s">
        <v>40</v>
      </c>
      <c r="F7187" s="138"/>
      <c r="G7187" s="138"/>
      <c r="H7187" s="138"/>
      <c r="I7187" s="138"/>
      <c r="J7187" s="138"/>
      <c r="K7187" s="138"/>
      <c r="L7187" s="624" t="s">
        <v>51</v>
      </c>
      <c r="M7187" s="202"/>
      <c r="N7187" s="138"/>
      <c r="O7187" s="624">
        <v>0</v>
      </c>
      <c r="P7187" s="624">
        <v>0</v>
      </c>
      <c r="Q7187" s="624">
        <v>0</v>
      </c>
      <c r="R7187" s="624">
        <v>0</v>
      </c>
      <c r="S7187" s="624">
        <v>0</v>
      </c>
      <c r="T7187" s="624">
        <v>0</v>
      </c>
      <c r="U7187" s="624">
        <v>0</v>
      </c>
      <c r="V7187" s="624">
        <v>0</v>
      </c>
      <c r="W7187" s="624">
        <v>0</v>
      </c>
      <c r="X7187" s="366">
        <v>2</v>
      </c>
      <c r="Y7187" s="624">
        <v>0</v>
      </c>
      <c r="Z7187" s="624" t="s">
        <v>51</v>
      </c>
      <c r="AA7187" s="138"/>
      <c r="AB7187" s="624" t="s">
        <v>5289</v>
      </c>
      <c r="AC7187" s="340" t="s">
        <v>5289</v>
      </c>
      <c r="AD7187" s="340" t="s">
        <v>5289</v>
      </c>
      <c r="AE7187" s="340" t="s">
        <v>5289</v>
      </c>
      <c r="AF7187" s="165" t="s">
        <v>5289</v>
      </c>
      <c r="AG7187" s="107"/>
    </row>
    <row r="7188" spans="1:38" s="44" customFormat="1" ht="63.75" customHeight="1">
      <c r="A7188" s="621">
        <v>17</v>
      </c>
      <c r="B7188" s="627" t="s">
        <v>20773</v>
      </c>
      <c r="C7188" s="627" t="s">
        <v>1607</v>
      </c>
      <c r="D7188" s="627" t="s">
        <v>20774</v>
      </c>
      <c r="E7188" s="624" t="s">
        <v>40</v>
      </c>
      <c r="F7188" s="138"/>
      <c r="G7188" s="138"/>
      <c r="H7188" s="138"/>
      <c r="I7188" s="138"/>
      <c r="J7188" s="138"/>
      <c r="K7188" s="138"/>
      <c r="L7188" s="624" t="s">
        <v>51</v>
      </c>
      <c r="M7188" s="202"/>
      <c r="N7188" s="138"/>
      <c r="O7188" s="624">
        <v>0</v>
      </c>
      <c r="P7188" s="624">
        <v>0</v>
      </c>
      <c r="Q7188" s="624">
        <v>0</v>
      </c>
      <c r="R7188" s="624">
        <v>0</v>
      </c>
      <c r="S7188" s="624">
        <v>0</v>
      </c>
      <c r="T7188" s="624">
        <v>0</v>
      </c>
      <c r="U7188" s="624">
        <v>0</v>
      </c>
      <c r="V7188" s="624">
        <v>0</v>
      </c>
      <c r="W7188" s="624">
        <v>0</v>
      </c>
      <c r="X7188" s="366">
        <v>1</v>
      </c>
      <c r="Y7188" s="624">
        <v>0</v>
      </c>
      <c r="Z7188" s="624" t="s">
        <v>51</v>
      </c>
      <c r="AA7188" s="138"/>
      <c r="AB7188" s="624" t="s">
        <v>5289</v>
      </c>
      <c r="AC7188" s="340" t="s">
        <v>5289</v>
      </c>
      <c r="AD7188" s="340" t="s">
        <v>5289</v>
      </c>
      <c r="AE7188" s="340" t="s">
        <v>5289</v>
      </c>
      <c r="AF7188" s="165" t="s">
        <v>5289</v>
      </c>
      <c r="AG7188" s="107"/>
    </row>
    <row r="7189" spans="1:38" s="44" customFormat="1" ht="63.75" customHeight="1">
      <c r="A7189" s="621">
        <v>18</v>
      </c>
      <c r="B7189" s="627" t="s">
        <v>20775</v>
      </c>
      <c r="C7189" s="627" t="s">
        <v>1607</v>
      </c>
      <c r="D7189" s="627" t="s">
        <v>20776</v>
      </c>
      <c r="E7189" s="624" t="s">
        <v>40</v>
      </c>
      <c r="F7189" s="138"/>
      <c r="G7189" s="138"/>
      <c r="H7189" s="138"/>
      <c r="I7189" s="138"/>
      <c r="J7189" s="138"/>
      <c r="K7189" s="138"/>
      <c r="L7189" s="624" t="s">
        <v>51</v>
      </c>
      <c r="M7189" s="202"/>
      <c r="N7189" s="138"/>
      <c r="O7189" s="624">
        <v>0</v>
      </c>
      <c r="P7189" s="624">
        <v>0</v>
      </c>
      <c r="Q7189" s="624">
        <v>0</v>
      </c>
      <c r="R7189" s="624">
        <v>0</v>
      </c>
      <c r="S7189" s="624">
        <v>0</v>
      </c>
      <c r="T7189" s="624">
        <v>0</v>
      </c>
      <c r="U7189" s="624">
        <v>0</v>
      </c>
      <c r="V7189" s="624">
        <v>0</v>
      </c>
      <c r="W7189" s="624">
        <v>0</v>
      </c>
      <c r="X7189" s="366">
        <v>0</v>
      </c>
      <c r="Y7189" s="624">
        <v>0</v>
      </c>
      <c r="Z7189" s="624" t="s">
        <v>51</v>
      </c>
      <c r="AA7189" s="138"/>
      <c r="AB7189" s="624" t="s">
        <v>5289</v>
      </c>
      <c r="AC7189" s="340" t="s">
        <v>5289</v>
      </c>
      <c r="AD7189" s="340" t="s">
        <v>5289</v>
      </c>
      <c r="AE7189" s="340" t="s">
        <v>5289</v>
      </c>
      <c r="AF7189" s="165" t="s">
        <v>5289</v>
      </c>
      <c r="AG7189" s="107"/>
    </row>
    <row r="7190" spans="1:38" s="44" customFormat="1" ht="63.75" customHeight="1">
      <c r="A7190" s="621">
        <v>19</v>
      </c>
      <c r="B7190" s="627" t="s">
        <v>20777</v>
      </c>
      <c r="C7190" s="627" t="s">
        <v>1607</v>
      </c>
      <c r="D7190" s="627" t="s">
        <v>20778</v>
      </c>
      <c r="E7190" s="624" t="s">
        <v>40</v>
      </c>
      <c r="F7190" s="138"/>
      <c r="G7190" s="138"/>
      <c r="H7190" s="138"/>
      <c r="I7190" s="138"/>
      <c r="J7190" s="138"/>
      <c r="K7190" s="138"/>
      <c r="L7190" s="624" t="s">
        <v>51</v>
      </c>
      <c r="M7190" s="202"/>
      <c r="N7190" s="138"/>
      <c r="O7190" s="624">
        <v>0</v>
      </c>
      <c r="P7190" s="624">
        <v>0</v>
      </c>
      <c r="Q7190" s="624">
        <v>0</v>
      </c>
      <c r="R7190" s="624">
        <v>0</v>
      </c>
      <c r="S7190" s="624">
        <v>0</v>
      </c>
      <c r="T7190" s="624">
        <v>0</v>
      </c>
      <c r="U7190" s="624">
        <v>0</v>
      </c>
      <c r="V7190" s="624">
        <v>0</v>
      </c>
      <c r="W7190" s="624">
        <v>0</v>
      </c>
      <c r="X7190" s="366">
        <v>40</v>
      </c>
      <c r="Y7190" s="624">
        <v>0</v>
      </c>
      <c r="Z7190" s="624" t="s">
        <v>51</v>
      </c>
      <c r="AA7190" s="138"/>
      <c r="AB7190" s="624" t="s">
        <v>5289</v>
      </c>
      <c r="AC7190" s="340" t="s">
        <v>5289</v>
      </c>
      <c r="AD7190" s="340" t="s">
        <v>5289</v>
      </c>
      <c r="AE7190" s="340" t="s">
        <v>5289</v>
      </c>
      <c r="AF7190" s="165" t="s">
        <v>5289</v>
      </c>
      <c r="AG7190" s="107"/>
    </row>
    <row r="7191" spans="1:38" s="44" customFormat="1" ht="63.75" customHeight="1">
      <c r="A7191" s="621">
        <v>20</v>
      </c>
      <c r="B7191" s="627" t="s">
        <v>20779</v>
      </c>
      <c r="C7191" s="627" t="s">
        <v>1607</v>
      </c>
      <c r="D7191" s="627" t="s">
        <v>20780</v>
      </c>
      <c r="E7191" s="624" t="s">
        <v>40</v>
      </c>
      <c r="F7191" s="138"/>
      <c r="G7191" s="138"/>
      <c r="H7191" s="138"/>
      <c r="I7191" s="138"/>
      <c r="J7191" s="138"/>
      <c r="K7191" s="138"/>
      <c r="L7191" s="624" t="s">
        <v>51</v>
      </c>
      <c r="M7191" s="202"/>
      <c r="N7191" s="138"/>
      <c r="O7191" s="624">
        <v>0</v>
      </c>
      <c r="P7191" s="624">
        <v>0</v>
      </c>
      <c r="Q7191" s="624">
        <v>0</v>
      </c>
      <c r="R7191" s="624">
        <v>0</v>
      </c>
      <c r="S7191" s="624">
        <v>0</v>
      </c>
      <c r="T7191" s="624">
        <v>0</v>
      </c>
      <c r="U7191" s="624">
        <v>0</v>
      </c>
      <c r="V7191" s="624">
        <v>0</v>
      </c>
      <c r="W7191" s="624">
        <v>0</v>
      </c>
      <c r="X7191" s="366">
        <v>2</v>
      </c>
      <c r="Y7191" s="624">
        <v>0</v>
      </c>
      <c r="Z7191" s="624" t="s">
        <v>51</v>
      </c>
      <c r="AA7191" s="138"/>
      <c r="AB7191" s="624" t="s">
        <v>5289</v>
      </c>
      <c r="AC7191" s="340" t="s">
        <v>5289</v>
      </c>
      <c r="AD7191" s="340" t="s">
        <v>5289</v>
      </c>
      <c r="AE7191" s="340" t="s">
        <v>5289</v>
      </c>
      <c r="AF7191" s="165" t="s">
        <v>5289</v>
      </c>
      <c r="AG7191" s="107"/>
    </row>
    <row r="7192" spans="1:38" s="44" customFormat="1" ht="63.75" customHeight="1">
      <c r="A7192" s="621">
        <v>21</v>
      </c>
      <c r="B7192" s="627" t="s">
        <v>20781</v>
      </c>
      <c r="C7192" s="627" t="s">
        <v>1607</v>
      </c>
      <c r="D7192" s="627" t="s">
        <v>20782</v>
      </c>
      <c r="E7192" s="624" t="s">
        <v>40</v>
      </c>
      <c r="F7192" s="138"/>
      <c r="G7192" s="138"/>
      <c r="H7192" s="138"/>
      <c r="I7192" s="138"/>
      <c r="J7192" s="138"/>
      <c r="K7192" s="138"/>
      <c r="L7192" s="624" t="s">
        <v>51</v>
      </c>
      <c r="M7192" s="202"/>
      <c r="N7192" s="138"/>
      <c r="O7192" s="624">
        <v>0</v>
      </c>
      <c r="P7192" s="624">
        <v>0</v>
      </c>
      <c r="Q7192" s="624">
        <v>0</v>
      </c>
      <c r="R7192" s="624">
        <v>0</v>
      </c>
      <c r="S7192" s="624">
        <v>0</v>
      </c>
      <c r="T7192" s="624">
        <v>0</v>
      </c>
      <c r="U7192" s="624">
        <v>0</v>
      </c>
      <c r="V7192" s="624">
        <v>0</v>
      </c>
      <c r="W7192" s="624">
        <v>0</v>
      </c>
      <c r="X7192" s="366">
        <v>1</v>
      </c>
      <c r="Y7192" s="624">
        <v>0</v>
      </c>
      <c r="Z7192" s="624" t="s">
        <v>51</v>
      </c>
      <c r="AA7192" s="138"/>
      <c r="AB7192" s="624" t="s">
        <v>5289</v>
      </c>
      <c r="AC7192" s="340" t="s">
        <v>5289</v>
      </c>
      <c r="AD7192" s="340" t="s">
        <v>5289</v>
      </c>
      <c r="AE7192" s="340" t="s">
        <v>5289</v>
      </c>
      <c r="AF7192" s="165" t="s">
        <v>5289</v>
      </c>
      <c r="AG7192" s="107"/>
    </row>
    <row r="7193" spans="1:38" s="44" customFormat="1" ht="63.75" customHeight="1">
      <c r="A7193" s="621">
        <v>22</v>
      </c>
      <c r="B7193" s="627" t="s">
        <v>20783</v>
      </c>
      <c r="C7193" s="627" t="s">
        <v>1607</v>
      </c>
      <c r="D7193" s="627" t="s">
        <v>20784</v>
      </c>
      <c r="E7193" s="624" t="s">
        <v>40</v>
      </c>
      <c r="F7193" s="138"/>
      <c r="G7193" s="138"/>
      <c r="H7193" s="138"/>
      <c r="I7193" s="138"/>
      <c r="J7193" s="138"/>
      <c r="K7193" s="138"/>
      <c r="L7193" s="624" t="s">
        <v>51</v>
      </c>
      <c r="M7193" s="202"/>
      <c r="N7193" s="138"/>
      <c r="O7193" s="624">
        <v>0</v>
      </c>
      <c r="P7193" s="624">
        <v>0</v>
      </c>
      <c r="Q7193" s="624">
        <v>0</v>
      </c>
      <c r="R7193" s="624">
        <v>0</v>
      </c>
      <c r="S7193" s="624">
        <v>0</v>
      </c>
      <c r="T7193" s="624">
        <v>0</v>
      </c>
      <c r="U7193" s="624">
        <v>0</v>
      </c>
      <c r="V7193" s="624">
        <v>0</v>
      </c>
      <c r="W7193" s="624">
        <v>0</v>
      </c>
      <c r="X7193" s="366">
        <v>0</v>
      </c>
      <c r="Y7193" s="624">
        <v>0</v>
      </c>
      <c r="Z7193" s="624" t="s">
        <v>51</v>
      </c>
      <c r="AA7193" s="138"/>
      <c r="AB7193" s="624" t="s">
        <v>5289</v>
      </c>
      <c r="AC7193" s="340" t="s">
        <v>5289</v>
      </c>
      <c r="AD7193" s="340" t="s">
        <v>5289</v>
      </c>
      <c r="AE7193" s="340" t="s">
        <v>5289</v>
      </c>
      <c r="AF7193" s="165" t="s">
        <v>5289</v>
      </c>
      <c r="AG7193" s="107"/>
    </row>
    <row r="7194" spans="1:38" s="44" customFormat="1" ht="63.75" customHeight="1">
      <c r="A7194" s="621">
        <v>23</v>
      </c>
      <c r="B7194" s="627" t="s">
        <v>19016</v>
      </c>
      <c r="C7194" s="627" t="s">
        <v>1607</v>
      </c>
      <c r="D7194" s="627" t="s">
        <v>20785</v>
      </c>
      <c r="E7194" s="624" t="s">
        <v>40</v>
      </c>
      <c r="F7194" s="138"/>
      <c r="G7194" s="138"/>
      <c r="H7194" s="138"/>
      <c r="I7194" s="138"/>
      <c r="J7194" s="138"/>
      <c r="K7194" s="138"/>
      <c r="L7194" s="624" t="s">
        <v>51</v>
      </c>
      <c r="M7194" s="202"/>
      <c r="N7194" s="138"/>
      <c r="O7194" s="624">
        <v>0</v>
      </c>
      <c r="P7194" s="624">
        <v>0</v>
      </c>
      <c r="Q7194" s="624">
        <v>0</v>
      </c>
      <c r="R7194" s="624">
        <v>0</v>
      </c>
      <c r="S7194" s="624">
        <v>0</v>
      </c>
      <c r="T7194" s="624">
        <v>0</v>
      </c>
      <c r="U7194" s="624">
        <v>0</v>
      </c>
      <c r="V7194" s="624">
        <v>0</v>
      </c>
      <c r="W7194" s="624">
        <v>0</v>
      </c>
      <c r="X7194" s="366">
        <v>1</v>
      </c>
      <c r="Y7194" s="624">
        <v>0</v>
      </c>
      <c r="Z7194" s="624" t="s">
        <v>51</v>
      </c>
      <c r="AA7194" s="138"/>
      <c r="AB7194" s="624" t="s">
        <v>5289</v>
      </c>
      <c r="AC7194" s="340" t="s">
        <v>5289</v>
      </c>
      <c r="AD7194" s="340" t="s">
        <v>5289</v>
      </c>
      <c r="AE7194" s="340" t="s">
        <v>5289</v>
      </c>
      <c r="AF7194" s="165" t="s">
        <v>5289</v>
      </c>
      <c r="AG7194" s="107"/>
    </row>
    <row r="7195" spans="1:38" s="44" customFormat="1" ht="63.75" customHeight="1">
      <c r="A7195" s="621">
        <v>24</v>
      </c>
      <c r="B7195" s="627" t="s">
        <v>19017</v>
      </c>
      <c r="C7195" s="627" t="s">
        <v>1607</v>
      </c>
      <c r="D7195" s="627" t="s">
        <v>20786</v>
      </c>
      <c r="E7195" s="624" t="s">
        <v>40</v>
      </c>
      <c r="F7195" s="138"/>
      <c r="G7195" s="138"/>
      <c r="H7195" s="138"/>
      <c r="I7195" s="138"/>
      <c r="J7195" s="138"/>
      <c r="K7195" s="138"/>
      <c r="L7195" s="624" t="s">
        <v>51</v>
      </c>
      <c r="M7195" s="202"/>
      <c r="N7195" s="138"/>
      <c r="O7195" s="624">
        <v>0</v>
      </c>
      <c r="P7195" s="624">
        <v>0</v>
      </c>
      <c r="Q7195" s="624">
        <v>0</v>
      </c>
      <c r="R7195" s="624">
        <v>0</v>
      </c>
      <c r="S7195" s="624">
        <v>0</v>
      </c>
      <c r="T7195" s="624">
        <v>0</v>
      </c>
      <c r="U7195" s="624">
        <v>0</v>
      </c>
      <c r="V7195" s="624">
        <v>0</v>
      </c>
      <c r="W7195" s="624">
        <v>0</v>
      </c>
      <c r="X7195" s="366">
        <v>6</v>
      </c>
      <c r="Y7195" s="624">
        <v>0</v>
      </c>
      <c r="Z7195" s="624" t="s">
        <v>51</v>
      </c>
      <c r="AA7195" s="138"/>
      <c r="AB7195" s="624" t="s">
        <v>5289</v>
      </c>
      <c r="AC7195" s="340" t="s">
        <v>5289</v>
      </c>
      <c r="AD7195" s="340" t="s">
        <v>5289</v>
      </c>
      <c r="AE7195" s="340" t="s">
        <v>5289</v>
      </c>
      <c r="AF7195" s="165" t="s">
        <v>5289</v>
      </c>
      <c r="AG7195" s="107"/>
    </row>
    <row r="7196" spans="1:38" s="44" customFormat="1" ht="63.75" customHeight="1">
      <c r="A7196" s="621">
        <v>25</v>
      </c>
      <c r="B7196" s="627" t="s">
        <v>20787</v>
      </c>
      <c r="C7196" s="627" t="s">
        <v>1607</v>
      </c>
      <c r="D7196" s="627" t="s">
        <v>20788</v>
      </c>
      <c r="E7196" s="624" t="s">
        <v>40</v>
      </c>
      <c r="F7196" s="138"/>
      <c r="G7196" s="138"/>
      <c r="H7196" s="138"/>
      <c r="I7196" s="138"/>
      <c r="J7196" s="138"/>
      <c r="K7196" s="138"/>
      <c r="L7196" s="624" t="s">
        <v>51</v>
      </c>
      <c r="M7196" s="202"/>
      <c r="N7196" s="138"/>
      <c r="O7196" s="624">
        <v>0</v>
      </c>
      <c r="P7196" s="624">
        <v>0</v>
      </c>
      <c r="Q7196" s="624">
        <v>0</v>
      </c>
      <c r="R7196" s="624">
        <v>0</v>
      </c>
      <c r="S7196" s="624">
        <v>0</v>
      </c>
      <c r="T7196" s="624">
        <v>0</v>
      </c>
      <c r="U7196" s="624">
        <v>0</v>
      </c>
      <c r="V7196" s="624">
        <v>0</v>
      </c>
      <c r="W7196" s="624">
        <v>0</v>
      </c>
      <c r="X7196" s="366">
        <v>0</v>
      </c>
      <c r="Y7196" s="624">
        <v>0</v>
      </c>
      <c r="Z7196" s="624" t="s">
        <v>51</v>
      </c>
      <c r="AA7196" s="138"/>
      <c r="AB7196" s="624" t="s">
        <v>5289</v>
      </c>
      <c r="AC7196" s="340" t="s">
        <v>5289</v>
      </c>
      <c r="AD7196" s="340" t="s">
        <v>5289</v>
      </c>
      <c r="AE7196" s="340" t="s">
        <v>5289</v>
      </c>
      <c r="AF7196" s="165" t="s">
        <v>5289</v>
      </c>
      <c r="AG7196" s="107"/>
    </row>
    <row r="7197" spans="1:38" s="44" customFormat="1" ht="63.75" customHeight="1">
      <c r="A7197" s="621">
        <v>26</v>
      </c>
      <c r="B7197" s="627" t="s">
        <v>20789</v>
      </c>
      <c r="C7197" s="627" t="s">
        <v>1607</v>
      </c>
      <c r="D7197" s="627" t="s">
        <v>20790</v>
      </c>
      <c r="E7197" s="624" t="s">
        <v>40</v>
      </c>
      <c r="F7197" s="138"/>
      <c r="G7197" s="138"/>
      <c r="H7197" s="138"/>
      <c r="I7197" s="138"/>
      <c r="J7197" s="138"/>
      <c r="K7197" s="138"/>
      <c r="L7197" s="624" t="s">
        <v>51</v>
      </c>
      <c r="M7197" s="202"/>
      <c r="N7197" s="138"/>
      <c r="O7197" s="624">
        <v>0</v>
      </c>
      <c r="P7197" s="624">
        <v>0</v>
      </c>
      <c r="Q7197" s="624">
        <v>0</v>
      </c>
      <c r="R7197" s="624">
        <v>0</v>
      </c>
      <c r="S7197" s="624">
        <v>0</v>
      </c>
      <c r="T7197" s="624">
        <v>0</v>
      </c>
      <c r="U7197" s="624">
        <v>0</v>
      </c>
      <c r="V7197" s="624">
        <v>0</v>
      </c>
      <c r="W7197" s="624">
        <v>0</v>
      </c>
      <c r="X7197" s="366">
        <v>1</v>
      </c>
      <c r="Y7197" s="624">
        <v>0</v>
      </c>
      <c r="Z7197" s="624" t="s">
        <v>51</v>
      </c>
      <c r="AA7197" s="138"/>
      <c r="AB7197" s="624" t="s">
        <v>5289</v>
      </c>
      <c r="AC7197" s="340" t="s">
        <v>5289</v>
      </c>
      <c r="AD7197" s="340" t="s">
        <v>5289</v>
      </c>
      <c r="AE7197" s="340" t="s">
        <v>5289</v>
      </c>
      <c r="AF7197" s="165" t="s">
        <v>5289</v>
      </c>
      <c r="AG7197" s="107"/>
    </row>
    <row r="7198" spans="1:38" s="44" customFormat="1" ht="63.75" customHeight="1">
      <c r="A7198" s="214">
        <v>27</v>
      </c>
      <c r="B7198" s="627" t="s">
        <v>3967</v>
      </c>
      <c r="C7198" s="627" t="s">
        <v>1607</v>
      </c>
      <c r="D7198" s="627" t="s">
        <v>20791</v>
      </c>
      <c r="E7198" s="624" t="s">
        <v>40</v>
      </c>
      <c r="F7198" s="138"/>
      <c r="G7198" s="138"/>
      <c r="H7198" s="138"/>
      <c r="I7198" s="138"/>
      <c r="J7198" s="138"/>
      <c r="K7198" s="138"/>
      <c r="L7198" s="624" t="s">
        <v>51</v>
      </c>
      <c r="M7198" s="202"/>
      <c r="N7198" s="138"/>
      <c r="O7198" s="624">
        <v>0</v>
      </c>
      <c r="P7198" s="624">
        <v>0</v>
      </c>
      <c r="Q7198" s="624">
        <v>0</v>
      </c>
      <c r="R7198" s="624">
        <v>0</v>
      </c>
      <c r="S7198" s="624">
        <v>0</v>
      </c>
      <c r="T7198" s="624">
        <v>0</v>
      </c>
      <c r="U7198" s="624">
        <v>0</v>
      </c>
      <c r="V7198" s="624">
        <v>0</v>
      </c>
      <c r="W7198" s="624">
        <v>0</v>
      </c>
      <c r="X7198" s="366">
        <v>0</v>
      </c>
      <c r="Y7198" s="624">
        <v>0</v>
      </c>
      <c r="Z7198" s="624" t="s">
        <v>51</v>
      </c>
      <c r="AA7198" s="138"/>
      <c r="AB7198" s="624" t="s">
        <v>5289</v>
      </c>
      <c r="AC7198" s="340" t="s">
        <v>5289</v>
      </c>
      <c r="AD7198" s="340" t="s">
        <v>5289</v>
      </c>
      <c r="AE7198" s="340" t="s">
        <v>5289</v>
      </c>
      <c r="AF7198" s="165" t="s">
        <v>5289</v>
      </c>
      <c r="AG7198" s="107"/>
    </row>
    <row r="7199" spans="1:38" ht="15.75" customHeight="1" thickBot="1">
      <c r="A7199" s="18"/>
      <c r="B7199" s="18">
        <v>27</v>
      </c>
      <c r="C7199" s="18"/>
      <c r="D7199" s="18">
        <v>27</v>
      </c>
      <c r="E7199" s="18">
        <v>27</v>
      </c>
      <c r="F7199" s="18"/>
      <c r="G7199" s="18"/>
      <c r="H7199" s="18">
        <v>0</v>
      </c>
      <c r="I7199" s="18"/>
      <c r="J7199" s="18">
        <v>1</v>
      </c>
      <c r="K7199" s="18">
        <v>2</v>
      </c>
      <c r="L7199" s="18">
        <v>2</v>
      </c>
      <c r="M7199" s="200"/>
      <c r="N7199" s="18">
        <f t="shared" ref="N7199:O7199" si="2647">SUM(N7172:N7198)</f>
        <v>0</v>
      </c>
      <c r="O7199" s="18">
        <f t="shared" si="2647"/>
        <v>0</v>
      </c>
      <c r="P7199" s="18">
        <f t="shared" ref="P7199:Q7199" si="2648">SUM(P7172:P7198)</f>
        <v>0</v>
      </c>
      <c r="Q7199" s="18">
        <f t="shared" si="2648"/>
        <v>0</v>
      </c>
      <c r="R7199" s="18">
        <f t="shared" ref="R7199" si="2649">SUM(R7172:R7198)</f>
        <v>0</v>
      </c>
      <c r="S7199" s="18">
        <f t="shared" ref="S7199" si="2650">SUM(S7172:S7198)</f>
        <v>0</v>
      </c>
      <c r="T7199" s="18">
        <f t="shared" ref="T7199:U7199" si="2651">SUM(T7172:T7198)</f>
        <v>0</v>
      </c>
      <c r="U7199" s="18">
        <f t="shared" si="2651"/>
        <v>0</v>
      </c>
      <c r="V7199" s="18">
        <f t="shared" ref="V7199:W7199" si="2652">SUM(V7172:V7198)</f>
        <v>0</v>
      </c>
      <c r="W7199" s="18">
        <f t="shared" si="2652"/>
        <v>0</v>
      </c>
      <c r="X7199" s="18">
        <f t="shared" ref="X7199:Y7199" si="2653">SUM(X7172:X7198)</f>
        <v>423</v>
      </c>
      <c r="Y7199" s="18">
        <f t="shared" si="2653"/>
        <v>0</v>
      </c>
      <c r="Z7199" s="18">
        <v>0</v>
      </c>
      <c r="AA7199" s="18">
        <v>0</v>
      </c>
      <c r="AB7199" s="18">
        <v>1</v>
      </c>
      <c r="AC7199" s="18"/>
      <c r="AD7199" s="18"/>
      <c r="AE7199" s="18"/>
      <c r="AF7199" s="18"/>
      <c r="AH7199" s="1"/>
      <c r="AI7199" s="1"/>
      <c r="AJ7199" s="1"/>
      <c r="AK7199" s="1"/>
      <c r="AL7199" s="1"/>
    </row>
    <row r="7200" spans="1:38" ht="15" customHeight="1">
      <c r="A7200" s="688" t="s">
        <v>359</v>
      </c>
      <c r="B7200" s="689"/>
      <c r="C7200" s="689"/>
      <c r="D7200" s="689"/>
      <c r="E7200" s="689"/>
      <c r="F7200" s="689"/>
      <c r="G7200" s="689"/>
      <c r="H7200" s="689"/>
      <c r="I7200" s="689"/>
      <c r="J7200" s="689"/>
      <c r="K7200" s="689"/>
      <c r="L7200" s="689"/>
      <c r="M7200" s="689"/>
      <c r="N7200" s="689"/>
      <c r="O7200" s="689"/>
      <c r="P7200" s="689"/>
      <c r="Q7200" s="689"/>
      <c r="R7200" s="689"/>
      <c r="S7200" s="689"/>
      <c r="T7200" s="689"/>
      <c r="U7200" s="689"/>
      <c r="V7200" s="689"/>
      <c r="W7200" s="689"/>
      <c r="X7200" s="689"/>
      <c r="Y7200" s="689"/>
      <c r="Z7200" s="689"/>
      <c r="AA7200" s="689"/>
      <c r="AB7200" s="689"/>
      <c r="AC7200" s="689"/>
      <c r="AD7200" s="689"/>
      <c r="AE7200" s="689"/>
      <c r="AF7200" s="690"/>
      <c r="AH7200" s="1"/>
      <c r="AI7200" s="1"/>
      <c r="AJ7200" s="1"/>
      <c r="AK7200" s="1"/>
      <c r="AL7200" s="1"/>
    </row>
    <row r="7201" spans="1:33" s="38" customFormat="1" ht="344.25">
      <c r="A7201" s="624">
        <v>1</v>
      </c>
      <c r="B7201" s="627" t="s">
        <v>1204</v>
      </c>
      <c r="C7201" s="627" t="s">
        <v>10054</v>
      </c>
      <c r="D7201" s="627" t="s">
        <v>14148</v>
      </c>
      <c r="E7201" s="622" t="s">
        <v>13975</v>
      </c>
      <c r="F7201" s="624" t="s">
        <v>51</v>
      </c>
      <c r="G7201" s="138"/>
      <c r="H7201" s="138"/>
      <c r="I7201" s="138"/>
      <c r="J7201" s="24" t="s">
        <v>13986</v>
      </c>
      <c r="K7201" s="622" t="s">
        <v>13978</v>
      </c>
      <c r="L7201" s="622" t="s">
        <v>54</v>
      </c>
      <c r="M7201" s="121" t="s">
        <v>13987</v>
      </c>
      <c r="N7201" s="624">
        <v>0</v>
      </c>
      <c r="O7201" s="624">
        <v>0</v>
      </c>
      <c r="P7201" s="624">
        <v>0</v>
      </c>
      <c r="Q7201" s="624">
        <v>0</v>
      </c>
      <c r="R7201" s="624">
        <v>0</v>
      </c>
      <c r="S7201" s="624">
        <v>0</v>
      </c>
      <c r="T7201" s="624">
        <v>0</v>
      </c>
      <c r="U7201" s="624">
        <v>0</v>
      </c>
      <c r="V7201" s="624">
        <v>0</v>
      </c>
      <c r="W7201" s="624">
        <v>0</v>
      </c>
      <c r="X7201" s="366">
        <v>1</v>
      </c>
      <c r="Y7201" s="624">
        <v>0</v>
      </c>
      <c r="Z7201" s="624" t="s">
        <v>51</v>
      </c>
      <c r="AA7201" s="121" t="s">
        <v>13990</v>
      </c>
      <c r="AB7201" s="121" t="s">
        <v>13991</v>
      </c>
      <c r="AC7201" s="340" t="s">
        <v>19478</v>
      </c>
      <c r="AD7201" s="340" t="s">
        <v>19479</v>
      </c>
      <c r="AE7201" s="340" t="s">
        <v>13992</v>
      </c>
      <c r="AF7201" s="340" t="s">
        <v>19480</v>
      </c>
      <c r="AG7201" s="197"/>
    </row>
    <row r="7202" spans="1:33" s="184" customFormat="1" ht="267.75" customHeight="1">
      <c r="A7202" s="629">
        <v>2</v>
      </c>
      <c r="B7202" s="627" t="s">
        <v>12368</v>
      </c>
      <c r="C7202" s="627" t="s">
        <v>10054</v>
      </c>
      <c r="D7202" s="627" t="s">
        <v>14149</v>
      </c>
      <c r="E7202" s="990" t="s">
        <v>15974</v>
      </c>
      <c r="F7202" s="624" t="s">
        <v>51</v>
      </c>
      <c r="G7202" s="138"/>
      <c r="H7202" s="138"/>
      <c r="I7202" s="138"/>
      <c r="J7202" s="622" t="s">
        <v>5289</v>
      </c>
      <c r="K7202" s="622" t="s">
        <v>13979</v>
      </c>
      <c r="L7202" s="624" t="s">
        <v>51</v>
      </c>
      <c r="M7202" s="202"/>
      <c r="N7202" s="202"/>
      <c r="O7202" s="624">
        <v>0</v>
      </c>
      <c r="P7202" s="624">
        <v>0</v>
      </c>
      <c r="Q7202" s="624">
        <v>0</v>
      </c>
      <c r="R7202" s="624">
        <v>0</v>
      </c>
      <c r="S7202" s="624">
        <v>0</v>
      </c>
      <c r="T7202" s="624">
        <v>0</v>
      </c>
      <c r="U7202" s="624">
        <v>0</v>
      </c>
      <c r="V7202" s="624">
        <v>0</v>
      </c>
      <c r="W7202" s="624">
        <v>0</v>
      </c>
      <c r="X7202" s="366">
        <v>231</v>
      </c>
      <c r="Y7202" s="624">
        <v>0</v>
      </c>
      <c r="Z7202" s="629" t="s">
        <v>51</v>
      </c>
      <c r="AA7202" s="629" t="s">
        <v>5289</v>
      </c>
      <c r="AB7202" s="629" t="s">
        <v>5289</v>
      </c>
      <c r="AC7202" s="340" t="s">
        <v>5289</v>
      </c>
      <c r="AD7202" s="340" t="s">
        <v>5289</v>
      </c>
      <c r="AE7202" s="340" t="s">
        <v>5289</v>
      </c>
      <c r="AF7202" s="165" t="s">
        <v>5289</v>
      </c>
    </row>
    <row r="7203" spans="1:33" s="184" customFormat="1" ht="293.25">
      <c r="A7203" s="624">
        <v>3</v>
      </c>
      <c r="B7203" s="627" t="s">
        <v>1578</v>
      </c>
      <c r="C7203" s="627" t="s">
        <v>10054</v>
      </c>
      <c r="D7203" s="627" t="s">
        <v>14150</v>
      </c>
      <c r="E7203" s="991" t="s">
        <v>15975</v>
      </c>
      <c r="F7203" s="624" t="s">
        <v>19012</v>
      </c>
      <c r="G7203" s="629" t="s">
        <v>51</v>
      </c>
      <c r="H7203" s="629">
        <v>1</v>
      </c>
      <c r="I7203" s="629" t="s">
        <v>12375</v>
      </c>
      <c r="J7203" s="622" t="s">
        <v>5289</v>
      </c>
      <c r="K7203" s="622" t="s">
        <v>13979</v>
      </c>
      <c r="L7203" s="624" t="s">
        <v>51</v>
      </c>
      <c r="M7203" s="202"/>
      <c r="N7203" s="202"/>
      <c r="O7203" s="624">
        <v>0</v>
      </c>
      <c r="P7203" s="624">
        <v>0</v>
      </c>
      <c r="Q7203" s="624">
        <v>0</v>
      </c>
      <c r="R7203" s="624">
        <v>0</v>
      </c>
      <c r="S7203" s="624">
        <v>0</v>
      </c>
      <c r="T7203" s="624">
        <v>0</v>
      </c>
      <c r="U7203" s="624">
        <v>0</v>
      </c>
      <c r="V7203" s="624">
        <v>0</v>
      </c>
      <c r="W7203" s="624">
        <v>0</v>
      </c>
      <c r="X7203" s="366">
        <v>31</v>
      </c>
      <c r="Y7203" s="624">
        <v>0</v>
      </c>
      <c r="Z7203" s="629" t="s">
        <v>51</v>
      </c>
      <c r="AA7203" s="629" t="s">
        <v>5289</v>
      </c>
      <c r="AB7203" s="629" t="s">
        <v>5289</v>
      </c>
      <c r="AC7203" s="340" t="s">
        <v>5289</v>
      </c>
      <c r="AD7203" s="340" t="s">
        <v>5289</v>
      </c>
      <c r="AE7203" s="340" t="s">
        <v>5289</v>
      </c>
      <c r="AF7203" s="165" t="s">
        <v>5289</v>
      </c>
    </row>
    <row r="7204" spans="1:33" s="184" customFormat="1" ht="267.75" customHeight="1">
      <c r="A7204" s="629">
        <v>4</v>
      </c>
      <c r="B7204" s="627" t="s">
        <v>125</v>
      </c>
      <c r="C7204" s="627" t="s">
        <v>10054</v>
      </c>
      <c r="D7204" s="627" t="s">
        <v>14151</v>
      </c>
      <c r="E7204" s="394" t="s">
        <v>15976</v>
      </c>
      <c r="F7204" s="624" t="s">
        <v>19012</v>
      </c>
      <c r="G7204" s="629" t="s">
        <v>51</v>
      </c>
      <c r="H7204" s="629">
        <v>1</v>
      </c>
      <c r="I7204" s="629" t="s">
        <v>12375</v>
      </c>
      <c r="J7204" s="622" t="s">
        <v>5289</v>
      </c>
      <c r="K7204" s="622" t="s">
        <v>13978</v>
      </c>
      <c r="L7204" s="622" t="s">
        <v>54</v>
      </c>
      <c r="M7204" s="121" t="s">
        <v>13987</v>
      </c>
      <c r="N7204" s="624">
        <v>0</v>
      </c>
      <c r="O7204" s="624">
        <v>0</v>
      </c>
      <c r="P7204" s="624">
        <v>0</v>
      </c>
      <c r="Q7204" s="624">
        <v>0</v>
      </c>
      <c r="R7204" s="624">
        <v>0</v>
      </c>
      <c r="S7204" s="624">
        <v>0</v>
      </c>
      <c r="T7204" s="624">
        <v>0</v>
      </c>
      <c r="U7204" s="624">
        <v>0</v>
      </c>
      <c r="V7204" s="624">
        <v>0</v>
      </c>
      <c r="W7204" s="624">
        <v>0</v>
      </c>
      <c r="X7204" s="366">
        <v>122</v>
      </c>
      <c r="Y7204" s="624">
        <v>0</v>
      </c>
      <c r="Z7204" s="629" t="s">
        <v>51</v>
      </c>
      <c r="AA7204" s="629" t="s">
        <v>5289</v>
      </c>
      <c r="AB7204" s="629" t="s">
        <v>5289</v>
      </c>
      <c r="AC7204" s="340" t="s">
        <v>5289</v>
      </c>
      <c r="AD7204" s="340" t="s">
        <v>5289</v>
      </c>
      <c r="AE7204" s="340" t="s">
        <v>5289</v>
      </c>
      <c r="AF7204" s="165" t="s">
        <v>5289</v>
      </c>
    </row>
    <row r="7205" spans="1:33" s="184" customFormat="1" ht="293.25">
      <c r="A7205" s="624">
        <v>5</v>
      </c>
      <c r="B7205" s="627" t="s">
        <v>1201</v>
      </c>
      <c r="C7205" s="627" t="s">
        <v>10054</v>
      </c>
      <c r="D7205" s="627" t="s">
        <v>14152</v>
      </c>
      <c r="E7205" s="369" t="s">
        <v>15977</v>
      </c>
      <c r="F7205" s="624" t="s">
        <v>19012</v>
      </c>
      <c r="G7205" s="629" t="s">
        <v>51</v>
      </c>
      <c r="H7205" s="629">
        <v>1</v>
      </c>
      <c r="I7205" s="629" t="s">
        <v>12375</v>
      </c>
      <c r="J7205" s="622" t="s">
        <v>5289</v>
      </c>
      <c r="K7205" s="622" t="s">
        <v>13980</v>
      </c>
      <c r="L7205" s="622" t="s">
        <v>54</v>
      </c>
      <c r="M7205" s="121" t="s">
        <v>13987</v>
      </c>
      <c r="N7205" s="624">
        <v>0</v>
      </c>
      <c r="O7205" s="624">
        <v>0</v>
      </c>
      <c r="P7205" s="624">
        <v>0</v>
      </c>
      <c r="Q7205" s="624">
        <v>0</v>
      </c>
      <c r="R7205" s="624">
        <v>0</v>
      </c>
      <c r="S7205" s="624">
        <v>0</v>
      </c>
      <c r="T7205" s="624">
        <v>0</v>
      </c>
      <c r="U7205" s="624">
        <v>0</v>
      </c>
      <c r="V7205" s="624">
        <v>0</v>
      </c>
      <c r="W7205" s="624">
        <v>0</v>
      </c>
      <c r="X7205" s="366">
        <v>37</v>
      </c>
      <c r="Y7205" s="624">
        <v>0</v>
      </c>
      <c r="Z7205" s="629" t="s">
        <v>51</v>
      </c>
      <c r="AA7205" s="629" t="s">
        <v>5289</v>
      </c>
      <c r="AB7205" s="629" t="s">
        <v>5289</v>
      </c>
      <c r="AC7205" s="340" t="s">
        <v>5289</v>
      </c>
      <c r="AD7205" s="340" t="s">
        <v>5289</v>
      </c>
      <c r="AE7205" s="340" t="s">
        <v>5289</v>
      </c>
      <c r="AF7205" s="165" t="s">
        <v>5289</v>
      </c>
    </row>
    <row r="7206" spans="1:33" s="184" customFormat="1" ht="229.5" customHeight="1">
      <c r="A7206" s="629">
        <v>6</v>
      </c>
      <c r="B7206" s="627" t="s">
        <v>1246</v>
      </c>
      <c r="C7206" s="627" t="s">
        <v>10054</v>
      </c>
      <c r="D7206" s="627" t="s">
        <v>14153</v>
      </c>
      <c r="E7206" s="369" t="s">
        <v>15978</v>
      </c>
      <c r="F7206" s="624" t="s">
        <v>51</v>
      </c>
      <c r="G7206" s="138"/>
      <c r="H7206" s="138"/>
      <c r="I7206" s="138"/>
      <c r="J7206" s="622" t="s">
        <v>5289</v>
      </c>
      <c r="K7206" s="622" t="s">
        <v>13981</v>
      </c>
      <c r="L7206" s="622" t="s">
        <v>54</v>
      </c>
      <c r="M7206" s="121" t="s">
        <v>13987</v>
      </c>
      <c r="N7206" s="624">
        <v>0</v>
      </c>
      <c r="O7206" s="624">
        <v>0</v>
      </c>
      <c r="P7206" s="624">
        <v>0</v>
      </c>
      <c r="Q7206" s="624">
        <v>0</v>
      </c>
      <c r="R7206" s="624">
        <v>0</v>
      </c>
      <c r="S7206" s="624">
        <v>0</v>
      </c>
      <c r="T7206" s="624">
        <v>0</v>
      </c>
      <c r="U7206" s="624">
        <v>0</v>
      </c>
      <c r="V7206" s="624">
        <v>0</v>
      </c>
      <c r="W7206" s="624">
        <v>0</v>
      </c>
      <c r="X7206" s="366">
        <v>7</v>
      </c>
      <c r="Y7206" s="624">
        <v>0</v>
      </c>
      <c r="Z7206" s="629" t="s">
        <v>51</v>
      </c>
      <c r="AA7206" s="629" t="s">
        <v>5289</v>
      </c>
      <c r="AB7206" s="629" t="s">
        <v>5289</v>
      </c>
      <c r="AC7206" s="340" t="s">
        <v>5289</v>
      </c>
      <c r="AD7206" s="340" t="s">
        <v>5289</v>
      </c>
      <c r="AE7206" s="340" t="s">
        <v>5289</v>
      </c>
      <c r="AF7206" s="165" t="s">
        <v>5289</v>
      </c>
    </row>
    <row r="7207" spans="1:33" s="184" customFormat="1" ht="242.25" customHeight="1">
      <c r="A7207" s="624">
        <v>7</v>
      </c>
      <c r="B7207" s="627" t="s">
        <v>135</v>
      </c>
      <c r="C7207" s="627" t="s">
        <v>10054</v>
      </c>
      <c r="D7207" s="627" t="s">
        <v>14154</v>
      </c>
      <c r="E7207" s="369" t="s">
        <v>15979</v>
      </c>
      <c r="F7207" s="624" t="s">
        <v>51</v>
      </c>
      <c r="G7207" s="138"/>
      <c r="H7207" s="138"/>
      <c r="I7207" s="138"/>
      <c r="J7207" s="622" t="s">
        <v>5289</v>
      </c>
      <c r="K7207" s="622" t="s">
        <v>13978</v>
      </c>
      <c r="L7207" s="622" t="s">
        <v>54</v>
      </c>
      <c r="M7207" s="121" t="s">
        <v>13987</v>
      </c>
      <c r="N7207" s="624">
        <v>0</v>
      </c>
      <c r="O7207" s="624">
        <v>0</v>
      </c>
      <c r="P7207" s="624">
        <v>0</v>
      </c>
      <c r="Q7207" s="624">
        <v>0</v>
      </c>
      <c r="R7207" s="624">
        <v>0</v>
      </c>
      <c r="S7207" s="624">
        <v>0</v>
      </c>
      <c r="T7207" s="624">
        <v>0</v>
      </c>
      <c r="U7207" s="624">
        <v>0</v>
      </c>
      <c r="V7207" s="624">
        <v>0</v>
      </c>
      <c r="W7207" s="624">
        <v>0</v>
      </c>
      <c r="X7207" s="366">
        <v>67</v>
      </c>
      <c r="Y7207" s="624">
        <v>0</v>
      </c>
      <c r="Z7207" s="629" t="s">
        <v>51</v>
      </c>
      <c r="AA7207" s="629" t="s">
        <v>5289</v>
      </c>
      <c r="AB7207" s="629" t="s">
        <v>5289</v>
      </c>
      <c r="AC7207" s="340" t="s">
        <v>5289</v>
      </c>
      <c r="AD7207" s="340" t="s">
        <v>5289</v>
      </c>
      <c r="AE7207" s="340" t="s">
        <v>5289</v>
      </c>
      <c r="AF7207" s="165" t="s">
        <v>5289</v>
      </c>
    </row>
    <row r="7208" spans="1:33" s="184" customFormat="1" ht="255">
      <c r="A7208" s="629">
        <v>8</v>
      </c>
      <c r="B7208" s="627" t="s">
        <v>124</v>
      </c>
      <c r="C7208" s="627" t="s">
        <v>10054</v>
      </c>
      <c r="D7208" s="627" t="s">
        <v>14155</v>
      </c>
      <c r="E7208" s="369" t="s">
        <v>15980</v>
      </c>
      <c r="F7208" s="624" t="s">
        <v>51</v>
      </c>
      <c r="G7208" s="138"/>
      <c r="H7208" s="138"/>
      <c r="I7208" s="138"/>
      <c r="J7208" s="138"/>
      <c r="K7208" s="138"/>
      <c r="L7208" s="624" t="s">
        <v>51</v>
      </c>
      <c r="M7208" s="202"/>
      <c r="N7208" s="202"/>
      <c r="O7208" s="624">
        <v>0</v>
      </c>
      <c r="P7208" s="624">
        <v>0</v>
      </c>
      <c r="Q7208" s="624">
        <v>0</v>
      </c>
      <c r="R7208" s="624">
        <v>0</v>
      </c>
      <c r="S7208" s="624">
        <v>0</v>
      </c>
      <c r="T7208" s="624">
        <v>0</v>
      </c>
      <c r="U7208" s="624">
        <v>0</v>
      </c>
      <c r="V7208" s="624">
        <v>0</v>
      </c>
      <c r="W7208" s="624">
        <v>0</v>
      </c>
      <c r="X7208" s="366">
        <v>9</v>
      </c>
      <c r="Y7208" s="624">
        <v>0</v>
      </c>
      <c r="Z7208" s="629" t="s">
        <v>51</v>
      </c>
      <c r="AA7208" s="629" t="s">
        <v>5289</v>
      </c>
      <c r="AB7208" s="629" t="s">
        <v>5289</v>
      </c>
      <c r="AC7208" s="340" t="s">
        <v>5289</v>
      </c>
      <c r="AD7208" s="340" t="s">
        <v>5289</v>
      </c>
      <c r="AE7208" s="340" t="s">
        <v>5289</v>
      </c>
      <c r="AF7208" s="165" t="s">
        <v>5289</v>
      </c>
    </row>
    <row r="7209" spans="1:33" s="184" customFormat="1" ht="114.75">
      <c r="A7209" s="624">
        <v>9</v>
      </c>
      <c r="B7209" s="627" t="s">
        <v>142</v>
      </c>
      <c r="C7209" s="627" t="s">
        <v>12369</v>
      </c>
      <c r="D7209" s="627" t="s">
        <v>14156</v>
      </c>
      <c r="E7209" s="622" t="s">
        <v>40</v>
      </c>
      <c r="F7209" s="624" t="s">
        <v>19012</v>
      </c>
      <c r="G7209" s="629" t="s">
        <v>51</v>
      </c>
      <c r="H7209" s="629">
        <v>1</v>
      </c>
      <c r="I7209" s="629" t="s">
        <v>12375</v>
      </c>
      <c r="J7209" s="138"/>
      <c r="K7209" s="138"/>
      <c r="L7209" s="622" t="s">
        <v>40</v>
      </c>
      <c r="M7209" s="121" t="s">
        <v>13988</v>
      </c>
      <c r="N7209" s="624">
        <v>0</v>
      </c>
      <c r="O7209" s="624">
        <v>0</v>
      </c>
      <c r="P7209" s="624">
        <v>0</v>
      </c>
      <c r="Q7209" s="624">
        <v>0</v>
      </c>
      <c r="R7209" s="624">
        <v>0</v>
      </c>
      <c r="S7209" s="624">
        <v>0</v>
      </c>
      <c r="T7209" s="624">
        <v>0</v>
      </c>
      <c r="U7209" s="624">
        <v>0</v>
      </c>
      <c r="V7209" s="624">
        <v>0</v>
      </c>
      <c r="W7209" s="624">
        <v>0</v>
      </c>
      <c r="X7209" s="366">
        <v>15</v>
      </c>
      <c r="Y7209" s="624">
        <v>0</v>
      </c>
      <c r="Z7209" s="629" t="s">
        <v>51</v>
      </c>
      <c r="AA7209" s="629" t="s">
        <v>5289</v>
      </c>
      <c r="AB7209" s="629" t="s">
        <v>5289</v>
      </c>
      <c r="AC7209" s="340" t="s">
        <v>5289</v>
      </c>
      <c r="AD7209" s="340" t="s">
        <v>5289</v>
      </c>
      <c r="AE7209" s="340" t="s">
        <v>5289</v>
      </c>
      <c r="AF7209" s="165" t="s">
        <v>5289</v>
      </c>
    </row>
    <row r="7210" spans="1:33" s="184" customFormat="1" ht="114.75">
      <c r="A7210" s="629">
        <v>10</v>
      </c>
      <c r="B7210" s="627" t="s">
        <v>1424</v>
      </c>
      <c r="C7210" s="627" t="s">
        <v>12369</v>
      </c>
      <c r="D7210" s="627" t="s">
        <v>14157</v>
      </c>
      <c r="E7210" s="622" t="s">
        <v>40</v>
      </c>
      <c r="F7210" s="624" t="s">
        <v>19012</v>
      </c>
      <c r="G7210" s="629" t="s">
        <v>51</v>
      </c>
      <c r="H7210" s="629">
        <v>1</v>
      </c>
      <c r="I7210" s="629" t="s">
        <v>12375</v>
      </c>
      <c r="J7210" s="138"/>
      <c r="K7210" s="138"/>
      <c r="L7210" s="622" t="s">
        <v>40</v>
      </c>
      <c r="M7210" s="121" t="s">
        <v>13988</v>
      </c>
      <c r="N7210" s="624">
        <v>0</v>
      </c>
      <c r="O7210" s="624">
        <v>0</v>
      </c>
      <c r="P7210" s="624">
        <v>0</v>
      </c>
      <c r="Q7210" s="624">
        <v>0</v>
      </c>
      <c r="R7210" s="624">
        <v>0</v>
      </c>
      <c r="S7210" s="624">
        <v>0</v>
      </c>
      <c r="T7210" s="624">
        <v>0</v>
      </c>
      <c r="U7210" s="624">
        <v>0</v>
      </c>
      <c r="V7210" s="624">
        <v>0</v>
      </c>
      <c r="W7210" s="624">
        <v>0</v>
      </c>
      <c r="X7210" s="366">
        <v>10</v>
      </c>
      <c r="Y7210" s="624">
        <v>0</v>
      </c>
      <c r="Z7210" s="629" t="s">
        <v>51</v>
      </c>
      <c r="AA7210" s="629" t="s">
        <v>5289</v>
      </c>
      <c r="AB7210" s="629" t="s">
        <v>5289</v>
      </c>
      <c r="AC7210" s="340" t="s">
        <v>5289</v>
      </c>
      <c r="AD7210" s="340" t="s">
        <v>5289</v>
      </c>
      <c r="AE7210" s="340" t="s">
        <v>5289</v>
      </c>
      <c r="AF7210" s="165" t="s">
        <v>5289</v>
      </c>
    </row>
    <row r="7211" spans="1:33" s="184" customFormat="1" ht="114.75">
      <c r="A7211" s="624">
        <v>11</v>
      </c>
      <c r="B7211" s="627" t="s">
        <v>122</v>
      </c>
      <c r="C7211" s="627" t="s">
        <v>12369</v>
      </c>
      <c r="D7211" s="630" t="s">
        <v>15981</v>
      </c>
      <c r="E7211" s="643" t="s">
        <v>40</v>
      </c>
      <c r="F7211" s="624" t="s">
        <v>19012</v>
      </c>
      <c r="G7211" s="629" t="s">
        <v>51</v>
      </c>
      <c r="H7211" s="629">
        <v>1</v>
      </c>
      <c r="I7211" s="629" t="s">
        <v>12375</v>
      </c>
      <c r="J7211" s="138"/>
      <c r="K7211" s="138"/>
      <c r="L7211" s="622" t="s">
        <v>40</v>
      </c>
      <c r="M7211" s="121" t="s">
        <v>13988</v>
      </c>
      <c r="N7211" s="624">
        <v>0</v>
      </c>
      <c r="O7211" s="624">
        <v>0</v>
      </c>
      <c r="P7211" s="624">
        <v>0</v>
      </c>
      <c r="Q7211" s="624">
        <v>0</v>
      </c>
      <c r="R7211" s="624">
        <v>0</v>
      </c>
      <c r="S7211" s="624">
        <v>0</v>
      </c>
      <c r="T7211" s="624">
        <v>0</v>
      </c>
      <c r="U7211" s="624">
        <v>0</v>
      </c>
      <c r="V7211" s="624">
        <v>0</v>
      </c>
      <c r="W7211" s="624">
        <v>0</v>
      </c>
      <c r="X7211" s="366">
        <v>44</v>
      </c>
      <c r="Y7211" s="624">
        <v>0</v>
      </c>
      <c r="Z7211" s="629" t="s">
        <v>51</v>
      </c>
      <c r="AA7211" s="629" t="s">
        <v>5289</v>
      </c>
      <c r="AB7211" s="629" t="s">
        <v>5289</v>
      </c>
      <c r="AC7211" s="340" t="s">
        <v>5289</v>
      </c>
      <c r="AD7211" s="340" t="s">
        <v>5289</v>
      </c>
      <c r="AE7211" s="340" t="s">
        <v>5289</v>
      </c>
      <c r="AF7211" s="165" t="s">
        <v>5289</v>
      </c>
    </row>
    <row r="7212" spans="1:33" s="184" customFormat="1" ht="114.75">
      <c r="A7212" s="629">
        <v>12</v>
      </c>
      <c r="B7212" s="627" t="s">
        <v>123</v>
      </c>
      <c r="C7212" s="627" t="s">
        <v>12369</v>
      </c>
      <c r="D7212" s="630" t="s">
        <v>15791</v>
      </c>
      <c r="E7212" s="643" t="s">
        <v>40</v>
      </c>
      <c r="F7212" s="624" t="s">
        <v>19012</v>
      </c>
      <c r="G7212" s="629" t="s">
        <v>51</v>
      </c>
      <c r="H7212" s="629">
        <v>1</v>
      </c>
      <c r="I7212" s="629" t="s">
        <v>12375</v>
      </c>
      <c r="J7212" s="138"/>
      <c r="K7212" s="138"/>
      <c r="L7212" s="622" t="s">
        <v>40</v>
      </c>
      <c r="M7212" s="121" t="s">
        <v>13988</v>
      </c>
      <c r="N7212" s="624">
        <v>0</v>
      </c>
      <c r="O7212" s="624">
        <v>0</v>
      </c>
      <c r="P7212" s="624">
        <v>0</v>
      </c>
      <c r="Q7212" s="624">
        <v>0</v>
      </c>
      <c r="R7212" s="624">
        <v>0</v>
      </c>
      <c r="S7212" s="624">
        <v>0</v>
      </c>
      <c r="T7212" s="624">
        <v>0</v>
      </c>
      <c r="U7212" s="624">
        <v>0</v>
      </c>
      <c r="V7212" s="624">
        <v>0</v>
      </c>
      <c r="W7212" s="624">
        <v>0</v>
      </c>
      <c r="X7212" s="366">
        <v>26</v>
      </c>
      <c r="Y7212" s="624">
        <v>0</v>
      </c>
      <c r="Z7212" s="629" t="s">
        <v>51</v>
      </c>
      <c r="AA7212" s="629" t="s">
        <v>5289</v>
      </c>
      <c r="AB7212" s="629" t="s">
        <v>5289</v>
      </c>
      <c r="AC7212" s="340" t="s">
        <v>5289</v>
      </c>
      <c r="AD7212" s="340" t="s">
        <v>5289</v>
      </c>
      <c r="AE7212" s="340" t="s">
        <v>5289</v>
      </c>
      <c r="AF7212" s="165" t="s">
        <v>5289</v>
      </c>
    </row>
    <row r="7213" spans="1:33" s="184" customFormat="1" ht="114.75">
      <c r="A7213" s="624">
        <v>13</v>
      </c>
      <c r="B7213" s="627" t="s">
        <v>13971</v>
      </c>
      <c r="C7213" s="627" t="s">
        <v>12369</v>
      </c>
      <c r="D7213" s="630" t="s">
        <v>15982</v>
      </c>
      <c r="E7213" s="643" t="s">
        <v>40</v>
      </c>
      <c r="F7213" s="624" t="s">
        <v>51</v>
      </c>
      <c r="G7213" s="138"/>
      <c r="H7213" s="138"/>
      <c r="I7213" s="138"/>
      <c r="J7213" s="138"/>
      <c r="K7213" s="138"/>
      <c r="L7213" s="622" t="s">
        <v>40</v>
      </c>
      <c r="M7213" s="121" t="s">
        <v>13988</v>
      </c>
      <c r="N7213" s="624">
        <v>0</v>
      </c>
      <c r="O7213" s="624">
        <v>0</v>
      </c>
      <c r="P7213" s="624">
        <v>0</v>
      </c>
      <c r="Q7213" s="624">
        <v>0</v>
      </c>
      <c r="R7213" s="624">
        <v>0</v>
      </c>
      <c r="S7213" s="624">
        <v>0</v>
      </c>
      <c r="T7213" s="624">
        <v>0</v>
      </c>
      <c r="U7213" s="624">
        <v>0</v>
      </c>
      <c r="V7213" s="624">
        <v>0</v>
      </c>
      <c r="W7213" s="624">
        <v>0</v>
      </c>
      <c r="X7213" s="366">
        <v>2</v>
      </c>
      <c r="Y7213" s="624">
        <v>0</v>
      </c>
      <c r="Z7213" s="629" t="s">
        <v>51</v>
      </c>
      <c r="AA7213" s="629" t="s">
        <v>5289</v>
      </c>
      <c r="AB7213" s="629" t="s">
        <v>5289</v>
      </c>
      <c r="AC7213" s="340" t="s">
        <v>5289</v>
      </c>
      <c r="AD7213" s="340" t="s">
        <v>5289</v>
      </c>
      <c r="AE7213" s="340" t="s">
        <v>5289</v>
      </c>
      <c r="AF7213" s="165" t="s">
        <v>5289</v>
      </c>
    </row>
    <row r="7214" spans="1:33" s="184" customFormat="1" ht="114.75">
      <c r="A7214" s="629">
        <v>14</v>
      </c>
      <c r="B7214" s="627" t="s">
        <v>106</v>
      </c>
      <c r="C7214" s="627" t="s">
        <v>12369</v>
      </c>
      <c r="D7214" s="627" t="s">
        <v>14158</v>
      </c>
      <c r="E7214" s="622" t="s">
        <v>40</v>
      </c>
      <c r="F7214" s="624" t="s">
        <v>19012</v>
      </c>
      <c r="G7214" s="629" t="s">
        <v>51</v>
      </c>
      <c r="H7214" s="629">
        <v>1</v>
      </c>
      <c r="I7214" s="629" t="s">
        <v>12375</v>
      </c>
      <c r="J7214" s="138"/>
      <c r="K7214" s="138"/>
      <c r="L7214" s="622" t="s">
        <v>40</v>
      </c>
      <c r="M7214" s="121" t="s">
        <v>13988</v>
      </c>
      <c r="N7214" s="624">
        <v>0</v>
      </c>
      <c r="O7214" s="624">
        <v>0</v>
      </c>
      <c r="P7214" s="624">
        <v>0</v>
      </c>
      <c r="Q7214" s="624">
        <v>0</v>
      </c>
      <c r="R7214" s="624">
        <v>0</v>
      </c>
      <c r="S7214" s="624">
        <v>0</v>
      </c>
      <c r="T7214" s="624">
        <v>0</v>
      </c>
      <c r="U7214" s="624">
        <v>0</v>
      </c>
      <c r="V7214" s="624">
        <v>0</v>
      </c>
      <c r="W7214" s="624">
        <v>0</v>
      </c>
      <c r="X7214" s="366">
        <v>44</v>
      </c>
      <c r="Y7214" s="624">
        <v>0</v>
      </c>
      <c r="Z7214" s="629" t="s">
        <v>51</v>
      </c>
      <c r="AA7214" s="629" t="s">
        <v>5289</v>
      </c>
      <c r="AB7214" s="629" t="s">
        <v>5289</v>
      </c>
      <c r="AC7214" s="340" t="s">
        <v>5289</v>
      </c>
      <c r="AD7214" s="340" t="s">
        <v>5289</v>
      </c>
      <c r="AE7214" s="340" t="s">
        <v>5289</v>
      </c>
      <c r="AF7214" s="165" t="s">
        <v>5289</v>
      </c>
    </row>
    <row r="7215" spans="1:33" s="184" customFormat="1" ht="102">
      <c r="A7215" s="624">
        <v>15</v>
      </c>
      <c r="B7215" s="627" t="s">
        <v>13972</v>
      </c>
      <c r="C7215" s="627" t="s">
        <v>12369</v>
      </c>
      <c r="D7215" s="627" t="s">
        <v>14159</v>
      </c>
      <c r="E7215" s="622" t="s">
        <v>40</v>
      </c>
      <c r="F7215" s="624" t="s">
        <v>51</v>
      </c>
      <c r="G7215" s="138"/>
      <c r="H7215" s="138"/>
      <c r="I7215" s="138"/>
      <c r="J7215" s="138"/>
      <c r="K7215" s="138"/>
      <c r="L7215" s="622" t="s">
        <v>40</v>
      </c>
      <c r="M7215" s="121" t="s">
        <v>13988</v>
      </c>
      <c r="N7215" s="624">
        <v>0</v>
      </c>
      <c r="O7215" s="624">
        <v>0</v>
      </c>
      <c r="P7215" s="624">
        <v>0</v>
      </c>
      <c r="Q7215" s="624">
        <v>0</v>
      </c>
      <c r="R7215" s="624">
        <v>0</v>
      </c>
      <c r="S7215" s="624">
        <v>0</v>
      </c>
      <c r="T7215" s="624">
        <v>0</v>
      </c>
      <c r="U7215" s="624">
        <v>0</v>
      </c>
      <c r="V7215" s="624">
        <v>0</v>
      </c>
      <c r="W7215" s="624">
        <v>0</v>
      </c>
      <c r="X7215" s="366">
        <v>104</v>
      </c>
      <c r="Y7215" s="624">
        <v>0</v>
      </c>
      <c r="Z7215" s="629" t="s">
        <v>51</v>
      </c>
      <c r="AA7215" s="629" t="s">
        <v>5289</v>
      </c>
      <c r="AB7215" s="629" t="s">
        <v>5289</v>
      </c>
      <c r="AC7215" s="340" t="s">
        <v>5289</v>
      </c>
      <c r="AD7215" s="340" t="s">
        <v>5289</v>
      </c>
      <c r="AE7215" s="340" t="s">
        <v>5289</v>
      </c>
      <c r="AF7215" s="165" t="s">
        <v>5289</v>
      </c>
    </row>
    <row r="7216" spans="1:33" s="184" customFormat="1" ht="123" customHeight="1">
      <c r="A7216" s="629">
        <v>16</v>
      </c>
      <c r="B7216" s="627" t="s">
        <v>12370</v>
      </c>
      <c r="C7216" s="627" t="s">
        <v>12371</v>
      </c>
      <c r="D7216" s="627" t="s">
        <v>20794</v>
      </c>
      <c r="E7216" s="622" t="s">
        <v>40</v>
      </c>
      <c r="F7216" s="624"/>
      <c r="G7216" s="138"/>
      <c r="H7216" s="138"/>
      <c r="I7216" s="138"/>
      <c r="J7216" s="138"/>
      <c r="K7216" s="138"/>
      <c r="L7216" s="622" t="s">
        <v>40</v>
      </c>
      <c r="M7216" s="121" t="s">
        <v>13524</v>
      </c>
      <c r="N7216" s="624">
        <v>0</v>
      </c>
      <c r="O7216" s="624">
        <v>0</v>
      </c>
      <c r="P7216" s="624">
        <v>0</v>
      </c>
      <c r="Q7216" s="624">
        <v>0</v>
      </c>
      <c r="R7216" s="624">
        <v>0</v>
      </c>
      <c r="S7216" s="624">
        <v>0</v>
      </c>
      <c r="T7216" s="624">
        <v>0</v>
      </c>
      <c r="U7216" s="624">
        <v>0</v>
      </c>
      <c r="V7216" s="624">
        <v>0</v>
      </c>
      <c r="W7216" s="624">
        <v>0</v>
      </c>
      <c r="X7216" s="366">
        <v>256</v>
      </c>
      <c r="Y7216" s="624">
        <v>0</v>
      </c>
      <c r="Z7216" s="629" t="s">
        <v>51</v>
      </c>
      <c r="AA7216" s="629" t="s">
        <v>5289</v>
      </c>
      <c r="AB7216" s="629" t="s">
        <v>5289</v>
      </c>
      <c r="AC7216" s="340" t="s">
        <v>5289</v>
      </c>
      <c r="AD7216" s="340" t="s">
        <v>5289</v>
      </c>
      <c r="AE7216" s="340" t="s">
        <v>5289</v>
      </c>
      <c r="AF7216" s="165" t="s">
        <v>5289</v>
      </c>
    </row>
    <row r="7217" spans="1:32" s="184" customFormat="1" ht="114.75">
      <c r="A7217" s="624">
        <v>17</v>
      </c>
      <c r="B7217" s="627" t="s">
        <v>1249</v>
      </c>
      <c r="C7217" s="627" t="s">
        <v>10054</v>
      </c>
      <c r="D7217" s="627" t="s">
        <v>14160</v>
      </c>
      <c r="E7217" s="622" t="s">
        <v>40</v>
      </c>
      <c r="F7217" s="624" t="s">
        <v>19012</v>
      </c>
      <c r="G7217" s="629" t="s">
        <v>51</v>
      </c>
      <c r="H7217" s="629">
        <v>1</v>
      </c>
      <c r="I7217" s="629" t="s">
        <v>12375</v>
      </c>
      <c r="J7217" s="138"/>
      <c r="K7217" s="138"/>
      <c r="L7217" s="624" t="s">
        <v>51</v>
      </c>
      <c r="M7217" s="202"/>
      <c r="N7217" s="202"/>
      <c r="O7217" s="624">
        <v>0</v>
      </c>
      <c r="P7217" s="624">
        <v>0</v>
      </c>
      <c r="Q7217" s="624">
        <v>0</v>
      </c>
      <c r="R7217" s="624">
        <v>0</v>
      </c>
      <c r="S7217" s="624">
        <v>0</v>
      </c>
      <c r="T7217" s="624">
        <v>0</v>
      </c>
      <c r="U7217" s="624">
        <v>0</v>
      </c>
      <c r="V7217" s="624">
        <v>0</v>
      </c>
      <c r="W7217" s="624">
        <v>0</v>
      </c>
      <c r="X7217" s="366">
        <v>181</v>
      </c>
      <c r="Y7217" s="624">
        <v>0</v>
      </c>
      <c r="Z7217" s="629" t="s">
        <v>51</v>
      </c>
      <c r="AA7217" s="629" t="s">
        <v>5289</v>
      </c>
      <c r="AB7217" s="629" t="s">
        <v>5289</v>
      </c>
      <c r="AC7217" s="340" t="s">
        <v>5289</v>
      </c>
      <c r="AD7217" s="340" t="s">
        <v>5289</v>
      </c>
      <c r="AE7217" s="340" t="s">
        <v>5289</v>
      </c>
      <c r="AF7217" s="165" t="s">
        <v>5289</v>
      </c>
    </row>
    <row r="7218" spans="1:32" s="184" customFormat="1" ht="63.75">
      <c r="A7218" s="629">
        <v>18</v>
      </c>
      <c r="B7218" s="627" t="s">
        <v>12372</v>
      </c>
      <c r="C7218" s="627" t="s">
        <v>10054</v>
      </c>
      <c r="D7218" s="627" t="s">
        <v>14161</v>
      </c>
      <c r="E7218" s="622" t="s">
        <v>40</v>
      </c>
      <c r="F7218" s="624" t="s">
        <v>51</v>
      </c>
      <c r="G7218" s="138"/>
      <c r="H7218" s="138"/>
      <c r="I7218" s="138"/>
      <c r="J7218" s="138"/>
      <c r="K7218" s="138"/>
      <c r="L7218" s="624" t="s">
        <v>51</v>
      </c>
      <c r="M7218" s="202"/>
      <c r="N7218" s="202"/>
      <c r="O7218" s="624">
        <v>0</v>
      </c>
      <c r="P7218" s="624">
        <v>0</v>
      </c>
      <c r="Q7218" s="624">
        <v>0</v>
      </c>
      <c r="R7218" s="624">
        <v>0</v>
      </c>
      <c r="S7218" s="624">
        <v>0</v>
      </c>
      <c r="T7218" s="624">
        <v>0</v>
      </c>
      <c r="U7218" s="624">
        <v>0</v>
      </c>
      <c r="V7218" s="624">
        <v>0</v>
      </c>
      <c r="W7218" s="624">
        <v>0</v>
      </c>
      <c r="X7218" s="366">
        <v>9</v>
      </c>
      <c r="Y7218" s="624">
        <v>0</v>
      </c>
      <c r="Z7218" s="629" t="s">
        <v>51</v>
      </c>
      <c r="AA7218" s="629" t="s">
        <v>5289</v>
      </c>
      <c r="AB7218" s="629" t="s">
        <v>5289</v>
      </c>
      <c r="AC7218" s="340" t="s">
        <v>5289</v>
      </c>
      <c r="AD7218" s="340" t="s">
        <v>5289</v>
      </c>
      <c r="AE7218" s="340" t="s">
        <v>5289</v>
      </c>
      <c r="AF7218" s="165" t="s">
        <v>5289</v>
      </c>
    </row>
    <row r="7219" spans="1:32" s="184" customFormat="1" ht="114.75">
      <c r="A7219" s="624">
        <v>19</v>
      </c>
      <c r="B7219" s="627" t="s">
        <v>951</v>
      </c>
      <c r="C7219" s="627" t="s">
        <v>12371</v>
      </c>
      <c r="D7219" s="627" t="s">
        <v>14162</v>
      </c>
      <c r="E7219" s="631" t="s">
        <v>13976</v>
      </c>
      <c r="F7219" s="624" t="s">
        <v>51</v>
      </c>
      <c r="G7219" s="138"/>
      <c r="H7219" s="138"/>
      <c r="I7219" s="138"/>
      <c r="J7219" s="622" t="s">
        <v>5289</v>
      </c>
      <c r="K7219" s="631" t="s">
        <v>13982</v>
      </c>
      <c r="L7219" s="624" t="s">
        <v>51</v>
      </c>
      <c r="M7219" s="202"/>
      <c r="N7219" s="202"/>
      <c r="O7219" s="624">
        <v>0</v>
      </c>
      <c r="P7219" s="624">
        <v>0</v>
      </c>
      <c r="Q7219" s="624">
        <v>0</v>
      </c>
      <c r="R7219" s="624">
        <v>0</v>
      </c>
      <c r="S7219" s="624">
        <v>0</v>
      </c>
      <c r="T7219" s="624">
        <v>0</v>
      </c>
      <c r="U7219" s="624">
        <v>0</v>
      </c>
      <c r="V7219" s="624">
        <v>0</v>
      </c>
      <c r="W7219" s="624">
        <v>0</v>
      </c>
      <c r="X7219" s="366">
        <v>190</v>
      </c>
      <c r="Y7219" s="624">
        <v>0</v>
      </c>
      <c r="Z7219" s="629" t="s">
        <v>51</v>
      </c>
      <c r="AA7219" s="629" t="s">
        <v>5289</v>
      </c>
      <c r="AB7219" s="629" t="s">
        <v>5289</v>
      </c>
      <c r="AC7219" s="340" t="s">
        <v>5289</v>
      </c>
      <c r="AD7219" s="340" t="s">
        <v>5289</v>
      </c>
      <c r="AE7219" s="340" t="s">
        <v>5289</v>
      </c>
      <c r="AF7219" s="165" t="s">
        <v>5289</v>
      </c>
    </row>
    <row r="7220" spans="1:32" s="184" customFormat="1" ht="89.25">
      <c r="A7220" s="629">
        <v>20</v>
      </c>
      <c r="B7220" s="627" t="s">
        <v>1121</v>
      </c>
      <c r="C7220" s="627" t="s">
        <v>12371</v>
      </c>
      <c r="D7220" s="627" t="s">
        <v>14163</v>
      </c>
      <c r="E7220" s="624" t="s">
        <v>40</v>
      </c>
      <c r="F7220" s="624" t="s">
        <v>51</v>
      </c>
      <c r="G7220" s="138"/>
      <c r="H7220" s="138"/>
      <c r="I7220" s="138"/>
      <c r="J7220" s="622" t="s">
        <v>5289</v>
      </c>
      <c r="K7220" s="624" t="s">
        <v>11597</v>
      </c>
      <c r="L7220" s="624" t="s">
        <v>51</v>
      </c>
      <c r="M7220" s="202"/>
      <c r="N7220" s="202"/>
      <c r="O7220" s="624">
        <v>0</v>
      </c>
      <c r="P7220" s="624">
        <v>0</v>
      </c>
      <c r="Q7220" s="624">
        <v>0</v>
      </c>
      <c r="R7220" s="624">
        <v>0</v>
      </c>
      <c r="S7220" s="624">
        <v>0</v>
      </c>
      <c r="T7220" s="624">
        <v>0</v>
      </c>
      <c r="U7220" s="624">
        <v>0</v>
      </c>
      <c r="V7220" s="624">
        <v>0</v>
      </c>
      <c r="W7220" s="624">
        <v>0</v>
      </c>
      <c r="X7220" s="366">
        <v>1</v>
      </c>
      <c r="Y7220" s="624">
        <v>0</v>
      </c>
      <c r="Z7220" s="629" t="s">
        <v>51</v>
      </c>
      <c r="AA7220" s="629" t="s">
        <v>5289</v>
      </c>
      <c r="AB7220" s="629" t="s">
        <v>5289</v>
      </c>
      <c r="AC7220" s="340" t="s">
        <v>5289</v>
      </c>
      <c r="AD7220" s="340" t="s">
        <v>5289</v>
      </c>
      <c r="AE7220" s="340" t="s">
        <v>5289</v>
      </c>
      <c r="AF7220" s="165" t="s">
        <v>5289</v>
      </c>
    </row>
    <row r="7221" spans="1:32" s="184" customFormat="1" ht="102">
      <c r="A7221" s="624">
        <v>21</v>
      </c>
      <c r="B7221" s="627" t="s">
        <v>20793</v>
      </c>
      <c r="C7221" s="627" t="s">
        <v>12371</v>
      </c>
      <c r="D7221" s="627" t="s">
        <v>14164</v>
      </c>
      <c r="E7221" s="622" t="s">
        <v>40</v>
      </c>
      <c r="F7221" s="624" t="s">
        <v>51</v>
      </c>
      <c r="G7221" s="138"/>
      <c r="H7221" s="138"/>
      <c r="I7221" s="138"/>
      <c r="J7221" s="138"/>
      <c r="K7221" s="138"/>
      <c r="L7221" s="622" t="s">
        <v>40</v>
      </c>
      <c r="M7221" s="121" t="s">
        <v>13524</v>
      </c>
      <c r="N7221" s="629">
        <v>0</v>
      </c>
      <c r="O7221" s="624">
        <v>0</v>
      </c>
      <c r="P7221" s="624">
        <v>0</v>
      </c>
      <c r="Q7221" s="624">
        <v>0</v>
      </c>
      <c r="R7221" s="624">
        <v>0</v>
      </c>
      <c r="S7221" s="624">
        <v>0</v>
      </c>
      <c r="T7221" s="624">
        <v>0</v>
      </c>
      <c r="U7221" s="624">
        <v>0</v>
      </c>
      <c r="V7221" s="624">
        <v>0</v>
      </c>
      <c r="W7221" s="624">
        <v>0</v>
      </c>
      <c r="X7221" s="366">
        <v>335</v>
      </c>
      <c r="Y7221" s="624">
        <v>0</v>
      </c>
      <c r="Z7221" s="629" t="s">
        <v>51</v>
      </c>
      <c r="AA7221" s="629" t="s">
        <v>5289</v>
      </c>
      <c r="AB7221" s="629" t="s">
        <v>5289</v>
      </c>
      <c r="AC7221" s="340" t="s">
        <v>5289</v>
      </c>
      <c r="AD7221" s="340" t="s">
        <v>5289</v>
      </c>
      <c r="AE7221" s="340" t="s">
        <v>5289</v>
      </c>
      <c r="AF7221" s="165" t="s">
        <v>5289</v>
      </c>
    </row>
    <row r="7222" spans="1:32" s="184" customFormat="1" ht="102">
      <c r="A7222" s="629">
        <v>22</v>
      </c>
      <c r="B7222" s="627" t="s">
        <v>1250</v>
      </c>
      <c r="C7222" s="627" t="s">
        <v>12371</v>
      </c>
      <c r="D7222" s="627" t="s">
        <v>14165</v>
      </c>
      <c r="E7222" s="631" t="s">
        <v>13977</v>
      </c>
      <c r="F7222" s="624" t="s">
        <v>51</v>
      </c>
      <c r="G7222" s="138"/>
      <c r="H7222" s="138"/>
      <c r="I7222" s="138"/>
      <c r="J7222" s="622" t="s">
        <v>5289</v>
      </c>
      <c r="K7222" s="631" t="s">
        <v>13983</v>
      </c>
      <c r="L7222" s="631" t="s">
        <v>40</v>
      </c>
      <c r="M7222" s="24" t="s">
        <v>13989</v>
      </c>
      <c r="N7222" s="629">
        <v>0</v>
      </c>
      <c r="O7222" s="624">
        <v>0</v>
      </c>
      <c r="P7222" s="624">
        <v>0</v>
      </c>
      <c r="Q7222" s="624">
        <v>0</v>
      </c>
      <c r="R7222" s="624">
        <v>0</v>
      </c>
      <c r="S7222" s="624">
        <v>0</v>
      </c>
      <c r="T7222" s="624">
        <v>0</v>
      </c>
      <c r="U7222" s="624">
        <v>0</v>
      </c>
      <c r="V7222" s="624">
        <v>0</v>
      </c>
      <c r="W7222" s="624">
        <v>0</v>
      </c>
      <c r="X7222" s="366">
        <v>24</v>
      </c>
      <c r="Y7222" s="624">
        <v>0</v>
      </c>
      <c r="Z7222" s="629" t="s">
        <v>51</v>
      </c>
      <c r="AA7222" s="629" t="s">
        <v>5289</v>
      </c>
      <c r="AB7222" s="629" t="s">
        <v>5289</v>
      </c>
      <c r="AC7222" s="340" t="s">
        <v>5289</v>
      </c>
      <c r="AD7222" s="340" t="s">
        <v>5289</v>
      </c>
      <c r="AE7222" s="340" t="s">
        <v>5289</v>
      </c>
      <c r="AF7222" s="165" t="s">
        <v>5289</v>
      </c>
    </row>
    <row r="7223" spans="1:32" s="184" customFormat="1" ht="102">
      <c r="A7223" s="624">
        <v>23</v>
      </c>
      <c r="B7223" s="627" t="s">
        <v>12373</v>
      </c>
      <c r="C7223" s="627" t="s">
        <v>12371</v>
      </c>
      <c r="D7223" s="627" t="s">
        <v>14166</v>
      </c>
      <c r="E7223" s="631" t="s">
        <v>13977</v>
      </c>
      <c r="F7223" s="624" t="s">
        <v>51</v>
      </c>
      <c r="G7223" s="138"/>
      <c r="H7223" s="138"/>
      <c r="I7223" s="138"/>
      <c r="J7223" s="622" t="s">
        <v>5289</v>
      </c>
      <c r="K7223" s="631" t="s">
        <v>13984</v>
      </c>
      <c r="L7223" s="624" t="s">
        <v>51</v>
      </c>
      <c r="M7223" s="202"/>
      <c r="N7223" s="202"/>
      <c r="O7223" s="624">
        <v>0</v>
      </c>
      <c r="P7223" s="624">
        <v>0</v>
      </c>
      <c r="Q7223" s="624">
        <v>0</v>
      </c>
      <c r="R7223" s="624">
        <v>0</v>
      </c>
      <c r="S7223" s="624">
        <v>0</v>
      </c>
      <c r="T7223" s="624">
        <v>0</v>
      </c>
      <c r="U7223" s="624">
        <v>0</v>
      </c>
      <c r="V7223" s="624">
        <v>0</v>
      </c>
      <c r="W7223" s="624">
        <v>0</v>
      </c>
      <c r="X7223" s="366">
        <v>118</v>
      </c>
      <c r="Y7223" s="624">
        <v>0</v>
      </c>
      <c r="Z7223" s="629" t="s">
        <v>51</v>
      </c>
      <c r="AA7223" s="629" t="s">
        <v>5289</v>
      </c>
      <c r="AB7223" s="629" t="s">
        <v>5289</v>
      </c>
      <c r="AC7223" s="340" t="s">
        <v>5289</v>
      </c>
      <c r="AD7223" s="340" t="s">
        <v>5289</v>
      </c>
      <c r="AE7223" s="340" t="s">
        <v>5289</v>
      </c>
      <c r="AF7223" s="165" t="s">
        <v>5289</v>
      </c>
    </row>
    <row r="7224" spans="1:32" s="184" customFormat="1" ht="114.75">
      <c r="A7224" s="629">
        <v>24</v>
      </c>
      <c r="B7224" s="627" t="s">
        <v>1523</v>
      </c>
      <c r="C7224" s="627" t="s">
        <v>12371</v>
      </c>
      <c r="D7224" s="627" t="s">
        <v>14167</v>
      </c>
      <c r="E7224" s="624" t="s">
        <v>40</v>
      </c>
      <c r="F7224" s="624" t="s">
        <v>19012</v>
      </c>
      <c r="G7224" s="629" t="s">
        <v>51</v>
      </c>
      <c r="H7224" s="629">
        <v>1</v>
      </c>
      <c r="I7224" s="629" t="s">
        <v>12375</v>
      </c>
      <c r="J7224" s="138"/>
      <c r="K7224" s="138"/>
      <c r="L7224" s="624" t="s">
        <v>51</v>
      </c>
      <c r="M7224" s="202"/>
      <c r="N7224" s="202"/>
      <c r="O7224" s="624">
        <v>0</v>
      </c>
      <c r="P7224" s="624">
        <v>0</v>
      </c>
      <c r="Q7224" s="624">
        <v>0</v>
      </c>
      <c r="R7224" s="624">
        <v>0</v>
      </c>
      <c r="S7224" s="624">
        <v>0</v>
      </c>
      <c r="T7224" s="624">
        <v>0</v>
      </c>
      <c r="U7224" s="624">
        <v>0</v>
      </c>
      <c r="V7224" s="624">
        <v>0</v>
      </c>
      <c r="W7224" s="624">
        <v>0</v>
      </c>
      <c r="X7224" s="366">
        <v>3</v>
      </c>
      <c r="Y7224" s="624">
        <v>0</v>
      </c>
      <c r="Z7224" s="629" t="s">
        <v>51</v>
      </c>
      <c r="AA7224" s="629" t="s">
        <v>5289</v>
      </c>
      <c r="AB7224" s="629" t="s">
        <v>5289</v>
      </c>
      <c r="AC7224" s="340" t="s">
        <v>5289</v>
      </c>
      <c r="AD7224" s="340" t="s">
        <v>5289</v>
      </c>
      <c r="AE7224" s="340" t="s">
        <v>5289</v>
      </c>
      <c r="AF7224" s="165" t="s">
        <v>5289</v>
      </c>
    </row>
    <row r="7225" spans="1:32" s="184" customFormat="1" ht="89.25">
      <c r="A7225" s="624">
        <v>25</v>
      </c>
      <c r="B7225" s="627" t="s">
        <v>13973</v>
      </c>
      <c r="C7225" s="627" t="s">
        <v>12371</v>
      </c>
      <c r="D7225" s="627" t="s">
        <v>14168</v>
      </c>
      <c r="E7225" s="622" t="s">
        <v>40</v>
      </c>
      <c r="F7225" s="624" t="s">
        <v>51</v>
      </c>
      <c r="G7225" s="138"/>
      <c r="H7225" s="138"/>
      <c r="I7225" s="138"/>
      <c r="J7225" s="622" t="s">
        <v>5289</v>
      </c>
      <c r="K7225" s="624" t="s">
        <v>13985</v>
      </c>
      <c r="L7225" s="624" t="s">
        <v>51</v>
      </c>
      <c r="M7225" s="202"/>
      <c r="N7225" s="202"/>
      <c r="O7225" s="624">
        <v>0</v>
      </c>
      <c r="P7225" s="624">
        <v>0</v>
      </c>
      <c r="Q7225" s="624">
        <v>0</v>
      </c>
      <c r="R7225" s="624">
        <v>0</v>
      </c>
      <c r="S7225" s="624">
        <v>0</v>
      </c>
      <c r="T7225" s="624">
        <v>0</v>
      </c>
      <c r="U7225" s="624">
        <v>0</v>
      </c>
      <c r="V7225" s="624">
        <v>0</v>
      </c>
      <c r="W7225" s="624">
        <v>0</v>
      </c>
      <c r="X7225" s="366">
        <v>12</v>
      </c>
      <c r="Y7225" s="624">
        <v>0</v>
      </c>
      <c r="Z7225" s="629" t="s">
        <v>51</v>
      </c>
      <c r="AA7225" s="629" t="s">
        <v>5289</v>
      </c>
      <c r="AB7225" s="629" t="s">
        <v>5289</v>
      </c>
      <c r="AC7225" s="340" t="s">
        <v>5289</v>
      </c>
      <c r="AD7225" s="340" t="s">
        <v>5289</v>
      </c>
      <c r="AE7225" s="340" t="s">
        <v>5289</v>
      </c>
      <c r="AF7225" s="165" t="s">
        <v>5289</v>
      </c>
    </row>
    <row r="7226" spans="1:32" s="184" customFormat="1" ht="89.25" customHeight="1">
      <c r="A7226" s="629">
        <v>26</v>
      </c>
      <c r="B7226" s="627" t="s">
        <v>1579</v>
      </c>
      <c r="C7226" s="627" t="s">
        <v>10054</v>
      </c>
      <c r="D7226" s="627" t="s">
        <v>15158</v>
      </c>
      <c r="E7226" s="622" t="s">
        <v>40</v>
      </c>
      <c r="F7226" s="624" t="s">
        <v>51</v>
      </c>
      <c r="G7226" s="138"/>
      <c r="H7226" s="138"/>
      <c r="I7226" s="138"/>
      <c r="J7226" s="138"/>
      <c r="K7226" s="138"/>
      <c r="L7226" s="624" t="s">
        <v>51</v>
      </c>
      <c r="M7226" s="202"/>
      <c r="N7226" s="202"/>
      <c r="O7226" s="624">
        <v>0</v>
      </c>
      <c r="P7226" s="624">
        <v>0</v>
      </c>
      <c r="Q7226" s="624">
        <v>0</v>
      </c>
      <c r="R7226" s="624">
        <v>0</v>
      </c>
      <c r="S7226" s="624">
        <v>0</v>
      </c>
      <c r="T7226" s="629">
        <v>0</v>
      </c>
      <c r="U7226" s="624">
        <v>0</v>
      </c>
      <c r="V7226" s="624">
        <v>0</v>
      </c>
      <c r="W7226" s="624">
        <v>0</v>
      </c>
      <c r="X7226" s="366">
        <v>16</v>
      </c>
      <c r="Y7226" s="624">
        <v>0</v>
      </c>
      <c r="Z7226" s="629" t="s">
        <v>51</v>
      </c>
      <c r="AA7226" s="629" t="s">
        <v>5289</v>
      </c>
      <c r="AB7226" s="629" t="s">
        <v>5289</v>
      </c>
      <c r="AC7226" s="340" t="s">
        <v>5289</v>
      </c>
      <c r="AD7226" s="340" t="s">
        <v>5289</v>
      </c>
      <c r="AE7226" s="340" t="s">
        <v>5289</v>
      </c>
      <c r="AF7226" s="165" t="s">
        <v>5289</v>
      </c>
    </row>
    <row r="7227" spans="1:32" s="184" customFormat="1" ht="76.5">
      <c r="A7227" s="624">
        <v>27</v>
      </c>
      <c r="B7227" s="627" t="s">
        <v>155</v>
      </c>
      <c r="C7227" s="627" t="s">
        <v>12369</v>
      </c>
      <c r="D7227" s="627" t="s">
        <v>14169</v>
      </c>
      <c r="E7227" s="622" t="s">
        <v>40</v>
      </c>
      <c r="F7227" s="624" t="s">
        <v>51</v>
      </c>
      <c r="G7227" s="138"/>
      <c r="H7227" s="138"/>
      <c r="I7227" s="138"/>
      <c r="J7227" s="138"/>
      <c r="K7227" s="138"/>
      <c r="L7227" s="622" t="s">
        <v>40</v>
      </c>
      <c r="M7227" s="121" t="s">
        <v>13988</v>
      </c>
      <c r="N7227" s="629">
        <v>0</v>
      </c>
      <c r="O7227" s="624">
        <v>0</v>
      </c>
      <c r="P7227" s="624">
        <v>0</v>
      </c>
      <c r="Q7227" s="624">
        <v>0</v>
      </c>
      <c r="R7227" s="624">
        <v>0</v>
      </c>
      <c r="S7227" s="624">
        <v>0</v>
      </c>
      <c r="T7227" s="629">
        <v>0</v>
      </c>
      <c r="U7227" s="624">
        <v>0</v>
      </c>
      <c r="V7227" s="624">
        <v>0</v>
      </c>
      <c r="W7227" s="624">
        <v>0</v>
      </c>
      <c r="X7227" s="366">
        <v>74</v>
      </c>
      <c r="Y7227" s="624">
        <v>0</v>
      </c>
      <c r="Z7227" s="629" t="s">
        <v>51</v>
      </c>
      <c r="AA7227" s="629" t="s">
        <v>5289</v>
      </c>
      <c r="AB7227" s="629" t="s">
        <v>5289</v>
      </c>
      <c r="AC7227" s="340" t="s">
        <v>5289</v>
      </c>
      <c r="AD7227" s="340" t="s">
        <v>5289</v>
      </c>
      <c r="AE7227" s="340" t="s">
        <v>5289</v>
      </c>
      <c r="AF7227" s="165" t="s">
        <v>5289</v>
      </c>
    </row>
    <row r="7228" spans="1:32" s="184" customFormat="1" ht="114.75">
      <c r="A7228" s="629">
        <v>28</v>
      </c>
      <c r="B7228" s="627" t="s">
        <v>13974</v>
      </c>
      <c r="C7228" s="627" t="s">
        <v>12371</v>
      </c>
      <c r="D7228" s="627" t="s">
        <v>14170</v>
      </c>
      <c r="E7228" s="622" t="s">
        <v>40</v>
      </c>
      <c r="F7228" s="624" t="s">
        <v>19012</v>
      </c>
      <c r="G7228" s="629" t="s">
        <v>51</v>
      </c>
      <c r="H7228" s="629">
        <v>1</v>
      </c>
      <c r="I7228" s="629" t="s">
        <v>12375</v>
      </c>
      <c r="J7228" s="138"/>
      <c r="K7228" s="138"/>
      <c r="L7228" s="624" t="s">
        <v>51</v>
      </c>
      <c r="M7228" s="202"/>
      <c r="N7228" s="202"/>
      <c r="O7228" s="624">
        <v>0</v>
      </c>
      <c r="P7228" s="624">
        <v>0</v>
      </c>
      <c r="Q7228" s="624">
        <v>0</v>
      </c>
      <c r="R7228" s="624">
        <v>0</v>
      </c>
      <c r="S7228" s="624">
        <v>0</v>
      </c>
      <c r="T7228" s="629">
        <v>0</v>
      </c>
      <c r="U7228" s="624">
        <v>0</v>
      </c>
      <c r="V7228" s="624">
        <v>0</v>
      </c>
      <c r="W7228" s="624">
        <v>0</v>
      </c>
      <c r="X7228" s="366">
        <v>4</v>
      </c>
      <c r="Y7228" s="624">
        <v>0</v>
      </c>
      <c r="Z7228" s="629" t="s">
        <v>51</v>
      </c>
      <c r="AA7228" s="629" t="s">
        <v>5289</v>
      </c>
      <c r="AB7228" s="629" t="s">
        <v>5289</v>
      </c>
      <c r="AC7228" s="340" t="s">
        <v>5289</v>
      </c>
      <c r="AD7228" s="340" t="s">
        <v>5289</v>
      </c>
      <c r="AE7228" s="340" t="s">
        <v>5289</v>
      </c>
      <c r="AF7228" s="165" t="s">
        <v>5289</v>
      </c>
    </row>
    <row r="7229" spans="1:32" s="184" customFormat="1" ht="76.5">
      <c r="A7229" s="624">
        <v>29</v>
      </c>
      <c r="B7229" s="627" t="s">
        <v>522</v>
      </c>
      <c r="C7229" s="627" t="s">
        <v>12374</v>
      </c>
      <c r="D7229" s="627" t="s">
        <v>14171</v>
      </c>
      <c r="E7229" s="622" t="s">
        <v>40</v>
      </c>
      <c r="F7229" s="624" t="s">
        <v>51</v>
      </c>
      <c r="G7229" s="138"/>
      <c r="H7229" s="138"/>
      <c r="I7229" s="138"/>
      <c r="J7229" s="138"/>
      <c r="K7229" s="138"/>
      <c r="L7229" s="624" t="s">
        <v>51</v>
      </c>
      <c r="M7229" s="202"/>
      <c r="N7229" s="202"/>
      <c r="O7229" s="624">
        <v>0</v>
      </c>
      <c r="P7229" s="624">
        <v>0</v>
      </c>
      <c r="Q7229" s="624">
        <v>0</v>
      </c>
      <c r="R7229" s="624">
        <v>0</v>
      </c>
      <c r="S7229" s="624">
        <v>0</v>
      </c>
      <c r="T7229" s="629">
        <v>0</v>
      </c>
      <c r="U7229" s="624">
        <v>0</v>
      </c>
      <c r="V7229" s="624">
        <v>0</v>
      </c>
      <c r="W7229" s="624">
        <v>0</v>
      </c>
      <c r="X7229" s="366">
        <v>3</v>
      </c>
      <c r="Y7229" s="624">
        <v>0</v>
      </c>
      <c r="Z7229" s="629" t="s">
        <v>51</v>
      </c>
      <c r="AA7229" s="629" t="s">
        <v>5289</v>
      </c>
      <c r="AB7229" s="629" t="s">
        <v>5289</v>
      </c>
      <c r="AC7229" s="340" t="s">
        <v>5289</v>
      </c>
      <c r="AD7229" s="340" t="s">
        <v>5289</v>
      </c>
      <c r="AE7229" s="340" t="s">
        <v>5289</v>
      </c>
      <c r="AF7229" s="165" t="s">
        <v>5289</v>
      </c>
    </row>
    <row r="7230" spans="1:32" s="184" customFormat="1" ht="63.75">
      <c r="A7230" s="634">
        <v>30</v>
      </c>
      <c r="B7230" s="410" t="s">
        <v>16623</v>
      </c>
      <c r="C7230" s="410" t="s">
        <v>16624</v>
      </c>
      <c r="D7230" s="539" t="s">
        <v>16625</v>
      </c>
      <c r="E7230" s="656" t="s">
        <v>40</v>
      </c>
      <c r="F7230" s="634" t="s">
        <v>51</v>
      </c>
      <c r="G7230" s="503"/>
      <c r="H7230" s="503"/>
      <c r="I7230" s="503"/>
      <c r="J7230" s="503"/>
      <c r="K7230" s="503"/>
      <c r="L7230" s="634" t="s">
        <v>51</v>
      </c>
      <c r="M7230" s="582"/>
      <c r="N7230" s="202"/>
      <c r="O7230" s="624">
        <v>0</v>
      </c>
      <c r="P7230" s="624">
        <v>0</v>
      </c>
      <c r="Q7230" s="624">
        <v>0</v>
      </c>
      <c r="R7230" s="624">
        <v>0</v>
      </c>
      <c r="S7230" s="624">
        <v>0</v>
      </c>
      <c r="T7230" s="629">
        <v>0</v>
      </c>
      <c r="U7230" s="624">
        <v>0</v>
      </c>
      <c r="V7230" s="624">
        <v>0</v>
      </c>
      <c r="W7230" s="624">
        <v>0</v>
      </c>
      <c r="X7230" s="366">
        <v>569</v>
      </c>
      <c r="Y7230" s="624">
        <v>0</v>
      </c>
      <c r="Z7230" s="629" t="s">
        <v>51</v>
      </c>
      <c r="AA7230" s="629" t="s">
        <v>5289</v>
      </c>
      <c r="AB7230" s="629" t="s">
        <v>5289</v>
      </c>
      <c r="AC7230" s="340" t="s">
        <v>5289</v>
      </c>
      <c r="AD7230" s="340" t="s">
        <v>5289</v>
      </c>
      <c r="AE7230" s="340" t="s">
        <v>5289</v>
      </c>
      <c r="AF7230" s="165" t="s">
        <v>5289</v>
      </c>
    </row>
    <row r="7231" spans="1:32" s="184" customFormat="1" ht="89.25">
      <c r="A7231" s="624">
        <v>31</v>
      </c>
      <c r="B7231" s="392" t="s">
        <v>17635</v>
      </c>
      <c r="C7231" s="392" t="s">
        <v>17636</v>
      </c>
      <c r="D7231" s="392" t="s">
        <v>18527</v>
      </c>
      <c r="E7231" s="656" t="s">
        <v>40</v>
      </c>
      <c r="F7231" s="634" t="s">
        <v>51</v>
      </c>
      <c r="G7231" s="138"/>
      <c r="H7231" s="138"/>
      <c r="I7231" s="138"/>
      <c r="J7231" s="138"/>
      <c r="K7231" s="138"/>
      <c r="L7231" s="624" t="s">
        <v>40</v>
      </c>
      <c r="M7231" s="627" t="s">
        <v>13988</v>
      </c>
      <c r="N7231" s="624">
        <v>0</v>
      </c>
      <c r="O7231" s="624">
        <v>0</v>
      </c>
      <c r="P7231" s="624">
        <v>0</v>
      </c>
      <c r="Q7231" s="624">
        <v>0</v>
      </c>
      <c r="R7231" s="624">
        <v>0</v>
      </c>
      <c r="S7231" s="624">
        <v>0</v>
      </c>
      <c r="T7231" s="629">
        <v>0</v>
      </c>
      <c r="U7231" s="624">
        <v>0</v>
      </c>
      <c r="V7231" s="624">
        <v>0</v>
      </c>
      <c r="W7231" s="624">
        <v>0</v>
      </c>
      <c r="X7231" s="366">
        <v>15</v>
      </c>
      <c r="Y7231" s="624">
        <v>0</v>
      </c>
      <c r="Z7231" s="629" t="s">
        <v>51</v>
      </c>
      <c r="AA7231" s="629" t="s">
        <v>5289</v>
      </c>
      <c r="AB7231" s="629" t="s">
        <v>5289</v>
      </c>
      <c r="AC7231" s="340" t="s">
        <v>5289</v>
      </c>
      <c r="AD7231" s="340" t="s">
        <v>5289</v>
      </c>
      <c r="AE7231" s="340" t="s">
        <v>5289</v>
      </c>
      <c r="AF7231" s="165" t="s">
        <v>5289</v>
      </c>
    </row>
    <row r="7232" spans="1:32" s="184" customFormat="1" ht="89.25">
      <c r="A7232" s="624">
        <v>32</v>
      </c>
      <c r="B7232" s="392" t="s">
        <v>17637</v>
      </c>
      <c r="C7232" s="392" t="s">
        <v>17636</v>
      </c>
      <c r="D7232" s="392" t="s">
        <v>19722</v>
      </c>
      <c r="E7232" s="656" t="s">
        <v>40</v>
      </c>
      <c r="F7232" s="634" t="s">
        <v>51</v>
      </c>
      <c r="G7232" s="138"/>
      <c r="H7232" s="138"/>
      <c r="I7232" s="138"/>
      <c r="J7232" s="138"/>
      <c r="K7232" s="138"/>
      <c r="L7232" s="624" t="s">
        <v>40</v>
      </c>
      <c r="M7232" s="627" t="s">
        <v>13988</v>
      </c>
      <c r="N7232" s="624">
        <v>0</v>
      </c>
      <c r="O7232" s="624">
        <v>0</v>
      </c>
      <c r="P7232" s="624">
        <v>0</v>
      </c>
      <c r="Q7232" s="624">
        <v>0</v>
      </c>
      <c r="R7232" s="624">
        <v>0</v>
      </c>
      <c r="S7232" s="624">
        <v>0</v>
      </c>
      <c r="T7232" s="629">
        <v>0</v>
      </c>
      <c r="U7232" s="624">
        <v>0</v>
      </c>
      <c r="V7232" s="624">
        <v>0</v>
      </c>
      <c r="W7232" s="624">
        <v>0</v>
      </c>
      <c r="X7232" s="366">
        <v>12</v>
      </c>
      <c r="Y7232" s="624">
        <v>0</v>
      </c>
      <c r="Z7232" s="629" t="s">
        <v>51</v>
      </c>
      <c r="AA7232" s="629" t="s">
        <v>5289</v>
      </c>
      <c r="AB7232" s="629" t="s">
        <v>5289</v>
      </c>
      <c r="AC7232" s="340" t="s">
        <v>5289</v>
      </c>
      <c r="AD7232" s="340" t="s">
        <v>5289</v>
      </c>
      <c r="AE7232" s="340" t="s">
        <v>5289</v>
      </c>
      <c r="AF7232" s="165" t="s">
        <v>5289</v>
      </c>
    </row>
    <row r="7233" spans="1:38" s="184" customFormat="1" ht="76.5">
      <c r="A7233" s="624">
        <v>33</v>
      </c>
      <c r="B7233" s="392" t="s">
        <v>17638</v>
      </c>
      <c r="C7233" s="410" t="s">
        <v>16624</v>
      </c>
      <c r="D7233" s="392" t="s">
        <v>18528</v>
      </c>
      <c r="E7233" s="656" t="s">
        <v>40</v>
      </c>
      <c r="F7233" s="634" t="s">
        <v>51</v>
      </c>
      <c r="G7233" s="138"/>
      <c r="H7233" s="138"/>
      <c r="I7233" s="138"/>
      <c r="J7233" s="138"/>
      <c r="K7233" s="138"/>
      <c r="L7233" s="634" t="s">
        <v>51</v>
      </c>
      <c r="M7233" s="202"/>
      <c r="N7233" s="202"/>
      <c r="O7233" s="624">
        <v>0</v>
      </c>
      <c r="P7233" s="624">
        <v>0</v>
      </c>
      <c r="Q7233" s="624">
        <v>0</v>
      </c>
      <c r="R7233" s="624">
        <v>0</v>
      </c>
      <c r="S7233" s="624">
        <v>0</v>
      </c>
      <c r="T7233" s="629">
        <v>0</v>
      </c>
      <c r="U7233" s="624">
        <v>0</v>
      </c>
      <c r="V7233" s="624">
        <v>0</v>
      </c>
      <c r="W7233" s="624">
        <v>0</v>
      </c>
      <c r="X7233" s="657">
        <v>80</v>
      </c>
      <c r="Y7233" s="624">
        <v>0</v>
      </c>
      <c r="Z7233" s="629" t="s">
        <v>51</v>
      </c>
      <c r="AA7233" s="629" t="s">
        <v>5289</v>
      </c>
      <c r="AB7233" s="629" t="s">
        <v>5289</v>
      </c>
      <c r="AC7233" s="340" t="s">
        <v>5289</v>
      </c>
      <c r="AD7233" s="340" t="s">
        <v>5289</v>
      </c>
      <c r="AE7233" s="340" t="s">
        <v>5289</v>
      </c>
      <c r="AF7233" s="165" t="s">
        <v>5289</v>
      </c>
    </row>
    <row r="7234" spans="1:38" s="184" customFormat="1" ht="89.25">
      <c r="A7234" s="624">
        <v>34</v>
      </c>
      <c r="B7234" s="426" t="s">
        <v>19481</v>
      </c>
      <c r="C7234" s="627" t="s">
        <v>19482</v>
      </c>
      <c r="D7234" s="392" t="s">
        <v>19723</v>
      </c>
      <c r="E7234" s="656" t="s">
        <v>40</v>
      </c>
      <c r="F7234" s="634" t="s">
        <v>51</v>
      </c>
      <c r="G7234" s="138"/>
      <c r="H7234" s="138"/>
      <c r="I7234" s="138"/>
      <c r="J7234" s="138"/>
      <c r="K7234" s="138"/>
      <c r="L7234" s="634" t="s">
        <v>51</v>
      </c>
      <c r="M7234" s="202"/>
      <c r="N7234" s="202"/>
      <c r="O7234" s="624">
        <v>0</v>
      </c>
      <c r="P7234" s="624">
        <v>0</v>
      </c>
      <c r="Q7234" s="624">
        <v>0</v>
      </c>
      <c r="R7234" s="624">
        <v>0</v>
      </c>
      <c r="S7234" s="624">
        <v>0</v>
      </c>
      <c r="T7234" s="629">
        <v>0</v>
      </c>
      <c r="U7234" s="624">
        <v>0</v>
      </c>
      <c r="V7234" s="624">
        <v>0</v>
      </c>
      <c r="W7234" s="624">
        <v>0</v>
      </c>
      <c r="X7234" s="366">
        <v>0</v>
      </c>
      <c r="Y7234" s="624">
        <v>0</v>
      </c>
      <c r="Z7234" s="629" t="s">
        <v>51</v>
      </c>
      <c r="AA7234" s="629" t="s">
        <v>5289</v>
      </c>
      <c r="AB7234" s="629" t="s">
        <v>5289</v>
      </c>
      <c r="AC7234" s="340" t="s">
        <v>5289</v>
      </c>
      <c r="AD7234" s="340" t="s">
        <v>5289</v>
      </c>
      <c r="AE7234" s="340" t="s">
        <v>5289</v>
      </c>
      <c r="AF7234" s="165" t="s">
        <v>5289</v>
      </c>
    </row>
    <row r="7235" spans="1:38" s="184" customFormat="1" ht="114.75">
      <c r="A7235" s="624">
        <v>35</v>
      </c>
      <c r="B7235" s="426" t="s">
        <v>20792</v>
      </c>
      <c r="C7235" s="410" t="s">
        <v>16624</v>
      </c>
      <c r="D7235" s="392" t="s">
        <v>21384</v>
      </c>
      <c r="E7235" s="656" t="s">
        <v>51</v>
      </c>
      <c r="F7235" s="634" t="s">
        <v>51</v>
      </c>
      <c r="G7235" s="138"/>
      <c r="H7235" s="138"/>
      <c r="I7235" s="138"/>
      <c r="J7235" s="138"/>
      <c r="K7235" s="138"/>
      <c r="L7235" s="634" t="s">
        <v>51</v>
      </c>
      <c r="M7235" s="202"/>
      <c r="N7235" s="202"/>
      <c r="O7235" s="624">
        <v>0</v>
      </c>
      <c r="P7235" s="624">
        <v>0</v>
      </c>
      <c r="Q7235" s="624">
        <v>0</v>
      </c>
      <c r="R7235" s="624">
        <v>0</v>
      </c>
      <c r="S7235" s="624">
        <v>0</v>
      </c>
      <c r="T7235" s="629">
        <v>0</v>
      </c>
      <c r="U7235" s="624">
        <v>0</v>
      </c>
      <c r="V7235" s="624">
        <v>0</v>
      </c>
      <c r="W7235" s="624">
        <v>0</v>
      </c>
      <c r="X7235" s="366">
        <v>91</v>
      </c>
      <c r="Y7235" s="624">
        <v>0</v>
      </c>
      <c r="Z7235" s="629" t="s">
        <v>51</v>
      </c>
      <c r="AA7235" s="629" t="s">
        <v>5289</v>
      </c>
      <c r="AB7235" s="629" t="s">
        <v>5289</v>
      </c>
      <c r="AC7235" s="340" t="s">
        <v>5289</v>
      </c>
      <c r="AD7235" s="340" t="s">
        <v>5289</v>
      </c>
      <c r="AE7235" s="340" t="s">
        <v>5289</v>
      </c>
      <c r="AF7235" s="165" t="s">
        <v>5289</v>
      </c>
    </row>
    <row r="7236" spans="1:38" s="184" customFormat="1" ht="63.75">
      <c r="A7236" s="624">
        <v>36</v>
      </c>
      <c r="B7236" s="392" t="s">
        <v>19483</v>
      </c>
      <c r="C7236" s="410" t="s">
        <v>16624</v>
      </c>
      <c r="D7236" s="392" t="s">
        <v>131</v>
      </c>
      <c r="E7236" s="656" t="s">
        <v>51</v>
      </c>
      <c r="F7236" s="634" t="s">
        <v>51</v>
      </c>
      <c r="G7236" s="138"/>
      <c r="H7236" s="138"/>
      <c r="I7236" s="138"/>
      <c r="J7236" s="138"/>
      <c r="K7236" s="138"/>
      <c r="L7236" s="634" t="s">
        <v>51</v>
      </c>
      <c r="M7236" s="202"/>
      <c r="N7236" s="202"/>
      <c r="O7236" s="624">
        <v>0</v>
      </c>
      <c r="P7236" s="624">
        <v>0</v>
      </c>
      <c r="Q7236" s="624">
        <v>0</v>
      </c>
      <c r="R7236" s="624">
        <v>0</v>
      </c>
      <c r="S7236" s="624">
        <v>0</v>
      </c>
      <c r="T7236" s="629">
        <v>0</v>
      </c>
      <c r="U7236" s="624">
        <v>0</v>
      </c>
      <c r="V7236" s="624">
        <v>0</v>
      </c>
      <c r="W7236" s="624">
        <v>0</v>
      </c>
      <c r="X7236" s="366">
        <v>3</v>
      </c>
      <c r="Y7236" s="624">
        <v>0</v>
      </c>
      <c r="Z7236" s="629" t="s">
        <v>51</v>
      </c>
      <c r="AA7236" s="629" t="s">
        <v>5289</v>
      </c>
      <c r="AB7236" s="629" t="s">
        <v>5289</v>
      </c>
      <c r="AC7236" s="340" t="s">
        <v>5289</v>
      </c>
      <c r="AD7236" s="340" t="s">
        <v>5289</v>
      </c>
      <c r="AE7236" s="340" t="s">
        <v>5289</v>
      </c>
      <c r="AF7236" s="165" t="s">
        <v>5289</v>
      </c>
    </row>
    <row r="7237" spans="1:38" s="184" customFormat="1" ht="63.75">
      <c r="A7237" s="624">
        <v>37</v>
      </c>
      <c r="B7237" s="392" t="s">
        <v>19484</v>
      </c>
      <c r="C7237" s="410" t="s">
        <v>16624</v>
      </c>
      <c r="D7237" s="392" t="s">
        <v>131</v>
      </c>
      <c r="E7237" s="656" t="s">
        <v>51</v>
      </c>
      <c r="F7237" s="634" t="s">
        <v>51</v>
      </c>
      <c r="G7237" s="138"/>
      <c r="H7237" s="138"/>
      <c r="I7237" s="138"/>
      <c r="J7237" s="138"/>
      <c r="K7237" s="138"/>
      <c r="L7237" s="634" t="s">
        <v>51</v>
      </c>
      <c r="M7237" s="202"/>
      <c r="N7237" s="202"/>
      <c r="O7237" s="624">
        <v>0</v>
      </c>
      <c r="P7237" s="624">
        <v>0</v>
      </c>
      <c r="Q7237" s="624">
        <v>0</v>
      </c>
      <c r="R7237" s="624">
        <v>0</v>
      </c>
      <c r="S7237" s="624">
        <v>0</v>
      </c>
      <c r="T7237" s="629">
        <v>0</v>
      </c>
      <c r="U7237" s="624">
        <v>0</v>
      </c>
      <c r="V7237" s="624">
        <v>0</v>
      </c>
      <c r="W7237" s="624">
        <v>0</v>
      </c>
      <c r="X7237" s="366">
        <v>44</v>
      </c>
      <c r="Y7237" s="624">
        <v>0</v>
      </c>
      <c r="Z7237" s="629" t="s">
        <v>51</v>
      </c>
      <c r="AA7237" s="629" t="s">
        <v>5289</v>
      </c>
      <c r="AB7237" s="629" t="s">
        <v>5289</v>
      </c>
      <c r="AC7237" s="340" t="s">
        <v>5289</v>
      </c>
      <c r="AD7237" s="340" t="s">
        <v>5289</v>
      </c>
      <c r="AE7237" s="340" t="s">
        <v>5289</v>
      </c>
      <c r="AF7237" s="165" t="s">
        <v>5289</v>
      </c>
    </row>
    <row r="7238" spans="1:38" s="184" customFormat="1" ht="51">
      <c r="A7238" s="624">
        <v>38</v>
      </c>
      <c r="B7238" s="392" t="s">
        <v>19485</v>
      </c>
      <c r="C7238" s="392" t="s">
        <v>19486</v>
      </c>
      <c r="D7238" s="392" t="s">
        <v>131</v>
      </c>
      <c r="E7238" s="656" t="s">
        <v>51</v>
      </c>
      <c r="F7238" s="634" t="s">
        <v>51</v>
      </c>
      <c r="G7238" s="138"/>
      <c r="H7238" s="138"/>
      <c r="I7238" s="138"/>
      <c r="J7238" s="138"/>
      <c r="K7238" s="138"/>
      <c r="L7238" s="634" t="s">
        <v>51</v>
      </c>
      <c r="M7238" s="202"/>
      <c r="N7238" s="202"/>
      <c r="O7238" s="624">
        <v>0</v>
      </c>
      <c r="P7238" s="624">
        <v>0</v>
      </c>
      <c r="Q7238" s="624">
        <v>0</v>
      </c>
      <c r="R7238" s="624">
        <v>0</v>
      </c>
      <c r="S7238" s="624">
        <v>0</v>
      </c>
      <c r="T7238" s="629">
        <v>0</v>
      </c>
      <c r="U7238" s="624">
        <v>0</v>
      </c>
      <c r="V7238" s="624">
        <v>0</v>
      </c>
      <c r="W7238" s="624">
        <v>0</v>
      </c>
      <c r="X7238" s="366">
        <v>10</v>
      </c>
      <c r="Y7238" s="624">
        <v>0</v>
      </c>
      <c r="Z7238" s="629" t="s">
        <v>51</v>
      </c>
      <c r="AA7238" s="629" t="s">
        <v>5289</v>
      </c>
      <c r="AB7238" s="629" t="s">
        <v>5289</v>
      </c>
      <c r="AC7238" s="340" t="s">
        <v>5289</v>
      </c>
      <c r="AD7238" s="340" t="s">
        <v>5289</v>
      </c>
      <c r="AE7238" s="340" t="s">
        <v>5289</v>
      </c>
      <c r="AF7238" s="165" t="s">
        <v>5289</v>
      </c>
    </row>
    <row r="7239" spans="1:38" s="184" customFormat="1" ht="51">
      <c r="A7239" s="624">
        <v>39</v>
      </c>
      <c r="B7239" s="392" t="s">
        <v>19487</v>
      </c>
      <c r="C7239" s="392" t="s">
        <v>19486</v>
      </c>
      <c r="D7239" s="392" t="s">
        <v>131</v>
      </c>
      <c r="E7239" s="656" t="s">
        <v>51</v>
      </c>
      <c r="F7239" s="634" t="s">
        <v>51</v>
      </c>
      <c r="G7239" s="138"/>
      <c r="H7239" s="138"/>
      <c r="I7239" s="138"/>
      <c r="J7239" s="138"/>
      <c r="K7239" s="138"/>
      <c r="L7239" s="634" t="s">
        <v>51</v>
      </c>
      <c r="M7239" s="202"/>
      <c r="N7239" s="202"/>
      <c r="O7239" s="624">
        <v>0</v>
      </c>
      <c r="P7239" s="624">
        <v>0</v>
      </c>
      <c r="Q7239" s="624">
        <v>0</v>
      </c>
      <c r="R7239" s="624">
        <v>0</v>
      </c>
      <c r="S7239" s="624">
        <v>0</v>
      </c>
      <c r="T7239" s="629">
        <v>0</v>
      </c>
      <c r="U7239" s="624">
        <v>0</v>
      </c>
      <c r="V7239" s="624">
        <v>0</v>
      </c>
      <c r="W7239" s="624">
        <v>0</v>
      </c>
      <c r="X7239" s="366">
        <v>0</v>
      </c>
      <c r="Y7239" s="624">
        <v>0</v>
      </c>
      <c r="Z7239" s="629" t="s">
        <v>51</v>
      </c>
      <c r="AA7239" s="629" t="s">
        <v>5289</v>
      </c>
      <c r="AB7239" s="629" t="s">
        <v>5289</v>
      </c>
      <c r="AC7239" s="340" t="s">
        <v>5289</v>
      </c>
      <c r="AD7239" s="340" t="s">
        <v>5289</v>
      </c>
      <c r="AE7239" s="340" t="s">
        <v>5289</v>
      </c>
      <c r="AF7239" s="165" t="s">
        <v>5289</v>
      </c>
    </row>
    <row r="7240" spans="1:38" s="44" customFormat="1" ht="15" customHeight="1">
      <c r="A7240" s="18"/>
      <c r="B7240" s="18">
        <v>39</v>
      </c>
      <c r="C7240" s="18"/>
      <c r="D7240" s="18">
        <v>35</v>
      </c>
      <c r="E7240" s="18">
        <v>35</v>
      </c>
      <c r="F7240" s="18">
        <v>11</v>
      </c>
      <c r="G7240" s="18">
        <v>0</v>
      </c>
      <c r="H7240" s="18">
        <v>1</v>
      </c>
      <c r="I7240" s="18"/>
      <c r="J7240" s="18">
        <v>1</v>
      </c>
      <c r="K7240" s="18">
        <v>12</v>
      </c>
      <c r="L7240" s="18">
        <v>16</v>
      </c>
      <c r="M7240" s="200"/>
      <c r="N7240" s="18">
        <f t="shared" ref="N7240:O7240" si="2654">SUM(N7201:N7239)</f>
        <v>0</v>
      </c>
      <c r="O7240" s="18">
        <f t="shared" si="2654"/>
        <v>0</v>
      </c>
      <c r="P7240" s="18">
        <f t="shared" ref="P7240:Q7240" si="2655">SUM(P7201:P7239)</f>
        <v>0</v>
      </c>
      <c r="Q7240" s="18">
        <f t="shared" si="2655"/>
        <v>0</v>
      </c>
      <c r="R7240" s="18">
        <f t="shared" ref="R7240" si="2656">SUM(R7201:R7239)</f>
        <v>0</v>
      </c>
      <c r="S7240" s="18">
        <f t="shared" ref="S7240" si="2657">SUM(S7201:S7239)</f>
        <v>0</v>
      </c>
      <c r="T7240" s="18">
        <f t="shared" ref="T7240:U7240" si="2658">SUM(T7201:T7239)</f>
        <v>0</v>
      </c>
      <c r="U7240" s="18">
        <f t="shared" si="2658"/>
        <v>0</v>
      </c>
      <c r="V7240" s="18">
        <f t="shared" ref="V7240:W7240" si="2659">SUM(V7201:V7239)</f>
        <v>0</v>
      </c>
      <c r="W7240" s="18">
        <f t="shared" si="2659"/>
        <v>0</v>
      </c>
      <c r="X7240" s="18">
        <f t="shared" ref="X7240:Y7240" si="2660">SUM(X7201:X7239)</f>
        <v>2800</v>
      </c>
      <c r="Y7240" s="18">
        <f t="shared" si="2660"/>
        <v>0</v>
      </c>
      <c r="Z7240" s="18">
        <v>0</v>
      </c>
      <c r="AA7240" s="18">
        <v>1</v>
      </c>
      <c r="AB7240" s="18">
        <v>1</v>
      </c>
      <c r="AC7240" s="18"/>
      <c r="AD7240" s="18"/>
      <c r="AE7240" s="18"/>
      <c r="AF7240" s="18"/>
      <c r="AG7240" s="107"/>
      <c r="AH7240" s="107"/>
      <c r="AI7240" s="107"/>
      <c r="AJ7240" s="107"/>
      <c r="AK7240" s="107"/>
      <c r="AL7240" s="107"/>
    </row>
    <row r="7241" spans="1:38" s="44" customFormat="1" ht="13.5" thickBot="1">
      <c r="A7241" s="243">
        <v>7</v>
      </c>
      <c r="B7241" s="243">
        <f>B7060+B7104+B7128+B7154+B7170+B7199+B7240</f>
        <v>191</v>
      </c>
      <c r="C7241" s="243"/>
      <c r="D7241" s="243">
        <f>D7060+D7104+D7128+D7154+D7170+D7199+D7240</f>
        <v>160</v>
      </c>
      <c r="E7241" s="243">
        <f>E7060+E7104+E7128+E7154+E7170+E7199+E7240</f>
        <v>160</v>
      </c>
      <c r="F7241" s="243">
        <f>F7060+F7104+F7128+F7154+F7170+F7199+F7240</f>
        <v>38</v>
      </c>
      <c r="G7241" s="243">
        <f>G7060+G7104+G7128+G7154+G7170+G7199+G7240</f>
        <v>10</v>
      </c>
      <c r="H7241" s="243">
        <f>H7060+H7104+H7128+H7154+H7170+H7199+H7240</f>
        <v>5</v>
      </c>
      <c r="I7241" s="243"/>
      <c r="J7241" s="243">
        <f>J7060+J7104+J7128+J7154+J7170+J7199+J7240</f>
        <v>7</v>
      </c>
      <c r="K7241" s="243">
        <f>K7060+K7104+K7128+K7154+K7170+K7199+K7240</f>
        <v>40</v>
      </c>
      <c r="L7241" s="243">
        <f>L7060+L7104+L7128+L7154+L7170+L7199+L7240</f>
        <v>39</v>
      </c>
      <c r="M7241" s="244"/>
      <c r="N7241" s="243">
        <f t="shared" ref="N7241:O7241" si="2661">N7060+N7104+N7128+N7154+N7170+N7199+N7240</f>
        <v>50</v>
      </c>
      <c r="O7241" s="243">
        <f t="shared" si="2661"/>
        <v>0</v>
      </c>
      <c r="P7241" s="243">
        <f t="shared" ref="P7241:Q7241" si="2662">P7060+P7104+P7128+P7154+P7170+P7199+P7240</f>
        <v>0</v>
      </c>
      <c r="Q7241" s="243">
        <f t="shared" si="2662"/>
        <v>0</v>
      </c>
      <c r="R7241" s="243">
        <f t="shared" ref="R7241" si="2663">R7060+R7104+R7128+R7154+R7170+R7199+R7240</f>
        <v>0</v>
      </c>
      <c r="S7241" s="243">
        <f t="shared" ref="S7241:AB7241" si="2664">S7060+S7104+S7128+S7154+S7170+S7199+S7240</f>
        <v>0</v>
      </c>
      <c r="T7241" s="243">
        <f t="shared" ref="T7241:U7241" si="2665">T7060+T7104+T7128+T7154+T7170+T7199+T7240</f>
        <v>0</v>
      </c>
      <c r="U7241" s="243">
        <f t="shared" si="2665"/>
        <v>0</v>
      </c>
      <c r="V7241" s="243">
        <f t="shared" ref="V7241:W7241" si="2666">V7060+V7104+V7128+V7154+V7170+V7199+V7240</f>
        <v>0</v>
      </c>
      <c r="W7241" s="243">
        <f t="shared" si="2666"/>
        <v>0</v>
      </c>
      <c r="X7241" s="243">
        <f t="shared" ref="X7241:Y7241" si="2667">X7060+X7104+X7128+X7154+X7170+X7199+X7240</f>
        <v>14911</v>
      </c>
      <c r="Y7241" s="243">
        <f t="shared" si="2667"/>
        <v>0</v>
      </c>
      <c r="Z7241" s="243">
        <f t="shared" si="2664"/>
        <v>0</v>
      </c>
      <c r="AA7241" s="243">
        <f t="shared" si="2664"/>
        <v>6</v>
      </c>
      <c r="AB7241" s="243">
        <f t="shared" si="2664"/>
        <v>6</v>
      </c>
      <c r="AC7241" s="243"/>
      <c r="AD7241" s="243"/>
      <c r="AE7241" s="243"/>
      <c r="AF7241" s="243"/>
      <c r="AG7241" s="107"/>
      <c r="AH7241" s="107"/>
      <c r="AI7241" s="107"/>
      <c r="AJ7241" s="107"/>
      <c r="AK7241" s="107"/>
      <c r="AL7241" s="107"/>
    </row>
    <row r="7242" spans="1:38" ht="15.75" customHeight="1" thickBot="1">
      <c r="A7242" s="663" t="s">
        <v>192</v>
      </c>
      <c r="B7242" s="664"/>
      <c r="C7242" s="664"/>
      <c r="D7242" s="664"/>
      <c r="E7242" s="664"/>
      <c r="F7242" s="664"/>
      <c r="G7242" s="664"/>
      <c r="H7242" s="664"/>
      <c r="I7242" s="664"/>
      <c r="J7242" s="664"/>
      <c r="K7242" s="664"/>
      <c r="L7242" s="664"/>
      <c r="M7242" s="664"/>
      <c r="N7242" s="664"/>
      <c r="O7242" s="664"/>
      <c r="P7242" s="664"/>
      <c r="Q7242" s="664"/>
      <c r="R7242" s="664"/>
      <c r="S7242" s="664"/>
      <c r="T7242" s="664"/>
      <c r="U7242" s="664"/>
      <c r="V7242" s="664"/>
      <c r="W7242" s="664"/>
      <c r="X7242" s="664"/>
      <c r="Y7242" s="664"/>
      <c r="Z7242" s="664"/>
      <c r="AA7242" s="664"/>
      <c r="AB7242" s="664"/>
      <c r="AC7242" s="664"/>
      <c r="AD7242" s="664"/>
      <c r="AE7242" s="664"/>
      <c r="AF7242" s="665"/>
    </row>
    <row r="7243" spans="1:38" ht="140.25">
      <c r="A7243" s="119">
        <v>1</v>
      </c>
      <c r="B7243" s="68" t="s">
        <v>110</v>
      </c>
      <c r="C7243" s="68" t="s">
        <v>8645</v>
      </c>
      <c r="D7243" s="91" t="s">
        <v>8646</v>
      </c>
      <c r="E7243" s="118" t="s">
        <v>40</v>
      </c>
      <c r="F7243" s="118" t="s">
        <v>19012</v>
      </c>
      <c r="G7243" s="118" t="s">
        <v>51</v>
      </c>
      <c r="H7243" s="624">
        <v>1</v>
      </c>
      <c r="I7243" s="624" t="s">
        <v>16485</v>
      </c>
      <c r="J7243" s="138"/>
      <c r="K7243" s="138"/>
      <c r="L7243" s="624" t="s">
        <v>51</v>
      </c>
      <c r="M7243" s="350"/>
      <c r="N7243" s="152"/>
      <c r="O7243" s="118">
        <v>0</v>
      </c>
      <c r="P7243" s="118">
        <v>0</v>
      </c>
      <c r="Q7243" s="118">
        <v>0</v>
      </c>
      <c r="R7243" s="118">
        <v>0</v>
      </c>
      <c r="S7243" s="118">
        <v>0</v>
      </c>
      <c r="T7243" s="118">
        <v>0</v>
      </c>
      <c r="U7243" s="118">
        <v>0</v>
      </c>
      <c r="V7243" s="118">
        <v>0</v>
      </c>
      <c r="W7243" s="118">
        <v>0</v>
      </c>
      <c r="X7243" s="391">
        <v>196</v>
      </c>
      <c r="Y7243" s="118">
        <v>0</v>
      </c>
      <c r="Z7243" s="118" t="s">
        <v>51</v>
      </c>
      <c r="AA7243" s="52" t="s">
        <v>8727</v>
      </c>
      <c r="AB7243" s="52" t="s">
        <v>9249</v>
      </c>
      <c r="AC7243" s="159" t="s">
        <v>8647</v>
      </c>
      <c r="AD7243" s="159" t="s">
        <v>8648</v>
      </c>
      <c r="AE7243" s="159">
        <v>89501056091</v>
      </c>
      <c r="AF7243" s="265" t="s">
        <v>8649</v>
      </c>
    </row>
    <row r="7244" spans="1:38" ht="178.5">
      <c r="A7244" s="622">
        <v>2</v>
      </c>
      <c r="B7244" s="121" t="s">
        <v>3714</v>
      </c>
      <c r="C7244" s="121" t="s">
        <v>8650</v>
      </c>
      <c r="D7244" s="121" t="s">
        <v>8651</v>
      </c>
      <c r="E7244" s="643" t="s">
        <v>15403</v>
      </c>
      <c r="F7244" s="624" t="s">
        <v>51</v>
      </c>
      <c r="G7244" s="138"/>
      <c r="H7244" s="138"/>
      <c r="I7244" s="138"/>
      <c r="J7244" s="138"/>
      <c r="K7244" s="138"/>
      <c r="L7244" s="624" t="s">
        <v>51</v>
      </c>
      <c r="M7244" s="202"/>
      <c r="N7244" s="138"/>
      <c r="O7244" s="624">
        <v>0</v>
      </c>
      <c r="P7244" s="624">
        <v>0</v>
      </c>
      <c r="Q7244" s="624">
        <v>0</v>
      </c>
      <c r="R7244" s="624">
        <v>0</v>
      </c>
      <c r="S7244" s="624">
        <v>0</v>
      </c>
      <c r="T7244" s="643">
        <v>0</v>
      </c>
      <c r="U7244" s="624">
        <v>0</v>
      </c>
      <c r="V7244" s="643">
        <v>0</v>
      </c>
      <c r="W7244" s="624">
        <v>0</v>
      </c>
      <c r="X7244" s="369">
        <v>73</v>
      </c>
      <c r="Y7244" s="624">
        <v>0</v>
      </c>
      <c r="Z7244" s="643" t="s">
        <v>51</v>
      </c>
      <c r="AA7244" s="643" t="s">
        <v>5289</v>
      </c>
      <c r="AB7244" s="643" t="s">
        <v>5289</v>
      </c>
      <c r="AC7244" s="84" t="s">
        <v>8652</v>
      </c>
      <c r="AD7244" s="84" t="s">
        <v>8653</v>
      </c>
      <c r="AE7244" s="84">
        <v>89500506782</v>
      </c>
      <c r="AF7244" s="168" t="s">
        <v>8654</v>
      </c>
    </row>
    <row r="7245" spans="1:38" ht="344.25">
      <c r="A7245" s="622">
        <v>3</v>
      </c>
      <c r="B7245" s="121" t="s">
        <v>1286</v>
      </c>
      <c r="C7245" s="121" t="s">
        <v>8650</v>
      </c>
      <c r="D7245" s="121" t="s">
        <v>8655</v>
      </c>
      <c r="E7245" s="643" t="s">
        <v>40</v>
      </c>
      <c r="F7245" s="624" t="s">
        <v>51</v>
      </c>
      <c r="G7245" s="138"/>
      <c r="H7245" s="138"/>
      <c r="I7245" s="138"/>
      <c r="J7245" s="645" t="s">
        <v>8726</v>
      </c>
      <c r="K7245" s="624" t="s">
        <v>12204</v>
      </c>
      <c r="L7245" s="643" t="s">
        <v>40</v>
      </c>
      <c r="M7245" s="645" t="s">
        <v>13522</v>
      </c>
      <c r="N7245" s="643">
        <v>0</v>
      </c>
      <c r="O7245" s="624">
        <v>0</v>
      </c>
      <c r="P7245" s="624">
        <v>0</v>
      </c>
      <c r="Q7245" s="624">
        <v>0</v>
      </c>
      <c r="R7245" s="624">
        <v>0</v>
      </c>
      <c r="S7245" s="624">
        <v>0</v>
      </c>
      <c r="T7245" s="643">
        <v>0</v>
      </c>
      <c r="U7245" s="624">
        <v>0</v>
      </c>
      <c r="V7245" s="643">
        <v>0</v>
      </c>
      <c r="W7245" s="624">
        <v>0</v>
      </c>
      <c r="X7245" s="369">
        <v>0</v>
      </c>
      <c r="Y7245" s="624">
        <v>0</v>
      </c>
      <c r="Z7245" s="643" t="s">
        <v>51</v>
      </c>
      <c r="AA7245" s="643" t="s">
        <v>5289</v>
      </c>
      <c r="AB7245" s="643" t="s">
        <v>5289</v>
      </c>
      <c r="AC7245" s="84" t="s">
        <v>5394</v>
      </c>
      <c r="AD7245" s="84" t="s">
        <v>5394</v>
      </c>
      <c r="AE7245" s="84" t="s">
        <v>5394</v>
      </c>
      <c r="AF7245" s="165" t="s">
        <v>5394</v>
      </c>
    </row>
    <row r="7246" spans="1:38" ht="165.75">
      <c r="A7246" s="622">
        <v>4</v>
      </c>
      <c r="B7246" s="627" t="s">
        <v>155</v>
      </c>
      <c r="C7246" s="627" t="s">
        <v>8712</v>
      </c>
      <c r="D7246" s="627" t="s">
        <v>8656</v>
      </c>
      <c r="E7246" s="624" t="s">
        <v>15404</v>
      </c>
      <c r="F7246" s="624" t="s">
        <v>51</v>
      </c>
      <c r="G7246" s="138"/>
      <c r="H7246" s="138"/>
      <c r="I7246" s="138"/>
      <c r="J7246" s="138"/>
      <c r="K7246" s="138"/>
      <c r="L7246" s="624" t="s">
        <v>51</v>
      </c>
      <c r="M7246" s="202"/>
      <c r="N7246" s="138"/>
      <c r="O7246" s="624">
        <v>0</v>
      </c>
      <c r="P7246" s="624">
        <v>0</v>
      </c>
      <c r="Q7246" s="624">
        <v>0</v>
      </c>
      <c r="R7246" s="624">
        <v>0</v>
      </c>
      <c r="S7246" s="624">
        <v>0</v>
      </c>
      <c r="T7246" s="624">
        <v>0</v>
      </c>
      <c r="U7246" s="624">
        <v>0</v>
      </c>
      <c r="V7246" s="624">
        <v>0</v>
      </c>
      <c r="W7246" s="624">
        <v>0</v>
      </c>
      <c r="X7246" s="369">
        <v>0</v>
      </c>
      <c r="Y7246" s="624">
        <v>0</v>
      </c>
      <c r="Z7246" s="624" t="s">
        <v>51</v>
      </c>
      <c r="AA7246" s="643" t="s">
        <v>5289</v>
      </c>
      <c r="AB7246" s="643" t="s">
        <v>5289</v>
      </c>
      <c r="AC7246" s="84" t="s">
        <v>8657</v>
      </c>
      <c r="AD7246" s="84" t="s">
        <v>8658</v>
      </c>
      <c r="AE7246" s="84">
        <v>89027605670</v>
      </c>
      <c r="AF7246" s="168" t="s">
        <v>8659</v>
      </c>
    </row>
    <row r="7247" spans="1:38" ht="255">
      <c r="A7247" s="622">
        <v>5</v>
      </c>
      <c r="B7247" s="627" t="s">
        <v>8660</v>
      </c>
      <c r="C7247" s="627" t="s">
        <v>8661</v>
      </c>
      <c r="D7247" s="627" t="s">
        <v>8662</v>
      </c>
      <c r="E7247" s="624" t="s">
        <v>15405</v>
      </c>
      <c r="F7247" s="624" t="s">
        <v>51</v>
      </c>
      <c r="G7247" s="138"/>
      <c r="H7247" s="138"/>
      <c r="I7247" s="138"/>
      <c r="J7247" s="624" t="s">
        <v>5725</v>
      </c>
      <c r="K7247" s="624" t="s">
        <v>12205</v>
      </c>
      <c r="L7247" s="624" t="s">
        <v>40</v>
      </c>
      <c r="M7247" s="627" t="s">
        <v>13523</v>
      </c>
      <c r="N7247" s="624">
        <v>0</v>
      </c>
      <c r="O7247" s="624">
        <v>0</v>
      </c>
      <c r="P7247" s="624">
        <v>0</v>
      </c>
      <c r="Q7247" s="624">
        <v>0</v>
      </c>
      <c r="R7247" s="624">
        <v>0</v>
      </c>
      <c r="S7247" s="624">
        <v>0</v>
      </c>
      <c r="T7247" s="624">
        <v>0</v>
      </c>
      <c r="U7247" s="624">
        <v>0</v>
      </c>
      <c r="V7247" s="624">
        <v>0</v>
      </c>
      <c r="W7247" s="624">
        <v>0</v>
      </c>
      <c r="X7247" s="369">
        <v>1</v>
      </c>
      <c r="Y7247" s="624">
        <v>0</v>
      </c>
      <c r="Z7247" s="624" t="s">
        <v>51</v>
      </c>
      <c r="AA7247" s="643" t="s">
        <v>5289</v>
      </c>
      <c r="AB7247" s="643" t="s">
        <v>5289</v>
      </c>
      <c r="AC7247" s="84" t="s">
        <v>5328</v>
      </c>
      <c r="AD7247" s="84" t="s">
        <v>5328</v>
      </c>
      <c r="AE7247" s="84" t="s">
        <v>5328</v>
      </c>
      <c r="AF7247" s="165" t="s">
        <v>5328</v>
      </c>
    </row>
    <row r="7248" spans="1:38" ht="102">
      <c r="A7248" s="622">
        <v>6</v>
      </c>
      <c r="B7248" s="627" t="s">
        <v>8663</v>
      </c>
      <c r="C7248" s="627" t="s">
        <v>8661</v>
      </c>
      <c r="D7248" s="627" t="s">
        <v>8714</v>
      </c>
      <c r="E7248" s="624" t="s">
        <v>40</v>
      </c>
      <c r="F7248" s="624" t="s">
        <v>51</v>
      </c>
      <c r="G7248" s="138"/>
      <c r="H7248" s="138"/>
      <c r="I7248" s="138"/>
      <c r="J7248" s="624" t="s">
        <v>5725</v>
      </c>
      <c r="K7248" s="624" t="s">
        <v>12206</v>
      </c>
      <c r="L7248" s="624" t="s">
        <v>40</v>
      </c>
      <c r="M7248" s="627" t="s">
        <v>13038</v>
      </c>
      <c r="N7248" s="624">
        <v>0</v>
      </c>
      <c r="O7248" s="624">
        <v>0</v>
      </c>
      <c r="P7248" s="624">
        <v>0</v>
      </c>
      <c r="Q7248" s="624">
        <v>0</v>
      </c>
      <c r="R7248" s="624">
        <v>0</v>
      </c>
      <c r="S7248" s="624">
        <v>0</v>
      </c>
      <c r="T7248" s="624">
        <v>0</v>
      </c>
      <c r="U7248" s="624">
        <v>0</v>
      </c>
      <c r="V7248" s="624">
        <v>0</v>
      </c>
      <c r="W7248" s="624">
        <v>0</v>
      </c>
      <c r="X7248" s="369">
        <v>1</v>
      </c>
      <c r="Y7248" s="624">
        <v>0</v>
      </c>
      <c r="Z7248" s="624" t="s">
        <v>51</v>
      </c>
      <c r="AA7248" s="643" t="s">
        <v>5289</v>
      </c>
      <c r="AB7248" s="643" t="s">
        <v>5289</v>
      </c>
      <c r="AC7248" s="84" t="s">
        <v>5328</v>
      </c>
      <c r="AD7248" s="84" t="s">
        <v>5328</v>
      </c>
      <c r="AE7248" s="84" t="s">
        <v>5328</v>
      </c>
      <c r="AF7248" s="165" t="s">
        <v>5328</v>
      </c>
    </row>
    <row r="7249" spans="1:38" ht="114.75">
      <c r="A7249" s="622">
        <v>7</v>
      </c>
      <c r="B7249" s="627" t="s">
        <v>8664</v>
      </c>
      <c r="C7249" s="627" t="s">
        <v>8661</v>
      </c>
      <c r="D7249" s="627" t="s">
        <v>8715</v>
      </c>
      <c r="E7249" s="624" t="s">
        <v>40</v>
      </c>
      <c r="F7249" s="624" t="s">
        <v>51</v>
      </c>
      <c r="G7249" s="138"/>
      <c r="H7249" s="138"/>
      <c r="I7249" s="138"/>
      <c r="J7249" s="138"/>
      <c r="K7249" s="138"/>
      <c r="L7249" s="624" t="s">
        <v>40</v>
      </c>
      <c r="M7249" s="627" t="s">
        <v>13524</v>
      </c>
      <c r="N7249" s="624">
        <v>0</v>
      </c>
      <c r="O7249" s="624">
        <v>0</v>
      </c>
      <c r="P7249" s="624">
        <v>0</v>
      </c>
      <c r="Q7249" s="624">
        <v>0</v>
      </c>
      <c r="R7249" s="624">
        <v>0</v>
      </c>
      <c r="S7249" s="624">
        <v>0</v>
      </c>
      <c r="T7249" s="624">
        <v>0</v>
      </c>
      <c r="U7249" s="624">
        <v>0</v>
      </c>
      <c r="V7249" s="624">
        <v>0</v>
      </c>
      <c r="W7249" s="624">
        <v>0</v>
      </c>
      <c r="X7249" s="369">
        <v>1</v>
      </c>
      <c r="Y7249" s="624">
        <v>0</v>
      </c>
      <c r="Z7249" s="624" t="s">
        <v>51</v>
      </c>
      <c r="AA7249" s="643" t="s">
        <v>5289</v>
      </c>
      <c r="AB7249" s="643" t="s">
        <v>5289</v>
      </c>
      <c r="AC7249" s="84" t="s">
        <v>5328</v>
      </c>
      <c r="AD7249" s="84" t="s">
        <v>5328</v>
      </c>
      <c r="AE7249" s="84" t="s">
        <v>5328</v>
      </c>
      <c r="AF7249" s="165" t="s">
        <v>5328</v>
      </c>
    </row>
    <row r="7250" spans="1:38" ht="204">
      <c r="A7250" s="622">
        <v>8</v>
      </c>
      <c r="B7250" s="627" t="s">
        <v>8665</v>
      </c>
      <c r="C7250" s="627" t="s">
        <v>8661</v>
      </c>
      <c r="D7250" s="24" t="s">
        <v>12207</v>
      </c>
      <c r="E7250" s="624" t="s">
        <v>15406</v>
      </c>
      <c r="F7250" s="624" t="s">
        <v>51</v>
      </c>
      <c r="G7250" s="138"/>
      <c r="H7250" s="138"/>
      <c r="I7250" s="138"/>
      <c r="J7250" s="138"/>
      <c r="K7250" s="138"/>
      <c r="L7250" s="624" t="s">
        <v>40</v>
      </c>
      <c r="M7250" s="627" t="s">
        <v>13525</v>
      </c>
      <c r="N7250" s="624">
        <v>0</v>
      </c>
      <c r="O7250" s="624">
        <v>0</v>
      </c>
      <c r="P7250" s="624">
        <v>0</v>
      </c>
      <c r="Q7250" s="624">
        <v>0</v>
      </c>
      <c r="R7250" s="624">
        <v>0</v>
      </c>
      <c r="S7250" s="624">
        <v>0</v>
      </c>
      <c r="T7250" s="624">
        <v>0</v>
      </c>
      <c r="U7250" s="624">
        <v>0</v>
      </c>
      <c r="V7250" s="624">
        <v>0</v>
      </c>
      <c r="W7250" s="624">
        <v>0</v>
      </c>
      <c r="X7250" s="369">
        <v>0</v>
      </c>
      <c r="Y7250" s="624">
        <v>0</v>
      </c>
      <c r="Z7250" s="624" t="s">
        <v>51</v>
      </c>
      <c r="AA7250" s="643" t="s">
        <v>5289</v>
      </c>
      <c r="AB7250" s="643" t="s">
        <v>5289</v>
      </c>
      <c r="AC7250" s="84" t="s">
        <v>5328</v>
      </c>
      <c r="AD7250" s="84" t="s">
        <v>5328</v>
      </c>
      <c r="AE7250" s="84" t="s">
        <v>5328</v>
      </c>
      <c r="AF7250" s="165" t="s">
        <v>5328</v>
      </c>
    </row>
    <row r="7251" spans="1:38" s="44" customFormat="1" ht="89.25">
      <c r="A7251" s="622">
        <v>9</v>
      </c>
      <c r="B7251" s="627" t="s">
        <v>8666</v>
      </c>
      <c r="C7251" s="627" t="s">
        <v>8661</v>
      </c>
      <c r="D7251" s="627" t="s">
        <v>12208</v>
      </c>
      <c r="E7251" s="624" t="s">
        <v>40</v>
      </c>
      <c r="F7251" s="624" t="s">
        <v>51</v>
      </c>
      <c r="G7251" s="138"/>
      <c r="H7251" s="138"/>
      <c r="I7251" s="138"/>
      <c r="J7251" s="138"/>
      <c r="K7251" s="138"/>
      <c r="L7251" s="624" t="s">
        <v>51</v>
      </c>
      <c r="M7251" s="202"/>
      <c r="N7251" s="138"/>
      <c r="O7251" s="624">
        <v>0</v>
      </c>
      <c r="P7251" s="624">
        <v>0</v>
      </c>
      <c r="Q7251" s="624">
        <v>0</v>
      </c>
      <c r="R7251" s="624">
        <v>0</v>
      </c>
      <c r="S7251" s="624">
        <v>0</v>
      </c>
      <c r="T7251" s="624">
        <v>0</v>
      </c>
      <c r="U7251" s="624">
        <v>0</v>
      </c>
      <c r="V7251" s="624">
        <v>0</v>
      </c>
      <c r="W7251" s="624">
        <v>0</v>
      </c>
      <c r="X7251" s="369">
        <v>0</v>
      </c>
      <c r="Y7251" s="624">
        <v>0</v>
      </c>
      <c r="Z7251" s="624" t="s">
        <v>51</v>
      </c>
      <c r="AA7251" s="643" t="s">
        <v>5289</v>
      </c>
      <c r="AB7251" s="643" t="s">
        <v>5289</v>
      </c>
      <c r="AC7251" s="84" t="s">
        <v>5328</v>
      </c>
      <c r="AD7251" s="84" t="s">
        <v>5328</v>
      </c>
      <c r="AE7251" s="84" t="s">
        <v>5328</v>
      </c>
      <c r="AF7251" s="165" t="s">
        <v>5328</v>
      </c>
      <c r="AG7251" s="107"/>
      <c r="AH7251" s="107"/>
      <c r="AI7251" s="107"/>
      <c r="AJ7251" s="107"/>
      <c r="AK7251" s="107"/>
      <c r="AL7251" s="107"/>
    </row>
    <row r="7252" spans="1:38" s="44" customFormat="1" ht="153">
      <c r="A7252" s="622">
        <v>10</v>
      </c>
      <c r="B7252" s="627" t="s">
        <v>541</v>
      </c>
      <c r="C7252" s="627" t="s">
        <v>8661</v>
      </c>
      <c r="D7252" s="627" t="s">
        <v>8667</v>
      </c>
      <c r="E7252" s="624" t="s">
        <v>15407</v>
      </c>
      <c r="F7252" s="624" t="s">
        <v>51</v>
      </c>
      <c r="G7252" s="138"/>
      <c r="H7252" s="138"/>
      <c r="I7252" s="138"/>
      <c r="J7252" s="138"/>
      <c r="K7252" s="138"/>
      <c r="L7252" s="624" t="s">
        <v>40</v>
      </c>
      <c r="M7252" s="627" t="s">
        <v>13526</v>
      </c>
      <c r="N7252" s="624">
        <v>0</v>
      </c>
      <c r="O7252" s="624">
        <v>0</v>
      </c>
      <c r="P7252" s="624">
        <v>0</v>
      </c>
      <c r="Q7252" s="624">
        <v>0</v>
      </c>
      <c r="R7252" s="624">
        <v>0</v>
      </c>
      <c r="S7252" s="624">
        <v>0</v>
      </c>
      <c r="T7252" s="624">
        <v>0</v>
      </c>
      <c r="U7252" s="624">
        <v>0</v>
      </c>
      <c r="V7252" s="624">
        <v>0</v>
      </c>
      <c r="W7252" s="624">
        <v>0</v>
      </c>
      <c r="X7252" s="369">
        <v>15</v>
      </c>
      <c r="Y7252" s="624">
        <v>0</v>
      </c>
      <c r="Z7252" s="624" t="s">
        <v>51</v>
      </c>
      <c r="AA7252" s="643" t="s">
        <v>5289</v>
      </c>
      <c r="AB7252" s="643" t="s">
        <v>5289</v>
      </c>
      <c r="AC7252" s="84" t="s">
        <v>5328</v>
      </c>
      <c r="AD7252" s="84" t="s">
        <v>5328</v>
      </c>
      <c r="AE7252" s="84" t="s">
        <v>5328</v>
      </c>
      <c r="AF7252" s="165" t="s">
        <v>5328</v>
      </c>
      <c r="AG7252" s="107"/>
      <c r="AH7252" s="107"/>
      <c r="AI7252" s="107"/>
      <c r="AJ7252" s="107"/>
      <c r="AK7252" s="107"/>
      <c r="AL7252" s="107"/>
    </row>
    <row r="7253" spans="1:38" s="44" customFormat="1" ht="63.75">
      <c r="A7253" s="622">
        <v>11</v>
      </c>
      <c r="B7253" s="627" t="s">
        <v>1099</v>
      </c>
      <c r="C7253" s="627" t="s">
        <v>8661</v>
      </c>
      <c r="D7253" s="627" t="s">
        <v>8668</v>
      </c>
      <c r="E7253" s="624" t="s">
        <v>40</v>
      </c>
      <c r="F7253" s="624" t="s">
        <v>51</v>
      </c>
      <c r="G7253" s="138"/>
      <c r="H7253" s="138"/>
      <c r="I7253" s="138"/>
      <c r="J7253" s="138"/>
      <c r="K7253" s="138"/>
      <c r="L7253" s="624" t="s">
        <v>51</v>
      </c>
      <c r="M7253" s="202"/>
      <c r="N7253" s="138"/>
      <c r="O7253" s="624">
        <v>0</v>
      </c>
      <c r="P7253" s="624">
        <v>0</v>
      </c>
      <c r="Q7253" s="624">
        <v>0</v>
      </c>
      <c r="R7253" s="624">
        <v>0</v>
      </c>
      <c r="S7253" s="624">
        <v>0</v>
      </c>
      <c r="T7253" s="624">
        <v>0</v>
      </c>
      <c r="U7253" s="624">
        <v>0</v>
      </c>
      <c r="V7253" s="624">
        <v>0</v>
      </c>
      <c r="W7253" s="624">
        <v>0</v>
      </c>
      <c r="X7253" s="369">
        <v>0</v>
      </c>
      <c r="Y7253" s="624">
        <v>0</v>
      </c>
      <c r="Z7253" s="624" t="s">
        <v>51</v>
      </c>
      <c r="AA7253" s="643" t="s">
        <v>5289</v>
      </c>
      <c r="AB7253" s="643" t="s">
        <v>5289</v>
      </c>
      <c r="AC7253" s="84" t="s">
        <v>5328</v>
      </c>
      <c r="AD7253" s="84" t="s">
        <v>5328</v>
      </c>
      <c r="AE7253" s="84" t="s">
        <v>5328</v>
      </c>
      <c r="AF7253" s="165" t="s">
        <v>5328</v>
      </c>
      <c r="AG7253" s="107"/>
      <c r="AH7253" s="107"/>
      <c r="AI7253" s="107"/>
      <c r="AJ7253" s="107"/>
      <c r="AK7253" s="107"/>
      <c r="AL7253" s="107"/>
    </row>
    <row r="7254" spans="1:38" s="44" customFormat="1" ht="114.75">
      <c r="A7254" s="622">
        <v>12</v>
      </c>
      <c r="B7254" s="627" t="s">
        <v>2100</v>
      </c>
      <c r="C7254" s="627" t="s">
        <v>8661</v>
      </c>
      <c r="D7254" s="627" t="s">
        <v>8669</v>
      </c>
      <c r="E7254" s="624" t="s">
        <v>40</v>
      </c>
      <c r="F7254" s="624" t="s">
        <v>19012</v>
      </c>
      <c r="G7254" s="624" t="s">
        <v>51</v>
      </c>
      <c r="H7254" s="624">
        <v>1</v>
      </c>
      <c r="I7254" s="624" t="s">
        <v>16485</v>
      </c>
      <c r="J7254" s="138"/>
      <c r="K7254" s="138"/>
      <c r="L7254" s="624" t="s">
        <v>51</v>
      </c>
      <c r="M7254" s="202"/>
      <c r="N7254" s="138"/>
      <c r="O7254" s="624">
        <v>0</v>
      </c>
      <c r="P7254" s="624">
        <v>0</v>
      </c>
      <c r="Q7254" s="624">
        <v>0</v>
      </c>
      <c r="R7254" s="624">
        <v>0</v>
      </c>
      <c r="S7254" s="624">
        <v>0</v>
      </c>
      <c r="T7254" s="624">
        <v>0</v>
      </c>
      <c r="U7254" s="624">
        <v>0</v>
      </c>
      <c r="V7254" s="624">
        <v>0</v>
      </c>
      <c r="W7254" s="624">
        <v>0</v>
      </c>
      <c r="X7254" s="369">
        <v>34</v>
      </c>
      <c r="Y7254" s="624">
        <v>0</v>
      </c>
      <c r="Z7254" s="624" t="s">
        <v>51</v>
      </c>
      <c r="AA7254" s="643" t="s">
        <v>5289</v>
      </c>
      <c r="AB7254" s="643" t="s">
        <v>5289</v>
      </c>
      <c r="AC7254" s="84" t="s">
        <v>5328</v>
      </c>
      <c r="AD7254" s="84" t="s">
        <v>5328</v>
      </c>
      <c r="AE7254" s="84" t="s">
        <v>5328</v>
      </c>
      <c r="AF7254" s="165" t="s">
        <v>5328</v>
      </c>
      <c r="AG7254" s="107"/>
      <c r="AH7254" s="107"/>
      <c r="AI7254" s="107"/>
      <c r="AJ7254" s="107"/>
      <c r="AK7254" s="107"/>
      <c r="AL7254" s="107"/>
    </row>
    <row r="7255" spans="1:38" s="44" customFormat="1" ht="216.75">
      <c r="A7255" s="622">
        <v>13</v>
      </c>
      <c r="B7255" s="22" t="s">
        <v>9274</v>
      </c>
      <c r="C7255" s="22" t="s">
        <v>8670</v>
      </c>
      <c r="D7255" s="22" t="s">
        <v>9275</v>
      </c>
      <c r="E7255" s="622" t="s">
        <v>15408</v>
      </c>
      <c r="F7255" s="624" t="s">
        <v>19012</v>
      </c>
      <c r="G7255" s="624" t="s">
        <v>51</v>
      </c>
      <c r="H7255" s="624">
        <v>1</v>
      </c>
      <c r="I7255" s="624" t="s">
        <v>16485</v>
      </c>
      <c r="J7255" s="624" t="s">
        <v>5725</v>
      </c>
      <c r="K7255" s="624" t="s">
        <v>12205</v>
      </c>
      <c r="L7255" s="14" t="s">
        <v>40</v>
      </c>
      <c r="M7255" s="121" t="s">
        <v>21970</v>
      </c>
      <c r="N7255" s="622">
        <v>0</v>
      </c>
      <c r="O7255" s="622">
        <v>0</v>
      </c>
      <c r="P7255" s="622">
        <v>0</v>
      </c>
      <c r="Q7255" s="622">
        <v>0</v>
      </c>
      <c r="R7255" s="622">
        <v>0</v>
      </c>
      <c r="S7255" s="622">
        <v>0</v>
      </c>
      <c r="T7255" s="622">
        <v>0</v>
      </c>
      <c r="U7255" s="622">
        <v>0</v>
      </c>
      <c r="V7255" s="622">
        <v>0</v>
      </c>
      <c r="W7255" s="622">
        <v>0</v>
      </c>
      <c r="X7255" s="369">
        <v>119</v>
      </c>
      <c r="Y7255" s="622">
        <v>0</v>
      </c>
      <c r="Z7255" s="622" t="s">
        <v>51</v>
      </c>
      <c r="AA7255" s="643" t="s">
        <v>5289</v>
      </c>
      <c r="AB7255" s="643" t="s">
        <v>5289</v>
      </c>
      <c r="AC7255" s="84" t="s">
        <v>8671</v>
      </c>
      <c r="AD7255" s="84" t="s">
        <v>8672</v>
      </c>
      <c r="AE7255" s="84">
        <v>89086426719</v>
      </c>
      <c r="AF7255" s="165" t="s">
        <v>8673</v>
      </c>
      <c r="AG7255" s="107"/>
      <c r="AH7255" s="107"/>
      <c r="AI7255" s="107"/>
      <c r="AJ7255" s="107"/>
      <c r="AK7255" s="107"/>
      <c r="AL7255" s="107"/>
    </row>
    <row r="7256" spans="1:38" s="44" customFormat="1" ht="242.25">
      <c r="A7256" s="622">
        <v>14</v>
      </c>
      <c r="B7256" s="22" t="s">
        <v>8674</v>
      </c>
      <c r="C7256" s="22" t="s">
        <v>8670</v>
      </c>
      <c r="D7256" s="22" t="s">
        <v>9276</v>
      </c>
      <c r="E7256" s="622" t="s">
        <v>15409</v>
      </c>
      <c r="F7256" s="624" t="s">
        <v>19012</v>
      </c>
      <c r="G7256" s="624" t="s">
        <v>51</v>
      </c>
      <c r="H7256" s="624">
        <v>1</v>
      </c>
      <c r="I7256" s="624" t="s">
        <v>16485</v>
      </c>
      <c r="J7256" s="138"/>
      <c r="K7256" s="138"/>
      <c r="L7256" s="14" t="s">
        <v>40</v>
      </c>
      <c r="M7256" s="121" t="s">
        <v>21970</v>
      </c>
      <c r="N7256" s="622">
        <v>0</v>
      </c>
      <c r="O7256" s="622">
        <v>0</v>
      </c>
      <c r="P7256" s="622">
        <v>0</v>
      </c>
      <c r="Q7256" s="622">
        <v>0</v>
      </c>
      <c r="R7256" s="622">
        <v>0</v>
      </c>
      <c r="S7256" s="622">
        <v>0</v>
      </c>
      <c r="T7256" s="622">
        <v>0</v>
      </c>
      <c r="U7256" s="622">
        <v>0</v>
      </c>
      <c r="V7256" s="622">
        <v>0</v>
      </c>
      <c r="W7256" s="622">
        <v>0</v>
      </c>
      <c r="X7256" s="369">
        <v>2</v>
      </c>
      <c r="Y7256" s="622">
        <v>0</v>
      </c>
      <c r="Z7256" s="622" t="s">
        <v>51</v>
      </c>
      <c r="AA7256" s="643" t="s">
        <v>5289</v>
      </c>
      <c r="AB7256" s="643" t="s">
        <v>5289</v>
      </c>
      <c r="AC7256" s="84" t="s">
        <v>5727</v>
      </c>
      <c r="AD7256" s="84" t="s">
        <v>5727</v>
      </c>
      <c r="AE7256" s="84" t="s">
        <v>5727</v>
      </c>
      <c r="AF7256" s="165" t="s">
        <v>5727</v>
      </c>
      <c r="AG7256" s="107"/>
      <c r="AH7256" s="107"/>
      <c r="AI7256" s="107"/>
      <c r="AJ7256" s="107"/>
      <c r="AK7256" s="107"/>
      <c r="AL7256" s="107"/>
    </row>
    <row r="7257" spans="1:38" s="44" customFormat="1" ht="63.75" customHeight="1">
      <c r="A7257" s="622">
        <v>15</v>
      </c>
      <c r="B7257" s="22" t="s">
        <v>8675</v>
      </c>
      <c r="C7257" s="22" t="s">
        <v>8670</v>
      </c>
      <c r="D7257" s="22" t="s">
        <v>9277</v>
      </c>
      <c r="E7257" s="14" t="s">
        <v>40</v>
      </c>
      <c r="F7257" s="624" t="s">
        <v>51</v>
      </c>
      <c r="G7257" s="138"/>
      <c r="H7257" s="138"/>
      <c r="I7257" s="138"/>
      <c r="J7257" s="138"/>
      <c r="K7257" s="138"/>
      <c r="L7257" s="14" t="s">
        <v>40</v>
      </c>
      <c r="M7257" s="121" t="s">
        <v>21971</v>
      </c>
      <c r="N7257" s="622">
        <v>0</v>
      </c>
      <c r="O7257" s="622">
        <v>0</v>
      </c>
      <c r="P7257" s="622">
        <v>0</v>
      </c>
      <c r="Q7257" s="622">
        <v>0</v>
      </c>
      <c r="R7257" s="622">
        <v>0</v>
      </c>
      <c r="S7257" s="622">
        <v>0</v>
      </c>
      <c r="T7257" s="622">
        <v>0</v>
      </c>
      <c r="U7257" s="622">
        <v>0</v>
      </c>
      <c r="V7257" s="622">
        <v>0</v>
      </c>
      <c r="W7257" s="622">
        <v>0</v>
      </c>
      <c r="X7257" s="369">
        <v>1</v>
      </c>
      <c r="Y7257" s="622">
        <v>0</v>
      </c>
      <c r="Z7257" s="622" t="s">
        <v>40</v>
      </c>
      <c r="AA7257" s="643" t="s">
        <v>5289</v>
      </c>
      <c r="AB7257" s="643" t="s">
        <v>5289</v>
      </c>
      <c r="AC7257" s="84" t="s">
        <v>5727</v>
      </c>
      <c r="AD7257" s="84" t="s">
        <v>5727</v>
      </c>
      <c r="AE7257" s="84" t="s">
        <v>5727</v>
      </c>
      <c r="AF7257" s="165" t="s">
        <v>5727</v>
      </c>
      <c r="AG7257" s="107"/>
      <c r="AH7257" s="107"/>
      <c r="AI7257" s="107"/>
      <c r="AJ7257" s="107"/>
      <c r="AK7257" s="107"/>
      <c r="AL7257" s="107"/>
    </row>
    <row r="7258" spans="1:38" s="44" customFormat="1" ht="242.25">
      <c r="A7258" s="622">
        <v>16</v>
      </c>
      <c r="B7258" s="22" t="s">
        <v>8676</v>
      </c>
      <c r="C7258" s="22" t="s">
        <v>8670</v>
      </c>
      <c r="D7258" s="22" t="s">
        <v>9278</v>
      </c>
      <c r="E7258" s="86" t="s">
        <v>9279</v>
      </c>
      <c r="F7258" s="624" t="s">
        <v>51</v>
      </c>
      <c r="G7258" s="138"/>
      <c r="H7258" s="138"/>
      <c r="I7258" s="138"/>
      <c r="J7258" s="138"/>
      <c r="K7258" s="138"/>
      <c r="L7258" s="14" t="s">
        <v>40</v>
      </c>
      <c r="M7258" s="121" t="s">
        <v>21970</v>
      </c>
      <c r="N7258" s="622">
        <v>0</v>
      </c>
      <c r="O7258" s="622">
        <v>0</v>
      </c>
      <c r="P7258" s="622">
        <v>0</v>
      </c>
      <c r="Q7258" s="622">
        <v>0</v>
      </c>
      <c r="R7258" s="622">
        <v>0</v>
      </c>
      <c r="S7258" s="622">
        <v>0</v>
      </c>
      <c r="T7258" s="622">
        <v>0</v>
      </c>
      <c r="U7258" s="622">
        <v>0</v>
      </c>
      <c r="V7258" s="622">
        <v>0</v>
      </c>
      <c r="W7258" s="622">
        <v>0</v>
      </c>
      <c r="X7258" s="369">
        <v>0</v>
      </c>
      <c r="Y7258" s="622">
        <v>0</v>
      </c>
      <c r="Z7258" s="622" t="s">
        <v>40</v>
      </c>
      <c r="AA7258" s="643" t="s">
        <v>5289</v>
      </c>
      <c r="AB7258" s="643" t="s">
        <v>5289</v>
      </c>
      <c r="AC7258" s="84" t="s">
        <v>5727</v>
      </c>
      <c r="AD7258" s="84" t="s">
        <v>5727</v>
      </c>
      <c r="AE7258" s="84" t="s">
        <v>5727</v>
      </c>
      <c r="AF7258" s="165" t="s">
        <v>5727</v>
      </c>
      <c r="AG7258" s="107"/>
      <c r="AH7258" s="107"/>
      <c r="AI7258" s="107"/>
      <c r="AJ7258" s="107"/>
      <c r="AK7258" s="107"/>
      <c r="AL7258" s="107"/>
    </row>
    <row r="7259" spans="1:38" s="44" customFormat="1" ht="63.75">
      <c r="A7259" s="622">
        <v>17</v>
      </c>
      <c r="B7259" s="22" t="s">
        <v>8677</v>
      </c>
      <c r="C7259" s="22" t="s">
        <v>8670</v>
      </c>
      <c r="D7259" s="121" t="s">
        <v>9250</v>
      </c>
      <c r="E7259" s="14" t="s">
        <v>40</v>
      </c>
      <c r="F7259" s="624" t="s">
        <v>51</v>
      </c>
      <c r="G7259" s="138"/>
      <c r="H7259" s="138"/>
      <c r="I7259" s="138"/>
      <c r="J7259" s="138"/>
      <c r="K7259" s="138"/>
      <c r="L7259" s="14" t="s">
        <v>40</v>
      </c>
      <c r="M7259" s="121" t="s">
        <v>21971</v>
      </c>
      <c r="N7259" s="622">
        <v>0</v>
      </c>
      <c r="O7259" s="622">
        <v>0</v>
      </c>
      <c r="P7259" s="622">
        <v>0</v>
      </c>
      <c r="Q7259" s="622">
        <v>0</v>
      </c>
      <c r="R7259" s="622">
        <v>0</v>
      </c>
      <c r="S7259" s="622">
        <v>0</v>
      </c>
      <c r="T7259" s="622">
        <v>0</v>
      </c>
      <c r="U7259" s="622">
        <v>0</v>
      </c>
      <c r="V7259" s="622">
        <v>0</v>
      </c>
      <c r="W7259" s="622">
        <v>0</v>
      </c>
      <c r="X7259" s="369">
        <v>0</v>
      </c>
      <c r="Y7259" s="622">
        <v>0</v>
      </c>
      <c r="Z7259" s="622" t="s">
        <v>40</v>
      </c>
      <c r="AA7259" s="643" t="s">
        <v>5289</v>
      </c>
      <c r="AB7259" s="643" t="s">
        <v>5289</v>
      </c>
      <c r="AC7259" s="84" t="s">
        <v>5727</v>
      </c>
      <c r="AD7259" s="84" t="s">
        <v>5727</v>
      </c>
      <c r="AE7259" s="84" t="s">
        <v>5727</v>
      </c>
      <c r="AF7259" s="165" t="s">
        <v>5727</v>
      </c>
      <c r="AG7259" s="107"/>
      <c r="AH7259" s="107"/>
      <c r="AI7259" s="107"/>
      <c r="AJ7259" s="107"/>
      <c r="AK7259" s="107"/>
      <c r="AL7259" s="107"/>
    </row>
    <row r="7260" spans="1:38" s="44" customFormat="1" ht="76.5">
      <c r="A7260" s="622">
        <v>18</v>
      </c>
      <c r="B7260" s="22" t="s">
        <v>8678</v>
      </c>
      <c r="C7260" s="22" t="s">
        <v>8670</v>
      </c>
      <c r="D7260" s="121" t="s">
        <v>9280</v>
      </c>
      <c r="E7260" s="14" t="s">
        <v>40</v>
      </c>
      <c r="F7260" s="624" t="s">
        <v>51</v>
      </c>
      <c r="G7260" s="138"/>
      <c r="H7260" s="138"/>
      <c r="I7260" s="138"/>
      <c r="J7260" s="138"/>
      <c r="K7260" s="138"/>
      <c r="L7260" s="14" t="s">
        <v>40</v>
      </c>
      <c r="M7260" s="121" t="s">
        <v>21971</v>
      </c>
      <c r="N7260" s="622">
        <v>0</v>
      </c>
      <c r="O7260" s="622">
        <v>0</v>
      </c>
      <c r="P7260" s="622">
        <v>0</v>
      </c>
      <c r="Q7260" s="622">
        <v>0</v>
      </c>
      <c r="R7260" s="622">
        <v>0</v>
      </c>
      <c r="S7260" s="622">
        <v>0</v>
      </c>
      <c r="T7260" s="622">
        <v>0</v>
      </c>
      <c r="U7260" s="622">
        <v>0</v>
      </c>
      <c r="V7260" s="622">
        <v>0</v>
      </c>
      <c r="W7260" s="622">
        <v>0</v>
      </c>
      <c r="X7260" s="369">
        <v>0</v>
      </c>
      <c r="Y7260" s="622">
        <v>0</v>
      </c>
      <c r="Z7260" s="622" t="s">
        <v>40</v>
      </c>
      <c r="AA7260" s="643" t="s">
        <v>5289</v>
      </c>
      <c r="AB7260" s="643" t="s">
        <v>5289</v>
      </c>
      <c r="AC7260" s="84" t="s">
        <v>5727</v>
      </c>
      <c r="AD7260" s="84" t="s">
        <v>5727</v>
      </c>
      <c r="AE7260" s="84" t="s">
        <v>5727</v>
      </c>
      <c r="AF7260" s="165" t="s">
        <v>5727</v>
      </c>
      <c r="AG7260" s="107"/>
      <c r="AH7260" s="107"/>
      <c r="AI7260" s="107"/>
      <c r="AJ7260" s="107"/>
      <c r="AK7260" s="107"/>
      <c r="AL7260" s="107"/>
    </row>
    <row r="7261" spans="1:38" s="44" customFormat="1" ht="63.75">
      <c r="A7261" s="622">
        <v>19</v>
      </c>
      <c r="B7261" s="121" t="s">
        <v>1368</v>
      </c>
      <c r="C7261" s="121" t="s">
        <v>515</v>
      </c>
      <c r="D7261" s="121" t="s">
        <v>8679</v>
      </c>
      <c r="E7261" s="622" t="s">
        <v>40</v>
      </c>
      <c r="F7261" s="624" t="s">
        <v>51</v>
      </c>
      <c r="G7261" s="138"/>
      <c r="H7261" s="138"/>
      <c r="I7261" s="138"/>
      <c r="J7261" s="138"/>
      <c r="K7261" s="138"/>
      <c r="L7261" s="624" t="s">
        <v>51</v>
      </c>
      <c r="M7261" s="202"/>
      <c r="N7261" s="138"/>
      <c r="O7261" s="624">
        <v>0</v>
      </c>
      <c r="P7261" s="624">
        <v>0</v>
      </c>
      <c r="Q7261" s="624">
        <v>0</v>
      </c>
      <c r="R7261" s="624">
        <v>0</v>
      </c>
      <c r="S7261" s="624">
        <v>0</v>
      </c>
      <c r="T7261" s="622">
        <v>0</v>
      </c>
      <c r="U7261" s="624">
        <v>0</v>
      </c>
      <c r="V7261" s="622">
        <v>0</v>
      </c>
      <c r="W7261" s="624">
        <v>0</v>
      </c>
      <c r="X7261" s="369">
        <v>1288</v>
      </c>
      <c r="Y7261" s="624">
        <v>0</v>
      </c>
      <c r="Z7261" s="622" t="s">
        <v>51</v>
      </c>
      <c r="AA7261" s="643" t="s">
        <v>5289</v>
      </c>
      <c r="AB7261" s="643" t="s">
        <v>5289</v>
      </c>
      <c r="AC7261" s="84" t="s">
        <v>8680</v>
      </c>
      <c r="AD7261" s="84" t="s">
        <v>8681</v>
      </c>
      <c r="AE7261" s="84">
        <v>83956437238</v>
      </c>
      <c r="AF7261" s="168" t="s">
        <v>8682</v>
      </c>
      <c r="AG7261" s="107"/>
      <c r="AH7261" s="107"/>
      <c r="AI7261" s="107"/>
      <c r="AJ7261" s="107"/>
      <c r="AK7261" s="107"/>
      <c r="AL7261" s="107"/>
    </row>
    <row r="7262" spans="1:38" s="44" customFormat="1" ht="63.75">
      <c r="A7262" s="622">
        <v>20</v>
      </c>
      <c r="B7262" s="121" t="s">
        <v>8683</v>
      </c>
      <c r="C7262" s="121" t="s">
        <v>515</v>
      </c>
      <c r="D7262" s="121" t="s">
        <v>8684</v>
      </c>
      <c r="E7262" s="622" t="s">
        <v>40</v>
      </c>
      <c r="F7262" s="624" t="s">
        <v>51</v>
      </c>
      <c r="G7262" s="138"/>
      <c r="H7262" s="138"/>
      <c r="I7262" s="138"/>
      <c r="J7262" s="138"/>
      <c r="K7262" s="138"/>
      <c r="L7262" s="624" t="s">
        <v>51</v>
      </c>
      <c r="M7262" s="202"/>
      <c r="N7262" s="138"/>
      <c r="O7262" s="624">
        <v>0</v>
      </c>
      <c r="P7262" s="624">
        <v>0</v>
      </c>
      <c r="Q7262" s="624">
        <v>0</v>
      </c>
      <c r="R7262" s="624">
        <v>0</v>
      </c>
      <c r="S7262" s="624">
        <v>0</v>
      </c>
      <c r="T7262" s="622">
        <v>0</v>
      </c>
      <c r="U7262" s="624">
        <v>0</v>
      </c>
      <c r="V7262" s="622">
        <v>0</v>
      </c>
      <c r="W7262" s="624">
        <v>0</v>
      </c>
      <c r="X7262" s="369">
        <v>70</v>
      </c>
      <c r="Y7262" s="624">
        <v>0</v>
      </c>
      <c r="Z7262" s="622" t="s">
        <v>51</v>
      </c>
      <c r="AA7262" s="643" t="s">
        <v>5289</v>
      </c>
      <c r="AB7262" s="643" t="s">
        <v>5289</v>
      </c>
      <c r="AC7262" s="84" t="s">
        <v>6390</v>
      </c>
      <c r="AD7262" s="84" t="s">
        <v>6390</v>
      </c>
      <c r="AE7262" s="84" t="s">
        <v>6390</v>
      </c>
      <c r="AF7262" s="165" t="s">
        <v>6390</v>
      </c>
      <c r="AG7262" s="107"/>
      <c r="AH7262" s="107"/>
      <c r="AI7262" s="107"/>
      <c r="AJ7262" s="107"/>
      <c r="AK7262" s="107"/>
      <c r="AL7262" s="107"/>
    </row>
    <row r="7263" spans="1:38" s="44" customFormat="1" ht="51">
      <c r="A7263" s="622">
        <v>21</v>
      </c>
      <c r="B7263" s="121" t="s">
        <v>8685</v>
      </c>
      <c r="C7263" s="121" t="s">
        <v>515</v>
      </c>
      <c r="D7263" s="121" t="s">
        <v>8686</v>
      </c>
      <c r="E7263" s="622" t="s">
        <v>40</v>
      </c>
      <c r="F7263" s="624" t="s">
        <v>51</v>
      </c>
      <c r="G7263" s="138"/>
      <c r="H7263" s="138"/>
      <c r="I7263" s="138"/>
      <c r="J7263" s="138"/>
      <c r="K7263" s="138"/>
      <c r="L7263" s="624" t="s">
        <v>51</v>
      </c>
      <c r="M7263" s="202"/>
      <c r="N7263" s="138"/>
      <c r="O7263" s="624">
        <v>0</v>
      </c>
      <c r="P7263" s="624">
        <v>0</v>
      </c>
      <c r="Q7263" s="624">
        <v>0</v>
      </c>
      <c r="R7263" s="624">
        <v>0</v>
      </c>
      <c r="S7263" s="624">
        <v>0</v>
      </c>
      <c r="T7263" s="622">
        <v>0</v>
      </c>
      <c r="U7263" s="624">
        <v>0</v>
      </c>
      <c r="V7263" s="622">
        <v>0</v>
      </c>
      <c r="W7263" s="624">
        <v>0</v>
      </c>
      <c r="X7263" s="369">
        <v>5</v>
      </c>
      <c r="Y7263" s="624">
        <v>0</v>
      </c>
      <c r="Z7263" s="622" t="s">
        <v>51</v>
      </c>
      <c r="AA7263" s="643" t="s">
        <v>5289</v>
      </c>
      <c r="AB7263" s="643" t="s">
        <v>5289</v>
      </c>
      <c r="AC7263" s="84" t="s">
        <v>6390</v>
      </c>
      <c r="AD7263" s="84" t="s">
        <v>6390</v>
      </c>
      <c r="AE7263" s="84" t="s">
        <v>6390</v>
      </c>
      <c r="AF7263" s="165" t="s">
        <v>6390</v>
      </c>
      <c r="AG7263" s="107"/>
      <c r="AH7263" s="107"/>
      <c r="AI7263" s="107"/>
      <c r="AJ7263" s="107"/>
      <c r="AK7263" s="107"/>
      <c r="AL7263" s="107"/>
    </row>
    <row r="7264" spans="1:38" s="44" customFormat="1" ht="178.5">
      <c r="A7264" s="622">
        <v>22</v>
      </c>
      <c r="B7264" s="121" t="s">
        <v>8687</v>
      </c>
      <c r="C7264" s="121" t="s">
        <v>515</v>
      </c>
      <c r="D7264" s="121" t="s">
        <v>8716</v>
      </c>
      <c r="E7264" s="86" t="s">
        <v>8724</v>
      </c>
      <c r="F7264" s="624" t="s">
        <v>51</v>
      </c>
      <c r="G7264" s="138"/>
      <c r="H7264" s="138"/>
      <c r="I7264" s="138"/>
      <c r="J7264" s="138"/>
      <c r="K7264" s="138"/>
      <c r="L7264" s="624" t="s">
        <v>51</v>
      </c>
      <c r="M7264" s="202"/>
      <c r="N7264" s="138"/>
      <c r="O7264" s="624">
        <v>0</v>
      </c>
      <c r="P7264" s="624">
        <v>0</v>
      </c>
      <c r="Q7264" s="624">
        <v>0</v>
      </c>
      <c r="R7264" s="624">
        <v>0</v>
      </c>
      <c r="S7264" s="624">
        <v>0</v>
      </c>
      <c r="T7264" s="622">
        <v>0</v>
      </c>
      <c r="U7264" s="624">
        <v>0</v>
      </c>
      <c r="V7264" s="622">
        <v>0</v>
      </c>
      <c r="W7264" s="624">
        <v>0</v>
      </c>
      <c r="X7264" s="369">
        <v>27</v>
      </c>
      <c r="Y7264" s="624">
        <v>0</v>
      </c>
      <c r="Z7264" s="622" t="s">
        <v>51</v>
      </c>
      <c r="AA7264" s="643" t="s">
        <v>5289</v>
      </c>
      <c r="AB7264" s="643" t="s">
        <v>5289</v>
      </c>
      <c r="AC7264" s="84" t="s">
        <v>6390</v>
      </c>
      <c r="AD7264" s="84" t="s">
        <v>6390</v>
      </c>
      <c r="AE7264" s="84" t="s">
        <v>6390</v>
      </c>
      <c r="AF7264" s="165" t="s">
        <v>6390</v>
      </c>
      <c r="AG7264" s="107"/>
      <c r="AH7264" s="107"/>
      <c r="AI7264" s="107"/>
      <c r="AJ7264" s="107"/>
      <c r="AK7264" s="107"/>
      <c r="AL7264" s="107"/>
    </row>
    <row r="7265" spans="1:38" s="44" customFormat="1" ht="89.25">
      <c r="A7265" s="622">
        <v>23</v>
      </c>
      <c r="B7265" s="121" t="s">
        <v>8688</v>
      </c>
      <c r="C7265" s="121" t="s">
        <v>8689</v>
      </c>
      <c r="D7265" s="121" t="s">
        <v>8690</v>
      </c>
      <c r="E7265" s="622" t="s">
        <v>40</v>
      </c>
      <c r="F7265" s="624" t="s">
        <v>51</v>
      </c>
      <c r="G7265" s="138"/>
      <c r="H7265" s="138"/>
      <c r="I7265" s="138"/>
      <c r="J7265" s="138"/>
      <c r="K7265" s="138"/>
      <c r="L7265" s="624" t="s">
        <v>51</v>
      </c>
      <c r="M7265" s="202"/>
      <c r="N7265" s="138"/>
      <c r="O7265" s="624">
        <v>0</v>
      </c>
      <c r="P7265" s="624">
        <v>0</v>
      </c>
      <c r="Q7265" s="624">
        <v>0</v>
      </c>
      <c r="R7265" s="624">
        <v>0</v>
      </c>
      <c r="S7265" s="624">
        <v>0</v>
      </c>
      <c r="T7265" s="622">
        <v>0</v>
      </c>
      <c r="U7265" s="624">
        <v>0</v>
      </c>
      <c r="V7265" s="622">
        <v>0</v>
      </c>
      <c r="W7265" s="624">
        <v>0</v>
      </c>
      <c r="X7265" s="369">
        <v>2</v>
      </c>
      <c r="Y7265" s="624">
        <v>0</v>
      </c>
      <c r="Z7265" s="622" t="s">
        <v>51</v>
      </c>
      <c r="AA7265" s="643" t="s">
        <v>5289</v>
      </c>
      <c r="AB7265" s="643" t="s">
        <v>5289</v>
      </c>
      <c r="AC7265" s="84" t="s">
        <v>8691</v>
      </c>
      <c r="AD7265" s="84" t="s">
        <v>8692</v>
      </c>
      <c r="AE7265" s="84" t="s">
        <v>8693</v>
      </c>
      <c r="AF7265" s="168" t="s">
        <v>8694</v>
      </c>
      <c r="AG7265" s="107"/>
      <c r="AH7265" s="107"/>
      <c r="AI7265" s="107"/>
      <c r="AJ7265" s="107"/>
      <c r="AK7265" s="107"/>
      <c r="AL7265" s="107"/>
    </row>
    <row r="7266" spans="1:38" s="44" customFormat="1" ht="280.5">
      <c r="A7266" s="622">
        <v>24</v>
      </c>
      <c r="B7266" s="121" t="s">
        <v>8695</v>
      </c>
      <c r="C7266" s="121" t="s">
        <v>8689</v>
      </c>
      <c r="D7266" s="121" t="s">
        <v>8696</v>
      </c>
      <c r="E7266" s="86" t="s">
        <v>8725</v>
      </c>
      <c r="F7266" s="624" t="s">
        <v>51</v>
      </c>
      <c r="G7266" s="138"/>
      <c r="H7266" s="138"/>
      <c r="I7266" s="138"/>
      <c r="J7266" s="138"/>
      <c r="K7266" s="138"/>
      <c r="L7266" s="624" t="s">
        <v>51</v>
      </c>
      <c r="M7266" s="202"/>
      <c r="N7266" s="138"/>
      <c r="O7266" s="624">
        <v>0</v>
      </c>
      <c r="P7266" s="624">
        <v>0</v>
      </c>
      <c r="Q7266" s="624">
        <v>0</v>
      </c>
      <c r="R7266" s="624">
        <v>0</v>
      </c>
      <c r="S7266" s="624">
        <v>0</v>
      </c>
      <c r="T7266" s="622">
        <v>0</v>
      </c>
      <c r="U7266" s="624">
        <v>0</v>
      </c>
      <c r="V7266" s="622">
        <v>0</v>
      </c>
      <c r="W7266" s="624">
        <v>0</v>
      </c>
      <c r="X7266" s="369">
        <v>6</v>
      </c>
      <c r="Y7266" s="624">
        <v>0</v>
      </c>
      <c r="Z7266" s="622" t="s">
        <v>51</v>
      </c>
      <c r="AA7266" s="643" t="s">
        <v>5289</v>
      </c>
      <c r="AB7266" s="643" t="s">
        <v>5289</v>
      </c>
      <c r="AC7266" s="84" t="s">
        <v>8728</v>
      </c>
      <c r="AD7266" s="84" t="s">
        <v>8728</v>
      </c>
      <c r="AE7266" s="84" t="s">
        <v>8728</v>
      </c>
      <c r="AF7266" s="165" t="s">
        <v>8728</v>
      </c>
      <c r="AG7266" s="107"/>
      <c r="AH7266" s="107"/>
      <c r="AI7266" s="107"/>
      <c r="AJ7266" s="107"/>
      <c r="AK7266" s="107"/>
      <c r="AL7266" s="107"/>
    </row>
    <row r="7267" spans="1:38" s="44" customFormat="1" ht="76.5">
      <c r="A7267" s="622">
        <v>25</v>
      </c>
      <c r="B7267" s="121" t="s">
        <v>8697</v>
      </c>
      <c r="C7267" s="121" t="s">
        <v>8698</v>
      </c>
      <c r="D7267" s="121" t="s">
        <v>8717</v>
      </c>
      <c r="E7267" s="622" t="s">
        <v>40</v>
      </c>
      <c r="F7267" s="624" t="s">
        <v>51</v>
      </c>
      <c r="G7267" s="138"/>
      <c r="H7267" s="138"/>
      <c r="I7267" s="138"/>
      <c r="J7267" s="138"/>
      <c r="K7267" s="138"/>
      <c r="L7267" s="624" t="s">
        <v>51</v>
      </c>
      <c r="M7267" s="202"/>
      <c r="N7267" s="138"/>
      <c r="O7267" s="624">
        <v>0</v>
      </c>
      <c r="P7267" s="624">
        <v>0</v>
      </c>
      <c r="Q7267" s="624">
        <v>0</v>
      </c>
      <c r="R7267" s="624">
        <v>0</v>
      </c>
      <c r="S7267" s="624">
        <v>0</v>
      </c>
      <c r="T7267" s="624">
        <v>0</v>
      </c>
      <c r="U7267" s="624">
        <v>0</v>
      </c>
      <c r="V7267" s="624">
        <v>0</v>
      </c>
      <c r="W7267" s="624">
        <v>0</v>
      </c>
      <c r="X7267" s="369">
        <v>18</v>
      </c>
      <c r="Y7267" s="624">
        <v>0</v>
      </c>
      <c r="Z7267" s="622" t="s">
        <v>51</v>
      </c>
      <c r="AA7267" s="643" t="s">
        <v>5289</v>
      </c>
      <c r="AB7267" s="643" t="s">
        <v>5289</v>
      </c>
      <c r="AC7267" s="84" t="s">
        <v>8699</v>
      </c>
      <c r="AD7267" s="84" t="s">
        <v>8700</v>
      </c>
      <c r="AE7267" s="84" t="s">
        <v>8701</v>
      </c>
      <c r="AF7267" s="168" t="s">
        <v>8702</v>
      </c>
      <c r="AG7267" s="107"/>
      <c r="AH7267" s="107"/>
      <c r="AI7267" s="107"/>
      <c r="AJ7267" s="107"/>
      <c r="AK7267" s="107"/>
      <c r="AL7267" s="107"/>
    </row>
    <row r="7268" spans="1:38" s="44" customFormat="1" ht="63.75" customHeight="1">
      <c r="A7268" s="622">
        <v>26</v>
      </c>
      <c r="B7268" s="121" t="s">
        <v>8703</v>
      </c>
      <c r="C7268" s="121" t="s">
        <v>8698</v>
      </c>
      <c r="D7268" s="121" t="s">
        <v>8718</v>
      </c>
      <c r="E7268" s="622" t="s">
        <v>40</v>
      </c>
      <c r="F7268" s="624" t="s">
        <v>51</v>
      </c>
      <c r="G7268" s="138"/>
      <c r="H7268" s="138"/>
      <c r="I7268" s="138"/>
      <c r="J7268" s="138"/>
      <c r="K7268" s="138"/>
      <c r="L7268" s="624" t="s">
        <v>51</v>
      </c>
      <c r="M7268" s="202"/>
      <c r="N7268" s="138"/>
      <c r="O7268" s="624">
        <v>0</v>
      </c>
      <c r="P7268" s="624">
        <v>0</v>
      </c>
      <c r="Q7268" s="624">
        <v>0</v>
      </c>
      <c r="R7268" s="624">
        <v>0</v>
      </c>
      <c r="S7268" s="624">
        <v>0</v>
      </c>
      <c r="T7268" s="624">
        <v>0</v>
      </c>
      <c r="U7268" s="624">
        <v>0</v>
      </c>
      <c r="V7268" s="624">
        <v>0</v>
      </c>
      <c r="W7268" s="624">
        <v>0</v>
      </c>
      <c r="X7268" s="369">
        <v>20</v>
      </c>
      <c r="Y7268" s="624">
        <v>0</v>
      </c>
      <c r="Z7268" s="622" t="s">
        <v>51</v>
      </c>
      <c r="AA7268" s="643" t="s">
        <v>5289</v>
      </c>
      <c r="AB7268" s="643" t="s">
        <v>5289</v>
      </c>
      <c r="AC7268" s="84" t="s">
        <v>8699</v>
      </c>
      <c r="AD7268" s="84" t="s">
        <v>8700</v>
      </c>
      <c r="AE7268" s="84" t="s">
        <v>8701</v>
      </c>
      <c r="AF7268" s="168" t="s">
        <v>8702</v>
      </c>
      <c r="AG7268" s="107"/>
      <c r="AH7268" s="107"/>
      <c r="AI7268" s="107"/>
      <c r="AJ7268" s="107"/>
      <c r="AK7268" s="107"/>
      <c r="AL7268" s="107"/>
    </row>
    <row r="7269" spans="1:38" s="44" customFormat="1" ht="216.75" customHeight="1">
      <c r="A7269" s="622">
        <v>27</v>
      </c>
      <c r="B7269" s="627" t="s">
        <v>8704</v>
      </c>
      <c r="C7269" s="627" t="s">
        <v>8698</v>
      </c>
      <c r="D7269" s="627" t="s">
        <v>8719</v>
      </c>
      <c r="E7269" s="86" t="s">
        <v>9281</v>
      </c>
      <c r="F7269" s="624" t="s">
        <v>51</v>
      </c>
      <c r="G7269" s="138"/>
      <c r="H7269" s="138"/>
      <c r="I7269" s="138"/>
      <c r="J7269" s="138"/>
      <c r="K7269" s="138"/>
      <c r="L7269" s="624" t="s">
        <v>51</v>
      </c>
      <c r="M7269" s="202"/>
      <c r="N7269" s="138"/>
      <c r="O7269" s="624">
        <v>0</v>
      </c>
      <c r="P7269" s="624">
        <v>0</v>
      </c>
      <c r="Q7269" s="624">
        <v>0</v>
      </c>
      <c r="R7269" s="624">
        <v>0</v>
      </c>
      <c r="S7269" s="624">
        <v>0</v>
      </c>
      <c r="T7269" s="624">
        <v>0</v>
      </c>
      <c r="U7269" s="624">
        <v>0</v>
      </c>
      <c r="V7269" s="624">
        <v>0</v>
      </c>
      <c r="W7269" s="624">
        <v>0</v>
      </c>
      <c r="X7269" s="369">
        <v>13</v>
      </c>
      <c r="Y7269" s="624">
        <v>0</v>
      </c>
      <c r="Z7269" s="622" t="s">
        <v>51</v>
      </c>
      <c r="AA7269" s="643" t="s">
        <v>5289</v>
      </c>
      <c r="AB7269" s="643" t="s">
        <v>5289</v>
      </c>
      <c r="AC7269" s="84" t="s">
        <v>8699</v>
      </c>
      <c r="AD7269" s="84" t="s">
        <v>8700</v>
      </c>
      <c r="AE7269" s="84" t="s">
        <v>8701</v>
      </c>
      <c r="AF7269" s="168" t="s">
        <v>8702</v>
      </c>
      <c r="AG7269" s="107"/>
      <c r="AH7269" s="107"/>
      <c r="AI7269" s="107"/>
      <c r="AJ7269" s="107"/>
      <c r="AK7269" s="107"/>
      <c r="AL7269" s="107"/>
    </row>
    <row r="7270" spans="1:38" s="44" customFormat="1" ht="63.75">
      <c r="A7270" s="622">
        <v>28</v>
      </c>
      <c r="B7270" s="627" t="s">
        <v>100</v>
      </c>
      <c r="C7270" s="627" t="s">
        <v>8698</v>
      </c>
      <c r="D7270" s="627" t="s">
        <v>8720</v>
      </c>
      <c r="E7270" s="622" t="s">
        <v>40</v>
      </c>
      <c r="F7270" s="624" t="s">
        <v>51</v>
      </c>
      <c r="G7270" s="138"/>
      <c r="H7270" s="138"/>
      <c r="I7270" s="138"/>
      <c r="J7270" s="138"/>
      <c r="K7270" s="138"/>
      <c r="L7270" s="624" t="s">
        <v>51</v>
      </c>
      <c r="M7270" s="202"/>
      <c r="N7270" s="138"/>
      <c r="O7270" s="624">
        <v>0</v>
      </c>
      <c r="P7270" s="624">
        <v>0</v>
      </c>
      <c r="Q7270" s="624">
        <v>0</v>
      </c>
      <c r="R7270" s="624">
        <v>0</v>
      </c>
      <c r="S7270" s="624">
        <v>0</v>
      </c>
      <c r="T7270" s="624">
        <v>0</v>
      </c>
      <c r="U7270" s="624">
        <v>0</v>
      </c>
      <c r="V7270" s="624">
        <v>0</v>
      </c>
      <c r="W7270" s="624">
        <v>0</v>
      </c>
      <c r="X7270" s="369">
        <v>0</v>
      </c>
      <c r="Y7270" s="624">
        <v>0</v>
      </c>
      <c r="Z7270" s="622" t="s">
        <v>51</v>
      </c>
      <c r="AA7270" s="643" t="s">
        <v>5289</v>
      </c>
      <c r="AB7270" s="643" t="s">
        <v>5289</v>
      </c>
      <c r="AC7270" s="84" t="s">
        <v>8729</v>
      </c>
      <c r="AD7270" s="84" t="s">
        <v>8729</v>
      </c>
      <c r="AE7270" s="84" t="s">
        <v>8729</v>
      </c>
      <c r="AF7270" s="165" t="s">
        <v>8729</v>
      </c>
      <c r="AG7270" s="107"/>
      <c r="AH7270" s="107"/>
      <c r="AI7270" s="107"/>
      <c r="AJ7270" s="107"/>
      <c r="AK7270" s="107"/>
      <c r="AL7270" s="107"/>
    </row>
    <row r="7271" spans="1:38" s="44" customFormat="1" ht="76.5">
      <c r="A7271" s="622">
        <v>29</v>
      </c>
      <c r="B7271" s="627" t="s">
        <v>7894</v>
      </c>
      <c r="C7271" s="627" t="s">
        <v>8698</v>
      </c>
      <c r="D7271" s="627" t="s">
        <v>8721</v>
      </c>
      <c r="E7271" s="622" t="s">
        <v>40</v>
      </c>
      <c r="F7271" s="624" t="s">
        <v>51</v>
      </c>
      <c r="G7271" s="138"/>
      <c r="H7271" s="138"/>
      <c r="I7271" s="138"/>
      <c r="J7271" s="138"/>
      <c r="K7271" s="138"/>
      <c r="L7271" s="622" t="s">
        <v>40</v>
      </c>
      <c r="M7271" s="121" t="s">
        <v>21972</v>
      </c>
      <c r="N7271" s="622">
        <v>0</v>
      </c>
      <c r="O7271" s="622">
        <v>0</v>
      </c>
      <c r="P7271" s="622">
        <v>0</v>
      </c>
      <c r="Q7271" s="622">
        <v>0</v>
      </c>
      <c r="R7271" s="622">
        <v>0</v>
      </c>
      <c r="S7271" s="622">
        <v>0</v>
      </c>
      <c r="T7271" s="622">
        <v>0</v>
      </c>
      <c r="U7271" s="622">
        <v>0</v>
      </c>
      <c r="V7271" s="624">
        <v>0</v>
      </c>
      <c r="W7271" s="622">
        <v>0</v>
      </c>
      <c r="X7271" s="369">
        <v>0</v>
      </c>
      <c r="Y7271" s="622">
        <v>0</v>
      </c>
      <c r="Z7271" s="624" t="s">
        <v>40</v>
      </c>
      <c r="AA7271" s="643" t="s">
        <v>5289</v>
      </c>
      <c r="AB7271" s="643" t="s">
        <v>5289</v>
      </c>
      <c r="AC7271" s="84" t="s">
        <v>8729</v>
      </c>
      <c r="AD7271" s="84" t="s">
        <v>8729</v>
      </c>
      <c r="AE7271" s="84" t="s">
        <v>8729</v>
      </c>
      <c r="AF7271" s="165" t="s">
        <v>8729</v>
      </c>
      <c r="AG7271" s="107"/>
      <c r="AH7271" s="107"/>
      <c r="AI7271" s="107"/>
      <c r="AJ7271" s="107"/>
      <c r="AK7271" s="107"/>
      <c r="AL7271" s="107"/>
    </row>
    <row r="7272" spans="1:38" s="44" customFormat="1" ht="165.75">
      <c r="A7272" s="622">
        <v>30</v>
      </c>
      <c r="B7272" s="627" t="s">
        <v>522</v>
      </c>
      <c r="C7272" s="627" t="s">
        <v>8705</v>
      </c>
      <c r="D7272" s="627" t="s">
        <v>8722</v>
      </c>
      <c r="E7272" s="622" t="s">
        <v>15411</v>
      </c>
      <c r="F7272" s="624" t="s">
        <v>51</v>
      </c>
      <c r="G7272" s="138"/>
      <c r="H7272" s="138"/>
      <c r="I7272" s="138"/>
      <c r="J7272" s="138"/>
      <c r="K7272" s="138"/>
      <c r="L7272" s="622" t="s">
        <v>40</v>
      </c>
      <c r="M7272" s="121" t="s">
        <v>13527</v>
      </c>
      <c r="N7272" s="622">
        <v>0</v>
      </c>
      <c r="O7272" s="622">
        <v>0</v>
      </c>
      <c r="P7272" s="622">
        <v>0</v>
      </c>
      <c r="Q7272" s="622">
        <v>0</v>
      </c>
      <c r="R7272" s="622">
        <v>0</v>
      </c>
      <c r="S7272" s="622">
        <v>0</v>
      </c>
      <c r="T7272" s="622">
        <v>0</v>
      </c>
      <c r="U7272" s="622">
        <v>0</v>
      </c>
      <c r="V7272" s="624">
        <v>0</v>
      </c>
      <c r="W7272" s="622">
        <v>0</v>
      </c>
      <c r="X7272" s="369">
        <v>2</v>
      </c>
      <c r="Y7272" s="622">
        <v>0</v>
      </c>
      <c r="Z7272" s="622" t="s">
        <v>51</v>
      </c>
      <c r="AA7272" s="643" t="s">
        <v>5289</v>
      </c>
      <c r="AB7272" s="643" t="s">
        <v>5289</v>
      </c>
      <c r="AC7272" s="84" t="s">
        <v>8706</v>
      </c>
      <c r="AD7272" s="84" t="s">
        <v>8707</v>
      </c>
      <c r="AE7272" s="84">
        <v>89500825311</v>
      </c>
      <c r="AF7272" s="168" t="s">
        <v>8708</v>
      </c>
      <c r="AG7272" s="107"/>
      <c r="AH7272" s="107"/>
      <c r="AI7272" s="107"/>
      <c r="AJ7272" s="107"/>
      <c r="AK7272" s="107"/>
      <c r="AL7272" s="107"/>
    </row>
    <row r="7273" spans="1:38" s="44" customFormat="1" ht="242.25" customHeight="1">
      <c r="A7273" s="622">
        <v>31</v>
      </c>
      <c r="B7273" s="627" t="s">
        <v>9282</v>
      </c>
      <c r="C7273" s="627" t="s">
        <v>8705</v>
      </c>
      <c r="D7273" s="627" t="s">
        <v>8723</v>
      </c>
      <c r="E7273" s="622" t="s">
        <v>15410</v>
      </c>
      <c r="F7273" s="624" t="s">
        <v>51</v>
      </c>
      <c r="G7273" s="138"/>
      <c r="H7273" s="138"/>
      <c r="I7273" s="138"/>
      <c r="J7273" s="138"/>
      <c r="K7273" s="138"/>
      <c r="L7273" s="624" t="s">
        <v>51</v>
      </c>
      <c r="M7273" s="202"/>
      <c r="N7273" s="138"/>
      <c r="O7273" s="622">
        <v>0</v>
      </c>
      <c r="P7273" s="622">
        <v>0</v>
      </c>
      <c r="Q7273" s="622">
        <v>0</v>
      </c>
      <c r="R7273" s="622">
        <v>0</v>
      </c>
      <c r="S7273" s="622">
        <v>0</v>
      </c>
      <c r="T7273" s="622">
        <v>0</v>
      </c>
      <c r="U7273" s="622">
        <v>0</v>
      </c>
      <c r="V7273" s="624">
        <v>0</v>
      </c>
      <c r="W7273" s="622">
        <v>0</v>
      </c>
      <c r="X7273" s="369">
        <v>294</v>
      </c>
      <c r="Y7273" s="622">
        <v>0</v>
      </c>
      <c r="Z7273" s="622" t="s">
        <v>51</v>
      </c>
      <c r="AA7273" s="643" t="s">
        <v>5289</v>
      </c>
      <c r="AB7273" s="643" t="s">
        <v>5289</v>
      </c>
      <c r="AC7273" s="84" t="s">
        <v>8730</v>
      </c>
      <c r="AD7273" s="84" t="s">
        <v>8730</v>
      </c>
      <c r="AE7273" s="84" t="s">
        <v>8730</v>
      </c>
      <c r="AF7273" s="165" t="s">
        <v>8730</v>
      </c>
      <c r="AG7273" s="107"/>
      <c r="AH7273" s="107"/>
      <c r="AI7273" s="107"/>
      <c r="AJ7273" s="107"/>
      <c r="AK7273" s="107"/>
      <c r="AL7273" s="107"/>
    </row>
    <row r="7274" spans="1:38" s="44" customFormat="1" ht="51">
      <c r="A7274" s="622">
        <v>32</v>
      </c>
      <c r="B7274" s="121" t="s">
        <v>8709</v>
      </c>
      <c r="C7274" s="121" t="s">
        <v>8713</v>
      </c>
      <c r="D7274" s="627" t="s">
        <v>131</v>
      </c>
      <c r="E7274" s="622" t="s">
        <v>51</v>
      </c>
      <c r="F7274" s="624" t="s">
        <v>51</v>
      </c>
      <c r="G7274" s="138"/>
      <c r="H7274" s="138"/>
      <c r="I7274" s="138"/>
      <c r="J7274" s="138"/>
      <c r="K7274" s="138"/>
      <c r="L7274" s="624" t="s">
        <v>51</v>
      </c>
      <c r="M7274" s="202"/>
      <c r="N7274" s="138"/>
      <c r="O7274" s="624">
        <v>0</v>
      </c>
      <c r="P7274" s="624">
        <v>0</v>
      </c>
      <c r="Q7274" s="624">
        <v>0</v>
      </c>
      <c r="R7274" s="624">
        <v>0</v>
      </c>
      <c r="S7274" s="624">
        <v>0</v>
      </c>
      <c r="T7274" s="622">
        <v>0</v>
      </c>
      <c r="U7274" s="624">
        <v>0</v>
      </c>
      <c r="V7274" s="622">
        <v>0</v>
      </c>
      <c r="W7274" s="624">
        <v>0</v>
      </c>
      <c r="X7274" s="369">
        <v>10</v>
      </c>
      <c r="Y7274" s="624">
        <v>0</v>
      </c>
      <c r="Z7274" s="622" t="s">
        <v>51</v>
      </c>
      <c r="AA7274" s="643" t="s">
        <v>5289</v>
      </c>
      <c r="AB7274" s="643" t="s">
        <v>5289</v>
      </c>
      <c r="AC7274" s="84" t="s">
        <v>8710</v>
      </c>
      <c r="AD7274" s="84" t="s">
        <v>8711</v>
      </c>
      <c r="AE7274" s="84">
        <v>83956437633</v>
      </c>
      <c r="AF7274" s="168" t="s">
        <v>8708</v>
      </c>
      <c r="AG7274" s="107"/>
      <c r="AH7274" s="107"/>
      <c r="AI7274" s="107"/>
      <c r="AJ7274" s="107"/>
      <c r="AK7274" s="107"/>
      <c r="AL7274" s="107"/>
    </row>
    <row r="7275" spans="1:38" s="44" customFormat="1" ht="15.75" customHeight="1" thickBot="1">
      <c r="A7275" s="18"/>
      <c r="B7275" s="18">
        <v>32</v>
      </c>
      <c r="C7275" s="18"/>
      <c r="D7275" s="18">
        <v>31</v>
      </c>
      <c r="E7275" s="18">
        <v>31</v>
      </c>
      <c r="F7275" s="18">
        <v>3</v>
      </c>
      <c r="G7275" s="18">
        <v>0</v>
      </c>
      <c r="H7275" s="18">
        <v>1</v>
      </c>
      <c r="I7275" s="18"/>
      <c r="J7275" s="18">
        <v>1</v>
      </c>
      <c r="K7275" s="18">
        <v>4</v>
      </c>
      <c r="L7275" s="18">
        <v>14</v>
      </c>
      <c r="M7275" s="200"/>
      <c r="N7275" s="18">
        <f t="shared" ref="N7275:O7275" si="2668">SUM(N7243:N7274)</f>
        <v>0</v>
      </c>
      <c r="O7275" s="18">
        <f t="shared" si="2668"/>
        <v>0</v>
      </c>
      <c r="P7275" s="18">
        <f t="shared" ref="P7275:Q7275" si="2669">SUM(P7243:P7274)</f>
        <v>0</v>
      </c>
      <c r="Q7275" s="18">
        <f t="shared" si="2669"/>
        <v>0</v>
      </c>
      <c r="R7275" s="18">
        <f t="shared" ref="R7275" si="2670">SUM(R7243:R7274)</f>
        <v>0</v>
      </c>
      <c r="S7275" s="18">
        <f t="shared" ref="S7275" si="2671">SUM(S7243:S7274)</f>
        <v>0</v>
      </c>
      <c r="T7275" s="18">
        <f t="shared" ref="T7275:U7275" si="2672">SUM(T7243:T7274)</f>
        <v>0</v>
      </c>
      <c r="U7275" s="18">
        <f t="shared" si="2672"/>
        <v>0</v>
      </c>
      <c r="V7275" s="18">
        <f t="shared" ref="V7275:W7275" si="2673">SUM(V7243:V7274)</f>
        <v>0</v>
      </c>
      <c r="W7275" s="18">
        <f t="shared" si="2673"/>
        <v>0</v>
      </c>
      <c r="X7275" s="18">
        <f t="shared" ref="X7275:Y7275" si="2674">SUM(X7243:X7274)</f>
        <v>2198</v>
      </c>
      <c r="Y7275" s="18">
        <f t="shared" si="2674"/>
        <v>0</v>
      </c>
      <c r="Z7275" s="18">
        <v>5</v>
      </c>
      <c r="AA7275" s="18">
        <v>1</v>
      </c>
      <c r="AB7275" s="18">
        <v>1</v>
      </c>
      <c r="AC7275" s="18"/>
      <c r="AD7275" s="18"/>
      <c r="AE7275" s="18"/>
      <c r="AF7275" s="18"/>
      <c r="AG7275" s="107"/>
      <c r="AH7275" s="107"/>
      <c r="AI7275" s="107"/>
      <c r="AJ7275" s="107"/>
      <c r="AK7275" s="107"/>
      <c r="AL7275" s="107"/>
    </row>
    <row r="7276" spans="1:38" s="44" customFormat="1" ht="15.75" customHeight="1" thickBot="1">
      <c r="A7276" s="660" t="s">
        <v>8642</v>
      </c>
      <c r="B7276" s="661"/>
      <c r="C7276" s="661"/>
      <c r="D7276" s="661"/>
      <c r="E7276" s="661"/>
      <c r="F7276" s="661"/>
      <c r="G7276" s="661"/>
      <c r="H7276" s="661"/>
      <c r="I7276" s="661"/>
      <c r="J7276" s="661"/>
      <c r="K7276" s="661"/>
      <c r="L7276" s="661"/>
      <c r="M7276" s="661"/>
      <c r="N7276" s="661"/>
      <c r="O7276" s="661"/>
      <c r="P7276" s="661"/>
      <c r="Q7276" s="661"/>
      <c r="R7276" s="661"/>
      <c r="S7276" s="661"/>
      <c r="T7276" s="661"/>
      <c r="U7276" s="661"/>
      <c r="V7276" s="661"/>
      <c r="W7276" s="661"/>
      <c r="X7276" s="661"/>
      <c r="Y7276" s="661"/>
      <c r="Z7276" s="661"/>
      <c r="AA7276" s="661"/>
      <c r="AB7276" s="661"/>
      <c r="AC7276" s="661"/>
      <c r="AD7276" s="661"/>
      <c r="AE7276" s="661"/>
      <c r="AF7276" s="662"/>
      <c r="AG7276" s="107"/>
      <c r="AH7276" s="107"/>
      <c r="AI7276" s="107"/>
      <c r="AJ7276" s="107"/>
      <c r="AK7276" s="107"/>
      <c r="AL7276" s="107"/>
    </row>
    <row r="7277" spans="1:38" ht="242.25">
      <c r="A7277" s="621">
        <v>1</v>
      </c>
      <c r="B7277" s="68" t="s">
        <v>8739</v>
      </c>
      <c r="C7277" s="68" t="s">
        <v>8737</v>
      </c>
      <c r="D7277" s="68" t="s">
        <v>8745</v>
      </c>
      <c r="E7277" s="73" t="s">
        <v>8761</v>
      </c>
      <c r="F7277" s="624" t="s">
        <v>51</v>
      </c>
      <c r="G7277" s="138"/>
      <c r="H7277" s="138"/>
      <c r="I7277" s="138"/>
      <c r="J7277" s="138"/>
      <c r="K7277" s="138"/>
      <c r="L7277" s="624" t="s">
        <v>51</v>
      </c>
      <c r="M7277" s="202"/>
      <c r="N7277" s="138"/>
      <c r="O7277" s="123">
        <v>0</v>
      </c>
      <c r="P7277" s="123">
        <v>0</v>
      </c>
      <c r="Q7277" s="123">
        <v>0</v>
      </c>
      <c r="R7277" s="123">
        <v>0</v>
      </c>
      <c r="S7277" s="123">
        <v>0</v>
      </c>
      <c r="T7277" s="622">
        <v>0</v>
      </c>
      <c r="U7277" s="123">
        <v>0</v>
      </c>
      <c r="V7277" s="123">
        <v>0</v>
      </c>
      <c r="W7277" s="123">
        <v>0</v>
      </c>
      <c r="X7277" s="629">
        <v>1468</v>
      </c>
      <c r="Y7277" s="123">
        <v>0</v>
      </c>
      <c r="Z7277" s="123" t="s">
        <v>51</v>
      </c>
      <c r="AA7277" s="4" t="s">
        <v>8777</v>
      </c>
      <c r="AB7277" s="4" t="s">
        <v>8778</v>
      </c>
      <c r="AC7277" s="131" t="s">
        <v>8731</v>
      </c>
      <c r="AD7277" s="131" t="s">
        <v>844</v>
      </c>
      <c r="AE7277" s="131">
        <v>89086414220</v>
      </c>
      <c r="AF7277" s="356" t="s">
        <v>8732</v>
      </c>
    </row>
    <row r="7278" spans="1:38" s="44" customFormat="1" ht="216.75">
      <c r="A7278" s="621">
        <v>2</v>
      </c>
      <c r="B7278" s="121" t="s">
        <v>8740</v>
      </c>
      <c r="C7278" s="121" t="s">
        <v>8737</v>
      </c>
      <c r="D7278" s="121" t="s">
        <v>8746</v>
      </c>
      <c r="E7278" s="86" t="s">
        <v>8762</v>
      </c>
      <c r="F7278" s="624" t="s">
        <v>51</v>
      </c>
      <c r="G7278" s="138"/>
      <c r="H7278" s="138"/>
      <c r="I7278" s="138"/>
      <c r="J7278" s="138"/>
      <c r="K7278" s="138"/>
      <c r="L7278" s="624" t="s">
        <v>51</v>
      </c>
      <c r="M7278" s="202"/>
      <c r="N7278" s="138"/>
      <c r="O7278" s="123">
        <v>0</v>
      </c>
      <c r="P7278" s="123">
        <v>0</v>
      </c>
      <c r="Q7278" s="123">
        <v>0</v>
      </c>
      <c r="R7278" s="123">
        <v>0</v>
      </c>
      <c r="S7278" s="123">
        <v>0</v>
      </c>
      <c r="T7278" s="622">
        <v>0</v>
      </c>
      <c r="U7278" s="123">
        <v>0</v>
      </c>
      <c r="V7278" s="622">
        <v>0</v>
      </c>
      <c r="W7278" s="123">
        <v>0</v>
      </c>
      <c r="X7278" s="622">
        <v>0</v>
      </c>
      <c r="Y7278" s="123">
        <v>0</v>
      </c>
      <c r="Z7278" s="123" t="s">
        <v>51</v>
      </c>
      <c r="AA7278" s="123" t="s">
        <v>5289</v>
      </c>
      <c r="AB7278" s="123" t="s">
        <v>5289</v>
      </c>
      <c r="AC7278" s="131" t="s">
        <v>5289</v>
      </c>
      <c r="AD7278" s="131" t="s">
        <v>5289</v>
      </c>
      <c r="AE7278" s="131" t="s">
        <v>5289</v>
      </c>
      <c r="AF7278" s="165" t="s">
        <v>5289</v>
      </c>
      <c r="AG7278" s="107"/>
      <c r="AH7278" s="107"/>
      <c r="AI7278" s="107"/>
      <c r="AJ7278" s="107"/>
      <c r="AK7278" s="107"/>
      <c r="AL7278" s="107"/>
    </row>
    <row r="7279" spans="1:38" s="44" customFormat="1" ht="191.25">
      <c r="A7279" s="621">
        <v>3</v>
      </c>
      <c r="B7279" s="121" t="s">
        <v>1249</v>
      </c>
      <c r="C7279" s="121" t="s">
        <v>8737</v>
      </c>
      <c r="D7279" s="121" t="s">
        <v>8747</v>
      </c>
      <c r="E7279" s="86" t="s">
        <v>8763</v>
      </c>
      <c r="F7279" s="624" t="s">
        <v>19012</v>
      </c>
      <c r="G7279" s="624" t="s">
        <v>51</v>
      </c>
      <c r="H7279" s="624">
        <v>3</v>
      </c>
      <c r="I7279" s="624" t="s">
        <v>16485</v>
      </c>
      <c r="J7279" s="138"/>
      <c r="K7279" s="138"/>
      <c r="L7279" s="624" t="s">
        <v>51</v>
      </c>
      <c r="M7279" s="202"/>
      <c r="N7279" s="138"/>
      <c r="O7279" s="123">
        <v>0</v>
      </c>
      <c r="P7279" s="123">
        <v>0</v>
      </c>
      <c r="Q7279" s="123">
        <v>0</v>
      </c>
      <c r="R7279" s="123">
        <v>0</v>
      </c>
      <c r="S7279" s="123">
        <v>0</v>
      </c>
      <c r="T7279" s="622">
        <v>0</v>
      </c>
      <c r="U7279" s="123">
        <v>0</v>
      </c>
      <c r="V7279" s="622">
        <v>0</v>
      </c>
      <c r="W7279" s="123">
        <v>0</v>
      </c>
      <c r="X7279" s="622">
        <v>0</v>
      </c>
      <c r="Y7279" s="123">
        <v>0</v>
      </c>
      <c r="Z7279" s="123" t="s">
        <v>51</v>
      </c>
      <c r="AA7279" s="123" t="s">
        <v>5289</v>
      </c>
      <c r="AB7279" s="123" t="s">
        <v>5289</v>
      </c>
      <c r="AC7279" s="131" t="s">
        <v>5289</v>
      </c>
      <c r="AD7279" s="131" t="s">
        <v>5289</v>
      </c>
      <c r="AE7279" s="131" t="s">
        <v>5289</v>
      </c>
      <c r="AF7279" s="165" t="s">
        <v>5289</v>
      </c>
      <c r="AG7279" s="107"/>
      <c r="AH7279" s="107"/>
      <c r="AI7279" s="107"/>
      <c r="AJ7279" s="107"/>
      <c r="AK7279" s="107"/>
      <c r="AL7279" s="107"/>
    </row>
    <row r="7280" spans="1:38" s="44" customFormat="1" ht="204">
      <c r="A7280" s="621">
        <v>4</v>
      </c>
      <c r="B7280" s="121" t="s">
        <v>1139</v>
      </c>
      <c r="C7280" s="121" t="s">
        <v>8737</v>
      </c>
      <c r="D7280" s="121" t="s">
        <v>8748</v>
      </c>
      <c r="E7280" s="86" t="s">
        <v>8764</v>
      </c>
      <c r="F7280" s="624" t="s">
        <v>19012</v>
      </c>
      <c r="G7280" s="624" t="s">
        <v>51</v>
      </c>
      <c r="H7280" s="624">
        <v>3</v>
      </c>
      <c r="I7280" s="624" t="s">
        <v>16485</v>
      </c>
      <c r="J7280" s="138"/>
      <c r="K7280" s="138"/>
      <c r="L7280" s="624" t="s">
        <v>51</v>
      </c>
      <c r="M7280" s="202"/>
      <c r="N7280" s="138"/>
      <c r="O7280" s="123">
        <v>0</v>
      </c>
      <c r="P7280" s="123">
        <v>0</v>
      </c>
      <c r="Q7280" s="123">
        <v>0</v>
      </c>
      <c r="R7280" s="123">
        <v>0</v>
      </c>
      <c r="S7280" s="123">
        <v>0</v>
      </c>
      <c r="T7280" s="622">
        <v>0</v>
      </c>
      <c r="U7280" s="123">
        <v>0</v>
      </c>
      <c r="V7280" s="622">
        <v>0</v>
      </c>
      <c r="W7280" s="123">
        <v>0</v>
      </c>
      <c r="X7280" s="622">
        <v>0</v>
      </c>
      <c r="Y7280" s="123">
        <v>0</v>
      </c>
      <c r="Z7280" s="123" t="s">
        <v>51</v>
      </c>
      <c r="AA7280" s="123" t="s">
        <v>5289</v>
      </c>
      <c r="AB7280" s="123" t="s">
        <v>5289</v>
      </c>
      <c r="AC7280" s="131" t="s">
        <v>5289</v>
      </c>
      <c r="AD7280" s="131" t="s">
        <v>5289</v>
      </c>
      <c r="AE7280" s="131" t="s">
        <v>5289</v>
      </c>
      <c r="AF7280" s="165" t="s">
        <v>5289</v>
      </c>
      <c r="AG7280" s="107"/>
      <c r="AH7280" s="107"/>
      <c r="AI7280" s="107"/>
      <c r="AJ7280" s="107"/>
      <c r="AK7280" s="107"/>
      <c r="AL7280" s="107"/>
    </row>
    <row r="7281" spans="1:38" s="44" customFormat="1" ht="153">
      <c r="A7281" s="621">
        <v>5</v>
      </c>
      <c r="B7281" s="121" t="s">
        <v>8741</v>
      </c>
      <c r="C7281" s="121" t="s">
        <v>8737</v>
      </c>
      <c r="D7281" s="121" t="s">
        <v>8749</v>
      </c>
      <c r="E7281" s="622" t="s">
        <v>40</v>
      </c>
      <c r="F7281" s="624" t="s">
        <v>51</v>
      </c>
      <c r="G7281" s="138"/>
      <c r="H7281" s="138"/>
      <c r="I7281" s="138"/>
      <c r="J7281" s="4" t="s">
        <v>8776</v>
      </c>
      <c r="K7281" s="622" t="s">
        <v>8733</v>
      </c>
      <c r="L7281" s="622" t="s">
        <v>40</v>
      </c>
      <c r="M7281" s="121" t="s">
        <v>13528</v>
      </c>
      <c r="N7281" s="622">
        <v>0</v>
      </c>
      <c r="O7281" s="123">
        <v>0</v>
      </c>
      <c r="P7281" s="123">
        <v>0</v>
      </c>
      <c r="Q7281" s="123">
        <v>0</v>
      </c>
      <c r="R7281" s="123">
        <v>0</v>
      </c>
      <c r="S7281" s="123">
        <v>0</v>
      </c>
      <c r="T7281" s="622">
        <v>0</v>
      </c>
      <c r="U7281" s="123">
        <v>0</v>
      </c>
      <c r="V7281" s="622">
        <v>0</v>
      </c>
      <c r="W7281" s="123">
        <v>0</v>
      </c>
      <c r="X7281" s="622">
        <v>1</v>
      </c>
      <c r="Y7281" s="123">
        <v>0</v>
      </c>
      <c r="Z7281" s="123" t="s">
        <v>51</v>
      </c>
      <c r="AA7281" s="123" t="s">
        <v>5289</v>
      </c>
      <c r="AB7281" s="123" t="s">
        <v>5289</v>
      </c>
      <c r="AC7281" s="131" t="s">
        <v>5289</v>
      </c>
      <c r="AD7281" s="131" t="s">
        <v>5289</v>
      </c>
      <c r="AE7281" s="131" t="s">
        <v>5289</v>
      </c>
      <c r="AF7281" s="165" t="s">
        <v>5289</v>
      </c>
      <c r="AG7281" s="107"/>
      <c r="AH7281" s="107"/>
      <c r="AI7281" s="107"/>
      <c r="AJ7281" s="107"/>
      <c r="AK7281" s="107"/>
      <c r="AL7281" s="107"/>
    </row>
    <row r="7282" spans="1:38" s="44" customFormat="1" ht="229.5">
      <c r="A7282" s="621">
        <v>6</v>
      </c>
      <c r="B7282" s="121" t="s">
        <v>4283</v>
      </c>
      <c r="C7282" s="121" t="s">
        <v>8737</v>
      </c>
      <c r="D7282" s="121" t="s">
        <v>8750</v>
      </c>
      <c r="E7282" s="622" t="s">
        <v>40</v>
      </c>
      <c r="F7282" s="624" t="s">
        <v>19012</v>
      </c>
      <c r="G7282" s="123" t="s">
        <v>18474</v>
      </c>
      <c r="H7282" s="624">
        <v>3</v>
      </c>
      <c r="I7282" s="624" t="s">
        <v>16485</v>
      </c>
      <c r="J7282" s="123" t="s">
        <v>5742</v>
      </c>
      <c r="K7282" s="622" t="s">
        <v>8734</v>
      </c>
      <c r="L7282" s="624" t="s">
        <v>51</v>
      </c>
      <c r="M7282" s="202"/>
      <c r="N7282" s="138"/>
      <c r="O7282" s="123">
        <v>0</v>
      </c>
      <c r="P7282" s="123">
        <v>0</v>
      </c>
      <c r="Q7282" s="123">
        <v>0</v>
      </c>
      <c r="R7282" s="123">
        <v>0</v>
      </c>
      <c r="S7282" s="123">
        <v>0</v>
      </c>
      <c r="T7282" s="622">
        <v>0</v>
      </c>
      <c r="U7282" s="123">
        <v>0</v>
      </c>
      <c r="V7282" s="622">
        <v>0</v>
      </c>
      <c r="W7282" s="123">
        <v>0</v>
      </c>
      <c r="X7282" s="622">
        <v>0</v>
      </c>
      <c r="Y7282" s="123">
        <v>0</v>
      </c>
      <c r="Z7282" s="123" t="s">
        <v>51</v>
      </c>
      <c r="AA7282" s="123" t="s">
        <v>5289</v>
      </c>
      <c r="AB7282" s="123" t="s">
        <v>5289</v>
      </c>
      <c r="AC7282" s="131" t="s">
        <v>5289</v>
      </c>
      <c r="AD7282" s="131" t="s">
        <v>5289</v>
      </c>
      <c r="AE7282" s="131" t="s">
        <v>5289</v>
      </c>
      <c r="AF7282" s="165" t="s">
        <v>5289</v>
      </c>
      <c r="AG7282" s="107"/>
      <c r="AH7282" s="107"/>
      <c r="AI7282" s="107"/>
      <c r="AJ7282" s="107"/>
      <c r="AK7282" s="107"/>
      <c r="AL7282" s="107"/>
    </row>
    <row r="7283" spans="1:38" s="44" customFormat="1" ht="229.5">
      <c r="A7283" s="621">
        <v>7</v>
      </c>
      <c r="B7283" s="121" t="s">
        <v>8775</v>
      </c>
      <c r="C7283" s="121" t="s">
        <v>8737</v>
      </c>
      <c r="D7283" s="121" t="s">
        <v>8751</v>
      </c>
      <c r="E7283" s="86" t="s">
        <v>8765</v>
      </c>
      <c r="F7283" s="624" t="s">
        <v>19012</v>
      </c>
      <c r="G7283" s="624" t="s">
        <v>51</v>
      </c>
      <c r="H7283" s="624">
        <v>3</v>
      </c>
      <c r="I7283" s="624" t="s">
        <v>16485</v>
      </c>
      <c r="J7283" s="123" t="s">
        <v>5742</v>
      </c>
      <c r="K7283" s="622" t="s">
        <v>8735</v>
      </c>
      <c r="L7283" s="622" t="s">
        <v>40</v>
      </c>
      <c r="M7283" s="121" t="s">
        <v>13529</v>
      </c>
      <c r="N7283" s="622">
        <v>0</v>
      </c>
      <c r="O7283" s="123">
        <v>0</v>
      </c>
      <c r="P7283" s="123">
        <v>0</v>
      </c>
      <c r="Q7283" s="123">
        <v>0</v>
      </c>
      <c r="R7283" s="123">
        <v>0</v>
      </c>
      <c r="S7283" s="123">
        <v>0</v>
      </c>
      <c r="T7283" s="622">
        <v>0</v>
      </c>
      <c r="U7283" s="123">
        <v>0</v>
      </c>
      <c r="V7283" s="622">
        <v>0</v>
      </c>
      <c r="W7283" s="123">
        <v>0</v>
      </c>
      <c r="X7283" s="622">
        <v>28</v>
      </c>
      <c r="Y7283" s="123">
        <v>0</v>
      </c>
      <c r="Z7283" s="123" t="s">
        <v>51</v>
      </c>
      <c r="AA7283" s="123" t="s">
        <v>5289</v>
      </c>
      <c r="AB7283" s="123" t="s">
        <v>5289</v>
      </c>
      <c r="AC7283" s="131" t="s">
        <v>5289</v>
      </c>
      <c r="AD7283" s="131" t="s">
        <v>5289</v>
      </c>
      <c r="AE7283" s="131" t="s">
        <v>5289</v>
      </c>
      <c r="AF7283" s="165" t="s">
        <v>5289</v>
      </c>
      <c r="AG7283" s="107"/>
      <c r="AH7283" s="107"/>
      <c r="AI7283" s="107"/>
      <c r="AJ7283" s="107"/>
      <c r="AK7283" s="107"/>
      <c r="AL7283" s="107"/>
    </row>
    <row r="7284" spans="1:38" s="44" customFormat="1" ht="204">
      <c r="A7284" s="621">
        <v>8</v>
      </c>
      <c r="B7284" s="121" t="s">
        <v>124</v>
      </c>
      <c r="C7284" s="121" t="s">
        <v>8737</v>
      </c>
      <c r="D7284" s="121" t="s">
        <v>8752</v>
      </c>
      <c r="E7284" s="86" t="s">
        <v>8766</v>
      </c>
      <c r="F7284" s="624" t="s">
        <v>51</v>
      </c>
      <c r="G7284" s="138"/>
      <c r="H7284" s="138"/>
      <c r="I7284" s="138"/>
      <c r="J7284" s="138"/>
      <c r="K7284" s="138"/>
      <c r="L7284" s="624" t="s">
        <v>51</v>
      </c>
      <c r="M7284" s="202"/>
      <c r="N7284" s="138"/>
      <c r="O7284" s="123">
        <v>0</v>
      </c>
      <c r="P7284" s="123">
        <v>0</v>
      </c>
      <c r="Q7284" s="123">
        <v>0</v>
      </c>
      <c r="R7284" s="123">
        <v>0</v>
      </c>
      <c r="S7284" s="123">
        <v>0</v>
      </c>
      <c r="T7284" s="622">
        <v>0</v>
      </c>
      <c r="U7284" s="123">
        <v>0</v>
      </c>
      <c r="V7284" s="622">
        <v>0</v>
      </c>
      <c r="W7284" s="123">
        <v>0</v>
      </c>
      <c r="X7284" s="622">
        <v>0</v>
      </c>
      <c r="Y7284" s="123">
        <v>0</v>
      </c>
      <c r="Z7284" s="123" t="s">
        <v>51</v>
      </c>
      <c r="AA7284" s="123" t="s">
        <v>5289</v>
      </c>
      <c r="AB7284" s="123" t="s">
        <v>5289</v>
      </c>
      <c r="AC7284" s="131" t="s">
        <v>5289</v>
      </c>
      <c r="AD7284" s="131" t="s">
        <v>5289</v>
      </c>
      <c r="AE7284" s="131" t="s">
        <v>5289</v>
      </c>
      <c r="AF7284" s="165" t="s">
        <v>5289</v>
      </c>
      <c r="AG7284" s="107"/>
      <c r="AH7284" s="107"/>
      <c r="AI7284" s="107"/>
      <c r="AJ7284" s="107"/>
      <c r="AK7284" s="107"/>
      <c r="AL7284" s="107"/>
    </row>
    <row r="7285" spans="1:38" ht="204">
      <c r="A7285" s="621">
        <v>9</v>
      </c>
      <c r="B7285" s="121" t="s">
        <v>8742</v>
      </c>
      <c r="C7285" s="121" t="s">
        <v>8737</v>
      </c>
      <c r="D7285" s="121" t="s">
        <v>8753</v>
      </c>
      <c r="E7285" s="86" t="s">
        <v>8767</v>
      </c>
      <c r="F7285" s="624" t="s">
        <v>51</v>
      </c>
      <c r="G7285" s="138"/>
      <c r="H7285" s="138"/>
      <c r="I7285" s="138"/>
      <c r="J7285" s="138"/>
      <c r="K7285" s="138"/>
      <c r="L7285" s="624" t="s">
        <v>51</v>
      </c>
      <c r="M7285" s="202"/>
      <c r="N7285" s="138"/>
      <c r="O7285" s="123">
        <v>0</v>
      </c>
      <c r="P7285" s="123">
        <v>0</v>
      </c>
      <c r="Q7285" s="123">
        <v>0</v>
      </c>
      <c r="R7285" s="123">
        <v>0</v>
      </c>
      <c r="S7285" s="123">
        <v>0</v>
      </c>
      <c r="T7285" s="622">
        <v>0</v>
      </c>
      <c r="U7285" s="123">
        <v>0</v>
      </c>
      <c r="V7285" s="622">
        <v>0</v>
      </c>
      <c r="W7285" s="123">
        <v>0</v>
      </c>
      <c r="X7285" s="622">
        <v>0</v>
      </c>
      <c r="Y7285" s="123">
        <v>0</v>
      </c>
      <c r="Z7285" s="123" t="s">
        <v>51</v>
      </c>
      <c r="AA7285" s="123" t="s">
        <v>5289</v>
      </c>
      <c r="AB7285" s="123" t="s">
        <v>5289</v>
      </c>
      <c r="AC7285" s="131" t="s">
        <v>5289</v>
      </c>
      <c r="AD7285" s="131" t="s">
        <v>5289</v>
      </c>
      <c r="AE7285" s="131" t="s">
        <v>5289</v>
      </c>
      <c r="AF7285" s="165" t="s">
        <v>5289</v>
      </c>
    </row>
    <row r="7286" spans="1:38" ht="204">
      <c r="A7286" s="621">
        <v>10</v>
      </c>
      <c r="B7286" s="121" t="s">
        <v>2522</v>
      </c>
      <c r="C7286" s="121" t="s">
        <v>8737</v>
      </c>
      <c r="D7286" s="121" t="s">
        <v>8754</v>
      </c>
      <c r="E7286" s="86" t="s">
        <v>8768</v>
      </c>
      <c r="F7286" s="624" t="s">
        <v>51</v>
      </c>
      <c r="G7286" s="138"/>
      <c r="H7286" s="138"/>
      <c r="I7286" s="138"/>
      <c r="J7286" s="138"/>
      <c r="K7286" s="138"/>
      <c r="L7286" s="624" t="s">
        <v>51</v>
      </c>
      <c r="M7286" s="202"/>
      <c r="N7286" s="138"/>
      <c r="O7286" s="123">
        <v>0</v>
      </c>
      <c r="P7286" s="123">
        <v>0</v>
      </c>
      <c r="Q7286" s="123">
        <v>0</v>
      </c>
      <c r="R7286" s="123">
        <v>0</v>
      </c>
      <c r="S7286" s="123">
        <v>0</v>
      </c>
      <c r="T7286" s="622">
        <v>0</v>
      </c>
      <c r="U7286" s="123">
        <v>0</v>
      </c>
      <c r="V7286" s="622">
        <v>0</v>
      </c>
      <c r="W7286" s="123">
        <v>0</v>
      </c>
      <c r="X7286" s="622">
        <v>0</v>
      </c>
      <c r="Y7286" s="123">
        <v>0</v>
      </c>
      <c r="Z7286" s="123" t="s">
        <v>51</v>
      </c>
      <c r="AA7286" s="123" t="s">
        <v>5289</v>
      </c>
      <c r="AB7286" s="123" t="s">
        <v>5289</v>
      </c>
      <c r="AC7286" s="131" t="s">
        <v>5289</v>
      </c>
      <c r="AD7286" s="131" t="s">
        <v>5289</v>
      </c>
      <c r="AE7286" s="131" t="s">
        <v>5289</v>
      </c>
      <c r="AF7286" s="165" t="s">
        <v>5289</v>
      </c>
    </row>
    <row r="7287" spans="1:38" ht="255">
      <c r="A7287" s="621">
        <v>11</v>
      </c>
      <c r="B7287" s="121" t="s">
        <v>5439</v>
      </c>
      <c r="C7287" s="121" t="s">
        <v>8737</v>
      </c>
      <c r="D7287" s="121" t="s">
        <v>8755</v>
      </c>
      <c r="E7287" s="86" t="s">
        <v>8769</v>
      </c>
      <c r="F7287" s="624" t="s">
        <v>51</v>
      </c>
      <c r="G7287" s="138"/>
      <c r="H7287" s="138"/>
      <c r="I7287" s="138"/>
      <c r="J7287" s="138"/>
      <c r="K7287" s="138"/>
      <c r="L7287" s="624" t="s">
        <v>51</v>
      </c>
      <c r="M7287" s="202"/>
      <c r="N7287" s="138"/>
      <c r="O7287" s="123">
        <v>0</v>
      </c>
      <c r="P7287" s="123">
        <v>0</v>
      </c>
      <c r="Q7287" s="123">
        <v>0</v>
      </c>
      <c r="R7287" s="123">
        <v>0</v>
      </c>
      <c r="S7287" s="123">
        <v>0</v>
      </c>
      <c r="T7287" s="622">
        <v>0</v>
      </c>
      <c r="U7287" s="123">
        <v>0</v>
      </c>
      <c r="V7287" s="622">
        <v>0</v>
      </c>
      <c r="W7287" s="123">
        <v>0</v>
      </c>
      <c r="X7287" s="622">
        <v>0</v>
      </c>
      <c r="Y7287" s="123">
        <v>0</v>
      </c>
      <c r="Z7287" s="123" t="s">
        <v>51</v>
      </c>
      <c r="AA7287" s="123" t="s">
        <v>5289</v>
      </c>
      <c r="AB7287" s="123" t="s">
        <v>5289</v>
      </c>
      <c r="AC7287" s="131" t="s">
        <v>5289</v>
      </c>
      <c r="AD7287" s="131" t="s">
        <v>5289</v>
      </c>
      <c r="AE7287" s="131" t="s">
        <v>5289</v>
      </c>
      <c r="AF7287" s="165" t="s">
        <v>5289</v>
      </c>
    </row>
    <row r="7288" spans="1:38" ht="204">
      <c r="A7288" s="621">
        <v>12</v>
      </c>
      <c r="B7288" s="121" t="s">
        <v>8743</v>
      </c>
      <c r="C7288" s="121" t="s">
        <v>8737</v>
      </c>
      <c r="D7288" s="121" t="s">
        <v>8756</v>
      </c>
      <c r="E7288" s="86" t="s">
        <v>8770</v>
      </c>
      <c r="F7288" s="624" t="s">
        <v>19012</v>
      </c>
      <c r="G7288" s="624" t="s">
        <v>51</v>
      </c>
      <c r="H7288" s="624">
        <v>3</v>
      </c>
      <c r="I7288" s="624" t="s">
        <v>16485</v>
      </c>
      <c r="J7288" s="138"/>
      <c r="K7288" s="138"/>
      <c r="L7288" s="624" t="s">
        <v>51</v>
      </c>
      <c r="M7288" s="202"/>
      <c r="N7288" s="138"/>
      <c r="O7288" s="123">
        <v>0</v>
      </c>
      <c r="P7288" s="123">
        <v>0</v>
      </c>
      <c r="Q7288" s="123">
        <v>0</v>
      </c>
      <c r="R7288" s="123">
        <v>0</v>
      </c>
      <c r="S7288" s="123">
        <v>0</v>
      </c>
      <c r="T7288" s="622">
        <v>0</v>
      </c>
      <c r="U7288" s="123">
        <v>0</v>
      </c>
      <c r="V7288" s="622">
        <v>0</v>
      </c>
      <c r="W7288" s="123">
        <v>0</v>
      </c>
      <c r="X7288" s="622">
        <v>1</v>
      </c>
      <c r="Y7288" s="123">
        <v>0</v>
      </c>
      <c r="Z7288" s="123" t="s">
        <v>51</v>
      </c>
      <c r="AA7288" s="123" t="s">
        <v>5289</v>
      </c>
      <c r="AB7288" s="123" t="s">
        <v>5289</v>
      </c>
      <c r="AC7288" s="131" t="s">
        <v>5289</v>
      </c>
      <c r="AD7288" s="131" t="s">
        <v>5289</v>
      </c>
      <c r="AE7288" s="131" t="s">
        <v>5289</v>
      </c>
      <c r="AF7288" s="165" t="s">
        <v>5289</v>
      </c>
    </row>
    <row r="7289" spans="1:38" ht="255">
      <c r="A7289" s="621">
        <v>13</v>
      </c>
      <c r="B7289" s="121" t="s">
        <v>3264</v>
      </c>
      <c r="C7289" s="121" t="s">
        <v>8737</v>
      </c>
      <c r="D7289" s="121" t="s">
        <v>8757</v>
      </c>
      <c r="E7289" s="86" t="s">
        <v>8771</v>
      </c>
      <c r="F7289" s="624" t="s">
        <v>19012</v>
      </c>
      <c r="G7289" s="123" t="s">
        <v>18475</v>
      </c>
      <c r="H7289" s="123">
        <v>3</v>
      </c>
      <c r="I7289" s="624" t="s">
        <v>16485</v>
      </c>
      <c r="J7289" s="138"/>
      <c r="K7289" s="138"/>
      <c r="L7289" s="624" t="s">
        <v>51</v>
      </c>
      <c r="M7289" s="202"/>
      <c r="N7289" s="138"/>
      <c r="O7289" s="123">
        <v>0</v>
      </c>
      <c r="P7289" s="123">
        <v>0</v>
      </c>
      <c r="Q7289" s="123">
        <v>0</v>
      </c>
      <c r="R7289" s="123">
        <v>0</v>
      </c>
      <c r="S7289" s="123">
        <v>0</v>
      </c>
      <c r="T7289" s="622">
        <v>0</v>
      </c>
      <c r="U7289" s="123">
        <v>0</v>
      </c>
      <c r="V7289" s="622">
        <v>0</v>
      </c>
      <c r="W7289" s="123">
        <v>0</v>
      </c>
      <c r="X7289" s="622">
        <v>0</v>
      </c>
      <c r="Y7289" s="123">
        <v>0</v>
      </c>
      <c r="Z7289" s="123" t="s">
        <v>51</v>
      </c>
      <c r="AA7289" s="123" t="s">
        <v>5289</v>
      </c>
      <c r="AB7289" s="123" t="s">
        <v>5289</v>
      </c>
      <c r="AC7289" s="131" t="s">
        <v>5289</v>
      </c>
      <c r="AD7289" s="131" t="s">
        <v>5289</v>
      </c>
      <c r="AE7289" s="131" t="s">
        <v>5289</v>
      </c>
      <c r="AF7289" s="165" t="s">
        <v>5289</v>
      </c>
    </row>
    <row r="7290" spans="1:38" ht="229.5">
      <c r="A7290" s="621">
        <v>14</v>
      </c>
      <c r="B7290" s="31" t="s">
        <v>8744</v>
      </c>
      <c r="C7290" s="635" t="s">
        <v>8738</v>
      </c>
      <c r="D7290" s="31" t="s">
        <v>8758</v>
      </c>
      <c r="E7290" s="315" t="s">
        <v>8772</v>
      </c>
      <c r="F7290" s="624" t="s">
        <v>51</v>
      </c>
      <c r="G7290" s="138"/>
      <c r="H7290" s="138"/>
      <c r="I7290" s="138"/>
      <c r="J7290" s="138"/>
      <c r="K7290" s="138"/>
      <c r="L7290" s="624" t="s">
        <v>51</v>
      </c>
      <c r="M7290" s="202"/>
      <c r="N7290" s="138"/>
      <c r="O7290" s="123">
        <v>0</v>
      </c>
      <c r="P7290" s="123">
        <v>0</v>
      </c>
      <c r="Q7290" s="123">
        <v>0</v>
      </c>
      <c r="R7290" s="123">
        <v>0</v>
      </c>
      <c r="S7290" s="123">
        <v>0</v>
      </c>
      <c r="T7290" s="622">
        <v>0</v>
      </c>
      <c r="U7290" s="123">
        <v>0</v>
      </c>
      <c r="V7290" s="656">
        <v>0</v>
      </c>
      <c r="W7290" s="123">
        <v>0</v>
      </c>
      <c r="X7290" s="622">
        <v>25</v>
      </c>
      <c r="Y7290" s="123">
        <v>0</v>
      </c>
      <c r="Z7290" s="123" t="s">
        <v>51</v>
      </c>
      <c r="AA7290" s="123" t="s">
        <v>5289</v>
      </c>
      <c r="AB7290" s="123" t="s">
        <v>5289</v>
      </c>
      <c r="AC7290" s="131" t="s">
        <v>5289</v>
      </c>
      <c r="AD7290" s="131" t="s">
        <v>5289</v>
      </c>
      <c r="AE7290" s="131" t="s">
        <v>5289</v>
      </c>
      <c r="AF7290" s="165" t="s">
        <v>5289</v>
      </c>
    </row>
    <row r="7291" spans="1:38" ht="255">
      <c r="A7291" s="621">
        <v>15</v>
      </c>
      <c r="B7291" s="121" t="s">
        <v>2381</v>
      </c>
      <c r="C7291" s="121" t="s">
        <v>8737</v>
      </c>
      <c r="D7291" s="121" t="s">
        <v>8759</v>
      </c>
      <c r="E7291" s="86" t="s">
        <v>8773</v>
      </c>
      <c r="F7291" s="624" t="s">
        <v>19012</v>
      </c>
      <c r="G7291" s="624" t="s">
        <v>18476</v>
      </c>
      <c r="H7291" s="624">
        <v>3</v>
      </c>
      <c r="I7291" s="624" t="s">
        <v>16485</v>
      </c>
      <c r="J7291" s="123" t="s">
        <v>5742</v>
      </c>
      <c r="K7291" s="622" t="s">
        <v>8736</v>
      </c>
      <c r="L7291" s="624" t="s">
        <v>51</v>
      </c>
      <c r="M7291" s="202"/>
      <c r="N7291" s="138"/>
      <c r="O7291" s="622">
        <v>0</v>
      </c>
      <c r="P7291" s="622">
        <v>0</v>
      </c>
      <c r="Q7291" s="622">
        <v>0</v>
      </c>
      <c r="R7291" s="622">
        <v>0</v>
      </c>
      <c r="S7291" s="622">
        <v>0</v>
      </c>
      <c r="T7291" s="622">
        <v>0</v>
      </c>
      <c r="U7291" s="622">
        <v>0</v>
      </c>
      <c r="V7291" s="622">
        <v>0</v>
      </c>
      <c r="W7291" s="622">
        <v>0</v>
      </c>
      <c r="X7291" s="622">
        <v>0</v>
      </c>
      <c r="Y7291" s="622">
        <v>0</v>
      </c>
      <c r="Z7291" s="622" t="s">
        <v>51</v>
      </c>
      <c r="AA7291" s="123" t="s">
        <v>5289</v>
      </c>
      <c r="AB7291" s="123" t="s">
        <v>5289</v>
      </c>
      <c r="AC7291" s="131" t="s">
        <v>5289</v>
      </c>
      <c r="AD7291" s="131" t="s">
        <v>5289</v>
      </c>
      <c r="AE7291" s="131" t="s">
        <v>5289</v>
      </c>
      <c r="AF7291" s="165" t="s">
        <v>5289</v>
      </c>
    </row>
    <row r="7292" spans="1:38" ht="318.75" customHeight="1">
      <c r="A7292" s="621">
        <v>16</v>
      </c>
      <c r="B7292" s="121" t="s">
        <v>1201</v>
      </c>
      <c r="C7292" s="121" t="s">
        <v>8737</v>
      </c>
      <c r="D7292" s="121" t="s">
        <v>8760</v>
      </c>
      <c r="E7292" s="86" t="s">
        <v>8774</v>
      </c>
      <c r="F7292" s="624" t="s">
        <v>19012</v>
      </c>
      <c r="G7292" s="624" t="s">
        <v>18477</v>
      </c>
      <c r="H7292" s="624">
        <v>3</v>
      </c>
      <c r="I7292" s="624" t="s">
        <v>16485</v>
      </c>
      <c r="J7292" s="138"/>
      <c r="K7292" s="138"/>
      <c r="L7292" s="622" t="s">
        <v>40</v>
      </c>
      <c r="M7292" s="121" t="s">
        <v>14199</v>
      </c>
      <c r="N7292" s="622">
        <v>0</v>
      </c>
      <c r="O7292" s="622">
        <v>0</v>
      </c>
      <c r="P7292" s="622">
        <v>0</v>
      </c>
      <c r="Q7292" s="622">
        <v>0</v>
      </c>
      <c r="R7292" s="622">
        <v>0</v>
      </c>
      <c r="S7292" s="622">
        <v>0</v>
      </c>
      <c r="T7292" s="622">
        <v>0</v>
      </c>
      <c r="U7292" s="622">
        <v>0</v>
      </c>
      <c r="V7292" s="622">
        <v>0</v>
      </c>
      <c r="W7292" s="622">
        <v>0</v>
      </c>
      <c r="X7292" s="622">
        <v>1</v>
      </c>
      <c r="Y7292" s="622">
        <v>0</v>
      </c>
      <c r="Z7292" s="622" t="s">
        <v>51</v>
      </c>
      <c r="AA7292" s="123" t="s">
        <v>5289</v>
      </c>
      <c r="AB7292" s="123" t="s">
        <v>5289</v>
      </c>
      <c r="AC7292" s="131" t="s">
        <v>5289</v>
      </c>
      <c r="AD7292" s="131" t="s">
        <v>5289</v>
      </c>
      <c r="AE7292" s="131" t="s">
        <v>5289</v>
      </c>
      <c r="AF7292" s="165" t="s">
        <v>5289</v>
      </c>
    </row>
    <row r="7293" spans="1:38" s="44" customFormat="1" ht="15.75" customHeight="1" thickBot="1">
      <c r="A7293" s="18"/>
      <c r="B7293" s="18">
        <v>16</v>
      </c>
      <c r="C7293" s="18"/>
      <c r="D7293" s="18">
        <v>16</v>
      </c>
      <c r="E7293" s="18">
        <v>16</v>
      </c>
      <c r="F7293" s="18">
        <v>8</v>
      </c>
      <c r="G7293" s="18">
        <v>4</v>
      </c>
      <c r="H7293" s="18">
        <v>1</v>
      </c>
      <c r="I7293" s="18"/>
      <c r="J7293" s="18">
        <v>1</v>
      </c>
      <c r="K7293" s="18">
        <v>4</v>
      </c>
      <c r="L7293" s="18">
        <v>3</v>
      </c>
      <c r="M7293" s="200"/>
      <c r="N7293" s="18">
        <f t="shared" ref="N7293:O7293" si="2675">SUM(N7277:N7292)</f>
        <v>0</v>
      </c>
      <c r="O7293" s="18">
        <f t="shared" si="2675"/>
        <v>0</v>
      </c>
      <c r="P7293" s="18">
        <f t="shared" ref="P7293:Q7293" si="2676">SUM(P7277:P7292)</f>
        <v>0</v>
      </c>
      <c r="Q7293" s="18">
        <f t="shared" si="2676"/>
        <v>0</v>
      </c>
      <c r="R7293" s="18">
        <f t="shared" ref="R7293" si="2677">SUM(R7277:R7292)</f>
        <v>0</v>
      </c>
      <c r="S7293" s="18">
        <f t="shared" ref="S7293" si="2678">SUM(S7277:S7292)</f>
        <v>0</v>
      </c>
      <c r="T7293" s="18">
        <f t="shared" ref="T7293:U7293" si="2679">SUM(T7277:T7292)</f>
        <v>0</v>
      </c>
      <c r="U7293" s="18">
        <f t="shared" si="2679"/>
        <v>0</v>
      </c>
      <c r="V7293" s="18">
        <f t="shared" ref="V7293:W7293" si="2680">SUM(V7277:V7292)</f>
        <v>0</v>
      </c>
      <c r="W7293" s="18">
        <f t="shared" si="2680"/>
        <v>0</v>
      </c>
      <c r="X7293" s="18">
        <f t="shared" ref="X7293:Y7293" si="2681">SUM(X7277:X7292)</f>
        <v>1524</v>
      </c>
      <c r="Y7293" s="18">
        <f t="shared" si="2681"/>
        <v>0</v>
      </c>
      <c r="Z7293" s="18">
        <v>0</v>
      </c>
      <c r="AA7293" s="18">
        <v>1</v>
      </c>
      <c r="AB7293" s="18">
        <v>1</v>
      </c>
      <c r="AC7293" s="18"/>
      <c r="AD7293" s="18"/>
      <c r="AE7293" s="18"/>
      <c r="AF7293" s="18"/>
      <c r="AG7293" s="107"/>
      <c r="AH7293" s="107"/>
      <c r="AI7293" s="107"/>
      <c r="AJ7293" s="107"/>
      <c r="AK7293" s="107"/>
      <c r="AL7293" s="107"/>
    </row>
    <row r="7294" spans="1:38" s="44" customFormat="1" ht="15.75" customHeight="1" thickBot="1">
      <c r="A7294" s="660" t="s">
        <v>8643</v>
      </c>
      <c r="B7294" s="661"/>
      <c r="C7294" s="661"/>
      <c r="D7294" s="661"/>
      <c r="E7294" s="661"/>
      <c r="F7294" s="661"/>
      <c r="G7294" s="661"/>
      <c r="H7294" s="661"/>
      <c r="I7294" s="661"/>
      <c r="J7294" s="661"/>
      <c r="K7294" s="661"/>
      <c r="L7294" s="661"/>
      <c r="M7294" s="661"/>
      <c r="N7294" s="661"/>
      <c r="O7294" s="661"/>
      <c r="P7294" s="661"/>
      <c r="Q7294" s="661"/>
      <c r="R7294" s="661"/>
      <c r="S7294" s="661"/>
      <c r="T7294" s="661"/>
      <c r="U7294" s="661"/>
      <c r="V7294" s="661"/>
      <c r="W7294" s="661"/>
      <c r="X7294" s="661"/>
      <c r="Y7294" s="661"/>
      <c r="Z7294" s="661"/>
      <c r="AA7294" s="661"/>
      <c r="AB7294" s="661"/>
      <c r="AC7294" s="661"/>
      <c r="AD7294" s="661"/>
      <c r="AE7294" s="661"/>
      <c r="AF7294" s="662"/>
      <c r="AG7294" s="107"/>
      <c r="AH7294" s="107"/>
      <c r="AI7294" s="107"/>
      <c r="AJ7294" s="107"/>
      <c r="AK7294" s="107"/>
      <c r="AL7294" s="107"/>
    </row>
    <row r="7295" spans="1:38" ht="165.75">
      <c r="A7295" s="621">
        <v>1</v>
      </c>
      <c r="B7295" s="68" t="s">
        <v>8790</v>
      </c>
      <c r="C7295" s="68" t="s">
        <v>8779</v>
      </c>
      <c r="D7295" s="68" t="s">
        <v>8800</v>
      </c>
      <c r="E7295" s="70" t="s">
        <v>40</v>
      </c>
      <c r="F7295" s="119" t="s">
        <v>16683</v>
      </c>
      <c r="G7295" s="138"/>
      <c r="H7295" s="138"/>
      <c r="I7295" s="138"/>
      <c r="J7295" s="68" t="s">
        <v>8805</v>
      </c>
      <c r="K7295" s="118" t="s">
        <v>51</v>
      </c>
      <c r="L7295" s="624" t="s">
        <v>51</v>
      </c>
      <c r="M7295" s="202"/>
      <c r="N7295" s="138"/>
      <c r="O7295" s="119">
        <v>0</v>
      </c>
      <c r="P7295" s="119">
        <v>0</v>
      </c>
      <c r="Q7295" s="119">
        <v>0</v>
      </c>
      <c r="R7295" s="119">
        <v>0</v>
      </c>
      <c r="S7295" s="119">
        <v>0</v>
      </c>
      <c r="T7295" s="119">
        <v>0</v>
      </c>
      <c r="U7295" s="119">
        <v>0</v>
      </c>
      <c r="V7295" s="119">
        <v>0</v>
      </c>
      <c r="W7295" s="119">
        <v>0</v>
      </c>
      <c r="X7295" s="119">
        <v>24</v>
      </c>
      <c r="Y7295" s="119">
        <v>0</v>
      </c>
      <c r="Z7295" s="119" t="s">
        <v>51</v>
      </c>
      <c r="AA7295" s="68" t="s">
        <v>8806</v>
      </c>
      <c r="AB7295" s="68" t="s">
        <v>8807</v>
      </c>
      <c r="AC7295" s="159" t="s">
        <v>8780</v>
      </c>
      <c r="AD7295" s="159" t="s">
        <v>8781</v>
      </c>
      <c r="AE7295" s="159">
        <v>89041150609</v>
      </c>
      <c r="AF7295" s="265" t="s">
        <v>8782</v>
      </c>
    </row>
    <row r="7296" spans="1:38" ht="204">
      <c r="A7296" s="621">
        <v>2</v>
      </c>
      <c r="B7296" s="121" t="s">
        <v>8783</v>
      </c>
      <c r="C7296" s="121" t="s">
        <v>8779</v>
      </c>
      <c r="D7296" s="121" t="s">
        <v>8801</v>
      </c>
      <c r="E7296" s="622" t="s">
        <v>16905</v>
      </c>
      <c r="F7296" s="138"/>
      <c r="G7296" s="138"/>
      <c r="H7296" s="138"/>
      <c r="I7296" s="138"/>
      <c r="J7296" s="138"/>
      <c r="K7296" s="138"/>
      <c r="L7296" s="624" t="s">
        <v>51</v>
      </c>
      <c r="M7296" s="202"/>
      <c r="N7296" s="138"/>
      <c r="O7296" s="622">
        <v>0</v>
      </c>
      <c r="P7296" s="622">
        <v>0</v>
      </c>
      <c r="Q7296" s="622">
        <v>0</v>
      </c>
      <c r="R7296" s="622">
        <v>0</v>
      </c>
      <c r="S7296" s="622">
        <v>0</v>
      </c>
      <c r="T7296" s="622">
        <v>0</v>
      </c>
      <c r="U7296" s="622">
        <v>0</v>
      </c>
      <c r="V7296" s="622">
        <v>0</v>
      </c>
      <c r="W7296" s="622">
        <v>0</v>
      </c>
      <c r="X7296" s="622">
        <v>0</v>
      </c>
      <c r="Y7296" s="622">
        <v>0</v>
      </c>
      <c r="Z7296" s="622" t="s">
        <v>51</v>
      </c>
      <c r="AA7296" s="622" t="s">
        <v>5289</v>
      </c>
      <c r="AB7296" s="622" t="s">
        <v>5289</v>
      </c>
      <c r="AC7296" s="84" t="s">
        <v>5289</v>
      </c>
      <c r="AD7296" s="84" t="s">
        <v>5289</v>
      </c>
      <c r="AE7296" s="84" t="s">
        <v>5289</v>
      </c>
      <c r="AF7296" s="165" t="s">
        <v>5289</v>
      </c>
    </row>
    <row r="7297" spans="1:38" ht="89.25">
      <c r="A7297" s="621">
        <v>3</v>
      </c>
      <c r="B7297" s="121" t="s">
        <v>8791</v>
      </c>
      <c r="C7297" s="121" t="s">
        <v>8779</v>
      </c>
      <c r="D7297" s="121" t="s">
        <v>8793</v>
      </c>
      <c r="E7297" s="622" t="s">
        <v>40</v>
      </c>
      <c r="F7297" s="138"/>
      <c r="G7297" s="138"/>
      <c r="H7297" s="138"/>
      <c r="I7297" s="138"/>
      <c r="J7297" s="138"/>
      <c r="K7297" s="138"/>
      <c r="L7297" s="624" t="s">
        <v>51</v>
      </c>
      <c r="M7297" s="202"/>
      <c r="N7297" s="138"/>
      <c r="O7297" s="622">
        <v>0</v>
      </c>
      <c r="P7297" s="622">
        <v>0</v>
      </c>
      <c r="Q7297" s="622">
        <v>0</v>
      </c>
      <c r="R7297" s="622">
        <v>0</v>
      </c>
      <c r="S7297" s="622">
        <v>0</v>
      </c>
      <c r="T7297" s="622">
        <v>0</v>
      </c>
      <c r="U7297" s="622">
        <v>0</v>
      </c>
      <c r="V7297" s="622">
        <v>0</v>
      </c>
      <c r="W7297" s="622">
        <v>0</v>
      </c>
      <c r="X7297" s="622">
        <v>0</v>
      </c>
      <c r="Y7297" s="622">
        <v>0</v>
      </c>
      <c r="Z7297" s="622" t="s">
        <v>51</v>
      </c>
      <c r="AA7297" s="622" t="s">
        <v>5289</v>
      </c>
      <c r="AB7297" s="622" t="s">
        <v>5289</v>
      </c>
      <c r="AC7297" s="84" t="s">
        <v>5289</v>
      </c>
      <c r="AD7297" s="84" t="s">
        <v>5289</v>
      </c>
      <c r="AE7297" s="84" t="s">
        <v>5289</v>
      </c>
      <c r="AF7297" s="165" t="s">
        <v>5289</v>
      </c>
    </row>
    <row r="7298" spans="1:38" ht="204">
      <c r="A7298" s="621">
        <v>4</v>
      </c>
      <c r="B7298" s="121" t="s">
        <v>8742</v>
      </c>
      <c r="C7298" s="121" t="s">
        <v>8779</v>
      </c>
      <c r="D7298" s="121" t="s">
        <v>8795</v>
      </c>
      <c r="E7298" s="622" t="s">
        <v>15412</v>
      </c>
      <c r="F7298" s="138"/>
      <c r="G7298" s="138"/>
      <c r="H7298" s="138"/>
      <c r="I7298" s="138"/>
      <c r="J7298" s="138"/>
      <c r="K7298" s="138"/>
      <c r="L7298" s="624" t="s">
        <v>51</v>
      </c>
      <c r="M7298" s="202"/>
      <c r="N7298" s="138"/>
      <c r="O7298" s="622">
        <v>0</v>
      </c>
      <c r="P7298" s="622">
        <v>0</v>
      </c>
      <c r="Q7298" s="622">
        <v>0</v>
      </c>
      <c r="R7298" s="622">
        <v>0</v>
      </c>
      <c r="S7298" s="622">
        <v>0</v>
      </c>
      <c r="T7298" s="622">
        <v>0</v>
      </c>
      <c r="U7298" s="622">
        <v>0</v>
      </c>
      <c r="V7298" s="622">
        <v>0</v>
      </c>
      <c r="W7298" s="622">
        <v>0</v>
      </c>
      <c r="X7298" s="622">
        <v>1</v>
      </c>
      <c r="Y7298" s="622">
        <v>0</v>
      </c>
      <c r="Z7298" s="622" t="s">
        <v>51</v>
      </c>
      <c r="AA7298" s="622" t="s">
        <v>5289</v>
      </c>
      <c r="AB7298" s="622" t="s">
        <v>5289</v>
      </c>
      <c r="AC7298" s="84" t="s">
        <v>5289</v>
      </c>
      <c r="AD7298" s="84" t="s">
        <v>5289</v>
      </c>
      <c r="AE7298" s="84" t="s">
        <v>5289</v>
      </c>
      <c r="AF7298" s="165" t="s">
        <v>5289</v>
      </c>
    </row>
    <row r="7299" spans="1:38" ht="204">
      <c r="A7299" s="621">
        <v>5</v>
      </c>
      <c r="B7299" s="121" t="s">
        <v>8784</v>
      </c>
      <c r="C7299" s="121" t="s">
        <v>8779</v>
      </c>
      <c r="D7299" s="121" t="s">
        <v>8796</v>
      </c>
      <c r="E7299" s="622" t="s">
        <v>16914</v>
      </c>
      <c r="F7299" s="138"/>
      <c r="G7299" s="138"/>
      <c r="H7299" s="138"/>
      <c r="I7299" s="138"/>
      <c r="J7299" s="138"/>
      <c r="K7299" s="138"/>
      <c r="L7299" s="624" t="s">
        <v>51</v>
      </c>
      <c r="M7299" s="202"/>
      <c r="N7299" s="138"/>
      <c r="O7299" s="622">
        <v>0</v>
      </c>
      <c r="P7299" s="622">
        <v>0</v>
      </c>
      <c r="Q7299" s="622">
        <v>0</v>
      </c>
      <c r="R7299" s="622">
        <v>0</v>
      </c>
      <c r="S7299" s="622">
        <v>0</v>
      </c>
      <c r="T7299" s="622">
        <v>0</v>
      </c>
      <c r="U7299" s="622">
        <v>0</v>
      </c>
      <c r="V7299" s="622">
        <v>0</v>
      </c>
      <c r="W7299" s="622">
        <v>0</v>
      </c>
      <c r="X7299" s="622">
        <v>0</v>
      </c>
      <c r="Y7299" s="622">
        <v>0</v>
      </c>
      <c r="Z7299" s="622" t="s">
        <v>51</v>
      </c>
      <c r="AA7299" s="622" t="s">
        <v>5289</v>
      </c>
      <c r="AB7299" s="622" t="s">
        <v>5289</v>
      </c>
      <c r="AC7299" s="84" t="s">
        <v>5289</v>
      </c>
      <c r="AD7299" s="84" t="s">
        <v>5289</v>
      </c>
      <c r="AE7299" s="84" t="s">
        <v>5289</v>
      </c>
      <c r="AF7299" s="165" t="s">
        <v>5289</v>
      </c>
    </row>
    <row r="7300" spans="1:38" ht="255">
      <c r="A7300" s="621">
        <v>6</v>
      </c>
      <c r="B7300" s="121" t="s">
        <v>8785</v>
      </c>
      <c r="C7300" s="121" t="s">
        <v>8779</v>
      </c>
      <c r="D7300" s="121" t="s">
        <v>8797</v>
      </c>
      <c r="E7300" s="446" t="s">
        <v>16906</v>
      </c>
      <c r="F7300" s="138"/>
      <c r="G7300" s="138"/>
      <c r="H7300" s="138"/>
      <c r="I7300" s="138"/>
      <c r="J7300" s="138"/>
      <c r="K7300" s="138"/>
      <c r="L7300" s="624" t="s">
        <v>51</v>
      </c>
      <c r="M7300" s="202"/>
      <c r="N7300" s="138"/>
      <c r="O7300" s="622">
        <v>0</v>
      </c>
      <c r="P7300" s="622">
        <v>0</v>
      </c>
      <c r="Q7300" s="622">
        <v>0</v>
      </c>
      <c r="R7300" s="622">
        <v>0</v>
      </c>
      <c r="S7300" s="622">
        <v>0</v>
      </c>
      <c r="T7300" s="622">
        <v>0</v>
      </c>
      <c r="U7300" s="622">
        <v>0</v>
      </c>
      <c r="V7300" s="622">
        <v>0</v>
      </c>
      <c r="W7300" s="622">
        <v>0</v>
      </c>
      <c r="X7300" s="622">
        <v>0</v>
      </c>
      <c r="Y7300" s="622">
        <v>0</v>
      </c>
      <c r="Z7300" s="622" t="s">
        <v>51</v>
      </c>
      <c r="AA7300" s="622" t="s">
        <v>5289</v>
      </c>
      <c r="AB7300" s="622" t="s">
        <v>5289</v>
      </c>
      <c r="AC7300" s="84" t="s">
        <v>5289</v>
      </c>
      <c r="AD7300" s="84" t="s">
        <v>5289</v>
      </c>
      <c r="AE7300" s="84" t="s">
        <v>5289</v>
      </c>
      <c r="AF7300" s="165" t="s">
        <v>5289</v>
      </c>
    </row>
    <row r="7301" spans="1:38" ht="204">
      <c r="A7301" s="621">
        <v>7</v>
      </c>
      <c r="B7301" s="121" t="s">
        <v>8786</v>
      </c>
      <c r="C7301" s="121" t="s">
        <v>8779</v>
      </c>
      <c r="D7301" s="121" t="s">
        <v>8798</v>
      </c>
      <c r="E7301" s="446" t="s">
        <v>16907</v>
      </c>
      <c r="F7301" s="138"/>
      <c r="G7301" s="138"/>
      <c r="H7301" s="138"/>
      <c r="I7301" s="138"/>
      <c r="J7301" s="138"/>
      <c r="K7301" s="138"/>
      <c r="L7301" s="624" t="s">
        <v>51</v>
      </c>
      <c r="M7301" s="202"/>
      <c r="N7301" s="138"/>
      <c r="O7301" s="622">
        <v>0</v>
      </c>
      <c r="P7301" s="622">
        <v>0</v>
      </c>
      <c r="Q7301" s="622">
        <v>0</v>
      </c>
      <c r="R7301" s="622">
        <v>0</v>
      </c>
      <c r="S7301" s="622">
        <v>0</v>
      </c>
      <c r="T7301" s="622">
        <v>0</v>
      </c>
      <c r="U7301" s="622">
        <v>0</v>
      </c>
      <c r="V7301" s="622">
        <v>0</v>
      </c>
      <c r="W7301" s="622">
        <v>0</v>
      </c>
      <c r="X7301" s="622">
        <v>0</v>
      </c>
      <c r="Y7301" s="622">
        <v>0</v>
      </c>
      <c r="Z7301" s="622" t="s">
        <v>51</v>
      </c>
      <c r="AA7301" s="622" t="s">
        <v>5289</v>
      </c>
      <c r="AB7301" s="622" t="s">
        <v>5289</v>
      </c>
      <c r="AC7301" s="84" t="s">
        <v>5289</v>
      </c>
      <c r="AD7301" s="84" t="s">
        <v>5289</v>
      </c>
      <c r="AE7301" s="84" t="s">
        <v>5289</v>
      </c>
      <c r="AF7301" s="165" t="s">
        <v>5289</v>
      </c>
    </row>
    <row r="7302" spans="1:38" ht="204">
      <c r="A7302" s="621">
        <v>8</v>
      </c>
      <c r="B7302" s="121" t="s">
        <v>8787</v>
      </c>
      <c r="C7302" s="121" t="s">
        <v>8779</v>
      </c>
      <c r="D7302" s="121" t="s">
        <v>8794</v>
      </c>
      <c r="E7302" s="622" t="s">
        <v>16908</v>
      </c>
      <c r="F7302" s="138"/>
      <c r="G7302" s="138"/>
      <c r="H7302" s="138"/>
      <c r="I7302" s="138"/>
      <c r="J7302" s="138"/>
      <c r="K7302" s="138"/>
      <c r="L7302" s="624" t="s">
        <v>51</v>
      </c>
      <c r="M7302" s="202"/>
      <c r="N7302" s="138"/>
      <c r="O7302" s="622">
        <v>0</v>
      </c>
      <c r="P7302" s="622">
        <v>0</v>
      </c>
      <c r="Q7302" s="622">
        <v>0</v>
      </c>
      <c r="R7302" s="622">
        <v>0</v>
      </c>
      <c r="S7302" s="622">
        <v>0</v>
      </c>
      <c r="T7302" s="622">
        <v>0</v>
      </c>
      <c r="U7302" s="622">
        <v>0</v>
      </c>
      <c r="V7302" s="622">
        <v>0</v>
      </c>
      <c r="W7302" s="622">
        <v>0</v>
      </c>
      <c r="X7302" s="622">
        <v>0</v>
      </c>
      <c r="Y7302" s="622">
        <v>0</v>
      </c>
      <c r="Z7302" s="622" t="s">
        <v>51</v>
      </c>
      <c r="AA7302" s="622" t="s">
        <v>5289</v>
      </c>
      <c r="AB7302" s="622" t="s">
        <v>5289</v>
      </c>
      <c r="AC7302" s="84" t="s">
        <v>5289</v>
      </c>
      <c r="AD7302" s="84" t="s">
        <v>5289</v>
      </c>
      <c r="AE7302" s="84" t="s">
        <v>5289</v>
      </c>
      <c r="AF7302" s="165" t="s">
        <v>5289</v>
      </c>
    </row>
    <row r="7303" spans="1:38" ht="255">
      <c r="A7303" s="621">
        <v>9</v>
      </c>
      <c r="B7303" s="121" t="s">
        <v>8788</v>
      </c>
      <c r="C7303" s="121" t="s">
        <v>8779</v>
      </c>
      <c r="D7303" s="121" t="s">
        <v>8799</v>
      </c>
      <c r="E7303" s="622" t="s">
        <v>15413</v>
      </c>
      <c r="F7303" s="138"/>
      <c r="G7303" s="138"/>
      <c r="H7303" s="138"/>
      <c r="I7303" s="138"/>
      <c r="J7303" s="138"/>
      <c r="K7303" s="138"/>
      <c r="L7303" s="624" t="s">
        <v>51</v>
      </c>
      <c r="M7303" s="202"/>
      <c r="N7303" s="138"/>
      <c r="O7303" s="622">
        <v>0</v>
      </c>
      <c r="P7303" s="622">
        <v>0</v>
      </c>
      <c r="Q7303" s="622">
        <v>0</v>
      </c>
      <c r="R7303" s="622">
        <v>0</v>
      </c>
      <c r="S7303" s="622">
        <v>0</v>
      </c>
      <c r="T7303" s="622">
        <v>0</v>
      </c>
      <c r="U7303" s="622">
        <v>0</v>
      </c>
      <c r="V7303" s="622">
        <v>0</v>
      </c>
      <c r="W7303" s="622">
        <v>0</v>
      </c>
      <c r="X7303" s="622">
        <v>710</v>
      </c>
      <c r="Y7303" s="622">
        <v>0</v>
      </c>
      <c r="Z7303" s="622" t="s">
        <v>51</v>
      </c>
      <c r="AA7303" s="622" t="s">
        <v>5289</v>
      </c>
      <c r="AB7303" s="622" t="s">
        <v>5289</v>
      </c>
      <c r="AC7303" s="84" t="s">
        <v>5289</v>
      </c>
      <c r="AD7303" s="84" t="s">
        <v>5289</v>
      </c>
      <c r="AE7303" s="84" t="s">
        <v>5289</v>
      </c>
      <c r="AF7303" s="165" t="s">
        <v>5289</v>
      </c>
    </row>
    <row r="7304" spans="1:38" ht="255">
      <c r="A7304" s="621">
        <v>10</v>
      </c>
      <c r="B7304" s="121" t="s">
        <v>8789</v>
      </c>
      <c r="C7304" s="121" t="s">
        <v>8779</v>
      </c>
      <c r="D7304" s="121" t="s">
        <v>8802</v>
      </c>
      <c r="E7304" s="622" t="s">
        <v>16909</v>
      </c>
      <c r="F7304" s="138"/>
      <c r="G7304" s="138"/>
      <c r="H7304" s="138"/>
      <c r="I7304" s="138"/>
      <c r="J7304" s="138"/>
      <c r="K7304" s="138"/>
      <c r="L7304" s="624" t="s">
        <v>51</v>
      </c>
      <c r="M7304" s="202"/>
      <c r="N7304" s="138"/>
      <c r="O7304" s="622">
        <v>0</v>
      </c>
      <c r="P7304" s="622">
        <v>0</v>
      </c>
      <c r="Q7304" s="622">
        <v>0</v>
      </c>
      <c r="R7304" s="622">
        <v>0</v>
      </c>
      <c r="S7304" s="622">
        <v>0</v>
      </c>
      <c r="T7304" s="622">
        <v>0</v>
      </c>
      <c r="U7304" s="622">
        <v>0</v>
      </c>
      <c r="V7304" s="622">
        <v>0</v>
      </c>
      <c r="W7304" s="622">
        <v>0</v>
      </c>
      <c r="X7304" s="622">
        <v>0</v>
      </c>
      <c r="Y7304" s="622">
        <v>0</v>
      </c>
      <c r="Z7304" s="622" t="s">
        <v>51</v>
      </c>
      <c r="AA7304" s="622" t="s">
        <v>5289</v>
      </c>
      <c r="AB7304" s="622" t="s">
        <v>5289</v>
      </c>
      <c r="AC7304" s="84" t="s">
        <v>5289</v>
      </c>
      <c r="AD7304" s="84" t="s">
        <v>5289</v>
      </c>
      <c r="AE7304" s="84" t="s">
        <v>5289</v>
      </c>
      <c r="AF7304" s="165" t="s">
        <v>5289</v>
      </c>
    </row>
    <row r="7305" spans="1:38" ht="267.75">
      <c r="A7305" s="621">
        <v>11</v>
      </c>
      <c r="B7305" s="121" t="s">
        <v>8804</v>
      </c>
      <c r="C7305" s="121" t="s">
        <v>8779</v>
      </c>
      <c r="D7305" s="121" t="s">
        <v>8803</v>
      </c>
      <c r="E7305" s="622" t="s">
        <v>16910</v>
      </c>
      <c r="F7305" s="138"/>
      <c r="G7305" s="138"/>
      <c r="H7305" s="138"/>
      <c r="I7305" s="138"/>
      <c r="J7305" s="138"/>
      <c r="K7305" s="138"/>
      <c r="L7305" s="624" t="s">
        <v>51</v>
      </c>
      <c r="M7305" s="202"/>
      <c r="N7305" s="138"/>
      <c r="O7305" s="622">
        <v>0</v>
      </c>
      <c r="P7305" s="622">
        <v>0</v>
      </c>
      <c r="Q7305" s="622">
        <v>0</v>
      </c>
      <c r="R7305" s="622">
        <v>0</v>
      </c>
      <c r="S7305" s="622">
        <v>0</v>
      </c>
      <c r="T7305" s="622">
        <v>0</v>
      </c>
      <c r="U7305" s="622">
        <v>0</v>
      </c>
      <c r="V7305" s="622">
        <v>0</v>
      </c>
      <c r="W7305" s="622">
        <v>0</v>
      </c>
      <c r="X7305" s="622">
        <v>2</v>
      </c>
      <c r="Y7305" s="622">
        <v>0</v>
      </c>
      <c r="Z7305" s="622" t="s">
        <v>51</v>
      </c>
      <c r="AA7305" s="622" t="s">
        <v>5289</v>
      </c>
      <c r="AB7305" s="622" t="s">
        <v>5289</v>
      </c>
      <c r="AC7305" s="84" t="s">
        <v>5289</v>
      </c>
      <c r="AD7305" s="84" t="s">
        <v>5289</v>
      </c>
      <c r="AE7305" s="84" t="s">
        <v>5289</v>
      </c>
      <c r="AF7305" s="165" t="s">
        <v>5289</v>
      </c>
    </row>
    <row r="7306" spans="1:38" s="44" customFormat="1" ht="15.75" customHeight="1" thickBot="1">
      <c r="A7306" s="18"/>
      <c r="B7306" s="18">
        <v>11</v>
      </c>
      <c r="C7306" s="18"/>
      <c r="D7306" s="18">
        <v>11</v>
      </c>
      <c r="E7306" s="18">
        <v>11</v>
      </c>
      <c r="F7306" s="18"/>
      <c r="G7306" s="18"/>
      <c r="H7306" s="18">
        <v>0</v>
      </c>
      <c r="I7306" s="18"/>
      <c r="J7306" s="18">
        <v>1</v>
      </c>
      <c r="K7306" s="18">
        <v>0</v>
      </c>
      <c r="L7306" s="18">
        <v>0</v>
      </c>
      <c r="M7306" s="200"/>
      <c r="N7306" s="18">
        <f t="shared" ref="N7306:O7306" si="2682">SUM(N7295:N7305)</f>
        <v>0</v>
      </c>
      <c r="O7306" s="18">
        <f t="shared" si="2682"/>
        <v>0</v>
      </c>
      <c r="P7306" s="18">
        <f t="shared" ref="P7306:Q7306" si="2683">SUM(P7295:P7305)</f>
        <v>0</v>
      </c>
      <c r="Q7306" s="18">
        <f t="shared" si="2683"/>
        <v>0</v>
      </c>
      <c r="R7306" s="18">
        <f t="shared" ref="R7306" si="2684">SUM(R7295:R7305)</f>
        <v>0</v>
      </c>
      <c r="S7306" s="18">
        <f t="shared" ref="S7306" si="2685">SUM(S7295:S7305)</f>
        <v>0</v>
      </c>
      <c r="T7306" s="18">
        <f t="shared" ref="T7306:U7306" si="2686">SUM(T7295:T7305)</f>
        <v>0</v>
      </c>
      <c r="U7306" s="18">
        <f t="shared" si="2686"/>
        <v>0</v>
      </c>
      <c r="V7306" s="18">
        <f t="shared" ref="V7306:W7306" si="2687">SUM(V7295:V7305)</f>
        <v>0</v>
      </c>
      <c r="W7306" s="18">
        <f t="shared" si="2687"/>
        <v>0</v>
      </c>
      <c r="X7306" s="18">
        <f t="shared" ref="X7306:Y7306" si="2688">SUM(X7295:X7305)</f>
        <v>737</v>
      </c>
      <c r="Y7306" s="18">
        <f t="shared" si="2688"/>
        <v>0</v>
      </c>
      <c r="Z7306" s="18">
        <v>0</v>
      </c>
      <c r="AA7306" s="18">
        <v>1</v>
      </c>
      <c r="AB7306" s="18">
        <v>1</v>
      </c>
      <c r="AC7306" s="18"/>
      <c r="AD7306" s="18"/>
      <c r="AE7306" s="18"/>
      <c r="AF7306" s="18"/>
      <c r="AG7306" s="107"/>
      <c r="AH7306" s="107"/>
      <c r="AI7306" s="107"/>
      <c r="AJ7306" s="107"/>
      <c r="AK7306" s="107"/>
      <c r="AL7306" s="107"/>
    </row>
    <row r="7307" spans="1:38" s="44" customFormat="1" ht="15.75" customHeight="1" thickBot="1">
      <c r="A7307" s="660" t="s">
        <v>8644</v>
      </c>
      <c r="B7307" s="661"/>
      <c r="C7307" s="661"/>
      <c r="D7307" s="661"/>
      <c r="E7307" s="661"/>
      <c r="F7307" s="661"/>
      <c r="G7307" s="661"/>
      <c r="H7307" s="661"/>
      <c r="I7307" s="661"/>
      <c r="J7307" s="661"/>
      <c r="K7307" s="661"/>
      <c r="L7307" s="661"/>
      <c r="M7307" s="661"/>
      <c r="N7307" s="661"/>
      <c r="O7307" s="661"/>
      <c r="P7307" s="661"/>
      <c r="Q7307" s="661"/>
      <c r="R7307" s="661"/>
      <c r="S7307" s="661"/>
      <c r="T7307" s="661"/>
      <c r="U7307" s="661"/>
      <c r="V7307" s="661"/>
      <c r="W7307" s="661"/>
      <c r="X7307" s="661"/>
      <c r="Y7307" s="661"/>
      <c r="Z7307" s="661"/>
      <c r="AA7307" s="661"/>
      <c r="AB7307" s="661"/>
      <c r="AC7307" s="661"/>
      <c r="AD7307" s="661"/>
      <c r="AE7307" s="661"/>
      <c r="AF7307" s="662"/>
      <c r="AG7307" s="107"/>
      <c r="AH7307" s="107"/>
      <c r="AI7307" s="107"/>
      <c r="AJ7307" s="107"/>
      <c r="AK7307" s="107"/>
      <c r="AL7307" s="107"/>
    </row>
    <row r="7308" spans="1:38" ht="153">
      <c r="A7308" s="621">
        <v>1</v>
      </c>
      <c r="B7308" s="121" t="s">
        <v>9191</v>
      </c>
      <c r="C7308" s="121" t="s">
        <v>9190</v>
      </c>
      <c r="D7308" s="121" t="s">
        <v>9283</v>
      </c>
      <c r="E7308" s="622" t="s">
        <v>40</v>
      </c>
      <c r="F7308" s="119" t="s">
        <v>16683</v>
      </c>
      <c r="G7308" s="138"/>
      <c r="H7308" s="138"/>
      <c r="I7308" s="138"/>
      <c r="J7308" s="285" t="s">
        <v>9197</v>
      </c>
      <c r="K7308" s="167" t="s">
        <v>128</v>
      </c>
      <c r="L7308" s="643" t="s">
        <v>51</v>
      </c>
      <c r="M7308" s="204"/>
      <c r="N7308" s="189"/>
      <c r="O7308" s="167">
        <v>0</v>
      </c>
      <c r="P7308" s="167">
        <v>0</v>
      </c>
      <c r="Q7308" s="167">
        <v>0</v>
      </c>
      <c r="R7308" s="167">
        <v>0</v>
      </c>
      <c r="S7308" s="167">
        <v>0</v>
      </c>
      <c r="T7308" s="167">
        <v>0</v>
      </c>
      <c r="U7308" s="167">
        <v>0</v>
      </c>
      <c r="V7308" s="167">
        <v>0</v>
      </c>
      <c r="W7308" s="167">
        <v>0</v>
      </c>
      <c r="X7308" s="622">
        <v>32</v>
      </c>
      <c r="Y7308" s="167">
        <v>0</v>
      </c>
      <c r="Z7308" s="167" t="s">
        <v>2210</v>
      </c>
      <c r="AA7308" s="285" t="s">
        <v>9198</v>
      </c>
      <c r="AB7308" s="285" t="s">
        <v>9199</v>
      </c>
      <c r="AC7308" s="159" t="s">
        <v>9187</v>
      </c>
      <c r="AD7308" s="159" t="s">
        <v>611</v>
      </c>
      <c r="AE7308" s="159">
        <v>89501058416</v>
      </c>
      <c r="AF7308" s="130" t="s">
        <v>9188</v>
      </c>
    </row>
    <row r="7309" spans="1:38" ht="63.75">
      <c r="A7309" s="621">
        <v>2</v>
      </c>
      <c r="B7309" s="121" t="s">
        <v>8973</v>
      </c>
      <c r="C7309" s="121" t="s">
        <v>9190</v>
      </c>
      <c r="D7309" s="121" t="s">
        <v>9284</v>
      </c>
      <c r="E7309" s="622" t="s">
        <v>40</v>
      </c>
      <c r="F7309" s="138"/>
      <c r="G7309" s="138"/>
      <c r="H7309" s="138"/>
      <c r="I7309" s="138"/>
      <c r="J7309" s="138"/>
      <c r="K7309" s="138"/>
      <c r="L7309" s="624" t="s">
        <v>51</v>
      </c>
      <c r="M7309" s="202"/>
      <c r="N7309" s="138"/>
      <c r="O7309" s="622">
        <v>0</v>
      </c>
      <c r="P7309" s="622">
        <v>0</v>
      </c>
      <c r="Q7309" s="622">
        <v>0</v>
      </c>
      <c r="R7309" s="622">
        <v>0</v>
      </c>
      <c r="S7309" s="622">
        <v>0</v>
      </c>
      <c r="T7309" s="622">
        <v>0</v>
      </c>
      <c r="U7309" s="622">
        <v>0</v>
      </c>
      <c r="V7309" s="622">
        <v>0</v>
      </c>
      <c r="W7309" s="622">
        <v>0</v>
      </c>
      <c r="X7309" s="622">
        <v>781</v>
      </c>
      <c r="Y7309" s="622">
        <v>0</v>
      </c>
      <c r="Z7309" s="622" t="s">
        <v>2210</v>
      </c>
      <c r="AA7309" s="622" t="s">
        <v>5289</v>
      </c>
      <c r="AB7309" s="622" t="s">
        <v>5289</v>
      </c>
      <c r="AC7309" s="84" t="s">
        <v>5289</v>
      </c>
      <c r="AD7309" s="84" t="s">
        <v>5289</v>
      </c>
      <c r="AE7309" s="84" t="s">
        <v>5289</v>
      </c>
      <c r="AF7309" s="165" t="s">
        <v>5289</v>
      </c>
    </row>
    <row r="7310" spans="1:38" s="44" customFormat="1" ht="63.75">
      <c r="A7310" s="621">
        <v>3</v>
      </c>
      <c r="B7310" s="121" t="s">
        <v>9189</v>
      </c>
      <c r="C7310" s="121" t="s">
        <v>9190</v>
      </c>
      <c r="D7310" s="121" t="s">
        <v>9285</v>
      </c>
      <c r="E7310" s="622" t="s">
        <v>40</v>
      </c>
      <c r="F7310" s="138"/>
      <c r="G7310" s="138"/>
      <c r="H7310" s="138"/>
      <c r="I7310" s="138"/>
      <c r="J7310" s="138"/>
      <c r="K7310" s="138"/>
      <c r="L7310" s="624" t="s">
        <v>51</v>
      </c>
      <c r="M7310" s="202"/>
      <c r="N7310" s="138"/>
      <c r="O7310" s="622">
        <v>0</v>
      </c>
      <c r="P7310" s="622">
        <v>0</v>
      </c>
      <c r="Q7310" s="622">
        <v>0</v>
      </c>
      <c r="R7310" s="622">
        <v>0</v>
      </c>
      <c r="S7310" s="622">
        <v>0</v>
      </c>
      <c r="T7310" s="622">
        <v>0</v>
      </c>
      <c r="U7310" s="622">
        <v>0</v>
      </c>
      <c r="V7310" s="622">
        <v>0</v>
      </c>
      <c r="W7310" s="622">
        <v>0</v>
      </c>
      <c r="X7310" s="622">
        <v>37</v>
      </c>
      <c r="Y7310" s="622">
        <v>0</v>
      </c>
      <c r="Z7310" s="622" t="s">
        <v>2210</v>
      </c>
      <c r="AA7310" s="622" t="s">
        <v>5289</v>
      </c>
      <c r="AB7310" s="622" t="s">
        <v>5289</v>
      </c>
      <c r="AC7310" s="84" t="s">
        <v>5289</v>
      </c>
      <c r="AD7310" s="84" t="s">
        <v>5289</v>
      </c>
      <c r="AE7310" s="84" t="s">
        <v>5289</v>
      </c>
      <c r="AF7310" s="165" t="s">
        <v>5289</v>
      </c>
      <c r="AG7310" s="107"/>
      <c r="AH7310" s="107"/>
      <c r="AI7310" s="107"/>
      <c r="AJ7310" s="107"/>
      <c r="AK7310" s="107"/>
      <c r="AL7310" s="107"/>
    </row>
    <row r="7311" spans="1:38" s="44" customFormat="1" ht="102">
      <c r="A7311" s="621">
        <v>4</v>
      </c>
      <c r="B7311" s="121" t="s">
        <v>2100</v>
      </c>
      <c r="C7311" s="121" t="s">
        <v>9190</v>
      </c>
      <c r="D7311" s="121" t="s">
        <v>9286</v>
      </c>
      <c r="E7311" s="622" t="s">
        <v>40</v>
      </c>
      <c r="F7311" s="138"/>
      <c r="G7311" s="138"/>
      <c r="H7311" s="138"/>
      <c r="I7311" s="138"/>
      <c r="J7311" s="138"/>
      <c r="K7311" s="138"/>
      <c r="L7311" s="624" t="s">
        <v>51</v>
      </c>
      <c r="M7311" s="202"/>
      <c r="N7311" s="138"/>
      <c r="O7311" s="622">
        <v>0</v>
      </c>
      <c r="P7311" s="622">
        <v>0</v>
      </c>
      <c r="Q7311" s="622">
        <v>0</v>
      </c>
      <c r="R7311" s="622">
        <v>0</v>
      </c>
      <c r="S7311" s="622">
        <v>0</v>
      </c>
      <c r="T7311" s="622">
        <v>0</v>
      </c>
      <c r="U7311" s="622">
        <v>0</v>
      </c>
      <c r="V7311" s="622">
        <v>0</v>
      </c>
      <c r="W7311" s="622">
        <v>0</v>
      </c>
      <c r="X7311" s="622">
        <v>0</v>
      </c>
      <c r="Y7311" s="622">
        <v>0</v>
      </c>
      <c r="Z7311" s="622" t="s">
        <v>2210</v>
      </c>
      <c r="AA7311" s="622" t="s">
        <v>5289</v>
      </c>
      <c r="AB7311" s="622" t="s">
        <v>5289</v>
      </c>
      <c r="AC7311" s="84" t="s">
        <v>5289</v>
      </c>
      <c r="AD7311" s="84" t="s">
        <v>5289</v>
      </c>
      <c r="AE7311" s="84" t="s">
        <v>5289</v>
      </c>
      <c r="AF7311" s="165" t="s">
        <v>5289</v>
      </c>
      <c r="AG7311" s="107"/>
      <c r="AH7311" s="107"/>
      <c r="AI7311" s="107"/>
      <c r="AJ7311" s="107"/>
      <c r="AK7311" s="107"/>
      <c r="AL7311" s="107"/>
    </row>
    <row r="7312" spans="1:38" s="44" customFormat="1" ht="89.25">
      <c r="A7312" s="621">
        <v>5</v>
      </c>
      <c r="B7312" s="121" t="s">
        <v>115</v>
      </c>
      <c r="C7312" s="121" t="s">
        <v>9190</v>
      </c>
      <c r="D7312" s="121" t="s">
        <v>9287</v>
      </c>
      <c r="E7312" s="622" t="s">
        <v>40</v>
      </c>
      <c r="F7312" s="138"/>
      <c r="G7312" s="138"/>
      <c r="H7312" s="138"/>
      <c r="I7312" s="138"/>
      <c r="J7312" s="138"/>
      <c r="K7312" s="138"/>
      <c r="L7312" s="624" t="s">
        <v>51</v>
      </c>
      <c r="M7312" s="202"/>
      <c r="N7312" s="138"/>
      <c r="O7312" s="622">
        <v>0</v>
      </c>
      <c r="P7312" s="622">
        <v>0</v>
      </c>
      <c r="Q7312" s="622">
        <v>0</v>
      </c>
      <c r="R7312" s="622">
        <v>0</v>
      </c>
      <c r="S7312" s="622">
        <v>0</v>
      </c>
      <c r="T7312" s="622">
        <v>0</v>
      </c>
      <c r="U7312" s="622">
        <v>0</v>
      </c>
      <c r="V7312" s="622">
        <v>0</v>
      </c>
      <c r="W7312" s="622">
        <v>0</v>
      </c>
      <c r="X7312" s="622">
        <v>0</v>
      </c>
      <c r="Y7312" s="622">
        <v>0</v>
      </c>
      <c r="Z7312" s="622" t="s">
        <v>2210</v>
      </c>
      <c r="AA7312" s="622" t="s">
        <v>5289</v>
      </c>
      <c r="AB7312" s="622" t="s">
        <v>5289</v>
      </c>
      <c r="AC7312" s="84" t="s">
        <v>5289</v>
      </c>
      <c r="AD7312" s="84" t="s">
        <v>5289</v>
      </c>
      <c r="AE7312" s="84" t="s">
        <v>5289</v>
      </c>
      <c r="AF7312" s="165" t="s">
        <v>5289</v>
      </c>
      <c r="AG7312" s="107"/>
      <c r="AH7312" s="107"/>
      <c r="AI7312" s="107"/>
      <c r="AJ7312" s="107"/>
      <c r="AK7312" s="107"/>
      <c r="AL7312" s="107"/>
    </row>
    <row r="7313" spans="1:38" s="44" customFormat="1" ht="89.25">
      <c r="A7313" s="621">
        <v>6</v>
      </c>
      <c r="B7313" s="121" t="s">
        <v>9192</v>
      </c>
      <c r="C7313" s="121" t="s">
        <v>9190</v>
      </c>
      <c r="D7313" s="121" t="s">
        <v>9288</v>
      </c>
      <c r="E7313" s="622" t="s">
        <v>40</v>
      </c>
      <c r="F7313" s="138"/>
      <c r="G7313" s="138"/>
      <c r="H7313" s="138"/>
      <c r="I7313" s="138"/>
      <c r="J7313" s="138"/>
      <c r="K7313" s="138"/>
      <c r="L7313" s="624" t="s">
        <v>51</v>
      </c>
      <c r="M7313" s="202"/>
      <c r="N7313" s="138"/>
      <c r="O7313" s="622">
        <v>0</v>
      </c>
      <c r="P7313" s="622">
        <v>0</v>
      </c>
      <c r="Q7313" s="622">
        <v>0</v>
      </c>
      <c r="R7313" s="622">
        <v>0</v>
      </c>
      <c r="S7313" s="622">
        <v>0</v>
      </c>
      <c r="T7313" s="622">
        <v>0</v>
      </c>
      <c r="U7313" s="622">
        <v>0</v>
      </c>
      <c r="V7313" s="622">
        <v>0</v>
      </c>
      <c r="W7313" s="622">
        <v>0</v>
      </c>
      <c r="X7313" s="622">
        <v>0</v>
      </c>
      <c r="Y7313" s="622">
        <v>0</v>
      </c>
      <c r="Z7313" s="622" t="s">
        <v>2210</v>
      </c>
      <c r="AA7313" s="622" t="s">
        <v>5289</v>
      </c>
      <c r="AB7313" s="622" t="s">
        <v>5289</v>
      </c>
      <c r="AC7313" s="84" t="s">
        <v>5289</v>
      </c>
      <c r="AD7313" s="84" t="s">
        <v>5289</v>
      </c>
      <c r="AE7313" s="84" t="s">
        <v>5289</v>
      </c>
      <c r="AF7313" s="165" t="s">
        <v>5289</v>
      </c>
      <c r="AG7313" s="107"/>
      <c r="AH7313" s="107"/>
      <c r="AI7313" s="107"/>
      <c r="AJ7313" s="107"/>
      <c r="AK7313" s="107"/>
      <c r="AL7313" s="107"/>
    </row>
    <row r="7314" spans="1:38" s="44" customFormat="1" ht="114.75">
      <c r="A7314" s="621">
        <v>7</v>
      </c>
      <c r="B7314" s="121" t="s">
        <v>9193</v>
      </c>
      <c r="C7314" s="121" t="s">
        <v>9190</v>
      </c>
      <c r="D7314" s="121" t="s">
        <v>9289</v>
      </c>
      <c r="E7314" s="622" t="s">
        <v>40</v>
      </c>
      <c r="F7314" s="138"/>
      <c r="G7314" s="138"/>
      <c r="H7314" s="138"/>
      <c r="I7314" s="138"/>
      <c r="J7314" s="138"/>
      <c r="K7314" s="138"/>
      <c r="L7314" s="624" t="s">
        <v>51</v>
      </c>
      <c r="M7314" s="202"/>
      <c r="N7314" s="138"/>
      <c r="O7314" s="622">
        <v>0</v>
      </c>
      <c r="P7314" s="622">
        <v>0</v>
      </c>
      <c r="Q7314" s="622">
        <v>0</v>
      </c>
      <c r="R7314" s="622">
        <v>0</v>
      </c>
      <c r="S7314" s="622">
        <v>0</v>
      </c>
      <c r="T7314" s="622">
        <v>0</v>
      </c>
      <c r="U7314" s="622">
        <v>0</v>
      </c>
      <c r="V7314" s="622">
        <v>0</v>
      </c>
      <c r="W7314" s="622">
        <v>0</v>
      </c>
      <c r="X7314" s="622">
        <v>0</v>
      </c>
      <c r="Y7314" s="622">
        <v>0</v>
      </c>
      <c r="Z7314" s="622" t="s">
        <v>2210</v>
      </c>
      <c r="AA7314" s="622" t="s">
        <v>5289</v>
      </c>
      <c r="AB7314" s="622" t="s">
        <v>5289</v>
      </c>
      <c r="AC7314" s="84" t="s">
        <v>5289</v>
      </c>
      <c r="AD7314" s="84" t="s">
        <v>5289</v>
      </c>
      <c r="AE7314" s="84" t="s">
        <v>5289</v>
      </c>
      <c r="AF7314" s="165" t="s">
        <v>5289</v>
      </c>
      <c r="AG7314" s="107"/>
      <c r="AH7314" s="107"/>
      <c r="AI7314" s="107"/>
      <c r="AJ7314" s="107"/>
      <c r="AK7314" s="107"/>
      <c r="AL7314" s="107"/>
    </row>
    <row r="7315" spans="1:38" ht="89.25">
      <c r="A7315" s="621">
        <v>8</v>
      </c>
      <c r="B7315" s="121" t="s">
        <v>124</v>
      </c>
      <c r="C7315" s="121" t="s">
        <v>9190</v>
      </c>
      <c r="D7315" s="121" t="s">
        <v>9290</v>
      </c>
      <c r="E7315" s="622" t="s">
        <v>40</v>
      </c>
      <c r="F7315" s="138"/>
      <c r="G7315" s="138"/>
      <c r="H7315" s="138"/>
      <c r="I7315" s="138"/>
      <c r="J7315" s="138"/>
      <c r="K7315" s="138"/>
      <c r="L7315" s="624" t="s">
        <v>51</v>
      </c>
      <c r="M7315" s="202"/>
      <c r="N7315" s="138"/>
      <c r="O7315" s="622">
        <v>0</v>
      </c>
      <c r="P7315" s="622">
        <v>0</v>
      </c>
      <c r="Q7315" s="622">
        <v>0</v>
      </c>
      <c r="R7315" s="622">
        <v>0</v>
      </c>
      <c r="S7315" s="622">
        <v>0</v>
      </c>
      <c r="T7315" s="622">
        <v>0</v>
      </c>
      <c r="U7315" s="622">
        <v>0</v>
      </c>
      <c r="V7315" s="622">
        <v>0</v>
      </c>
      <c r="W7315" s="622">
        <v>0</v>
      </c>
      <c r="X7315" s="622">
        <v>0</v>
      </c>
      <c r="Y7315" s="622">
        <v>0</v>
      </c>
      <c r="Z7315" s="622" t="s">
        <v>2210</v>
      </c>
      <c r="AA7315" s="622" t="s">
        <v>5289</v>
      </c>
      <c r="AB7315" s="622" t="s">
        <v>5289</v>
      </c>
      <c r="AC7315" s="84" t="s">
        <v>5289</v>
      </c>
      <c r="AD7315" s="84" t="s">
        <v>5289</v>
      </c>
      <c r="AE7315" s="84" t="s">
        <v>5289</v>
      </c>
      <c r="AF7315" s="165" t="s">
        <v>5289</v>
      </c>
    </row>
    <row r="7316" spans="1:38" ht="102">
      <c r="A7316" s="621">
        <v>9</v>
      </c>
      <c r="B7316" s="121" t="s">
        <v>9194</v>
      </c>
      <c r="C7316" s="121" t="s">
        <v>9190</v>
      </c>
      <c r="D7316" s="121" t="s">
        <v>9291</v>
      </c>
      <c r="E7316" s="622" t="s">
        <v>40</v>
      </c>
      <c r="F7316" s="138"/>
      <c r="G7316" s="138"/>
      <c r="H7316" s="138"/>
      <c r="I7316" s="138"/>
      <c r="J7316" s="138"/>
      <c r="K7316" s="138"/>
      <c r="L7316" s="624" t="s">
        <v>51</v>
      </c>
      <c r="M7316" s="202"/>
      <c r="N7316" s="138"/>
      <c r="O7316" s="622">
        <v>0</v>
      </c>
      <c r="P7316" s="622">
        <v>0</v>
      </c>
      <c r="Q7316" s="622">
        <v>0</v>
      </c>
      <c r="R7316" s="622">
        <v>0</v>
      </c>
      <c r="S7316" s="622">
        <v>0</v>
      </c>
      <c r="T7316" s="622">
        <v>0</v>
      </c>
      <c r="U7316" s="622">
        <v>0</v>
      </c>
      <c r="V7316" s="622">
        <v>0</v>
      </c>
      <c r="W7316" s="622">
        <v>0</v>
      </c>
      <c r="X7316" s="622">
        <v>116</v>
      </c>
      <c r="Y7316" s="622">
        <v>0</v>
      </c>
      <c r="Z7316" s="622" t="s">
        <v>2210</v>
      </c>
      <c r="AA7316" s="622" t="s">
        <v>5289</v>
      </c>
      <c r="AB7316" s="622" t="s">
        <v>5289</v>
      </c>
      <c r="AC7316" s="84" t="s">
        <v>5289</v>
      </c>
      <c r="AD7316" s="84" t="s">
        <v>5289</v>
      </c>
      <c r="AE7316" s="84" t="s">
        <v>5289</v>
      </c>
      <c r="AF7316" s="165" t="s">
        <v>5289</v>
      </c>
    </row>
    <row r="7317" spans="1:38" ht="102">
      <c r="A7317" s="621">
        <v>10</v>
      </c>
      <c r="B7317" s="121" t="s">
        <v>6430</v>
      </c>
      <c r="C7317" s="121" t="s">
        <v>9190</v>
      </c>
      <c r="D7317" s="121" t="s">
        <v>9292</v>
      </c>
      <c r="E7317" s="622" t="s">
        <v>40</v>
      </c>
      <c r="F7317" s="138"/>
      <c r="G7317" s="138"/>
      <c r="H7317" s="138"/>
      <c r="I7317" s="138"/>
      <c r="J7317" s="138"/>
      <c r="K7317" s="138"/>
      <c r="L7317" s="624" t="s">
        <v>51</v>
      </c>
      <c r="M7317" s="202"/>
      <c r="N7317" s="138"/>
      <c r="O7317" s="622">
        <v>0</v>
      </c>
      <c r="P7317" s="622">
        <v>0</v>
      </c>
      <c r="Q7317" s="622">
        <v>0</v>
      </c>
      <c r="R7317" s="622">
        <v>0</v>
      </c>
      <c r="S7317" s="622">
        <v>0</v>
      </c>
      <c r="T7317" s="622">
        <v>0</v>
      </c>
      <c r="U7317" s="622">
        <v>0</v>
      </c>
      <c r="V7317" s="622">
        <v>0</v>
      </c>
      <c r="W7317" s="622">
        <v>0</v>
      </c>
      <c r="X7317" s="622">
        <v>0</v>
      </c>
      <c r="Y7317" s="622">
        <v>0</v>
      </c>
      <c r="Z7317" s="622" t="s">
        <v>2210</v>
      </c>
      <c r="AA7317" s="622" t="s">
        <v>5289</v>
      </c>
      <c r="AB7317" s="622" t="s">
        <v>5289</v>
      </c>
      <c r="AC7317" s="84" t="s">
        <v>5289</v>
      </c>
      <c r="AD7317" s="84" t="s">
        <v>5289</v>
      </c>
      <c r="AE7317" s="84" t="s">
        <v>5289</v>
      </c>
      <c r="AF7317" s="165" t="s">
        <v>5289</v>
      </c>
    </row>
    <row r="7318" spans="1:38" ht="89.25">
      <c r="A7318" s="621">
        <v>11</v>
      </c>
      <c r="B7318" s="121" t="s">
        <v>9195</v>
      </c>
      <c r="C7318" s="121" t="s">
        <v>9190</v>
      </c>
      <c r="D7318" s="121" t="s">
        <v>9293</v>
      </c>
      <c r="E7318" s="622" t="s">
        <v>40</v>
      </c>
      <c r="F7318" s="138"/>
      <c r="G7318" s="138"/>
      <c r="H7318" s="138"/>
      <c r="I7318" s="138"/>
      <c r="J7318" s="138"/>
      <c r="K7318" s="138"/>
      <c r="L7318" s="624" t="s">
        <v>51</v>
      </c>
      <c r="M7318" s="202"/>
      <c r="N7318" s="138"/>
      <c r="O7318" s="622">
        <v>0</v>
      </c>
      <c r="P7318" s="622">
        <v>0</v>
      </c>
      <c r="Q7318" s="622">
        <v>0</v>
      </c>
      <c r="R7318" s="622">
        <v>0</v>
      </c>
      <c r="S7318" s="622">
        <v>0</v>
      </c>
      <c r="T7318" s="622">
        <v>0</v>
      </c>
      <c r="U7318" s="622">
        <v>0</v>
      </c>
      <c r="V7318" s="622">
        <v>0</v>
      </c>
      <c r="W7318" s="622">
        <v>0</v>
      </c>
      <c r="X7318" s="622">
        <v>0</v>
      </c>
      <c r="Y7318" s="622">
        <v>0</v>
      </c>
      <c r="Z7318" s="622" t="s">
        <v>2210</v>
      </c>
      <c r="AA7318" s="622" t="s">
        <v>5289</v>
      </c>
      <c r="AB7318" s="622" t="s">
        <v>5289</v>
      </c>
      <c r="AC7318" s="84" t="s">
        <v>5289</v>
      </c>
      <c r="AD7318" s="84" t="s">
        <v>5289</v>
      </c>
      <c r="AE7318" s="84" t="s">
        <v>5289</v>
      </c>
      <c r="AF7318" s="165" t="s">
        <v>5289</v>
      </c>
    </row>
    <row r="7319" spans="1:38" ht="140.25">
      <c r="A7319" s="621">
        <v>12</v>
      </c>
      <c r="B7319" s="121" t="s">
        <v>9196</v>
      </c>
      <c r="C7319" s="121" t="s">
        <v>9190</v>
      </c>
      <c r="D7319" s="121" t="s">
        <v>9294</v>
      </c>
      <c r="E7319" s="622" t="s">
        <v>40</v>
      </c>
      <c r="F7319" s="138"/>
      <c r="G7319" s="138"/>
      <c r="H7319" s="138"/>
      <c r="I7319" s="138"/>
      <c r="J7319" s="138"/>
      <c r="K7319" s="138"/>
      <c r="L7319" s="624" t="s">
        <v>51</v>
      </c>
      <c r="M7319" s="202"/>
      <c r="N7319" s="138"/>
      <c r="O7319" s="622">
        <v>0</v>
      </c>
      <c r="P7319" s="622">
        <v>0</v>
      </c>
      <c r="Q7319" s="622">
        <v>0</v>
      </c>
      <c r="R7319" s="622">
        <v>0</v>
      </c>
      <c r="S7319" s="622">
        <v>0</v>
      </c>
      <c r="T7319" s="622">
        <v>0</v>
      </c>
      <c r="U7319" s="622">
        <v>0</v>
      </c>
      <c r="V7319" s="622">
        <v>0</v>
      </c>
      <c r="W7319" s="622">
        <v>0</v>
      </c>
      <c r="X7319" s="622">
        <v>0</v>
      </c>
      <c r="Y7319" s="622">
        <v>0</v>
      </c>
      <c r="Z7319" s="622" t="s">
        <v>2210</v>
      </c>
      <c r="AA7319" s="622" t="s">
        <v>5289</v>
      </c>
      <c r="AB7319" s="622" t="s">
        <v>5289</v>
      </c>
      <c r="AC7319" s="84" t="s">
        <v>5289</v>
      </c>
      <c r="AD7319" s="84" t="s">
        <v>5289</v>
      </c>
      <c r="AE7319" s="84" t="s">
        <v>5289</v>
      </c>
      <c r="AF7319" s="165" t="s">
        <v>5289</v>
      </c>
    </row>
    <row r="7320" spans="1:38" s="44" customFormat="1" ht="15.75" customHeight="1" thickBot="1">
      <c r="A7320" s="18"/>
      <c r="B7320" s="18">
        <v>12</v>
      </c>
      <c r="C7320" s="18"/>
      <c r="D7320" s="18">
        <v>12</v>
      </c>
      <c r="E7320" s="18">
        <v>12</v>
      </c>
      <c r="F7320" s="18"/>
      <c r="G7320" s="18"/>
      <c r="H7320" s="18">
        <v>0</v>
      </c>
      <c r="I7320" s="18"/>
      <c r="J7320" s="18">
        <v>1</v>
      </c>
      <c r="K7320" s="18">
        <v>0</v>
      </c>
      <c r="L7320" s="18">
        <v>0</v>
      </c>
      <c r="M7320" s="200"/>
      <c r="N7320" s="18">
        <f t="shared" ref="N7320:O7320" si="2689">SUM(N7308:N7319)</f>
        <v>0</v>
      </c>
      <c r="O7320" s="18">
        <f t="shared" si="2689"/>
        <v>0</v>
      </c>
      <c r="P7320" s="18">
        <f t="shared" ref="P7320:Q7320" si="2690">SUM(P7308:P7319)</f>
        <v>0</v>
      </c>
      <c r="Q7320" s="18">
        <f t="shared" si="2690"/>
        <v>0</v>
      </c>
      <c r="R7320" s="18">
        <f t="shared" ref="R7320" si="2691">SUM(R7308:R7319)</f>
        <v>0</v>
      </c>
      <c r="S7320" s="18">
        <f t="shared" ref="S7320" si="2692">SUM(S7308:S7319)</f>
        <v>0</v>
      </c>
      <c r="T7320" s="18">
        <f t="shared" ref="T7320:U7320" si="2693">SUM(T7308:T7319)</f>
        <v>0</v>
      </c>
      <c r="U7320" s="18">
        <f t="shared" si="2693"/>
        <v>0</v>
      </c>
      <c r="V7320" s="18">
        <f t="shared" ref="V7320:W7320" si="2694">SUM(V7308:V7319)</f>
        <v>0</v>
      </c>
      <c r="W7320" s="18">
        <f t="shared" si="2694"/>
        <v>0</v>
      </c>
      <c r="X7320" s="18">
        <f t="shared" ref="X7320:Y7320" si="2695">SUM(X7308:X7319)</f>
        <v>966</v>
      </c>
      <c r="Y7320" s="18">
        <f t="shared" si="2695"/>
        <v>0</v>
      </c>
      <c r="Z7320" s="18">
        <v>0</v>
      </c>
      <c r="AA7320" s="18">
        <v>1</v>
      </c>
      <c r="AB7320" s="18">
        <v>1</v>
      </c>
      <c r="AC7320" s="18"/>
      <c r="AD7320" s="18"/>
      <c r="AE7320" s="18"/>
      <c r="AF7320" s="18"/>
      <c r="AG7320" s="107"/>
      <c r="AH7320" s="107"/>
      <c r="AI7320" s="107"/>
      <c r="AJ7320" s="107"/>
      <c r="AK7320" s="107"/>
      <c r="AL7320" s="107"/>
    </row>
    <row r="7321" spans="1:38" s="44" customFormat="1" ht="15.75" customHeight="1" thickBot="1">
      <c r="A7321" s="660" t="s">
        <v>8808</v>
      </c>
      <c r="B7321" s="661"/>
      <c r="C7321" s="661"/>
      <c r="D7321" s="661"/>
      <c r="E7321" s="661"/>
      <c r="F7321" s="661"/>
      <c r="G7321" s="661"/>
      <c r="H7321" s="661"/>
      <c r="I7321" s="661"/>
      <c r="J7321" s="661"/>
      <c r="K7321" s="661"/>
      <c r="L7321" s="661"/>
      <c r="M7321" s="661"/>
      <c r="N7321" s="661"/>
      <c r="O7321" s="661"/>
      <c r="P7321" s="661"/>
      <c r="Q7321" s="661"/>
      <c r="R7321" s="661"/>
      <c r="S7321" s="661"/>
      <c r="T7321" s="661"/>
      <c r="U7321" s="661"/>
      <c r="V7321" s="661"/>
      <c r="W7321" s="661"/>
      <c r="X7321" s="661"/>
      <c r="Y7321" s="661"/>
      <c r="Z7321" s="661"/>
      <c r="AA7321" s="661"/>
      <c r="AB7321" s="661"/>
      <c r="AC7321" s="661"/>
      <c r="AD7321" s="661"/>
      <c r="AE7321" s="661"/>
      <c r="AF7321" s="662"/>
      <c r="AG7321" s="107"/>
      <c r="AH7321" s="107"/>
      <c r="AI7321" s="107"/>
      <c r="AJ7321" s="107"/>
      <c r="AK7321" s="107"/>
      <c r="AL7321" s="107"/>
    </row>
    <row r="7322" spans="1:38" ht="204">
      <c r="A7322" s="621">
        <v>1</v>
      </c>
      <c r="B7322" s="68" t="s">
        <v>8809</v>
      </c>
      <c r="C7322" s="68" t="s">
        <v>8810</v>
      </c>
      <c r="D7322" s="68" t="s">
        <v>8821</v>
      </c>
      <c r="E7322" s="70" t="s">
        <v>15418</v>
      </c>
      <c r="F7322" s="119" t="s">
        <v>16683</v>
      </c>
      <c r="G7322" s="138"/>
      <c r="H7322" s="138"/>
      <c r="I7322" s="138"/>
      <c r="J7322" s="138"/>
      <c r="K7322" s="138"/>
      <c r="L7322" s="624" t="s">
        <v>51</v>
      </c>
      <c r="M7322" s="202"/>
      <c r="N7322" s="138"/>
      <c r="O7322" s="119">
        <v>0</v>
      </c>
      <c r="P7322" s="119">
        <v>0</v>
      </c>
      <c r="Q7322" s="119">
        <v>0</v>
      </c>
      <c r="R7322" s="119">
        <v>0</v>
      </c>
      <c r="S7322" s="119">
        <v>0</v>
      </c>
      <c r="T7322" s="119">
        <v>0</v>
      </c>
      <c r="U7322" s="119">
        <v>0</v>
      </c>
      <c r="V7322" s="119">
        <v>0</v>
      </c>
      <c r="W7322" s="119">
        <v>0</v>
      </c>
      <c r="X7322" s="363">
        <v>681</v>
      </c>
      <c r="Y7322" s="119">
        <v>0</v>
      </c>
      <c r="Z7322" s="119" t="s">
        <v>51</v>
      </c>
      <c r="AA7322" s="68" t="s">
        <v>8833</v>
      </c>
      <c r="AB7322" s="68" t="s">
        <v>8834</v>
      </c>
      <c r="AC7322" s="159" t="s">
        <v>8811</v>
      </c>
      <c r="AD7322" s="159" t="s">
        <v>8812</v>
      </c>
      <c r="AE7322" s="159" t="s">
        <v>8813</v>
      </c>
      <c r="AF7322" s="130" t="s">
        <v>8814</v>
      </c>
    </row>
    <row r="7323" spans="1:38" ht="191.25">
      <c r="A7323" s="621">
        <v>2</v>
      </c>
      <c r="B7323" s="121" t="s">
        <v>8815</v>
      </c>
      <c r="C7323" s="121" t="s">
        <v>8810</v>
      </c>
      <c r="D7323" s="121" t="s">
        <v>8822</v>
      </c>
      <c r="E7323" s="25" t="s">
        <v>15419</v>
      </c>
      <c r="F7323" s="138"/>
      <c r="G7323" s="138"/>
      <c r="H7323" s="138"/>
      <c r="I7323" s="138"/>
      <c r="J7323" s="138"/>
      <c r="K7323" s="138"/>
      <c r="L7323" s="624" t="s">
        <v>51</v>
      </c>
      <c r="M7323" s="202"/>
      <c r="N7323" s="138"/>
      <c r="O7323" s="622">
        <v>0</v>
      </c>
      <c r="P7323" s="622">
        <v>0</v>
      </c>
      <c r="Q7323" s="622">
        <v>0</v>
      </c>
      <c r="R7323" s="622">
        <v>0</v>
      </c>
      <c r="S7323" s="622">
        <v>0</v>
      </c>
      <c r="T7323" s="622">
        <v>0</v>
      </c>
      <c r="U7323" s="622">
        <v>0</v>
      </c>
      <c r="V7323" s="622">
        <v>0</v>
      </c>
      <c r="W7323" s="622">
        <v>0</v>
      </c>
      <c r="X7323" s="364">
        <v>95</v>
      </c>
      <c r="Y7323" s="622">
        <v>0</v>
      </c>
      <c r="Z7323" s="622" t="s">
        <v>51</v>
      </c>
      <c r="AA7323" s="622" t="s">
        <v>5289</v>
      </c>
      <c r="AB7323" s="622" t="s">
        <v>5289</v>
      </c>
      <c r="AC7323" s="84" t="s">
        <v>5289</v>
      </c>
      <c r="AD7323" s="84" t="s">
        <v>5289</v>
      </c>
      <c r="AE7323" s="84" t="s">
        <v>5289</v>
      </c>
      <c r="AF7323" s="165" t="s">
        <v>5289</v>
      </c>
    </row>
    <row r="7324" spans="1:38" ht="191.25">
      <c r="A7324" s="621">
        <v>3</v>
      </c>
      <c r="B7324" s="121" t="s">
        <v>8816</v>
      </c>
      <c r="C7324" s="121" t="s">
        <v>8810</v>
      </c>
      <c r="D7324" s="121" t="s">
        <v>8823</v>
      </c>
      <c r="E7324" s="622" t="s">
        <v>15417</v>
      </c>
      <c r="F7324" s="138"/>
      <c r="G7324" s="138"/>
      <c r="H7324" s="138"/>
      <c r="I7324" s="138"/>
      <c r="J7324" s="138"/>
      <c r="K7324" s="138"/>
      <c r="L7324" s="624" t="s">
        <v>51</v>
      </c>
      <c r="M7324" s="202"/>
      <c r="N7324" s="138"/>
      <c r="O7324" s="622">
        <v>0</v>
      </c>
      <c r="P7324" s="622">
        <v>0</v>
      </c>
      <c r="Q7324" s="622">
        <v>0</v>
      </c>
      <c r="R7324" s="622">
        <v>0</v>
      </c>
      <c r="S7324" s="622">
        <v>0</v>
      </c>
      <c r="T7324" s="622">
        <v>0</v>
      </c>
      <c r="U7324" s="622">
        <v>0</v>
      </c>
      <c r="V7324" s="622">
        <v>0</v>
      </c>
      <c r="W7324" s="622">
        <v>0</v>
      </c>
      <c r="X7324" s="364">
        <v>25</v>
      </c>
      <c r="Y7324" s="622">
        <v>0</v>
      </c>
      <c r="Z7324" s="622" t="s">
        <v>51</v>
      </c>
      <c r="AA7324" s="622" t="s">
        <v>5289</v>
      </c>
      <c r="AB7324" s="622" t="s">
        <v>5289</v>
      </c>
      <c r="AC7324" s="84" t="s">
        <v>5289</v>
      </c>
      <c r="AD7324" s="84" t="s">
        <v>5289</v>
      </c>
      <c r="AE7324" s="84" t="s">
        <v>5289</v>
      </c>
      <c r="AF7324" s="165" t="s">
        <v>5289</v>
      </c>
    </row>
    <row r="7325" spans="1:38" s="44" customFormat="1" ht="229.5" customHeight="1">
      <c r="A7325" s="621">
        <v>4</v>
      </c>
      <c r="B7325" s="376" t="s">
        <v>17366</v>
      </c>
      <c r="C7325" s="376" t="s">
        <v>8810</v>
      </c>
      <c r="D7325" s="376" t="s">
        <v>17367</v>
      </c>
      <c r="E7325" s="364" t="s">
        <v>17368</v>
      </c>
      <c r="F7325" s="138"/>
      <c r="G7325" s="138"/>
      <c r="H7325" s="138"/>
      <c r="I7325" s="138"/>
      <c r="J7325" s="138"/>
      <c r="K7325" s="138"/>
      <c r="L7325" s="624"/>
      <c r="M7325" s="202"/>
      <c r="N7325" s="138"/>
      <c r="O7325" s="622">
        <v>0</v>
      </c>
      <c r="P7325" s="622">
        <v>0</v>
      </c>
      <c r="Q7325" s="622">
        <v>0</v>
      </c>
      <c r="R7325" s="622">
        <v>0</v>
      </c>
      <c r="S7325" s="622">
        <v>0</v>
      </c>
      <c r="T7325" s="622">
        <v>0</v>
      </c>
      <c r="U7325" s="622">
        <v>0</v>
      </c>
      <c r="V7325" s="622">
        <v>0</v>
      </c>
      <c r="W7325" s="622">
        <v>0</v>
      </c>
      <c r="X7325" s="364">
        <v>0</v>
      </c>
      <c r="Y7325" s="622">
        <v>0</v>
      </c>
      <c r="Z7325" s="622" t="s">
        <v>51</v>
      </c>
      <c r="AA7325" s="622" t="s">
        <v>5289</v>
      </c>
      <c r="AB7325" s="622" t="s">
        <v>5289</v>
      </c>
      <c r="AC7325" s="84" t="s">
        <v>5289</v>
      </c>
      <c r="AD7325" s="84" t="s">
        <v>5289</v>
      </c>
      <c r="AE7325" s="84" t="s">
        <v>5289</v>
      </c>
      <c r="AF7325" s="165" t="s">
        <v>5289</v>
      </c>
      <c r="AG7325" s="107"/>
      <c r="AH7325" s="107"/>
      <c r="AI7325" s="107"/>
      <c r="AJ7325" s="107"/>
      <c r="AK7325" s="107"/>
      <c r="AL7325" s="107"/>
    </row>
    <row r="7326" spans="1:38" s="44" customFormat="1" ht="293.25">
      <c r="A7326" s="621">
        <v>5</v>
      </c>
      <c r="B7326" s="121" t="s">
        <v>8817</v>
      </c>
      <c r="C7326" s="121" t="s">
        <v>8810</v>
      </c>
      <c r="D7326" s="121" t="s">
        <v>8824</v>
      </c>
      <c r="E7326" s="622" t="s">
        <v>40</v>
      </c>
      <c r="F7326" s="138"/>
      <c r="G7326" s="138"/>
      <c r="H7326" s="138"/>
      <c r="I7326" s="138"/>
      <c r="J7326" s="121" t="s">
        <v>8832</v>
      </c>
      <c r="K7326" s="624" t="s">
        <v>12209</v>
      </c>
      <c r="L7326" s="622" t="s">
        <v>8818</v>
      </c>
      <c r="M7326" s="121" t="s">
        <v>21973</v>
      </c>
      <c r="N7326" s="622">
        <v>0</v>
      </c>
      <c r="O7326" s="622">
        <v>0</v>
      </c>
      <c r="P7326" s="622">
        <v>0</v>
      </c>
      <c r="Q7326" s="622">
        <v>0</v>
      </c>
      <c r="R7326" s="622">
        <v>0</v>
      </c>
      <c r="S7326" s="622">
        <v>0</v>
      </c>
      <c r="T7326" s="622">
        <v>0</v>
      </c>
      <c r="U7326" s="622">
        <v>0</v>
      </c>
      <c r="V7326" s="622">
        <v>0</v>
      </c>
      <c r="W7326" s="622">
        <v>0</v>
      </c>
      <c r="X7326" s="364">
        <v>0</v>
      </c>
      <c r="Y7326" s="622">
        <v>0</v>
      </c>
      <c r="Z7326" s="622" t="s">
        <v>51</v>
      </c>
      <c r="AA7326" s="622" t="s">
        <v>5289</v>
      </c>
      <c r="AB7326" s="622" t="s">
        <v>5289</v>
      </c>
      <c r="AC7326" s="84" t="s">
        <v>5289</v>
      </c>
      <c r="AD7326" s="84" t="s">
        <v>5289</v>
      </c>
      <c r="AE7326" s="84" t="s">
        <v>5289</v>
      </c>
      <c r="AF7326" s="165" t="s">
        <v>5289</v>
      </c>
      <c r="AG7326" s="107"/>
      <c r="AH7326" s="107"/>
      <c r="AI7326" s="107"/>
      <c r="AJ7326" s="107"/>
      <c r="AK7326" s="107"/>
      <c r="AL7326" s="107"/>
    </row>
    <row r="7327" spans="1:38" s="44" customFormat="1" ht="76.5">
      <c r="A7327" s="621">
        <v>6</v>
      </c>
      <c r="B7327" s="121" t="s">
        <v>2522</v>
      </c>
      <c r="C7327" s="121" t="s">
        <v>8810</v>
      </c>
      <c r="D7327" s="121" t="s">
        <v>8825</v>
      </c>
      <c r="E7327" s="622" t="s">
        <v>40</v>
      </c>
      <c r="F7327" s="138"/>
      <c r="G7327" s="138"/>
      <c r="H7327" s="138"/>
      <c r="I7327" s="138"/>
      <c r="J7327" s="138"/>
      <c r="K7327" s="138"/>
      <c r="L7327" s="624" t="s">
        <v>51</v>
      </c>
      <c r="M7327" s="202"/>
      <c r="N7327" s="138"/>
      <c r="O7327" s="622">
        <v>0</v>
      </c>
      <c r="P7327" s="622">
        <v>0</v>
      </c>
      <c r="Q7327" s="622">
        <v>0</v>
      </c>
      <c r="R7327" s="622">
        <v>0</v>
      </c>
      <c r="S7327" s="622">
        <v>0</v>
      </c>
      <c r="T7327" s="622">
        <v>0</v>
      </c>
      <c r="U7327" s="622">
        <v>0</v>
      </c>
      <c r="V7327" s="622">
        <v>0</v>
      </c>
      <c r="W7327" s="622">
        <v>0</v>
      </c>
      <c r="X7327" s="364">
        <v>0</v>
      </c>
      <c r="Y7327" s="622">
        <v>0</v>
      </c>
      <c r="Z7327" s="622" t="s">
        <v>51</v>
      </c>
      <c r="AA7327" s="622" t="s">
        <v>5289</v>
      </c>
      <c r="AB7327" s="622" t="s">
        <v>5289</v>
      </c>
      <c r="AC7327" s="84" t="s">
        <v>5289</v>
      </c>
      <c r="AD7327" s="84" t="s">
        <v>5289</v>
      </c>
      <c r="AE7327" s="84" t="s">
        <v>5289</v>
      </c>
      <c r="AF7327" s="165" t="s">
        <v>5289</v>
      </c>
      <c r="AG7327" s="107"/>
      <c r="AH7327" s="107"/>
      <c r="AI7327" s="107"/>
      <c r="AJ7327" s="107"/>
      <c r="AK7327" s="107"/>
      <c r="AL7327" s="107"/>
    </row>
    <row r="7328" spans="1:38" s="44" customFormat="1" ht="178.5">
      <c r="A7328" s="621">
        <v>7</v>
      </c>
      <c r="B7328" s="121" t="s">
        <v>1737</v>
      </c>
      <c r="C7328" s="121" t="s">
        <v>8810</v>
      </c>
      <c r="D7328" s="121" t="s">
        <v>8826</v>
      </c>
      <c r="E7328" s="622" t="s">
        <v>15416</v>
      </c>
      <c r="F7328" s="138"/>
      <c r="G7328" s="138"/>
      <c r="H7328" s="138"/>
      <c r="I7328" s="138"/>
      <c r="J7328" s="138"/>
      <c r="K7328" s="138"/>
      <c r="L7328" s="624" t="s">
        <v>51</v>
      </c>
      <c r="M7328" s="202"/>
      <c r="N7328" s="138"/>
      <c r="O7328" s="622">
        <v>0</v>
      </c>
      <c r="P7328" s="622">
        <v>0</v>
      </c>
      <c r="Q7328" s="622">
        <v>0</v>
      </c>
      <c r="R7328" s="622">
        <v>0</v>
      </c>
      <c r="S7328" s="622">
        <v>0</v>
      </c>
      <c r="T7328" s="622">
        <v>0</v>
      </c>
      <c r="U7328" s="622">
        <v>0</v>
      </c>
      <c r="V7328" s="622">
        <v>0</v>
      </c>
      <c r="W7328" s="622">
        <v>0</v>
      </c>
      <c r="X7328" s="364">
        <v>35</v>
      </c>
      <c r="Y7328" s="622">
        <v>0</v>
      </c>
      <c r="Z7328" s="622" t="s">
        <v>51</v>
      </c>
      <c r="AA7328" s="622" t="s">
        <v>5289</v>
      </c>
      <c r="AB7328" s="622" t="s">
        <v>5289</v>
      </c>
      <c r="AC7328" s="84" t="s">
        <v>5289</v>
      </c>
      <c r="AD7328" s="84" t="s">
        <v>5289</v>
      </c>
      <c r="AE7328" s="84" t="s">
        <v>5289</v>
      </c>
      <c r="AF7328" s="165" t="s">
        <v>5289</v>
      </c>
      <c r="AG7328" s="107"/>
      <c r="AH7328" s="107"/>
      <c r="AI7328" s="107"/>
      <c r="AJ7328" s="107"/>
      <c r="AK7328" s="107"/>
      <c r="AL7328" s="107"/>
    </row>
    <row r="7329" spans="1:38" s="44" customFormat="1" ht="89.25" customHeight="1">
      <c r="A7329" s="621">
        <v>8</v>
      </c>
      <c r="B7329" s="121" t="s">
        <v>5401</v>
      </c>
      <c r="C7329" s="121" t="s">
        <v>8810</v>
      </c>
      <c r="D7329" s="121" t="s">
        <v>8827</v>
      </c>
      <c r="E7329" s="622" t="s">
        <v>40</v>
      </c>
      <c r="F7329" s="138"/>
      <c r="G7329" s="138"/>
      <c r="H7329" s="138"/>
      <c r="I7329" s="138"/>
      <c r="J7329" s="138"/>
      <c r="K7329" s="138"/>
      <c r="L7329" s="624" t="s">
        <v>51</v>
      </c>
      <c r="M7329" s="202"/>
      <c r="N7329" s="138"/>
      <c r="O7329" s="622">
        <v>0</v>
      </c>
      <c r="P7329" s="622">
        <v>0</v>
      </c>
      <c r="Q7329" s="622">
        <v>0</v>
      </c>
      <c r="R7329" s="622">
        <v>0</v>
      </c>
      <c r="S7329" s="622">
        <v>0</v>
      </c>
      <c r="T7329" s="622">
        <v>0</v>
      </c>
      <c r="U7329" s="622">
        <v>0</v>
      </c>
      <c r="V7329" s="622">
        <v>0</v>
      </c>
      <c r="W7329" s="622">
        <v>0</v>
      </c>
      <c r="X7329" s="364">
        <v>0</v>
      </c>
      <c r="Y7329" s="622">
        <v>0</v>
      </c>
      <c r="Z7329" s="622" t="s">
        <v>51</v>
      </c>
      <c r="AA7329" s="622" t="s">
        <v>5289</v>
      </c>
      <c r="AB7329" s="622" t="s">
        <v>5289</v>
      </c>
      <c r="AC7329" s="84" t="s">
        <v>5289</v>
      </c>
      <c r="AD7329" s="84" t="s">
        <v>5289</v>
      </c>
      <c r="AE7329" s="84" t="s">
        <v>5289</v>
      </c>
      <c r="AF7329" s="165" t="s">
        <v>5289</v>
      </c>
      <c r="AG7329" s="107"/>
      <c r="AH7329" s="107"/>
      <c r="AI7329" s="107"/>
      <c r="AJ7329" s="107"/>
      <c r="AK7329" s="107"/>
      <c r="AL7329" s="107"/>
    </row>
    <row r="7330" spans="1:38" s="44" customFormat="1" ht="63.75" customHeight="1">
      <c r="A7330" s="621">
        <v>9</v>
      </c>
      <c r="B7330" s="121" t="s">
        <v>7626</v>
      </c>
      <c r="C7330" s="121" t="s">
        <v>8810</v>
      </c>
      <c r="D7330" s="121" t="s">
        <v>8828</v>
      </c>
      <c r="E7330" s="622" t="s">
        <v>40</v>
      </c>
      <c r="F7330" s="138"/>
      <c r="G7330" s="138"/>
      <c r="H7330" s="138"/>
      <c r="I7330" s="138"/>
      <c r="J7330" s="138"/>
      <c r="K7330" s="138"/>
      <c r="L7330" s="624" t="s">
        <v>51</v>
      </c>
      <c r="M7330" s="202"/>
      <c r="N7330" s="138"/>
      <c r="O7330" s="622">
        <v>0</v>
      </c>
      <c r="P7330" s="622">
        <v>0</v>
      </c>
      <c r="Q7330" s="622">
        <v>0</v>
      </c>
      <c r="R7330" s="622">
        <v>0</v>
      </c>
      <c r="S7330" s="622">
        <v>0</v>
      </c>
      <c r="T7330" s="622">
        <v>0</v>
      </c>
      <c r="U7330" s="622">
        <v>0</v>
      </c>
      <c r="V7330" s="622">
        <v>0</v>
      </c>
      <c r="W7330" s="622">
        <v>0</v>
      </c>
      <c r="X7330" s="364">
        <v>6</v>
      </c>
      <c r="Y7330" s="622">
        <v>0</v>
      </c>
      <c r="Z7330" s="622" t="s">
        <v>51</v>
      </c>
      <c r="AA7330" s="622" t="s">
        <v>5289</v>
      </c>
      <c r="AB7330" s="622" t="s">
        <v>5289</v>
      </c>
      <c r="AC7330" s="84" t="s">
        <v>5289</v>
      </c>
      <c r="AD7330" s="84" t="s">
        <v>5289</v>
      </c>
      <c r="AE7330" s="84" t="s">
        <v>5289</v>
      </c>
      <c r="AF7330" s="165" t="s">
        <v>5289</v>
      </c>
      <c r="AG7330" s="107"/>
      <c r="AH7330" s="107"/>
      <c r="AI7330" s="107"/>
      <c r="AJ7330" s="107"/>
      <c r="AK7330" s="107"/>
      <c r="AL7330" s="107"/>
    </row>
    <row r="7331" spans="1:38" s="44" customFormat="1" ht="216.75" customHeight="1">
      <c r="A7331" s="621">
        <v>10</v>
      </c>
      <c r="B7331" s="121" t="s">
        <v>8819</v>
      </c>
      <c r="C7331" s="121" t="s">
        <v>8810</v>
      </c>
      <c r="D7331" s="121" t="s">
        <v>8829</v>
      </c>
      <c r="E7331" s="622" t="s">
        <v>15414</v>
      </c>
      <c r="F7331" s="138"/>
      <c r="G7331" s="138"/>
      <c r="H7331" s="138"/>
      <c r="I7331" s="138"/>
      <c r="J7331" s="622" t="s">
        <v>6006</v>
      </c>
      <c r="K7331" s="624" t="s">
        <v>12210</v>
      </c>
      <c r="L7331" s="622" t="s">
        <v>8818</v>
      </c>
      <c r="M7331" s="121" t="s">
        <v>13530</v>
      </c>
      <c r="N7331" s="622">
        <v>0</v>
      </c>
      <c r="O7331" s="622">
        <v>0</v>
      </c>
      <c r="P7331" s="622">
        <v>0</v>
      </c>
      <c r="Q7331" s="622">
        <v>0</v>
      </c>
      <c r="R7331" s="622">
        <v>0</v>
      </c>
      <c r="S7331" s="622">
        <v>0</v>
      </c>
      <c r="T7331" s="622">
        <v>0</v>
      </c>
      <c r="U7331" s="622">
        <v>0</v>
      </c>
      <c r="V7331" s="622">
        <v>0</v>
      </c>
      <c r="W7331" s="622">
        <v>0</v>
      </c>
      <c r="X7331" s="364">
        <v>1</v>
      </c>
      <c r="Y7331" s="622">
        <v>0</v>
      </c>
      <c r="Z7331" s="622" t="s">
        <v>51</v>
      </c>
      <c r="AA7331" s="622" t="s">
        <v>5289</v>
      </c>
      <c r="AB7331" s="622" t="s">
        <v>5289</v>
      </c>
      <c r="AC7331" s="84" t="s">
        <v>5289</v>
      </c>
      <c r="AD7331" s="84" t="s">
        <v>5289</v>
      </c>
      <c r="AE7331" s="84" t="s">
        <v>5289</v>
      </c>
      <c r="AF7331" s="165" t="s">
        <v>5289</v>
      </c>
      <c r="AG7331" s="107"/>
      <c r="AH7331" s="107"/>
      <c r="AI7331" s="107"/>
      <c r="AJ7331" s="107"/>
      <c r="AK7331" s="107"/>
      <c r="AL7331" s="107"/>
    </row>
    <row r="7332" spans="1:38" s="44" customFormat="1" ht="165.75">
      <c r="A7332" s="621">
        <v>11</v>
      </c>
      <c r="B7332" s="121" t="s">
        <v>8820</v>
      </c>
      <c r="C7332" s="121" t="s">
        <v>8810</v>
      </c>
      <c r="D7332" s="121" t="s">
        <v>8830</v>
      </c>
      <c r="E7332" s="622" t="s">
        <v>15415</v>
      </c>
      <c r="F7332" s="138"/>
      <c r="G7332" s="138"/>
      <c r="H7332" s="138"/>
      <c r="I7332" s="138"/>
      <c r="J7332" s="138"/>
      <c r="K7332" s="138"/>
      <c r="L7332" s="624" t="s">
        <v>51</v>
      </c>
      <c r="M7332" s="202"/>
      <c r="N7332" s="138"/>
      <c r="O7332" s="622">
        <v>0</v>
      </c>
      <c r="P7332" s="622">
        <v>0</v>
      </c>
      <c r="Q7332" s="622">
        <v>0</v>
      </c>
      <c r="R7332" s="622">
        <v>0</v>
      </c>
      <c r="S7332" s="622">
        <v>0</v>
      </c>
      <c r="T7332" s="622">
        <v>0</v>
      </c>
      <c r="U7332" s="622">
        <v>0</v>
      </c>
      <c r="V7332" s="622">
        <v>0</v>
      </c>
      <c r="W7332" s="622">
        <v>0</v>
      </c>
      <c r="X7332" s="364">
        <v>58</v>
      </c>
      <c r="Y7332" s="622">
        <v>0</v>
      </c>
      <c r="Z7332" s="622" t="s">
        <v>51</v>
      </c>
      <c r="AA7332" s="622" t="s">
        <v>5289</v>
      </c>
      <c r="AB7332" s="622" t="s">
        <v>5289</v>
      </c>
      <c r="AC7332" s="84" t="s">
        <v>5289</v>
      </c>
      <c r="AD7332" s="84" t="s">
        <v>5289</v>
      </c>
      <c r="AE7332" s="84" t="s">
        <v>5289</v>
      </c>
      <c r="AF7332" s="165" t="s">
        <v>5289</v>
      </c>
      <c r="AG7332" s="107"/>
      <c r="AH7332" s="107"/>
      <c r="AI7332" s="107"/>
      <c r="AJ7332" s="107"/>
      <c r="AK7332" s="107"/>
      <c r="AL7332" s="107"/>
    </row>
    <row r="7333" spans="1:38" s="44" customFormat="1" ht="165.75">
      <c r="A7333" s="621">
        <v>12</v>
      </c>
      <c r="B7333" s="121" t="s">
        <v>1911</v>
      </c>
      <c r="C7333" s="121" t="s">
        <v>8810</v>
      </c>
      <c r="D7333" s="121" t="s">
        <v>8831</v>
      </c>
      <c r="E7333" s="622" t="s">
        <v>16913</v>
      </c>
      <c r="F7333" s="138"/>
      <c r="G7333" s="138"/>
      <c r="H7333" s="138"/>
      <c r="I7333" s="138"/>
      <c r="J7333" s="138"/>
      <c r="K7333" s="138"/>
      <c r="L7333" s="624" t="s">
        <v>51</v>
      </c>
      <c r="M7333" s="202"/>
      <c r="N7333" s="138"/>
      <c r="O7333" s="622">
        <v>0</v>
      </c>
      <c r="P7333" s="622">
        <v>0</v>
      </c>
      <c r="Q7333" s="622">
        <v>0</v>
      </c>
      <c r="R7333" s="622">
        <v>0</v>
      </c>
      <c r="S7333" s="622">
        <v>0</v>
      </c>
      <c r="T7333" s="622">
        <v>0</v>
      </c>
      <c r="U7333" s="622">
        <v>0</v>
      </c>
      <c r="V7333" s="622">
        <v>0</v>
      </c>
      <c r="W7333" s="622">
        <v>0</v>
      </c>
      <c r="X7333" s="364">
        <v>431</v>
      </c>
      <c r="Y7333" s="622">
        <v>0</v>
      </c>
      <c r="Z7333" s="622" t="s">
        <v>51</v>
      </c>
      <c r="AA7333" s="622" t="s">
        <v>5289</v>
      </c>
      <c r="AB7333" s="622" t="s">
        <v>5289</v>
      </c>
      <c r="AC7333" s="84" t="s">
        <v>5289</v>
      </c>
      <c r="AD7333" s="84" t="s">
        <v>5289</v>
      </c>
      <c r="AE7333" s="84" t="s">
        <v>5289</v>
      </c>
      <c r="AF7333" s="165" t="s">
        <v>5289</v>
      </c>
      <c r="AG7333" s="107"/>
      <c r="AH7333" s="107"/>
      <c r="AI7333" s="107"/>
      <c r="AJ7333" s="107"/>
      <c r="AK7333" s="107"/>
      <c r="AL7333" s="107"/>
    </row>
    <row r="7334" spans="1:38" s="44" customFormat="1" ht="76.5">
      <c r="A7334" s="214">
        <v>13</v>
      </c>
      <c r="B7334" s="376" t="s">
        <v>16499</v>
      </c>
      <c r="C7334" s="376" t="s">
        <v>8810</v>
      </c>
      <c r="D7334" s="376" t="s">
        <v>17712</v>
      </c>
      <c r="E7334" s="622" t="s">
        <v>40</v>
      </c>
      <c r="F7334" s="138"/>
      <c r="G7334" s="138"/>
      <c r="H7334" s="138"/>
      <c r="I7334" s="138"/>
      <c r="J7334" s="138"/>
      <c r="K7334" s="138"/>
      <c r="L7334" s="624" t="s">
        <v>51</v>
      </c>
      <c r="M7334" s="202"/>
      <c r="N7334" s="138"/>
      <c r="O7334" s="622">
        <v>0</v>
      </c>
      <c r="P7334" s="622">
        <v>0</v>
      </c>
      <c r="Q7334" s="622">
        <v>0</v>
      </c>
      <c r="R7334" s="622">
        <v>0</v>
      </c>
      <c r="S7334" s="622">
        <v>0</v>
      </c>
      <c r="T7334" s="622">
        <v>0</v>
      </c>
      <c r="U7334" s="622">
        <v>0</v>
      </c>
      <c r="V7334" s="622">
        <v>0</v>
      </c>
      <c r="W7334" s="622">
        <v>0</v>
      </c>
      <c r="X7334" s="364">
        <v>0</v>
      </c>
      <c r="Y7334" s="622">
        <v>0</v>
      </c>
      <c r="Z7334" s="622" t="s">
        <v>51</v>
      </c>
      <c r="AA7334" s="622" t="s">
        <v>5289</v>
      </c>
      <c r="AB7334" s="622" t="s">
        <v>5289</v>
      </c>
      <c r="AC7334" s="84" t="s">
        <v>5289</v>
      </c>
      <c r="AD7334" s="84" t="s">
        <v>5289</v>
      </c>
      <c r="AE7334" s="84" t="s">
        <v>5289</v>
      </c>
      <c r="AF7334" s="165" t="s">
        <v>5289</v>
      </c>
      <c r="AG7334" s="107"/>
      <c r="AH7334" s="107"/>
      <c r="AI7334" s="107"/>
      <c r="AJ7334" s="107"/>
      <c r="AK7334" s="107"/>
      <c r="AL7334" s="107"/>
    </row>
    <row r="7335" spans="1:38" s="44" customFormat="1" ht="89.25">
      <c r="A7335" s="214">
        <v>14</v>
      </c>
      <c r="B7335" s="376" t="s">
        <v>19422</v>
      </c>
      <c r="C7335" s="376" t="s">
        <v>8810</v>
      </c>
      <c r="D7335" s="376" t="s">
        <v>19423</v>
      </c>
      <c r="E7335" s="14" t="s">
        <v>54</v>
      </c>
      <c r="F7335" s="138"/>
      <c r="G7335" s="138"/>
      <c r="H7335" s="138"/>
      <c r="I7335" s="138"/>
      <c r="J7335" s="138"/>
      <c r="K7335" s="138"/>
      <c r="L7335" s="624" t="s">
        <v>876</v>
      </c>
      <c r="M7335" s="121" t="s">
        <v>19425</v>
      </c>
      <c r="N7335" s="622">
        <v>0</v>
      </c>
      <c r="O7335" s="622">
        <v>0</v>
      </c>
      <c r="P7335" s="622">
        <v>0</v>
      </c>
      <c r="Q7335" s="622">
        <v>0</v>
      </c>
      <c r="R7335" s="622">
        <v>0</v>
      </c>
      <c r="S7335" s="622">
        <v>0</v>
      </c>
      <c r="T7335" s="622">
        <v>0</v>
      </c>
      <c r="U7335" s="622">
        <v>0</v>
      </c>
      <c r="V7335" s="622">
        <v>0</v>
      </c>
      <c r="W7335" s="622">
        <v>0</v>
      </c>
      <c r="X7335" s="364">
        <v>0</v>
      </c>
      <c r="Y7335" s="622">
        <v>0</v>
      </c>
      <c r="Z7335" s="622" t="s">
        <v>51</v>
      </c>
      <c r="AA7335" s="622" t="s">
        <v>5289</v>
      </c>
      <c r="AB7335" s="622" t="s">
        <v>5289</v>
      </c>
      <c r="AC7335" s="84" t="s">
        <v>5289</v>
      </c>
      <c r="AD7335" s="84" t="s">
        <v>5289</v>
      </c>
      <c r="AE7335" s="84" t="s">
        <v>5289</v>
      </c>
      <c r="AF7335" s="165" t="s">
        <v>5289</v>
      </c>
      <c r="AG7335" s="107"/>
      <c r="AH7335" s="107"/>
      <c r="AI7335" s="107"/>
      <c r="AJ7335" s="107"/>
      <c r="AK7335" s="107"/>
      <c r="AL7335" s="107"/>
    </row>
    <row r="7336" spans="1:38" s="44" customFormat="1" ht="76.5">
      <c r="A7336" s="214">
        <v>15</v>
      </c>
      <c r="B7336" s="376" t="s">
        <v>134</v>
      </c>
      <c r="C7336" s="376" t="s">
        <v>8810</v>
      </c>
      <c r="D7336" s="376" t="s">
        <v>19424</v>
      </c>
      <c r="E7336" s="14" t="s">
        <v>54</v>
      </c>
      <c r="F7336" s="138"/>
      <c r="G7336" s="138"/>
      <c r="H7336" s="138"/>
      <c r="I7336" s="138"/>
      <c r="J7336" s="138"/>
      <c r="K7336" s="138"/>
      <c r="L7336" s="624" t="s">
        <v>51</v>
      </c>
      <c r="M7336" s="202"/>
      <c r="N7336" s="138"/>
      <c r="O7336" s="622">
        <v>0</v>
      </c>
      <c r="P7336" s="622">
        <v>0</v>
      </c>
      <c r="Q7336" s="622">
        <v>0</v>
      </c>
      <c r="R7336" s="622">
        <v>0</v>
      </c>
      <c r="S7336" s="622">
        <v>0</v>
      </c>
      <c r="T7336" s="622">
        <v>0</v>
      </c>
      <c r="U7336" s="622">
        <v>0</v>
      </c>
      <c r="V7336" s="622">
        <v>0</v>
      </c>
      <c r="W7336" s="622">
        <v>0</v>
      </c>
      <c r="X7336" s="364">
        <v>0</v>
      </c>
      <c r="Y7336" s="622">
        <v>0</v>
      </c>
      <c r="Z7336" s="622" t="s">
        <v>51</v>
      </c>
      <c r="AA7336" s="622" t="s">
        <v>5289</v>
      </c>
      <c r="AB7336" s="622" t="s">
        <v>5289</v>
      </c>
      <c r="AC7336" s="84" t="s">
        <v>5289</v>
      </c>
      <c r="AD7336" s="84" t="s">
        <v>5289</v>
      </c>
      <c r="AE7336" s="84" t="s">
        <v>5289</v>
      </c>
      <c r="AF7336" s="165" t="s">
        <v>5289</v>
      </c>
      <c r="AG7336" s="107"/>
      <c r="AH7336" s="107"/>
      <c r="AI7336" s="107"/>
      <c r="AJ7336" s="107"/>
      <c r="AK7336" s="107"/>
      <c r="AL7336" s="107"/>
    </row>
    <row r="7337" spans="1:38" s="44" customFormat="1" ht="15.75" customHeight="1" thickBot="1">
      <c r="A7337" s="18"/>
      <c r="B7337" s="18">
        <v>15</v>
      </c>
      <c r="C7337" s="18"/>
      <c r="D7337" s="18">
        <v>15</v>
      </c>
      <c r="E7337" s="18">
        <v>15</v>
      </c>
      <c r="F7337" s="18"/>
      <c r="G7337" s="18"/>
      <c r="H7337" s="18">
        <v>0</v>
      </c>
      <c r="I7337" s="18"/>
      <c r="J7337" s="18">
        <v>1</v>
      </c>
      <c r="K7337" s="18">
        <v>2</v>
      </c>
      <c r="L7337" s="18">
        <v>3</v>
      </c>
      <c r="M7337" s="200"/>
      <c r="N7337" s="18">
        <f t="shared" ref="N7337:O7337" si="2696">SUM(N7322:N7336)</f>
        <v>0</v>
      </c>
      <c r="O7337" s="18">
        <f t="shared" si="2696"/>
        <v>0</v>
      </c>
      <c r="P7337" s="18">
        <f t="shared" ref="P7337:Q7337" si="2697">SUM(P7322:P7336)</f>
        <v>0</v>
      </c>
      <c r="Q7337" s="18">
        <f t="shared" si="2697"/>
        <v>0</v>
      </c>
      <c r="R7337" s="18">
        <f t="shared" ref="R7337" si="2698">SUM(R7322:R7336)</f>
        <v>0</v>
      </c>
      <c r="S7337" s="18">
        <f t="shared" ref="S7337" si="2699">SUM(S7322:S7336)</f>
        <v>0</v>
      </c>
      <c r="T7337" s="18">
        <f t="shared" ref="T7337:U7337" si="2700">SUM(T7322:T7336)</f>
        <v>0</v>
      </c>
      <c r="U7337" s="18">
        <f t="shared" si="2700"/>
        <v>0</v>
      </c>
      <c r="V7337" s="18">
        <f t="shared" ref="V7337:W7337" si="2701">SUM(V7322:V7336)</f>
        <v>0</v>
      </c>
      <c r="W7337" s="18">
        <f t="shared" si="2701"/>
        <v>0</v>
      </c>
      <c r="X7337" s="18">
        <f t="shared" ref="X7337:Y7337" si="2702">SUM(X7322:X7336)</f>
        <v>1332</v>
      </c>
      <c r="Y7337" s="18">
        <f t="shared" si="2702"/>
        <v>0</v>
      </c>
      <c r="Z7337" s="18">
        <v>0</v>
      </c>
      <c r="AA7337" s="18">
        <v>1</v>
      </c>
      <c r="AB7337" s="18">
        <v>1</v>
      </c>
      <c r="AC7337" s="18"/>
      <c r="AD7337" s="18"/>
      <c r="AE7337" s="18"/>
      <c r="AF7337" s="18"/>
      <c r="AG7337" s="107"/>
      <c r="AH7337" s="107"/>
      <c r="AI7337" s="107"/>
      <c r="AJ7337" s="107"/>
      <c r="AK7337" s="107"/>
      <c r="AL7337" s="107"/>
    </row>
    <row r="7338" spans="1:38" s="44" customFormat="1" ht="15.75" customHeight="1" thickBot="1">
      <c r="A7338" s="660" t="s">
        <v>8835</v>
      </c>
      <c r="B7338" s="661"/>
      <c r="C7338" s="661"/>
      <c r="D7338" s="661"/>
      <c r="E7338" s="661"/>
      <c r="F7338" s="661"/>
      <c r="G7338" s="661"/>
      <c r="H7338" s="661"/>
      <c r="I7338" s="661"/>
      <c r="J7338" s="661"/>
      <c r="K7338" s="661"/>
      <c r="L7338" s="661"/>
      <c r="M7338" s="661"/>
      <c r="N7338" s="661"/>
      <c r="O7338" s="661"/>
      <c r="P7338" s="661"/>
      <c r="Q7338" s="661"/>
      <c r="R7338" s="661"/>
      <c r="S7338" s="661"/>
      <c r="T7338" s="661"/>
      <c r="U7338" s="661"/>
      <c r="V7338" s="661"/>
      <c r="W7338" s="661"/>
      <c r="X7338" s="661"/>
      <c r="Y7338" s="661"/>
      <c r="Z7338" s="661"/>
      <c r="AA7338" s="661"/>
      <c r="AB7338" s="661"/>
      <c r="AC7338" s="661"/>
      <c r="AD7338" s="661"/>
      <c r="AE7338" s="661"/>
      <c r="AF7338" s="662"/>
      <c r="AG7338" s="107"/>
      <c r="AH7338" s="107"/>
      <c r="AI7338" s="107"/>
      <c r="AJ7338" s="107"/>
      <c r="AK7338" s="107"/>
      <c r="AL7338" s="107"/>
    </row>
    <row r="7339" spans="1:38" s="44" customFormat="1" ht="331.5" customHeight="1">
      <c r="A7339" s="621">
        <v>1</v>
      </c>
      <c r="B7339" s="68" t="s">
        <v>9295</v>
      </c>
      <c r="C7339" s="121" t="s">
        <v>9296</v>
      </c>
      <c r="D7339" s="121" t="s">
        <v>9133</v>
      </c>
      <c r="E7339" s="70" t="s">
        <v>9297</v>
      </c>
      <c r="F7339" s="119" t="s">
        <v>16683</v>
      </c>
      <c r="G7339" s="138"/>
      <c r="H7339" s="138"/>
      <c r="I7339" s="138"/>
      <c r="J7339" s="52" t="s">
        <v>9298</v>
      </c>
      <c r="K7339" s="118" t="s">
        <v>51</v>
      </c>
      <c r="L7339" s="624" t="s">
        <v>51</v>
      </c>
      <c r="M7339" s="202"/>
      <c r="N7339" s="138"/>
      <c r="O7339" s="119">
        <v>0</v>
      </c>
      <c r="P7339" s="119">
        <v>0</v>
      </c>
      <c r="Q7339" s="119">
        <v>0</v>
      </c>
      <c r="R7339" s="119">
        <v>0</v>
      </c>
      <c r="S7339" s="119">
        <v>0</v>
      </c>
      <c r="T7339" s="119">
        <v>0</v>
      </c>
      <c r="U7339" s="119">
        <v>0</v>
      </c>
      <c r="V7339" s="119">
        <v>0</v>
      </c>
      <c r="W7339" s="119">
        <v>0</v>
      </c>
      <c r="X7339" s="363">
        <v>989</v>
      </c>
      <c r="Y7339" s="119">
        <v>0</v>
      </c>
      <c r="Z7339" s="119" t="s">
        <v>51</v>
      </c>
      <c r="AA7339" s="52" t="s">
        <v>12211</v>
      </c>
      <c r="AB7339" s="52" t="s">
        <v>12212</v>
      </c>
      <c r="AC7339" s="159" t="s">
        <v>9126</v>
      </c>
      <c r="AD7339" s="159" t="s">
        <v>12716</v>
      </c>
      <c r="AE7339" s="159">
        <v>89500523911</v>
      </c>
      <c r="AF7339" s="130" t="s">
        <v>9127</v>
      </c>
      <c r="AG7339" s="107"/>
      <c r="AH7339" s="107"/>
      <c r="AI7339" s="107"/>
      <c r="AJ7339" s="107"/>
      <c r="AK7339" s="107"/>
      <c r="AL7339" s="107"/>
    </row>
    <row r="7340" spans="1:38" s="44" customFormat="1" ht="255" customHeight="1">
      <c r="A7340" s="621">
        <v>2</v>
      </c>
      <c r="B7340" s="121" t="s">
        <v>12717</v>
      </c>
      <c r="C7340" s="121" t="s">
        <v>9296</v>
      </c>
      <c r="D7340" s="121" t="s">
        <v>9134</v>
      </c>
      <c r="E7340" s="25" t="s">
        <v>12718</v>
      </c>
      <c r="F7340" s="138"/>
      <c r="G7340" s="138"/>
      <c r="H7340" s="138"/>
      <c r="I7340" s="138"/>
      <c r="J7340" s="138"/>
      <c r="K7340" s="138"/>
      <c r="L7340" s="624" t="s">
        <v>51</v>
      </c>
      <c r="M7340" s="202"/>
      <c r="N7340" s="138"/>
      <c r="O7340" s="622">
        <v>0</v>
      </c>
      <c r="P7340" s="622">
        <v>0</v>
      </c>
      <c r="Q7340" s="622">
        <v>0</v>
      </c>
      <c r="R7340" s="622">
        <v>0</v>
      </c>
      <c r="S7340" s="622">
        <v>0</v>
      </c>
      <c r="T7340" s="622">
        <v>0</v>
      </c>
      <c r="U7340" s="622">
        <v>0</v>
      </c>
      <c r="V7340" s="622">
        <v>0</v>
      </c>
      <c r="W7340" s="622">
        <v>0</v>
      </c>
      <c r="X7340" s="366">
        <v>10</v>
      </c>
      <c r="Y7340" s="622">
        <v>0</v>
      </c>
      <c r="Z7340" s="622" t="s">
        <v>51</v>
      </c>
      <c r="AA7340" s="624" t="s">
        <v>5289</v>
      </c>
      <c r="AB7340" s="624" t="s">
        <v>5289</v>
      </c>
      <c r="AC7340" s="84" t="s">
        <v>5289</v>
      </c>
      <c r="AD7340" s="84" t="s">
        <v>5289</v>
      </c>
      <c r="AE7340" s="84" t="s">
        <v>5289</v>
      </c>
      <c r="AF7340" s="165" t="s">
        <v>5289</v>
      </c>
      <c r="AG7340" s="107"/>
      <c r="AH7340" s="107"/>
      <c r="AI7340" s="107"/>
      <c r="AJ7340" s="107"/>
      <c r="AK7340" s="107"/>
      <c r="AL7340" s="107"/>
    </row>
    <row r="7341" spans="1:38" s="44" customFormat="1" ht="191.25">
      <c r="A7341" s="621">
        <v>3</v>
      </c>
      <c r="B7341" s="121" t="s">
        <v>1249</v>
      </c>
      <c r="C7341" s="121" t="s">
        <v>9296</v>
      </c>
      <c r="D7341" s="121" t="s">
        <v>9135</v>
      </c>
      <c r="E7341" s="25" t="s">
        <v>9151</v>
      </c>
      <c r="F7341" s="138"/>
      <c r="G7341" s="138"/>
      <c r="H7341" s="138"/>
      <c r="I7341" s="138"/>
      <c r="J7341" s="138"/>
      <c r="K7341" s="138"/>
      <c r="L7341" s="624" t="s">
        <v>51</v>
      </c>
      <c r="M7341" s="202"/>
      <c r="N7341" s="138"/>
      <c r="O7341" s="622">
        <v>0</v>
      </c>
      <c r="P7341" s="622">
        <v>0</v>
      </c>
      <c r="Q7341" s="622">
        <v>0</v>
      </c>
      <c r="R7341" s="622">
        <v>0</v>
      </c>
      <c r="S7341" s="622">
        <v>0</v>
      </c>
      <c r="T7341" s="622">
        <v>0</v>
      </c>
      <c r="U7341" s="622">
        <v>0</v>
      </c>
      <c r="V7341" s="622">
        <v>0</v>
      </c>
      <c r="W7341" s="622">
        <v>0</v>
      </c>
      <c r="X7341" s="366">
        <v>0</v>
      </c>
      <c r="Y7341" s="622">
        <v>0</v>
      </c>
      <c r="Z7341" s="622" t="s">
        <v>51</v>
      </c>
      <c r="AA7341" s="624" t="s">
        <v>5289</v>
      </c>
      <c r="AB7341" s="624" t="s">
        <v>5289</v>
      </c>
      <c r="AC7341" s="84" t="s">
        <v>5289</v>
      </c>
      <c r="AD7341" s="84" t="s">
        <v>5289</v>
      </c>
      <c r="AE7341" s="84" t="s">
        <v>5289</v>
      </c>
      <c r="AF7341" s="165" t="s">
        <v>5289</v>
      </c>
      <c r="AG7341" s="107"/>
      <c r="AH7341" s="107"/>
      <c r="AI7341" s="107"/>
      <c r="AJ7341" s="107"/>
      <c r="AK7341" s="107"/>
      <c r="AL7341" s="107"/>
    </row>
    <row r="7342" spans="1:38" s="44" customFormat="1" ht="229.5">
      <c r="A7342" s="621">
        <v>4</v>
      </c>
      <c r="B7342" s="121" t="s">
        <v>12719</v>
      </c>
      <c r="C7342" s="121" t="s">
        <v>9296</v>
      </c>
      <c r="D7342" s="121" t="s">
        <v>9136</v>
      </c>
      <c r="E7342" s="25" t="s">
        <v>12720</v>
      </c>
      <c r="F7342" s="138"/>
      <c r="G7342" s="138"/>
      <c r="H7342" s="138"/>
      <c r="I7342" s="138"/>
      <c r="J7342" s="138"/>
      <c r="K7342" s="138"/>
      <c r="L7342" s="624" t="s">
        <v>51</v>
      </c>
      <c r="M7342" s="202"/>
      <c r="N7342" s="138"/>
      <c r="O7342" s="622">
        <v>0</v>
      </c>
      <c r="P7342" s="622">
        <v>0</v>
      </c>
      <c r="Q7342" s="622">
        <v>0</v>
      </c>
      <c r="R7342" s="622">
        <v>0</v>
      </c>
      <c r="S7342" s="622">
        <v>0</v>
      </c>
      <c r="T7342" s="622">
        <v>0</v>
      </c>
      <c r="U7342" s="622">
        <v>0</v>
      </c>
      <c r="V7342" s="622">
        <v>0</v>
      </c>
      <c r="W7342" s="622">
        <v>0</v>
      </c>
      <c r="X7342" s="366">
        <v>0</v>
      </c>
      <c r="Y7342" s="622">
        <v>0</v>
      </c>
      <c r="Z7342" s="622" t="s">
        <v>51</v>
      </c>
      <c r="AA7342" s="624" t="s">
        <v>5289</v>
      </c>
      <c r="AB7342" s="624" t="s">
        <v>5289</v>
      </c>
      <c r="AC7342" s="84" t="s">
        <v>5289</v>
      </c>
      <c r="AD7342" s="84" t="s">
        <v>5289</v>
      </c>
      <c r="AE7342" s="84" t="s">
        <v>5289</v>
      </c>
      <c r="AF7342" s="165" t="s">
        <v>5289</v>
      </c>
      <c r="AG7342" s="107"/>
      <c r="AH7342" s="107"/>
      <c r="AI7342" s="107"/>
      <c r="AJ7342" s="107"/>
      <c r="AK7342" s="107"/>
      <c r="AL7342" s="107"/>
    </row>
    <row r="7343" spans="1:38" s="44" customFormat="1" ht="255">
      <c r="A7343" s="621">
        <v>5</v>
      </c>
      <c r="B7343" s="121" t="s">
        <v>124</v>
      </c>
      <c r="C7343" s="121" t="s">
        <v>9296</v>
      </c>
      <c r="D7343" s="121" t="s">
        <v>9137</v>
      </c>
      <c r="E7343" s="25" t="s">
        <v>9152</v>
      </c>
      <c r="F7343" s="138"/>
      <c r="G7343" s="138"/>
      <c r="H7343" s="138"/>
      <c r="I7343" s="138"/>
      <c r="J7343" s="138"/>
      <c r="K7343" s="138"/>
      <c r="L7343" s="624" t="s">
        <v>51</v>
      </c>
      <c r="M7343" s="202"/>
      <c r="N7343" s="138"/>
      <c r="O7343" s="622">
        <v>0</v>
      </c>
      <c r="P7343" s="622">
        <v>0</v>
      </c>
      <c r="Q7343" s="622">
        <v>0</v>
      </c>
      <c r="R7343" s="622">
        <v>0</v>
      </c>
      <c r="S7343" s="622">
        <v>0</v>
      </c>
      <c r="T7343" s="622">
        <v>0</v>
      </c>
      <c r="U7343" s="622">
        <v>0</v>
      </c>
      <c r="V7343" s="622">
        <v>0</v>
      </c>
      <c r="W7343" s="622">
        <v>0</v>
      </c>
      <c r="X7343" s="366">
        <v>0</v>
      </c>
      <c r="Y7343" s="622">
        <v>0</v>
      </c>
      <c r="Z7343" s="622" t="s">
        <v>51</v>
      </c>
      <c r="AA7343" s="624" t="s">
        <v>5289</v>
      </c>
      <c r="AB7343" s="624" t="s">
        <v>5289</v>
      </c>
      <c r="AC7343" s="84" t="s">
        <v>5289</v>
      </c>
      <c r="AD7343" s="84" t="s">
        <v>5289</v>
      </c>
      <c r="AE7343" s="84" t="s">
        <v>5289</v>
      </c>
      <c r="AF7343" s="165" t="s">
        <v>5289</v>
      </c>
      <c r="AG7343" s="107"/>
      <c r="AH7343" s="107"/>
      <c r="AI7343" s="107"/>
      <c r="AJ7343" s="107"/>
      <c r="AK7343" s="107"/>
      <c r="AL7343" s="107"/>
    </row>
    <row r="7344" spans="1:38" s="44" customFormat="1" ht="242.25" customHeight="1">
      <c r="A7344" s="621">
        <v>6</v>
      </c>
      <c r="B7344" s="121" t="s">
        <v>12721</v>
      </c>
      <c r="C7344" s="121" t="s">
        <v>9296</v>
      </c>
      <c r="D7344" s="121" t="s">
        <v>9138</v>
      </c>
      <c r="E7344" s="25" t="s">
        <v>12722</v>
      </c>
      <c r="F7344" s="138"/>
      <c r="G7344" s="138"/>
      <c r="H7344" s="138"/>
      <c r="I7344" s="138"/>
      <c r="J7344" s="138"/>
      <c r="K7344" s="138"/>
      <c r="L7344" s="624" t="s">
        <v>51</v>
      </c>
      <c r="M7344" s="202"/>
      <c r="N7344" s="138"/>
      <c r="O7344" s="622">
        <v>0</v>
      </c>
      <c r="P7344" s="622">
        <v>0</v>
      </c>
      <c r="Q7344" s="622">
        <v>0</v>
      </c>
      <c r="R7344" s="622">
        <v>0</v>
      </c>
      <c r="S7344" s="622">
        <v>0</v>
      </c>
      <c r="T7344" s="622">
        <v>0</v>
      </c>
      <c r="U7344" s="622">
        <v>0</v>
      </c>
      <c r="V7344" s="622">
        <v>0</v>
      </c>
      <c r="W7344" s="622">
        <v>0</v>
      </c>
      <c r="X7344" s="366">
        <v>0</v>
      </c>
      <c r="Y7344" s="622">
        <v>0</v>
      </c>
      <c r="Z7344" s="622" t="s">
        <v>51</v>
      </c>
      <c r="AA7344" s="624" t="s">
        <v>5289</v>
      </c>
      <c r="AB7344" s="624" t="s">
        <v>5289</v>
      </c>
      <c r="AC7344" s="84" t="s">
        <v>5289</v>
      </c>
      <c r="AD7344" s="84" t="s">
        <v>5289</v>
      </c>
      <c r="AE7344" s="84" t="s">
        <v>5289</v>
      </c>
      <c r="AF7344" s="165" t="s">
        <v>5289</v>
      </c>
      <c r="AG7344" s="107"/>
      <c r="AH7344" s="107"/>
      <c r="AI7344" s="107"/>
      <c r="AJ7344" s="107"/>
      <c r="AK7344" s="107"/>
      <c r="AL7344" s="107"/>
    </row>
    <row r="7345" spans="1:38" s="44" customFormat="1" ht="153">
      <c r="A7345" s="621">
        <v>7</v>
      </c>
      <c r="B7345" s="22" t="s">
        <v>12723</v>
      </c>
      <c r="C7345" s="121" t="s">
        <v>9296</v>
      </c>
      <c r="D7345" s="121" t="s">
        <v>9139</v>
      </c>
      <c r="E7345" s="25" t="s">
        <v>9153</v>
      </c>
      <c r="F7345" s="138"/>
      <c r="G7345" s="138"/>
      <c r="H7345" s="138"/>
      <c r="I7345" s="138"/>
      <c r="J7345" s="138"/>
      <c r="K7345" s="138"/>
      <c r="L7345" s="624" t="s">
        <v>51</v>
      </c>
      <c r="M7345" s="202"/>
      <c r="N7345" s="138"/>
      <c r="O7345" s="622">
        <v>0</v>
      </c>
      <c r="P7345" s="622">
        <v>0</v>
      </c>
      <c r="Q7345" s="622">
        <v>0</v>
      </c>
      <c r="R7345" s="622">
        <v>0</v>
      </c>
      <c r="S7345" s="622">
        <v>0</v>
      </c>
      <c r="T7345" s="622">
        <v>0</v>
      </c>
      <c r="U7345" s="622">
        <v>0</v>
      </c>
      <c r="V7345" s="622">
        <v>0</v>
      </c>
      <c r="W7345" s="622">
        <v>0</v>
      </c>
      <c r="X7345" s="366">
        <v>0</v>
      </c>
      <c r="Y7345" s="622">
        <v>0</v>
      </c>
      <c r="Z7345" s="622" t="s">
        <v>51</v>
      </c>
      <c r="AA7345" s="624" t="s">
        <v>5289</v>
      </c>
      <c r="AB7345" s="624" t="s">
        <v>5289</v>
      </c>
      <c r="AC7345" s="84" t="s">
        <v>5289</v>
      </c>
      <c r="AD7345" s="84" t="s">
        <v>5289</v>
      </c>
      <c r="AE7345" s="84" t="s">
        <v>5289</v>
      </c>
      <c r="AF7345" s="165" t="s">
        <v>5289</v>
      </c>
      <c r="AG7345" s="107"/>
      <c r="AH7345" s="107"/>
      <c r="AI7345" s="107"/>
      <c r="AJ7345" s="107"/>
      <c r="AK7345" s="107"/>
      <c r="AL7345" s="107"/>
    </row>
    <row r="7346" spans="1:38" s="44" customFormat="1" ht="204">
      <c r="A7346" s="621">
        <v>8</v>
      </c>
      <c r="B7346" s="121" t="s">
        <v>9128</v>
      </c>
      <c r="C7346" s="121" t="s">
        <v>9296</v>
      </c>
      <c r="D7346" s="121" t="s">
        <v>9140</v>
      </c>
      <c r="E7346" s="25" t="s">
        <v>9154</v>
      </c>
      <c r="F7346" s="138"/>
      <c r="G7346" s="138"/>
      <c r="H7346" s="138"/>
      <c r="I7346" s="138"/>
      <c r="J7346" s="138"/>
      <c r="K7346" s="138"/>
      <c r="L7346" s="624" t="s">
        <v>51</v>
      </c>
      <c r="M7346" s="202"/>
      <c r="N7346" s="138"/>
      <c r="O7346" s="622">
        <v>0</v>
      </c>
      <c r="P7346" s="622">
        <v>0</v>
      </c>
      <c r="Q7346" s="622">
        <v>0</v>
      </c>
      <c r="R7346" s="622">
        <v>0</v>
      </c>
      <c r="S7346" s="622">
        <v>0</v>
      </c>
      <c r="T7346" s="622">
        <v>0</v>
      </c>
      <c r="U7346" s="622">
        <v>0</v>
      </c>
      <c r="V7346" s="622">
        <v>0</v>
      </c>
      <c r="W7346" s="622">
        <v>0</v>
      </c>
      <c r="X7346" s="366">
        <v>0</v>
      </c>
      <c r="Y7346" s="622">
        <v>0</v>
      </c>
      <c r="Z7346" s="622" t="s">
        <v>51</v>
      </c>
      <c r="AA7346" s="624" t="s">
        <v>5289</v>
      </c>
      <c r="AB7346" s="624" t="s">
        <v>5289</v>
      </c>
      <c r="AC7346" s="84" t="s">
        <v>5289</v>
      </c>
      <c r="AD7346" s="84" t="s">
        <v>5289</v>
      </c>
      <c r="AE7346" s="84" t="s">
        <v>5289</v>
      </c>
      <c r="AF7346" s="165" t="s">
        <v>5289</v>
      </c>
      <c r="AG7346" s="107"/>
      <c r="AH7346" s="107"/>
      <c r="AI7346" s="107"/>
      <c r="AJ7346" s="107"/>
      <c r="AK7346" s="107"/>
      <c r="AL7346" s="107"/>
    </row>
    <row r="7347" spans="1:38" s="44" customFormat="1" ht="204">
      <c r="A7347" s="621">
        <v>9</v>
      </c>
      <c r="B7347" s="121" t="s">
        <v>6226</v>
      </c>
      <c r="C7347" s="121" t="s">
        <v>9296</v>
      </c>
      <c r="D7347" s="121" t="s">
        <v>9141</v>
      </c>
      <c r="E7347" s="25" t="s">
        <v>9155</v>
      </c>
      <c r="F7347" s="138"/>
      <c r="G7347" s="138"/>
      <c r="H7347" s="138"/>
      <c r="I7347" s="138"/>
      <c r="J7347" s="138"/>
      <c r="K7347" s="138"/>
      <c r="L7347" s="624" t="s">
        <v>51</v>
      </c>
      <c r="M7347" s="202"/>
      <c r="N7347" s="138"/>
      <c r="O7347" s="622">
        <v>0</v>
      </c>
      <c r="P7347" s="622">
        <v>0</v>
      </c>
      <c r="Q7347" s="622">
        <v>0</v>
      </c>
      <c r="R7347" s="622">
        <v>0</v>
      </c>
      <c r="S7347" s="622">
        <v>0</v>
      </c>
      <c r="T7347" s="622">
        <v>0</v>
      </c>
      <c r="U7347" s="622">
        <v>0</v>
      </c>
      <c r="V7347" s="622">
        <v>0</v>
      </c>
      <c r="W7347" s="622">
        <v>0</v>
      </c>
      <c r="X7347" s="366">
        <v>34</v>
      </c>
      <c r="Y7347" s="622">
        <v>0</v>
      </c>
      <c r="Z7347" s="622" t="s">
        <v>51</v>
      </c>
      <c r="AA7347" s="624" t="s">
        <v>5289</v>
      </c>
      <c r="AB7347" s="624" t="s">
        <v>5289</v>
      </c>
      <c r="AC7347" s="84" t="s">
        <v>5289</v>
      </c>
      <c r="AD7347" s="84" t="s">
        <v>5289</v>
      </c>
      <c r="AE7347" s="84" t="s">
        <v>5289</v>
      </c>
      <c r="AF7347" s="165" t="s">
        <v>5289</v>
      </c>
      <c r="AG7347" s="107"/>
      <c r="AH7347" s="107"/>
      <c r="AI7347" s="107"/>
      <c r="AJ7347" s="107"/>
      <c r="AK7347" s="107"/>
      <c r="AL7347" s="107"/>
    </row>
    <row r="7348" spans="1:38" ht="255">
      <c r="A7348" s="621">
        <v>10</v>
      </c>
      <c r="B7348" s="121" t="s">
        <v>5401</v>
      </c>
      <c r="C7348" s="121" t="s">
        <v>9296</v>
      </c>
      <c r="D7348" s="121" t="s">
        <v>9142</v>
      </c>
      <c r="E7348" s="25" t="s">
        <v>9156</v>
      </c>
      <c r="F7348" s="138"/>
      <c r="G7348" s="138"/>
      <c r="H7348" s="138"/>
      <c r="I7348" s="138"/>
      <c r="J7348" s="138"/>
      <c r="K7348" s="138"/>
      <c r="L7348" s="624" t="s">
        <v>51</v>
      </c>
      <c r="M7348" s="202"/>
      <c r="N7348" s="138"/>
      <c r="O7348" s="622">
        <v>0</v>
      </c>
      <c r="P7348" s="622">
        <v>0</v>
      </c>
      <c r="Q7348" s="622">
        <v>0</v>
      </c>
      <c r="R7348" s="622">
        <v>0</v>
      </c>
      <c r="S7348" s="622">
        <v>0</v>
      </c>
      <c r="T7348" s="622">
        <v>0</v>
      </c>
      <c r="U7348" s="622">
        <v>0</v>
      </c>
      <c r="V7348" s="622">
        <v>0</v>
      </c>
      <c r="W7348" s="622">
        <v>0</v>
      </c>
      <c r="X7348" s="366">
        <v>0</v>
      </c>
      <c r="Y7348" s="622">
        <v>0</v>
      </c>
      <c r="Z7348" s="622" t="s">
        <v>51</v>
      </c>
      <c r="AA7348" s="624" t="s">
        <v>5289</v>
      </c>
      <c r="AB7348" s="624" t="s">
        <v>5289</v>
      </c>
      <c r="AC7348" s="84" t="s">
        <v>5289</v>
      </c>
      <c r="AD7348" s="84" t="s">
        <v>5289</v>
      </c>
      <c r="AE7348" s="84" t="s">
        <v>5289</v>
      </c>
      <c r="AF7348" s="165" t="s">
        <v>5289</v>
      </c>
    </row>
    <row r="7349" spans="1:38" ht="178.5">
      <c r="A7349" s="621">
        <v>11</v>
      </c>
      <c r="B7349" s="121" t="s">
        <v>2381</v>
      </c>
      <c r="C7349" s="121" t="s">
        <v>9296</v>
      </c>
      <c r="D7349" s="121" t="s">
        <v>9143</v>
      </c>
      <c r="E7349" s="25" t="s">
        <v>9157</v>
      </c>
      <c r="F7349" s="138"/>
      <c r="G7349" s="138"/>
      <c r="H7349" s="138"/>
      <c r="I7349" s="138"/>
      <c r="J7349" s="138"/>
      <c r="K7349" s="138"/>
      <c r="L7349" s="624" t="s">
        <v>51</v>
      </c>
      <c r="M7349" s="202"/>
      <c r="N7349" s="138"/>
      <c r="O7349" s="622">
        <v>0</v>
      </c>
      <c r="P7349" s="622">
        <v>0</v>
      </c>
      <c r="Q7349" s="622">
        <v>0</v>
      </c>
      <c r="R7349" s="622">
        <v>0</v>
      </c>
      <c r="S7349" s="622">
        <v>0</v>
      </c>
      <c r="T7349" s="622">
        <v>0</v>
      </c>
      <c r="U7349" s="622">
        <v>0</v>
      </c>
      <c r="V7349" s="622">
        <v>0</v>
      </c>
      <c r="W7349" s="622">
        <v>0</v>
      </c>
      <c r="X7349" s="366">
        <v>0</v>
      </c>
      <c r="Y7349" s="622">
        <v>0</v>
      </c>
      <c r="Z7349" s="622" t="s">
        <v>51</v>
      </c>
      <c r="AA7349" s="624" t="s">
        <v>5289</v>
      </c>
      <c r="AB7349" s="624" t="s">
        <v>5289</v>
      </c>
      <c r="AC7349" s="84" t="s">
        <v>5289</v>
      </c>
      <c r="AD7349" s="84" t="s">
        <v>5289</v>
      </c>
      <c r="AE7349" s="84" t="s">
        <v>5289</v>
      </c>
      <c r="AF7349" s="165" t="s">
        <v>5289</v>
      </c>
    </row>
    <row r="7350" spans="1:38" ht="229.5">
      <c r="A7350" s="621">
        <v>12</v>
      </c>
      <c r="B7350" s="121" t="s">
        <v>9129</v>
      </c>
      <c r="C7350" s="121" t="s">
        <v>9296</v>
      </c>
      <c r="D7350" s="121" t="s">
        <v>9144</v>
      </c>
      <c r="E7350" s="25" t="s">
        <v>9158</v>
      </c>
      <c r="F7350" s="138"/>
      <c r="G7350" s="138"/>
      <c r="H7350" s="138"/>
      <c r="I7350" s="138"/>
      <c r="J7350" s="138"/>
      <c r="K7350" s="138"/>
      <c r="L7350" s="624" t="s">
        <v>51</v>
      </c>
      <c r="M7350" s="202"/>
      <c r="N7350" s="138"/>
      <c r="O7350" s="622">
        <v>0</v>
      </c>
      <c r="P7350" s="622">
        <v>0</v>
      </c>
      <c r="Q7350" s="622">
        <v>0</v>
      </c>
      <c r="R7350" s="622">
        <v>0</v>
      </c>
      <c r="S7350" s="622">
        <v>0</v>
      </c>
      <c r="T7350" s="622">
        <v>0</v>
      </c>
      <c r="U7350" s="622">
        <v>0</v>
      </c>
      <c r="V7350" s="622">
        <v>0</v>
      </c>
      <c r="W7350" s="622">
        <v>0</v>
      </c>
      <c r="X7350" s="366">
        <v>0</v>
      </c>
      <c r="Y7350" s="622">
        <v>0</v>
      </c>
      <c r="Z7350" s="622" t="s">
        <v>51</v>
      </c>
      <c r="AA7350" s="624" t="s">
        <v>5289</v>
      </c>
      <c r="AB7350" s="624" t="s">
        <v>5289</v>
      </c>
      <c r="AC7350" s="84" t="s">
        <v>5289</v>
      </c>
      <c r="AD7350" s="84" t="s">
        <v>5289</v>
      </c>
      <c r="AE7350" s="84" t="s">
        <v>5289</v>
      </c>
      <c r="AF7350" s="165" t="s">
        <v>5289</v>
      </c>
    </row>
    <row r="7351" spans="1:38" ht="229.5">
      <c r="A7351" s="621">
        <v>13</v>
      </c>
      <c r="B7351" s="121" t="s">
        <v>142</v>
      </c>
      <c r="C7351" s="121" t="s">
        <v>9296</v>
      </c>
      <c r="D7351" s="121" t="s">
        <v>9145</v>
      </c>
      <c r="E7351" s="25" t="s">
        <v>9159</v>
      </c>
      <c r="F7351" s="138"/>
      <c r="G7351" s="138"/>
      <c r="H7351" s="138"/>
      <c r="I7351" s="138"/>
      <c r="J7351" s="138"/>
      <c r="K7351" s="138"/>
      <c r="L7351" s="624" t="s">
        <v>51</v>
      </c>
      <c r="M7351" s="202"/>
      <c r="N7351" s="138"/>
      <c r="O7351" s="622">
        <v>0</v>
      </c>
      <c r="P7351" s="622">
        <v>0</v>
      </c>
      <c r="Q7351" s="622">
        <v>0</v>
      </c>
      <c r="R7351" s="622">
        <v>0</v>
      </c>
      <c r="S7351" s="622">
        <v>0</v>
      </c>
      <c r="T7351" s="622">
        <v>0</v>
      </c>
      <c r="U7351" s="622">
        <v>0</v>
      </c>
      <c r="V7351" s="622">
        <v>0</v>
      </c>
      <c r="W7351" s="622">
        <v>0</v>
      </c>
      <c r="X7351" s="366">
        <v>0</v>
      </c>
      <c r="Y7351" s="622">
        <v>0</v>
      </c>
      <c r="Z7351" s="622" t="s">
        <v>51</v>
      </c>
      <c r="AA7351" s="624" t="s">
        <v>5289</v>
      </c>
      <c r="AB7351" s="624" t="s">
        <v>5289</v>
      </c>
      <c r="AC7351" s="84" t="s">
        <v>5289</v>
      </c>
      <c r="AD7351" s="84" t="s">
        <v>5289</v>
      </c>
      <c r="AE7351" s="84" t="s">
        <v>5289</v>
      </c>
      <c r="AF7351" s="165" t="s">
        <v>5289</v>
      </c>
    </row>
    <row r="7352" spans="1:38" ht="204">
      <c r="A7352" s="621">
        <v>14</v>
      </c>
      <c r="B7352" s="121" t="s">
        <v>5414</v>
      </c>
      <c r="C7352" s="121" t="s">
        <v>9296</v>
      </c>
      <c r="D7352" s="121" t="s">
        <v>9146</v>
      </c>
      <c r="E7352" s="25" t="s">
        <v>9160</v>
      </c>
      <c r="F7352" s="138"/>
      <c r="G7352" s="138"/>
      <c r="H7352" s="138"/>
      <c r="I7352" s="138"/>
      <c r="J7352" s="138"/>
      <c r="K7352" s="138"/>
      <c r="L7352" s="624" t="s">
        <v>51</v>
      </c>
      <c r="M7352" s="202"/>
      <c r="N7352" s="138"/>
      <c r="O7352" s="622">
        <v>0</v>
      </c>
      <c r="P7352" s="622">
        <v>0</v>
      </c>
      <c r="Q7352" s="622">
        <v>0</v>
      </c>
      <c r="R7352" s="622">
        <v>0</v>
      </c>
      <c r="S7352" s="622">
        <v>0</v>
      </c>
      <c r="T7352" s="622">
        <v>0</v>
      </c>
      <c r="U7352" s="622">
        <v>0</v>
      </c>
      <c r="V7352" s="622">
        <v>0</v>
      </c>
      <c r="W7352" s="622">
        <v>0</v>
      </c>
      <c r="X7352" s="366">
        <v>0</v>
      </c>
      <c r="Y7352" s="622">
        <v>0</v>
      </c>
      <c r="Z7352" s="622" t="s">
        <v>51</v>
      </c>
      <c r="AA7352" s="624" t="s">
        <v>5289</v>
      </c>
      <c r="AB7352" s="624" t="s">
        <v>5289</v>
      </c>
      <c r="AC7352" s="84" t="s">
        <v>5289</v>
      </c>
      <c r="AD7352" s="84" t="s">
        <v>5289</v>
      </c>
      <c r="AE7352" s="84" t="s">
        <v>5289</v>
      </c>
      <c r="AF7352" s="165" t="s">
        <v>5289</v>
      </c>
    </row>
    <row r="7353" spans="1:38" s="44" customFormat="1" ht="280.5">
      <c r="A7353" s="621">
        <v>15</v>
      </c>
      <c r="B7353" s="121" t="s">
        <v>9130</v>
      </c>
      <c r="C7353" s="121" t="s">
        <v>9296</v>
      </c>
      <c r="D7353" s="121" t="s">
        <v>9147</v>
      </c>
      <c r="E7353" s="25" t="s">
        <v>9161</v>
      </c>
      <c r="F7353" s="138"/>
      <c r="G7353" s="138"/>
      <c r="H7353" s="138"/>
      <c r="I7353" s="138"/>
      <c r="J7353" s="138"/>
      <c r="K7353" s="138"/>
      <c r="L7353" s="624" t="s">
        <v>51</v>
      </c>
      <c r="M7353" s="202"/>
      <c r="N7353" s="138"/>
      <c r="O7353" s="622">
        <v>0</v>
      </c>
      <c r="P7353" s="622">
        <v>0</v>
      </c>
      <c r="Q7353" s="622">
        <v>0</v>
      </c>
      <c r="R7353" s="622">
        <v>0</v>
      </c>
      <c r="S7353" s="622">
        <v>0</v>
      </c>
      <c r="T7353" s="622">
        <v>0</v>
      </c>
      <c r="U7353" s="622">
        <v>0</v>
      </c>
      <c r="V7353" s="622">
        <v>0</v>
      </c>
      <c r="W7353" s="622">
        <v>0</v>
      </c>
      <c r="X7353" s="366">
        <v>0</v>
      </c>
      <c r="Y7353" s="622">
        <v>0</v>
      </c>
      <c r="Z7353" s="622" t="s">
        <v>51</v>
      </c>
      <c r="AA7353" s="624" t="s">
        <v>5289</v>
      </c>
      <c r="AB7353" s="624" t="s">
        <v>5289</v>
      </c>
      <c r="AC7353" s="84" t="s">
        <v>5289</v>
      </c>
      <c r="AD7353" s="84" t="s">
        <v>5289</v>
      </c>
      <c r="AE7353" s="84" t="s">
        <v>5289</v>
      </c>
      <c r="AF7353" s="165" t="s">
        <v>5289</v>
      </c>
      <c r="AG7353" s="107"/>
      <c r="AH7353" s="107"/>
      <c r="AI7353" s="107"/>
      <c r="AJ7353" s="107"/>
      <c r="AK7353" s="107"/>
      <c r="AL7353" s="107"/>
    </row>
    <row r="7354" spans="1:38" s="44" customFormat="1" ht="204">
      <c r="A7354" s="621">
        <v>16</v>
      </c>
      <c r="B7354" s="121" t="s">
        <v>9131</v>
      </c>
      <c r="C7354" s="121" t="s">
        <v>9296</v>
      </c>
      <c r="D7354" s="121" t="s">
        <v>9148</v>
      </c>
      <c r="E7354" s="25" t="s">
        <v>9162</v>
      </c>
      <c r="F7354" s="138"/>
      <c r="G7354" s="138"/>
      <c r="H7354" s="138"/>
      <c r="I7354" s="138"/>
      <c r="J7354" s="138"/>
      <c r="K7354" s="138"/>
      <c r="L7354" s="624" t="s">
        <v>51</v>
      </c>
      <c r="M7354" s="202"/>
      <c r="N7354" s="138"/>
      <c r="O7354" s="622">
        <v>0</v>
      </c>
      <c r="P7354" s="622">
        <v>0</v>
      </c>
      <c r="Q7354" s="622">
        <v>0</v>
      </c>
      <c r="R7354" s="622">
        <v>0</v>
      </c>
      <c r="S7354" s="622">
        <v>0</v>
      </c>
      <c r="T7354" s="622">
        <v>0</v>
      </c>
      <c r="U7354" s="622">
        <v>0</v>
      </c>
      <c r="V7354" s="622">
        <v>0</v>
      </c>
      <c r="W7354" s="622">
        <v>0</v>
      </c>
      <c r="X7354" s="366">
        <v>0</v>
      </c>
      <c r="Y7354" s="622">
        <v>0</v>
      </c>
      <c r="Z7354" s="622" t="s">
        <v>51</v>
      </c>
      <c r="AA7354" s="624" t="s">
        <v>5289</v>
      </c>
      <c r="AB7354" s="624" t="s">
        <v>5289</v>
      </c>
      <c r="AC7354" s="84" t="s">
        <v>5289</v>
      </c>
      <c r="AD7354" s="84" t="s">
        <v>5289</v>
      </c>
      <c r="AE7354" s="84" t="s">
        <v>5289</v>
      </c>
      <c r="AF7354" s="165" t="s">
        <v>5289</v>
      </c>
      <c r="AG7354" s="107"/>
      <c r="AH7354" s="107"/>
      <c r="AI7354" s="107"/>
      <c r="AJ7354" s="107"/>
      <c r="AK7354" s="107"/>
      <c r="AL7354" s="107"/>
    </row>
    <row r="7355" spans="1:38" s="44" customFormat="1" ht="229.5">
      <c r="A7355" s="621">
        <v>17</v>
      </c>
      <c r="B7355" s="121" t="s">
        <v>9132</v>
      </c>
      <c r="C7355" s="627" t="s">
        <v>12724</v>
      </c>
      <c r="D7355" s="121" t="s">
        <v>9149</v>
      </c>
      <c r="E7355" s="25" t="s">
        <v>9163</v>
      </c>
      <c r="F7355" s="138"/>
      <c r="G7355" s="138"/>
      <c r="H7355" s="138"/>
      <c r="I7355" s="138"/>
      <c r="J7355" s="138"/>
      <c r="K7355" s="138"/>
      <c r="L7355" s="624" t="s">
        <v>51</v>
      </c>
      <c r="M7355" s="202"/>
      <c r="N7355" s="138"/>
      <c r="O7355" s="622">
        <v>0</v>
      </c>
      <c r="P7355" s="622">
        <v>0</v>
      </c>
      <c r="Q7355" s="622">
        <v>0</v>
      </c>
      <c r="R7355" s="622">
        <v>0</v>
      </c>
      <c r="S7355" s="622">
        <v>0</v>
      </c>
      <c r="T7355" s="622">
        <v>0</v>
      </c>
      <c r="U7355" s="622">
        <v>0</v>
      </c>
      <c r="V7355" s="622">
        <v>0</v>
      </c>
      <c r="W7355" s="622">
        <v>0</v>
      </c>
      <c r="X7355" s="366">
        <v>0</v>
      </c>
      <c r="Y7355" s="622">
        <v>0</v>
      </c>
      <c r="Z7355" s="622" t="s">
        <v>51</v>
      </c>
      <c r="AA7355" s="624" t="s">
        <v>5289</v>
      </c>
      <c r="AB7355" s="624" t="s">
        <v>5289</v>
      </c>
      <c r="AC7355" s="84" t="s">
        <v>5289</v>
      </c>
      <c r="AD7355" s="84" t="s">
        <v>5289</v>
      </c>
      <c r="AE7355" s="84" t="s">
        <v>5289</v>
      </c>
      <c r="AF7355" s="165" t="s">
        <v>5289</v>
      </c>
      <c r="AG7355" s="107"/>
      <c r="AH7355" s="107"/>
      <c r="AI7355" s="107"/>
      <c r="AJ7355" s="107"/>
      <c r="AK7355" s="107"/>
      <c r="AL7355" s="107"/>
    </row>
    <row r="7356" spans="1:38" s="44" customFormat="1" ht="204">
      <c r="A7356" s="621">
        <v>18</v>
      </c>
      <c r="B7356" s="121" t="s">
        <v>3236</v>
      </c>
      <c r="C7356" s="627" t="s">
        <v>12724</v>
      </c>
      <c r="D7356" s="121" t="s">
        <v>9150</v>
      </c>
      <c r="E7356" s="25" t="s">
        <v>9164</v>
      </c>
      <c r="F7356" s="138"/>
      <c r="G7356" s="138"/>
      <c r="H7356" s="138"/>
      <c r="I7356" s="138"/>
      <c r="J7356" s="138"/>
      <c r="K7356" s="138"/>
      <c r="L7356" s="624" t="s">
        <v>51</v>
      </c>
      <c r="M7356" s="202"/>
      <c r="N7356" s="138"/>
      <c r="O7356" s="622">
        <v>0</v>
      </c>
      <c r="P7356" s="622">
        <v>0</v>
      </c>
      <c r="Q7356" s="622">
        <v>0</v>
      </c>
      <c r="R7356" s="622">
        <v>0</v>
      </c>
      <c r="S7356" s="622">
        <v>0</v>
      </c>
      <c r="T7356" s="622">
        <v>0</v>
      </c>
      <c r="U7356" s="622">
        <v>0</v>
      </c>
      <c r="V7356" s="622">
        <v>0</v>
      </c>
      <c r="W7356" s="622">
        <v>0</v>
      </c>
      <c r="X7356" s="366">
        <v>0</v>
      </c>
      <c r="Y7356" s="622">
        <v>0</v>
      </c>
      <c r="Z7356" s="622" t="s">
        <v>51</v>
      </c>
      <c r="AA7356" s="624" t="s">
        <v>5289</v>
      </c>
      <c r="AB7356" s="624" t="s">
        <v>5289</v>
      </c>
      <c r="AC7356" s="84" t="s">
        <v>5289</v>
      </c>
      <c r="AD7356" s="84" t="s">
        <v>5289</v>
      </c>
      <c r="AE7356" s="84" t="s">
        <v>5289</v>
      </c>
      <c r="AF7356" s="165" t="s">
        <v>5289</v>
      </c>
      <c r="AG7356" s="107"/>
      <c r="AH7356" s="107"/>
      <c r="AI7356" s="107"/>
      <c r="AJ7356" s="107"/>
      <c r="AK7356" s="107"/>
      <c r="AL7356" s="107"/>
    </row>
    <row r="7357" spans="1:38" s="44" customFormat="1" ht="15.75" customHeight="1" thickBot="1">
      <c r="A7357" s="18"/>
      <c r="B7357" s="18">
        <v>18</v>
      </c>
      <c r="C7357" s="18"/>
      <c r="D7357" s="18">
        <v>18</v>
      </c>
      <c r="E7357" s="18">
        <v>18</v>
      </c>
      <c r="F7357" s="18"/>
      <c r="G7357" s="18"/>
      <c r="H7357" s="18">
        <v>0</v>
      </c>
      <c r="I7357" s="18"/>
      <c r="J7357" s="18">
        <v>1</v>
      </c>
      <c r="K7357" s="18">
        <v>0</v>
      </c>
      <c r="L7357" s="18">
        <v>0</v>
      </c>
      <c r="M7357" s="200"/>
      <c r="N7357" s="18">
        <f t="shared" ref="N7357:O7357" si="2703">SUM(N7339:N7356)</f>
        <v>0</v>
      </c>
      <c r="O7357" s="18">
        <f t="shared" si="2703"/>
        <v>0</v>
      </c>
      <c r="P7357" s="18">
        <f t="shared" ref="P7357:Q7357" si="2704">SUM(P7339:P7356)</f>
        <v>0</v>
      </c>
      <c r="Q7357" s="18">
        <f t="shared" si="2704"/>
        <v>0</v>
      </c>
      <c r="R7357" s="18">
        <f t="shared" ref="R7357" si="2705">SUM(R7339:R7356)</f>
        <v>0</v>
      </c>
      <c r="S7357" s="18">
        <f t="shared" ref="S7357" si="2706">SUM(S7339:S7356)</f>
        <v>0</v>
      </c>
      <c r="T7357" s="18">
        <f t="shared" ref="T7357:U7357" si="2707">SUM(T7339:T7356)</f>
        <v>0</v>
      </c>
      <c r="U7357" s="18">
        <f t="shared" si="2707"/>
        <v>0</v>
      </c>
      <c r="V7357" s="18">
        <f t="shared" ref="V7357:W7357" si="2708">SUM(V7339:V7356)</f>
        <v>0</v>
      </c>
      <c r="W7357" s="18">
        <f t="shared" si="2708"/>
        <v>0</v>
      </c>
      <c r="X7357" s="18">
        <f t="shared" ref="X7357:Y7357" si="2709">SUM(X7339:X7356)</f>
        <v>1033</v>
      </c>
      <c r="Y7357" s="18">
        <f t="shared" si="2709"/>
        <v>0</v>
      </c>
      <c r="Z7357" s="18">
        <v>0</v>
      </c>
      <c r="AA7357" s="18">
        <v>1</v>
      </c>
      <c r="AB7357" s="18">
        <v>1</v>
      </c>
      <c r="AC7357" s="18"/>
      <c r="AD7357" s="18"/>
      <c r="AE7357" s="18"/>
      <c r="AF7357" s="18"/>
      <c r="AG7357" s="107"/>
      <c r="AH7357" s="107"/>
      <c r="AI7357" s="107"/>
      <c r="AJ7357" s="107"/>
      <c r="AK7357" s="107"/>
      <c r="AL7357" s="107"/>
    </row>
    <row r="7358" spans="1:38" s="44" customFormat="1" ht="15.75" customHeight="1" thickBot="1">
      <c r="A7358" s="660" t="s">
        <v>8836</v>
      </c>
      <c r="B7358" s="661"/>
      <c r="C7358" s="661"/>
      <c r="D7358" s="661"/>
      <c r="E7358" s="661"/>
      <c r="F7358" s="661"/>
      <c r="G7358" s="661"/>
      <c r="H7358" s="661"/>
      <c r="I7358" s="661"/>
      <c r="J7358" s="661"/>
      <c r="K7358" s="661"/>
      <c r="L7358" s="661"/>
      <c r="M7358" s="661"/>
      <c r="N7358" s="661"/>
      <c r="O7358" s="661"/>
      <c r="P7358" s="661"/>
      <c r="Q7358" s="661"/>
      <c r="R7358" s="661"/>
      <c r="S7358" s="661"/>
      <c r="T7358" s="661"/>
      <c r="U7358" s="661"/>
      <c r="V7358" s="661"/>
      <c r="W7358" s="661"/>
      <c r="X7358" s="661"/>
      <c r="Y7358" s="661"/>
      <c r="Z7358" s="661"/>
      <c r="AA7358" s="661"/>
      <c r="AB7358" s="661"/>
      <c r="AC7358" s="661"/>
      <c r="AD7358" s="661"/>
      <c r="AE7358" s="661"/>
      <c r="AF7358" s="662"/>
      <c r="AG7358" s="107"/>
      <c r="AH7358" s="107"/>
      <c r="AI7358" s="107"/>
      <c r="AJ7358" s="107"/>
      <c r="AK7358" s="107"/>
      <c r="AL7358" s="107"/>
    </row>
    <row r="7359" spans="1:38" s="44" customFormat="1" ht="306" customHeight="1">
      <c r="A7359" s="621">
        <v>1</v>
      </c>
      <c r="B7359" s="68" t="s">
        <v>8837</v>
      </c>
      <c r="C7359" s="68" t="s">
        <v>8850</v>
      </c>
      <c r="D7359" s="68" t="s">
        <v>8854</v>
      </c>
      <c r="E7359" s="119" t="s">
        <v>15421</v>
      </c>
      <c r="F7359" s="119" t="s">
        <v>16683</v>
      </c>
      <c r="G7359" s="138"/>
      <c r="H7359" s="138"/>
      <c r="I7359" s="138"/>
      <c r="J7359" s="138"/>
      <c r="K7359" s="138"/>
      <c r="L7359" s="624" t="s">
        <v>51</v>
      </c>
      <c r="M7359" s="202"/>
      <c r="N7359" s="138"/>
      <c r="O7359" s="119">
        <v>0</v>
      </c>
      <c r="P7359" s="119">
        <v>0</v>
      </c>
      <c r="Q7359" s="119">
        <v>0</v>
      </c>
      <c r="R7359" s="119">
        <v>0</v>
      </c>
      <c r="S7359" s="119">
        <v>0</v>
      </c>
      <c r="T7359" s="622">
        <v>0</v>
      </c>
      <c r="U7359" s="119">
        <v>0</v>
      </c>
      <c r="V7359" s="119">
        <v>0</v>
      </c>
      <c r="W7359" s="119">
        <v>0</v>
      </c>
      <c r="X7359" s="167">
        <v>405</v>
      </c>
      <c r="Y7359" s="119">
        <v>0</v>
      </c>
      <c r="Z7359" s="119" t="s">
        <v>51</v>
      </c>
      <c r="AA7359" s="68" t="s">
        <v>8865</v>
      </c>
      <c r="AB7359" s="68" t="s">
        <v>8866</v>
      </c>
      <c r="AC7359" s="159" t="s">
        <v>8838</v>
      </c>
      <c r="AD7359" s="159" t="s">
        <v>8839</v>
      </c>
      <c r="AE7359" s="159" t="s">
        <v>8840</v>
      </c>
      <c r="AF7359" s="130" t="s">
        <v>8841</v>
      </c>
      <c r="AG7359" s="107"/>
      <c r="AH7359" s="107"/>
      <c r="AI7359" s="107"/>
      <c r="AJ7359" s="107"/>
      <c r="AK7359" s="107"/>
      <c r="AL7359" s="107"/>
    </row>
    <row r="7360" spans="1:38" s="44" customFormat="1" ht="280.5" customHeight="1">
      <c r="A7360" s="621">
        <v>2</v>
      </c>
      <c r="B7360" s="121" t="s">
        <v>8842</v>
      </c>
      <c r="C7360" s="121" t="s">
        <v>8850</v>
      </c>
      <c r="D7360" s="121" t="s">
        <v>8851</v>
      </c>
      <c r="E7360" s="622" t="s">
        <v>15422</v>
      </c>
      <c r="F7360" s="138"/>
      <c r="G7360" s="138"/>
      <c r="H7360" s="138"/>
      <c r="I7360" s="138"/>
      <c r="J7360" s="121" t="s">
        <v>8864</v>
      </c>
      <c r="K7360" s="622" t="s">
        <v>8843</v>
      </c>
      <c r="L7360" s="622" t="s">
        <v>40</v>
      </c>
      <c r="M7360" s="121" t="s">
        <v>21974</v>
      </c>
      <c r="N7360" s="622">
        <v>0</v>
      </c>
      <c r="O7360" s="622">
        <v>0</v>
      </c>
      <c r="P7360" s="622">
        <v>0</v>
      </c>
      <c r="Q7360" s="622">
        <v>0</v>
      </c>
      <c r="R7360" s="622">
        <v>0</v>
      </c>
      <c r="S7360" s="622">
        <v>0</v>
      </c>
      <c r="T7360" s="622">
        <v>0</v>
      </c>
      <c r="U7360" s="622">
        <v>0</v>
      </c>
      <c r="V7360" s="622">
        <v>0</v>
      </c>
      <c r="W7360" s="622">
        <v>0</v>
      </c>
      <c r="X7360" s="643">
        <v>0</v>
      </c>
      <c r="Y7360" s="622">
        <v>0</v>
      </c>
      <c r="Z7360" s="622" t="s">
        <v>51</v>
      </c>
      <c r="AA7360" s="622" t="s">
        <v>5289</v>
      </c>
      <c r="AB7360" s="622" t="s">
        <v>5289</v>
      </c>
      <c r="AC7360" s="84" t="s">
        <v>5740</v>
      </c>
      <c r="AD7360" s="84" t="s">
        <v>5740</v>
      </c>
      <c r="AE7360" s="84" t="s">
        <v>5289</v>
      </c>
      <c r="AF7360" s="165" t="s">
        <v>5289</v>
      </c>
      <c r="AG7360" s="107"/>
      <c r="AH7360" s="107"/>
      <c r="AI7360" s="107"/>
      <c r="AJ7360" s="107"/>
      <c r="AK7360" s="107"/>
      <c r="AL7360" s="107"/>
    </row>
    <row r="7361" spans="1:38" s="44" customFormat="1" ht="267.75" customHeight="1">
      <c r="A7361" s="621">
        <v>3</v>
      </c>
      <c r="B7361" s="121" t="s">
        <v>8844</v>
      </c>
      <c r="C7361" s="121" t="s">
        <v>8850</v>
      </c>
      <c r="D7361" s="121" t="s">
        <v>8852</v>
      </c>
      <c r="E7361" s="622" t="s">
        <v>15423</v>
      </c>
      <c r="F7361" s="138"/>
      <c r="G7361" s="138"/>
      <c r="H7361" s="138"/>
      <c r="I7361" s="138"/>
      <c r="J7361" s="622" t="s">
        <v>5394</v>
      </c>
      <c r="K7361" s="622" t="s">
        <v>8845</v>
      </c>
      <c r="L7361" s="622" t="s">
        <v>40</v>
      </c>
      <c r="M7361" s="121" t="s">
        <v>21975</v>
      </c>
      <c r="N7361" s="622">
        <v>0</v>
      </c>
      <c r="O7361" s="622">
        <v>0</v>
      </c>
      <c r="P7361" s="622">
        <v>0</v>
      </c>
      <c r="Q7361" s="622">
        <v>0</v>
      </c>
      <c r="R7361" s="622">
        <v>0</v>
      </c>
      <c r="S7361" s="622">
        <v>0</v>
      </c>
      <c r="T7361" s="622">
        <v>0</v>
      </c>
      <c r="U7361" s="622">
        <v>0</v>
      </c>
      <c r="V7361" s="622">
        <v>0</v>
      </c>
      <c r="W7361" s="622">
        <v>0</v>
      </c>
      <c r="X7361" s="643">
        <v>0</v>
      </c>
      <c r="Y7361" s="622">
        <v>0</v>
      </c>
      <c r="Z7361" s="622" t="s">
        <v>51</v>
      </c>
      <c r="AA7361" s="622" t="s">
        <v>5289</v>
      </c>
      <c r="AB7361" s="622" t="s">
        <v>5289</v>
      </c>
      <c r="AC7361" s="84" t="s">
        <v>5740</v>
      </c>
      <c r="AD7361" s="84" t="s">
        <v>5740</v>
      </c>
      <c r="AE7361" s="84" t="s">
        <v>5289</v>
      </c>
      <c r="AF7361" s="165" t="s">
        <v>5289</v>
      </c>
      <c r="AG7361" s="107"/>
      <c r="AH7361" s="107"/>
      <c r="AI7361" s="107"/>
      <c r="AJ7361" s="107"/>
      <c r="AK7361" s="107"/>
      <c r="AL7361" s="107"/>
    </row>
    <row r="7362" spans="1:38" s="44" customFormat="1" ht="293.25" customHeight="1">
      <c r="A7362" s="621">
        <v>4</v>
      </c>
      <c r="B7362" s="121" t="s">
        <v>1061</v>
      </c>
      <c r="C7362" s="121" t="s">
        <v>8850</v>
      </c>
      <c r="D7362" s="121" t="s">
        <v>8853</v>
      </c>
      <c r="E7362" s="622" t="s">
        <v>15424</v>
      </c>
      <c r="F7362" s="138"/>
      <c r="G7362" s="138"/>
      <c r="H7362" s="138"/>
      <c r="I7362" s="138"/>
      <c r="J7362" s="622" t="s">
        <v>5394</v>
      </c>
      <c r="K7362" s="622" t="s">
        <v>8845</v>
      </c>
      <c r="L7362" s="622" t="s">
        <v>40</v>
      </c>
      <c r="M7362" s="121" t="s">
        <v>21976</v>
      </c>
      <c r="N7362" s="622">
        <v>0</v>
      </c>
      <c r="O7362" s="622">
        <v>0</v>
      </c>
      <c r="P7362" s="622">
        <v>0</v>
      </c>
      <c r="Q7362" s="622">
        <v>0</v>
      </c>
      <c r="R7362" s="622">
        <v>0</v>
      </c>
      <c r="S7362" s="622">
        <v>0</v>
      </c>
      <c r="T7362" s="622">
        <v>0</v>
      </c>
      <c r="U7362" s="622">
        <v>0</v>
      </c>
      <c r="V7362" s="622"/>
      <c r="W7362" s="622">
        <v>0</v>
      </c>
      <c r="X7362" s="643">
        <v>0</v>
      </c>
      <c r="Y7362" s="622">
        <v>0</v>
      </c>
      <c r="Z7362" s="622" t="s">
        <v>51</v>
      </c>
      <c r="AA7362" s="622" t="s">
        <v>5289</v>
      </c>
      <c r="AB7362" s="622" t="s">
        <v>5289</v>
      </c>
      <c r="AC7362" s="84" t="s">
        <v>5740</v>
      </c>
      <c r="AD7362" s="84" t="s">
        <v>5740</v>
      </c>
      <c r="AE7362" s="84" t="s">
        <v>5289</v>
      </c>
      <c r="AF7362" s="165" t="s">
        <v>5289</v>
      </c>
      <c r="AG7362" s="107"/>
      <c r="AH7362" s="107"/>
      <c r="AI7362" s="107"/>
      <c r="AJ7362" s="107"/>
      <c r="AK7362" s="107"/>
      <c r="AL7362" s="107"/>
    </row>
    <row r="7363" spans="1:38" s="44" customFormat="1" ht="306" customHeight="1">
      <c r="A7363" s="621">
        <v>5</v>
      </c>
      <c r="B7363" s="121" t="s">
        <v>4758</v>
      </c>
      <c r="C7363" s="121" t="s">
        <v>8850</v>
      </c>
      <c r="D7363" s="121" t="s">
        <v>8854</v>
      </c>
      <c r="E7363" s="622" t="s">
        <v>15425</v>
      </c>
      <c r="F7363" s="138"/>
      <c r="G7363" s="138"/>
      <c r="H7363" s="138"/>
      <c r="I7363" s="138"/>
      <c r="J7363" s="138"/>
      <c r="K7363" s="138"/>
      <c r="L7363" s="624" t="s">
        <v>51</v>
      </c>
      <c r="M7363" s="202"/>
      <c r="N7363" s="138"/>
      <c r="O7363" s="622">
        <v>0</v>
      </c>
      <c r="P7363" s="622">
        <v>0</v>
      </c>
      <c r="Q7363" s="622">
        <v>0</v>
      </c>
      <c r="R7363" s="622">
        <v>0</v>
      </c>
      <c r="S7363" s="622">
        <v>0</v>
      </c>
      <c r="T7363" s="622">
        <v>0</v>
      </c>
      <c r="U7363" s="622">
        <v>0</v>
      </c>
      <c r="V7363" s="622">
        <v>0</v>
      </c>
      <c r="W7363" s="622">
        <v>0</v>
      </c>
      <c r="X7363" s="643">
        <v>31</v>
      </c>
      <c r="Y7363" s="622">
        <v>0</v>
      </c>
      <c r="Z7363" s="622" t="s">
        <v>51</v>
      </c>
      <c r="AA7363" s="622" t="s">
        <v>5289</v>
      </c>
      <c r="AB7363" s="622" t="s">
        <v>5289</v>
      </c>
      <c r="AC7363" s="84" t="s">
        <v>5740</v>
      </c>
      <c r="AD7363" s="84" t="s">
        <v>5740</v>
      </c>
      <c r="AE7363" s="84" t="s">
        <v>5289</v>
      </c>
      <c r="AF7363" s="165" t="s">
        <v>5289</v>
      </c>
      <c r="AG7363" s="107"/>
      <c r="AH7363" s="107"/>
      <c r="AI7363" s="107"/>
      <c r="AJ7363" s="107"/>
      <c r="AK7363" s="107"/>
      <c r="AL7363" s="107"/>
    </row>
    <row r="7364" spans="1:38" s="44" customFormat="1" ht="306" customHeight="1">
      <c r="A7364" s="621">
        <v>6</v>
      </c>
      <c r="B7364" s="121" t="s">
        <v>1737</v>
      </c>
      <c r="C7364" s="121" t="s">
        <v>8850</v>
      </c>
      <c r="D7364" s="121" t="s">
        <v>8855</v>
      </c>
      <c r="E7364" s="622" t="s">
        <v>15426</v>
      </c>
      <c r="F7364" s="138"/>
      <c r="G7364" s="138"/>
      <c r="H7364" s="138"/>
      <c r="I7364" s="138"/>
      <c r="J7364" s="138"/>
      <c r="K7364" s="138"/>
      <c r="L7364" s="624" t="s">
        <v>51</v>
      </c>
      <c r="M7364" s="202"/>
      <c r="N7364" s="138"/>
      <c r="O7364" s="622">
        <v>0</v>
      </c>
      <c r="P7364" s="622">
        <v>0</v>
      </c>
      <c r="Q7364" s="622">
        <v>0</v>
      </c>
      <c r="R7364" s="622">
        <v>0</v>
      </c>
      <c r="S7364" s="622">
        <v>0</v>
      </c>
      <c r="T7364" s="622">
        <v>0</v>
      </c>
      <c r="U7364" s="622">
        <v>0</v>
      </c>
      <c r="V7364" s="622">
        <v>0</v>
      </c>
      <c r="W7364" s="622">
        <v>0</v>
      </c>
      <c r="X7364" s="643">
        <v>0</v>
      </c>
      <c r="Y7364" s="622">
        <v>0</v>
      </c>
      <c r="Z7364" s="622" t="s">
        <v>51</v>
      </c>
      <c r="AA7364" s="622" t="s">
        <v>5289</v>
      </c>
      <c r="AB7364" s="622" t="s">
        <v>5289</v>
      </c>
      <c r="AC7364" s="84" t="s">
        <v>5740</v>
      </c>
      <c r="AD7364" s="84" t="s">
        <v>5740</v>
      </c>
      <c r="AE7364" s="84" t="s">
        <v>5289</v>
      </c>
      <c r="AF7364" s="165" t="s">
        <v>5289</v>
      </c>
      <c r="AG7364" s="107"/>
      <c r="AH7364" s="107"/>
      <c r="AI7364" s="107"/>
      <c r="AJ7364" s="107"/>
      <c r="AK7364" s="107"/>
      <c r="AL7364" s="107"/>
    </row>
    <row r="7365" spans="1:38" s="44" customFormat="1" ht="306" customHeight="1">
      <c r="A7365" s="621">
        <v>7</v>
      </c>
      <c r="B7365" s="121" t="s">
        <v>8848</v>
      </c>
      <c r="C7365" s="121" t="s">
        <v>8850</v>
      </c>
      <c r="D7365" s="121" t="s">
        <v>8856</v>
      </c>
      <c r="E7365" s="622" t="s">
        <v>15427</v>
      </c>
      <c r="F7365" s="138"/>
      <c r="G7365" s="138"/>
      <c r="H7365" s="138"/>
      <c r="I7365" s="138"/>
      <c r="J7365" s="622" t="s">
        <v>5394</v>
      </c>
      <c r="K7365" s="622" t="s">
        <v>8843</v>
      </c>
      <c r="L7365" s="622" t="s">
        <v>40</v>
      </c>
      <c r="M7365" s="121" t="s">
        <v>21977</v>
      </c>
      <c r="N7365" s="622">
        <v>0</v>
      </c>
      <c r="O7365" s="622">
        <v>0</v>
      </c>
      <c r="P7365" s="622">
        <v>0</v>
      </c>
      <c r="Q7365" s="622">
        <v>0</v>
      </c>
      <c r="R7365" s="622">
        <v>0</v>
      </c>
      <c r="S7365" s="622">
        <v>0</v>
      </c>
      <c r="T7365" s="622">
        <v>0</v>
      </c>
      <c r="U7365" s="622">
        <v>0</v>
      </c>
      <c r="V7365" s="622">
        <v>0</v>
      </c>
      <c r="W7365" s="622">
        <v>0</v>
      </c>
      <c r="X7365" s="643">
        <v>0</v>
      </c>
      <c r="Y7365" s="622">
        <v>0</v>
      </c>
      <c r="Z7365" s="622" t="s">
        <v>51</v>
      </c>
      <c r="AA7365" s="622" t="s">
        <v>5289</v>
      </c>
      <c r="AB7365" s="622" t="s">
        <v>5289</v>
      </c>
      <c r="AC7365" s="84" t="s">
        <v>5740</v>
      </c>
      <c r="AD7365" s="84" t="s">
        <v>5740</v>
      </c>
      <c r="AE7365" s="84" t="s">
        <v>5289</v>
      </c>
      <c r="AF7365" s="165" t="s">
        <v>5289</v>
      </c>
      <c r="AG7365" s="107"/>
      <c r="AH7365" s="107"/>
      <c r="AI7365" s="107"/>
      <c r="AJ7365" s="107"/>
      <c r="AK7365" s="107"/>
      <c r="AL7365" s="107"/>
    </row>
    <row r="7366" spans="1:38" s="44" customFormat="1" ht="267.75" customHeight="1">
      <c r="A7366" s="621">
        <v>8</v>
      </c>
      <c r="B7366" s="121" t="s">
        <v>5345</v>
      </c>
      <c r="C7366" s="121" t="s">
        <v>8850</v>
      </c>
      <c r="D7366" s="121" t="s">
        <v>8857</v>
      </c>
      <c r="E7366" s="622" t="s">
        <v>15428</v>
      </c>
      <c r="F7366" s="138"/>
      <c r="G7366" s="138"/>
      <c r="H7366" s="138"/>
      <c r="I7366" s="138"/>
      <c r="J7366" s="138"/>
      <c r="K7366" s="138"/>
      <c r="L7366" s="624" t="s">
        <v>51</v>
      </c>
      <c r="M7366" s="202"/>
      <c r="N7366" s="138"/>
      <c r="O7366" s="622">
        <v>0</v>
      </c>
      <c r="P7366" s="622">
        <v>0</v>
      </c>
      <c r="Q7366" s="622">
        <v>0</v>
      </c>
      <c r="R7366" s="622">
        <v>0</v>
      </c>
      <c r="S7366" s="622">
        <v>0</v>
      </c>
      <c r="T7366" s="622">
        <v>0</v>
      </c>
      <c r="U7366" s="622">
        <v>0</v>
      </c>
      <c r="V7366" s="622">
        <v>0</v>
      </c>
      <c r="W7366" s="622">
        <v>0</v>
      </c>
      <c r="X7366" s="643">
        <v>0</v>
      </c>
      <c r="Y7366" s="622">
        <v>0</v>
      </c>
      <c r="Z7366" s="622" t="s">
        <v>51</v>
      </c>
      <c r="AA7366" s="622" t="s">
        <v>5289</v>
      </c>
      <c r="AB7366" s="622" t="s">
        <v>5289</v>
      </c>
      <c r="AC7366" s="84" t="s">
        <v>5740</v>
      </c>
      <c r="AD7366" s="84" t="s">
        <v>5740</v>
      </c>
      <c r="AE7366" s="84" t="s">
        <v>5289</v>
      </c>
      <c r="AF7366" s="165" t="s">
        <v>5289</v>
      </c>
      <c r="AG7366" s="107"/>
      <c r="AH7366" s="107"/>
      <c r="AI7366" s="107"/>
      <c r="AJ7366" s="107"/>
      <c r="AK7366" s="107"/>
      <c r="AL7366" s="107"/>
    </row>
    <row r="7367" spans="1:38" s="44" customFormat="1" ht="280.5" customHeight="1">
      <c r="A7367" s="621">
        <v>9</v>
      </c>
      <c r="B7367" s="121" t="s">
        <v>8846</v>
      </c>
      <c r="C7367" s="121" t="s">
        <v>8850</v>
      </c>
      <c r="D7367" s="121" t="s">
        <v>8858</v>
      </c>
      <c r="E7367" s="622" t="s">
        <v>15429</v>
      </c>
      <c r="F7367" s="138"/>
      <c r="G7367" s="138"/>
      <c r="H7367" s="138"/>
      <c r="I7367" s="138"/>
      <c r="J7367" s="138"/>
      <c r="K7367" s="138"/>
      <c r="L7367" s="622" t="s">
        <v>40</v>
      </c>
      <c r="M7367" s="121" t="s">
        <v>21978</v>
      </c>
      <c r="N7367" s="622">
        <v>0</v>
      </c>
      <c r="O7367" s="622">
        <v>0</v>
      </c>
      <c r="P7367" s="622">
        <v>0</v>
      </c>
      <c r="Q7367" s="622">
        <v>0</v>
      </c>
      <c r="R7367" s="622">
        <v>0</v>
      </c>
      <c r="S7367" s="622">
        <v>0</v>
      </c>
      <c r="T7367" s="622">
        <v>0</v>
      </c>
      <c r="U7367" s="622">
        <v>0</v>
      </c>
      <c r="V7367" s="622">
        <v>0</v>
      </c>
      <c r="W7367" s="622">
        <v>0</v>
      </c>
      <c r="X7367" s="643">
        <v>10</v>
      </c>
      <c r="Y7367" s="622">
        <v>0</v>
      </c>
      <c r="Z7367" s="622" t="s">
        <v>51</v>
      </c>
      <c r="AA7367" s="622" t="s">
        <v>5289</v>
      </c>
      <c r="AB7367" s="622" t="s">
        <v>5289</v>
      </c>
      <c r="AC7367" s="84" t="s">
        <v>5740</v>
      </c>
      <c r="AD7367" s="84" t="s">
        <v>5740</v>
      </c>
      <c r="AE7367" s="84" t="s">
        <v>5289</v>
      </c>
      <c r="AF7367" s="165" t="s">
        <v>5289</v>
      </c>
      <c r="AG7367" s="107"/>
      <c r="AH7367" s="107"/>
      <c r="AI7367" s="107"/>
      <c r="AJ7367" s="107"/>
      <c r="AK7367" s="107"/>
      <c r="AL7367" s="107"/>
    </row>
    <row r="7368" spans="1:38" s="44" customFormat="1" ht="267.75" customHeight="1">
      <c r="A7368" s="621">
        <v>10</v>
      </c>
      <c r="B7368" s="121" t="s">
        <v>3236</v>
      </c>
      <c r="C7368" s="121" t="s">
        <v>8850</v>
      </c>
      <c r="D7368" s="121" t="s">
        <v>8859</v>
      </c>
      <c r="E7368" s="622" t="s">
        <v>15430</v>
      </c>
      <c r="F7368" s="138"/>
      <c r="G7368" s="138"/>
      <c r="H7368" s="138"/>
      <c r="I7368" s="138"/>
      <c r="J7368" s="138"/>
      <c r="K7368" s="138"/>
      <c r="L7368" s="624" t="s">
        <v>51</v>
      </c>
      <c r="M7368" s="202"/>
      <c r="N7368" s="138"/>
      <c r="O7368" s="622">
        <v>0</v>
      </c>
      <c r="P7368" s="622">
        <v>0</v>
      </c>
      <c r="Q7368" s="622">
        <v>0</v>
      </c>
      <c r="R7368" s="622">
        <v>0</v>
      </c>
      <c r="S7368" s="622">
        <v>0</v>
      </c>
      <c r="T7368" s="622">
        <v>0</v>
      </c>
      <c r="U7368" s="622">
        <v>0</v>
      </c>
      <c r="V7368" s="622">
        <v>0</v>
      </c>
      <c r="W7368" s="622">
        <v>0</v>
      </c>
      <c r="X7368" s="643">
        <v>0</v>
      </c>
      <c r="Y7368" s="622">
        <v>0</v>
      </c>
      <c r="Z7368" s="622" t="s">
        <v>51</v>
      </c>
      <c r="AA7368" s="622" t="s">
        <v>5289</v>
      </c>
      <c r="AB7368" s="622" t="s">
        <v>5289</v>
      </c>
      <c r="AC7368" s="84" t="s">
        <v>5740</v>
      </c>
      <c r="AD7368" s="84" t="s">
        <v>5740</v>
      </c>
      <c r="AE7368" s="84" t="s">
        <v>5289</v>
      </c>
      <c r="AF7368" s="165" t="s">
        <v>5289</v>
      </c>
      <c r="AG7368" s="107"/>
      <c r="AH7368" s="107"/>
      <c r="AI7368" s="107"/>
      <c r="AJ7368" s="107"/>
      <c r="AK7368" s="107"/>
      <c r="AL7368" s="107"/>
    </row>
    <row r="7369" spans="1:38" s="44" customFormat="1" ht="318.75" customHeight="1">
      <c r="A7369" s="621">
        <v>11</v>
      </c>
      <c r="B7369" s="121" t="s">
        <v>8847</v>
      </c>
      <c r="C7369" s="121" t="s">
        <v>8850</v>
      </c>
      <c r="D7369" s="121" t="s">
        <v>8860</v>
      </c>
      <c r="E7369" s="622" t="s">
        <v>15431</v>
      </c>
      <c r="F7369" s="138"/>
      <c r="G7369" s="138"/>
      <c r="H7369" s="138"/>
      <c r="I7369" s="138"/>
      <c r="J7369" s="138"/>
      <c r="K7369" s="138"/>
      <c r="L7369" s="624" t="s">
        <v>51</v>
      </c>
      <c r="M7369" s="202"/>
      <c r="N7369" s="138"/>
      <c r="O7369" s="622">
        <v>0</v>
      </c>
      <c r="P7369" s="622">
        <v>0</v>
      </c>
      <c r="Q7369" s="622">
        <v>0</v>
      </c>
      <c r="R7369" s="622">
        <v>0</v>
      </c>
      <c r="S7369" s="622">
        <v>0</v>
      </c>
      <c r="T7369" s="622">
        <v>0</v>
      </c>
      <c r="U7369" s="622">
        <v>0</v>
      </c>
      <c r="V7369" s="622">
        <v>0</v>
      </c>
      <c r="W7369" s="622">
        <v>0</v>
      </c>
      <c r="X7369" s="643">
        <v>7</v>
      </c>
      <c r="Y7369" s="622">
        <v>0</v>
      </c>
      <c r="Z7369" s="622" t="s">
        <v>51</v>
      </c>
      <c r="AA7369" s="622" t="s">
        <v>5289</v>
      </c>
      <c r="AB7369" s="622" t="s">
        <v>5289</v>
      </c>
      <c r="AC7369" s="84" t="s">
        <v>5740</v>
      </c>
      <c r="AD7369" s="84" t="s">
        <v>5740</v>
      </c>
      <c r="AE7369" s="84" t="s">
        <v>5289</v>
      </c>
      <c r="AF7369" s="165" t="s">
        <v>5289</v>
      </c>
      <c r="AG7369" s="107"/>
      <c r="AH7369" s="107"/>
      <c r="AI7369" s="107"/>
      <c r="AJ7369" s="107"/>
      <c r="AK7369" s="107"/>
      <c r="AL7369" s="107"/>
    </row>
    <row r="7370" spans="1:38" s="44" customFormat="1" ht="306" customHeight="1">
      <c r="A7370" s="621">
        <v>12</v>
      </c>
      <c r="B7370" s="121" t="s">
        <v>8848</v>
      </c>
      <c r="C7370" s="121" t="s">
        <v>8850</v>
      </c>
      <c r="D7370" s="121" t="s">
        <v>8861</v>
      </c>
      <c r="E7370" s="622" t="s">
        <v>15432</v>
      </c>
      <c r="F7370" s="138"/>
      <c r="G7370" s="138"/>
      <c r="H7370" s="138"/>
      <c r="I7370" s="138"/>
      <c r="J7370" s="138"/>
      <c r="K7370" s="138"/>
      <c r="L7370" s="624" t="s">
        <v>51</v>
      </c>
      <c r="M7370" s="202"/>
      <c r="N7370" s="138"/>
      <c r="O7370" s="622">
        <v>0</v>
      </c>
      <c r="P7370" s="622">
        <v>0</v>
      </c>
      <c r="Q7370" s="622">
        <v>0</v>
      </c>
      <c r="R7370" s="622">
        <v>0</v>
      </c>
      <c r="S7370" s="622">
        <v>0</v>
      </c>
      <c r="T7370" s="622">
        <v>0</v>
      </c>
      <c r="U7370" s="622">
        <v>0</v>
      </c>
      <c r="V7370" s="622">
        <v>0</v>
      </c>
      <c r="W7370" s="622">
        <v>0</v>
      </c>
      <c r="X7370" s="643">
        <v>0</v>
      </c>
      <c r="Y7370" s="622">
        <v>0</v>
      </c>
      <c r="Z7370" s="622" t="s">
        <v>51</v>
      </c>
      <c r="AA7370" s="622" t="s">
        <v>5289</v>
      </c>
      <c r="AB7370" s="622" t="s">
        <v>5289</v>
      </c>
      <c r="AC7370" s="84" t="s">
        <v>5740</v>
      </c>
      <c r="AD7370" s="84" t="s">
        <v>5740</v>
      </c>
      <c r="AE7370" s="84" t="s">
        <v>5289</v>
      </c>
      <c r="AF7370" s="165" t="s">
        <v>5289</v>
      </c>
      <c r="AG7370" s="107"/>
      <c r="AH7370" s="107"/>
      <c r="AI7370" s="107"/>
      <c r="AJ7370" s="107"/>
      <c r="AK7370" s="107"/>
      <c r="AL7370" s="107"/>
    </row>
    <row r="7371" spans="1:38" s="44" customFormat="1" ht="267.75" customHeight="1">
      <c r="A7371" s="621">
        <v>12</v>
      </c>
      <c r="B7371" s="121" t="s">
        <v>1737</v>
      </c>
      <c r="C7371" s="121" t="s">
        <v>8850</v>
      </c>
      <c r="D7371" s="121" t="s">
        <v>8863</v>
      </c>
      <c r="E7371" s="622" t="s">
        <v>15420</v>
      </c>
      <c r="F7371" s="138"/>
      <c r="G7371" s="138"/>
      <c r="H7371" s="138"/>
      <c r="I7371" s="138"/>
      <c r="J7371" s="138"/>
      <c r="K7371" s="138"/>
      <c r="L7371" s="624" t="s">
        <v>51</v>
      </c>
      <c r="M7371" s="202"/>
      <c r="N7371" s="138"/>
      <c r="O7371" s="622">
        <v>0</v>
      </c>
      <c r="P7371" s="622">
        <v>0</v>
      </c>
      <c r="Q7371" s="622">
        <v>0</v>
      </c>
      <c r="R7371" s="622">
        <v>0</v>
      </c>
      <c r="S7371" s="622">
        <v>0</v>
      </c>
      <c r="T7371" s="622">
        <v>0</v>
      </c>
      <c r="U7371" s="622">
        <v>0</v>
      </c>
      <c r="V7371" s="622">
        <v>0</v>
      </c>
      <c r="W7371" s="622">
        <v>0</v>
      </c>
      <c r="X7371" s="643">
        <v>0</v>
      </c>
      <c r="Y7371" s="622">
        <v>0</v>
      </c>
      <c r="Z7371" s="622" t="s">
        <v>51</v>
      </c>
      <c r="AA7371" s="622" t="s">
        <v>5289</v>
      </c>
      <c r="AB7371" s="622" t="s">
        <v>5289</v>
      </c>
      <c r="AC7371" s="84" t="s">
        <v>5740</v>
      </c>
      <c r="AD7371" s="84" t="s">
        <v>5740</v>
      </c>
      <c r="AE7371" s="84" t="s">
        <v>5289</v>
      </c>
      <c r="AF7371" s="165" t="s">
        <v>5289</v>
      </c>
      <c r="AG7371" s="107"/>
      <c r="AH7371" s="107"/>
      <c r="AI7371" s="107"/>
      <c r="AJ7371" s="107"/>
      <c r="AK7371" s="107"/>
      <c r="AL7371" s="107"/>
    </row>
    <row r="7372" spans="1:38" s="44" customFormat="1" ht="89.25">
      <c r="A7372" s="621">
        <v>14</v>
      </c>
      <c r="B7372" s="121" t="s">
        <v>8849</v>
      </c>
      <c r="C7372" s="121" t="s">
        <v>8850</v>
      </c>
      <c r="D7372" s="121" t="s">
        <v>8862</v>
      </c>
      <c r="E7372" s="622" t="s">
        <v>40</v>
      </c>
      <c r="F7372" s="138"/>
      <c r="G7372" s="138"/>
      <c r="H7372" s="138"/>
      <c r="I7372" s="138"/>
      <c r="J7372" s="138"/>
      <c r="K7372" s="138"/>
      <c r="L7372" s="624" t="s">
        <v>51</v>
      </c>
      <c r="M7372" s="202"/>
      <c r="N7372" s="138"/>
      <c r="O7372" s="622">
        <v>0</v>
      </c>
      <c r="P7372" s="622">
        <v>0</v>
      </c>
      <c r="Q7372" s="622">
        <v>0</v>
      </c>
      <c r="R7372" s="622">
        <v>0</v>
      </c>
      <c r="S7372" s="622">
        <v>0</v>
      </c>
      <c r="T7372" s="622">
        <v>0</v>
      </c>
      <c r="U7372" s="622">
        <v>0</v>
      </c>
      <c r="V7372" s="622">
        <v>0</v>
      </c>
      <c r="W7372" s="622">
        <v>0</v>
      </c>
      <c r="X7372" s="643">
        <v>0</v>
      </c>
      <c r="Y7372" s="622">
        <v>0</v>
      </c>
      <c r="Z7372" s="622" t="s">
        <v>51</v>
      </c>
      <c r="AA7372" s="622" t="s">
        <v>5289</v>
      </c>
      <c r="AB7372" s="622" t="s">
        <v>5289</v>
      </c>
      <c r="AC7372" s="84" t="s">
        <v>5740</v>
      </c>
      <c r="AD7372" s="84" t="s">
        <v>5740</v>
      </c>
      <c r="AE7372" s="84" t="s">
        <v>5289</v>
      </c>
      <c r="AF7372" s="165" t="s">
        <v>5289</v>
      </c>
      <c r="AG7372" s="107"/>
      <c r="AH7372" s="107"/>
      <c r="AI7372" s="107"/>
      <c r="AJ7372" s="107"/>
      <c r="AK7372" s="107"/>
      <c r="AL7372" s="107"/>
    </row>
    <row r="7373" spans="1:38" s="44" customFormat="1" ht="15.75" customHeight="1" thickBot="1">
      <c r="A7373" s="18"/>
      <c r="B7373" s="18">
        <v>15</v>
      </c>
      <c r="C7373" s="18"/>
      <c r="D7373" s="18">
        <v>15</v>
      </c>
      <c r="E7373" s="18">
        <v>15</v>
      </c>
      <c r="F7373" s="18"/>
      <c r="G7373" s="18"/>
      <c r="H7373" s="18">
        <v>0</v>
      </c>
      <c r="I7373" s="18"/>
      <c r="J7373" s="18">
        <v>1</v>
      </c>
      <c r="K7373" s="18">
        <v>4</v>
      </c>
      <c r="L7373" s="18">
        <v>5</v>
      </c>
      <c r="M7373" s="200"/>
      <c r="N7373" s="18">
        <f t="shared" ref="N7373:O7373" si="2710">SUM(N7359:N7372)</f>
        <v>0</v>
      </c>
      <c r="O7373" s="18">
        <f t="shared" si="2710"/>
        <v>0</v>
      </c>
      <c r="P7373" s="18">
        <f t="shared" ref="P7373:Q7373" si="2711">SUM(P7359:P7372)</f>
        <v>0</v>
      </c>
      <c r="Q7373" s="18">
        <f t="shared" si="2711"/>
        <v>0</v>
      </c>
      <c r="R7373" s="18">
        <f t="shared" ref="R7373" si="2712">SUM(R7359:R7372)</f>
        <v>0</v>
      </c>
      <c r="S7373" s="18">
        <f t="shared" ref="S7373" si="2713">SUM(S7359:S7372)</f>
        <v>0</v>
      </c>
      <c r="T7373" s="18">
        <f t="shared" ref="T7373:U7373" si="2714">SUM(T7359:T7372)</f>
        <v>0</v>
      </c>
      <c r="U7373" s="18">
        <f t="shared" si="2714"/>
        <v>0</v>
      </c>
      <c r="V7373" s="18">
        <f t="shared" ref="V7373:W7373" si="2715">SUM(V7359:V7372)</f>
        <v>0</v>
      </c>
      <c r="W7373" s="18">
        <f t="shared" si="2715"/>
        <v>0</v>
      </c>
      <c r="X7373" s="18">
        <f t="shared" ref="X7373:Y7373" si="2716">SUM(X7359:X7372)</f>
        <v>453</v>
      </c>
      <c r="Y7373" s="18">
        <f t="shared" si="2716"/>
        <v>0</v>
      </c>
      <c r="Z7373" s="18">
        <v>0</v>
      </c>
      <c r="AA7373" s="18">
        <v>1</v>
      </c>
      <c r="AB7373" s="18">
        <v>1</v>
      </c>
      <c r="AC7373" s="18"/>
      <c r="AD7373" s="18"/>
      <c r="AE7373" s="18"/>
      <c r="AF7373" s="18"/>
      <c r="AG7373" s="107"/>
      <c r="AH7373" s="107"/>
      <c r="AI7373" s="107"/>
      <c r="AJ7373" s="107"/>
      <c r="AK7373" s="107"/>
      <c r="AL7373" s="107"/>
    </row>
    <row r="7374" spans="1:38" s="44" customFormat="1" ht="15.75" customHeight="1" thickBot="1">
      <c r="A7374" s="660" t="s">
        <v>8867</v>
      </c>
      <c r="B7374" s="661"/>
      <c r="C7374" s="661"/>
      <c r="D7374" s="661"/>
      <c r="E7374" s="661"/>
      <c r="F7374" s="661"/>
      <c r="G7374" s="661"/>
      <c r="H7374" s="661"/>
      <c r="I7374" s="661"/>
      <c r="J7374" s="661"/>
      <c r="K7374" s="661"/>
      <c r="L7374" s="661"/>
      <c r="M7374" s="661"/>
      <c r="N7374" s="661"/>
      <c r="O7374" s="661"/>
      <c r="P7374" s="661"/>
      <c r="Q7374" s="661"/>
      <c r="R7374" s="661"/>
      <c r="S7374" s="661"/>
      <c r="T7374" s="661"/>
      <c r="U7374" s="661"/>
      <c r="V7374" s="661"/>
      <c r="W7374" s="661"/>
      <c r="X7374" s="661"/>
      <c r="Y7374" s="661"/>
      <c r="Z7374" s="661"/>
      <c r="AA7374" s="661"/>
      <c r="AB7374" s="661"/>
      <c r="AC7374" s="661"/>
      <c r="AD7374" s="661"/>
      <c r="AE7374" s="661"/>
      <c r="AF7374" s="662"/>
      <c r="AG7374" s="107"/>
      <c r="AH7374" s="107"/>
      <c r="AI7374" s="107"/>
      <c r="AJ7374" s="107"/>
      <c r="AK7374" s="107"/>
      <c r="AL7374" s="107"/>
    </row>
    <row r="7375" spans="1:38" s="44" customFormat="1" ht="127.5">
      <c r="A7375" s="287">
        <v>1</v>
      </c>
      <c r="B7375" s="68" t="s">
        <v>9299</v>
      </c>
      <c r="C7375" s="68" t="s">
        <v>8874</v>
      </c>
      <c r="D7375" s="68" t="s">
        <v>9251</v>
      </c>
      <c r="E7375" s="119" t="s">
        <v>40</v>
      </c>
      <c r="F7375" s="624" t="s">
        <v>51</v>
      </c>
      <c r="G7375" s="138"/>
      <c r="H7375" s="138"/>
      <c r="I7375" s="138"/>
      <c r="J7375" s="138"/>
      <c r="K7375" s="138"/>
      <c r="L7375" s="624" t="s">
        <v>51</v>
      </c>
      <c r="M7375" s="202"/>
      <c r="N7375" s="138"/>
      <c r="O7375" s="119">
        <v>0</v>
      </c>
      <c r="P7375" s="119">
        <v>0</v>
      </c>
      <c r="Q7375" s="119">
        <v>0</v>
      </c>
      <c r="R7375" s="119">
        <v>0</v>
      </c>
      <c r="S7375" s="119">
        <v>0</v>
      </c>
      <c r="T7375" s="119">
        <v>0</v>
      </c>
      <c r="U7375" s="119">
        <v>0</v>
      </c>
      <c r="V7375" s="119">
        <v>0</v>
      </c>
      <c r="W7375" s="119">
        <v>0</v>
      </c>
      <c r="X7375" s="363">
        <v>436</v>
      </c>
      <c r="Y7375" s="119">
        <v>0</v>
      </c>
      <c r="Z7375" s="119" t="s">
        <v>51</v>
      </c>
      <c r="AA7375" s="68" t="s">
        <v>8887</v>
      </c>
      <c r="AB7375" s="68" t="s">
        <v>9252</v>
      </c>
      <c r="AC7375" s="159" t="s">
        <v>8869</v>
      </c>
      <c r="AD7375" s="159" t="s">
        <v>864</v>
      </c>
      <c r="AE7375" s="159">
        <v>89027697510</v>
      </c>
      <c r="AF7375" s="130" t="s">
        <v>8870</v>
      </c>
      <c r="AG7375" s="107"/>
      <c r="AH7375" s="107"/>
      <c r="AI7375" s="107"/>
      <c r="AJ7375" s="107"/>
      <c r="AK7375" s="107"/>
      <c r="AL7375" s="107"/>
    </row>
    <row r="7376" spans="1:38" s="44" customFormat="1" ht="114.75">
      <c r="A7376" s="287">
        <v>2</v>
      </c>
      <c r="B7376" s="121" t="s">
        <v>9300</v>
      </c>
      <c r="C7376" s="121" t="s">
        <v>8874</v>
      </c>
      <c r="D7376" s="121" t="s">
        <v>9301</v>
      </c>
      <c r="E7376" s="622" t="s">
        <v>40</v>
      </c>
      <c r="F7376" s="624" t="s">
        <v>19012</v>
      </c>
      <c r="G7376" s="622" t="s">
        <v>51</v>
      </c>
      <c r="H7376" s="622">
        <v>3</v>
      </c>
      <c r="I7376" s="624" t="s">
        <v>16485</v>
      </c>
      <c r="J7376" s="138"/>
      <c r="K7376" s="138"/>
      <c r="L7376" s="624" t="s">
        <v>51</v>
      </c>
      <c r="M7376" s="202"/>
      <c r="N7376" s="138"/>
      <c r="O7376" s="622">
        <v>0</v>
      </c>
      <c r="P7376" s="622">
        <v>0</v>
      </c>
      <c r="Q7376" s="622">
        <v>0</v>
      </c>
      <c r="R7376" s="622">
        <v>0</v>
      </c>
      <c r="S7376" s="622">
        <v>0</v>
      </c>
      <c r="T7376" s="622">
        <v>0</v>
      </c>
      <c r="U7376" s="622">
        <v>0</v>
      </c>
      <c r="V7376" s="622">
        <v>0</v>
      </c>
      <c r="W7376" s="622">
        <v>0</v>
      </c>
      <c r="X7376" s="364">
        <v>0</v>
      </c>
      <c r="Y7376" s="622">
        <v>0</v>
      </c>
      <c r="Z7376" s="622" t="s">
        <v>51</v>
      </c>
      <c r="AA7376" s="622" t="s">
        <v>5289</v>
      </c>
      <c r="AB7376" s="622" t="s">
        <v>5289</v>
      </c>
      <c r="AC7376" s="84" t="s">
        <v>5740</v>
      </c>
      <c r="AD7376" s="84" t="s">
        <v>5740</v>
      </c>
      <c r="AE7376" s="84" t="s">
        <v>5289</v>
      </c>
      <c r="AF7376" s="165" t="s">
        <v>5289</v>
      </c>
      <c r="AG7376" s="107"/>
      <c r="AH7376" s="107"/>
      <c r="AI7376" s="107"/>
      <c r="AJ7376" s="107"/>
      <c r="AK7376" s="107"/>
      <c r="AL7376" s="107"/>
    </row>
    <row r="7377" spans="1:38" s="44" customFormat="1" ht="114.75">
      <c r="A7377" s="287">
        <v>3</v>
      </c>
      <c r="B7377" s="121" t="s">
        <v>9302</v>
      </c>
      <c r="C7377" s="121" t="s">
        <v>8874</v>
      </c>
      <c r="D7377" s="121" t="s">
        <v>8875</v>
      </c>
      <c r="E7377" s="622" t="s">
        <v>8871</v>
      </c>
      <c r="F7377" s="624" t="s">
        <v>19012</v>
      </c>
      <c r="G7377" s="622" t="s">
        <v>51</v>
      </c>
      <c r="H7377" s="622">
        <v>3</v>
      </c>
      <c r="I7377" s="624" t="s">
        <v>16485</v>
      </c>
      <c r="J7377" s="138"/>
      <c r="K7377" s="138"/>
      <c r="L7377" s="624" t="s">
        <v>51</v>
      </c>
      <c r="M7377" s="202"/>
      <c r="N7377" s="138"/>
      <c r="O7377" s="622">
        <v>0</v>
      </c>
      <c r="P7377" s="622">
        <v>0</v>
      </c>
      <c r="Q7377" s="622">
        <v>0</v>
      </c>
      <c r="R7377" s="622">
        <v>0</v>
      </c>
      <c r="S7377" s="622">
        <v>0</v>
      </c>
      <c r="T7377" s="622">
        <v>0</v>
      </c>
      <c r="U7377" s="622">
        <v>0</v>
      </c>
      <c r="V7377" s="622">
        <v>0</v>
      </c>
      <c r="W7377" s="622">
        <v>0</v>
      </c>
      <c r="X7377" s="364">
        <v>49</v>
      </c>
      <c r="Y7377" s="622">
        <v>0</v>
      </c>
      <c r="Z7377" s="622" t="s">
        <v>51</v>
      </c>
      <c r="AA7377" s="622" t="s">
        <v>5289</v>
      </c>
      <c r="AB7377" s="622" t="s">
        <v>5289</v>
      </c>
      <c r="AC7377" s="84" t="s">
        <v>5740</v>
      </c>
      <c r="AD7377" s="84" t="s">
        <v>5740</v>
      </c>
      <c r="AE7377" s="84" t="s">
        <v>5289</v>
      </c>
      <c r="AF7377" s="165" t="s">
        <v>5289</v>
      </c>
      <c r="AG7377" s="107"/>
      <c r="AH7377" s="107"/>
      <c r="AI7377" s="107"/>
      <c r="AJ7377" s="107"/>
      <c r="AK7377" s="107"/>
      <c r="AL7377" s="107"/>
    </row>
    <row r="7378" spans="1:38" s="44" customFormat="1" ht="255" customHeight="1">
      <c r="A7378" s="287">
        <v>4</v>
      </c>
      <c r="B7378" s="121" t="s">
        <v>8872</v>
      </c>
      <c r="C7378" s="121" t="s">
        <v>8874</v>
      </c>
      <c r="D7378" s="121" t="s">
        <v>8876</v>
      </c>
      <c r="E7378" s="622" t="s">
        <v>16911</v>
      </c>
      <c r="F7378" s="624" t="s">
        <v>19012</v>
      </c>
      <c r="G7378" s="622" t="s">
        <v>51</v>
      </c>
      <c r="H7378" s="622">
        <v>3</v>
      </c>
      <c r="I7378" s="624" t="s">
        <v>16485</v>
      </c>
      <c r="J7378" s="138"/>
      <c r="K7378" s="138"/>
      <c r="L7378" s="622" t="s">
        <v>8871</v>
      </c>
      <c r="M7378" s="121" t="s">
        <v>14200</v>
      </c>
      <c r="N7378" s="622">
        <v>0</v>
      </c>
      <c r="O7378" s="622">
        <v>0</v>
      </c>
      <c r="P7378" s="622">
        <v>0</v>
      </c>
      <c r="Q7378" s="622">
        <v>0</v>
      </c>
      <c r="R7378" s="622">
        <v>0</v>
      </c>
      <c r="S7378" s="622">
        <v>0</v>
      </c>
      <c r="T7378" s="622">
        <v>0</v>
      </c>
      <c r="U7378" s="622">
        <v>0</v>
      </c>
      <c r="V7378" s="622">
        <v>0</v>
      </c>
      <c r="W7378" s="622">
        <v>0</v>
      </c>
      <c r="X7378" s="364">
        <v>0</v>
      </c>
      <c r="Y7378" s="622">
        <v>0</v>
      </c>
      <c r="Z7378" s="622" t="s">
        <v>51</v>
      </c>
      <c r="AA7378" s="622" t="s">
        <v>5289</v>
      </c>
      <c r="AB7378" s="622" t="s">
        <v>5289</v>
      </c>
      <c r="AC7378" s="84" t="s">
        <v>5740</v>
      </c>
      <c r="AD7378" s="84" t="s">
        <v>5740</v>
      </c>
      <c r="AE7378" s="84" t="s">
        <v>5289</v>
      </c>
      <c r="AF7378" s="165" t="s">
        <v>5289</v>
      </c>
      <c r="AG7378" s="107"/>
      <c r="AH7378" s="107"/>
      <c r="AI7378" s="107"/>
      <c r="AJ7378" s="107"/>
      <c r="AK7378" s="107"/>
      <c r="AL7378" s="107"/>
    </row>
    <row r="7379" spans="1:38" s="44" customFormat="1" ht="280.5">
      <c r="A7379" s="287">
        <v>5</v>
      </c>
      <c r="B7379" s="121" t="s">
        <v>9303</v>
      </c>
      <c r="C7379" s="121" t="s">
        <v>8874</v>
      </c>
      <c r="D7379" s="121" t="s">
        <v>8877</v>
      </c>
      <c r="E7379" s="622" t="s">
        <v>8871</v>
      </c>
      <c r="F7379" s="624" t="s">
        <v>19012</v>
      </c>
      <c r="G7379" s="622" t="s">
        <v>51</v>
      </c>
      <c r="H7379" s="622">
        <v>3</v>
      </c>
      <c r="I7379" s="624" t="s">
        <v>16485</v>
      </c>
      <c r="J7379" s="121" t="s">
        <v>8886</v>
      </c>
      <c r="K7379" s="624" t="s">
        <v>12213</v>
      </c>
      <c r="L7379" s="622" t="s">
        <v>8871</v>
      </c>
      <c r="M7379" s="121" t="s">
        <v>13531</v>
      </c>
      <c r="N7379" s="622">
        <v>0</v>
      </c>
      <c r="O7379" s="622">
        <v>0</v>
      </c>
      <c r="P7379" s="622">
        <v>0</v>
      </c>
      <c r="Q7379" s="622">
        <v>0</v>
      </c>
      <c r="R7379" s="622">
        <v>0</v>
      </c>
      <c r="S7379" s="622">
        <v>0</v>
      </c>
      <c r="T7379" s="622">
        <v>0</v>
      </c>
      <c r="U7379" s="622">
        <v>0</v>
      </c>
      <c r="V7379" s="622">
        <v>0</v>
      </c>
      <c r="W7379" s="622">
        <v>0</v>
      </c>
      <c r="X7379" s="364">
        <v>0</v>
      </c>
      <c r="Y7379" s="622">
        <v>0</v>
      </c>
      <c r="Z7379" s="622" t="s">
        <v>51</v>
      </c>
      <c r="AA7379" s="622" t="s">
        <v>5289</v>
      </c>
      <c r="AB7379" s="622" t="s">
        <v>5289</v>
      </c>
      <c r="AC7379" s="84" t="s">
        <v>5740</v>
      </c>
      <c r="AD7379" s="84" t="s">
        <v>5740</v>
      </c>
      <c r="AE7379" s="84" t="s">
        <v>5289</v>
      </c>
      <c r="AF7379" s="165" t="s">
        <v>5289</v>
      </c>
      <c r="AG7379" s="107"/>
      <c r="AH7379" s="107"/>
      <c r="AI7379" s="107"/>
      <c r="AJ7379" s="107"/>
      <c r="AK7379" s="107"/>
      <c r="AL7379" s="107"/>
    </row>
    <row r="7380" spans="1:38" s="44" customFormat="1" ht="229.5">
      <c r="A7380" s="287">
        <v>6</v>
      </c>
      <c r="B7380" s="121" t="s">
        <v>2522</v>
      </c>
      <c r="C7380" s="121" t="s">
        <v>8874</v>
      </c>
      <c r="D7380" s="121" t="s">
        <v>8878</v>
      </c>
      <c r="E7380" s="622" t="s">
        <v>16035</v>
      </c>
      <c r="F7380" s="624" t="s">
        <v>51</v>
      </c>
      <c r="G7380" s="138"/>
      <c r="H7380" s="138"/>
      <c r="I7380" s="138"/>
      <c r="J7380" s="138"/>
      <c r="K7380" s="138"/>
      <c r="L7380" s="624" t="s">
        <v>51</v>
      </c>
      <c r="M7380" s="202"/>
      <c r="N7380" s="138"/>
      <c r="O7380" s="622">
        <v>0</v>
      </c>
      <c r="P7380" s="622">
        <v>0</v>
      </c>
      <c r="Q7380" s="622">
        <v>0</v>
      </c>
      <c r="R7380" s="622">
        <v>0</v>
      </c>
      <c r="S7380" s="622">
        <v>0</v>
      </c>
      <c r="T7380" s="622">
        <v>0</v>
      </c>
      <c r="U7380" s="622">
        <v>0</v>
      </c>
      <c r="V7380" s="622">
        <v>0</v>
      </c>
      <c r="W7380" s="622">
        <v>0</v>
      </c>
      <c r="X7380" s="364">
        <v>0</v>
      </c>
      <c r="Y7380" s="622">
        <v>0</v>
      </c>
      <c r="Z7380" s="622" t="s">
        <v>51</v>
      </c>
      <c r="AA7380" s="622" t="s">
        <v>5289</v>
      </c>
      <c r="AB7380" s="622" t="s">
        <v>5289</v>
      </c>
      <c r="AC7380" s="84" t="s">
        <v>5740</v>
      </c>
      <c r="AD7380" s="84" t="s">
        <v>5740</v>
      </c>
      <c r="AE7380" s="84" t="s">
        <v>5289</v>
      </c>
      <c r="AF7380" s="165" t="s">
        <v>5289</v>
      </c>
      <c r="AG7380" s="107"/>
      <c r="AH7380" s="107"/>
      <c r="AI7380" s="107"/>
      <c r="AJ7380" s="107"/>
      <c r="AK7380" s="107"/>
      <c r="AL7380" s="107"/>
    </row>
    <row r="7381" spans="1:38" s="44" customFormat="1" ht="114.75">
      <c r="A7381" s="287">
        <v>7</v>
      </c>
      <c r="B7381" s="121" t="s">
        <v>1737</v>
      </c>
      <c r="C7381" s="121" t="s">
        <v>8874</v>
      </c>
      <c r="D7381" s="121" t="s">
        <v>8879</v>
      </c>
      <c r="E7381" s="622" t="s">
        <v>40</v>
      </c>
      <c r="F7381" s="624" t="s">
        <v>19012</v>
      </c>
      <c r="G7381" s="622" t="s">
        <v>51</v>
      </c>
      <c r="H7381" s="622">
        <v>3</v>
      </c>
      <c r="I7381" s="624" t="s">
        <v>16485</v>
      </c>
      <c r="J7381" s="622" t="s">
        <v>6006</v>
      </c>
      <c r="K7381" s="624" t="s">
        <v>12214</v>
      </c>
      <c r="L7381" s="624" t="s">
        <v>51</v>
      </c>
      <c r="M7381" s="202"/>
      <c r="N7381" s="138"/>
      <c r="O7381" s="622">
        <v>0</v>
      </c>
      <c r="P7381" s="622">
        <v>0</v>
      </c>
      <c r="Q7381" s="622">
        <v>0</v>
      </c>
      <c r="R7381" s="622">
        <v>0</v>
      </c>
      <c r="S7381" s="622">
        <v>0</v>
      </c>
      <c r="T7381" s="622">
        <v>0</v>
      </c>
      <c r="U7381" s="622">
        <v>0</v>
      </c>
      <c r="V7381" s="622">
        <v>0</v>
      </c>
      <c r="W7381" s="622">
        <v>0</v>
      </c>
      <c r="X7381" s="364">
        <v>0</v>
      </c>
      <c r="Y7381" s="622">
        <v>0</v>
      </c>
      <c r="Z7381" s="622" t="s">
        <v>51</v>
      </c>
      <c r="AA7381" s="622" t="s">
        <v>5289</v>
      </c>
      <c r="AB7381" s="622" t="s">
        <v>5289</v>
      </c>
      <c r="AC7381" s="84" t="s">
        <v>5740</v>
      </c>
      <c r="AD7381" s="84" t="s">
        <v>5740</v>
      </c>
      <c r="AE7381" s="84" t="s">
        <v>5289</v>
      </c>
      <c r="AF7381" s="165" t="s">
        <v>5289</v>
      </c>
      <c r="AG7381" s="107"/>
      <c r="AH7381" s="107"/>
      <c r="AI7381" s="107"/>
      <c r="AJ7381" s="107"/>
      <c r="AK7381" s="107"/>
      <c r="AL7381" s="107"/>
    </row>
    <row r="7382" spans="1:38" s="44" customFormat="1" ht="114.75">
      <c r="A7382" s="287">
        <v>8</v>
      </c>
      <c r="B7382" s="121" t="s">
        <v>5401</v>
      </c>
      <c r="C7382" s="121" t="s">
        <v>8874</v>
      </c>
      <c r="D7382" s="121" t="s">
        <v>8880</v>
      </c>
      <c r="E7382" s="622" t="s">
        <v>8871</v>
      </c>
      <c r="F7382" s="624" t="s">
        <v>19012</v>
      </c>
      <c r="G7382" s="622" t="s">
        <v>51</v>
      </c>
      <c r="H7382" s="622">
        <v>3</v>
      </c>
      <c r="I7382" s="624" t="s">
        <v>16485</v>
      </c>
      <c r="J7382" s="138"/>
      <c r="K7382" s="138"/>
      <c r="L7382" s="624" t="s">
        <v>51</v>
      </c>
      <c r="M7382" s="202"/>
      <c r="N7382" s="138"/>
      <c r="O7382" s="622">
        <v>0</v>
      </c>
      <c r="P7382" s="622">
        <v>0</v>
      </c>
      <c r="Q7382" s="622">
        <v>0</v>
      </c>
      <c r="R7382" s="622">
        <v>0</v>
      </c>
      <c r="S7382" s="622">
        <v>0</v>
      </c>
      <c r="T7382" s="622">
        <v>0</v>
      </c>
      <c r="U7382" s="622">
        <v>0</v>
      </c>
      <c r="V7382" s="622">
        <v>0</v>
      </c>
      <c r="W7382" s="622">
        <v>0</v>
      </c>
      <c r="X7382" s="364">
        <v>0</v>
      </c>
      <c r="Y7382" s="622">
        <v>0</v>
      </c>
      <c r="Z7382" s="622" t="s">
        <v>51</v>
      </c>
      <c r="AA7382" s="622" t="s">
        <v>5289</v>
      </c>
      <c r="AB7382" s="622" t="s">
        <v>5289</v>
      </c>
      <c r="AC7382" s="84" t="s">
        <v>5740</v>
      </c>
      <c r="AD7382" s="84" t="s">
        <v>5740</v>
      </c>
      <c r="AE7382" s="84" t="s">
        <v>5289</v>
      </c>
      <c r="AF7382" s="165" t="s">
        <v>5289</v>
      </c>
      <c r="AG7382" s="107"/>
      <c r="AH7382" s="107"/>
      <c r="AI7382" s="107"/>
      <c r="AJ7382" s="107"/>
      <c r="AK7382" s="107"/>
      <c r="AL7382" s="107"/>
    </row>
    <row r="7383" spans="1:38" s="44" customFormat="1" ht="102">
      <c r="A7383" s="287">
        <v>9</v>
      </c>
      <c r="B7383" s="121" t="s">
        <v>7626</v>
      </c>
      <c r="C7383" s="121" t="s">
        <v>8874</v>
      </c>
      <c r="D7383" s="121" t="s">
        <v>8881</v>
      </c>
      <c r="E7383" s="622" t="s">
        <v>40</v>
      </c>
      <c r="F7383" s="624" t="s">
        <v>51</v>
      </c>
      <c r="G7383" s="138"/>
      <c r="H7383" s="138"/>
      <c r="I7383" s="138"/>
      <c r="J7383" s="622" t="s">
        <v>6006</v>
      </c>
      <c r="K7383" s="624" t="s">
        <v>12214</v>
      </c>
      <c r="L7383" s="624" t="s">
        <v>51</v>
      </c>
      <c r="M7383" s="202"/>
      <c r="N7383" s="138"/>
      <c r="O7383" s="622">
        <v>0</v>
      </c>
      <c r="P7383" s="622">
        <v>0</v>
      </c>
      <c r="Q7383" s="622">
        <v>0</v>
      </c>
      <c r="R7383" s="622">
        <v>0</v>
      </c>
      <c r="S7383" s="622">
        <v>0</v>
      </c>
      <c r="T7383" s="622">
        <v>0</v>
      </c>
      <c r="U7383" s="622">
        <v>0</v>
      </c>
      <c r="V7383" s="622">
        <v>0</v>
      </c>
      <c r="W7383" s="622">
        <v>0</v>
      </c>
      <c r="X7383" s="364">
        <v>5</v>
      </c>
      <c r="Y7383" s="622">
        <v>0</v>
      </c>
      <c r="Z7383" s="622" t="s">
        <v>51</v>
      </c>
      <c r="AA7383" s="622" t="s">
        <v>5289</v>
      </c>
      <c r="AB7383" s="622" t="s">
        <v>5289</v>
      </c>
      <c r="AC7383" s="84" t="s">
        <v>5740</v>
      </c>
      <c r="AD7383" s="84" t="s">
        <v>5740</v>
      </c>
      <c r="AE7383" s="84" t="s">
        <v>5289</v>
      </c>
      <c r="AF7383" s="165" t="s">
        <v>5289</v>
      </c>
      <c r="AG7383" s="107"/>
      <c r="AH7383" s="107"/>
      <c r="AI7383" s="107"/>
      <c r="AJ7383" s="107"/>
      <c r="AK7383" s="107"/>
      <c r="AL7383" s="107"/>
    </row>
    <row r="7384" spans="1:38" s="44" customFormat="1" ht="89.25">
      <c r="A7384" s="287">
        <v>10</v>
      </c>
      <c r="B7384" s="121" t="s">
        <v>9304</v>
      </c>
      <c r="C7384" s="121" t="s">
        <v>8874</v>
      </c>
      <c r="D7384" s="121" t="s">
        <v>8882</v>
      </c>
      <c r="E7384" s="622" t="s">
        <v>8871</v>
      </c>
      <c r="F7384" s="624" t="s">
        <v>51</v>
      </c>
      <c r="G7384" s="138"/>
      <c r="H7384" s="138"/>
      <c r="I7384" s="138"/>
      <c r="J7384" s="138"/>
      <c r="K7384" s="138"/>
      <c r="L7384" s="624" t="s">
        <v>51</v>
      </c>
      <c r="M7384" s="202"/>
      <c r="N7384" s="138"/>
      <c r="O7384" s="622">
        <v>0</v>
      </c>
      <c r="P7384" s="622">
        <v>0</v>
      </c>
      <c r="Q7384" s="622">
        <v>0</v>
      </c>
      <c r="R7384" s="622">
        <v>0</v>
      </c>
      <c r="S7384" s="622">
        <v>0</v>
      </c>
      <c r="T7384" s="622">
        <v>0</v>
      </c>
      <c r="U7384" s="622">
        <v>0</v>
      </c>
      <c r="V7384" s="622">
        <v>0</v>
      </c>
      <c r="W7384" s="622">
        <v>0</v>
      </c>
      <c r="X7384" s="364">
        <v>0</v>
      </c>
      <c r="Y7384" s="622">
        <v>0</v>
      </c>
      <c r="Z7384" s="622" t="s">
        <v>51</v>
      </c>
      <c r="AA7384" s="622" t="s">
        <v>5289</v>
      </c>
      <c r="AB7384" s="622" t="s">
        <v>5289</v>
      </c>
      <c r="AC7384" s="84" t="s">
        <v>5740</v>
      </c>
      <c r="AD7384" s="84" t="s">
        <v>5740</v>
      </c>
      <c r="AE7384" s="84" t="s">
        <v>5289</v>
      </c>
      <c r="AF7384" s="165" t="s">
        <v>5289</v>
      </c>
      <c r="AG7384" s="107"/>
      <c r="AH7384" s="107"/>
      <c r="AI7384" s="107"/>
      <c r="AJ7384" s="107"/>
      <c r="AK7384" s="107"/>
      <c r="AL7384" s="107"/>
    </row>
    <row r="7385" spans="1:38" s="44" customFormat="1" ht="191.25">
      <c r="A7385" s="287">
        <v>11</v>
      </c>
      <c r="B7385" s="121" t="s">
        <v>8820</v>
      </c>
      <c r="C7385" s="121" t="s">
        <v>8874</v>
      </c>
      <c r="D7385" s="121" t="s">
        <v>8883</v>
      </c>
      <c r="E7385" s="622" t="s">
        <v>16912</v>
      </c>
      <c r="F7385" s="624" t="s">
        <v>51</v>
      </c>
      <c r="G7385" s="138"/>
      <c r="H7385" s="138"/>
      <c r="I7385" s="138"/>
      <c r="J7385" s="622" t="s">
        <v>6006</v>
      </c>
      <c r="K7385" s="624" t="s">
        <v>12214</v>
      </c>
      <c r="L7385" s="624" t="s">
        <v>51</v>
      </c>
      <c r="M7385" s="202"/>
      <c r="N7385" s="138"/>
      <c r="O7385" s="622">
        <v>0</v>
      </c>
      <c r="P7385" s="622">
        <v>0</v>
      </c>
      <c r="Q7385" s="622">
        <v>0</v>
      </c>
      <c r="R7385" s="622">
        <v>0</v>
      </c>
      <c r="S7385" s="622">
        <v>0</v>
      </c>
      <c r="T7385" s="622">
        <v>0</v>
      </c>
      <c r="U7385" s="622">
        <v>0</v>
      </c>
      <c r="V7385" s="622">
        <v>0</v>
      </c>
      <c r="W7385" s="622">
        <v>0</v>
      </c>
      <c r="X7385" s="364">
        <v>140</v>
      </c>
      <c r="Y7385" s="622">
        <v>0</v>
      </c>
      <c r="Z7385" s="622" t="s">
        <v>51</v>
      </c>
      <c r="AA7385" s="622" t="s">
        <v>5289</v>
      </c>
      <c r="AB7385" s="622" t="s">
        <v>5289</v>
      </c>
      <c r="AC7385" s="84" t="s">
        <v>5740</v>
      </c>
      <c r="AD7385" s="84" t="s">
        <v>5740</v>
      </c>
      <c r="AE7385" s="84" t="s">
        <v>5289</v>
      </c>
      <c r="AF7385" s="165" t="s">
        <v>5289</v>
      </c>
      <c r="AG7385" s="107"/>
      <c r="AH7385" s="107"/>
      <c r="AI7385" s="107"/>
      <c r="AJ7385" s="107"/>
      <c r="AK7385" s="107"/>
      <c r="AL7385" s="107"/>
    </row>
    <row r="7386" spans="1:38" s="44" customFormat="1" ht="89.25">
      <c r="A7386" s="287">
        <v>12</v>
      </c>
      <c r="B7386" s="121" t="s">
        <v>9305</v>
      </c>
      <c r="C7386" s="627" t="s">
        <v>8873</v>
      </c>
      <c r="D7386" s="121" t="s">
        <v>8884</v>
      </c>
      <c r="E7386" s="622" t="s">
        <v>8871</v>
      </c>
      <c r="F7386" s="624" t="s">
        <v>51</v>
      </c>
      <c r="G7386" s="138"/>
      <c r="H7386" s="138"/>
      <c r="I7386" s="138"/>
      <c r="J7386" s="138"/>
      <c r="K7386" s="138"/>
      <c r="L7386" s="624" t="s">
        <v>51</v>
      </c>
      <c r="M7386" s="202"/>
      <c r="N7386" s="138"/>
      <c r="O7386" s="622">
        <v>0</v>
      </c>
      <c r="P7386" s="622">
        <v>0</v>
      </c>
      <c r="Q7386" s="622">
        <v>0</v>
      </c>
      <c r="R7386" s="622">
        <v>0</v>
      </c>
      <c r="S7386" s="622">
        <v>0</v>
      </c>
      <c r="T7386" s="622">
        <v>0</v>
      </c>
      <c r="U7386" s="622">
        <v>0</v>
      </c>
      <c r="V7386" s="622">
        <v>0</v>
      </c>
      <c r="W7386" s="622">
        <v>0</v>
      </c>
      <c r="X7386" s="364">
        <v>0</v>
      </c>
      <c r="Y7386" s="622">
        <v>0</v>
      </c>
      <c r="Z7386" s="622" t="s">
        <v>51</v>
      </c>
      <c r="AA7386" s="622" t="s">
        <v>5289</v>
      </c>
      <c r="AB7386" s="622" t="s">
        <v>5289</v>
      </c>
      <c r="AC7386" s="84" t="s">
        <v>5740</v>
      </c>
      <c r="AD7386" s="84" t="s">
        <v>5740</v>
      </c>
      <c r="AE7386" s="84" t="s">
        <v>5289</v>
      </c>
      <c r="AF7386" s="165" t="s">
        <v>5289</v>
      </c>
      <c r="AG7386" s="107"/>
      <c r="AH7386" s="107"/>
      <c r="AI7386" s="107"/>
      <c r="AJ7386" s="107"/>
      <c r="AK7386" s="107"/>
      <c r="AL7386" s="107"/>
    </row>
    <row r="7387" spans="1:38" s="44" customFormat="1" ht="178.5">
      <c r="A7387" s="287">
        <v>13</v>
      </c>
      <c r="B7387" s="121" t="s">
        <v>1911</v>
      </c>
      <c r="C7387" s="121" t="s">
        <v>8874</v>
      </c>
      <c r="D7387" s="121" t="s">
        <v>8885</v>
      </c>
      <c r="E7387" s="622" t="s">
        <v>16036</v>
      </c>
      <c r="F7387" s="624" t="s">
        <v>51</v>
      </c>
      <c r="G7387" s="138"/>
      <c r="H7387" s="138"/>
      <c r="I7387" s="138"/>
      <c r="J7387" s="138"/>
      <c r="K7387" s="138"/>
      <c r="L7387" s="624" t="s">
        <v>51</v>
      </c>
      <c r="M7387" s="202"/>
      <c r="N7387" s="138"/>
      <c r="O7387" s="622">
        <v>0</v>
      </c>
      <c r="P7387" s="622">
        <v>0</v>
      </c>
      <c r="Q7387" s="622">
        <v>0</v>
      </c>
      <c r="R7387" s="622">
        <v>0</v>
      </c>
      <c r="S7387" s="622">
        <v>0</v>
      </c>
      <c r="T7387" s="622">
        <v>0</v>
      </c>
      <c r="U7387" s="622">
        <v>0</v>
      </c>
      <c r="V7387" s="622">
        <v>0</v>
      </c>
      <c r="W7387" s="622">
        <v>0</v>
      </c>
      <c r="X7387" s="364">
        <v>997</v>
      </c>
      <c r="Y7387" s="622">
        <v>0</v>
      </c>
      <c r="Z7387" s="622" t="s">
        <v>51</v>
      </c>
      <c r="AA7387" s="622" t="s">
        <v>5289</v>
      </c>
      <c r="AB7387" s="622" t="s">
        <v>5289</v>
      </c>
      <c r="AC7387" s="84" t="s">
        <v>5740</v>
      </c>
      <c r="AD7387" s="84" t="s">
        <v>5740</v>
      </c>
      <c r="AE7387" s="84" t="s">
        <v>5289</v>
      </c>
      <c r="AF7387" s="165" t="s">
        <v>5289</v>
      </c>
      <c r="AG7387" s="107"/>
      <c r="AH7387" s="107"/>
      <c r="AI7387" s="107"/>
      <c r="AJ7387" s="107"/>
      <c r="AK7387" s="107"/>
      <c r="AL7387" s="107"/>
    </row>
    <row r="7388" spans="1:38" s="44" customFormat="1" ht="15.75" customHeight="1" thickBot="1">
      <c r="A7388" s="18"/>
      <c r="B7388" s="18">
        <v>13</v>
      </c>
      <c r="C7388" s="18"/>
      <c r="D7388" s="18">
        <v>13</v>
      </c>
      <c r="E7388" s="18">
        <v>13</v>
      </c>
      <c r="F7388" s="18">
        <v>6</v>
      </c>
      <c r="G7388" s="18">
        <v>0</v>
      </c>
      <c r="H7388" s="18">
        <v>1</v>
      </c>
      <c r="I7388" s="18"/>
      <c r="J7388" s="18">
        <v>1</v>
      </c>
      <c r="K7388" s="18">
        <v>4</v>
      </c>
      <c r="L7388" s="18">
        <v>2</v>
      </c>
      <c r="M7388" s="200"/>
      <c r="N7388" s="18">
        <f t="shared" ref="N7388:O7388" si="2717">SUM(N7375:N7387)</f>
        <v>0</v>
      </c>
      <c r="O7388" s="18">
        <f t="shared" si="2717"/>
        <v>0</v>
      </c>
      <c r="P7388" s="18">
        <f t="shared" ref="P7388:Q7388" si="2718">SUM(P7375:P7387)</f>
        <v>0</v>
      </c>
      <c r="Q7388" s="18">
        <f t="shared" si="2718"/>
        <v>0</v>
      </c>
      <c r="R7388" s="18">
        <f t="shared" ref="R7388" si="2719">SUM(R7375:R7387)</f>
        <v>0</v>
      </c>
      <c r="S7388" s="18">
        <f t="shared" ref="S7388" si="2720">SUM(S7375:S7387)</f>
        <v>0</v>
      </c>
      <c r="T7388" s="18">
        <f>SUM(T7375:T7387)</f>
        <v>0</v>
      </c>
      <c r="U7388" s="18">
        <f t="shared" ref="U7388" si="2721">SUM(U7375:U7387)</f>
        <v>0</v>
      </c>
      <c r="V7388" s="18">
        <f t="shared" ref="V7388:W7388" si="2722">SUM(V7375:V7387)</f>
        <v>0</v>
      </c>
      <c r="W7388" s="18">
        <f t="shared" si="2722"/>
        <v>0</v>
      </c>
      <c r="X7388" s="18">
        <f t="shared" ref="X7388:Y7388" si="2723">SUM(X7375:X7387)</f>
        <v>1627</v>
      </c>
      <c r="Y7388" s="18">
        <f t="shared" si="2723"/>
        <v>0</v>
      </c>
      <c r="Z7388" s="18">
        <v>0</v>
      </c>
      <c r="AA7388" s="18">
        <v>1</v>
      </c>
      <c r="AB7388" s="18">
        <v>1</v>
      </c>
      <c r="AC7388" s="18"/>
      <c r="AD7388" s="18"/>
      <c r="AE7388" s="18"/>
      <c r="AF7388" s="18"/>
      <c r="AG7388" s="107"/>
      <c r="AH7388" s="107"/>
      <c r="AI7388" s="107"/>
      <c r="AJ7388" s="107"/>
      <c r="AK7388" s="107"/>
      <c r="AL7388" s="107"/>
    </row>
    <row r="7389" spans="1:38" s="44" customFormat="1" ht="15.75" customHeight="1" thickBot="1">
      <c r="A7389" s="660" t="s">
        <v>8868</v>
      </c>
      <c r="B7389" s="661"/>
      <c r="C7389" s="661"/>
      <c r="D7389" s="661"/>
      <c r="E7389" s="661"/>
      <c r="F7389" s="661"/>
      <c r="G7389" s="661"/>
      <c r="H7389" s="661"/>
      <c r="I7389" s="661"/>
      <c r="J7389" s="661"/>
      <c r="K7389" s="661"/>
      <c r="L7389" s="661"/>
      <c r="M7389" s="661"/>
      <c r="N7389" s="661"/>
      <c r="O7389" s="661"/>
      <c r="P7389" s="661"/>
      <c r="Q7389" s="661"/>
      <c r="R7389" s="661"/>
      <c r="S7389" s="661"/>
      <c r="T7389" s="661"/>
      <c r="U7389" s="661"/>
      <c r="V7389" s="661"/>
      <c r="W7389" s="661"/>
      <c r="X7389" s="661"/>
      <c r="Y7389" s="661"/>
      <c r="Z7389" s="661"/>
      <c r="AA7389" s="661"/>
      <c r="AB7389" s="661"/>
      <c r="AC7389" s="661"/>
      <c r="AD7389" s="661"/>
      <c r="AE7389" s="661"/>
      <c r="AF7389" s="662"/>
      <c r="AG7389" s="107"/>
      <c r="AH7389" s="107"/>
      <c r="AI7389" s="107"/>
      <c r="AJ7389" s="107"/>
      <c r="AK7389" s="107"/>
      <c r="AL7389" s="107"/>
    </row>
    <row r="7390" spans="1:38" s="44" customFormat="1" ht="280.5" customHeight="1">
      <c r="A7390" s="621">
        <v>1</v>
      </c>
      <c r="B7390" s="68" t="s">
        <v>8888</v>
      </c>
      <c r="C7390" s="68" t="s">
        <v>8909</v>
      </c>
      <c r="D7390" s="68" t="s">
        <v>8889</v>
      </c>
      <c r="E7390" s="127" t="s">
        <v>12215</v>
      </c>
      <c r="F7390" s="119" t="s">
        <v>16683</v>
      </c>
      <c r="G7390" s="138"/>
      <c r="H7390" s="138"/>
      <c r="I7390" s="138"/>
      <c r="J7390" s="138"/>
      <c r="K7390" s="138"/>
      <c r="L7390" s="624" t="s">
        <v>51</v>
      </c>
      <c r="M7390" s="202"/>
      <c r="N7390" s="138"/>
      <c r="O7390" s="119">
        <v>0</v>
      </c>
      <c r="P7390" s="119">
        <v>0</v>
      </c>
      <c r="Q7390" s="119">
        <v>0</v>
      </c>
      <c r="R7390" s="119">
        <v>0</v>
      </c>
      <c r="S7390" s="119">
        <v>0</v>
      </c>
      <c r="T7390" s="119">
        <v>0</v>
      </c>
      <c r="U7390" s="119">
        <v>0</v>
      </c>
      <c r="V7390" s="119">
        <v>0</v>
      </c>
      <c r="W7390" s="119">
        <v>0</v>
      </c>
      <c r="X7390" s="119">
        <v>213</v>
      </c>
      <c r="Y7390" s="119">
        <v>0</v>
      </c>
      <c r="Z7390" s="119" t="s">
        <v>51</v>
      </c>
      <c r="AA7390" s="68" t="s">
        <v>8910</v>
      </c>
      <c r="AB7390" s="68" t="s">
        <v>8911</v>
      </c>
      <c r="AC7390" s="159" t="s">
        <v>8890</v>
      </c>
      <c r="AD7390" s="159" t="s">
        <v>8891</v>
      </c>
      <c r="AE7390" s="159">
        <v>89025474232</v>
      </c>
      <c r="AF7390" s="130" t="s">
        <v>8892</v>
      </c>
      <c r="AG7390" s="107"/>
      <c r="AH7390" s="107"/>
      <c r="AI7390" s="107"/>
      <c r="AJ7390" s="107"/>
      <c r="AK7390" s="107"/>
      <c r="AL7390" s="107"/>
    </row>
    <row r="7391" spans="1:38" s="44" customFormat="1" ht="76.5">
      <c r="A7391" s="621">
        <v>2</v>
      </c>
      <c r="B7391" s="121" t="s">
        <v>8893</v>
      </c>
      <c r="C7391" s="121" t="s">
        <v>8909</v>
      </c>
      <c r="D7391" s="121" t="s">
        <v>8894</v>
      </c>
      <c r="E7391" s="631" t="s">
        <v>40</v>
      </c>
      <c r="F7391" s="138"/>
      <c r="G7391" s="138"/>
      <c r="H7391" s="138"/>
      <c r="I7391" s="138"/>
      <c r="J7391" s="138"/>
      <c r="K7391" s="138"/>
      <c r="L7391" s="624" t="s">
        <v>51</v>
      </c>
      <c r="M7391" s="202"/>
      <c r="N7391" s="138"/>
      <c r="O7391" s="622">
        <v>0</v>
      </c>
      <c r="P7391" s="622">
        <v>0</v>
      </c>
      <c r="Q7391" s="622">
        <v>0</v>
      </c>
      <c r="R7391" s="622">
        <v>0</v>
      </c>
      <c r="S7391" s="622">
        <v>0</v>
      </c>
      <c r="T7391" s="622">
        <v>0</v>
      </c>
      <c r="U7391" s="622">
        <v>0</v>
      </c>
      <c r="V7391" s="622">
        <v>0</v>
      </c>
      <c r="W7391" s="622">
        <v>0</v>
      </c>
      <c r="X7391" s="622">
        <v>10</v>
      </c>
      <c r="Y7391" s="622">
        <v>0</v>
      </c>
      <c r="Z7391" s="622" t="s">
        <v>51</v>
      </c>
      <c r="AA7391" s="622" t="s">
        <v>5289</v>
      </c>
      <c r="AB7391" s="622" t="s">
        <v>5289</v>
      </c>
      <c r="AC7391" s="84" t="s">
        <v>5740</v>
      </c>
      <c r="AD7391" s="84" t="s">
        <v>5740</v>
      </c>
      <c r="AE7391" s="84" t="s">
        <v>5289</v>
      </c>
      <c r="AF7391" s="165" t="s">
        <v>5289</v>
      </c>
      <c r="AG7391" s="107"/>
      <c r="AH7391" s="107"/>
      <c r="AI7391" s="107"/>
      <c r="AJ7391" s="107"/>
      <c r="AK7391" s="107"/>
      <c r="AL7391" s="107"/>
    </row>
    <row r="7392" spans="1:38" s="44" customFormat="1" ht="267.75">
      <c r="A7392" s="621">
        <v>3</v>
      </c>
      <c r="B7392" s="121" t="s">
        <v>8895</v>
      </c>
      <c r="C7392" s="121" t="s">
        <v>8909</v>
      </c>
      <c r="D7392" s="121" t="s">
        <v>8896</v>
      </c>
      <c r="E7392" s="631" t="s">
        <v>12218</v>
      </c>
      <c r="F7392" s="138"/>
      <c r="G7392" s="138"/>
      <c r="H7392" s="138"/>
      <c r="I7392" s="138"/>
      <c r="J7392" s="138"/>
      <c r="K7392" s="138"/>
      <c r="L7392" s="624" t="s">
        <v>51</v>
      </c>
      <c r="M7392" s="202"/>
      <c r="N7392" s="138"/>
      <c r="O7392" s="622">
        <v>0</v>
      </c>
      <c r="P7392" s="622">
        <v>0</v>
      </c>
      <c r="Q7392" s="622">
        <v>0</v>
      </c>
      <c r="R7392" s="622">
        <v>0</v>
      </c>
      <c r="S7392" s="622">
        <v>0</v>
      </c>
      <c r="T7392" s="622">
        <v>0</v>
      </c>
      <c r="U7392" s="622">
        <v>0</v>
      </c>
      <c r="V7392" s="622">
        <v>0</v>
      </c>
      <c r="W7392" s="622">
        <v>0</v>
      </c>
      <c r="X7392" s="622">
        <v>93</v>
      </c>
      <c r="Y7392" s="622">
        <v>0</v>
      </c>
      <c r="Z7392" s="622" t="s">
        <v>51</v>
      </c>
      <c r="AA7392" s="622" t="s">
        <v>5289</v>
      </c>
      <c r="AB7392" s="622" t="s">
        <v>5289</v>
      </c>
      <c r="AC7392" s="84" t="s">
        <v>5740</v>
      </c>
      <c r="AD7392" s="84" t="s">
        <v>5740</v>
      </c>
      <c r="AE7392" s="84" t="s">
        <v>5289</v>
      </c>
      <c r="AF7392" s="165" t="s">
        <v>5289</v>
      </c>
      <c r="AG7392" s="107"/>
      <c r="AH7392" s="107"/>
      <c r="AI7392" s="107"/>
      <c r="AJ7392" s="107"/>
      <c r="AK7392" s="107"/>
      <c r="AL7392" s="107"/>
    </row>
    <row r="7393" spans="1:38" s="44" customFormat="1" ht="318.75">
      <c r="A7393" s="621">
        <v>4</v>
      </c>
      <c r="B7393" s="121" t="s">
        <v>8897</v>
      </c>
      <c r="C7393" s="121" t="s">
        <v>8909</v>
      </c>
      <c r="D7393" s="22" t="s">
        <v>8898</v>
      </c>
      <c r="E7393" s="631" t="s">
        <v>12219</v>
      </c>
      <c r="F7393" s="138"/>
      <c r="G7393" s="138"/>
      <c r="H7393" s="138"/>
      <c r="I7393" s="138"/>
      <c r="J7393" s="121" t="s">
        <v>9306</v>
      </c>
      <c r="K7393" s="624" t="s">
        <v>640</v>
      </c>
      <c r="L7393" s="624" t="s">
        <v>51</v>
      </c>
      <c r="M7393" s="202"/>
      <c r="N7393" s="138"/>
      <c r="O7393" s="622">
        <v>0</v>
      </c>
      <c r="P7393" s="622">
        <v>0</v>
      </c>
      <c r="Q7393" s="622">
        <v>0</v>
      </c>
      <c r="R7393" s="622">
        <v>0</v>
      </c>
      <c r="S7393" s="622">
        <v>0</v>
      </c>
      <c r="T7393" s="622">
        <v>0</v>
      </c>
      <c r="U7393" s="622">
        <v>0</v>
      </c>
      <c r="V7393" s="622">
        <v>0</v>
      </c>
      <c r="W7393" s="622">
        <v>0</v>
      </c>
      <c r="X7393" s="622">
        <v>0</v>
      </c>
      <c r="Y7393" s="622">
        <v>0</v>
      </c>
      <c r="Z7393" s="622" t="s">
        <v>51</v>
      </c>
      <c r="AA7393" s="622" t="s">
        <v>5289</v>
      </c>
      <c r="AB7393" s="622" t="s">
        <v>5289</v>
      </c>
      <c r="AC7393" s="84" t="s">
        <v>5740</v>
      </c>
      <c r="AD7393" s="84" t="s">
        <v>5740</v>
      </c>
      <c r="AE7393" s="84" t="s">
        <v>5289</v>
      </c>
      <c r="AF7393" s="165" t="s">
        <v>5289</v>
      </c>
      <c r="AG7393" s="107"/>
      <c r="AH7393" s="107"/>
      <c r="AI7393" s="107"/>
      <c r="AJ7393" s="107"/>
      <c r="AK7393" s="107"/>
      <c r="AL7393" s="107"/>
    </row>
    <row r="7394" spans="1:38" s="44" customFormat="1" ht="306">
      <c r="A7394" s="621">
        <v>5</v>
      </c>
      <c r="B7394" s="121" t="s">
        <v>8899</v>
      </c>
      <c r="C7394" s="121" t="s">
        <v>8909</v>
      </c>
      <c r="D7394" s="22" t="s">
        <v>8900</v>
      </c>
      <c r="E7394" s="631" t="s">
        <v>12220</v>
      </c>
      <c r="F7394" s="138"/>
      <c r="G7394" s="138"/>
      <c r="H7394" s="138"/>
      <c r="I7394" s="138"/>
      <c r="J7394" s="622" t="s">
        <v>5735</v>
      </c>
      <c r="K7394" s="624" t="s">
        <v>6200</v>
      </c>
      <c r="L7394" s="624" t="s">
        <v>51</v>
      </c>
      <c r="M7394" s="202"/>
      <c r="N7394" s="138"/>
      <c r="O7394" s="622">
        <v>0</v>
      </c>
      <c r="P7394" s="622">
        <v>0</v>
      </c>
      <c r="Q7394" s="622">
        <v>0</v>
      </c>
      <c r="R7394" s="622">
        <v>0</v>
      </c>
      <c r="S7394" s="622">
        <v>0</v>
      </c>
      <c r="T7394" s="622">
        <v>0</v>
      </c>
      <c r="U7394" s="622">
        <v>0</v>
      </c>
      <c r="V7394" s="622">
        <v>0</v>
      </c>
      <c r="W7394" s="622">
        <v>0</v>
      </c>
      <c r="X7394" s="622">
        <v>0</v>
      </c>
      <c r="Y7394" s="622">
        <v>0</v>
      </c>
      <c r="Z7394" s="622" t="s">
        <v>51</v>
      </c>
      <c r="AA7394" s="622" t="s">
        <v>5289</v>
      </c>
      <c r="AB7394" s="622" t="s">
        <v>5289</v>
      </c>
      <c r="AC7394" s="84" t="s">
        <v>5740</v>
      </c>
      <c r="AD7394" s="84" t="s">
        <v>5740</v>
      </c>
      <c r="AE7394" s="84" t="s">
        <v>5289</v>
      </c>
      <c r="AF7394" s="165" t="s">
        <v>5289</v>
      </c>
      <c r="AG7394" s="107"/>
      <c r="AH7394" s="107"/>
      <c r="AI7394" s="107"/>
      <c r="AJ7394" s="107"/>
      <c r="AK7394" s="107"/>
      <c r="AL7394" s="107"/>
    </row>
    <row r="7395" spans="1:38" s="44" customFormat="1" ht="306">
      <c r="A7395" s="621">
        <v>6</v>
      </c>
      <c r="B7395" s="121" t="s">
        <v>2522</v>
      </c>
      <c r="C7395" s="121" t="s">
        <v>8909</v>
      </c>
      <c r="D7395" s="22" t="s">
        <v>8901</v>
      </c>
      <c r="E7395" s="631" t="s">
        <v>12216</v>
      </c>
      <c r="F7395" s="138"/>
      <c r="G7395" s="138"/>
      <c r="H7395" s="138"/>
      <c r="I7395" s="138"/>
      <c r="J7395" s="622" t="s">
        <v>5735</v>
      </c>
      <c r="K7395" s="624" t="s">
        <v>6243</v>
      </c>
      <c r="L7395" s="624" t="s">
        <v>51</v>
      </c>
      <c r="M7395" s="202"/>
      <c r="N7395" s="138"/>
      <c r="O7395" s="622">
        <v>0</v>
      </c>
      <c r="P7395" s="622">
        <v>0</v>
      </c>
      <c r="Q7395" s="622">
        <v>0</v>
      </c>
      <c r="R7395" s="622">
        <v>0</v>
      </c>
      <c r="S7395" s="622">
        <v>0</v>
      </c>
      <c r="T7395" s="622">
        <v>0</v>
      </c>
      <c r="U7395" s="622">
        <v>0</v>
      </c>
      <c r="V7395" s="622">
        <v>0</v>
      </c>
      <c r="W7395" s="622">
        <v>0</v>
      </c>
      <c r="X7395" s="622">
        <v>0</v>
      </c>
      <c r="Y7395" s="622">
        <v>0</v>
      </c>
      <c r="Z7395" s="622" t="s">
        <v>51</v>
      </c>
      <c r="AA7395" s="622" t="s">
        <v>5289</v>
      </c>
      <c r="AB7395" s="622" t="s">
        <v>5289</v>
      </c>
      <c r="AC7395" s="84" t="s">
        <v>5740</v>
      </c>
      <c r="AD7395" s="84" t="s">
        <v>5740</v>
      </c>
      <c r="AE7395" s="84" t="s">
        <v>5289</v>
      </c>
      <c r="AF7395" s="165" t="s">
        <v>5289</v>
      </c>
      <c r="AG7395" s="107"/>
      <c r="AH7395" s="107"/>
      <c r="AI7395" s="107"/>
      <c r="AJ7395" s="107"/>
      <c r="AK7395" s="107"/>
      <c r="AL7395" s="107"/>
    </row>
    <row r="7396" spans="1:38" s="44" customFormat="1" ht="267.75">
      <c r="A7396" s="621">
        <v>7</v>
      </c>
      <c r="B7396" s="121" t="s">
        <v>1737</v>
      </c>
      <c r="C7396" s="121" t="s">
        <v>8909</v>
      </c>
      <c r="D7396" s="121" t="s">
        <v>8902</v>
      </c>
      <c r="E7396" s="631" t="s">
        <v>12217</v>
      </c>
      <c r="F7396" s="138"/>
      <c r="G7396" s="138"/>
      <c r="H7396" s="138"/>
      <c r="I7396" s="138"/>
      <c r="J7396" s="622" t="s">
        <v>5735</v>
      </c>
      <c r="K7396" s="624" t="s">
        <v>12210</v>
      </c>
      <c r="L7396" s="624" t="s">
        <v>51</v>
      </c>
      <c r="M7396" s="202"/>
      <c r="N7396" s="138"/>
      <c r="O7396" s="622">
        <v>0</v>
      </c>
      <c r="P7396" s="622">
        <v>0</v>
      </c>
      <c r="Q7396" s="622">
        <v>0</v>
      </c>
      <c r="R7396" s="622">
        <v>0</v>
      </c>
      <c r="S7396" s="622">
        <v>0</v>
      </c>
      <c r="T7396" s="622">
        <v>0</v>
      </c>
      <c r="U7396" s="622">
        <v>0</v>
      </c>
      <c r="V7396" s="622">
        <v>0</v>
      </c>
      <c r="W7396" s="622">
        <v>0</v>
      </c>
      <c r="X7396" s="622">
        <v>5</v>
      </c>
      <c r="Y7396" s="622">
        <v>0</v>
      </c>
      <c r="Z7396" s="622" t="s">
        <v>51</v>
      </c>
      <c r="AA7396" s="622" t="s">
        <v>5289</v>
      </c>
      <c r="AB7396" s="622" t="s">
        <v>5289</v>
      </c>
      <c r="AC7396" s="84" t="s">
        <v>5740</v>
      </c>
      <c r="AD7396" s="84" t="s">
        <v>5740</v>
      </c>
      <c r="AE7396" s="84" t="s">
        <v>5289</v>
      </c>
      <c r="AF7396" s="165" t="s">
        <v>5289</v>
      </c>
      <c r="AG7396" s="107"/>
      <c r="AH7396" s="107"/>
      <c r="AI7396" s="107"/>
      <c r="AJ7396" s="107"/>
      <c r="AK7396" s="107"/>
      <c r="AL7396" s="107"/>
    </row>
    <row r="7397" spans="1:38" s="44" customFormat="1" ht="89.25">
      <c r="A7397" s="621">
        <v>8</v>
      </c>
      <c r="B7397" s="121" t="s">
        <v>5401</v>
      </c>
      <c r="C7397" s="121" t="s">
        <v>8909</v>
      </c>
      <c r="D7397" s="22" t="s">
        <v>8903</v>
      </c>
      <c r="E7397" s="624" t="s">
        <v>40</v>
      </c>
      <c r="F7397" s="138"/>
      <c r="G7397" s="138"/>
      <c r="H7397" s="138"/>
      <c r="I7397" s="138"/>
      <c r="J7397" s="622" t="s">
        <v>5735</v>
      </c>
      <c r="K7397" s="624" t="s">
        <v>2326</v>
      </c>
      <c r="L7397" s="624" t="s">
        <v>51</v>
      </c>
      <c r="M7397" s="202"/>
      <c r="N7397" s="138"/>
      <c r="O7397" s="622">
        <v>0</v>
      </c>
      <c r="P7397" s="622">
        <v>0</v>
      </c>
      <c r="Q7397" s="622">
        <v>0</v>
      </c>
      <c r="R7397" s="622">
        <v>0</v>
      </c>
      <c r="S7397" s="622">
        <v>0</v>
      </c>
      <c r="T7397" s="622">
        <v>0</v>
      </c>
      <c r="U7397" s="622">
        <v>0</v>
      </c>
      <c r="V7397" s="622">
        <v>0</v>
      </c>
      <c r="W7397" s="622">
        <v>0</v>
      </c>
      <c r="X7397" s="622">
        <v>0</v>
      </c>
      <c r="Y7397" s="622">
        <v>0</v>
      </c>
      <c r="Z7397" s="622" t="s">
        <v>51</v>
      </c>
      <c r="AA7397" s="622" t="s">
        <v>5289</v>
      </c>
      <c r="AB7397" s="622" t="s">
        <v>5289</v>
      </c>
      <c r="AC7397" s="84" t="s">
        <v>5740</v>
      </c>
      <c r="AD7397" s="84" t="s">
        <v>5740</v>
      </c>
      <c r="AE7397" s="84" t="s">
        <v>5289</v>
      </c>
      <c r="AF7397" s="165" t="s">
        <v>5289</v>
      </c>
      <c r="AG7397" s="107"/>
      <c r="AH7397" s="107"/>
      <c r="AI7397" s="107"/>
      <c r="AJ7397" s="107"/>
      <c r="AK7397" s="107"/>
      <c r="AL7397" s="107"/>
    </row>
    <row r="7398" spans="1:38" s="44" customFormat="1" ht="357" customHeight="1">
      <c r="A7398" s="621">
        <v>9</v>
      </c>
      <c r="B7398" s="121" t="s">
        <v>7626</v>
      </c>
      <c r="C7398" s="121" t="s">
        <v>8909</v>
      </c>
      <c r="D7398" s="121" t="s">
        <v>8904</v>
      </c>
      <c r="E7398" s="631" t="s">
        <v>12221</v>
      </c>
      <c r="F7398" s="138"/>
      <c r="G7398" s="138"/>
      <c r="H7398" s="138"/>
      <c r="I7398" s="138"/>
      <c r="J7398" s="138"/>
      <c r="K7398" s="138"/>
      <c r="L7398" s="624" t="s">
        <v>51</v>
      </c>
      <c r="M7398" s="202"/>
      <c r="N7398" s="138"/>
      <c r="O7398" s="622">
        <v>0</v>
      </c>
      <c r="P7398" s="622">
        <v>0</v>
      </c>
      <c r="Q7398" s="622">
        <v>0</v>
      </c>
      <c r="R7398" s="622">
        <v>0</v>
      </c>
      <c r="S7398" s="622">
        <v>0</v>
      </c>
      <c r="T7398" s="622">
        <v>0</v>
      </c>
      <c r="U7398" s="622">
        <v>0</v>
      </c>
      <c r="V7398" s="622">
        <v>0</v>
      </c>
      <c r="W7398" s="622">
        <v>0</v>
      </c>
      <c r="X7398" s="622">
        <v>21</v>
      </c>
      <c r="Y7398" s="622">
        <v>0</v>
      </c>
      <c r="Z7398" s="622" t="s">
        <v>51</v>
      </c>
      <c r="AA7398" s="622" t="s">
        <v>5289</v>
      </c>
      <c r="AB7398" s="622" t="s">
        <v>5289</v>
      </c>
      <c r="AC7398" s="84" t="s">
        <v>5740</v>
      </c>
      <c r="AD7398" s="84" t="s">
        <v>5740</v>
      </c>
      <c r="AE7398" s="84" t="s">
        <v>5289</v>
      </c>
      <c r="AF7398" s="165" t="s">
        <v>5289</v>
      </c>
      <c r="AG7398" s="107"/>
      <c r="AH7398" s="107"/>
      <c r="AI7398" s="107"/>
      <c r="AJ7398" s="107"/>
      <c r="AK7398" s="107"/>
      <c r="AL7398" s="107"/>
    </row>
    <row r="7399" spans="1:38" s="44" customFormat="1" ht="293.25">
      <c r="A7399" s="621">
        <v>10</v>
      </c>
      <c r="B7399" s="121" t="s">
        <v>8905</v>
      </c>
      <c r="C7399" s="121" t="s">
        <v>8909</v>
      </c>
      <c r="D7399" s="22" t="s">
        <v>8906</v>
      </c>
      <c r="E7399" s="631" t="s">
        <v>12222</v>
      </c>
      <c r="F7399" s="138"/>
      <c r="G7399" s="138"/>
      <c r="H7399" s="138"/>
      <c r="I7399" s="138"/>
      <c r="J7399" s="138"/>
      <c r="K7399" s="138"/>
      <c r="L7399" s="624" t="s">
        <v>51</v>
      </c>
      <c r="M7399" s="202"/>
      <c r="N7399" s="138"/>
      <c r="O7399" s="622">
        <v>0</v>
      </c>
      <c r="P7399" s="622">
        <v>0</v>
      </c>
      <c r="Q7399" s="622">
        <v>0</v>
      </c>
      <c r="R7399" s="622">
        <v>0</v>
      </c>
      <c r="S7399" s="622">
        <v>0</v>
      </c>
      <c r="T7399" s="622">
        <v>0</v>
      </c>
      <c r="U7399" s="622">
        <v>0</v>
      </c>
      <c r="V7399" s="622">
        <v>0</v>
      </c>
      <c r="W7399" s="622">
        <v>0</v>
      </c>
      <c r="X7399" s="622">
        <v>0</v>
      </c>
      <c r="Y7399" s="622">
        <v>0</v>
      </c>
      <c r="Z7399" s="622" t="s">
        <v>51</v>
      </c>
      <c r="AA7399" s="622" t="s">
        <v>5289</v>
      </c>
      <c r="AB7399" s="622" t="s">
        <v>5289</v>
      </c>
      <c r="AC7399" s="84" t="s">
        <v>5740</v>
      </c>
      <c r="AD7399" s="84" t="s">
        <v>5740</v>
      </c>
      <c r="AE7399" s="84" t="s">
        <v>5289</v>
      </c>
      <c r="AF7399" s="165" t="s">
        <v>5289</v>
      </c>
      <c r="AG7399" s="107"/>
      <c r="AH7399" s="107"/>
      <c r="AI7399" s="107"/>
      <c r="AJ7399" s="107"/>
      <c r="AK7399" s="107"/>
      <c r="AL7399" s="107"/>
    </row>
    <row r="7400" spans="1:38" s="44" customFormat="1" ht="229.5">
      <c r="A7400" s="621">
        <v>11</v>
      </c>
      <c r="B7400" s="121" t="s">
        <v>8820</v>
      </c>
      <c r="C7400" s="121" t="s">
        <v>8909</v>
      </c>
      <c r="D7400" s="121" t="s">
        <v>8907</v>
      </c>
      <c r="E7400" s="631" t="s">
        <v>12224</v>
      </c>
      <c r="F7400" s="138"/>
      <c r="G7400" s="138"/>
      <c r="H7400" s="138"/>
      <c r="I7400" s="138"/>
      <c r="J7400" s="138"/>
      <c r="K7400" s="138"/>
      <c r="L7400" s="624" t="s">
        <v>51</v>
      </c>
      <c r="M7400" s="202"/>
      <c r="N7400" s="138"/>
      <c r="O7400" s="622">
        <v>0</v>
      </c>
      <c r="P7400" s="622">
        <v>0</v>
      </c>
      <c r="Q7400" s="622">
        <v>0</v>
      </c>
      <c r="R7400" s="622">
        <v>0</v>
      </c>
      <c r="S7400" s="622">
        <v>0</v>
      </c>
      <c r="T7400" s="622">
        <v>0</v>
      </c>
      <c r="U7400" s="622">
        <v>0</v>
      </c>
      <c r="V7400" s="622">
        <v>0</v>
      </c>
      <c r="W7400" s="622">
        <v>0</v>
      </c>
      <c r="X7400" s="622">
        <v>23</v>
      </c>
      <c r="Y7400" s="622">
        <v>0</v>
      </c>
      <c r="Z7400" s="622" t="s">
        <v>51</v>
      </c>
      <c r="AA7400" s="622" t="s">
        <v>5289</v>
      </c>
      <c r="AB7400" s="622" t="s">
        <v>5289</v>
      </c>
      <c r="AC7400" s="84" t="s">
        <v>5740</v>
      </c>
      <c r="AD7400" s="84" t="s">
        <v>5740</v>
      </c>
      <c r="AE7400" s="84" t="s">
        <v>5289</v>
      </c>
      <c r="AF7400" s="165" t="s">
        <v>5289</v>
      </c>
      <c r="AG7400" s="107"/>
      <c r="AH7400" s="107"/>
      <c r="AI7400" s="107"/>
      <c r="AJ7400" s="107"/>
      <c r="AK7400" s="107"/>
      <c r="AL7400" s="107"/>
    </row>
    <row r="7401" spans="1:38" s="44" customFormat="1" ht="229.5">
      <c r="A7401" s="621">
        <v>12</v>
      </c>
      <c r="B7401" s="121" t="s">
        <v>1911</v>
      </c>
      <c r="C7401" s="121" t="s">
        <v>8909</v>
      </c>
      <c r="D7401" s="121" t="s">
        <v>8908</v>
      </c>
      <c r="E7401" s="631" t="s">
        <v>12223</v>
      </c>
      <c r="F7401" s="138"/>
      <c r="G7401" s="138"/>
      <c r="H7401" s="138"/>
      <c r="I7401" s="138"/>
      <c r="J7401" s="138"/>
      <c r="K7401" s="138"/>
      <c r="L7401" s="624" t="s">
        <v>51</v>
      </c>
      <c r="M7401" s="202"/>
      <c r="N7401" s="138"/>
      <c r="O7401" s="622">
        <v>0</v>
      </c>
      <c r="P7401" s="622">
        <v>0</v>
      </c>
      <c r="Q7401" s="622">
        <v>0</v>
      </c>
      <c r="R7401" s="622">
        <v>0</v>
      </c>
      <c r="S7401" s="622">
        <v>0</v>
      </c>
      <c r="T7401" s="622">
        <v>0</v>
      </c>
      <c r="U7401" s="622">
        <v>0</v>
      </c>
      <c r="V7401" s="622">
        <v>0</v>
      </c>
      <c r="W7401" s="622">
        <v>0</v>
      </c>
      <c r="X7401" s="622">
        <v>234</v>
      </c>
      <c r="Y7401" s="622">
        <v>0</v>
      </c>
      <c r="Z7401" s="622" t="s">
        <v>51</v>
      </c>
      <c r="AA7401" s="622" t="s">
        <v>5289</v>
      </c>
      <c r="AB7401" s="622" t="s">
        <v>5289</v>
      </c>
      <c r="AC7401" s="84" t="s">
        <v>5740</v>
      </c>
      <c r="AD7401" s="84" t="s">
        <v>5740</v>
      </c>
      <c r="AE7401" s="84" t="s">
        <v>5289</v>
      </c>
      <c r="AF7401" s="165" t="s">
        <v>5289</v>
      </c>
      <c r="AG7401" s="107"/>
      <c r="AH7401" s="107"/>
      <c r="AI7401" s="107"/>
      <c r="AJ7401" s="107"/>
      <c r="AK7401" s="107"/>
      <c r="AL7401" s="107"/>
    </row>
    <row r="7402" spans="1:38" s="44" customFormat="1" ht="15.75" customHeight="1" thickBot="1">
      <c r="A7402" s="18"/>
      <c r="B7402" s="18">
        <v>12</v>
      </c>
      <c r="C7402" s="18"/>
      <c r="D7402" s="18">
        <v>12</v>
      </c>
      <c r="E7402" s="18">
        <v>12</v>
      </c>
      <c r="F7402" s="18"/>
      <c r="G7402" s="18"/>
      <c r="H7402" s="18">
        <v>0</v>
      </c>
      <c r="I7402" s="18"/>
      <c r="J7402" s="18">
        <v>1</v>
      </c>
      <c r="K7402" s="18">
        <v>5</v>
      </c>
      <c r="L7402" s="18">
        <v>0</v>
      </c>
      <c r="M7402" s="200"/>
      <c r="N7402" s="18">
        <v>0</v>
      </c>
      <c r="O7402" s="18">
        <f t="shared" ref="O7402" si="2724">SUM(O7390:O7401)</f>
        <v>0</v>
      </c>
      <c r="P7402" s="18">
        <f t="shared" ref="P7402:Q7402" si="2725">SUM(P7390:P7401)</f>
        <v>0</v>
      </c>
      <c r="Q7402" s="18">
        <f t="shared" si="2725"/>
        <v>0</v>
      </c>
      <c r="R7402" s="18">
        <f t="shared" ref="R7402" si="2726">SUM(R7390:R7401)</f>
        <v>0</v>
      </c>
      <c r="S7402" s="18">
        <f t="shared" ref="S7402" si="2727">SUM(S7390:S7401)</f>
        <v>0</v>
      </c>
      <c r="T7402" s="18">
        <f t="shared" ref="T7402:U7402" si="2728">SUM(T7390:T7401)</f>
        <v>0</v>
      </c>
      <c r="U7402" s="18">
        <f t="shared" si="2728"/>
        <v>0</v>
      </c>
      <c r="V7402" s="18">
        <f t="shared" ref="V7402:W7402" si="2729">SUM(V7390:V7401)</f>
        <v>0</v>
      </c>
      <c r="W7402" s="18">
        <f t="shared" si="2729"/>
        <v>0</v>
      </c>
      <c r="X7402" s="18">
        <f t="shared" ref="X7402:Y7402" si="2730">SUM(X7390:X7401)</f>
        <v>599</v>
      </c>
      <c r="Y7402" s="18">
        <f t="shared" si="2730"/>
        <v>0</v>
      </c>
      <c r="Z7402" s="18">
        <v>0</v>
      </c>
      <c r="AA7402" s="18">
        <v>1</v>
      </c>
      <c r="AB7402" s="18">
        <v>1</v>
      </c>
      <c r="AC7402" s="18"/>
      <c r="AD7402" s="18"/>
      <c r="AE7402" s="18"/>
      <c r="AF7402" s="18"/>
      <c r="AG7402" s="107"/>
      <c r="AH7402" s="107"/>
      <c r="AI7402" s="107"/>
      <c r="AJ7402" s="107"/>
      <c r="AK7402" s="107"/>
      <c r="AL7402" s="107"/>
    </row>
    <row r="7403" spans="1:38" s="44" customFormat="1" ht="15.75" customHeight="1" thickBot="1">
      <c r="A7403" s="660" t="s">
        <v>8912</v>
      </c>
      <c r="B7403" s="661"/>
      <c r="C7403" s="661"/>
      <c r="D7403" s="661"/>
      <c r="E7403" s="661"/>
      <c r="F7403" s="661"/>
      <c r="G7403" s="661"/>
      <c r="H7403" s="661"/>
      <c r="I7403" s="661"/>
      <c r="J7403" s="661"/>
      <c r="K7403" s="661"/>
      <c r="L7403" s="661"/>
      <c r="M7403" s="661"/>
      <c r="N7403" s="661"/>
      <c r="O7403" s="661"/>
      <c r="P7403" s="661"/>
      <c r="Q7403" s="661"/>
      <c r="R7403" s="661"/>
      <c r="S7403" s="661"/>
      <c r="T7403" s="661"/>
      <c r="U7403" s="661"/>
      <c r="V7403" s="661"/>
      <c r="W7403" s="661"/>
      <c r="X7403" s="661"/>
      <c r="Y7403" s="661"/>
      <c r="Z7403" s="661"/>
      <c r="AA7403" s="661"/>
      <c r="AB7403" s="661"/>
      <c r="AC7403" s="661"/>
      <c r="AD7403" s="661"/>
      <c r="AE7403" s="661"/>
      <c r="AF7403" s="662"/>
      <c r="AG7403" s="107"/>
      <c r="AH7403" s="107"/>
      <c r="AI7403" s="107"/>
      <c r="AJ7403" s="107"/>
      <c r="AK7403" s="107"/>
      <c r="AL7403" s="107"/>
    </row>
    <row r="7404" spans="1:38" s="44" customFormat="1" ht="293.25">
      <c r="A7404" s="266">
        <v>1</v>
      </c>
      <c r="B7404" s="68" t="s">
        <v>8915</v>
      </c>
      <c r="C7404" s="68" t="s">
        <v>8924</v>
      </c>
      <c r="D7404" s="68" t="s">
        <v>8925</v>
      </c>
      <c r="E7404" s="344" t="s">
        <v>8938</v>
      </c>
      <c r="F7404" s="624" t="s">
        <v>51</v>
      </c>
      <c r="G7404" s="138"/>
      <c r="H7404" s="138"/>
      <c r="I7404" s="138"/>
      <c r="J7404" s="68" t="s">
        <v>9307</v>
      </c>
      <c r="K7404" s="118" t="s">
        <v>9006</v>
      </c>
      <c r="L7404" s="624" t="s">
        <v>51</v>
      </c>
      <c r="M7404" s="202"/>
      <c r="N7404" s="152"/>
      <c r="O7404" s="119">
        <v>0</v>
      </c>
      <c r="P7404" s="119">
        <v>0</v>
      </c>
      <c r="Q7404" s="119">
        <v>0</v>
      </c>
      <c r="R7404" s="119">
        <v>0</v>
      </c>
      <c r="S7404" s="119">
        <v>0</v>
      </c>
      <c r="T7404" s="119">
        <v>0</v>
      </c>
      <c r="U7404" s="119">
        <v>0</v>
      </c>
      <c r="V7404" s="119">
        <v>0</v>
      </c>
      <c r="W7404" s="119">
        <v>0</v>
      </c>
      <c r="X7404" s="363">
        <v>107</v>
      </c>
      <c r="Y7404" s="119">
        <v>0</v>
      </c>
      <c r="Z7404" s="119" t="s">
        <v>40</v>
      </c>
      <c r="AA7404" s="68" t="s">
        <v>8948</v>
      </c>
      <c r="AB7404" s="68" t="s">
        <v>8949</v>
      </c>
      <c r="AC7404" s="159" t="s">
        <v>8913</v>
      </c>
      <c r="AD7404" s="159" t="s">
        <v>611</v>
      </c>
      <c r="AE7404" s="159">
        <v>89086425759</v>
      </c>
      <c r="AF7404" s="130" t="s">
        <v>8914</v>
      </c>
      <c r="AG7404" s="107"/>
      <c r="AH7404" s="107"/>
      <c r="AI7404" s="107"/>
      <c r="AJ7404" s="107"/>
      <c r="AK7404" s="107"/>
      <c r="AL7404" s="107"/>
    </row>
    <row r="7405" spans="1:38" s="44" customFormat="1" ht="153">
      <c r="A7405" s="621">
        <v>2</v>
      </c>
      <c r="B7405" s="121" t="s">
        <v>8916</v>
      </c>
      <c r="C7405" s="121" t="s">
        <v>8924</v>
      </c>
      <c r="D7405" s="121" t="s">
        <v>8926</v>
      </c>
      <c r="E7405" s="345" t="s">
        <v>8939</v>
      </c>
      <c r="F7405" s="624" t="s">
        <v>19012</v>
      </c>
      <c r="G7405" s="622" t="s">
        <v>51</v>
      </c>
      <c r="H7405" s="622">
        <v>3</v>
      </c>
      <c r="I7405" s="624" t="s">
        <v>16485</v>
      </c>
      <c r="J7405" s="138"/>
      <c r="K7405" s="138"/>
      <c r="L7405" s="624" t="s">
        <v>51</v>
      </c>
      <c r="M7405" s="202"/>
      <c r="N7405" s="138"/>
      <c r="O7405" s="622">
        <v>0</v>
      </c>
      <c r="P7405" s="622">
        <v>0</v>
      </c>
      <c r="Q7405" s="622">
        <v>0</v>
      </c>
      <c r="R7405" s="622">
        <v>0</v>
      </c>
      <c r="S7405" s="622">
        <v>0</v>
      </c>
      <c r="T7405" s="622">
        <v>0</v>
      </c>
      <c r="U7405" s="622">
        <v>0</v>
      </c>
      <c r="V7405" s="622">
        <v>0</v>
      </c>
      <c r="W7405" s="622">
        <v>0</v>
      </c>
      <c r="X7405" s="364">
        <v>20</v>
      </c>
      <c r="Y7405" s="622">
        <v>0</v>
      </c>
      <c r="Z7405" s="622" t="s">
        <v>40</v>
      </c>
      <c r="AA7405" s="622" t="s">
        <v>5289</v>
      </c>
      <c r="AB7405" s="622" t="s">
        <v>5289</v>
      </c>
      <c r="AC7405" s="84" t="s">
        <v>5740</v>
      </c>
      <c r="AD7405" s="84" t="s">
        <v>5740</v>
      </c>
      <c r="AE7405" s="84" t="s">
        <v>5289</v>
      </c>
      <c r="AF7405" s="165" t="s">
        <v>5289</v>
      </c>
      <c r="AG7405" s="107"/>
      <c r="AH7405" s="107"/>
      <c r="AI7405" s="107"/>
      <c r="AJ7405" s="107"/>
      <c r="AK7405" s="107"/>
      <c r="AL7405" s="107"/>
    </row>
    <row r="7406" spans="1:38" s="44" customFormat="1" ht="153">
      <c r="A7406" s="621">
        <v>3</v>
      </c>
      <c r="B7406" s="121" t="s">
        <v>8917</v>
      </c>
      <c r="C7406" s="121" t="s">
        <v>8924</v>
      </c>
      <c r="D7406" s="121" t="s">
        <v>8927</v>
      </c>
      <c r="E7406" s="345" t="s">
        <v>8940</v>
      </c>
      <c r="F7406" s="624" t="s">
        <v>19012</v>
      </c>
      <c r="G7406" s="622" t="s">
        <v>51</v>
      </c>
      <c r="H7406" s="622">
        <v>3</v>
      </c>
      <c r="I7406" s="624" t="s">
        <v>16485</v>
      </c>
      <c r="J7406" s="138"/>
      <c r="K7406" s="138"/>
      <c r="L7406" s="624" t="s">
        <v>51</v>
      </c>
      <c r="M7406" s="202"/>
      <c r="N7406" s="138"/>
      <c r="O7406" s="622">
        <v>0</v>
      </c>
      <c r="P7406" s="622">
        <v>0</v>
      </c>
      <c r="Q7406" s="622">
        <v>0</v>
      </c>
      <c r="R7406" s="622">
        <v>0</v>
      </c>
      <c r="S7406" s="622">
        <v>0</v>
      </c>
      <c r="T7406" s="622">
        <v>0</v>
      </c>
      <c r="U7406" s="622">
        <v>0</v>
      </c>
      <c r="V7406" s="622">
        <v>0</v>
      </c>
      <c r="W7406" s="622">
        <v>0</v>
      </c>
      <c r="X7406" s="364">
        <v>33</v>
      </c>
      <c r="Y7406" s="622">
        <v>0</v>
      </c>
      <c r="Z7406" s="622" t="s">
        <v>40</v>
      </c>
      <c r="AA7406" s="622" t="s">
        <v>5289</v>
      </c>
      <c r="AB7406" s="622" t="s">
        <v>5289</v>
      </c>
      <c r="AC7406" s="84" t="s">
        <v>5740</v>
      </c>
      <c r="AD7406" s="84" t="s">
        <v>5740</v>
      </c>
      <c r="AE7406" s="84" t="s">
        <v>5289</v>
      </c>
      <c r="AF7406" s="165" t="s">
        <v>5289</v>
      </c>
      <c r="AG7406" s="107"/>
      <c r="AH7406" s="107"/>
      <c r="AI7406" s="107"/>
      <c r="AJ7406" s="107"/>
      <c r="AK7406" s="107"/>
      <c r="AL7406" s="107"/>
    </row>
    <row r="7407" spans="1:38" s="44" customFormat="1" ht="153">
      <c r="A7407" s="621">
        <v>4</v>
      </c>
      <c r="B7407" s="121" t="s">
        <v>8918</v>
      </c>
      <c r="C7407" s="121" t="s">
        <v>8924</v>
      </c>
      <c r="D7407" s="121" t="s">
        <v>8928</v>
      </c>
      <c r="E7407" s="345" t="s">
        <v>8941</v>
      </c>
      <c r="F7407" s="624" t="s">
        <v>19012</v>
      </c>
      <c r="G7407" s="622" t="s">
        <v>51</v>
      </c>
      <c r="H7407" s="622">
        <v>3</v>
      </c>
      <c r="I7407" s="624" t="s">
        <v>16485</v>
      </c>
      <c r="J7407" s="138"/>
      <c r="K7407" s="138"/>
      <c r="L7407" s="624" t="s">
        <v>51</v>
      </c>
      <c r="M7407" s="202"/>
      <c r="N7407" s="138"/>
      <c r="O7407" s="622">
        <v>0</v>
      </c>
      <c r="P7407" s="622">
        <v>0</v>
      </c>
      <c r="Q7407" s="622">
        <v>0</v>
      </c>
      <c r="R7407" s="622">
        <v>0</v>
      </c>
      <c r="S7407" s="622">
        <v>0</v>
      </c>
      <c r="T7407" s="622">
        <v>0</v>
      </c>
      <c r="U7407" s="622">
        <v>0</v>
      </c>
      <c r="V7407" s="622">
        <v>0</v>
      </c>
      <c r="W7407" s="622">
        <v>0</v>
      </c>
      <c r="X7407" s="364">
        <v>0</v>
      </c>
      <c r="Y7407" s="622">
        <v>0</v>
      </c>
      <c r="Z7407" s="622" t="s">
        <v>40</v>
      </c>
      <c r="AA7407" s="622" t="s">
        <v>5289</v>
      </c>
      <c r="AB7407" s="622" t="s">
        <v>5289</v>
      </c>
      <c r="AC7407" s="84" t="s">
        <v>5740</v>
      </c>
      <c r="AD7407" s="84" t="s">
        <v>5740</v>
      </c>
      <c r="AE7407" s="84" t="s">
        <v>5289</v>
      </c>
      <c r="AF7407" s="165" t="s">
        <v>5289</v>
      </c>
      <c r="AG7407" s="107"/>
      <c r="AH7407" s="107"/>
      <c r="AI7407" s="107"/>
      <c r="AJ7407" s="107"/>
      <c r="AK7407" s="107"/>
      <c r="AL7407" s="107"/>
    </row>
    <row r="7408" spans="1:38" ht="153">
      <c r="A7408" s="621">
        <v>5</v>
      </c>
      <c r="B7408" s="121" t="s">
        <v>8919</v>
      </c>
      <c r="C7408" s="121" t="s">
        <v>8924</v>
      </c>
      <c r="D7408" s="121" t="s">
        <v>8929</v>
      </c>
      <c r="E7408" s="345" t="s">
        <v>8942</v>
      </c>
      <c r="F7408" s="624" t="s">
        <v>19012</v>
      </c>
      <c r="G7408" s="622" t="s">
        <v>51</v>
      </c>
      <c r="H7408" s="622">
        <v>3</v>
      </c>
      <c r="I7408" s="624" t="s">
        <v>16485</v>
      </c>
      <c r="J7408" s="138"/>
      <c r="K7408" s="138"/>
      <c r="L7408" s="622" t="s">
        <v>40</v>
      </c>
      <c r="M7408" s="121" t="s">
        <v>13532</v>
      </c>
      <c r="N7408" s="622">
        <v>0</v>
      </c>
      <c r="O7408" s="622">
        <v>0</v>
      </c>
      <c r="P7408" s="622">
        <v>0</v>
      </c>
      <c r="Q7408" s="622">
        <v>0</v>
      </c>
      <c r="R7408" s="622">
        <v>0</v>
      </c>
      <c r="S7408" s="622">
        <v>0</v>
      </c>
      <c r="T7408" s="622">
        <v>0</v>
      </c>
      <c r="U7408" s="622">
        <v>0</v>
      </c>
      <c r="V7408" s="622">
        <v>0</v>
      </c>
      <c r="W7408" s="622">
        <v>0</v>
      </c>
      <c r="X7408" s="364">
        <v>0</v>
      </c>
      <c r="Y7408" s="622">
        <v>0</v>
      </c>
      <c r="Z7408" s="622" t="s">
        <v>40</v>
      </c>
      <c r="AA7408" s="622" t="s">
        <v>5289</v>
      </c>
      <c r="AB7408" s="622" t="s">
        <v>5289</v>
      </c>
      <c r="AC7408" s="84" t="s">
        <v>5740</v>
      </c>
      <c r="AD7408" s="84" t="s">
        <v>5740</v>
      </c>
      <c r="AE7408" s="84" t="s">
        <v>5289</v>
      </c>
      <c r="AF7408" s="165" t="s">
        <v>5289</v>
      </c>
    </row>
    <row r="7409" spans="1:38" ht="76.5">
      <c r="A7409" s="621">
        <v>6</v>
      </c>
      <c r="B7409" s="121" t="s">
        <v>8920</v>
      </c>
      <c r="C7409" s="121" t="s">
        <v>8924</v>
      </c>
      <c r="D7409" s="121" t="s">
        <v>8930</v>
      </c>
      <c r="E7409" s="622" t="s">
        <v>40</v>
      </c>
      <c r="F7409" s="624" t="s">
        <v>51</v>
      </c>
      <c r="G7409" s="138"/>
      <c r="H7409" s="138"/>
      <c r="I7409" s="138"/>
      <c r="J7409" s="138"/>
      <c r="K7409" s="138"/>
      <c r="L7409" s="624" t="s">
        <v>51</v>
      </c>
      <c r="M7409" s="202"/>
      <c r="N7409" s="138"/>
      <c r="O7409" s="622">
        <v>0</v>
      </c>
      <c r="P7409" s="622">
        <v>0</v>
      </c>
      <c r="Q7409" s="622">
        <v>0</v>
      </c>
      <c r="R7409" s="622">
        <v>0</v>
      </c>
      <c r="S7409" s="622">
        <v>0</v>
      </c>
      <c r="T7409" s="622">
        <v>0</v>
      </c>
      <c r="U7409" s="622">
        <v>0</v>
      </c>
      <c r="V7409" s="622">
        <v>0</v>
      </c>
      <c r="W7409" s="622">
        <v>0</v>
      </c>
      <c r="X7409" s="364">
        <v>0</v>
      </c>
      <c r="Y7409" s="622">
        <v>0</v>
      </c>
      <c r="Z7409" s="622" t="s">
        <v>40</v>
      </c>
      <c r="AA7409" s="622" t="s">
        <v>5289</v>
      </c>
      <c r="AB7409" s="622" t="s">
        <v>5289</v>
      </c>
      <c r="AC7409" s="84" t="s">
        <v>5740</v>
      </c>
      <c r="AD7409" s="84" t="s">
        <v>5740</v>
      </c>
      <c r="AE7409" s="84" t="s">
        <v>5289</v>
      </c>
      <c r="AF7409" s="165" t="s">
        <v>5289</v>
      </c>
    </row>
    <row r="7410" spans="1:38" ht="153">
      <c r="A7410" s="621">
        <v>7</v>
      </c>
      <c r="B7410" s="121" t="s">
        <v>1737</v>
      </c>
      <c r="C7410" s="121" t="s">
        <v>8924</v>
      </c>
      <c r="D7410" s="121" t="s">
        <v>8931</v>
      </c>
      <c r="E7410" s="345" t="s">
        <v>8943</v>
      </c>
      <c r="F7410" s="624" t="s">
        <v>19012</v>
      </c>
      <c r="G7410" s="622" t="s">
        <v>51</v>
      </c>
      <c r="H7410" s="622">
        <v>3</v>
      </c>
      <c r="I7410" s="624" t="s">
        <v>16485</v>
      </c>
      <c r="J7410" s="138"/>
      <c r="K7410" s="138"/>
      <c r="L7410" s="624" t="s">
        <v>51</v>
      </c>
      <c r="M7410" s="202"/>
      <c r="N7410" s="138"/>
      <c r="O7410" s="622">
        <v>0</v>
      </c>
      <c r="P7410" s="622">
        <v>0</v>
      </c>
      <c r="Q7410" s="622">
        <v>0</v>
      </c>
      <c r="R7410" s="622">
        <v>0</v>
      </c>
      <c r="S7410" s="622">
        <v>0</v>
      </c>
      <c r="T7410" s="622">
        <v>0</v>
      </c>
      <c r="U7410" s="622">
        <v>0</v>
      </c>
      <c r="V7410" s="622">
        <v>0</v>
      </c>
      <c r="W7410" s="622">
        <v>0</v>
      </c>
      <c r="X7410" s="364">
        <v>0</v>
      </c>
      <c r="Y7410" s="622">
        <v>0</v>
      </c>
      <c r="Z7410" s="622" t="s">
        <v>40</v>
      </c>
      <c r="AA7410" s="622" t="s">
        <v>5289</v>
      </c>
      <c r="AB7410" s="622" t="s">
        <v>5289</v>
      </c>
      <c r="AC7410" s="84" t="s">
        <v>5740</v>
      </c>
      <c r="AD7410" s="84" t="s">
        <v>5740</v>
      </c>
      <c r="AE7410" s="84" t="s">
        <v>5289</v>
      </c>
      <c r="AF7410" s="165" t="s">
        <v>5289</v>
      </c>
    </row>
    <row r="7411" spans="1:38" ht="114.75">
      <c r="A7411" s="621">
        <v>8</v>
      </c>
      <c r="B7411" s="121" t="s">
        <v>5401</v>
      </c>
      <c r="C7411" s="121" t="s">
        <v>8924</v>
      </c>
      <c r="D7411" s="121" t="s">
        <v>8932</v>
      </c>
      <c r="E7411" s="622" t="s">
        <v>40</v>
      </c>
      <c r="F7411" s="624" t="s">
        <v>19012</v>
      </c>
      <c r="G7411" s="622" t="s">
        <v>51</v>
      </c>
      <c r="H7411" s="622">
        <v>3</v>
      </c>
      <c r="I7411" s="624" t="s">
        <v>16485</v>
      </c>
      <c r="J7411" s="138"/>
      <c r="K7411" s="138"/>
      <c r="L7411" s="624" t="s">
        <v>51</v>
      </c>
      <c r="M7411" s="202"/>
      <c r="N7411" s="138"/>
      <c r="O7411" s="622">
        <v>0</v>
      </c>
      <c r="P7411" s="622">
        <v>0</v>
      </c>
      <c r="Q7411" s="622">
        <v>0</v>
      </c>
      <c r="R7411" s="622">
        <v>0</v>
      </c>
      <c r="S7411" s="622">
        <v>0</v>
      </c>
      <c r="T7411" s="622">
        <v>0</v>
      </c>
      <c r="U7411" s="622">
        <v>0</v>
      </c>
      <c r="V7411" s="622">
        <v>0</v>
      </c>
      <c r="W7411" s="622">
        <v>0</v>
      </c>
      <c r="X7411" s="364">
        <v>0</v>
      </c>
      <c r="Y7411" s="622">
        <v>0</v>
      </c>
      <c r="Z7411" s="622" t="s">
        <v>40</v>
      </c>
      <c r="AA7411" s="622" t="s">
        <v>5289</v>
      </c>
      <c r="AB7411" s="622" t="s">
        <v>5289</v>
      </c>
      <c r="AC7411" s="84" t="s">
        <v>5740</v>
      </c>
      <c r="AD7411" s="84" t="s">
        <v>5740</v>
      </c>
      <c r="AE7411" s="84" t="s">
        <v>5289</v>
      </c>
      <c r="AF7411" s="165" t="s">
        <v>5289</v>
      </c>
    </row>
    <row r="7412" spans="1:38" ht="153">
      <c r="A7412" s="621">
        <v>9</v>
      </c>
      <c r="B7412" s="121" t="s">
        <v>8921</v>
      </c>
      <c r="C7412" s="121" t="s">
        <v>8924</v>
      </c>
      <c r="D7412" s="121" t="s">
        <v>8933</v>
      </c>
      <c r="E7412" s="345" t="s">
        <v>8944</v>
      </c>
      <c r="F7412" s="624" t="s">
        <v>51</v>
      </c>
      <c r="G7412" s="138"/>
      <c r="H7412" s="138"/>
      <c r="I7412" s="138"/>
      <c r="J7412" s="138"/>
      <c r="K7412" s="138"/>
      <c r="L7412" s="624" t="s">
        <v>51</v>
      </c>
      <c r="M7412" s="202"/>
      <c r="N7412" s="138"/>
      <c r="O7412" s="622">
        <v>0</v>
      </c>
      <c r="P7412" s="622">
        <v>0</v>
      </c>
      <c r="Q7412" s="622">
        <v>0</v>
      </c>
      <c r="R7412" s="622">
        <v>0</v>
      </c>
      <c r="S7412" s="622">
        <v>0</v>
      </c>
      <c r="T7412" s="622">
        <v>0</v>
      </c>
      <c r="U7412" s="622">
        <v>0</v>
      </c>
      <c r="V7412" s="622">
        <v>0</v>
      </c>
      <c r="W7412" s="622">
        <v>0</v>
      </c>
      <c r="X7412" s="364">
        <v>6</v>
      </c>
      <c r="Y7412" s="622">
        <v>0</v>
      </c>
      <c r="Z7412" s="622" t="s">
        <v>40</v>
      </c>
      <c r="AA7412" s="622" t="s">
        <v>5289</v>
      </c>
      <c r="AB7412" s="622" t="s">
        <v>5289</v>
      </c>
      <c r="AC7412" s="84" t="s">
        <v>5740</v>
      </c>
      <c r="AD7412" s="84" t="s">
        <v>5740</v>
      </c>
      <c r="AE7412" s="84" t="s">
        <v>5289</v>
      </c>
      <c r="AF7412" s="165" t="s">
        <v>5289</v>
      </c>
    </row>
    <row r="7413" spans="1:38" ht="89.25">
      <c r="A7413" s="621">
        <v>10</v>
      </c>
      <c r="B7413" s="121" t="s">
        <v>8922</v>
      </c>
      <c r="C7413" s="121" t="s">
        <v>8924</v>
      </c>
      <c r="D7413" s="121" t="s">
        <v>8934</v>
      </c>
      <c r="E7413" s="14" t="s">
        <v>40</v>
      </c>
      <c r="F7413" s="624" t="s">
        <v>51</v>
      </c>
      <c r="G7413" s="138"/>
      <c r="H7413" s="138"/>
      <c r="I7413" s="138"/>
      <c r="J7413" s="138"/>
      <c r="K7413" s="138"/>
      <c r="L7413" s="624" t="s">
        <v>51</v>
      </c>
      <c r="M7413" s="202"/>
      <c r="N7413" s="138"/>
      <c r="O7413" s="622">
        <v>0</v>
      </c>
      <c r="P7413" s="622">
        <v>0</v>
      </c>
      <c r="Q7413" s="622">
        <v>0</v>
      </c>
      <c r="R7413" s="622">
        <v>0</v>
      </c>
      <c r="S7413" s="622">
        <v>0</v>
      </c>
      <c r="T7413" s="622">
        <v>0</v>
      </c>
      <c r="U7413" s="622">
        <v>0</v>
      </c>
      <c r="V7413" s="622">
        <v>0</v>
      </c>
      <c r="W7413" s="622">
        <v>0</v>
      </c>
      <c r="X7413" s="364">
        <v>0</v>
      </c>
      <c r="Y7413" s="622">
        <v>0</v>
      </c>
      <c r="Z7413" s="622" t="s">
        <v>40</v>
      </c>
      <c r="AA7413" s="622" t="s">
        <v>5289</v>
      </c>
      <c r="AB7413" s="622" t="s">
        <v>5289</v>
      </c>
      <c r="AC7413" s="84" t="s">
        <v>5740</v>
      </c>
      <c r="AD7413" s="84" t="s">
        <v>5740</v>
      </c>
      <c r="AE7413" s="84" t="s">
        <v>5289</v>
      </c>
      <c r="AF7413" s="165" t="s">
        <v>5289</v>
      </c>
    </row>
    <row r="7414" spans="1:38" ht="153">
      <c r="A7414" s="621">
        <v>11</v>
      </c>
      <c r="B7414" s="121" t="s">
        <v>8820</v>
      </c>
      <c r="C7414" s="121" t="s">
        <v>8924</v>
      </c>
      <c r="D7414" s="121" t="s">
        <v>8935</v>
      </c>
      <c r="E7414" s="345" t="s">
        <v>8945</v>
      </c>
      <c r="F7414" s="624" t="s">
        <v>51</v>
      </c>
      <c r="G7414" s="138"/>
      <c r="H7414" s="138"/>
      <c r="I7414" s="138"/>
      <c r="J7414" s="138"/>
      <c r="K7414" s="138"/>
      <c r="L7414" s="624" t="s">
        <v>51</v>
      </c>
      <c r="M7414" s="202"/>
      <c r="N7414" s="138"/>
      <c r="O7414" s="622">
        <v>0</v>
      </c>
      <c r="P7414" s="622">
        <v>0</v>
      </c>
      <c r="Q7414" s="622">
        <v>0</v>
      </c>
      <c r="R7414" s="622">
        <v>0</v>
      </c>
      <c r="S7414" s="622">
        <v>0</v>
      </c>
      <c r="T7414" s="622">
        <v>0</v>
      </c>
      <c r="U7414" s="622">
        <v>0</v>
      </c>
      <c r="V7414" s="622">
        <v>0</v>
      </c>
      <c r="W7414" s="622">
        <v>0</v>
      </c>
      <c r="X7414" s="364">
        <v>45</v>
      </c>
      <c r="Y7414" s="622">
        <v>0</v>
      </c>
      <c r="Z7414" s="622" t="s">
        <v>40</v>
      </c>
      <c r="AA7414" s="622" t="s">
        <v>5289</v>
      </c>
      <c r="AB7414" s="622" t="s">
        <v>5289</v>
      </c>
      <c r="AC7414" s="84" t="s">
        <v>5740</v>
      </c>
      <c r="AD7414" s="84" t="s">
        <v>5740</v>
      </c>
      <c r="AE7414" s="84" t="s">
        <v>5289</v>
      </c>
      <c r="AF7414" s="165" t="s">
        <v>5289</v>
      </c>
    </row>
    <row r="7415" spans="1:38" ht="153">
      <c r="A7415" s="621">
        <v>12</v>
      </c>
      <c r="B7415" s="121" t="s">
        <v>1911</v>
      </c>
      <c r="C7415" s="121" t="s">
        <v>8924</v>
      </c>
      <c r="D7415" s="121" t="s">
        <v>8936</v>
      </c>
      <c r="E7415" s="345" t="s">
        <v>8946</v>
      </c>
      <c r="F7415" s="624" t="s">
        <v>51</v>
      </c>
      <c r="G7415" s="138"/>
      <c r="H7415" s="138"/>
      <c r="I7415" s="138"/>
      <c r="J7415" s="138"/>
      <c r="K7415" s="138"/>
      <c r="L7415" s="624" t="s">
        <v>51</v>
      </c>
      <c r="M7415" s="202"/>
      <c r="N7415" s="138"/>
      <c r="O7415" s="622">
        <v>0</v>
      </c>
      <c r="P7415" s="622">
        <v>0</v>
      </c>
      <c r="Q7415" s="622">
        <v>0</v>
      </c>
      <c r="R7415" s="622">
        <v>0</v>
      </c>
      <c r="S7415" s="622">
        <v>0</v>
      </c>
      <c r="T7415" s="622">
        <v>0</v>
      </c>
      <c r="U7415" s="622">
        <v>0</v>
      </c>
      <c r="V7415" s="622">
        <v>0</v>
      </c>
      <c r="W7415" s="622">
        <v>0</v>
      </c>
      <c r="X7415" s="364">
        <v>484</v>
      </c>
      <c r="Y7415" s="622">
        <v>0</v>
      </c>
      <c r="Z7415" s="622" t="s">
        <v>40</v>
      </c>
      <c r="AA7415" s="622" t="s">
        <v>5289</v>
      </c>
      <c r="AB7415" s="622" t="s">
        <v>5289</v>
      </c>
      <c r="AC7415" s="84" t="s">
        <v>5740</v>
      </c>
      <c r="AD7415" s="84" t="s">
        <v>5740</v>
      </c>
      <c r="AE7415" s="84" t="s">
        <v>5289</v>
      </c>
      <c r="AF7415" s="165" t="s">
        <v>5289</v>
      </c>
    </row>
    <row r="7416" spans="1:38" ht="153">
      <c r="A7416" s="621">
        <v>13</v>
      </c>
      <c r="B7416" s="121" t="s">
        <v>8923</v>
      </c>
      <c r="C7416" s="121" t="s">
        <v>8924</v>
      </c>
      <c r="D7416" s="121" t="s">
        <v>8937</v>
      </c>
      <c r="E7416" s="345" t="s">
        <v>8947</v>
      </c>
      <c r="F7416" s="624" t="s">
        <v>51</v>
      </c>
      <c r="G7416" s="138"/>
      <c r="H7416" s="138"/>
      <c r="I7416" s="138"/>
      <c r="J7416" s="138"/>
      <c r="K7416" s="138"/>
      <c r="L7416" s="624" t="s">
        <v>51</v>
      </c>
      <c r="M7416" s="202"/>
      <c r="N7416" s="138"/>
      <c r="O7416" s="622">
        <v>0</v>
      </c>
      <c r="P7416" s="622">
        <v>0</v>
      </c>
      <c r="Q7416" s="622">
        <v>0</v>
      </c>
      <c r="R7416" s="622">
        <v>0</v>
      </c>
      <c r="S7416" s="622">
        <v>0</v>
      </c>
      <c r="T7416" s="622">
        <v>0</v>
      </c>
      <c r="U7416" s="622">
        <v>0</v>
      </c>
      <c r="V7416" s="622">
        <v>0</v>
      </c>
      <c r="W7416" s="622">
        <v>0</v>
      </c>
      <c r="X7416" s="364">
        <v>0</v>
      </c>
      <c r="Y7416" s="622">
        <v>0</v>
      </c>
      <c r="Z7416" s="622" t="s">
        <v>40</v>
      </c>
      <c r="AA7416" s="622" t="s">
        <v>5289</v>
      </c>
      <c r="AB7416" s="622" t="s">
        <v>5289</v>
      </c>
      <c r="AC7416" s="84" t="s">
        <v>5740</v>
      </c>
      <c r="AD7416" s="84" t="s">
        <v>5740</v>
      </c>
      <c r="AE7416" s="84" t="s">
        <v>5289</v>
      </c>
      <c r="AF7416" s="165" t="s">
        <v>5289</v>
      </c>
    </row>
    <row r="7417" spans="1:38" s="44" customFormat="1" ht="15.75" customHeight="1" thickBot="1">
      <c r="A7417" s="18"/>
      <c r="B7417" s="18">
        <v>13</v>
      </c>
      <c r="C7417" s="18"/>
      <c r="D7417" s="18">
        <v>13</v>
      </c>
      <c r="E7417" s="18">
        <v>13</v>
      </c>
      <c r="F7417" s="18">
        <v>6</v>
      </c>
      <c r="G7417" s="18">
        <v>0</v>
      </c>
      <c r="H7417" s="18">
        <v>1</v>
      </c>
      <c r="I7417" s="18"/>
      <c r="J7417" s="18">
        <v>1</v>
      </c>
      <c r="K7417" s="18">
        <v>1</v>
      </c>
      <c r="L7417" s="18">
        <v>1</v>
      </c>
      <c r="M7417" s="200"/>
      <c r="N7417" s="18">
        <f t="shared" ref="N7417:O7417" si="2731">SUM(N7404:N7416)</f>
        <v>0</v>
      </c>
      <c r="O7417" s="18">
        <f t="shared" si="2731"/>
        <v>0</v>
      </c>
      <c r="P7417" s="18">
        <f t="shared" ref="P7417:Q7417" si="2732">SUM(P7404:P7416)</f>
        <v>0</v>
      </c>
      <c r="Q7417" s="18">
        <f t="shared" si="2732"/>
        <v>0</v>
      </c>
      <c r="R7417" s="18">
        <f t="shared" ref="R7417" si="2733">SUM(R7404:R7416)</f>
        <v>0</v>
      </c>
      <c r="S7417" s="18">
        <f t="shared" ref="S7417" si="2734">SUM(S7404:S7416)</f>
        <v>0</v>
      </c>
      <c r="T7417" s="18">
        <f t="shared" ref="T7417:U7417" si="2735">SUM(T7404:T7416)</f>
        <v>0</v>
      </c>
      <c r="U7417" s="18">
        <f t="shared" si="2735"/>
        <v>0</v>
      </c>
      <c r="V7417" s="18">
        <f t="shared" ref="V7417:W7417" si="2736">SUM(V7404:V7416)</f>
        <v>0</v>
      </c>
      <c r="W7417" s="18">
        <f t="shared" si="2736"/>
        <v>0</v>
      </c>
      <c r="X7417" s="18">
        <f t="shared" ref="X7417:Y7417" si="2737">SUM(X7404:X7416)</f>
        <v>695</v>
      </c>
      <c r="Y7417" s="18">
        <f t="shared" si="2737"/>
        <v>0</v>
      </c>
      <c r="Z7417" s="18">
        <v>14</v>
      </c>
      <c r="AA7417" s="18">
        <v>1</v>
      </c>
      <c r="AB7417" s="18">
        <v>1</v>
      </c>
      <c r="AC7417" s="18"/>
      <c r="AD7417" s="18"/>
      <c r="AE7417" s="18"/>
      <c r="AF7417" s="18"/>
      <c r="AG7417" s="107"/>
      <c r="AH7417" s="107"/>
      <c r="AI7417" s="107"/>
      <c r="AJ7417" s="107"/>
      <c r="AK7417" s="107"/>
      <c r="AL7417" s="107"/>
    </row>
    <row r="7418" spans="1:38" s="44" customFormat="1" ht="15.75" customHeight="1" thickBot="1">
      <c r="A7418" s="660" t="s">
        <v>8950</v>
      </c>
      <c r="B7418" s="661"/>
      <c r="C7418" s="661"/>
      <c r="D7418" s="661"/>
      <c r="E7418" s="661"/>
      <c r="F7418" s="661"/>
      <c r="G7418" s="661"/>
      <c r="H7418" s="661"/>
      <c r="I7418" s="661"/>
      <c r="J7418" s="661"/>
      <c r="K7418" s="661"/>
      <c r="L7418" s="661"/>
      <c r="M7418" s="661"/>
      <c r="N7418" s="661"/>
      <c r="O7418" s="661"/>
      <c r="P7418" s="661"/>
      <c r="Q7418" s="661"/>
      <c r="R7418" s="661"/>
      <c r="S7418" s="661"/>
      <c r="T7418" s="661"/>
      <c r="U7418" s="661"/>
      <c r="V7418" s="661"/>
      <c r="W7418" s="661"/>
      <c r="X7418" s="661"/>
      <c r="Y7418" s="661"/>
      <c r="Z7418" s="661"/>
      <c r="AA7418" s="661"/>
      <c r="AB7418" s="661"/>
      <c r="AC7418" s="661"/>
      <c r="AD7418" s="661"/>
      <c r="AE7418" s="661"/>
      <c r="AF7418" s="662"/>
      <c r="AG7418" s="107"/>
      <c r="AH7418" s="107"/>
      <c r="AI7418" s="107"/>
      <c r="AJ7418" s="107"/>
      <c r="AK7418" s="107"/>
      <c r="AL7418" s="107"/>
    </row>
    <row r="7419" spans="1:38" s="44" customFormat="1" ht="153">
      <c r="A7419" s="621">
        <v>1</v>
      </c>
      <c r="B7419" s="121" t="s">
        <v>12725</v>
      </c>
      <c r="C7419" s="121" t="s">
        <v>8957</v>
      </c>
      <c r="D7419" s="121" t="s">
        <v>12726</v>
      </c>
      <c r="E7419" s="14" t="s">
        <v>8953</v>
      </c>
      <c r="F7419" s="118" t="s">
        <v>16683</v>
      </c>
      <c r="G7419" s="138"/>
      <c r="H7419" s="138"/>
      <c r="I7419" s="138"/>
      <c r="J7419" s="285" t="s">
        <v>8965</v>
      </c>
      <c r="K7419" s="643" t="s">
        <v>51</v>
      </c>
      <c r="L7419" s="643" t="s">
        <v>51</v>
      </c>
      <c r="M7419" s="204"/>
      <c r="N7419" s="189"/>
      <c r="O7419" s="167">
        <v>0</v>
      </c>
      <c r="P7419" s="167">
        <v>0</v>
      </c>
      <c r="Q7419" s="167">
        <v>0</v>
      </c>
      <c r="R7419" s="167">
        <v>0</v>
      </c>
      <c r="S7419" s="167">
        <v>0</v>
      </c>
      <c r="T7419" s="167">
        <v>0</v>
      </c>
      <c r="U7419" s="167">
        <v>0</v>
      </c>
      <c r="V7419" s="167">
        <v>0</v>
      </c>
      <c r="W7419" s="167">
        <v>0</v>
      </c>
      <c r="X7419" s="414">
        <v>8</v>
      </c>
      <c r="Y7419" s="167">
        <v>0</v>
      </c>
      <c r="Z7419" s="167" t="s">
        <v>51</v>
      </c>
      <c r="AA7419" s="285" t="s">
        <v>8966</v>
      </c>
      <c r="AB7419" s="285" t="s">
        <v>8967</v>
      </c>
      <c r="AC7419" s="159" t="s">
        <v>8951</v>
      </c>
      <c r="AD7419" s="159" t="s">
        <v>2015</v>
      </c>
      <c r="AE7419" s="159">
        <v>89501320088</v>
      </c>
      <c r="AF7419" s="130" t="s">
        <v>8952</v>
      </c>
      <c r="AG7419" s="107"/>
      <c r="AH7419" s="107"/>
      <c r="AI7419" s="107"/>
      <c r="AJ7419" s="107"/>
      <c r="AK7419" s="107"/>
      <c r="AL7419" s="107"/>
    </row>
    <row r="7420" spans="1:38" s="44" customFormat="1" ht="114.75">
      <c r="A7420" s="621">
        <v>2</v>
      </c>
      <c r="B7420" s="121" t="s">
        <v>6254</v>
      </c>
      <c r="C7420" s="121" t="s">
        <v>8957</v>
      </c>
      <c r="D7420" s="121" t="s">
        <v>8958</v>
      </c>
      <c r="E7420" s="437" t="s">
        <v>8964</v>
      </c>
      <c r="F7420" s="138"/>
      <c r="G7420" s="138"/>
      <c r="H7420" s="138"/>
      <c r="I7420" s="138"/>
      <c r="J7420" s="138"/>
      <c r="K7420" s="138"/>
      <c r="L7420" s="624" t="s">
        <v>51</v>
      </c>
      <c r="M7420" s="202"/>
      <c r="N7420" s="138"/>
      <c r="O7420" s="622">
        <v>0</v>
      </c>
      <c r="P7420" s="622">
        <v>0</v>
      </c>
      <c r="Q7420" s="622">
        <v>0</v>
      </c>
      <c r="R7420" s="622">
        <v>0</v>
      </c>
      <c r="S7420" s="622">
        <v>0</v>
      </c>
      <c r="T7420" s="622">
        <v>0</v>
      </c>
      <c r="U7420" s="622">
        <v>0</v>
      </c>
      <c r="V7420" s="622">
        <v>0</v>
      </c>
      <c r="W7420" s="622">
        <v>0</v>
      </c>
      <c r="X7420" s="364">
        <v>33</v>
      </c>
      <c r="Y7420" s="622">
        <v>0</v>
      </c>
      <c r="Z7420" s="622" t="s">
        <v>51</v>
      </c>
      <c r="AA7420" s="622" t="s">
        <v>5289</v>
      </c>
      <c r="AB7420" s="622" t="s">
        <v>5289</v>
      </c>
      <c r="AC7420" s="84" t="s">
        <v>5740</v>
      </c>
      <c r="AD7420" s="84" t="s">
        <v>5740</v>
      </c>
      <c r="AE7420" s="84" t="s">
        <v>5289</v>
      </c>
      <c r="AF7420" s="165" t="s">
        <v>5289</v>
      </c>
      <c r="AG7420" s="107"/>
      <c r="AH7420" s="107"/>
      <c r="AI7420" s="107"/>
      <c r="AJ7420" s="107"/>
      <c r="AK7420" s="107"/>
      <c r="AL7420" s="107"/>
    </row>
    <row r="7421" spans="1:38" s="44" customFormat="1" ht="114.75">
      <c r="A7421" s="621">
        <v>3</v>
      </c>
      <c r="B7421" s="121" t="s">
        <v>12727</v>
      </c>
      <c r="C7421" s="121" t="s">
        <v>8957</v>
      </c>
      <c r="D7421" s="121" t="s">
        <v>8959</v>
      </c>
      <c r="E7421" s="437" t="s">
        <v>8964</v>
      </c>
      <c r="F7421" s="138"/>
      <c r="G7421" s="138"/>
      <c r="H7421" s="138"/>
      <c r="I7421" s="138"/>
      <c r="J7421" s="138"/>
      <c r="K7421" s="138"/>
      <c r="L7421" s="624" t="s">
        <v>51</v>
      </c>
      <c r="M7421" s="202"/>
      <c r="N7421" s="138"/>
      <c r="O7421" s="622">
        <v>0</v>
      </c>
      <c r="P7421" s="622">
        <v>0</v>
      </c>
      <c r="Q7421" s="622">
        <v>0</v>
      </c>
      <c r="R7421" s="622">
        <v>0</v>
      </c>
      <c r="S7421" s="622">
        <v>0</v>
      </c>
      <c r="T7421" s="622">
        <v>0</v>
      </c>
      <c r="U7421" s="622">
        <v>0</v>
      </c>
      <c r="V7421" s="622">
        <v>0</v>
      </c>
      <c r="W7421" s="622">
        <v>0</v>
      </c>
      <c r="X7421" s="364">
        <v>20</v>
      </c>
      <c r="Y7421" s="622">
        <v>0</v>
      </c>
      <c r="Z7421" s="622" t="s">
        <v>51</v>
      </c>
      <c r="AA7421" s="622" t="s">
        <v>5289</v>
      </c>
      <c r="AB7421" s="622" t="s">
        <v>5289</v>
      </c>
      <c r="AC7421" s="84" t="s">
        <v>5740</v>
      </c>
      <c r="AD7421" s="84" t="s">
        <v>5740</v>
      </c>
      <c r="AE7421" s="84" t="s">
        <v>5289</v>
      </c>
      <c r="AF7421" s="165" t="s">
        <v>5289</v>
      </c>
      <c r="AG7421" s="107"/>
      <c r="AH7421" s="107"/>
      <c r="AI7421" s="107"/>
      <c r="AJ7421" s="107"/>
      <c r="AK7421" s="107"/>
      <c r="AL7421" s="107"/>
    </row>
    <row r="7422" spans="1:38" s="44" customFormat="1" ht="114.75">
      <c r="A7422" s="621">
        <v>4</v>
      </c>
      <c r="B7422" s="121" t="s">
        <v>124</v>
      </c>
      <c r="C7422" s="121" t="s">
        <v>8957</v>
      </c>
      <c r="D7422" s="121" t="s">
        <v>8960</v>
      </c>
      <c r="E7422" s="437" t="s">
        <v>8964</v>
      </c>
      <c r="F7422" s="138"/>
      <c r="G7422" s="138"/>
      <c r="H7422" s="138"/>
      <c r="I7422" s="138"/>
      <c r="J7422" s="138"/>
      <c r="K7422" s="138"/>
      <c r="L7422" s="624" t="s">
        <v>51</v>
      </c>
      <c r="M7422" s="202"/>
      <c r="N7422" s="138"/>
      <c r="O7422" s="622">
        <v>0</v>
      </c>
      <c r="P7422" s="622">
        <v>0</v>
      </c>
      <c r="Q7422" s="622">
        <v>0</v>
      </c>
      <c r="R7422" s="622">
        <v>0</v>
      </c>
      <c r="S7422" s="622">
        <v>0</v>
      </c>
      <c r="T7422" s="622">
        <v>0</v>
      </c>
      <c r="U7422" s="622">
        <v>0</v>
      </c>
      <c r="V7422" s="622">
        <v>0</v>
      </c>
      <c r="W7422" s="622">
        <v>0</v>
      </c>
      <c r="X7422" s="364">
        <v>0</v>
      </c>
      <c r="Y7422" s="622">
        <v>0</v>
      </c>
      <c r="Z7422" s="622" t="s">
        <v>51</v>
      </c>
      <c r="AA7422" s="622" t="s">
        <v>5289</v>
      </c>
      <c r="AB7422" s="622" t="s">
        <v>5289</v>
      </c>
      <c r="AC7422" s="84" t="s">
        <v>5740</v>
      </c>
      <c r="AD7422" s="84" t="s">
        <v>5740</v>
      </c>
      <c r="AE7422" s="84" t="s">
        <v>5289</v>
      </c>
      <c r="AF7422" s="165" t="s">
        <v>5289</v>
      </c>
      <c r="AG7422" s="107"/>
      <c r="AH7422" s="107"/>
      <c r="AI7422" s="107"/>
      <c r="AJ7422" s="107"/>
      <c r="AK7422" s="107"/>
      <c r="AL7422" s="107"/>
    </row>
    <row r="7423" spans="1:38" s="44" customFormat="1" ht="76.5">
      <c r="A7423" s="621">
        <v>5</v>
      </c>
      <c r="B7423" s="121" t="s">
        <v>142</v>
      </c>
      <c r="C7423" s="121" t="s">
        <v>8957</v>
      </c>
      <c r="D7423" s="121" t="s">
        <v>8961</v>
      </c>
      <c r="E7423" s="14" t="s">
        <v>8954</v>
      </c>
      <c r="F7423" s="138"/>
      <c r="G7423" s="138"/>
      <c r="H7423" s="138"/>
      <c r="I7423" s="138"/>
      <c r="J7423" s="138"/>
      <c r="K7423" s="138"/>
      <c r="L7423" s="624" t="s">
        <v>51</v>
      </c>
      <c r="M7423" s="202"/>
      <c r="N7423" s="138"/>
      <c r="O7423" s="622">
        <v>0</v>
      </c>
      <c r="P7423" s="622">
        <v>0</v>
      </c>
      <c r="Q7423" s="622">
        <v>0</v>
      </c>
      <c r="R7423" s="622">
        <v>0</v>
      </c>
      <c r="S7423" s="622">
        <v>0</v>
      </c>
      <c r="T7423" s="622">
        <v>0</v>
      </c>
      <c r="U7423" s="622">
        <v>0</v>
      </c>
      <c r="V7423" s="622">
        <v>0</v>
      </c>
      <c r="W7423" s="622">
        <v>0</v>
      </c>
      <c r="X7423" s="364">
        <v>0</v>
      </c>
      <c r="Y7423" s="622">
        <v>0</v>
      </c>
      <c r="Z7423" s="622" t="s">
        <v>51</v>
      </c>
      <c r="AA7423" s="622" t="s">
        <v>5289</v>
      </c>
      <c r="AB7423" s="622" t="s">
        <v>5289</v>
      </c>
      <c r="AC7423" s="84" t="s">
        <v>5740</v>
      </c>
      <c r="AD7423" s="84" t="s">
        <v>5740</v>
      </c>
      <c r="AE7423" s="84" t="s">
        <v>5289</v>
      </c>
      <c r="AF7423" s="165" t="s">
        <v>5289</v>
      </c>
      <c r="AG7423" s="107"/>
      <c r="AH7423" s="107"/>
      <c r="AI7423" s="107"/>
      <c r="AJ7423" s="107"/>
      <c r="AK7423" s="107"/>
      <c r="AL7423" s="107"/>
    </row>
    <row r="7424" spans="1:38" s="44" customFormat="1" ht="63.75">
      <c r="A7424" s="621">
        <v>6</v>
      </c>
      <c r="B7424" s="121" t="s">
        <v>5414</v>
      </c>
      <c r="C7424" s="121" t="s">
        <v>8957</v>
      </c>
      <c r="D7424" s="121" t="s">
        <v>8962</v>
      </c>
      <c r="E7424" s="14" t="s">
        <v>8955</v>
      </c>
      <c r="F7424" s="138"/>
      <c r="G7424" s="138"/>
      <c r="H7424" s="138"/>
      <c r="I7424" s="138"/>
      <c r="J7424" s="138"/>
      <c r="K7424" s="138"/>
      <c r="L7424" s="624" t="s">
        <v>51</v>
      </c>
      <c r="M7424" s="202"/>
      <c r="N7424" s="138"/>
      <c r="O7424" s="622">
        <v>0</v>
      </c>
      <c r="P7424" s="622">
        <v>0</v>
      </c>
      <c r="Q7424" s="622">
        <v>0</v>
      </c>
      <c r="R7424" s="622">
        <v>0</v>
      </c>
      <c r="S7424" s="622">
        <v>0</v>
      </c>
      <c r="T7424" s="622">
        <v>0</v>
      </c>
      <c r="U7424" s="622">
        <v>0</v>
      </c>
      <c r="V7424" s="622">
        <v>0</v>
      </c>
      <c r="W7424" s="622">
        <v>0</v>
      </c>
      <c r="X7424" s="364">
        <v>0</v>
      </c>
      <c r="Y7424" s="622">
        <v>0</v>
      </c>
      <c r="Z7424" s="622" t="s">
        <v>51</v>
      </c>
      <c r="AA7424" s="622" t="s">
        <v>5289</v>
      </c>
      <c r="AB7424" s="622" t="s">
        <v>5289</v>
      </c>
      <c r="AC7424" s="84" t="s">
        <v>5740</v>
      </c>
      <c r="AD7424" s="84" t="s">
        <v>5740</v>
      </c>
      <c r="AE7424" s="84" t="s">
        <v>5289</v>
      </c>
      <c r="AF7424" s="165" t="s">
        <v>5289</v>
      </c>
      <c r="AG7424" s="107"/>
      <c r="AH7424" s="107"/>
      <c r="AI7424" s="107"/>
      <c r="AJ7424" s="107"/>
      <c r="AK7424" s="107"/>
      <c r="AL7424" s="107"/>
    </row>
    <row r="7425" spans="1:38" s="44" customFormat="1" ht="117" customHeight="1">
      <c r="A7425" s="621">
        <v>7</v>
      </c>
      <c r="B7425" s="121" t="s">
        <v>8956</v>
      </c>
      <c r="C7425" s="121" t="s">
        <v>8957</v>
      </c>
      <c r="D7425" s="121" t="s">
        <v>8963</v>
      </c>
      <c r="E7425" s="437" t="s">
        <v>8964</v>
      </c>
      <c r="F7425" s="138"/>
      <c r="G7425" s="138"/>
      <c r="H7425" s="138"/>
      <c r="I7425" s="138"/>
      <c r="J7425" s="138"/>
      <c r="K7425" s="138"/>
      <c r="L7425" s="624" t="s">
        <v>51</v>
      </c>
      <c r="M7425" s="202"/>
      <c r="N7425" s="138"/>
      <c r="O7425" s="622">
        <v>0</v>
      </c>
      <c r="P7425" s="622">
        <v>0</v>
      </c>
      <c r="Q7425" s="622">
        <v>0</v>
      </c>
      <c r="R7425" s="622">
        <v>0</v>
      </c>
      <c r="S7425" s="622">
        <v>0</v>
      </c>
      <c r="T7425" s="622">
        <v>0</v>
      </c>
      <c r="U7425" s="622">
        <v>0</v>
      </c>
      <c r="V7425" s="622">
        <v>0</v>
      </c>
      <c r="W7425" s="622">
        <v>0</v>
      </c>
      <c r="X7425" s="364">
        <v>1131</v>
      </c>
      <c r="Y7425" s="622">
        <v>0</v>
      </c>
      <c r="Z7425" s="622" t="s">
        <v>51</v>
      </c>
      <c r="AA7425" s="622" t="s">
        <v>5289</v>
      </c>
      <c r="AB7425" s="622" t="s">
        <v>5289</v>
      </c>
      <c r="AC7425" s="84" t="s">
        <v>5740</v>
      </c>
      <c r="AD7425" s="84" t="s">
        <v>5740</v>
      </c>
      <c r="AE7425" s="84" t="s">
        <v>5289</v>
      </c>
      <c r="AF7425" s="165" t="s">
        <v>5289</v>
      </c>
      <c r="AG7425" s="107"/>
      <c r="AH7425" s="107"/>
      <c r="AI7425" s="107"/>
      <c r="AJ7425" s="107"/>
      <c r="AK7425" s="107"/>
      <c r="AL7425" s="107"/>
    </row>
    <row r="7426" spans="1:38" s="44" customFormat="1" ht="117" customHeight="1">
      <c r="A7426" s="214">
        <v>8</v>
      </c>
      <c r="B7426" s="645" t="s">
        <v>522</v>
      </c>
      <c r="C7426" s="645" t="s">
        <v>8957</v>
      </c>
      <c r="D7426" s="645" t="s">
        <v>18115</v>
      </c>
      <c r="E7426" s="641" t="s">
        <v>40</v>
      </c>
      <c r="F7426" s="189"/>
      <c r="G7426" s="189"/>
      <c r="H7426" s="189"/>
      <c r="I7426" s="189"/>
      <c r="J7426" s="189"/>
      <c r="K7426" s="189"/>
      <c r="L7426" s="643" t="s">
        <v>51</v>
      </c>
      <c r="M7426" s="204"/>
      <c r="N7426" s="189"/>
      <c r="O7426" s="643">
        <v>0</v>
      </c>
      <c r="P7426" s="643">
        <v>0</v>
      </c>
      <c r="Q7426" s="643">
        <v>0</v>
      </c>
      <c r="R7426" s="643">
        <v>0</v>
      </c>
      <c r="S7426" s="643">
        <v>0</v>
      </c>
      <c r="T7426" s="643">
        <v>0</v>
      </c>
      <c r="U7426" s="643">
        <v>0</v>
      </c>
      <c r="V7426" s="643">
        <v>0</v>
      </c>
      <c r="W7426" s="643">
        <v>0</v>
      </c>
      <c r="X7426" s="624">
        <v>0</v>
      </c>
      <c r="Y7426" s="643">
        <v>0</v>
      </c>
      <c r="Z7426" s="643" t="s">
        <v>51</v>
      </c>
      <c r="AA7426" s="643" t="s">
        <v>5289</v>
      </c>
      <c r="AB7426" s="643" t="s">
        <v>5289</v>
      </c>
      <c r="AC7426" s="643" t="s">
        <v>5740</v>
      </c>
      <c r="AD7426" s="643" t="s">
        <v>5740</v>
      </c>
      <c r="AE7426" s="643" t="s">
        <v>5740</v>
      </c>
      <c r="AF7426" s="643" t="s">
        <v>5740</v>
      </c>
      <c r="AG7426" s="107"/>
      <c r="AH7426" s="107"/>
      <c r="AI7426" s="107"/>
      <c r="AJ7426" s="107"/>
      <c r="AK7426" s="107"/>
      <c r="AL7426" s="107"/>
    </row>
    <row r="7427" spans="1:38" s="44" customFormat="1" ht="15.75" customHeight="1" thickBot="1">
      <c r="A7427" s="18"/>
      <c r="B7427" s="18">
        <v>8</v>
      </c>
      <c r="C7427" s="18"/>
      <c r="D7427" s="18">
        <v>8</v>
      </c>
      <c r="E7427" s="18">
        <v>8</v>
      </c>
      <c r="F7427" s="18"/>
      <c r="G7427" s="18"/>
      <c r="H7427" s="18">
        <v>0</v>
      </c>
      <c r="I7427" s="18"/>
      <c r="J7427" s="18">
        <v>1</v>
      </c>
      <c r="K7427" s="18">
        <v>0</v>
      </c>
      <c r="L7427" s="18">
        <v>0</v>
      </c>
      <c r="M7427" s="200"/>
      <c r="N7427" s="18">
        <v>0</v>
      </c>
      <c r="O7427" s="18">
        <f t="shared" ref="O7427" si="2738">SUM(O7419:O7426)</f>
        <v>0</v>
      </c>
      <c r="P7427" s="18">
        <f t="shared" ref="P7427:Q7427" si="2739">SUM(P7419:P7426)</f>
        <v>0</v>
      </c>
      <c r="Q7427" s="18">
        <f t="shared" si="2739"/>
        <v>0</v>
      </c>
      <c r="R7427" s="18">
        <f t="shared" ref="R7427" si="2740">SUM(R7419:R7426)</f>
        <v>0</v>
      </c>
      <c r="S7427" s="18">
        <f t="shared" ref="S7427" si="2741">SUM(S7419:S7426)</f>
        <v>0</v>
      </c>
      <c r="T7427" s="18">
        <f t="shared" ref="T7427:U7427" si="2742">SUM(T7419:T7426)</f>
        <v>0</v>
      </c>
      <c r="U7427" s="18">
        <f t="shared" si="2742"/>
        <v>0</v>
      </c>
      <c r="V7427" s="18">
        <f t="shared" ref="V7427:W7427" si="2743">SUM(V7419:V7426)</f>
        <v>0</v>
      </c>
      <c r="W7427" s="18">
        <f t="shared" si="2743"/>
        <v>0</v>
      </c>
      <c r="X7427" s="18">
        <f t="shared" ref="X7427:Y7427" si="2744">SUM(X7419:X7426)</f>
        <v>1192</v>
      </c>
      <c r="Y7427" s="18">
        <f t="shared" si="2744"/>
        <v>0</v>
      </c>
      <c r="Z7427" s="18">
        <v>0</v>
      </c>
      <c r="AA7427" s="18">
        <v>1</v>
      </c>
      <c r="AB7427" s="18">
        <v>1</v>
      </c>
      <c r="AC7427" s="18"/>
      <c r="AD7427" s="18"/>
      <c r="AE7427" s="18"/>
      <c r="AF7427" s="18"/>
      <c r="AG7427" s="107"/>
      <c r="AH7427" s="107"/>
      <c r="AI7427" s="107"/>
      <c r="AJ7427" s="107"/>
      <c r="AK7427" s="107"/>
      <c r="AL7427" s="107"/>
    </row>
    <row r="7428" spans="1:38" s="44" customFormat="1" ht="15.75" customHeight="1" thickBot="1">
      <c r="A7428" s="660" t="s">
        <v>8968</v>
      </c>
      <c r="B7428" s="661"/>
      <c r="C7428" s="661"/>
      <c r="D7428" s="661"/>
      <c r="E7428" s="661"/>
      <c r="F7428" s="661"/>
      <c r="G7428" s="661"/>
      <c r="H7428" s="661"/>
      <c r="I7428" s="661"/>
      <c r="J7428" s="661"/>
      <c r="K7428" s="661"/>
      <c r="L7428" s="661"/>
      <c r="M7428" s="661"/>
      <c r="N7428" s="661"/>
      <c r="O7428" s="661"/>
      <c r="P7428" s="661"/>
      <c r="Q7428" s="661"/>
      <c r="R7428" s="661"/>
      <c r="S7428" s="661"/>
      <c r="T7428" s="661"/>
      <c r="U7428" s="661"/>
      <c r="V7428" s="661"/>
      <c r="W7428" s="661"/>
      <c r="X7428" s="661"/>
      <c r="Y7428" s="661"/>
      <c r="Z7428" s="661"/>
      <c r="AA7428" s="661"/>
      <c r="AB7428" s="661"/>
      <c r="AC7428" s="661"/>
      <c r="AD7428" s="661"/>
      <c r="AE7428" s="661"/>
      <c r="AF7428" s="662"/>
      <c r="AG7428" s="107"/>
      <c r="AH7428" s="107"/>
      <c r="AI7428" s="107"/>
      <c r="AJ7428" s="107"/>
      <c r="AK7428" s="107"/>
      <c r="AL7428" s="107"/>
    </row>
    <row r="7429" spans="1:38" s="44" customFormat="1" ht="165.75" customHeight="1">
      <c r="A7429" s="621">
        <v>1</v>
      </c>
      <c r="B7429" s="68" t="s">
        <v>9200</v>
      </c>
      <c r="C7429" s="121" t="s">
        <v>9210</v>
      </c>
      <c r="D7429" s="121" t="s">
        <v>9211</v>
      </c>
      <c r="E7429" s="70" t="s">
        <v>9225</v>
      </c>
      <c r="F7429" s="624" t="s">
        <v>51</v>
      </c>
      <c r="G7429" s="138"/>
      <c r="H7429" s="138"/>
      <c r="I7429" s="138"/>
      <c r="J7429" s="138"/>
      <c r="K7429" s="138"/>
      <c r="L7429" s="624" t="s">
        <v>51</v>
      </c>
      <c r="M7429" s="202"/>
      <c r="N7429" s="152"/>
      <c r="O7429" s="70">
        <v>0</v>
      </c>
      <c r="P7429" s="70">
        <v>0</v>
      </c>
      <c r="Q7429" s="70">
        <v>0</v>
      </c>
      <c r="R7429" s="70">
        <v>0</v>
      </c>
      <c r="S7429" s="70">
        <v>0</v>
      </c>
      <c r="T7429" s="70">
        <v>0</v>
      </c>
      <c r="U7429" s="70">
        <v>0</v>
      </c>
      <c r="V7429" s="119">
        <v>0</v>
      </c>
      <c r="W7429" s="70">
        <v>0</v>
      </c>
      <c r="X7429" s="640">
        <v>326</v>
      </c>
      <c r="Y7429" s="70">
        <v>0</v>
      </c>
      <c r="Z7429" s="119" t="s">
        <v>101</v>
      </c>
      <c r="AA7429" s="68" t="s">
        <v>9227</v>
      </c>
      <c r="AB7429" s="68" t="s">
        <v>9228</v>
      </c>
      <c r="AC7429" s="159" t="s">
        <v>9201</v>
      </c>
      <c r="AD7429" s="159" t="s">
        <v>9202</v>
      </c>
      <c r="AE7429" s="159">
        <v>89500828495</v>
      </c>
      <c r="AF7429" s="130" t="s">
        <v>9203</v>
      </c>
      <c r="AG7429" s="107"/>
      <c r="AH7429" s="107"/>
      <c r="AI7429" s="107"/>
      <c r="AJ7429" s="107"/>
      <c r="AK7429" s="107"/>
      <c r="AL7429" s="107"/>
    </row>
    <row r="7430" spans="1:38" s="44" customFormat="1" ht="165.75" customHeight="1">
      <c r="A7430" s="621">
        <v>2</v>
      </c>
      <c r="B7430" s="121" t="s">
        <v>9204</v>
      </c>
      <c r="C7430" s="121" t="s">
        <v>9210</v>
      </c>
      <c r="D7430" s="121" t="s">
        <v>9212</v>
      </c>
      <c r="E7430" s="25" t="s">
        <v>9225</v>
      </c>
      <c r="F7430" s="624" t="s">
        <v>19012</v>
      </c>
      <c r="G7430" s="25" t="s">
        <v>101</v>
      </c>
      <c r="H7430" s="25">
        <v>1</v>
      </c>
      <c r="I7430" s="25" t="s">
        <v>16485</v>
      </c>
      <c r="J7430" s="138"/>
      <c r="K7430" s="138"/>
      <c r="L7430" s="624" t="s">
        <v>51</v>
      </c>
      <c r="M7430" s="202"/>
      <c r="N7430" s="138"/>
      <c r="O7430" s="25">
        <v>0</v>
      </c>
      <c r="P7430" s="25">
        <v>0</v>
      </c>
      <c r="Q7430" s="25">
        <v>0</v>
      </c>
      <c r="R7430" s="25">
        <v>0</v>
      </c>
      <c r="S7430" s="25">
        <v>0</v>
      </c>
      <c r="T7430" s="25">
        <v>0</v>
      </c>
      <c r="U7430" s="25">
        <v>0</v>
      </c>
      <c r="V7430" s="622">
        <v>0</v>
      </c>
      <c r="W7430" s="25">
        <v>0</v>
      </c>
      <c r="X7430" s="622">
        <v>12</v>
      </c>
      <c r="Y7430" s="25">
        <v>0</v>
      </c>
      <c r="Z7430" s="622" t="s">
        <v>101</v>
      </c>
      <c r="AA7430" s="622" t="s">
        <v>5289</v>
      </c>
      <c r="AB7430" s="622" t="s">
        <v>5289</v>
      </c>
      <c r="AC7430" s="84" t="s">
        <v>5289</v>
      </c>
      <c r="AD7430" s="84" t="s">
        <v>5289</v>
      </c>
      <c r="AE7430" s="84" t="s">
        <v>5289</v>
      </c>
      <c r="AF7430" s="165" t="s">
        <v>5289</v>
      </c>
      <c r="AG7430" s="107"/>
      <c r="AH7430" s="107"/>
      <c r="AI7430" s="107"/>
      <c r="AJ7430" s="107"/>
      <c r="AK7430" s="107"/>
      <c r="AL7430" s="107"/>
    </row>
    <row r="7431" spans="1:38" s="44" customFormat="1" ht="165.75" customHeight="1">
      <c r="A7431" s="621">
        <v>3</v>
      </c>
      <c r="B7431" s="121" t="s">
        <v>9205</v>
      </c>
      <c r="C7431" s="121" t="s">
        <v>9210</v>
      </c>
      <c r="D7431" s="121" t="s">
        <v>9213</v>
      </c>
      <c r="E7431" s="25" t="s">
        <v>9225</v>
      </c>
      <c r="F7431" s="624" t="s">
        <v>19012</v>
      </c>
      <c r="G7431" s="25" t="s">
        <v>101</v>
      </c>
      <c r="H7431" s="25">
        <v>1</v>
      </c>
      <c r="I7431" s="25" t="s">
        <v>16485</v>
      </c>
      <c r="J7431" s="22" t="s">
        <v>9226</v>
      </c>
      <c r="K7431" s="631" t="s">
        <v>12225</v>
      </c>
      <c r="L7431" s="25" t="s">
        <v>54</v>
      </c>
      <c r="M7431" s="22" t="s">
        <v>13533</v>
      </c>
      <c r="N7431" s="25">
        <v>0</v>
      </c>
      <c r="O7431" s="25">
        <v>0</v>
      </c>
      <c r="P7431" s="25">
        <v>0</v>
      </c>
      <c r="Q7431" s="25">
        <v>0</v>
      </c>
      <c r="R7431" s="25">
        <v>0</v>
      </c>
      <c r="S7431" s="25">
        <v>0</v>
      </c>
      <c r="T7431" s="622">
        <v>0</v>
      </c>
      <c r="U7431" s="25">
        <v>0</v>
      </c>
      <c r="V7431" s="622">
        <v>0</v>
      </c>
      <c r="W7431" s="25">
        <v>0</v>
      </c>
      <c r="X7431" s="622">
        <v>130</v>
      </c>
      <c r="Y7431" s="25">
        <v>0</v>
      </c>
      <c r="Z7431" s="622" t="s">
        <v>101</v>
      </c>
      <c r="AA7431" s="622" t="s">
        <v>5289</v>
      </c>
      <c r="AB7431" s="622" t="s">
        <v>5289</v>
      </c>
      <c r="AC7431" s="84" t="s">
        <v>5289</v>
      </c>
      <c r="AD7431" s="84" t="s">
        <v>5289</v>
      </c>
      <c r="AE7431" s="84" t="s">
        <v>5289</v>
      </c>
      <c r="AF7431" s="165" t="s">
        <v>5289</v>
      </c>
      <c r="AG7431" s="107"/>
      <c r="AH7431" s="107"/>
      <c r="AI7431" s="107"/>
      <c r="AJ7431" s="107"/>
      <c r="AK7431" s="107"/>
      <c r="AL7431" s="107"/>
    </row>
    <row r="7432" spans="1:38" s="44" customFormat="1" ht="165.75" customHeight="1">
      <c r="A7432" s="621">
        <v>4</v>
      </c>
      <c r="B7432" s="121" t="s">
        <v>9206</v>
      </c>
      <c r="C7432" s="121" t="s">
        <v>9210</v>
      </c>
      <c r="D7432" s="121" t="s">
        <v>9214</v>
      </c>
      <c r="E7432" s="25" t="s">
        <v>9225</v>
      </c>
      <c r="F7432" s="624" t="s">
        <v>19012</v>
      </c>
      <c r="G7432" s="25" t="s">
        <v>101</v>
      </c>
      <c r="H7432" s="25">
        <v>1</v>
      </c>
      <c r="I7432" s="25" t="s">
        <v>16485</v>
      </c>
      <c r="J7432" s="25" t="s">
        <v>5328</v>
      </c>
      <c r="K7432" s="631" t="s">
        <v>12226</v>
      </c>
      <c r="L7432" s="25" t="s">
        <v>54</v>
      </c>
      <c r="M7432" s="22" t="s">
        <v>21979</v>
      </c>
      <c r="N7432" s="25">
        <v>0</v>
      </c>
      <c r="O7432" s="25">
        <v>0</v>
      </c>
      <c r="P7432" s="25">
        <v>0</v>
      </c>
      <c r="Q7432" s="25">
        <v>0</v>
      </c>
      <c r="R7432" s="25">
        <v>0</v>
      </c>
      <c r="S7432" s="25">
        <v>0</v>
      </c>
      <c r="T7432" s="622">
        <v>0</v>
      </c>
      <c r="U7432" s="25">
        <v>0</v>
      </c>
      <c r="V7432" s="622">
        <v>0</v>
      </c>
      <c r="W7432" s="25">
        <v>0</v>
      </c>
      <c r="X7432" s="622">
        <v>0</v>
      </c>
      <c r="Y7432" s="25">
        <v>0</v>
      </c>
      <c r="Z7432" s="622" t="s">
        <v>101</v>
      </c>
      <c r="AA7432" s="622" t="s">
        <v>5289</v>
      </c>
      <c r="AB7432" s="622" t="s">
        <v>5289</v>
      </c>
      <c r="AC7432" s="84" t="s">
        <v>5289</v>
      </c>
      <c r="AD7432" s="84" t="s">
        <v>5289</v>
      </c>
      <c r="AE7432" s="84" t="s">
        <v>5289</v>
      </c>
      <c r="AF7432" s="165" t="s">
        <v>5289</v>
      </c>
      <c r="AG7432" s="107"/>
      <c r="AH7432" s="107"/>
      <c r="AI7432" s="107"/>
      <c r="AJ7432" s="107"/>
      <c r="AK7432" s="107"/>
      <c r="AL7432" s="107"/>
    </row>
    <row r="7433" spans="1:38" s="44" customFormat="1" ht="140.25">
      <c r="A7433" s="621">
        <v>5</v>
      </c>
      <c r="B7433" s="121" t="s">
        <v>9207</v>
      </c>
      <c r="C7433" s="121" t="s">
        <v>9210</v>
      </c>
      <c r="D7433" s="121" t="s">
        <v>9215</v>
      </c>
      <c r="E7433" s="25" t="s">
        <v>2223</v>
      </c>
      <c r="F7433" s="624" t="s">
        <v>19012</v>
      </c>
      <c r="G7433" s="25" t="s">
        <v>101</v>
      </c>
      <c r="H7433" s="25">
        <v>1</v>
      </c>
      <c r="I7433" s="25" t="s">
        <v>16485</v>
      </c>
      <c r="J7433" s="25" t="s">
        <v>5328</v>
      </c>
      <c r="K7433" s="631" t="s">
        <v>12226</v>
      </c>
      <c r="L7433" s="25" t="s">
        <v>54</v>
      </c>
      <c r="M7433" s="22" t="s">
        <v>21979</v>
      </c>
      <c r="N7433" s="25">
        <v>0</v>
      </c>
      <c r="O7433" s="25">
        <v>0</v>
      </c>
      <c r="P7433" s="25">
        <v>0</v>
      </c>
      <c r="Q7433" s="25">
        <v>0</v>
      </c>
      <c r="R7433" s="25">
        <v>0</v>
      </c>
      <c r="S7433" s="25">
        <v>0</v>
      </c>
      <c r="T7433" s="622">
        <v>0</v>
      </c>
      <c r="U7433" s="25">
        <v>0</v>
      </c>
      <c r="V7433" s="622">
        <v>0</v>
      </c>
      <c r="W7433" s="25">
        <v>0</v>
      </c>
      <c r="X7433" s="622">
        <v>0</v>
      </c>
      <c r="Y7433" s="25">
        <v>0</v>
      </c>
      <c r="Z7433" s="622" t="s">
        <v>101</v>
      </c>
      <c r="AA7433" s="622" t="s">
        <v>5289</v>
      </c>
      <c r="AB7433" s="622" t="s">
        <v>5289</v>
      </c>
      <c r="AC7433" s="84" t="s">
        <v>5289</v>
      </c>
      <c r="AD7433" s="84" t="s">
        <v>5289</v>
      </c>
      <c r="AE7433" s="84" t="s">
        <v>5289</v>
      </c>
      <c r="AF7433" s="165" t="s">
        <v>5289</v>
      </c>
      <c r="AG7433" s="107"/>
      <c r="AH7433" s="107"/>
      <c r="AI7433" s="107"/>
      <c r="AJ7433" s="107"/>
      <c r="AK7433" s="107"/>
      <c r="AL7433" s="107"/>
    </row>
    <row r="7434" spans="1:38" s="44" customFormat="1" ht="140.25">
      <c r="A7434" s="621">
        <v>6</v>
      </c>
      <c r="B7434" s="121" t="s">
        <v>2522</v>
      </c>
      <c r="C7434" s="121" t="s">
        <v>9210</v>
      </c>
      <c r="D7434" s="121" t="s">
        <v>9216</v>
      </c>
      <c r="E7434" s="622" t="s">
        <v>54</v>
      </c>
      <c r="F7434" s="624" t="s">
        <v>51</v>
      </c>
      <c r="G7434" s="138"/>
      <c r="H7434" s="138"/>
      <c r="I7434" s="138"/>
      <c r="J7434" s="25" t="s">
        <v>5328</v>
      </c>
      <c r="K7434" s="631" t="s">
        <v>12226</v>
      </c>
      <c r="L7434" s="622" t="s">
        <v>54</v>
      </c>
      <c r="M7434" s="22" t="s">
        <v>21979</v>
      </c>
      <c r="N7434" s="25">
        <v>0</v>
      </c>
      <c r="O7434" s="25">
        <v>0</v>
      </c>
      <c r="P7434" s="25">
        <v>0</v>
      </c>
      <c r="Q7434" s="25">
        <v>0</v>
      </c>
      <c r="R7434" s="25">
        <v>0</v>
      </c>
      <c r="S7434" s="25">
        <v>0</v>
      </c>
      <c r="T7434" s="622">
        <v>0</v>
      </c>
      <c r="U7434" s="25">
        <v>0</v>
      </c>
      <c r="V7434" s="622">
        <v>0</v>
      </c>
      <c r="W7434" s="25">
        <v>0</v>
      </c>
      <c r="X7434" s="622">
        <v>2</v>
      </c>
      <c r="Y7434" s="25">
        <v>0</v>
      </c>
      <c r="Z7434" s="622" t="s">
        <v>101</v>
      </c>
      <c r="AA7434" s="622" t="s">
        <v>5289</v>
      </c>
      <c r="AB7434" s="622" t="s">
        <v>5289</v>
      </c>
      <c r="AC7434" s="84" t="s">
        <v>5289</v>
      </c>
      <c r="AD7434" s="84" t="s">
        <v>5289</v>
      </c>
      <c r="AE7434" s="84" t="s">
        <v>5289</v>
      </c>
      <c r="AF7434" s="165" t="s">
        <v>5289</v>
      </c>
      <c r="AG7434" s="107"/>
      <c r="AH7434" s="107"/>
      <c r="AI7434" s="107"/>
      <c r="AJ7434" s="107"/>
      <c r="AK7434" s="107"/>
      <c r="AL7434" s="107"/>
    </row>
    <row r="7435" spans="1:38" s="44" customFormat="1" ht="114.75">
      <c r="A7435" s="621">
        <v>7</v>
      </c>
      <c r="B7435" s="121" t="s">
        <v>1737</v>
      </c>
      <c r="C7435" s="121" t="s">
        <v>9210</v>
      </c>
      <c r="D7435" s="121" t="s">
        <v>9217</v>
      </c>
      <c r="E7435" s="622" t="s">
        <v>54</v>
      </c>
      <c r="F7435" s="624" t="s">
        <v>19012</v>
      </c>
      <c r="G7435" s="25" t="s">
        <v>101</v>
      </c>
      <c r="H7435" s="25">
        <v>1</v>
      </c>
      <c r="I7435" s="25" t="s">
        <v>16485</v>
      </c>
      <c r="J7435" s="138" t="s">
        <v>12229</v>
      </c>
      <c r="K7435" s="138"/>
      <c r="L7435" s="624" t="s">
        <v>51</v>
      </c>
      <c r="M7435" s="202"/>
      <c r="N7435" s="138"/>
      <c r="O7435" s="25">
        <v>0</v>
      </c>
      <c r="P7435" s="25">
        <v>0</v>
      </c>
      <c r="Q7435" s="25">
        <v>0</v>
      </c>
      <c r="R7435" s="25">
        <v>0</v>
      </c>
      <c r="S7435" s="25">
        <v>0</v>
      </c>
      <c r="T7435" s="25">
        <v>0</v>
      </c>
      <c r="U7435" s="25">
        <v>0</v>
      </c>
      <c r="V7435" s="622">
        <v>0</v>
      </c>
      <c r="W7435" s="25">
        <v>0</v>
      </c>
      <c r="X7435" s="622">
        <v>4</v>
      </c>
      <c r="Y7435" s="25">
        <v>0</v>
      </c>
      <c r="Z7435" s="622" t="s">
        <v>101</v>
      </c>
      <c r="AA7435" s="622" t="s">
        <v>5289</v>
      </c>
      <c r="AB7435" s="622" t="s">
        <v>5289</v>
      </c>
      <c r="AC7435" s="84" t="s">
        <v>5289</v>
      </c>
      <c r="AD7435" s="84" t="s">
        <v>5289</v>
      </c>
      <c r="AE7435" s="84" t="s">
        <v>5289</v>
      </c>
      <c r="AF7435" s="165" t="s">
        <v>5289</v>
      </c>
      <c r="AG7435" s="107"/>
      <c r="AH7435" s="107"/>
      <c r="AI7435" s="107"/>
      <c r="AJ7435" s="107"/>
      <c r="AK7435" s="107"/>
      <c r="AL7435" s="107"/>
    </row>
    <row r="7436" spans="1:38" s="44" customFormat="1" ht="114.75">
      <c r="A7436" s="621">
        <v>8</v>
      </c>
      <c r="B7436" s="121" t="s">
        <v>5401</v>
      </c>
      <c r="C7436" s="121" t="s">
        <v>9210</v>
      </c>
      <c r="D7436" s="121" t="s">
        <v>9218</v>
      </c>
      <c r="E7436" s="622" t="s">
        <v>54</v>
      </c>
      <c r="F7436" s="624" t="s">
        <v>19012</v>
      </c>
      <c r="G7436" s="25" t="s">
        <v>101</v>
      </c>
      <c r="H7436" s="25">
        <v>1</v>
      </c>
      <c r="I7436" s="25" t="s">
        <v>16485</v>
      </c>
      <c r="J7436" s="25" t="s">
        <v>5328</v>
      </c>
      <c r="K7436" s="631" t="s">
        <v>12227</v>
      </c>
      <c r="L7436" s="624" t="s">
        <v>51</v>
      </c>
      <c r="M7436" s="202"/>
      <c r="N7436" s="138"/>
      <c r="O7436" s="25">
        <v>0</v>
      </c>
      <c r="P7436" s="25">
        <v>0</v>
      </c>
      <c r="Q7436" s="25">
        <v>0</v>
      </c>
      <c r="R7436" s="25">
        <v>0</v>
      </c>
      <c r="S7436" s="25">
        <v>0</v>
      </c>
      <c r="T7436" s="622">
        <v>0</v>
      </c>
      <c r="U7436" s="25">
        <v>0</v>
      </c>
      <c r="V7436" s="622">
        <v>0</v>
      </c>
      <c r="W7436" s="25">
        <v>0</v>
      </c>
      <c r="X7436" s="622">
        <v>0</v>
      </c>
      <c r="Y7436" s="25">
        <v>0</v>
      </c>
      <c r="Z7436" s="622" t="s">
        <v>101</v>
      </c>
      <c r="AA7436" s="622" t="s">
        <v>5289</v>
      </c>
      <c r="AB7436" s="622" t="s">
        <v>5289</v>
      </c>
      <c r="AC7436" s="84" t="s">
        <v>5289</v>
      </c>
      <c r="AD7436" s="84" t="s">
        <v>5289</v>
      </c>
      <c r="AE7436" s="84" t="s">
        <v>5289</v>
      </c>
      <c r="AF7436" s="165" t="s">
        <v>5289</v>
      </c>
      <c r="AG7436" s="107"/>
      <c r="AH7436" s="107"/>
      <c r="AI7436" s="107"/>
      <c r="AJ7436" s="107"/>
      <c r="AK7436" s="107"/>
      <c r="AL7436" s="107"/>
    </row>
    <row r="7437" spans="1:38" s="44" customFormat="1" ht="165.75" customHeight="1">
      <c r="A7437" s="621">
        <v>9</v>
      </c>
      <c r="B7437" s="121" t="s">
        <v>7626</v>
      </c>
      <c r="C7437" s="121" t="s">
        <v>9210</v>
      </c>
      <c r="D7437" s="121" t="s">
        <v>9219</v>
      </c>
      <c r="E7437" s="622" t="s">
        <v>9225</v>
      </c>
      <c r="F7437" s="624" t="s">
        <v>51</v>
      </c>
      <c r="G7437" s="138"/>
      <c r="H7437" s="138"/>
      <c r="I7437" s="138"/>
      <c r="J7437" s="138" t="s">
        <v>12229</v>
      </c>
      <c r="K7437" s="138"/>
      <c r="L7437" s="624" t="s">
        <v>51</v>
      </c>
      <c r="M7437" s="202"/>
      <c r="N7437" s="138"/>
      <c r="O7437" s="25">
        <v>0</v>
      </c>
      <c r="P7437" s="25">
        <v>0</v>
      </c>
      <c r="Q7437" s="25">
        <v>0</v>
      </c>
      <c r="R7437" s="25">
        <v>0</v>
      </c>
      <c r="S7437" s="25">
        <v>0</v>
      </c>
      <c r="T7437" s="25">
        <v>0</v>
      </c>
      <c r="U7437" s="25">
        <v>0</v>
      </c>
      <c r="V7437" s="622">
        <v>0</v>
      </c>
      <c r="W7437" s="25">
        <v>0</v>
      </c>
      <c r="X7437" s="622">
        <v>24</v>
      </c>
      <c r="Y7437" s="25">
        <v>0</v>
      </c>
      <c r="Z7437" s="622" t="s">
        <v>101</v>
      </c>
      <c r="AA7437" s="622" t="s">
        <v>5289</v>
      </c>
      <c r="AB7437" s="622" t="s">
        <v>5289</v>
      </c>
      <c r="AC7437" s="84" t="s">
        <v>5289</v>
      </c>
      <c r="AD7437" s="84" t="s">
        <v>5289</v>
      </c>
      <c r="AE7437" s="84" t="s">
        <v>5289</v>
      </c>
      <c r="AF7437" s="165" t="s">
        <v>5289</v>
      </c>
      <c r="AG7437" s="107"/>
      <c r="AH7437" s="107"/>
      <c r="AI7437" s="107"/>
      <c r="AJ7437" s="107"/>
      <c r="AK7437" s="107"/>
      <c r="AL7437" s="107"/>
    </row>
    <row r="7438" spans="1:38" s="44" customFormat="1" ht="89.25">
      <c r="A7438" s="621">
        <v>10</v>
      </c>
      <c r="B7438" s="121" t="s">
        <v>9208</v>
      </c>
      <c r="C7438" s="121" t="s">
        <v>9210</v>
      </c>
      <c r="D7438" s="121" t="s">
        <v>9220</v>
      </c>
      <c r="E7438" s="622" t="s">
        <v>54</v>
      </c>
      <c r="F7438" s="624" t="s">
        <v>51</v>
      </c>
      <c r="G7438" s="138"/>
      <c r="H7438" s="138"/>
      <c r="I7438" s="138"/>
      <c r="J7438" s="138" t="s">
        <v>12229</v>
      </c>
      <c r="K7438" s="138"/>
      <c r="L7438" s="624" t="s">
        <v>51</v>
      </c>
      <c r="M7438" s="202"/>
      <c r="N7438" s="138"/>
      <c r="O7438" s="25">
        <v>0</v>
      </c>
      <c r="P7438" s="25">
        <v>0</v>
      </c>
      <c r="Q7438" s="25">
        <v>0</v>
      </c>
      <c r="R7438" s="25">
        <v>0</v>
      </c>
      <c r="S7438" s="25">
        <v>0</v>
      </c>
      <c r="T7438" s="25">
        <v>0</v>
      </c>
      <c r="U7438" s="25">
        <v>0</v>
      </c>
      <c r="V7438" s="622">
        <v>0</v>
      </c>
      <c r="W7438" s="25">
        <v>0</v>
      </c>
      <c r="X7438" s="622">
        <v>0</v>
      </c>
      <c r="Y7438" s="25">
        <v>0</v>
      </c>
      <c r="Z7438" s="622" t="s">
        <v>101</v>
      </c>
      <c r="AA7438" s="622" t="s">
        <v>5289</v>
      </c>
      <c r="AB7438" s="622" t="s">
        <v>5289</v>
      </c>
      <c r="AC7438" s="84" t="s">
        <v>5289</v>
      </c>
      <c r="AD7438" s="84" t="s">
        <v>5289</v>
      </c>
      <c r="AE7438" s="84" t="s">
        <v>5289</v>
      </c>
      <c r="AF7438" s="165" t="s">
        <v>5289</v>
      </c>
      <c r="AG7438" s="107"/>
      <c r="AH7438" s="107"/>
      <c r="AI7438" s="107"/>
      <c r="AJ7438" s="107"/>
      <c r="AK7438" s="107"/>
      <c r="AL7438" s="107"/>
    </row>
    <row r="7439" spans="1:38" s="44" customFormat="1" ht="165.75" customHeight="1">
      <c r="A7439" s="621">
        <v>11</v>
      </c>
      <c r="B7439" s="121" t="s">
        <v>8820</v>
      </c>
      <c r="C7439" s="121" t="s">
        <v>9210</v>
      </c>
      <c r="D7439" s="121" t="s">
        <v>9221</v>
      </c>
      <c r="E7439" s="622" t="s">
        <v>9225</v>
      </c>
      <c r="F7439" s="624" t="s">
        <v>51</v>
      </c>
      <c r="G7439" s="138"/>
      <c r="H7439" s="138"/>
      <c r="I7439" s="138"/>
      <c r="J7439" s="138" t="s">
        <v>12229</v>
      </c>
      <c r="K7439" s="138"/>
      <c r="L7439" s="624" t="s">
        <v>51</v>
      </c>
      <c r="M7439" s="202"/>
      <c r="N7439" s="138"/>
      <c r="O7439" s="25">
        <v>0</v>
      </c>
      <c r="P7439" s="25">
        <v>0</v>
      </c>
      <c r="Q7439" s="25">
        <v>0</v>
      </c>
      <c r="R7439" s="25">
        <v>0</v>
      </c>
      <c r="S7439" s="25">
        <v>0</v>
      </c>
      <c r="T7439" s="25">
        <v>0</v>
      </c>
      <c r="U7439" s="25">
        <v>0</v>
      </c>
      <c r="V7439" s="622">
        <v>0</v>
      </c>
      <c r="W7439" s="25">
        <v>0</v>
      </c>
      <c r="X7439" s="622">
        <v>202</v>
      </c>
      <c r="Y7439" s="25">
        <v>0</v>
      </c>
      <c r="Z7439" s="622" t="s">
        <v>101</v>
      </c>
      <c r="AA7439" s="622" t="s">
        <v>5289</v>
      </c>
      <c r="AB7439" s="622" t="s">
        <v>5289</v>
      </c>
      <c r="AC7439" s="84" t="s">
        <v>5289</v>
      </c>
      <c r="AD7439" s="84" t="s">
        <v>5289</v>
      </c>
      <c r="AE7439" s="84" t="s">
        <v>5289</v>
      </c>
      <c r="AF7439" s="165" t="s">
        <v>5289</v>
      </c>
      <c r="AG7439" s="107"/>
      <c r="AH7439" s="107"/>
      <c r="AI7439" s="107"/>
      <c r="AJ7439" s="107"/>
      <c r="AK7439" s="107"/>
      <c r="AL7439" s="107"/>
    </row>
    <row r="7440" spans="1:38" s="44" customFormat="1" ht="165.75" customHeight="1">
      <c r="A7440" s="621">
        <v>12</v>
      </c>
      <c r="B7440" s="121" t="s">
        <v>1911</v>
      </c>
      <c r="C7440" s="121" t="s">
        <v>9210</v>
      </c>
      <c r="D7440" s="121" t="s">
        <v>9222</v>
      </c>
      <c r="E7440" s="622" t="s">
        <v>9225</v>
      </c>
      <c r="F7440" s="624" t="s">
        <v>51</v>
      </c>
      <c r="G7440" s="138"/>
      <c r="H7440" s="138"/>
      <c r="I7440" s="138"/>
      <c r="J7440" s="138" t="s">
        <v>12229</v>
      </c>
      <c r="K7440" s="138"/>
      <c r="L7440" s="624" t="s">
        <v>51</v>
      </c>
      <c r="M7440" s="202"/>
      <c r="N7440" s="138"/>
      <c r="O7440" s="25">
        <v>0</v>
      </c>
      <c r="P7440" s="25">
        <v>0</v>
      </c>
      <c r="Q7440" s="25">
        <v>0</v>
      </c>
      <c r="R7440" s="25">
        <v>0</v>
      </c>
      <c r="S7440" s="25">
        <v>0</v>
      </c>
      <c r="T7440" s="25">
        <v>0</v>
      </c>
      <c r="U7440" s="25">
        <v>0</v>
      </c>
      <c r="V7440" s="622">
        <v>0</v>
      </c>
      <c r="W7440" s="25">
        <v>0</v>
      </c>
      <c r="X7440" s="622">
        <v>2704</v>
      </c>
      <c r="Y7440" s="25">
        <v>0</v>
      </c>
      <c r="Z7440" s="622" t="s">
        <v>101</v>
      </c>
      <c r="AA7440" s="622" t="s">
        <v>5289</v>
      </c>
      <c r="AB7440" s="622" t="s">
        <v>5289</v>
      </c>
      <c r="AC7440" s="84" t="s">
        <v>5289</v>
      </c>
      <c r="AD7440" s="84" t="s">
        <v>5289</v>
      </c>
      <c r="AE7440" s="84" t="s">
        <v>5289</v>
      </c>
      <c r="AF7440" s="165" t="s">
        <v>5289</v>
      </c>
      <c r="AG7440" s="107"/>
      <c r="AH7440" s="107"/>
      <c r="AI7440" s="107"/>
      <c r="AJ7440" s="107"/>
      <c r="AK7440" s="107"/>
      <c r="AL7440" s="107"/>
    </row>
    <row r="7441" spans="1:38" s="44" customFormat="1" ht="89.25">
      <c r="A7441" s="621">
        <v>13</v>
      </c>
      <c r="B7441" s="121" t="s">
        <v>522</v>
      </c>
      <c r="C7441" s="121" t="s">
        <v>9210</v>
      </c>
      <c r="D7441" s="121" t="s">
        <v>9223</v>
      </c>
      <c r="E7441" s="622" t="s">
        <v>54</v>
      </c>
      <c r="F7441" s="624" t="s">
        <v>51</v>
      </c>
      <c r="G7441" s="138"/>
      <c r="H7441" s="138"/>
      <c r="I7441" s="138"/>
      <c r="J7441" s="25" t="s">
        <v>5328</v>
      </c>
      <c r="K7441" s="631" t="s">
        <v>12228</v>
      </c>
      <c r="L7441" s="622" t="s">
        <v>54</v>
      </c>
      <c r="M7441" s="121" t="s">
        <v>13534</v>
      </c>
      <c r="N7441" s="25">
        <v>0</v>
      </c>
      <c r="O7441" s="25">
        <v>0</v>
      </c>
      <c r="P7441" s="25">
        <v>0</v>
      </c>
      <c r="Q7441" s="25">
        <v>0</v>
      </c>
      <c r="R7441" s="25">
        <v>0</v>
      </c>
      <c r="S7441" s="25">
        <v>0</v>
      </c>
      <c r="T7441" s="622">
        <v>0</v>
      </c>
      <c r="U7441" s="25">
        <v>0</v>
      </c>
      <c r="V7441" s="622">
        <v>0</v>
      </c>
      <c r="W7441" s="25">
        <v>0</v>
      </c>
      <c r="X7441" s="622">
        <v>0</v>
      </c>
      <c r="Y7441" s="25">
        <v>0</v>
      </c>
      <c r="Z7441" s="622" t="s">
        <v>101</v>
      </c>
      <c r="AA7441" s="622" t="s">
        <v>5289</v>
      </c>
      <c r="AB7441" s="622" t="s">
        <v>5289</v>
      </c>
      <c r="AC7441" s="84" t="s">
        <v>5289</v>
      </c>
      <c r="AD7441" s="84" t="s">
        <v>5289</v>
      </c>
      <c r="AE7441" s="84" t="s">
        <v>5289</v>
      </c>
      <c r="AF7441" s="165" t="s">
        <v>5289</v>
      </c>
      <c r="AG7441" s="107"/>
      <c r="AH7441" s="107"/>
      <c r="AI7441" s="107"/>
      <c r="AJ7441" s="107"/>
      <c r="AK7441" s="107"/>
      <c r="AL7441" s="107"/>
    </row>
    <row r="7442" spans="1:38" s="44" customFormat="1" ht="63.75">
      <c r="A7442" s="621">
        <v>14</v>
      </c>
      <c r="B7442" s="121" t="s">
        <v>9209</v>
      </c>
      <c r="C7442" s="121" t="s">
        <v>9210</v>
      </c>
      <c r="D7442" s="121" t="s">
        <v>9224</v>
      </c>
      <c r="E7442" s="622" t="s">
        <v>54</v>
      </c>
      <c r="F7442" s="624" t="s">
        <v>51</v>
      </c>
      <c r="G7442" s="138"/>
      <c r="H7442" s="138"/>
      <c r="I7442" s="138"/>
      <c r="J7442" s="138" t="s">
        <v>12229</v>
      </c>
      <c r="K7442" s="138"/>
      <c r="L7442" s="624" t="s">
        <v>51</v>
      </c>
      <c r="M7442" s="202"/>
      <c r="N7442" s="138"/>
      <c r="O7442" s="25">
        <v>0</v>
      </c>
      <c r="P7442" s="25">
        <v>0</v>
      </c>
      <c r="Q7442" s="25">
        <v>0</v>
      </c>
      <c r="R7442" s="25">
        <v>0</v>
      </c>
      <c r="S7442" s="25">
        <v>0</v>
      </c>
      <c r="T7442" s="25">
        <v>0</v>
      </c>
      <c r="U7442" s="25">
        <v>0</v>
      </c>
      <c r="V7442" s="622">
        <v>0</v>
      </c>
      <c r="W7442" s="25">
        <v>0</v>
      </c>
      <c r="X7442" s="622">
        <v>1</v>
      </c>
      <c r="Y7442" s="25">
        <v>0</v>
      </c>
      <c r="Z7442" s="622" t="s">
        <v>101</v>
      </c>
      <c r="AA7442" s="622" t="s">
        <v>5289</v>
      </c>
      <c r="AB7442" s="622" t="s">
        <v>5289</v>
      </c>
      <c r="AC7442" s="84" t="s">
        <v>5289</v>
      </c>
      <c r="AD7442" s="84" t="s">
        <v>5289</v>
      </c>
      <c r="AE7442" s="84" t="s">
        <v>5289</v>
      </c>
      <c r="AF7442" s="165" t="s">
        <v>5289</v>
      </c>
      <c r="AG7442" s="107"/>
      <c r="AH7442" s="107"/>
      <c r="AI7442" s="107"/>
      <c r="AJ7442" s="107"/>
      <c r="AK7442" s="107"/>
      <c r="AL7442" s="107"/>
    </row>
    <row r="7443" spans="1:38" s="44" customFormat="1" ht="15.75" customHeight="1" thickBot="1">
      <c r="A7443" s="18"/>
      <c r="B7443" s="18">
        <v>14</v>
      </c>
      <c r="C7443" s="18"/>
      <c r="D7443" s="18">
        <v>14</v>
      </c>
      <c r="E7443" s="18">
        <v>14</v>
      </c>
      <c r="F7443" s="18">
        <v>6</v>
      </c>
      <c r="G7443" s="18">
        <v>0</v>
      </c>
      <c r="H7443" s="18">
        <v>1</v>
      </c>
      <c r="I7443" s="18"/>
      <c r="J7443" s="18">
        <v>1</v>
      </c>
      <c r="K7443" s="18">
        <v>6</v>
      </c>
      <c r="L7443" s="18">
        <v>5</v>
      </c>
      <c r="M7443" s="200"/>
      <c r="N7443" s="18">
        <f t="shared" ref="N7443:O7443" si="2745">SUM(N7429:N7442)</f>
        <v>0</v>
      </c>
      <c r="O7443" s="18">
        <f t="shared" si="2745"/>
        <v>0</v>
      </c>
      <c r="P7443" s="18">
        <f t="shared" ref="P7443:Q7443" si="2746">SUM(P7429:P7442)</f>
        <v>0</v>
      </c>
      <c r="Q7443" s="18">
        <f t="shared" si="2746"/>
        <v>0</v>
      </c>
      <c r="R7443" s="18">
        <f t="shared" ref="R7443" si="2747">SUM(R7429:R7442)</f>
        <v>0</v>
      </c>
      <c r="S7443" s="18">
        <f t="shared" ref="S7443" si="2748">SUM(S7429:S7442)</f>
        <v>0</v>
      </c>
      <c r="T7443" s="18">
        <f t="shared" ref="T7443:U7443" si="2749">SUM(T7429:T7442)</f>
        <v>0</v>
      </c>
      <c r="U7443" s="18">
        <f t="shared" si="2749"/>
        <v>0</v>
      </c>
      <c r="V7443" s="18">
        <f t="shared" ref="V7443:W7443" si="2750">SUM(V7429:V7442)</f>
        <v>0</v>
      </c>
      <c r="W7443" s="18">
        <f t="shared" si="2750"/>
        <v>0</v>
      </c>
      <c r="X7443" s="18">
        <f t="shared" ref="X7443:Y7443" si="2751">SUM(X7429:X7442)</f>
        <v>3405</v>
      </c>
      <c r="Y7443" s="18">
        <f t="shared" si="2751"/>
        <v>0</v>
      </c>
      <c r="Z7443" s="18">
        <v>0</v>
      </c>
      <c r="AA7443" s="18">
        <v>1</v>
      </c>
      <c r="AB7443" s="18">
        <v>1</v>
      </c>
      <c r="AC7443" s="18"/>
      <c r="AD7443" s="18"/>
      <c r="AE7443" s="18"/>
      <c r="AF7443" s="18"/>
      <c r="AG7443" s="107"/>
      <c r="AH7443" s="107"/>
      <c r="AI7443" s="107"/>
      <c r="AJ7443" s="107"/>
      <c r="AK7443" s="107"/>
      <c r="AL7443" s="107"/>
    </row>
    <row r="7444" spans="1:38" s="44" customFormat="1" ht="15.75" customHeight="1" thickBot="1">
      <c r="A7444" s="660" t="s">
        <v>8969</v>
      </c>
      <c r="B7444" s="661"/>
      <c r="C7444" s="661"/>
      <c r="D7444" s="661"/>
      <c r="E7444" s="661"/>
      <c r="F7444" s="661"/>
      <c r="G7444" s="661"/>
      <c r="H7444" s="661"/>
      <c r="I7444" s="661"/>
      <c r="J7444" s="661"/>
      <c r="K7444" s="661"/>
      <c r="L7444" s="661"/>
      <c r="M7444" s="661"/>
      <c r="N7444" s="661"/>
      <c r="O7444" s="661"/>
      <c r="P7444" s="661"/>
      <c r="Q7444" s="661"/>
      <c r="R7444" s="661"/>
      <c r="S7444" s="661"/>
      <c r="T7444" s="661"/>
      <c r="U7444" s="661"/>
      <c r="V7444" s="661"/>
      <c r="W7444" s="661"/>
      <c r="X7444" s="661"/>
      <c r="Y7444" s="661"/>
      <c r="Z7444" s="661"/>
      <c r="AA7444" s="661"/>
      <c r="AB7444" s="661"/>
      <c r="AC7444" s="661"/>
      <c r="AD7444" s="661"/>
      <c r="AE7444" s="661"/>
      <c r="AF7444" s="662"/>
      <c r="AG7444" s="107"/>
      <c r="AH7444" s="107"/>
      <c r="AI7444" s="107"/>
      <c r="AJ7444" s="107"/>
      <c r="AK7444" s="107"/>
      <c r="AL7444" s="107"/>
    </row>
    <row r="7445" spans="1:38" s="44" customFormat="1" ht="153">
      <c r="A7445" s="266">
        <v>1</v>
      </c>
      <c r="B7445" s="68" t="s">
        <v>8996</v>
      </c>
      <c r="C7445" s="68" t="s">
        <v>8975</v>
      </c>
      <c r="D7445" s="68" t="s">
        <v>8978</v>
      </c>
      <c r="E7445" s="90" t="s">
        <v>8988</v>
      </c>
      <c r="F7445" s="119" t="s">
        <v>16683</v>
      </c>
      <c r="G7445" s="138"/>
      <c r="H7445" s="138"/>
      <c r="I7445" s="138"/>
      <c r="J7445" s="118" t="s">
        <v>14201</v>
      </c>
      <c r="K7445" s="118" t="s">
        <v>51</v>
      </c>
      <c r="L7445" s="624" t="s">
        <v>51</v>
      </c>
      <c r="M7445" s="202"/>
      <c r="N7445" s="138"/>
      <c r="O7445" s="119">
        <v>0</v>
      </c>
      <c r="P7445" s="119">
        <v>0</v>
      </c>
      <c r="Q7445" s="119">
        <v>0</v>
      </c>
      <c r="R7445" s="119">
        <v>0</v>
      </c>
      <c r="S7445" s="119">
        <v>0</v>
      </c>
      <c r="T7445" s="119">
        <v>0</v>
      </c>
      <c r="U7445" s="119">
        <v>0</v>
      </c>
      <c r="V7445" s="119">
        <v>0</v>
      </c>
      <c r="W7445" s="119">
        <v>0</v>
      </c>
      <c r="X7445" s="363">
        <v>22</v>
      </c>
      <c r="Y7445" s="119">
        <v>0</v>
      </c>
      <c r="Z7445" s="119" t="s">
        <v>40</v>
      </c>
      <c r="AA7445" s="68" t="s">
        <v>8976</v>
      </c>
      <c r="AB7445" s="68" t="s">
        <v>8977</v>
      </c>
      <c r="AC7445" s="159" t="s">
        <v>8970</v>
      </c>
      <c r="AD7445" s="159" t="s">
        <v>8971</v>
      </c>
      <c r="AE7445" s="159">
        <v>89500645437</v>
      </c>
      <c r="AF7445" s="130" t="s">
        <v>8972</v>
      </c>
      <c r="AG7445" s="107"/>
      <c r="AH7445" s="107"/>
      <c r="AI7445" s="107"/>
      <c r="AJ7445" s="107"/>
      <c r="AK7445" s="107"/>
      <c r="AL7445" s="107"/>
    </row>
    <row r="7446" spans="1:38" s="44" customFormat="1" ht="153">
      <c r="A7446" s="287">
        <v>2</v>
      </c>
      <c r="B7446" s="121" t="s">
        <v>9308</v>
      </c>
      <c r="C7446" s="121" t="s">
        <v>8975</v>
      </c>
      <c r="D7446" s="121" t="s">
        <v>8979</v>
      </c>
      <c r="E7446" s="14" t="s">
        <v>8989</v>
      </c>
      <c r="F7446" s="138"/>
      <c r="G7446" s="138"/>
      <c r="H7446" s="138"/>
      <c r="I7446" s="138"/>
      <c r="J7446" s="138"/>
      <c r="K7446" s="138"/>
      <c r="L7446" s="624" t="s">
        <v>51</v>
      </c>
      <c r="M7446" s="202"/>
      <c r="N7446" s="138"/>
      <c r="O7446" s="622">
        <v>0</v>
      </c>
      <c r="P7446" s="622">
        <v>0</v>
      </c>
      <c r="Q7446" s="622">
        <v>0</v>
      </c>
      <c r="R7446" s="622">
        <v>0</v>
      </c>
      <c r="S7446" s="622">
        <v>0</v>
      </c>
      <c r="T7446" s="622">
        <v>0</v>
      </c>
      <c r="U7446" s="622">
        <v>0</v>
      </c>
      <c r="V7446" s="622">
        <v>0</v>
      </c>
      <c r="W7446" s="622">
        <v>0</v>
      </c>
      <c r="X7446" s="364">
        <v>21</v>
      </c>
      <c r="Y7446" s="622">
        <v>0</v>
      </c>
      <c r="Z7446" s="622" t="s">
        <v>40</v>
      </c>
      <c r="AA7446" s="622" t="s">
        <v>5289</v>
      </c>
      <c r="AB7446" s="622" t="s">
        <v>5289</v>
      </c>
      <c r="AC7446" s="84" t="s">
        <v>5289</v>
      </c>
      <c r="AD7446" s="84" t="s">
        <v>5289</v>
      </c>
      <c r="AE7446" s="84" t="s">
        <v>5289</v>
      </c>
      <c r="AF7446" s="165" t="s">
        <v>5289</v>
      </c>
      <c r="AG7446" s="107"/>
      <c r="AH7446" s="107"/>
      <c r="AI7446" s="107"/>
      <c r="AJ7446" s="107"/>
      <c r="AK7446" s="107"/>
      <c r="AL7446" s="107"/>
    </row>
    <row r="7447" spans="1:38" s="44" customFormat="1" ht="63.75">
      <c r="A7447" s="287">
        <v>3</v>
      </c>
      <c r="B7447" s="121" t="s">
        <v>1634</v>
      </c>
      <c r="C7447" s="121" t="s">
        <v>8975</v>
      </c>
      <c r="D7447" s="121" t="s">
        <v>8980</v>
      </c>
      <c r="E7447" s="14" t="s">
        <v>40</v>
      </c>
      <c r="F7447" s="138"/>
      <c r="G7447" s="138"/>
      <c r="H7447" s="138"/>
      <c r="I7447" s="138"/>
      <c r="J7447" s="138"/>
      <c r="K7447" s="138"/>
      <c r="L7447" s="622" t="s">
        <v>51</v>
      </c>
      <c r="M7447" s="121" t="s">
        <v>13532</v>
      </c>
      <c r="N7447" s="622">
        <v>0</v>
      </c>
      <c r="O7447" s="622">
        <v>0</v>
      </c>
      <c r="P7447" s="622">
        <v>0</v>
      </c>
      <c r="Q7447" s="622">
        <v>0</v>
      </c>
      <c r="R7447" s="622">
        <v>0</v>
      </c>
      <c r="S7447" s="622">
        <v>0</v>
      </c>
      <c r="T7447" s="622">
        <v>0</v>
      </c>
      <c r="U7447" s="622">
        <v>0</v>
      </c>
      <c r="V7447" s="622">
        <v>0</v>
      </c>
      <c r="W7447" s="622">
        <v>0</v>
      </c>
      <c r="X7447" s="364">
        <v>0</v>
      </c>
      <c r="Y7447" s="622">
        <v>0</v>
      </c>
      <c r="Z7447" s="622" t="s">
        <v>40</v>
      </c>
      <c r="AA7447" s="622" t="s">
        <v>5289</v>
      </c>
      <c r="AB7447" s="622" t="s">
        <v>5289</v>
      </c>
      <c r="AC7447" s="84" t="s">
        <v>5289</v>
      </c>
      <c r="AD7447" s="84" t="s">
        <v>5289</v>
      </c>
      <c r="AE7447" s="84" t="s">
        <v>5289</v>
      </c>
      <c r="AF7447" s="165" t="s">
        <v>5289</v>
      </c>
      <c r="AG7447" s="107"/>
      <c r="AH7447" s="107"/>
      <c r="AI7447" s="107"/>
      <c r="AJ7447" s="107"/>
      <c r="AK7447" s="107"/>
      <c r="AL7447" s="107"/>
    </row>
    <row r="7448" spans="1:38" s="44" customFormat="1" ht="153">
      <c r="A7448" s="287">
        <v>4</v>
      </c>
      <c r="B7448" s="121" t="s">
        <v>7469</v>
      </c>
      <c r="C7448" s="121" t="s">
        <v>8975</v>
      </c>
      <c r="D7448" s="121" t="s">
        <v>8981</v>
      </c>
      <c r="E7448" s="14" t="s">
        <v>8990</v>
      </c>
      <c r="F7448" s="138"/>
      <c r="G7448" s="138"/>
      <c r="H7448" s="138"/>
      <c r="I7448" s="138"/>
      <c r="J7448" s="138"/>
      <c r="K7448" s="138"/>
      <c r="L7448" s="624" t="s">
        <v>51</v>
      </c>
      <c r="M7448" s="202"/>
      <c r="N7448" s="138"/>
      <c r="O7448" s="622">
        <v>0</v>
      </c>
      <c r="P7448" s="622">
        <v>0</v>
      </c>
      <c r="Q7448" s="622">
        <v>0</v>
      </c>
      <c r="R7448" s="622">
        <v>0</v>
      </c>
      <c r="S7448" s="622">
        <v>0</v>
      </c>
      <c r="T7448" s="622">
        <v>0</v>
      </c>
      <c r="U7448" s="622">
        <v>0</v>
      </c>
      <c r="V7448" s="622">
        <v>0</v>
      </c>
      <c r="W7448" s="622">
        <v>0</v>
      </c>
      <c r="X7448" s="364">
        <v>50</v>
      </c>
      <c r="Y7448" s="622">
        <v>0</v>
      </c>
      <c r="Z7448" s="622" t="s">
        <v>40</v>
      </c>
      <c r="AA7448" s="622" t="s">
        <v>5289</v>
      </c>
      <c r="AB7448" s="622" t="s">
        <v>5289</v>
      </c>
      <c r="AC7448" s="84" t="s">
        <v>5289</v>
      </c>
      <c r="AD7448" s="84" t="s">
        <v>5289</v>
      </c>
      <c r="AE7448" s="84" t="s">
        <v>5289</v>
      </c>
      <c r="AF7448" s="165" t="s">
        <v>5289</v>
      </c>
      <c r="AG7448" s="107"/>
      <c r="AH7448" s="107"/>
      <c r="AI7448" s="107"/>
      <c r="AJ7448" s="107"/>
      <c r="AK7448" s="107"/>
      <c r="AL7448" s="107"/>
    </row>
    <row r="7449" spans="1:38" s="44" customFormat="1" ht="63.75">
      <c r="A7449" s="287">
        <v>5</v>
      </c>
      <c r="B7449" s="121" t="s">
        <v>5345</v>
      </c>
      <c r="C7449" s="121" t="s">
        <v>8975</v>
      </c>
      <c r="D7449" s="121" t="s">
        <v>8982</v>
      </c>
      <c r="E7449" s="14" t="s">
        <v>40</v>
      </c>
      <c r="F7449" s="138"/>
      <c r="G7449" s="138"/>
      <c r="H7449" s="138"/>
      <c r="I7449" s="138"/>
      <c r="J7449" s="138"/>
      <c r="K7449" s="138"/>
      <c r="L7449" s="624" t="s">
        <v>51</v>
      </c>
      <c r="M7449" s="202"/>
      <c r="N7449" s="138"/>
      <c r="O7449" s="622">
        <v>0</v>
      </c>
      <c r="P7449" s="622">
        <v>0</v>
      </c>
      <c r="Q7449" s="622">
        <v>0</v>
      </c>
      <c r="R7449" s="622">
        <v>0</v>
      </c>
      <c r="S7449" s="622">
        <v>0</v>
      </c>
      <c r="T7449" s="622">
        <v>0</v>
      </c>
      <c r="U7449" s="622">
        <v>0</v>
      </c>
      <c r="V7449" s="622">
        <v>0</v>
      </c>
      <c r="W7449" s="622">
        <v>0</v>
      </c>
      <c r="X7449" s="364">
        <v>0</v>
      </c>
      <c r="Y7449" s="622">
        <v>0</v>
      </c>
      <c r="Z7449" s="622" t="s">
        <v>40</v>
      </c>
      <c r="AA7449" s="622" t="s">
        <v>5289</v>
      </c>
      <c r="AB7449" s="622" t="s">
        <v>5289</v>
      </c>
      <c r="AC7449" s="84" t="s">
        <v>5289</v>
      </c>
      <c r="AD7449" s="84" t="s">
        <v>5289</v>
      </c>
      <c r="AE7449" s="84" t="s">
        <v>5289</v>
      </c>
      <c r="AF7449" s="165" t="s">
        <v>5289</v>
      </c>
      <c r="AG7449" s="107"/>
      <c r="AH7449" s="107"/>
      <c r="AI7449" s="107"/>
      <c r="AJ7449" s="107"/>
      <c r="AK7449" s="107"/>
      <c r="AL7449" s="107"/>
    </row>
    <row r="7450" spans="1:38" s="44" customFormat="1" ht="153">
      <c r="A7450" s="287">
        <v>6</v>
      </c>
      <c r="B7450" s="121" t="s">
        <v>8085</v>
      </c>
      <c r="C7450" s="121" t="s">
        <v>8975</v>
      </c>
      <c r="D7450" s="121" t="s">
        <v>8983</v>
      </c>
      <c r="E7450" s="14" t="s">
        <v>8991</v>
      </c>
      <c r="F7450" s="138"/>
      <c r="G7450" s="138"/>
      <c r="H7450" s="138"/>
      <c r="I7450" s="138"/>
      <c r="J7450" s="138"/>
      <c r="K7450" s="138"/>
      <c r="L7450" s="624" t="s">
        <v>51</v>
      </c>
      <c r="M7450" s="202"/>
      <c r="N7450" s="138"/>
      <c r="O7450" s="622">
        <v>0</v>
      </c>
      <c r="P7450" s="622">
        <v>0</v>
      </c>
      <c r="Q7450" s="622">
        <v>0</v>
      </c>
      <c r="R7450" s="622">
        <v>0</v>
      </c>
      <c r="S7450" s="622">
        <v>0</v>
      </c>
      <c r="T7450" s="622">
        <v>0</v>
      </c>
      <c r="U7450" s="622">
        <v>0</v>
      </c>
      <c r="V7450" s="622">
        <v>0</v>
      </c>
      <c r="W7450" s="622">
        <v>0</v>
      </c>
      <c r="X7450" s="364">
        <v>0</v>
      </c>
      <c r="Y7450" s="622">
        <v>0</v>
      </c>
      <c r="Z7450" s="622" t="s">
        <v>40</v>
      </c>
      <c r="AA7450" s="622" t="s">
        <v>5289</v>
      </c>
      <c r="AB7450" s="622" t="s">
        <v>5289</v>
      </c>
      <c r="AC7450" s="84" t="s">
        <v>5289</v>
      </c>
      <c r="AD7450" s="84" t="s">
        <v>5289</v>
      </c>
      <c r="AE7450" s="84" t="s">
        <v>5289</v>
      </c>
      <c r="AF7450" s="165" t="s">
        <v>5289</v>
      </c>
      <c r="AG7450" s="107"/>
      <c r="AH7450" s="107"/>
      <c r="AI7450" s="107"/>
      <c r="AJ7450" s="107"/>
      <c r="AK7450" s="107"/>
      <c r="AL7450" s="107"/>
    </row>
    <row r="7451" spans="1:38" s="44" customFormat="1" ht="153">
      <c r="A7451" s="287">
        <v>7</v>
      </c>
      <c r="B7451" s="121" t="s">
        <v>8820</v>
      </c>
      <c r="C7451" s="121" t="s">
        <v>8975</v>
      </c>
      <c r="D7451" s="121" t="s">
        <v>8984</v>
      </c>
      <c r="E7451" s="14" t="s">
        <v>8992</v>
      </c>
      <c r="F7451" s="138"/>
      <c r="G7451" s="138"/>
      <c r="H7451" s="138"/>
      <c r="I7451" s="138"/>
      <c r="J7451" s="138"/>
      <c r="K7451" s="138"/>
      <c r="L7451" s="624" t="s">
        <v>51</v>
      </c>
      <c r="M7451" s="202"/>
      <c r="N7451" s="138"/>
      <c r="O7451" s="622">
        <v>0</v>
      </c>
      <c r="P7451" s="622">
        <v>0</v>
      </c>
      <c r="Q7451" s="622">
        <v>0</v>
      </c>
      <c r="R7451" s="622">
        <v>0</v>
      </c>
      <c r="S7451" s="622">
        <v>0</v>
      </c>
      <c r="T7451" s="622">
        <v>0</v>
      </c>
      <c r="U7451" s="622">
        <v>0</v>
      </c>
      <c r="V7451" s="622">
        <v>0</v>
      </c>
      <c r="W7451" s="622">
        <v>0</v>
      </c>
      <c r="X7451" s="364">
        <v>30</v>
      </c>
      <c r="Y7451" s="622">
        <v>0</v>
      </c>
      <c r="Z7451" s="622" t="s">
        <v>40</v>
      </c>
      <c r="AA7451" s="622" t="s">
        <v>5289</v>
      </c>
      <c r="AB7451" s="622" t="s">
        <v>5289</v>
      </c>
      <c r="AC7451" s="84" t="s">
        <v>5289</v>
      </c>
      <c r="AD7451" s="84" t="s">
        <v>5289</v>
      </c>
      <c r="AE7451" s="84" t="s">
        <v>5289</v>
      </c>
      <c r="AF7451" s="165" t="s">
        <v>5289</v>
      </c>
      <c r="AG7451" s="107"/>
      <c r="AH7451" s="107"/>
      <c r="AI7451" s="107"/>
      <c r="AJ7451" s="107"/>
      <c r="AK7451" s="107"/>
      <c r="AL7451" s="107"/>
    </row>
    <row r="7452" spans="1:38" s="44" customFormat="1" ht="153">
      <c r="A7452" s="287">
        <v>8</v>
      </c>
      <c r="B7452" s="121" t="s">
        <v>8973</v>
      </c>
      <c r="C7452" s="121" t="s">
        <v>8975</v>
      </c>
      <c r="D7452" s="121" t="s">
        <v>8985</v>
      </c>
      <c r="E7452" s="14" t="s">
        <v>8993</v>
      </c>
      <c r="F7452" s="138"/>
      <c r="G7452" s="138"/>
      <c r="H7452" s="138"/>
      <c r="I7452" s="138"/>
      <c r="J7452" s="138"/>
      <c r="K7452" s="138"/>
      <c r="L7452" s="624" t="s">
        <v>51</v>
      </c>
      <c r="M7452" s="202"/>
      <c r="N7452" s="138"/>
      <c r="O7452" s="622">
        <v>0</v>
      </c>
      <c r="P7452" s="622">
        <v>0</v>
      </c>
      <c r="Q7452" s="622">
        <v>0</v>
      </c>
      <c r="R7452" s="622">
        <v>0</v>
      </c>
      <c r="S7452" s="622">
        <v>0</v>
      </c>
      <c r="T7452" s="622">
        <v>0</v>
      </c>
      <c r="U7452" s="622">
        <v>0</v>
      </c>
      <c r="V7452" s="622">
        <v>0</v>
      </c>
      <c r="W7452" s="622">
        <v>0</v>
      </c>
      <c r="X7452" s="364">
        <v>612</v>
      </c>
      <c r="Y7452" s="622">
        <v>0</v>
      </c>
      <c r="Z7452" s="622" t="s">
        <v>51</v>
      </c>
      <c r="AA7452" s="622" t="s">
        <v>5289</v>
      </c>
      <c r="AB7452" s="622" t="s">
        <v>5289</v>
      </c>
      <c r="AC7452" s="84" t="s">
        <v>5289</v>
      </c>
      <c r="AD7452" s="84" t="s">
        <v>5289</v>
      </c>
      <c r="AE7452" s="84" t="s">
        <v>5289</v>
      </c>
      <c r="AF7452" s="165" t="s">
        <v>5289</v>
      </c>
      <c r="AG7452" s="107"/>
      <c r="AH7452" s="107"/>
      <c r="AI7452" s="107"/>
      <c r="AJ7452" s="107"/>
      <c r="AK7452" s="107"/>
      <c r="AL7452" s="107"/>
    </row>
    <row r="7453" spans="1:38" s="44" customFormat="1" ht="153">
      <c r="A7453" s="287">
        <v>9</v>
      </c>
      <c r="B7453" s="121" t="s">
        <v>115</v>
      </c>
      <c r="C7453" s="121" t="s">
        <v>8975</v>
      </c>
      <c r="D7453" s="121" t="s">
        <v>8987</v>
      </c>
      <c r="E7453" s="14" t="s">
        <v>8994</v>
      </c>
      <c r="F7453" s="138"/>
      <c r="G7453" s="138"/>
      <c r="H7453" s="138"/>
      <c r="I7453" s="138"/>
      <c r="J7453" s="138"/>
      <c r="K7453" s="138"/>
      <c r="L7453" s="624" t="s">
        <v>51</v>
      </c>
      <c r="M7453" s="202"/>
      <c r="N7453" s="138"/>
      <c r="O7453" s="622">
        <v>0</v>
      </c>
      <c r="P7453" s="622">
        <v>0</v>
      </c>
      <c r="Q7453" s="622">
        <v>0</v>
      </c>
      <c r="R7453" s="622">
        <v>0</v>
      </c>
      <c r="S7453" s="622">
        <v>0</v>
      </c>
      <c r="T7453" s="622">
        <v>0</v>
      </c>
      <c r="U7453" s="622">
        <v>0</v>
      </c>
      <c r="V7453" s="622">
        <v>0</v>
      </c>
      <c r="W7453" s="622">
        <v>0</v>
      </c>
      <c r="X7453" s="364">
        <v>6</v>
      </c>
      <c r="Y7453" s="622">
        <v>0</v>
      </c>
      <c r="Z7453" s="622" t="s">
        <v>51</v>
      </c>
      <c r="AA7453" s="622" t="s">
        <v>5289</v>
      </c>
      <c r="AB7453" s="622" t="s">
        <v>5289</v>
      </c>
      <c r="AC7453" s="84" t="s">
        <v>5289</v>
      </c>
      <c r="AD7453" s="84" t="s">
        <v>5289</v>
      </c>
      <c r="AE7453" s="84" t="s">
        <v>5289</v>
      </c>
      <c r="AF7453" s="165" t="s">
        <v>5289</v>
      </c>
      <c r="AG7453" s="107"/>
      <c r="AH7453" s="107"/>
      <c r="AI7453" s="107"/>
      <c r="AJ7453" s="107"/>
      <c r="AK7453" s="107"/>
      <c r="AL7453" s="107"/>
    </row>
    <row r="7454" spans="1:38" s="44" customFormat="1" ht="153">
      <c r="A7454" s="287">
        <v>10</v>
      </c>
      <c r="B7454" s="121" t="s">
        <v>8974</v>
      </c>
      <c r="C7454" s="121" t="s">
        <v>8975</v>
      </c>
      <c r="D7454" s="121" t="s">
        <v>8986</v>
      </c>
      <c r="E7454" s="14" t="s">
        <v>8995</v>
      </c>
      <c r="F7454" s="138"/>
      <c r="G7454" s="138"/>
      <c r="H7454" s="138"/>
      <c r="I7454" s="138"/>
      <c r="J7454" s="138"/>
      <c r="K7454" s="138"/>
      <c r="L7454" s="624" t="s">
        <v>51</v>
      </c>
      <c r="M7454" s="202"/>
      <c r="N7454" s="138"/>
      <c r="O7454" s="622">
        <v>0</v>
      </c>
      <c r="P7454" s="622">
        <v>0</v>
      </c>
      <c r="Q7454" s="622">
        <v>0</v>
      </c>
      <c r="R7454" s="622">
        <v>0</v>
      </c>
      <c r="S7454" s="622">
        <v>0</v>
      </c>
      <c r="T7454" s="622">
        <v>0</v>
      </c>
      <c r="U7454" s="622">
        <v>0</v>
      </c>
      <c r="V7454" s="622">
        <v>0</v>
      </c>
      <c r="W7454" s="622">
        <v>0</v>
      </c>
      <c r="X7454" s="364">
        <v>0</v>
      </c>
      <c r="Y7454" s="622">
        <v>0</v>
      </c>
      <c r="Z7454" s="622" t="s">
        <v>51</v>
      </c>
      <c r="AA7454" s="622" t="s">
        <v>5289</v>
      </c>
      <c r="AB7454" s="622" t="s">
        <v>5289</v>
      </c>
      <c r="AC7454" s="84" t="s">
        <v>5289</v>
      </c>
      <c r="AD7454" s="84" t="s">
        <v>5289</v>
      </c>
      <c r="AE7454" s="84" t="s">
        <v>5289</v>
      </c>
      <c r="AF7454" s="165" t="s">
        <v>5289</v>
      </c>
      <c r="AG7454" s="107"/>
      <c r="AH7454" s="107"/>
      <c r="AI7454" s="107"/>
      <c r="AJ7454" s="107"/>
      <c r="AK7454" s="107"/>
      <c r="AL7454" s="107"/>
    </row>
    <row r="7455" spans="1:38" s="44" customFormat="1" ht="15.75" customHeight="1" thickBot="1">
      <c r="A7455" s="18"/>
      <c r="B7455" s="18">
        <v>10</v>
      </c>
      <c r="C7455" s="18"/>
      <c r="D7455" s="18">
        <v>10</v>
      </c>
      <c r="E7455" s="18">
        <v>10</v>
      </c>
      <c r="F7455" s="18"/>
      <c r="G7455" s="18"/>
      <c r="H7455" s="18">
        <v>0</v>
      </c>
      <c r="I7455" s="18"/>
      <c r="J7455" s="18">
        <v>0</v>
      </c>
      <c r="K7455" s="18">
        <v>0</v>
      </c>
      <c r="L7455" s="18">
        <v>1</v>
      </c>
      <c r="M7455" s="200"/>
      <c r="N7455" s="18">
        <f t="shared" ref="N7455:O7455" si="2752">SUM(N7445:N7454)</f>
        <v>0</v>
      </c>
      <c r="O7455" s="18">
        <f t="shared" si="2752"/>
        <v>0</v>
      </c>
      <c r="P7455" s="18">
        <f t="shared" ref="P7455:Q7455" si="2753">SUM(P7445:P7454)</f>
        <v>0</v>
      </c>
      <c r="Q7455" s="18">
        <f t="shared" si="2753"/>
        <v>0</v>
      </c>
      <c r="R7455" s="18">
        <f t="shared" ref="R7455" si="2754">SUM(R7445:R7454)</f>
        <v>0</v>
      </c>
      <c r="S7455" s="18">
        <f t="shared" ref="S7455" si="2755">SUM(S7445:S7454)</f>
        <v>0</v>
      </c>
      <c r="T7455" s="18">
        <f t="shared" ref="T7455:U7455" si="2756">SUM(T7445:T7454)</f>
        <v>0</v>
      </c>
      <c r="U7455" s="18">
        <f t="shared" si="2756"/>
        <v>0</v>
      </c>
      <c r="V7455" s="18">
        <f t="shared" ref="V7455:W7455" si="2757">SUM(V7445:V7454)</f>
        <v>0</v>
      </c>
      <c r="W7455" s="18">
        <f t="shared" si="2757"/>
        <v>0</v>
      </c>
      <c r="X7455" s="18">
        <f t="shared" ref="X7455:Y7455" si="2758">SUM(X7445:X7454)</f>
        <v>741</v>
      </c>
      <c r="Y7455" s="18">
        <f t="shared" si="2758"/>
        <v>0</v>
      </c>
      <c r="Z7455" s="18">
        <v>8</v>
      </c>
      <c r="AA7455" s="18">
        <v>1</v>
      </c>
      <c r="AB7455" s="18">
        <v>1</v>
      </c>
      <c r="AC7455" s="18"/>
      <c r="AD7455" s="18"/>
      <c r="AE7455" s="18"/>
      <c r="AF7455" s="18"/>
      <c r="AG7455" s="107"/>
      <c r="AH7455" s="107"/>
      <c r="AI7455" s="107"/>
      <c r="AJ7455" s="107"/>
      <c r="AK7455" s="107"/>
      <c r="AL7455" s="107"/>
    </row>
    <row r="7456" spans="1:38" s="44" customFormat="1" ht="15.75" customHeight="1" thickBot="1">
      <c r="A7456" s="660" t="s">
        <v>8997</v>
      </c>
      <c r="B7456" s="661"/>
      <c r="C7456" s="661"/>
      <c r="D7456" s="661"/>
      <c r="E7456" s="661"/>
      <c r="F7456" s="661"/>
      <c r="G7456" s="661"/>
      <c r="H7456" s="661"/>
      <c r="I7456" s="661"/>
      <c r="J7456" s="661"/>
      <c r="K7456" s="661"/>
      <c r="L7456" s="661"/>
      <c r="M7456" s="661"/>
      <c r="N7456" s="661"/>
      <c r="O7456" s="661"/>
      <c r="P7456" s="661"/>
      <c r="Q7456" s="661"/>
      <c r="R7456" s="661"/>
      <c r="S7456" s="661"/>
      <c r="T7456" s="661"/>
      <c r="U7456" s="661"/>
      <c r="V7456" s="661"/>
      <c r="W7456" s="661"/>
      <c r="X7456" s="661"/>
      <c r="Y7456" s="661"/>
      <c r="Z7456" s="661"/>
      <c r="AA7456" s="661"/>
      <c r="AB7456" s="661"/>
      <c r="AC7456" s="661"/>
      <c r="AD7456" s="661"/>
      <c r="AE7456" s="661"/>
      <c r="AF7456" s="662"/>
      <c r="AG7456" s="107"/>
      <c r="AH7456" s="107"/>
      <c r="AI7456" s="107"/>
      <c r="AJ7456" s="107"/>
      <c r="AK7456" s="107"/>
      <c r="AL7456" s="107"/>
    </row>
    <row r="7457" spans="1:38" s="44" customFormat="1" ht="242.25">
      <c r="A7457" s="621">
        <v>1</v>
      </c>
      <c r="B7457" s="68" t="s">
        <v>9167</v>
      </c>
      <c r="C7457" s="68" t="s">
        <v>9165</v>
      </c>
      <c r="D7457" s="68" t="s">
        <v>9168</v>
      </c>
      <c r="E7457" s="119" t="s">
        <v>9175</v>
      </c>
      <c r="F7457" s="119" t="s">
        <v>16683</v>
      </c>
      <c r="G7457" s="138"/>
      <c r="H7457" s="138"/>
      <c r="I7457" s="138"/>
      <c r="J7457" s="138"/>
      <c r="K7457" s="138"/>
      <c r="L7457" s="624" t="s">
        <v>51</v>
      </c>
      <c r="M7457" s="202"/>
      <c r="N7457" s="202"/>
      <c r="O7457" s="118">
        <v>0</v>
      </c>
      <c r="P7457" s="118">
        <v>0</v>
      </c>
      <c r="Q7457" s="118">
        <v>0</v>
      </c>
      <c r="R7457" s="118">
        <v>0</v>
      </c>
      <c r="S7457" s="118">
        <v>0</v>
      </c>
      <c r="T7457" s="118">
        <v>0</v>
      </c>
      <c r="U7457" s="118">
        <v>0</v>
      </c>
      <c r="V7457" s="118">
        <v>0</v>
      </c>
      <c r="W7457" s="118">
        <v>0</v>
      </c>
      <c r="X7457" s="119">
        <v>676</v>
      </c>
      <c r="Y7457" s="118">
        <v>0</v>
      </c>
      <c r="Z7457" s="119" t="s">
        <v>51</v>
      </c>
      <c r="AA7457" s="68" t="s">
        <v>9185</v>
      </c>
      <c r="AB7457" s="68" t="s">
        <v>9186</v>
      </c>
      <c r="AC7457" s="159" t="s">
        <v>8731</v>
      </c>
      <c r="AD7457" s="159" t="s">
        <v>844</v>
      </c>
      <c r="AE7457" s="159">
        <v>89086414220</v>
      </c>
      <c r="AF7457" s="130" t="s">
        <v>8732</v>
      </c>
      <c r="AG7457" s="107"/>
      <c r="AH7457" s="107"/>
      <c r="AI7457" s="107"/>
      <c r="AJ7457" s="107"/>
      <c r="AK7457" s="107"/>
      <c r="AL7457" s="107"/>
    </row>
    <row r="7458" spans="1:38" s="44" customFormat="1" ht="216.75">
      <c r="A7458" s="621">
        <v>3</v>
      </c>
      <c r="B7458" s="121" t="s">
        <v>8740</v>
      </c>
      <c r="C7458" s="121" t="s">
        <v>9165</v>
      </c>
      <c r="D7458" s="121" t="s">
        <v>9169</v>
      </c>
      <c r="E7458" s="622" t="s">
        <v>9176</v>
      </c>
      <c r="F7458" s="138"/>
      <c r="G7458" s="138"/>
      <c r="H7458" s="138"/>
      <c r="I7458" s="138"/>
      <c r="J7458" s="138"/>
      <c r="K7458" s="138"/>
      <c r="L7458" s="624" t="s">
        <v>51</v>
      </c>
      <c r="M7458" s="202"/>
      <c r="N7458" s="202"/>
      <c r="O7458" s="624">
        <v>0</v>
      </c>
      <c r="P7458" s="624">
        <v>0</v>
      </c>
      <c r="Q7458" s="624">
        <v>0</v>
      </c>
      <c r="R7458" s="624">
        <v>0</v>
      </c>
      <c r="S7458" s="624">
        <v>0</v>
      </c>
      <c r="T7458" s="624">
        <v>0</v>
      </c>
      <c r="U7458" s="624">
        <v>0</v>
      </c>
      <c r="V7458" s="624">
        <v>0</v>
      </c>
      <c r="W7458" s="624">
        <v>0</v>
      </c>
      <c r="X7458" s="622">
        <v>0</v>
      </c>
      <c r="Y7458" s="624">
        <v>0</v>
      </c>
      <c r="Z7458" s="622" t="s">
        <v>51</v>
      </c>
      <c r="AA7458" s="622" t="s">
        <v>5289</v>
      </c>
      <c r="AB7458" s="622" t="s">
        <v>5289</v>
      </c>
      <c r="AC7458" s="84" t="s">
        <v>5289</v>
      </c>
      <c r="AD7458" s="84" t="s">
        <v>5289</v>
      </c>
      <c r="AE7458" s="84" t="s">
        <v>5289</v>
      </c>
      <c r="AF7458" s="165" t="s">
        <v>5289</v>
      </c>
      <c r="AG7458" s="107"/>
      <c r="AH7458" s="107"/>
      <c r="AI7458" s="107"/>
      <c r="AJ7458" s="107"/>
      <c r="AK7458" s="107"/>
      <c r="AL7458" s="107"/>
    </row>
    <row r="7459" spans="1:38" s="44" customFormat="1" ht="191.25">
      <c r="A7459" s="621">
        <v>4</v>
      </c>
      <c r="B7459" s="121" t="s">
        <v>1249</v>
      </c>
      <c r="C7459" s="121" t="s">
        <v>9165</v>
      </c>
      <c r="D7459" s="121" t="s">
        <v>9170</v>
      </c>
      <c r="E7459" s="622" t="s">
        <v>9177</v>
      </c>
      <c r="F7459" s="138"/>
      <c r="G7459" s="138"/>
      <c r="H7459" s="138"/>
      <c r="I7459" s="138"/>
      <c r="J7459" s="138"/>
      <c r="K7459" s="138"/>
      <c r="L7459" s="624" t="s">
        <v>51</v>
      </c>
      <c r="M7459" s="202"/>
      <c r="N7459" s="202"/>
      <c r="O7459" s="624">
        <v>0</v>
      </c>
      <c r="P7459" s="624">
        <v>0</v>
      </c>
      <c r="Q7459" s="624">
        <v>0</v>
      </c>
      <c r="R7459" s="624">
        <v>0</v>
      </c>
      <c r="S7459" s="624">
        <v>0</v>
      </c>
      <c r="T7459" s="624">
        <v>0</v>
      </c>
      <c r="U7459" s="624">
        <v>0</v>
      </c>
      <c r="V7459" s="624">
        <v>0</v>
      </c>
      <c r="W7459" s="624">
        <v>0</v>
      </c>
      <c r="X7459" s="622">
        <v>0</v>
      </c>
      <c r="Y7459" s="624">
        <v>0</v>
      </c>
      <c r="Z7459" s="622" t="s">
        <v>51</v>
      </c>
      <c r="AA7459" s="622" t="s">
        <v>5289</v>
      </c>
      <c r="AB7459" s="622" t="s">
        <v>5289</v>
      </c>
      <c r="AC7459" s="84" t="s">
        <v>5289</v>
      </c>
      <c r="AD7459" s="84" t="s">
        <v>5289</v>
      </c>
      <c r="AE7459" s="84" t="s">
        <v>5289</v>
      </c>
      <c r="AF7459" s="165" t="s">
        <v>5289</v>
      </c>
      <c r="AG7459" s="107"/>
      <c r="AH7459" s="107"/>
      <c r="AI7459" s="107"/>
      <c r="AJ7459" s="107"/>
      <c r="AK7459" s="107"/>
      <c r="AL7459" s="107"/>
    </row>
    <row r="7460" spans="1:38" s="44" customFormat="1" ht="229.5">
      <c r="A7460" s="621">
        <v>5</v>
      </c>
      <c r="B7460" s="121" t="s">
        <v>9182</v>
      </c>
      <c r="C7460" s="121" t="s">
        <v>9165</v>
      </c>
      <c r="D7460" s="121" t="s">
        <v>9171</v>
      </c>
      <c r="E7460" s="622" t="s">
        <v>9178</v>
      </c>
      <c r="F7460" s="138"/>
      <c r="G7460" s="138"/>
      <c r="H7460" s="138"/>
      <c r="I7460" s="138"/>
      <c r="J7460" s="121" t="s">
        <v>9184</v>
      </c>
      <c r="K7460" s="622" t="s">
        <v>8735</v>
      </c>
      <c r="L7460" s="622" t="s">
        <v>40</v>
      </c>
      <c r="M7460" s="121" t="s">
        <v>13535</v>
      </c>
      <c r="N7460" s="624">
        <v>0</v>
      </c>
      <c r="O7460" s="624">
        <v>0</v>
      </c>
      <c r="P7460" s="624">
        <v>0</v>
      </c>
      <c r="Q7460" s="624">
        <v>0</v>
      </c>
      <c r="R7460" s="624">
        <v>0</v>
      </c>
      <c r="S7460" s="624">
        <v>0</v>
      </c>
      <c r="T7460" s="624">
        <v>0</v>
      </c>
      <c r="U7460" s="624">
        <v>0</v>
      </c>
      <c r="V7460" s="624">
        <v>0</v>
      </c>
      <c r="W7460" s="624">
        <v>0</v>
      </c>
      <c r="X7460" s="622">
        <v>227</v>
      </c>
      <c r="Y7460" s="624">
        <v>0</v>
      </c>
      <c r="Z7460" s="622" t="s">
        <v>51</v>
      </c>
      <c r="AA7460" s="622" t="s">
        <v>5289</v>
      </c>
      <c r="AB7460" s="622" t="s">
        <v>5289</v>
      </c>
      <c r="AC7460" s="84" t="s">
        <v>5289</v>
      </c>
      <c r="AD7460" s="84" t="s">
        <v>5289</v>
      </c>
      <c r="AE7460" s="84" t="s">
        <v>5289</v>
      </c>
      <c r="AF7460" s="165" t="s">
        <v>5289</v>
      </c>
      <c r="AG7460" s="107"/>
      <c r="AH7460" s="107"/>
      <c r="AI7460" s="107"/>
      <c r="AJ7460" s="107"/>
      <c r="AK7460" s="107"/>
      <c r="AL7460" s="107"/>
    </row>
    <row r="7461" spans="1:38" s="44" customFormat="1" ht="204">
      <c r="A7461" s="621">
        <v>6</v>
      </c>
      <c r="B7461" s="121" t="s">
        <v>1737</v>
      </c>
      <c r="C7461" s="121" t="s">
        <v>9165</v>
      </c>
      <c r="D7461" s="121" t="s">
        <v>9172</v>
      </c>
      <c r="E7461" s="622" t="s">
        <v>9179</v>
      </c>
      <c r="F7461" s="138"/>
      <c r="G7461" s="138"/>
      <c r="H7461" s="138"/>
      <c r="I7461" s="138"/>
      <c r="J7461" s="138"/>
      <c r="K7461" s="138"/>
      <c r="L7461" s="624" t="s">
        <v>51</v>
      </c>
      <c r="M7461" s="202"/>
      <c r="N7461" s="202"/>
      <c r="O7461" s="624">
        <v>0</v>
      </c>
      <c r="P7461" s="624">
        <v>0</v>
      </c>
      <c r="Q7461" s="624">
        <v>0</v>
      </c>
      <c r="R7461" s="624">
        <v>0</v>
      </c>
      <c r="S7461" s="624">
        <v>0</v>
      </c>
      <c r="T7461" s="624">
        <v>0</v>
      </c>
      <c r="U7461" s="624">
        <v>0</v>
      </c>
      <c r="V7461" s="624">
        <v>0</v>
      </c>
      <c r="W7461" s="624">
        <v>0</v>
      </c>
      <c r="X7461" s="622">
        <v>0</v>
      </c>
      <c r="Y7461" s="624">
        <v>0</v>
      </c>
      <c r="Z7461" s="622" t="s">
        <v>51</v>
      </c>
      <c r="AA7461" s="622" t="s">
        <v>5289</v>
      </c>
      <c r="AB7461" s="622" t="s">
        <v>5289</v>
      </c>
      <c r="AC7461" s="84" t="s">
        <v>5289</v>
      </c>
      <c r="AD7461" s="84" t="s">
        <v>5289</v>
      </c>
      <c r="AE7461" s="84" t="s">
        <v>5289</v>
      </c>
      <c r="AF7461" s="165" t="s">
        <v>5289</v>
      </c>
      <c r="AG7461" s="107"/>
      <c r="AH7461" s="107"/>
      <c r="AI7461" s="107"/>
      <c r="AJ7461" s="107"/>
      <c r="AK7461" s="107"/>
      <c r="AL7461" s="107"/>
    </row>
    <row r="7462" spans="1:38" s="44" customFormat="1" ht="229.5">
      <c r="A7462" s="621">
        <v>7</v>
      </c>
      <c r="B7462" s="121" t="s">
        <v>9183</v>
      </c>
      <c r="C7462" s="121" t="s">
        <v>9166</v>
      </c>
      <c r="D7462" s="121" t="s">
        <v>9173</v>
      </c>
      <c r="E7462" s="622" t="s">
        <v>9180</v>
      </c>
      <c r="F7462" s="138"/>
      <c r="G7462" s="138"/>
      <c r="H7462" s="138"/>
      <c r="I7462" s="138"/>
      <c r="J7462" s="138"/>
      <c r="K7462" s="138"/>
      <c r="L7462" s="624" t="s">
        <v>51</v>
      </c>
      <c r="M7462" s="202"/>
      <c r="N7462" s="202"/>
      <c r="O7462" s="624">
        <v>0</v>
      </c>
      <c r="P7462" s="624">
        <v>0</v>
      </c>
      <c r="Q7462" s="624">
        <v>0</v>
      </c>
      <c r="R7462" s="624">
        <v>0</v>
      </c>
      <c r="S7462" s="624">
        <v>0</v>
      </c>
      <c r="T7462" s="624">
        <v>0</v>
      </c>
      <c r="U7462" s="624">
        <v>0</v>
      </c>
      <c r="V7462" s="624">
        <v>0</v>
      </c>
      <c r="W7462" s="624">
        <v>0</v>
      </c>
      <c r="X7462" s="622">
        <v>94</v>
      </c>
      <c r="Y7462" s="624">
        <v>0</v>
      </c>
      <c r="Z7462" s="622" t="s">
        <v>51</v>
      </c>
      <c r="AA7462" s="622" t="s">
        <v>5289</v>
      </c>
      <c r="AB7462" s="622" t="s">
        <v>5289</v>
      </c>
      <c r="AC7462" s="84" t="s">
        <v>5289</v>
      </c>
      <c r="AD7462" s="84" t="s">
        <v>5289</v>
      </c>
      <c r="AE7462" s="84" t="s">
        <v>5289</v>
      </c>
      <c r="AF7462" s="165" t="s">
        <v>5289</v>
      </c>
      <c r="AG7462" s="107"/>
      <c r="AH7462" s="107"/>
      <c r="AI7462" s="107"/>
      <c r="AJ7462" s="107"/>
      <c r="AK7462" s="107"/>
      <c r="AL7462" s="107"/>
    </row>
    <row r="7463" spans="1:38" s="44" customFormat="1" ht="318.75" customHeight="1">
      <c r="A7463" s="621">
        <v>9</v>
      </c>
      <c r="B7463" s="121" t="s">
        <v>1201</v>
      </c>
      <c r="C7463" s="121" t="s">
        <v>9165</v>
      </c>
      <c r="D7463" s="121" t="s">
        <v>9174</v>
      </c>
      <c r="E7463" s="622" t="s">
        <v>9181</v>
      </c>
      <c r="F7463" s="138"/>
      <c r="G7463" s="138"/>
      <c r="H7463" s="138"/>
      <c r="I7463" s="138"/>
      <c r="J7463" s="138"/>
      <c r="K7463" s="138"/>
      <c r="L7463" s="622" t="s">
        <v>40</v>
      </c>
      <c r="M7463" s="121" t="s">
        <v>13536</v>
      </c>
      <c r="N7463" s="624">
        <v>0</v>
      </c>
      <c r="O7463" s="624">
        <v>0</v>
      </c>
      <c r="P7463" s="624">
        <v>0</v>
      </c>
      <c r="Q7463" s="624">
        <v>0</v>
      </c>
      <c r="R7463" s="624">
        <v>0</v>
      </c>
      <c r="S7463" s="624">
        <v>0</v>
      </c>
      <c r="T7463" s="624">
        <v>0</v>
      </c>
      <c r="U7463" s="624">
        <v>0</v>
      </c>
      <c r="V7463" s="624">
        <v>0</v>
      </c>
      <c r="W7463" s="624">
        <v>0</v>
      </c>
      <c r="X7463" s="622">
        <v>2</v>
      </c>
      <c r="Y7463" s="624">
        <v>0</v>
      </c>
      <c r="Z7463" s="622" t="s">
        <v>51</v>
      </c>
      <c r="AA7463" s="622" t="s">
        <v>5289</v>
      </c>
      <c r="AB7463" s="622" t="s">
        <v>5289</v>
      </c>
      <c r="AC7463" s="84" t="s">
        <v>5289</v>
      </c>
      <c r="AD7463" s="84" t="s">
        <v>5289</v>
      </c>
      <c r="AE7463" s="84" t="s">
        <v>5289</v>
      </c>
      <c r="AF7463" s="165" t="s">
        <v>5289</v>
      </c>
      <c r="AG7463" s="107"/>
      <c r="AH7463" s="107"/>
      <c r="AI7463" s="107"/>
      <c r="AJ7463" s="107"/>
      <c r="AK7463" s="107"/>
      <c r="AL7463" s="107"/>
    </row>
    <row r="7464" spans="1:38" s="44" customFormat="1" ht="15.75" customHeight="1" thickBot="1">
      <c r="A7464" s="18"/>
      <c r="B7464" s="18">
        <v>7</v>
      </c>
      <c r="C7464" s="18"/>
      <c r="D7464" s="18">
        <v>7</v>
      </c>
      <c r="E7464" s="18">
        <v>7</v>
      </c>
      <c r="F7464" s="18"/>
      <c r="G7464" s="18"/>
      <c r="H7464" s="18">
        <v>0</v>
      </c>
      <c r="I7464" s="18"/>
      <c r="J7464" s="18">
        <v>1</v>
      </c>
      <c r="K7464" s="18">
        <v>1</v>
      </c>
      <c r="L7464" s="18">
        <v>2</v>
      </c>
      <c r="M7464" s="200"/>
      <c r="N7464" s="18">
        <f t="shared" ref="N7464:O7464" si="2759">SUM(N7457:N7463)</f>
        <v>0</v>
      </c>
      <c r="O7464" s="18">
        <f t="shared" si="2759"/>
        <v>0</v>
      </c>
      <c r="P7464" s="18">
        <f t="shared" ref="P7464:Q7464" si="2760">SUM(P7457:P7463)</f>
        <v>0</v>
      </c>
      <c r="Q7464" s="18">
        <f t="shared" si="2760"/>
        <v>0</v>
      </c>
      <c r="R7464" s="18">
        <f t="shared" ref="R7464" si="2761">SUM(R7457:R7463)</f>
        <v>0</v>
      </c>
      <c r="S7464" s="18">
        <f t="shared" ref="S7464" si="2762">SUM(S7457:S7463)</f>
        <v>0</v>
      </c>
      <c r="T7464" s="18">
        <f t="shared" ref="T7464:U7464" si="2763">SUM(T7457:T7463)</f>
        <v>0</v>
      </c>
      <c r="U7464" s="18">
        <f t="shared" si="2763"/>
        <v>0</v>
      </c>
      <c r="V7464" s="18">
        <f t="shared" ref="V7464:W7464" si="2764">SUM(V7457:V7463)</f>
        <v>0</v>
      </c>
      <c r="W7464" s="18">
        <f t="shared" si="2764"/>
        <v>0</v>
      </c>
      <c r="X7464" s="18">
        <f>SUM(X7457:X7463)</f>
        <v>999</v>
      </c>
      <c r="Y7464" s="18">
        <f t="shared" ref="Y7464" si="2765">SUM(Y7457:Y7463)</f>
        <v>0</v>
      </c>
      <c r="Z7464" s="18">
        <v>0</v>
      </c>
      <c r="AA7464" s="18">
        <v>1</v>
      </c>
      <c r="AB7464" s="18">
        <v>1</v>
      </c>
      <c r="AC7464" s="18"/>
      <c r="AD7464" s="18"/>
      <c r="AE7464" s="18"/>
      <c r="AF7464" s="18"/>
      <c r="AG7464" s="107"/>
      <c r="AH7464" s="107"/>
      <c r="AI7464" s="107"/>
      <c r="AJ7464" s="107"/>
      <c r="AK7464" s="107"/>
      <c r="AL7464" s="107"/>
    </row>
    <row r="7465" spans="1:38" s="44" customFormat="1" ht="15.75" customHeight="1" thickBot="1">
      <c r="A7465" s="660" t="s">
        <v>8998</v>
      </c>
      <c r="B7465" s="661"/>
      <c r="C7465" s="661"/>
      <c r="D7465" s="661"/>
      <c r="E7465" s="661"/>
      <c r="F7465" s="661"/>
      <c r="G7465" s="661"/>
      <c r="H7465" s="661"/>
      <c r="I7465" s="661"/>
      <c r="J7465" s="661"/>
      <c r="K7465" s="661"/>
      <c r="L7465" s="661"/>
      <c r="M7465" s="661"/>
      <c r="N7465" s="661"/>
      <c r="O7465" s="661"/>
      <c r="P7465" s="661"/>
      <c r="Q7465" s="661"/>
      <c r="R7465" s="661"/>
      <c r="S7465" s="661"/>
      <c r="T7465" s="661"/>
      <c r="U7465" s="661"/>
      <c r="V7465" s="661"/>
      <c r="W7465" s="661"/>
      <c r="X7465" s="661"/>
      <c r="Y7465" s="661"/>
      <c r="Z7465" s="661"/>
      <c r="AA7465" s="661"/>
      <c r="AB7465" s="661"/>
      <c r="AC7465" s="661"/>
      <c r="AD7465" s="661"/>
      <c r="AE7465" s="661"/>
      <c r="AF7465" s="662"/>
      <c r="AG7465" s="107"/>
      <c r="AH7465" s="107"/>
      <c r="AI7465" s="107"/>
      <c r="AJ7465" s="107"/>
      <c r="AK7465" s="107"/>
      <c r="AL7465" s="107"/>
    </row>
    <row r="7466" spans="1:38" s="44" customFormat="1" ht="216.75" customHeight="1">
      <c r="A7466" s="621">
        <v>1</v>
      </c>
      <c r="B7466" s="68" t="s">
        <v>9051</v>
      </c>
      <c r="C7466" s="68" t="s">
        <v>9028</v>
      </c>
      <c r="D7466" s="68" t="s">
        <v>9041</v>
      </c>
      <c r="E7466" s="119" t="s">
        <v>9042</v>
      </c>
      <c r="F7466" s="119" t="s">
        <v>16683</v>
      </c>
      <c r="G7466" s="138"/>
      <c r="H7466" s="138"/>
      <c r="I7466" s="138"/>
      <c r="J7466" s="68" t="s">
        <v>9052</v>
      </c>
      <c r="K7466" s="118" t="s">
        <v>9006</v>
      </c>
      <c r="L7466" s="119" t="s">
        <v>40</v>
      </c>
      <c r="M7466" s="68" t="s">
        <v>13288</v>
      </c>
      <c r="N7466" s="119">
        <v>0</v>
      </c>
      <c r="O7466" s="119">
        <v>0</v>
      </c>
      <c r="P7466" s="119">
        <v>0</v>
      </c>
      <c r="Q7466" s="119">
        <v>0</v>
      </c>
      <c r="R7466" s="119">
        <v>0</v>
      </c>
      <c r="S7466" s="119">
        <v>0</v>
      </c>
      <c r="T7466" s="119">
        <v>0</v>
      </c>
      <c r="U7466" s="119">
        <v>0</v>
      </c>
      <c r="V7466" s="119">
        <v>0</v>
      </c>
      <c r="W7466" s="119">
        <v>0</v>
      </c>
      <c r="X7466" s="119">
        <v>17</v>
      </c>
      <c r="Y7466" s="119">
        <v>0</v>
      </c>
      <c r="Z7466" s="119" t="s">
        <v>51</v>
      </c>
      <c r="AA7466" s="68" t="s">
        <v>9029</v>
      </c>
      <c r="AB7466" s="68" t="s">
        <v>9030</v>
      </c>
      <c r="AC7466" s="159" t="s">
        <v>9031</v>
      </c>
      <c r="AD7466" s="159" t="s">
        <v>611</v>
      </c>
      <c r="AE7466" s="159">
        <v>89641157562</v>
      </c>
      <c r="AF7466" s="130" t="s">
        <v>9032</v>
      </c>
      <c r="AG7466" s="107"/>
      <c r="AH7466" s="107"/>
      <c r="AI7466" s="107"/>
      <c r="AJ7466" s="107"/>
      <c r="AK7466" s="107"/>
      <c r="AL7466" s="107"/>
    </row>
    <row r="7467" spans="1:38" s="44" customFormat="1" ht="178.5" customHeight="1">
      <c r="A7467" s="621">
        <v>2</v>
      </c>
      <c r="B7467" s="121" t="s">
        <v>2100</v>
      </c>
      <c r="C7467" s="121" t="s">
        <v>9028</v>
      </c>
      <c r="D7467" s="121" t="s">
        <v>9034</v>
      </c>
      <c r="E7467" s="622" t="s">
        <v>9043</v>
      </c>
      <c r="F7467" s="138"/>
      <c r="G7467" s="138"/>
      <c r="H7467" s="138"/>
      <c r="I7467" s="138"/>
      <c r="J7467" s="138"/>
      <c r="K7467" s="138"/>
      <c r="L7467" s="624" t="s">
        <v>51</v>
      </c>
      <c r="M7467" s="202"/>
      <c r="N7467" s="138"/>
      <c r="O7467" s="622">
        <v>0</v>
      </c>
      <c r="P7467" s="622">
        <v>0</v>
      </c>
      <c r="Q7467" s="622">
        <v>0</v>
      </c>
      <c r="R7467" s="622">
        <v>0</v>
      </c>
      <c r="S7467" s="622">
        <v>0</v>
      </c>
      <c r="T7467" s="622">
        <v>0</v>
      </c>
      <c r="U7467" s="622">
        <v>0</v>
      </c>
      <c r="V7467" s="622">
        <v>0</v>
      </c>
      <c r="W7467" s="622">
        <v>0</v>
      </c>
      <c r="X7467" s="622">
        <v>0</v>
      </c>
      <c r="Y7467" s="622">
        <v>0</v>
      </c>
      <c r="Z7467" s="622" t="s">
        <v>51</v>
      </c>
      <c r="AA7467" s="622" t="s">
        <v>5289</v>
      </c>
      <c r="AB7467" s="622" t="s">
        <v>5289</v>
      </c>
      <c r="AC7467" s="84" t="s">
        <v>5289</v>
      </c>
      <c r="AD7467" s="84" t="s">
        <v>5289</v>
      </c>
      <c r="AE7467" s="84" t="s">
        <v>5289</v>
      </c>
      <c r="AF7467" s="165" t="s">
        <v>5289</v>
      </c>
      <c r="AG7467" s="107"/>
      <c r="AH7467" s="107"/>
      <c r="AI7467" s="107"/>
      <c r="AJ7467" s="107"/>
      <c r="AK7467" s="107"/>
      <c r="AL7467" s="107"/>
    </row>
    <row r="7468" spans="1:38" s="44" customFormat="1" ht="165.75" customHeight="1">
      <c r="A7468" s="621">
        <v>3</v>
      </c>
      <c r="B7468" s="121" t="s">
        <v>1911</v>
      </c>
      <c r="C7468" s="121" t="s">
        <v>9028</v>
      </c>
      <c r="D7468" s="121" t="s">
        <v>9035</v>
      </c>
      <c r="E7468" s="622" t="s">
        <v>9044</v>
      </c>
      <c r="F7468" s="138"/>
      <c r="G7468" s="138"/>
      <c r="H7468" s="138"/>
      <c r="I7468" s="138"/>
      <c r="J7468" s="138"/>
      <c r="K7468" s="138"/>
      <c r="L7468" s="622" t="s">
        <v>40</v>
      </c>
      <c r="M7468" s="121" t="s">
        <v>13537</v>
      </c>
      <c r="N7468" s="622">
        <v>0</v>
      </c>
      <c r="O7468" s="622">
        <v>0</v>
      </c>
      <c r="P7468" s="622">
        <v>0</v>
      </c>
      <c r="Q7468" s="622">
        <v>0</v>
      </c>
      <c r="R7468" s="622">
        <v>0</v>
      </c>
      <c r="S7468" s="622">
        <v>0</v>
      </c>
      <c r="T7468" s="622">
        <v>0</v>
      </c>
      <c r="U7468" s="622">
        <v>0</v>
      </c>
      <c r="V7468" s="622">
        <v>0</v>
      </c>
      <c r="W7468" s="622">
        <v>0</v>
      </c>
      <c r="X7468" s="622">
        <v>694</v>
      </c>
      <c r="Y7468" s="622">
        <v>0</v>
      </c>
      <c r="Z7468" s="622" t="s">
        <v>51</v>
      </c>
      <c r="AA7468" s="622" t="s">
        <v>5289</v>
      </c>
      <c r="AB7468" s="622" t="s">
        <v>5289</v>
      </c>
      <c r="AC7468" s="84" t="s">
        <v>5289</v>
      </c>
      <c r="AD7468" s="84" t="s">
        <v>5289</v>
      </c>
      <c r="AE7468" s="84" t="s">
        <v>5289</v>
      </c>
      <c r="AF7468" s="165" t="s">
        <v>5289</v>
      </c>
      <c r="AG7468" s="107"/>
      <c r="AH7468" s="107"/>
      <c r="AI7468" s="107"/>
      <c r="AJ7468" s="107"/>
      <c r="AK7468" s="107"/>
      <c r="AL7468" s="107"/>
    </row>
    <row r="7469" spans="1:38" s="44" customFormat="1" ht="165.75" customHeight="1">
      <c r="A7469" s="621">
        <v>4</v>
      </c>
      <c r="B7469" s="121" t="s">
        <v>7626</v>
      </c>
      <c r="C7469" s="121" t="s">
        <v>9028</v>
      </c>
      <c r="D7469" s="121" t="s">
        <v>9036</v>
      </c>
      <c r="E7469" s="622" t="s">
        <v>9045</v>
      </c>
      <c r="F7469" s="138"/>
      <c r="G7469" s="138"/>
      <c r="H7469" s="138"/>
      <c r="I7469" s="138"/>
      <c r="J7469" s="138"/>
      <c r="K7469" s="138"/>
      <c r="L7469" s="622" t="s">
        <v>40</v>
      </c>
      <c r="M7469" s="121" t="s">
        <v>13538</v>
      </c>
      <c r="N7469" s="622">
        <v>0</v>
      </c>
      <c r="O7469" s="622">
        <v>0</v>
      </c>
      <c r="P7469" s="622">
        <v>0</v>
      </c>
      <c r="Q7469" s="622">
        <v>0</v>
      </c>
      <c r="R7469" s="622">
        <v>0</v>
      </c>
      <c r="S7469" s="622">
        <v>0</v>
      </c>
      <c r="T7469" s="622">
        <v>0</v>
      </c>
      <c r="U7469" s="622">
        <v>0</v>
      </c>
      <c r="V7469" s="622">
        <v>0</v>
      </c>
      <c r="W7469" s="622">
        <v>0</v>
      </c>
      <c r="X7469" s="622">
        <v>12</v>
      </c>
      <c r="Y7469" s="622">
        <v>0</v>
      </c>
      <c r="Z7469" s="622" t="s">
        <v>51</v>
      </c>
      <c r="AA7469" s="622" t="s">
        <v>5289</v>
      </c>
      <c r="AB7469" s="622" t="s">
        <v>5289</v>
      </c>
      <c r="AC7469" s="84" t="s">
        <v>5289</v>
      </c>
      <c r="AD7469" s="84" t="s">
        <v>5289</v>
      </c>
      <c r="AE7469" s="84" t="s">
        <v>5289</v>
      </c>
      <c r="AF7469" s="165" t="s">
        <v>5289</v>
      </c>
      <c r="AG7469" s="107"/>
      <c r="AH7469" s="107"/>
      <c r="AI7469" s="107"/>
      <c r="AJ7469" s="107"/>
      <c r="AK7469" s="107"/>
      <c r="AL7469" s="107"/>
    </row>
    <row r="7470" spans="1:38" s="44" customFormat="1" ht="165.75" customHeight="1">
      <c r="A7470" s="621">
        <v>5</v>
      </c>
      <c r="B7470" s="121" t="s">
        <v>8820</v>
      </c>
      <c r="C7470" s="121" t="s">
        <v>9028</v>
      </c>
      <c r="D7470" s="121" t="s">
        <v>9037</v>
      </c>
      <c r="E7470" s="622" t="s">
        <v>9046</v>
      </c>
      <c r="F7470" s="138"/>
      <c r="G7470" s="138"/>
      <c r="H7470" s="138"/>
      <c r="I7470" s="138"/>
      <c r="J7470" s="138"/>
      <c r="K7470" s="138"/>
      <c r="L7470" s="622" t="s">
        <v>40</v>
      </c>
      <c r="M7470" s="121" t="s">
        <v>13539</v>
      </c>
      <c r="N7470" s="622">
        <v>0</v>
      </c>
      <c r="O7470" s="622">
        <v>0</v>
      </c>
      <c r="P7470" s="622">
        <v>0</v>
      </c>
      <c r="Q7470" s="622">
        <v>0</v>
      </c>
      <c r="R7470" s="622">
        <v>0</v>
      </c>
      <c r="S7470" s="622">
        <v>0</v>
      </c>
      <c r="T7470" s="622">
        <v>0</v>
      </c>
      <c r="U7470" s="622">
        <v>0</v>
      </c>
      <c r="V7470" s="622">
        <v>0</v>
      </c>
      <c r="W7470" s="622">
        <v>0</v>
      </c>
      <c r="X7470" s="622">
        <v>69</v>
      </c>
      <c r="Y7470" s="622">
        <v>0</v>
      </c>
      <c r="Z7470" s="622" t="s">
        <v>51</v>
      </c>
      <c r="AA7470" s="622" t="s">
        <v>5289</v>
      </c>
      <c r="AB7470" s="622" t="s">
        <v>5289</v>
      </c>
      <c r="AC7470" s="84" t="s">
        <v>5289</v>
      </c>
      <c r="AD7470" s="84" t="s">
        <v>5289</v>
      </c>
      <c r="AE7470" s="84" t="s">
        <v>5289</v>
      </c>
      <c r="AF7470" s="165" t="s">
        <v>5289</v>
      </c>
      <c r="AG7470" s="107"/>
      <c r="AH7470" s="107"/>
      <c r="AI7470" s="107"/>
      <c r="AJ7470" s="107"/>
      <c r="AK7470" s="107"/>
      <c r="AL7470" s="107"/>
    </row>
    <row r="7471" spans="1:38" s="44" customFormat="1" ht="76.5">
      <c r="A7471" s="621">
        <v>6</v>
      </c>
      <c r="B7471" s="121" t="s">
        <v>9050</v>
      </c>
      <c r="C7471" s="121" t="s">
        <v>9028</v>
      </c>
      <c r="D7471" s="121" t="s">
        <v>9038</v>
      </c>
      <c r="E7471" s="622" t="s">
        <v>40</v>
      </c>
      <c r="F7471" s="138"/>
      <c r="G7471" s="138"/>
      <c r="H7471" s="138"/>
      <c r="I7471" s="138"/>
      <c r="J7471" s="138"/>
      <c r="K7471" s="138"/>
      <c r="L7471" s="624" t="s">
        <v>51</v>
      </c>
      <c r="M7471" s="202"/>
      <c r="N7471" s="138"/>
      <c r="O7471" s="622">
        <v>0</v>
      </c>
      <c r="P7471" s="622">
        <v>0</v>
      </c>
      <c r="Q7471" s="622">
        <v>0</v>
      </c>
      <c r="R7471" s="622">
        <v>0</v>
      </c>
      <c r="S7471" s="622">
        <v>0</v>
      </c>
      <c r="T7471" s="622">
        <v>0</v>
      </c>
      <c r="U7471" s="622">
        <v>0</v>
      </c>
      <c r="V7471" s="622">
        <v>0</v>
      </c>
      <c r="W7471" s="622">
        <v>0</v>
      </c>
      <c r="X7471" s="622">
        <v>0</v>
      </c>
      <c r="Y7471" s="622">
        <v>0</v>
      </c>
      <c r="Z7471" s="622" t="s">
        <v>51</v>
      </c>
      <c r="AA7471" s="622" t="s">
        <v>5289</v>
      </c>
      <c r="AB7471" s="622" t="s">
        <v>5289</v>
      </c>
      <c r="AC7471" s="84" t="s">
        <v>5289</v>
      </c>
      <c r="AD7471" s="84" t="s">
        <v>5289</v>
      </c>
      <c r="AE7471" s="84" t="s">
        <v>5289</v>
      </c>
      <c r="AF7471" s="165" t="s">
        <v>5289</v>
      </c>
      <c r="AG7471" s="107"/>
      <c r="AH7471" s="107"/>
      <c r="AI7471" s="107"/>
      <c r="AJ7471" s="107"/>
      <c r="AK7471" s="107"/>
      <c r="AL7471" s="107"/>
    </row>
    <row r="7472" spans="1:38" s="44" customFormat="1" ht="204" customHeight="1">
      <c r="A7472" s="621">
        <v>7</v>
      </c>
      <c r="B7472" s="121" t="s">
        <v>9033</v>
      </c>
      <c r="C7472" s="121" t="s">
        <v>9028</v>
      </c>
      <c r="D7472" s="121" t="s">
        <v>9039</v>
      </c>
      <c r="E7472" s="622" t="s">
        <v>9047</v>
      </c>
      <c r="F7472" s="138"/>
      <c r="G7472" s="138"/>
      <c r="H7472" s="138"/>
      <c r="I7472" s="138"/>
      <c r="J7472" s="138"/>
      <c r="K7472" s="138"/>
      <c r="L7472" s="622" t="s">
        <v>40</v>
      </c>
      <c r="M7472" s="121" t="s">
        <v>13540</v>
      </c>
      <c r="N7472" s="622">
        <v>0</v>
      </c>
      <c r="O7472" s="622">
        <v>0</v>
      </c>
      <c r="P7472" s="622">
        <v>0</v>
      </c>
      <c r="Q7472" s="622">
        <v>0</v>
      </c>
      <c r="R7472" s="622">
        <v>0</v>
      </c>
      <c r="S7472" s="622">
        <v>0</v>
      </c>
      <c r="T7472" s="622">
        <v>0</v>
      </c>
      <c r="U7472" s="622">
        <v>0</v>
      </c>
      <c r="V7472" s="622">
        <v>0</v>
      </c>
      <c r="W7472" s="622">
        <v>0</v>
      </c>
      <c r="X7472" s="622">
        <v>1</v>
      </c>
      <c r="Y7472" s="622">
        <v>0</v>
      </c>
      <c r="Z7472" s="622" t="s">
        <v>51</v>
      </c>
      <c r="AA7472" s="622" t="s">
        <v>5289</v>
      </c>
      <c r="AB7472" s="622" t="s">
        <v>5289</v>
      </c>
      <c r="AC7472" s="84" t="s">
        <v>5289</v>
      </c>
      <c r="AD7472" s="84" t="s">
        <v>5289</v>
      </c>
      <c r="AE7472" s="84" t="s">
        <v>5289</v>
      </c>
      <c r="AF7472" s="165" t="s">
        <v>5289</v>
      </c>
      <c r="AG7472" s="107"/>
      <c r="AH7472" s="107"/>
      <c r="AI7472" s="107"/>
      <c r="AJ7472" s="107"/>
      <c r="AK7472" s="107"/>
      <c r="AL7472" s="107"/>
    </row>
    <row r="7473" spans="1:38" s="44" customFormat="1" ht="229.5" customHeight="1">
      <c r="A7473" s="621">
        <v>8</v>
      </c>
      <c r="B7473" s="121" t="s">
        <v>9049</v>
      </c>
      <c r="C7473" s="121" t="s">
        <v>9028</v>
      </c>
      <c r="D7473" s="121" t="s">
        <v>9040</v>
      </c>
      <c r="E7473" s="622" t="s">
        <v>9048</v>
      </c>
      <c r="F7473" s="138"/>
      <c r="G7473" s="138"/>
      <c r="H7473" s="138"/>
      <c r="I7473" s="138"/>
      <c r="J7473" s="138"/>
      <c r="K7473" s="138"/>
      <c r="L7473" s="624" t="s">
        <v>51</v>
      </c>
      <c r="M7473" s="202"/>
      <c r="N7473" s="138"/>
      <c r="O7473" s="622">
        <v>0</v>
      </c>
      <c r="P7473" s="622">
        <v>0</v>
      </c>
      <c r="Q7473" s="622">
        <v>0</v>
      </c>
      <c r="R7473" s="622">
        <v>0</v>
      </c>
      <c r="S7473" s="622">
        <v>0</v>
      </c>
      <c r="T7473" s="622">
        <v>0</v>
      </c>
      <c r="U7473" s="622">
        <v>0</v>
      </c>
      <c r="V7473" s="622">
        <v>0</v>
      </c>
      <c r="W7473" s="622">
        <v>0</v>
      </c>
      <c r="X7473" s="622">
        <v>0</v>
      </c>
      <c r="Y7473" s="622">
        <v>0</v>
      </c>
      <c r="Z7473" s="622" t="s">
        <v>51</v>
      </c>
      <c r="AA7473" s="622" t="s">
        <v>5289</v>
      </c>
      <c r="AB7473" s="622" t="s">
        <v>5289</v>
      </c>
      <c r="AC7473" s="84" t="s">
        <v>5289</v>
      </c>
      <c r="AD7473" s="84" t="s">
        <v>5289</v>
      </c>
      <c r="AE7473" s="84" t="s">
        <v>5289</v>
      </c>
      <c r="AF7473" s="165" t="s">
        <v>5289</v>
      </c>
      <c r="AG7473" s="107"/>
      <c r="AH7473" s="107"/>
      <c r="AI7473" s="107"/>
      <c r="AJ7473" s="107"/>
      <c r="AK7473" s="107"/>
      <c r="AL7473" s="107"/>
    </row>
    <row r="7474" spans="1:38" s="44" customFormat="1" ht="15.75" customHeight="1" thickBot="1">
      <c r="A7474" s="18"/>
      <c r="B7474" s="18">
        <v>8</v>
      </c>
      <c r="C7474" s="18"/>
      <c r="D7474" s="18">
        <v>8</v>
      </c>
      <c r="E7474" s="18">
        <v>8</v>
      </c>
      <c r="F7474" s="18"/>
      <c r="G7474" s="18"/>
      <c r="H7474" s="18">
        <v>0</v>
      </c>
      <c r="I7474" s="18"/>
      <c r="J7474" s="18">
        <v>1</v>
      </c>
      <c r="K7474" s="18">
        <v>1</v>
      </c>
      <c r="L7474" s="18">
        <v>5</v>
      </c>
      <c r="M7474" s="200"/>
      <c r="N7474" s="18">
        <f t="shared" ref="N7474:O7474" si="2766">SUM(N7466:N7473)</f>
        <v>0</v>
      </c>
      <c r="O7474" s="18">
        <f t="shared" si="2766"/>
        <v>0</v>
      </c>
      <c r="P7474" s="18">
        <f t="shared" ref="P7474:Q7474" si="2767">SUM(P7466:P7473)</f>
        <v>0</v>
      </c>
      <c r="Q7474" s="18">
        <f t="shared" si="2767"/>
        <v>0</v>
      </c>
      <c r="R7474" s="18">
        <f t="shared" ref="R7474" si="2768">SUM(R7466:R7473)</f>
        <v>0</v>
      </c>
      <c r="S7474" s="18">
        <f t="shared" ref="S7474" si="2769">SUM(S7466:S7473)</f>
        <v>0</v>
      </c>
      <c r="T7474" s="18">
        <f t="shared" ref="T7474:U7474" si="2770">SUM(T7466:T7473)</f>
        <v>0</v>
      </c>
      <c r="U7474" s="18">
        <f t="shared" si="2770"/>
        <v>0</v>
      </c>
      <c r="V7474" s="18">
        <f t="shared" ref="V7474:W7474" si="2771">SUM(V7466:V7473)</f>
        <v>0</v>
      </c>
      <c r="W7474" s="18">
        <f t="shared" si="2771"/>
        <v>0</v>
      </c>
      <c r="X7474" s="18">
        <f t="shared" ref="X7474:Y7474" si="2772">SUM(X7466:X7473)</f>
        <v>793</v>
      </c>
      <c r="Y7474" s="18">
        <f t="shared" si="2772"/>
        <v>0</v>
      </c>
      <c r="Z7474" s="18">
        <v>0</v>
      </c>
      <c r="AA7474" s="18">
        <v>1</v>
      </c>
      <c r="AB7474" s="18">
        <v>1</v>
      </c>
      <c r="AC7474" s="18"/>
      <c r="AD7474" s="18"/>
      <c r="AE7474" s="18"/>
      <c r="AF7474" s="18"/>
      <c r="AG7474" s="107"/>
      <c r="AH7474" s="107"/>
      <c r="AI7474" s="107"/>
      <c r="AJ7474" s="107"/>
      <c r="AK7474" s="107"/>
      <c r="AL7474" s="107"/>
    </row>
    <row r="7475" spans="1:38" s="44" customFormat="1" ht="15.75" customHeight="1" thickBot="1">
      <c r="A7475" s="660" t="s">
        <v>8999</v>
      </c>
      <c r="B7475" s="661"/>
      <c r="C7475" s="661"/>
      <c r="D7475" s="661"/>
      <c r="E7475" s="661"/>
      <c r="F7475" s="661"/>
      <c r="G7475" s="661"/>
      <c r="H7475" s="661"/>
      <c r="I7475" s="661"/>
      <c r="J7475" s="661"/>
      <c r="K7475" s="661"/>
      <c r="L7475" s="661"/>
      <c r="M7475" s="661"/>
      <c r="N7475" s="661"/>
      <c r="O7475" s="661"/>
      <c r="P7475" s="661"/>
      <c r="Q7475" s="661"/>
      <c r="R7475" s="661"/>
      <c r="S7475" s="661"/>
      <c r="T7475" s="661"/>
      <c r="U7475" s="661"/>
      <c r="V7475" s="661"/>
      <c r="W7475" s="661"/>
      <c r="X7475" s="661"/>
      <c r="Y7475" s="661"/>
      <c r="Z7475" s="661"/>
      <c r="AA7475" s="661"/>
      <c r="AB7475" s="661"/>
      <c r="AC7475" s="661"/>
      <c r="AD7475" s="661"/>
      <c r="AE7475" s="661"/>
      <c r="AF7475" s="662"/>
      <c r="AG7475" s="107"/>
      <c r="AH7475" s="107"/>
      <c r="AI7475" s="107"/>
      <c r="AJ7475" s="107"/>
      <c r="AK7475" s="107"/>
      <c r="AL7475" s="107"/>
    </row>
    <row r="7476" spans="1:38" s="44" customFormat="1" ht="191.25">
      <c r="A7476" s="621">
        <v>1</v>
      </c>
      <c r="B7476" s="68" t="s">
        <v>9059</v>
      </c>
      <c r="C7476" s="68" t="s">
        <v>9058</v>
      </c>
      <c r="D7476" s="68" t="s">
        <v>9062</v>
      </c>
      <c r="E7476" s="119" t="s">
        <v>9077</v>
      </c>
      <c r="F7476" s="119" t="s">
        <v>16683</v>
      </c>
      <c r="G7476" s="138"/>
      <c r="H7476" s="138"/>
      <c r="I7476" s="138"/>
      <c r="J7476" s="118" t="s">
        <v>1315</v>
      </c>
      <c r="K7476" s="624" t="s">
        <v>51</v>
      </c>
      <c r="L7476" s="624" t="s">
        <v>51</v>
      </c>
      <c r="M7476" s="202"/>
      <c r="N7476" s="138"/>
      <c r="O7476" s="119">
        <v>0</v>
      </c>
      <c r="P7476" s="119">
        <v>0</v>
      </c>
      <c r="Q7476" s="119">
        <v>0</v>
      </c>
      <c r="R7476" s="119">
        <v>0</v>
      </c>
      <c r="S7476" s="119">
        <v>0</v>
      </c>
      <c r="T7476" s="119">
        <v>0</v>
      </c>
      <c r="U7476" s="119">
        <v>0</v>
      </c>
      <c r="V7476" s="119">
        <v>0</v>
      </c>
      <c r="W7476" s="119">
        <v>0</v>
      </c>
      <c r="X7476" s="123">
        <v>607</v>
      </c>
      <c r="Y7476" s="119">
        <v>0</v>
      </c>
      <c r="Z7476" s="119" t="s">
        <v>40</v>
      </c>
      <c r="AA7476" s="68" t="s">
        <v>9060</v>
      </c>
      <c r="AB7476" s="68" t="s">
        <v>9061</v>
      </c>
      <c r="AC7476" s="159" t="s">
        <v>9053</v>
      </c>
      <c r="AD7476" s="159" t="s">
        <v>9054</v>
      </c>
      <c r="AE7476" s="159" t="s">
        <v>9055</v>
      </c>
      <c r="AF7476" s="130" t="s">
        <v>9056</v>
      </c>
      <c r="AG7476" s="107"/>
      <c r="AH7476" s="107"/>
      <c r="AI7476" s="107"/>
      <c r="AJ7476" s="107"/>
      <c r="AK7476" s="107"/>
      <c r="AL7476" s="107"/>
    </row>
    <row r="7477" spans="1:38" s="44" customFormat="1" ht="255">
      <c r="A7477" s="621">
        <v>2</v>
      </c>
      <c r="B7477" s="121" t="s">
        <v>9076</v>
      </c>
      <c r="C7477" s="121" t="s">
        <v>9058</v>
      </c>
      <c r="D7477" s="121" t="s">
        <v>9066</v>
      </c>
      <c r="E7477" s="622" t="s">
        <v>9078</v>
      </c>
      <c r="F7477" s="138"/>
      <c r="G7477" s="138"/>
      <c r="H7477" s="138"/>
      <c r="I7477" s="138"/>
      <c r="J7477" s="138"/>
      <c r="K7477" s="138"/>
      <c r="L7477" s="624" t="s">
        <v>51</v>
      </c>
      <c r="M7477" s="202"/>
      <c r="N7477" s="138"/>
      <c r="O7477" s="622">
        <v>0</v>
      </c>
      <c r="P7477" s="622">
        <v>0</v>
      </c>
      <c r="Q7477" s="622">
        <v>0</v>
      </c>
      <c r="R7477" s="622">
        <v>0</v>
      </c>
      <c r="S7477" s="622">
        <v>0</v>
      </c>
      <c r="T7477" s="622">
        <v>0</v>
      </c>
      <c r="U7477" s="622">
        <v>0</v>
      </c>
      <c r="V7477" s="622">
        <v>0</v>
      </c>
      <c r="W7477" s="622">
        <v>0</v>
      </c>
      <c r="X7477" s="622">
        <v>18</v>
      </c>
      <c r="Y7477" s="622">
        <v>0</v>
      </c>
      <c r="Z7477" s="622" t="s">
        <v>40</v>
      </c>
      <c r="AA7477" s="622" t="s">
        <v>5289</v>
      </c>
      <c r="AB7477" s="622" t="s">
        <v>5289</v>
      </c>
      <c r="AC7477" s="84" t="s">
        <v>5289</v>
      </c>
      <c r="AD7477" s="84" t="s">
        <v>5289</v>
      </c>
      <c r="AE7477" s="84" t="s">
        <v>5289</v>
      </c>
      <c r="AF7477" s="165" t="s">
        <v>5289</v>
      </c>
      <c r="AG7477" s="107"/>
      <c r="AH7477" s="107"/>
      <c r="AI7477" s="107"/>
      <c r="AJ7477" s="107"/>
      <c r="AK7477" s="107"/>
      <c r="AL7477" s="107"/>
    </row>
    <row r="7478" spans="1:38" s="44" customFormat="1" ht="204">
      <c r="A7478" s="621">
        <v>3</v>
      </c>
      <c r="B7478" s="121" t="s">
        <v>6254</v>
      </c>
      <c r="C7478" s="121" t="s">
        <v>9058</v>
      </c>
      <c r="D7478" s="121" t="s">
        <v>9065</v>
      </c>
      <c r="E7478" s="622" t="s">
        <v>9079</v>
      </c>
      <c r="F7478" s="138"/>
      <c r="G7478" s="138"/>
      <c r="H7478" s="138"/>
      <c r="I7478" s="138"/>
      <c r="J7478" s="138"/>
      <c r="K7478" s="138"/>
      <c r="L7478" s="624" t="s">
        <v>51</v>
      </c>
      <c r="M7478" s="202"/>
      <c r="N7478" s="138"/>
      <c r="O7478" s="622">
        <v>0</v>
      </c>
      <c r="P7478" s="622">
        <v>0</v>
      </c>
      <c r="Q7478" s="622">
        <v>0</v>
      </c>
      <c r="R7478" s="622">
        <v>0</v>
      </c>
      <c r="S7478" s="622">
        <v>0</v>
      </c>
      <c r="T7478" s="622">
        <v>0</v>
      </c>
      <c r="U7478" s="622">
        <v>0</v>
      </c>
      <c r="V7478" s="622">
        <v>0</v>
      </c>
      <c r="W7478" s="622">
        <v>0</v>
      </c>
      <c r="X7478" s="622">
        <v>35</v>
      </c>
      <c r="Y7478" s="622">
        <v>0</v>
      </c>
      <c r="Z7478" s="622" t="s">
        <v>40</v>
      </c>
      <c r="AA7478" s="622" t="s">
        <v>5289</v>
      </c>
      <c r="AB7478" s="622" t="s">
        <v>5289</v>
      </c>
      <c r="AC7478" s="84" t="s">
        <v>5289</v>
      </c>
      <c r="AD7478" s="84" t="s">
        <v>5289</v>
      </c>
      <c r="AE7478" s="84" t="s">
        <v>5289</v>
      </c>
      <c r="AF7478" s="165" t="s">
        <v>5289</v>
      </c>
      <c r="AG7478" s="107"/>
      <c r="AH7478" s="107"/>
      <c r="AI7478" s="107"/>
      <c r="AJ7478" s="107"/>
      <c r="AK7478" s="107"/>
      <c r="AL7478" s="107"/>
    </row>
    <row r="7479" spans="1:38" s="44" customFormat="1" ht="229.5">
      <c r="A7479" s="621">
        <v>4</v>
      </c>
      <c r="B7479" s="121" t="s">
        <v>9057</v>
      </c>
      <c r="C7479" s="121" t="s">
        <v>9058</v>
      </c>
      <c r="D7479" s="121" t="s">
        <v>9067</v>
      </c>
      <c r="E7479" s="622" t="s">
        <v>9080</v>
      </c>
      <c r="F7479" s="138"/>
      <c r="G7479" s="138"/>
      <c r="H7479" s="138"/>
      <c r="I7479" s="138"/>
      <c r="J7479" s="138"/>
      <c r="K7479" s="138"/>
      <c r="L7479" s="624" t="s">
        <v>51</v>
      </c>
      <c r="M7479" s="202"/>
      <c r="N7479" s="138"/>
      <c r="O7479" s="622">
        <v>0</v>
      </c>
      <c r="P7479" s="622">
        <v>0</v>
      </c>
      <c r="Q7479" s="622">
        <v>0</v>
      </c>
      <c r="R7479" s="622">
        <v>0</v>
      </c>
      <c r="S7479" s="622">
        <v>0</v>
      </c>
      <c r="T7479" s="622">
        <v>0</v>
      </c>
      <c r="U7479" s="622">
        <v>0</v>
      </c>
      <c r="V7479" s="622">
        <v>0</v>
      </c>
      <c r="W7479" s="622">
        <v>0</v>
      </c>
      <c r="X7479" s="622">
        <v>15</v>
      </c>
      <c r="Y7479" s="622">
        <v>0</v>
      </c>
      <c r="Z7479" s="622" t="s">
        <v>40</v>
      </c>
      <c r="AA7479" s="622" t="s">
        <v>5289</v>
      </c>
      <c r="AB7479" s="622" t="s">
        <v>5289</v>
      </c>
      <c r="AC7479" s="84" t="s">
        <v>5289</v>
      </c>
      <c r="AD7479" s="84" t="s">
        <v>5289</v>
      </c>
      <c r="AE7479" s="84" t="s">
        <v>5289</v>
      </c>
      <c r="AF7479" s="165" t="s">
        <v>5289</v>
      </c>
      <c r="AG7479" s="107"/>
      <c r="AH7479" s="107"/>
      <c r="AI7479" s="107"/>
      <c r="AJ7479" s="107"/>
      <c r="AK7479" s="107"/>
      <c r="AL7479" s="107"/>
    </row>
    <row r="7480" spans="1:38" s="44" customFormat="1" ht="191.25">
      <c r="A7480" s="621">
        <v>5</v>
      </c>
      <c r="B7480" s="121" t="s">
        <v>5414</v>
      </c>
      <c r="C7480" s="121" t="s">
        <v>9058</v>
      </c>
      <c r="D7480" s="121" t="s">
        <v>9068</v>
      </c>
      <c r="E7480" s="622" t="s">
        <v>9081</v>
      </c>
      <c r="F7480" s="138"/>
      <c r="G7480" s="138"/>
      <c r="H7480" s="138"/>
      <c r="I7480" s="138"/>
      <c r="J7480" s="138"/>
      <c r="K7480" s="138"/>
      <c r="L7480" s="624" t="s">
        <v>51</v>
      </c>
      <c r="M7480" s="202"/>
      <c r="N7480" s="138"/>
      <c r="O7480" s="622">
        <v>0</v>
      </c>
      <c r="P7480" s="622">
        <v>0</v>
      </c>
      <c r="Q7480" s="622">
        <v>0</v>
      </c>
      <c r="R7480" s="622">
        <v>0</v>
      </c>
      <c r="S7480" s="622">
        <v>0</v>
      </c>
      <c r="T7480" s="622">
        <v>0</v>
      </c>
      <c r="U7480" s="622">
        <v>0</v>
      </c>
      <c r="V7480" s="622">
        <v>0</v>
      </c>
      <c r="W7480" s="622">
        <v>0</v>
      </c>
      <c r="X7480" s="622">
        <v>0</v>
      </c>
      <c r="Y7480" s="622">
        <v>0</v>
      </c>
      <c r="Z7480" s="622" t="s">
        <v>40</v>
      </c>
      <c r="AA7480" s="622" t="s">
        <v>5289</v>
      </c>
      <c r="AB7480" s="622" t="s">
        <v>5289</v>
      </c>
      <c r="AC7480" s="84" t="s">
        <v>5289</v>
      </c>
      <c r="AD7480" s="84" t="s">
        <v>5289</v>
      </c>
      <c r="AE7480" s="84" t="s">
        <v>5289</v>
      </c>
      <c r="AF7480" s="165" t="s">
        <v>5289</v>
      </c>
      <c r="AG7480" s="107"/>
      <c r="AH7480" s="107"/>
      <c r="AI7480" s="107"/>
      <c r="AJ7480" s="107"/>
      <c r="AK7480" s="107"/>
      <c r="AL7480" s="107"/>
    </row>
    <row r="7481" spans="1:38" s="44" customFormat="1" ht="191.25">
      <c r="A7481" s="621">
        <v>6</v>
      </c>
      <c r="B7481" s="121" t="s">
        <v>2381</v>
      </c>
      <c r="C7481" s="121" t="s">
        <v>9058</v>
      </c>
      <c r="D7481" s="121" t="s">
        <v>9069</v>
      </c>
      <c r="E7481" s="622" t="s">
        <v>9082</v>
      </c>
      <c r="F7481" s="138"/>
      <c r="G7481" s="138"/>
      <c r="H7481" s="138"/>
      <c r="I7481" s="138"/>
      <c r="J7481" s="138"/>
      <c r="K7481" s="138"/>
      <c r="L7481" s="624" t="s">
        <v>51</v>
      </c>
      <c r="M7481" s="202"/>
      <c r="N7481" s="138"/>
      <c r="O7481" s="622">
        <v>0</v>
      </c>
      <c r="P7481" s="622">
        <v>0</v>
      </c>
      <c r="Q7481" s="622">
        <v>0</v>
      </c>
      <c r="R7481" s="622">
        <v>0</v>
      </c>
      <c r="S7481" s="622">
        <v>0</v>
      </c>
      <c r="T7481" s="622">
        <v>0</v>
      </c>
      <c r="U7481" s="622">
        <v>0</v>
      </c>
      <c r="V7481" s="622">
        <v>0</v>
      </c>
      <c r="W7481" s="622">
        <v>0</v>
      </c>
      <c r="X7481" s="622">
        <v>0</v>
      </c>
      <c r="Y7481" s="622">
        <v>0</v>
      </c>
      <c r="Z7481" s="622" t="s">
        <v>40</v>
      </c>
      <c r="AA7481" s="622" t="s">
        <v>5289</v>
      </c>
      <c r="AB7481" s="622" t="s">
        <v>5289</v>
      </c>
      <c r="AC7481" s="84" t="s">
        <v>5289</v>
      </c>
      <c r="AD7481" s="84" t="s">
        <v>5289</v>
      </c>
      <c r="AE7481" s="84" t="s">
        <v>5289</v>
      </c>
      <c r="AF7481" s="165" t="s">
        <v>5289</v>
      </c>
      <c r="AG7481" s="107"/>
      <c r="AH7481" s="107"/>
      <c r="AI7481" s="107"/>
      <c r="AJ7481" s="107"/>
      <c r="AK7481" s="107"/>
      <c r="AL7481" s="107"/>
    </row>
    <row r="7482" spans="1:38" s="44" customFormat="1" ht="191.25">
      <c r="A7482" s="621">
        <v>7</v>
      </c>
      <c r="B7482" s="121" t="s">
        <v>9073</v>
      </c>
      <c r="C7482" s="121" t="s">
        <v>9058</v>
      </c>
      <c r="D7482" s="121" t="s">
        <v>9063</v>
      </c>
      <c r="E7482" s="622" t="s">
        <v>9083</v>
      </c>
      <c r="F7482" s="138"/>
      <c r="G7482" s="138"/>
      <c r="H7482" s="138"/>
      <c r="I7482" s="138"/>
      <c r="J7482" s="138"/>
      <c r="K7482" s="138"/>
      <c r="L7482" s="624" t="s">
        <v>51</v>
      </c>
      <c r="M7482" s="202"/>
      <c r="N7482" s="138"/>
      <c r="O7482" s="622">
        <v>0</v>
      </c>
      <c r="P7482" s="622">
        <v>0</v>
      </c>
      <c r="Q7482" s="622">
        <v>0</v>
      </c>
      <c r="R7482" s="622">
        <v>0</v>
      </c>
      <c r="S7482" s="622">
        <v>0</v>
      </c>
      <c r="T7482" s="622">
        <v>0</v>
      </c>
      <c r="U7482" s="622">
        <v>0</v>
      </c>
      <c r="V7482" s="622">
        <v>0</v>
      </c>
      <c r="W7482" s="622">
        <v>0</v>
      </c>
      <c r="X7482" s="622">
        <v>25</v>
      </c>
      <c r="Y7482" s="622">
        <v>0</v>
      </c>
      <c r="Z7482" s="622" t="s">
        <v>40</v>
      </c>
      <c r="AA7482" s="622" t="s">
        <v>5289</v>
      </c>
      <c r="AB7482" s="622" t="s">
        <v>5289</v>
      </c>
      <c r="AC7482" s="84" t="s">
        <v>5289</v>
      </c>
      <c r="AD7482" s="84" t="s">
        <v>5289</v>
      </c>
      <c r="AE7482" s="84" t="s">
        <v>5289</v>
      </c>
      <c r="AF7482" s="165" t="s">
        <v>5289</v>
      </c>
      <c r="AG7482" s="107"/>
      <c r="AH7482" s="107"/>
      <c r="AI7482" s="107"/>
      <c r="AJ7482" s="107"/>
      <c r="AK7482" s="107"/>
      <c r="AL7482" s="107"/>
    </row>
    <row r="7483" spans="1:38" s="44" customFormat="1" ht="242.25">
      <c r="A7483" s="621">
        <v>8</v>
      </c>
      <c r="B7483" s="121" t="s">
        <v>9074</v>
      </c>
      <c r="C7483" s="121" t="s">
        <v>9058</v>
      </c>
      <c r="D7483" s="121" t="s">
        <v>9064</v>
      </c>
      <c r="E7483" s="622" t="s">
        <v>9084</v>
      </c>
      <c r="F7483" s="138"/>
      <c r="G7483" s="138"/>
      <c r="H7483" s="138"/>
      <c r="I7483" s="138"/>
      <c r="J7483" s="138"/>
      <c r="K7483" s="138"/>
      <c r="L7483" s="624" t="s">
        <v>51</v>
      </c>
      <c r="M7483" s="202"/>
      <c r="N7483" s="138"/>
      <c r="O7483" s="622">
        <v>0</v>
      </c>
      <c r="P7483" s="622">
        <v>0</v>
      </c>
      <c r="Q7483" s="622">
        <v>0</v>
      </c>
      <c r="R7483" s="622">
        <v>0</v>
      </c>
      <c r="S7483" s="622">
        <v>0</v>
      </c>
      <c r="T7483" s="622">
        <v>0</v>
      </c>
      <c r="U7483" s="622">
        <v>0</v>
      </c>
      <c r="V7483" s="622">
        <v>0</v>
      </c>
      <c r="W7483" s="622">
        <v>0</v>
      </c>
      <c r="X7483" s="622">
        <v>0</v>
      </c>
      <c r="Y7483" s="622">
        <v>0</v>
      </c>
      <c r="Z7483" s="622" t="s">
        <v>40</v>
      </c>
      <c r="AA7483" s="622" t="s">
        <v>5289</v>
      </c>
      <c r="AB7483" s="622" t="s">
        <v>5289</v>
      </c>
      <c r="AC7483" s="84" t="s">
        <v>5289</v>
      </c>
      <c r="AD7483" s="84" t="s">
        <v>5289</v>
      </c>
      <c r="AE7483" s="84" t="s">
        <v>5289</v>
      </c>
      <c r="AF7483" s="165" t="s">
        <v>5289</v>
      </c>
      <c r="AG7483" s="107"/>
      <c r="AH7483" s="107"/>
      <c r="AI7483" s="107"/>
      <c r="AJ7483" s="107"/>
      <c r="AK7483" s="107"/>
      <c r="AL7483" s="107"/>
    </row>
    <row r="7484" spans="1:38" s="44" customFormat="1" ht="216.75" customHeight="1">
      <c r="A7484" s="621">
        <v>9</v>
      </c>
      <c r="B7484" s="121" t="s">
        <v>9075</v>
      </c>
      <c r="C7484" s="121" t="s">
        <v>9058</v>
      </c>
      <c r="D7484" s="121" t="s">
        <v>9070</v>
      </c>
      <c r="E7484" s="622" t="s">
        <v>9085</v>
      </c>
      <c r="F7484" s="138"/>
      <c r="G7484" s="138"/>
      <c r="H7484" s="138"/>
      <c r="I7484" s="138"/>
      <c r="J7484" s="138"/>
      <c r="K7484" s="138"/>
      <c r="L7484" s="624" t="s">
        <v>51</v>
      </c>
      <c r="M7484" s="202"/>
      <c r="N7484" s="138"/>
      <c r="O7484" s="622">
        <v>0</v>
      </c>
      <c r="P7484" s="622">
        <v>0</v>
      </c>
      <c r="Q7484" s="622">
        <v>0</v>
      </c>
      <c r="R7484" s="622">
        <v>0</v>
      </c>
      <c r="S7484" s="622">
        <v>0</v>
      </c>
      <c r="T7484" s="622">
        <v>0</v>
      </c>
      <c r="U7484" s="622">
        <v>0</v>
      </c>
      <c r="V7484" s="622">
        <v>0</v>
      </c>
      <c r="W7484" s="622">
        <v>0</v>
      </c>
      <c r="X7484" s="622">
        <v>0</v>
      </c>
      <c r="Y7484" s="622">
        <v>0</v>
      </c>
      <c r="Z7484" s="622" t="s">
        <v>40</v>
      </c>
      <c r="AA7484" s="622" t="s">
        <v>5289</v>
      </c>
      <c r="AB7484" s="622" t="s">
        <v>5289</v>
      </c>
      <c r="AC7484" s="84" t="s">
        <v>5289</v>
      </c>
      <c r="AD7484" s="84" t="s">
        <v>5289</v>
      </c>
      <c r="AE7484" s="84" t="s">
        <v>5289</v>
      </c>
      <c r="AF7484" s="165" t="s">
        <v>5289</v>
      </c>
      <c r="AG7484" s="107"/>
      <c r="AH7484" s="107"/>
      <c r="AI7484" s="107"/>
      <c r="AJ7484" s="107"/>
      <c r="AK7484" s="107"/>
      <c r="AL7484" s="107"/>
    </row>
    <row r="7485" spans="1:38" s="44" customFormat="1" ht="191.25">
      <c r="A7485" s="621">
        <v>10</v>
      </c>
      <c r="B7485" s="121" t="s">
        <v>2522</v>
      </c>
      <c r="C7485" s="121" t="s">
        <v>9058</v>
      </c>
      <c r="D7485" s="22" t="s">
        <v>9071</v>
      </c>
      <c r="E7485" s="622" t="s">
        <v>9086</v>
      </c>
      <c r="F7485" s="138"/>
      <c r="G7485" s="138"/>
      <c r="H7485" s="138"/>
      <c r="I7485" s="138"/>
      <c r="J7485" s="138"/>
      <c r="K7485" s="138"/>
      <c r="L7485" s="624" t="s">
        <v>51</v>
      </c>
      <c r="M7485" s="202"/>
      <c r="N7485" s="138"/>
      <c r="O7485" s="622">
        <v>0</v>
      </c>
      <c r="P7485" s="622">
        <v>0</v>
      </c>
      <c r="Q7485" s="622">
        <v>0</v>
      </c>
      <c r="R7485" s="622">
        <v>0</v>
      </c>
      <c r="S7485" s="622">
        <v>0</v>
      </c>
      <c r="T7485" s="622">
        <v>0</v>
      </c>
      <c r="U7485" s="622">
        <v>0</v>
      </c>
      <c r="V7485" s="622">
        <v>0</v>
      </c>
      <c r="W7485" s="622">
        <v>0</v>
      </c>
      <c r="X7485" s="622">
        <v>0</v>
      </c>
      <c r="Y7485" s="622">
        <v>0</v>
      </c>
      <c r="Z7485" s="622" t="s">
        <v>40</v>
      </c>
      <c r="AA7485" s="622" t="s">
        <v>5289</v>
      </c>
      <c r="AB7485" s="622" t="s">
        <v>5289</v>
      </c>
      <c r="AC7485" s="84" t="s">
        <v>5289</v>
      </c>
      <c r="AD7485" s="84" t="s">
        <v>5289</v>
      </c>
      <c r="AE7485" s="84" t="s">
        <v>5289</v>
      </c>
      <c r="AF7485" s="165" t="s">
        <v>5289</v>
      </c>
      <c r="AG7485" s="107"/>
      <c r="AH7485" s="107"/>
      <c r="AI7485" s="107"/>
      <c r="AJ7485" s="107"/>
      <c r="AK7485" s="107"/>
      <c r="AL7485" s="107"/>
    </row>
    <row r="7486" spans="1:38" s="44" customFormat="1" ht="178.5">
      <c r="A7486" s="621">
        <v>11</v>
      </c>
      <c r="B7486" s="121" t="s">
        <v>1737</v>
      </c>
      <c r="C7486" s="121" t="s">
        <v>9058</v>
      </c>
      <c r="D7486" s="121" t="s">
        <v>12332</v>
      </c>
      <c r="E7486" s="622" t="s">
        <v>9087</v>
      </c>
      <c r="F7486" s="138"/>
      <c r="G7486" s="138"/>
      <c r="H7486" s="138"/>
      <c r="I7486" s="138"/>
      <c r="J7486" s="138"/>
      <c r="K7486" s="138"/>
      <c r="L7486" s="624" t="s">
        <v>51</v>
      </c>
      <c r="M7486" s="202"/>
      <c r="N7486" s="138"/>
      <c r="O7486" s="622">
        <v>0</v>
      </c>
      <c r="P7486" s="622">
        <v>0</v>
      </c>
      <c r="Q7486" s="622">
        <v>0</v>
      </c>
      <c r="R7486" s="622">
        <v>0</v>
      </c>
      <c r="S7486" s="622">
        <v>0</v>
      </c>
      <c r="T7486" s="622">
        <v>0</v>
      </c>
      <c r="U7486" s="622">
        <v>0</v>
      </c>
      <c r="V7486" s="622">
        <v>0</v>
      </c>
      <c r="W7486" s="622">
        <v>0</v>
      </c>
      <c r="X7486" s="622">
        <v>1</v>
      </c>
      <c r="Y7486" s="622">
        <v>0</v>
      </c>
      <c r="Z7486" s="622" t="s">
        <v>40</v>
      </c>
      <c r="AA7486" s="622" t="s">
        <v>5289</v>
      </c>
      <c r="AB7486" s="622" t="s">
        <v>5289</v>
      </c>
      <c r="AC7486" s="84" t="s">
        <v>5289</v>
      </c>
      <c r="AD7486" s="84" t="s">
        <v>5289</v>
      </c>
      <c r="AE7486" s="84" t="s">
        <v>5289</v>
      </c>
      <c r="AF7486" s="165" t="s">
        <v>5289</v>
      </c>
      <c r="AG7486" s="107"/>
      <c r="AH7486" s="107"/>
      <c r="AI7486" s="107"/>
      <c r="AJ7486" s="107"/>
      <c r="AK7486" s="107"/>
      <c r="AL7486" s="107"/>
    </row>
    <row r="7487" spans="1:38" s="44" customFormat="1" ht="242.25" customHeight="1">
      <c r="A7487" s="621">
        <v>12</v>
      </c>
      <c r="B7487" s="121" t="s">
        <v>12728</v>
      </c>
      <c r="C7487" s="121" t="s">
        <v>9058</v>
      </c>
      <c r="D7487" s="121" t="s">
        <v>9072</v>
      </c>
      <c r="E7487" s="622" t="s">
        <v>9088</v>
      </c>
      <c r="F7487" s="138"/>
      <c r="G7487" s="138"/>
      <c r="H7487" s="138"/>
      <c r="I7487" s="138"/>
      <c r="J7487" s="138"/>
      <c r="K7487" s="138"/>
      <c r="L7487" s="624" t="s">
        <v>51</v>
      </c>
      <c r="M7487" s="202"/>
      <c r="N7487" s="138"/>
      <c r="O7487" s="622">
        <v>0</v>
      </c>
      <c r="P7487" s="622">
        <v>0</v>
      </c>
      <c r="Q7487" s="622">
        <v>0</v>
      </c>
      <c r="R7487" s="622">
        <v>0</v>
      </c>
      <c r="S7487" s="622">
        <v>0</v>
      </c>
      <c r="T7487" s="622">
        <v>0</v>
      </c>
      <c r="U7487" s="622">
        <v>0</v>
      </c>
      <c r="V7487" s="622">
        <v>0</v>
      </c>
      <c r="W7487" s="622">
        <v>0</v>
      </c>
      <c r="X7487" s="622">
        <v>0</v>
      </c>
      <c r="Y7487" s="622">
        <v>0</v>
      </c>
      <c r="Z7487" s="622" t="s">
        <v>40</v>
      </c>
      <c r="AA7487" s="622" t="s">
        <v>5289</v>
      </c>
      <c r="AB7487" s="622" t="s">
        <v>5289</v>
      </c>
      <c r="AC7487" s="84" t="s">
        <v>5289</v>
      </c>
      <c r="AD7487" s="84" t="s">
        <v>5289</v>
      </c>
      <c r="AE7487" s="84" t="s">
        <v>5289</v>
      </c>
      <c r="AF7487" s="165" t="s">
        <v>5289</v>
      </c>
      <c r="AG7487" s="107"/>
      <c r="AH7487" s="107"/>
      <c r="AI7487" s="107"/>
      <c r="AJ7487" s="107"/>
      <c r="AK7487" s="107"/>
      <c r="AL7487" s="107"/>
    </row>
    <row r="7488" spans="1:38" s="44" customFormat="1" ht="15.75" customHeight="1" thickBot="1">
      <c r="A7488" s="18"/>
      <c r="B7488" s="18">
        <v>12</v>
      </c>
      <c r="C7488" s="18"/>
      <c r="D7488" s="18">
        <v>12</v>
      </c>
      <c r="E7488" s="18">
        <v>12</v>
      </c>
      <c r="F7488" s="18"/>
      <c r="G7488" s="18"/>
      <c r="H7488" s="18">
        <v>0</v>
      </c>
      <c r="I7488" s="18"/>
      <c r="J7488" s="18">
        <v>0</v>
      </c>
      <c r="K7488" s="18">
        <v>0</v>
      </c>
      <c r="L7488" s="18">
        <v>0</v>
      </c>
      <c r="M7488" s="200"/>
      <c r="N7488" s="18">
        <v>0</v>
      </c>
      <c r="O7488" s="18">
        <f t="shared" ref="O7488" si="2773">SUM(O7476:O7487)</f>
        <v>0</v>
      </c>
      <c r="P7488" s="18">
        <f t="shared" ref="P7488:Q7488" si="2774">SUM(P7476:P7487)</f>
        <v>0</v>
      </c>
      <c r="Q7488" s="18">
        <f t="shared" si="2774"/>
        <v>0</v>
      </c>
      <c r="R7488" s="18">
        <f t="shared" ref="R7488" si="2775">SUM(R7476:R7487)</f>
        <v>0</v>
      </c>
      <c r="S7488" s="18">
        <f t="shared" ref="S7488" si="2776">SUM(S7476:S7487)</f>
        <v>0</v>
      </c>
      <c r="T7488" s="18">
        <f t="shared" ref="T7488:U7488" si="2777">SUM(T7476:T7487)</f>
        <v>0</v>
      </c>
      <c r="U7488" s="18">
        <f t="shared" si="2777"/>
        <v>0</v>
      </c>
      <c r="V7488" s="18">
        <f t="shared" ref="V7488:W7488" si="2778">SUM(V7476:V7487)</f>
        <v>0</v>
      </c>
      <c r="W7488" s="18">
        <f t="shared" si="2778"/>
        <v>0</v>
      </c>
      <c r="X7488" s="18">
        <f t="shared" ref="X7488:Y7488" si="2779">SUM(X7476:X7487)</f>
        <v>701</v>
      </c>
      <c r="Y7488" s="18">
        <f t="shared" si="2779"/>
        <v>0</v>
      </c>
      <c r="Z7488" s="18">
        <v>13</v>
      </c>
      <c r="AA7488" s="18">
        <v>1</v>
      </c>
      <c r="AB7488" s="18">
        <v>1</v>
      </c>
      <c r="AC7488" s="18"/>
      <c r="AD7488" s="18"/>
      <c r="AE7488" s="18"/>
      <c r="AF7488" s="18"/>
      <c r="AG7488" s="107"/>
      <c r="AH7488" s="107"/>
      <c r="AI7488" s="107"/>
      <c r="AJ7488" s="107"/>
      <c r="AK7488" s="107"/>
      <c r="AL7488" s="107"/>
    </row>
    <row r="7489" spans="1:38" s="44" customFormat="1" ht="15.75" customHeight="1" thickBot="1">
      <c r="A7489" s="660" t="s">
        <v>9000</v>
      </c>
      <c r="B7489" s="661"/>
      <c r="C7489" s="661"/>
      <c r="D7489" s="661"/>
      <c r="E7489" s="661"/>
      <c r="F7489" s="661"/>
      <c r="G7489" s="661"/>
      <c r="H7489" s="661"/>
      <c r="I7489" s="661"/>
      <c r="J7489" s="661"/>
      <c r="K7489" s="661"/>
      <c r="L7489" s="661"/>
      <c r="M7489" s="661"/>
      <c r="N7489" s="661"/>
      <c r="O7489" s="661"/>
      <c r="P7489" s="661"/>
      <c r="Q7489" s="661"/>
      <c r="R7489" s="661"/>
      <c r="S7489" s="661"/>
      <c r="T7489" s="661"/>
      <c r="U7489" s="661"/>
      <c r="V7489" s="661"/>
      <c r="W7489" s="661"/>
      <c r="X7489" s="661"/>
      <c r="Y7489" s="661"/>
      <c r="Z7489" s="661"/>
      <c r="AA7489" s="661"/>
      <c r="AB7489" s="661"/>
      <c r="AC7489" s="661"/>
      <c r="AD7489" s="661"/>
      <c r="AE7489" s="661"/>
      <c r="AF7489" s="662"/>
      <c r="AG7489" s="107"/>
      <c r="AH7489" s="107"/>
      <c r="AI7489" s="107"/>
      <c r="AJ7489" s="107"/>
      <c r="AK7489" s="107"/>
      <c r="AL7489" s="107"/>
    </row>
    <row r="7490" spans="1:38" s="44" customFormat="1" ht="280.5" customHeight="1">
      <c r="A7490" s="621">
        <v>1</v>
      </c>
      <c r="B7490" s="68" t="s">
        <v>9002</v>
      </c>
      <c r="C7490" s="68" t="s">
        <v>9003</v>
      </c>
      <c r="D7490" s="68" t="s">
        <v>9021</v>
      </c>
      <c r="E7490" s="119" t="s">
        <v>15433</v>
      </c>
      <c r="F7490" s="119" t="s">
        <v>16683</v>
      </c>
      <c r="G7490" s="138"/>
      <c r="H7490" s="138"/>
      <c r="I7490" s="138"/>
      <c r="J7490" s="68" t="s">
        <v>9005</v>
      </c>
      <c r="K7490" s="118" t="s">
        <v>9006</v>
      </c>
      <c r="L7490" s="624" t="s">
        <v>51</v>
      </c>
      <c r="M7490" s="202"/>
      <c r="N7490" s="138"/>
      <c r="O7490" s="94">
        <v>0</v>
      </c>
      <c r="P7490" s="94">
        <v>0</v>
      </c>
      <c r="Q7490" s="94">
        <v>0</v>
      </c>
      <c r="R7490" s="94">
        <v>0</v>
      </c>
      <c r="S7490" s="94">
        <v>0</v>
      </c>
      <c r="T7490" s="119">
        <v>0</v>
      </c>
      <c r="U7490" s="94">
        <v>0</v>
      </c>
      <c r="V7490" s="119">
        <v>0</v>
      </c>
      <c r="W7490" s="94">
        <v>0</v>
      </c>
      <c r="X7490" s="363">
        <v>593</v>
      </c>
      <c r="Y7490" s="94">
        <v>0</v>
      </c>
      <c r="Z7490" s="94" t="s">
        <v>9004</v>
      </c>
      <c r="AA7490" s="68" t="s">
        <v>9007</v>
      </c>
      <c r="AB7490" s="68" t="s">
        <v>9101</v>
      </c>
      <c r="AC7490" s="159" t="s">
        <v>9008</v>
      </c>
      <c r="AD7490" s="159" t="s">
        <v>9009</v>
      </c>
      <c r="AE7490" s="159">
        <v>83956490083</v>
      </c>
      <c r="AF7490" s="130" t="s">
        <v>9010</v>
      </c>
      <c r="AG7490" s="107"/>
      <c r="AH7490" s="107"/>
      <c r="AI7490" s="107"/>
      <c r="AJ7490" s="107"/>
      <c r="AK7490" s="107"/>
      <c r="AL7490" s="107"/>
    </row>
    <row r="7491" spans="1:38" s="44" customFormat="1" ht="280.5">
      <c r="A7491" s="621">
        <v>2</v>
      </c>
      <c r="B7491" s="121" t="s">
        <v>9011</v>
      </c>
      <c r="C7491" s="121" t="s">
        <v>9003</v>
      </c>
      <c r="D7491" s="121" t="s">
        <v>9012</v>
      </c>
      <c r="E7491" s="622" t="s">
        <v>15434</v>
      </c>
      <c r="F7491" s="138"/>
      <c r="G7491" s="138"/>
      <c r="H7491" s="138"/>
      <c r="I7491" s="138"/>
      <c r="J7491" s="622" t="s">
        <v>5289</v>
      </c>
      <c r="K7491" s="624" t="s">
        <v>9006</v>
      </c>
      <c r="L7491" s="624" t="s">
        <v>51</v>
      </c>
      <c r="M7491" s="202"/>
      <c r="N7491" s="138"/>
      <c r="O7491" s="86">
        <v>0</v>
      </c>
      <c r="P7491" s="86">
        <v>0</v>
      </c>
      <c r="Q7491" s="86">
        <v>0</v>
      </c>
      <c r="R7491" s="86">
        <v>0</v>
      </c>
      <c r="S7491" s="86">
        <v>0</v>
      </c>
      <c r="T7491" s="622">
        <v>0</v>
      </c>
      <c r="U7491" s="86">
        <v>0</v>
      </c>
      <c r="V7491" s="622">
        <v>0</v>
      </c>
      <c r="W7491" s="86">
        <v>0</v>
      </c>
      <c r="X7491" s="364">
        <v>4</v>
      </c>
      <c r="Y7491" s="86">
        <v>0</v>
      </c>
      <c r="Z7491" s="86" t="s">
        <v>9004</v>
      </c>
      <c r="AA7491" s="622" t="s">
        <v>5289</v>
      </c>
      <c r="AB7491" s="622" t="s">
        <v>5289</v>
      </c>
      <c r="AC7491" s="84" t="s">
        <v>5289</v>
      </c>
      <c r="AD7491" s="84" t="s">
        <v>5289</v>
      </c>
      <c r="AE7491" s="84" t="s">
        <v>5289</v>
      </c>
      <c r="AF7491" s="165" t="s">
        <v>5289</v>
      </c>
      <c r="AG7491" s="107"/>
      <c r="AH7491" s="107"/>
      <c r="AI7491" s="107"/>
      <c r="AJ7491" s="107"/>
      <c r="AK7491" s="107"/>
      <c r="AL7491" s="107"/>
    </row>
    <row r="7492" spans="1:38" s="44" customFormat="1" ht="267.75">
      <c r="A7492" s="621">
        <v>3</v>
      </c>
      <c r="B7492" s="121" t="s">
        <v>5414</v>
      </c>
      <c r="C7492" s="121" t="s">
        <v>9003</v>
      </c>
      <c r="D7492" s="121" t="s">
        <v>9013</v>
      </c>
      <c r="E7492" s="622" t="s">
        <v>15435</v>
      </c>
      <c r="F7492" s="138"/>
      <c r="G7492" s="138"/>
      <c r="H7492" s="138"/>
      <c r="I7492" s="138"/>
      <c r="J7492" s="622" t="s">
        <v>5289</v>
      </c>
      <c r="K7492" s="624" t="s">
        <v>9006</v>
      </c>
      <c r="L7492" s="624" t="s">
        <v>51</v>
      </c>
      <c r="M7492" s="202"/>
      <c r="N7492" s="138"/>
      <c r="O7492" s="86">
        <v>0</v>
      </c>
      <c r="P7492" s="86">
        <v>0</v>
      </c>
      <c r="Q7492" s="86">
        <v>0</v>
      </c>
      <c r="R7492" s="86">
        <v>0</v>
      </c>
      <c r="S7492" s="86">
        <v>0</v>
      </c>
      <c r="T7492" s="622">
        <v>0</v>
      </c>
      <c r="U7492" s="86">
        <v>0</v>
      </c>
      <c r="V7492" s="622">
        <v>0</v>
      </c>
      <c r="W7492" s="86">
        <v>0</v>
      </c>
      <c r="X7492" s="364">
        <v>0</v>
      </c>
      <c r="Y7492" s="86">
        <v>0</v>
      </c>
      <c r="Z7492" s="86" t="s">
        <v>9004</v>
      </c>
      <c r="AA7492" s="622" t="s">
        <v>5289</v>
      </c>
      <c r="AB7492" s="622" t="s">
        <v>5289</v>
      </c>
      <c r="AC7492" s="84" t="s">
        <v>5289</v>
      </c>
      <c r="AD7492" s="84" t="s">
        <v>5289</v>
      </c>
      <c r="AE7492" s="84" t="s">
        <v>5289</v>
      </c>
      <c r="AF7492" s="165" t="s">
        <v>5289</v>
      </c>
      <c r="AG7492" s="107"/>
      <c r="AH7492" s="107"/>
      <c r="AI7492" s="107"/>
      <c r="AJ7492" s="107"/>
      <c r="AK7492" s="107"/>
      <c r="AL7492" s="107"/>
    </row>
    <row r="7493" spans="1:38" s="44" customFormat="1" ht="267.75">
      <c r="A7493" s="621">
        <v>4</v>
      </c>
      <c r="B7493" s="121" t="s">
        <v>9014</v>
      </c>
      <c r="C7493" s="121" t="s">
        <v>9003</v>
      </c>
      <c r="D7493" s="121" t="s">
        <v>9022</v>
      </c>
      <c r="E7493" s="622" t="s">
        <v>15436</v>
      </c>
      <c r="F7493" s="138"/>
      <c r="G7493" s="138"/>
      <c r="H7493" s="138"/>
      <c r="I7493" s="138"/>
      <c r="J7493" s="622" t="s">
        <v>5289</v>
      </c>
      <c r="K7493" s="624" t="s">
        <v>9006</v>
      </c>
      <c r="L7493" s="624" t="s">
        <v>51</v>
      </c>
      <c r="M7493" s="202"/>
      <c r="N7493" s="138"/>
      <c r="O7493" s="86">
        <v>0</v>
      </c>
      <c r="P7493" s="86">
        <v>0</v>
      </c>
      <c r="Q7493" s="86">
        <v>0</v>
      </c>
      <c r="R7493" s="86">
        <v>0</v>
      </c>
      <c r="S7493" s="86">
        <v>0</v>
      </c>
      <c r="T7493" s="622">
        <v>0</v>
      </c>
      <c r="U7493" s="86">
        <v>0</v>
      </c>
      <c r="V7493" s="622">
        <v>0</v>
      </c>
      <c r="W7493" s="86">
        <v>0</v>
      </c>
      <c r="X7493" s="364">
        <v>16</v>
      </c>
      <c r="Y7493" s="86">
        <v>0</v>
      </c>
      <c r="Z7493" s="86" t="s">
        <v>9004</v>
      </c>
      <c r="AA7493" s="622" t="s">
        <v>5289</v>
      </c>
      <c r="AB7493" s="622" t="s">
        <v>5289</v>
      </c>
      <c r="AC7493" s="84" t="s">
        <v>5289</v>
      </c>
      <c r="AD7493" s="84" t="s">
        <v>5289</v>
      </c>
      <c r="AE7493" s="84" t="s">
        <v>5289</v>
      </c>
      <c r="AF7493" s="165" t="s">
        <v>5289</v>
      </c>
      <c r="AG7493" s="107"/>
      <c r="AH7493" s="107"/>
      <c r="AI7493" s="107"/>
      <c r="AJ7493" s="107"/>
      <c r="AK7493" s="107"/>
      <c r="AL7493" s="107"/>
    </row>
    <row r="7494" spans="1:38" s="44" customFormat="1" ht="293.25">
      <c r="A7494" s="621">
        <v>5</v>
      </c>
      <c r="B7494" s="121" t="s">
        <v>1201</v>
      </c>
      <c r="C7494" s="121" t="s">
        <v>9003</v>
      </c>
      <c r="D7494" s="121" t="s">
        <v>9015</v>
      </c>
      <c r="E7494" s="622" t="s">
        <v>15437</v>
      </c>
      <c r="F7494" s="138"/>
      <c r="G7494" s="138"/>
      <c r="H7494" s="138"/>
      <c r="I7494" s="138"/>
      <c r="J7494" s="622" t="s">
        <v>5289</v>
      </c>
      <c r="K7494" s="624" t="s">
        <v>9006</v>
      </c>
      <c r="L7494" s="624" t="s">
        <v>51</v>
      </c>
      <c r="M7494" s="202"/>
      <c r="N7494" s="138"/>
      <c r="O7494" s="86">
        <v>0</v>
      </c>
      <c r="P7494" s="86">
        <v>0</v>
      </c>
      <c r="Q7494" s="86">
        <v>0</v>
      </c>
      <c r="R7494" s="86">
        <v>0</v>
      </c>
      <c r="S7494" s="86">
        <v>0</v>
      </c>
      <c r="T7494" s="622">
        <v>0</v>
      </c>
      <c r="U7494" s="86">
        <v>0</v>
      </c>
      <c r="V7494" s="622">
        <v>0</v>
      </c>
      <c r="W7494" s="86">
        <v>0</v>
      </c>
      <c r="X7494" s="364">
        <v>1</v>
      </c>
      <c r="Y7494" s="86">
        <v>0</v>
      </c>
      <c r="Z7494" s="86" t="s">
        <v>9004</v>
      </c>
      <c r="AA7494" s="622" t="s">
        <v>5289</v>
      </c>
      <c r="AB7494" s="622" t="s">
        <v>5289</v>
      </c>
      <c r="AC7494" s="84" t="s">
        <v>5289</v>
      </c>
      <c r="AD7494" s="84" t="s">
        <v>5289</v>
      </c>
      <c r="AE7494" s="84" t="s">
        <v>5289</v>
      </c>
      <c r="AF7494" s="165" t="s">
        <v>5289</v>
      </c>
      <c r="AG7494" s="107"/>
      <c r="AH7494" s="107"/>
      <c r="AI7494" s="107"/>
      <c r="AJ7494" s="107"/>
      <c r="AK7494" s="107"/>
      <c r="AL7494" s="107"/>
    </row>
    <row r="7495" spans="1:38" s="44" customFormat="1" ht="267.75">
      <c r="A7495" s="621">
        <v>6</v>
      </c>
      <c r="B7495" s="121" t="s">
        <v>5345</v>
      </c>
      <c r="C7495" s="121" t="s">
        <v>9003</v>
      </c>
      <c r="D7495" s="121" t="s">
        <v>9016</v>
      </c>
      <c r="E7495" s="622" t="s">
        <v>15438</v>
      </c>
      <c r="F7495" s="138"/>
      <c r="G7495" s="138"/>
      <c r="H7495" s="138"/>
      <c r="I7495" s="138"/>
      <c r="J7495" s="622" t="s">
        <v>5289</v>
      </c>
      <c r="K7495" s="624" t="s">
        <v>9006</v>
      </c>
      <c r="L7495" s="624" t="s">
        <v>51</v>
      </c>
      <c r="M7495" s="202"/>
      <c r="N7495" s="138"/>
      <c r="O7495" s="86">
        <v>0</v>
      </c>
      <c r="P7495" s="86">
        <v>0</v>
      </c>
      <c r="Q7495" s="86">
        <v>0</v>
      </c>
      <c r="R7495" s="86">
        <v>0</v>
      </c>
      <c r="S7495" s="86">
        <v>0</v>
      </c>
      <c r="T7495" s="622">
        <v>0</v>
      </c>
      <c r="U7495" s="86">
        <v>0</v>
      </c>
      <c r="V7495" s="622">
        <v>0</v>
      </c>
      <c r="W7495" s="86">
        <v>0</v>
      </c>
      <c r="X7495" s="364">
        <v>24</v>
      </c>
      <c r="Y7495" s="86">
        <v>0</v>
      </c>
      <c r="Z7495" s="86" t="s">
        <v>9004</v>
      </c>
      <c r="AA7495" s="622" t="s">
        <v>5289</v>
      </c>
      <c r="AB7495" s="622" t="s">
        <v>5289</v>
      </c>
      <c r="AC7495" s="84" t="s">
        <v>5289</v>
      </c>
      <c r="AD7495" s="84" t="s">
        <v>5289</v>
      </c>
      <c r="AE7495" s="84" t="s">
        <v>5289</v>
      </c>
      <c r="AF7495" s="165" t="s">
        <v>5289</v>
      </c>
      <c r="AG7495" s="107"/>
      <c r="AH7495" s="107"/>
      <c r="AI7495" s="107"/>
      <c r="AJ7495" s="107"/>
      <c r="AK7495" s="107"/>
      <c r="AL7495" s="107"/>
    </row>
    <row r="7496" spans="1:38" s="44" customFormat="1" ht="344.25">
      <c r="A7496" s="621">
        <v>7</v>
      </c>
      <c r="B7496" s="121" t="s">
        <v>9024</v>
      </c>
      <c r="C7496" s="121" t="s">
        <v>9003</v>
      </c>
      <c r="D7496" s="121" t="s">
        <v>9025</v>
      </c>
      <c r="E7496" s="622" t="s">
        <v>15439</v>
      </c>
      <c r="F7496" s="138"/>
      <c r="G7496" s="138"/>
      <c r="H7496" s="138"/>
      <c r="I7496" s="138"/>
      <c r="J7496" s="622" t="s">
        <v>5289</v>
      </c>
      <c r="K7496" s="624" t="s">
        <v>9006</v>
      </c>
      <c r="L7496" s="624" t="s">
        <v>51</v>
      </c>
      <c r="M7496" s="202"/>
      <c r="N7496" s="138"/>
      <c r="O7496" s="86">
        <v>0</v>
      </c>
      <c r="P7496" s="86">
        <v>0</v>
      </c>
      <c r="Q7496" s="86">
        <v>0</v>
      </c>
      <c r="R7496" s="86">
        <v>0</v>
      </c>
      <c r="S7496" s="86">
        <v>0</v>
      </c>
      <c r="T7496" s="622">
        <v>0</v>
      </c>
      <c r="U7496" s="86">
        <v>0</v>
      </c>
      <c r="V7496" s="622">
        <v>0</v>
      </c>
      <c r="W7496" s="86">
        <v>0</v>
      </c>
      <c r="X7496" s="364">
        <v>0</v>
      </c>
      <c r="Y7496" s="86">
        <v>0</v>
      </c>
      <c r="Z7496" s="86" t="s">
        <v>9004</v>
      </c>
      <c r="AA7496" s="622" t="s">
        <v>5289</v>
      </c>
      <c r="AB7496" s="622" t="s">
        <v>5289</v>
      </c>
      <c r="AC7496" s="84" t="s">
        <v>5289</v>
      </c>
      <c r="AD7496" s="84" t="s">
        <v>5289</v>
      </c>
      <c r="AE7496" s="84" t="s">
        <v>5289</v>
      </c>
      <c r="AF7496" s="165" t="s">
        <v>5289</v>
      </c>
      <c r="AG7496" s="107"/>
      <c r="AH7496" s="107"/>
      <c r="AI7496" s="107"/>
      <c r="AJ7496" s="107"/>
      <c r="AK7496" s="107"/>
      <c r="AL7496" s="107"/>
    </row>
    <row r="7497" spans="1:38" s="44" customFormat="1" ht="267.75">
      <c r="A7497" s="621">
        <v>8</v>
      </c>
      <c r="B7497" s="121" t="s">
        <v>9026</v>
      </c>
      <c r="C7497" s="121" t="s">
        <v>9003</v>
      </c>
      <c r="D7497" s="121" t="s">
        <v>9027</v>
      </c>
      <c r="E7497" s="622" t="s">
        <v>15440</v>
      </c>
      <c r="F7497" s="138"/>
      <c r="G7497" s="138"/>
      <c r="H7497" s="138"/>
      <c r="I7497" s="138"/>
      <c r="J7497" s="622" t="s">
        <v>5289</v>
      </c>
      <c r="K7497" s="624" t="s">
        <v>9006</v>
      </c>
      <c r="L7497" s="624" t="s">
        <v>51</v>
      </c>
      <c r="M7497" s="202"/>
      <c r="N7497" s="138"/>
      <c r="O7497" s="86">
        <v>0</v>
      </c>
      <c r="P7497" s="86">
        <v>0</v>
      </c>
      <c r="Q7497" s="86">
        <v>0</v>
      </c>
      <c r="R7497" s="86">
        <v>0</v>
      </c>
      <c r="S7497" s="86">
        <v>0</v>
      </c>
      <c r="T7497" s="622">
        <v>0</v>
      </c>
      <c r="U7497" s="86">
        <v>0</v>
      </c>
      <c r="V7497" s="622">
        <v>0</v>
      </c>
      <c r="W7497" s="86">
        <v>0</v>
      </c>
      <c r="X7497" s="364">
        <v>0</v>
      </c>
      <c r="Y7497" s="86">
        <v>0</v>
      </c>
      <c r="Z7497" s="86" t="s">
        <v>9004</v>
      </c>
      <c r="AA7497" s="622" t="s">
        <v>5289</v>
      </c>
      <c r="AB7497" s="622" t="s">
        <v>5289</v>
      </c>
      <c r="AC7497" s="84" t="s">
        <v>5289</v>
      </c>
      <c r="AD7497" s="84" t="s">
        <v>5289</v>
      </c>
      <c r="AE7497" s="84" t="s">
        <v>5289</v>
      </c>
      <c r="AF7497" s="165" t="s">
        <v>5289</v>
      </c>
      <c r="AG7497" s="107"/>
      <c r="AH7497" s="107"/>
      <c r="AI7497" s="107"/>
      <c r="AJ7497" s="107"/>
      <c r="AK7497" s="107"/>
      <c r="AL7497" s="107"/>
    </row>
    <row r="7498" spans="1:38" s="44" customFormat="1" ht="267.75">
      <c r="A7498" s="621">
        <v>9</v>
      </c>
      <c r="B7498" s="121" t="s">
        <v>1737</v>
      </c>
      <c r="C7498" s="121" t="s">
        <v>9003</v>
      </c>
      <c r="D7498" s="121" t="s">
        <v>9017</v>
      </c>
      <c r="E7498" s="622" t="s">
        <v>15441</v>
      </c>
      <c r="F7498" s="138"/>
      <c r="G7498" s="138"/>
      <c r="H7498" s="138"/>
      <c r="I7498" s="138"/>
      <c r="J7498" s="622" t="s">
        <v>5289</v>
      </c>
      <c r="K7498" s="624" t="s">
        <v>9006</v>
      </c>
      <c r="L7498" s="624" t="s">
        <v>51</v>
      </c>
      <c r="M7498" s="202"/>
      <c r="N7498" s="138"/>
      <c r="O7498" s="86">
        <v>0</v>
      </c>
      <c r="P7498" s="86">
        <v>0</v>
      </c>
      <c r="Q7498" s="86">
        <v>0</v>
      </c>
      <c r="R7498" s="86">
        <v>0</v>
      </c>
      <c r="S7498" s="86">
        <v>0</v>
      </c>
      <c r="T7498" s="622">
        <v>0</v>
      </c>
      <c r="U7498" s="86">
        <v>0</v>
      </c>
      <c r="V7498" s="622">
        <v>0</v>
      </c>
      <c r="W7498" s="86">
        <v>0</v>
      </c>
      <c r="X7498" s="364">
        <v>5</v>
      </c>
      <c r="Y7498" s="86">
        <v>0</v>
      </c>
      <c r="Z7498" s="86" t="s">
        <v>9004</v>
      </c>
      <c r="AA7498" s="622" t="s">
        <v>5289</v>
      </c>
      <c r="AB7498" s="622" t="s">
        <v>5289</v>
      </c>
      <c r="AC7498" s="84" t="s">
        <v>5289</v>
      </c>
      <c r="AD7498" s="84" t="s">
        <v>5289</v>
      </c>
      <c r="AE7498" s="84" t="s">
        <v>5289</v>
      </c>
      <c r="AF7498" s="165" t="s">
        <v>5289</v>
      </c>
      <c r="AG7498" s="107"/>
      <c r="AH7498" s="107"/>
      <c r="AI7498" s="107"/>
      <c r="AJ7498" s="107"/>
      <c r="AK7498" s="107"/>
      <c r="AL7498" s="107"/>
    </row>
    <row r="7499" spans="1:38" s="44" customFormat="1" ht="102">
      <c r="A7499" s="621">
        <v>10</v>
      </c>
      <c r="B7499" s="121" t="s">
        <v>9018</v>
      </c>
      <c r="C7499" s="627" t="s">
        <v>9019</v>
      </c>
      <c r="D7499" s="121" t="s">
        <v>9023</v>
      </c>
      <c r="E7499" s="622" t="s">
        <v>40</v>
      </c>
      <c r="F7499" s="138"/>
      <c r="G7499" s="138"/>
      <c r="H7499" s="138"/>
      <c r="I7499" s="138"/>
      <c r="J7499" s="622" t="s">
        <v>5289</v>
      </c>
      <c r="K7499" s="624" t="s">
        <v>9006</v>
      </c>
      <c r="L7499" s="624" t="s">
        <v>51</v>
      </c>
      <c r="M7499" s="202"/>
      <c r="N7499" s="138"/>
      <c r="O7499" s="86">
        <v>0</v>
      </c>
      <c r="P7499" s="86">
        <v>0</v>
      </c>
      <c r="Q7499" s="86">
        <v>0</v>
      </c>
      <c r="R7499" s="86">
        <v>0</v>
      </c>
      <c r="S7499" s="86">
        <v>0</v>
      </c>
      <c r="T7499" s="622">
        <v>0</v>
      </c>
      <c r="U7499" s="86">
        <v>0</v>
      </c>
      <c r="V7499" s="622">
        <v>0</v>
      </c>
      <c r="W7499" s="86">
        <v>0</v>
      </c>
      <c r="X7499" s="364">
        <v>86</v>
      </c>
      <c r="Y7499" s="86">
        <v>0</v>
      </c>
      <c r="Z7499" s="86" t="s">
        <v>9004</v>
      </c>
      <c r="AA7499" s="622" t="s">
        <v>5289</v>
      </c>
      <c r="AB7499" s="622" t="s">
        <v>5289</v>
      </c>
      <c r="AC7499" s="84" t="s">
        <v>5289</v>
      </c>
      <c r="AD7499" s="84" t="s">
        <v>5289</v>
      </c>
      <c r="AE7499" s="84" t="s">
        <v>5289</v>
      </c>
      <c r="AF7499" s="165" t="s">
        <v>5289</v>
      </c>
      <c r="AG7499" s="107"/>
      <c r="AH7499" s="107"/>
      <c r="AI7499" s="107"/>
      <c r="AJ7499" s="107"/>
      <c r="AK7499" s="107"/>
      <c r="AL7499" s="107"/>
    </row>
    <row r="7500" spans="1:38" s="44" customFormat="1" ht="89.25">
      <c r="A7500" s="621">
        <v>11</v>
      </c>
      <c r="B7500" s="121" t="s">
        <v>3236</v>
      </c>
      <c r="C7500" s="627" t="s">
        <v>9019</v>
      </c>
      <c r="D7500" s="121" t="s">
        <v>9020</v>
      </c>
      <c r="E7500" s="622" t="s">
        <v>40</v>
      </c>
      <c r="F7500" s="138"/>
      <c r="G7500" s="138"/>
      <c r="H7500" s="138"/>
      <c r="I7500" s="138"/>
      <c r="J7500" s="622" t="s">
        <v>5289</v>
      </c>
      <c r="K7500" s="624" t="s">
        <v>9006</v>
      </c>
      <c r="L7500" s="624" t="s">
        <v>51</v>
      </c>
      <c r="M7500" s="202"/>
      <c r="N7500" s="138"/>
      <c r="O7500" s="86">
        <v>0</v>
      </c>
      <c r="P7500" s="86">
        <v>0</v>
      </c>
      <c r="Q7500" s="86">
        <v>0</v>
      </c>
      <c r="R7500" s="86">
        <v>0</v>
      </c>
      <c r="S7500" s="86">
        <v>0</v>
      </c>
      <c r="T7500" s="622">
        <v>0</v>
      </c>
      <c r="U7500" s="86">
        <v>0</v>
      </c>
      <c r="V7500" s="622">
        <v>0</v>
      </c>
      <c r="W7500" s="86">
        <v>0</v>
      </c>
      <c r="X7500" s="364">
        <v>0</v>
      </c>
      <c r="Y7500" s="86">
        <v>0</v>
      </c>
      <c r="Z7500" s="86" t="s">
        <v>9004</v>
      </c>
      <c r="AA7500" s="622" t="s">
        <v>5289</v>
      </c>
      <c r="AB7500" s="622" t="s">
        <v>5289</v>
      </c>
      <c r="AC7500" s="84" t="s">
        <v>5289</v>
      </c>
      <c r="AD7500" s="84" t="s">
        <v>5289</v>
      </c>
      <c r="AE7500" s="84" t="s">
        <v>5289</v>
      </c>
      <c r="AF7500" s="165" t="s">
        <v>5289</v>
      </c>
      <c r="AG7500" s="107"/>
      <c r="AH7500" s="107"/>
      <c r="AI7500" s="107"/>
      <c r="AJ7500" s="107"/>
      <c r="AK7500" s="107"/>
      <c r="AL7500" s="107"/>
    </row>
    <row r="7501" spans="1:38" s="44" customFormat="1" ht="15.75" customHeight="1" thickBot="1">
      <c r="A7501" s="18"/>
      <c r="B7501" s="18">
        <v>11</v>
      </c>
      <c r="C7501" s="18"/>
      <c r="D7501" s="18">
        <v>11</v>
      </c>
      <c r="E7501" s="18">
        <v>11</v>
      </c>
      <c r="F7501" s="18"/>
      <c r="G7501" s="18"/>
      <c r="H7501" s="18">
        <v>0</v>
      </c>
      <c r="I7501" s="18"/>
      <c r="J7501" s="18">
        <v>1</v>
      </c>
      <c r="K7501" s="18">
        <v>11</v>
      </c>
      <c r="L7501" s="18">
        <v>0</v>
      </c>
      <c r="M7501" s="200"/>
      <c r="N7501" s="18">
        <v>0</v>
      </c>
      <c r="O7501" s="18">
        <f t="shared" ref="O7501" si="2780">SUM(O7490:O7500)</f>
        <v>0</v>
      </c>
      <c r="P7501" s="18">
        <f t="shared" ref="P7501:Q7501" si="2781">SUM(P7490:P7500)</f>
        <v>0</v>
      </c>
      <c r="Q7501" s="18">
        <f t="shared" si="2781"/>
        <v>0</v>
      </c>
      <c r="R7501" s="18">
        <f t="shared" ref="R7501" si="2782">SUM(R7490:R7500)</f>
        <v>0</v>
      </c>
      <c r="S7501" s="18">
        <f t="shared" ref="S7501" si="2783">SUM(S7490:S7500)</f>
        <v>0</v>
      </c>
      <c r="T7501" s="18">
        <f t="shared" ref="T7501:U7501" si="2784">SUM(T7490:T7500)</f>
        <v>0</v>
      </c>
      <c r="U7501" s="18">
        <f t="shared" si="2784"/>
        <v>0</v>
      </c>
      <c r="V7501" s="18">
        <f t="shared" ref="V7501:W7501" si="2785">SUM(V7490:V7500)</f>
        <v>0</v>
      </c>
      <c r="W7501" s="18">
        <f t="shared" si="2785"/>
        <v>0</v>
      </c>
      <c r="X7501" s="18">
        <f t="shared" ref="X7501:Y7501" si="2786">SUM(X7490:X7500)</f>
        <v>729</v>
      </c>
      <c r="Y7501" s="18">
        <f t="shared" si="2786"/>
        <v>0</v>
      </c>
      <c r="Z7501" s="18">
        <v>0</v>
      </c>
      <c r="AA7501" s="18">
        <v>1</v>
      </c>
      <c r="AB7501" s="18">
        <v>1</v>
      </c>
      <c r="AC7501" s="18"/>
      <c r="AD7501" s="18"/>
      <c r="AE7501" s="18"/>
      <c r="AF7501" s="18"/>
      <c r="AG7501" s="107"/>
      <c r="AH7501" s="107"/>
      <c r="AI7501" s="107"/>
      <c r="AJ7501" s="107"/>
      <c r="AK7501" s="107"/>
      <c r="AL7501" s="107"/>
    </row>
    <row r="7502" spans="1:38" s="44" customFormat="1" ht="15.75" customHeight="1" thickBot="1">
      <c r="A7502" s="660" t="s">
        <v>9001</v>
      </c>
      <c r="B7502" s="661"/>
      <c r="C7502" s="661"/>
      <c r="D7502" s="661"/>
      <c r="E7502" s="661"/>
      <c r="F7502" s="661"/>
      <c r="G7502" s="661"/>
      <c r="H7502" s="661"/>
      <c r="I7502" s="661"/>
      <c r="J7502" s="661"/>
      <c r="K7502" s="661"/>
      <c r="L7502" s="661"/>
      <c r="M7502" s="661"/>
      <c r="N7502" s="661"/>
      <c r="O7502" s="661"/>
      <c r="P7502" s="661"/>
      <c r="Q7502" s="661"/>
      <c r="R7502" s="661"/>
      <c r="S7502" s="661"/>
      <c r="T7502" s="661"/>
      <c r="U7502" s="661"/>
      <c r="V7502" s="661"/>
      <c r="W7502" s="661"/>
      <c r="X7502" s="661"/>
      <c r="Y7502" s="661"/>
      <c r="Z7502" s="661"/>
      <c r="AA7502" s="661"/>
      <c r="AB7502" s="661"/>
      <c r="AC7502" s="661"/>
      <c r="AD7502" s="661"/>
      <c r="AE7502" s="661"/>
      <c r="AF7502" s="662"/>
      <c r="AG7502" s="107"/>
      <c r="AH7502" s="107"/>
      <c r="AI7502" s="107"/>
      <c r="AJ7502" s="107"/>
      <c r="AK7502" s="107"/>
      <c r="AL7502" s="107"/>
    </row>
    <row r="7503" spans="1:38" s="44" customFormat="1" ht="357">
      <c r="A7503" s="266">
        <v>1</v>
      </c>
      <c r="B7503" s="68" t="s">
        <v>9093</v>
      </c>
      <c r="C7503" s="68" t="s">
        <v>9092</v>
      </c>
      <c r="D7503" s="68" t="s">
        <v>9103</v>
      </c>
      <c r="E7503" s="90" t="s">
        <v>9115</v>
      </c>
      <c r="F7503" s="119" t="s">
        <v>16683</v>
      </c>
      <c r="G7503" s="138"/>
      <c r="H7503" s="138"/>
      <c r="I7503" s="138"/>
      <c r="J7503" s="52" t="s">
        <v>12915</v>
      </c>
      <c r="K7503" s="29" t="s">
        <v>12230</v>
      </c>
      <c r="L7503" s="624" t="s">
        <v>51</v>
      </c>
      <c r="M7503" s="202"/>
      <c r="N7503" s="152"/>
      <c r="O7503" s="119">
        <v>0</v>
      </c>
      <c r="P7503" s="119">
        <v>0</v>
      </c>
      <c r="Q7503" s="119">
        <v>0</v>
      </c>
      <c r="R7503" s="119">
        <v>0</v>
      </c>
      <c r="S7503" s="119">
        <v>0</v>
      </c>
      <c r="T7503" s="622">
        <v>0</v>
      </c>
      <c r="U7503" s="119">
        <v>0</v>
      </c>
      <c r="V7503" s="119">
        <v>0</v>
      </c>
      <c r="W7503" s="119">
        <v>0</v>
      </c>
      <c r="X7503" s="119">
        <v>42</v>
      </c>
      <c r="Y7503" s="119">
        <v>0</v>
      </c>
      <c r="Z7503" s="119" t="s">
        <v>40</v>
      </c>
      <c r="AA7503" s="68" t="s">
        <v>9100</v>
      </c>
      <c r="AB7503" s="68" t="s">
        <v>9102</v>
      </c>
      <c r="AC7503" s="159" t="s">
        <v>9089</v>
      </c>
      <c r="AD7503" s="159" t="s">
        <v>9090</v>
      </c>
      <c r="AE7503" s="159">
        <v>89643591941</v>
      </c>
      <c r="AF7503" s="130" t="s">
        <v>9091</v>
      </c>
      <c r="AG7503" s="107"/>
      <c r="AH7503" s="107"/>
      <c r="AI7503" s="107"/>
      <c r="AJ7503" s="107"/>
      <c r="AK7503" s="107"/>
      <c r="AL7503" s="107"/>
    </row>
    <row r="7504" spans="1:38" s="44" customFormat="1" ht="153">
      <c r="A7504" s="287">
        <v>2</v>
      </c>
      <c r="B7504" s="121" t="s">
        <v>9094</v>
      </c>
      <c r="C7504" s="121" t="s">
        <v>9092</v>
      </c>
      <c r="D7504" s="121" t="s">
        <v>9109</v>
      </c>
      <c r="E7504" s="14" t="s">
        <v>9116</v>
      </c>
      <c r="F7504" s="138"/>
      <c r="G7504" s="138"/>
      <c r="H7504" s="138"/>
      <c r="I7504" s="138"/>
      <c r="J7504" s="138"/>
      <c r="K7504" s="138"/>
      <c r="L7504" s="622" t="s">
        <v>51</v>
      </c>
      <c r="M7504" s="121" t="s">
        <v>13288</v>
      </c>
      <c r="N7504" s="622">
        <v>0</v>
      </c>
      <c r="O7504" s="622">
        <v>0</v>
      </c>
      <c r="P7504" s="622">
        <v>0</v>
      </c>
      <c r="Q7504" s="622">
        <v>0</v>
      </c>
      <c r="R7504" s="622">
        <v>0</v>
      </c>
      <c r="S7504" s="622">
        <v>0</v>
      </c>
      <c r="T7504" s="622">
        <v>0</v>
      </c>
      <c r="U7504" s="622">
        <v>0</v>
      </c>
      <c r="V7504" s="622">
        <v>0</v>
      </c>
      <c r="W7504" s="622">
        <v>0</v>
      </c>
      <c r="X7504" s="622">
        <v>17</v>
      </c>
      <c r="Y7504" s="622">
        <v>0</v>
      </c>
      <c r="Z7504" s="622" t="s">
        <v>40</v>
      </c>
      <c r="AA7504" s="622" t="s">
        <v>5289</v>
      </c>
      <c r="AB7504" s="622" t="s">
        <v>5289</v>
      </c>
      <c r="AC7504" s="84" t="s">
        <v>5289</v>
      </c>
      <c r="AD7504" s="84" t="s">
        <v>5289</v>
      </c>
      <c r="AE7504" s="84" t="s">
        <v>5289</v>
      </c>
      <c r="AF7504" s="165" t="s">
        <v>5289</v>
      </c>
      <c r="AG7504" s="107"/>
      <c r="AH7504" s="107"/>
      <c r="AI7504" s="107"/>
      <c r="AJ7504" s="107"/>
      <c r="AK7504" s="107"/>
      <c r="AL7504" s="107"/>
    </row>
    <row r="7505" spans="1:38" s="44" customFormat="1" ht="153">
      <c r="A7505" s="287">
        <v>3</v>
      </c>
      <c r="B7505" s="121" t="s">
        <v>9095</v>
      </c>
      <c r="C7505" s="121" t="s">
        <v>9092</v>
      </c>
      <c r="D7505" s="121" t="s">
        <v>9111</v>
      </c>
      <c r="E7505" s="14" t="s">
        <v>9117</v>
      </c>
      <c r="F7505" s="138"/>
      <c r="G7505" s="138"/>
      <c r="H7505" s="138"/>
      <c r="I7505" s="138"/>
      <c r="J7505" s="138"/>
      <c r="K7505" s="138"/>
      <c r="L7505" s="624" t="s">
        <v>51</v>
      </c>
      <c r="M7505" s="202"/>
      <c r="N7505" s="138"/>
      <c r="O7505" s="622">
        <v>0</v>
      </c>
      <c r="P7505" s="622">
        <v>0</v>
      </c>
      <c r="Q7505" s="622">
        <v>0</v>
      </c>
      <c r="R7505" s="622">
        <v>0</v>
      </c>
      <c r="S7505" s="622">
        <v>0</v>
      </c>
      <c r="T7505" s="622">
        <v>0</v>
      </c>
      <c r="U7505" s="622">
        <v>0</v>
      </c>
      <c r="V7505" s="622">
        <v>0</v>
      </c>
      <c r="W7505" s="622">
        <v>0</v>
      </c>
      <c r="X7505" s="622">
        <v>18</v>
      </c>
      <c r="Y7505" s="622">
        <v>0</v>
      </c>
      <c r="Z7505" s="622" t="s">
        <v>40</v>
      </c>
      <c r="AA7505" s="622" t="s">
        <v>5289</v>
      </c>
      <c r="AB7505" s="622" t="s">
        <v>5289</v>
      </c>
      <c r="AC7505" s="84" t="s">
        <v>5289</v>
      </c>
      <c r="AD7505" s="84" t="s">
        <v>5289</v>
      </c>
      <c r="AE7505" s="84" t="s">
        <v>5289</v>
      </c>
      <c r="AF7505" s="165" t="s">
        <v>5289</v>
      </c>
      <c r="AG7505" s="107"/>
      <c r="AH7505" s="107"/>
      <c r="AI7505" s="107"/>
      <c r="AJ7505" s="107"/>
      <c r="AK7505" s="107"/>
      <c r="AL7505" s="107"/>
    </row>
    <row r="7506" spans="1:38" s="44" customFormat="1" ht="153">
      <c r="A7506" s="287">
        <v>4</v>
      </c>
      <c r="B7506" s="121" t="s">
        <v>9096</v>
      </c>
      <c r="C7506" s="121" t="s">
        <v>9092</v>
      </c>
      <c r="D7506" s="121" t="s">
        <v>9104</v>
      </c>
      <c r="E7506" s="14" t="s">
        <v>9118</v>
      </c>
      <c r="F7506" s="138"/>
      <c r="G7506" s="138"/>
      <c r="H7506" s="138"/>
      <c r="I7506" s="138"/>
      <c r="J7506" s="624" t="s">
        <v>5289</v>
      </c>
      <c r="K7506" s="626" t="s">
        <v>12232</v>
      </c>
      <c r="L7506" s="624" t="s">
        <v>51</v>
      </c>
      <c r="M7506" s="202"/>
      <c r="N7506" s="138"/>
      <c r="O7506" s="622">
        <v>0</v>
      </c>
      <c r="P7506" s="622">
        <v>0</v>
      </c>
      <c r="Q7506" s="622">
        <v>0</v>
      </c>
      <c r="R7506" s="622">
        <v>0</v>
      </c>
      <c r="S7506" s="622">
        <v>0</v>
      </c>
      <c r="T7506" s="622">
        <v>0</v>
      </c>
      <c r="U7506" s="622">
        <v>0</v>
      </c>
      <c r="V7506" s="622">
        <v>0</v>
      </c>
      <c r="W7506" s="622">
        <v>0</v>
      </c>
      <c r="X7506" s="622">
        <v>2</v>
      </c>
      <c r="Y7506" s="622">
        <v>0</v>
      </c>
      <c r="Z7506" s="622" t="s">
        <v>40</v>
      </c>
      <c r="AA7506" s="622" t="s">
        <v>5289</v>
      </c>
      <c r="AB7506" s="622" t="s">
        <v>5289</v>
      </c>
      <c r="AC7506" s="84" t="s">
        <v>5289</v>
      </c>
      <c r="AD7506" s="84" t="s">
        <v>5289</v>
      </c>
      <c r="AE7506" s="84" t="s">
        <v>5289</v>
      </c>
      <c r="AF7506" s="165" t="s">
        <v>5289</v>
      </c>
      <c r="AG7506" s="107"/>
      <c r="AH7506" s="107"/>
      <c r="AI7506" s="107"/>
      <c r="AJ7506" s="107"/>
      <c r="AK7506" s="107"/>
      <c r="AL7506" s="107"/>
    </row>
    <row r="7507" spans="1:38" ht="153">
      <c r="A7507" s="287">
        <v>5</v>
      </c>
      <c r="B7507" s="121" t="s">
        <v>9097</v>
      </c>
      <c r="C7507" s="121" t="s">
        <v>9092</v>
      </c>
      <c r="D7507" s="121" t="s">
        <v>9105</v>
      </c>
      <c r="E7507" s="14" t="s">
        <v>9119</v>
      </c>
      <c r="F7507" s="138"/>
      <c r="G7507" s="138"/>
      <c r="H7507" s="138"/>
      <c r="I7507" s="138"/>
      <c r="J7507" s="138"/>
      <c r="K7507" s="138"/>
      <c r="L7507" s="624" t="s">
        <v>51</v>
      </c>
      <c r="M7507" s="202"/>
      <c r="N7507" s="138"/>
      <c r="O7507" s="622">
        <v>0</v>
      </c>
      <c r="P7507" s="622">
        <v>0</v>
      </c>
      <c r="Q7507" s="622">
        <v>0</v>
      </c>
      <c r="R7507" s="622">
        <v>0</v>
      </c>
      <c r="S7507" s="622">
        <v>0</v>
      </c>
      <c r="T7507" s="622">
        <v>0</v>
      </c>
      <c r="U7507" s="622">
        <v>0</v>
      </c>
      <c r="V7507" s="622">
        <v>0</v>
      </c>
      <c r="W7507" s="622">
        <v>0</v>
      </c>
      <c r="X7507" s="622">
        <v>0</v>
      </c>
      <c r="Y7507" s="622">
        <v>0</v>
      </c>
      <c r="Z7507" s="622" t="s">
        <v>40</v>
      </c>
      <c r="AA7507" s="622" t="s">
        <v>5289</v>
      </c>
      <c r="AB7507" s="622" t="s">
        <v>5289</v>
      </c>
      <c r="AC7507" s="84" t="s">
        <v>5289</v>
      </c>
      <c r="AD7507" s="84" t="s">
        <v>5289</v>
      </c>
      <c r="AE7507" s="84" t="s">
        <v>5289</v>
      </c>
      <c r="AF7507" s="165" t="s">
        <v>5289</v>
      </c>
    </row>
    <row r="7508" spans="1:38" ht="153">
      <c r="A7508" s="287">
        <v>6</v>
      </c>
      <c r="B7508" s="121" t="s">
        <v>115</v>
      </c>
      <c r="C7508" s="121" t="s">
        <v>9092</v>
      </c>
      <c r="D7508" s="121" t="s">
        <v>9113</v>
      </c>
      <c r="E7508" s="14" t="s">
        <v>9120</v>
      </c>
      <c r="F7508" s="138"/>
      <c r="G7508" s="138"/>
      <c r="H7508" s="138"/>
      <c r="I7508" s="138"/>
      <c r="J7508" s="624" t="s">
        <v>5289</v>
      </c>
      <c r="K7508" s="626" t="s">
        <v>12231</v>
      </c>
      <c r="L7508" s="624" t="s">
        <v>51</v>
      </c>
      <c r="M7508" s="202"/>
      <c r="N7508" s="138"/>
      <c r="O7508" s="622">
        <v>0</v>
      </c>
      <c r="P7508" s="622">
        <v>0</v>
      </c>
      <c r="Q7508" s="622">
        <v>0</v>
      </c>
      <c r="R7508" s="622">
        <v>0</v>
      </c>
      <c r="S7508" s="622">
        <v>0</v>
      </c>
      <c r="T7508" s="622">
        <v>0</v>
      </c>
      <c r="U7508" s="622">
        <v>0</v>
      </c>
      <c r="V7508" s="622">
        <v>0</v>
      </c>
      <c r="W7508" s="622">
        <v>0</v>
      </c>
      <c r="X7508" s="622">
        <v>8</v>
      </c>
      <c r="Y7508" s="622">
        <v>0</v>
      </c>
      <c r="Z7508" s="622" t="s">
        <v>40</v>
      </c>
      <c r="AA7508" s="622" t="s">
        <v>5289</v>
      </c>
      <c r="AB7508" s="622" t="s">
        <v>5289</v>
      </c>
      <c r="AC7508" s="84" t="s">
        <v>5289</v>
      </c>
      <c r="AD7508" s="84" t="s">
        <v>5289</v>
      </c>
      <c r="AE7508" s="84" t="s">
        <v>5289</v>
      </c>
      <c r="AF7508" s="165" t="s">
        <v>5289</v>
      </c>
    </row>
    <row r="7509" spans="1:38" ht="153">
      <c r="A7509" s="287">
        <v>7</v>
      </c>
      <c r="B7509" s="121" t="s">
        <v>9098</v>
      </c>
      <c r="C7509" s="121" t="s">
        <v>9092</v>
      </c>
      <c r="D7509" s="121" t="s">
        <v>9106</v>
      </c>
      <c r="E7509" s="14" t="s">
        <v>9121</v>
      </c>
      <c r="F7509" s="138"/>
      <c r="G7509" s="138"/>
      <c r="H7509" s="138"/>
      <c r="I7509" s="138"/>
      <c r="J7509" s="138"/>
      <c r="K7509" s="138"/>
      <c r="L7509" s="624" t="s">
        <v>51</v>
      </c>
      <c r="M7509" s="202"/>
      <c r="N7509" s="138"/>
      <c r="O7509" s="622">
        <v>0</v>
      </c>
      <c r="P7509" s="622">
        <v>0</v>
      </c>
      <c r="Q7509" s="622">
        <v>0</v>
      </c>
      <c r="R7509" s="622">
        <v>0</v>
      </c>
      <c r="S7509" s="622">
        <v>0</v>
      </c>
      <c r="T7509" s="622">
        <v>0</v>
      </c>
      <c r="U7509" s="622">
        <v>0</v>
      </c>
      <c r="V7509" s="622">
        <v>0</v>
      </c>
      <c r="W7509" s="622">
        <v>0</v>
      </c>
      <c r="X7509" s="622">
        <v>0</v>
      </c>
      <c r="Y7509" s="622">
        <v>0</v>
      </c>
      <c r="Z7509" s="622" t="s">
        <v>40</v>
      </c>
      <c r="AA7509" s="622" t="s">
        <v>5289</v>
      </c>
      <c r="AB7509" s="622" t="s">
        <v>5289</v>
      </c>
      <c r="AC7509" s="84" t="s">
        <v>5289</v>
      </c>
      <c r="AD7509" s="84" t="s">
        <v>5289</v>
      </c>
      <c r="AE7509" s="84" t="s">
        <v>5289</v>
      </c>
      <c r="AF7509" s="165" t="s">
        <v>5289</v>
      </c>
    </row>
    <row r="7510" spans="1:38" ht="153">
      <c r="A7510" s="287">
        <v>8</v>
      </c>
      <c r="B7510" s="121" t="s">
        <v>8820</v>
      </c>
      <c r="C7510" s="121" t="s">
        <v>9092</v>
      </c>
      <c r="D7510" s="121" t="s">
        <v>9107</v>
      </c>
      <c r="E7510" s="14" t="s">
        <v>9122</v>
      </c>
      <c r="F7510" s="138"/>
      <c r="G7510" s="138"/>
      <c r="H7510" s="138"/>
      <c r="I7510" s="138"/>
      <c r="J7510" s="138"/>
      <c r="K7510" s="138"/>
      <c r="L7510" s="624" t="s">
        <v>51</v>
      </c>
      <c r="M7510" s="202"/>
      <c r="N7510" s="138"/>
      <c r="O7510" s="622">
        <v>0</v>
      </c>
      <c r="P7510" s="622">
        <v>0</v>
      </c>
      <c r="Q7510" s="622">
        <v>0</v>
      </c>
      <c r="R7510" s="622">
        <v>0</v>
      </c>
      <c r="S7510" s="622">
        <v>0</v>
      </c>
      <c r="T7510" s="622">
        <v>0</v>
      </c>
      <c r="U7510" s="622">
        <v>0</v>
      </c>
      <c r="V7510" s="622">
        <v>0</v>
      </c>
      <c r="W7510" s="622">
        <v>0</v>
      </c>
      <c r="X7510" s="622">
        <v>20</v>
      </c>
      <c r="Y7510" s="622">
        <v>0</v>
      </c>
      <c r="Z7510" s="622" t="s">
        <v>40</v>
      </c>
      <c r="AA7510" s="622" t="s">
        <v>5289</v>
      </c>
      <c r="AB7510" s="622" t="s">
        <v>5289</v>
      </c>
      <c r="AC7510" s="84" t="s">
        <v>5289</v>
      </c>
      <c r="AD7510" s="84" t="s">
        <v>5289</v>
      </c>
      <c r="AE7510" s="84" t="s">
        <v>5289</v>
      </c>
      <c r="AF7510" s="165" t="s">
        <v>5289</v>
      </c>
    </row>
    <row r="7511" spans="1:38" s="44" customFormat="1" ht="153">
      <c r="A7511" s="287">
        <v>9</v>
      </c>
      <c r="B7511" s="121" t="s">
        <v>8973</v>
      </c>
      <c r="C7511" s="121" t="s">
        <v>9092</v>
      </c>
      <c r="D7511" s="121" t="s">
        <v>9108</v>
      </c>
      <c r="E7511" s="14" t="s">
        <v>9123</v>
      </c>
      <c r="F7511" s="138"/>
      <c r="G7511" s="138"/>
      <c r="H7511" s="138"/>
      <c r="I7511" s="138"/>
      <c r="J7511" s="624" t="s">
        <v>5289</v>
      </c>
      <c r="K7511" s="179" t="s">
        <v>12233</v>
      </c>
      <c r="L7511" s="624" t="s">
        <v>51</v>
      </c>
      <c r="M7511" s="202"/>
      <c r="N7511" s="138"/>
      <c r="O7511" s="622">
        <v>0</v>
      </c>
      <c r="P7511" s="622">
        <v>0</v>
      </c>
      <c r="Q7511" s="622">
        <v>0</v>
      </c>
      <c r="R7511" s="622">
        <v>0</v>
      </c>
      <c r="S7511" s="622">
        <v>0</v>
      </c>
      <c r="T7511" s="622">
        <v>0</v>
      </c>
      <c r="U7511" s="622">
        <v>0</v>
      </c>
      <c r="V7511" s="622">
        <v>0</v>
      </c>
      <c r="W7511" s="622">
        <v>0</v>
      </c>
      <c r="X7511" s="622">
        <v>468</v>
      </c>
      <c r="Y7511" s="622">
        <v>0</v>
      </c>
      <c r="Z7511" s="622" t="s">
        <v>51</v>
      </c>
      <c r="AA7511" s="622" t="s">
        <v>5289</v>
      </c>
      <c r="AB7511" s="622" t="s">
        <v>5289</v>
      </c>
      <c r="AC7511" s="84" t="s">
        <v>5289</v>
      </c>
      <c r="AD7511" s="84" t="s">
        <v>5289</v>
      </c>
      <c r="AE7511" s="84" t="s">
        <v>5289</v>
      </c>
      <c r="AF7511" s="165" t="s">
        <v>5289</v>
      </c>
      <c r="AG7511" s="107"/>
      <c r="AH7511" s="107"/>
      <c r="AI7511" s="107"/>
      <c r="AJ7511" s="107"/>
      <c r="AK7511" s="107"/>
      <c r="AL7511" s="107"/>
    </row>
    <row r="7512" spans="1:38" s="44" customFormat="1" ht="153">
      <c r="A7512" s="287">
        <v>10</v>
      </c>
      <c r="B7512" s="121" t="s">
        <v>3236</v>
      </c>
      <c r="C7512" s="121" t="s">
        <v>9092</v>
      </c>
      <c r="D7512" s="121" t="s">
        <v>9110</v>
      </c>
      <c r="E7512" s="14" t="s">
        <v>9124</v>
      </c>
      <c r="F7512" s="138"/>
      <c r="G7512" s="138"/>
      <c r="H7512" s="138"/>
      <c r="I7512" s="138"/>
      <c r="J7512" s="138"/>
      <c r="K7512" s="138"/>
      <c r="L7512" s="624" t="s">
        <v>51</v>
      </c>
      <c r="M7512" s="202"/>
      <c r="N7512" s="138"/>
      <c r="O7512" s="622">
        <v>0</v>
      </c>
      <c r="P7512" s="622">
        <v>0</v>
      </c>
      <c r="Q7512" s="622">
        <v>0</v>
      </c>
      <c r="R7512" s="622">
        <v>0</v>
      </c>
      <c r="S7512" s="622">
        <v>0</v>
      </c>
      <c r="T7512" s="622">
        <v>0</v>
      </c>
      <c r="U7512" s="622">
        <v>0</v>
      </c>
      <c r="V7512" s="622">
        <v>0</v>
      </c>
      <c r="W7512" s="622">
        <v>0</v>
      </c>
      <c r="X7512" s="622">
        <v>0</v>
      </c>
      <c r="Y7512" s="622">
        <v>0</v>
      </c>
      <c r="Z7512" s="622" t="s">
        <v>40</v>
      </c>
      <c r="AA7512" s="622" t="s">
        <v>5289</v>
      </c>
      <c r="AB7512" s="622" t="s">
        <v>5289</v>
      </c>
      <c r="AC7512" s="84" t="s">
        <v>5289</v>
      </c>
      <c r="AD7512" s="84" t="s">
        <v>5289</v>
      </c>
      <c r="AE7512" s="84" t="s">
        <v>5289</v>
      </c>
      <c r="AF7512" s="165" t="s">
        <v>5289</v>
      </c>
      <c r="AG7512" s="107"/>
      <c r="AH7512" s="107"/>
      <c r="AI7512" s="107"/>
      <c r="AJ7512" s="107"/>
      <c r="AK7512" s="107"/>
      <c r="AL7512" s="107"/>
    </row>
    <row r="7513" spans="1:38" s="44" customFormat="1" ht="153">
      <c r="A7513" s="287">
        <v>11</v>
      </c>
      <c r="B7513" s="121" t="s">
        <v>9099</v>
      </c>
      <c r="C7513" s="121" t="s">
        <v>9092</v>
      </c>
      <c r="D7513" s="121" t="s">
        <v>9114</v>
      </c>
      <c r="E7513" s="14" t="s">
        <v>9125</v>
      </c>
      <c r="F7513" s="138"/>
      <c r="G7513" s="138"/>
      <c r="H7513" s="138"/>
      <c r="I7513" s="138"/>
      <c r="J7513" s="138"/>
      <c r="K7513" s="138"/>
      <c r="L7513" s="624" t="s">
        <v>51</v>
      </c>
      <c r="M7513" s="202"/>
      <c r="N7513" s="138"/>
      <c r="O7513" s="622">
        <v>0</v>
      </c>
      <c r="P7513" s="622">
        <v>0</v>
      </c>
      <c r="Q7513" s="622">
        <v>0</v>
      </c>
      <c r="R7513" s="622">
        <v>0</v>
      </c>
      <c r="S7513" s="622">
        <v>0</v>
      </c>
      <c r="T7513" s="622">
        <v>0</v>
      </c>
      <c r="U7513" s="622">
        <v>0</v>
      </c>
      <c r="V7513" s="622">
        <v>0</v>
      </c>
      <c r="W7513" s="622">
        <v>0</v>
      </c>
      <c r="X7513" s="622">
        <v>0</v>
      </c>
      <c r="Y7513" s="622">
        <v>0</v>
      </c>
      <c r="Z7513" s="622" t="s">
        <v>40</v>
      </c>
      <c r="AA7513" s="622" t="s">
        <v>5289</v>
      </c>
      <c r="AB7513" s="622" t="s">
        <v>5289</v>
      </c>
      <c r="AC7513" s="84" t="s">
        <v>5289</v>
      </c>
      <c r="AD7513" s="84" t="s">
        <v>5289</v>
      </c>
      <c r="AE7513" s="84" t="s">
        <v>5289</v>
      </c>
      <c r="AF7513" s="165" t="s">
        <v>5289</v>
      </c>
      <c r="AG7513" s="107"/>
      <c r="AH7513" s="107"/>
      <c r="AI7513" s="107"/>
      <c r="AJ7513" s="107"/>
      <c r="AK7513" s="107"/>
      <c r="AL7513" s="107"/>
    </row>
    <row r="7514" spans="1:38" s="44" customFormat="1" ht="15" customHeight="1">
      <c r="A7514" s="18"/>
      <c r="B7514" s="18">
        <v>11</v>
      </c>
      <c r="C7514" s="18"/>
      <c r="D7514" s="18">
        <v>11</v>
      </c>
      <c r="E7514" s="18">
        <v>11</v>
      </c>
      <c r="F7514" s="18"/>
      <c r="G7514" s="18"/>
      <c r="H7514" s="18">
        <v>0</v>
      </c>
      <c r="I7514" s="18"/>
      <c r="J7514" s="18">
        <v>1</v>
      </c>
      <c r="K7514" s="18">
        <v>4</v>
      </c>
      <c r="L7514" s="18">
        <v>1</v>
      </c>
      <c r="M7514" s="200"/>
      <c r="N7514" s="18">
        <f t="shared" ref="N7514:O7514" si="2787">SUM(N7503:N7513)</f>
        <v>0</v>
      </c>
      <c r="O7514" s="18">
        <f t="shared" si="2787"/>
        <v>0</v>
      </c>
      <c r="P7514" s="18">
        <f t="shared" ref="P7514:Q7514" si="2788">SUM(P7503:P7513)</f>
        <v>0</v>
      </c>
      <c r="Q7514" s="18">
        <f t="shared" si="2788"/>
        <v>0</v>
      </c>
      <c r="R7514" s="18">
        <f t="shared" ref="R7514" si="2789">SUM(R7503:R7513)</f>
        <v>0</v>
      </c>
      <c r="S7514" s="18">
        <f t="shared" ref="S7514" si="2790">SUM(S7503:S7513)</f>
        <v>0</v>
      </c>
      <c r="T7514" s="18">
        <f t="shared" ref="T7514:U7514" si="2791">SUM(T7503:T7513)</f>
        <v>0</v>
      </c>
      <c r="U7514" s="18">
        <f t="shared" si="2791"/>
        <v>0</v>
      </c>
      <c r="V7514" s="18">
        <f t="shared" ref="V7514:W7514" si="2792">SUM(V7503:V7513)</f>
        <v>0</v>
      </c>
      <c r="W7514" s="18">
        <f t="shared" si="2792"/>
        <v>0</v>
      </c>
      <c r="X7514" s="18">
        <f t="shared" ref="X7514:Y7514" si="2793">SUM(X7503:X7513)</f>
        <v>575</v>
      </c>
      <c r="Y7514" s="18">
        <f t="shared" si="2793"/>
        <v>0</v>
      </c>
      <c r="Z7514" s="18">
        <v>11</v>
      </c>
      <c r="AA7514" s="18">
        <v>1</v>
      </c>
      <c r="AB7514" s="18">
        <v>1</v>
      </c>
      <c r="AC7514" s="18"/>
      <c r="AD7514" s="18"/>
      <c r="AE7514" s="18"/>
      <c r="AF7514" s="18"/>
      <c r="AG7514" s="107"/>
      <c r="AH7514" s="107"/>
      <c r="AI7514" s="107"/>
      <c r="AJ7514" s="107"/>
      <c r="AK7514" s="107"/>
      <c r="AL7514" s="107"/>
    </row>
    <row r="7515" spans="1:38" s="44" customFormat="1" ht="13.5" thickBot="1">
      <c r="A7515" s="243">
        <v>18</v>
      </c>
      <c r="B7515" s="243">
        <f>B7275+B7293+B7306+B7320+B7337+B7357+B7373+B7388+B7402+B7417+B7427+B7443+B7455+B7464+B7474+B7488+B7501+B7514</f>
        <v>238</v>
      </c>
      <c r="C7515" s="243"/>
      <c r="D7515" s="243">
        <f>D7275+D7293+D7306+D7320+D7337+D7357+D7373+D7388+D7402+D7417+D7427+D7443+D7455+D7464+D7474+D7488+D7501+D7514</f>
        <v>237</v>
      </c>
      <c r="E7515" s="243">
        <f>E7275+E7293+E7306+E7320+E7337+E7357+E7373+E7388+E7402+E7417+E7427+E7443+E7455+E7464+E7474+E7488+E7501+E7514</f>
        <v>237</v>
      </c>
      <c r="F7515" s="243">
        <f>F7275+F7293+F7306+F7320+F7337+F7357+F7373+F7388+F7402+F7417+F7427+F7443+F7455+F7464+F7474+F7488+F7501+F7514</f>
        <v>29</v>
      </c>
      <c r="G7515" s="243">
        <f>G7275+G7293+G7306+G7320+G7337+G7357+G7373+G7388+G7402+G7417+G7427+G7443+G7455+G7464+G7474+G7488+G7501+G7514</f>
        <v>4</v>
      </c>
      <c r="H7515" s="243">
        <f>H7275+H7293+H7306+H7320+H7337+H7357+H7373+H7388+H7402+H7417+H7427+H7443+H7455+H7464+H7474+H7488+H7501+H7514</f>
        <v>5</v>
      </c>
      <c r="I7515" s="243"/>
      <c r="J7515" s="243">
        <f>J7275+J7293+J7306+J7320+J7337+J7357+J7373+J7388+J7402+J7417+J7427+J7443+J7455+J7464+J7474+J7488+J7501+J7514</f>
        <v>16</v>
      </c>
      <c r="K7515" s="243">
        <f>K7275+K7293+K7306+K7320+K7337+K7357+K7373+K7388+K7402+K7417+K7427+K7443+K7455+K7464+K7474+K7488+K7501+K7514</f>
        <v>47</v>
      </c>
      <c r="L7515" s="243">
        <f>L7275+L7293+L7306+L7320+L7337+L7357+L7373+L7388+L7402+L7417+L7427+L7443+L7455+L7464+L7474+L7488+L7501+L7514</f>
        <v>42</v>
      </c>
      <c r="M7515" s="244"/>
      <c r="N7515" s="243">
        <f t="shared" ref="N7515:O7515" si="2794">N7275+N7293+N7306+N7320+N7337+N7357+N7373+N7388+N7402+N7417+N7427+N7443+N7455+N7464+N7474+N7488+N7501+N7514</f>
        <v>0</v>
      </c>
      <c r="O7515" s="243">
        <f t="shared" si="2794"/>
        <v>0</v>
      </c>
      <c r="P7515" s="243">
        <f t="shared" ref="P7515:Q7515" si="2795">P7275+P7293+P7306+P7320+P7337+P7357+P7373+P7388+P7402+P7417+P7427+P7443+P7455+P7464+P7474+P7488+P7501+P7514</f>
        <v>0</v>
      </c>
      <c r="Q7515" s="243">
        <f t="shared" si="2795"/>
        <v>0</v>
      </c>
      <c r="R7515" s="243">
        <f t="shared" ref="R7515" si="2796">R7275+R7293+R7306+R7320+R7337+R7357+R7373+R7388+R7402+R7417+R7427+R7443+R7455+R7464+R7474+R7488+R7501+R7514</f>
        <v>0</v>
      </c>
      <c r="S7515" s="243">
        <f t="shared" ref="S7515:AB7515" si="2797">S7275+S7293+S7306+S7320+S7337+S7357+S7373+S7388+S7402+S7417+S7427+S7443+S7455+S7464+S7474+S7488+S7501+S7514</f>
        <v>0</v>
      </c>
      <c r="T7515" s="243">
        <f t="shared" ref="T7515:U7515" si="2798">T7275+T7293+T7306+T7320+T7337+T7357+T7373+T7388+T7402+T7417+T7427+T7443+T7455+T7464+T7474+T7488+T7501+T7514</f>
        <v>0</v>
      </c>
      <c r="U7515" s="243">
        <f t="shared" si="2798"/>
        <v>0</v>
      </c>
      <c r="V7515" s="243">
        <f t="shared" ref="V7515:W7515" si="2799">V7275+V7293+V7306+V7320+V7337+V7357+V7373+V7388+V7402+V7417+V7427+V7443+V7455+V7464+V7474+V7488+V7501+V7514</f>
        <v>0</v>
      </c>
      <c r="W7515" s="243">
        <f t="shared" si="2799"/>
        <v>0</v>
      </c>
      <c r="X7515" s="243">
        <f t="shared" ref="X7515:Y7515" si="2800">X7275+X7293+X7306+X7320+X7337+X7357+X7373+X7388+X7402+X7417+X7427+X7443+X7455+X7464+X7474+X7488+X7501+X7514</f>
        <v>20299</v>
      </c>
      <c r="Y7515" s="243">
        <f t="shared" si="2800"/>
        <v>0</v>
      </c>
      <c r="Z7515" s="243">
        <f t="shared" si="2797"/>
        <v>51</v>
      </c>
      <c r="AA7515" s="243">
        <f t="shared" si="2797"/>
        <v>18</v>
      </c>
      <c r="AB7515" s="243">
        <f t="shared" si="2797"/>
        <v>18</v>
      </c>
      <c r="AC7515" s="243"/>
      <c r="AD7515" s="243"/>
      <c r="AE7515" s="243"/>
      <c r="AF7515" s="243"/>
      <c r="AG7515" s="107"/>
      <c r="AH7515" s="107"/>
      <c r="AI7515" s="107"/>
      <c r="AJ7515" s="107"/>
      <c r="AK7515" s="107"/>
      <c r="AL7515" s="107"/>
    </row>
    <row r="7516" spans="1:38" ht="15.75" customHeight="1" thickBot="1">
      <c r="A7516" s="663" t="s">
        <v>13007</v>
      </c>
      <c r="B7516" s="664"/>
      <c r="C7516" s="664"/>
      <c r="D7516" s="664"/>
      <c r="E7516" s="664"/>
      <c r="F7516" s="664"/>
      <c r="G7516" s="664"/>
      <c r="H7516" s="664"/>
      <c r="I7516" s="664"/>
      <c r="J7516" s="664"/>
      <c r="K7516" s="664"/>
      <c r="L7516" s="664"/>
      <c r="M7516" s="664"/>
      <c r="N7516" s="664"/>
      <c r="O7516" s="664"/>
      <c r="P7516" s="664"/>
      <c r="Q7516" s="664"/>
      <c r="R7516" s="664"/>
      <c r="S7516" s="664"/>
      <c r="T7516" s="664"/>
      <c r="U7516" s="664"/>
      <c r="V7516" s="664"/>
      <c r="W7516" s="664"/>
      <c r="X7516" s="664"/>
      <c r="Y7516" s="664"/>
      <c r="Z7516" s="664"/>
      <c r="AA7516" s="664"/>
      <c r="AB7516" s="664"/>
      <c r="AC7516" s="664"/>
      <c r="AD7516" s="664"/>
      <c r="AE7516" s="664"/>
      <c r="AF7516" s="665"/>
    </row>
    <row r="7517" spans="1:38" ht="318.75">
      <c r="A7517" s="621">
        <v>1</v>
      </c>
      <c r="B7517" s="68" t="s">
        <v>150</v>
      </c>
      <c r="C7517" s="68" t="s">
        <v>4851</v>
      </c>
      <c r="D7517" s="68" t="s">
        <v>5128</v>
      </c>
      <c r="E7517" s="70" t="s">
        <v>15876</v>
      </c>
      <c r="F7517" s="624" t="s">
        <v>51</v>
      </c>
      <c r="G7517" s="138"/>
      <c r="H7517" s="138"/>
      <c r="I7517" s="138"/>
      <c r="J7517" s="152"/>
      <c r="K7517" s="152"/>
      <c r="L7517" s="119" t="s">
        <v>40</v>
      </c>
      <c r="M7517" s="68" t="s">
        <v>13541</v>
      </c>
      <c r="N7517" s="119">
        <v>8</v>
      </c>
      <c r="O7517" s="119">
        <v>0</v>
      </c>
      <c r="P7517" s="119">
        <v>0</v>
      </c>
      <c r="Q7517" s="119">
        <v>0</v>
      </c>
      <c r="R7517" s="119">
        <v>0</v>
      </c>
      <c r="S7517" s="119">
        <v>0</v>
      </c>
      <c r="T7517" s="119">
        <v>0</v>
      </c>
      <c r="U7517" s="119">
        <v>0</v>
      </c>
      <c r="V7517" s="119">
        <v>0</v>
      </c>
      <c r="W7517" s="119">
        <v>0</v>
      </c>
      <c r="X7517" s="119">
        <v>2</v>
      </c>
      <c r="Y7517" s="119">
        <v>0</v>
      </c>
      <c r="Z7517" s="119" t="s">
        <v>40</v>
      </c>
      <c r="AA7517" s="3" t="s">
        <v>5287</v>
      </c>
      <c r="AB7517" s="3" t="s">
        <v>5288</v>
      </c>
      <c r="AC7517" s="131" t="s">
        <v>4868</v>
      </c>
      <c r="AD7517" s="131" t="s">
        <v>4869</v>
      </c>
      <c r="AE7517" s="131" t="s">
        <v>18137</v>
      </c>
      <c r="AF7517" s="131" t="s">
        <v>4870</v>
      </c>
    </row>
    <row r="7518" spans="1:38" ht="318.75">
      <c r="A7518" s="621">
        <v>2</v>
      </c>
      <c r="B7518" s="121" t="s">
        <v>5129</v>
      </c>
      <c r="C7518" s="121" t="s">
        <v>4852</v>
      </c>
      <c r="D7518" s="121" t="s">
        <v>5130</v>
      </c>
      <c r="E7518" s="25" t="s">
        <v>15877</v>
      </c>
      <c r="F7518" s="622" t="s">
        <v>51</v>
      </c>
      <c r="G7518" s="138"/>
      <c r="H7518" s="138"/>
      <c r="I7518" s="138"/>
      <c r="J7518" s="4" t="s">
        <v>5286</v>
      </c>
      <c r="K7518" s="123" t="s">
        <v>4853</v>
      </c>
      <c r="L7518" s="622" t="s">
        <v>40</v>
      </c>
      <c r="M7518" s="121" t="s">
        <v>13542</v>
      </c>
      <c r="N7518" s="622">
        <v>171</v>
      </c>
      <c r="O7518" s="622">
        <v>0</v>
      </c>
      <c r="P7518" s="622">
        <v>0</v>
      </c>
      <c r="Q7518" s="622">
        <v>0</v>
      </c>
      <c r="R7518" s="622">
        <v>0</v>
      </c>
      <c r="S7518" s="622">
        <v>0</v>
      </c>
      <c r="T7518" s="622">
        <v>0</v>
      </c>
      <c r="U7518" s="622">
        <v>0</v>
      </c>
      <c r="V7518" s="622">
        <v>0</v>
      </c>
      <c r="W7518" s="622">
        <v>0</v>
      </c>
      <c r="X7518" s="622">
        <v>99</v>
      </c>
      <c r="Y7518" s="622">
        <v>0</v>
      </c>
      <c r="Z7518" s="622" t="s">
        <v>40</v>
      </c>
      <c r="AA7518" s="622" t="s">
        <v>5289</v>
      </c>
      <c r="AB7518" s="622" t="s">
        <v>5289</v>
      </c>
      <c r="AC7518" s="340" t="s">
        <v>17792</v>
      </c>
      <c r="AD7518" s="340" t="s">
        <v>17793</v>
      </c>
      <c r="AE7518" s="131" t="s">
        <v>18138</v>
      </c>
      <c r="AF7518" s="131" t="s">
        <v>17791</v>
      </c>
    </row>
    <row r="7519" spans="1:38" ht="255" customHeight="1">
      <c r="A7519" s="621">
        <v>3</v>
      </c>
      <c r="B7519" s="121" t="s">
        <v>4854</v>
      </c>
      <c r="C7519" s="121" t="s">
        <v>4855</v>
      </c>
      <c r="D7519" s="121" t="s">
        <v>5131</v>
      </c>
      <c r="E7519" s="25" t="s">
        <v>15878</v>
      </c>
      <c r="F7519" s="622" t="s">
        <v>51</v>
      </c>
      <c r="G7519" s="138"/>
      <c r="H7519" s="138"/>
      <c r="I7519" s="138"/>
      <c r="J7519" s="622" t="s">
        <v>5394</v>
      </c>
      <c r="K7519" s="622" t="s">
        <v>4853</v>
      </c>
      <c r="L7519" s="622" t="s">
        <v>40</v>
      </c>
      <c r="M7519" s="121" t="s">
        <v>13542</v>
      </c>
      <c r="N7519" s="622">
        <v>15</v>
      </c>
      <c r="O7519" s="622">
        <v>0</v>
      </c>
      <c r="P7519" s="622">
        <v>0</v>
      </c>
      <c r="Q7519" s="622">
        <v>0</v>
      </c>
      <c r="R7519" s="622">
        <v>0</v>
      </c>
      <c r="S7519" s="622">
        <v>0</v>
      </c>
      <c r="T7519" s="622">
        <v>0</v>
      </c>
      <c r="U7519" s="622">
        <v>0</v>
      </c>
      <c r="V7519" s="622">
        <v>0</v>
      </c>
      <c r="W7519" s="622">
        <v>0</v>
      </c>
      <c r="X7519" s="622">
        <v>17</v>
      </c>
      <c r="Y7519" s="622">
        <v>0</v>
      </c>
      <c r="Z7519" s="622" t="s">
        <v>40</v>
      </c>
      <c r="AA7519" s="622" t="s">
        <v>5289</v>
      </c>
      <c r="AB7519" s="622" t="s">
        <v>5289</v>
      </c>
      <c r="AC7519" s="340" t="s">
        <v>5289</v>
      </c>
      <c r="AD7519" s="340" t="s">
        <v>5289</v>
      </c>
      <c r="AE7519" s="340" t="s">
        <v>5289</v>
      </c>
      <c r="AF7519" s="165" t="s">
        <v>5289</v>
      </c>
    </row>
    <row r="7520" spans="1:38" s="44" customFormat="1" ht="242.25" customHeight="1">
      <c r="A7520" s="621">
        <v>4</v>
      </c>
      <c r="B7520" s="121" t="s">
        <v>151</v>
      </c>
      <c r="C7520" s="121" t="s">
        <v>4855</v>
      </c>
      <c r="D7520" s="121" t="s">
        <v>5132</v>
      </c>
      <c r="E7520" s="25" t="s">
        <v>15879</v>
      </c>
      <c r="F7520" s="622" t="s">
        <v>51</v>
      </c>
      <c r="G7520" s="138"/>
      <c r="H7520" s="138"/>
      <c r="I7520" s="138"/>
      <c r="J7520" s="622" t="s">
        <v>5394</v>
      </c>
      <c r="K7520" s="622" t="s">
        <v>4853</v>
      </c>
      <c r="L7520" s="622" t="s">
        <v>40</v>
      </c>
      <c r="M7520" s="121" t="s">
        <v>13542</v>
      </c>
      <c r="N7520" s="622">
        <v>87</v>
      </c>
      <c r="O7520" s="622">
        <v>0</v>
      </c>
      <c r="P7520" s="622">
        <v>0</v>
      </c>
      <c r="Q7520" s="622">
        <v>0</v>
      </c>
      <c r="R7520" s="622">
        <v>0</v>
      </c>
      <c r="S7520" s="622">
        <v>0</v>
      </c>
      <c r="T7520" s="622">
        <v>0</v>
      </c>
      <c r="U7520" s="622">
        <v>0</v>
      </c>
      <c r="V7520" s="622">
        <v>0</v>
      </c>
      <c r="W7520" s="622">
        <v>0</v>
      </c>
      <c r="X7520" s="622">
        <v>112</v>
      </c>
      <c r="Y7520" s="622">
        <v>0</v>
      </c>
      <c r="Z7520" s="622" t="s">
        <v>40</v>
      </c>
      <c r="AA7520" s="622" t="s">
        <v>5289</v>
      </c>
      <c r="AB7520" s="622" t="s">
        <v>5289</v>
      </c>
      <c r="AC7520" s="340" t="s">
        <v>5289</v>
      </c>
      <c r="AD7520" s="340" t="s">
        <v>5289</v>
      </c>
      <c r="AE7520" s="340" t="s">
        <v>5289</v>
      </c>
      <c r="AF7520" s="165" t="s">
        <v>5289</v>
      </c>
      <c r="AG7520" s="107"/>
      <c r="AH7520" s="107"/>
      <c r="AI7520" s="107"/>
      <c r="AJ7520" s="107"/>
      <c r="AK7520" s="107"/>
      <c r="AL7520" s="107"/>
    </row>
    <row r="7521" spans="1:38" s="44" customFormat="1" ht="267.75" customHeight="1">
      <c r="A7521" s="621">
        <v>5</v>
      </c>
      <c r="B7521" s="121" t="s">
        <v>153</v>
      </c>
      <c r="C7521" s="121" t="s">
        <v>4855</v>
      </c>
      <c r="D7521" s="121" t="s">
        <v>5133</v>
      </c>
      <c r="E7521" s="25" t="s">
        <v>15880</v>
      </c>
      <c r="F7521" s="622" t="s">
        <v>51</v>
      </c>
      <c r="G7521" s="138"/>
      <c r="H7521" s="138"/>
      <c r="I7521" s="138"/>
      <c r="J7521" s="138"/>
      <c r="K7521" s="138"/>
      <c r="L7521" s="622" t="s">
        <v>40</v>
      </c>
      <c r="M7521" s="121" t="s">
        <v>13542</v>
      </c>
      <c r="N7521" s="622">
        <v>0</v>
      </c>
      <c r="O7521" s="622">
        <v>0</v>
      </c>
      <c r="P7521" s="622">
        <v>0</v>
      </c>
      <c r="Q7521" s="622">
        <v>0</v>
      </c>
      <c r="R7521" s="622">
        <v>0</v>
      </c>
      <c r="S7521" s="622">
        <v>0</v>
      </c>
      <c r="T7521" s="622">
        <v>0</v>
      </c>
      <c r="U7521" s="622">
        <v>0</v>
      </c>
      <c r="V7521" s="622">
        <v>0</v>
      </c>
      <c r="W7521" s="622">
        <v>0</v>
      </c>
      <c r="X7521" s="622">
        <v>8</v>
      </c>
      <c r="Y7521" s="622">
        <v>0</v>
      </c>
      <c r="Z7521" s="622" t="s">
        <v>40</v>
      </c>
      <c r="AA7521" s="622" t="s">
        <v>5289</v>
      </c>
      <c r="AB7521" s="622" t="s">
        <v>5289</v>
      </c>
      <c r="AC7521" s="340" t="s">
        <v>5289</v>
      </c>
      <c r="AD7521" s="340" t="s">
        <v>5289</v>
      </c>
      <c r="AE7521" s="340" t="s">
        <v>5289</v>
      </c>
      <c r="AF7521" s="165" t="s">
        <v>5289</v>
      </c>
      <c r="AG7521" s="107"/>
      <c r="AH7521" s="107"/>
      <c r="AI7521" s="107"/>
      <c r="AJ7521" s="107"/>
      <c r="AK7521" s="107"/>
      <c r="AL7521" s="107"/>
    </row>
    <row r="7522" spans="1:38" s="44" customFormat="1" ht="216.75">
      <c r="A7522" s="621">
        <v>6</v>
      </c>
      <c r="B7522" s="121" t="s">
        <v>519</v>
      </c>
      <c r="C7522" s="121" t="s">
        <v>4855</v>
      </c>
      <c r="D7522" s="121" t="s">
        <v>5134</v>
      </c>
      <c r="E7522" s="25" t="s">
        <v>15881</v>
      </c>
      <c r="F7522" s="622" t="s">
        <v>51</v>
      </c>
      <c r="G7522" s="138"/>
      <c r="H7522" s="138"/>
      <c r="I7522" s="138"/>
      <c r="J7522" s="622" t="s">
        <v>5394</v>
      </c>
      <c r="K7522" s="622" t="s">
        <v>4853</v>
      </c>
      <c r="L7522" s="622" t="s">
        <v>40</v>
      </c>
      <c r="M7522" s="121" t="s">
        <v>13542</v>
      </c>
      <c r="N7522" s="622">
        <v>0</v>
      </c>
      <c r="O7522" s="622">
        <v>0</v>
      </c>
      <c r="P7522" s="622">
        <v>0</v>
      </c>
      <c r="Q7522" s="622">
        <v>0</v>
      </c>
      <c r="R7522" s="622">
        <v>0</v>
      </c>
      <c r="S7522" s="622">
        <v>0</v>
      </c>
      <c r="T7522" s="622">
        <v>0</v>
      </c>
      <c r="U7522" s="622">
        <v>0</v>
      </c>
      <c r="V7522" s="622">
        <v>0</v>
      </c>
      <c r="W7522" s="622">
        <v>0</v>
      </c>
      <c r="X7522" s="622">
        <v>0</v>
      </c>
      <c r="Y7522" s="622">
        <v>0</v>
      </c>
      <c r="Z7522" s="622" t="s">
        <v>40</v>
      </c>
      <c r="AA7522" s="622" t="s">
        <v>5289</v>
      </c>
      <c r="AB7522" s="622" t="s">
        <v>5289</v>
      </c>
      <c r="AC7522" s="340" t="s">
        <v>5289</v>
      </c>
      <c r="AD7522" s="340" t="s">
        <v>5289</v>
      </c>
      <c r="AE7522" s="340" t="s">
        <v>5289</v>
      </c>
      <c r="AF7522" s="165" t="s">
        <v>5289</v>
      </c>
      <c r="AG7522" s="107"/>
      <c r="AH7522" s="107"/>
      <c r="AI7522" s="107"/>
      <c r="AJ7522" s="107"/>
      <c r="AK7522" s="107"/>
      <c r="AL7522" s="107"/>
    </row>
    <row r="7523" spans="1:38" s="44" customFormat="1" ht="178.5">
      <c r="A7523" s="621">
        <v>7</v>
      </c>
      <c r="B7523" s="121" t="s">
        <v>4856</v>
      </c>
      <c r="C7523" s="121" t="s">
        <v>4855</v>
      </c>
      <c r="D7523" s="121" t="s">
        <v>5135</v>
      </c>
      <c r="E7523" s="622" t="s">
        <v>15882</v>
      </c>
      <c r="F7523" s="624" t="s">
        <v>19012</v>
      </c>
      <c r="G7523" s="622" t="s">
        <v>51</v>
      </c>
      <c r="H7523" s="622">
        <v>1</v>
      </c>
      <c r="I7523" s="622" t="s">
        <v>16672</v>
      </c>
      <c r="J7523" s="622" t="s">
        <v>5394</v>
      </c>
      <c r="K7523" s="622" t="s">
        <v>4857</v>
      </c>
      <c r="L7523" s="622" t="s">
        <v>40</v>
      </c>
      <c r="M7523" s="121" t="s">
        <v>13542</v>
      </c>
      <c r="N7523" s="622">
        <v>120</v>
      </c>
      <c r="O7523" s="622">
        <v>0</v>
      </c>
      <c r="P7523" s="622">
        <v>0</v>
      </c>
      <c r="Q7523" s="622">
        <v>0</v>
      </c>
      <c r="R7523" s="622">
        <v>0</v>
      </c>
      <c r="S7523" s="622">
        <v>0</v>
      </c>
      <c r="T7523" s="622">
        <v>0</v>
      </c>
      <c r="U7523" s="622">
        <v>0</v>
      </c>
      <c r="V7523" s="622">
        <v>0</v>
      </c>
      <c r="W7523" s="622">
        <v>0</v>
      </c>
      <c r="X7523" s="622">
        <v>134</v>
      </c>
      <c r="Y7523" s="622">
        <v>0</v>
      </c>
      <c r="Z7523" s="622" t="s">
        <v>40</v>
      </c>
      <c r="AA7523" s="622" t="s">
        <v>5289</v>
      </c>
      <c r="AB7523" s="622" t="s">
        <v>5289</v>
      </c>
      <c r="AC7523" s="340" t="s">
        <v>5289</v>
      </c>
      <c r="AD7523" s="340" t="s">
        <v>5289</v>
      </c>
      <c r="AE7523" s="340" t="s">
        <v>5289</v>
      </c>
      <c r="AF7523" s="165" t="s">
        <v>5289</v>
      </c>
      <c r="AG7523" s="107"/>
      <c r="AH7523" s="107"/>
      <c r="AI7523" s="107"/>
      <c r="AJ7523" s="107"/>
      <c r="AK7523" s="107"/>
      <c r="AL7523" s="107"/>
    </row>
    <row r="7524" spans="1:38" s="44" customFormat="1" ht="216.75">
      <c r="A7524" s="621">
        <v>8</v>
      </c>
      <c r="B7524" s="121" t="s">
        <v>154</v>
      </c>
      <c r="C7524" s="121" t="s">
        <v>4090</v>
      </c>
      <c r="D7524" s="121" t="s">
        <v>5136</v>
      </c>
      <c r="E7524" s="25" t="s">
        <v>15883</v>
      </c>
      <c r="F7524" s="622" t="s">
        <v>51</v>
      </c>
      <c r="G7524" s="138"/>
      <c r="H7524" s="138"/>
      <c r="I7524" s="138"/>
      <c r="J7524" s="622" t="s">
        <v>5394</v>
      </c>
      <c r="K7524" s="622" t="s">
        <v>4853</v>
      </c>
      <c r="L7524" s="622" t="s">
        <v>40</v>
      </c>
      <c r="M7524" s="121" t="s">
        <v>13544</v>
      </c>
      <c r="N7524" s="622">
        <v>4</v>
      </c>
      <c r="O7524" s="622">
        <v>0</v>
      </c>
      <c r="P7524" s="622">
        <v>0</v>
      </c>
      <c r="Q7524" s="622">
        <v>0</v>
      </c>
      <c r="R7524" s="622">
        <v>0</v>
      </c>
      <c r="S7524" s="622">
        <v>0</v>
      </c>
      <c r="T7524" s="622">
        <v>0</v>
      </c>
      <c r="U7524" s="622">
        <v>0</v>
      </c>
      <c r="V7524" s="622">
        <v>0</v>
      </c>
      <c r="W7524" s="622">
        <v>0</v>
      </c>
      <c r="X7524" s="622">
        <v>4</v>
      </c>
      <c r="Y7524" s="622">
        <v>0</v>
      </c>
      <c r="Z7524" s="622" t="s">
        <v>40</v>
      </c>
      <c r="AA7524" s="622" t="s">
        <v>5289</v>
      </c>
      <c r="AB7524" s="622" t="s">
        <v>5289</v>
      </c>
      <c r="AC7524" s="340" t="s">
        <v>5289</v>
      </c>
      <c r="AD7524" s="340" t="s">
        <v>5289</v>
      </c>
      <c r="AE7524" s="340" t="s">
        <v>5289</v>
      </c>
      <c r="AF7524" s="165" t="s">
        <v>5289</v>
      </c>
      <c r="AG7524" s="107"/>
      <c r="AH7524" s="107"/>
      <c r="AI7524" s="107"/>
      <c r="AJ7524" s="107"/>
      <c r="AK7524" s="107"/>
      <c r="AL7524" s="107"/>
    </row>
    <row r="7525" spans="1:38" s="44" customFormat="1" ht="191.25">
      <c r="A7525" s="621">
        <v>9</v>
      </c>
      <c r="B7525" s="121" t="s">
        <v>3241</v>
      </c>
      <c r="C7525" s="121" t="s">
        <v>4090</v>
      </c>
      <c r="D7525" s="121" t="s">
        <v>5137</v>
      </c>
      <c r="E7525" s="25" t="s">
        <v>15884</v>
      </c>
      <c r="F7525" s="622" t="s">
        <v>51</v>
      </c>
      <c r="G7525" s="138"/>
      <c r="H7525" s="138"/>
      <c r="I7525" s="138"/>
      <c r="J7525" s="138"/>
      <c r="K7525" s="138"/>
      <c r="L7525" s="622" t="s">
        <v>40</v>
      </c>
      <c r="M7525" s="121" t="s">
        <v>13541</v>
      </c>
      <c r="N7525" s="622">
        <v>0</v>
      </c>
      <c r="O7525" s="622">
        <v>0</v>
      </c>
      <c r="P7525" s="622">
        <v>0</v>
      </c>
      <c r="Q7525" s="622">
        <v>0</v>
      </c>
      <c r="R7525" s="622">
        <v>0</v>
      </c>
      <c r="S7525" s="622">
        <v>0</v>
      </c>
      <c r="T7525" s="622">
        <v>0</v>
      </c>
      <c r="U7525" s="622">
        <v>0</v>
      </c>
      <c r="V7525" s="622">
        <v>0</v>
      </c>
      <c r="W7525" s="622">
        <v>0</v>
      </c>
      <c r="X7525" s="622">
        <v>0</v>
      </c>
      <c r="Y7525" s="622">
        <v>0</v>
      </c>
      <c r="Z7525" s="622" t="s">
        <v>40</v>
      </c>
      <c r="AA7525" s="622" t="s">
        <v>5289</v>
      </c>
      <c r="AB7525" s="622" t="s">
        <v>5289</v>
      </c>
      <c r="AC7525" s="340" t="s">
        <v>5289</v>
      </c>
      <c r="AD7525" s="340" t="s">
        <v>5289</v>
      </c>
      <c r="AE7525" s="340" t="s">
        <v>5289</v>
      </c>
      <c r="AF7525" s="165" t="s">
        <v>5289</v>
      </c>
      <c r="AG7525" s="107"/>
      <c r="AH7525" s="107"/>
      <c r="AI7525" s="107"/>
      <c r="AJ7525" s="107"/>
      <c r="AK7525" s="107"/>
      <c r="AL7525" s="107"/>
    </row>
    <row r="7526" spans="1:38" s="44" customFormat="1" ht="255" customHeight="1">
      <c r="A7526" s="621">
        <v>10</v>
      </c>
      <c r="B7526" s="121" t="s">
        <v>4858</v>
      </c>
      <c r="C7526" s="121" t="s">
        <v>4855</v>
      </c>
      <c r="D7526" s="121" t="s">
        <v>5138</v>
      </c>
      <c r="E7526" s="25" t="s">
        <v>15885</v>
      </c>
      <c r="F7526" s="622" t="s">
        <v>51</v>
      </c>
      <c r="G7526" s="138"/>
      <c r="H7526" s="138"/>
      <c r="I7526" s="138"/>
      <c r="J7526" s="138"/>
      <c r="K7526" s="138"/>
      <c r="L7526" s="622" t="s">
        <v>51</v>
      </c>
      <c r="M7526" s="138"/>
      <c r="N7526" s="138"/>
      <c r="O7526" s="622">
        <v>0</v>
      </c>
      <c r="P7526" s="622">
        <v>0</v>
      </c>
      <c r="Q7526" s="622">
        <v>0</v>
      </c>
      <c r="R7526" s="622">
        <v>0</v>
      </c>
      <c r="S7526" s="622">
        <v>0</v>
      </c>
      <c r="T7526" s="622">
        <v>0</v>
      </c>
      <c r="U7526" s="622">
        <v>0</v>
      </c>
      <c r="V7526" s="622">
        <v>0</v>
      </c>
      <c r="W7526" s="622">
        <v>0</v>
      </c>
      <c r="X7526" s="622">
        <v>0</v>
      </c>
      <c r="Y7526" s="622">
        <v>0</v>
      </c>
      <c r="Z7526" s="622" t="s">
        <v>51</v>
      </c>
      <c r="AA7526" s="622" t="s">
        <v>5289</v>
      </c>
      <c r="AB7526" s="622" t="s">
        <v>5289</v>
      </c>
      <c r="AC7526" s="340" t="s">
        <v>5289</v>
      </c>
      <c r="AD7526" s="340" t="s">
        <v>5289</v>
      </c>
      <c r="AE7526" s="340" t="s">
        <v>5289</v>
      </c>
      <c r="AF7526" s="165" t="s">
        <v>5289</v>
      </c>
      <c r="AG7526" s="107"/>
      <c r="AH7526" s="107"/>
      <c r="AI7526" s="107"/>
      <c r="AJ7526" s="107"/>
      <c r="AK7526" s="107"/>
      <c r="AL7526" s="107"/>
    </row>
    <row r="7527" spans="1:38" s="44" customFormat="1" ht="242.25">
      <c r="A7527" s="621">
        <v>11</v>
      </c>
      <c r="B7527" s="121" t="s">
        <v>4859</v>
      </c>
      <c r="C7527" s="121" t="s">
        <v>4090</v>
      </c>
      <c r="D7527" s="121" t="s">
        <v>5139</v>
      </c>
      <c r="E7527" s="25" t="s">
        <v>15886</v>
      </c>
      <c r="F7527" s="622" t="s">
        <v>51</v>
      </c>
      <c r="G7527" s="138"/>
      <c r="H7527" s="138"/>
      <c r="I7527" s="138"/>
      <c r="J7527" s="138"/>
      <c r="K7527" s="138"/>
      <c r="L7527" s="622" t="s">
        <v>40</v>
      </c>
      <c r="M7527" s="121" t="s">
        <v>13545</v>
      </c>
      <c r="N7527" s="622">
        <v>1</v>
      </c>
      <c r="O7527" s="622">
        <v>0</v>
      </c>
      <c r="P7527" s="622">
        <v>0</v>
      </c>
      <c r="Q7527" s="622">
        <v>0</v>
      </c>
      <c r="R7527" s="622">
        <v>0</v>
      </c>
      <c r="S7527" s="622">
        <v>0</v>
      </c>
      <c r="T7527" s="622">
        <v>0</v>
      </c>
      <c r="U7527" s="622">
        <v>0</v>
      </c>
      <c r="V7527" s="622">
        <v>0</v>
      </c>
      <c r="W7527" s="622">
        <v>0</v>
      </c>
      <c r="X7527" s="622">
        <v>0</v>
      </c>
      <c r="Y7527" s="622">
        <v>0</v>
      </c>
      <c r="Z7527" s="622" t="s">
        <v>40</v>
      </c>
      <c r="AA7527" s="622" t="s">
        <v>5289</v>
      </c>
      <c r="AB7527" s="622" t="s">
        <v>5289</v>
      </c>
      <c r="AC7527" s="340" t="s">
        <v>5289</v>
      </c>
      <c r="AD7527" s="340" t="s">
        <v>5289</v>
      </c>
      <c r="AE7527" s="340" t="s">
        <v>5289</v>
      </c>
      <c r="AF7527" s="165" t="s">
        <v>5289</v>
      </c>
      <c r="AG7527" s="107"/>
      <c r="AH7527" s="107"/>
      <c r="AI7527" s="107"/>
      <c r="AJ7527" s="107"/>
      <c r="AK7527" s="107"/>
      <c r="AL7527" s="107"/>
    </row>
    <row r="7528" spans="1:38" s="44" customFormat="1" ht="165.75">
      <c r="A7528" s="621">
        <v>12</v>
      </c>
      <c r="B7528" s="121" t="s">
        <v>951</v>
      </c>
      <c r="C7528" s="121" t="s">
        <v>4090</v>
      </c>
      <c r="D7528" s="121" t="s">
        <v>5140</v>
      </c>
      <c r="E7528" s="25" t="s">
        <v>15887</v>
      </c>
      <c r="F7528" s="622" t="s">
        <v>51</v>
      </c>
      <c r="G7528" s="138"/>
      <c r="H7528" s="138"/>
      <c r="I7528" s="138"/>
      <c r="J7528" s="622" t="s">
        <v>5394</v>
      </c>
      <c r="K7528" s="622" t="s">
        <v>4860</v>
      </c>
      <c r="L7528" s="622" t="s">
        <v>40</v>
      </c>
      <c r="M7528" s="121" t="s">
        <v>13172</v>
      </c>
      <c r="N7528" s="622">
        <v>0</v>
      </c>
      <c r="O7528" s="622">
        <v>0</v>
      </c>
      <c r="P7528" s="622">
        <v>0</v>
      </c>
      <c r="Q7528" s="622">
        <v>0</v>
      </c>
      <c r="R7528" s="622">
        <v>0</v>
      </c>
      <c r="S7528" s="622">
        <v>0</v>
      </c>
      <c r="T7528" s="622">
        <v>0</v>
      </c>
      <c r="U7528" s="622">
        <v>0</v>
      </c>
      <c r="V7528" s="622">
        <v>0</v>
      </c>
      <c r="W7528" s="622">
        <v>0</v>
      </c>
      <c r="X7528" s="622">
        <v>0</v>
      </c>
      <c r="Y7528" s="622">
        <v>0</v>
      </c>
      <c r="Z7528" s="622" t="s">
        <v>40</v>
      </c>
      <c r="AA7528" s="622" t="s">
        <v>5289</v>
      </c>
      <c r="AB7528" s="622" t="s">
        <v>5289</v>
      </c>
      <c r="AC7528" s="340" t="s">
        <v>5289</v>
      </c>
      <c r="AD7528" s="340" t="s">
        <v>5289</v>
      </c>
      <c r="AE7528" s="340" t="s">
        <v>5289</v>
      </c>
      <c r="AF7528" s="165" t="s">
        <v>5289</v>
      </c>
      <c r="AG7528" s="107"/>
      <c r="AH7528" s="107"/>
      <c r="AI7528" s="107"/>
      <c r="AJ7528" s="107"/>
      <c r="AK7528" s="107"/>
      <c r="AL7528" s="107"/>
    </row>
    <row r="7529" spans="1:38" s="44" customFormat="1" ht="140.25">
      <c r="A7529" s="621">
        <v>13</v>
      </c>
      <c r="B7529" s="121" t="s">
        <v>1368</v>
      </c>
      <c r="C7529" s="121" t="s">
        <v>4861</v>
      </c>
      <c r="D7529" s="121" t="s">
        <v>5141</v>
      </c>
      <c r="E7529" s="25" t="s">
        <v>17174</v>
      </c>
      <c r="F7529" s="622" t="s">
        <v>51</v>
      </c>
      <c r="G7529" s="138"/>
      <c r="H7529" s="138"/>
      <c r="I7529" s="138"/>
      <c r="J7529" s="138"/>
      <c r="K7529" s="138"/>
      <c r="L7529" s="622" t="s">
        <v>51</v>
      </c>
      <c r="M7529" s="202"/>
      <c r="N7529" s="138"/>
      <c r="O7529" s="622">
        <v>0</v>
      </c>
      <c r="P7529" s="622">
        <v>0</v>
      </c>
      <c r="Q7529" s="622">
        <v>0</v>
      </c>
      <c r="R7529" s="622">
        <v>0</v>
      </c>
      <c r="S7529" s="622">
        <v>0</v>
      </c>
      <c r="T7529" s="622">
        <v>0</v>
      </c>
      <c r="U7529" s="622">
        <v>0</v>
      </c>
      <c r="V7529" s="622">
        <v>0</v>
      </c>
      <c r="W7529" s="622">
        <v>0</v>
      </c>
      <c r="X7529" s="622">
        <v>738</v>
      </c>
      <c r="Y7529" s="622">
        <v>0</v>
      </c>
      <c r="Z7529" s="622" t="s">
        <v>40</v>
      </c>
      <c r="AA7529" s="622" t="s">
        <v>5289</v>
      </c>
      <c r="AB7529" s="622" t="s">
        <v>5289</v>
      </c>
      <c r="AC7529" s="340" t="s">
        <v>5289</v>
      </c>
      <c r="AD7529" s="340" t="s">
        <v>5289</v>
      </c>
      <c r="AE7529" s="340" t="s">
        <v>5289</v>
      </c>
      <c r="AF7529" s="165" t="s">
        <v>5289</v>
      </c>
      <c r="AG7529" s="107"/>
      <c r="AH7529" s="107"/>
      <c r="AI7529" s="107"/>
      <c r="AJ7529" s="107"/>
      <c r="AK7529" s="107"/>
      <c r="AL7529" s="107"/>
    </row>
    <row r="7530" spans="1:38" s="44" customFormat="1" ht="140.25">
      <c r="A7530" s="621">
        <v>14</v>
      </c>
      <c r="B7530" s="121" t="s">
        <v>514</v>
      </c>
      <c r="C7530" s="121" t="s">
        <v>4861</v>
      </c>
      <c r="D7530" s="121" t="s">
        <v>5142</v>
      </c>
      <c r="E7530" s="25" t="s">
        <v>17174</v>
      </c>
      <c r="F7530" s="622" t="s">
        <v>51</v>
      </c>
      <c r="G7530" s="138"/>
      <c r="H7530" s="138"/>
      <c r="I7530" s="138"/>
      <c r="J7530" s="138"/>
      <c r="K7530" s="138"/>
      <c r="L7530" s="622" t="s">
        <v>51</v>
      </c>
      <c r="M7530" s="202"/>
      <c r="N7530" s="138"/>
      <c r="O7530" s="622">
        <v>0</v>
      </c>
      <c r="P7530" s="622">
        <v>0</v>
      </c>
      <c r="Q7530" s="622">
        <v>0</v>
      </c>
      <c r="R7530" s="622">
        <v>0</v>
      </c>
      <c r="S7530" s="622">
        <v>0</v>
      </c>
      <c r="T7530" s="622">
        <v>0</v>
      </c>
      <c r="U7530" s="622">
        <v>0</v>
      </c>
      <c r="V7530" s="622">
        <v>0</v>
      </c>
      <c r="W7530" s="622">
        <v>0</v>
      </c>
      <c r="X7530" s="622">
        <v>320</v>
      </c>
      <c r="Y7530" s="622">
        <v>0</v>
      </c>
      <c r="Z7530" s="622" t="s">
        <v>40</v>
      </c>
      <c r="AA7530" s="622" t="s">
        <v>5289</v>
      </c>
      <c r="AB7530" s="622" t="s">
        <v>5289</v>
      </c>
      <c r="AC7530" s="340" t="s">
        <v>5289</v>
      </c>
      <c r="AD7530" s="340" t="s">
        <v>5289</v>
      </c>
      <c r="AE7530" s="340" t="s">
        <v>5289</v>
      </c>
      <c r="AF7530" s="165" t="s">
        <v>5289</v>
      </c>
      <c r="AG7530" s="107"/>
      <c r="AH7530" s="107"/>
      <c r="AI7530" s="107"/>
      <c r="AJ7530" s="107"/>
      <c r="AK7530" s="107"/>
      <c r="AL7530" s="107"/>
    </row>
    <row r="7531" spans="1:38" s="44" customFormat="1" ht="140.25">
      <c r="A7531" s="621">
        <v>15</v>
      </c>
      <c r="B7531" s="121" t="s">
        <v>1370</v>
      </c>
      <c r="C7531" s="121" t="s">
        <v>4861</v>
      </c>
      <c r="D7531" s="121" t="s">
        <v>5143</v>
      </c>
      <c r="E7531" s="25" t="s">
        <v>17174</v>
      </c>
      <c r="F7531" s="622" t="s">
        <v>51</v>
      </c>
      <c r="G7531" s="138"/>
      <c r="H7531" s="138"/>
      <c r="I7531" s="138"/>
      <c r="J7531" s="138"/>
      <c r="K7531" s="138"/>
      <c r="L7531" s="622" t="s">
        <v>51</v>
      </c>
      <c r="M7531" s="202"/>
      <c r="N7531" s="138"/>
      <c r="O7531" s="622">
        <v>0</v>
      </c>
      <c r="P7531" s="622">
        <v>0</v>
      </c>
      <c r="Q7531" s="622">
        <v>0</v>
      </c>
      <c r="R7531" s="622">
        <v>0</v>
      </c>
      <c r="S7531" s="622">
        <v>0</v>
      </c>
      <c r="T7531" s="622">
        <v>0</v>
      </c>
      <c r="U7531" s="622">
        <v>0</v>
      </c>
      <c r="V7531" s="622">
        <v>0</v>
      </c>
      <c r="W7531" s="622">
        <v>0</v>
      </c>
      <c r="X7531" s="622">
        <v>6</v>
      </c>
      <c r="Y7531" s="622">
        <v>0</v>
      </c>
      <c r="Z7531" s="622" t="s">
        <v>40</v>
      </c>
      <c r="AA7531" s="622" t="s">
        <v>5289</v>
      </c>
      <c r="AB7531" s="622" t="s">
        <v>5289</v>
      </c>
      <c r="AC7531" s="340" t="s">
        <v>5289</v>
      </c>
      <c r="AD7531" s="340" t="s">
        <v>5289</v>
      </c>
      <c r="AE7531" s="340" t="s">
        <v>5289</v>
      </c>
      <c r="AF7531" s="165" t="s">
        <v>5289</v>
      </c>
      <c r="AG7531" s="107"/>
      <c r="AH7531" s="107"/>
      <c r="AI7531" s="107"/>
      <c r="AJ7531" s="107"/>
      <c r="AK7531" s="107"/>
      <c r="AL7531" s="107"/>
    </row>
    <row r="7532" spans="1:38" s="44" customFormat="1" ht="63.75">
      <c r="A7532" s="621">
        <v>16</v>
      </c>
      <c r="B7532" s="121" t="s">
        <v>17794</v>
      </c>
      <c r="C7532" s="121" t="s">
        <v>4861</v>
      </c>
      <c r="D7532" s="121" t="s">
        <v>17795</v>
      </c>
      <c r="E7532" s="25" t="s">
        <v>40</v>
      </c>
      <c r="F7532" s="622" t="s">
        <v>51</v>
      </c>
      <c r="G7532" s="138"/>
      <c r="H7532" s="138"/>
      <c r="I7532" s="138"/>
      <c r="J7532" s="138"/>
      <c r="K7532" s="138"/>
      <c r="L7532" s="622" t="s">
        <v>51</v>
      </c>
      <c r="M7532" s="202"/>
      <c r="N7532" s="138"/>
      <c r="O7532" s="622">
        <v>0</v>
      </c>
      <c r="P7532" s="622">
        <v>0</v>
      </c>
      <c r="Q7532" s="622">
        <v>0</v>
      </c>
      <c r="R7532" s="622">
        <v>0</v>
      </c>
      <c r="S7532" s="622">
        <v>0</v>
      </c>
      <c r="T7532" s="622">
        <v>0</v>
      </c>
      <c r="U7532" s="622">
        <v>0</v>
      </c>
      <c r="V7532" s="622">
        <v>0</v>
      </c>
      <c r="W7532" s="622">
        <v>0</v>
      </c>
      <c r="X7532" s="622">
        <v>11</v>
      </c>
      <c r="Y7532" s="622">
        <v>0</v>
      </c>
      <c r="Z7532" s="622" t="s">
        <v>40</v>
      </c>
      <c r="AA7532" s="622" t="s">
        <v>5289</v>
      </c>
      <c r="AB7532" s="622" t="s">
        <v>5289</v>
      </c>
      <c r="AC7532" s="340"/>
      <c r="AD7532" s="340"/>
      <c r="AE7532" s="340"/>
      <c r="AF7532" s="165"/>
      <c r="AG7532" s="107"/>
      <c r="AH7532" s="107"/>
      <c r="AI7532" s="107"/>
      <c r="AJ7532" s="107"/>
      <c r="AK7532" s="107"/>
      <c r="AL7532" s="107"/>
    </row>
    <row r="7533" spans="1:38" s="44" customFormat="1" ht="140.25">
      <c r="A7533" s="621">
        <v>17</v>
      </c>
      <c r="B7533" s="121" t="s">
        <v>146</v>
      </c>
      <c r="C7533" s="121" t="s">
        <v>5144</v>
      </c>
      <c r="D7533" s="121" t="s">
        <v>5145</v>
      </c>
      <c r="E7533" s="25" t="s">
        <v>17174</v>
      </c>
      <c r="F7533" s="624" t="s">
        <v>19012</v>
      </c>
      <c r="G7533" s="622" t="s">
        <v>51</v>
      </c>
      <c r="H7533" s="622">
        <v>1</v>
      </c>
      <c r="I7533" s="622" t="s">
        <v>16672</v>
      </c>
      <c r="J7533" s="138"/>
      <c r="K7533" s="138"/>
      <c r="L7533" s="622" t="s">
        <v>40</v>
      </c>
      <c r="M7533" s="627" t="s">
        <v>18154</v>
      </c>
      <c r="N7533" s="633">
        <v>16</v>
      </c>
      <c r="O7533" s="622">
        <v>0</v>
      </c>
      <c r="P7533" s="622">
        <v>0</v>
      </c>
      <c r="Q7533" s="622">
        <v>0</v>
      </c>
      <c r="R7533" s="622">
        <v>0</v>
      </c>
      <c r="S7533" s="622">
        <v>0</v>
      </c>
      <c r="T7533" s="622">
        <v>0</v>
      </c>
      <c r="U7533" s="622">
        <v>0</v>
      </c>
      <c r="V7533" s="622">
        <v>0</v>
      </c>
      <c r="W7533" s="622">
        <v>0</v>
      </c>
      <c r="X7533" s="622">
        <v>53</v>
      </c>
      <c r="Y7533" s="622">
        <v>0</v>
      </c>
      <c r="Z7533" s="622" t="s">
        <v>40</v>
      </c>
      <c r="AA7533" s="622" t="s">
        <v>5289</v>
      </c>
      <c r="AB7533" s="622" t="s">
        <v>5289</v>
      </c>
      <c r="AC7533" s="340" t="s">
        <v>5289</v>
      </c>
      <c r="AD7533" s="340" t="s">
        <v>5289</v>
      </c>
      <c r="AE7533" s="340" t="s">
        <v>5289</v>
      </c>
      <c r="AF7533" s="165" t="s">
        <v>5289</v>
      </c>
      <c r="AG7533" s="107"/>
      <c r="AH7533" s="107"/>
      <c r="AI7533" s="107"/>
      <c r="AJ7533" s="107"/>
      <c r="AK7533" s="107"/>
      <c r="AL7533" s="107"/>
    </row>
    <row r="7534" spans="1:38" s="44" customFormat="1" ht="140.25">
      <c r="A7534" s="621">
        <v>18</v>
      </c>
      <c r="B7534" s="121" t="s">
        <v>145</v>
      </c>
      <c r="C7534" s="121" t="s">
        <v>5144</v>
      </c>
      <c r="D7534" s="121" t="s">
        <v>5281</v>
      </c>
      <c r="E7534" s="25" t="s">
        <v>17174</v>
      </c>
      <c r="F7534" s="624" t="s">
        <v>19012</v>
      </c>
      <c r="G7534" s="622" t="s">
        <v>51</v>
      </c>
      <c r="H7534" s="622">
        <v>1</v>
      </c>
      <c r="I7534" s="622" t="s">
        <v>16672</v>
      </c>
      <c r="J7534" s="138"/>
      <c r="K7534" s="138"/>
      <c r="L7534" s="622" t="s">
        <v>40</v>
      </c>
      <c r="M7534" s="627" t="s">
        <v>18154</v>
      </c>
      <c r="N7534" s="633">
        <v>4</v>
      </c>
      <c r="O7534" s="622">
        <v>0</v>
      </c>
      <c r="P7534" s="622">
        <v>0</v>
      </c>
      <c r="Q7534" s="622">
        <v>0</v>
      </c>
      <c r="R7534" s="622">
        <v>0</v>
      </c>
      <c r="S7534" s="622">
        <v>0</v>
      </c>
      <c r="T7534" s="622">
        <v>0</v>
      </c>
      <c r="U7534" s="622">
        <v>0</v>
      </c>
      <c r="V7534" s="622">
        <v>0</v>
      </c>
      <c r="W7534" s="622">
        <v>0</v>
      </c>
      <c r="X7534" s="622">
        <v>15</v>
      </c>
      <c r="Y7534" s="622">
        <v>0</v>
      </c>
      <c r="Z7534" s="622" t="s">
        <v>40</v>
      </c>
      <c r="AA7534" s="622" t="s">
        <v>5289</v>
      </c>
      <c r="AB7534" s="622" t="s">
        <v>5289</v>
      </c>
      <c r="AC7534" s="340" t="s">
        <v>5289</v>
      </c>
      <c r="AD7534" s="340" t="s">
        <v>5289</v>
      </c>
      <c r="AE7534" s="340" t="s">
        <v>5289</v>
      </c>
      <c r="AF7534" s="165" t="s">
        <v>5289</v>
      </c>
      <c r="AG7534" s="107"/>
      <c r="AH7534" s="107"/>
      <c r="AI7534" s="107"/>
      <c r="AJ7534" s="107"/>
      <c r="AK7534" s="107"/>
      <c r="AL7534" s="107"/>
    </row>
    <row r="7535" spans="1:38" s="44" customFormat="1" ht="140.25">
      <c r="A7535" s="621">
        <v>19</v>
      </c>
      <c r="B7535" s="121" t="s">
        <v>4862</v>
      </c>
      <c r="C7535" s="121" t="s">
        <v>5144</v>
      </c>
      <c r="D7535" s="121" t="s">
        <v>5282</v>
      </c>
      <c r="E7535" s="25" t="s">
        <v>17174</v>
      </c>
      <c r="F7535" s="624" t="s">
        <v>19012</v>
      </c>
      <c r="G7535" s="622" t="s">
        <v>51</v>
      </c>
      <c r="H7535" s="622">
        <v>1</v>
      </c>
      <c r="I7535" s="622" t="s">
        <v>16672</v>
      </c>
      <c r="J7535" s="138"/>
      <c r="K7535" s="138"/>
      <c r="L7535" s="622" t="s">
        <v>40</v>
      </c>
      <c r="M7535" s="627" t="s">
        <v>18147</v>
      </c>
      <c r="N7535" s="633">
        <v>0</v>
      </c>
      <c r="O7535" s="622">
        <v>0</v>
      </c>
      <c r="P7535" s="622">
        <v>0</v>
      </c>
      <c r="Q7535" s="622">
        <v>0</v>
      </c>
      <c r="R7535" s="622">
        <v>0</v>
      </c>
      <c r="S7535" s="622">
        <v>0</v>
      </c>
      <c r="T7535" s="622">
        <v>0</v>
      </c>
      <c r="U7535" s="622">
        <v>0</v>
      </c>
      <c r="V7535" s="622">
        <v>0</v>
      </c>
      <c r="W7535" s="622">
        <v>0</v>
      </c>
      <c r="X7535" s="622">
        <v>0</v>
      </c>
      <c r="Y7535" s="622">
        <v>0</v>
      </c>
      <c r="Z7535" s="622" t="s">
        <v>40</v>
      </c>
      <c r="AA7535" s="622" t="s">
        <v>5289</v>
      </c>
      <c r="AB7535" s="622" t="s">
        <v>5289</v>
      </c>
      <c r="AC7535" s="340" t="s">
        <v>5289</v>
      </c>
      <c r="AD7535" s="340" t="s">
        <v>5289</v>
      </c>
      <c r="AE7535" s="340" t="s">
        <v>5289</v>
      </c>
      <c r="AF7535" s="165" t="s">
        <v>5289</v>
      </c>
      <c r="AG7535" s="107"/>
      <c r="AH7535" s="107"/>
      <c r="AI7535" s="107"/>
      <c r="AJ7535" s="107"/>
      <c r="AK7535" s="107"/>
      <c r="AL7535" s="107"/>
    </row>
    <row r="7536" spans="1:38" s="44" customFormat="1" ht="140.25">
      <c r="A7536" s="621">
        <v>20</v>
      </c>
      <c r="B7536" s="121" t="s">
        <v>3285</v>
      </c>
      <c r="C7536" s="121" t="s">
        <v>5144</v>
      </c>
      <c r="D7536" s="121" t="s">
        <v>5283</v>
      </c>
      <c r="E7536" s="25" t="s">
        <v>17174</v>
      </c>
      <c r="F7536" s="624" t="s">
        <v>19012</v>
      </c>
      <c r="G7536" s="622" t="s">
        <v>51</v>
      </c>
      <c r="H7536" s="622">
        <v>1</v>
      </c>
      <c r="I7536" s="622" t="s">
        <v>16672</v>
      </c>
      <c r="J7536" s="138"/>
      <c r="K7536" s="138"/>
      <c r="L7536" s="622" t="s">
        <v>40</v>
      </c>
      <c r="M7536" s="121" t="s">
        <v>18148</v>
      </c>
      <c r="N7536" s="633">
        <v>0</v>
      </c>
      <c r="O7536" s="622">
        <v>0</v>
      </c>
      <c r="P7536" s="622">
        <v>0</v>
      </c>
      <c r="Q7536" s="622">
        <v>0</v>
      </c>
      <c r="R7536" s="622">
        <v>0</v>
      </c>
      <c r="S7536" s="622">
        <v>0</v>
      </c>
      <c r="T7536" s="622">
        <v>0</v>
      </c>
      <c r="U7536" s="622">
        <v>0</v>
      </c>
      <c r="V7536" s="622">
        <v>0</v>
      </c>
      <c r="W7536" s="622">
        <v>0</v>
      </c>
      <c r="X7536" s="622">
        <v>0</v>
      </c>
      <c r="Y7536" s="622">
        <v>0</v>
      </c>
      <c r="Z7536" s="622" t="s">
        <v>40</v>
      </c>
      <c r="AA7536" s="622" t="s">
        <v>5289</v>
      </c>
      <c r="AB7536" s="622" t="s">
        <v>5289</v>
      </c>
      <c r="AC7536" s="340" t="s">
        <v>5289</v>
      </c>
      <c r="AD7536" s="340" t="s">
        <v>5289</v>
      </c>
      <c r="AE7536" s="340" t="s">
        <v>5289</v>
      </c>
      <c r="AF7536" s="165" t="s">
        <v>5289</v>
      </c>
      <c r="AG7536" s="107"/>
      <c r="AH7536" s="107"/>
      <c r="AI7536" s="107"/>
      <c r="AJ7536" s="107"/>
      <c r="AK7536" s="107"/>
      <c r="AL7536" s="107"/>
    </row>
    <row r="7537" spans="1:38" s="44" customFormat="1" ht="51" customHeight="1">
      <c r="A7537" s="621">
        <v>21</v>
      </c>
      <c r="B7537" s="121" t="s">
        <v>4863</v>
      </c>
      <c r="C7537" s="121" t="s">
        <v>5144</v>
      </c>
      <c r="D7537" s="121" t="s">
        <v>5284</v>
      </c>
      <c r="E7537" s="25" t="s">
        <v>17174</v>
      </c>
      <c r="F7537" s="624" t="s">
        <v>19012</v>
      </c>
      <c r="G7537" s="622" t="s">
        <v>51</v>
      </c>
      <c r="H7537" s="622">
        <v>1</v>
      </c>
      <c r="I7537" s="622" t="s">
        <v>16672</v>
      </c>
      <c r="J7537" s="138"/>
      <c r="K7537" s="138"/>
      <c r="L7537" s="622" t="s">
        <v>40</v>
      </c>
      <c r="M7537" s="627" t="s">
        <v>18149</v>
      </c>
      <c r="N7537" s="633">
        <v>33</v>
      </c>
      <c r="O7537" s="622">
        <v>0</v>
      </c>
      <c r="P7537" s="622">
        <v>0</v>
      </c>
      <c r="Q7537" s="622">
        <v>0</v>
      </c>
      <c r="R7537" s="622">
        <v>0</v>
      </c>
      <c r="S7537" s="622">
        <v>0</v>
      </c>
      <c r="T7537" s="622">
        <v>0</v>
      </c>
      <c r="U7537" s="622">
        <v>0</v>
      </c>
      <c r="V7537" s="622">
        <v>0</v>
      </c>
      <c r="W7537" s="622">
        <v>0</v>
      </c>
      <c r="X7537" s="622">
        <v>38</v>
      </c>
      <c r="Y7537" s="622">
        <v>0</v>
      </c>
      <c r="Z7537" s="622" t="s">
        <v>40</v>
      </c>
      <c r="AA7537" s="622" t="s">
        <v>5289</v>
      </c>
      <c r="AB7537" s="622" t="s">
        <v>5289</v>
      </c>
      <c r="AC7537" s="340" t="s">
        <v>5289</v>
      </c>
      <c r="AD7537" s="340" t="s">
        <v>5289</v>
      </c>
      <c r="AE7537" s="340" t="s">
        <v>5289</v>
      </c>
      <c r="AF7537" s="165" t="s">
        <v>5289</v>
      </c>
      <c r="AG7537" s="107"/>
      <c r="AH7537" s="107"/>
      <c r="AI7537" s="107"/>
      <c r="AJ7537" s="107"/>
      <c r="AK7537" s="107"/>
      <c r="AL7537" s="107"/>
    </row>
    <row r="7538" spans="1:38" s="44" customFormat="1" ht="114.75">
      <c r="A7538" s="621">
        <v>22</v>
      </c>
      <c r="B7538" s="627" t="s">
        <v>523</v>
      </c>
      <c r="C7538" s="627" t="s">
        <v>4865</v>
      </c>
      <c r="D7538" s="627" t="s">
        <v>15888</v>
      </c>
      <c r="E7538" s="25" t="s">
        <v>40</v>
      </c>
      <c r="F7538" s="622"/>
      <c r="G7538" s="138"/>
      <c r="H7538" s="138"/>
      <c r="I7538" s="138"/>
      <c r="J7538" s="622" t="s">
        <v>5394</v>
      </c>
      <c r="K7538" s="640" t="s">
        <v>4853</v>
      </c>
      <c r="L7538" s="643" t="s">
        <v>40</v>
      </c>
      <c r="M7538" s="645" t="s">
        <v>18150</v>
      </c>
      <c r="N7538" s="643">
        <v>0</v>
      </c>
      <c r="O7538" s="622">
        <v>0</v>
      </c>
      <c r="P7538" s="622">
        <v>0</v>
      </c>
      <c r="Q7538" s="622">
        <v>0</v>
      </c>
      <c r="R7538" s="622">
        <v>0</v>
      </c>
      <c r="S7538" s="622">
        <v>0</v>
      </c>
      <c r="T7538" s="622">
        <v>0</v>
      </c>
      <c r="U7538" s="622">
        <v>0</v>
      </c>
      <c r="V7538" s="622">
        <v>0</v>
      </c>
      <c r="W7538" s="622">
        <v>0</v>
      </c>
      <c r="X7538" s="622">
        <v>4</v>
      </c>
      <c r="Y7538" s="622">
        <v>0</v>
      </c>
      <c r="Z7538" s="622" t="s">
        <v>40</v>
      </c>
      <c r="AA7538" s="622" t="s">
        <v>5289</v>
      </c>
      <c r="AB7538" s="622" t="s">
        <v>5289</v>
      </c>
      <c r="AC7538" s="340" t="s">
        <v>5289</v>
      </c>
      <c r="AD7538" s="340" t="s">
        <v>5289</v>
      </c>
      <c r="AE7538" s="340" t="s">
        <v>5289</v>
      </c>
      <c r="AF7538" s="165" t="s">
        <v>5289</v>
      </c>
      <c r="AG7538" s="107"/>
      <c r="AH7538" s="107"/>
      <c r="AI7538" s="107"/>
      <c r="AJ7538" s="107"/>
      <c r="AK7538" s="107"/>
      <c r="AL7538" s="107"/>
    </row>
    <row r="7539" spans="1:38" s="44" customFormat="1" ht="68.25" customHeight="1">
      <c r="A7539" s="621">
        <v>23</v>
      </c>
      <c r="B7539" s="121" t="s">
        <v>4864</v>
      </c>
      <c r="C7539" s="121" t="s">
        <v>4865</v>
      </c>
      <c r="D7539" s="121" t="s">
        <v>15889</v>
      </c>
      <c r="E7539" s="25" t="s">
        <v>40</v>
      </c>
      <c r="F7539" s="622" t="s">
        <v>51</v>
      </c>
      <c r="G7539" s="138"/>
      <c r="H7539" s="138"/>
      <c r="I7539" s="138"/>
      <c r="J7539" s="138"/>
      <c r="K7539" s="189"/>
      <c r="L7539" s="643" t="s">
        <v>40</v>
      </c>
      <c r="M7539" s="627" t="s">
        <v>18153</v>
      </c>
      <c r="N7539" s="643">
        <v>4</v>
      </c>
      <c r="O7539" s="622">
        <v>0</v>
      </c>
      <c r="P7539" s="622">
        <v>0</v>
      </c>
      <c r="Q7539" s="622">
        <v>0</v>
      </c>
      <c r="R7539" s="622">
        <v>0</v>
      </c>
      <c r="S7539" s="622">
        <v>0</v>
      </c>
      <c r="T7539" s="622">
        <v>0</v>
      </c>
      <c r="U7539" s="622">
        <v>0</v>
      </c>
      <c r="V7539" s="622">
        <v>0</v>
      </c>
      <c r="W7539" s="622">
        <v>0</v>
      </c>
      <c r="X7539" s="622">
        <v>15</v>
      </c>
      <c r="Y7539" s="622">
        <v>0</v>
      </c>
      <c r="Z7539" s="622" t="s">
        <v>40</v>
      </c>
      <c r="AA7539" s="622" t="s">
        <v>5289</v>
      </c>
      <c r="AB7539" s="622" t="s">
        <v>5289</v>
      </c>
      <c r="AC7539" s="340" t="s">
        <v>5289</v>
      </c>
      <c r="AD7539" s="340" t="s">
        <v>5289</v>
      </c>
      <c r="AE7539" s="340" t="s">
        <v>5289</v>
      </c>
      <c r="AF7539" s="165" t="s">
        <v>5289</v>
      </c>
      <c r="AG7539" s="107"/>
      <c r="AH7539" s="107"/>
      <c r="AI7539" s="107"/>
      <c r="AJ7539" s="107"/>
      <c r="AK7539" s="107"/>
      <c r="AL7539" s="107"/>
    </row>
    <row r="7540" spans="1:38" s="44" customFormat="1" ht="153">
      <c r="A7540" s="621">
        <v>24</v>
      </c>
      <c r="B7540" s="867" t="s">
        <v>15983</v>
      </c>
      <c r="C7540" s="627" t="s">
        <v>4865</v>
      </c>
      <c r="D7540" s="627" t="s">
        <v>15984</v>
      </c>
      <c r="E7540" s="631" t="s">
        <v>40</v>
      </c>
      <c r="F7540" s="622" t="s">
        <v>51</v>
      </c>
      <c r="G7540" s="138"/>
      <c r="H7540" s="138"/>
      <c r="I7540" s="138"/>
      <c r="J7540" s="622" t="s">
        <v>5394</v>
      </c>
      <c r="K7540" s="640" t="s">
        <v>4853</v>
      </c>
      <c r="L7540" s="643" t="s">
        <v>40</v>
      </c>
      <c r="M7540" s="645" t="s">
        <v>18151</v>
      </c>
      <c r="N7540" s="643">
        <v>0</v>
      </c>
      <c r="O7540" s="622">
        <v>0</v>
      </c>
      <c r="P7540" s="622">
        <v>0</v>
      </c>
      <c r="Q7540" s="622">
        <v>0</v>
      </c>
      <c r="R7540" s="622">
        <v>0</v>
      </c>
      <c r="S7540" s="622">
        <v>0</v>
      </c>
      <c r="T7540" s="622">
        <v>0</v>
      </c>
      <c r="U7540" s="622">
        <v>0</v>
      </c>
      <c r="V7540" s="622">
        <v>0</v>
      </c>
      <c r="W7540" s="622">
        <v>0</v>
      </c>
      <c r="X7540" s="622">
        <v>3</v>
      </c>
      <c r="Y7540" s="622">
        <v>0</v>
      </c>
      <c r="Z7540" s="622" t="s">
        <v>40</v>
      </c>
      <c r="AA7540" s="622" t="s">
        <v>5289</v>
      </c>
      <c r="AB7540" s="622" t="s">
        <v>5289</v>
      </c>
      <c r="AC7540" s="340" t="s">
        <v>5289</v>
      </c>
      <c r="AD7540" s="340" t="s">
        <v>5289</v>
      </c>
      <c r="AE7540" s="340" t="s">
        <v>5289</v>
      </c>
      <c r="AF7540" s="165" t="s">
        <v>5289</v>
      </c>
      <c r="AG7540" s="107"/>
      <c r="AH7540" s="107"/>
      <c r="AI7540" s="107"/>
      <c r="AJ7540" s="107"/>
      <c r="AK7540" s="107"/>
      <c r="AL7540" s="107"/>
    </row>
    <row r="7541" spans="1:38" s="44" customFormat="1" ht="102">
      <c r="A7541" s="621">
        <v>25</v>
      </c>
      <c r="B7541" s="121" t="s">
        <v>4404</v>
      </c>
      <c r="C7541" s="121" t="s">
        <v>4866</v>
      </c>
      <c r="D7541" s="121" t="s">
        <v>17176</v>
      </c>
      <c r="E7541" s="25" t="s">
        <v>40</v>
      </c>
      <c r="F7541" s="622" t="s">
        <v>51</v>
      </c>
      <c r="G7541" s="138"/>
      <c r="H7541" s="138"/>
      <c r="I7541" s="138"/>
      <c r="J7541" s="138"/>
      <c r="K7541" s="138"/>
      <c r="L7541" s="622" t="s">
        <v>40</v>
      </c>
      <c r="M7541" s="121" t="s">
        <v>13546</v>
      </c>
      <c r="N7541" s="622">
        <v>4</v>
      </c>
      <c r="O7541" s="622">
        <v>0</v>
      </c>
      <c r="P7541" s="622">
        <v>0</v>
      </c>
      <c r="Q7541" s="622">
        <v>0</v>
      </c>
      <c r="R7541" s="622">
        <v>0</v>
      </c>
      <c r="S7541" s="622">
        <v>0</v>
      </c>
      <c r="T7541" s="622">
        <v>0</v>
      </c>
      <c r="U7541" s="622">
        <v>0</v>
      </c>
      <c r="V7541" s="622">
        <v>0</v>
      </c>
      <c r="W7541" s="622">
        <v>0</v>
      </c>
      <c r="X7541" s="622">
        <v>2</v>
      </c>
      <c r="Y7541" s="622">
        <v>0</v>
      </c>
      <c r="Z7541" s="622" t="s">
        <v>40</v>
      </c>
      <c r="AA7541" s="622" t="s">
        <v>5289</v>
      </c>
      <c r="AB7541" s="622" t="s">
        <v>5289</v>
      </c>
      <c r="AC7541" s="340" t="s">
        <v>5289</v>
      </c>
      <c r="AD7541" s="340" t="s">
        <v>5289</v>
      </c>
      <c r="AE7541" s="340" t="s">
        <v>5289</v>
      </c>
      <c r="AF7541" s="165" t="s">
        <v>5289</v>
      </c>
      <c r="AG7541" s="107"/>
      <c r="AH7541" s="107"/>
      <c r="AI7541" s="107"/>
      <c r="AJ7541" s="107"/>
      <c r="AK7541" s="107"/>
      <c r="AL7541" s="107"/>
    </row>
    <row r="7542" spans="1:38" s="44" customFormat="1" ht="216.75">
      <c r="A7542" s="621">
        <v>26</v>
      </c>
      <c r="B7542" s="121" t="s">
        <v>135</v>
      </c>
      <c r="C7542" s="121" t="s">
        <v>4867</v>
      </c>
      <c r="D7542" s="121" t="s">
        <v>5285</v>
      </c>
      <c r="E7542" s="25" t="s">
        <v>17175</v>
      </c>
      <c r="F7542" s="622" t="s">
        <v>51</v>
      </c>
      <c r="G7542" s="138"/>
      <c r="H7542" s="138"/>
      <c r="I7542" s="138"/>
      <c r="J7542" s="138"/>
      <c r="K7542" s="138"/>
      <c r="L7542" s="622" t="s">
        <v>40</v>
      </c>
      <c r="M7542" s="121" t="s">
        <v>18152</v>
      </c>
      <c r="N7542" s="622">
        <v>0</v>
      </c>
      <c r="O7542" s="622">
        <v>0</v>
      </c>
      <c r="P7542" s="622">
        <v>0</v>
      </c>
      <c r="Q7542" s="622">
        <v>0</v>
      </c>
      <c r="R7542" s="622">
        <v>0</v>
      </c>
      <c r="S7542" s="622">
        <v>0</v>
      </c>
      <c r="T7542" s="622">
        <v>0</v>
      </c>
      <c r="U7542" s="622">
        <v>0</v>
      </c>
      <c r="V7542" s="622">
        <v>0</v>
      </c>
      <c r="W7542" s="622">
        <v>0</v>
      </c>
      <c r="X7542" s="622">
        <v>1</v>
      </c>
      <c r="Y7542" s="622">
        <v>0</v>
      </c>
      <c r="Z7542" s="622" t="s">
        <v>40</v>
      </c>
      <c r="AA7542" s="622" t="s">
        <v>5289</v>
      </c>
      <c r="AB7542" s="622" t="s">
        <v>5289</v>
      </c>
      <c r="AC7542" s="340" t="s">
        <v>5289</v>
      </c>
      <c r="AD7542" s="340" t="s">
        <v>5289</v>
      </c>
      <c r="AE7542" s="340" t="s">
        <v>5289</v>
      </c>
      <c r="AF7542" s="165" t="s">
        <v>5289</v>
      </c>
      <c r="AG7542" s="107"/>
      <c r="AH7542" s="107"/>
      <c r="AI7542" s="107"/>
      <c r="AJ7542" s="107"/>
      <c r="AK7542" s="107"/>
      <c r="AL7542" s="107"/>
    </row>
    <row r="7543" spans="1:38" s="44" customFormat="1" ht="15.75" customHeight="1" thickBot="1">
      <c r="A7543" s="18"/>
      <c r="B7543" s="18">
        <v>26</v>
      </c>
      <c r="C7543" s="18"/>
      <c r="D7543" s="18">
        <v>26</v>
      </c>
      <c r="E7543" s="18">
        <v>26</v>
      </c>
      <c r="F7543" s="18">
        <v>6</v>
      </c>
      <c r="G7543" s="18">
        <v>0</v>
      </c>
      <c r="H7543" s="18">
        <v>1</v>
      </c>
      <c r="I7543" s="18"/>
      <c r="J7543" s="18">
        <v>1</v>
      </c>
      <c r="K7543" s="18">
        <v>9</v>
      </c>
      <c r="L7543" s="18">
        <v>21</v>
      </c>
      <c r="M7543" s="200"/>
      <c r="N7543" s="18">
        <f>SUM(N7517:N7542)</f>
        <v>467</v>
      </c>
      <c r="O7543" s="18">
        <f t="shared" ref="O7543" si="2801">SUM(O7517:O7542)</f>
        <v>0</v>
      </c>
      <c r="P7543" s="18">
        <f t="shared" ref="P7543:Q7543" si="2802">SUM(P7517:P7542)</f>
        <v>0</v>
      </c>
      <c r="Q7543" s="18">
        <f t="shared" si="2802"/>
        <v>0</v>
      </c>
      <c r="R7543" s="18">
        <f t="shared" ref="R7543" si="2803">SUM(R7517:R7542)</f>
        <v>0</v>
      </c>
      <c r="S7543" s="18">
        <f t="shared" ref="S7543" si="2804">SUM(S7517:S7542)</f>
        <v>0</v>
      </c>
      <c r="T7543" s="18">
        <f t="shared" ref="T7543:U7543" si="2805">SUM(T7517:T7542)</f>
        <v>0</v>
      </c>
      <c r="U7543" s="18">
        <f t="shared" si="2805"/>
        <v>0</v>
      </c>
      <c r="V7543" s="18">
        <f t="shared" ref="V7543:W7543" si="2806">SUM(V7517:V7542)</f>
        <v>0</v>
      </c>
      <c r="W7543" s="18">
        <f t="shared" si="2806"/>
        <v>0</v>
      </c>
      <c r="X7543" s="18">
        <f>SUM(X7517:X7542)</f>
        <v>1582</v>
      </c>
      <c r="Y7543" s="18">
        <f t="shared" ref="Y7543" si="2807">SUM(Y7517:Y7542)</f>
        <v>0</v>
      </c>
      <c r="Z7543" s="18">
        <v>25</v>
      </c>
      <c r="AA7543" s="18">
        <v>1</v>
      </c>
      <c r="AB7543" s="18">
        <v>1</v>
      </c>
      <c r="AC7543" s="18"/>
      <c r="AD7543" s="18"/>
      <c r="AE7543" s="18"/>
      <c r="AF7543" s="18"/>
      <c r="AG7543" s="107"/>
      <c r="AH7543" s="107"/>
      <c r="AI7543" s="107"/>
      <c r="AJ7543" s="107"/>
      <c r="AK7543" s="107"/>
      <c r="AL7543" s="107"/>
    </row>
    <row r="7544" spans="1:38" ht="15.75" customHeight="1" thickBot="1">
      <c r="A7544" s="660" t="s">
        <v>297</v>
      </c>
      <c r="B7544" s="661"/>
      <c r="C7544" s="661"/>
      <c r="D7544" s="661"/>
      <c r="E7544" s="661"/>
      <c r="F7544" s="661"/>
      <c r="G7544" s="661"/>
      <c r="H7544" s="661"/>
      <c r="I7544" s="661"/>
      <c r="J7544" s="661"/>
      <c r="K7544" s="661"/>
      <c r="L7544" s="661"/>
      <c r="M7544" s="661"/>
      <c r="N7544" s="661"/>
      <c r="O7544" s="661"/>
      <c r="P7544" s="661"/>
      <c r="Q7544" s="661"/>
      <c r="R7544" s="661"/>
      <c r="S7544" s="661"/>
      <c r="T7544" s="661"/>
      <c r="U7544" s="661"/>
      <c r="V7544" s="661"/>
      <c r="W7544" s="661"/>
      <c r="X7544" s="661"/>
      <c r="Y7544" s="661"/>
      <c r="Z7544" s="661"/>
      <c r="AA7544" s="661"/>
      <c r="AB7544" s="661"/>
      <c r="AC7544" s="661"/>
      <c r="AD7544" s="661"/>
      <c r="AE7544" s="661"/>
      <c r="AF7544" s="662"/>
    </row>
    <row r="7545" spans="1:38" ht="165.75">
      <c r="A7545" s="621">
        <v>1</v>
      </c>
      <c r="B7545" s="68" t="s">
        <v>5290</v>
      </c>
      <c r="C7545" s="68" t="s">
        <v>5299</v>
      </c>
      <c r="D7545" s="68" t="s">
        <v>5876</v>
      </c>
      <c r="E7545" s="119" t="s">
        <v>17177</v>
      </c>
      <c r="F7545" s="624" t="s">
        <v>19081</v>
      </c>
      <c r="G7545" s="622" t="s">
        <v>51</v>
      </c>
      <c r="H7545" s="622">
        <v>1</v>
      </c>
      <c r="I7545" s="622" t="s">
        <v>16672</v>
      </c>
      <c r="J7545" s="138"/>
      <c r="K7545" s="138"/>
      <c r="L7545" s="119" t="s">
        <v>51</v>
      </c>
      <c r="M7545" s="202"/>
      <c r="N7545" s="138"/>
      <c r="O7545" s="119">
        <v>0</v>
      </c>
      <c r="P7545" s="119">
        <v>0</v>
      </c>
      <c r="Q7545" s="119">
        <v>0</v>
      </c>
      <c r="R7545" s="119">
        <v>0</v>
      </c>
      <c r="S7545" s="119">
        <v>0</v>
      </c>
      <c r="T7545" s="119">
        <v>0</v>
      </c>
      <c r="U7545" s="119">
        <v>0</v>
      </c>
      <c r="V7545" s="119">
        <v>0</v>
      </c>
      <c r="W7545" s="119">
        <v>0</v>
      </c>
      <c r="X7545" s="119">
        <v>69</v>
      </c>
      <c r="Y7545" s="119">
        <v>0</v>
      </c>
      <c r="Z7545" s="119" t="s">
        <v>51</v>
      </c>
      <c r="AA7545" s="68" t="s">
        <v>5302</v>
      </c>
      <c r="AB7545" s="68" t="s">
        <v>5301</v>
      </c>
      <c r="AC7545" s="159" t="s">
        <v>5291</v>
      </c>
      <c r="AD7545" s="159" t="s">
        <v>5292</v>
      </c>
      <c r="AE7545" s="159" t="s">
        <v>5293</v>
      </c>
      <c r="AF7545" s="282" t="s">
        <v>5294</v>
      </c>
    </row>
    <row r="7546" spans="1:38" ht="178.5">
      <c r="A7546" s="621">
        <v>2</v>
      </c>
      <c r="B7546" s="121" t="s">
        <v>5877</v>
      </c>
      <c r="C7546" s="121" t="s">
        <v>5299</v>
      </c>
      <c r="D7546" s="121" t="s">
        <v>5878</v>
      </c>
      <c r="E7546" s="622" t="s">
        <v>17178</v>
      </c>
      <c r="F7546" s="624" t="s">
        <v>19081</v>
      </c>
      <c r="G7546" s="622" t="s">
        <v>51</v>
      </c>
      <c r="H7546" s="622">
        <v>1</v>
      </c>
      <c r="I7546" s="622" t="s">
        <v>16672</v>
      </c>
      <c r="J7546" s="138"/>
      <c r="K7546" s="138"/>
      <c r="L7546" s="622" t="s">
        <v>51</v>
      </c>
      <c r="M7546" s="202"/>
      <c r="N7546" s="138"/>
      <c r="O7546" s="622">
        <v>0</v>
      </c>
      <c r="P7546" s="622">
        <v>0</v>
      </c>
      <c r="Q7546" s="622">
        <v>0</v>
      </c>
      <c r="R7546" s="622">
        <v>0</v>
      </c>
      <c r="S7546" s="622">
        <v>0</v>
      </c>
      <c r="T7546" s="622">
        <v>0</v>
      </c>
      <c r="U7546" s="622">
        <v>0</v>
      </c>
      <c r="V7546" s="622">
        <v>0</v>
      </c>
      <c r="W7546" s="622">
        <v>0</v>
      </c>
      <c r="X7546" s="622">
        <v>43</v>
      </c>
      <c r="Y7546" s="622">
        <v>0</v>
      </c>
      <c r="Z7546" s="622" t="s">
        <v>51</v>
      </c>
      <c r="AA7546" s="622" t="s">
        <v>5289</v>
      </c>
      <c r="AB7546" s="622" t="s">
        <v>5289</v>
      </c>
      <c r="AC7546" s="84" t="s">
        <v>5289</v>
      </c>
      <c r="AD7546" s="84" t="s">
        <v>5289</v>
      </c>
      <c r="AE7546" s="84" t="s">
        <v>5289</v>
      </c>
      <c r="AF7546" s="165" t="s">
        <v>5289</v>
      </c>
    </row>
    <row r="7547" spans="1:38" ht="191.25">
      <c r="A7547" s="621">
        <v>3</v>
      </c>
      <c r="B7547" s="121" t="s">
        <v>3241</v>
      </c>
      <c r="C7547" s="121" t="s">
        <v>5299</v>
      </c>
      <c r="D7547" s="121" t="s">
        <v>5879</v>
      </c>
      <c r="E7547" s="622" t="s">
        <v>17179</v>
      </c>
      <c r="F7547" s="622" t="s">
        <v>51</v>
      </c>
      <c r="G7547" s="138"/>
      <c r="H7547" s="138"/>
      <c r="I7547" s="138"/>
      <c r="J7547" s="138"/>
      <c r="K7547" s="138"/>
      <c r="L7547" s="622" t="s">
        <v>51</v>
      </c>
      <c r="M7547" s="202"/>
      <c r="N7547" s="138"/>
      <c r="O7547" s="622">
        <v>0</v>
      </c>
      <c r="P7547" s="622">
        <v>0</v>
      </c>
      <c r="Q7547" s="622">
        <v>0</v>
      </c>
      <c r="R7547" s="622">
        <v>0</v>
      </c>
      <c r="S7547" s="622">
        <v>0</v>
      </c>
      <c r="T7547" s="622">
        <v>0</v>
      </c>
      <c r="U7547" s="622">
        <v>0</v>
      </c>
      <c r="V7547" s="622">
        <v>0</v>
      </c>
      <c r="W7547" s="622">
        <v>0</v>
      </c>
      <c r="X7547" s="622">
        <v>13</v>
      </c>
      <c r="Y7547" s="622">
        <v>0</v>
      </c>
      <c r="Z7547" s="622" t="s">
        <v>51</v>
      </c>
      <c r="AA7547" s="622" t="s">
        <v>5289</v>
      </c>
      <c r="AB7547" s="622" t="s">
        <v>5289</v>
      </c>
      <c r="AC7547" s="84" t="s">
        <v>5289</v>
      </c>
      <c r="AD7547" s="84" t="s">
        <v>5289</v>
      </c>
      <c r="AE7547" s="84" t="s">
        <v>5289</v>
      </c>
      <c r="AF7547" s="165" t="s">
        <v>5289</v>
      </c>
    </row>
    <row r="7548" spans="1:38" ht="229.5">
      <c r="A7548" s="621">
        <v>4</v>
      </c>
      <c r="B7548" s="121" t="s">
        <v>5880</v>
      </c>
      <c r="C7548" s="121" t="s">
        <v>5299</v>
      </c>
      <c r="D7548" s="121" t="s">
        <v>5881</v>
      </c>
      <c r="E7548" s="622" t="s">
        <v>17180</v>
      </c>
      <c r="F7548" s="622" t="s">
        <v>51</v>
      </c>
      <c r="G7548" s="138"/>
      <c r="H7548" s="138"/>
      <c r="I7548" s="138"/>
      <c r="J7548" s="138"/>
      <c r="K7548" s="138"/>
      <c r="L7548" s="622" t="s">
        <v>51</v>
      </c>
      <c r="M7548" s="202"/>
      <c r="N7548" s="138"/>
      <c r="O7548" s="622">
        <v>0</v>
      </c>
      <c r="P7548" s="622">
        <v>0</v>
      </c>
      <c r="Q7548" s="622">
        <v>0</v>
      </c>
      <c r="R7548" s="622">
        <v>0</v>
      </c>
      <c r="S7548" s="622">
        <v>0</v>
      </c>
      <c r="T7548" s="622">
        <v>0</v>
      </c>
      <c r="U7548" s="622">
        <v>0</v>
      </c>
      <c r="V7548" s="622">
        <v>0</v>
      </c>
      <c r="W7548" s="622">
        <v>0</v>
      </c>
      <c r="X7548" s="622">
        <v>0</v>
      </c>
      <c r="Y7548" s="622">
        <v>0</v>
      </c>
      <c r="Z7548" s="622" t="s">
        <v>51</v>
      </c>
      <c r="AA7548" s="622" t="s">
        <v>5289</v>
      </c>
      <c r="AB7548" s="622" t="s">
        <v>5289</v>
      </c>
      <c r="AC7548" s="84" t="s">
        <v>5289</v>
      </c>
      <c r="AD7548" s="84" t="s">
        <v>5289</v>
      </c>
      <c r="AE7548" s="84" t="s">
        <v>5289</v>
      </c>
      <c r="AF7548" s="165" t="s">
        <v>5289</v>
      </c>
    </row>
    <row r="7549" spans="1:38" ht="204">
      <c r="A7549" s="621">
        <v>5</v>
      </c>
      <c r="B7549" s="121" t="s">
        <v>5882</v>
      </c>
      <c r="C7549" s="121" t="s">
        <v>5299</v>
      </c>
      <c r="D7549" s="121" t="s">
        <v>5883</v>
      </c>
      <c r="E7549" s="622" t="s">
        <v>17181</v>
      </c>
      <c r="F7549" s="622" t="s">
        <v>51</v>
      </c>
      <c r="G7549" s="138"/>
      <c r="H7549" s="138"/>
      <c r="I7549" s="138"/>
      <c r="J7549" s="155"/>
      <c r="K7549" s="138"/>
      <c r="L7549" s="622" t="s">
        <v>51</v>
      </c>
      <c r="M7549" s="202"/>
      <c r="N7549" s="138"/>
      <c r="O7549" s="622">
        <v>0</v>
      </c>
      <c r="P7549" s="622">
        <v>0</v>
      </c>
      <c r="Q7549" s="622">
        <v>0</v>
      </c>
      <c r="R7549" s="622">
        <v>0</v>
      </c>
      <c r="S7549" s="622">
        <v>0</v>
      </c>
      <c r="T7549" s="622">
        <v>0</v>
      </c>
      <c r="U7549" s="622">
        <v>0</v>
      </c>
      <c r="V7549" s="622">
        <v>0</v>
      </c>
      <c r="W7549" s="622">
        <v>0</v>
      </c>
      <c r="X7549" s="622">
        <v>1</v>
      </c>
      <c r="Y7549" s="622">
        <v>0</v>
      </c>
      <c r="Z7549" s="622" t="s">
        <v>51</v>
      </c>
      <c r="AA7549" s="622" t="s">
        <v>5289</v>
      </c>
      <c r="AB7549" s="622" t="s">
        <v>5289</v>
      </c>
      <c r="AC7549" s="84" t="s">
        <v>5289</v>
      </c>
      <c r="AD7549" s="84" t="s">
        <v>5289</v>
      </c>
      <c r="AE7549" s="84" t="s">
        <v>5289</v>
      </c>
      <c r="AF7549" s="165" t="s">
        <v>5289</v>
      </c>
    </row>
    <row r="7550" spans="1:38" ht="191.25">
      <c r="A7550" s="621">
        <v>6</v>
      </c>
      <c r="B7550" s="121" t="s">
        <v>5932</v>
      </c>
      <c r="C7550" s="121" t="s">
        <v>5299</v>
      </c>
      <c r="D7550" s="121" t="s">
        <v>5884</v>
      </c>
      <c r="E7550" s="622" t="s">
        <v>17182</v>
      </c>
      <c r="F7550" s="622" t="s">
        <v>51</v>
      </c>
      <c r="G7550" s="138"/>
      <c r="H7550" s="138"/>
      <c r="I7550" s="138"/>
      <c r="J7550" s="121" t="s">
        <v>5300</v>
      </c>
      <c r="K7550" s="622" t="s">
        <v>5295</v>
      </c>
      <c r="L7550" s="622" t="s">
        <v>40</v>
      </c>
      <c r="M7550" s="645" t="s">
        <v>13014</v>
      </c>
      <c r="N7550" s="643">
        <v>1</v>
      </c>
      <c r="O7550" s="622">
        <v>0</v>
      </c>
      <c r="P7550" s="622">
        <v>0</v>
      </c>
      <c r="Q7550" s="622">
        <v>0</v>
      </c>
      <c r="R7550" s="622">
        <v>0</v>
      </c>
      <c r="S7550" s="622">
        <v>0</v>
      </c>
      <c r="T7550" s="622">
        <v>0</v>
      </c>
      <c r="U7550" s="622">
        <v>0</v>
      </c>
      <c r="V7550" s="622">
        <v>0</v>
      </c>
      <c r="W7550" s="622">
        <v>0</v>
      </c>
      <c r="X7550" s="622">
        <v>1</v>
      </c>
      <c r="Y7550" s="622">
        <v>0</v>
      </c>
      <c r="Z7550" s="622" t="s">
        <v>51</v>
      </c>
      <c r="AA7550" s="622" t="s">
        <v>5289</v>
      </c>
      <c r="AB7550" s="622" t="s">
        <v>5289</v>
      </c>
      <c r="AC7550" s="84" t="s">
        <v>5289</v>
      </c>
      <c r="AD7550" s="84" t="s">
        <v>5289</v>
      </c>
      <c r="AE7550" s="84" t="s">
        <v>5289</v>
      </c>
      <c r="AF7550" s="165" t="s">
        <v>5289</v>
      </c>
    </row>
    <row r="7551" spans="1:38" ht="165.75">
      <c r="A7551" s="621">
        <v>7</v>
      </c>
      <c r="B7551" s="121" t="s">
        <v>5885</v>
      </c>
      <c r="C7551" s="121" t="s">
        <v>5299</v>
      </c>
      <c r="D7551" s="121" t="s">
        <v>5886</v>
      </c>
      <c r="E7551" s="622" t="s">
        <v>17183</v>
      </c>
      <c r="F7551" s="624" t="s">
        <v>19081</v>
      </c>
      <c r="G7551" s="622" t="s">
        <v>51</v>
      </c>
      <c r="H7551" s="622">
        <v>1</v>
      </c>
      <c r="I7551" s="622" t="s">
        <v>16672</v>
      </c>
      <c r="J7551" s="138"/>
      <c r="K7551" s="138"/>
      <c r="L7551" s="622" t="s">
        <v>51</v>
      </c>
      <c r="M7551" s="202"/>
      <c r="N7551" s="138"/>
      <c r="O7551" s="622">
        <v>0</v>
      </c>
      <c r="P7551" s="622">
        <v>0</v>
      </c>
      <c r="Q7551" s="622">
        <v>0</v>
      </c>
      <c r="R7551" s="622">
        <v>0</v>
      </c>
      <c r="S7551" s="622">
        <v>0</v>
      </c>
      <c r="T7551" s="622">
        <v>0</v>
      </c>
      <c r="U7551" s="622">
        <v>0</v>
      </c>
      <c r="V7551" s="622">
        <v>0</v>
      </c>
      <c r="W7551" s="622">
        <v>0</v>
      </c>
      <c r="X7551" s="622">
        <v>37</v>
      </c>
      <c r="Y7551" s="622">
        <v>0</v>
      </c>
      <c r="Z7551" s="622" t="s">
        <v>51</v>
      </c>
      <c r="AA7551" s="622" t="s">
        <v>5289</v>
      </c>
      <c r="AB7551" s="622" t="s">
        <v>5289</v>
      </c>
      <c r="AC7551" s="84" t="s">
        <v>5289</v>
      </c>
      <c r="AD7551" s="84" t="s">
        <v>5289</v>
      </c>
      <c r="AE7551" s="84" t="s">
        <v>5289</v>
      </c>
      <c r="AF7551" s="165" t="s">
        <v>5289</v>
      </c>
    </row>
    <row r="7552" spans="1:38" ht="204">
      <c r="A7552" s="621">
        <v>8</v>
      </c>
      <c r="B7552" s="81" t="s">
        <v>5887</v>
      </c>
      <c r="C7552" s="121" t="s">
        <v>5299</v>
      </c>
      <c r="D7552" s="121" t="s">
        <v>5888</v>
      </c>
      <c r="E7552" s="281" t="s">
        <v>17184</v>
      </c>
      <c r="F7552" s="624" t="s">
        <v>19081</v>
      </c>
      <c r="G7552" s="622" t="s">
        <v>51</v>
      </c>
      <c r="H7552" s="622">
        <v>1</v>
      </c>
      <c r="I7552" s="622" t="s">
        <v>16672</v>
      </c>
      <c r="J7552" s="138"/>
      <c r="K7552" s="138"/>
      <c r="L7552" s="123" t="s">
        <v>51</v>
      </c>
      <c r="M7552" s="202"/>
      <c r="N7552" s="138"/>
      <c r="O7552" s="622">
        <v>0</v>
      </c>
      <c r="P7552" s="622">
        <v>0</v>
      </c>
      <c r="Q7552" s="622">
        <v>0</v>
      </c>
      <c r="R7552" s="622">
        <v>0</v>
      </c>
      <c r="S7552" s="622">
        <v>0</v>
      </c>
      <c r="T7552" s="622">
        <v>0</v>
      </c>
      <c r="U7552" s="622">
        <v>0</v>
      </c>
      <c r="V7552" s="622">
        <v>0</v>
      </c>
      <c r="W7552" s="622">
        <v>0</v>
      </c>
      <c r="X7552" s="622">
        <v>57</v>
      </c>
      <c r="Y7552" s="622">
        <v>0</v>
      </c>
      <c r="Z7552" s="622" t="s">
        <v>51</v>
      </c>
      <c r="AA7552" s="622" t="s">
        <v>5289</v>
      </c>
      <c r="AB7552" s="622" t="s">
        <v>5289</v>
      </c>
      <c r="AC7552" s="84" t="s">
        <v>5289</v>
      </c>
      <c r="AD7552" s="84" t="s">
        <v>5289</v>
      </c>
      <c r="AE7552" s="84" t="s">
        <v>5289</v>
      </c>
      <c r="AF7552" s="165" t="s">
        <v>5289</v>
      </c>
    </row>
    <row r="7553" spans="1:38" ht="178.5">
      <c r="A7553" s="621">
        <v>9</v>
      </c>
      <c r="B7553" s="121" t="s">
        <v>5889</v>
      </c>
      <c r="C7553" s="121" t="s">
        <v>5299</v>
      </c>
      <c r="D7553" s="121" t="s">
        <v>5890</v>
      </c>
      <c r="E7553" s="281" t="s">
        <v>17185</v>
      </c>
      <c r="F7553" s="624" t="s">
        <v>19081</v>
      </c>
      <c r="G7553" s="622" t="s">
        <v>51</v>
      </c>
      <c r="H7553" s="622">
        <v>1</v>
      </c>
      <c r="I7553" s="622" t="s">
        <v>16672</v>
      </c>
      <c r="J7553" s="138"/>
      <c r="K7553" s="138"/>
      <c r="L7553" s="123" t="s">
        <v>51</v>
      </c>
      <c r="M7553" s="202"/>
      <c r="N7553" s="138"/>
      <c r="O7553" s="622">
        <v>0</v>
      </c>
      <c r="P7553" s="622">
        <v>0</v>
      </c>
      <c r="Q7553" s="622">
        <v>0</v>
      </c>
      <c r="R7553" s="622">
        <v>0</v>
      </c>
      <c r="S7553" s="622">
        <v>0</v>
      </c>
      <c r="T7553" s="622">
        <v>0</v>
      </c>
      <c r="U7553" s="622">
        <v>0</v>
      </c>
      <c r="V7553" s="622">
        <v>0</v>
      </c>
      <c r="W7553" s="622">
        <v>0</v>
      </c>
      <c r="X7553" s="622">
        <v>24</v>
      </c>
      <c r="Y7553" s="622">
        <v>0</v>
      </c>
      <c r="Z7553" s="123" t="s">
        <v>51</v>
      </c>
      <c r="AA7553" s="622" t="s">
        <v>5289</v>
      </c>
      <c r="AB7553" s="622" t="s">
        <v>5289</v>
      </c>
      <c r="AC7553" s="84" t="s">
        <v>5289</v>
      </c>
      <c r="AD7553" s="84" t="s">
        <v>5289</v>
      </c>
      <c r="AE7553" s="84" t="s">
        <v>5289</v>
      </c>
      <c r="AF7553" s="165" t="s">
        <v>5289</v>
      </c>
    </row>
    <row r="7554" spans="1:38" ht="153">
      <c r="A7554" s="621">
        <v>10</v>
      </c>
      <c r="B7554" s="81" t="s">
        <v>5296</v>
      </c>
      <c r="C7554" s="121" t="s">
        <v>5299</v>
      </c>
      <c r="D7554" s="121" t="s">
        <v>5891</v>
      </c>
      <c r="E7554" s="281" t="s">
        <v>17186</v>
      </c>
      <c r="F7554" s="622" t="s">
        <v>51</v>
      </c>
      <c r="G7554" s="138"/>
      <c r="H7554" s="138"/>
      <c r="I7554" s="138"/>
      <c r="J7554" s="138"/>
      <c r="K7554" s="138"/>
      <c r="L7554" s="123" t="s">
        <v>51</v>
      </c>
      <c r="M7554" s="202"/>
      <c r="N7554" s="138"/>
      <c r="O7554" s="622">
        <v>0</v>
      </c>
      <c r="P7554" s="622">
        <v>0</v>
      </c>
      <c r="Q7554" s="622">
        <v>0</v>
      </c>
      <c r="R7554" s="622">
        <v>0</v>
      </c>
      <c r="S7554" s="622">
        <v>0</v>
      </c>
      <c r="T7554" s="622">
        <v>0</v>
      </c>
      <c r="U7554" s="622">
        <v>0</v>
      </c>
      <c r="V7554" s="622">
        <v>0</v>
      </c>
      <c r="W7554" s="622">
        <v>0</v>
      </c>
      <c r="X7554" s="622">
        <v>2792</v>
      </c>
      <c r="Y7554" s="622">
        <v>0</v>
      </c>
      <c r="Z7554" s="123" t="s">
        <v>51</v>
      </c>
      <c r="AA7554" s="622" t="s">
        <v>5289</v>
      </c>
      <c r="AB7554" s="622" t="s">
        <v>5289</v>
      </c>
      <c r="AC7554" s="84" t="s">
        <v>5289</v>
      </c>
      <c r="AD7554" s="84" t="s">
        <v>5289</v>
      </c>
      <c r="AE7554" s="84" t="s">
        <v>5289</v>
      </c>
      <c r="AF7554" s="165" t="s">
        <v>5289</v>
      </c>
    </row>
    <row r="7555" spans="1:38" ht="63.75" customHeight="1">
      <c r="A7555" s="621">
        <v>11</v>
      </c>
      <c r="B7555" s="121" t="s">
        <v>5297</v>
      </c>
      <c r="C7555" s="121" t="s">
        <v>5299</v>
      </c>
      <c r="D7555" s="121" t="s">
        <v>5892</v>
      </c>
      <c r="E7555" s="281" t="s">
        <v>17187</v>
      </c>
      <c r="F7555" s="622" t="s">
        <v>51</v>
      </c>
      <c r="G7555" s="138"/>
      <c r="H7555" s="138"/>
      <c r="I7555" s="138"/>
      <c r="J7555" s="138"/>
      <c r="K7555" s="138"/>
      <c r="L7555" s="123" t="s">
        <v>51</v>
      </c>
      <c r="M7555" s="202"/>
      <c r="N7555" s="138"/>
      <c r="O7555" s="622">
        <v>0</v>
      </c>
      <c r="P7555" s="622">
        <v>0</v>
      </c>
      <c r="Q7555" s="622">
        <v>0</v>
      </c>
      <c r="R7555" s="622">
        <v>0</v>
      </c>
      <c r="S7555" s="622">
        <v>0</v>
      </c>
      <c r="T7555" s="622">
        <v>0</v>
      </c>
      <c r="U7555" s="622">
        <v>0</v>
      </c>
      <c r="V7555" s="622">
        <v>0</v>
      </c>
      <c r="W7555" s="622">
        <v>0</v>
      </c>
      <c r="X7555" s="622">
        <v>259</v>
      </c>
      <c r="Y7555" s="622">
        <v>0</v>
      </c>
      <c r="Z7555" s="123" t="s">
        <v>51</v>
      </c>
      <c r="AA7555" s="622" t="s">
        <v>5289</v>
      </c>
      <c r="AB7555" s="622" t="s">
        <v>5289</v>
      </c>
      <c r="AC7555" s="84" t="s">
        <v>5289</v>
      </c>
      <c r="AD7555" s="84" t="s">
        <v>5289</v>
      </c>
      <c r="AE7555" s="84" t="s">
        <v>5289</v>
      </c>
      <c r="AF7555" s="165" t="s">
        <v>5289</v>
      </c>
    </row>
    <row r="7556" spans="1:38" ht="191.25">
      <c r="A7556" s="621">
        <v>12</v>
      </c>
      <c r="B7556" s="81" t="s">
        <v>1201</v>
      </c>
      <c r="C7556" s="121" t="s">
        <v>5299</v>
      </c>
      <c r="D7556" s="121" t="s">
        <v>5893</v>
      </c>
      <c r="E7556" s="281" t="s">
        <v>17188</v>
      </c>
      <c r="F7556" s="624" t="s">
        <v>19081</v>
      </c>
      <c r="G7556" s="622" t="s">
        <v>51</v>
      </c>
      <c r="H7556" s="622">
        <v>1</v>
      </c>
      <c r="I7556" s="622" t="s">
        <v>16672</v>
      </c>
      <c r="J7556" s="622" t="s">
        <v>5289</v>
      </c>
      <c r="K7556" s="622" t="s">
        <v>5298</v>
      </c>
      <c r="L7556" s="123" t="s">
        <v>40</v>
      </c>
      <c r="M7556" s="645" t="s">
        <v>13014</v>
      </c>
      <c r="N7556" s="643">
        <v>5</v>
      </c>
      <c r="O7556" s="622">
        <v>0</v>
      </c>
      <c r="P7556" s="622">
        <v>0</v>
      </c>
      <c r="Q7556" s="622">
        <v>0</v>
      </c>
      <c r="R7556" s="622">
        <v>0</v>
      </c>
      <c r="S7556" s="622">
        <v>0</v>
      </c>
      <c r="T7556" s="622">
        <v>0</v>
      </c>
      <c r="U7556" s="622">
        <v>0</v>
      </c>
      <c r="V7556" s="622">
        <v>0</v>
      </c>
      <c r="W7556" s="622">
        <v>0</v>
      </c>
      <c r="X7556" s="622">
        <v>48</v>
      </c>
      <c r="Y7556" s="622">
        <v>0</v>
      </c>
      <c r="Z7556" s="123" t="s">
        <v>51</v>
      </c>
      <c r="AA7556" s="622" t="s">
        <v>5289</v>
      </c>
      <c r="AB7556" s="622" t="s">
        <v>5289</v>
      </c>
      <c r="AC7556" s="84" t="s">
        <v>5289</v>
      </c>
      <c r="AD7556" s="84" t="s">
        <v>5289</v>
      </c>
      <c r="AE7556" s="84" t="s">
        <v>5289</v>
      </c>
      <c r="AF7556" s="165" t="s">
        <v>5289</v>
      </c>
    </row>
    <row r="7557" spans="1:38" ht="178.5">
      <c r="A7557" s="621">
        <v>13</v>
      </c>
      <c r="B7557" s="121" t="s">
        <v>5894</v>
      </c>
      <c r="C7557" s="121" t="s">
        <v>5299</v>
      </c>
      <c r="D7557" s="121" t="s">
        <v>5895</v>
      </c>
      <c r="E7557" s="281" t="s">
        <v>17189</v>
      </c>
      <c r="F7557" s="624" t="s">
        <v>19081</v>
      </c>
      <c r="G7557" s="622" t="s">
        <v>51</v>
      </c>
      <c r="H7557" s="622">
        <v>1</v>
      </c>
      <c r="I7557" s="622" t="s">
        <v>16672</v>
      </c>
      <c r="J7557" s="138"/>
      <c r="K7557" s="138"/>
      <c r="L7557" s="123" t="s">
        <v>51</v>
      </c>
      <c r="M7557" s="202"/>
      <c r="N7557" s="138"/>
      <c r="O7557" s="622">
        <v>0</v>
      </c>
      <c r="P7557" s="622">
        <v>0</v>
      </c>
      <c r="Q7557" s="622">
        <v>0</v>
      </c>
      <c r="R7557" s="622">
        <v>0</v>
      </c>
      <c r="S7557" s="622">
        <v>0</v>
      </c>
      <c r="T7557" s="622">
        <v>0</v>
      </c>
      <c r="U7557" s="622">
        <v>0</v>
      </c>
      <c r="V7557" s="622">
        <v>0</v>
      </c>
      <c r="W7557" s="622">
        <v>0</v>
      </c>
      <c r="X7557" s="622">
        <v>170</v>
      </c>
      <c r="Y7557" s="622">
        <v>0</v>
      </c>
      <c r="Z7557" s="123" t="s">
        <v>51</v>
      </c>
      <c r="AA7557" s="622" t="s">
        <v>5289</v>
      </c>
      <c r="AB7557" s="622" t="s">
        <v>5289</v>
      </c>
      <c r="AC7557" s="84" t="s">
        <v>5289</v>
      </c>
      <c r="AD7557" s="84" t="s">
        <v>5289</v>
      </c>
      <c r="AE7557" s="84" t="s">
        <v>5289</v>
      </c>
      <c r="AF7557" s="165" t="s">
        <v>5289</v>
      </c>
    </row>
    <row r="7558" spans="1:38" ht="178.5">
      <c r="A7558" s="621">
        <v>14</v>
      </c>
      <c r="B7558" s="4" t="s">
        <v>5896</v>
      </c>
      <c r="C7558" s="121" t="s">
        <v>5299</v>
      </c>
      <c r="D7558" s="4" t="s">
        <v>5897</v>
      </c>
      <c r="E7558" s="281" t="s">
        <v>17190</v>
      </c>
      <c r="F7558" s="622" t="s">
        <v>51</v>
      </c>
      <c r="G7558" s="138"/>
      <c r="H7558" s="138"/>
      <c r="I7558" s="138"/>
      <c r="J7558" s="138"/>
      <c r="K7558" s="138"/>
      <c r="L7558" s="123" t="s">
        <v>40</v>
      </c>
      <c r="M7558" s="121" t="s">
        <v>13546</v>
      </c>
      <c r="N7558" s="643">
        <v>0</v>
      </c>
      <c r="O7558" s="622">
        <v>0</v>
      </c>
      <c r="P7558" s="622">
        <v>0</v>
      </c>
      <c r="Q7558" s="622">
        <v>0</v>
      </c>
      <c r="R7558" s="622">
        <v>0</v>
      </c>
      <c r="S7558" s="622">
        <v>0</v>
      </c>
      <c r="T7558" s="622">
        <v>0</v>
      </c>
      <c r="U7558" s="622">
        <v>0</v>
      </c>
      <c r="V7558" s="622">
        <v>0</v>
      </c>
      <c r="W7558" s="622">
        <v>0</v>
      </c>
      <c r="X7558" s="622">
        <v>0</v>
      </c>
      <c r="Y7558" s="622">
        <v>0</v>
      </c>
      <c r="Z7558" s="123" t="s">
        <v>51</v>
      </c>
      <c r="AA7558" s="622" t="s">
        <v>5289</v>
      </c>
      <c r="AB7558" s="622" t="s">
        <v>5289</v>
      </c>
      <c r="AC7558" s="84" t="s">
        <v>5289</v>
      </c>
      <c r="AD7558" s="84" t="s">
        <v>5289</v>
      </c>
      <c r="AE7558" s="84" t="s">
        <v>5289</v>
      </c>
      <c r="AF7558" s="165" t="s">
        <v>5289</v>
      </c>
    </row>
    <row r="7559" spans="1:38" s="44" customFormat="1" ht="64.5" thickBot="1">
      <c r="A7559" s="214">
        <v>15</v>
      </c>
      <c r="B7559" s="496" t="s">
        <v>3967</v>
      </c>
      <c r="C7559" s="121" t="s">
        <v>5299</v>
      </c>
      <c r="D7559" s="496" t="s">
        <v>18155</v>
      </c>
      <c r="E7559" s="281" t="s">
        <v>40</v>
      </c>
      <c r="F7559" s="622" t="s">
        <v>51</v>
      </c>
      <c r="G7559" s="138"/>
      <c r="H7559" s="138"/>
      <c r="I7559" s="138"/>
      <c r="J7559" s="138"/>
      <c r="K7559" s="138"/>
      <c r="L7559" s="622" t="s">
        <v>40</v>
      </c>
      <c r="M7559" s="121" t="s">
        <v>13543</v>
      </c>
      <c r="N7559" s="643">
        <v>0</v>
      </c>
      <c r="O7559" s="622">
        <v>0</v>
      </c>
      <c r="P7559" s="622">
        <v>0</v>
      </c>
      <c r="Q7559" s="622">
        <v>0</v>
      </c>
      <c r="R7559" s="622">
        <v>0</v>
      </c>
      <c r="S7559" s="622">
        <v>0</v>
      </c>
      <c r="T7559" s="622">
        <v>0</v>
      </c>
      <c r="U7559" s="622">
        <v>0</v>
      </c>
      <c r="V7559" s="622">
        <v>0</v>
      </c>
      <c r="W7559" s="622">
        <v>0</v>
      </c>
      <c r="X7559" s="622">
        <v>2</v>
      </c>
      <c r="Y7559" s="622">
        <v>0</v>
      </c>
      <c r="Z7559" s="123" t="s">
        <v>51</v>
      </c>
      <c r="AA7559" s="622" t="s">
        <v>5289</v>
      </c>
      <c r="AB7559" s="622" t="s">
        <v>5289</v>
      </c>
      <c r="AC7559" s="84" t="s">
        <v>5289</v>
      </c>
      <c r="AD7559" s="84" t="s">
        <v>5289</v>
      </c>
      <c r="AE7559" s="84" t="s">
        <v>5289</v>
      </c>
      <c r="AF7559" s="165" t="s">
        <v>5289</v>
      </c>
      <c r="AG7559" s="107"/>
      <c r="AH7559" s="107"/>
      <c r="AI7559" s="107"/>
      <c r="AJ7559" s="107"/>
      <c r="AK7559" s="107"/>
      <c r="AL7559" s="107"/>
    </row>
    <row r="7560" spans="1:38" s="44" customFormat="1" ht="15.75" customHeight="1" thickBot="1">
      <c r="A7560" s="18"/>
      <c r="B7560" s="18">
        <v>14</v>
      </c>
      <c r="C7560" s="18"/>
      <c r="D7560" s="18">
        <v>14</v>
      </c>
      <c r="E7560" s="18">
        <v>14</v>
      </c>
      <c r="F7560" s="18">
        <v>7</v>
      </c>
      <c r="G7560" s="18">
        <v>0</v>
      </c>
      <c r="H7560" s="18">
        <v>1</v>
      </c>
      <c r="I7560" s="18"/>
      <c r="J7560" s="18">
        <v>1</v>
      </c>
      <c r="K7560" s="18">
        <v>2</v>
      </c>
      <c r="L7560" s="18">
        <v>4</v>
      </c>
      <c r="M7560" s="200"/>
      <c r="N7560" s="18">
        <f t="shared" ref="N7560:O7560" si="2808">SUM(N7545:N7559)</f>
        <v>6</v>
      </c>
      <c r="O7560" s="18">
        <f t="shared" si="2808"/>
        <v>0</v>
      </c>
      <c r="P7560" s="18">
        <f t="shared" ref="P7560:Q7560" si="2809">SUM(P7545:P7559)</f>
        <v>0</v>
      </c>
      <c r="Q7560" s="18">
        <f t="shared" si="2809"/>
        <v>0</v>
      </c>
      <c r="R7560" s="18">
        <f t="shared" ref="R7560" si="2810">SUM(R7545:R7559)</f>
        <v>0</v>
      </c>
      <c r="S7560" s="18">
        <f t="shared" ref="S7560" si="2811">SUM(S7545:S7559)</f>
        <v>0</v>
      </c>
      <c r="T7560" s="18">
        <f t="shared" ref="T7560:U7560" si="2812">SUM(T7545:T7559)</f>
        <v>0</v>
      </c>
      <c r="U7560" s="18">
        <f t="shared" si="2812"/>
        <v>0</v>
      </c>
      <c r="V7560" s="18">
        <f t="shared" ref="V7560:W7560" si="2813">SUM(V7545:V7559)</f>
        <v>0</v>
      </c>
      <c r="W7560" s="18">
        <f t="shared" si="2813"/>
        <v>0</v>
      </c>
      <c r="X7560" s="18">
        <f t="shared" ref="X7560:Y7560" si="2814">SUM(X7545:X7559)</f>
        <v>3516</v>
      </c>
      <c r="Y7560" s="18">
        <f t="shared" si="2814"/>
        <v>0</v>
      </c>
      <c r="Z7560" s="18">
        <v>0</v>
      </c>
      <c r="AA7560" s="18">
        <v>1</v>
      </c>
      <c r="AB7560" s="18">
        <v>1</v>
      </c>
      <c r="AC7560" s="18"/>
      <c r="AD7560" s="18"/>
      <c r="AE7560" s="18"/>
      <c r="AF7560" s="18"/>
      <c r="AG7560" s="107"/>
      <c r="AH7560" s="107"/>
      <c r="AI7560" s="107"/>
      <c r="AJ7560" s="107"/>
      <c r="AK7560" s="107"/>
      <c r="AL7560" s="107"/>
    </row>
    <row r="7561" spans="1:38" ht="15.75" customHeight="1" thickBot="1">
      <c r="A7561" s="660" t="s">
        <v>298</v>
      </c>
      <c r="B7561" s="661"/>
      <c r="C7561" s="661"/>
      <c r="D7561" s="661"/>
      <c r="E7561" s="661"/>
      <c r="F7561" s="661"/>
      <c r="G7561" s="661"/>
      <c r="H7561" s="661"/>
      <c r="I7561" s="661"/>
      <c r="J7561" s="661"/>
      <c r="K7561" s="661"/>
      <c r="L7561" s="661"/>
      <c r="M7561" s="661"/>
      <c r="N7561" s="661"/>
      <c r="O7561" s="661"/>
      <c r="P7561" s="661"/>
      <c r="Q7561" s="661"/>
      <c r="R7561" s="661"/>
      <c r="S7561" s="661"/>
      <c r="T7561" s="661"/>
      <c r="U7561" s="661"/>
      <c r="V7561" s="661"/>
      <c r="W7561" s="661"/>
      <c r="X7561" s="661"/>
      <c r="Y7561" s="661"/>
      <c r="Z7561" s="661"/>
      <c r="AA7561" s="661"/>
      <c r="AB7561" s="661"/>
      <c r="AC7561" s="661"/>
      <c r="AD7561" s="661"/>
      <c r="AE7561" s="661"/>
      <c r="AF7561" s="662"/>
    </row>
    <row r="7562" spans="1:38" ht="191.25" customHeight="1">
      <c r="A7562" s="621">
        <v>1</v>
      </c>
      <c r="B7562" s="68" t="s">
        <v>10006</v>
      </c>
      <c r="C7562" s="121" t="s">
        <v>9917</v>
      </c>
      <c r="D7562" s="68" t="s">
        <v>10007</v>
      </c>
      <c r="E7562" s="450" t="s">
        <v>17434</v>
      </c>
      <c r="F7562" s="119" t="s">
        <v>16683</v>
      </c>
      <c r="G7562" s="349"/>
      <c r="H7562" s="349"/>
      <c r="I7562" s="349"/>
      <c r="J7562" s="155"/>
      <c r="K7562" s="155"/>
      <c r="L7562" s="167" t="s">
        <v>51</v>
      </c>
      <c r="M7562" s="348"/>
      <c r="N7562" s="155"/>
      <c r="O7562" s="119">
        <v>0</v>
      </c>
      <c r="P7562" s="119">
        <v>0</v>
      </c>
      <c r="Q7562" s="119">
        <v>0</v>
      </c>
      <c r="R7562" s="119">
        <v>0</v>
      </c>
      <c r="S7562" s="119">
        <v>0</v>
      </c>
      <c r="T7562" s="119">
        <v>0</v>
      </c>
      <c r="U7562" s="119">
        <v>0</v>
      </c>
      <c r="V7562" s="119">
        <v>0</v>
      </c>
      <c r="W7562" s="119">
        <v>0</v>
      </c>
      <c r="X7562" s="364">
        <v>6</v>
      </c>
      <c r="Y7562" s="119">
        <v>0</v>
      </c>
      <c r="Z7562" s="167" t="s">
        <v>51</v>
      </c>
      <c r="AA7562" s="68" t="s">
        <v>9918</v>
      </c>
      <c r="AB7562" s="68" t="s">
        <v>9919</v>
      </c>
      <c r="AC7562" s="159" t="s">
        <v>9912</v>
      </c>
      <c r="AD7562" s="159" t="s">
        <v>9913</v>
      </c>
      <c r="AE7562" s="159">
        <v>89041594868</v>
      </c>
      <c r="AF7562" s="282" t="s">
        <v>9914</v>
      </c>
    </row>
    <row r="7563" spans="1:38" ht="229.5" customHeight="1">
      <c r="A7563" s="621">
        <v>2</v>
      </c>
      <c r="B7563" s="121" t="s">
        <v>10008</v>
      </c>
      <c r="C7563" s="121" t="s">
        <v>9917</v>
      </c>
      <c r="D7563" s="121" t="s">
        <v>10009</v>
      </c>
      <c r="E7563" s="450" t="s">
        <v>17435</v>
      </c>
      <c r="F7563" s="155"/>
      <c r="G7563" s="155"/>
      <c r="H7563" s="155"/>
      <c r="I7563" s="155"/>
      <c r="J7563" s="376" t="s">
        <v>17798</v>
      </c>
      <c r="K7563" s="377" t="s">
        <v>17796</v>
      </c>
      <c r="L7563" s="643" t="s">
        <v>40</v>
      </c>
      <c r="M7563" s="645" t="s">
        <v>13014</v>
      </c>
      <c r="N7563" s="622">
        <v>0</v>
      </c>
      <c r="O7563" s="622">
        <v>0</v>
      </c>
      <c r="P7563" s="622">
        <v>0</v>
      </c>
      <c r="Q7563" s="622">
        <v>0</v>
      </c>
      <c r="R7563" s="622">
        <v>0</v>
      </c>
      <c r="S7563" s="622">
        <v>0</v>
      </c>
      <c r="T7563" s="622">
        <v>0</v>
      </c>
      <c r="U7563" s="622">
        <v>0</v>
      </c>
      <c r="V7563" s="622">
        <v>0</v>
      </c>
      <c r="W7563" s="622">
        <v>0</v>
      </c>
      <c r="X7563" s="364">
        <v>2</v>
      </c>
      <c r="Y7563" s="622">
        <v>0</v>
      </c>
      <c r="Z7563" s="643" t="s">
        <v>51</v>
      </c>
      <c r="AA7563" s="622" t="s">
        <v>5289</v>
      </c>
      <c r="AB7563" s="622" t="s">
        <v>5289</v>
      </c>
      <c r="AC7563" s="84" t="s">
        <v>5289</v>
      </c>
      <c r="AD7563" s="84" t="s">
        <v>5289</v>
      </c>
      <c r="AE7563" s="84" t="s">
        <v>5289</v>
      </c>
      <c r="AF7563" s="165" t="s">
        <v>5289</v>
      </c>
    </row>
    <row r="7564" spans="1:38" ht="229.5">
      <c r="A7564" s="621">
        <v>3</v>
      </c>
      <c r="B7564" s="121" t="s">
        <v>10010</v>
      </c>
      <c r="C7564" s="121" t="s">
        <v>9917</v>
      </c>
      <c r="D7564" s="121" t="s">
        <v>10011</v>
      </c>
      <c r="E7564" s="450" t="s">
        <v>17436</v>
      </c>
      <c r="F7564" s="155"/>
      <c r="G7564" s="155"/>
      <c r="H7564" s="155"/>
      <c r="I7564" s="155"/>
      <c r="J7564" s="155"/>
      <c r="K7564" s="155"/>
      <c r="L7564" s="643" t="s">
        <v>51</v>
      </c>
      <c r="M7564" s="206"/>
      <c r="N7564" s="155"/>
      <c r="O7564" s="622">
        <v>0</v>
      </c>
      <c r="P7564" s="622">
        <v>0</v>
      </c>
      <c r="Q7564" s="622">
        <v>0</v>
      </c>
      <c r="R7564" s="622">
        <v>0</v>
      </c>
      <c r="S7564" s="622">
        <v>0</v>
      </c>
      <c r="T7564" s="622">
        <v>0</v>
      </c>
      <c r="U7564" s="622">
        <v>0</v>
      </c>
      <c r="V7564" s="622">
        <v>0</v>
      </c>
      <c r="W7564" s="622">
        <v>0</v>
      </c>
      <c r="X7564" s="364">
        <v>0</v>
      </c>
      <c r="Y7564" s="622">
        <v>0</v>
      </c>
      <c r="Z7564" s="643" t="s">
        <v>51</v>
      </c>
      <c r="AA7564" s="622" t="s">
        <v>5289</v>
      </c>
      <c r="AB7564" s="622" t="s">
        <v>5289</v>
      </c>
      <c r="AC7564" s="84" t="s">
        <v>5289</v>
      </c>
      <c r="AD7564" s="84" t="s">
        <v>5289</v>
      </c>
      <c r="AE7564" s="84" t="s">
        <v>5289</v>
      </c>
      <c r="AF7564" s="165" t="s">
        <v>5289</v>
      </c>
    </row>
    <row r="7565" spans="1:38" ht="165.75">
      <c r="A7565" s="621">
        <v>4</v>
      </c>
      <c r="B7565" s="121" t="s">
        <v>10012</v>
      </c>
      <c r="C7565" s="121" t="s">
        <v>9917</v>
      </c>
      <c r="D7565" s="121" t="s">
        <v>9995</v>
      </c>
      <c r="E7565" s="450" t="s">
        <v>17437</v>
      </c>
      <c r="F7565" s="155"/>
      <c r="G7565" s="155"/>
      <c r="H7565" s="155"/>
      <c r="I7565" s="155"/>
      <c r="J7565" s="155"/>
      <c r="K7565" s="155"/>
      <c r="L7565" s="643" t="s">
        <v>51</v>
      </c>
      <c r="M7565" s="206"/>
      <c r="N7565" s="155"/>
      <c r="O7565" s="622">
        <v>0</v>
      </c>
      <c r="P7565" s="622">
        <v>0</v>
      </c>
      <c r="Q7565" s="622">
        <v>0</v>
      </c>
      <c r="R7565" s="622">
        <v>0</v>
      </c>
      <c r="S7565" s="622">
        <v>0</v>
      </c>
      <c r="T7565" s="622">
        <v>0</v>
      </c>
      <c r="U7565" s="622">
        <v>0</v>
      </c>
      <c r="V7565" s="622">
        <v>0</v>
      </c>
      <c r="W7565" s="622">
        <v>0</v>
      </c>
      <c r="X7565" s="364">
        <v>704</v>
      </c>
      <c r="Y7565" s="622">
        <v>0</v>
      </c>
      <c r="Z7565" s="643" t="s">
        <v>51</v>
      </c>
      <c r="AA7565" s="622" t="s">
        <v>5289</v>
      </c>
      <c r="AB7565" s="622" t="s">
        <v>5289</v>
      </c>
      <c r="AC7565" s="84" t="s">
        <v>5289</v>
      </c>
      <c r="AD7565" s="84" t="s">
        <v>5289</v>
      </c>
      <c r="AE7565" s="84" t="s">
        <v>5289</v>
      </c>
      <c r="AF7565" s="165" t="s">
        <v>5289</v>
      </c>
    </row>
    <row r="7566" spans="1:38" ht="204">
      <c r="A7566" s="621">
        <v>5</v>
      </c>
      <c r="B7566" s="121" t="s">
        <v>9915</v>
      </c>
      <c r="C7566" s="121" t="s">
        <v>9917</v>
      </c>
      <c r="D7566" s="121" t="s">
        <v>9996</v>
      </c>
      <c r="E7566" s="450" t="s">
        <v>17438</v>
      </c>
      <c r="F7566" s="155"/>
      <c r="G7566" s="155"/>
      <c r="H7566" s="155"/>
      <c r="I7566" s="155"/>
      <c r="J7566" s="155"/>
      <c r="K7566" s="155"/>
      <c r="L7566" s="643" t="s">
        <v>51</v>
      </c>
      <c r="M7566" s="206"/>
      <c r="N7566" s="155"/>
      <c r="O7566" s="622">
        <v>0</v>
      </c>
      <c r="P7566" s="622">
        <v>0</v>
      </c>
      <c r="Q7566" s="622">
        <v>0</v>
      </c>
      <c r="R7566" s="622">
        <v>0</v>
      </c>
      <c r="S7566" s="622">
        <v>0</v>
      </c>
      <c r="T7566" s="622">
        <v>0</v>
      </c>
      <c r="U7566" s="622">
        <v>0</v>
      </c>
      <c r="V7566" s="622">
        <v>0</v>
      </c>
      <c r="W7566" s="622">
        <v>0</v>
      </c>
      <c r="X7566" s="364">
        <v>62</v>
      </c>
      <c r="Y7566" s="622">
        <v>0</v>
      </c>
      <c r="Z7566" s="643" t="s">
        <v>51</v>
      </c>
      <c r="AA7566" s="622" t="s">
        <v>5289</v>
      </c>
      <c r="AB7566" s="622" t="s">
        <v>5289</v>
      </c>
      <c r="AC7566" s="84" t="s">
        <v>5289</v>
      </c>
      <c r="AD7566" s="84" t="s">
        <v>5289</v>
      </c>
      <c r="AE7566" s="84" t="s">
        <v>5289</v>
      </c>
      <c r="AF7566" s="165" t="s">
        <v>5289</v>
      </c>
    </row>
    <row r="7567" spans="1:38" ht="280.5" customHeight="1">
      <c r="A7567" s="621">
        <v>6</v>
      </c>
      <c r="B7567" s="121" t="s">
        <v>9916</v>
      </c>
      <c r="C7567" s="121" t="s">
        <v>9917</v>
      </c>
      <c r="D7567" s="121" t="s">
        <v>9997</v>
      </c>
      <c r="E7567" s="450" t="s">
        <v>17439</v>
      </c>
      <c r="F7567" s="155"/>
      <c r="G7567" s="155"/>
      <c r="H7567" s="155"/>
      <c r="I7567" s="155"/>
      <c r="J7567" s="364" t="s">
        <v>17805</v>
      </c>
      <c r="K7567" s="376" t="s">
        <v>17797</v>
      </c>
      <c r="L7567" s="643" t="s">
        <v>51</v>
      </c>
      <c r="M7567" s="206"/>
      <c r="N7567" s="155"/>
      <c r="O7567" s="622">
        <v>0</v>
      </c>
      <c r="P7567" s="622">
        <v>0</v>
      </c>
      <c r="Q7567" s="622">
        <v>0</v>
      </c>
      <c r="R7567" s="622">
        <v>0</v>
      </c>
      <c r="S7567" s="622">
        <v>0</v>
      </c>
      <c r="T7567" s="622">
        <v>0</v>
      </c>
      <c r="U7567" s="622">
        <v>0</v>
      </c>
      <c r="V7567" s="622">
        <v>0</v>
      </c>
      <c r="W7567" s="622">
        <v>0</v>
      </c>
      <c r="X7567" s="364">
        <v>0</v>
      </c>
      <c r="Y7567" s="622">
        <v>0</v>
      </c>
      <c r="Z7567" s="643" t="s">
        <v>51</v>
      </c>
      <c r="AA7567" s="622" t="s">
        <v>5289</v>
      </c>
      <c r="AB7567" s="622" t="s">
        <v>5289</v>
      </c>
      <c r="AC7567" s="84" t="s">
        <v>5289</v>
      </c>
      <c r="AD7567" s="84" t="s">
        <v>5289</v>
      </c>
      <c r="AE7567" s="84" t="s">
        <v>5289</v>
      </c>
      <c r="AF7567" s="165" t="s">
        <v>5289</v>
      </c>
    </row>
    <row r="7568" spans="1:38" s="44" customFormat="1" ht="102.75" thickBot="1">
      <c r="A7568" s="214">
        <v>7</v>
      </c>
      <c r="B7568" s="496" t="s">
        <v>18156</v>
      </c>
      <c r="C7568" s="497" t="s">
        <v>18157</v>
      </c>
      <c r="D7568" s="992" t="s">
        <v>18158</v>
      </c>
      <c r="E7568" s="498" t="s">
        <v>40</v>
      </c>
      <c r="F7568" s="155"/>
      <c r="G7568" s="155"/>
      <c r="H7568" s="155"/>
      <c r="I7568" s="155"/>
      <c r="J7568" s="499" t="s">
        <v>14446</v>
      </c>
      <c r="K7568" s="500" t="s">
        <v>18160</v>
      </c>
      <c r="L7568" s="500" t="s">
        <v>18159</v>
      </c>
      <c r="M7568" s="500" t="s">
        <v>18161</v>
      </c>
      <c r="N7568" s="499">
        <v>0</v>
      </c>
      <c r="O7568" s="495">
        <v>0</v>
      </c>
      <c r="P7568" s="499">
        <v>0</v>
      </c>
      <c r="Q7568" s="495">
        <v>0</v>
      </c>
      <c r="R7568" s="495">
        <v>0</v>
      </c>
      <c r="S7568" s="495">
        <v>0</v>
      </c>
      <c r="T7568" s="495">
        <v>0</v>
      </c>
      <c r="U7568" s="495">
        <v>0</v>
      </c>
      <c r="V7568" s="495">
        <v>0</v>
      </c>
      <c r="W7568" s="495">
        <v>0</v>
      </c>
      <c r="X7568" s="364">
        <v>0</v>
      </c>
      <c r="Y7568" s="495">
        <v>0</v>
      </c>
      <c r="Z7568" s="643" t="s">
        <v>51</v>
      </c>
      <c r="AA7568" s="622" t="s">
        <v>5289</v>
      </c>
      <c r="AB7568" s="622" t="s">
        <v>5289</v>
      </c>
      <c r="AC7568" s="84" t="s">
        <v>5289</v>
      </c>
      <c r="AD7568" s="84" t="s">
        <v>5289</v>
      </c>
      <c r="AE7568" s="84" t="s">
        <v>5289</v>
      </c>
      <c r="AF7568" s="165" t="s">
        <v>5289</v>
      </c>
      <c r="AG7568" s="107"/>
      <c r="AH7568" s="107"/>
      <c r="AI7568" s="107"/>
      <c r="AJ7568" s="107"/>
      <c r="AK7568" s="107"/>
      <c r="AL7568" s="107"/>
    </row>
    <row r="7569" spans="1:38" s="44" customFormat="1" ht="15.75" customHeight="1" thickBot="1">
      <c r="A7569" s="18"/>
      <c r="B7569" s="18">
        <v>7</v>
      </c>
      <c r="C7569" s="18"/>
      <c r="D7569" s="18">
        <v>7</v>
      </c>
      <c r="E7569" s="18">
        <v>7</v>
      </c>
      <c r="F7569" s="18"/>
      <c r="G7569" s="18"/>
      <c r="H7569" s="18">
        <v>0</v>
      </c>
      <c r="I7569" s="18"/>
      <c r="J7569" s="18">
        <v>1</v>
      </c>
      <c r="K7569" s="18">
        <v>3</v>
      </c>
      <c r="L7569" s="18">
        <v>2</v>
      </c>
      <c r="M7569" s="200"/>
      <c r="N7569" s="18">
        <f t="shared" ref="N7569:O7569" si="2815">SUM(N7562:N7568)</f>
        <v>0</v>
      </c>
      <c r="O7569" s="18">
        <f t="shared" si="2815"/>
        <v>0</v>
      </c>
      <c r="P7569" s="18">
        <f t="shared" ref="P7569:Q7569" si="2816">SUM(P7562:P7568)</f>
        <v>0</v>
      </c>
      <c r="Q7569" s="18">
        <f t="shared" si="2816"/>
        <v>0</v>
      </c>
      <c r="R7569" s="18">
        <f t="shared" ref="R7569" si="2817">SUM(R7562:R7568)</f>
        <v>0</v>
      </c>
      <c r="S7569" s="18">
        <f t="shared" ref="S7569" si="2818">SUM(S7562:S7568)</f>
        <v>0</v>
      </c>
      <c r="T7569" s="18">
        <f t="shared" ref="T7569:U7569" si="2819">SUM(T7562:T7568)</f>
        <v>0</v>
      </c>
      <c r="U7569" s="18">
        <f t="shared" si="2819"/>
        <v>0</v>
      </c>
      <c r="V7569" s="18">
        <f t="shared" ref="V7569:W7569" si="2820">SUM(V7562:V7568)</f>
        <v>0</v>
      </c>
      <c r="W7569" s="18">
        <f t="shared" si="2820"/>
        <v>0</v>
      </c>
      <c r="X7569" s="18">
        <f t="shared" ref="X7569:Y7569" si="2821">SUM(X7562:X7568)</f>
        <v>774</v>
      </c>
      <c r="Y7569" s="18">
        <f t="shared" si="2821"/>
        <v>0</v>
      </c>
      <c r="Z7569" s="18">
        <v>0</v>
      </c>
      <c r="AA7569" s="18">
        <v>1</v>
      </c>
      <c r="AB7569" s="18">
        <v>1</v>
      </c>
      <c r="AC7569" s="18"/>
      <c r="AD7569" s="18"/>
      <c r="AE7569" s="18"/>
      <c r="AF7569" s="18"/>
      <c r="AG7569" s="107"/>
      <c r="AH7569" s="107"/>
      <c r="AI7569" s="107"/>
      <c r="AJ7569" s="107"/>
      <c r="AK7569" s="107"/>
      <c r="AL7569" s="107"/>
    </row>
    <row r="7570" spans="1:38" ht="15.75" customHeight="1" thickBot="1">
      <c r="A7570" s="660" t="s">
        <v>299</v>
      </c>
      <c r="B7570" s="661"/>
      <c r="C7570" s="661"/>
      <c r="D7570" s="661"/>
      <c r="E7570" s="661"/>
      <c r="F7570" s="661"/>
      <c r="G7570" s="661"/>
      <c r="H7570" s="661"/>
      <c r="I7570" s="661"/>
      <c r="J7570" s="661"/>
      <c r="K7570" s="661"/>
      <c r="L7570" s="661"/>
      <c r="M7570" s="661"/>
      <c r="N7570" s="661"/>
      <c r="O7570" s="661"/>
      <c r="P7570" s="661"/>
      <c r="Q7570" s="661"/>
      <c r="R7570" s="661"/>
      <c r="S7570" s="661"/>
      <c r="T7570" s="661"/>
      <c r="U7570" s="661"/>
      <c r="V7570" s="661"/>
      <c r="W7570" s="661"/>
      <c r="X7570" s="661"/>
      <c r="Y7570" s="661"/>
      <c r="Z7570" s="661"/>
      <c r="AA7570" s="661"/>
      <c r="AB7570" s="661"/>
      <c r="AC7570" s="661"/>
      <c r="AD7570" s="661"/>
      <c r="AE7570" s="661"/>
      <c r="AF7570" s="662"/>
    </row>
    <row r="7571" spans="1:38" ht="204">
      <c r="A7571" s="621">
        <v>1</v>
      </c>
      <c r="B7571" s="121" t="s">
        <v>4404</v>
      </c>
      <c r="C7571" s="121" t="s">
        <v>5777</v>
      </c>
      <c r="D7571" s="121" t="s">
        <v>17440</v>
      </c>
      <c r="E7571" s="622" t="s">
        <v>17195</v>
      </c>
      <c r="F7571" s="123" t="s">
        <v>16683</v>
      </c>
      <c r="G7571" s="138"/>
      <c r="H7571" s="138"/>
      <c r="I7571" s="138"/>
      <c r="J7571" s="138"/>
      <c r="K7571" s="138"/>
      <c r="L7571" s="643" t="s">
        <v>40</v>
      </c>
      <c r="M7571" s="121" t="s">
        <v>13546</v>
      </c>
      <c r="N7571" s="622">
        <v>0</v>
      </c>
      <c r="O7571" s="622">
        <v>0</v>
      </c>
      <c r="P7571" s="622">
        <v>0</v>
      </c>
      <c r="Q7571" s="622">
        <v>0</v>
      </c>
      <c r="R7571" s="622">
        <v>0</v>
      </c>
      <c r="S7571" s="622">
        <v>0</v>
      </c>
      <c r="T7571" s="622">
        <v>0</v>
      </c>
      <c r="U7571" s="622">
        <v>0</v>
      </c>
      <c r="V7571" s="622">
        <v>0</v>
      </c>
      <c r="W7571" s="622">
        <v>0</v>
      </c>
      <c r="X7571" s="622">
        <v>1</v>
      </c>
      <c r="Y7571" s="622">
        <v>0</v>
      </c>
      <c r="Z7571" s="643" t="s">
        <v>51</v>
      </c>
      <c r="AA7571" s="643" t="s">
        <v>1315</v>
      </c>
      <c r="AB7571" s="68" t="s">
        <v>11121</v>
      </c>
      <c r="AC7571" s="84" t="s">
        <v>5781</v>
      </c>
      <c r="AD7571" s="84" t="s">
        <v>3293</v>
      </c>
      <c r="AE7571" s="84">
        <v>89149432449</v>
      </c>
      <c r="AF7571" s="85" t="s">
        <v>5782</v>
      </c>
    </row>
    <row r="7572" spans="1:38" ht="306">
      <c r="A7572" s="621">
        <v>2</v>
      </c>
      <c r="B7572" s="121" t="s">
        <v>4858</v>
      </c>
      <c r="C7572" s="121" t="s">
        <v>5777</v>
      </c>
      <c r="D7572" s="121" t="s">
        <v>5778</v>
      </c>
      <c r="E7572" s="622" t="s">
        <v>17441</v>
      </c>
      <c r="F7572" s="138"/>
      <c r="G7572" s="138"/>
      <c r="H7572" s="138"/>
      <c r="I7572" s="138"/>
      <c r="J7572" s="121" t="s">
        <v>17801</v>
      </c>
      <c r="K7572" s="643" t="s">
        <v>17799</v>
      </c>
      <c r="L7572" s="643" t="s">
        <v>51</v>
      </c>
      <c r="M7572" s="202"/>
      <c r="N7572" s="138"/>
      <c r="O7572" s="622">
        <v>0</v>
      </c>
      <c r="P7572" s="622">
        <v>0</v>
      </c>
      <c r="Q7572" s="622">
        <v>0</v>
      </c>
      <c r="R7572" s="622">
        <v>0</v>
      </c>
      <c r="S7572" s="622">
        <v>0</v>
      </c>
      <c r="T7572" s="622">
        <v>0</v>
      </c>
      <c r="U7572" s="622">
        <v>0</v>
      </c>
      <c r="V7572" s="622">
        <v>0</v>
      </c>
      <c r="W7572" s="622">
        <v>0</v>
      </c>
      <c r="X7572" s="622">
        <v>0</v>
      </c>
      <c r="Y7572" s="622">
        <v>0</v>
      </c>
      <c r="Z7572" s="643" t="s">
        <v>51</v>
      </c>
      <c r="AA7572" s="138"/>
      <c r="AB7572" s="622" t="s">
        <v>5289</v>
      </c>
      <c r="AC7572" s="340" t="s">
        <v>5289</v>
      </c>
      <c r="AD7572" s="340" t="s">
        <v>5289</v>
      </c>
      <c r="AE7572" s="340" t="s">
        <v>5289</v>
      </c>
      <c r="AF7572" s="165" t="s">
        <v>5289</v>
      </c>
    </row>
    <row r="7573" spans="1:38" ht="216.75">
      <c r="A7573" s="621">
        <v>3</v>
      </c>
      <c r="B7573" s="121" t="s">
        <v>3241</v>
      </c>
      <c r="C7573" s="121" t="s">
        <v>5777</v>
      </c>
      <c r="D7573" s="121" t="s">
        <v>5779</v>
      </c>
      <c r="E7573" s="622" t="s">
        <v>17442</v>
      </c>
      <c r="F7573" s="138"/>
      <c r="G7573" s="138"/>
      <c r="H7573" s="138"/>
      <c r="I7573" s="138"/>
      <c r="J7573" s="138"/>
      <c r="K7573" s="138"/>
      <c r="L7573" s="643" t="s">
        <v>51</v>
      </c>
      <c r="M7573" s="202"/>
      <c r="N7573" s="138"/>
      <c r="O7573" s="622">
        <v>0</v>
      </c>
      <c r="P7573" s="622">
        <v>0</v>
      </c>
      <c r="Q7573" s="622">
        <v>0</v>
      </c>
      <c r="R7573" s="622">
        <v>0</v>
      </c>
      <c r="S7573" s="622">
        <v>0</v>
      </c>
      <c r="T7573" s="622">
        <v>0</v>
      </c>
      <c r="U7573" s="622">
        <v>0</v>
      </c>
      <c r="V7573" s="622">
        <v>0</v>
      </c>
      <c r="W7573" s="622">
        <v>0</v>
      </c>
      <c r="X7573" s="622">
        <v>14</v>
      </c>
      <c r="Y7573" s="622">
        <v>0</v>
      </c>
      <c r="Z7573" s="643" t="s">
        <v>51</v>
      </c>
      <c r="AA7573" s="138"/>
      <c r="AB7573" s="622" t="s">
        <v>5289</v>
      </c>
      <c r="AC7573" s="340" t="s">
        <v>5289</v>
      </c>
      <c r="AD7573" s="340" t="s">
        <v>5289</v>
      </c>
      <c r="AE7573" s="340" t="s">
        <v>5289</v>
      </c>
      <c r="AF7573" s="165" t="s">
        <v>5289</v>
      </c>
    </row>
    <row r="7574" spans="1:38" s="44" customFormat="1" ht="178.5" customHeight="1">
      <c r="A7574" s="621">
        <v>4</v>
      </c>
      <c r="B7574" s="121" t="s">
        <v>5776</v>
      </c>
      <c r="C7574" s="121" t="s">
        <v>5777</v>
      </c>
      <c r="D7574" s="121" t="s">
        <v>5780</v>
      </c>
      <c r="E7574" s="622" t="s">
        <v>17443</v>
      </c>
      <c r="F7574" s="138"/>
      <c r="G7574" s="138"/>
      <c r="H7574" s="138"/>
      <c r="I7574" s="138"/>
      <c r="J7574" s="138"/>
      <c r="K7574" s="138"/>
      <c r="L7574" s="643" t="s">
        <v>51</v>
      </c>
      <c r="M7574" s="202"/>
      <c r="N7574" s="138"/>
      <c r="O7574" s="622">
        <v>0</v>
      </c>
      <c r="P7574" s="622">
        <v>0</v>
      </c>
      <c r="Q7574" s="622">
        <v>0</v>
      </c>
      <c r="R7574" s="622">
        <v>0</v>
      </c>
      <c r="S7574" s="622">
        <v>0</v>
      </c>
      <c r="T7574" s="622">
        <v>0</v>
      </c>
      <c r="U7574" s="622">
        <v>0</v>
      </c>
      <c r="V7574" s="622">
        <v>0</v>
      </c>
      <c r="W7574" s="622">
        <v>0</v>
      </c>
      <c r="X7574" s="622">
        <v>1035</v>
      </c>
      <c r="Y7574" s="622">
        <v>0</v>
      </c>
      <c r="Z7574" s="643" t="s">
        <v>51</v>
      </c>
      <c r="AA7574" s="138"/>
      <c r="AB7574" s="622" t="s">
        <v>5289</v>
      </c>
      <c r="AC7574" s="340" t="s">
        <v>5289</v>
      </c>
      <c r="AD7574" s="340" t="s">
        <v>5289</v>
      </c>
      <c r="AE7574" s="340" t="s">
        <v>5289</v>
      </c>
      <c r="AF7574" s="165" t="s">
        <v>5289</v>
      </c>
      <c r="AG7574" s="107"/>
      <c r="AH7574" s="107"/>
      <c r="AI7574" s="107"/>
      <c r="AJ7574" s="107"/>
      <c r="AK7574" s="107"/>
      <c r="AL7574" s="107"/>
    </row>
    <row r="7575" spans="1:38" s="44" customFormat="1" ht="191.25">
      <c r="A7575" s="621">
        <v>5</v>
      </c>
      <c r="B7575" s="122" t="s">
        <v>11120</v>
      </c>
      <c r="C7575" s="121" t="s">
        <v>5777</v>
      </c>
      <c r="D7575" s="121" t="s">
        <v>17191</v>
      </c>
      <c r="E7575" s="622" t="s">
        <v>17444</v>
      </c>
      <c r="F7575" s="138"/>
      <c r="G7575" s="138"/>
      <c r="H7575" s="138"/>
      <c r="I7575" s="138"/>
      <c r="J7575" s="138"/>
      <c r="K7575" s="138"/>
      <c r="L7575" s="643" t="s">
        <v>51</v>
      </c>
      <c r="M7575" s="202"/>
      <c r="N7575" s="138"/>
      <c r="O7575" s="622">
        <v>0</v>
      </c>
      <c r="P7575" s="622">
        <v>0</v>
      </c>
      <c r="Q7575" s="622">
        <v>0</v>
      </c>
      <c r="R7575" s="622">
        <v>0</v>
      </c>
      <c r="S7575" s="622">
        <v>0</v>
      </c>
      <c r="T7575" s="622">
        <v>0</v>
      </c>
      <c r="U7575" s="622">
        <v>0</v>
      </c>
      <c r="V7575" s="622">
        <v>0</v>
      </c>
      <c r="W7575" s="622">
        <v>0</v>
      </c>
      <c r="X7575" s="622">
        <v>0</v>
      </c>
      <c r="Y7575" s="622">
        <v>0</v>
      </c>
      <c r="Z7575" s="643" t="s">
        <v>51</v>
      </c>
      <c r="AA7575" s="138"/>
      <c r="AB7575" s="622" t="s">
        <v>5289</v>
      </c>
      <c r="AC7575" s="340" t="s">
        <v>5289</v>
      </c>
      <c r="AD7575" s="340" t="s">
        <v>5289</v>
      </c>
      <c r="AE7575" s="340" t="s">
        <v>5289</v>
      </c>
      <c r="AF7575" s="165" t="s">
        <v>5289</v>
      </c>
      <c r="AG7575" s="107"/>
      <c r="AH7575" s="107"/>
      <c r="AI7575" s="107"/>
      <c r="AJ7575" s="107"/>
      <c r="AK7575" s="107"/>
      <c r="AL7575" s="107"/>
    </row>
    <row r="7576" spans="1:38" s="44" customFormat="1" ht="204">
      <c r="A7576" s="621">
        <v>6</v>
      </c>
      <c r="B7576" s="993" t="s">
        <v>17192</v>
      </c>
      <c r="C7576" s="121" t="s">
        <v>5777</v>
      </c>
      <c r="D7576" s="121" t="s">
        <v>17193</v>
      </c>
      <c r="E7576" s="622" t="s">
        <v>17406</v>
      </c>
      <c r="F7576" s="138"/>
      <c r="G7576" s="138"/>
      <c r="H7576" s="138"/>
      <c r="I7576" s="138"/>
      <c r="J7576" s="138"/>
      <c r="K7576" s="138"/>
      <c r="L7576" s="643" t="s">
        <v>51</v>
      </c>
      <c r="M7576" s="202"/>
      <c r="N7576" s="138"/>
      <c r="O7576" s="622">
        <v>0</v>
      </c>
      <c r="P7576" s="622">
        <v>0</v>
      </c>
      <c r="Q7576" s="622">
        <v>0</v>
      </c>
      <c r="R7576" s="622">
        <v>0</v>
      </c>
      <c r="S7576" s="622">
        <v>0</v>
      </c>
      <c r="T7576" s="622">
        <v>0</v>
      </c>
      <c r="U7576" s="622">
        <v>0</v>
      </c>
      <c r="V7576" s="622">
        <v>0</v>
      </c>
      <c r="W7576" s="622">
        <v>0</v>
      </c>
      <c r="X7576" s="622">
        <v>37</v>
      </c>
      <c r="Y7576" s="622">
        <v>0</v>
      </c>
      <c r="Z7576" s="643" t="s">
        <v>51</v>
      </c>
      <c r="AA7576" s="138"/>
      <c r="AB7576" s="622" t="s">
        <v>5289</v>
      </c>
      <c r="AC7576" s="340" t="s">
        <v>5289</v>
      </c>
      <c r="AD7576" s="340" t="s">
        <v>5289</v>
      </c>
      <c r="AE7576" s="340" t="s">
        <v>5289</v>
      </c>
      <c r="AF7576" s="165" t="s">
        <v>5289</v>
      </c>
      <c r="AG7576" s="107"/>
      <c r="AH7576" s="107"/>
      <c r="AI7576" s="107"/>
      <c r="AJ7576" s="107"/>
      <c r="AK7576" s="107"/>
      <c r="AL7576" s="107"/>
    </row>
    <row r="7577" spans="1:38" s="44" customFormat="1" ht="216.75">
      <c r="A7577" s="621">
        <v>7</v>
      </c>
      <c r="B7577" s="122" t="s">
        <v>12729</v>
      </c>
      <c r="C7577" s="121" t="s">
        <v>5777</v>
      </c>
      <c r="D7577" s="121" t="s">
        <v>17194</v>
      </c>
      <c r="E7577" s="622" t="s">
        <v>17196</v>
      </c>
      <c r="F7577" s="138"/>
      <c r="G7577" s="138"/>
      <c r="H7577" s="138"/>
      <c r="I7577" s="138"/>
      <c r="J7577" s="364" t="s">
        <v>17805</v>
      </c>
      <c r="K7577" s="643" t="s">
        <v>17800</v>
      </c>
      <c r="L7577" s="643" t="s">
        <v>51</v>
      </c>
      <c r="M7577" s="202"/>
      <c r="N7577" s="138"/>
      <c r="O7577" s="622">
        <v>0</v>
      </c>
      <c r="P7577" s="622">
        <v>0</v>
      </c>
      <c r="Q7577" s="622">
        <v>0</v>
      </c>
      <c r="R7577" s="622">
        <v>0</v>
      </c>
      <c r="S7577" s="622">
        <v>0</v>
      </c>
      <c r="T7577" s="622">
        <v>0</v>
      </c>
      <c r="U7577" s="622">
        <v>0</v>
      </c>
      <c r="V7577" s="622">
        <v>0</v>
      </c>
      <c r="W7577" s="622">
        <v>0</v>
      </c>
      <c r="X7577" s="622">
        <v>6</v>
      </c>
      <c r="Y7577" s="622">
        <v>0</v>
      </c>
      <c r="Z7577" s="643" t="s">
        <v>51</v>
      </c>
      <c r="AA7577" s="138"/>
      <c r="AB7577" s="622" t="s">
        <v>5289</v>
      </c>
      <c r="AC7577" s="340" t="s">
        <v>5289</v>
      </c>
      <c r="AD7577" s="340" t="s">
        <v>5289</v>
      </c>
      <c r="AE7577" s="340" t="s">
        <v>5289</v>
      </c>
      <c r="AF7577" s="165" t="s">
        <v>5289</v>
      </c>
      <c r="AG7577" s="107"/>
      <c r="AH7577" s="107"/>
      <c r="AI7577" s="107"/>
      <c r="AJ7577" s="107"/>
      <c r="AK7577" s="107"/>
      <c r="AL7577" s="107"/>
    </row>
    <row r="7578" spans="1:38" s="44" customFormat="1" ht="114.75">
      <c r="A7578" s="214">
        <v>8</v>
      </c>
      <c r="B7578" s="122" t="s">
        <v>18162</v>
      </c>
      <c r="C7578" s="121" t="s">
        <v>5777</v>
      </c>
      <c r="D7578" s="121" t="s">
        <v>18163</v>
      </c>
      <c r="E7578" s="622" t="s">
        <v>40</v>
      </c>
      <c r="F7578" s="138"/>
      <c r="G7578" s="138"/>
      <c r="H7578" s="138"/>
      <c r="I7578" s="138"/>
      <c r="J7578" s="138"/>
      <c r="K7578" s="138"/>
      <c r="L7578" s="643" t="s">
        <v>51</v>
      </c>
      <c r="M7578" s="202"/>
      <c r="N7578" s="138"/>
      <c r="O7578" s="622">
        <v>0</v>
      </c>
      <c r="P7578" s="622">
        <v>0</v>
      </c>
      <c r="Q7578" s="622">
        <v>0</v>
      </c>
      <c r="R7578" s="622">
        <v>0</v>
      </c>
      <c r="S7578" s="622">
        <v>0</v>
      </c>
      <c r="T7578" s="622">
        <v>0</v>
      </c>
      <c r="U7578" s="622">
        <v>0</v>
      </c>
      <c r="V7578" s="622">
        <v>0</v>
      </c>
      <c r="W7578" s="622">
        <v>0</v>
      </c>
      <c r="X7578" s="622">
        <v>0</v>
      </c>
      <c r="Y7578" s="622">
        <v>0</v>
      </c>
      <c r="Z7578" s="643" t="s">
        <v>51</v>
      </c>
      <c r="AA7578" s="138"/>
      <c r="AB7578" s="622" t="s">
        <v>5289</v>
      </c>
      <c r="AC7578" s="340" t="s">
        <v>5289</v>
      </c>
      <c r="AD7578" s="340" t="s">
        <v>5289</v>
      </c>
      <c r="AE7578" s="340" t="s">
        <v>5289</v>
      </c>
      <c r="AF7578" s="165" t="s">
        <v>5289</v>
      </c>
      <c r="AG7578" s="107"/>
      <c r="AH7578" s="107"/>
      <c r="AI7578" s="107"/>
      <c r="AJ7578" s="107"/>
      <c r="AK7578" s="107"/>
      <c r="AL7578" s="107"/>
    </row>
    <row r="7579" spans="1:38" s="44" customFormat="1" ht="15.75" customHeight="1" thickBot="1">
      <c r="A7579" s="18"/>
      <c r="B7579" s="18">
        <v>8</v>
      </c>
      <c r="C7579" s="18"/>
      <c r="D7579" s="18">
        <v>8</v>
      </c>
      <c r="E7579" s="18">
        <v>8</v>
      </c>
      <c r="F7579" s="18"/>
      <c r="G7579" s="18"/>
      <c r="H7579" s="18">
        <v>0</v>
      </c>
      <c r="I7579" s="18"/>
      <c r="J7579" s="18">
        <v>1</v>
      </c>
      <c r="K7579" s="18">
        <v>2</v>
      </c>
      <c r="L7579" s="18">
        <v>1</v>
      </c>
      <c r="M7579" s="200"/>
      <c r="N7579" s="18">
        <f t="shared" ref="N7579:O7579" si="2822">SUM(N7571:N7578)</f>
        <v>0</v>
      </c>
      <c r="O7579" s="18">
        <f t="shared" si="2822"/>
        <v>0</v>
      </c>
      <c r="P7579" s="18">
        <f t="shared" ref="P7579:Q7579" si="2823">SUM(P7571:P7578)</f>
        <v>0</v>
      </c>
      <c r="Q7579" s="18">
        <f t="shared" si="2823"/>
        <v>0</v>
      </c>
      <c r="R7579" s="18">
        <f t="shared" ref="R7579" si="2824">SUM(R7571:R7578)</f>
        <v>0</v>
      </c>
      <c r="S7579" s="18">
        <f t="shared" ref="S7579" si="2825">SUM(S7571:S7578)</f>
        <v>0</v>
      </c>
      <c r="T7579" s="18">
        <f t="shared" ref="T7579:U7579" si="2826">SUM(T7571:T7578)</f>
        <v>0</v>
      </c>
      <c r="U7579" s="18">
        <f t="shared" si="2826"/>
        <v>0</v>
      </c>
      <c r="V7579" s="18">
        <f t="shared" ref="V7579:W7579" si="2827">SUM(V7571:V7578)</f>
        <v>0</v>
      </c>
      <c r="W7579" s="18">
        <f t="shared" si="2827"/>
        <v>0</v>
      </c>
      <c r="X7579" s="18">
        <f t="shared" ref="X7579:Y7579" si="2828">SUM(X7571:X7578)</f>
        <v>1093</v>
      </c>
      <c r="Y7579" s="18">
        <f t="shared" si="2828"/>
        <v>0</v>
      </c>
      <c r="Z7579" s="18">
        <v>0</v>
      </c>
      <c r="AA7579" s="18">
        <v>0</v>
      </c>
      <c r="AB7579" s="18">
        <v>1</v>
      </c>
      <c r="AC7579" s="18"/>
      <c r="AD7579" s="18"/>
      <c r="AE7579" s="18"/>
      <c r="AF7579" s="18"/>
      <c r="AG7579" s="107"/>
      <c r="AH7579" s="107"/>
      <c r="AI7579" s="107"/>
      <c r="AJ7579" s="107"/>
      <c r="AK7579" s="107"/>
      <c r="AL7579" s="107"/>
    </row>
    <row r="7580" spans="1:38" ht="15.75" customHeight="1" thickBot="1">
      <c r="A7580" s="660" t="s">
        <v>300</v>
      </c>
      <c r="B7580" s="661"/>
      <c r="C7580" s="661"/>
      <c r="D7580" s="661"/>
      <c r="E7580" s="661"/>
      <c r="F7580" s="661"/>
      <c r="G7580" s="661"/>
      <c r="H7580" s="661"/>
      <c r="I7580" s="661"/>
      <c r="J7580" s="661"/>
      <c r="K7580" s="661"/>
      <c r="L7580" s="661"/>
      <c r="M7580" s="661"/>
      <c r="N7580" s="661"/>
      <c r="O7580" s="661"/>
      <c r="P7580" s="661"/>
      <c r="Q7580" s="661"/>
      <c r="R7580" s="661"/>
      <c r="S7580" s="661"/>
      <c r="T7580" s="661"/>
      <c r="U7580" s="661"/>
      <c r="V7580" s="661"/>
      <c r="W7580" s="661"/>
      <c r="X7580" s="661"/>
      <c r="Y7580" s="661"/>
      <c r="Z7580" s="661"/>
      <c r="AA7580" s="661"/>
      <c r="AB7580" s="661"/>
      <c r="AC7580" s="661"/>
      <c r="AD7580" s="661"/>
      <c r="AE7580" s="661"/>
      <c r="AF7580" s="662"/>
    </row>
    <row r="7581" spans="1:38" ht="216.75">
      <c r="A7581" s="621">
        <v>1</v>
      </c>
      <c r="B7581" s="121" t="s">
        <v>5323</v>
      </c>
      <c r="C7581" s="121" t="s">
        <v>5322</v>
      </c>
      <c r="D7581" s="121" t="s">
        <v>5324</v>
      </c>
      <c r="E7581" s="622" t="s">
        <v>17197</v>
      </c>
      <c r="F7581" s="622" t="s">
        <v>51</v>
      </c>
      <c r="G7581" s="138"/>
      <c r="H7581" s="138"/>
      <c r="I7581" s="138"/>
      <c r="J7581" s="138"/>
      <c r="K7581" s="138"/>
      <c r="L7581" s="643" t="s">
        <v>51</v>
      </c>
      <c r="M7581" s="202"/>
      <c r="N7581" s="138"/>
      <c r="O7581" s="643">
        <v>0</v>
      </c>
      <c r="P7581" s="643">
        <v>0</v>
      </c>
      <c r="Q7581" s="643">
        <v>0</v>
      </c>
      <c r="R7581" s="643">
        <v>0</v>
      </c>
      <c r="S7581" s="643">
        <v>0</v>
      </c>
      <c r="T7581" s="643">
        <v>0</v>
      </c>
      <c r="U7581" s="643">
        <v>0</v>
      </c>
      <c r="V7581" s="643">
        <v>0</v>
      </c>
      <c r="W7581" s="643">
        <v>0</v>
      </c>
      <c r="X7581" s="364">
        <v>3161</v>
      </c>
      <c r="Y7581" s="643">
        <v>0</v>
      </c>
      <c r="Z7581" s="643" t="s">
        <v>51</v>
      </c>
      <c r="AA7581" s="122" t="s">
        <v>9924</v>
      </c>
      <c r="AB7581" s="622" t="s">
        <v>1315</v>
      </c>
      <c r="AC7581" s="84" t="s">
        <v>5319</v>
      </c>
      <c r="AD7581" s="84" t="s">
        <v>5320</v>
      </c>
      <c r="AE7581" s="84">
        <v>89025190283</v>
      </c>
      <c r="AF7581" s="130" t="s">
        <v>5321</v>
      </c>
    </row>
    <row r="7582" spans="1:38" ht="216.75">
      <c r="A7582" s="621">
        <v>2</v>
      </c>
      <c r="B7582" s="121" t="s">
        <v>5318</v>
      </c>
      <c r="C7582" s="121" t="s">
        <v>5322</v>
      </c>
      <c r="D7582" s="121" t="s">
        <v>5325</v>
      </c>
      <c r="E7582" s="364" t="s">
        <v>17198</v>
      </c>
      <c r="F7582" s="622" t="s">
        <v>19082</v>
      </c>
      <c r="G7582" s="622" t="s">
        <v>51</v>
      </c>
      <c r="H7582" s="622">
        <v>3</v>
      </c>
      <c r="I7582" s="622" t="s">
        <v>18717</v>
      </c>
      <c r="J7582" s="138"/>
      <c r="K7582" s="138"/>
      <c r="L7582" s="643" t="s">
        <v>51</v>
      </c>
      <c r="M7582" s="202"/>
      <c r="N7582" s="138"/>
      <c r="O7582" s="643">
        <v>0</v>
      </c>
      <c r="P7582" s="643">
        <v>0</v>
      </c>
      <c r="Q7582" s="643">
        <v>0</v>
      </c>
      <c r="R7582" s="643">
        <v>0</v>
      </c>
      <c r="S7582" s="643">
        <v>0</v>
      </c>
      <c r="T7582" s="643">
        <v>0</v>
      </c>
      <c r="U7582" s="643">
        <v>0</v>
      </c>
      <c r="V7582" s="643">
        <v>0</v>
      </c>
      <c r="W7582" s="643">
        <v>0</v>
      </c>
      <c r="X7582" s="364">
        <v>35</v>
      </c>
      <c r="Y7582" s="643">
        <v>0</v>
      </c>
      <c r="Z7582" s="643" t="s">
        <v>51</v>
      </c>
      <c r="AA7582" s="622" t="s">
        <v>5289</v>
      </c>
      <c r="AB7582" s="138"/>
      <c r="AC7582" s="340" t="s">
        <v>5289</v>
      </c>
      <c r="AD7582" s="340" t="s">
        <v>5289</v>
      </c>
      <c r="AE7582" s="340" t="s">
        <v>5289</v>
      </c>
      <c r="AF7582" s="165" t="s">
        <v>5289</v>
      </c>
    </row>
    <row r="7583" spans="1:38" ht="216.75">
      <c r="A7583" s="621">
        <v>3</v>
      </c>
      <c r="B7583" s="121" t="s">
        <v>5327</v>
      </c>
      <c r="C7583" s="121" t="s">
        <v>5322</v>
      </c>
      <c r="D7583" s="121" t="s">
        <v>5326</v>
      </c>
      <c r="E7583" s="622" t="s">
        <v>17199</v>
      </c>
      <c r="F7583" s="622" t="s">
        <v>19082</v>
      </c>
      <c r="G7583" s="622" t="s">
        <v>51</v>
      </c>
      <c r="H7583" s="622">
        <v>3</v>
      </c>
      <c r="I7583" s="622" t="s">
        <v>18717</v>
      </c>
      <c r="J7583" s="138"/>
      <c r="K7583" s="138"/>
      <c r="L7583" s="643" t="s">
        <v>51</v>
      </c>
      <c r="M7583" s="202"/>
      <c r="N7583" s="138"/>
      <c r="O7583" s="643">
        <v>0</v>
      </c>
      <c r="P7583" s="643">
        <v>0</v>
      </c>
      <c r="Q7583" s="643">
        <v>0</v>
      </c>
      <c r="R7583" s="643">
        <v>0</v>
      </c>
      <c r="S7583" s="643">
        <v>0</v>
      </c>
      <c r="T7583" s="643">
        <v>0</v>
      </c>
      <c r="U7583" s="643">
        <v>0</v>
      </c>
      <c r="V7583" s="643">
        <v>0</v>
      </c>
      <c r="W7583" s="643">
        <v>0</v>
      </c>
      <c r="X7583" s="364">
        <v>0</v>
      </c>
      <c r="Y7583" s="643">
        <v>0</v>
      </c>
      <c r="Z7583" s="643" t="s">
        <v>51</v>
      </c>
      <c r="AA7583" s="622" t="s">
        <v>5289</v>
      </c>
      <c r="AB7583" s="138"/>
      <c r="AC7583" s="340" t="s">
        <v>5289</v>
      </c>
      <c r="AD7583" s="340" t="s">
        <v>5289</v>
      </c>
      <c r="AE7583" s="340" t="s">
        <v>5289</v>
      </c>
      <c r="AF7583" s="165" t="s">
        <v>5289</v>
      </c>
    </row>
    <row r="7584" spans="1:38" s="44" customFormat="1" ht="204">
      <c r="A7584" s="621">
        <v>4</v>
      </c>
      <c r="B7584" s="121" t="s">
        <v>2682</v>
      </c>
      <c r="C7584" s="121" t="s">
        <v>5322</v>
      </c>
      <c r="D7584" s="121" t="s">
        <v>9920</v>
      </c>
      <c r="E7584" s="622" t="s">
        <v>17200</v>
      </c>
      <c r="F7584" s="622" t="s">
        <v>19082</v>
      </c>
      <c r="G7584" s="622" t="s">
        <v>51</v>
      </c>
      <c r="H7584" s="622">
        <v>3</v>
      </c>
      <c r="I7584" s="622" t="s">
        <v>18717</v>
      </c>
      <c r="J7584" s="138"/>
      <c r="K7584" s="138"/>
      <c r="L7584" s="643" t="s">
        <v>51</v>
      </c>
      <c r="M7584" s="202"/>
      <c r="N7584" s="138"/>
      <c r="O7584" s="643">
        <v>0</v>
      </c>
      <c r="P7584" s="643">
        <v>0</v>
      </c>
      <c r="Q7584" s="643">
        <v>0</v>
      </c>
      <c r="R7584" s="643">
        <v>0</v>
      </c>
      <c r="S7584" s="643">
        <v>0</v>
      </c>
      <c r="T7584" s="643">
        <v>0</v>
      </c>
      <c r="U7584" s="643">
        <v>0</v>
      </c>
      <c r="V7584" s="643">
        <v>0</v>
      </c>
      <c r="W7584" s="643">
        <v>0</v>
      </c>
      <c r="X7584" s="364">
        <v>9</v>
      </c>
      <c r="Y7584" s="643">
        <v>0</v>
      </c>
      <c r="Z7584" s="643" t="s">
        <v>51</v>
      </c>
      <c r="AA7584" s="622" t="s">
        <v>5289</v>
      </c>
      <c r="AB7584" s="138"/>
      <c r="AC7584" s="340" t="s">
        <v>5289</v>
      </c>
      <c r="AD7584" s="340" t="s">
        <v>5289</v>
      </c>
      <c r="AE7584" s="340" t="s">
        <v>5289</v>
      </c>
      <c r="AF7584" s="165" t="s">
        <v>5289</v>
      </c>
      <c r="AG7584" s="107"/>
      <c r="AH7584" s="107"/>
      <c r="AI7584" s="107"/>
      <c r="AJ7584" s="107"/>
      <c r="AK7584" s="107"/>
      <c r="AL7584" s="107"/>
    </row>
    <row r="7585" spans="1:38" s="44" customFormat="1" ht="229.5">
      <c r="A7585" s="621">
        <v>5</v>
      </c>
      <c r="B7585" s="122" t="s">
        <v>9921</v>
      </c>
      <c r="C7585" s="121" t="s">
        <v>5322</v>
      </c>
      <c r="D7585" s="121" t="s">
        <v>17203</v>
      </c>
      <c r="E7585" s="622" t="s">
        <v>17201</v>
      </c>
      <c r="F7585" s="622" t="s">
        <v>19082</v>
      </c>
      <c r="G7585" s="622" t="s">
        <v>51</v>
      </c>
      <c r="H7585" s="622">
        <v>3</v>
      </c>
      <c r="I7585" s="622" t="s">
        <v>18717</v>
      </c>
      <c r="J7585" s="645" t="s">
        <v>17802</v>
      </c>
      <c r="K7585" s="645" t="s">
        <v>994</v>
      </c>
      <c r="L7585" s="369" t="s">
        <v>40</v>
      </c>
      <c r="M7585" s="367" t="s">
        <v>18164</v>
      </c>
      <c r="N7585" s="369">
        <v>1</v>
      </c>
      <c r="O7585" s="643">
        <v>0</v>
      </c>
      <c r="P7585" s="643">
        <v>0</v>
      </c>
      <c r="Q7585" s="643">
        <v>0</v>
      </c>
      <c r="R7585" s="643">
        <v>0</v>
      </c>
      <c r="S7585" s="643">
        <v>0</v>
      </c>
      <c r="T7585" s="643">
        <v>0</v>
      </c>
      <c r="U7585" s="643">
        <v>0</v>
      </c>
      <c r="V7585" s="643">
        <v>0</v>
      </c>
      <c r="W7585" s="643">
        <v>0</v>
      </c>
      <c r="X7585" s="364">
        <v>5</v>
      </c>
      <c r="Y7585" s="643">
        <v>0</v>
      </c>
      <c r="Z7585" s="643" t="s">
        <v>51</v>
      </c>
      <c r="AA7585" s="622" t="s">
        <v>5289</v>
      </c>
      <c r="AB7585" s="138"/>
      <c r="AC7585" s="340" t="s">
        <v>5289</v>
      </c>
      <c r="AD7585" s="340" t="s">
        <v>5289</v>
      </c>
      <c r="AE7585" s="340" t="s">
        <v>5289</v>
      </c>
      <c r="AF7585" s="165" t="s">
        <v>5289</v>
      </c>
      <c r="AG7585" s="107"/>
      <c r="AH7585" s="107"/>
      <c r="AI7585" s="107"/>
      <c r="AJ7585" s="107"/>
      <c r="AK7585" s="107"/>
      <c r="AL7585" s="107"/>
    </row>
    <row r="7586" spans="1:38" s="44" customFormat="1" ht="229.5">
      <c r="A7586" s="621">
        <v>6</v>
      </c>
      <c r="B7586" s="122" t="s">
        <v>9922</v>
      </c>
      <c r="C7586" s="121" t="s">
        <v>5322</v>
      </c>
      <c r="D7586" s="121" t="s">
        <v>17204</v>
      </c>
      <c r="E7586" s="994" t="s">
        <v>17202</v>
      </c>
      <c r="F7586" s="622" t="s">
        <v>51</v>
      </c>
      <c r="G7586" s="138"/>
      <c r="H7586" s="138"/>
      <c r="I7586" s="138"/>
      <c r="J7586" s="138"/>
      <c r="K7586" s="138"/>
      <c r="L7586" s="643" t="s">
        <v>51</v>
      </c>
      <c r="M7586" s="202"/>
      <c r="N7586" s="138"/>
      <c r="O7586" s="643">
        <v>0</v>
      </c>
      <c r="P7586" s="643">
        <v>0</v>
      </c>
      <c r="Q7586" s="643">
        <v>0</v>
      </c>
      <c r="R7586" s="643">
        <v>0</v>
      </c>
      <c r="S7586" s="643">
        <v>0</v>
      </c>
      <c r="T7586" s="643">
        <v>0</v>
      </c>
      <c r="U7586" s="643">
        <v>0</v>
      </c>
      <c r="V7586" s="643">
        <v>0</v>
      </c>
      <c r="W7586" s="643">
        <v>0</v>
      </c>
      <c r="X7586" s="364">
        <v>0</v>
      </c>
      <c r="Y7586" s="643">
        <v>0</v>
      </c>
      <c r="Z7586" s="643" t="s">
        <v>51</v>
      </c>
      <c r="AA7586" s="622" t="s">
        <v>5289</v>
      </c>
      <c r="AB7586" s="138"/>
      <c r="AC7586" s="340" t="s">
        <v>5289</v>
      </c>
      <c r="AD7586" s="340" t="s">
        <v>5289</v>
      </c>
      <c r="AE7586" s="340" t="s">
        <v>5289</v>
      </c>
      <c r="AF7586" s="165" t="s">
        <v>5289</v>
      </c>
      <c r="AG7586" s="107"/>
      <c r="AH7586" s="107"/>
      <c r="AI7586" s="107"/>
      <c r="AJ7586" s="107"/>
      <c r="AK7586" s="107"/>
      <c r="AL7586" s="107"/>
    </row>
    <row r="7587" spans="1:38" s="44" customFormat="1" ht="114.75">
      <c r="A7587" s="214">
        <v>7</v>
      </c>
      <c r="B7587" s="122" t="s">
        <v>16609</v>
      </c>
      <c r="C7587" s="121" t="s">
        <v>5322</v>
      </c>
      <c r="D7587" s="121" t="s">
        <v>21478</v>
      </c>
      <c r="E7587" s="994" t="s">
        <v>40</v>
      </c>
      <c r="F7587" s="622" t="s">
        <v>51</v>
      </c>
      <c r="G7587" s="138"/>
      <c r="H7587" s="138"/>
      <c r="I7587" s="138"/>
      <c r="J7587" s="138"/>
      <c r="K7587" s="138"/>
      <c r="L7587" s="643" t="s">
        <v>51</v>
      </c>
      <c r="M7587" s="202"/>
      <c r="N7587" s="138"/>
      <c r="O7587" s="643">
        <v>0</v>
      </c>
      <c r="P7587" s="643">
        <v>0</v>
      </c>
      <c r="Q7587" s="643">
        <v>0</v>
      </c>
      <c r="R7587" s="643">
        <v>0</v>
      </c>
      <c r="S7587" s="643">
        <v>0</v>
      </c>
      <c r="T7587" s="643">
        <v>0</v>
      </c>
      <c r="U7587" s="643">
        <v>0</v>
      </c>
      <c r="V7587" s="643">
        <v>0</v>
      </c>
      <c r="W7587" s="643">
        <v>0</v>
      </c>
      <c r="X7587" s="364">
        <v>0</v>
      </c>
      <c r="Y7587" s="643">
        <v>0</v>
      </c>
      <c r="Z7587" s="643" t="s">
        <v>51</v>
      </c>
      <c r="AA7587" s="622" t="s">
        <v>5289</v>
      </c>
      <c r="AB7587" s="138"/>
      <c r="AC7587" s="340" t="s">
        <v>5289</v>
      </c>
      <c r="AD7587" s="340" t="s">
        <v>5289</v>
      </c>
      <c r="AE7587" s="340" t="s">
        <v>5289</v>
      </c>
      <c r="AF7587" s="165" t="s">
        <v>5289</v>
      </c>
      <c r="AG7587" s="107"/>
      <c r="AH7587" s="107"/>
      <c r="AI7587" s="107"/>
      <c r="AJ7587" s="107"/>
      <c r="AK7587" s="107"/>
      <c r="AL7587" s="107"/>
    </row>
    <row r="7588" spans="1:38" s="44" customFormat="1" ht="15.75" customHeight="1" thickBot="1">
      <c r="A7588" s="18"/>
      <c r="B7588" s="18">
        <v>7</v>
      </c>
      <c r="C7588" s="18"/>
      <c r="D7588" s="18">
        <v>7</v>
      </c>
      <c r="E7588" s="18">
        <v>7</v>
      </c>
      <c r="F7588" s="18">
        <v>4</v>
      </c>
      <c r="G7588" s="18">
        <v>0</v>
      </c>
      <c r="H7588" s="18">
        <v>1</v>
      </c>
      <c r="I7588" s="18"/>
      <c r="J7588" s="18">
        <v>1</v>
      </c>
      <c r="K7588" s="18">
        <v>1</v>
      </c>
      <c r="L7588" s="18">
        <v>1</v>
      </c>
      <c r="M7588" s="200"/>
      <c r="N7588" s="18">
        <f t="shared" ref="N7588:O7588" si="2829">SUM(N7581:N7587)</f>
        <v>1</v>
      </c>
      <c r="O7588" s="18">
        <f t="shared" si="2829"/>
        <v>0</v>
      </c>
      <c r="P7588" s="18">
        <f t="shared" ref="P7588:Q7588" si="2830">SUM(P7581:P7587)</f>
        <v>0</v>
      </c>
      <c r="Q7588" s="18">
        <f t="shared" si="2830"/>
        <v>0</v>
      </c>
      <c r="R7588" s="18">
        <f t="shared" ref="R7588" si="2831">SUM(R7581:R7587)</f>
        <v>0</v>
      </c>
      <c r="S7588" s="18">
        <f t="shared" ref="S7588" si="2832">SUM(S7581:S7587)</f>
        <v>0</v>
      </c>
      <c r="T7588" s="18">
        <f t="shared" ref="T7588:U7588" si="2833">SUM(T7581:T7587)</f>
        <v>0</v>
      </c>
      <c r="U7588" s="18">
        <f t="shared" si="2833"/>
        <v>0</v>
      </c>
      <c r="V7588" s="18">
        <f t="shared" ref="V7588:W7588" si="2834">SUM(V7581:V7587)</f>
        <v>0</v>
      </c>
      <c r="W7588" s="18">
        <f t="shared" si="2834"/>
        <v>0</v>
      </c>
      <c r="X7588" s="18">
        <f t="shared" ref="X7588:Y7588" si="2835">SUM(X7581:X7587)</f>
        <v>3210</v>
      </c>
      <c r="Y7588" s="18">
        <f t="shared" si="2835"/>
        <v>0</v>
      </c>
      <c r="Z7588" s="18">
        <v>0</v>
      </c>
      <c r="AA7588" s="18">
        <v>1</v>
      </c>
      <c r="AB7588" s="18">
        <v>0</v>
      </c>
      <c r="AC7588" s="18"/>
      <c r="AD7588" s="18"/>
      <c r="AE7588" s="18"/>
      <c r="AF7588" s="18"/>
      <c r="AG7588" s="107"/>
      <c r="AH7588" s="107"/>
      <c r="AI7588" s="107"/>
      <c r="AJ7588" s="107"/>
      <c r="AK7588" s="107"/>
      <c r="AL7588" s="107"/>
    </row>
    <row r="7589" spans="1:38" ht="15.75" customHeight="1" thickBot="1">
      <c r="A7589" s="660" t="s">
        <v>301</v>
      </c>
      <c r="B7589" s="661"/>
      <c r="C7589" s="661"/>
      <c r="D7589" s="661"/>
      <c r="E7589" s="661"/>
      <c r="F7589" s="661"/>
      <c r="G7589" s="661"/>
      <c r="H7589" s="661"/>
      <c r="I7589" s="661"/>
      <c r="J7589" s="661"/>
      <c r="K7589" s="661"/>
      <c r="L7589" s="661"/>
      <c r="M7589" s="661"/>
      <c r="N7589" s="661"/>
      <c r="O7589" s="661"/>
      <c r="P7589" s="661"/>
      <c r="Q7589" s="661"/>
      <c r="R7589" s="661"/>
      <c r="S7589" s="661"/>
      <c r="T7589" s="661"/>
      <c r="U7589" s="661"/>
      <c r="V7589" s="661"/>
      <c r="W7589" s="661"/>
      <c r="X7589" s="661"/>
      <c r="Y7589" s="661"/>
      <c r="Z7589" s="661"/>
      <c r="AA7589" s="661"/>
      <c r="AB7589" s="661"/>
      <c r="AC7589" s="661"/>
      <c r="AD7589" s="661"/>
      <c r="AE7589" s="661"/>
      <c r="AF7589" s="662"/>
    </row>
    <row r="7590" spans="1:38" ht="127.5">
      <c r="A7590" s="621">
        <v>1</v>
      </c>
      <c r="B7590" s="122" t="s">
        <v>11124</v>
      </c>
      <c r="C7590" s="121" t="s">
        <v>9925</v>
      </c>
      <c r="D7590" s="122" t="s">
        <v>11128</v>
      </c>
      <c r="E7590" s="346" t="s">
        <v>40</v>
      </c>
      <c r="F7590" s="123" t="s">
        <v>16683</v>
      </c>
      <c r="G7590" s="138"/>
      <c r="H7590" s="138"/>
      <c r="I7590" s="138"/>
      <c r="J7590" s="138"/>
      <c r="K7590" s="138"/>
      <c r="L7590" s="622" t="s">
        <v>51</v>
      </c>
      <c r="M7590" s="202"/>
      <c r="N7590" s="138"/>
      <c r="O7590" s="643">
        <v>0</v>
      </c>
      <c r="P7590" s="643">
        <v>0</v>
      </c>
      <c r="Q7590" s="643">
        <v>0</v>
      </c>
      <c r="R7590" s="643">
        <v>0</v>
      </c>
      <c r="S7590" s="643">
        <v>0</v>
      </c>
      <c r="T7590" s="643">
        <v>0</v>
      </c>
      <c r="U7590" s="643">
        <v>0</v>
      </c>
      <c r="V7590" s="643">
        <v>0</v>
      </c>
      <c r="W7590" s="643">
        <v>0</v>
      </c>
      <c r="X7590" s="622">
        <v>720</v>
      </c>
      <c r="Y7590" s="643">
        <v>0</v>
      </c>
      <c r="Z7590" s="643" t="s">
        <v>51</v>
      </c>
      <c r="AA7590" s="121" t="s">
        <v>11123</v>
      </c>
      <c r="AB7590" s="121" t="s">
        <v>9929</v>
      </c>
      <c r="AC7590" s="340" t="s">
        <v>9926</v>
      </c>
      <c r="AD7590" s="340" t="s">
        <v>9927</v>
      </c>
      <c r="AE7590" s="340">
        <v>89149002651</v>
      </c>
      <c r="AF7590" s="165" t="s">
        <v>9928</v>
      </c>
    </row>
    <row r="7591" spans="1:38" ht="76.5">
      <c r="A7591" s="621">
        <v>2</v>
      </c>
      <c r="B7591" s="122" t="s">
        <v>11122</v>
      </c>
      <c r="C7591" s="121" t="s">
        <v>9925</v>
      </c>
      <c r="D7591" s="122" t="s">
        <v>11129</v>
      </c>
      <c r="E7591" s="346" t="s">
        <v>40</v>
      </c>
      <c r="F7591" s="138"/>
      <c r="G7591" s="138"/>
      <c r="H7591" s="138"/>
      <c r="I7591" s="138"/>
      <c r="J7591" s="138"/>
      <c r="K7591" s="138"/>
      <c r="L7591" s="622" t="s">
        <v>51</v>
      </c>
      <c r="M7591" s="202"/>
      <c r="N7591" s="138"/>
      <c r="O7591" s="643">
        <v>0</v>
      </c>
      <c r="P7591" s="643">
        <v>0</v>
      </c>
      <c r="Q7591" s="643">
        <v>0</v>
      </c>
      <c r="R7591" s="643">
        <v>0</v>
      </c>
      <c r="S7591" s="643">
        <v>0</v>
      </c>
      <c r="T7591" s="643">
        <v>0</v>
      </c>
      <c r="U7591" s="643">
        <v>0</v>
      </c>
      <c r="V7591" s="643">
        <v>0</v>
      </c>
      <c r="W7591" s="643">
        <v>0</v>
      </c>
      <c r="X7591" s="622">
        <v>3</v>
      </c>
      <c r="Y7591" s="643">
        <v>0</v>
      </c>
      <c r="Z7591" s="643" t="s">
        <v>51</v>
      </c>
      <c r="AA7591" s="765" t="s">
        <v>5289</v>
      </c>
      <c r="AB7591" s="765" t="s">
        <v>5289</v>
      </c>
      <c r="AC7591" s="340" t="s">
        <v>5289</v>
      </c>
      <c r="AD7591" s="340" t="s">
        <v>5289</v>
      </c>
      <c r="AE7591" s="340" t="s">
        <v>5289</v>
      </c>
      <c r="AF7591" s="165" t="s">
        <v>5289</v>
      </c>
    </row>
    <row r="7592" spans="1:38" s="79" customFormat="1" ht="76.5">
      <c r="A7592" s="621">
        <v>3</v>
      </c>
      <c r="B7592" s="122" t="s">
        <v>11125</v>
      </c>
      <c r="C7592" s="121" t="s">
        <v>9925</v>
      </c>
      <c r="D7592" s="122" t="s">
        <v>11134</v>
      </c>
      <c r="E7592" s="346" t="s">
        <v>40</v>
      </c>
      <c r="F7592" s="138"/>
      <c r="G7592" s="138"/>
      <c r="H7592" s="138"/>
      <c r="I7592" s="138"/>
      <c r="J7592" s="138"/>
      <c r="K7592" s="138"/>
      <c r="L7592" s="622" t="s">
        <v>51</v>
      </c>
      <c r="M7592" s="202"/>
      <c r="N7592" s="138"/>
      <c r="O7592" s="643">
        <v>0</v>
      </c>
      <c r="P7592" s="643">
        <v>0</v>
      </c>
      <c r="Q7592" s="643">
        <v>0</v>
      </c>
      <c r="R7592" s="643">
        <v>0</v>
      </c>
      <c r="S7592" s="643">
        <v>0</v>
      </c>
      <c r="T7592" s="643">
        <v>0</v>
      </c>
      <c r="U7592" s="643">
        <v>0</v>
      </c>
      <c r="V7592" s="643">
        <v>0</v>
      </c>
      <c r="W7592" s="643">
        <v>0</v>
      </c>
      <c r="X7592" s="622">
        <v>3</v>
      </c>
      <c r="Y7592" s="643">
        <v>0</v>
      </c>
      <c r="Z7592" s="643" t="s">
        <v>51</v>
      </c>
      <c r="AA7592" s="765" t="s">
        <v>5289</v>
      </c>
      <c r="AB7592" s="765" t="s">
        <v>5289</v>
      </c>
      <c r="AC7592" s="340" t="s">
        <v>5289</v>
      </c>
      <c r="AD7592" s="340" t="s">
        <v>5289</v>
      </c>
      <c r="AE7592" s="340" t="s">
        <v>5289</v>
      </c>
      <c r="AF7592" s="165" t="s">
        <v>5289</v>
      </c>
      <c r="AG7592" s="113"/>
      <c r="AH7592" s="113"/>
      <c r="AI7592" s="113"/>
      <c r="AJ7592" s="113"/>
      <c r="AK7592" s="113"/>
      <c r="AL7592" s="113"/>
    </row>
    <row r="7593" spans="1:38" ht="76.5">
      <c r="A7593" s="621">
        <v>4</v>
      </c>
      <c r="B7593" s="122" t="s">
        <v>2682</v>
      </c>
      <c r="C7593" s="121" t="s">
        <v>9925</v>
      </c>
      <c r="D7593" s="122" t="s">
        <v>11130</v>
      </c>
      <c r="E7593" s="346" t="s">
        <v>40</v>
      </c>
      <c r="F7593" s="138"/>
      <c r="G7593" s="138"/>
      <c r="H7593" s="138"/>
      <c r="I7593" s="138"/>
      <c r="J7593" s="138"/>
      <c r="K7593" s="138"/>
      <c r="L7593" s="622" t="s">
        <v>51</v>
      </c>
      <c r="M7593" s="202"/>
      <c r="N7593" s="138"/>
      <c r="O7593" s="643">
        <v>0</v>
      </c>
      <c r="P7593" s="643">
        <v>0</v>
      </c>
      <c r="Q7593" s="643">
        <v>0</v>
      </c>
      <c r="R7593" s="643">
        <v>0</v>
      </c>
      <c r="S7593" s="643">
        <v>0</v>
      </c>
      <c r="T7593" s="643">
        <v>0</v>
      </c>
      <c r="U7593" s="643">
        <v>0</v>
      </c>
      <c r="V7593" s="643">
        <v>0</v>
      </c>
      <c r="W7593" s="643">
        <v>0</v>
      </c>
      <c r="X7593" s="622">
        <v>1</v>
      </c>
      <c r="Y7593" s="643">
        <v>0</v>
      </c>
      <c r="Z7593" s="643" t="s">
        <v>51</v>
      </c>
      <c r="AA7593" s="765" t="s">
        <v>5289</v>
      </c>
      <c r="AB7593" s="765" t="s">
        <v>5289</v>
      </c>
      <c r="AC7593" s="340" t="s">
        <v>5289</v>
      </c>
      <c r="AD7593" s="340" t="s">
        <v>5289</v>
      </c>
      <c r="AE7593" s="340" t="s">
        <v>5289</v>
      </c>
      <c r="AF7593" s="165" t="s">
        <v>5289</v>
      </c>
    </row>
    <row r="7594" spans="1:38" ht="127.5">
      <c r="A7594" s="621">
        <v>5</v>
      </c>
      <c r="B7594" s="122" t="s">
        <v>11126</v>
      </c>
      <c r="C7594" s="121" t="s">
        <v>9925</v>
      </c>
      <c r="D7594" s="122" t="s">
        <v>11131</v>
      </c>
      <c r="E7594" s="346" t="s">
        <v>40</v>
      </c>
      <c r="F7594" s="138"/>
      <c r="G7594" s="138"/>
      <c r="H7594" s="138"/>
      <c r="I7594" s="138"/>
      <c r="J7594" s="121" t="s">
        <v>17804</v>
      </c>
      <c r="K7594" s="122" t="s">
        <v>994</v>
      </c>
      <c r="L7594" s="622" t="s">
        <v>40</v>
      </c>
      <c r="M7594" s="121" t="s">
        <v>13547</v>
      </c>
      <c r="N7594" s="622">
        <v>0</v>
      </c>
      <c r="O7594" s="643">
        <v>0</v>
      </c>
      <c r="P7594" s="643">
        <v>0</v>
      </c>
      <c r="Q7594" s="643">
        <v>0</v>
      </c>
      <c r="R7594" s="643">
        <v>0</v>
      </c>
      <c r="S7594" s="643">
        <v>0</v>
      </c>
      <c r="T7594" s="643">
        <v>0</v>
      </c>
      <c r="U7594" s="643">
        <v>0</v>
      </c>
      <c r="V7594" s="643">
        <v>0</v>
      </c>
      <c r="W7594" s="643">
        <v>0</v>
      </c>
      <c r="X7594" s="622">
        <v>1</v>
      </c>
      <c r="Y7594" s="643">
        <v>0</v>
      </c>
      <c r="Z7594" s="643" t="s">
        <v>51</v>
      </c>
      <c r="AA7594" s="765" t="s">
        <v>5289</v>
      </c>
      <c r="AB7594" s="765" t="s">
        <v>5289</v>
      </c>
      <c r="AC7594" s="340" t="s">
        <v>5289</v>
      </c>
      <c r="AD7594" s="340" t="s">
        <v>5289</v>
      </c>
      <c r="AE7594" s="340" t="s">
        <v>5289</v>
      </c>
      <c r="AF7594" s="165" t="s">
        <v>5289</v>
      </c>
    </row>
    <row r="7595" spans="1:38" ht="89.25">
      <c r="A7595" s="621">
        <v>6</v>
      </c>
      <c r="B7595" s="122" t="s">
        <v>11127</v>
      </c>
      <c r="C7595" s="121" t="s">
        <v>9925</v>
      </c>
      <c r="D7595" s="122" t="s">
        <v>11132</v>
      </c>
      <c r="E7595" s="346" t="s">
        <v>40</v>
      </c>
      <c r="F7595" s="138"/>
      <c r="G7595" s="138"/>
      <c r="H7595" s="138"/>
      <c r="I7595" s="138"/>
      <c r="J7595" s="138"/>
      <c r="K7595" s="138"/>
      <c r="L7595" s="622" t="s">
        <v>51</v>
      </c>
      <c r="M7595" s="202"/>
      <c r="N7595" s="138"/>
      <c r="O7595" s="643">
        <v>0</v>
      </c>
      <c r="P7595" s="643">
        <v>0</v>
      </c>
      <c r="Q7595" s="643">
        <v>0</v>
      </c>
      <c r="R7595" s="643">
        <v>0</v>
      </c>
      <c r="S7595" s="643">
        <v>0</v>
      </c>
      <c r="T7595" s="643">
        <v>0</v>
      </c>
      <c r="U7595" s="643">
        <v>0</v>
      </c>
      <c r="V7595" s="643">
        <v>0</v>
      </c>
      <c r="W7595" s="643">
        <v>0</v>
      </c>
      <c r="X7595" s="622">
        <v>0</v>
      </c>
      <c r="Y7595" s="643">
        <v>0</v>
      </c>
      <c r="Z7595" s="643" t="s">
        <v>51</v>
      </c>
      <c r="AA7595" s="765" t="s">
        <v>5289</v>
      </c>
      <c r="AB7595" s="765" t="s">
        <v>5289</v>
      </c>
      <c r="AC7595" s="340" t="s">
        <v>5289</v>
      </c>
      <c r="AD7595" s="340" t="s">
        <v>5289</v>
      </c>
      <c r="AE7595" s="340" t="s">
        <v>5289</v>
      </c>
      <c r="AF7595" s="165" t="s">
        <v>5289</v>
      </c>
    </row>
    <row r="7596" spans="1:38" ht="102">
      <c r="A7596" s="621">
        <v>7</v>
      </c>
      <c r="B7596" s="122" t="s">
        <v>9923</v>
      </c>
      <c r="C7596" s="121" t="s">
        <v>9925</v>
      </c>
      <c r="D7596" s="122" t="s">
        <v>11133</v>
      </c>
      <c r="E7596" s="346" t="s">
        <v>40</v>
      </c>
      <c r="F7596" s="138"/>
      <c r="G7596" s="138"/>
      <c r="H7596" s="138"/>
      <c r="I7596" s="138"/>
      <c r="J7596" s="364" t="s">
        <v>17806</v>
      </c>
      <c r="K7596" s="627" t="s">
        <v>17803</v>
      </c>
      <c r="L7596" s="622" t="s">
        <v>51</v>
      </c>
      <c r="M7596" s="202"/>
      <c r="N7596" s="138"/>
      <c r="O7596" s="643">
        <v>0</v>
      </c>
      <c r="P7596" s="643">
        <v>0</v>
      </c>
      <c r="Q7596" s="643">
        <v>0</v>
      </c>
      <c r="R7596" s="643">
        <v>0</v>
      </c>
      <c r="S7596" s="643">
        <v>0</v>
      </c>
      <c r="T7596" s="643">
        <v>0</v>
      </c>
      <c r="U7596" s="643">
        <v>0</v>
      </c>
      <c r="V7596" s="643">
        <v>0</v>
      </c>
      <c r="W7596" s="643">
        <v>0</v>
      </c>
      <c r="X7596" s="622">
        <v>0</v>
      </c>
      <c r="Y7596" s="643">
        <v>0</v>
      </c>
      <c r="Z7596" s="643" t="s">
        <v>51</v>
      </c>
      <c r="AA7596" s="765" t="s">
        <v>5289</v>
      </c>
      <c r="AB7596" s="765" t="s">
        <v>5289</v>
      </c>
      <c r="AC7596" s="340" t="s">
        <v>5289</v>
      </c>
      <c r="AD7596" s="340" t="s">
        <v>5289</v>
      </c>
      <c r="AE7596" s="340" t="s">
        <v>5289</v>
      </c>
      <c r="AF7596" s="165" t="s">
        <v>5289</v>
      </c>
    </row>
    <row r="7597" spans="1:38" s="44" customFormat="1" ht="114.75">
      <c r="A7597" s="214">
        <v>8</v>
      </c>
      <c r="B7597" s="122" t="s">
        <v>16609</v>
      </c>
      <c r="C7597" s="121" t="s">
        <v>9925</v>
      </c>
      <c r="D7597" s="122" t="s">
        <v>17568</v>
      </c>
      <c r="E7597" s="346" t="s">
        <v>40</v>
      </c>
      <c r="F7597" s="138"/>
      <c r="G7597" s="138"/>
      <c r="H7597" s="138"/>
      <c r="I7597" s="138"/>
      <c r="J7597" s="138"/>
      <c r="K7597" s="138"/>
      <c r="L7597" s="622" t="s">
        <v>51</v>
      </c>
      <c r="M7597" s="202"/>
      <c r="N7597" s="138"/>
      <c r="O7597" s="643">
        <v>0</v>
      </c>
      <c r="P7597" s="643">
        <v>0</v>
      </c>
      <c r="Q7597" s="643">
        <v>0</v>
      </c>
      <c r="R7597" s="643">
        <v>0</v>
      </c>
      <c r="S7597" s="643">
        <v>0</v>
      </c>
      <c r="T7597" s="643">
        <v>0</v>
      </c>
      <c r="U7597" s="643">
        <v>0</v>
      </c>
      <c r="V7597" s="643">
        <v>0</v>
      </c>
      <c r="W7597" s="643">
        <v>0</v>
      </c>
      <c r="X7597" s="622">
        <v>0</v>
      </c>
      <c r="Y7597" s="643">
        <v>0</v>
      </c>
      <c r="Z7597" s="643" t="s">
        <v>51</v>
      </c>
      <c r="AA7597" s="765" t="s">
        <v>5289</v>
      </c>
      <c r="AB7597" s="765" t="s">
        <v>5289</v>
      </c>
      <c r="AC7597" s="340" t="s">
        <v>5289</v>
      </c>
      <c r="AD7597" s="340" t="s">
        <v>5289</v>
      </c>
      <c r="AE7597" s="340" t="s">
        <v>5289</v>
      </c>
      <c r="AF7597" s="165" t="s">
        <v>5289</v>
      </c>
      <c r="AG7597" s="107"/>
      <c r="AH7597" s="107"/>
      <c r="AI7597" s="107"/>
      <c r="AJ7597" s="107"/>
      <c r="AK7597" s="107"/>
      <c r="AL7597" s="107"/>
    </row>
    <row r="7598" spans="1:38" s="44" customFormat="1" ht="15.75" customHeight="1" thickBot="1">
      <c r="A7598" s="18"/>
      <c r="B7598" s="18">
        <v>8</v>
      </c>
      <c r="C7598" s="18"/>
      <c r="D7598" s="18">
        <v>8</v>
      </c>
      <c r="E7598" s="18">
        <v>8</v>
      </c>
      <c r="F7598" s="18"/>
      <c r="G7598" s="18"/>
      <c r="H7598" s="18">
        <v>0</v>
      </c>
      <c r="I7598" s="18"/>
      <c r="J7598" s="18">
        <v>1</v>
      </c>
      <c r="K7598" s="18">
        <v>2</v>
      </c>
      <c r="L7598" s="18">
        <v>1</v>
      </c>
      <c r="M7598" s="200"/>
      <c r="N7598" s="18">
        <f t="shared" ref="N7598:O7598" si="2836">SUM(N7590:N7597)</f>
        <v>0</v>
      </c>
      <c r="O7598" s="18">
        <f t="shared" si="2836"/>
        <v>0</v>
      </c>
      <c r="P7598" s="18">
        <f t="shared" ref="P7598:Q7598" si="2837">SUM(P7590:P7597)</f>
        <v>0</v>
      </c>
      <c r="Q7598" s="18">
        <f t="shared" si="2837"/>
        <v>0</v>
      </c>
      <c r="R7598" s="18">
        <f t="shared" ref="R7598" si="2838">SUM(R7590:R7597)</f>
        <v>0</v>
      </c>
      <c r="S7598" s="18">
        <f t="shared" ref="S7598" si="2839">SUM(S7590:S7597)</f>
        <v>0</v>
      </c>
      <c r="T7598" s="18">
        <f t="shared" ref="T7598:U7598" si="2840">SUM(T7590:T7597)</f>
        <v>0</v>
      </c>
      <c r="U7598" s="18">
        <f t="shared" si="2840"/>
        <v>0</v>
      </c>
      <c r="V7598" s="18">
        <f t="shared" ref="V7598:W7598" si="2841">SUM(V7590:V7597)</f>
        <v>0</v>
      </c>
      <c r="W7598" s="18">
        <f t="shared" si="2841"/>
        <v>0</v>
      </c>
      <c r="X7598" s="18">
        <f t="shared" ref="X7598:Y7598" si="2842">SUM(X7590:X7597)</f>
        <v>728</v>
      </c>
      <c r="Y7598" s="18">
        <f t="shared" si="2842"/>
        <v>0</v>
      </c>
      <c r="Z7598" s="18">
        <v>0</v>
      </c>
      <c r="AA7598" s="18">
        <v>1</v>
      </c>
      <c r="AB7598" s="18">
        <v>1</v>
      </c>
      <c r="AC7598" s="18"/>
      <c r="AD7598" s="18"/>
      <c r="AE7598" s="18"/>
      <c r="AF7598" s="18"/>
      <c r="AG7598" s="107"/>
      <c r="AH7598" s="107"/>
      <c r="AI7598" s="107"/>
      <c r="AJ7598" s="107"/>
      <c r="AK7598" s="107"/>
      <c r="AL7598" s="107"/>
    </row>
    <row r="7599" spans="1:38" ht="15.75" customHeight="1" thickBot="1">
      <c r="A7599" s="660" t="s">
        <v>302</v>
      </c>
      <c r="B7599" s="661"/>
      <c r="C7599" s="661"/>
      <c r="D7599" s="661"/>
      <c r="E7599" s="661"/>
      <c r="F7599" s="661"/>
      <c r="G7599" s="661"/>
      <c r="H7599" s="661"/>
      <c r="I7599" s="661"/>
      <c r="J7599" s="661"/>
      <c r="K7599" s="661"/>
      <c r="L7599" s="661"/>
      <c r="M7599" s="661"/>
      <c r="N7599" s="661"/>
      <c r="O7599" s="661"/>
      <c r="P7599" s="661"/>
      <c r="Q7599" s="661"/>
      <c r="R7599" s="661"/>
      <c r="S7599" s="661"/>
      <c r="T7599" s="661"/>
      <c r="U7599" s="661"/>
      <c r="V7599" s="661"/>
      <c r="W7599" s="661"/>
      <c r="X7599" s="661"/>
      <c r="Y7599" s="661"/>
      <c r="Z7599" s="661"/>
      <c r="AA7599" s="661"/>
      <c r="AB7599" s="661"/>
      <c r="AC7599" s="661"/>
      <c r="AD7599" s="661"/>
      <c r="AE7599" s="661"/>
      <c r="AF7599" s="662"/>
    </row>
    <row r="7600" spans="1:38" ht="127.5">
      <c r="A7600" s="621">
        <v>1</v>
      </c>
      <c r="B7600" s="4" t="s">
        <v>12730</v>
      </c>
      <c r="C7600" s="4" t="s">
        <v>5310</v>
      </c>
      <c r="D7600" s="4" t="s">
        <v>12731</v>
      </c>
      <c r="E7600" s="347" t="s">
        <v>40</v>
      </c>
      <c r="F7600" s="123" t="s">
        <v>16683</v>
      </c>
      <c r="G7600" s="138"/>
      <c r="H7600" s="138"/>
      <c r="I7600" s="138"/>
      <c r="J7600" s="138"/>
      <c r="K7600" s="138"/>
      <c r="L7600" s="123" t="s">
        <v>51</v>
      </c>
      <c r="M7600" s="202"/>
      <c r="N7600" s="138"/>
      <c r="O7600" s="640">
        <v>0</v>
      </c>
      <c r="P7600" s="640">
        <v>0</v>
      </c>
      <c r="Q7600" s="640">
        <v>0</v>
      </c>
      <c r="R7600" s="640">
        <v>0</v>
      </c>
      <c r="S7600" s="640">
        <v>0</v>
      </c>
      <c r="T7600" s="123">
        <v>0</v>
      </c>
      <c r="U7600" s="640">
        <v>0</v>
      </c>
      <c r="V7600" s="640">
        <v>0</v>
      </c>
      <c r="W7600" s="640">
        <v>0</v>
      </c>
      <c r="X7600" s="640">
        <v>1</v>
      </c>
      <c r="Y7600" s="640">
        <v>0</v>
      </c>
      <c r="Z7600" s="123" t="s">
        <v>40</v>
      </c>
      <c r="AA7600" s="4" t="s">
        <v>12732</v>
      </c>
      <c r="AB7600" s="4" t="s">
        <v>12733</v>
      </c>
      <c r="AC7600" s="131" t="s">
        <v>5303</v>
      </c>
      <c r="AD7600" s="131" t="s">
        <v>5304</v>
      </c>
      <c r="AE7600" s="131">
        <v>89500658219</v>
      </c>
      <c r="AF7600" s="782" t="s">
        <v>5305</v>
      </c>
    </row>
    <row r="7601" spans="1:38" ht="51">
      <c r="A7601" s="621">
        <v>2</v>
      </c>
      <c r="B7601" s="121" t="s">
        <v>2100</v>
      </c>
      <c r="C7601" s="4" t="s">
        <v>5310</v>
      </c>
      <c r="D7601" s="121" t="s">
        <v>5311</v>
      </c>
      <c r="E7601" s="346" t="s">
        <v>40</v>
      </c>
      <c r="F7601" s="138"/>
      <c r="G7601" s="138"/>
      <c r="H7601" s="138"/>
      <c r="I7601" s="138"/>
      <c r="J7601" s="138"/>
      <c r="K7601" s="138"/>
      <c r="L7601" s="622" t="s">
        <v>51</v>
      </c>
      <c r="M7601" s="202"/>
      <c r="N7601" s="138"/>
      <c r="O7601" s="643">
        <v>0</v>
      </c>
      <c r="P7601" s="643">
        <v>0</v>
      </c>
      <c r="Q7601" s="643">
        <v>0</v>
      </c>
      <c r="R7601" s="643">
        <v>0</v>
      </c>
      <c r="S7601" s="643">
        <v>0</v>
      </c>
      <c r="T7601" s="622">
        <v>0</v>
      </c>
      <c r="U7601" s="643">
        <v>0</v>
      </c>
      <c r="V7601" s="643">
        <v>0</v>
      </c>
      <c r="W7601" s="643">
        <v>0</v>
      </c>
      <c r="X7601" s="643">
        <v>0</v>
      </c>
      <c r="Y7601" s="643">
        <v>0</v>
      </c>
      <c r="Z7601" s="622" t="s">
        <v>40</v>
      </c>
      <c r="AA7601" s="622" t="s">
        <v>5289</v>
      </c>
      <c r="AB7601" s="622" t="s">
        <v>5289</v>
      </c>
      <c r="AC7601" s="340" t="s">
        <v>5289</v>
      </c>
      <c r="AD7601" s="340" t="s">
        <v>5289</v>
      </c>
      <c r="AE7601" s="340" t="s">
        <v>5289</v>
      </c>
      <c r="AF7601" s="165" t="s">
        <v>5289</v>
      </c>
    </row>
    <row r="7602" spans="1:38" ht="63.75">
      <c r="A7602" s="621">
        <v>3</v>
      </c>
      <c r="B7602" s="121" t="s">
        <v>12734</v>
      </c>
      <c r="C7602" s="4" t="s">
        <v>5310</v>
      </c>
      <c r="D7602" s="121" t="s">
        <v>5312</v>
      </c>
      <c r="E7602" s="346" t="s">
        <v>40</v>
      </c>
      <c r="F7602" s="138"/>
      <c r="G7602" s="138"/>
      <c r="H7602" s="138"/>
      <c r="I7602" s="138"/>
      <c r="J7602" s="138"/>
      <c r="K7602" s="138"/>
      <c r="L7602" s="622" t="s">
        <v>51</v>
      </c>
      <c r="M7602" s="202"/>
      <c r="N7602" s="138"/>
      <c r="O7602" s="643">
        <v>0</v>
      </c>
      <c r="P7602" s="643">
        <v>0</v>
      </c>
      <c r="Q7602" s="643">
        <v>0</v>
      </c>
      <c r="R7602" s="643">
        <v>0</v>
      </c>
      <c r="S7602" s="643">
        <v>0</v>
      </c>
      <c r="T7602" s="622">
        <v>0</v>
      </c>
      <c r="U7602" s="643">
        <v>0</v>
      </c>
      <c r="V7602" s="643">
        <v>0</v>
      </c>
      <c r="W7602" s="643">
        <v>0</v>
      </c>
      <c r="X7602" s="643">
        <v>0</v>
      </c>
      <c r="Y7602" s="643">
        <v>0</v>
      </c>
      <c r="Z7602" s="622" t="s">
        <v>40</v>
      </c>
      <c r="AA7602" s="622" t="s">
        <v>5289</v>
      </c>
      <c r="AB7602" s="622" t="s">
        <v>5289</v>
      </c>
      <c r="AC7602" s="340" t="s">
        <v>5289</v>
      </c>
      <c r="AD7602" s="340" t="s">
        <v>5289</v>
      </c>
      <c r="AE7602" s="340" t="s">
        <v>5289</v>
      </c>
      <c r="AF7602" s="165" t="s">
        <v>5289</v>
      </c>
    </row>
    <row r="7603" spans="1:38" ht="51">
      <c r="A7603" s="621">
        <v>4</v>
      </c>
      <c r="B7603" s="121" t="s">
        <v>12735</v>
      </c>
      <c r="C7603" s="4" t="s">
        <v>5310</v>
      </c>
      <c r="D7603" s="121" t="s">
        <v>5313</v>
      </c>
      <c r="E7603" s="346" t="s">
        <v>40</v>
      </c>
      <c r="F7603" s="138"/>
      <c r="G7603" s="138"/>
      <c r="H7603" s="138"/>
      <c r="I7603" s="138"/>
      <c r="J7603" s="138"/>
      <c r="K7603" s="138"/>
      <c r="L7603" s="622" t="s">
        <v>51</v>
      </c>
      <c r="M7603" s="202"/>
      <c r="N7603" s="138"/>
      <c r="O7603" s="643">
        <v>0</v>
      </c>
      <c r="P7603" s="643">
        <v>0</v>
      </c>
      <c r="Q7603" s="643">
        <v>0</v>
      </c>
      <c r="R7603" s="643">
        <v>0</v>
      </c>
      <c r="S7603" s="643">
        <v>0</v>
      </c>
      <c r="T7603" s="622">
        <v>0</v>
      </c>
      <c r="U7603" s="643">
        <v>0</v>
      </c>
      <c r="V7603" s="643">
        <v>0</v>
      </c>
      <c r="W7603" s="643">
        <v>0</v>
      </c>
      <c r="X7603" s="643">
        <v>159</v>
      </c>
      <c r="Y7603" s="643">
        <v>0</v>
      </c>
      <c r="Z7603" s="622" t="s">
        <v>40</v>
      </c>
      <c r="AA7603" s="622" t="s">
        <v>5289</v>
      </c>
      <c r="AB7603" s="622" t="s">
        <v>5289</v>
      </c>
      <c r="AC7603" s="340" t="s">
        <v>5289</v>
      </c>
      <c r="AD7603" s="340" t="s">
        <v>5289</v>
      </c>
      <c r="AE7603" s="340" t="s">
        <v>5289</v>
      </c>
      <c r="AF7603" s="165" t="s">
        <v>5289</v>
      </c>
    </row>
    <row r="7604" spans="1:38" ht="63.75">
      <c r="A7604" s="621">
        <v>5</v>
      </c>
      <c r="B7604" s="121" t="s">
        <v>12736</v>
      </c>
      <c r="C7604" s="4" t="s">
        <v>5310</v>
      </c>
      <c r="D7604" s="121" t="s">
        <v>5314</v>
      </c>
      <c r="E7604" s="346" t="s">
        <v>40</v>
      </c>
      <c r="F7604" s="138"/>
      <c r="G7604" s="138"/>
      <c r="H7604" s="138"/>
      <c r="I7604" s="138"/>
      <c r="J7604" s="138"/>
      <c r="K7604" s="138"/>
      <c r="L7604" s="622" t="s">
        <v>51</v>
      </c>
      <c r="M7604" s="202"/>
      <c r="N7604" s="138"/>
      <c r="O7604" s="643">
        <v>0</v>
      </c>
      <c r="P7604" s="643">
        <v>0</v>
      </c>
      <c r="Q7604" s="643">
        <v>0</v>
      </c>
      <c r="R7604" s="643">
        <v>0</v>
      </c>
      <c r="S7604" s="643">
        <v>0</v>
      </c>
      <c r="T7604" s="622">
        <v>0</v>
      </c>
      <c r="U7604" s="643">
        <v>0</v>
      </c>
      <c r="V7604" s="643">
        <v>0</v>
      </c>
      <c r="W7604" s="643">
        <v>0</v>
      </c>
      <c r="X7604" s="643">
        <v>1</v>
      </c>
      <c r="Y7604" s="643">
        <v>0</v>
      </c>
      <c r="Z7604" s="622" t="s">
        <v>40</v>
      </c>
      <c r="AA7604" s="622" t="s">
        <v>5289</v>
      </c>
      <c r="AB7604" s="622" t="s">
        <v>5289</v>
      </c>
      <c r="AC7604" s="340" t="s">
        <v>5289</v>
      </c>
      <c r="AD7604" s="340" t="s">
        <v>5289</v>
      </c>
      <c r="AE7604" s="340" t="s">
        <v>5289</v>
      </c>
      <c r="AF7604" s="165" t="s">
        <v>5289</v>
      </c>
    </row>
    <row r="7605" spans="1:38" s="44" customFormat="1" ht="165.75">
      <c r="A7605" s="621">
        <v>6</v>
      </c>
      <c r="B7605" s="121" t="s">
        <v>12737</v>
      </c>
      <c r="C7605" s="4" t="s">
        <v>5310</v>
      </c>
      <c r="D7605" s="121" t="s">
        <v>5315</v>
      </c>
      <c r="E7605" s="346" t="s">
        <v>40</v>
      </c>
      <c r="F7605" s="138"/>
      <c r="G7605" s="138"/>
      <c r="H7605" s="138"/>
      <c r="I7605" s="138"/>
      <c r="J7605" s="122" t="s">
        <v>9930</v>
      </c>
      <c r="K7605" s="643" t="s">
        <v>2326</v>
      </c>
      <c r="L7605" s="622" t="s">
        <v>40</v>
      </c>
      <c r="M7605" s="121" t="s">
        <v>13547</v>
      </c>
      <c r="N7605" s="622">
        <v>0</v>
      </c>
      <c r="O7605" s="643">
        <v>0</v>
      </c>
      <c r="P7605" s="643">
        <v>0</v>
      </c>
      <c r="Q7605" s="643">
        <v>0</v>
      </c>
      <c r="R7605" s="643">
        <v>0</v>
      </c>
      <c r="S7605" s="643">
        <v>0</v>
      </c>
      <c r="T7605" s="622">
        <v>0</v>
      </c>
      <c r="U7605" s="643">
        <v>0</v>
      </c>
      <c r="V7605" s="643">
        <v>0</v>
      </c>
      <c r="W7605" s="643">
        <v>0</v>
      </c>
      <c r="X7605" s="643">
        <v>3</v>
      </c>
      <c r="Y7605" s="643">
        <v>0</v>
      </c>
      <c r="Z7605" s="622" t="s">
        <v>40</v>
      </c>
      <c r="AA7605" s="622" t="s">
        <v>5289</v>
      </c>
      <c r="AB7605" s="622" t="s">
        <v>5289</v>
      </c>
      <c r="AC7605" s="340" t="s">
        <v>5289</v>
      </c>
      <c r="AD7605" s="340" t="s">
        <v>5289</v>
      </c>
      <c r="AE7605" s="340" t="s">
        <v>5289</v>
      </c>
      <c r="AF7605" s="165" t="s">
        <v>5289</v>
      </c>
      <c r="AG7605" s="107"/>
      <c r="AH7605" s="107"/>
      <c r="AI7605" s="107"/>
      <c r="AJ7605" s="107"/>
      <c r="AK7605" s="107"/>
      <c r="AL7605" s="107"/>
    </row>
    <row r="7606" spans="1:38" s="44" customFormat="1" ht="63.75">
      <c r="A7606" s="621">
        <v>7</v>
      </c>
      <c r="B7606" s="121" t="s">
        <v>12738</v>
      </c>
      <c r="C7606" s="4" t="s">
        <v>5310</v>
      </c>
      <c r="D7606" s="121" t="s">
        <v>5316</v>
      </c>
      <c r="E7606" s="346" t="s">
        <v>40</v>
      </c>
      <c r="F7606" s="138"/>
      <c r="G7606" s="138"/>
      <c r="H7606" s="138"/>
      <c r="I7606" s="138"/>
      <c r="J7606" s="138"/>
      <c r="K7606" s="138"/>
      <c r="L7606" s="622" t="s">
        <v>51</v>
      </c>
      <c r="M7606" s="202"/>
      <c r="N7606" s="138"/>
      <c r="O7606" s="643">
        <v>0</v>
      </c>
      <c r="P7606" s="643">
        <v>0</v>
      </c>
      <c r="Q7606" s="643">
        <v>0</v>
      </c>
      <c r="R7606" s="643">
        <v>0</v>
      </c>
      <c r="S7606" s="643">
        <v>0</v>
      </c>
      <c r="T7606" s="622">
        <v>0</v>
      </c>
      <c r="U7606" s="643">
        <v>0</v>
      </c>
      <c r="V7606" s="643">
        <v>0</v>
      </c>
      <c r="W7606" s="643">
        <v>0</v>
      </c>
      <c r="X7606" s="643">
        <v>7</v>
      </c>
      <c r="Y7606" s="643">
        <v>0</v>
      </c>
      <c r="Z7606" s="622" t="s">
        <v>40</v>
      </c>
      <c r="AA7606" s="622" t="s">
        <v>5289</v>
      </c>
      <c r="AB7606" s="622" t="s">
        <v>5289</v>
      </c>
      <c r="AC7606" s="340" t="s">
        <v>5289</v>
      </c>
      <c r="AD7606" s="340" t="s">
        <v>5289</v>
      </c>
      <c r="AE7606" s="340" t="s">
        <v>5289</v>
      </c>
      <c r="AF7606" s="165" t="s">
        <v>5289</v>
      </c>
      <c r="AG7606" s="107"/>
      <c r="AH7606" s="107"/>
      <c r="AI7606" s="107"/>
      <c r="AJ7606" s="107"/>
      <c r="AK7606" s="107"/>
      <c r="AL7606" s="107"/>
    </row>
    <row r="7607" spans="1:38" s="44" customFormat="1" ht="15.75" customHeight="1" thickBot="1">
      <c r="A7607" s="18"/>
      <c r="B7607" s="18">
        <v>7</v>
      </c>
      <c r="C7607" s="18"/>
      <c r="D7607" s="18">
        <v>7</v>
      </c>
      <c r="E7607" s="18">
        <v>7</v>
      </c>
      <c r="F7607" s="18"/>
      <c r="G7607" s="18"/>
      <c r="H7607" s="18">
        <v>0</v>
      </c>
      <c r="I7607" s="18"/>
      <c r="J7607" s="18">
        <v>1</v>
      </c>
      <c r="K7607" s="18">
        <v>1</v>
      </c>
      <c r="L7607" s="18">
        <v>1</v>
      </c>
      <c r="M7607" s="200"/>
      <c r="N7607" s="18">
        <f t="shared" ref="N7607:O7607" si="2843">SUM(N7600:N7606)</f>
        <v>0</v>
      </c>
      <c r="O7607" s="18">
        <f t="shared" si="2843"/>
        <v>0</v>
      </c>
      <c r="P7607" s="18">
        <f t="shared" ref="P7607:Q7607" si="2844">SUM(P7600:P7606)</f>
        <v>0</v>
      </c>
      <c r="Q7607" s="18">
        <f t="shared" si="2844"/>
        <v>0</v>
      </c>
      <c r="R7607" s="18">
        <f t="shared" ref="R7607" si="2845">SUM(R7600:R7606)</f>
        <v>0</v>
      </c>
      <c r="S7607" s="18">
        <f t="shared" ref="S7607" si="2846">SUM(S7600:S7606)</f>
        <v>0</v>
      </c>
      <c r="T7607" s="18">
        <f t="shared" ref="T7607:U7607" si="2847">SUM(T7600:T7606)</f>
        <v>0</v>
      </c>
      <c r="U7607" s="18">
        <f t="shared" si="2847"/>
        <v>0</v>
      </c>
      <c r="V7607" s="18">
        <f t="shared" ref="V7607:W7607" si="2848">SUM(V7600:V7606)</f>
        <v>0</v>
      </c>
      <c r="W7607" s="18">
        <f t="shared" si="2848"/>
        <v>0</v>
      </c>
      <c r="X7607" s="18">
        <f t="shared" ref="X7607:Y7607" si="2849">SUM(X7600:X7606)</f>
        <v>171</v>
      </c>
      <c r="Y7607" s="18">
        <f t="shared" si="2849"/>
        <v>0</v>
      </c>
      <c r="Z7607" s="18">
        <v>7</v>
      </c>
      <c r="AA7607" s="18">
        <v>1</v>
      </c>
      <c r="AB7607" s="18">
        <v>1</v>
      </c>
      <c r="AC7607" s="18"/>
      <c r="AD7607" s="18"/>
      <c r="AE7607" s="18"/>
      <c r="AF7607" s="18"/>
      <c r="AG7607" s="107"/>
      <c r="AH7607" s="107"/>
      <c r="AI7607" s="107"/>
      <c r="AJ7607" s="107"/>
      <c r="AK7607" s="107"/>
      <c r="AL7607" s="107"/>
    </row>
    <row r="7608" spans="1:38" ht="15.75" customHeight="1">
      <c r="A7608" s="666" t="s">
        <v>303</v>
      </c>
      <c r="B7608" s="667"/>
      <c r="C7608" s="667"/>
      <c r="D7608" s="667"/>
      <c r="E7608" s="667"/>
      <c r="F7608" s="667"/>
      <c r="G7608" s="667"/>
      <c r="H7608" s="667"/>
      <c r="I7608" s="667"/>
      <c r="J7608" s="667"/>
      <c r="K7608" s="667"/>
      <c r="L7608" s="667"/>
      <c r="M7608" s="667"/>
      <c r="N7608" s="667"/>
      <c r="O7608" s="667"/>
      <c r="P7608" s="667"/>
      <c r="Q7608" s="667"/>
      <c r="R7608" s="667"/>
      <c r="S7608" s="667"/>
      <c r="T7608" s="667"/>
      <c r="U7608" s="667"/>
      <c r="V7608" s="667"/>
      <c r="W7608" s="667"/>
      <c r="X7608" s="667"/>
      <c r="Y7608" s="667"/>
      <c r="Z7608" s="667"/>
      <c r="AA7608" s="667"/>
      <c r="AB7608" s="667"/>
      <c r="AC7608" s="667"/>
      <c r="AD7608" s="667"/>
      <c r="AE7608" s="667"/>
      <c r="AF7608" s="668"/>
    </row>
    <row r="7609" spans="1:38" ht="120.75" customHeight="1">
      <c r="A7609" s="621">
        <v>1</v>
      </c>
      <c r="B7609" s="121" t="s">
        <v>5306</v>
      </c>
      <c r="C7609" s="4" t="s">
        <v>11135</v>
      </c>
      <c r="D7609" s="121" t="s">
        <v>17205</v>
      </c>
      <c r="E7609" s="643" t="s">
        <v>17206</v>
      </c>
      <c r="F7609" s="622" t="s">
        <v>16683</v>
      </c>
      <c r="G7609" s="138"/>
      <c r="H7609" s="138"/>
      <c r="I7609" s="138"/>
      <c r="J7609" s="138"/>
      <c r="K7609" s="138"/>
      <c r="L7609" s="622" t="s">
        <v>51</v>
      </c>
      <c r="M7609" s="202"/>
      <c r="N7609" s="138"/>
      <c r="O7609" s="643">
        <v>0</v>
      </c>
      <c r="P7609" s="643">
        <v>0</v>
      </c>
      <c r="Q7609" s="643">
        <v>0</v>
      </c>
      <c r="R7609" s="643">
        <v>0</v>
      </c>
      <c r="S7609" s="643">
        <v>0</v>
      </c>
      <c r="T7609" s="622">
        <v>0</v>
      </c>
      <c r="U7609" s="643">
        <v>0</v>
      </c>
      <c r="V7609" s="643">
        <v>0</v>
      </c>
      <c r="W7609" s="643">
        <v>0</v>
      </c>
      <c r="X7609" s="372">
        <v>0</v>
      </c>
      <c r="Y7609" s="643">
        <v>0</v>
      </c>
      <c r="Z7609" s="622" t="s">
        <v>51</v>
      </c>
      <c r="AA7609" s="369" t="s">
        <v>21980</v>
      </c>
      <c r="AB7609" s="369" t="s">
        <v>17445</v>
      </c>
      <c r="AC7609" s="340" t="s">
        <v>11139</v>
      </c>
      <c r="AD7609" s="340" t="s">
        <v>11140</v>
      </c>
      <c r="AE7609" s="340">
        <v>89647322706</v>
      </c>
      <c r="AF7609" s="995" t="s">
        <v>5317</v>
      </c>
    </row>
    <row r="7610" spans="1:38" ht="153" customHeight="1">
      <c r="A7610" s="621">
        <v>2</v>
      </c>
      <c r="B7610" s="121" t="s">
        <v>11136</v>
      </c>
      <c r="C7610" s="4" t="s">
        <v>11135</v>
      </c>
      <c r="D7610" s="121" t="s">
        <v>17205</v>
      </c>
      <c r="E7610" s="643" t="s">
        <v>17206</v>
      </c>
      <c r="F7610" s="138"/>
      <c r="G7610" s="138"/>
      <c r="H7610" s="138"/>
      <c r="I7610" s="138"/>
      <c r="J7610" s="138"/>
      <c r="K7610" s="138"/>
      <c r="L7610" s="622" t="s">
        <v>51</v>
      </c>
      <c r="M7610" s="202"/>
      <c r="N7610" s="138"/>
      <c r="O7610" s="643">
        <v>0</v>
      </c>
      <c r="P7610" s="643">
        <v>0</v>
      </c>
      <c r="Q7610" s="643">
        <v>0</v>
      </c>
      <c r="R7610" s="643">
        <v>0</v>
      </c>
      <c r="S7610" s="643">
        <v>0</v>
      </c>
      <c r="T7610" s="622">
        <v>0</v>
      </c>
      <c r="U7610" s="643">
        <v>0</v>
      </c>
      <c r="V7610" s="643">
        <v>0</v>
      </c>
      <c r="W7610" s="643">
        <v>0</v>
      </c>
      <c r="X7610" s="364">
        <v>0</v>
      </c>
      <c r="Y7610" s="643">
        <v>0</v>
      </c>
      <c r="Z7610" s="622" t="s">
        <v>51</v>
      </c>
      <c r="AA7610" s="622" t="s">
        <v>5289</v>
      </c>
      <c r="AB7610" s="622" t="s">
        <v>5289</v>
      </c>
      <c r="AC7610" s="340" t="s">
        <v>5289</v>
      </c>
      <c r="AD7610" s="340" t="s">
        <v>5289</v>
      </c>
      <c r="AE7610" s="340" t="s">
        <v>5289</v>
      </c>
      <c r="AF7610" s="165" t="s">
        <v>5289</v>
      </c>
    </row>
    <row r="7611" spans="1:38" ht="165.75">
      <c r="A7611" s="621">
        <v>3</v>
      </c>
      <c r="B7611" s="121" t="s">
        <v>5309</v>
      </c>
      <c r="C7611" s="4" t="s">
        <v>11135</v>
      </c>
      <c r="D7611" s="121" t="s">
        <v>17205</v>
      </c>
      <c r="E7611" s="643" t="s">
        <v>17206</v>
      </c>
      <c r="F7611" s="138"/>
      <c r="G7611" s="138"/>
      <c r="H7611" s="138"/>
      <c r="I7611" s="138"/>
      <c r="J7611" s="367" t="s">
        <v>17808</v>
      </c>
      <c r="K7611" s="392" t="s">
        <v>17807</v>
      </c>
      <c r="L7611" s="622" t="s">
        <v>40</v>
      </c>
      <c r="M7611" s="121" t="s">
        <v>13547</v>
      </c>
      <c r="N7611" s="138"/>
      <c r="O7611" s="643">
        <v>0</v>
      </c>
      <c r="P7611" s="643">
        <v>0</v>
      </c>
      <c r="Q7611" s="643">
        <v>0</v>
      </c>
      <c r="R7611" s="643">
        <v>0</v>
      </c>
      <c r="S7611" s="643">
        <v>0</v>
      </c>
      <c r="T7611" s="622">
        <v>0</v>
      </c>
      <c r="U7611" s="643">
        <v>0</v>
      </c>
      <c r="V7611" s="643">
        <v>0</v>
      </c>
      <c r="W7611" s="643">
        <v>0</v>
      </c>
      <c r="X7611" s="364">
        <v>6</v>
      </c>
      <c r="Y7611" s="643">
        <v>0</v>
      </c>
      <c r="Z7611" s="622" t="s">
        <v>51</v>
      </c>
      <c r="AA7611" s="622" t="s">
        <v>5289</v>
      </c>
      <c r="AB7611" s="622" t="s">
        <v>5289</v>
      </c>
      <c r="AC7611" s="340" t="s">
        <v>5289</v>
      </c>
      <c r="AD7611" s="340" t="s">
        <v>5289</v>
      </c>
      <c r="AE7611" s="340" t="s">
        <v>5289</v>
      </c>
      <c r="AF7611" s="165" t="s">
        <v>5289</v>
      </c>
    </row>
    <row r="7612" spans="1:38" s="44" customFormat="1" ht="153" customHeight="1">
      <c r="A7612" s="621">
        <v>4</v>
      </c>
      <c r="B7612" s="121" t="s">
        <v>5307</v>
      </c>
      <c r="C7612" s="4" t="s">
        <v>11135</v>
      </c>
      <c r="D7612" s="121" t="s">
        <v>17205</v>
      </c>
      <c r="E7612" s="643" t="s">
        <v>17206</v>
      </c>
      <c r="F7612" s="138"/>
      <c r="G7612" s="138"/>
      <c r="H7612" s="138"/>
      <c r="I7612" s="138"/>
      <c r="J7612" s="138"/>
      <c r="K7612" s="138"/>
      <c r="L7612" s="622" t="s">
        <v>51</v>
      </c>
      <c r="M7612" s="202"/>
      <c r="N7612" s="138"/>
      <c r="O7612" s="643">
        <v>0</v>
      </c>
      <c r="P7612" s="643">
        <v>0</v>
      </c>
      <c r="Q7612" s="643">
        <v>0</v>
      </c>
      <c r="R7612" s="643">
        <v>0</v>
      </c>
      <c r="S7612" s="643">
        <v>0</v>
      </c>
      <c r="T7612" s="622">
        <v>0</v>
      </c>
      <c r="U7612" s="643">
        <v>0</v>
      </c>
      <c r="V7612" s="643">
        <v>0</v>
      </c>
      <c r="W7612" s="643">
        <v>0</v>
      </c>
      <c r="X7612" s="364">
        <v>4</v>
      </c>
      <c r="Y7612" s="643">
        <v>0</v>
      </c>
      <c r="Z7612" s="622" t="s">
        <v>51</v>
      </c>
      <c r="AA7612" s="622" t="s">
        <v>5289</v>
      </c>
      <c r="AB7612" s="622" t="s">
        <v>5289</v>
      </c>
      <c r="AC7612" s="340" t="s">
        <v>5289</v>
      </c>
      <c r="AD7612" s="340" t="s">
        <v>5289</v>
      </c>
      <c r="AE7612" s="340" t="s">
        <v>5289</v>
      </c>
      <c r="AF7612" s="165" t="s">
        <v>5289</v>
      </c>
      <c r="AG7612" s="107"/>
      <c r="AH7612" s="107"/>
      <c r="AI7612" s="107"/>
      <c r="AJ7612" s="107"/>
      <c r="AK7612" s="107"/>
      <c r="AL7612" s="107"/>
    </row>
    <row r="7613" spans="1:38" s="44" customFormat="1" ht="153" customHeight="1">
      <c r="A7613" s="621">
        <v>5</v>
      </c>
      <c r="B7613" s="121" t="s">
        <v>11137</v>
      </c>
      <c r="C7613" s="4" t="s">
        <v>11135</v>
      </c>
      <c r="D7613" s="121" t="s">
        <v>17205</v>
      </c>
      <c r="E7613" s="643" t="s">
        <v>17206</v>
      </c>
      <c r="F7613" s="138"/>
      <c r="G7613" s="138"/>
      <c r="H7613" s="138"/>
      <c r="I7613" s="138"/>
      <c r="J7613" s="138"/>
      <c r="K7613" s="138"/>
      <c r="L7613" s="622" t="s">
        <v>51</v>
      </c>
      <c r="M7613" s="202"/>
      <c r="N7613" s="138"/>
      <c r="O7613" s="643">
        <v>0</v>
      </c>
      <c r="P7613" s="643">
        <v>0</v>
      </c>
      <c r="Q7613" s="643">
        <v>0</v>
      </c>
      <c r="R7613" s="643">
        <v>0</v>
      </c>
      <c r="S7613" s="643">
        <v>0</v>
      </c>
      <c r="T7613" s="622">
        <v>0</v>
      </c>
      <c r="U7613" s="643">
        <v>0</v>
      </c>
      <c r="V7613" s="643">
        <v>0</v>
      </c>
      <c r="W7613" s="643">
        <v>0</v>
      </c>
      <c r="X7613" s="364">
        <v>617</v>
      </c>
      <c r="Y7613" s="643">
        <v>0</v>
      </c>
      <c r="Z7613" s="622" t="s">
        <v>51</v>
      </c>
      <c r="AA7613" s="622" t="s">
        <v>5289</v>
      </c>
      <c r="AB7613" s="622" t="s">
        <v>5289</v>
      </c>
      <c r="AC7613" s="340" t="s">
        <v>5289</v>
      </c>
      <c r="AD7613" s="340" t="s">
        <v>5289</v>
      </c>
      <c r="AE7613" s="340" t="s">
        <v>5289</v>
      </c>
      <c r="AF7613" s="165" t="s">
        <v>5289</v>
      </c>
      <c r="AG7613" s="107"/>
      <c r="AH7613" s="107"/>
      <c r="AI7613" s="107"/>
      <c r="AJ7613" s="107"/>
      <c r="AK7613" s="107"/>
      <c r="AL7613" s="107"/>
    </row>
    <row r="7614" spans="1:38" s="44" customFormat="1" ht="153" customHeight="1">
      <c r="A7614" s="621">
        <v>6</v>
      </c>
      <c r="B7614" s="121" t="s">
        <v>11138</v>
      </c>
      <c r="C7614" s="4" t="s">
        <v>11135</v>
      </c>
      <c r="D7614" s="121" t="s">
        <v>17205</v>
      </c>
      <c r="E7614" s="643" t="s">
        <v>17206</v>
      </c>
      <c r="F7614" s="138"/>
      <c r="G7614" s="138"/>
      <c r="H7614" s="138"/>
      <c r="I7614" s="138"/>
      <c r="J7614" s="138"/>
      <c r="K7614" s="138"/>
      <c r="L7614" s="622" t="s">
        <v>51</v>
      </c>
      <c r="M7614" s="202"/>
      <c r="N7614" s="138"/>
      <c r="O7614" s="643">
        <v>0</v>
      </c>
      <c r="P7614" s="643">
        <v>0</v>
      </c>
      <c r="Q7614" s="643">
        <v>0</v>
      </c>
      <c r="R7614" s="643">
        <v>0</v>
      </c>
      <c r="S7614" s="643">
        <v>0</v>
      </c>
      <c r="T7614" s="622">
        <v>0</v>
      </c>
      <c r="U7614" s="643">
        <v>0</v>
      </c>
      <c r="V7614" s="643">
        <v>0</v>
      </c>
      <c r="W7614" s="643">
        <v>0</v>
      </c>
      <c r="X7614" s="364">
        <v>2</v>
      </c>
      <c r="Y7614" s="643">
        <v>0</v>
      </c>
      <c r="Z7614" s="622" t="s">
        <v>51</v>
      </c>
      <c r="AA7614" s="622" t="s">
        <v>5289</v>
      </c>
      <c r="AB7614" s="622" t="s">
        <v>5289</v>
      </c>
      <c r="AC7614" s="340" t="s">
        <v>5289</v>
      </c>
      <c r="AD7614" s="340" t="s">
        <v>5289</v>
      </c>
      <c r="AE7614" s="340" t="s">
        <v>5289</v>
      </c>
      <c r="AF7614" s="165" t="s">
        <v>5289</v>
      </c>
      <c r="AG7614" s="107"/>
      <c r="AH7614" s="107"/>
      <c r="AI7614" s="107"/>
      <c r="AJ7614" s="107"/>
      <c r="AK7614" s="107"/>
      <c r="AL7614" s="107"/>
    </row>
    <row r="7615" spans="1:38" s="44" customFormat="1" ht="153" customHeight="1">
      <c r="A7615" s="621">
        <v>7</v>
      </c>
      <c r="B7615" s="121" t="s">
        <v>5308</v>
      </c>
      <c r="C7615" s="4" t="s">
        <v>11135</v>
      </c>
      <c r="D7615" s="121" t="s">
        <v>17205</v>
      </c>
      <c r="E7615" s="643" t="s">
        <v>17206</v>
      </c>
      <c r="F7615" s="138"/>
      <c r="G7615" s="138"/>
      <c r="H7615" s="138"/>
      <c r="I7615" s="138"/>
      <c r="J7615" s="138"/>
      <c r="K7615" s="138"/>
      <c r="L7615" s="622" t="s">
        <v>51</v>
      </c>
      <c r="M7615" s="202"/>
      <c r="N7615" s="138"/>
      <c r="O7615" s="643">
        <v>0</v>
      </c>
      <c r="P7615" s="643">
        <v>0</v>
      </c>
      <c r="Q7615" s="643">
        <v>0</v>
      </c>
      <c r="R7615" s="643">
        <v>0</v>
      </c>
      <c r="S7615" s="643">
        <v>0</v>
      </c>
      <c r="T7615" s="622">
        <v>0</v>
      </c>
      <c r="U7615" s="643">
        <v>0</v>
      </c>
      <c r="V7615" s="643">
        <v>0</v>
      </c>
      <c r="W7615" s="643">
        <v>0</v>
      </c>
      <c r="X7615" s="364">
        <v>5</v>
      </c>
      <c r="Y7615" s="643">
        <v>0</v>
      </c>
      <c r="Z7615" s="622" t="s">
        <v>51</v>
      </c>
      <c r="AA7615" s="622" t="s">
        <v>5289</v>
      </c>
      <c r="AB7615" s="622" t="s">
        <v>5289</v>
      </c>
      <c r="AC7615" s="340" t="s">
        <v>5289</v>
      </c>
      <c r="AD7615" s="340" t="s">
        <v>5289</v>
      </c>
      <c r="AE7615" s="340" t="s">
        <v>5289</v>
      </c>
      <c r="AF7615" s="165" t="s">
        <v>5289</v>
      </c>
      <c r="AG7615" s="107"/>
      <c r="AH7615" s="107"/>
      <c r="AI7615" s="107"/>
      <c r="AJ7615" s="107"/>
      <c r="AK7615" s="107"/>
      <c r="AL7615" s="107"/>
    </row>
    <row r="7616" spans="1:38" s="44" customFormat="1" ht="63.75" customHeight="1">
      <c r="A7616" s="621">
        <v>8</v>
      </c>
      <c r="B7616" s="4" t="s">
        <v>12739</v>
      </c>
      <c r="C7616" s="4" t="s">
        <v>11135</v>
      </c>
      <c r="D7616" s="121" t="s">
        <v>17205</v>
      </c>
      <c r="E7616" s="643" t="s">
        <v>17206</v>
      </c>
      <c r="F7616" s="138"/>
      <c r="G7616" s="138"/>
      <c r="H7616" s="138"/>
      <c r="I7616" s="138"/>
      <c r="J7616" s="138"/>
      <c r="K7616" s="138"/>
      <c r="L7616" s="622" t="s">
        <v>51</v>
      </c>
      <c r="M7616" s="202"/>
      <c r="N7616" s="138"/>
      <c r="O7616" s="643">
        <v>0</v>
      </c>
      <c r="P7616" s="643">
        <v>0</v>
      </c>
      <c r="Q7616" s="643">
        <v>0</v>
      </c>
      <c r="R7616" s="643">
        <v>0</v>
      </c>
      <c r="S7616" s="643">
        <v>0</v>
      </c>
      <c r="T7616" s="622">
        <v>0</v>
      </c>
      <c r="U7616" s="643">
        <v>0</v>
      </c>
      <c r="V7616" s="643">
        <v>0</v>
      </c>
      <c r="W7616" s="643">
        <v>0</v>
      </c>
      <c r="X7616" s="364">
        <v>0</v>
      </c>
      <c r="Y7616" s="643">
        <v>0</v>
      </c>
      <c r="Z7616" s="622" t="s">
        <v>51</v>
      </c>
      <c r="AA7616" s="622" t="s">
        <v>5289</v>
      </c>
      <c r="AB7616" s="622" t="s">
        <v>5289</v>
      </c>
      <c r="AC7616" s="340" t="s">
        <v>5289</v>
      </c>
      <c r="AD7616" s="340" t="s">
        <v>5289</v>
      </c>
      <c r="AE7616" s="340" t="s">
        <v>5289</v>
      </c>
      <c r="AF7616" s="165" t="s">
        <v>5289</v>
      </c>
      <c r="AG7616" s="107"/>
      <c r="AH7616" s="107"/>
      <c r="AI7616" s="107"/>
      <c r="AJ7616" s="107"/>
      <c r="AK7616" s="107"/>
      <c r="AL7616" s="107"/>
    </row>
    <row r="7617" spans="1:38" s="44" customFormat="1" ht="15.75" customHeight="1" thickBot="1">
      <c r="A7617" s="18"/>
      <c r="B7617" s="18">
        <v>8</v>
      </c>
      <c r="C7617" s="18"/>
      <c r="D7617" s="18">
        <v>8</v>
      </c>
      <c r="E7617" s="18">
        <v>8</v>
      </c>
      <c r="F7617" s="18"/>
      <c r="G7617" s="18"/>
      <c r="H7617" s="18">
        <v>0</v>
      </c>
      <c r="I7617" s="18"/>
      <c r="J7617" s="18">
        <v>1</v>
      </c>
      <c r="K7617" s="18">
        <v>1</v>
      </c>
      <c r="L7617" s="18">
        <v>1</v>
      </c>
      <c r="M7617" s="200"/>
      <c r="N7617" s="18">
        <f t="shared" ref="N7617:O7617" si="2850">SUM(N7609:N7616)</f>
        <v>0</v>
      </c>
      <c r="O7617" s="18">
        <f t="shared" si="2850"/>
        <v>0</v>
      </c>
      <c r="P7617" s="18">
        <f t="shared" ref="P7617:Q7617" si="2851">SUM(P7609:P7616)</f>
        <v>0</v>
      </c>
      <c r="Q7617" s="18">
        <f t="shared" si="2851"/>
        <v>0</v>
      </c>
      <c r="R7617" s="18">
        <f t="shared" ref="R7617" si="2852">SUM(R7609:R7616)</f>
        <v>0</v>
      </c>
      <c r="S7617" s="18">
        <f t="shared" ref="S7617" si="2853">SUM(S7609:S7616)</f>
        <v>0</v>
      </c>
      <c r="T7617" s="18">
        <f t="shared" ref="T7617:U7617" si="2854">SUM(T7609:T7616)</f>
        <v>0</v>
      </c>
      <c r="U7617" s="18">
        <f t="shared" si="2854"/>
        <v>0</v>
      </c>
      <c r="V7617" s="18">
        <f t="shared" ref="V7617:W7617" si="2855">SUM(V7609:V7616)</f>
        <v>0</v>
      </c>
      <c r="W7617" s="18">
        <f t="shared" si="2855"/>
        <v>0</v>
      </c>
      <c r="X7617" s="18">
        <f t="shared" ref="X7617:Y7617" si="2856">SUM(X7609:X7616)</f>
        <v>634</v>
      </c>
      <c r="Y7617" s="18">
        <f t="shared" si="2856"/>
        <v>0</v>
      </c>
      <c r="Z7617" s="18">
        <v>0</v>
      </c>
      <c r="AA7617" s="18">
        <v>1</v>
      </c>
      <c r="AB7617" s="18">
        <v>1</v>
      </c>
      <c r="AC7617" s="18"/>
      <c r="AD7617" s="18"/>
      <c r="AE7617" s="18"/>
      <c r="AF7617" s="18"/>
      <c r="AG7617" s="107"/>
      <c r="AH7617" s="107"/>
      <c r="AI7617" s="107"/>
      <c r="AJ7617" s="107"/>
      <c r="AK7617" s="107"/>
      <c r="AL7617" s="107"/>
    </row>
    <row r="7618" spans="1:38" ht="15.75" customHeight="1" thickBot="1">
      <c r="A7618" s="660" t="s">
        <v>304</v>
      </c>
      <c r="B7618" s="661"/>
      <c r="C7618" s="661"/>
      <c r="D7618" s="661"/>
      <c r="E7618" s="661"/>
      <c r="F7618" s="661"/>
      <c r="G7618" s="661"/>
      <c r="H7618" s="661"/>
      <c r="I7618" s="661"/>
      <c r="J7618" s="661"/>
      <c r="K7618" s="661"/>
      <c r="L7618" s="661"/>
      <c r="M7618" s="661"/>
      <c r="N7618" s="661"/>
      <c r="O7618" s="661"/>
      <c r="P7618" s="661"/>
      <c r="Q7618" s="661"/>
      <c r="R7618" s="661"/>
      <c r="S7618" s="661"/>
      <c r="T7618" s="661"/>
      <c r="U7618" s="661"/>
      <c r="V7618" s="661"/>
      <c r="W7618" s="661"/>
      <c r="X7618" s="661"/>
      <c r="Y7618" s="661"/>
      <c r="Z7618" s="661"/>
      <c r="AA7618" s="661"/>
      <c r="AB7618" s="661"/>
      <c r="AC7618" s="661"/>
      <c r="AD7618" s="661"/>
      <c r="AE7618" s="661"/>
      <c r="AF7618" s="662"/>
    </row>
    <row r="7619" spans="1:38" ht="165.75">
      <c r="A7619" s="621">
        <v>1</v>
      </c>
      <c r="B7619" s="68" t="s">
        <v>9931</v>
      </c>
      <c r="C7619" s="121" t="s">
        <v>9938</v>
      </c>
      <c r="D7619" s="68" t="s">
        <v>9939</v>
      </c>
      <c r="E7619" s="167" t="s">
        <v>17207</v>
      </c>
      <c r="F7619" s="119" t="s">
        <v>16683</v>
      </c>
      <c r="G7619" s="349"/>
      <c r="H7619" s="349"/>
      <c r="I7619" s="349"/>
      <c r="J7619" s="155"/>
      <c r="K7619" s="155"/>
      <c r="L7619" s="167" t="s">
        <v>51</v>
      </c>
      <c r="M7619" s="348"/>
      <c r="N7619" s="349"/>
      <c r="O7619" s="167">
        <v>0</v>
      </c>
      <c r="P7619" s="167">
        <v>0</v>
      </c>
      <c r="Q7619" s="167">
        <v>0</v>
      </c>
      <c r="R7619" s="167">
        <v>0</v>
      </c>
      <c r="S7619" s="167">
        <v>0</v>
      </c>
      <c r="T7619" s="119">
        <v>0</v>
      </c>
      <c r="U7619" s="167">
        <v>0</v>
      </c>
      <c r="V7619" s="167">
        <v>0</v>
      </c>
      <c r="W7619" s="167">
        <v>0</v>
      </c>
      <c r="X7619" s="414">
        <v>1308</v>
      </c>
      <c r="Y7619" s="167">
        <v>0</v>
      </c>
      <c r="Z7619" s="167" t="s">
        <v>51</v>
      </c>
      <c r="AA7619" s="285" t="s">
        <v>9943</v>
      </c>
      <c r="AB7619" s="167" t="s">
        <v>1315</v>
      </c>
      <c r="AC7619" s="159" t="s">
        <v>9932</v>
      </c>
      <c r="AD7619" s="159" t="s">
        <v>5320</v>
      </c>
      <c r="AE7619" s="159">
        <v>89148957613</v>
      </c>
      <c r="AF7619" s="130" t="s">
        <v>9933</v>
      </c>
    </row>
    <row r="7620" spans="1:38" ht="165.75">
      <c r="A7620" s="621">
        <v>2</v>
      </c>
      <c r="B7620" s="121" t="s">
        <v>2100</v>
      </c>
      <c r="C7620" s="121" t="s">
        <v>9938</v>
      </c>
      <c r="D7620" s="121" t="s">
        <v>17214</v>
      </c>
      <c r="E7620" s="643" t="s">
        <v>17208</v>
      </c>
      <c r="F7620" s="155"/>
      <c r="G7620" s="155"/>
      <c r="H7620" s="155"/>
      <c r="I7620" s="155"/>
      <c r="J7620" s="155"/>
      <c r="K7620" s="155"/>
      <c r="L7620" s="643" t="s">
        <v>51</v>
      </c>
      <c r="M7620" s="206"/>
      <c r="N7620" s="155"/>
      <c r="O7620" s="643">
        <v>0</v>
      </c>
      <c r="P7620" s="643">
        <v>0</v>
      </c>
      <c r="Q7620" s="643">
        <v>0</v>
      </c>
      <c r="R7620" s="643">
        <v>0</v>
      </c>
      <c r="S7620" s="643">
        <v>0</v>
      </c>
      <c r="T7620" s="622">
        <v>0</v>
      </c>
      <c r="U7620" s="643">
        <v>0</v>
      </c>
      <c r="V7620" s="643">
        <v>0</v>
      </c>
      <c r="W7620" s="643">
        <v>0</v>
      </c>
      <c r="X7620" s="369">
        <v>0</v>
      </c>
      <c r="Y7620" s="643">
        <v>0</v>
      </c>
      <c r="Z7620" s="643" t="s">
        <v>51</v>
      </c>
      <c r="AA7620" s="622" t="s">
        <v>5289</v>
      </c>
      <c r="AB7620" s="155"/>
      <c r="AC7620" s="84" t="s">
        <v>5289</v>
      </c>
      <c r="AD7620" s="84" t="s">
        <v>5289</v>
      </c>
      <c r="AE7620" s="84" t="s">
        <v>5289</v>
      </c>
      <c r="AF7620" s="165" t="s">
        <v>5289</v>
      </c>
    </row>
    <row r="7621" spans="1:38" ht="281.25" thickBot="1">
      <c r="A7621" s="621">
        <v>3</v>
      </c>
      <c r="B7621" s="121" t="s">
        <v>9934</v>
      </c>
      <c r="C7621" s="121" t="s">
        <v>9938</v>
      </c>
      <c r="D7621" s="121" t="s">
        <v>9942</v>
      </c>
      <c r="E7621" s="643" t="s">
        <v>17209</v>
      </c>
      <c r="F7621" s="155"/>
      <c r="G7621" s="155"/>
      <c r="H7621" s="155"/>
      <c r="I7621" s="155"/>
      <c r="J7621" s="155"/>
      <c r="K7621" s="155"/>
      <c r="L7621" s="643" t="s">
        <v>51</v>
      </c>
      <c r="M7621" s="206"/>
      <c r="N7621" s="155"/>
      <c r="O7621" s="643">
        <v>0</v>
      </c>
      <c r="P7621" s="643">
        <v>0</v>
      </c>
      <c r="Q7621" s="643">
        <v>0</v>
      </c>
      <c r="R7621" s="643">
        <v>0</v>
      </c>
      <c r="S7621" s="643">
        <v>0</v>
      </c>
      <c r="T7621" s="622">
        <v>0</v>
      </c>
      <c r="U7621" s="643">
        <v>0</v>
      </c>
      <c r="V7621" s="643">
        <v>0</v>
      </c>
      <c r="W7621" s="643">
        <v>0</v>
      </c>
      <c r="X7621" s="369">
        <v>0</v>
      </c>
      <c r="Y7621" s="643">
        <v>0</v>
      </c>
      <c r="Z7621" s="643" t="s">
        <v>51</v>
      </c>
      <c r="AA7621" s="622" t="s">
        <v>5289</v>
      </c>
      <c r="AB7621" s="155"/>
      <c r="AC7621" s="84" t="s">
        <v>5289</v>
      </c>
      <c r="AD7621" s="84" t="s">
        <v>5289</v>
      </c>
      <c r="AE7621" s="84" t="s">
        <v>5289</v>
      </c>
      <c r="AF7621" s="165" t="s">
        <v>5289</v>
      </c>
    </row>
    <row r="7622" spans="1:38" ht="204">
      <c r="A7622" s="621">
        <v>4</v>
      </c>
      <c r="B7622" s="121" t="s">
        <v>9935</v>
      </c>
      <c r="C7622" s="121" t="s">
        <v>9938</v>
      </c>
      <c r="D7622" s="22" t="s">
        <v>17213</v>
      </c>
      <c r="E7622" s="187" t="s">
        <v>17210</v>
      </c>
      <c r="F7622" s="155"/>
      <c r="G7622" s="155"/>
      <c r="H7622" s="155"/>
      <c r="I7622" s="155"/>
      <c r="J7622" s="68" t="s">
        <v>17809</v>
      </c>
      <c r="K7622" s="624" t="s">
        <v>994</v>
      </c>
      <c r="L7622" s="643" t="s">
        <v>40</v>
      </c>
      <c r="M7622" s="645" t="s">
        <v>13547</v>
      </c>
      <c r="N7622" s="643">
        <v>0</v>
      </c>
      <c r="O7622" s="643">
        <v>0</v>
      </c>
      <c r="P7622" s="643">
        <v>0</v>
      </c>
      <c r="Q7622" s="643">
        <v>0</v>
      </c>
      <c r="R7622" s="643">
        <v>0</v>
      </c>
      <c r="S7622" s="643">
        <v>0</v>
      </c>
      <c r="T7622" s="622">
        <v>0</v>
      </c>
      <c r="U7622" s="643">
        <v>0</v>
      </c>
      <c r="V7622" s="643">
        <v>0</v>
      </c>
      <c r="W7622" s="643">
        <v>0</v>
      </c>
      <c r="X7622" s="369">
        <v>1</v>
      </c>
      <c r="Y7622" s="643">
        <v>0</v>
      </c>
      <c r="Z7622" s="643" t="s">
        <v>51</v>
      </c>
      <c r="AA7622" s="622" t="s">
        <v>5289</v>
      </c>
      <c r="AB7622" s="155"/>
      <c r="AC7622" s="84" t="s">
        <v>5289</v>
      </c>
      <c r="AD7622" s="84" t="s">
        <v>5289</v>
      </c>
      <c r="AE7622" s="84" t="s">
        <v>5289</v>
      </c>
      <c r="AF7622" s="165" t="s">
        <v>5289</v>
      </c>
    </row>
    <row r="7623" spans="1:38" ht="191.25">
      <c r="A7623" s="621">
        <v>5</v>
      </c>
      <c r="B7623" s="121" t="s">
        <v>9936</v>
      </c>
      <c r="C7623" s="121" t="s">
        <v>9938</v>
      </c>
      <c r="D7623" s="121" t="s">
        <v>9940</v>
      </c>
      <c r="E7623" s="643" t="s">
        <v>17211</v>
      </c>
      <c r="F7623" s="155"/>
      <c r="G7623" s="155"/>
      <c r="H7623" s="155"/>
      <c r="I7623" s="155"/>
      <c r="J7623" s="155"/>
      <c r="K7623" s="155"/>
      <c r="L7623" s="643" t="s">
        <v>51</v>
      </c>
      <c r="M7623" s="206"/>
      <c r="N7623" s="155"/>
      <c r="O7623" s="643">
        <v>0</v>
      </c>
      <c r="P7623" s="643">
        <v>0</v>
      </c>
      <c r="Q7623" s="643">
        <v>0</v>
      </c>
      <c r="R7623" s="643">
        <v>0</v>
      </c>
      <c r="S7623" s="643">
        <v>0</v>
      </c>
      <c r="T7623" s="622">
        <v>0</v>
      </c>
      <c r="U7623" s="643">
        <v>0</v>
      </c>
      <c r="V7623" s="643">
        <v>0</v>
      </c>
      <c r="W7623" s="643">
        <v>0</v>
      </c>
      <c r="X7623" s="369">
        <v>16</v>
      </c>
      <c r="Y7623" s="643">
        <v>0</v>
      </c>
      <c r="Z7623" s="643" t="s">
        <v>51</v>
      </c>
      <c r="AA7623" s="622" t="s">
        <v>5289</v>
      </c>
      <c r="AB7623" s="155"/>
      <c r="AC7623" s="84" t="s">
        <v>5289</v>
      </c>
      <c r="AD7623" s="84" t="s">
        <v>5289</v>
      </c>
      <c r="AE7623" s="84" t="s">
        <v>5289</v>
      </c>
      <c r="AF7623" s="165" t="s">
        <v>5289</v>
      </c>
    </row>
    <row r="7624" spans="1:38" ht="191.25">
      <c r="A7624" s="621">
        <v>6</v>
      </c>
      <c r="B7624" s="121" t="s">
        <v>9937</v>
      </c>
      <c r="C7624" s="121" t="s">
        <v>9938</v>
      </c>
      <c r="D7624" s="121" t="s">
        <v>9941</v>
      </c>
      <c r="E7624" s="643" t="s">
        <v>17212</v>
      </c>
      <c r="F7624" s="155"/>
      <c r="G7624" s="155"/>
      <c r="H7624" s="155"/>
      <c r="I7624" s="155"/>
      <c r="J7624" s="155"/>
      <c r="K7624" s="155"/>
      <c r="L7624" s="643" t="s">
        <v>51</v>
      </c>
      <c r="M7624" s="206"/>
      <c r="N7624" s="155"/>
      <c r="O7624" s="643">
        <v>0</v>
      </c>
      <c r="P7624" s="643">
        <v>0</v>
      </c>
      <c r="Q7624" s="643">
        <v>0</v>
      </c>
      <c r="R7624" s="643">
        <v>0</v>
      </c>
      <c r="S7624" s="643">
        <v>0</v>
      </c>
      <c r="T7624" s="622">
        <v>0</v>
      </c>
      <c r="U7624" s="643">
        <v>0</v>
      </c>
      <c r="V7624" s="643">
        <v>0</v>
      </c>
      <c r="W7624" s="643">
        <v>0</v>
      </c>
      <c r="X7624" s="369">
        <v>0</v>
      </c>
      <c r="Y7624" s="643">
        <v>0</v>
      </c>
      <c r="Z7624" s="643" t="s">
        <v>51</v>
      </c>
      <c r="AA7624" s="622" t="s">
        <v>5289</v>
      </c>
      <c r="AB7624" s="155"/>
      <c r="AC7624" s="84" t="s">
        <v>5289</v>
      </c>
      <c r="AD7624" s="84" t="s">
        <v>5289</v>
      </c>
      <c r="AE7624" s="84" t="s">
        <v>5289</v>
      </c>
      <c r="AF7624" s="165" t="s">
        <v>5289</v>
      </c>
    </row>
    <row r="7625" spans="1:38" s="44" customFormat="1" ht="114.75">
      <c r="A7625" s="214">
        <v>7</v>
      </c>
      <c r="B7625" s="121" t="s">
        <v>16609</v>
      </c>
      <c r="C7625" s="121" t="s">
        <v>9938</v>
      </c>
      <c r="D7625" s="121" t="s">
        <v>17569</v>
      </c>
      <c r="E7625" s="643" t="s">
        <v>40</v>
      </c>
      <c r="F7625" s="155"/>
      <c r="G7625" s="155"/>
      <c r="H7625" s="155"/>
      <c r="I7625" s="155"/>
      <c r="J7625" s="155"/>
      <c r="K7625" s="155"/>
      <c r="L7625" s="643" t="s">
        <v>51</v>
      </c>
      <c r="M7625" s="206"/>
      <c r="N7625" s="155"/>
      <c r="O7625" s="643">
        <v>0</v>
      </c>
      <c r="P7625" s="643">
        <v>0</v>
      </c>
      <c r="Q7625" s="643">
        <v>0</v>
      </c>
      <c r="R7625" s="643">
        <v>0</v>
      </c>
      <c r="S7625" s="643">
        <v>0</v>
      </c>
      <c r="T7625" s="622">
        <v>0</v>
      </c>
      <c r="U7625" s="643">
        <v>0</v>
      </c>
      <c r="V7625" s="643">
        <v>0</v>
      </c>
      <c r="W7625" s="643">
        <v>0</v>
      </c>
      <c r="X7625" s="369">
        <v>0</v>
      </c>
      <c r="Y7625" s="643">
        <v>0</v>
      </c>
      <c r="Z7625" s="643" t="s">
        <v>51</v>
      </c>
      <c r="AA7625" s="622" t="s">
        <v>5289</v>
      </c>
      <c r="AB7625" s="155"/>
      <c r="AC7625" s="84"/>
      <c r="AD7625" s="84"/>
      <c r="AE7625" s="84"/>
      <c r="AF7625" s="340"/>
      <c r="AG7625" s="107"/>
      <c r="AH7625" s="107"/>
      <c r="AI7625" s="107"/>
      <c r="AJ7625" s="107"/>
      <c r="AK7625" s="107"/>
      <c r="AL7625" s="107"/>
    </row>
    <row r="7626" spans="1:38" s="44" customFormat="1" ht="15.75" customHeight="1" thickBot="1">
      <c r="A7626" s="18"/>
      <c r="B7626" s="18">
        <v>7</v>
      </c>
      <c r="C7626" s="18"/>
      <c r="D7626" s="18">
        <v>7</v>
      </c>
      <c r="E7626" s="18">
        <v>7</v>
      </c>
      <c r="F7626" s="18"/>
      <c r="G7626" s="18"/>
      <c r="H7626" s="18">
        <v>0</v>
      </c>
      <c r="I7626" s="18"/>
      <c r="J7626" s="18">
        <v>1</v>
      </c>
      <c r="K7626" s="18">
        <v>1</v>
      </c>
      <c r="L7626" s="18">
        <v>1</v>
      </c>
      <c r="M7626" s="200"/>
      <c r="N7626" s="18">
        <f t="shared" ref="N7626:O7626" si="2857">SUM(N7619:N7625)</f>
        <v>0</v>
      </c>
      <c r="O7626" s="18">
        <f t="shared" si="2857"/>
        <v>0</v>
      </c>
      <c r="P7626" s="18">
        <f t="shared" ref="P7626:Q7626" si="2858">SUM(P7619:P7625)</f>
        <v>0</v>
      </c>
      <c r="Q7626" s="18">
        <f t="shared" si="2858"/>
        <v>0</v>
      </c>
      <c r="R7626" s="18">
        <f t="shared" ref="R7626" si="2859">SUM(R7619:R7625)</f>
        <v>0</v>
      </c>
      <c r="S7626" s="18">
        <f t="shared" ref="S7626" si="2860">SUM(S7619:S7625)</f>
        <v>0</v>
      </c>
      <c r="T7626" s="18">
        <f t="shared" ref="T7626:U7626" si="2861">SUM(T7619:T7625)</f>
        <v>0</v>
      </c>
      <c r="U7626" s="18">
        <f t="shared" si="2861"/>
        <v>0</v>
      </c>
      <c r="V7626" s="18">
        <f t="shared" ref="V7626:W7626" si="2862">SUM(V7619:V7625)</f>
        <v>0</v>
      </c>
      <c r="W7626" s="18">
        <f t="shared" si="2862"/>
        <v>0</v>
      </c>
      <c r="X7626" s="18">
        <f t="shared" ref="X7626:Y7626" si="2863">SUM(X7619:X7625)</f>
        <v>1325</v>
      </c>
      <c r="Y7626" s="18">
        <f t="shared" si="2863"/>
        <v>0</v>
      </c>
      <c r="Z7626" s="18">
        <v>0</v>
      </c>
      <c r="AA7626" s="18">
        <v>1</v>
      </c>
      <c r="AB7626" s="18">
        <v>0</v>
      </c>
      <c r="AC7626" s="18"/>
      <c r="AD7626" s="18"/>
      <c r="AE7626" s="18"/>
      <c r="AF7626" s="18"/>
      <c r="AG7626" s="107"/>
      <c r="AH7626" s="107"/>
      <c r="AI7626" s="107"/>
      <c r="AJ7626" s="107"/>
      <c r="AK7626" s="107"/>
      <c r="AL7626" s="107"/>
    </row>
    <row r="7627" spans="1:38" ht="15.75" customHeight="1" thickBot="1">
      <c r="A7627" s="660" t="s">
        <v>305</v>
      </c>
      <c r="B7627" s="661"/>
      <c r="C7627" s="661"/>
      <c r="D7627" s="661"/>
      <c r="E7627" s="661"/>
      <c r="F7627" s="661"/>
      <c r="G7627" s="661"/>
      <c r="H7627" s="661"/>
      <c r="I7627" s="661"/>
      <c r="J7627" s="661"/>
      <c r="K7627" s="661"/>
      <c r="L7627" s="661"/>
      <c r="M7627" s="661"/>
      <c r="N7627" s="661"/>
      <c r="O7627" s="661"/>
      <c r="P7627" s="661"/>
      <c r="Q7627" s="661"/>
      <c r="R7627" s="661"/>
      <c r="S7627" s="661"/>
      <c r="T7627" s="661"/>
      <c r="U7627" s="661"/>
      <c r="V7627" s="661"/>
      <c r="W7627" s="661"/>
      <c r="X7627" s="661"/>
      <c r="Y7627" s="661"/>
      <c r="Z7627" s="661"/>
      <c r="AA7627" s="661"/>
      <c r="AB7627" s="661"/>
      <c r="AC7627" s="661"/>
      <c r="AD7627" s="661"/>
      <c r="AE7627" s="661"/>
      <c r="AF7627" s="662"/>
    </row>
    <row r="7628" spans="1:38" ht="140.25">
      <c r="A7628" s="621">
        <v>1</v>
      </c>
      <c r="B7628" s="68" t="s">
        <v>9963</v>
      </c>
      <c r="C7628" s="121" t="s">
        <v>9962</v>
      </c>
      <c r="D7628" s="68" t="s">
        <v>9967</v>
      </c>
      <c r="E7628" s="414" t="s">
        <v>17215</v>
      </c>
      <c r="F7628" s="119" t="s">
        <v>16683</v>
      </c>
      <c r="G7628" s="349"/>
      <c r="H7628" s="349"/>
      <c r="I7628" s="349"/>
      <c r="J7628" s="167" t="s">
        <v>1315</v>
      </c>
      <c r="K7628" s="643" t="s">
        <v>51</v>
      </c>
      <c r="L7628" s="167" t="s">
        <v>51</v>
      </c>
      <c r="M7628" s="348"/>
      <c r="N7628" s="349"/>
      <c r="O7628" s="167">
        <v>0</v>
      </c>
      <c r="P7628" s="167">
        <v>0</v>
      </c>
      <c r="Q7628" s="167">
        <v>0</v>
      </c>
      <c r="R7628" s="167">
        <v>0</v>
      </c>
      <c r="S7628" s="167">
        <v>0</v>
      </c>
      <c r="T7628" s="167">
        <v>0</v>
      </c>
      <c r="U7628" s="167">
        <v>0</v>
      </c>
      <c r="V7628" s="167">
        <v>0</v>
      </c>
      <c r="W7628" s="167">
        <v>0</v>
      </c>
      <c r="X7628" s="363">
        <v>633</v>
      </c>
      <c r="Y7628" s="167">
        <v>0</v>
      </c>
      <c r="Z7628" s="167" t="s">
        <v>51</v>
      </c>
      <c r="AA7628" s="68" t="s">
        <v>9971</v>
      </c>
      <c r="AB7628" s="167" t="s">
        <v>1315</v>
      </c>
      <c r="AC7628" s="159" t="s">
        <v>9960</v>
      </c>
      <c r="AD7628" s="159" t="s">
        <v>5320</v>
      </c>
      <c r="AE7628" s="340" t="s">
        <v>51</v>
      </c>
      <c r="AF7628" s="165" t="s">
        <v>51</v>
      </c>
    </row>
    <row r="7629" spans="1:38" ht="178.5">
      <c r="A7629" s="621">
        <v>2</v>
      </c>
      <c r="B7629" s="121" t="s">
        <v>9961</v>
      </c>
      <c r="C7629" s="121" t="s">
        <v>9962</v>
      </c>
      <c r="D7629" s="121" t="s">
        <v>9968</v>
      </c>
      <c r="E7629" s="369" t="s">
        <v>17216</v>
      </c>
      <c r="F7629" s="155"/>
      <c r="G7629" s="155"/>
      <c r="H7629" s="155"/>
      <c r="I7629" s="155"/>
      <c r="J7629" s="155"/>
      <c r="K7629" s="155"/>
      <c r="L7629" s="643" t="s">
        <v>51</v>
      </c>
      <c r="M7629" s="206"/>
      <c r="N7629" s="155"/>
      <c r="O7629" s="643">
        <v>0</v>
      </c>
      <c r="P7629" s="643">
        <v>0</v>
      </c>
      <c r="Q7629" s="643">
        <v>0</v>
      </c>
      <c r="R7629" s="643">
        <v>0</v>
      </c>
      <c r="S7629" s="643">
        <v>0</v>
      </c>
      <c r="T7629" s="643">
        <v>0</v>
      </c>
      <c r="U7629" s="643">
        <v>0</v>
      </c>
      <c r="V7629" s="643">
        <v>0</v>
      </c>
      <c r="W7629" s="643">
        <v>0</v>
      </c>
      <c r="X7629" s="364">
        <v>15</v>
      </c>
      <c r="Y7629" s="643">
        <v>0</v>
      </c>
      <c r="Z7629" s="643" t="s">
        <v>51</v>
      </c>
      <c r="AA7629" s="622" t="s">
        <v>5289</v>
      </c>
      <c r="AB7629" s="155"/>
      <c r="AC7629" s="84" t="s">
        <v>5289</v>
      </c>
      <c r="AD7629" s="84" t="s">
        <v>5289</v>
      </c>
      <c r="AE7629" s="155"/>
      <c r="AF7629" s="996"/>
    </row>
    <row r="7630" spans="1:38" ht="178.5">
      <c r="A7630" s="621">
        <v>3</v>
      </c>
      <c r="B7630" s="121" t="s">
        <v>9964</v>
      </c>
      <c r="C7630" s="121" t="s">
        <v>9962</v>
      </c>
      <c r="D7630" s="121" t="s">
        <v>9970</v>
      </c>
      <c r="E7630" s="369" t="s">
        <v>17217</v>
      </c>
      <c r="F7630" s="155"/>
      <c r="G7630" s="155"/>
      <c r="H7630" s="155"/>
      <c r="I7630" s="155"/>
      <c r="J7630" s="155"/>
      <c r="K7630" s="155"/>
      <c r="L7630" s="643" t="s">
        <v>51</v>
      </c>
      <c r="M7630" s="206"/>
      <c r="N7630" s="155"/>
      <c r="O7630" s="643">
        <v>0</v>
      </c>
      <c r="P7630" s="643">
        <v>0</v>
      </c>
      <c r="Q7630" s="643">
        <v>0</v>
      </c>
      <c r="R7630" s="643">
        <v>0</v>
      </c>
      <c r="S7630" s="643">
        <v>0</v>
      </c>
      <c r="T7630" s="643">
        <v>0</v>
      </c>
      <c r="U7630" s="643">
        <v>0</v>
      </c>
      <c r="V7630" s="643">
        <v>0</v>
      </c>
      <c r="W7630" s="643">
        <v>0</v>
      </c>
      <c r="X7630" s="364">
        <v>0</v>
      </c>
      <c r="Y7630" s="643">
        <v>0</v>
      </c>
      <c r="Z7630" s="643" t="s">
        <v>51</v>
      </c>
      <c r="AA7630" s="622" t="s">
        <v>5289</v>
      </c>
      <c r="AB7630" s="155"/>
      <c r="AC7630" s="84" t="s">
        <v>5289</v>
      </c>
      <c r="AD7630" s="84" t="s">
        <v>5289</v>
      </c>
      <c r="AE7630" s="155"/>
      <c r="AF7630" s="996"/>
    </row>
    <row r="7631" spans="1:38" ht="178.5">
      <c r="A7631" s="621">
        <v>4</v>
      </c>
      <c r="B7631" s="121" t="s">
        <v>2682</v>
      </c>
      <c r="C7631" s="121" t="s">
        <v>9962</v>
      </c>
      <c r="D7631" s="121" t="s">
        <v>9969</v>
      </c>
      <c r="E7631" s="369" t="s">
        <v>17218</v>
      </c>
      <c r="F7631" s="155"/>
      <c r="G7631" s="155"/>
      <c r="H7631" s="155"/>
      <c r="I7631" s="155"/>
      <c r="J7631" s="155"/>
      <c r="K7631" s="155"/>
      <c r="L7631" s="643" t="s">
        <v>51</v>
      </c>
      <c r="M7631" s="206"/>
      <c r="N7631" s="155"/>
      <c r="O7631" s="643">
        <v>0</v>
      </c>
      <c r="P7631" s="643">
        <v>0</v>
      </c>
      <c r="Q7631" s="643">
        <v>0</v>
      </c>
      <c r="R7631" s="643">
        <v>0</v>
      </c>
      <c r="S7631" s="643">
        <v>0</v>
      </c>
      <c r="T7631" s="643">
        <v>0</v>
      </c>
      <c r="U7631" s="643">
        <v>0</v>
      </c>
      <c r="V7631" s="643">
        <v>0</v>
      </c>
      <c r="W7631" s="643">
        <v>0</v>
      </c>
      <c r="X7631" s="364">
        <v>9</v>
      </c>
      <c r="Y7631" s="643">
        <v>0</v>
      </c>
      <c r="Z7631" s="643" t="s">
        <v>51</v>
      </c>
      <c r="AA7631" s="622" t="s">
        <v>5289</v>
      </c>
      <c r="AB7631" s="155"/>
      <c r="AC7631" s="84" t="s">
        <v>5289</v>
      </c>
      <c r="AD7631" s="84" t="s">
        <v>5289</v>
      </c>
      <c r="AE7631" s="155"/>
      <c r="AF7631" s="996"/>
    </row>
    <row r="7632" spans="1:38" ht="178.5">
      <c r="A7632" s="621">
        <v>5</v>
      </c>
      <c r="B7632" s="121" t="s">
        <v>9965</v>
      </c>
      <c r="C7632" s="121" t="s">
        <v>9962</v>
      </c>
      <c r="D7632" s="22" t="s">
        <v>17222</v>
      </c>
      <c r="E7632" s="369" t="s">
        <v>17219</v>
      </c>
      <c r="F7632" s="155"/>
      <c r="G7632" s="155"/>
      <c r="H7632" s="155"/>
      <c r="I7632" s="155"/>
      <c r="J7632" s="367" t="s">
        <v>17811</v>
      </c>
      <c r="K7632" s="369" t="s">
        <v>17810</v>
      </c>
      <c r="L7632" s="643" t="s">
        <v>40</v>
      </c>
      <c r="M7632" s="121" t="s">
        <v>13014</v>
      </c>
      <c r="N7632" s="643">
        <v>0</v>
      </c>
      <c r="O7632" s="643">
        <v>0</v>
      </c>
      <c r="P7632" s="643">
        <v>0</v>
      </c>
      <c r="Q7632" s="643">
        <v>0</v>
      </c>
      <c r="R7632" s="643">
        <v>0</v>
      </c>
      <c r="S7632" s="643">
        <v>0</v>
      </c>
      <c r="T7632" s="643">
        <v>0</v>
      </c>
      <c r="U7632" s="643">
        <v>0</v>
      </c>
      <c r="V7632" s="643">
        <v>0</v>
      </c>
      <c r="W7632" s="643">
        <v>0</v>
      </c>
      <c r="X7632" s="364">
        <v>9</v>
      </c>
      <c r="Y7632" s="643">
        <v>0</v>
      </c>
      <c r="Z7632" s="643" t="s">
        <v>51</v>
      </c>
      <c r="AA7632" s="622" t="s">
        <v>5289</v>
      </c>
      <c r="AB7632" s="155"/>
      <c r="AC7632" s="84" t="s">
        <v>5289</v>
      </c>
      <c r="AD7632" s="84" t="s">
        <v>5289</v>
      </c>
      <c r="AE7632" s="155"/>
      <c r="AF7632" s="996"/>
    </row>
    <row r="7633" spans="1:38" ht="204">
      <c r="A7633" s="621">
        <v>6</v>
      </c>
      <c r="B7633" s="121" t="s">
        <v>9966</v>
      </c>
      <c r="C7633" s="121" t="s">
        <v>9962</v>
      </c>
      <c r="D7633" s="22" t="s">
        <v>17221</v>
      </c>
      <c r="E7633" s="369" t="s">
        <v>17220</v>
      </c>
      <c r="F7633" s="155"/>
      <c r="G7633" s="155"/>
      <c r="H7633" s="155"/>
      <c r="I7633" s="155"/>
      <c r="J7633" s="155"/>
      <c r="K7633" s="155"/>
      <c r="L7633" s="643" t="s">
        <v>51</v>
      </c>
      <c r="M7633" s="206"/>
      <c r="N7633" s="155"/>
      <c r="O7633" s="643">
        <v>0</v>
      </c>
      <c r="P7633" s="643">
        <v>0</v>
      </c>
      <c r="Q7633" s="643">
        <v>0</v>
      </c>
      <c r="R7633" s="643">
        <v>0</v>
      </c>
      <c r="S7633" s="643">
        <v>0</v>
      </c>
      <c r="T7633" s="643">
        <v>0</v>
      </c>
      <c r="U7633" s="643">
        <v>0</v>
      </c>
      <c r="V7633" s="643">
        <v>0</v>
      </c>
      <c r="W7633" s="643">
        <v>0</v>
      </c>
      <c r="X7633" s="364">
        <v>0</v>
      </c>
      <c r="Y7633" s="643">
        <v>0</v>
      </c>
      <c r="Z7633" s="643" t="s">
        <v>51</v>
      </c>
      <c r="AA7633" s="622" t="s">
        <v>5289</v>
      </c>
      <c r="AB7633" s="155"/>
      <c r="AC7633" s="84" t="s">
        <v>5289</v>
      </c>
      <c r="AD7633" s="84" t="s">
        <v>5289</v>
      </c>
      <c r="AE7633" s="155"/>
      <c r="AF7633" s="996"/>
    </row>
    <row r="7634" spans="1:38" s="44" customFormat="1" ht="102" customHeight="1">
      <c r="A7634" s="214">
        <v>7</v>
      </c>
      <c r="B7634" s="376" t="s">
        <v>16609</v>
      </c>
      <c r="C7634" s="376" t="s">
        <v>9962</v>
      </c>
      <c r="D7634" s="375" t="s">
        <v>17815</v>
      </c>
      <c r="E7634" s="369" t="s">
        <v>40</v>
      </c>
      <c r="F7634" s="155"/>
      <c r="G7634" s="155"/>
      <c r="H7634" s="155"/>
      <c r="I7634" s="155"/>
      <c r="J7634" s="155"/>
      <c r="K7634" s="155"/>
      <c r="L7634" s="643"/>
      <c r="M7634" s="206"/>
      <c r="N7634" s="155"/>
      <c r="O7634" s="643">
        <v>0</v>
      </c>
      <c r="P7634" s="643">
        <v>0</v>
      </c>
      <c r="Q7634" s="643">
        <v>0</v>
      </c>
      <c r="R7634" s="643">
        <v>0</v>
      </c>
      <c r="S7634" s="643">
        <v>0</v>
      </c>
      <c r="T7634" s="643">
        <v>0</v>
      </c>
      <c r="U7634" s="643">
        <v>0</v>
      </c>
      <c r="V7634" s="643">
        <v>0</v>
      </c>
      <c r="W7634" s="643">
        <v>0</v>
      </c>
      <c r="X7634" s="366">
        <v>0</v>
      </c>
      <c r="Y7634" s="643">
        <v>0</v>
      </c>
      <c r="Z7634" s="643" t="s">
        <v>51</v>
      </c>
      <c r="AA7634" s="622" t="s">
        <v>5289</v>
      </c>
      <c r="AB7634" s="155"/>
      <c r="AC7634" s="84" t="s">
        <v>5289</v>
      </c>
      <c r="AD7634" s="84" t="s">
        <v>5289</v>
      </c>
      <c r="AE7634" s="155"/>
      <c r="AF7634" s="997"/>
      <c r="AG7634" s="107"/>
      <c r="AH7634" s="107"/>
      <c r="AI7634" s="107"/>
      <c r="AJ7634" s="107"/>
      <c r="AK7634" s="107"/>
      <c r="AL7634" s="107"/>
    </row>
    <row r="7635" spans="1:38" s="44" customFormat="1" ht="15.75" customHeight="1" thickBot="1">
      <c r="A7635" s="18"/>
      <c r="B7635" s="18">
        <v>7</v>
      </c>
      <c r="C7635" s="18"/>
      <c r="D7635" s="18">
        <v>7</v>
      </c>
      <c r="E7635" s="18">
        <v>7</v>
      </c>
      <c r="F7635" s="18"/>
      <c r="G7635" s="18"/>
      <c r="H7635" s="18">
        <v>0</v>
      </c>
      <c r="I7635" s="18"/>
      <c r="J7635" s="18">
        <v>1</v>
      </c>
      <c r="K7635" s="18">
        <v>1</v>
      </c>
      <c r="L7635" s="18">
        <v>1</v>
      </c>
      <c r="M7635" s="200"/>
      <c r="N7635" s="18">
        <f t="shared" ref="N7635:O7635" si="2864">SUM(N7628:N7634)</f>
        <v>0</v>
      </c>
      <c r="O7635" s="18">
        <f t="shared" si="2864"/>
        <v>0</v>
      </c>
      <c r="P7635" s="18">
        <f t="shared" ref="P7635:Q7635" si="2865">SUM(P7628:P7634)</f>
        <v>0</v>
      </c>
      <c r="Q7635" s="18">
        <f t="shared" si="2865"/>
        <v>0</v>
      </c>
      <c r="R7635" s="18">
        <f t="shared" ref="R7635" si="2866">SUM(R7628:R7634)</f>
        <v>0</v>
      </c>
      <c r="S7635" s="18">
        <f t="shared" ref="S7635" si="2867">SUM(S7628:S7634)</f>
        <v>0</v>
      </c>
      <c r="T7635" s="18">
        <f t="shared" ref="T7635:U7635" si="2868">SUM(T7628:T7634)</f>
        <v>0</v>
      </c>
      <c r="U7635" s="18">
        <f t="shared" si="2868"/>
        <v>0</v>
      </c>
      <c r="V7635" s="18">
        <f t="shared" ref="V7635:W7635" si="2869">SUM(V7628:V7634)</f>
        <v>0</v>
      </c>
      <c r="W7635" s="18">
        <f t="shared" si="2869"/>
        <v>0</v>
      </c>
      <c r="X7635" s="18">
        <f t="shared" ref="X7635:Y7635" si="2870">SUM(X7628:X7634)</f>
        <v>666</v>
      </c>
      <c r="Y7635" s="18">
        <f t="shared" si="2870"/>
        <v>0</v>
      </c>
      <c r="Z7635" s="18">
        <v>0</v>
      </c>
      <c r="AA7635" s="18">
        <v>1</v>
      </c>
      <c r="AB7635" s="18">
        <v>0</v>
      </c>
      <c r="AC7635" s="18"/>
      <c r="AD7635" s="18"/>
      <c r="AE7635" s="18"/>
      <c r="AF7635" s="18"/>
      <c r="AG7635" s="107"/>
      <c r="AH7635" s="107"/>
      <c r="AI7635" s="107"/>
      <c r="AJ7635" s="107"/>
      <c r="AK7635" s="107"/>
      <c r="AL7635" s="107"/>
    </row>
    <row r="7636" spans="1:38" ht="15.75" customHeight="1" thickBot="1">
      <c r="A7636" s="660" t="s">
        <v>306</v>
      </c>
      <c r="B7636" s="661"/>
      <c r="C7636" s="661"/>
      <c r="D7636" s="661"/>
      <c r="E7636" s="661"/>
      <c r="F7636" s="661"/>
      <c r="G7636" s="661"/>
      <c r="H7636" s="661"/>
      <c r="I7636" s="661"/>
      <c r="J7636" s="661"/>
      <c r="K7636" s="661"/>
      <c r="L7636" s="661"/>
      <c r="M7636" s="661"/>
      <c r="N7636" s="661"/>
      <c r="O7636" s="661"/>
      <c r="P7636" s="661"/>
      <c r="Q7636" s="661"/>
      <c r="R7636" s="661"/>
      <c r="S7636" s="661"/>
      <c r="T7636" s="661"/>
      <c r="U7636" s="661"/>
      <c r="V7636" s="661"/>
      <c r="W7636" s="661"/>
      <c r="X7636" s="661"/>
      <c r="Y7636" s="661"/>
      <c r="Z7636" s="661"/>
      <c r="AA7636" s="661"/>
      <c r="AB7636" s="661"/>
      <c r="AC7636" s="661"/>
      <c r="AD7636" s="661"/>
      <c r="AE7636" s="661"/>
      <c r="AF7636" s="662"/>
    </row>
    <row r="7637" spans="1:38" ht="153">
      <c r="A7637" s="621">
        <v>1</v>
      </c>
      <c r="B7637" s="68" t="s">
        <v>9944</v>
      </c>
      <c r="C7637" s="68" t="s">
        <v>9955</v>
      </c>
      <c r="D7637" s="68" t="s">
        <v>9998</v>
      </c>
      <c r="E7637" s="998" t="s">
        <v>17446</v>
      </c>
      <c r="F7637" s="119" t="s">
        <v>16683</v>
      </c>
      <c r="G7637" s="349"/>
      <c r="H7637" s="349"/>
      <c r="I7637" s="349"/>
      <c r="J7637" s="155"/>
      <c r="K7637" s="155"/>
      <c r="L7637" s="167" t="s">
        <v>51</v>
      </c>
      <c r="M7637" s="348"/>
      <c r="N7637" s="349"/>
      <c r="O7637" s="119">
        <v>0</v>
      </c>
      <c r="P7637" s="119">
        <v>0</v>
      </c>
      <c r="Q7637" s="119">
        <v>0</v>
      </c>
      <c r="R7637" s="119">
        <v>0</v>
      </c>
      <c r="S7637" s="119">
        <v>0</v>
      </c>
      <c r="T7637" s="119">
        <v>0</v>
      </c>
      <c r="U7637" s="119">
        <v>0</v>
      </c>
      <c r="V7637" s="119">
        <v>0</v>
      </c>
      <c r="W7637" s="119">
        <v>0</v>
      </c>
      <c r="X7637" s="372">
        <v>0</v>
      </c>
      <c r="Y7637" s="119">
        <v>0</v>
      </c>
      <c r="Z7637" s="167" t="s">
        <v>51</v>
      </c>
      <c r="AA7637" s="52" t="s">
        <v>11141</v>
      </c>
      <c r="AB7637" s="52" t="s">
        <v>11142</v>
      </c>
      <c r="AC7637" s="159" t="s">
        <v>9945</v>
      </c>
      <c r="AD7637" s="159" t="s">
        <v>9946</v>
      </c>
      <c r="AE7637" s="159">
        <v>89041180110</v>
      </c>
      <c r="AF7637" s="130" t="s">
        <v>9947</v>
      </c>
    </row>
    <row r="7638" spans="1:38" ht="242.25">
      <c r="A7638" s="621">
        <v>2</v>
      </c>
      <c r="B7638" s="121" t="s">
        <v>9948</v>
      </c>
      <c r="C7638" s="121" t="s">
        <v>9955</v>
      </c>
      <c r="D7638" s="121" t="s">
        <v>9999</v>
      </c>
      <c r="E7638" s="998" t="s">
        <v>17447</v>
      </c>
      <c r="F7638" s="155"/>
      <c r="G7638" s="155"/>
      <c r="H7638" s="155"/>
      <c r="I7638" s="155"/>
      <c r="J7638" s="377" t="s">
        <v>17813</v>
      </c>
      <c r="K7638" s="377" t="s">
        <v>17812</v>
      </c>
      <c r="L7638" s="643" t="s">
        <v>51</v>
      </c>
      <c r="M7638" s="206"/>
      <c r="N7638" s="155"/>
      <c r="O7638" s="622">
        <v>0</v>
      </c>
      <c r="P7638" s="622">
        <v>0</v>
      </c>
      <c r="Q7638" s="622">
        <v>0</v>
      </c>
      <c r="R7638" s="622">
        <v>0</v>
      </c>
      <c r="S7638" s="622">
        <v>0</v>
      </c>
      <c r="T7638" s="622">
        <v>0</v>
      </c>
      <c r="U7638" s="622">
        <v>0</v>
      </c>
      <c r="V7638" s="622">
        <v>0</v>
      </c>
      <c r="W7638" s="622">
        <v>0</v>
      </c>
      <c r="X7638" s="364">
        <v>0</v>
      </c>
      <c r="Y7638" s="622">
        <v>0</v>
      </c>
      <c r="Z7638" s="643" t="s">
        <v>51</v>
      </c>
      <c r="AA7638" s="622" t="s">
        <v>5289</v>
      </c>
      <c r="AB7638" s="622" t="s">
        <v>5289</v>
      </c>
      <c r="AC7638" s="84" t="s">
        <v>5289</v>
      </c>
      <c r="AD7638" s="84" t="s">
        <v>5289</v>
      </c>
      <c r="AE7638" s="84" t="s">
        <v>5289</v>
      </c>
      <c r="AF7638" s="165" t="s">
        <v>5289</v>
      </c>
    </row>
    <row r="7639" spans="1:38" ht="216.75">
      <c r="A7639" s="621">
        <v>3</v>
      </c>
      <c r="B7639" s="121" t="s">
        <v>9949</v>
      </c>
      <c r="C7639" s="121" t="s">
        <v>9955</v>
      </c>
      <c r="D7639" s="121" t="s">
        <v>10000</v>
      </c>
      <c r="E7639" s="998" t="s">
        <v>17448</v>
      </c>
      <c r="F7639" s="155"/>
      <c r="G7639" s="155"/>
      <c r="H7639" s="155"/>
      <c r="I7639" s="155"/>
      <c r="J7639" s="622" t="s">
        <v>5394</v>
      </c>
      <c r="K7639" s="377" t="s">
        <v>11635</v>
      </c>
      <c r="L7639" s="643" t="s">
        <v>40</v>
      </c>
      <c r="M7639" s="121" t="s">
        <v>13014</v>
      </c>
      <c r="N7639" s="643">
        <v>0</v>
      </c>
      <c r="O7639" s="622">
        <v>0</v>
      </c>
      <c r="P7639" s="622">
        <v>0</v>
      </c>
      <c r="Q7639" s="622">
        <v>0</v>
      </c>
      <c r="R7639" s="622">
        <v>0</v>
      </c>
      <c r="S7639" s="622">
        <v>0</v>
      </c>
      <c r="T7639" s="622">
        <v>0</v>
      </c>
      <c r="U7639" s="622">
        <v>0</v>
      </c>
      <c r="V7639" s="622">
        <v>0</v>
      </c>
      <c r="W7639" s="622">
        <v>0</v>
      </c>
      <c r="X7639" s="364">
        <v>4</v>
      </c>
      <c r="Y7639" s="622">
        <v>0</v>
      </c>
      <c r="Z7639" s="643" t="s">
        <v>51</v>
      </c>
      <c r="AA7639" s="622" t="s">
        <v>5289</v>
      </c>
      <c r="AB7639" s="622" t="s">
        <v>5289</v>
      </c>
      <c r="AC7639" s="84" t="s">
        <v>5289</v>
      </c>
      <c r="AD7639" s="84" t="s">
        <v>5289</v>
      </c>
      <c r="AE7639" s="84" t="s">
        <v>5289</v>
      </c>
      <c r="AF7639" s="165" t="s">
        <v>5289</v>
      </c>
    </row>
    <row r="7640" spans="1:38" ht="216.75">
      <c r="A7640" s="621">
        <v>4</v>
      </c>
      <c r="B7640" s="121" t="s">
        <v>9950</v>
      </c>
      <c r="C7640" s="121" t="s">
        <v>9955</v>
      </c>
      <c r="D7640" s="121" t="s">
        <v>10001</v>
      </c>
      <c r="E7640" s="998" t="s">
        <v>17449</v>
      </c>
      <c r="F7640" s="155"/>
      <c r="G7640" s="155"/>
      <c r="H7640" s="155"/>
      <c r="I7640" s="155"/>
      <c r="J7640" s="155"/>
      <c r="K7640" s="155"/>
      <c r="L7640" s="643" t="s">
        <v>51</v>
      </c>
      <c r="M7640" s="206"/>
      <c r="N7640" s="155"/>
      <c r="O7640" s="622">
        <v>0</v>
      </c>
      <c r="P7640" s="622">
        <v>0</v>
      </c>
      <c r="Q7640" s="622">
        <v>0</v>
      </c>
      <c r="R7640" s="622">
        <v>0</v>
      </c>
      <c r="S7640" s="622">
        <v>0</v>
      </c>
      <c r="T7640" s="622">
        <v>0</v>
      </c>
      <c r="U7640" s="622">
        <v>0</v>
      </c>
      <c r="V7640" s="622">
        <v>0</v>
      </c>
      <c r="W7640" s="622">
        <v>0</v>
      </c>
      <c r="X7640" s="364">
        <v>12</v>
      </c>
      <c r="Y7640" s="622">
        <v>0</v>
      </c>
      <c r="Z7640" s="643" t="s">
        <v>51</v>
      </c>
      <c r="AA7640" s="622" t="s">
        <v>5289</v>
      </c>
      <c r="AB7640" s="622" t="s">
        <v>5289</v>
      </c>
      <c r="AC7640" s="84" t="s">
        <v>5289</v>
      </c>
      <c r="AD7640" s="84" t="s">
        <v>5289</v>
      </c>
      <c r="AE7640" s="84" t="s">
        <v>5289</v>
      </c>
      <c r="AF7640" s="165" t="s">
        <v>5289</v>
      </c>
    </row>
    <row r="7641" spans="1:38" ht="140.25">
      <c r="A7641" s="621">
        <v>5</v>
      </c>
      <c r="B7641" s="121" t="s">
        <v>9951</v>
      </c>
      <c r="C7641" s="121" t="s">
        <v>9955</v>
      </c>
      <c r="D7641" s="121" t="s">
        <v>9956</v>
      </c>
      <c r="E7641" s="998" t="s">
        <v>17450</v>
      </c>
      <c r="F7641" s="155"/>
      <c r="G7641" s="155"/>
      <c r="H7641" s="155"/>
      <c r="I7641" s="155"/>
      <c r="J7641" s="155"/>
      <c r="K7641" s="155"/>
      <c r="L7641" s="643" t="s">
        <v>51</v>
      </c>
      <c r="M7641" s="206"/>
      <c r="N7641" s="155"/>
      <c r="O7641" s="622">
        <v>0</v>
      </c>
      <c r="P7641" s="622">
        <v>0</v>
      </c>
      <c r="Q7641" s="622">
        <v>0</v>
      </c>
      <c r="R7641" s="622">
        <v>0</v>
      </c>
      <c r="S7641" s="622">
        <v>0</v>
      </c>
      <c r="T7641" s="622">
        <v>0</v>
      </c>
      <c r="U7641" s="622">
        <v>0</v>
      </c>
      <c r="V7641" s="622">
        <v>0</v>
      </c>
      <c r="W7641" s="622">
        <v>0</v>
      </c>
      <c r="X7641" s="364">
        <v>870</v>
      </c>
      <c r="Y7641" s="622">
        <v>0</v>
      </c>
      <c r="Z7641" s="643" t="s">
        <v>51</v>
      </c>
      <c r="AA7641" s="622" t="s">
        <v>5289</v>
      </c>
      <c r="AB7641" s="622" t="s">
        <v>5289</v>
      </c>
      <c r="AC7641" s="84" t="s">
        <v>5289</v>
      </c>
      <c r="AD7641" s="84" t="s">
        <v>5289</v>
      </c>
      <c r="AE7641" s="84" t="s">
        <v>5289</v>
      </c>
      <c r="AF7641" s="165" t="s">
        <v>5289</v>
      </c>
    </row>
    <row r="7642" spans="1:38" ht="191.25">
      <c r="A7642" s="621">
        <v>6</v>
      </c>
      <c r="B7642" s="121" t="s">
        <v>9952</v>
      </c>
      <c r="C7642" s="121" t="s">
        <v>9955</v>
      </c>
      <c r="D7642" s="121" t="s">
        <v>9957</v>
      </c>
      <c r="E7642" s="998" t="s">
        <v>17451</v>
      </c>
      <c r="F7642" s="155"/>
      <c r="G7642" s="155"/>
      <c r="H7642" s="155"/>
      <c r="I7642" s="155"/>
      <c r="J7642" s="155"/>
      <c r="K7642" s="155"/>
      <c r="L7642" s="643" t="s">
        <v>51</v>
      </c>
      <c r="M7642" s="206"/>
      <c r="N7642" s="155"/>
      <c r="O7642" s="622">
        <v>0</v>
      </c>
      <c r="P7642" s="622">
        <v>0</v>
      </c>
      <c r="Q7642" s="622">
        <v>0</v>
      </c>
      <c r="R7642" s="622">
        <v>0</v>
      </c>
      <c r="S7642" s="622">
        <v>0</v>
      </c>
      <c r="T7642" s="622">
        <v>0</v>
      </c>
      <c r="U7642" s="622">
        <v>0</v>
      </c>
      <c r="V7642" s="622">
        <v>0</v>
      </c>
      <c r="W7642" s="622">
        <v>0</v>
      </c>
      <c r="X7642" s="364">
        <v>47</v>
      </c>
      <c r="Y7642" s="622">
        <v>0</v>
      </c>
      <c r="Z7642" s="643" t="s">
        <v>51</v>
      </c>
      <c r="AA7642" s="622" t="s">
        <v>5289</v>
      </c>
      <c r="AB7642" s="622" t="s">
        <v>5289</v>
      </c>
      <c r="AC7642" s="84" t="s">
        <v>5289</v>
      </c>
      <c r="AD7642" s="84" t="s">
        <v>5289</v>
      </c>
      <c r="AE7642" s="84" t="s">
        <v>5289</v>
      </c>
      <c r="AF7642" s="165" t="s">
        <v>5289</v>
      </c>
    </row>
    <row r="7643" spans="1:38" ht="178.5">
      <c r="A7643" s="621">
        <v>7</v>
      </c>
      <c r="B7643" s="121" t="s">
        <v>9953</v>
      </c>
      <c r="C7643" s="121" t="s">
        <v>9955</v>
      </c>
      <c r="D7643" s="121" t="s">
        <v>9958</v>
      </c>
      <c r="E7643" s="998" t="s">
        <v>17452</v>
      </c>
      <c r="F7643" s="155"/>
      <c r="G7643" s="155"/>
      <c r="H7643" s="155"/>
      <c r="I7643" s="155"/>
      <c r="J7643" s="622" t="s">
        <v>5394</v>
      </c>
      <c r="K7643" s="377" t="s">
        <v>11626</v>
      </c>
      <c r="L7643" s="643" t="s">
        <v>51</v>
      </c>
      <c r="M7643" s="206"/>
      <c r="N7643" s="155"/>
      <c r="O7643" s="622">
        <v>0</v>
      </c>
      <c r="P7643" s="622">
        <v>0</v>
      </c>
      <c r="Q7643" s="622">
        <v>0</v>
      </c>
      <c r="R7643" s="622">
        <v>0</v>
      </c>
      <c r="S7643" s="622">
        <v>0</v>
      </c>
      <c r="T7643" s="622">
        <v>0</v>
      </c>
      <c r="U7643" s="622">
        <v>0</v>
      </c>
      <c r="V7643" s="622">
        <v>0</v>
      </c>
      <c r="W7643" s="622">
        <v>0</v>
      </c>
      <c r="X7643" s="364">
        <v>0</v>
      </c>
      <c r="Y7643" s="622">
        <v>0</v>
      </c>
      <c r="Z7643" s="643" t="s">
        <v>51</v>
      </c>
      <c r="AA7643" s="622" t="s">
        <v>5289</v>
      </c>
      <c r="AB7643" s="622" t="s">
        <v>5289</v>
      </c>
      <c r="AC7643" s="84" t="s">
        <v>5289</v>
      </c>
      <c r="AD7643" s="84" t="s">
        <v>5289</v>
      </c>
      <c r="AE7643" s="84" t="s">
        <v>5289</v>
      </c>
      <c r="AF7643" s="165" t="s">
        <v>5289</v>
      </c>
    </row>
    <row r="7644" spans="1:38" ht="280.5">
      <c r="A7644" s="621">
        <v>8</v>
      </c>
      <c r="B7644" s="121" t="s">
        <v>9954</v>
      </c>
      <c r="C7644" s="121" t="s">
        <v>9955</v>
      </c>
      <c r="D7644" s="121" t="s">
        <v>9959</v>
      </c>
      <c r="E7644" s="998" t="s">
        <v>17453</v>
      </c>
      <c r="F7644" s="155"/>
      <c r="G7644" s="155"/>
      <c r="H7644" s="155"/>
      <c r="I7644" s="155"/>
      <c r="J7644" s="155"/>
      <c r="K7644" s="155"/>
      <c r="L7644" s="643" t="s">
        <v>51</v>
      </c>
      <c r="M7644" s="206"/>
      <c r="N7644" s="155"/>
      <c r="O7644" s="622">
        <v>0</v>
      </c>
      <c r="P7644" s="622">
        <v>0</v>
      </c>
      <c r="Q7644" s="622">
        <v>0</v>
      </c>
      <c r="R7644" s="622">
        <v>0</v>
      </c>
      <c r="S7644" s="622">
        <v>0</v>
      </c>
      <c r="T7644" s="622">
        <v>0</v>
      </c>
      <c r="U7644" s="622">
        <v>0</v>
      </c>
      <c r="V7644" s="622">
        <v>0</v>
      </c>
      <c r="W7644" s="622">
        <v>0</v>
      </c>
      <c r="X7644" s="364">
        <v>0</v>
      </c>
      <c r="Y7644" s="622">
        <v>0</v>
      </c>
      <c r="Z7644" s="643" t="s">
        <v>51</v>
      </c>
      <c r="AA7644" s="622" t="s">
        <v>5289</v>
      </c>
      <c r="AB7644" s="622" t="s">
        <v>5289</v>
      </c>
      <c r="AC7644" s="84" t="s">
        <v>5289</v>
      </c>
      <c r="AD7644" s="84" t="s">
        <v>5289</v>
      </c>
      <c r="AE7644" s="84" t="s">
        <v>5289</v>
      </c>
      <c r="AF7644" s="165" t="s">
        <v>5289</v>
      </c>
    </row>
    <row r="7645" spans="1:38" s="44" customFormat="1" ht="15.75" customHeight="1" thickBot="1">
      <c r="A7645" s="18"/>
      <c r="B7645" s="18">
        <v>8</v>
      </c>
      <c r="C7645" s="18"/>
      <c r="D7645" s="18">
        <v>8</v>
      </c>
      <c r="E7645" s="18">
        <v>8</v>
      </c>
      <c r="F7645" s="18"/>
      <c r="G7645" s="18"/>
      <c r="H7645" s="18">
        <v>0</v>
      </c>
      <c r="I7645" s="18"/>
      <c r="J7645" s="18">
        <v>1</v>
      </c>
      <c r="K7645" s="18">
        <v>3</v>
      </c>
      <c r="L7645" s="18">
        <v>1</v>
      </c>
      <c r="M7645" s="200"/>
      <c r="N7645" s="18">
        <f t="shared" ref="N7645:O7645" si="2871">SUM(N7637:N7644)</f>
        <v>0</v>
      </c>
      <c r="O7645" s="18">
        <f t="shared" si="2871"/>
        <v>0</v>
      </c>
      <c r="P7645" s="18">
        <f t="shared" ref="P7645:Q7645" si="2872">SUM(P7637:P7644)</f>
        <v>0</v>
      </c>
      <c r="Q7645" s="18">
        <f t="shared" si="2872"/>
        <v>0</v>
      </c>
      <c r="R7645" s="18">
        <f t="shared" ref="R7645" si="2873">SUM(R7637:R7644)</f>
        <v>0</v>
      </c>
      <c r="S7645" s="18">
        <f t="shared" ref="S7645" si="2874">SUM(S7637:S7644)</f>
        <v>0</v>
      </c>
      <c r="T7645" s="18">
        <f t="shared" ref="T7645:U7645" si="2875">SUM(T7637:T7644)</f>
        <v>0</v>
      </c>
      <c r="U7645" s="18">
        <f t="shared" si="2875"/>
        <v>0</v>
      </c>
      <c r="V7645" s="18">
        <f t="shared" ref="V7645:W7645" si="2876">SUM(V7637:V7644)</f>
        <v>0</v>
      </c>
      <c r="W7645" s="18">
        <f t="shared" si="2876"/>
        <v>0</v>
      </c>
      <c r="X7645" s="18">
        <f t="shared" ref="X7645:Y7645" si="2877">SUM(X7637:X7644)</f>
        <v>933</v>
      </c>
      <c r="Y7645" s="18">
        <f t="shared" si="2877"/>
        <v>0</v>
      </c>
      <c r="Z7645" s="18">
        <v>0</v>
      </c>
      <c r="AA7645" s="18">
        <v>1</v>
      </c>
      <c r="AB7645" s="18">
        <v>1</v>
      </c>
      <c r="AC7645" s="18"/>
      <c r="AD7645" s="18"/>
      <c r="AE7645" s="18"/>
      <c r="AF7645" s="18"/>
      <c r="AG7645" s="107"/>
      <c r="AH7645" s="107"/>
      <c r="AI7645" s="107"/>
      <c r="AJ7645" s="107"/>
      <c r="AK7645" s="107"/>
      <c r="AL7645" s="107"/>
    </row>
    <row r="7646" spans="1:38" ht="15.75" customHeight="1" thickBot="1">
      <c r="A7646" s="660" t="s">
        <v>307</v>
      </c>
      <c r="B7646" s="661"/>
      <c r="C7646" s="661"/>
      <c r="D7646" s="661"/>
      <c r="E7646" s="661"/>
      <c r="F7646" s="661"/>
      <c r="G7646" s="661"/>
      <c r="H7646" s="661"/>
      <c r="I7646" s="661"/>
      <c r="J7646" s="661"/>
      <c r="K7646" s="661"/>
      <c r="L7646" s="661"/>
      <c r="M7646" s="661"/>
      <c r="N7646" s="661"/>
      <c r="O7646" s="661"/>
      <c r="P7646" s="661"/>
      <c r="Q7646" s="661"/>
      <c r="R7646" s="661"/>
      <c r="S7646" s="661"/>
      <c r="T7646" s="661"/>
      <c r="U7646" s="661"/>
      <c r="V7646" s="661"/>
      <c r="W7646" s="661"/>
      <c r="X7646" s="661"/>
      <c r="Y7646" s="661"/>
      <c r="Z7646" s="661"/>
      <c r="AA7646" s="661"/>
      <c r="AB7646" s="661"/>
      <c r="AC7646" s="661"/>
      <c r="AD7646" s="661"/>
      <c r="AE7646" s="661"/>
      <c r="AF7646" s="662"/>
    </row>
    <row r="7647" spans="1:38" ht="114.75">
      <c r="A7647" s="621">
        <v>1</v>
      </c>
      <c r="B7647" s="68" t="s">
        <v>2100</v>
      </c>
      <c r="C7647" s="121" t="s">
        <v>9979</v>
      </c>
      <c r="D7647" s="68" t="s">
        <v>9980</v>
      </c>
      <c r="E7647" s="167" t="s">
        <v>40</v>
      </c>
      <c r="F7647" s="119" t="s">
        <v>16683</v>
      </c>
      <c r="G7647" s="349"/>
      <c r="H7647" s="349"/>
      <c r="I7647" s="349"/>
      <c r="J7647" s="167" t="s">
        <v>1315</v>
      </c>
      <c r="K7647" s="167" t="s">
        <v>51</v>
      </c>
      <c r="L7647" s="167" t="s">
        <v>51</v>
      </c>
      <c r="M7647" s="348"/>
      <c r="N7647" s="349"/>
      <c r="O7647" s="167">
        <v>0</v>
      </c>
      <c r="P7647" s="167">
        <v>0</v>
      </c>
      <c r="Q7647" s="167">
        <v>0</v>
      </c>
      <c r="R7647" s="167">
        <v>0</v>
      </c>
      <c r="S7647" s="167">
        <v>0</v>
      </c>
      <c r="T7647" s="167">
        <v>0</v>
      </c>
      <c r="U7647" s="167">
        <v>0</v>
      </c>
      <c r="V7647" s="167">
        <v>0</v>
      </c>
      <c r="W7647" s="167">
        <v>0</v>
      </c>
      <c r="X7647" s="119">
        <v>6</v>
      </c>
      <c r="Y7647" s="167">
        <v>0</v>
      </c>
      <c r="Z7647" s="167" t="s">
        <v>51</v>
      </c>
      <c r="AA7647" s="68" t="s">
        <v>9985</v>
      </c>
      <c r="AB7647" s="68" t="s">
        <v>9986</v>
      </c>
      <c r="AC7647" s="159" t="s">
        <v>9972</v>
      </c>
      <c r="AD7647" s="159" t="s">
        <v>9973</v>
      </c>
      <c r="AE7647" s="159">
        <v>89041124841</v>
      </c>
      <c r="AF7647" s="130" t="s">
        <v>9974</v>
      </c>
    </row>
    <row r="7648" spans="1:38" ht="165.75">
      <c r="A7648" s="621">
        <v>2</v>
      </c>
      <c r="B7648" s="121" t="s">
        <v>9975</v>
      </c>
      <c r="C7648" s="121" t="s">
        <v>9979</v>
      </c>
      <c r="D7648" s="121" t="s">
        <v>9981</v>
      </c>
      <c r="E7648" s="364" t="s">
        <v>17223</v>
      </c>
      <c r="F7648" s="155"/>
      <c r="G7648" s="155"/>
      <c r="H7648" s="155"/>
      <c r="I7648" s="155"/>
      <c r="J7648" s="155"/>
      <c r="K7648" s="155"/>
      <c r="L7648" s="643" t="s">
        <v>51</v>
      </c>
      <c r="M7648" s="206"/>
      <c r="N7648" s="155"/>
      <c r="O7648" s="643">
        <v>0</v>
      </c>
      <c r="P7648" s="643">
        <v>0</v>
      </c>
      <c r="Q7648" s="643">
        <v>0</v>
      </c>
      <c r="R7648" s="643">
        <v>0</v>
      </c>
      <c r="S7648" s="643">
        <v>0</v>
      </c>
      <c r="T7648" s="643">
        <v>0</v>
      </c>
      <c r="U7648" s="643">
        <v>0</v>
      </c>
      <c r="V7648" s="643">
        <v>0</v>
      </c>
      <c r="W7648" s="643">
        <v>0</v>
      </c>
      <c r="X7648" s="622">
        <v>1</v>
      </c>
      <c r="Y7648" s="643">
        <v>0</v>
      </c>
      <c r="Z7648" s="643" t="s">
        <v>51</v>
      </c>
      <c r="AA7648" s="622" t="s">
        <v>5289</v>
      </c>
      <c r="AB7648" s="622" t="s">
        <v>5289</v>
      </c>
      <c r="AC7648" s="84" t="s">
        <v>5289</v>
      </c>
      <c r="AD7648" s="84" t="s">
        <v>5289</v>
      </c>
      <c r="AE7648" s="84" t="s">
        <v>5289</v>
      </c>
      <c r="AF7648" s="165" t="s">
        <v>5289</v>
      </c>
    </row>
    <row r="7649" spans="1:38" ht="178.5">
      <c r="A7649" s="621">
        <v>3</v>
      </c>
      <c r="B7649" s="121" t="s">
        <v>9976</v>
      </c>
      <c r="C7649" s="121" t="s">
        <v>9979</v>
      </c>
      <c r="D7649" s="121" t="s">
        <v>9982</v>
      </c>
      <c r="E7649" s="377" t="s">
        <v>17224</v>
      </c>
      <c r="F7649" s="155"/>
      <c r="G7649" s="155"/>
      <c r="H7649" s="155"/>
      <c r="I7649" s="155"/>
      <c r="J7649" s="155"/>
      <c r="K7649" s="155"/>
      <c r="L7649" s="643" t="s">
        <v>51</v>
      </c>
      <c r="M7649" s="206"/>
      <c r="N7649" s="155"/>
      <c r="O7649" s="643">
        <v>0</v>
      </c>
      <c r="P7649" s="643">
        <v>0</v>
      </c>
      <c r="Q7649" s="643">
        <v>0</v>
      </c>
      <c r="R7649" s="643">
        <v>0</v>
      </c>
      <c r="S7649" s="643">
        <v>0</v>
      </c>
      <c r="T7649" s="643">
        <v>0</v>
      </c>
      <c r="U7649" s="643">
        <v>0</v>
      </c>
      <c r="V7649" s="643">
        <v>0</v>
      </c>
      <c r="W7649" s="643">
        <v>0</v>
      </c>
      <c r="X7649" s="622">
        <v>4</v>
      </c>
      <c r="Y7649" s="643">
        <v>0</v>
      </c>
      <c r="Z7649" s="643" t="s">
        <v>51</v>
      </c>
      <c r="AA7649" s="622" t="s">
        <v>5289</v>
      </c>
      <c r="AB7649" s="622" t="s">
        <v>5289</v>
      </c>
      <c r="AC7649" s="84" t="s">
        <v>5289</v>
      </c>
      <c r="AD7649" s="84" t="s">
        <v>5289</v>
      </c>
      <c r="AE7649" s="84" t="s">
        <v>5289</v>
      </c>
      <c r="AF7649" s="165" t="s">
        <v>5289</v>
      </c>
    </row>
    <row r="7650" spans="1:38" ht="191.25">
      <c r="A7650" s="621">
        <v>4</v>
      </c>
      <c r="B7650" s="121" t="s">
        <v>9977</v>
      </c>
      <c r="C7650" s="121" t="s">
        <v>9979</v>
      </c>
      <c r="D7650" s="121" t="s">
        <v>9984</v>
      </c>
      <c r="E7650" s="377" t="s">
        <v>17225</v>
      </c>
      <c r="F7650" s="155"/>
      <c r="G7650" s="155"/>
      <c r="H7650" s="155"/>
      <c r="I7650" s="155"/>
      <c r="J7650" s="155"/>
      <c r="K7650" s="155"/>
      <c r="L7650" s="643" t="s">
        <v>51</v>
      </c>
      <c r="M7650" s="206"/>
      <c r="N7650" s="155"/>
      <c r="O7650" s="643">
        <v>0</v>
      </c>
      <c r="P7650" s="643">
        <v>0</v>
      </c>
      <c r="Q7650" s="643">
        <v>0</v>
      </c>
      <c r="R7650" s="643">
        <v>0</v>
      </c>
      <c r="S7650" s="643">
        <v>0</v>
      </c>
      <c r="T7650" s="643">
        <v>0</v>
      </c>
      <c r="U7650" s="643">
        <v>0</v>
      </c>
      <c r="V7650" s="643">
        <v>0</v>
      </c>
      <c r="W7650" s="643">
        <v>0</v>
      </c>
      <c r="X7650" s="622">
        <v>0</v>
      </c>
      <c r="Y7650" s="643">
        <v>0</v>
      </c>
      <c r="Z7650" s="643" t="s">
        <v>51</v>
      </c>
      <c r="AA7650" s="622" t="s">
        <v>5289</v>
      </c>
      <c r="AB7650" s="622" t="s">
        <v>5289</v>
      </c>
      <c r="AC7650" s="84" t="s">
        <v>5289</v>
      </c>
      <c r="AD7650" s="84" t="s">
        <v>5289</v>
      </c>
      <c r="AE7650" s="84" t="s">
        <v>5289</v>
      </c>
      <c r="AF7650" s="165" t="s">
        <v>5289</v>
      </c>
    </row>
    <row r="7651" spans="1:38" ht="153">
      <c r="A7651" s="621">
        <v>5</v>
      </c>
      <c r="B7651" s="121" t="s">
        <v>9978</v>
      </c>
      <c r="C7651" s="121" t="s">
        <v>9979</v>
      </c>
      <c r="D7651" s="121" t="s">
        <v>9983</v>
      </c>
      <c r="E7651" s="643" t="s">
        <v>17226</v>
      </c>
      <c r="F7651" s="155"/>
      <c r="G7651" s="155"/>
      <c r="H7651" s="155"/>
      <c r="I7651" s="155"/>
      <c r="J7651" s="155"/>
      <c r="K7651" s="155"/>
      <c r="L7651" s="643" t="s">
        <v>51</v>
      </c>
      <c r="M7651" s="206"/>
      <c r="N7651" s="155"/>
      <c r="O7651" s="643">
        <v>0</v>
      </c>
      <c r="P7651" s="643">
        <v>0</v>
      </c>
      <c r="Q7651" s="643">
        <v>0</v>
      </c>
      <c r="R7651" s="643">
        <v>0</v>
      </c>
      <c r="S7651" s="643">
        <v>0</v>
      </c>
      <c r="T7651" s="643">
        <v>0</v>
      </c>
      <c r="U7651" s="643">
        <v>0</v>
      </c>
      <c r="V7651" s="643">
        <v>0</v>
      </c>
      <c r="W7651" s="643">
        <v>0</v>
      </c>
      <c r="X7651" s="622">
        <v>775</v>
      </c>
      <c r="Y7651" s="643">
        <v>0</v>
      </c>
      <c r="Z7651" s="643" t="s">
        <v>51</v>
      </c>
      <c r="AA7651" s="622" t="s">
        <v>5289</v>
      </c>
      <c r="AB7651" s="622" t="s">
        <v>5289</v>
      </c>
      <c r="AC7651" s="84" t="s">
        <v>5289</v>
      </c>
      <c r="AD7651" s="84" t="s">
        <v>5289</v>
      </c>
      <c r="AE7651" s="84" t="s">
        <v>5289</v>
      </c>
      <c r="AF7651" s="165" t="s">
        <v>5289</v>
      </c>
    </row>
    <row r="7652" spans="1:38" s="44" customFormat="1" ht="102">
      <c r="A7652" s="214">
        <v>6</v>
      </c>
      <c r="B7652" s="121" t="s">
        <v>18864</v>
      </c>
      <c r="C7652" s="121" t="s">
        <v>18865</v>
      </c>
      <c r="D7652" s="121" t="s">
        <v>18866</v>
      </c>
      <c r="E7652" s="643" t="s">
        <v>40</v>
      </c>
      <c r="F7652" s="155"/>
      <c r="G7652" s="155"/>
      <c r="H7652" s="155"/>
      <c r="I7652" s="155"/>
      <c r="J7652" s="155"/>
      <c r="K7652" s="155"/>
      <c r="L7652" s="643" t="s">
        <v>51</v>
      </c>
      <c r="M7652" s="206"/>
      <c r="N7652" s="155"/>
      <c r="O7652" s="643">
        <v>0</v>
      </c>
      <c r="P7652" s="643">
        <v>0</v>
      </c>
      <c r="Q7652" s="643">
        <v>0</v>
      </c>
      <c r="R7652" s="643">
        <v>0</v>
      </c>
      <c r="S7652" s="643">
        <v>0</v>
      </c>
      <c r="T7652" s="643">
        <v>0</v>
      </c>
      <c r="U7652" s="643">
        <v>0</v>
      </c>
      <c r="V7652" s="643">
        <v>0</v>
      </c>
      <c r="W7652" s="643">
        <v>0</v>
      </c>
      <c r="X7652" s="622">
        <v>0</v>
      </c>
      <c r="Y7652" s="643">
        <v>0</v>
      </c>
      <c r="Z7652" s="643" t="s">
        <v>51</v>
      </c>
      <c r="AA7652" s="622" t="s">
        <v>5289</v>
      </c>
      <c r="AB7652" s="622" t="s">
        <v>5289</v>
      </c>
      <c r="AC7652" s="84" t="s">
        <v>5289</v>
      </c>
      <c r="AD7652" s="84" t="s">
        <v>5289</v>
      </c>
      <c r="AE7652" s="84" t="s">
        <v>5289</v>
      </c>
      <c r="AF7652" s="165" t="s">
        <v>5289</v>
      </c>
      <c r="AG7652" s="107"/>
      <c r="AH7652" s="107"/>
      <c r="AI7652" s="107"/>
      <c r="AJ7652" s="107"/>
      <c r="AK7652" s="107"/>
      <c r="AL7652" s="107"/>
    </row>
    <row r="7653" spans="1:38" s="44" customFormat="1" ht="15.75" customHeight="1" thickBot="1">
      <c r="A7653" s="18"/>
      <c r="B7653" s="18">
        <v>6</v>
      </c>
      <c r="C7653" s="18"/>
      <c r="D7653" s="18">
        <v>6</v>
      </c>
      <c r="E7653" s="18">
        <v>6</v>
      </c>
      <c r="F7653" s="18"/>
      <c r="G7653" s="18"/>
      <c r="H7653" s="18">
        <v>0</v>
      </c>
      <c r="I7653" s="18"/>
      <c r="J7653" s="18">
        <v>0</v>
      </c>
      <c r="K7653" s="18">
        <v>0</v>
      </c>
      <c r="L7653" s="18">
        <v>0</v>
      </c>
      <c r="M7653" s="200"/>
      <c r="N7653" s="18">
        <f t="shared" ref="N7653:O7653" si="2878">SUM(N7647:N7652)</f>
        <v>0</v>
      </c>
      <c r="O7653" s="18">
        <f t="shared" si="2878"/>
        <v>0</v>
      </c>
      <c r="P7653" s="18">
        <f t="shared" ref="P7653:Q7653" si="2879">SUM(P7647:P7652)</f>
        <v>0</v>
      </c>
      <c r="Q7653" s="18">
        <f t="shared" si="2879"/>
        <v>0</v>
      </c>
      <c r="R7653" s="18">
        <f t="shared" ref="R7653" si="2880">SUM(R7647:R7652)</f>
        <v>0</v>
      </c>
      <c r="S7653" s="18">
        <f t="shared" ref="S7653" si="2881">SUM(S7647:S7652)</f>
        <v>0</v>
      </c>
      <c r="T7653" s="18">
        <f t="shared" ref="T7653:U7653" si="2882">SUM(T7647:T7652)</f>
        <v>0</v>
      </c>
      <c r="U7653" s="18">
        <f t="shared" si="2882"/>
        <v>0</v>
      </c>
      <c r="V7653" s="18">
        <f t="shared" ref="V7653:W7653" si="2883">SUM(V7647:V7652)</f>
        <v>0</v>
      </c>
      <c r="W7653" s="18">
        <f t="shared" si="2883"/>
        <v>0</v>
      </c>
      <c r="X7653" s="18">
        <f t="shared" ref="X7653:Y7653" si="2884">SUM(X7647:X7652)</f>
        <v>786</v>
      </c>
      <c r="Y7653" s="18">
        <f t="shared" si="2884"/>
        <v>0</v>
      </c>
      <c r="Z7653" s="18">
        <v>0</v>
      </c>
      <c r="AA7653" s="18">
        <v>1</v>
      </c>
      <c r="AB7653" s="18">
        <v>1</v>
      </c>
      <c r="AC7653" s="18"/>
      <c r="AD7653" s="18"/>
      <c r="AE7653" s="18"/>
      <c r="AF7653" s="18"/>
      <c r="AG7653" s="107"/>
      <c r="AH7653" s="107"/>
      <c r="AI7653" s="107"/>
      <c r="AJ7653" s="107"/>
      <c r="AK7653" s="107"/>
      <c r="AL7653" s="107"/>
    </row>
    <row r="7654" spans="1:38" ht="15.75" customHeight="1" thickBot="1">
      <c r="A7654" s="660" t="s">
        <v>308</v>
      </c>
      <c r="B7654" s="661"/>
      <c r="C7654" s="661"/>
      <c r="D7654" s="661"/>
      <c r="E7654" s="661"/>
      <c r="F7654" s="661"/>
      <c r="G7654" s="661"/>
      <c r="H7654" s="661"/>
      <c r="I7654" s="661"/>
      <c r="J7654" s="661"/>
      <c r="K7654" s="661"/>
      <c r="L7654" s="661"/>
      <c r="M7654" s="661"/>
      <c r="N7654" s="661"/>
      <c r="O7654" s="661"/>
      <c r="P7654" s="661"/>
      <c r="Q7654" s="661"/>
      <c r="R7654" s="661"/>
      <c r="S7654" s="661"/>
      <c r="T7654" s="661"/>
      <c r="U7654" s="661"/>
      <c r="V7654" s="661"/>
      <c r="W7654" s="661"/>
      <c r="X7654" s="661"/>
      <c r="Y7654" s="661"/>
      <c r="Z7654" s="661"/>
      <c r="AA7654" s="661"/>
      <c r="AB7654" s="661"/>
      <c r="AC7654" s="661"/>
      <c r="AD7654" s="661"/>
      <c r="AE7654" s="661"/>
      <c r="AF7654" s="662"/>
    </row>
    <row r="7655" spans="1:38" s="44" customFormat="1" ht="204">
      <c r="A7655" s="266">
        <v>1</v>
      </c>
      <c r="B7655" s="374" t="s">
        <v>2165</v>
      </c>
      <c r="C7655" s="374" t="s">
        <v>9991</v>
      </c>
      <c r="D7655" s="374" t="s">
        <v>17227</v>
      </c>
      <c r="E7655" s="432" t="s">
        <v>17235</v>
      </c>
      <c r="F7655" s="622" t="s">
        <v>51</v>
      </c>
      <c r="G7655" s="349"/>
      <c r="H7655" s="349"/>
      <c r="I7655" s="349"/>
      <c r="J7655" s="167" t="s">
        <v>1315</v>
      </c>
      <c r="K7655" s="167" t="s">
        <v>51</v>
      </c>
      <c r="L7655" s="167" t="s">
        <v>51</v>
      </c>
      <c r="M7655" s="348"/>
      <c r="N7655" s="349"/>
      <c r="O7655" s="145">
        <v>0</v>
      </c>
      <c r="P7655" s="145">
        <v>0</v>
      </c>
      <c r="Q7655" s="145">
        <v>0</v>
      </c>
      <c r="R7655" s="145">
        <v>0</v>
      </c>
      <c r="S7655" s="145">
        <v>0</v>
      </c>
      <c r="T7655" s="145">
        <v>0</v>
      </c>
      <c r="U7655" s="145">
        <v>0</v>
      </c>
      <c r="V7655" s="145">
        <v>0</v>
      </c>
      <c r="W7655" s="145">
        <v>0</v>
      </c>
      <c r="X7655" s="145">
        <v>0</v>
      </c>
      <c r="Y7655" s="145">
        <v>0</v>
      </c>
      <c r="Z7655" s="167" t="s">
        <v>51</v>
      </c>
      <c r="AA7655" s="80" t="s">
        <v>17374</v>
      </c>
      <c r="AB7655" s="80" t="s">
        <v>17375</v>
      </c>
      <c r="AC7655" s="84" t="s">
        <v>9987</v>
      </c>
      <c r="AD7655" s="84" t="s">
        <v>9927</v>
      </c>
      <c r="AE7655" s="84">
        <v>89501148242</v>
      </c>
      <c r="AF7655" s="168" t="s">
        <v>9988</v>
      </c>
      <c r="AG7655" s="107"/>
      <c r="AH7655" s="107"/>
      <c r="AI7655" s="107"/>
      <c r="AJ7655" s="107"/>
      <c r="AK7655" s="107"/>
      <c r="AL7655" s="107"/>
    </row>
    <row r="7656" spans="1:38" ht="179.25" thickBot="1">
      <c r="A7656" s="621">
        <v>3</v>
      </c>
      <c r="B7656" s="376" t="s">
        <v>17228</v>
      </c>
      <c r="C7656" s="376" t="s">
        <v>9991</v>
      </c>
      <c r="D7656" s="376" t="s">
        <v>17229</v>
      </c>
      <c r="E7656" s="434" t="s">
        <v>17236</v>
      </c>
      <c r="F7656" s="624" t="s">
        <v>19082</v>
      </c>
      <c r="G7656" s="622" t="s">
        <v>51</v>
      </c>
      <c r="H7656" s="622">
        <v>3</v>
      </c>
      <c r="I7656" s="622" t="s">
        <v>18717</v>
      </c>
      <c r="J7656" s="155"/>
      <c r="K7656" s="155"/>
      <c r="L7656" s="643" t="s">
        <v>51</v>
      </c>
      <c r="M7656" s="206"/>
      <c r="N7656" s="155"/>
      <c r="O7656" s="80">
        <v>0</v>
      </c>
      <c r="P7656" s="80">
        <v>0</v>
      </c>
      <c r="Q7656" s="80">
        <v>0</v>
      </c>
      <c r="R7656" s="80">
        <v>0</v>
      </c>
      <c r="S7656" s="80">
        <v>0</v>
      </c>
      <c r="T7656" s="80">
        <v>0</v>
      </c>
      <c r="U7656" s="80">
        <v>0</v>
      </c>
      <c r="V7656" s="80">
        <v>0</v>
      </c>
      <c r="W7656" s="80">
        <v>0</v>
      </c>
      <c r="X7656" s="80">
        <v>0</v>
      </c>
      <c r="Y7656" s="80">
        <v>0</v>
      </c>
      <c r="Z7656" s="643" t="s">
        <v>51</v>
      </c>
      <c r="AA7656" s="622" t="s">
        <v>5289</v>
      </c>
      <c r="AB7656" s="622" t="s">
        <v>5289</v>
      </c>
      <c r="AC7656" s="84" t="s">
        <v>5289</v>
      </c>
      <c r="AD7656" s="84" t="s">
        <v>5289</v>
      </c>
      <c r="AE7656" s="84" t="s">
        <v>5289</v>
      </c>
      <c r="AF7656" s="165" t="s">
        <v>5289</v>
      </c>
    </row>
    <row r="7657" spans="1:38" ht="178.5">
      <c r="A7657" s="621">
        <v>4</v>
      </c>
      <c r="B7657" s="376" t="s">
        <v>9978</v>
      </c>
      <c r="C7657" s="376" t="s">
        <v>9991</v>
      </c>
      <c r="D7657" s="376" t="s">
        <v>17230</v>
      </c>
      <c r="E7657" s="434" t="s">
        <v>17236</v>
      </c>
      <c r="F7657" s="622" t="s">
        <v>51</v>
      </c>
      <c r="G7657" s="155"/>
      <c r="H7657" s="155"/>
      <c r="I7657" s="155"/>
      <c r="J7657" s="146" t="s">
        <v>17814</v>
      </c>
      <c r="K7657" s="624" t="s">
        <v>17810</v>
      </c>
      <c r="L7657" s="643" t="s">
        <v>51</v>
      </c>
      <c r="M7657" s="206"/>
      <c r="N7657" s="155"/>
      <c r="O7657" s="80">
        <v>0</v>
      </c>
      <c r="P7657" s="80">
        <v>0</v>
      </c>
      <c r="Q7657" s="80">
        <v>0</v>
      </c>
      <c r="R7657" s="80">
        <v>0</v>
      </c>
      <c r="S7657" s="80">
        <v>0</v>
      </c>
      <c r="T7657" s="80">
        <v>0</v>
      </c>
      <c r="U7657" s="80">
        <v>0</v>
      </c>
      <c r="V7657" s="80">
        <v>0</v>
      </c>
      <c r="W7657" s="80">
        <v>0</v>
      </c>
      <c r="X7657" s="80">
        <v>2702</v>
      </c>
      <c r="Y7657" s="80">
        <v>0</v>
      </c>
      <c r="Z7657" s="643" t="s">
        <v>51</v>
      </c>
      <c r="AA7657" s="622" t="s">
        <v>5289</v>
      </c>
      <c r="AB7657" s="622" t="s">
        <v>5289</v>
      </c>
      <c r="AC7657" s="84" t="s">
        <v>5289</v>
      </c>
      <c r="AD7657" s="84" t="s">
        <v>5289</v>
      </c>
      <c r="AE7657" s="84" t="s">
        <v>5289</v>
      </c>
      <c r="AF7657" s="165" t="s">
        <v>5289</v>
      </c>
    </row>
    <row r="7658" spans="1:38" ht="204">
      <c r="A7658" s="621">
        <v>5</v>
      </c>
      <c r="B7658" s="376" t="s">
        <v>17231</v>
      </c>
      <c r="C7658" s="376" t="s">
        <v>9991</v>
      </c>
      <c r="D7658" s="376" t="s">
        <v>17232</v>
      </c>
      <c r="E7658" s="434" t="s">
        <v>17237</v>
      </c>
      <c r="F7658" s="624" t="s">
        <v>19082</v>
      </c>
      <c r="G7658" s="622" t="s">
        <v>51</v>
      </c>
      <c r="H7658" s="622">
        <v>3</v>
      </c>
      <c r="I7658" s="622" t="s">
        <v>18717</v>
      </c>
      <c r="J7658" s="155"/>
      <c r="K7658" s="155"/>
      <c r="L7658" s="80" t="s">
        <v>40</v>
      </c>
      <c r="M7658" s="140" t="s">
        <v>13014</v>
      </c>
      <c r="N7658" s="624">
        <v>0</v>
      </c>
      <c r="O7658" s="80">
        <v>0</v>
      </c>
      <c r="P7658" s="80">
        <v>0</v>
      </c>
      <c r="Q7658" s="80">
        <v>0</v>
      </c>
      <c r="R7658" s="80">
        <v>0</v>
      </c>
      <c r="S7658" s="80">
        <v>0</v>
      </c>
      <c r="T7658" s="80">
        <v>0</v>
      </c>
      <c r="U7658" s="80">
        <v>0</v>
      </c>
      <c r="V7658" s="80">
        <v>0</v>
      </c>
      <c r="W7658" s="80">
        <v>0</v>
      </c>
      <c r="X7658" s="80">
        <v>17</v>
      </c>
      <c r="Y7658" s="80">
        <v>0</v>
      </c>
      <c r="Z7658" s="643" t="s">
        <v>51</v>
      </c>
      <c r="AA7658" s="622" t="s">
        <v>5289</v>
      </c>
      <c r="AB7658" s="622" t="s">
        <v>5289</v>
      </c>
      <c r="AC7658" s="84" t="s">
        <v>5289</v>
      </c>
      <c r="AD7658" s="84" t="s">
        <v>5289</v>
      </c>
      <c r="AE7658" s="84" t="s">
        <v>5289</v>
      </c>
      <c r="AF7658" s="165" t="s">
        <v>5289</v>
      </c>
    </row>
    <row r="7659" spans="1:38" ht="204">
      <c r="A7659" s="621">
        <v>6</v>
      </c>
      <c r="B7659" s="376" t="s">
        <v>9989</v>
      </c>
      <c r="C7659" s="376" t="s">
        <v>9991</v>
      </c>
      <c r="D7659" s="376" t="s">
        <v>17233</v>
      </c>
      <c r="E7659" s="434" t="s">
        <v>17238</v>
      </c>
      <c r="F7659" s="624" t="s">
        <v>19082</v>
      </c>
      <c r="G7659" s="622" t="s">
        <v>51</v>
      </c>
      <c r="H7659" s="622">
        <v>3</v>
      </c>
      <c r="I7659" s="622" t="s">
        <v>18717</v>
      </c>
      <c r="J7659" s="155"/>
      <c r="K7659" s="155"/>
      <c r="L7659" s="643" t="s">
        <v>51</v>
      </c>
      <c r="M7659" s="206"/>
      <c r="N7659" s="155"/>
      <c r="O7659" s="80">
        <v>0</v>
      </c>
      <c r="P7659" s="80">
        <v>0</v>
      </c>
      <c r="Q7659" s="80">
        <v>0</v>
      </c>
      <c r="R7659" s="80">
        <v>0</v>
      </c>
      <c r="S7659" s="80">
        <v>0</v>
      </c>
      <c r="T7659" s="80">
        <v>0</v>
      </c>
      <c r="U7659" s="80">
        <v>0</v>
      </c>
      <c r="V7659" s="80">
        <v>0</v>
      </c>
      <c r="W7659" s="80">
        <v>0</v>
      </c>
      <c r="X7659" s="80">
        <v>19</v>
      </c>
      <c r="Y7659" s="80">
        <v>0</v>
      </c>
      <c r="Z7659" s="643" t="s">
        <v>51</v>
      </c>
      <c r="AA7659" s="622" t="s">
        <v>5289</v>
      </c>
      <c r="AB7659" s="622" t="s">
        <v>5289</v>
      </c>
      <c r="AC7659" s="84" t="s">
        <v>5289</v>
      </c>
      <c r="AD7659" s="84" t="s">
        <v>5289</v>
      </c>
      <c r="AE7659" s="84" t="s">
        <v>5289</v>
      </c>
      <c r="AF7659" s="165" t="s">
        <v>5289</v>
      </c>
    </row>
    <row r="7660" spans="1:38" ht="178.5">
      <c r="A7660" s="621">
        <v>7</v>
      </c>
      <c r="B7660" s="376" t="s">
        <v>9990</v>
      </c>
      <c r="C7660" s="376" t="s">
        <v>9991</v>
      </c>
      <c r="D7660" s="376" t="s">
        <v>17234</v>
      </c>
      <c r="E7660" s="434" t="s">
        <v>17239</v>
      </c>
      <c r="F7660" s="624" t="s">
        <v>19082</v>
      </c>
      <c r="G7660" s="622" t="s">
        <v>51</v>
      </c>
      <c r="H7660" s="622">
        <v>3</v>
      </c>
      <c r="I7660" s="622" t="s">
        <v>18717</v>
      </c>
      <c r="J7660" s="155"/>
      <c r="K7660" s="155"/>
      <c r="L7660" s="643" t="s">
        <v>51</v>
      </c>
      <c r="M7660" s="206"/>
      <c r="N7660" s="155"/>
      <c r="O7660" s="80">
        <v>0</v>
      </c>
      <c r="P7660" s="80">
        <v>0</v>
      </c>
      <c r="Q7660" s="80">
        <v>0</v>
      </c>
      <c r="R7660" s="80">
        <v>0</v>
      </c>
      <c r="S7660" s="80">
        <v>0</v>
      </c>
      <c r="T7660" s="80">
        <v>0</v>
      </c>
      <c r="U7660" s="80">
        <v>0</v>
      </c>
      <c r="V7660" s="80">
        <v>0</v>
      </c>
      <c r="W7660" s="80">
        <v>0</v>
      </c>
      <c r="X7660" s="80">
        <v>24</v>
      </c>
      <c r="Y7660" s="80">
        <v>0</v>
      </c>
      <c r="Z7660" s="643" t="s">
        <v>51</v>
      </c>
      <c r="AA7660" s="622" t="s">
        <v>5289</v>
      </c>
      <c r="AB7660" s="622" t="s">
        <v>5289</v>
      </c>
      <c r="AC7660" s="84" t="s">
        <v>5289</v>
      </c>
      <c r="AD7660" s="84" t="s">
        <v>5289</v>
      </c>
      <c r="AE7660" s="84" t="s">
        <v>5289</v>
      </c>
      <c r="AF7660" s="165" t="s">
        <v>5289</v>
      </c>
    </row>
    <row r="7661" spans="1:38" s="44" customFormat="1" ht="15" customHeight="1">
      <c r="A7661" s="18"/>
      <c r="B7661" s="18">
        <v>7</v>
      </c>
      <c r="C7661" s="18"/>
      <c r="D7661" s="18">
        <v>7</v>
      </c>
      <c r="E7661" s="18">
        <v>7</v>
      </c>
      <c r="F7661" s="18">
        <v>4</v>
      </c>
      <c r="G7661" s="18">
        <v>0</v>
      </c>
      <c r="H7661" s="18">
        <v>1</v>
      </c>
      <c r="I7661" s="18"/>
      <c r="J7661" s="18">
        <v>1</v>
      </c>
      <c r="K7661" s="18">
        <v>1</v>
      </c>
      <c r="L7661" s="18">
        <v>1</v>
      </c>
      <c r="M7661" s="200"/>
      <c r="N7661" s="18">
        <f t="shared" ref="N7661:O7661" si="2885">SUM(N7655:N7660)</f>
        <v>0</v>
      </c>
      <c r="O7661" s="18">
        <f t="shared" si="2885"/>
        <v>0</v>
      </c>
      <c r="P7661" s="18">
        <f t="shared" ref="P7661:Q7661" si="2886">SUM(P7655:P7660)</f>
        <v>0</v>
      </c>
      <c r="Q7661" s="18">
        <f t="shared" si="2886"/>
        <v>0</v>
      </c>
      <c r="R7661" s="18">
        <f t="shared" ref="R7661" si="2887">SUM(R7655:R7660)</f>
        <v>0</v>
      </c>
      <c r="S7661" s="18">
        <f t="shared" ref="S7661" si="2888">SUM(S7655:S7660)</f>
        <v>0</v>
      </c>
      <c r="T7661" s="18">
        <f t="shared" ref="T7661:U7661" si="2889">SUM(T7655:T7660)</f>
        <v>0</v>
      </c>
      <c r="U7661" s="18">
        <f t="shared" si="2889"/>
        <v>0</v>
      </c>
      <c r="V7661" s="18">
        <f t="shared" ref="V7661:W7661" si="2890">SUM(V7655:V7660)</f>
        <v>0</v>
      </c>
      <c r="W7661" s="18">
        <f t="shared" si="2890"/>
        <v>0</v>
      </c>
      <c r="X7661" s="18">
        <f t="shared" ref="X7661:Y7661" si="2891">SUM(X7655:X7660)</f>
        <v>2762</v>
      </c>
      <c r="Y7661" s="18">
        <f t="shared" si="2891"/>
        <v>0</v>
      </c>
      <c r="Z7661" s="18">
        <v>0</v>
      </c>
      <c r="AA7661" s="18">
        <v>1</v>
      </c>
      <c r="AB7661" s="18">
        <v>1</v>
      </c>
      <c r="AC7661" s="18"/>
      <c r="AD7661" s="18"/>
      <c r="AE7661" s="18"/>
      <c r="AF7661" s="18"/>
      <c r="AG7661" s="107"/>
      <c r="AH7661" s="107"/>
      <c r="AI7661" s="107"/>
      <c r="AJ7661" s="107"/>
      <c r="AK7661" s="107"/>
      <c r="AL7661" s="107"/>
    </row>
    <row r="7662" spans="1:38" s="44" customFormat="1" ht="13.5" thickBot="1">
      <c r="A7662" s="243">
        <v>13</v>
      </c>
      <c r="B7662" s="243">
        <f>B7543+B7560+B7569+B7579+B7588+B7598+B7607+B7617+B7626+B7635+B7645+B7653+B7661</f>
        <v>120</v>
      </c>
      <c r="C7662" s="243"/>
      <c r="D7662" s="243">
        <f>D7543+D7560+D7569+D7579+D7588+D7598+D7607+D7617+D7626+D7635+D7645+D7653+D7661</f>
        <v>120</v>
      </c>
      <c r="E7662" s="243">
        <f>E7543+E7560+E7569+E7579+E7588+E7598+E7607+E7617+E7626+E7635+E7645+E7653+E7661</f>
        <v>120</v>
      </c>
      <c r="F7662" s="243">
        <f>F7543+F7560+F7569+F7579+F7588+F7598+F7607+F7617+F7626+F7635+F7645+F7653+F7661</f>
        <v>21</v>
      </c>
      <c r="G7662" s="243">
        <f>G7543+G7560+G7569+G7579+G7588+G7598+G7607+G7617+G7626+G7635+G7645+G7653+G7661</f>
        <v>0</v>
      </c>
      <c r="H7662" s="243">
        <f>H7543+H7560+H7569+H7579+H7588+H7598+H7607+H7617+H7626+H7635+H7645+H7653+H7661</f>
        <v>4</v>
      </c>
      <c r="I7662" s="243"/>
      <c r="J7662" s="243">
        <f>J7543+J7560+J7569+J7579+J7588+J7598+J7607+J7617+J7626+J7635+J7645+J7653+J7661</f>
        <v>12</v>
      </c>
      <c r="K7662" s="243">
        <f>K7543+K7560+K7569+K7579+K7588+K7598+K7607+K7617+K7626+K7635+K7645+K7653+K7661</f>
        <v>27</v>
      </c>
      <c r="L7662" s="243">
        <f>L7543+L7560+L7569+L7579+L7588+L7598+L7607+L7617+L7626+L7635+L7645+L7653+L7661</f>
        <v>36</v>
      </c>
      <c r="M7662" s="244"/>
      <c r="N7662" s="243">
        <f t="shared" ref="N7662:O7662" si="2892">N7543+N7560+N7569+N7579+N7588+N7598+N7607+N7617+N7626+N7635+N7645+N7653+N7661</f>
        <v>474</v>
      </c>
      <c r="O7662" s="243">
        <f t="shared" si="2892"/>
        <v>0</v>
      </c>
      <c r="P7662" s="243">
        <f t="shared" ref="P7662:Q7662" si="2893">P7543+P7560+P7569+P7579+P7588+P7598+P7607+P7617+P7626+P7635+P7645+P7653+P7661</f>
        <v>0</v>
      </c>
      <c r="Q7662" s="243">
        <f t="shared" si="2893"/>
        <v>0</v>
      </c>
      <c r="R7662" s="243">
        <f t="shared" ref="R7662" si="2894">R7543+R7560+R7569+R7579+R7588+R7598+R7607+R7617+R7626+R7635+R7645+R7653+R7661</f>
        <v>0</v>
      </c>
      <c r="S7662" s="243">
        <f t="shared" ref="S7662:AB7662" si="2895">S7543+S7560+S7569+S7579+S7588+S7598+S7607+S7617+S7626+S7635+S7645+S7653+S7661</f>
        <v>0</v>
      </c>
      <c r="T7662" s="243">
        <f t="shared" ref="T7662:U7662" si="2896">T7543+T7560+T7569+T7579+T7588+T7598+T7607+T7617+T7626+T7635+T7645+T7653+T7661</f>
        <v>0</v>
      </c>
      <c r="U7662" s="243">
        <f t="shared" si="2896"/>
        <v>0</v>
      </c>
      <c r="V7662" s="243">
        <f t="shared" ref="V7662:W7662" si="2897">V7543+V7560+V7569+V7579+V7588+V7598+V7607+V7617+V7626+V7635+V7645+V7653+V7661</f>
        <v>0</v>
      </c>
      <c r="W7662" s="243">
        <f t="shared" si="2897"/>
        <v>0</v>
      </c>
      <c r="X7662" s="243">
        <f t="shared" ref="X7662:Y7662" si="2898">X7543+X7560+X7569+X7579+X7588+X7598+X7607+X7617+X7626+X7635+X7645+X7653+X7661</f>
        <v>18180</v>
      </c>
      <c r="Y7662" s="243">
        <f t="shared" si="2898"/>
        <v>0</v>
      </c>
      <c r="Z7662" s="243">
        <f t="shared" si="2895"/>
        <v>32</v>
      </c>
      <c r="AA7662" s="243">
        <f t="shared" si="2895"/>
        <v>12</v>
      </c>
      <c r="AB7662" s="243">
        <f t="shared" si="2895"/>
        <v>10</v>
      </c>
      <c r="AC7662" s="243"/>
      <c r="AD7662" s="243"/>
      <c r="AE7662" s="243"/>
      <c r="AF7662" s="243"/>
      <c r="AG7662" s="107"/>
      <c r="AH7662" s="107"/>
      <c r="AI7662" s="107"/>
      <c r="AJ7662" s="107"/>
      <c r="AK7662" s="107"/>
      <c r="AL7662" s="107"/>
    </row>
    <row r="7663" spans="1:38" ht="15.75" customHeight="1" thickBot="1">
      <c r="A7663" s="663" t="s">
        <v>193</v>
      </c>
      <c r="B7663" s="664"/>
      <c r="C7663" s="664"/>
      <c r="D7663" s="664"/>
      <c r="E7663" s="664"/>
      <c r="F7663" s="664"/>
      <c r="G7663" s="664"/>
      <c r="H7663" s="664"/>
      <c r="I7663" s="664"/>
      <c r="J7663" s="664"/>
      <c r="K7663" s="664"/>
      <c r="L7663" s="664"/>
      <c r="M7663" s="664"/>
      <c r="N7663" s="664"/>
      <c r="O7663" s="664"/>
      <c r="P7663" s="664"/>
      <c r="Q7663" s="664"/>
      <c r="R7663" s="664"/>
      <c r="S7663" s="664"/>
      <c r="T7663" s="664"/>
      <c r="U7663" s="664"/>
      <c r="V7663" s="664"/>
      <c r="W7663" s="664"/>
      <c r="X7663" s="664"/>
      <c r="Y7663" s="664"/>
      <c r="Z7663" s="664"/>
      <c r="AA7663" s="664"/>
      <c r="AB7663" s="664"/>
      <c r="AC7663" s="664"/>
      <c r="AD7663" s="664"/>
      <c r="AE7663" s="664"/>
      <c r="AF7663" s="665"/>
    </row>
    <row r="7664" spans="1:38" ht="178.5">
      <c r="A7664" s="119">
        <v>1</v>
      </c>
      <c r="B7664" s="68" t="s">
        <v>6909</v>
      </c>
      <c r="C7664" s="68" t="s">
        <v>6963</v>
      </c>
      <c r="D7664" s="52" t="s">
        <v>10924</v>
      </c>
      <c r="E7664" s="629" t="s">
        <v>15545</v>
      </c>
      <c r="F7664" s="119" t="s">
        <v>51</v>
      </c>
      <c r="G7664" s="152"/>
      <c r="H7664" s="152"/>
      <c r="I7664" s="152"/>
      <c r="J7664" s="28" t="s">
        <v>10939</v>
      </c>
      <c r="K7664" s="118" t="s">
        <v>51</v>
      </c>
      <c r="L7664" s="119" t="s">
        <v>51</v>
      </c>
      <c r="M7664" s="350"/>
      <c r="N7664" s="534"/>
      <c r="O7664" s="118">
        <v>0</v>
      </c>
      <c r="P7664" s="118">
        <v>0</v>
      </c>
      <c r="Q7664" s="118">
        <v>0</v>
      </c>
      <c r="R7664" s="118">
        <v>0</v>
      </c>
      <c r="S7664" s="118">
        <v>0</v>
      </c>
      <c r="T7664" s="624">
        <v>0</v>
      </c>
      <c r="U7664" s="118">
        <v>0</v>
      </c>
      <c r="V7664" s="118">
        <v>0</v>
      </c>
      <c r="W7664" s="118">
        <v>0</v>
      </c>
      <c r="X7664" s="391">
        <v>0</v>
      </c>
      <c r="Y7664" s="118">
        <v>0</v>
      </c>
      <c r="Z7664" s="118" t="s">
        <v>40</v>
      </c>
      <c r="AA7664" s="627" t="s">
        <v>10940</v>
      </c>
      <c r="AB7664" s="627" t="s">
        <v>10941</v>
      </c>
      <c r="AC7664" s="159" t="s">
        <v>6910</v>
      </c>
      <c r="AD7664" s="159" t="s">
        <v>6911</v>
      </c>
      <c r="AE7664" s="159" t="s">
        <v>6912</v>
      </c>
      <c r="AF7664" s="130" t="s">
        <v>6913</v>
      </c>
    </row>
    <row r="7665" spans="1:38" ht="178.5">
      <c r="A7665" s="622">
        <v>2</v>
      </c>
      <c r="B7665" s="121" t="s">
        <v>6958</v>
      </c>
      <c r="C7665" s="121" t="s">
        <v>6963</v>
      </c>
      <c r="D7665" s="627" t="s">
        <v>10925</v>
      </c>
      <c r="E7665" s="629" t="s">
        <v>15546</v>
      </c>
      <c r="F7665" s="622" t="s">
        <v>51</v>
      </c>
      <c r="G7665" s="138"/>
      <c r="H7665" s="138"/>
      <c r="I7665" s="138"/>
      <c r="J7665" s="138"/>
      <c r="K7665" s="138"/>
      <c r="L7665" s="622" t="s">
        <v>51</v>
      </c>
      <c r="M7665" s="202"/>
      <c r="N7665" s="189"/>
      <c r="O7665" s="624">
        <v>0</v>
      </c>
      <c r="P7665" s="624">
        <v>0</v>
      </c>
      <c r="Q7665" s="624">
        <v>0</v>
      </c>
      <c r="R7665" s="624">
        <v>0</v>
      </c>
      <c r="S7665" s="624">
        <v>0</v>
      </c>
      <c r="T7665" s="624">
        <v>0</v>
      </c>
      <c r="U7665" s="624">
        <v>0</v>
      </c>
      <c r="V7665" s="624">
        <v>0</v>
      </c>
      <c r="W7665" s="624">
        <v>0</v>
      </c>
      <c r="X7665" s="366">
        <v>0</v>
      </c>
      <c r="Y7665" s="624">
        <v>0</v>
      </c>
      <c r="Z7665" s="624" t="s">
        <v>40</v>
      </c>
      <c r="AA7665" s="622" t="s">
        <v>5289</v>
      </c>
      <c r="AB7665" s="622" t="s">
        <v>5289</v>
      </c>
      <c r="AC7665" s="84" t="s">
        <v>5289</v>
      </c>
      <c r="AD7665" s="84" t="s">
        <v>5289</v>
      </c>
      <c r="AE7665" s="84" t="s">
        <v>5289</v>
      </c>
      <c r="AF7665" s="165" t="s">
        <v>5289</v>
      </c>
    </row>
    <row r="7666" spans="1:38" ht="127.5" customHeight="1">
      <c r="A7666" s="622">
        <v>3</v>
      </c>
      <c r="B7666" s="121" t="s">
        <v>6914</v>
      </c>
      <c r="C7666" s="121" t="s">
        <v>6963</v>
      </c>
      <c r="D7666" s="627" t="s">
        <v>10926</v>
      </c>
      <c r="E7666" s="624" t="s">
        <v>40</v>
      </c>
      <c r="F7666" s="622" t="s">
        <v>51</v>
      </c>
      <c r="G7666" s="138"/>
      <c r="H7666" s="138"/>
      <c r="I7666" s="138"/>
      <c r="J7666" s="138"/>
      <c r="K7666" s="138"/>
      <c r="L7666" s="622" t="s">
        <v>51</v>
      </c>
      <c r="M7666" s="202"/>
      <c r="N7666" s="189"/>
      <c r="O7666" s="624">
        <v>0</v>
      </c>
      <c r="P7666" s="624">
        <v>0</v>
      </c>
      <c r="Q7666" s="624">
        <v>0</v>
      </c>
      <c r="R7666" s="624">
        <v>0</v>
      </c>
      <c r="S7666" s="624">
        <v>0</v>
      </c>
      <c r="T7666" s="624">
        <v>0</v>
      </c>
      <c r="U7666" s="624">
        <v>0</v>
      </c>
      <c r="V7666" s="624">
        <v>0</v>
      </c>
      <c r="W7666" s="624">
        <v>0</v>
      </c>
      <c r="X7666" s="366">
        <v>0</v>
      </c>
      <c r="Y7666" s="624">
        <v>0</v>
      </c>
      <c r="Z7666" s="624" t="s">
        <v>40</v>
      </c>
      <c r="AA7666" s="622" t="s">
        <v>5289</v>
      </c>
      <c r="AB7666" s="622" t="s">
        <v>5289</v>
      </c>
      <c r="AC7666" s="84" t="s">
        <v>5289</v>
      </c>
      <c r="AD7666" s="84" t="s">
        <v>5289</v>
      </c>
      <c r="AE7666" s="84" t="s">
        <v>5289</v>
      </c>
      <c r="AF7666" s="165" t="s">
        <v>5289</v>
      </c>
    </row>
    <row r="7667" spans="1:38" s="44" customFormat="1" ht="63.75" customHeight="1">
      <c r="A7667" s="622">
        <v>4</v>
      </c>
      <c r="B7667" s="121" t="s">
        <v>103</v>
      </c>
      <c r="C7667" s="121" t="s">
        <v>6963</v>
      </c>
      <c r="D7667" s="627" t="s">
        <v>10927</v>
      </c>
      <c r="E7667" s="624" t="s">
        <v>40</v>
      </c>
      <c r="F7667" s="622" t="s">
        <v>51</v>
      </c>
      <c r="G7667" s="138"/>
      <c r="H7667" s="138"/>
      <c r="I7667" s="138"/>
      <c r="J7667" s="138"/>
      <c r="K7667" s="138"/>
      <c r="L7667" s="622" t="s">
        <v>51</v>
      </c>
      <c r="M7667" s="202"/>
      <c r="N7667" s="189"/>
      <c r="O7667" s="624">
        <v>0</v>
      </c>
      <c r="P7667" s="624">
        <v>0</v>
      </c>
      <c r="Q7667" s="624">
        <v>0</v>
      </c>
      <c r="R7667" s="624">
        <v>0</v>
      </c>
      <c r="S7667" s="624">
        <v>0</v>
      </c>
      <c r="T7667" s="624">
        <v>0</v>
      </c>
      <c r="U7667" s="624">
        <v>0</v>
      </c>
      <c r="V7667" s="624">
        <v>0</v>
      </c>
      <c r="W7667" s="624">
        <v>0</v>
      </c>
      <c r="X7667" s="366">
        <v>0</v>
      </c>
      <c r="Y7667" s="624">
        <v>0</v>
      </c>
      <c r="Z7667" s="624" t="s">
        <v>40</v>
      </c>
      <c r="AA7667" s="622" t="s">
        <v>5289</v>
      </c>
      <c r="AB7667" s="622" t="s">
        <v>5289</v>
      </c>
      <c r="AC7667" s="84" t="s">
        <v>5289</v>
      </c>
      <c r="AD7667" s="84" t="s">
        <v>5289</v>
      </c>
      <c r="AE7667" s="84" t="s">
        <v>5289</v>
      </c>
      <c r="AF7667" s="165" t="s">
        <v>5289</v>
      </c>
      <c r="AG7667" s="107"/>
      <c r="AH7667" s="107"/>
      <c r="AI7667" s="107"/>
      <c r="AJ7667" s="107"/>
      <c r="AK7667" s="107"/>
      <c r="AL7667" s="107"/>
    </row>
    <row r="7668" spans="1:38" s="44" customFormat="1" ht="76.5">
      <c r="A7668" s="622">
        <v>5</v>
      </c>
      <c r="B7668" s="627" t="s">
        <v>1296</v>
      </c>
      <c r="C7668" s="627" t="s">
        <v>6963</v>
      </c>
      <c r="D7668" s="627" t="s">
        <v>10928</v>
      </c>
      <c r="E7668" s="366" t="s">
        <v>40</v>
      </c>
      <c r="F7668" s="622" t="s">
        <v>51</v>
      </c>
      <c r="G7668" s="138"/>
      <c r="H7668" s="138"/>
      <c r="I7668" s="138"/>
      <c r="J7668" s="138"/>
      <c r="K7668" s="138"/>
      <c r="L7668" s="622" t="s">
        <v>51</v>
      </c>
      <c r="M7668" s="202"/>
      <c r="N7668" s="189"/>
      <c r="O7668" s="624">
        <v>0</v>
      </c>
      <c r="P7668" s="624">
        <v>0</v>
      </c>
      <c r="Q7668" s="624">
        <v>0</v>
      </c>
      <c r="R7668" s="624">
        <v>0</v>
      </c>
      <c r="S7668" s="624">
        <v>0</v>
      </c>
      <c r="T7668" s="624">
        <v>0</v>
      </c>
      <c r="U7668" s="624">
        <v>0</v>
      </c>
      <c r="V7668" s="624">
        <v>0</v>
      </c>
      <c r="W7668" s="624">
        <v>0</v>
      </c>
      <c r="X7668" s="366">
        <v>0</v>
      </c>
      <c r="Y7668" s="624">
        <v>0</v>
      </c>
      <c r="Z7668" s="624" t="s">
        <v>40</v>
      </c>
      <c r="AA7668" s="622" t="s">
        <v>5289</v>
      </c>
      <c r="AB7668" s="622" t="s">
        <v>5289</v>
      </c>
      <c r="AC7668" s="84" t="s">
        <v>5289</v>
      </c>
      <c r="AD7668" s="84" t="s">
        <v>5289</v>
      </c>
      <c r="AE7668" s="84" t="s">
        <v>5289</v>
      </c>
      <c r="AF7668" s="165" t="s">
        <v>5289</v>
      </c>
      <c r="AG7668" s="107"/>
      <c r="AH7668" s="107"/>
      <c r="AI7668" s="107"/>
      <c r="AJ7668" s="107"/>
      <c r="AK7668" s="107"/>
      <c r="AL7668" s="107"/>
    </row>
    <row r="7669" spans="1:38" s="44" customFormat="1" ht="178.5">
      <c r="A7669" s="622">
        <v>6</v>
      </c>
      <c r="B7669" s="213" t="s">
        <v>7150</v>
      </c>
      <c r="C7669" s="213" t="s">
        <v>7155</v>
      </c>
      <c r="D7669" s="351" t="s">
        <v>7162</v>
      </c>
      <c r="E7669" s="624" t="s">
        <v>15547</v>
      </c>
      <c r="F7669" s="622" t="s">
        <v>51</v>
      </c>
      <c r="G7669" s="138"/>
      <c r="H7669" s="138"/>
      <c r="I7669" s="138"/>
      <c r="J7669" s="138"/>
      <c r="K7669" s="138"/>
      <c r="L7669" s="622" t="s">
        <v>51</v>
      </c>
      <c r="M7669" s="202"/>
      <c r="N7669" s="189"/>
      <c r="O7669" s="352">
        <v>0</v>
      </c>
      <c r="P7669" s="352">
        <v>0</v>
      </c>
      <c r="Q7669" s="352">
        <v>0</v>
      </c>
      <c r="R7669" s="352">
        <v>0</v>
      </c>
      <c r="S7669" s="352">
        <v>0</v>
      </c>
      <c r="T7669" s="624">
        <v>0</v>
      </c>
      <c r="U7669" s="352">
        <v>0</v>
      </c>
      <c r="V7669" s="624">
        <v>0</v>
      </c>
      <c r="W7669" s="352">
        <v>0</v>
      </c>
      <c r="X7669" s="366">
        <v>68</v>
      </c>
      <c r="Y7669" s="352">
        <v>0</v>
      </c>
      <c r="Z7669" s="352" t="s">
        <v>40</v>
      </c>
      <c r="AA7669" s="622" t="s">
        <v>5289</v>
      </c>
      <c r="AB7669" s="622" t="s">
        <v>5289</v>
      </c>
      <c r="AC7669" s="999" t="s">
        <v>6916</v>
      </c>
      <c r="AD7669" s="999" t="s">
        <v>864</v>
      </c>
      <c r="AE7669" s="999" t="s">
        <v>6917</v>
      </c>
      <c r="AF7669" s="1000" t="s">
        <v>6918</v>
      </c>
      <c r="AG7669" s="107"/>
      <c r="AH7669" s="107"/>
      <c r="AI7669" s="107"/>
      <c r="AJ7669" s="107"/>
      <c r="AK7669" s="107"/>
      <c r="AL7669" s="107"/>
    </row>
    <row r="7670" spans="1:38" s="44" customFormat="1" ht="89.25" customHeight="1">
      <c r="A7670" s="622">
        <v>7</v>
      </c>
      <c r="B7670" s="213" t="s">
        <v>10946</v>
      </c>
      <c r="C7670" s="213" t="s">
        <v>7155</v>
      </c>
      <c r="D7670" s="351" t="s">
        <v>7163</v>
      </c>
      <c r="E7670" s="352" t="s">
        <v>40</v>
      </c>
      <c r="F7670" s="622" t="s">
        <v>51</v>
      </c>
      <c r="G7670" s="138"/>
      <c r="H7670" s="138"/>
      <c r="I7670" s="138"/>
      <c r="J7670" s="138"/>
      <c r="K7670" s="138"/>
      <c r="L7670" s="622" t="s">
        <v>51</v>
      </c>
      <c r="M7670" s="202"/>
      <c r="N7670" s="189"/>
      <c r="O7670" s="352">
        <v>0</v>
      </c>
      <c r="P7670" s="352">
        <v>0</v>
      </c>
      <c r="Q7670" s="352">
        <v>0</v>
      </c>
      <c r="R7670" s="352">
        <v>0</v>
      </c>
      <c r="S7670" s="352">
        <v>0</v>
      </c>
      <c r="T7670" s="624">
        <v>0</v>
      </c>
      <c r="U7670" s="352">
        <v>0</v>
      </c>
      <c r="V7670" s="624">
        <v>0</v>
      </c>
      <c r="W7670" s="352">
        <v>0</v>
      </c>
      <c r="X7670" s="366">
        <v>182</v>
      </c>
      <c r="Y7670" s="352">
        <v>0</v>
      </c>
      <c r="Z7670" s="352" t="s">
        <v>40</v>
      </c>
      <c r="AA7670" s="622" t="s">
        <v>5289</v>
      </c>
      <c r="AB7670" s="622" t="s">
        <v>5289</v>
      </c>
      <c r="AC7670" s="999" t="s">
        <v>10942</v>
      </c>
      <c r="AD7670" s="999" t="s">
        <v>10942</v>
      </c>
      <c r="AE7670" s="999" t="s">
        <v>10942</v>
      </c>
      <c r="AF7670" s="1000" t="s">
        <v>10942</v>
      </c>
      <c r="AG7670" s="107"/>
      <c r="AH7670" s="107"/>
      <c r="AI7670" s="107"/>
      <c r="AJ7670" s="107"/>
      <c r="AK7670" s="107"/>
      <c r="AL7670" s="107"/>
    </row>
    <row r="7671" spans="1:38" s="44" customFormat="1" ht="191.25">
      <c r="A7671" s="622">
        <v>8</v>
      </c>
      <c r="B7671" s="121" t="s">
        <v>6919</v>
      </c>
      <c r="C7671" s="121" t="s">
        <v>7156</v>
      </c>
      <c r="D7671" s="627" t="s">
        <v>10929</v>
      </c>
      <c r="E7671" s="624" t="s">
        <v>40</v>
      </c>
      <c r="F7671" s="622" t="s">
        <v>51</v>
      </c>
      <c r="G7671" s="138"/>
      <c r="H7671" s="138"/>
      <c r="I7671" s="138"/>
      <c r="J7671" s="138"/>
      <c r="K7671" s="138"/>
      <c r="L7671" s="622" t="s">
        <v>40</v>
      </c>
      <c r="M7671" s="121" t="s">
        <v>13548</v>
      </c>
      <c r="N7671" s="643">
        <v>0</v>
      </c>
      <c r="O7671" s="624">
        <v>0</v>
      </c>
      <c r="P7671" s="624">
        <v>0</v>
      </c>
      <c r="Q7671" s="624">
        <v>0</v>
      </c>
      <c r="R7671" s="624">
        <v>0</v>
      </c>
      <c r="S7671" s="624">
        <v>0</v>
      </c>
      <c r="T7671" s="624">
        <v>0</v>
      </c>
      <c r="U7671" s="624">
        <v>0</v>
      </c>
      <c r="V7671" s="624">
        <v>0</v>
      </c>
      <c r="W7671" s="624">
        <v>0</v>
      </c>
      <c r="X7671" s="366">
        <v>0</v>
      </c>
      <c r="Y7671" s="624">
        <v>0</v>
      </c>
      <c r="Z7671" s="624" t="s">
        <v>51</v>
      </c>
      <c r="AA7671" s="622" t="s">
        <v>5289</v>
      </c>
      <c r="AB7671" s="622" t="s">
        <v>5289</v>
      </c>
      <c r="AC7671" s="84" t="s">
        <v>6920</v>
      </c>
      <c r="AD7671" s="84" t="s">
        <v>1572</v>
      </c>
      <c r="AE7671" s="84">
        <v>83953825909</v>
      </c>
      <c r="AF7671" s="168" t="s">
        <v>6921</v>
      </c>
      <c r="AG7671" s="107"/>
      <c r="AH7671" s="107"/>
      <c r="AI7671" s="107"/>
      <c r="AJ7671" s="107"/>
      <c r="AK7671" s="107"/>
      <c r="AL7671" s="107"/>
    </row>
    <row r="7672" spans="1:38" s="44" customFormat="1" ht="63.75">
      <c r="A7672" s="622">
        <v>9</v>
      </c>
      <c r="B7672" s="121" t="s">
        <v>6922</v>
      </c>
      <c r="C7672" s="121" t="s">
        <v>7156</v>
      </c>
      <c r="D7672" s="627" t="s">
        <v>10930</v>
      </c>
      <c r="E7672" s="624" t="s">
        <v>40</v>
      </c>
      <c r="F7672" s="622" t="s">
        <v>51</v>
      </c>
      <c r="G7672" s="138"/>
      <c r="H7672" s="138"/>
      <c r="I7672" s="138"/>
      <c r="J7672" s="138"/>
      <c r="K7672" s="138"/>
      <c r="L7672" s="622" t="s">
        <v>51</v>
      </c>
      <c r="M7672" s="202"/>
      <c r="N7672" s="189"/>
      <c r="O7672" s="624">
        <v>0</v>
      </c>
      <c r="P7672" s="624">
        <v>0</v>
      </c>
      <c r="Q7672" s="624">
        <v>0</v>
      </c>
      <c r="R7672" s="624">
        <v>0</v>
      </c>
      <c r="S7672" s="624">
        <v>0</v>
      </c>
      <c r="T7672" s="624">
        <v>0</v>
      </c>
      <c r="U7672" s="624">
        <v>0</v>
      </c>
      <c r="V7672" s="624">
        <v>0</v>
      </c>
      <c r="W7672" s="624">
        <v>0</v>
      </c>
      <c r="X7672" s="366">
        <v>23</v>
      </c>
      <c r="Y7672" s="624">
        <v>0</v>
      </c>
      <c r="Z7672" s="624" t="s">
        <v>51</v>
      </c>
      <c r="AA7672" s="622" t="s">
        <v>5289</v>
      </c>
      <c r="AB7672" s="622" t="s">
        <v>5289</v>
      </c>
      <c r="AC7672" s="84" t="s">
        <v>6688</v>
      </c>
      <c r="AD7672" s="84" t="s">
        <v>6688</v>
      </c>
      <c r="AE7672" s="84" t="s">
        <v>6688</v>
      </c>
      <c r="AF7672" s="165" t="s">
        <v>6688</v>
      </c>
      <c r="AG7672" s="107"/>
      <c r="AH7672" s="107"/>
      <c r="AI7672" s="107"/>
      <c r="AJ7672" s="107"/>
      <c r="AK7672" s="107"/>
      <c r="AL7672" s="107"/>
    </row>
    <row r="7673" spans="1:38" s="44" customFormat="1" ht="63.75">
      <c r="A7673" s="622">
        <v>10</v>
      </c>
      <c r="B7673" s="121" t="s">
        <v>3278</v>
      </c>
      <c r="C7673" s="121" t="s">
        <v>7156</v>
      </c>
      <c r="D7673" s="627" t="s">
        <v>10931</v>
      </c>
      <c r="E7673" s="624" t="s">
        <v>40</v>
      </c>
      <c r="F7673" s="622" t="s">
        <v>51</v>
      </c>
      <c r="G7673" s="138"/>
      <c r="H7673" s="138"/>
      <c r="I7673" s="138"/>
      <c r="J7673" s="138"/>
      <c r="K7673" s="138"/>
      <c r="L7673" s="622" t="s">
        <v>51</v>
      </c>
      <c r="M7673" s="202"/>
      <c r="N7673" s="189"/>
      <c r="O7673" s="624">
        <v>0</v>
      </c>
      <c r="P7673" s="624">
        <v>0</v>
      </c>
      <c r="Q7673" s="624">
        <v>0</v>
      </c>
      <c r="R7673" s="624">
        <v>0</v>
      </c>
      <c r="S7673" s="624">
        <v>0</v>
      </c>
      <c r="T7673" s="624">
        <v>0</v>
      </c>
      <c r="U7673" s="624">
        <v>0</v>
      </c>
      <c r="V7673" s="624">
        <v>0</v>
      </c>
      <c r="W7673" s="624">
        <v>0</v>
      </c>
      <c r="X7673" s="366">
        <v>581</v>
      </c>
      <c r="Y7673" s="624">
        <v>0</v>
      </c>
      <c r="Z7673" s="624" t="s">
        <v>51</v>
      </c>
      <c r="AA7673" s="622" t="s">
        <v>5289</v>
      </c>
      <c r="AB7673" s="622" t="s">
        <v>5289</v>
      </c>
      <c r="AC7673" s="84" t="s">
        <v>6688</v>
      </c>
      <c r="AD7673" s="84" t="s">
        <v>6688</v>
      </c>
      <c r="AE7673" s="84" t="s">
        <v>6688</v>
      </c>
      <c r="AF7673" s="165" t="s">
        <v>6688</v>
      </c>
      <c r="AG7673" s="107"/>
      <c r="AH7673" s="107"/>
      <c r="AI7673" s="107"/>
      <c r="AJ7673" s="107"/>
      <c r="AK7673" s="107"/>
      <c r="AL7673" s="107"/>
    </row>
    <row r="7674" spans="1:38" s="44" customFormat="1" ht="127.5">
      <c r="A7674" s="622">
        <v>11</v>
      </c>
      <c r="B7674" s="121" t="s">
        <v>10947</v>
      </c>
      <c r="C7674" s="121" t="s">
        <v>7156</v>
      </c>
      <c r="D7674" s="627" t="s">
        <v>10932</v>
      </c>
      <c r="E7674" s="624" t="s">
        <v>40</v>
      </c>
      <c r="F7674" s="622" t="s">
        <v>51</v>
      </c>
      <c r="G7674" s="138"/>
      <c r="H7674" s="138"/>
      <c r="I7674" s="138"/>
      <c r="J7674" s="138"/>
      <c r="K7674" s="138"/>
      <c r="L7674" s="622" t="s">
        <v>40</v>
      </c>
      <c r="M7674" s="121" t="s">
        <v>13549</v>
      </c>
      <c r="N7674" s="624">
        <v>0</v>
      </c>
      <c r="O7674" s="624">
        <v>0</v>
      </c>
      <c r="P7674" s="624">
        <v>0</v>
      </c>
      <c r="Q7674" s="624">
        <v>0</v>
      </c>
      <c r="R7674" s="624">
        <v>0</v>
      </c>
      <c r="S7674" s="624">
        <v>0</v>
      </c>
      <c r="T7674" s="624">
        <v>0</v>
      </c>
      <c r="U7674" s="624">
        <v>0</v>
      </c>
      <c r="V7674" s="624">
        <v>0</v>
      </c>
      <c r="W7674" s="624">
        <v>0</v>
      </c>
      <c r="X7674" s="366">
        <v>596</v>
      </c>
      <c r="Y7674" s="624">
        <v>0</v>
      </c>
      <c r="Z7674" s="624" t="s">
        <v>51</v>
      </c>
      <c r="AA7674" s="622" t="s">
        <v>5289</v>
      </c>
      <c r="AB7674" s="622" t="s">
        <v>5289</v>
      </c>
      <c r="AC7674" s="84" t="s">
        <v>6688</v>
      </c>
      <c r="AD7674" s="84" t="s">
        <v>6688</v>
      </c>
      <c r="AE7674" s="84" t="s">
        <v>6688</v>
      </c>
      <c r="AF7674" s="165" t="s">
        <v>6688</v>
      </c>
      <c r="AG7674" s="107"/>
      <c r="AH7674" s="107"/>
      <c r="AI7674" s="107"/>
      <c r="AJ7674" s="107"/>
      <c r="AK7674" s="107"/>
      <c r="AL7674" s="107"/>
    </row>
    <row r="7675" spans="1:38" s="44" customFormat="1" ht="153">
      <c r="A7675" s="622">
        <v>12</v>
      </c>
      <c r="B7675" s="627" t="s">
        <v>6923</v>
      </c>
      <c r="C7675" s="627" t="s">
        <v>7157</v>
      </c>
      <c r="D7675" s="627" t="s">
        <v>12916</v>
      </c>
      <c r="E7675" s="624" t="s">
        <v>15548</v>
      </c>
      <c r="F7675" s="622" t="s">
        <v>51</v>
      </c>
      <c r="G7675" s="138"/>
      <c r="H7675" s="138"/>
      <c r="I7675" s="138"/>
      <c r="J7675" s="138"/>
      <c r="K7675" s="138"/>
      <c r="L7675" s="624" t="s">
        <v>40</v>
      </c>
      <c r="M7675" s="627" t="s">
        <v>13550</v>
      </c>
      <c r="N7675" s="366">
        <v>102</v>
      </c>
      <c r="O7675" s="624">
        <v>0</v>
      </c>
      <c r="P7675" s="624">
        <v>0</v>
      </c>
      <c r="Q7675" s="624">
        <v>0</v>
      </c>
      <c r="R7675" s="624">
        <v>0</v>
      </c>
      <c r="S7675" s="624">
        <v>0</v>
      </c>
      <c r="T7675" s="624">
        <v>0</v>
      </c>
      <c r="U7675" s="624">
        <v>0</v>
      </c>
      <c r="V7675" s="624">
        <v>0</v>
      </c>
      <c r="W7675" s="624">
        <v>0</v>
      </c>
      <c r="X7675" s="366">
        <v>600</v>
      </c>
      <c r="Y7675" s="624">
        <v>0</v>
      </c>
      <c r="Z7675" s="624" t="s">
        <v>51</v>
      </c>
      <c r="AA7675" s="622" t="s">
        <v>5289</v>
      </c>
      <c r="AB7675" s="622" t="s">
        <v>5289</v>
      </c>
      <c r="AC7675" s="84" t="s">
        <v>6924</v>
      </c>
      <c r="AD7675" s="84" t="s">
        <v>6925</v>
      </c>
      <c r="AE7675" s="84">
        <v>83953825536</v>
      </c>
      <c r="AF7675" s="168" t="s">
        <v>6926</v>
      </c>
      <c r="AG7675" s="107"/>
      <c r="AH7675" s="107"/>
      <c r="AI7675" s="107"/>
      <c r="AJ7675" s="107"/>
      <c r="AK7675" s="107"/>
      <c r="AL7675" s="107"/>
    </row>
    <row r="7676" spans="1:38" s="44" customFormat="1" ht="153" customHeight="1">
      <c r="A7676" s="622">
        <v>13</v>
      </c>
      <c r="B7676" s="627" t="s">
        <v>6927</v>
      </c>
      <c r="C7676" s="627" t="s">
        <v>7157</v>
      </c>
      <c r="D7676" s="627" t="s">
        <v>12917</v>
      </c>
      <c r="E7676" s="624" t="s">
        <v>15549</v>
      </c>
      <c r="F7676" s="622" t="s">
        <v>51</v>
      </c>
      <c r="G7676" s="138"/>
      <c r="H7676" s="138"/>
      <c r="I7676" s="138"/>
      <c r="J7676" s="138"/>
      <c r="K7676" s="138"/>
      <c r="L7676" s="624" t="s">
        <v>40</v>
      </c>
      <c r="M7676" s="627" t="s">
        <v>13550</v>
      </c>
      <c r="N7676" s="366">
        <v>50</v>
      </c>
      <c r="O7676" s="624">
        <v>0</v>
      </c>
      <c r="P7676" s="624">
        <v>0</v>
      </c>
      <c r="Q7676" s="624">
        <v>0</v>
      </c>
      <c r="R7676" s="624">
        <v>0</v>
      </c>
      <c r="S7676" s="624">
        <v>0</v>
      </c>
      <c r="T7676" s="624">
        <v>0</v>
      </c>
      <c r="U7676" s="624">
        <v>0</v>
      </c>
      <c r="V7676" s="624">
        <v>0</v>
      </c>
      <c r="W7676" s="624">
        <v>0</v>
      </c>
      <c r="X7676" s="366">
        <v>240</v>
      </c>
      <c r="Y7676" s="624">
        <v>0</v>
      </c>
      <c r="Z7676" s="624" t="s">
        <v>51</v>
      </c>
      <c r="AA7676" s="622" t="s">
        <v>5289</v>
      </c>
      <c r="AB7676" s="622" t="s">
        <v>5289</v>
      </c>
      <c r="AC7676" s="84" t="s">
        <v>6388</v>
      </c>
      <c r="AD7676" s="84" t="s">
        <v>6388</v>
      </c>
      <c r="AE7676" s="84" t="s">
        <v>6388</v>
      </c>
      <c r="AF7676" s="165" t="s">
        <v>6388</v>
      </c>
      <c r="AG7676" s="107"/>
      <c r="AH7676" s="107"/>
      <c r="AI7676" s="107"/>
      <c r="AJ7676" s="107"/>
      <c r="AK7676" s="107"/>
      <c r="AL7676" s="107"/>
    </row>
    <row r="7677" spans="1:38" s="44" customFormat="1" ht="153">
      <c r="A7677" s="622">
        <v>14</v>
      </c>
      <c r="B7677" s="627" t="s">
        <v>6928</v>
      </c>
      <c r="C7677" s="627" t="s">
        <v>7157</v>
      </c>
      <c r="D7677" s="627" t="s">
        <v>12918</v>
      </c>
      <c r="E7677" s="624" t="s">
        <v>15550</v>
      </c>
      <c r="F7677" s="622" t="s">
        <v>51</v>
      </c>
      <c r="G7677" s="138"/>
      <c r="H7677" s="138"/>
      <c r="I7677" s="138"/>
      <c r="J7677" s="138"/>
      <c r="K7677" s="138"/>
      <c r="L7677" s="624" t="s">
        <v>40</v>
      </c>
      <c r="M7677" s="627" t="s">
        <v>13550</v>
      </c>
      <c r="N7677" s="366">
        <v>58</v>
      </c>
      <c r="O7677" s="624">
        <v>0</v>
      </c>
      <c r="P7677" s="624">
        <v>0</v>
      </c>
      <c r="Q7677" s="624">
        <v>0</v>
      </c>
      <c r="R7677" s="624">
        <v>0</v>
      </c>
      <c r="S7677" s="624">
        <v>0</v>
      </c>
      <c r="T7677" s="624">
        <v>0</v>
      </c>
      <c r="U7677" s="624">
        <v>0</v>
      </c>
      <c r="V7677" s="624">
        <v>0</v>
      </c>
      <c r="W7677" s="624">
        <v>0</v>
      </c>
      <c r="X7677" s="366">
        <v>62</v>
      </c>
      <c r="Y7677" s="624">
        <v>0</v>
      </c>
      <c r="Z7677" s="624" t="s">
        <v>51</v>
      </c>
      <c r="AA7677" s="622" t="s">
        <v>5289</v>
      </c>
      <c r="AB7677" s="622" t="s">
        <v>5289</v>
      </c>
      <c r="AC7677" s="84" t="s">
        <v>6388</v>
      </c>
      <c r="AD7677" s="84" t="s">
        <v>6388</v>
      </c>
      <c r="AE7677" s="84" t="s">
        <v>6388</v>
      </c>
      <c r="AF7677" s="165" t="s">
        <v>6388</v>
      </c>
      <c r="AG7677" s="107"/>
      <c r="AH7677" s="107"/>
      <c r="AI7677" s="107"/>
      <c r="AJ7677" s="107"/>
      <c r="AK7677" s="107"/>
      <c r="AL7677" s="107"/>
    </row>
    <row r="7678" spans="1:38" s="44" customFormat="1" ht="153">
      <c r="A7678" s="622">
        <v>15</v>
      </c>
      <c r="B7678" s="627" t="s">
        <v>6929</v>
      </c>
      <c r="C7678" s="627" t="s">
        <v>7157</v>
      </c>
      <c r="D7678" s="627" t="s">
        <v>12919</v>
      </c>
      <c r="E7678" s="624" t="s">
        <v>15551</v>
      </c>
      <c r="F7678" s="622" t="s">
        <v>51</v>
      </c>
      <c r="G7678" s="138"/>
      <c r="H7678" s="138"/>
      <c r="I7678" s="138"/>
      <c r="J7678" s="138"/>
      <c r="K7678" s="138"/>
      <c r="L7678" s="624" t="s">
        <v>40</v>
      </c>
      <c r="M7678" s="627" t="s">
        <v>13550</v>
      </c>
      <c r="N7678" s="366">
        <v>17</v>
      </c>
      <c r="O7678" s="624">
        <v>0</v>
      </c>
      <c r="P7678" s="624">
        <v>0</v>
      </c>
      <c r="Q7678" s="624">
        <v>0</v>
      </c>
      <c r="R7678" s="624">
        <v>0</v>
      </c>
      <c r="S7678" s="624">
        <v>0</v>
      </c>
      <c r="T7678" s="624">
        <v>0</v>
      </c>
      <c r="U7678" s="624">
        <v>0</v>
      </c>
      <c r="V7678" s="624">
        <v>0</v>
      </c>
      <c r="W7678" s="624">
        <v>0</v>
      </c>
      <c r="X7678" s="366">
        <v>200</v>
      </c>
      <c r="Y7678" s="624">
        <v>0</v>
      </c>
      <c r="Z7678" s="624" t="s">
        <v>51</v>
      </c>
      <c r="AA7678" s="622" t="s">
        <v>5289</v>
      </c>
      <c r="AB7678" s="622" t="s">
        <v>5289</v>
      </c>
      <c r="AC7678" s="84" t="s">
        <v>6388</v>
      </c>
      <c r="AD7678" s="84" t="s">
        <v>6388</v>
      </c>
      <c r="AE7678" s="84" t="s">
        <v>6388</v>
      </c>
      <c r="AF7678" s="165" t="s">
        <v>6388</v>
      </c>
      <c r="AG7678" s="107"/>
      <c r="AH7678" s="107"/>
      <c r="AI7678" s="107"/>
      <c r="AJ7678" s="107"/>
      <c r="AK7678" s="107"/>
      <c r="AL7678" s="107"/>
    </row>
    <row r="7679" spans="1:38" s="44" customFormat="1" ht="153">
      <c r="A7679" s="622">
        <v>16</v>
      </c>
      <c r="B7679" s="627" t="s">
        <v>5345</v>
      </c>
      <c r="C7679" s="627" t="s">
        <v>7157</v>
      </c>
      <c r="D7679" s="627" t="s">
        <v>12920</v>
      </c>
      <c r="E7679" s="624" t="s">
        <v>15552</v>
      </c>
      <c r="F7679" s="622" t="s">
        <v>51</v>
      </c>
      <c r="G7679" s="138"/>
      <c r="H7679" s="138"/>
      <c r="I7679" s="138"/>
      <c r="J7679" s="138"/>
      <c r="K7679" s="138"/>
      <c r="L7679" s="624" t="s">
        <v>40</v>
      </c>
      <c r="M7679" s="627" t="s">
        <v>13550</v>
      </c>
      <c r="N7679" s="366">
        <v>295</v>
      </c>
      <c r="O7679" s="624">
        <v>0</v>
      </c>
      <c r="P7679" s="624">
        <v>0</v>
      </c>
      <c r="Q7679" s="624">
        <v>0</v>
      </c>
      <c r="R7679" s="624">
        <v>0</v>
      </c>
      <c r="S7679" s="624">
        <v>0</v>
      </c>
      <c r="T7679" s="624">
        <v>0</v>
      </c>
      <c r="U7679" s="624">
        <v>0</v>
      </c>
      <c r="V7679" s="624">
        <v>0</v>
      </c>
      <c r="W7679" s="624">
        <v>0</v>
      </c>
      <c r="X7679" s="366">
        <v>295</v>
      </c>
      <c r="Y7679" s="624">
        <v>0</v>
      </c>
      <c r="Z7679" s="624" t="s">
        <v>51</v>
      </c>
      <c r="AA7679" s="622" t="s">
        <v>5289</v>
      </c>
      <c r="AB7679" s="622" t="s">
        <v>5289</v>
      </c>
      <c r="AC7679" s="84" t="s">
        <v>6388</v>
      </c>
      <c r="AD7679" s="84" t="s">
        <v>6388</v>
      </c>
      <c r="AE7679" s="84" t="s">
        <v>6388</v>
      </c>
      <c r="AF7679" s="165" t="s">
        <v>6388</v>
      </c>
      <c r="AG7679" s="107"/>
      <c r="AH7679" s="107"/>
      <c r="AI7679" s="107"/>
      <c r="AJ7679" s="107"/>
      <c r="AK7679" s="107"/>
      <c r="AL7679" s="107"/>
    </row>
    <row r="7680" spans="1:38" s="44" customFormat="1" ht="153">
      <c r="A7680" s="622">
        <v>17</v>
      </c>
      <c r="B7680" s="627" t="s">
        <v>6930</v>
      </c>
      <c r="C7680" s="627" t="s">
        <v>7157</v>
      </c>
      <c r="D7680" s="627" t="s">
        <v>12921</v>
      </c>
      <c r="E7680" s="624" t="s">
        <v>15553</v>
      </c>
      <c r="F7680" s="622" t="s">
        <v>51</v>
      </c>
      <c r="G7680" s="138"/>
      <c r="H7680" s="138"/>
      <c r="I7680" s="138"/>
      <c r="J7680" s="138"/>
      <c r="K7680" s="138"/>
      <c r="L7680" s="624" t="s">
        <v>40</v>
      </c>
      <c r="M7680" s="627" t="s">
        <v>13550</v>
      </c>
      <c r="N7680" s="366">
        <v>27</v>
      </c>
      <c r="O7680" s="624">
        <v>0</v>
      </c>
      <c r="P7680" s="624">
        <v>0</v>
      </c>
      <c r="Q7680" s="624">
        <v>0</v>
      </c>
      <c r="R7680" s="624">
        <v>0</v>
      </c>
      <c r="S7680" s="624">
        <v>0</v>
      </c>
      <c r="T7680" s="624">
        <v>0</v>
      </c>
      <c r="U7680" s="624">
        <v>0</v>
      </c>
      <c r="V7680" s="624">
        <v>0</v>
      </c>
      <c r="W7680" s="624">
        <v>0</v>
      </c>
      <c r="X7680" s="366">
        <v>27</v>
      </c>
      <c r="Y7680" s="624">
        <v>0</v>
      </c>
      <c r="Z7680" s="624" t="s">
        <v>51</v>
      </c>
      <c r="AA7680" s="622" t="s">
        <v>5289</v>
      </c>
      <c r="AB7680" s="622" t="s">
        <v>5289</v>
      </c>
      <c r="AC7680" s="84" t="s">
        <v>6388</v>
      </c>
      <c r="AD7680" s="84" t="s">
        <v>6388</v>
      </c>
      <c r="AE7680" s="84" t="s">
        <v>6388</v>
      </c>
      <c r="AF7680" s="165" t="s">
        <v>6388</v>
      </c>
      <c r="AG7680" s="107"/>
      <c r="AH7680" s="107"/>
      <c r="AI7680" s="107"/>
      <c r="AJ7680" s="107"/>
      <c r="AK7680" s="107"/>
      <c r="AL7680" s="107"/>
    </row>
    <row r="7681" spans="1:38" ht="114.75">
      <c r="A7681" s="622">
        <v>18</v>
      </c>
      <c r="B7681" s="121" t="s">
        <v>6959</v>
      </c>
      <c r="C7681" s="121" t="s">
        <v>7158</v>
      </c>
      <c r="D7681" s="627" t="s">
        <v>7164</v>
      </c>
      <c r="E7681" s="624" t="s">
        <v>40</v>
      </c>
      <c r="F7681" s="624" t="s">
        <v>19081</v>
      </c>
      <c r="G7681" s="624" t="s">
        <v>51</v>
      </c>
      <c r="H7681" s="622">
        <v>1</v>
      </c>
      <c r="I7681" s="622" t="s">
        <v>16671</v>
      </c>
      <c r="J7681" s="138"/>
      <c r="K7681" s="138"/>
      <c r="L7681" s="622" t="s">
        <v>51</v>
      </c>
      <c r="M7681" s="202"/>
      <c r="N7681" s="189"/>
      <c r="O7681" s="624">
        <v>0</v>
      </c>
      <c r="P7681" s="624">
        <v>0</v>
      </c>
      <c r="Q7681" s="624">
        <v>0</v>
      </c>
      <c r="R7681" s="624">
        <v>0</v>
      </c>
      <c r="S7681" s="624">
        <v>0</v>
      </c>
      <c r="T7681" s="624">
        <v>0</v>
      </c>
      <c r="U7681" s="624">
        <v>0</v>
      </c>
      <c r="V7681" s="624">
        <v>0</v>
      </c>
      <c r="W7681" s="624">
        <v>0</v>
      </c>
      <c r="X7681" s="366">
        <v>0</v>
      </c>
      <c r="Y7681" s="624">
        <v>0</v>
      </c>
      <c r="Z7681" s="624" t="s">
        <v>51</v>
      </c>
      <c r="AA7681" s="622" t="s">
        <v>5289</v>
      </c>
      <c r="AB7681" s="622" t="s">
        <v>5289</v>
      </c>
      <c r="AC7681" s="84" t="s">
        <v>6931</v>
      </c>
      <c r="AD7681" s="84" t="s">
        <v>6932</v>
      </c>
      <c r="AE7681" s="84" t="s">
        <v>6933</v>
      </c>
      <c r="AF7681" s="168" t="s">
        <v>6934</v>
      </c>
    </row>
    <row r="7682" spans="1:38" ht="114.75">
      <c r="A7682" s="622">
        <v>19</v>
      </c>
      <c r="B7682" s="121" t="s">
        <v>6960</v>
      </c>
      <c r="C7682" s="121" t="s">
        <v>7158</v>
      </c>
      <c r="D7682" s="627" t="s">
        <v>7165</v>
      </c>
      <c r="E7682" s="624" t="s">
        <v>40</v>
      </c>
      <c r="F7682" s="624" t="s">
        <v>19081</v>
      </c>
      <c r="G7682" s="624" t="s">
        <v>51</v>
      </c>
      <c r="H7682" s="622">
        <v>1</v>
      </c>
      <c r="I7682" s="622" t="s">
        <v>16671</v>
      </c>
      <c r="J7682" s="138"/>
      <c r="K7682" s="138"/>
      <c r="L7682" s="622" t="s">
        <v>51</v>
      </c>
      <c r="M7682" s="202"/>
      <c r="N7682" s="189"/>
      <c r="O7682" s="624">
        <v>0</v>
      </c>
      <c r="P7682" s="624">
        <v>0</v>
      </c>
      <c r="Q7682" s="624">
        <v>0</v>
      </c>
      <c r="R7682" s="624">
        <v>0</v>
      </c>
      <c r="S7682" s="624">
        <v>0</v>
      </c>
      <c r="T7682" s="624">
        <v>0</v>
      </c>
      <c r="U7682" s="624">
        <v>0</v>
      </c>
      <c r="V7682" s="624">
        <v>0</v>
      </c>
      <c r="W7682" s="624">
        <v>0</v>
      </c>
      <c r="X7682" s="366">
        <v>0</v>
      </c>
      <c r="Y7682" s="624">
        <v>0</v>
      </c>
      <c r="Z7682" s="624" t="s">
        <v>51</v>
      </c>
      <c r="AA7682" s="622" t="s">
        <v>5289</v>
      </c>
      <c r="AB7682" s="622" t="s">
        <v>5289</v>
      </c>
      <c r="AC7682" s="84" t="s">
        <v>10943</v>
      </c>
      <c r="AD7682" s="84" t="s">
        <v>10943</v>
      </c>
      <c r="AE7682" s="84" t="s">
        <v>10943</v>
      </c>
      <c r="AF7682" s="165" t="s">
        <v>10943</v>
      </c>
    </row>
    <row r="7683" spans="1:38" ht="114.75">
      <c r="A7683" s="622">
        <v>20</v>
      </c>
      <c r="B7683" s="121" t="s">
        <v>6961</v>
      </c>
      <c r="C7683" s="121" t="s">
        <v>7158</v>
      </c>
      <c r="D7683" s="627" t="s">
        <v>7166</v>
      </c>
      <c r="E7683" s="624" t="s">
        <v>40</v>
      </c>
      <c r="F7683" s="624" t="s">
        <v>19081</v>
      </c>
      <c r="G7683" s="624" t="s">
        <v>51</v>
      </c>
      <c r="H7683" s="622">
        <v>1</v>
      </c>
      <c r="I7683" s="622" t="s">
        <v>16671</v>
      </c>
      <c r="J7683" s="138"/>
      <c r="K7683" s="138"/>
      <c r="L7683" s="622" t="s">
        <v>51</v>
      </c>
      <c r="M7683" s="202"/>
      <c r="N7683" s="189"/>
      <c r="O7683" s="624">
        <v>0</v>
      </c>
      <c r="P7683" s="624">
        <v>0</v>
      </c>
      <c r="Q7683" s="624">
        <v>0</v>
      </c>
      <c r="R7683" s="624">
        <v>0</v>
      </c>
      <c r="S7683" s="624">
        <v>0</v>
      </c>
      <c r="T7683" s="624">
        <v>0</v>
      </c>
      <c r="U7683" s="624">
        <v>0</v>
      </c>
      <c r="V7683" s="624">
        <v>0</v>
      </c>
      <c r="W7683" s="624">
        <v>0</v>
      </c>
      <c r="X7683" s="366">
        <v>0</v>
      </c>
      <c r="Y7683" s="624">
        <v>0</v>
      </c>
      <c r="Z7683" s="624" t="s">
        <v>51</v>
      </c>
      <c r="AA7683" s="622" t="s">
        <v>5289</v>
      </c>
      <c r="AB7683" s="622" t="s">
        <v>5289</v>
      </c>
      <c r="AC7683" s="84" t="s">
        <v>10943</v>
      </c>
      <c r="AD7683" s="84" t="s">
        <v>10943</v>
      </c>
      <c r="AE7683" s="84" t="s">
        <v>10943</v>
      </c>
      <c r="AF7683" s="165" t="s">
        <v>10943</v>
      </c>
    </row>
    <row r="7684" spans="1:38" s="79" customFormat="1" ht="153">
      <c r="A7684" s="622">
        <v>21</v>
      </c>
      <c r="B7684" s="121" t="s">
        <v>6935</v>
      </c>
      <c r="C7684" s="121" t="s">
        <v>7158</v>
      </c>
      <c r="D7684" s="257" t="s">
        <v>15544</v>
      </c>
      <c r="E7684" s="16" t="s">
        <v>15554</v>
      </c>
      <c r="F7684" s="622" t="s">
        <v>51</v>
      </c>
      <c r="G7684" s="138"/>
      <c r="H7684" s="138"/>
      <c r="I7684" s="138"/>
      <c r="J7684" s="138"/>
      <c r="K7684" s="138"/>
      <c r="L7684" s="622" t="s">
        <v>40</v>
      </c>
      <c r="M7684" s="121" t="s">
        <v>13551</v>
      </c>
      <c r="N7684" s="624">
        <v>170</v>
      </c>
      <c r="O7684" s="624">
        <v>0</v>
      </c>
      <c r="P7684" s="624">
        <v>0</v>
      </c>
      <c r="Q7684" s="624">
        <v>0</v>
      </c>
      <c r="R7684" s="624">
        <v>0</v>
      </c>
      <c r="S7684" s="624">
        <v>0</v>
      </c>
      <c r="T7684" s="624">
        <v>0</v>
      </c>
      <c r="U7684" s="624">
        <v>0</v>
      </c>
      <c r="V7684" s="624">
        <v>0</v>
      </c>
      <c r="W7684" s="624">
        <v>0</v>
      </c>
      <c r="X7684" s="366">
        <v>1133</v>
      </c>
      <c r="Y7684" s="624">
        <v>0</v>
      </c>
      <c r="Z7684" s="624" t="s">
        <v>51</v>
      </c>
      <c r="AA7684" s="622" t="s">
        <v>5289</v>
      </c>
      <c r="AB7684" s="622" t="s">
        <v>5289</v>
      </c>
      <c r="AC7684" s="84" t="s">
        <v>6936</v>
      </c>
      <c r="AD7684" s="84" t="s">
        <v>6937</v>
      </c>
      <c r="AE7684" s="84">
        <v>83953825153</v>
      </c>
      <c r="AF7684" s="129" t="s">
        <v>6938</v>
      </c>
      <c r="AG7684" s="113"/>
      <c r="AH7684" s="113"/>
      <c r="AI7684" s="113"/>
      <c r="AJ7684" s="113"/>
      <c r="AK7684" s="113"/>
      <c r="AL7684" s="113"/>
    </row>
    <row r="7685" spans="1:38" ht="76.5">
      <c r="A7685" s="622">
        <v>22</v>
      </c>
      <c r="B7685" s="353" t="s">
        <v>10948</v>
      </c>
      <c r="C7685" s="354" t="s">
        <v>7159</v>
      </c>
      <c r="D7685" s="354" t="s">
        <v>10934</v>
      </c>
      <c r="E7685" s="624" t="s">
        <v>40</v>
      </c>
      <c r="F7685" s="622" t="s">
        <v>51</v>
      </c>
      <c r="G7685" s="138"/>
      <c r="H7685" s="138"/>
      <c r="I7685" s="138"/>
      <c r="J7685" s="138"/>
      <c r="K7685" s="138"/>
      <c r="L7685" s="622" t="s">
        <v>51</v>
      </c>
      <c r="M7685" s="202"/>
      <c r="N7685" s="189"/>
      <c r="O7685" s="624">
        <v>0</v>
      </c>
      <c r="P7685" s="624">
        <v>0</v>
      </c>
      <c r="Q7685" s="624">
        <v>0</v>
      </c>
      <c r="R7685" s="624">
        <v>0</v>
      </c>
      <c r="S7685" s="624">
        <v>0</v>
      </c>
      <c r="T7685" s="624">
        <v>0</v>
      </c>
      <c r="U7685" s="624">
        <v>0</v>
      </c>
      <c r="V7685" s="624">
        <v>0</v>
      </c>
      <c r="W7685" s="624">
        <v>0</v>
      </c>
      <c r="X7685" s="366">
        <v>1</v>
      </c>
      <c r="Y7685" s="624">
        <v>0</v>
      </c>
      <c r="Z7685" s="624" t="s">
        <v>6224</v>
      </c>
      <c r="AA7685" s="622" t="s">
        <v>5289</v>
      </c>
      <c r="AB7685" s="622" t="s">
        <v>5289</v>
      </c>
      <c r="AC7685" s="84" t="s">
        <v>6939</v>
      </c>
      <c r="AD7685" s="84" t="s">
        <v>6940</v>
      </c>
      <c r="AE7685" s="84">
        <v>83953825574</v>
      </c>
      <c r="AF7685" s="1001" t="s">
        <v>6941</v>
      </c>
    </row>
    <row r="7686" spans="1:38" ht="102">
      <c r="A7686" s="622">
        <v>23</v>
      </c>
      <c r="B7686" s="1002" t="s">
        <v>6962</v>
      </c>
      <c r="C7686" s="354" t="s">
        <v>7159</v>
      </c>
      <c r="D7686" s="354" t="s">
        <v>10935</v>
      </c>
      <c r="E7686" s="624" t="s">
        <v>40</v>
      </c>
      <c r="F7686" s="622" t="s">
        <v>51</v>
      </c>
      <c r="G7686" s="138"/>
      <c r="H7686" s="138"/>
      <c r="I7686" s="138"/>
      <c r="J7686" s="138"/>
      <c r="K7686" s="138"/>
      <c r="L7686" s="622" t="s">
        <v>51</v>
      </c>
      <c r="M7686" s="202"/>
      <c r="N7686" s="189"/>
      <c r="O7686" s="624">
        <v>0</v>
      </c>
      <c r="P7686" s="624">
        <v>0</v>
      </c>
      <c r="Q7686" s="624">
        <v>0</v>
      </c>
      <c r="R7686" s="624">
        <v>0</v>
      </c>
      <c r="S7686" s="624">
        <v>0</v>
      </c>
      <c r="T7686" s="624">
        <v>0</v>
      </c>
      <c r="U7686" s="624">
        <v>0</v>
      </c>
      <c r="V7686" s="624">
        <v>0</v>
      </c>
      <c r="W7686" s="624">
        <v>0</v>
      </c>
      <c r="X7686" s="366">
        <v>45</v>
      </c>
      <c r="Y7686" s="624">
        <v>0</v>
      </c>
      <c r="Z7686" s="437" t="s">
        <v>51</v>
      </c>
      <c r="AA7686" s="622" t="s">
        <v>5289</v>
      </c>
      <c r="AB7686" s="622" t="s">
        <v>5289</v>
      </c>
      <c r="AC7686" s="84" t="s">
        <v>8729</v>
      </c>
      <c r="AD7686" s="84" t="s">
        <v>8729</v>
      </c>
      <c r="AE7686" s="84" t="s">
        <v>8729</v>
      </c>
      <c r="AF7686" s="165" t="s">
        <v>8729</v>
      </c>
    </row>
    <row r="7687" spans="1:38" s="44" customFormat="1" ht="127.5">
      <c r="A7687" s="622">
        <v>24</v>
      </c>
      <c r="B7687" s="1002" t="s">
        <v>6942</v>
      </c>
      <c r="C7687" s="354" t="s">
        <v>7159</v>
      </c>
      <c r="D7687" s="354" t="s">
        <v>10936</v>
      </c>
      <c r="E7687" s="624" t="s">
        <v>15555</v>
      </c>
      <c r="F7687" s="622" t="s">
        <v>51</v>
      </c>
      <c r="G7687" s="138"/>
      <c r="H7687" s="138"/>
      <c r="I7687" s="138"/>
      <c r="J7687" s="138"/>
      <c r="K7687" s="138"/>
      <c r="L7687" s="622" t="s">
        <v>51</v>
      </c>
      <c r="M7687" s="202"/>
      <c r="N7687" s="189"/>
      <c r="O7687" s="624">
        <v>0</v>
      </c>
      <c r="P7687" s="624">
        <v>0</v>
      </c>
      <c r="Q7687" s="624">
        <v>0</v>
      </c>
      <c r="R7687" s="624">
        <v>0</v>
      </c>
      <c r="S7687" s="624">
        <v>0</v>
      </c>
      <c r="T7687" s="624">
        <v>0</v>
      </c>
      <c r="U7687" s="624">
        <v>0</v>
      </c>
      <c r="V7687" s="624">
        <v>0</v>
      </c>
      <c r="W7687" s="624">
        <v>0</v>
      </c>
      <c r="X7687" s="366">
        <v>67</v>
      </c>
      <c r="Y7687" s="624">
        <v>0</v>
      </c>
      <c r="Z7687" s="437" t="s">
        <v>51</v>
      </c>
      <c r="AA7687" s="622" t="s">
        <v>5289</v>
      </c>
      <c r="AB7687" s="622" t="s">
        <v>5289</v>
      </c>
      <c r="AC7687" s="84" t="s">
        <v>6943</v>
      </c>
      <c r="AD7687" s="84" t="s">
        <v>6944</v>
      </c>
      <c r="AE7687" s="84">
        <v>83953825574</v>
      </c>
      <c r="AF7687" s="165" t="s">
        <v>6941</v>
      </c>
      <c r="AG7687" s="107"/>
      <c r="AH7687" s="107"/>
      <c r="AI7687" s="107"/>
      <c r="AJ7687" s="107"/>
      <c r="AK7687" s="107"/>
      <c r="AL7687" s="107"/>
    </row>
    <row r="7688" spans="1:38" s="44" customFormat="1" ht="102" customHeight="1">
      <c r="A7688" s="622">
        <v>25</v>
      </c>
      <c r="B7688" s="627" t="s">
        <v>7151</v>
      </c>
      <c r="C7688" s="354" t="s">
        <v>7159</v>
      </c>
      <c r="D7688" s="627" t="s">
        <v>10937</v>
      </c>
      <c r="E7688" s="624" t="s">
        <v>40</v>
      </c>
      <c r="F7688" s="622" t="s">
        <v>51</v>
      </c>
      <c r="G7688" s="138"/>
      <c r="H7688" s="138"/>
      <c r="I7688" s="138"/>
      <c r="J7688" s="138"/>
      <c r="K7688" s="138"/>
      <c r="L7688" s="622" t="s">
        <v>51</v>
      </c>
      <c r="M7688" s="202"/>
      <c r="N7688" s="189"/>
      <c r="O7688" s="624">
        <v>0</v>
      </c>
      <c r="P7688" s="624">
        <v>0</v>
      </c>
      <c r="Q7688" s="624">
        <v>0</v>
      </c>
      <c r="R7688" s="624">
        <v>0</v>
      </c>
      <c r="S7688" s="624">
        <v>0</v>
      </c>
      <c r="T7688" s="624">
        <v>0</v>
      </c>
      <c r="U7688" s="624">
        <v>0</v>
      </c>
      <c r="V7688" s="624">
        <v>0</v>
      </c>
      <c r="W7688" s="624">
        <v>0</v>
      </c>
      <c r="X7688" s="366">
        <v>0</v>
      </c>
      <c r="Y7688" s="624">
        <v>0</v>
      </c>
      <c r="Z7688" s="624" t="s">
        <v>51</v>
      </c>
      <c r="AA7688" s="622" t="s">
        <v>5289</v>
      </c>
      <c r="AB7688" s="622" t="s">
        <v>5289</v>
      </c>
      <c r="AC7688" s="84" t="s">
        <v>10944</v>
      </c>
      <c r="AD7688" s="84" t="s">
        <v>10944</v>
      </c>
      <c r="AE7688" s="84" t="s">
        <v>10944</v>
      </c>
      <c r="AF7688" s="165" t="s">
        <v>10944</v>
      </c>
      <c r="AG7688" s="107"/>
      <c r="AH7688" s="107"/>
      <c r="AI7688" s="107"/>
      <c r="AJ7688" s="107"/>
      <c r="AK7688" s="107"/>
      <c r="AL7688" s="107"/>
    </row>
    <row r="7689" spans="1:38" s="44" customFormat="1" ht="102">
      <c r="A7689" s="622">
        <v>26</v>
      </c>
      <c r="B7689" s="121" t="s">
        <v>7152</v>
      </c>
      <c r="C7689" s="121" t="s">
        <v>6964</v>
      </c>
      <c r="D7689" s="627" t="s">
        <v>7167</v>
      </c>
      <c r="E7689" s="624" t="s">
        <v>40</v>
      </c>
      <c r="F7689" s="622" t="s">
        <v>51</v>
      </c>
      <c r="G7689" s="138"/>
      <c r="H7689" s="138"/>
      <c r="I7689" s="138"/>
      <c r="J7689" s="138"/>
      <c r="K7689" s="138"/>
      <c r="L7689" s="622" t="s">
        <v>40</v>
      </c>
      <c r="M7689" s="627" t="s">
        <v>13552</v>
      </c>
      <c r="N7689" s="643">
        <v>0</v>
      </c>
      <c r="O7689" s="624">
        <v>0</v>
      </c>
      <c r="P7689" s="624">
        <v>0</v>
      </c>
      <c r="Q7689" s="624">
        <v>0</v>
      </c>
      <c r="R7689" s="624">
        <v>0</v>
      </c>
      <c r="S7689" s="624">
        <v>0</v>
      </c>
      <c r="T7689" s="624">
        <v>0</v>
      </c>
      <c r="U7689" s="624">
        <v>0</v>
      </c>
      <c r="V7689" s="624">
        <v>0</v>
      </c>
      <c r="W7689" s="624">
        <v>0</v>
      </c>
      <c r="X7689" s="366">
        <v>0</v>
      </c>
      <c r="Y7689" s="624">
        <v>0</v>
      </c>
      <c r="Z7689" s="624" t="s">
        <v>51</v>
      </c>
      <c r="AA7689" s="622" t="s">
        <v>5289</v>
      </c>
      <c r="AB7689" s="622" t="s">
        <v>5289</v>
      </c>
      <c r="AC7689" s="84" t="s">
        <v>6946</v>
      </c>
      <c r="AD7689" s="84" t="s">
        <v>6947</v>
      </c>
      <c r="AE7689" s="84" t="s">
        <v>6948</v>
      </c>
      <c r="AF7689" s="129" t="s">
        <v>6949</v>
      </c>
      <c r="AG7689" s="107"/>
      <c r="AH7689" s="107"/>
      <c r="AI7689" s="107"/>
      <c r="AJ7689" s="107"/>
      <c r="AK7689" s="107"/>
      <c r="AL7689" s="107"/>
    </row>
    <row r="7690" spans="1:38" ht="153">
      <c r="A7690" s="622">
        <v>27</v>
      </c>
      <c r="B7690" s="121" t="s">
        <v>7153</v>
      </c>
      <c r="C7690" s="121" t="s">
        <v>7160</v>
      </c>
      <c r="D7690" s="627" t="s">
        <v>10938</v>
      </c>
      <c r="E7690" s="624" t="s">
        <v>15556</v>
      </c>
      <c r="F7690" s="622" t="s">
        <v>51</v>
      </c>
      <c r="G7690" s="138"/>
      <c r="H7690" s="138"/>
      <c r="I7690" s="138"/>
      <c r="J7690" s="138"/>
      <c r="K7690" s="138"/>
      <c r="L7690" s="624" t="s">
        <v>51</v>
      </c>
      <c r="M7690" s="138"/>
      <c r="N7690" s="189"/>
      <c r="O7690" s="624">
        <v>0</v>
      </c>
      <c r="P7690" s="624">
        <v>0</v>
      </c>
      <c r="Q7690" s="624">
        <v>0</v>
      </c>
      <c r="R7690" s="624">
        <v>0</v>
      </c>
      <c r="S7690" s="624">
        <v>0</v>
      </c>
      <c r="T7690" s="624">
        <v>0</v>
      </c>
      <c r="U7690" s="624">
        <v>0</v>
      </c>
      <c r="V7690" s="624">
        <v>0</v>
      </c>
      <c r="W7690" s="624">
        <v>0</v>
      </c>
      <c r="X7690" s="366">
        <v>0</v>
      </c>
      <c r="Y7690" s="624">
        <v>0</v>
      </c>
      <c r="Z7690" s="624" t="s">
        <v>51</v>
      </c>
      <c r="AA7690" s="624" t="s">
        <v>5289</v>
      </c>
      <c r="AB7690" s="624" t="s">
        <v>5289</v>
      </c>
      <c r="AC7690" s="84" t="s">
        <v>6951</v>
      </c>
      <c r="AD7690" s="84" t="s">
        <v>6950</v>
      </c>
      <c r="AE7690" s="84" t="s">
        <v>6952</v>
      </c>
      <c r="AF7690" s="168" t="s">
        <v>6953</v>
      </c>
    </row>
    <row r="7691" spans="1:38" s="44" customFormat="1" ht="114.75">
      <c r="A7691" s="622">
        <v>28</v>
      </c>
      <c r="B7691" s="121" t="s">
        <v>7154</v>
      </c>
      <c r="C7691" s="121" t="s">
        <v>7161</v>
      </c>
      <c r="D7691" s="627" t="s">
        <v>7168</v>
      </c>
      <c r="E7691" s="624" t="s">
        <v>40</v>
      </c>
      <c r="F7691" s="624" t="s">
        <v>19081</v>
      </c>
      <c r="G7691" s="624" t="s">
        <v>51</v>
      </c>
      <c r="H7691" s="622">
        <v>1</v>
      </c>
      <c r="I7691" s="622" t="s">
        <v>16671</v>
      </c>
      <c r="J7691" s="138"/>
      <c r="K7691" s="138"/>
      <c r="L7691" s="622" t="s">
        <v>51</v>
      </c>
      <c r="M7691" s="202"/>
      <c r="N7691" s="189"/>
      <c r="O7691" s="624">
        <v>0</v>
      </c>
      <c r="P7691" s="624">
        <v>0</v>
      </c>
      <c r="Q7691" s="624">
        <v>0</v>
      </c>
      <c r="R7691" s="624">
        <v>0</v>
      </c>
      <c r="S7691" s="624">
        <v>0</v>
      </c>
      <c r="T7691" s="624">
        <v>0</v>
      </c>
      <c r="U7691" s="624">
        <v>0</v>
      </c>
      <c r="V7691" s="624">
        <v>0</v>
      </c>
      <c r="W7691" s="624">
        <v>0</v>
      </c>
      <c r="X7691" s="366">
        <v>0</v>
      </c>
      <c r="Y7691" s="624">
        <v>0</v>
      </c>
      <c r="Z7691" s="624" t="s">
        <v>51</v>
      </c>
      <c r="AA7691" s="622" t="s">
        <v>5289</v>
      </c>
      <c r="AB7691" s="622" t="s">
        <v>5289</v>
      </c>
      <c r="AC7691" s="84" t="s">
        <v>6954</v>
      </c>
      <c r="AD7691" s="84" t="s">
        <v>6955</v>
      </c>
      <c r="AE7691" s="84" t="s">
        <v>6956</v>
      </c>
      <c r="AF7691" s="168" t="s">
        <v>6957</v>
      </c>
      <c r="AG7691" s="107"/>
      <c r="AH7691" s="107"/>
      <c r="AI7691" s="107"/>
      <c r="AJ7691" s="107"/>
      <c r="AK7691" s="107"/>
      <c r="AL7691" s="107"/>
    </row>
    <row r="7692" spans="1:38" s="44" customFormat="1" ht="114.75">
      <c r="A7692" s="622">
        <v>29</v>
      </c>
      <c r="B7692" s="121" t="s">
        <v>12922</v>
      </c>
      <c r="C7692" s="121" t="s">
        <v>7161</v>
      </c>
      <c r="D7692" s="392" t="s">
        <v>17454</v>
      </c>
      <c r="E7692" s="624" t="s">
        <v>40</v>
      </c>
      <c r="F7692" s="624" t="s">
        <v>19081</v>
      </c>
      <c r="G7692" s="624" t="s">
        <v>51</v>
      </c>
      <c r="H7692" s="622">
        <v>1</v>
      </c>
      <c r="I7692" s="622" t="s">
        <v>16671</v>
      </c>
      <c r="J7692" s="138"/>
      <c r="K7692" s="138"/>
      <c r="L7692" s="622" t="s">
        <v>51</v>
      </c>
      <c r="M7692" s="202"/>
      <c r="N7692" s="189"/>
      <c r="O7692" s="624">
        <v>0</v>
      </c>
      <c r="P7692" s="624">
        <v>0</v>
      </c>
      <c r="Q7692" s="624">
        <v>0</v>
      </c>
      <c r="R7692" s="624">
        <v>0</v>
      </c>
      <c r="S7692" s="624">
        <v>0</v>
      </c>
      <c r="T7692" s="624">
        <v>0</v>
      </c>
      <c r="U7692" s="624">
        <v>0</v>
      </c>
      <c r="V7692" s="624">
        <v>0</v>
      </c>
      <c r="W7692" s="624">
        <v>0</v>
      </c>
      <c r="X7692" s="366">
        <v>0</v>
      </c>
      <c r="Y7692" s="624">
        <v>0</v>
      </c>
      <c r="Z7692" s="624" t="s">
        <v>51</v>
      </c>
      <c r="AA7692" s="622" t="s">
        <v>5289</v>
      </c>
      <c r="AB7692" s="622" t="s">
        <v>5289</v>
      </c>
      <c r="AC7692" s="84" t="s">
        <v>10945</v>
      </c>
      <c r="AD7692" s="84" t="s">
        <v>10945</v>
      </c>
      <c r="AE7692" s="84" t="s">
        <v>10945</v>
      </c>
      <c r="AF7692" s="165" t="s">
        <v>10945</v>
      </c>
      <c r="AG7692" s="107"/>
      <c r="AH7692" s="107"/>
      <c r="AI7692" s="107"/>
      <c r="AJ7692" s="107"/>
      <c r="AK7692" s="107"/>
      <c r="AL7692" s="107"/>
    </row>
    <row r="7693" spans="1:38" s="44" customFormat="1" ht="89.25">
      <c r="A7693" s="622">
        <v>30</v>
      </c>
      <c r="B7693" s="121" t="s">
        <v>12923</v>
      </c>
      <c r="C7693" s="121" t="s">
        <v>7161</v>
      </c>
      <c r="D7693" s="392" t="s">
        <v>17455</v>
      </c>
      <c r="E7693" s="624" t="s">
        <v>40</v>
      </c>
      <c r="F7693" s="622" t="s">
        <v>51</v>
      </c>
      <c r="G7693" s="138"/>
      <c r="H7693" s="138"/>
      <c r="I7693" s="138"/>
      <c r="J7693" s="138"/>
      <c r="K7693" s="138"/>
      <c r="L7693" s="622" t="s">
        <v>51</v>
      </c>
      <c r="M7693" s="202"/>
      <c r="N7693" s="189"/>
      <c r="O7693" s="624">
        <v>0</v>
      </c>
      <c r="P7693" s="624">
        <v>0</v>
      </c>
      <c r="Q7693" s="624">
        <v>0</v>
      </c>
      <c r="R7693" s="624">
        <v>0</v>
      </c>
      <c r="S7693" s="624">
        <v>0</v>
      </c>
      <c r="T7693" s="624">
        <v>0</v>
      </c>
      <c r="U7693" s="624">
        <v>0</v>
      </c>
      <c r="V7693" s="624">
        <v>0</v>
      </c>
      <c r="W7693" s="624">
        <v>0</v>
      </c>
      <c r="X7693" s="366">
        <v>0</v>
      </c>
      <c r="Y7693" s="624">
        <v>0</v>
      </c>
      <c r="Z7693" s="624" t="s">
        <v>51</v>
      </c>
      <c r="AA7693" s="622" t="s">
        <v>5289</v>
      </c>
      <c r="AB7693" s="622" t="s">
        <v>5289</v>
      </c>
      <c r="AC7693" s="84" t="s">
        <v>10945</v>
      </c>
      <c r="AD7693" s="84" t="s">
        <v>10945</v>
      </c>
      <c r="AE7693" s="84" t="s">
        <v>10945</v>
      </c>
      <c r="AF7693" s="165" t="s">
        <v>10945</v>
      </c>
      <c r="AG7693" s="107"/>
      <c r="AH7693" s="107"/>
      <c r="AI7693" s="107"/>
      <c r="AJ7693" s="107"/>
      <c r="AK7693" s="107"/>
      <c r="AL7693" s="107"/>
    </row>
    <row r="7694" spans="1:38" s="44" customFormat="1" ht="114.75" customHeight="1">
      <c r="A7694" s="622">
        <v>31</v>
      </c>
      <c r="B7694" s="121" t="s">
        <v>12924</v>
      </c>
      <c r="C7694" s="121" t="s">
        <v>7161</v>
      </c>
      <c r="D7694" s="392" t="s">
        <v>17979</v>
      </c>
      <c r="E7694" s="624" t="s">
        <v>40</v>
      </c>
      <c r="F7694" s="622" t="s">
        <v>51</v>
      </c>
      <c r="G7694" s="138"/>
      <c r="H7694" s="138"/>
      <c r="I7694" s="138"/>
      <c r="J7694" s="138"/>
      <c r="K7694" s="138"/>
      <c r="L7694" s="622" t="s">
        <v>51</v>
      </c>
      <c r="M7694" s="202"/>
      <c r="N7694" s="189"/>
      <c r="O7694" s="622">
        <v>0</v>
      </c>
      <c r="P7694" s="622">
        <v>0</v>
      </c>
      <c r="Q7694" s="622">
        <v>0</v>
      </c>
      <c r="R7694" s="622">
        <v>0</v>
      </c>
      <c r="S7694" s="622">
        <v>0</v>
      </c>
      <c r="T7694" s="624">
        <v>0</v>
      </c>
      <c r="U7694" s="622">
        <v>0</v>
      </c>
      <c r="V7694" s="624">
        <v>0</v>
      </c>
      <c r="W7694" s="622">
        <v>0</v>
      </c>
      <c r="X7694" s="366">
        <v>0</v>
      </c>
      <c r="Y7694" s="622">
        <v>0</v>
      </c>
      <c r="Z7694" s="624" t="s">
        <v>51</v>
      </c>
      <c r="AA7694" s="622" t="s">
        <v>5289</v>
      </c>
      <c r="AB7694" s="622" t="s">
        <v>5289</v>
      </c>
      <c r="AC7694" s="84" t="s">
        <v>10945</v>
      </c>
      <c r="AD7694" s="84" t="s">
        <v>10945</v>
      </c>
      <c r="AE7694" s="84" t="s">
        <v>10945</v>
      </c>
      <c r="AF7694" s="165" t="s">
        <v>10945</v>
      </c>
      <c r="AG7694" s="107"/>
      <c r="AH7694" s="107"/>
      <c r="AI7694" s="107"/>
      <c r="AJ7694" s="107"/>
      <c r="AK7694" s="107"/>
      <c r="AL7694" s="107"/>
    </row>
    <row r="7695" spans="1:38" s="160" customFormat="1" ht="15.75" customHeight="1" thickBot="1">
      <c r="A7695" s="114"/>
      <c r="B7695" s="114">
        <v>31</v>
      </c>
      <c r="C7695" s="114"/>
      <c r="D7695" s="114">
        <v>31</v>
      </c>
      <c r="E7695" s="114">
        <v>31</v>
      </c>
      <c r="F7695" s="114">
        <v>5</v>
      </c>
      <c r="G7695" s="114">
        <v>0</v>
      </c>
      <c r="H7695" s="114">
        <v>1</v>
      </c>
      <c r="I7695" s="114"/>
      <c r="J7695" s="114">
        <v>1</v>
      </c>
      <c r="K7695" s="114">
        <v>0</v>
      </c>
      <c r="L7695" s="114">
        <v>10</v>
      </c>
      <c r="M7695" s="205"/>
      <c r="N7695" s="114">
        <f t="shared" ref="N7695:O7695" si="2899">SUM(N7664:N7694)</f>
        <v>719</v>
      </c>
      <c r="O7695" s="114">
        <f t="shared" si="2899"/>
        <v>0</v>
      </c>
      <c r="P7695" s="114">
        <f t="shared" ref="P7695:Q7695" si="2900">SUM(P7664:P7694)</f>
        <v>0</v>
      </c>
      <c r="Q7695" s="114">
        <f t="shared" si="2900"/>
        <v>0</v>
      </c>
      <c r="R7695" s="114">
        <f t="shared" ref="R7695" si="2901">SUM(R7664:R7694)</f>
        <v>0</v>
      </c>
      <c r="S7695" s="114">
        <f t="shared" ref="S7695" si="2902">SUM(S7664:S7694)</f>
        <v>0</v>
      </c>
      <c r="T7695" s="114">
        <f t="shared" ref="T7695:U7695" si="2903">SUM(T7664:T7694)</f>
        <v>0</v>
      </c>
      <c r="U7695" s="114">
        <f t="shared" si="2903"/>
        <v>0</v>
      </c>
      <c r="V7695" s="114">
        <f t="shared" ref="V7695:W7695" si="2904">SUM(V7664:V7694)</f>
        <v>0</v>
      </c>
      <c r="W7695" s="114">
        <f t="shared" si="2904"/>
        <v>0</v>
      </c>
      <c r="X7695" s="114">
        <f t="shared" ref="X7695:Y7695" si="2905">SUM(X7664:X7694)</f>
        <v>4120</v>
      </c>
      <c r="Y7695" s="114">
        <f t="shared" si="2905"/>
        <v>0</v>
      </c>
      <c r="Z7695" s="114">
        <v>8</v>
      </c>
      <c r="AA7695" s="114">
        <v>1</v>
      </c>
      <c r="AB7695" s="114">
        <v>1</v>
      </c>
      <c r="AC7695" s="114"/>
      <c r="AD7695" s="114"/>
      <c r="AE7695" s="114"/>
      <c r="AF7695" s="114"/>
      <c r="AG7695" s="198"/>
    </row>
    <row r="7696" spans="1:38" s="106" customFormat="1" ht="15.75" customHeight="1" thickBot="1">
      <c r="A7696" s="660" t="s">
        <v>284</v>
      </c>
      <c r="B7696" s="661"/>
      <c r="C7696" s="661"/>
      <c r="D7696" s="661"/>
      <c r="E7696" s="661"/>
      <c r="F7696" s="661"/>
      <c r="G7696" s="661"/>
      <c r="H7696" s="661"/>
      <c r="I7696" s="661"/>
      <c r="J7696" s="661"/>
      <c r="K7696" s="661"/>
      <c r="L7696" s="661"/>
      <c r="M7696" s="661"/>
      <c r="N7696" s="661"/>
      <c r="O7696" s="661"/>
      <c r="P7696" s="661"/>
      <c r="Q7696" s="661"/>
      <c r="R7696" s="661"/>
      <c r="S7696" s="661"/>
      <c r="T7696" s="661"/>
      <c r="U7696" s="661"/>
      <c r="V7696" s="661"/>
      <c r="W7696" s="661"/>
      <c r="X7696" s="661"/>
      <c r="Y7696" s="661"/>
      <c r="Z7696" s="661"/>
      <c r="AA7696" s="661"/>
      <c r="AB7696" s="661"/>
      <c r="AC7696" s="661"/>
      <c r="AD7696" s="661"/>
      <c r="AE7696" s="661"/>
      <c r="AF7696" s="662"/>
    </row>
    <row r="7697" spans="1:38" ht="153" customHeight="1">
      <c r="A7697" s="639">
        <v>1</v>
      </c>
      <c r="B7697" s="209" t="s">
        <v>9376</v>
      </c>
      <c r="C7697" s="355" t="s">
        <v>9404</v>
      </c>
      <c r="D7697" s="209" t="s">
        <v>9405</v>
      </c>
      <c r="E7697" s="640" t="s">
        <v>40</v>
      </c>
      <c r="F7697" s="629" t="s">
        <v>16427</v>
      </c>
      <c r="G7697" s="640" t="s">
        <v>51</v>
      </c>
      <c r="H7697" s="640">
        <v>3</v>
      </c>
      <c r="I7697" s="622" t="s">
        <v>16671</v>
      </c>
      <c r="J7697" s="629" t="s">
        <v>16428</v>
      </c>
      <c r="K7697" s="371" t="s">
        <v>16429</v>
      </c>
      <c r="L7697" s="123" t="s">
        <v>51</v>
      </c>
      <c r="M7697" s="276"/>
      <c r="N7697" s="272"/>
      <c r="O7697" s="629">
        <v>0</v>
      </c>
      <c r="P7697" s="629">
        <v>0</v>
      </c>
      <c r="Q7697" s="629">
        <v>0</v>
      </c>
      <c r="R7697" s="629">
        <v>0</v>
      </c>
      <c r="S7697" s="629">
        <v>0</v>
      </c>
      <c r="T7697" s="629">
        <v>0</v>
      </c>
      <c r="U7697" s="629">
        <v>0</v>
      </c>
      <c r="V7697" s="629">
        <v>0</v>
      </c>
      <c r="W7697" s="629">
        <v>0</v>
      </c>
      <c r="X7697" s="371">
        <v>0</v>
      </c>
      <c r="Y7697" s="629">
        <v>0</v>
      </c>
      <c r="Z7697" s="640" t="s">
        <v>51</v>
      </c>
      <c r="AA7697" s="285" t="s">
        <v>11143</v>
      </c>
      <c r="AB7697" s="285" t="s">
        <v>11144</v>
      </c>
      <c r="AC7697" s="164" t="s">
        <v>9377</v>
      </c>
      <c r="AD7697" s="164" t="s">
        <v>9378</v>
      </c>
      <c r="AE7697" s="164" t="s">
        <v>9379</v>
      </c>
      <c r="AF7697" s="356" t="s">
        <v>9380</v>
      </c>
    </row>
    <row r="7698" spans="1:38" ht="127.5" customHeight="1">
      <c r="A7698" s="621">
        <v>2</v>
      </c>
      <c r="B7698" s="121" t="s">
        <v>9381</v>
      </c>
      <c r="C7698" s="126" t="s">
        <v>9404</v>
      </c>
      <c r="D7698" s="121" t="s">
        <v>9423</v>
      </c>
      <c r="E7698" s="643" t="s">
        <v>40</v>
      </c>
      <c r="F7698" s="629" t="s">
        <v>16427</v>
      </c>
      <c r="G7698" s="640" t="s">
        <v>51</v>
      </c>
      <c r="H7698" s="640">
        <v>3</v>
      </c>
      <c r="I7698" s="622" t="s">
        <v>16671</v>
      </c>
      <c r="J7698" s="643" t="s">
        <v>5289</v>
      </c>
      <c r="K7698" s="366" t="s">
        <v>16430</v>
      </c>
      <c r="L7698" s="622" t="s">
        <v>51</v>
      </c>
      <c r="M7698" s="202"/>
      <c r="N7698" s="138"/>
      <c r="O7698" s="624">
        <v>0</v>
      </c>
      <c r="P7698" s="624">
        <v>0</v>
      </c>
      <c r="Q7698" s="624">
        <v>0</v>
      </c>
      <c r="R7698" s="624">
        <v>0</v>
      </c>
      <c r="S7698" s="624">
        <v>0</v>
      </c>
      <c r="T7698" s="624">
        <v>0</v>
      </c>
      <c r="U7698" s="624">
        <v>0</v>
      </c>
      <c r="V7698" s="624">
        <v>0</v>
      </c>
      <c r="W7698" s="624">
        <v>0</v>
      </c>
      <c r="X7698" s="366">
        <v>0</v>
      </c>
      <c r="Y7698" s="624">
        <v>0</v>
      </c>
      <c r="Z7698" s="622" t="s">
        <v>51</v>
      </c>
      <c r="AA7698" s="643" t="s">
        <v>5289</v>
      </c>
      <c r="AB7698" s="643" t="s">
        <v>5289</v>
      </c>
      <c r="AC7698" s="84" t="s">
        <v>5289</v>
      </c>
      <c r="AD7698" s="84" t="s">
        <v>5289</v>
      </c>
      <c r="AE7698" s="84" t="s">
        <v>5289</v>
      </c>
      <c r="AF7698" s="165" t="s">
        <v>5289</v>
      </c>
    </row>
    <row r="7699" spans="1:38" ht="89.25">
      <c r="A7699" s="621">
        <v>3</v>
      </c>
      <c r="B7699" s="627" t="s">
        <v>1296</v>
      </c>
      <c r="C7699" s="126" t="s">
        <v>9404</v>
      </c>
      <c r="D7699" s="627" t="s">
        <v>9406</v>
      </c>
      <c r="E7699" s="643" t="s">
        <v>40</v>
      </c>
      <c r="F7699" s="622" t="s">
        <v>51</v>
      </c>
      <c r="G7699" s="138"/>
      <c r="H7699" s="138"/>
      <c r="I7699" s="138"/>
      <c r="J7699" s="643" t="s">
        <v>5289</v>
      </c>
      <c r="K7699" s="366" t="s">
        <v>16431</v>
      </c>
      <c r="L7699" s="622" t="s">
        <v>51</v>
      </c>
      <c r="M7699" s="202"/>
      <c r="N7699" s="138"/>
      <c r="O7699" s="624">
        <v>0</v>
      </c>
      <c r="P7699" s="624">
        <v>0</v>
      </c>
      <c r="Q7699" s="624">
        <v>0</v>
      </c>
      <c r="R7699" s="624">
        <v>0</v>
      </c>
      <c r="S7699" s="624">
        <v>0</v>
      </c>
      <c r="T7699" s="624">
        <v>0</v>
      </c>
      <c r="U7699" s="624">
        <v>0</v>
      </c>
      <c r="V7699" s="624">
        <v>0</v>
      </c>
      <c r="W7699" s="624">
        <v>0</v>
      </c>
      <c r="X7699" s="366">
        <v>0</v>
      </c>
      <c r="Y7699" s="624">
        <v>0</v>
      </c>
      <c r="Z7699" s="622" t="s">
        <v>51</v>
      </c>
      <c r="AA7699" s="643" t="s">
        <v>5289</v>
      </c>
      <c r="AB7699" s="643" t="s">
        <v>5289</v>
      </c>
      <c r="AC7699" s="84" t="s">
        <v>5289</v>
      </c>
      <c r="AD7699" s="84" t="s">
        <v>5289</v>
      </c>
      <c r="AE7699" s="84" t="s">
        <v>5289</v>
      </c>
      <c r="AF7699" s="165" t="s">
        <v>5289</v>
      </c>
    </row>
    <row r="7700" spans="1:38" ht="89.25">
      <c r="A7700" s="621">
        <v>4</v>
      </c>
      <c r="B7700" s="627" t="s">
        <v>606</v>
      </c>
      <c r="C7700" s="126" t="s">
        <v>9404</v>
      </c>
      <c r="D7700" s="627" t="s">
        <v>9407</v>
      </c>
      <c r="E7700" s="643" t="s">
        <v>40</v>
      </c>
      <c r="F7700" s="622" t="s">
        <v>51</v>
      </c>
      <c r="G7700" s="138"/>
      <c r="H7700" s="138"/>
      <c r="I7700" s="138"/>
      <c r="J7700" s="643" t="s">
        <v>5289</v>
      </c>
      <c r="K7700" s="366" t="s">
        <v>16432</v>
      </c>
      <c r="L7700" s="622" t="s">
        <v>51</v>
      </c>
      <c r="M7700" s="202"/>
      <c r="N7700" s="138"/>
      <c r="O7700" s="624">
        <v>0</v>
      </c>
      <c r="P7700" s="624">
        <v>0</v>
      </c>
      <c r="Q7700" s="624">
        <v>0</v>
      </c>
      <c r="R7700" s="624">
        <v>0</v>
      </c>
      <c r="S7700" s="624">
        <v>0</v>
      </c>
      <c r="T7700" s="624">
        <v>0</v>
      </c>
      <c r="U7700" s="624">
        <v>0</v>
      </c>
      <c r="V7700" s="624">
        <v>0</v>
      </c>
      <c r="W7700" s="624">
        <v>0</v>
      </c>
      <c r="X7700" s="366">
        <v>0</v>
      </c>
      <c r="Y7700" s="624">
        <v>0</v>
      </c>
      <c r="Z7700" s="622" t="s">
        <v>51</v>
      </c>
      <c r="AA7700" s="643" t="s">
        <v>5289</v>
      </c>
      <c r="AB7700" s="643" t="s">
        <v>5289</v>
      </c>
      <c r="AC7700" s="84" t="s">
        <v>5289</v>
      </c>
      <c r="AD7700" s="84" t="s">
        <v>5289</v>
      </c>
      <c r="AE7700" s="84" t="s">
        <v>5289</v>
      </c>
      <c r="AF7700" s="165" t="s">
        <v>5289</v>
      </c>
    </row>
    <row r="7701" spans="1:38" s="44" customFormat="1" ht="127.5">
      <c r="A7701" s="621">
        <v>5</v>
      </c>
      <c r="B7701" s="627" t="s">
        <v>9382</v>
      </c>
      <c r="C7701" s="126" t="s">
        <v>9404</v>
      </c>
      <c r="D7701" s="627" t="s">
        <v>9424</v>
      </c>
      <c r="E7701" s="643" t="s">
        <v>40</v>
      </c>
      <c r="F7701" s="622" t="s">
        <v>51</v>
      </c>
      <c r="G7701" s="138"/>
      <c r="H7701" s="138"/>
      <c r="I7701" s="138"/>
      <c r="J7701" s="643" t="s">
        <v>5289</v>
      </c>
      <c r="K7701" s="366" t="s">
        <v>16433</v>
      </c>
      <c r="L7701" s="622" t="s">
        <v>51</v>
      </c>
      <c r="M7701" s="202"/>
      <c r="N7701" s="138"/>
      <c r="O7701" s="624">
        <v>0</v>
      </c>
      <c r="P7701" s="624">
        <v>0</v>
      </c>
      <c r="Q7701" s="624">
        <v>0</v>
      </c>
      <c r="R7701" s="624">
        <v>0</v>
      </c>
      <c r="S7701" s="624">
        <v>0</v>
      </c>
      <c r="T7701" s="624">
        <v>0</v>
      </c>
      <c r="U7701" s="624">
        <v>0</v>
      </c>
      <c r="V7701" s="624">
        <v>0</v>
      </c>
      <c r="W7701" s="624">
        <v>0</v>
      </c>
      <c r="X7701" s="366">
        <v>0</v>
      </c>
      <c r="Y7701" s="624">
        <v>0</v>
      </c>
      <c r="Z7701" s="622" t="s">
        <v>51</v>
      </c>
      <c r="AA7701" s="643" t="s">
        <v>5289</v>
      </c>
      <c r="AB7701" s="643" t="s">
        <v>5289</v>
      </c>
      <c r="AC7701" s="84" t="s">
        <v>5289</v>
      </c>
      <c r="AD7701" s="84" t="s">
        <v>5289</v>
      </c>
      <c r="AE7701" s="84" t="s">
        <v>5289</v>
      </c>
      <c r="AF7701" s="165" t="s">
        <v>5289</v>
      </c>
      <c r="AG7701" s="107"/>
      <c r="AH7701" s="107"/>
      <c r="AI7701" s="107"/>
      <c r="AJ7701" s="107"/>
      <c r="AK7701" s="107"/>
      <c r="AL7701" s="107"/>
    </row>
    <row r="7702" spans="1:38" s="44" customFormat="1" ht="89.25">
      <c r="A7702" s="621">
        <v>6</v>
      </c>
      <c r="B7702" s="627" t="s">
        <v>121</v>
      </c>
      <c r="C7702" s="126" t="s">
        <v>9404</v>
      </c>
      <c r="D7702" s="627" t="s">
        <v>9425</v>
      </c>
      <c r="E7702" s="643" t="s">
        <v>40</v>
      </c>
      <c r="F7702" s="622" t="s">
        <v>51</v>
      </c>
      <c r="G7702" s="138"/>
      <c r="H7702" s="138"/>
      <c r="I7702" s="138"/>
      <c r="J7702" s="643" t="s">
        <v>5289</v>
      </c>
      <c r="K7702" s="366" t="s">
        <v>16434</v>
      </c>
      <c r="L7702" s="622" t="s">
        <v>51</v>
      </c>
      <c r="M7702" s="202"/>
      <c r="N7702" s="138"/>
      <c r="O7702" s="624">
        <v>0</v>
      </c>
      <c r="P7702" s="624">
        <v>0</v>
      </c>
      <c r="Q7702" s="624">
        <v>0</v>
      </c>
      <c r="R7702" s="624">
        <v>0</v>
      </c>
      <c r="S7702" s="624">
        <v>0</v>
      </c>
      <c r="T7702" s="624">
        <v>0</v>
      </c>
      <c r="U7702" s="624">
        <v>0</v>
      </c>
      <c r="V7702" s="624">
        <v>0</v>
      </c>
      <c r="W7702" s="624">
        <v>0</v>
      </c>
      <c r="X7702" s="366">
        <v>0</v>
      </c>
      <c r="Y7702" s="624">
        <v>0</v>
      </c>
      <c r="Z7702" s="622" t="s">
        <v>51</v>
      </c>
      <c r="AA7702" s="643" t="s">
        <v>5289</v>
      </c>
      <c r="AB7702" s="643" t="s">
        <v>5289</v>
      </c>
      <c r="AC7702" s="84" t="s">
        <v>5289</v>
      </c>
      <c r="AD7702" s="84" t="s">
        <v>5289</v>
      </c>
      <c r="AE7702" s="84" t="s">
        <v>5289</v>
      </c>
      <c r="AF7702" s="165" t="s">
        <v>5289</v>
      </c>
      <c r="AG7702" s="107"/>
      <c r="AH7702" s="107"/>
      <c r="AI7702" s="107"/>
      <c r="AJ7702" s="107"/>
      <c r="AK7702" s="107"/>
      <c r="AL7702" s="107"/>
    </row>
    <row r="7703" spans="1:38" s="44" customFormat="1" ht="102">
      <c r="A7703" s="621">
        <v>7</v>
      </c>
      <c r="B7703" s="627" t="s">
        <v>9383</v>
      </c>
      <c r="C7703" s="126" t="s">
        <v>9404</v>
      </c>
      <c r="D7703" s="627" t="s">
        <v>9408</v>
      </c>
      <c r="E7703" s="643" t="s">
        <v>40</v>
      </c>
      <c r="F7703" s="622" t="s">
        <v>51</v>
      </c>
      <c r="G7703" s="138"/>
      <c r="H7703" s="138"/>
      <c r="I7703" s="138"/>
      <c r="J7703" s="643" t="s">
        <v>5289</v>
      </c>
      <c r="K7703" s="366" t="s">
        <v>16435</v>
      </c>
      <c r="L7703" s="622" t="s">
        <v>51</v>
      </c>
      <c r="M7703" s="202"/>
      <c r="N7703" s="138"/>
      <c r="O7703" s="624">
        <v>0</v>
      </c>
      <c r="P7703" s="624">
        <v>0</v>
      </c>
      <c r="Q7703" s="624">
        <v>0</v>
      </c>
      <c r="R7703" s="624">
        <v>0</v>
      </c>
      <c r="S7703" s="624">
        <v>0</v>
      </c>
      <c r="T7703" s="624">
        <v>0</v>
      </c>
      <c r="U7703" s="624">
        <v>0</v>
      </c>
      <c r="V7703" s="624">
        <v>0</v>
      </c>
      <c r="W7703" s="624">
        <v>0</v>
      </c>
      <c r="X7703" s="366">
        <v>0</v>
      </c>
      <c r="Y7703" s="624">
        <v>0</v>
      </c>
      <c r="Z7703" s="622" t="s">
        <v>51</v>
      </c>
      <c r="AA7703" s="643" t="s">
        <v>5289</v>
      </c>
      <c r="AB7703" s="643" t="s">
        <v>5289</v>
      </c>
      <c r="AC7703" s="84" t="s">
        <v>5289</v>
      </c>
      <c r="AD7703" s="84" t="s">
        <v>5289</v>
      </c>
      <c r="AE7703" s="84" t="s">
        <v>5289</v>
      </c>
      <c r="AF7703" s="165" t="s">
        <v>5289</v>
      </c>
      <c r="AG7703" s="107"/>
      <c r="AH7703" s="107"/>
      <c r="AI7703" s="107"/>
      <c r="AJ7703" s="107"/>
      <c r="AK7703" s="107"/>
      <c r="AL7703" s="107"/>
    </row>
    <row r="7704" spans="1:38" s="44" customFormat="1" ht="89.25">
      <c r="A7704" s="621">
        <v>8</v>
      </c>
      <c r="B7704" s="627" t="s">
        <v>3216</v>
      </c>
      <c r="C7704" s="126" t="s">
        <v>9404</v>
      </c>
      <c r="D7704" s="627" t="s">
        <v>9426</v>
      </c>
      <c r="E7704" s="643" t="s">
        <v>40</v>
      </c>
      <c r="F7704" s="622" t="s">
        <v>51</v>
      </c>
      <c r="G7704" s="138"/>
      <c r="H7704" s="138"/>
      <c r="I7704" s="138"/>
      <c r="J7704" s="643" t="s">
        <v>5289</v>
      </c>
      <c r="K7704" s="366" t="s">
        <v>16436</v>
      </c>
      <c r="L7704" s="622" t="s">
        <v>51</v>
      </c>
      <c r="M7704" s="202"/>
      <c r="N7704" s="138"/>
      <c r="O7704" s="624">
        <v>0</v>
      </c>
      <c r="P7704" s="624">
        <v>0</v>
      </c>
      <c r="Q7704" s="624">
        <v>0</v>
      </c>
      <c r="R7704" s="624">
        <v>0</v>
      </c>
      <c r="S7704" s="624">
        <v>0</v>
      </c>
      <c r="T7704" s="624">
        <v>0</v>
      </c>
      <c r="U7704" s="624">
        <v>0</v>
      </c>
      <c r="V7704" s="624">
        <v>0</v>
      </c>
      <c r="W7704" s="624">
        <v>0</v>
      </c>
      <c r="X7704" s="366">
        <v>0</v>
      </c>
      <c r="Y7704" s="624">
        <v>0</v>
      </c>
      <c r="Z7704" s="622" t="s">
        <v>51</v>
      </c>
      <c r="AA7704" s="643" t="s">
        <v>5289</v>
      </c>
      <c r="AB7704" s="643" t="s">
        <v>5289</v>
      </c>
      <c r="AC7704" s="84" t="s">
        <v>5289</v>
      </c>
      <c r="AD7704" s="84" t="s">
        <v>5289</v>
      </c>
      <c r="AE7704" s="84" t="s">
        <v>5289</v>
      </c>
      <c r="AF7704" s="165" t="s">
        <v>5289</v>
      </c>
      <c r="AG7704" s="107"/>
      <c r="AH7704" s="107"/>
      <c r="AI7704" s="107"/>
      <c r="AJ7704" s="107"/>
      <c r="AK7704" s="107"/>
      <c r="AL7704" s="107"/>
    </row>
    <row r="7705" spans="1:38" s="44" customFormat="1" ht="140.25">
      <c r="A7705" s="621">
        <v>9</v>
      </c>
      <c r="B7705" s="627" t="s">
        <v>9384</v>
      </c>
      <c r="C7705" s="126" t="s">
        <v>9404</v>
      </c>
      <c r="D7705" s="627" t="s">
        <v>9409</v>
      </c>
      <c r="E7705" s="643" t="s">
        <v>40</v>
      </c>
      <c r="F7705" s="629" t="s">
        <v>16427</v>
      </c>
      <c r="G7705" s="643" t="s">
        <v>51</v>
      </c>
      <c r="H7705" s="643">
        <v>3</v>
      </c>
      <c r="I7705" s="622" t="s">
        <v>16671</v>
      </c>
      <c r="J7705" s="643" t="s">
        <v>5289</v>
      </c>
      <c r="K7705" s="366" t="s">
        <v>16437</v>
      </c>
      <c r="L7705" s="622" t="s">
        <v>51</v>
      </c>
      <c r="M7705" s="202"/>
      <c r="N7705" s="138"/>
      <c r="O7705" s="624">
        <v>0</v>
      </c>
      <c r="P7705" s="624">
        <v>0</v>
      </c>
      <c r="Q7705" s="624">
        <v>0</v>
      </c>
      <c r="R7705" s="624">
        <v>0</v>
      </c>
      <c r="S7705" s="624">
        <v>0</v>
      </c>
      <c r="T7705" s="624">
        <v>0</v>
      </c>
      <c r="U7705" s="624">
        <v>0</v>
      </c>
      <c r="V7705" s="624">
        <v>0</v>
      </c>
      <c r="W7705" s="624">
        <v>0</v>
      </c>
      <c r="X7705" s="366">
        <v>1</v>
      </c>
      <c r="Y7705" s="624">
        <v>0</v>
      </c>
      <c r="Z7705" s="622" t="s">
        <v>51</v>
      </c>
      <c r="AA7705" s="643" t="s">
        <v>5289</v>
      </c>
      <c r="AB7705" s="643" t="s">
        <v>5289</v>
      </c>
      <c r="AC7705" s="84" t="s">
        <v>5289</v>
      </c>
      <c r="AD7705" s="84" t="s">
        <v>5289</v>
      </c>
      <c r="AE7705" s="84" t="s">
        <v>5289</v>
      </c>
      <c r="AF7705" s="165" t="s">
        <v>5289</v>
      </c>
      <c r="AG7705" s="107"/>
      <c r="AH7705" s="107"/>
      <c r="AI7705" s="107"/>
      <c r="AJ7705" s="107"/>
      <c r="AK7705" s="107"/>
      <c r="AL7705" s="107"/>
    </row>
    <row r="7706" spans="1:38" s="44" customFormat="1" ht="89.25">
      <c r="A7706" s="621">
        <v>10</v>
      </c>
      <c r="B7706" s="627" t="s">
        <v>139</v>
      </c>
      <c r="C7706" s="126" t="s">
        <v>9404</v>
      </c>
      <c r="D7706" s="627" t="s">
        <v>9410</v>
      </c>
      <c r="E7706" s="643" t="s">
        <v>40</v>
      </c>
      <c r="F7706" s="622" t="s">
        <v>51</v>
      </c>
      <c r="G7706" s="138"/>
      <c r="H7706" s="138"/>
      <c r="I7706" s="138"/>
      <c r="J7706" s="643" t="s">
        <v>5289</v>
      </c>
      <c r="K7706" s="366" t="s">
        <v>16438</v>
      </c>
      <c r="L7706" s="622" t="s">
        <v>51</v>
      </c>
      <c r="M7706" s="202"/>
      <c r="N7706" s="138"/>
      <c r="O7706" s="624">
        <v>0</v>
      </c>
      <c r="P7706" s="624">
        <v>0</v>
      </c>
      <c r="Q7706" s="624">
        <v>0</v>
      </c>
      <c r="R7706" s="624">
        <v>0</v>
      </c>
      <c r="S7706" s="624">
        <v>0</v>
      </c>
      <c r="T7706" s="624">
        <v>0</v>
      </c>
      <c r="U7706" s="624">
        <v>0</v>
      </c>
      <c r="V7706" s="624">
        <v>0</v>
      </c>
      <c r="W7706" s="624">
        <v>0</v>
      </c>
      <c r="X7706" s="366">
        <v>0</v>
      </c>
      <c r="Y7706" s="624">
        <v>0</v>
      </c>
      <c r="Z7706" s="622" t="s">
        <v>51</v>
      </c>
      <c r="AA7706" s="643" t="s">
        <v>5289</v>
      </c>
      <c r="AB7706" s="643" t="s">
        <v>5289</v>
      </c>
      <c r="AC7706" s="84" t="s">
        <v>5289</v>
      </c>
      <c r="AD7706" s="84" t="s">
        <v>5289</v>
      </c>
      <c r="AE7706" s="84" t="s">
        <v>5289</v>
      </c>
      <c r="AF7706" s="165" t="s">
        <v>5289</v>
      </c>
      <c r="AG7706" s="107"/>
      <c r="AH7706" s="107"/>
      <c r="AI7706" s="107"/>
      <c r="AJ7706" s="107"/>
      <c r="AK7706" s="107"/>
      <c r="AL7706" s="107"/>
    </row>
    <row r="7707" spans="1:38" s="44" customFormat="1" ht="89.25">
      <c r="A7707" s="621">
        <v>11</v>
      </c>
      <c r="B7707" s="627" t="s">
        <v>9385</v>
      </c>
      <c r="C7707" s="126" t="s">
        <v>9404</v>
      </c>
      <c r="D7707" s="627" t="s">
        <v>9411</v>
      </c>
      <c r="E7707" s="643" t="s">
        <v>40</v>
      </c>
      <c r="F7707" s="622" t="s">
        <v>51</v>
      </c>
      <c r="G7707" s="138"/>
      <c r="H7707" s="138"/>
      <c r="I7707" s="138"/>
      <c r="J7707" s="643" t="s">
        <v>5289</v>
      </c>
      <c r="K7707" s="366" t="s">
        <v>16439</v>
      </c>
      <c r="L7707" s="622" t="s">
        <v>51</v>
      </c>
      <c r="M7707" s="202"/>
      <c r="N7707" s="138"/>
      <c r="O7707" s="624">
        <v>0</v>
      </c>
      <c r="P7707" s="624">
        <v>0</v>
      </c>
      <c r="Q7707" s="624">
        <v>0</v>
      </c>
      <c r="R7707" s="624">
        <v>0</v>
      </c>
      <c r="S7707" s="624">
        <v>0</v>
      </c>
      <c r="T7707" s="624">
        <v>0</v>
      </c>
      <c r="U7707" s="624">
        <v>0</v>
      </c>
      <c r="V7707" s="624">
        <v>0</v>
      </c>
      <c r="W7707" s="624">
        <v>0</v>
      </c>
      <c r="X7707" s="366">
        <v>0</v>
      </c>
      <c r="Y7707" s="624">
        <v>0</v>
      </c>
      <c r="Z7707" s="622" t="s">
        <v>51</v>
      </c>
      <c r="AA7707" s="643" t="s">
        <v>5289</v>
      </c>
      <c r="AB7707" s="643" t="s">
        <v>5289</v>
      </c>
      <c r="AC7707" s="84" t="s">
        <v>5289</v>
      </c>
      <c r="AD7707" s="84" t="s">
        <v>5289</v>
      </c>
      <c r="AE7707" s="84" t="s">
        <v>5289</v>
      </c>
      <c r="AF7707" s="165" t="s">
        <v>5289</v>
      </c>
      <c r="AG7707" s="107"/>
      <c r="AH7707" s="107"/>
      <c r="AI7707" s="107"/>
      <c r="AJ7707" s="107"/>
      <c r="AK7707" s="107"/>
      <c r="AL7707" s="107"/>
    </row>
    <row r="7708" spans="1:38" s="44" customFormat="1" ht="89.25">
      <c r="A7708" s="621">
        <v>12</v>
      </c>
      <c r="B7708" s="627" t="s">
        <v>9386</v>
      </c>
      <c r="C7708" s="126" t="s">
        <v>9404</v>
      </c>
      <c r="D7708" s="627" t="s">
        <v>9412</v>
      </c>
      <c r="E7708" s="643" t="s">
        <v>40</v>
      </c>
      <c r="F7708" s="622" t="s">
        <v>51</v>
      </c>
      <c r="G7708" s="138"/>
      <c r="H7708" s="138"/>
      <c r="I7708" s="138"/>
      <c r="J7708" s="643" t="s">
        <v>5289</v>
      </c>
      <c r="K7708" s="366" t="s">
        <v>16440</v>
      </c>
      <c r="L7708" s="622" t="s">
        <v>51</v>
      </c>
      <c r="M7708" s="202"/>
      <c r="N7708" s="138"/>
      <c r="O7708" s="624">
        <v>0</v>
      </c>
      <c r="P7708" s="624">
        <v>0</v>
      </c>
      <c r="Q7708" s="624">
        <v>0</v>
      </c>
      <c r="R7708" s="624">
        <v>0</v>
      </c>
      <c r="S7708" s="624">
        <v>0</v>
      </c>
      <c r="T7708" s="624">
        <v>0</v>
      </c>
      <c r="U7708" s="624">
        <v>0</v>
      </c>
      <c r="V7708" s="624">
        <v>0</v>
      </c>
      <c r="W7708" s="624">
        <v>0</v>
      </c>
      <c r="X7708" s="366">
        <v>0</v>
      </c>
      <c r="Y7708" s="624">
        <v>0</v>
      </c>
      <c r="Z7708" s="622" t="s">
        <v>51</v>
      </c>
      <c r="AA7708" s="643" t="s">
        <v>5289</v>
      </c>
      <c r="AB7708" s="643" t="s">
        <v>5289</v>
      </c>
      <c r="AC7708" s="84" t="s">
        <v>5289</v>
      </c>
      <c r="AD7708" s="84" t="s">
        <v>5289</v>
      </c>
      <c r="AE7708" s="84" t="s">
        <v>5289</v>
      </c>
      <c r="AF7708" s="165" t="s">
        <v>5289</v>
      </c>
      <c r="AG7708" s="107"/>
      <c r="AH7708" s="107"/>
      <c r="AI7708" s="107"/>
      <c r="AJ7708" s="107"/>
      <c r="AK7708" s="107"/>
      <c r="AL7708" s="107"/>
    </row>
    <row r="7709" spans="1:38" s="44" customFormat="1" ht="89.25">
      <c r="A7709" s="621">
        <v>13</v>
      </c>
      <c r="B7709" s="627" t="s">
        <v>104</v>
      </c>
      <c r="C7709" s="126" t="s">
        <v>9404</v>
      </c>
      <c r="D7709" s="627" t="s">
        <v>9413</v>
      </c>
      <c r="E7709" s="643" t="s">
        <v>40</v>
      </c>
      <c r="F7709" s="622" t="s">
        <v>51</v>
      </c>
      <c r="G7709" s="138"/>
      <c r="H7709" s="138"/>
      <c r="I7709" s="138"/>
      <c r="J7709" s="643" t="s">
        <v>5289</v>
      </c>
      <c r="K7709" s="366" t="s">
        <v>16441</v>
      </c>
      <c r="L7709" s="622" t="s">
        <v>51</v>
      </c>
      <c r="M7709" s="202"/>
      <c r="N7709" s="138"/>
      <c r="O7709" s="624">
        <v>0</v>
      </c>
      <c r="P7709" s="624">
        <v>0</v>
      </c>
      <c r="Q7709" s="624">
        <v>0</v>
      </c>
      <c r="R7709" s="624">
        <v>0</v>
      </c>
      <c r="S7709" s="624">
        <v>0</v>
      </c>
      <c r="T7709" s="624">
        <v>0</v>
      </c>
      <c r="U7709" s="624">
        <v>0</v>
      </c>
      <c r="V7709" s="624">
        <v>0</v>
      </c>
      <c r="W7709" s="624">
        <v>0</v>
      </c>
      <c r="X7709" s="366">
        <v>0</v>
      </c>
      <c r="Y7709" s="624">
        <v>0</v>
      </c>
      <c r="Z7709" s="622" t="s">
        <v>51</v>
      </c>
      <c r="AA7709" s="643" t="s">
        <v>5289</v>
      </c>
      <c r="AB7709" s="643" t="s">
        <v>5289</v>
      </c>
      <c r="AC7709" s="84" t="s">
        <v>5289</v>
      </c>
      <c r="AD7709" s="84" t="s">
        <v>5289</v>
      </c>
      <c r="AE7709" s="84" t="s">
        <v>5289</v>
      </c>
      <c r="AF7709" s="165" t="s">
        <v>5289</v>
      </c>
      <c r="AG7709" s="107"/>
      <c r="AH7709" s="107"/>
      <c r="AI7709" s="107"/>
      <c r="AJ7709" s="107"/>
      <c r="AK7709" s="107"/>
      <c r="AL7709" s="107"/>
    </row>
    <row r="7710" spans="1:38" s="44" customFormat="1" ht="89.25">
      <c r="A7710" s="621">
        <v>14</v>
      </c>
      <c r="B7710" s="627" t="s">
        <v>9387</v>
      </c>
      <c r="C7710" s="126" t="s">
        <v>9404</v>
      </c>
      <c r="D7710" s="627" t="s">
        <v>9414</v>
      </c>
      <c r="E7710" s="643" t="s">
        <v>40</v>
      </c>
      <c r="F7710" s="622" t="s">
        <v>51</v>
      </c>
      <c r="G7710" s="138"/>
      <c r="H7710" s="138"/>
      <c r="I7710" s="138"/>
      <c r="J7710" s="643" t="s">
        <v>5289</v>
      </c>
      <c r="K7710" s="366" t="s">
        <v>16442</v>
      </c>
      <c r="L7710" s="622" t="s">
        <v>51</v>
      </c>
      <c r="M7710" s="202"/>
      <c r="N7710" s="138"/>
      <c r="O7710" s="624">
        <v>0</v>
      </c>
      <c r="P7710" s="624">
        <v>0</v>
      </c>
      <c r="Q7710" s="624">
        <v>0</v>
      </c>
      <c r="R7710" s="624">
        <v>0</v>
      </c>
      <c r="S7710" s="624">
        <v>0</v>
      </c>
      <c r="T7710" s="624">
        <v>0</v>
      </c>
      <c r="U7710" s="624">
        <v>0</v>
      </c>
      <c r="V7710" s="624">
        <v>0</v>
      </c>
      <c r="W7710" s="624">
        <v>0</v>
      </c>
      <c r="X7710" s="366">
        <v>0</v>
      </c>
      <c r="Y7710" s="624">
        <v>0</v>
      </c>
      <c r="Z7710" s="622" t="s">
        <v>51</v>
      </c>
      <c r="AA7710" s="643" t="s">
        <v>5289</v>
      </c>
      <c r="AB7710" s="643" t="s">
        <v>5289</v>
      </c>
      <c r="AC7710" s="84" t="s">
        <v>5289</v>
      </c>
      <c r="AD7710" s="84" t="s">
        <v>5289</v>
      </c>
      <c r="AE7710" s="84" t="s">
        <v>5289</v>
      </c>
      <c r="AF7710" s="165" t="s">
        <v>5289</v>
      </c>
      <c r="AG7710" s="107"/>
      <c r="AH7710" s="107"/>
      <c r="AI7710" s="107"/>
      <c r="AJ7710" s="107"/>
      <c r="AK7710" s="107"/>
      <c r="AL7710" s="107"/>
    </row>
    <row r="7711" spans="1:38" s="44" customFormat="1" ht="89.25">
      <c r="A7711" s="621">
        <v>15</v>
      </c>
      <c r="B7711" s="627" t="s">
        <v>9388</v>
      </c>
      <c r="C7711" s="126" t="s">
        <v>9404</v>
      </c>
      <c r="D7711" s="627" t="s">
        <v>9427</v>
      </c>
      <c r="E7711" s="643" t="s">
        <v>40</v>
      </c>
      <c r="F7711" s="622" t="s">
        <v>51</v>
      </c>
      <c r="G7711" s="138"/>
      <c r="H7711" s="138"/>
      <c r="I7711" s="138"/>
      <c r="J7711" s="643" t="s">
        <v>5289</v>
      </c>
      <c r="K7711" s="366" t="s">
        <v>16443</v>
      </c>
      <c r="L7711" s="622" t="s">
        <v>51</v>
      </c>
      <c r="M7711" s="202"/>
      <c r="N7711" s="138"/>
      <c r="O7711" s="624">
        <v>0</v>
      </c>
      <c r="P7711" s="624">
        <v>0</v>
      </c>
      <c r="Q7711" s="624">
        <v>0</v>
      </c>
      <c r="R7711" s="624">
        <v>0</v>
      </c>
      <c r="S7711" s="624">
        <v>0</v>
      </c>
      <c r="T7711" s="624">
        <v>0</v>
      </c>
      <c r="U7711" s="624">
        <v>0</v>
      </c>
      <c r="V7711" s="624">
        <v>0</v>
      </c>
      <c r="W7711" s="624">
        <v>0</v>
      </c>
      <c r="X7711" s="366">
        <v>0</v>
      </c>
      <c r="Y7711" s="624">
        <v>0</v>
      </c>
      <c r="Z7711" s="622" t="s">
        <v>51</v>
      </c>
      <c r="AA7711" s="643" t="s">
        <v>5289</v>
      </c>
      <c r="AB7711" s="643" t="s">
        <v>5289</v>
      </c>
      <c r="AC7711" s="84" t="s">
        <v>5289</v>
      </c>
      <c r="AD7711" s="84" t="s">
        <v>5289</v>
      </c>
      <c r="AE7711" s="84" t="s">
        <v>5289</v>
      </c>
      <c r="AF7711" s="165" t="s">
        <v>5289</v>
      </c>
      <c r="AG7711" s="107"/>
      <c r="AH7711" s="107"/>
      <c r="AI7711" s="107"/>
      <c r="AJ7711" s="107"/>
      <c r="AK7711" s="107"/>
      <c r="AL7711" s="107"/>
    </row>
    <row r="7712" spans="1:38" s="44" customFormat="1" ht="89.25">
      <c r="A7712" s="621">
        <v>16</v>
      </c>
      <c r="B7712" s="627" t="s">
        <v>103</v>
      </c>
      <c r="C7712" s="126" t="s">
        <v>9404</v>
      </c>
      <c r="D7712" s="627" t="s">
        <v>9415</v>
      </c>
      <c r="E7712" s="643" t="s">
        <v>40</v>
      </c>
      <c r="F7712" s="622" t="s">
        <v>51</v>
      </c>
      <c r="G7712" s="138"/>
      <c r="H7712" s="138"/>
      <c r="I7712" s="138"/>
      <c r="J7712" s="643" t="s">
        <v>5289</v>
      </c>
      <c r="K7712" s="366" t="s">
        <v>16444</v>
      </c>
      <c r="L7712" s="622" t="s">
        <v>51</v>
      </c>
      <c r="M7712" s="202"/>
      <c r="N7712" s="138"/>
      <c r="O7712" s="624">
        <v>0</v>
      </c>
      <c r="P7712" s="624">
        <v>0</v>
      </c>
      <c r="Q7712" s="624">
        <v>0</v>
      </c>
      <c r="R7712" s="624">
        <v>0</v>
      </c>
      <c r="S7712" s="624">
        <v>0</v>
      </c>
      <c r="T7712" s="624">
        <v>0</v>
      </c>
      <c r="U7712" s="624">
        <v>0</v>
      </c>
      <c r="V7712" s="624">
        <v>0</v>
      </c>
      <c r="W7712" s="624">
        <v>0</v>
      </c>
      <c r="X7712" s="366">
        <v>0</v>
      </c>
      <c r="Y7712" s="624">
        <v>0</v>
      </c>
      <c r="Z7712" s="622" t="s">
        <v>51</v>
      </c>
      <c r="AA7712" s="643" t="s">
        <v>5289</v>
      </c>
      <c r="AB7712" s="643" t="s">
        <v>5289</v>
      </c>
      <c r="AC7712" s="84" t="s">
        <v>5289</v>
      </c>
      <c r="AD7712" s="84" t="s">
        <v>5289</v>
      </c>
      <c r="AE7712" s="84" t="s">
        <v>5289</v>
      </c>
      <c r="AF7712" s="165" t="s">
        <v>5289</v>
      </c>
      <c r="AG7712" s="107"/>
      <c r="AH7712" s="107"/>
      <c r="AI7712" s="107"/>
      <c r="AJ7712" s="107"/>
      <c r="AK7712" s="107"/>
      <c r="AL7712" s="107"/>
    </row>
    <row r="7713" spans="1:38" s="44" customFormat="1" ht="102">
      <c r="A7713" s="621">
        <v>17</v>
      </c>
      <c r="B7713" s="627" t="s">
        <v>9389</v>
      </c>
      <c r="C7713" s="126" t="s">
        <v>9404</v>
      </c>
      <c r="D7713" s="627" t="s">
        <v>9428</v>
      </c>
      <c r="E7713" s="643" t="s">
        <v>40</v>
      </c>
      <c r="F7713" s="622" t="s">
        <v>51</v>
      </c>
      <c r="G7713" s="138"/>
      <c r="H7713" s="138"/>
      <c r="I7713" s="138"/>
      <c r="J7713" s="643" t="s">
        <v>5289</v>
      </c>
      <c r="K7713" s="366" t="s">
        <v>16445</v>
      </c>
      <c r="L7713" s="622" t="s">
        <v>51</v>
      </c>
      <c r="M7713" s="202"/>
      <c r="N7713" s="138"/>
      <c r="O7713" s="624">
        <v>0</v>
      </c>
      <c r="P7713" s="624">
        <v>0</v>
      </c>
      <c r="Q7713" s="624">
        <v>0</v>
      </c>
      <c r="R7713" s="624">
        <v>0</v>
      </c>
      <c r="S7713" s="624">
        <v>0</v>
      </c>
      <c r="T7713" s="624">
        <v>0</v>
      </c>
      <c r="U7713" s="624">
        <v>0</v>
      </c>
      <c r="V7713" s="624">
        <v>0</v>
      </c>
      <c r="W7713" s="624">
        <v>0</v>
      </c>
      <c r="X7713" s="366">
        <v>0</v>
      </c>
      <c r="Y7713" s="624">
        <v>0</v>
      </c>
      <c r="Z7713" s="622" t="s">
        <v>51</v>
      </c>
      <c r="AA7713" s="643" t="s">
        <v>5289</v>
      </c>
      <c r="AB7713" s="643" t="s">
        <v>5289</v>
      </c>
      <c r="AC7713" s="84" t="s">
        <v>5289</v>
      </c>
      <c r="AD7713" s="84" t="s">
        <v>5289</v>
      </c>
      <c r="AE7713" s="84" t="s">
        <v>5289</v>
      </c>
      <c r="AF7713" s="165" t="s">
        <v>5289</v>
      </c>
      <c r="AG7713" s="107"/>
      <c r="AH7713" s="107"/>
      <c r="AI7713" s="107"/>
      <c r="AJ7713" s="107"/>
      <c r="AK7713" s="107"/>
      <c r="AL7713" s="107"/>
    </row>
    <row r="7714" spans="1:38" ht="102">
      <c r="A7714" s="621">
        <v>18</v>
      </c>
      <c r="B7714" s="627" t="s">
        <v>9390</v>
      </c>
      <c r="C7714" s="126" t="s">
        <v>9404</v>
      </c>
      <c r="D7714" s="627" t="s">
        <v>9429</v>
      </c>
      <c r="E7714" s="643" t="s">
        <v>40</v>
      </c>
      <c r="F7714" s="622" t="s">
        <v>51</v>
      </c>
      <c r="G7714" s="138"/>
      <c r="H7714" s="138"/>
      <c r="I7714" s="138"/>
      <c r="J7714" s="643" t="s">
        <v>5289</v>
      </c>
      <c r="K7714" s="366" t="s">
        <v>16446</v>
      </c>
      <c r="L7714" s="622" t="s">
        <v>51</v>
      </c>
      <c r="M7714" s="202"/>
      <c r="N7714" s="138"/>
      <c r="O7714" s="624">
        <v>0</v>
      </c>
      <c r="P7714" s="624">
        <v>0</v>
      </c>
      <c r="Q7714" s="624">
        <v>0</v>
      </c>
      <c r="R7714" s="624">
        <v>0</v>
      </c>
      <c r="S7714" s="624">
        <v>0</v>
      </c>
      <c r="T7714" s="624">
        <v>0</v>
      </c>
      <c r="U7714" s="624">
        <v>0</v>
      </c>
      <c r="V7714" s="624">
        <v>0</v>
      </c>
      <c r="W7714" s="624">
        <v>0</v>
      </c>
      <c r="X7714" s="366">
        <v>0</v>
      </c>
      <c r="Y7714" s="624">
        <v>0</v>
      </c>
      <c r="Z7714" s="622" t="s">
        <v>51</v>
      </c>
      <c r="AA7714" s="643" t="s">
        <v>5289</v>
      </c>
      <c r="AB7714" s="643" t="s">
        <v>5289</v>
      </c>
      <c r="AC7714" s="84" t="s">
        <v>5289</v>
      </c>
      <c r="AD7714" s="84" t="s">
        <v>5289</v>
      </c>
      <c r="AE7714" s="84" t="s">
        <v>5289</v>
      </c>
      <c r="AF7714" s="165" t="s">
        <v>5289</v>
      </c>
    </row>
    <row r="7715" spans="1:38" ht="114.75">
      <c r="A7715" s="621">
        <v>19</v>
      </c>
      <c r="B7715" s="627" t="s">
        <v>9391</v>
      </c>
      <c r="C7715" s="126" t="s">
        <v>9404</v>
      </c>
      <c r="D7715" s="627" t="s">
        <v>9430</v>
      </c>
      <c r="E7715" s="643" t="s">
        <v>40</v>
      </c>
      <c r="F7715" s="622" t="s">
        <v>51</v>
      </c>
      <c r="G7715" s="138"/>
      <c r="H7715" s="138"/>
      <c r="I7715" s="138"/>
      <c r="J7715" s="643" t="s">
        <v>5289</v>
      </c>
      <c r="K7715" s="366" t="s">
        <v>16447</v>
      </c>
      <c r="L7715" s="622" t="s">
        <v>51</v>
      </c>
      <c r="M7715" s="202"/>
      <c r="N7715" s="138"/>
      <c r="O7715" s="624">
        <v>0</v>
      </c>
      <c r="P7715" s="624">
        <v>0</v>
      </c>
      <c r="Q7715" s="624">
        <v>0</v>
      </c>
      <c r="R7715" s="624">
        <v>0</v>
      </c>
      <c r="S7715" s="624">
        <v>0</v>
      </c>
      <c r="T7715" s="624">
        <v>0</v>
      </c>
      <c r="U7715" s="624">
        <v>0</v>
      </c>
      <c r="V7715" s="624">
        <v>0</v>
      </c>
      <c r="W7715" s="624">
        <v>0</v>
      </c>
      <c r="X7715" s="366">
        <v>0</v>
      </c>
      <c r="Y7715" s="624">
        <v>0</v>
      </c>
      <c r="Z7715" s="622" t="s">
        <v>51</v>
      </c>
      <c r="AA7715" s="643" t="s">
        <v>5289</v>
      </c>
      <c r="AB7715" s="643" t="s">
        <v>5289</v>
      </c>
      <c r="AC7715" s="84" t="s">
        <v>5289</v>
      </c>
      <c r="AD7715" s="84" t="s">
        <v>5289</v>
      </c>
      <c r="AE7715" s="84" t="s">
        <v>5289</v>
      </c>
      <c r="AF7715" s="165" t="s">
        <v>5289</v>
      </c>
    </row>
    <row r="7716" spans="1:38" ht="89.25">
      <c r="A7716" s="621">
        <v>20</v>
      </c>
      <c r="B7716" s="627" t="s">
        <v>9392</v>
      </c>
      <c r="C7716" s="126" t="s">
        <v>9404</v>
      </c>
      <c r="D7716" s="627" t="s">
        <v>9416</v>
      </c>
      <c r="E7716" s="643" t="s">
        <v>40</v>
      </c>
      <c r="F7716" s="622" t="s">
        <v>51</v>
      </c>
      <c r="G7716" s="138"/>
      <c r="H7716" s="138"/>
      <c r="I7716" s="138"/>
      <c r="J7716" s="643" t="s">
        <v>5289</v>
      </c>
      <c r="K7716" s="366" t="s">
        <v>16448</v>
      </c>
      <c r="L7716" s="622" t="s">
        <v>51</v>
      </c>
      <c r="M7716" s="202"/>
      <c r="N7716" s="138"/>
      <c r="O7716" s="624">
        <v>0</v>
      </c>
      <c r="P7716" s="624">
        <v>0</v>
      </c>
      <c r="Q7716" s="624">
        <v>0</v>
      </c>
      <c r="R7716" s="624">
        <v>0</v>
      </c>
      <c r="S7716" s="624">
        <v>0</v>
      </c>
      <c r="T7716" s="624">
        <v>0</v>
      </c>
      <c r="U7716" s="624">
        <v>0</v>
      </c>
      <c r="V7716" s="624">
        <v>0</v>
      </c>
      <c r="W7716" s="624">
        <v>0</v>
      </c>
      <c r="X7716" s="366">
        <v>0</v>
      </c>
      <c r="Y7716" s="624">
        <v>0</v>
      </c>
      <c r="Z7716" s="622" t="s">
        <v>51</v>
      </c>
      <c r="AA7716" s="643" t="s">
        <v>5289</v>
      </c>
      <c r="AB7716" s="643" t="s">
        <v>5289</v>
      </c>
      <c r="AC7716" s="84" t="s">
        <v>5289</v>
      </c>
      <c r="AD7716" s="84" t="s">
        <v>5289</v>
      </c>
      <c r="AE7716" s="84" t="s">
        <v>5289</v>
      </c>
      <c r="AF7716" s="165" t="s">
        <v>5289</v>
      </c>
    </row>
    <row r="7717" spans="1:38" ht="89.25">
      <c r="A7717" s="621">
        <v>21</v>
      </c>
      <c r="B7717" s="627" t="s">
        <v>3787</v>
      </c>
      <c r="C7717" s="126" t="s">
        <v>9404</v>
      </c>
      <c r="D7717" s="627" t="s">
        <v>9431</v>
      </c>
      <c r="E7717" s="643" t="s">
        <v>40</v>
      </c>
      <c r="F7717" s="622" t="s">
        <v>51</v>
      </c>
      <c r="G7717" s="138"/>
      <c r="H7717" s="138"/>
      <c r="I7717" s="138"/>
      <c r="J7717" s="643" t="s">
        <v>5289</v>
      </c>
      <c r="K7717" s="366" t="s">
        <v>16449</v>
      </c>
      <c r="L7717" s="622" t="s">
        <v>51</v>
      </c>
      <c r="M7717" s="202"/>
      <c r="N7717" s="138"/>
      <c r="O7717" s="624">
        <v>0</v>
      </c>
      <c r="P7717" s="624">
        <v>0</v>
      </c>
      <c r="Q7717" s="624">
        <v>0</v>
      </c>
      <c r="R7717" s="624">
        <v>0</v>
      </c>
      <c r="S7717" s="624">
        <v>0</v>
      </c>
      <c r="T7717" s="624">
        <v>0</v>
      </c>
      <c r="U7717" s="624">
        <v>0</v>
      </c>
      <c r="V7717" s="624">
        <v>0</v>
      </c>
      <c r="W7717" s="624">
        <v>0</v>
      </c>
      <c r="X7717" s="366">
        <v>0</v>
      </c>
      <c r="Y7717" s="624">
        <v>0</v>
      </c>
      <c r="Z7717" s="622" t="s">
        <v>51</v>
      </c>
      <c r="AA7717" s="643" t="s">
        <v>5289</v>
      </c>
      <c r="AB7717" s="643" t="s">
        <v>5289</v>
      </c>
      <c r="AC7717" s="84" t="s">
        <v>5289</v>
      </c>
      <c r="AD7717" s="84" t="s">
        <v>5289</v>
      </c>
      <c r="AE7717" s="84" t="s">
        <v>5289</v>
      </c>
      <c r="AF7717" s="165" t="s">
        <v>5289</v>
      </c>
    </row>
    <row r="7718" spans="1:38" s="44" customFormat="1" ht="89.25">
      <c r="A7718" s="621">
        <v>22</v>
      </c>
      <c r="B7718" s="627" t="s">
        <v>9393</v>
      </c>
      <c r="C7718" s="126" t="s">
        <v>9404</v>
      </c>
      <c r="D7718" s="627" t="s">
        <v>9432</v>
      </c>
      <c r="E7718" s="643" t="s">
        <v>40</v>
      </c>
      <c r="F7718" s="622" t="s">
        <v>51</v>
      </c>
      <c r="G7718" s="138"/>
      <c r="H7718" s="138"/>
      <c r="I7718" s="138"/>
      <c r="J7718" s="643" t="s">
        <v>5289</v>
      </c>
      <c r="K7718" s="366" t="s">
        <v>16450</v>
      </c>
      <c r="L7718" s="622" t="s">
        <v>51</v>
      </c>
      <c r="M7718" s="202"/>
      <c r="N7718" s="138"/>
      <c r="O7718" s="624">
        <v>0</v>
      </c>
      <c r="P7718" s="624">
        <v>0</v>
      </c>
      <c r="Q7718" s="624">
        <v>0</v>
      </c>
      <c r="R7718" s="624">
        <v>0</v>
      </c>
      <c r="S7718" s="624">
        <v>0</v>
      </c>
      <c r="T7718" s="624">
        <v>0</v>
      </c>
      <c r="U7718" s="624">
        <v>0</v>
      </c>
      <c r="V7718" s="624">
        <v>0</v>
      </c>
      <c r="W7718" s="624">
        <v>0</v>
      </c>
      <c r="X7718" s="366">
        <v>0</v>
      </c>
      <c r="Y7718" s="624">
        <v>0</v>
      </c>
      <c r="Z7718" s="622" t="s">
        <v>51</v>
      </c>
      <c r="AA7718" s="643" t="s">
        <v>5289</v>
      </c>
      <c r="AB7718" s="643" t="s">
        <v>5289</v>
      </c>
      <c r="AC7718" s="84" t="s">
        <v>5289</v>
      </c>
      <c r="AD7718" s="84" t="s">
        <v>5289</v>
      </c>
      <c r="AE7718" s="84" t="s">
        <v>5289</v>
      </c>
      <c r="AF7718" s="165" t="s">
        <v>5289</v>
      </c>
      <c r="AG7718" s="107"/>
      <c r="AH7718" s="107"/>
      <c r="AI7718" s="107"/>
      <c r="AJ7718" s="107"/>
      <c r="AK7718" s="107"/>
      <c r="AL7718" s="107"/>
    </row>
    <row r="7719" spans="1:38" s="44" customFormat="1" ht="102">
      <c r="A7719" s="621">
        <v>23</v>
      </c>
      <c r="B7719" s="627" t="s">
        <v>9417</v>
      </c>
      <c r="C7719" s="126" t="s">
        <v>9404</v>
      </c>
      <c r="D7719" s="627" t="s">
        <v>9418</v>
      </c>
      <c r="E7719" s="643" t="s">
        <v>40</v>
      </c>
      <c r="F7719" s="622" t="s">
        <v>51</v>
      </c>
      <c r="G7719" s="138"/>
      <c r="H7719" s="138"/>
      <c r="I7719" s="138"/>
      <c r="J7719" s="643" t="s">
        <v>5289</v>
      </c>
      <c r="K7719" s="366" t="s">
        <v>16451</v>
      </c>
      <c r="L7719" s="622" t="s">
        <v>51</v>
      </c>
      <c r="M7719" s="202"/>
      <c r="N7719" s="138"/>
      <c r="O7719" s="624">
        <v>0</v>
      </c>
      <c r="P7719" s="624">
        <v>0</v>
      </c>
      <c r="Q7719" s="624">
        <v>0</v>
      </c>
      <c r="R7719" s="624">
        <v>0</v>
      </c>
      <c r="S7719" s="624">
        <v>0</v>
      </c>
      <c r="T7719" s="624">
        <v>0</v>
      </c>
      <c r="U7719" s="624">
        <v>0</v>
      </c>
      <c r="V7719" s="624">
        <v>0</v>
      </c>
      <c r="W7719" s="624">
        <v>0</v>
      </c>
      <c r="X7719" s="366">
        <v>0</v>
      </c>
      <c r="Y7719" s="624">
        <v>0</v>
      </c>
      <c r="Z7719" s="622" t="s">
        <v>51</v>
      </c>
      <c r="AA7719" s="643" t="s">
        <v>5289</v>
      </c>
      <c r="AB7719" s="643" t="s">
        <v>5289</v>
      </c>
      <c r="AC7719" s="84" t="s">
        <v>5289</v>
      </c>
      <c r="AD7719" s="84" t="s">
        <v>5289</v>
      </c>
      <c r="AE7719" s="84" t="s">
        <v>5289</v>
      </c>
      <c r="AF7719" s="165" t="s">
        <v>5289</v>
      </c>
      <c r="AG7719" s="107"/>
      <c r="AH7719" s="107"/>
      <c r="AI7719" s="107"/>
      <c r="AJ7719" s="107"/>
      <c r="AK7719" s="107"/>
      <c r="AL7719" s="107"/>
    </row>
    <row r="7720" spans="1:38" s="44" customFormat="1" ht="102">
      <c r="A7720" s="621">
        <v>24</v>
      </c>
      <c r="B7720" s="627" t="s">
        <v>9394</v>
      </c>
      <c r="C7720" s="126" t="s">
        <v>9404</v>
      </c>
      <c r="D7720" s="627" t="s">
        <v>9433</v>
      </c>
      <c r="E7720" s="643" t="s">
        <v>40</v>
      </c>
      <c r="F7720" s="622" t="s">
        <v>51</v>
      </c>
      <c r="G7720" s="138"/>
      <c r="H7720" s="138"/>
      <c r="I7720" s="138"/>
      <c r="J7720" s="643" t="s">
        <v>5289</v>
      </c>
      <c r="K7720" s="366" t="s">
        <v>16452</v>
      </c>
      <c r="L7720" s="622" t="s">
        <v>51</v>
      </c>
      <c r="M7720" s="202"/>
      <c r="N7720" s="138"/>
      <c r="O7720" s="624">
        <v>0</v>
      </c>
      <c r="P7720" s="624">
        <v>0</v>
      </c>
      <c r="Q7720" s="624">
        <v>0</v>
      </c>
      <c r="R7720" s="624">
        <v>0</v>
      </c>
      <c r="S7720" s="624">
        <v>0</v>
      </c>
      <c r="T7720" s="624">
        <v>0</v>
      </c>
      <c r="U7720" s="624">
        <v>0</v>
      </c>
      <c r="V7720" s="624">
        <v>0</v>
      </c>
      <c r="W7720" s="624">
        <v>0</v>
      </c>
      <c r="X7720" s="366">
        <v>0</v>
      </c>
      <c r="Y7720" s="624">
        <v>0</v>
      </c>
      <c r="Z7720" s="622" t="s">
        <v>51</v>
      </c>
      <c r="AA7720" s="643" t="s">
        <v>5289</v>
      </c>
      <c r="AB7720" s="643" t="s">
        <v>5289</v>
      </c>
      <c r="AC7720" s="84" t="s">
        <v>5289</v>
      </c>
      <c r="AD7720" s="84" t="s">
        <v>5289</v>
      </c>
      <c r="AE7720" s="84" t="s">
        <v>5289</v>
      </c>
      <c r="AF7720" s="165" t="s">
        <v>5289</v>
      </c>
      <c r="AG7720" s="107"/>
      <c r="AH7720" s="107"/>
      <c r="AI7720" s="107"/>
      <c r="AJ7720" s="107"/>
      <c r="AK7720" s="107"/>
      <c r="AL7720" s="107"/>
    </row>
    <row r="7721" spans="1:38" s="44" customFormat="1" ht="114.75">
      <c r="A7721" s="621">
        <v>25</v>
      </c>
      <c r="B7721" s="627" t="s">
        <v>605</v>
      </c>
      <c r="C7721" s="126" t="s">
        <v>9404</v>
      </c>
      <c r="D7721" s="627" t="s">
        <v>9419</v>
      </c>
      <c r="E7721" s="643" t="s">
        <v>40</v>
      </c>
      <c r="F7721" s="622" t="s">
        <v>51</v>
      </c>
      <c r="G7721" s="138"/>
      <c r="H7721" s="138"/>
      <c r="I7721" s="138"/>
      <c r="J7721" s="643" t="s">
        <v>5289</v>
      </c>
      <c r="K7721" s="366" t="s">
        <v>16453</v>
      </c>
      <c r="L7721" s="622" t="s">
        <v>51</v>
      </c>
      <c r="M7721" s="202"/>
      <c r="N7721" s="138"/>
      <c r="O7721" s="624">
        <v>0</v>
      </c>
      <c r="P7721" s="624">
        <v>0</v>
      </c>
      <c r="Q7721" s="624">
        <v>0</v>
      </c>
      <c r="R7721" s="624">
        <v>0</v>
      </c>
      <c r="S7721" s="624">
        <v>0</v>
      </c>
      <c r="T7721" s="624">
        <v>0</v>
      </c>
      <c r="U7721" s="624">
        <v>0</v>
      </c>
      <c r="V7721" s="624">
        <v>0</v>
      </c>
      <c r="W7721" s="624">
        <v>0</v>
      </c>
      <c r="X7721" s="366">
        <v>0</v>
      </c>
      <c r="Y7721" s="624">
        <v>0</v>
      </c>
      <c r="Z7721" s="622" t="s">
        <v>51</v>
      </c>
      <c r="AA7721" s="643" t="s">
        <v>5289</v>
      </c>
      <c r="AB7721" s="643" t="s">
        <v>5289</v>
      </c>
      <c r="AC7721" s="84" t="s">
        <v>5289</v>
      </c>
      <c r="AD7721" s="84" t="s">
        <v>5289</v>
      </c>
      <c r="AE7721" s="84" t="s">
        <v>5289</v>
      </c>
      <c r="AF7721" s="165" t="s">
        <v>5289</v>
      </c>
      <c r="AG7721" s="107"/>
      <c r="AH7721" s="107"/>
      <c r="AI7721" s="107"/>
      <c r="AJ7721" s="107"/>
      <c r="AK7721" s="107"/>
      <c r="AL7721" s="107"/>
    </row>
    <row r="7722" spans="1:38" s="44" customFormat="1" ht="89.25">
      <c r="A7722" s="621">
        <v>26</v>
      </c>
      <c r="B7722" s="627" t="s">
        <v>9396</v>
      </c>
      <c r="C7722" s="126" t="s">
        <v>9404</v>
      </c>
      <c r="D7722" s="627" t="s">
        <v>9420</v>
      </c>
      <c r="E7722" s="643" t="s">
        <v>40</v>
      </c>
      <c r="F7722" s="622" t="s">
        <v>51</v>
      </c>
      <c r="G7722" s="138"/>
      <c r="H7722" s="138"/>
      <c r="I7722" s="138"/>
      <c r="J7722" s="643" t="s">
        <v>5289</v>
      </c>
      <c r="K7722" s="366" t="s">
        <v>16454</v>
      </c>
      <c r="L7722" s="622" t="s">
        <v>51</v>
      </c>
      <c r="M7722" s="202"/>
      <c r="N7722" s="138"/>
      <c r="O7722" s="624">
        <v>0</v>
      </c>
      <c r="P7722" s="624">
        <v>0</v>
      </c>
      <c r="Q7722" s="624">
        <v>0</v>
      </c>
      <c r="R7722" s="624">
        <v>0</v>
      </c>
      <c r="S7722" s="624">
        <v>0</v>
      </c>
      <c r="T7722" s="624">
        <v>0</v>
      </c>
      <c r="U7722" s="624">
        <v>0</v>
      </c>
      <c r="V7722" s="624">
        <v>0</v>
      </c>
      <c r="W7722" s="624">
        <v>0</v>
      </c>
      <c r="X7722" s="366">
        <v>0</v>
      </c>
      <c r="Y7722" s="624">
        <v>0</v>
      </c>
      <c r="Z7722" s="622" t="s">
        <v>51</v>
      </c>
      <c r="AA7722" s="643" t="s">
        <v>5289</v>
      </c>
      <c r="AB7722" s="643" t="s">
        <v>5289</v>
      </c>
      <c r="AC7722" s="84" t="s">
        <v>5289</v>
      </c>
      <c r="AD7722" s="84" t="s">
        <v>5289</v>
      </c>
      <c r="AE7722" s="84" t="s">
        <v>5289</v>
      </c>
      <c r="AF7722" s="165" t="s">
        <v>5289</v>
      </c>
      <c r="AG7722" s="107"/>
      <c r="AH7722" s="107"/>
      <c r="AI7722" s="107"/>
      <c r="AJ7722" s="107"/>
      <c r="AK7722" s="107"/>
      <c r="AL7722" s="107"/>
    </row>
    <row r="7723" spans="1:38" s="44" customFormat="1" ht="140.25">
      <c r="A7723" s="621">
        <v>27</v>
      </c>
      <c r="B7723" s="126" t="s">
        <v>9397</v>
      </c>
      <c r="C7723" s="126" t="s">
        <v>9404</v>
      </c>
      <c r="D7723" s="627" t="s">
        <v>9434</v>
      </c>
      <c r="E7723" s="643" t="s">
        <v>40</v>
      </c>
      <c r="F7723" s="629" t="s">
        <v>16427</v>
      </c>
      <c r="G7723" s="643" t="s">
        <v>51</v>
      </c>
      <c r="H7723" s="643">
        <v>3</v>
      </c>
      <c r="I7723" s="622" t="s">
        <v>16671</v>
      </c>
      <c r="J7723" s="643" t="s">
        <v>5289</v>
      </c>
      <c r="K7723" s="366" t="s">
        <v>16455</v>
      </c>
      <c r="L7723" s="622" t="s">
        <v>51</v>
      </c>
      <c r="M7723" s="202"/>
      <c r="N7723" s="138"/>
      <c r="O7723" s="624">
        <v>0</v>
      </c>
      <c r="P7723" s="624">
        <v>0</v>
      </c>
      <c r="Q7723" s="624">
        <v>0</v>
      </c>
      <c r="R7723" s="624">
        <v>0</v>
      </c>
      <c r="S7723" s="624">
        <v>0</v>
      </c>
      <c r="T7723" s="624">
        <v>0</v>
      </c>
      <c r="U7723" s="624">
        <v>0</v>
      </c>
      <c r="V7723" s="624">
        <v>0</v>
      </c>
      <c r="W7723" s="624">
        <v>0</v>
      </c>
      <c r="X7723" s="366">
        <v>0</v>
      </c>
      <c r="Y7723" s="624">
        <v>0</v>
      </c>
      <c r="Z7723" s="622" t="s">
        <v>51</v>
      </c>
      <c r="AA7723" s="643" t="s">
        <v>5289</v>
      </c>
      <c r="AB7723" s="643" t="s">
        <v>5289</v>
      </c>
      <c r="AC7723" s="84" t="s">
        <v>5289</v>
      </c>
      <c r="AD7723" s="84" t="s">
        <v>5289</v>
      </c>
      <c r="AE7723" s="84" t="s">
        <v>5289</v>
      </c>
      <c r="AF7723" s="165" t="s">
        <v>5289</v>
      </c>
      <c r="AG7723" s="107"/>
      <c r="AH7723" s="107"/>
      <c r="AI7723" s="107"/>
      <c r="AJ7723" s="107"/>
      <c r="AK7723" s="107"/>
      <c r="AL7723" s="107"/>
    </row>
    <row r="7724" spans="1:38" s="44" customFormat="1" ht="140.25">
      <c r="A7724" s="621">
        <v>28</v>
      </c>
      <c r="B7724" s="126" t="s">
        <v>9398</v>
      </c>
      <c r="C7724" s="126" t="s">
        <v>9404</v>
      </c>
      <c r="D7724" s="627" t="s">
        <v>9421</v>
      </c>
      <c r="E7724" s="643" t="s">
        <v>40</v>
      </c>
      <c r="F7724" s="629" t="s">
        <v>16427</v>
      </c>
      <c r="G7724" s="643" t="s">
        <v>51</v>
      </c>
      <c r="H7724" s="643">
        <v>3</v>
      </c>
      <c r="I7724" s="622" t="s">
        <v>16671</v>
      </c>
      <c r="J7724" s="643" t="s">
        <v>5289</v>
      </c>
      <c r="K7724" s="366" t="s">
        <v>16456</v>
      </c>
      <c r="L7724" s="622" t="s">
        <v>51</v>
      </c>
      <c r="M7724" s="202"/>
      <c r="N7724" s="138"/>
      <c r="O7724" s="624">
        <v>0</v>
      </c>
      <c r="P7724" s="624">
        <v>0</v>
      </c>
      <c r="Q7724" s="624">
        <v>0</v>
      </c>
      <c r="R7724" s="624">
        <v>0</v>
      </c>
      <c r="S7724" s="624">
        <v>0</v>
      </c>
      <c r="T7724" s="624">
        <v>0</v>
      </c>
      <c r="U7724" s="624">
        <v>0</v>
      </c>
      <c r="V7724" s="624">
        <v>0</v>
      </c>
      <c r="W7724" s="624">
        <v>0</v>
      </c>
      <c r="X7724" s="366">
        <v>0</v>
      </c>
      <c r="Y7724" s="624">
        <v>0</v>
      </c>
      <c r="Z7724" s="622" t="s">
        <v>51</v>
      </c>
      <c r="AA7724" s="643" t="s">
        <v>5289</v>
      </c>
      <c r="AB7724" s="643" t="s">
        <v>5289</v>
      </c>
      <c r="AC7724" s="84" t="s">
        <v>5289</v>
      </c>
      <c r="AD7724" s="84" t="s">
        <v>5289</v>
      </c>
      <c r="AE7724" s="84" t="s">
        <v>5289</v>
      </c>
      <c r="AF7724" s="165" t="s">
        <v>5289</v>
      </c>
      <c r="AG7724" s="107"/>
      <c r="AH7724" s="107"/>
      <c r="AI7724" s="107"/>
      <c r="AJ7724" s="107"/>
      <c r="AK7724" s="107"/>
      <c r="AL7724" s="107"/>
    </row>
    <row r="7725" spans="1:38" s="44" customFormat="1" ht="89.25">
      <c r="A7725" s="621">
        <v>29</v>
      </c>
      <c r="B7725" s="126" t="s">
        <v>9399</v>
      </c>
      <c r="C7725" s="126" t="s">
        <v>9404</v>
      </c>
      <c r="D7725" s="627" t="s">
        <v>9435</v>
      </c>
      <c r="E7725" s="643" t="s">
        <v>40</v>
      </c>
      <c r="F7725" s="622" t="s">
        <v>51</v>
      </c>
      <c r="G7725" s="138"/>
      <c r="H7725" s="138"/>
      <c r="I7725" s="138"/>
      <c r="J7725" s="643" t="s">
        <v>5289</v>
      </c>
      <c r="K7725" s="366" t="s">
        <v>16457</v>
      </c>
      <c r="L7725" s="622" t="s">
        <v>51</v>
      </c>
      <c r="M7725" s="202"/>
      <c r="N7725" s="138"/>
      <c r="O7725" s="624">
        <v>0</v>
      </c>
      <c r="P7725" s="624">
        <v>0</v>
      </c>
      <c r="Q7725" s="624">
        <v>0</v>
      </c>
      <c r="R7725" s="624">
        <v>0</v>
      </c>
      <c r="S7725" s="624">
        <v>0</v>
      </c>
      <c r="T7725" s="624">
        <v>0</v>
      </c>
      <c r="U7725" s="624">
        <v>0</v>
      </c>
      <c r="V7725" s="624">
        <v>0</v>
      </c>
      <c r="W7725" s="624">
        <v>0</v>
      </c>
      <c r="X7725" s="366">
        <v>0</v>
      </c>
      <c r="Y7725" s="624">
        <v>0</v>
      </c>
      <c r="Z7725" s="622" t="s">
        <v>51</v>
      </c>
      <c r="AA7725" s="643" t="s">
        <v>5289</v>
      </c>
      <c r="AB7725" s="643" t="s">
        <v>5289</v>
      </c>
      <c r="AC7725" s="84" t="s">
        <v>5289</v>
      </c>
      <c r="AD7725" s="84" t="s">
        <v>5289</v>
      </c>
      <c r="AE7725" s="84" t="s">
        <v>5289</v>
      </c>
      <c r="AF7725" s="165" t="s">
        <v>5289</v>
      </c>
      <c r="AG7725" s="107"/>
      <c r="AH7725" s="107"/>
      <c r="AI7725" s="107"/>
      <c r="AJ7725" s="107"/>
      <c r="AK7725" s="107"/>
      <c r="AL7725" s="107"/>
    </row>
    <row r="7726" spans="1:38" s="44" customFormat="1" ht="89.25">
      <c r="A7726" s="621">
        <v>30</v>
      </c>
      <c r="B7726" s="126" t="s">
        <v>9400</v>
      </c>
      <c r="C7726" s="126" t="s">
        <v>9404</v>
      </c>
      <c r="D7726" s="627" t="s">
        <v>9436</v>
      </c>
      <c r="E7726" s="643" t="s">
        <v>40</v>
      </c>
      <c r="F7726" s="622" t="s">
        <v>51</v>
      </c>
      <c r="G7726" s="138"/>
      <c r="H7726" s="138"/>
      <c r="I7726" s="138"/>
      <c r="J7726" s="643" t="s">
        <v>5289</v>
      </c>
      <c r="K7726" s="366" t="s">
        <v>16458</v>
      </c>
      <c r="L7726" s="622" t="s">
        <v>51</v>
      </c>
      <c r="M7726" s="202"/>
      <c r="N7726" s="138"/>
      <c r="O7726" s="624">
        <v>0</v>
      </c>
      <c r="P7726" s="624">
        <v>0</v>
      </c>
      <c r="Q7726" s="624">
        <v>0</v>
      </c>
      <c r="R7726" s="624">
        <v>0</v>
      </c>
      <c r="S7726" s="624">
        <v>0</v>
      </c>
      <c r="T7726" s="624">
        <v>0</v>
      </c>
      <c r="U7726" s="624">
        <v>0</v>
      </c>
      <c r="V7726" s="624">
        <v>0</v>
      </c>
      <c r="W7726" s="624">
        <v>0</v>
      </c>
      <c r="X7726" s="366">
        <v>0</v>
      </c>
      <c r="Y7726" s="624">
        <v>0</v>
      </c>
      <c r="Z7726" s="622" t="s">
        <v>51</v>
      </c>
      <c r="AA7726" s="643" t="s">
        <v>5289</v>
      </c>
      <c r="AB7726" s="643" t="s">
        <v>5289</v>
      </c>
      <c r="AC7726" s="84" t="s">
        <v>5289</v>
      </c>
      <c r="AD7726" s="84" t="s">
        <v>5289</v>
      </c>
      <c r="AE7726" s="84" t="s">
        <v>5289</v>
      </c>
      <c r="AF7726" s="165" t="s">
        <v>5289</v>
      </c>
      <c r="AG7726" s="107"/>
      <c r="AH7726" s="107"/>
      <c r="AI7726" s="107"/>
      <c r="AJ7726" s="107"/>
      <c r="AK7726" s="107"/>
      <c r="AL7726" s="107"/>
    </row>
    <row r="7727" spans="1:38" s="44" customFormat="1" ht="89.25">
      <c r="A7727" s="621">
        <v>31</v>
      </c>
      <c r="B7727" s="126" t="s">
        <v>9401</v>
      </c>
      <c r="C7727" s="126" t="s">
        <v>9404</v>
      </c>
      <c r="D7727" s="627" t="s">
        <v>9422</v>
      </c>
      <c r="E7727" s="643" t="s">
        <v>40</v>
      </c>
      <c r="F7727" s="622" t="s">
        <v>51</v>
      </c>
      <c r="G7727" s="138"/>
      <c r="H7727" s="138"/>
      <c r="I7727" s="138"/>
      <c r="J7727" s="643" t="s">
        <v>5289</v>
      </c>
      <c r="K7727" s="366" t="s">
        <v>16459</v>
      </c>
      <c r="L7727" s="622" t="s">
        <v>51</v>
      </c>
      <c r="M7727" s="202"/>
      <c r="N7727" s="138"/>
      <c r="O7727" s="624">
        <v>0</v>
      </c>
      <c r="P7727" s="624">
        <v>0</v>
      </c>
      <c r="Q7727" s="624">
        <v>0</v>
      </c>
      <c r="R7727" s="624">
        <v>0</v>
      </c>
      <c r="S7727" s="624">
        <v>0</v>
      </c>
      <c r="T7727" s="624">
        <v>0</v>
      </c>
      <c r="U7727" s="624">
        <v>0</v>
      </c>
      <c r="V7727" s="624">
        <v>0</v>
      </c>
      <c r="W7727" s="624">
        <v>0</v>
      </c>
      <c r="X7727" s="366">
        <v>0</v>
      </c>
      <c r="Y7727" s="624">
        <v>0</v>
      </c>
      <c r="Z7727" s="622" t="s">
        <v>51</v>
      </c>
      <c r="AA7727" s="643" t="s">
        <v>5289</v>
      </c>
      <c r="AB7727" s="643" t="s">
        <v>5289</v>
      </c>
      <c r="AC7727" s="84" t="s">
        <v>5289</v>
      </c>
      <c r="AD7727" s="84" t="s">
        <v>5289</v>
      </c>
      <c r="AE7727" s="84" t="s">
        <v>5289</v>
      </c>
      <c r="AF7727" s="165" t="s">
        <v>5289</v>
      </c>
      <c r="AG7727" s="107"/>
      <c r="AH7727" s="107"/>
      <c r="AI7727" s="107"/>
      <c r="AJ7727" s="107"/>
      <c r="AK7727" s="107"/>
      <c r="AL7727" s="107"/>
    </row>
    <row r="7728" spans="1:38" s="44" customFormat="1" ht="89.25">
      <c r="A7728" s="621">
        <v>32</v>
      </c>
      <c r="B7728" s="126" t="s">
        <v>9402</v>
      </c>
      <c r="C7728" s="126" t="s">
        <v>9404</v>
      </c>
      <c r="D7728" s="627" t="s">
        <v>9437</v>
      </c>
      <c r="E7728" s="643" t="s">
        <v>40</v>
      </c>
      <c r="F7728" s="622" t="s">
        <v>51</v>
      </c>
      <c r="G7728" s="138"/>
      <c r="H7728" s="138"/>
      <c r="I7728" s="138"/>
      <c r="J7728" s="643" t="s">
        <v>5289</v>
      </c>
      <c r="K7728" s="366" t="s">
        <v>16460</v>
      </c>
      <c r="L7728" s="622" t="s">
        <v>51</v>
      </c>
      <c r="M7728" s="202"/>
      <c r="N7728" s="138"/>
      <c r="O7728" s="624">
        <v>0</v>
      </c>
      <c r="P7728" s="624">
        <v>0</v>
      </c>
      <c r="Q7728" s="624">
        <v>0</v>
      </c>
      <c r="R7728" s="624">
        <v>0</v>
      </c>
      <c r="S7728" s="624">
        <v>0</v>
      </c>
      <c r="T7728" s="624">
        <v>0</v>
      </c>
      <c r="U7728" s="624">
        <v>0</v>
      </c>
      <c r="V7728" s="624">
        <v>0</v>
      </c>
      <c r="W7728" s="624">
        <v>0</v>
      </c>
      <c r="X7728" s="366">
        <v>0</v>
      </c>
      <c r="Y7728" s="624">
        <v>0</v>
      </c>
      <c r="Z7728" s="622" t="s">
        <v>51</v>
      </c>
      <c r="AA7728" s="643" t="s">
        <v>5289</v>
      </c>
      <c r="AB7728" s="643" t="s">
        <v>5289</v>
      </c>
      <c r="AC7728" s="84" t="s">
        <v>5289</v>
      </c>
      <c r="AD7728" s="84" t="s">
        <v>5289</v>
      </c>
      <c r="AE7728" s="84" t="s">
        <v>5289</v>
      </c>
      <c r="AF7728" s="165" t="s">
        <v>5289</v>
      </c>
      <c r="AG7728" s="107"/>
      <c r="AH7728" s="107"/>
      <c r="AI7728" s="107"/>
      <c r="AJ7728" s="107"/>
      <c r="AK7728" s="107"/>
      <c r="AL7728" s="107"/>
    </row>
    <row r="7729" spans="1:38" s="44" customFormat="1" ht="89.25">
      <c r="A7729" s="621">
        <v>33</v>
      </c>
      <c r="B7729" s="126" t="s">
        <v>8500</v>
      </c>
      <c r="C7729" s="126" t="s">
        <v>9404</v>
      </c>
      <c r="D7729" s="627" t="s">
        <v>19391</v>
      </c>
      <c r="E7729" s="643" t="s">
        <v>40</v>
      </c>
      <c r="F7729" s="622" t="s">
        <v>51</v>
      </c>
      <c r="G7729" s="138"/>
      <c r="H7729" s="138"/>
      <c r="I7729" s="138"/>
      <c r="J7729" s="643" t="s">
        <v>5289</v>
      </c>
      <c r="K7729" s="366" t="s">
        <v>19392</v>
      </c>
      <c r="L7729" s="622" t="s">
        <v>51</v>
      </c>
      <c r="M7729" s="202"/>
      <c r="N7729" s="138"/>
      <c r="O7729" s="624">
        <v>0</v>
      </c>
      <c r="P7729" s="624">
        <v>0</v>
      </c>
      <c r="Q7729" s="624">
        <v>0</v>
      </c>
      <c r="R7729" s="624">
        <v>0</v>
      </c>
      <c r="S7729" s="624">
        <v>0</v>
      </c>
      <c r="T7729" s="624">
        <v>0</v>
      </c>
      <c r="U7729" s="624">
        <v>0</v>
      </c>
      <c r="V7729" s="624">
        <v>0</v>
      </c>
      <c r="W7729" s="624">
        <v>0</v>
      </c>
      <c r="X7729" s="366">
        <v>0</v>
      </c>
      <c r="Y7729" s="624">
        <v>0</v>
      </c>
      <c r="Z7729" s="622" t="s">
        <v>51</v>
      </c>
      <c r="AA7729" s="643" t="s">
        <v>5289</v>
      </c>
      <c r="AB7729" s="643" t="s">
        <v>5289</v>
      </c>
      <c r="AC7729" s="84" t="s">
        <v>5289</v>
      </c>
      <c r="AD7729" s="84" t="s">
        <v>5289</v>
      </c>
      <c r="AE7729" s="84" t="s">
        <v>5289</v>
      </c>
      <c r="AF7729" s="165" t="s">
        <v>5289</v>
      </c>
      <c r="AG7729" s="107"/>
      <c r="AH7729" s="107"/>
      <c r="AI7729" s="107"/>
      <c r="AJ7729" s="107"/>
      <c r="AK7729" s="107"/>
      <c r="AL7729" s="107"/>
    </row>
    <row r="7730" spans="1:38" s="44" customFormat="1" ht="89.25">
      <c r="A7730" s="621">
        <v>34</v>
      </c>
      <c r="B7730" s="126" t="s">
        <v>9403</v>
      </c>
      <c r="C7730" s="126" t="s">
        <v>9404</v>
      </c>
      <c r="D7730" s="627" t="s">
        <v>19393</v>
      </c>
      <c r="E7730" s="643" t="s">
        <v>40</v>
      </c>
      <c r="F7730" s="622" t="s">
        <v>51</v>
      </c>
      <c r="G7730" s="138"/>
      <c r="H7730" s="138"/>
      <c r="I7730" s="138"/>
      <c r="J7730" s="643" t="s">
        <v>5289</v>
      </c>
      <c r="K7730" s="366" t="s">
        <v>19394</v>
      </c>
      <c r="L7730" s="622" t="s">
        <v>51</v>
      </c>
      <c r="M7730" s="202"/>
      <c r="N7730" s="138"/>
      <c r="O7730" s="624">
        <v>0</v>
      </c>
      <c r="P7730" s="624">
        <v>0</v>
      </c>
      <c r="Q7730" s="624">
        <v>0</v>
      </c>
      <c r="R7730" s="624">
        <v>0</v>
      </c>
      <c r="S7730" s="624">
        <v>0</v>
      </c>
      <c r="T7730" s="624">
        <v>0</v>
      </c>
      <c r="U7730" s="624">
        <v>0</v>
      </c>
      <c r="V7730" s="624">
        <v>0</v>
      </c>
      <c r="W7730" s="624">
        <v>0</v>
      </c>
      <c r="X7730" s="366">
        <v>0</v>
      </c>
      <c r="Y7730" s="624">
        <v>0</v>
      </c>
      <c r="Z7730" s="622" t="s">
        <v>51</v>
      </c>
      <c r="AA7730" s="643" t="s">
        <v>5289</v>
      </c>
      <c r="AB7730" s="643" t="s">
        <v>5289</v>
      </c>
      <c r="AC7730" s="84" t="s">
        <v>5289</v>
      </c>
      <c r="AD7730" s="84" t="s">
        <v>5289</v>
      </c>
      <c r="AE7730" s="84" t="s">
        <v>5289</v>
      </c>
      <c r="AF7730" s="165" t="s">
        <v>5289</v>
      </c>
      <c r="AG7730" s="107"/>
      <c r="AH7730" s="107"/>
      <c r="AI7730" s="107"/>
      <c r="AJ7730" s="107"/>
      <c r="AK7730" s="107"/>
      <c r="AL7730" s="107"/>
    </row>
    <row r="7731" spans="1:38" s="44" customFormat="1" ht="89.25">
      <c r="A7731" s="621">
        <v>35</v>
      </c>
      <c r="B7731" s="126" t="s">
        <v>3326</v>
      </c>
      <c r="C7731" s="126" t="s">
        <v>9404</v>
      </c>
      <c r="D7731" s="627" t="s">
        <v>19395</v>
      </c>
      <c r="E7731" s="624" t="s">
        <v>40</v>
      </c>
      <c r="F7731" s="643" t="s">
        <v>51</v>
      </c>
      <c r="G7731" s="189"/>
      <c r="H7731" s="189"/>
      <c r="I7731" s="189"/>
      <c r="J7731" s="643" t="s">
        <v>5289</v>
      </c>
      <c r="K7731" s="366" t="s">
        <v>19396</v>
      </c>
      <c r="L7731" s="643" t="s">
        <v>51</v>
      </c>
      <c r="M7731" s="204"/>
      <c r="N7731" s="189"/>
      <c r="O7731" s="624">
        <v>0</v>
      </c>
      <c r="P7731" s="624">
        <v>0</v>
      </c>
      <c r="Q7731" s="624">
        <v>0</v>
      </c>
      <c r="R7731" s="624">
        <v>0</v>
      </c>
      <c r="S7731" s="624">
        <v>0</v>
      </c>
      <c r="T7731" s="624">
        <v>0</v>
      </c>
      <c r="U7731" s="624">
        <v>0</v>
      </c>
      <c r="V7731" s="624">
        <v>0</v>
      </c>
      <c r="W7731" s="624">
        <v>0</v>
      </c>
      <c r="X7731" s="366">
        <v>0</v>
      </c>
      <c r="Y7731" s="624">
        <v>0</v>
      </c>
      <c r="Z7731" s="622" t="s">
        <v>51</v>
      </c>
      <c r="AA7731" s="643" t="s">
        <v>5289</v>
      </c>
      <c r="AB7731" s="643" t="s">
        <v>5289</v>
      </c>
      <c r="AC7731" s="84" t="s">
        <v>5289</v>
      </c>
      <c r="AD7731" s="84" t="s">
        <v>5289</v>
      </c>
      <c r="AE7731" s="84" t="s">
        <v>5289</v>
      </c>
      <c r="AF7731" s="165" t="s">
        <v>5289</v>
      </c>
      <c r="AG7731" s="107"/>
      <c r="AH7731" s="107"/>
      <c r="AI7731" s="107"/>
      <c r="AJ7731" s="107"/>
      <c r="AK7731" s="107"/>
      <c r="AL7731" s="107"/>
    </row>
    <row r="7732" spans="1:38" s="44" customFormat="1" ht="15.75" customHeight="1" thickBot="1">
      <c r="A7732" s="18"/>
      <c r="B7732" s="18">
        <v>35</v>
      </c>
      <c r="C7732" s="18"/>
      <c r="D7732" s="18">
        <v>35</v>
      </c>
      <c r="E7732" s="18">
        <v>35</v>
      </c>
      <c r="F7732" s="18">
        <v>5</v>
      </c>
      <c r="G7732" s="18">
        <v>0</v>
      </c>
      <c r="H7732" s="18">
        <v>1</v>
      </c>
      <c r="I7732" s="18"/>
      <c r="J7732" s="18">
        <v>1</v>
      </c>
      <c r="K7732" s="18">
        <v>35</v>
      </c>
      <c r="L7732" s="18">
        <v>0</v>
      </c>
      <c r="M7732" s="200"/>
      <c r="N7732" s="18">
        <f t="shared" ref="N7732:O7732" si="2906">SUM(N7697:N7731)</f>
        <v>0</v>
      </c>
      <c r="O7732" s="18">
        <f t="shared" si="2906"/>
        <v>0</v>
      </c>
      <c r="P7732" s="18">
        <f t="shared" ref="P7732:Q7732" si="2907">SUM(P7697:P7731)</f>
        <v>0</v>
      </c>
      <c r="Q7732" s="18">
        <f t="shared" si="2907"/>
        <v>0</v>
      </c>
      <c r="R7732" s="18">
        <f t="shared" ref="R7732" si="2908">SUM(R7697:R7731)</f>
        <v>0</v>
      </c>
      <c r="S7732" s="18">
        <f t="shared" ref="S7732" si="2909">SUM(S7697:S7731)</f>
        <v>0</v>
      </c>
      <c r="T7732" s="18">
        <f t="shared" ref="T7732:U7732" si="2910">SUM(T7697:T7731)</f>
        <v>0</v>
      </c>
      <c r="U7732" s="18">
        <f t="shared" si="2910"/>
        <v>0</v>
      </c>
      <c r="V7732" s="18">
        <f t="shared" ref="V7732:W7732" si="2911">SUM(V7697:V7731)</f>
        <v>0</v>
      </c>
      <c r="W7732" s="18">
        <f t="shared" si="2911"/>
        <v>0</v>
      </c>
      <c r="X7732" s="18">
        <f t="shared" ref="X7732:Y7732" si="2912">SUM(X7697:X7731)</f>
        <v>1</v>
      </c>
      <c r="Y7732" s="18">
        <f t="shared" si="2912"/>
        <v>0</v>
      </c>
      <c r="Z7732" s="18">
        <v>0</v>
      </c>
      <c r="AA7732" s="18">
        <v>1</v>
      </c>
      <c r="AB7732" s="18">
        <v>1</v>
      </c>
      <c r="AC7732" s="18"/>
      <c r="AD7732" s="18"/>
      <c r="AE7732" s="18"/>
      <c r="AF7732" s="18"/>
      <c r="AG7732" s="107"/>
      <c r="AH7732" s="107"/>
      <c r="AI7732" s="107"/>
      <c r="AJ7732" s="107"/>
      <c r="AK7732" s="107"/>
      <c r="AL7732" s="107"/>
    </row>
    <row r="7733" spans="1:38" ht="15.75" customHeight="1" thickBot="1">
      <c r="A7733" s="660" t="s">
        <v>285</v>
      </c>
      <c r="B7733" s="661"/>
      <c r="C7733" s="661"/>
      <c r="D7733" s="661"/>
      <c r="E7733" s="661"/>
      <c r="F7733" s="661"/>
      <c r="G7733" s="661"/>
      <c r="H7733" s="661"/>
      <c r="I7733" s="661"/>
      <c r="J7733" s="661"/>
      <c r="K7733" s="661"/>
      <c r="L7733" s="661"/>
      <c r="M7733" s="661"/>
      <c r="N7733" s="661"/>
      <c r="O7733" s="661"/>
      <c r="P7733" s="661"/>
      <c r="Q7733" s="661"/>
      <c r="R7733" s="661"/>
      <c r="S7733" s="661"/>
      <c r="T7733" s="661"/>
      <c r="U7733" s="661"/>
      <c r="V7733" s="661"/>
      <c r="W7733" s="661"/>
      <c r="X7733" s="661"/>
      <c r="Y7733" s="661"/>
      <c r="Z7733" s="661"/>
      <c r="AA7733" s="661"/>
      <c r="AB7733" s="661"/>
      <c r="AC7733" s="661"/>
      <c r="AD7733" s="661"/>
      <c r="AE7733" s="661"/>
      <c r="AF7733" s="662"/>
    </row>
    <row r="7734" spans="1:38" ht="89.25">
      <c r="A7734" s="621">
        <v>1</v>
      </c>
      <c r="B7734" s="376" t="s">
        <v>9447</v>
      </c>
      <c r="C7734" s="376" t="s">
        <v>9449</v>
      </c>
      <c r="D7734" s="376" t="s">
        <v>9458</v>
      </c>
      <c r="E7734" s="364" t="s">
        <v>40</v>
      </c>
      <c r="F7734" s="643" t="s">
        <v>51</v>
      </c>
      <c r="G7734" s="189"/>
      <c r="H7734" s="189"/>
      <c r="I7734" s="189"/>
      <c r="J7734" s="167" t="s">
        <v>1315</v>
      </c>
      <c r="K7734" s="167" t="s">
        <v>51</v>
      </c>
      <c r="L7734" s="643" t="s">
        <v>51</v>
      </c>
      <c r="M7734" s="204"/>
      <c r="N7734" s="189"/>
      <c r="O7734" s="369">
        <v>0</v>
      </c>
      <c r="P7734" s="369">
        <v>0</v>
      </c>
      <c r="Q7734" s="369">
        <v>0</v>
      </c>
      <c r="R7734" s="369">
        <v>0</v>
      </c>
      <c r="S7734" s="369">
        <v>0</v>
      </c>
      <c r="T7734" s="369">
        <v>0</v>
      </c>
      <c r="U7734" s="369">
        <v>0</v>
      </c>
      <c r="V7734" s="369">
        <v>0</v>
      </c>
      <c r="W7734" s="369">
        <v>0</v>
      </c>
      <c r="X7734" s="643">
        <v>3145</v>
      </c>
      <c r="Y7734" s="369">
        <v>0</v>
      </c>
      <c r="Z7734" s="167" t="s">
        <v>51</v>
      </c>
      <c r="AA7734" s="52" t="s">
        <v>11080</v>
      </c>
      <c r="AB7734" s="118" t="s">
        <v>1315</v>
      </c>
      <c r="AC7734" s="159" t="s">
        <v>9438</v>
      </c>
      <c r="AD7734" s="159" t="s">
        <v>9439</v>
      </c>
      <c r="AE7734" s="159">
        <v>83953825730</v>
      </c>
      <c r="AF7734" s="983" t="s">
        <v>9440</v>
      </c>
    </row>
    <row r="7735" spans="1:38" ht="76.5">
      <c r="A7735" s="621">
        <v>2</v>
      </c>
      <c r="B7735" s="376" t="s">
        <v>9450</v>
      </c>
      <c r="C7735" s="376" t="s">
        <v>9449</v>
      </c>
      <c r="D7735" s="376" t="s">
        <v>9451</v>
      </c>
      <c r="E7735" s="364" t="s">
        <v>40</v>
      </c>
      <c r="F7735" s="643" t="s">
        <v>51</v>
      </c>
      <c r="G7735" s="189"/>
      <c r="H7735" s="189"/>
      <c r="I7735" s="189"/>
      <c r="J7735" s="189"/>
      <c r="K7735" s="189"/>
      <c r="L7735" s="643" t="s">
        <v>51</v>
      </c>
      <c r="M7735" s="204"/>
      <c r="N7735" s="189"/>
      <c r="O7735" s="369">
        <v>0</v>
      </c>
      <c r="P7735" s="369">
        <v>0</v>
      </c>
      <c r="Q7735" s="369">
        <v>0</v>
      </c>
      <c r="R7735" s="369">
        <v>0</v>
      </c>
      <c r="S7735" s="369">
        <v>0</v>
      </c>
      <c r="T7735" s="369">
        <v>0</v>
      </c>
      <c r="U7735" s="369">
        <v>0</v>
      </c>
      <c r="V7735" s="369">
        <v>0</v>
      </c>
      <c r="W7735" s="369">
        <v>0</v>
      </c>
      <c r="X7735" s="643">
        <v>160</v>
      </c>
      <c r="Y7735" s="369">
        <v>0</v>
      </c>
      <c r="Z7735" s="643" t="s">
        <v>51</v>
      </c>
      <c r="AA7735" s="138"/>
      <c r="AB7735" s="138"/>
      <c r="AC7735" s="84" t="s">
        <v>5289</v>
      </c>
      <c r="AD7735" s="84" t="s">
        <v>5289</v>
      </c>
      <c r="AE7735" s="84" t="s">
        <v>5289</v>
      </c>
      <c r="AF7735" s="165" t="s">
        <v>5289</v>
      </c>
    </row>
    <row r="7736" spans="1:38" ht="76.5">
      <c r="A7736" s="621">
        <v>3</v>
      </c>
      <c r="B7736" s="376" t="s">
        <v>9448</v>
      </c>
      <c r="C7736" s="376" t="s">
        <v>9449</v>
      </c>
      <c r="D7736" s="376" t="s">
        <v>9459</v>
      </c>
      <c r="E7736" s="364" t="s">
        <v>40</v>
      </c>
      <c r="F7736" s="643" t="s">
        <v>51</v>
      </c>
      <c r="G7736" s="189"/>
      <c r="H7736" s="189"/>
      <c r="I7736" s="189"/>
      <c r="J7736" s="189"/>
      <c r="K7736" s="189"/>
      <c r="L7736" s="643" t="s">
        <v>51</v>
      </c>
      <c r="M7736" s="204"/>
      <c r="N7736" s="189"/>
      <c r="O7736" s="369">
        <v>0</v>
      </c>
      <c r="P7736" s="369">
        <v>0</v>
      </c>
      <c r="Q7736" s="369">
        <v>0</v>
      </c>
      <c r="R7736" s="369">
        <v>0</v>
      </c>
      <c r="S7736" s="369">
        <v>0</v>
      </c>
      <c r="T7736" s="369">
        <v>0</v>
      </c>
      <c r="U7736" s="369">
        <v>0</v>
      </c>
      <c r="V7736" s="369">
        <v>0</v>
      </c>
      <c r="W7736" s="369">
        <v>0</v>
      </c>
      <c r="X7736" s="643">
        <v>83</v>
      </c>
      <c r="Y7736" s="369">
        <v>0</v>
      </c>
      <c r="Z7736" s="643" t="s">
        <v>51</v>
      </c>
      <c r="AA7736" s="138"/>
      <c r="AB7736" s="138"/>
      <c r="AC7736" s="84" t="s">
        <v>5289</v>
      </c>
      <c r="AD7736" s="84" t="s">
        <v>5289</v>
      </c>
      <c r="AE7736" s="84" t="s">
        <v>5289</v>
      </c>
      <c r="AF7736" s="165" t="s">
        <v>5289</v>
      </c>
    </row>
    <row r="7737" spans="1:38" s="44" customFormat="1" ht="127.5">
      <c r="A7737" s="621">
        <v>4</v>
      </c>
      <c r="B7737" s="365" t="s">
        <v>9443</v>
      </c>
      <c r="C7737" s="376" t="s">
        <v>9449</v>
      </c>
      <c r="D7737" s="376" t="s">
        <v>9453</v>
      </c>
      <c r="E7737" s="364" t="s">
        <v>40</v>
      </c>
      <c r="F7737" s="643" t="s">
        <v>19082</v>
      </c>
      <c r="G7737" s="643" t="s">
        <v>51</v>
      </c>
      <c r="H7737" s="643">
        <v>1</v>
      </c>
      <c r="I7737" s="622" t="s">
        <v>16671</v>
      </c>
      <c r="J7737" s="189"/>
      <c r="K7737" s="189"/>
      <c r="L7737" s="643" t="s">
        <v>51</v>
      </c>
      <c r="M7737" s="204"/>
      <c r="N7737" s="189"/>
      <c r="O7737" s="369">
        <v>0</v>
      </c>
      <c r="P7737" s="369">
        <v>0</v>
      </c>
      <c r="Q7737" s="369">
        <v>0</v>
      </c>
      <c r="R7737" s="369">
        <v>0</v>
      </c>
      <c r="S7737" s="369">
        <v>0</v>
      </c>
      <c r="T7737" s="369">
        <v>0</v>
      </c>
      <c r="U7737" s="369">
        <v>0</v>
      </c>
      <c r="V7737" s="369">
        <v>0</v>
      </c>
      <c r="W7737" s="369">
        <v>0</v>
      </c>
      <c r="X7737" s="643">
        <v>0</v>
      </c>
      <c r="Y7737" s="369">
        <v>0</v>
      </c>
      <c r="Z7737" s="643" t="s">
        <v>51</v>
      </c>
      <c r="AA7737" s="138"/>
      <c r="AB7737" s="138"/>
      <c r="AC7737" s="84" t="s">
        <v>5289</v>
      </c>
      <c r="AD7737" s="84" t="s">
        <v>5289</v>
      </c>
      <c r="AE7737" s="84" t="s">
        <v>5289</v>
      </c>
      <c r="AF7737" s="165" t="s">
        <v>5289</v>
      </c>
      <c r="AG7737" s="107"/>
      <c r="AH7737" s="107"/>
      <c r="AI7737" s="107"/>
      <c r="AJ7737" s="107"/>
      <c r="AK7737" s="107"/>
      <c r="AL7737" s="107"/>
    </row>
    <row r="7738" spans="1:38" s="44" customFormat="1" ht="102" customHeight="1">
      <c r="A7738" s="621">
        <v>5</v>
      </c>
      <c r="B7738" s="376" t="s">
        <v>9444</v>
      </c>
      <c r="C7738" s="376" t="s">
        <v>9449</v>
      </c>
      <c r="D7738" s="376" t="s">
        <v>9454</v>
      </c>
      <c r="E7738" s="364" t="s">
        <v>40</v>
      </c>
      <c r="F7738" s="643" t="s">
        <v>19082</v>
      </c>
      <c r="G7738" s="643" t="s">
        <v>51</v>
      </c>
      <c r="H7738" s="643">
        <v>1</v>
      </c>
      <c r="I7738" s="622" t="s">
        <v>16671</v>
      </c>
      <c r="J7738" s="189"/>
      <c r="K7738" s="189"/>
      <c r="L7738" s="643" t="s">
        <v>51</v>
      </c>
      <c r="M7738" s="204"/>
      <c r="N7738" s="189"/>
      <c r="O7738" s="369">
        <v>0</v>
      </c>
      <c r="P7738" s="369">
        <v>0</v>
      </c>
      <c r="Q7738" s="369">
        <v>0</v>
      </c>
      <c r="R7738" s="369">
        <v>0</v>
      </c>
      <c r="S7738" s="369">
        <v>0</v>
      </c>
      <c r="T7738" s="369">
        <v>0</v>
      </c>
      <c r="U7738" s="369">
        <v>0</v>
      </c>
      <c r="V7738" s="369">
        <v>0</v>
      </c>
      <c r="W7738" s="369">
        <v>0</v>
      </c>
      <c r="X7738" s="643">
        <v>92</v>
      </c>
      <c r="Y7738" s="369">
        <v>0</v>
      </c>
      <c r="Z7738" s="643" t="s">
        <v>51</v>
      </c>
      <c r="AA7738" s="138"/>
      <c r="AB7738" s="138"/>
      <c r="AC7738" s="84" t="s">
        <v>5289</v>
      </c>
      <c r="AD7738" s="84" t="s">
        <v>5289</v>
      </c>
      <c r="AE7738" s="84" t="s">
        <v>5289</v>
      </c>
      <c r="AF7738" s="165" t="s">
        <v>5289</v>
      </c>
      <c r="AG7738" s="107"/>
      <c r="AH7738" s="107"/>
      <c r="AI7738" s="107"/>
      <c r="AJ7738" s="107"/>
      <c r="AK7738" s="107"/>
      <c r="AL7738" s="107"/>
    </row>
    <row r="7739" spans="1:38" s="44" customFormat="1" ht="76.5">
      <c r="A7739" s="621">
        <v>6</v>
      </c>
      <c r="B7739" s="376" t="s">
        <v>3216</v>
      </c>
      <c r="C7739" s="376" t="s">
        <v>9449</v>
      </c>
      <c r="D7739" s="376" t="s">
        <v>9455</v>
      </c>
      <c r="E7739" s="364" t="s">
        <v>40</v>
      </c>
      <c r="F7739" s="643" t="s">
        <v>51</v>
      </c>
      <c r="G7739" s="189"/>
      <c r="H7739" s="189"/>
      <c r="I7739" s="189"/>
      <c r="J7739" s="189"/>
      <c r="K7739" s="189"/>
      <c r="L7739" s="643" t="s">
        <v>51</v>
      </c>
      <c r="M7739" s="204"/>
      <c r="N7739" s="189"/>
      <c r="O7739" s="369">
        <v>0</v>
      </c>
      <c r="P7739" s="369">
        <v>0</v>
      </c>
      <c r="Q7739" s="369">
        <v>0</v>
      </c>
      <c r="R7739" s="369">
        <v>0</v>
      </c>
      <c r="S7739" s="369">
        <v>0</v>
      </c>
      <c r="T7739" s="369">
        <v>0</v>
      </c>
      <c r="U7739" s="369">
        <v>0</v>
      </c>
      <c r="V7739" s="369">
        <v>0</v>
      </c>
      <c r="W7739" s="369">
        <v>0</v>
      </c>
      <c r="X7739" s="643">
        <v>0</v>
      </c>
      <c r="Y7739" s="369">
        <v>0</v>
      </c>
      <c r="Z7739" s="643" t="s">
        <v>51</v>
      </c>
      <c r="AA7739" s="138"/>
      <c r="AB7739" s="138"/>
      <c r="AC7739" s="84" t="s">
        <v>5289</v>
      </c>
      <c r="AD7739" s="84" t="s">
        <v>5289</v>
      </c>
      <c r="AE7739" s="84" t="s">
        <v>5289</v>
      </c>
      <c r="AF7739" s="165" t="s">
        <v>5289</v>
      </c>
      <c r="AG7739" s="107"/>
      <c r="AH7739" s="107"/>
      <c r="AI7739" s="107"/>
      <c r="AJ7739" s="107"/>
      <c r="AK7739" s="107"/>
      <c r="AL7739" s="107"/>
    </row>
    <row r="7740" spans="1:38" s="44" customFormat="1" ht="89.25">
      <c r="A7740" s="621">
        <v>7</v>
      </c>
      <c r="B7740" s="376" t="s">
        <v>575</v>
      </c>
      <c r="C7740" s="376" t="s">
        <v>9449</v>
      </c>
      <c r="D7740" s="376" t="s">
        <v>9456</v>
      </c>
      <c r="E7740" s="364" t="s">
        <v>40</v>
      </c>
      <c r="F7740" s="643" t="s">
        <v>51</v>
      </c>
      <c r="G7740" s="189"/>
      <c r="H7740" s="189"/>
      <c r="I7740" s="189"/>
      <c r="J7740" s="189"/>
      <c r="K7740" s="189"/>
      <c r="L7740" s="643" t="s">
        <v>51</v>
      </c>
      <c r="M7740" s="204"/>
      <c r="N7740" s="189"/>
      <c r="O7740" s="369">
        <v>0</v>
      </c>
      <c r="P7740" s="369">
        <v>0</v>
      </c>
      <c r="Q7740" s="369">
        <v>0</v>
      </c>
      <c r="R7740" s="369">
        <v>0</v>
      </c>
      <c r="S7740" s="369">
        <v>0</v>
      </c>
      <c r="T7740" s="369">
        <v>0</v>
      </c>
      <c r="U7740" s="369">
        <v>0</v>
      </c>
      <c r="V7740" s="369">
        <v>0</v>
      </c>
      <c r="W7740" s="369">
        <v>0</v>
      </c>
      <c r="X7740" s="643">
        <v>0</v>
      </c>
      <c r="Y7740" s="369">
        <v>0</v>
      </c>
      <c r="Z7740" s="643" t="s">
        <v>51</v>
      </c>
      <c r="AA7740" s="138"/>
      <c r="AB7740" s="138"/>
      <c r="AC7740" s="84" t="s">
        <v>5289</v>
      </c>
      <c r="AD7740" s="84" t="s">
        <v>5289</v>
      </c>
      <c r="AE7740" s="84" t="s">
        <v>5289</v>
      </c>
      <c r="AF7740" s="165" t="s">
        <v>5289</v>
      </c>
      <c r="AG7740" s="107"/>
      <c r="AH7740" s="107"/>
      <c r="AI7740" s="107"/>
      <c r="AJ7740" s="107"/>
      <c r="AK7740" s="107"/>
      <c r="AL7740" s="107"/>
    </row>
    <row r="7741" spans="1:38" ht="76.5">
      <c r="A7741" s="621">
        <v>8</v>
      </c>
      <c r="B7741" s="376" t="s">
        <v>4346</v>
      </c>
      <c r="C7741" s="376" t="s">
        <v>9449</v>
      </c>
      <c r="D7741" s="392" t="s">
        <v>9457</v>
      </c>
      <c r="E7741" s="364" t="s">
        <v>40</v>
      </c>
      <c r="F7741" s="643" t="s">
        <v>51</v>
      </c>
      <c r="G7741" s="189"/>
      <c r="H7741" s="189"/>
      <c r="I7741" s="189"/>
      <c r="J7741" s="189"/>
      <c r="K7741" s="189"/>
      <c r="L7741" s="643" t="s">
        <v>51</v>
      </c>
      <c r="M7741" s="204"/>
      <c r="N7741" s="189"/>
      <c r="O7741" s="369">
        <v>0</v>
      </c>
      <c r="P7741" s="369">
        <v>0</v>
      </c>
      <c r="Q7741" s="369">
        <v>0</v>
      </c>
      <c r="R7741" s="369">
        <v>0</v>
      </c>
      <c r="S7741" s="369">
        <v>0</v>
      </c>
      <c r="T7741" s="369">
        <v>0</v>
      </c>
      <c r="U7741" s="369">
        <v>0</v>
      </c>
      <c r="V7741" s="369">
        <v>0</v>
      </c>
      <c r="W7741" s="369">
        <v>0</v>
      </c>
      <c r="X7741" s="643">
        <v>51</v>
      </c>
      <c r="Y7741" s="369">
        <v>0</v>
      </c>
      <c r="Z7741" s="643" t="s">
        <v>51</v>
      </c>
      <c r="AA7741" s="138"/>
      <c r="AB7741" s="138"/>
      <c r="AC7741" s="84" t="s">
        <v>5289</v>
      </c>
      <c r="AD7741" s="84" t="s">
        <v>5289</v>
      </c>
      <c r="AE7741" s="84" t="s">
        <v>5289</v>
      </c>
      <c r="AF7741" s="165" t="s">
        <v>5289</v>
      </c>
    </row>
    <row r="7742" spans="1:38" ht="76.5">
      <c r="A7742" s="621">
        <v>9</v>
      </c>
      <c r="B7742" s="376" t="s">
        <v>9441</v>
      </c>
      <c r="C7742" s="376" t="s">
        <v>9449</v>
      </c>
      <c r="D7742" s="376" t="s">
        <v>9452</v>
      </c>
      <c r="E7742" s="364" t="s">
        <v>40</v>
      </c>
      <c r="F7742" s="643" t="s">
        <v>51</v>
      </c>
      <c r="G7742" s="189"/>
      <c r="H7742" s="189"/>
      <c r="I7742" s="189"/>
      <c r="J7742" s="189"/>
      <c r="K7742" s="189"/>
      <c r="L7742" s="643" t="s">
        <v>51</v>
      </c>
      <c r="M7742" s="204"/>
      <c r="N7742" s="189"/>
      <c r="O7742" s="369">
        <v>0</v>
      </c>
      <c r="P7742" s="369">
        <v>0</v>
      </c>
      <c r="Q7742" s="369">
        <v>0</v>
      </c>
      <c r="R7742" s="369">
        <v>0</v>
      </c>
      <c r="S7742" s="369">
        <v>0</v>
      </c>
      <c r="T7742" s="369">
        <v>0</v>
      </c>
      <c r="U7742" s="369">
        <v>0</v>
      </c>
      <c r="V7742" s="369">
        <v>0</v>
      </c>
      <c r="W7742" s="369">
        <v>0</v>
      </c>
      <c r="X7742" s="643">
        <v>0</v>
      </c>
      <c r="Y7742" s="369">
        <v>0</v>
      </c>
      <c r="Z7742" s="643" t="s">
        <v>51</v>
      </c>
      <c r="AA7742" s="138"/>
      <c r="AB7742" s="138"/>
      <c r="AC7742" s="84" t="s">
        <v>5289</v>
      </c>
      <c r="AD7742" s="84" t="s">
        <v>5289</v>
      </c>
      <c r="AE7742" s="84" t="s">
        <v>5289</v>
      </c>
      <c r="AF7742" s="165" t="s">
        <v>5289</v>
      </c>
    </row>
    <row r="7743" spans="1:38" s="44" customFormat="1" ht="15.75" customHeight="1" thickBot="1">
      <c r="A7743" s="18"/>
      <c r="B7743" s="18">
        <v>9</v>
      </c>
      <c r="C7743" s="18"/>
      <c r="D7743" s="18">
        <v>9</v>
      </c>
      <c r="E7743" s="18">
        <v>9</v>
      </c>
      <c r="F7743" s="18">
        <v>2</v>
      </c>
      <c r="G7743" s="18">
        <v>0</v>
      </c>
      <c r="H7743" s="18">
        <v>1</v>
      </c>
      <c r="I7743" s="18"/>
      <c r="J7743" s="18">
        <v>0</v>
      </c>
      <c r="K7743" s="18">
        <v>0</v>
      </c>
      <c r="L7743" s="18">
        <v>0</v>
      </c>
      <c r="M7743" s="200"/>
      <c r="N7743" s="18">
        <f t="shared" ref="N7743:O7743" si="2913">SUM(N7734:N7742)</f>
        <v>0</v>
      </c>
      <c r="O7743" s="18">
        <f t="shared" si="2913"/>
        <v>0</v>
      </c>
      <c r="P7743" s="18">
        <f t="shared" ref="P7743:Q7743" si="2914">SUM(P7734:P7742)</f>
        <v>0</v>
      </c>
      <c r="Q7743" s="18">
        <f t="shared" si="2914"/>
        <v>0</v>
      </c>
      <c r="R7743" s="18">
        <f t="shared" ref="R7743" si="2915">SUM(R7734:R7742)</f>
        <v>0</v>
      </c>
      <c r="S7743" s="18">
        <f t="shared" ref="S7743" si="2916">SUM(S7734:S7742)</f>
        <v>0</v>
      </c>
      <c r="T7743" s="18">
        <f t="shared" ref="T7743:U7743" si="2917">SUM(T7734:T7742)</f>
        <v>0</v>
      </c>
      <c r="U7743" s="18">
        <f t="shared" si="2917"/>
        <v>0</v>
      </c>
      <c r="V7743" s="18">
        <f t="shared" ref="V7743:W7743" si="2918">SUM(V7734:V7742)</f>
        <v>0</v>
      </c>
      <c r="W7743" s="18">
        <f t="shared" si="2918"/>
        <v>0</v>
      </c>
      <c r="X7743" s="18">
        <f t="shared" ref="X7743:Y7743" si="2919">SUM(X7734:X7742)</f>
        <v>3531</v>
      </c>
      <c r="Y7743" s="18">
        <f t="shared" si="2919"/>
        <v>0</v>
      </c>
      <c r="Z7743" s="18">
        <v>0</v>
      </c>
      <c r="AA7743" s="18">
        <v>1</v>
      </c>
      <c r="AB7743" s="18">
        <v>0</v>
      </c>
      <c r="AC7743" s="18"/>
      <c r="AD7743" s="18"/>
      <c r="AE7743" s="18"/>
      <c r="AF7743" s="18"/>
      <c r="AG7743" s="107"/>
      <c r="AH7743" s="107"/>
      <c r="AI7743" s="107"/>
      <c r="AJ7743" s="107"/>
      <c r="AK7743" s="107"/>
      <c r="AL7743" s="107"/>
    </row>
    <row r="7744" spans="1:38" ht="15.75" customHeight="1" thickBot="1">
      <c r="A7744" s="660" t="s">
        <v>286</v>
      </c>
      <c r="B7744" s="661"/>
      <c r="C7744" s="661"/>
      <c r="D7744" s="661"/>
      <c r="E7744" s="661"/>
      <c r="F7744" s="661"/>
      <c r="G7744" s="661"/>
      <c r="H7744" s="661"/>
      <c r="I7744" s="661"/>
      <c r="J7744" s="661"/>
      <c r="K7744" s="661"/>
      <c r="L7744" s="661"/>
      <c r="M7744" s="661"/>
      <c r="N7744" s="661"/>
      <c r="O7744" s="661"/>
      <c r="P7744" s="661"/>
      <c r="Q7744" s="661"/>
      <c r="R7744" s="661"/>
      <c r="S7744" s="661"/>
      <c r="T7744" s="661"/>
      <c r="U7744" s="661"/>
      <c r="V7744" s="661"/>
      <c r="W7744" s="661"/>
      <c r="X7744" s="661"/>
      <c r="Y7744" s="661"/>
      <c r="Z7744" s="661"/>
      <c r="AA7744" s="661"/>
      <c r="AB7744" s="661"/>
      <c r="AC7744" s="661"/>
      <c r="AD7744" s="661"/>
      <c r="AE7744" s="661"/>
      <c r="AF7744" s="662"/>
    </row>
    <row r="7745" spans="1:38" ht="204">
      <c r="A7745" s="621">
        <v>1</v>
      </c>
      <c r="B7745" s="378" t="s">
        <v>1296</v>
      </c>
      <c r="C7745" s="378" t="s">
        <v>9475</v>
      </c>
      <c r="D7745" s="378" t="s">
        <v>9479</v>
      </c>
      <c r="E7745" s="652" t="s">
        <v>9497</v>
      </c>
      <c r="F7745" s="622" t="s">
        <v>16683</v>
      </c>
      <c r="G7745" s="138"/>
      <c r="H7745" s="138"/>
      <c r="I7745" s="138"/>
      <c r="J7745" s="68" t="s">
        <v>9514</v>
      </c>
      <c r="K7745" s="118" t="s">
        <v>51</v>
      </c>
      <c r="L7745" s="118" t="s">
        <v>40</v>
      </c>
      <c r="M7745" s="52" t="s">
        <v>13028</v>
      </c>
      <c r="N7745" s="118">
        <v>0</v>
      </c>
      <c r="O7745" s="119">
        <v>0</v>
      </c>
      <c r="P7745" s="119">
        <v>0</v>
      </c>
      <c r="Q7745" s="119">
        <v>0</v>
      </c>
      <c r="R7745" s="119">
        <v>0</v>
      </c>
      <c r="S7745" s="119">
        <v>0</v>
      </c>
      <c r="T7745" s="118">
        <v>0</v>
      </c>
      <c r="U7745" s="119">
        <v>0</v>
      </c>
      <c r="V7745" s="624">
        <v>0</v>
      </c>
      <c r="W7745" s="119">
        <v>0</v>
      </c>
      <c r="X7745" s="391">
        <v>1</v>
      </c>
      <c r="Y7745" s="119">
        <v>0</v>
      </c>
      <c r="Z7745" s="119" t="s">
        <v>51</v>
      </c>
      <c r="AA7745" s="68" t="s">
        <v>9515</v>
      </c>
      <c r="AB7745" s="68" t="s">
        <v>15559</v>
      </c>
      <c r="AC7745" s="159" t="s">
        <v>9460</v>
      </c>
      <c r="AD7745" s="159" t="s">
        <v>9476</v>
      </c>
      <c r="AE7745" s="159">
        <v>89526310044</v>
      </c>
      <c r="AF7745" s="130" t="s">
        <v>9461</v>
      </c>
    </row>
    <row r="7746" spans="1:38" ht="267.75" customHeight="1">
      <c r="A7746" s="287">
        <v>2</v>
      </c>
      <c r="B7746" s="627" t="s">
        <v>16157</v>
      </c>
      <c r="C7746" s="392" t="s">
        <v>9475</v>
      </c>
      <c r="D7746" s="627" t="s">
        <v>16480</v>
      </c>
      <c r="E7746" s="624" t="s">
        <v>16481</v>
      </c>
      <c r="F7746" s="138"/>
      <c r="G7746" s="138"/>
      <c r="H7746" s="138"/>
      <c r="I7746" s="138"/>
      <c r="J7746" s="138"/>
      <c r="K7746" s="138"/>
      <c r="L7746" s="624" t="s">
        <v>40</v>
      </c>
      <c r="M7746" s="392" t="s">
        <v>13028</v>
      </c>
      <c r="N7746" s="624">
        <v>0</v>
      </c>
      <c r="O7746" s="622">
        <v>0</v>
      </c>
      <c r="P7746" s="622">
        <v>0</v>
      </c>
      <c r="Q7746" s="622">
        <v>0</v>
      </c>
      <c r="R7746" s="622">
        <v>0</v>
      </c>
      <c r="S7746" s="622">
        <v>0</v>
      </c>
      <c r="T7746" s="624">
        <v>0</v>
      </c>
      <c r="U7746" s="622">
        <v>0</v>
      </c>
      <c r="V7746" s="624">
        <v>0</v>
      </c>
      <c r="W7746" s="622">
        <v>0</v>
      </c>
      <c r="X7746" s="366">
        <v>0</v>
      </c>
      <c r="Y7746" s="622">
        <v>0</v>
      </c>
      <c r="Z7746" s="622" t="s">
        <v>51</v>
      </c>
      <c r="AA7746" s="622" t="s">
        <v>5289</v>
      </c>
      <c r="AB7746" s="622" t="s">
        <v>5289</v>
      </c>
      <c r="AC7746" s="84" t="s">
        <v>5289</v>
      </c>
      <c r="AD7746" s="84" t="s">
        <v>5289</v>
      </c>
      <c r="AE7746" s="84" t="s">
        <v>5289</v>
      </c>
      <c r="AF7746" s="165" t="s">
        <v>5289</v>
      </c>
    </row>
    <row r="7747" spans="1:38" ht="242.25">
      <c r="A7747" s="621">
        <v>3</v>
      </c>
      <c r="B7747" s="121" t="s">
        <v>9462</v>
      </c>
      <c r="C7747" s="126" t="s">
        <v>9475</v>
      </c>
      <c r="D7747" s="121" t="s">
        <v>9490</v>
      </c>
      <c r="E7747" s="622" t="s">
        <v>9498</v>
      </c>
      <c r="F7747" s="138"/>
      <c r="G7747" s="138"/>
      <c r="H7747" s="138"/>
      <c r="I7747" s="138"/>
      <c r="J7747" s="138"/>
      <c r="K7747" s="138"/>
      <c r="L7747" s="624" t="s">
        <v>40</v>
      </c>
      <c r="M7747" s="627" t="s">
        <v>13014</v>
      </c>
      <c r="N7747" s="624">
        <v>0</v>
      </c>
      <c r="O7747" s="622">
        <v>0</v>
      </c>
      <c r="P7747" s="622">
        <v>0</v>
      </c>
      <c r="Q7747" s="622">
        <v>0</v>
      </c>
      <c r="R7747" s="622">
        <v>0</v>
      </c>
      <c r="S7747" s="622">
        <v>0</v>
      </c>
      <c r="T7747" s="624">
        <v>0</v>
      </c>
      <c r="U7747" s="622">
        <v>0</v>
      </c>
      <c r="V7747" s="624">
        <v>0</v>
      </c>
      <c r="W7747" s="622">
        <v>0</v>
      </c>
      <c r="X7747" s="366">
        <v>797</v>
      </c>
      <c r="Y7747" s="622">
        <v>0</v>
      </c>
      <c r="Z7747" s="622" t="s">
        <v>51</v>
      </c>
      <c r="AA7747" s="622" t="s">
        <v>5289</v>
      </c>
      <c r="AB7747" s="622" t="s">
        <v>5289</v>
      </c>
      <c r="AC7747" s="84" t="s">
        <v>5289</v>
      </c>
      <c r="AD7747" s="84" t="s">
        <v>5289</v>
      </c>
      <c r="AE7747" s="84" t="s">
        <v>5289</v>
      </c>
      <c r="AF7747" s="165" t="s">
        <v>5289</v>
      </c>
    </row>
    <row r="7748" spans="1:38" ht="280.5">
      <c r="A7748" s="287">
        <v>4</v>
      </c>
      <c r="B7748" s="126" t="s">
        <v>9477</v>
      </c>
      <c r="C7748" s="126" t="s">
        <v>9475</v>
      </c>
      <c r="D7748" s="126" t="s">
        <v>9491</v>
      </c>
      <c r="E7748" s="357" t="s">
        <v>9499</v>
      </c>
      <c r="F7748" s="138"/>
      <c r="G7748" s="138"/>
      <c r="H7748" s="138"/>
      <c r="I7748" s="138"/>
      <c r="J7748" s="138"/>
      <c r="K7748" s="138"/>
      <c r="L7748" s="624" t="s">
        <v>40</v>
      </c>
      <c r="M7748" s="627" t="s">
        <v>13014</v>
      </c>
      <c r="N7748" s="624">
        <v>0</v>
      </c>
      <c r="O7748" s="622">
        <v>0</v>
      </c>
      <c r="P7748" s="622">
        <v>0</v>
      </c>
      <c r="Q7748" s="622">
        <v>0</v>
      </c>
      <c r="R7748" s="622">
        <v>0</v>
      </c>
      <c r="S7748" s="622">
        <v>0</v>
      </c>
      <c r="T7748" s="624">
        <v>0</v>
      </c>
      <c r="U7748" s="622">
        <v>0</v>
      </c>
      <c r="V7748" s="624">
        <v>0</v>
      </c>
      <c r="W7748" s="622">
        <v>0</v>
      </c>
      <c r="X7748" s="366">
        <v>0</v>
      </c>
      <c r="Y7748" s="622">
        <v>0</v>
      </c>
      <c r="Z7748" s="622" t="s">
        <v>51</v>
      </c>
      <c r="AA7748" s="622" t="s">
        <v>5289</v>
      </c>
      <c r="AB7748" s="622" t="s">
        <v>5289</v>
      </c>
      <c r="AC7748" s="84" t="s">
        <v>5289</v>
      </c>
      <c r="AD7748" s="84" t="s">
        <v>5289</v>
      </c>
      <c r="AE7748" s="84" t="s">
        <v>5289</v>
      </c>
      <c r="AF7748" s="165" t="s">
        <v>5289</v>
      </c>
    </row>
    <row r="7749" spans="1:38" ht="165.75">
      <c r="A7749" s="621">
        <v>5</v>
      </c>
      <c r="B7749" s="126" t="s">
        <v>1556</v>
      </c>
      <c r="C7749" s="126" t="s">
        <v>9475</v>
      </c>
      <c r="D7749" s="126" t="s">
        <v>9492</v>
      </c>
      <c r="E7749" s="357" t="s">
        <v>9500</v>
      </c>
      <c r="F7749" s="138"/>
      <c r="G7749" s="138"/>
      <c r="H7749" s="138"/>
      <c r="I7749" s="138"/>
      <c r="J7749" s="138"/>
      <c r="K7749" s="138"/>
      <c r="L7749" s="622" t="s">
        <v>51</v>
      </c>
      <c r="M7749" s="202"/>
      <c r="N7749" s="138"/>
      <c r="O7749" s="622">
        <v>0</v>
      </c>
      <c r="P7749" s="622">
        <v>0</v>
      </c>
      <c r="Q7749" s="622">
        <v>0</v>
      </c>
      <c r="R7749" s="622">
        <v>0</v>
      </c>
      <c r="S7749" s="622">
        <v>0</v>
      </c>
      <c r="T7749" s="624">
        <v>0</v>
      </c>
      <c r="U7749" s="622">
        <v>0</v>
      </c>
      <c r="V7749" s="624">
        <v>0</v>
      </c>
      <c r="W7749" s="622">
        <v>0</v>
      </c>
      <c r="X7749" s="369">
        <v>43</v>
      </c>
      <c r="Y7749" s="622">
        <v>0</v>
      </c>
      <c r="Z7749" s="622" t="s">
        <v>51</v>
      </c>
      <c r="AA7749" s="622" t="s">
        <v>5289</v>
      </c>
      <c r="AB7749" s="622" t="s">
        <v>5289</v>
      </c>
      <c r="AC7749" s="84" t="s">
        <v>5289</v>
      </c>
      <c r="AD7749" s="84" t="s">
        <v>5289</v>
      </c>
      <c r="AE7749" s="84" t="s">
        <v>5289</v>
      </c>
      <c r="AF7749" s="165" t="s">
        <v>5289</v>
      </c>
    </row>
    <row r="7750" spans="1:38" ht="216.75">
      <c r="A7750" s="287">
        <v>6</v>
      </c>
      <c r="B7750" s="126" t="s">
        <v>9463</v>
      </c>
      <c r="C7750" s="126" t="s">
        <v>9475</v>
      </c>
      <c r="D7750" s="126" t="s">
        <v>9493</v>
      </c>
      <c r="E7750" s="357" t="s">
        <v>9501</v>
      </c>
      <c r="F7750" s="138"/>
      <c r="G7750" s="138"/>
      <c r="H7750" s="138"/>
      <c r="I7750" s="138"/>
      <c r="J7750" s="138"/>
      <c r="K7750" s="138"/>
      <c r="L7750" s="622" t="s">
        <v>51</v>
      </c>
      <c r="M7750" s="202"/>
      <c r="N7750" s="138"/>
      <c r="O7750" s="622">
        <v>0</v>
      </c>
      <c r="P7750" s="622">
        <v>0</v>
      </c>
      <c r="Q7750" s="622">
        <v>0</v>
      </c>
      <c r="R7750" s="622">
        <v>0</v>
      </c>
      <c r="S7750" s="622">
        <v>0</v>
      </c>
      <c r="T7750" s="624">
        <v>0</v>
      </c>
      <c r="U7750" s="622">
        <v>0</v>
      </c>
      <c r="V7750" s="624">
        <v>0</v>
      </c>
      <c r="W7750" s="622">
        <v>0</v>
      </c>
      <c r="X7750" s="366">
        <v>43</v>
      </c>
      <c r="Y7750" s="622">
        <v>0</v>
      </c>
      <c r="Z7750" s="622" t="s">
        <v>51</v>
      </c>
      <c r="AA7750" s="622" t="s">
        <v>5289</v>
      </c>
      <c r="AB7750" s="622" t="s">
        <v>5289</v>
      </c>
      <c r="AC7750" s="84" t="s">
        <v>5289</v>
      </c>
      <c r="AD7750" s="84" t="s">
        <v>5289</v>
      </c>
      <c r="AE7750" s="84" t="s">
        <v>5289</v>
      </c>
      <c r="AF7750" s="165" t="s">
        <v>5289</v>
      </c>
    </row>
    <row r="7751" spans="1:38" s="44" customFormat="1" ht="191.25">
      <c r="A7751" s="621">
        <v>7</v>
      </c>
      <c r="B7751" s="126" t="s">
        <v>9464</v>
      </c>
      <c r="C7751" s="126" t="s">
        <v>9475</v>
      </c>
      <c r="D7751" s="126" t="s">
        <v>9480</v>
      </c>
      <c r="E7751" s="357" t="s">
        <v>9502</v>
      </c>
      <c r="F7751" s="138"/>
      <c r="G7751" s="138"/>
      <c r="H7751" s="138"/>
      <c r="I7751" s="138"/>
      <c r="J7751" s="138"/>
      <c r="K7751" s="138"/>
      <c r="L7751" s="624" t="s">
        <v>40</v>
      </c>
      <c r="M7751" s="627" t="s">
        <v>13014</v>
      </c>
      <c r="N7751" s="624">
        <v>0</v>
      </c>
      <c r="O7751" s="622">
        <v>0</v>
      </c>
      <c r="P7751" s="622">
        <v>0</v>
      </c>
      <c r="Q7751" s="622">
        <v>0</v>
      </c>
      <c r="R7751" s="622">
        <v>0</v>
      </c>
      <c r="S7751" s="622">
        <v>0</v>
      </c>
      <c r="T7751" s="624">
        <v>0</v>
      </c>
      <c r="U7751" s="622">
        <v>0</v>
      </c>
      <c r="V7751" s="624">
        <v>0</v>
      </c>
      <c r="W7751" s="622">
        <v>0</v>
      </c>
      <c r="X7751" s="366">
        <v>28</v>
      </c>
      <c r="Y7751" s="622">
        <v>0</v>
      </c>
      <c r="Z7751" s="622" t="s">
        <v>51</v>
      </c>
      <c r="AA7751" s="622" t="s">
        <v>5289</v>
      </c>
      <c r="AB7751" s="622" t="s">
        <v>5289</v>
      </c>
      <c r="AC7751" s="84" t="s">
        <v>5289</v>
      </c>
      <c r="AD7751" s="84" t="s">
        <v>5289</v>
      </c>
      <c r="AE7751" s="84" t="s">
        <v>5289</v>
      </c>
      <c r="AF7751" s="165" t="s">
        <v>5289</v>
      </c>
      <c r="AG7751" s="107"/>
      <c r="AH7751" s="107"/>
      <c r="AI7751" s="107"/>
      <c r="AJ7751" s="107"/>
      <c r="AK7751" s="107"/>
      <c r="AL7751" s="107"/>
    </row>
    <row r="7752" spans="1:38" s="44" customFormat="1" ht="293.25">
      <c r="A7752" s="287">
        <v>8</v>
      </c>
      <c r="B7752" s="126" t="s">
        <v>9465</v>
      </c>
      <c r="C7752" s="126" t="s">
        <v>9475</v>
      </c>
      <c r="D7752" s="126" t="s">
        <v>9481</v>
      </c>
      <c r="E7752" s="357" t="s">
        <v>9503</v>
      </c>
      <c r="F7752" s="138"/>
      <c r="G7752" s="138"/>
      <c r="H7752" s="138"/>
      <c r="I7752" s="138"/>
      <c r="J7752" s="138"/>
      <c r="K7752" s="138"/>
      <c r="L7752" s="622" t="s">
        <v>51</v>
      </c>
      <c r="M7752" s="202"/>
      <c r="N7752" s="138"/>
      <c r="O7752" s="622">
        <v>0</v>
      </c>
      <c r="P7752" s="622">
        <v>0</v>
      </c>
      <c r="Q7752" s="622">
        <v>0</v>
      </c>
      <c r="R7752" s="622">
        <v>0</v>
      </c>
      <c r="S7752" s="622">
        <v>0</v>
      </c>
      <c r="T7752" s="624">
        <v>0</v>
      </c>
      <c r="U7752" s="622">
        <v>0</v>
      </c>
      <c r="V7752" s="624">
        <v>0</v>
      </c>
      <c r="W7752" s="622">
        <v>0</v>
      </c>
      <c r="X7752" s="366">
        <v>0</v>
      </c>
      <c r="Y7752" s="622">
        <v>0</v>
      </c>
      <c r="Z7752" s="622" t="s">
        <v>51</v>
      </c>
      <c r="AA7752" s="622" t="s">
        <v>5289</v>
      </c>
      <c r="AB7752" s="622" t="s">
        <v>5289</v>
      </c>
      <c r="AC7752" s="84" t="s">
        <v>5289</v>
      </c>
      <c r="AD7752" s="84" t="s">
        <v>5289</v>
      </c>
      <c r="AE7752" s="84" t="s">
        <v>5289</v>
      </c>
      <c r="AF7752" s="165" t="s">
        <v>5289</v>
      </c>
      <c r="AG7752" s="107"/>
      <c r="AH7752" s="107"/>
      <c r="AI7752" s="107"/>
      <c r="AJ7752" s="107"/>
      <c r="AK7752" s="107"/>
      <c r="AL7752" s="107"/>
    </row>
    <row r="7753" spans="1:38" s="44" customFormat="1" ht="216.75" customHeight="1">
      <c r="A7753" s="621">
        <v>9</v>
      </c>
      <c r="B7753" s="412" t="s">
        <v>16158</v>
      </c>
      <c r="C7753" s="412" t="s">
        <v>9475</v>
      </c>
      <c r="D7753" s="412" t="s">
        <v>16161</v>
      </c>
      <c r="E7753" s="413" t="s">
        <v>16161</v>
      </c>
      <c r="F7753" s="138"/>
      <c r="G7753" s="138"/>
      <c r="H7753" s="138"/>
      <c r="I7753" s="138"/>
      <c r="J7753" s="138"/>
      <c r="K7753" s="138"/>
      <c r="L7753" s="622" t="s">
        <v>51</v>
      </c>
      <c r="M7753" s="202"/>
      <c r="N7753" s="138"/>
      <c r="O7753" s="622">
        <v>0</v>
      </c>
      <c r="P7753" s="622">
        <v>0</v>
      </c>
      <c r="Q7753" s="622">
        <v>0</v>
      </c>
      <c r="R7753" s="622">
        <v>0</v>
      </c>
      <c r="S7753" s="622">
        <v>0</v>
      </c>
      <c r="T7753" s="624">
        <v>0</v>
      </c>
      <c r="U7753" s="622">
        <v>0</v>
      </c>
      <c r="V7753" s="624">
        <v>0</v>
      </c>
      <c r="W7753" s="622">
        <v>0</v>
      </c>
      <c r="X7753" s="366">
        <v>0</v>
      </c>
      <c r="Y7753" s="622">
        <v>0</v>
      </c>
      <c r="Z7753" s="622" t="s">
        <v>51</v>
      </c>
      <c r="AA7753" s="622" t="s">
        <v>5289</v>
      </c>
      <c r="AB7753" s="622" t="s">
        <v>5289</v>
      </c>
      <c r="AC7753" s="84" t="s">
        <v>5289</v>
      </c>
      <c r="AD7753" s="84" t="s">
        <v>5289</v>
      </c>
      <c r="AE7753" s="84" t="s">
        <v>5289</v>
      </c>
      <c r="AF7753" s="165" t="s">
        <v>5289</v>
      </c>
      <c r="AG7753" s="107"/>
      <c r="AH7753" s="107"/>
      <c r="AI7753" s="107"/>
      <c r="AJ7753" s="107"/>
      <c r="AK7753" s="107"/>
      <c r="AL7753" s="107"/>
    </row>
    <row r="7754" spans="1:38" s="44" customFormat="1" ht="204" customHeight="1">
      <c r="A7754" s="287">
        <v>10</v>
      </c>
      <c r="B7754" s="412" t="s">
        <v>18774</v>
      </c>
      <c r="C7754" s="412" t="s">
        <v>9475</v>
      </c>
      <c r="D7754" s="412" t="s">
        <v>16162</v>
      </c>
      <c r="E7754" s="413" t="s">
        <v>16162</v>
      </c>
      <c r="F7754" s="138"/>
      <c r="G7754" s="138"/>
      <c r="H7754" s="138"/>
      <c r="I7754" s="138"/>
      <c r="J7754" s="138"/>
      <c r="K7754" s="138"/>
      <c r="L7754" s="622" t="s">
        <v>51</v>
      </c>
      <c r="M7754" s="202"/>
      <c r="N7754" s="138"/>
      <c r="O7754" s="622">
        <v>0</v>
      </c>
      <c r="P7754" s="622">
        <v>0</v>
      </c>
      <c r="Q7754" s="622">
        <v>0</v>
      </c>
      <c r="R7754" s="622">
        <v>0</v>
      </c>
      <c r="S7754" s="622">
        <v>0</v>
      </c>
      <c r="T7754" s="624">
        <v>0</v>
      </c>
      <c r="U7754" s="622">
        <v>0</v>
      </c>
      <c r="V7754" s="624">
        <v>0</v>
      </c>
      <c r="W7754" s="622">
        <v>0</v>
      </c>
      <c r="X7754" s="366">
        <v>0</v>
      </c>
      <c r="Y7754" s="622">
        <v>0</v>
      </c>
      <c r="Z7754" s="622" t="s">
        <v>51</v>
      </c>
      <c r="AA7754" s="622" t="s">
        <v>5289</v>
      </c>
      <c r="AB7754" s="622" t="s">
        <v>5289</v>
      </c>
      <c r="AC7754" s="84" t="s">
        <v>5289</v>
      </c>
      <c r="AD7754" s="84" t="s">
        <v>5289</v>
      </c>
      <c r="AE7754" s="84" t="s">
        <v>5289</v>
      </c>
      <c r="AF7754" s="165" t="s">
        <v>5289</v>
      </c>
      <c r="AG7754" s="107"/>
      <c r="AH7754" s="107"/>
      <c r="AI7754" s="107"/>
      <c r="AJ7754" s="107"/>
      <c r="AK7754" s="107"/>
      <c r="AL7754" s="107"/>
    </row>
    <row r="7755" spans="1:38" s="44" customFormat="1" ht="178.5">
      <c r="A7755" s="621">
        <v>11</v>
      </c>
      <c r="B7755" s="412" t="s">
        <v>16159</v>
      </c>
      <c r="C7755" s="412" t="s">
        <v>9475</v>
      </c>
      <c r="D7755" s="412" t="s">
        <v>16163</v>
      </c>
      <c r="E7755" s="413" t="s">
        <v>16167</v>
      </c>
      <c r="F7755" s="138"/>
      <c r="G7755" s="138"/>
      <c r="H7755" s="138"/>
      <c r="I7755" s="138"/>
      <c r="J7755" s="138"/>
      <c r="K7755" s="138"/>
      <c r="L7755" s="622" t="s">
        <v>51</v>
      </c>
      <c r="M7755" s="202"/>
      <c r="N7755" s="138"/>
      <c r="O7755" s="622">
        <v>0</v>
      </c>
      <c r="P7755" s="622">
        <v>0</v>
      </c>
      <c r="Q7755" s="622">
        <v>0</v>
      </c>
      <c r="R7755" s="622">
        <v>0</v>
      </c>
      <c r="S7755" s="622">
        <v>0</v>
      </c>
      <c r="T7755" s="624">
        <v>0</v>
      </c>
      <c r="U7755" s="622">
        <v>0</v>
      </c>
      <c r="V7755" s="624">
        <v>0</v>
      </c>
      <c r="W7755" s="622">
        <v>0</v>
      </c>
      <c r="X7755" s="366">
        <v>0</v>
      </c>
      <c r="Y7755" s="622">
        <v>0</v>
      </c>
      <c r="Z7755" s="622" t="s">
        <v>51</v>
      </c>
      <c r="AA7755" s="622" t="s">
        <v>5289</v>
      </c>
      <c r="AB7755" s="622" t="s">
        <v>5289</v>
      </c>
      <c r="AC7755" s="84" t="s">
        <v>5289</v>
      </c>
      <c r="AD7755" s="84" t="s">
        <v>5289</v>
      </c>
      <c r="AE7755" s="84" t="s">
        <v>5289</v>
      </c>
      <c r="AF7755" s="165" t="s">
        <v>5289</v>
      </c>
      <c r="AG7755" s="107"/>
      <c r="AH7755" s="107"/>
      <c r="AI7755" s="107"/>
      <c r="AJ7755" s="107"/>
      <c r="AK7755" s="107"/>
      <c r="AL7755" s="107"/>
    </row>
    <row r="7756" spans="1:38" s="44" customFormat="1" ht="267.75">
      <c r="A7756" s="287">
        <v>12</v>
      </c>
      <c r="B7756" s="412" t="s">
        <v>16160</v>
      </c>
      <c r="C7756" s="412" t="s">
        <v>9475</v>
      </c>
      <c r="D7756" s="412" t="s">
        <v>16164</v>
      </c>
      <c r="E7756" s="413" t="s">
        <v>16166</v>
      </c>
      <c r="F7756" s="138"/>
      <c r="G7756" s="138"/>
      <c r="H7756" s="138"/>
      <c r="I7756" s="138"/>
      <c r="J7756" s="138"/>
      <c r="K7756" s="138"/>
      <c r="L7756" s="622" t="s">
        <v>51</v>
      </c>
      <c r="M7756" s="202"/>
      <c r="N7756" s="138"/>
      <c r="O7756" s="622">
        <v>0</v>
      </c>
      <c r="P7756" s="622">
        <v>0</v>
      </c>
      <c r="Q7756" s="622">
        <v>0</v>
      </c>
      <c r="R7756" s="622">
        <v>0</v>
      </c>
      <c r="S7756" s="622">
        <v>0</v>
      </c>
      <c r="T7756" s="624">
        <v>0</v>
      </c>
      <c r="U7756" s="622">
        <v>0</v>
      </c>
      <c r="V7756" s="624">
        <v>0</v>
      </c>
      <c r="W7756" s="622">
        <v>0</v>
      </c>
      <c r="X7756" s="366">
        <v>0</v>
      </c>
      <c r="Y7756" s="622">
        <v>0</v>
      </c>
      <c r="Z7756" s="622" t="s">
        <v>51</v>
      </c>
      <c r="AA7756" s="622" t="s">
        <v>5289</v>
      </c>
      <c r="AB7756" s="622" t="s">
        <v>5289</v>
      </c>
      <c r="AC7756" s="84" t="s">
        <v>5289</v>
      </c>
      <c r="AD7756" s="84" t="s">
        <v>5289</v>
      </c>
      <c r="AE7756" s="84" t="s">
        <v>5289</v>
      </c>
      <c r="AF7756" s="165" t="s">
        <v>5289</v>
      </c>
      <c r="AG7756" s="107"/>
      <c r="AH7756" s="107"/>
      <c r="AI7756" s="107"/>
      <c r="AJ7756" s="107"/>
      <c r="AK7756" s="107"/>
      <c r="AL7756" s="107"/>
    </row>
    <row r="7757" spans="1:38" s="44" customFormat="1" ht="255" customHeight="1">
      <c r="A7757" s="621">
        <v>13</v>
      </c>
      <c r="B7757" s="412" t="s">
        <v>9703</v>
      </c>
      <c r="C7757" s="412" t="s">
        <v>9475</v>
      </c>
      <c r="D7757" s="412" t="s">
        <v>16165</v>
      </c>
      <c r="E7757" s="413" t="s">
        <v>16165</v>
      </c>
      <c r="F7757" s="138"/>
      <c r="G7757" s="138"/>
      <c r="H7757" s="138"/>
      <c r="I7757" s="138"/>
      <c r="J7757" s="138"/>
      <c r="K7757" s="138"/>
      <c r="L7757" s="622" t="s">
        <v>51</v>
      </c>
      <c r="M7757" s="202"/>
      <c r="N7757" s="138"/>
      <c r="O7757" s="622">
        <v>0</v>
      </c>
      <c r="P7757" s="622">
        <v>0</v>
      </c>
      <c r="Q7757" s="622">
        <v>0</v>
      </c>
      <c r="R7757" s="622">
        <v>0</v>
      </c>
      <c r="S7757" s="622">
        <v>0</v>
      </c>
      <c r="T7757" s="624">
        <v>0</v>
      </c>
      <c r="U7757" s="622">
        <v>0</v>
      </c>
      <c r="V7757" s="624">
        <v>0</v>
      </c>
      <c r="W7757" s="622">
        <v>0</v>
      </c>
      <c r="X7757" s="366">
        <v>0</v>
      </c>
      <c r="Y7757" s="622">
        <v>0</v>
      </c>
      <c r="Z7757" s="622" t="s">
        <v>51</v>
      </c>
      <c r="AA7757" s="622" t="s">
        <v>5289</v>
      </c>
      <c r="AB7757" s="622" t="s">
        <v>5289</v>
      </c>
      <c r="AC7757" s="84" t="s">
        <v>5289</v>
      </c>
      <c r="AD7757" s="84" t="s">
        <v>5289</v>
      </c>
      <c r="AE7757" s="84" t="s">
        <v>5289</v>
      </c>
      <c r="AF7757" s="165" t="s">
        <v>5289</v>
      </c>
      <c r="AG7757" s="107"/>
      <c r="AH7757" s="107"/>
      <c r="AI7757" s="107"/>
      <c r="AJ7757" s="107"/>
      <c r="AK7757" s="107"/>
      <c r="AL7757" s="107"/>
    </row>
    <row r="7758" spans="1:38" s="44" customFormat="1" ht="204" customHeight="1">
      <c r="A7758" s="287">
        <v>14</v>
      </c>
      <c r="B7758" s="126" t="s">
        <v>9468</v>
      </c>
      <c r="C7758" s="126" t="s">
        <v>9475</v>
      </c>
      <c r="D7758" s="126" t="s">
        <v>9478</v>
      </c>
      <c r="E7758" s="357" t="s">
        <v>9504</v>
      </c>
      <c r="F7758" s="138"/>
      <c r="G7758" s="138"/>
      <c r="H7758" s="138"/>
      <c r="I7758" s="138"/>
      <c r="J7758" s="138"/>
      <c r="K7758" s="138"/>
      <c r="L7758" s="622" t="s">
        <v>51</v>
      </c>
      <c r="M7758" s="202"/>
      <c r="N7758" s="138"/>
      <c r="O7758" s="622">
        <v>0</v>
      </c>
      <c r="P7758" s="622">
        <v>0</v>
      </c>
      <c r="Q7758" s="622">
        <v>0</v>
      </c>
      <c r="R7758" s="622">
        <v>0</v>
      </c>
      <c r="S7758" s="622">
        <v>0</v>
      </c>
      <c r="T7758" s="624">
        <v>0</v>
      </c>
      <c r="U7758" s="622">
        <v>0</v>
      </c>
      <c r="V7758" s="624">
        <v>0</v>
      </c>
      <c r="W7758" s="622">
        <v>0</v>
      </c>
      <c r="X7758" s="366">
        <v>0</v>
      </c>
      <c r="Y7758" s="622">
        <v>0</v>
      </c>
      <c r="Z7758" s="622" t="s">
        <v>51</v>
      </c>
      <c r="AA7758" s="622" t="s">
        <v>5289</v>
      </c>
      <c r="AB7758" s="622" t="s">
        <v>5289</v>
      </c>
      <c r="AC7758" s="84" t="s">
        <v>5289</v>
      </c>
      <c r="AD7758" s="84" t="s">
        <v>5289</v>
      </c>
      <c r="AE7758" s="84" t="s">
        <v>5289</v>
      </c>
      <c r="AF7758" s="165" t="s">
        <v>5289</v>
      </c>
      <c r="AG7758" s="107"/>
      <c r="AH7758" s="107"/>
      <c r="AI7758" s="107"/>
      <c r="AJ7758" s="107"/>
      <c r="AK7758" s="107"/>
      <c r="AL7758" s="107"/>
    </row>
    <row r="7759" spans="1:38" s="44" customFormat="1" ht="255">
      <c r="A7759" s="621">
        <v>15</v>
      </c>
      <c r="B7759" s="126" t="s">
        <v>9469</v>
      </c>
      <c r="C7759" s="126" t="s">
        <v>9475</v>
      </c>
      <c r="D7759" s="126" t="s">
        <v>9494</v>
      </c>
      <c r="E7759" s="357" t="s">
        <v>9505</v>
      </c>
      <c r="F7759" s="138"/>
      <c r="G7759" s="138"/>
      <c r="H7759" s="138"/>
      <c r="I7759" s="138"/>
      <c r="J7759" s="138"/>
      <c r="K7759" s="138"/>
      <c r="L7759" s="624" t="s">
        <v>40</v>
      </c>
      <c r="M7759" s="627" t="s">
        <v>13553</v>
      </c>
      <c r="N7759" s="624">
        <v>0</v>
      </c>
      <c r="O7759" s="622">
        <v>0</v>
      </c>
      <c r="P7759" s="622">
        <v>0</v>
      </c>
      <c r="Q7759" s="622">
        <v>0</v>
      </c>
      <c r="R7759" s="622">
        <v>0</v>
      </c>
      <c r="S7759" s="622">
        <v>0</v>
      </c>
      <c r="T7759" s="624">
        <v>0</v>
      </c>
      <c r="U7759" s="622">
        <v>0</v>
      </c>
      <c r="V7759" s="624">
        <v>0</v>
      </c>
      <c r="W7759" s="622">
        <v>0</v>
      </c>
      <c r="X7759" s="366">
        <v>1</v>
      </c>
      <c r="Y7759" s="622">
        <v>0</v>
      </c>
      <c r="Z7759" s="622" t="s">
        <v>51</v>
      </c>
      <c r="AA7759" s="622" t="s">
        <v>5289</v>
      </c>
      <c r="AB7759" s="622" t="s">
        <v>5289</v>
      </c>
      <c r="AC7759" s="84" t="s">
        <v>5289</v>
      </c>
      <c r="AD7759" s="84" t="s">
        <v>5289</v>
      </c>
      <c r="AE7759" s="84" t="s">
        <v>5289</v>
      </c>
      <c r="AF7759" s="165" t="s">
        <v>5289</v>
      </c>
      <c r="AG7759" s="107"/>
      <c r="AH7759" s="107"/>
      <c r="AI7759" s="107"/>
      <c r="AJ7759" s="107"/>
      <c r="AK7759" s="107"/>
      <c r="AL7759" s="107"/>
    </row>
    <row r="7760" spans="1:38" ht="216.75" customHeight="1">
      <c r="A7760" s="287">
        <v>16</v>
      </c>
      <c r="B7760" s="126" t="s">
        <v>9470</v>
      </c>
      <c r="C7760" s="126" t="s">
        <v>9475</v>
      </c>
      <c r="D7760" s="126" t="s">
        <v>9495</v>
      </c>
      <c r="E7760" s="357" t="s">
        <v>9506</v>
      </c>
      <c r="F7760" s="138"/>
      <c r="G7760" s="138"/>
      <c r="H7760" s="138"/>
      <c r="I7760" s="138"/>
      <c r="J7760" s="138"/>
      <c r="K7760" s="138"/>
      <c r="L7760" s="622" t="s">
        <v>51</v>
      </c>
      <c r="M7760" s="202"/>
      <c r="N7760" s="138"/>
      <c r="O7760" s="622">
        <v>0</v>
      </c>
      <c r="P7760" s="622">
        <v>0</v>
      </c>
      <c r="Q7760" s="622">
        <v>0</v>
      </c>
      <c r="R7760" s="622">
        <v>0</v>
      </c>
      <c r="S7760" s="622">
        <v>0</v>
      </c>
      <c r="T7760" s="624">
        <v>0</v>
      </c>
      <c r="U7760" s="622">
        <v>0</v>
      </c>
      <c r="V7760" s="624">
        <v>0</v>
      </c>
      <c r="W7760" s="622">
        <v>0</v>
      </c>
      <c r="X7760" s="366">
        <v>0</v>
      </c>
      <c r="Y7760" s="622">
        <v>0</v>
      </c>
      <c r="Z7760" s="622" t="s">
        <v>51</v>
      </c>
      <c r="AA7760" s="622" t="s">
        <v>5289</v>
      </c>
      <c r="AB7760" s="622" t="s">
        <v>5289</v>
      </c>
      <c r="AC7760" s="84" t="s">
        <v>5289</v>
      </c>
      <c r="AD7760" s="84" t="s">
        <v>5289</v>
      </c>
      <c r="AE7760" s="84" t="s">
        <v>5289</v>
      </c>
      <c r="AF7760" s="165" t="s">
        <v>5289</v>
      </c>
    </row>
    <row r="7761" spans="1:38" ht="165.75" customHeight="1">
      <c r="A7761" s="621">
        <v>17</v>
      </c>
      <c r="B7761" s="126" t="s">
        <v>121</v>
      </c>
      <c r="C7761" s="126" t="s">
        <v>9475</v>
      </c>
      <c r="D7761" s="126" t="s">
        <v>9482</v>
      </c>
      <c r="E7761" s="357" t="s">
        <v>9507</v>
      </c>
      <c r="F7761" s="138"/>
      <c r="G7761" s="138"/>
      <c r="H7761" s="138"/>
      <c r="I7761" s="138"/>
      <c r="J7761" s="138"/>
      <c r="K7761" s="138"/>
      <c r="L7761" s="624" t="s">
        <v>40</v>
      </c>
      <c r="M7761" s="627" t="s">
        <v>13554</v>
      </c>
      <c r="N7761" s="624">
        <v>0</v>
      </c>
      <c r="O7761" s="622">
        <v>0</v>
      </c>
      <c r="P7761" s="622">
        <v>0</v>
      </c>
      <c r="Q7761" s="622">
        <v>0</v>
      </c>
      <c r="R7761" s="622">
        <v>0</v>
      </c>
      <c r="S7761" s="622">
        <v>0</v>
      </c>
      <c r="T7761" s="624">
        <v>0</v>
      </c>
      <c r="U7761" s="622">
        <v>0</v>
      </c>
      <c r="V7761" s="624">
        <v>0</v>
      </c>
      <c r="W7761" s="622">
        <v>0</v>
      </c>
      <c r="X7761" s="366">
        <v>41</v>
      </c>
      <c r="Y7761" s="622">
        <v>0</v>
      </c>
      <c r="Z7761" s="622" t="s">
        <v>51</v>
      </c>
      <c r="AA7761" s="622" t="s">
        <v>5289</v>
      </c>
      <c r="AB7761" s="622" t="s">
        <v>5289</v>
      </c>
      <c r="AC7761" s="84" t="s">
        <v>5289</v>
      </c>
      <c r="AD7761" s="84" t="s">
        <v>5289</v>
      </c>
      <c r="AE7761" s="84" t="s">
        <v>5289</v>
      </c>
      <c r="AF7761" s="165" t="s">
        <v>5289</v>
      </c>
    </row>
    <row r="7762" spans="1:38" ht="165.75" customHeight="1">
      <c r="A7762" s="287">
        <v>18</v>
      </c>
      <c r="B7762" s="126" t="s">
        <v>9471</v>
      </c>
      <c r="C7762" s="126" t="s">
        <v>9475</v>
      </c>
      <c r="D7762" s="126" t="s">
        <v>9483</v>
      </c>
      <c r="E7762" s="357" t="s">
        <v>9508</v>
      </c>
      <c r="F7762" s="138"/>
      <c r="G7762" s="138"/>
      <c r="H7762" s="138"/>
      <c r="I7762" s="138"/>
      <c r="J7762" s="138"/>
      <c r="K7762" s="138"/>
      <c r="L7762" s="624" t="s">
        <v>40</v>
      </c>
      <c r="M7762" s="627" t="s">
        <v>13028</v>
      </c>
      <c r="N7762" s="624">
        <v>0</v>
      </c>
      <c r="O7762" s="622">
        <v>0</v>
      </c>
      <c r="P7762" s="622">
        <v>0</v>
      </c>
      <c r="Q7762" s="622">
        <v>0</v>
      </c>
      <c r="R7762" s="622">
        <v>0</v>
      </c>
      <c r="S7762" s="622">
        <v>0</v>
      </c>
      <c r="T7762" s="624">
        <v>0</v>
      </c>
      <c r="U7762" s="622">
        <v>0</v>
      </c>
      <c r="V7762" s="624">
        <v>0</v>
      </c>
      <c r="W7762" s="622">
        <v>0</v>
      </c>
      <c r="X7762" s="366">
        <v>0</v>
      </c>
      <c r="Y7762" s="622">
        <v>0</v>
      </c>
      <c r="Z7762" s="622" t="s">
        <v>51</v>
      </c>
      <c r="AA7762" s="622" t="s">
        <v>5289</v>
      </c>
      <c r="AB7762" s="622" t="s">
        <v>5289</v>
      </c>
      <c r="AC7762" s="84" t="s">
        <v>5289</v>
      </c>
      <c r="AD7762" s="84" t="s">
        <v>5289</v>
      </c>
      <c r="AE7762" s="84" t="s">
        <v>5289</v>
      </c>
      <c r="AF7762" s="165" t="s">
        <v>5289</v>
      </c>
    </row>
    <row r="7763" spans="1:38" ht="216.75" customHeight="1">
      <c r="A7763" s="621">
        <v>19</v>
      </c>
      <c r="B7763" s="126" t="s">
        <v>9472</v>
      </c>
      <c r="C7763" s="126" t="s">
        <v>9475</v>
      </c>
      <c r="D7763" s="126" t="s">
        <v>9484</v>
      </c>
      <c r="E7763" s="357" t="s">
        <v>9509</v>
      </c>
      <c r="F7763" s="138"/>
      <c r="G7763" s="138"/>
      <c r="H7763" s="138"/>
      <c r="I7763" s="138"/>
      <c r="J7763" s="138"/>
      <c r="K7763" s="138"/>
      <c r="L7763" s="624" t="s">
        <v>40</v>
      </c>
      <c r="M7763" s="627" t="s">
        <v>13028</v>
      </c>
      <c r="N7763" s="624">
        <v>0</v>
      </c>
      <c r="O7763" s="622">
        <v>0</v>
      </c>
      <c r="P7763" s="622">
        <v>0</v>
      </c>
      <c r="Q7763" s="622">
        <v>0</v>
      </c>
      <c r="R7763" s="622">
        <v>0</v>
      </c>
      <c r="S7763" s="622">
        <v>0</v>
      </c>
      <c r="T7763" s="624">
        <v>0</v>
      </c>
      <c r="U7763" s="622">
        <v>0</v>
      </c>
      <c r="V7763" s="624">
        <v>0</v>
      </c>
      <c r="W7763" s="622">
        <v>0</v>
      </c>
      <c r="X7763" s="366">
        <v>0</v>
      </c>
      <c r="Y7763" s="622">
        <v>0</v>
      </c>
      <c r="Z7763" s="622" t="s">
        <v>51</v>
      </c>
      <c r="AA7763" s="622" t="s">
        <v>5289</v>
      </c>
      <c r="AB7763" s="622" t="s">
        <v>5289</v>
      </c>
      <c r="AC7763" s="84" t="s">
        <v>5289</v>
      </c>
      <c r="AD7763" s="84" t="s">
        <v>5289</v>
      </c>
      <c r="AE7763" s="84" t="s">
        <v>5289</v>
      </c>
      <c r="AF7763" s="165" t="s">
        <v>5289</v>
      </c>
    </row>
    <row r="7764" spans="1:38" ht="204" customHeight="1">
      <c r="A7764" s="287">
        <v>20</v>
      </c>
      <c r="B7764" s="126" t="s">
        <v>3216</v>
      </c>
      <c r="C7764" s="126" t="s">
        <v>9475</v>
      </c>
      <c r="D7764" s="126" t="s">
        <v>9485</v>
      </c>
      <c r="E7764" s="357" t="s">
        <v>9510</v>
      </c>
      <c r="F7764" s="138"/>
      <c r="G7764" s="138"/>
      <c r="H7764" s="138"/>
      <c r="I7764" s="138"/>
      <c r="J7764" s="138"/>
      <c r="K7764" s="138"/>
      <c r="L7764" s="622" t="s">
        <v>51</v>
      </c>
      <c r="M7764" s="202"/>
      <c r="N7764" s="138"/>
      <c r="O7764" s="622">
        <v>0</v>
      </c>
      <c r="P7764" s="622">
        <v>0</v>
      </c>
      <c r="Q7764" s="622">
        <v>0</v>
      </c>
      <c r="R7764" s="622">
        <v>0</v>
      </c>
      <c r="S7764" s="622">
        <v>0</v>
      </c>
      <c r="T7764" s="624">
        <v>0</v>
      </c>
      <c r="U7764" s="622">
        <v>0</v>
      </c>
      <c r="V7764" s="624">
        <v>0</v>
      </c>
      <c r="W7764" s="622">
        <v>0</v>
      </c>
      <c r="X7764" s="366">
        <v>0</v>
      </c>
      <c r="Y7764" s="622">
        <v>0</v>
      </c>
      <c r="Z7764" s="622" t="s">
        <v>51</v>
      </c>
      <c r="AA7764" s="622" t="s">
        <v>5289</v>
      </c>
      <c r="AB7764" s="622" t="s">
        <v>5289</v>
      </c>
      <c r="AC7764" s="84" t="s">
        <v>5289</v>
      </c>
      <c r="AD7764" s="84" t="s">
        <v>5289</v>
      </c>
      <c r="AE7764" s="84" t="s">
        <v>5289</v>
      </c>
      <c r="AF7764" s="165" t="s">
        <v>5289</v>
      </c>
    </row>
    <row r="7765" spans="1:38" ht="178.5" customHeight="1">
      <c r="A7765" s="621">
        <v>21</v>
      </c>
      <c r="B7765" s="126" t="s">
        <v>9473</v>
      </c>
      <c r="C7765" s="126" t="s">
        <v>9475</v>
      </c>
      <c r="D7765" s="126" t="s">
        <v>9486</v>
      </c>
      <c r="E7765" s="357" t="s">
        <v>9511</v>
      </c>
      <c r="F7765" s="138"/>
      <c r="G7765" s="138"/>
      <c r="H7765" s="138"/>
      <c r="I7765" s="138"/>
      <c r="J7765" s="138"/>
      <c r="K7765" s="138"/>
      <c r="L7765" s="622" t="s">
        <v>51</v>
      </c>
      <c r="M7765" s="202"/>
      <c r="N7765" s="138"/>
      <c r="O7765" s="622">
        <v>0</v>
      </c>
      <c r="P7765" s="622">
        <v>0</v>
      </c>
      <c r="Q7765" s="622">
        <v>0</v>
      </c>
      <c r="R7765" s="622">
        <v>0</v>
      </c>
      <c r="S7765" s="622">
        <v>0</v>
      </c>
      <c r="T7765" s="624">
        <v>0</v>
      </c>
      <c r="U7765" s="622">
        <v>0</v>
      </c>
      <c r="V7765" s="624">
        <v>0</v>
      </c>
      <c r="W7765" s="622">
        <v>0</v>
      </c>
      <c r="X7765" s="366">
        <v>2</v>
      </c>
      <c r="Y7765" s="622">
        <v>0</v>
      </c>
      <c r="Z7765" s="622" t="s">
        <v>51</v>
      </c>
      <c r="AA7765" s="622" t="s">
        <v>5289</v>
      </c>
      <c r="AB7765" s="622" t="s">
        <v>5289</v>
      </c>
      <c r="AC7765" s="84" t="s">
        <v>5289</v>
      </c>
      <c r="AD7765" s="84" t="s">
        <v>5289</v>
      </c>
      <c r="AE7765" s="84" t="s">
        <v>5289</v>
      </c>
      <c r="AF7765" s="165" t="s">
        <v>5289</v>
      </c>
    </row>
    <row r="7766" spans="1:38" ht="267.75" customHeight="1">
      <c r="A7766" s="287">
        <v>22</v>
      </c>
      <c r="B7766" s="126" t="s">
        <v>2387</v>
      </c>
      <c r="C7766" s="126" t="s">
        <v>9475</v>
      </c>
      <c r="D7766" s="126" t="s">
        <v>9487</v>
      </c>
      <c r="E7766" s="357" t="s">
        <v>9512</v>
      </c>
      <c r="F7766" s="138"/>
      <c r="G7766" s="138"/>
      <c r="H7766" s="138"/>
      <c r="I7766" s="138"/>
      <c r="J7766" s="138"/>
      <c r="K7766" s="138"/>
      <c r="L7766" s="624" t="s">
        <v>40</v>
      </c>
      <c r="M7766" s="627" t="s">
        <v>13014</v>
      </c>
      <c r="N7766" s="624">
        <v>0</v>
      </c>
      <c r="O7766" s="622">
        <v>0</v>
      </c>
      <c r="P7766" s="622">
        <v>0</v>
      </c>
      <c r="Q7766" s="622">
        <v>0</v>
      </c>
      <c r="R7766" s="622">
        <v>0</v>
      </c>
      <c r="S7766" s="622">
        <v>0</v>
      </c>
      <c r="T7766" s="624">
        <v>0</v>
      </c>
      <c r="U7766" s="622">
        <v>0</v>
      </c>
      <c r="V7766" s="624">
        <v>0</v>
      </c>
      <c r="W7766" s="622">
        <v>0</v>
      </c>
      <c r="X7766" s="366">
        <v>0</v>
      </c>
      <c r="Y7766" s="622">
        <v>0</v>
      </c>
      <c r="Z7766" s="622" t="s">
        <v>51</v>
      </c>
      <c r="AA7766" s="622" t="s">
        <v>5289</v>
      </c>
      <c r="AB7766" s="622" t="s">
        <v>5289</v>
      </c>
      <c r="AC7766" s="84" t="s">
        <v>5289</v>
      </c>
      <c r="AD7766" s="84" t="s">
        <v>5289</v>
      </c>
      <c r="AE7766" s="84" t="s">
        <v>5289</v>
      </c>
      <c r="AF7766" s="165" t="s">
        <v>5289</v>
      </c>
    </row>
    <row r="7767" spans="1:38" ht="242.25">
      <c r="A7767" s="621">
        <v>23</v>
      </c>
      <c r="B7767" s="412" t="s">
        <v>9558</v>
      </c>
      <c r="C7767" s="412" t="s">
        <v>9475</v>
      </c>
      <c r="D7767" s="412" t="s">
        <v>16169</v>
      </c>
      <c r="E7767" s="413" t="s">
        <v>16168</v>
      </c>
      <c r="F7767" s="138"/>
      <c r="G7767" s="138"/>
      <c r="H7767" s="138"/>
      <c r="I7767" s="138"/>
      <c r="J7767" s="138"/>
      <c r="K7767" s="138"/>
      <c r="L7767" s="622" t="s">
        <v>51</v>
      </c>
      <c r="M7767" s="202"/>
      <c r="N7767" s="138"/>
      <c r="O7767" s="622">
        <v>0</v>
      </c>
      <c r="P7767" s="622">
        <v>0</v>
      </c>
      <c r="Q7767" s="622">
        <v>0</v>
      </c>
      <c r="R7767" s="622">
        <v>0</v>
      </c>
      <c r="S7767" s="622">
        <v>0</v>
      </c>
      <c r="T7767" s="624">
        <v>0</v>
      </c>
      <c r="U7767" s="622">
        <v>0</v>
      </c>
      <c r="V7767" s="624">
        <v>0</v>
      </c>
      <c r="W7767" s="622">
        <v>0</v>
      </c>
      <c r="X7767" s="366">
        <v>0</v>
      </c>
      <c r="Y7767" s="622">
        <v>0</v>
      </c>
      <c r="Z7767" s="622" t="s">
        <v>51</v>
      </c>
      <c r="AA7767" s="622" t="s">
        <v>5289</v>
      </c>
      <c r="AB7767" s="622" t="s">
        <v>5289</v>
      </c>
      <c r="AC7767" s="84" t="s">
        <v>5289</v>
      </c>
      <c r="AD7767" s="84" t="s">
        <v>5289</v>
      </c>
      <c r="AE7767" s="84" t="s">
        <v>5289</v>
      </c>
      <c r="AF7767" s="165" t="s">
        <v>5289</v>
      </c>
    </row>
    <row r="7768" spans="1:38" ht="216.75" customHeight="1">
      <c r="A7768" s="287">
        <v>24</v>
      </c>
      <c r="B7768" s="126" t="s">
        <v>9474</v>
      </c>
      <c r="C7768" s="126" t="s">
        <v>9475</v>
      </c>
      <c r="D7768" s="126" t="s">
        <v>9488</v>
      </c>
      <c r="E7768" s="357" t="s">
        <v>9513</v>
      </c>
      <c r="F7768" s="138"/>
      <c r="G7768" s="138"/>
      <c r="H7768" s="138"/>
      <c r="I7768" s="138"/>
      <c r="J7768" s="138"/>
      <c r="K7768" s="138"/>
      <c r="L7768" s="622" t="s">
        <v>51</v>
      </c>
      <c r="M7768" s="202"/>
      <c r="N7768" s="138"/>
      <c r="O7768" s="622">
        <v>0</v>
      </c>
      <c r="P7768" s="622">
        <v>0</v>
      </c>
      <c r="Q7768" s="622">
        <v>0</v>
      </c>
      <c r="R7768" s="622">
        <v>0</v>
      </c>
      <c r="S7768" s="622">
        <v>0</v>
      </c>
      <c r="T7768" s="624">
        <v>0</v>
      </c>
      <c r="U7768" s="622">
        <v>0</v>
      </c>
      <c r="V7768" s="624">
        <v>0</v>
      </c>
      <c r="W7768" s="622">
        <v>0</v>
      </c>
      <c r="X7768" s="366">
        <v>0</v>
      </c>
      <c r="Y7768" s="622">
        <v>0</v>
      </c>
      <c r="Z7768" s="622" t="s">
        <v>51</v>
      </c>
      <c r="AA7768" s="622" t="s">
        <v>5289</v>
      </c>
      <c r="AB7768" s="622" t="s">
        <v>5289</v>
      </c>
      <c r="AC7768" s="84" t="s">
        <v>5289</v>
      </c>
      <c r="AD7768" s="84" t="s">
        <v>5289</v>
      </c>
      <c r="AE7768" s="84" t="s">
        <v>5289</v>
      </c>
      <c r="AF7768" s="165" t="s">
        <v>5289</v>
      </c>
    </row>
    <row r="7769" spans="1:38" ht="204" customHeight="1">
      <c r="A7769" s="621">
        <v>25</v>
      </c>
      <c r="B7769" s="627" t="s">
        <v>134</v>
      </c>
      <c r="C7769" s="126" t="s">
        <v>9475</v>
      </c>
      <c r="D7769" s="627" t="s">
        <v>9489</v>
      </c>
      <c r="E7769" s="624" t="s">
        <v>9496</v>
      </c>
      <c r="F7769" s="138"/>
      <c r="G7769" s="138"/>
      <c r="H7769" s="138"/>
      <c r="I7769" s="138"/>
      <c r="J7769" s="138"/>
      <c r="K7769" s="138"/>
      <c r="L7769" s="622" t="s">
        <v>51</v>
      </c>
      <c r="M7769" s="202"/>
      <c r="N7769" s="138"/>
      <c r="O7769" s="622">
        <v>0</v>
      </c>
      <c r="P7769" s="622">
        <v>0</v>
      </c>
      <c r="Q7769" s="622">
        <v>0</v>
      </c>
      <c r="R7769" s="622">
        <v>0</v>
      </c>
      <c r="S7769" s="622">
        <v>0</v>
      </c>
      <c r="T7769" s="624">
        <v>0</v>
      </c>
      <c r="U7769" s="622">
        <v>0</v>
      </c>
      <c r="V7769" s="624">
        <v>0</v>
      </c>
      <c r="W7769" s="622">
        <v>0</v>
      </c>
      <c r="X7769" s="366">
        <v>0</v>
      </c>
      <c r="Y7769" s="622">
        <v>0</v>
      </c>
      <c r="Z7769" s="622" t="s">
        <v>51</v>
      </c>
      <c r="AA7769" s="622" t="s">
        <v>5289</v>
      </c>
      <c r="AB7769" s="622" t="s">
        <v>5289</v>
      </c>
      <c r="AC7769" s="84" t="s">
        <v>5289</v>
      </c>
      <c r="AD7769" s="84" t="s">
        <v>5289</v>
      </c>
      <c r="AE7769" s="84" t="s">
        <v>5289</v>
      </c>
      <c r="AF7769" s="165" t="s">
        <v>5289</v>
      </c>
    </row>
    <row r="7770" spans="1:38" s="44" customFormat="1" ht="76.5">
      <c r="A7770" s="287">
        <v>26</v>
      </c>
      <c r="B7770" s="627" t="s">
        <v>15557</v>
      </c>
      <c r="C7770" s="126" t="s">
        <v>9475</v>
      </c>
      <c r="D7770" s="627" t="s">
        <v>15558</v>
      </c>
      <c r="E7770" s="624" t="s">
        <v>40</v>
      </c>
      <c r="F7770" s="138"/>
      <c r="G7770" s="138"/>
      <c r="H7770" s="138"/>
      <c r="I7770" s="138"/>
      <c r="J7770" s="138"/>
      <c r="K7770" s="138"/>
      <c r="L7770" s="622" t="s">
        <v>51</v>
      </c>
      <c r="M7770" s="202"/>
      <c r="N7770" s="138"/>
      <c r="O7770" s="622">
        <v>0</v>
      </c>
      <c r="P7770" s="622">
        <v>0</v>
      </c>
      <c r="Q7770" s="622">
        <v>0</v>
      </c>
      <c r="R7770" s="622">
        <v>0</v>
      </c>
      <c r="S7770" s="622">
        <v>0</v>
      </c>
      <c r="T7770" s="624">
        <v>0</v>
      </c>
      <c r="U7770" s="622">
        <v>0</v>
      </c>
      <c r="V7770" s="624">
        <v>0</v>
      </c>
      <c r="W7770" s="622">
        <v>0</v>
      </c>
      <c r="X7770" s="366">
        <v>0</v>
      </c>
      <c r="Y7770" s="622">
        <v>0</v>
      </c>
      <c r="Z7770" s="622" t="s">
        <v>51</v>
      </c>
      <c r="AA7770" s="622" t="s">
        <v>5289</v>
      </c>
      <c r="AB7770" s="622" t="s">
        <v>5289</v>
      </c>
      <c r="AC7770" s="84" t="s">
        <v>5289</v>
      </c>
      <c r="AD7770" s="84" t="s">
        <v>5289</v>
      </c>
      <c r="AE7770" s="84" t="s">
        <v>5289</v>
      </c>
      <c r="AF7770" s="165" t="s">
        <v>5289</v>
      </c>
      <c r="AG7770" s="107"/>
      <c r="AH7770" s="107"/>
      <c r="AI7770" s="107"/>
      <c r="AJ7770" s="107"/>
      <c r="AK7770" s="107"/>
      <c r="AL7770" s="107"/>
    </row>
    <row r="7771" spans="1:38" s="44" customFormat="1" ht="15.75" customHeight="1" thickBot="1">
      <c r="A7771" s="18"/>
      <c r="B7771" s="18">
        <v>26</v>
      </c>
      <c r="C7771" s="18"/>
      <c r="D7771" s="18">
        <v>26</v>
      </c>
      <c r="E7771" s="18">
        <v>26</v>
      </c>
      <c r="F7771" s="18"/>
      <c r="G7771" s="18"/>
      <c r="H7771" s="18">
        <v>0</v>
      </c>
      <c r="I7771" s="18"/>
      <c r="J7771" s="18">
        <v>1</v>
      </c>
      <c r="K7771" s="18">
        <v>0</v>
      </c>
      <c r="L7771" s="18">
        <v>11</v>
      </c>
      <c r="M7771" s="200"/>
      <c r="N7771" s="18">
        <f t="shared" ref="N7771:O7771" si="2920">SUM(N7745:N7770)</f>
        <v>0</v>
      </c>
      <c r="O7771" s="18">
        <f t="shared" si="2920"/>
        <v>0</v>
      </c>
      <c r="P7771" s="18">
        <f t="shared" ref="P7771:Q7771" si="2921">SUM(P7745:P7770)</f>
        <v>0</v>
      </c>
      <c r="Q7771" s="18">
        <f t="shared" si="2921"/>
        <v>0</v>
      </c>
      <c r="R7771" s="18">
        <f t="shared" ref="R7771" si="2922">SUM(R7745:R7770)</f>
        <v>0</v>
      </c>
      <c r="S7771" s="18">
        <f t="shared" ref="S7771" si="2923">SUM(S7745:S7770)</f>
        <v>0</v>
      </c>
      <c r="T7771" s="18">
        <f t="shared" ref="T7771:U7771" si="2924">SUM(T7745:T7770)</f>
        <v>0</v>
      </c>
      <c r="U7771" s="18">
        <f t="shared" si="2924"/>
        <v>0</v>
      </c>
      <c r="V7771" s="18">
        <f t="shared" ref="V7771:W7771" si="2925">SUM(V7745:V7770)</f>
        <v>0</v>
      </c>
      <c r="W7771" s="18">
        <f t="shared" si="2925"/>
        <v>0</v>
      </c>
      <c r="X7771" s="18">
        <f t="shared" ref="X7771:Y7771" si="2926">SUM(X7745:X7770)</f>
        <v>956</v>
      </c>
      <c r="Y7771" s="18">
        <f t="shared" si="2926"/>
        <v>0</v>
      </c>
      <c r="Z7771" s="18">
        <v>0</v>
      </c>
      <c r="AA7771" s="18">
        <v>1</v>
      </c>
      <c r="AB7771" s="18">
        <v>1</v>
      </c>
      <c r="AC7771" s="18"/>
      <c r="AD7771" s="18"/>
      <c r="AE7771" s="18"/>
      <c r="AF7771" s="18"/>
      <c r="AG7771" s="107"/>
      <c r="AH7771" s="107"/>
      <c r="AI7771" s="107"/>
      <c r="AJ7771" s="107"/>
      <c r="AK7771" s="107"/>
      <c r="AL7771" s="107"/>
    </row>
    <row r="7772" spans="1:38" ht="15.75" customHeight="1" thickBot="1">
      <c r="A7772" s="660" t="s">
        <v>287</v>
      </c>
      <c r="B7772" s="661"/>
      <c r="C7772" s="661"/>
      <c r="D7772" s="661"/>
      <c r="E7772" s="661"/>
      <c r="F7772" s="661"/>
      <c r="G7772" s="661"/>
      <c r="H7772" s="661"/>
      <c r="I7772" s="661"/>
      <c r="J7772" s="661"/>
      <c r="K7772" s="661"/>
      <c r="L7772" s="661"/>
      <c r="M7772" s="661"/>
      <c r="N7772" s="661"/>
      <c r="O7772" s="661"/>
      <c r="P7772" s="661"/>
      <c r="Q7772" s="661"/>
      <c r="R7772" s="661"/>
      <c r="S7772" s="661"/>
      <c r="T7772" s="661"/>
      <c r="U7772" s="661"/>
      <c r="V7772" s="661"/>
      <c r="W7772" s="661"/>
      <c r="X7772" s="661"/>
      <c r="Y7772" s="661"/>
      <c r="Z7772" s="661"/>
      <c r="AA7772" s="661"/>
      <c r="AB7772" s="661"/>
      <c r="AC7772" s="661"/>
      <c r="AD7772" s="661"/>
      <c r="AE7772" s="661"/>
      <c r="AF7772" s="662"/>
    </row>
    <row r="7773" spans="1:38" ht="127.5">
      <c r="A7773" s="621">
        <v>1</v>
      </c>
      <c r="B7773" s="121" t="s">
        <v>9516</v>
      </c>
      <c r="C7773" s="121" t="s">
        <v>9534</v>
      </c>
      <c r="D7773" s="121" t="s">
        <v>9535</v>
      </c>
      <c r="E7773" s="622" t="s">
        <v>40</v>
      </c>
      <c r="F7773" s="622" t="s">
        <v>19081</v>
      </c>
      <c r="G7773" s="643" t="s">
        <v>51</v>
      </c>
      <c r="H7773" s="643">
        <v>3</v>
      </c>
      <c r="I7773" s="622" t="s">
        <v>16671</v>
      </c>
      <c r="J7773" s="624" t="s">
        <v>1315</v>
      </c>
      <c r="K7773" s="624" t="s">
        <v>51</v>
      </c>
      <c r="L7773" s="622" t="s">
        <v>51</v>
      </c>
      <c r="M7773" s="202"/>
      <c r="N7773" s="138"/>
      <c r="O7773" s="622">
        <v>0</v>
      </c>
      <c r="P7773" s="622">
        <v>0</v>
      </c>
      <c r="Q7773" s="622">
        <v>0</v>
      </c>
      <c r="R7773" s="622">
        <v>0</v>
      </c>
      <c r="S7773" s="622">
        <v>0</v>
      </c>
      <c r="T7773" s="622">
        <v>0</v>
      </c>
      <c r="U7773" s="622">
        <v>0</v>
      </c>
      <c r="V7773" s="622">
        <v>0</v>
      </c>
      <c r="W7773" s="622">
        <v>0</v>
      </c>
      <c r="X7773" s="624">
        <v>22</v>
      </c>
      <c r="Y7773" s="622">
        <v>0</v>
      </c>
      <c r="Z7773" s="622" t="s">
        <v>40</v>
      </c>
      <c r="AA7773" s="627" t="s">
        <v>11145</v>
      </c>
      <c r="AB7773" s="627" t="s">
        <v>11146</v>
      </c>
      <c r="AC7773" s="159" t="s">
        <v>9517</v>
      </c>
      <c r="AD7773" s="159" t="s">
        <v>7265</v>
      </c>
      <c r="AE7773" s="159">
        <v>89086624539</v>
      </c>
      <c r="AF7773" s="130" t="s">
        <v>9518</v>
      </c>
    </row>
    <row r="7774" spans="1:38" ht="89.25">
      <c r="A7774" s="621">
        <v>2</v>
      </c>
      <c r="B7774" s="121" t="s">
        <v>9519</v>
      </c>
      <c r="C7774" s="121" t="s">
        <v>9534</v>
      </c>
      <c r="D7774" s="121" t="s">
        <v>9536</v>
      </c>
      <c r="E7774" s="622" t="s">
        <v>40</v>
      </c>
      <c r="F7774" s="622" t="s">
        <v>51</v>
      </c>
      <c r="G7774" s="138"/>
      <c r="H7774" s="138"/>
      <c r="I7774" s="138"/>
      <c r="J7774" s="138"/>
      <c r="K7774" s="138"/>
      <c r="L7774" s="622" t="s">
        <v>51</v>
      </c>
      <c r="M7774" s="202"/>
      <c r="N7774" s="138"/>
      <c r="O7774" s="154">
        <v>0</v>
      </c>
      <c r="P7774" s="622">
        <v>0</v>
      </c>
      <c r="Q7774" s="154">
        <v>0</v>
      </c>
      <c r="R7774" s="154">
        <v>0</v>
      </c>
      <c r="S7774" s="154">
        <v>0</v>
      </c>
      <c r="T7774" s="622">
        <v>0</v>
      </c>
      <c r="U7774" s="154">
        <v>0</v>
      </c>
      <c r="V7774" s="622">
        <v>0</v>
      </c>
      <c r="W7774" s="154">
        <v>0</v>
      </c>
      <c r="X7774" s="624">
        <v>1114</v>
      </c>
      <c r="Y7774" s="154">
        <v>0</v>
      </c>
      <c r="Z7774" s="622" t="s">
        <v>40</v>
      </c>
      <c r="AA7774" s="622" t="s">
        <v>5289</v>
      </c>
      <c r="AB7774" s="622" t="s">
        <v>5289</v>
      </c>
      <c r="AC7774" s="84" t="s">
        <v>5289</v>
      </c>
      <c r="AD7774" s="84" t="s">
        <v>5289</v>
      </c>
      <c r="AE7774" s="84" t="s">
        <v>5289</v>
      </c>
      <c r="AF7774" s="165" t="s">
        <v>5289</v>
      </c>
    </row>
    <row r="7775" spans="1:38" ht="89.25">
      <c r="A7775" s="621">
        <v>3</v>
      </c>
      <c r="B7775" s="121" t="s">
        <v>9520</v>
      </c>
      <c r="C7775" s="121" t="s">
        <v>9534</v>
      </c>
      <c r="D7775" s="121" t="s">
        <v>9537</v>
      </c>
      <c r="E7775" s="622" t="s">
        <v>40</v>
      </c>
      <c r="F7775" s="622" t="s">
        <v>51</v>
      </c>
      <c r="G7775" s="138"/>
      <c r="H7775" s="138"/>
      <c r="I7775" s="138"/>
      <c r="J7775" s="138"/>
      <c r="K7775" s="138"/>
      <c r="L7775" s="622" t="s">
        <v>51</v>
      </c>
      <c r="M7775" s="202"/>
      <c r="N7775" s="138"/>
      <c r="O7775" s="154">
        <v>0</v>
      </c>
      <c r="P7775" s="622">
        <v>0</v>
      </c>
      <c r="Q7775" s="154">
        <v>0</v>
      </c>
      <c r="R7775" s="154">
        <v>0</v>
      </c>
      <c r="S7775" s="154">
        <v>0</v>
      </c>
      <c r="T7775" s="622">
        <v>0</v>
      </c>
      <c r="U7775" s="154">
        <v>0</v>
      </c>
      <c r="V7775" s="622">
        <v>0</v>
      </c>
      <c r="W7775" s="154">
        <v>0</v>
      </c>
      <c r="X7775" s="624">
        <v>31</v>
      </c>
      <c r="Y7775" s="154">
        <v>0</v>
      </c>
      <c r="Z7775" s="622" t="s">
        <v>40</v>
      </c>
      <c r="AA7775" s="622" t="s">
        <v>5289</v>
      </c>
      <c r="AB7775" s="622" t="s">
        <v>5289</v>
      </c>
      <c r="AC7775" s="84" t="s">
        <v>5289</v>
      </c>
      <c r="AD7775" s="84" t="s">
        <v>5289</v>
      </c>
      <c r="AE7775" s="84" t="s">
        <v>5289</v>
      </c>
      <c r="AF7775" s="165" t="s">
        <v>5289</v>
      </c>
    </row>
    <row r="7776" spans="1:38" ht="89.25">
      <c r="A7776" s="621">
        <v>4</v>
      </c>
      <c r="B7776" s="121" t="s">
        <v>9521</v>
      </c>
      <c r="C7776" s="121" t="s">
        <v>9534</v>
      </c>
      <c r="D7776" s="121" t="s">
        <v>9538</v>
      </c>
      <c r="E7776" s="622" t="s">
        <v>40</v>
      </c>
      <c r="F7776" s="622" t="s">
        <v>51</v>
      </c>
      <c r="G7776" s="138"/>
      <c r="H7776" s="138"/>
      <c r="I7776" s="138"/>
      <c r="J7776" s="138"/>
      <c r="K7776" s="138"/>
      <c r="L7776" s="622" t="s">
        <v>51</v>
      </c>
      <c r="M7776" s="202"/>
      <c r="N7776" s="138"/>
      <c r="O7776" s="154">
        <v>0</v>
      </c>
      <c r="P7776" s="622">
        <v>0</v>
      </c>
      <c r="Q7776" s="154">
        <v>0</v>
      </c>
      <c r="R7776" s="154">
        <v>0</v>
      </c>
      <c r="S7776" s="154">
        <v>0</v>
      </c>
      <c r="T7776" s="622">
        <v>0</v>
      </c>
      <c r="U7776" s="154">
        <v>0</v>
      </c>
      <c r="V7776" s="622">
        <v>0</v>
      </c>
      <c r="W7776" s="154">
        <v>0</v>
      </c>
      <c r="X7776" s="624">
        <v>0</v>
      </c>
      <c r="Y7776" s="154">
        <v>0</v>
      </c>
      <c r="Z7776" s="622" t="s">
        <v>42</v>
      </c>
      <c r="AA7776" s="622" t="s">
        <v>5289</v>
      </c>
      <c r="AB7776" s="622" t="s">
        <v>5289</v>
      </c>
      <c r="AC7776" s="84" t="s">
        <v>5289</v>
      </c>
      <c r="AD7776" s="84" t="s">
        <v>5289</v>
      </c>
      <c r="AE7776" s="84" t="s">
        <v>5289</v>
      </c>
      <c r="AF7776" s="165" t="s">
        <v>5289</v>
      </c>
    </row>
    <row r="7777" spans="1:38" ht="76.5">
      <c r="A7777" s="621">
        <v>5</v>
      </c>
      <c r="B7777" s="121" t="s">
        <v>105</v>
      </c>
      <c r="C7777" s="121" t="s">
        <v>9534</v>
      </c>
      <c r="D7777" s="121" t="s">
        <v>9539</v>
      </c>
      <c r="E7777" s="622" t="s">
        <v>40</v>
      </c>
      <c r="F7777" s="622" t="s">
        <v>51</v>
      </c>
      <c r="G7777" s="138"/>
      <c r="H7777" s="138"/>
      <c r="I7777" s="138"/>
      <c r="J7777" s="138"/>
      <c r="K7777" s="138"/>
      <c r="L7777" s="622" t="s">
        <v>51</v>
      </c>
      <c r="M7777" s="202"/>
      <c r="N7777" s="138"/>
      <c r="O7777" s="154">
        <v>0</v>
      </c>
      <c r="P7777" s="622">
        <v>0</v>
      </c>
      <c r="Q7777" s="154">
        <v>0</v>
      </c>
      <c r="R7777" s="154">
        <v>0</v>
      </c>
      <c r="S7777" s="154">
        <v>0</v>
      </c>
      <c r="T7777" s="622">
        <v>0</v>
      </c>
      <c r="U7777" s="154">
        <v>0</v>
      </c>
      <c r="V7777" s="622">
        <v>0</v>
      </c>
      <c r="W7777" s="154">
        <v>0</v>
      </c>
      <c r="X7777" s="624">
        <v>41</v>
      </c>
      <c r="Y7777" s="154">
        <v>0</v>
      </c>
      <c r="Z7777" s="622" t="s">
        <v>40</v>
      </c>
      <c r="AA7777" s="622" t="s">
        <v>5289</v>
      </c>
      <c r="AB7777" s="622" t="s">
        <v>5289</v>
      </c>
      <c r="AC7777" s="84" t="s">
        <v>5289</v>
      </c>
      <c r="AD7777" s="84" t="s">
        <v>5289</v>
      </c>
      <c r="AE7777" s="84" t="s">
        <v>5289</v>
      </c>
      <c r="AF7777" s="165" t="s">
        <v>5289</v>
      </c>
    </row>
    <row r="7778" spans="1:38" ht="114.75">
      <c r="A7778" s="621">
        <v>6</v>
      </c>
      <c r="B7778" s="121" t="s">
        <v>9522</v>
      </c>
      <c r="C7778" s="121" t="s">
        <v>9534</v>
      </c>
      <c r="D7778" s="121" t="s">
        <v>9540</v>
      </c>
      <c r="E7778" s="622" t="s">
        <v>40</v>
      </c>
      <c r="F7778" s="622" t="s">
        <v>19081</v>
      </c>
      <c r="G7778" s="643" t="s">
        <v>51</v>
      </c>
      <c r="H7778" s="643">
        <v>3</v>
      </c>
      <c r="I7778" s="622" t="s">
        <v>16671</v>
      </c>
      <c r="J7778" s="138"/>
      <c r="K7778" s="138"/>
      <c r="L7778" s="622" t="s">
        <v>51</v>
      </c>
      <c r="M7778" s="202"/>
      <c r="N7778" s="138"/>
      <c r="O7778" s="154">
        <v>0</v>
      </c>
      <c r="P7778" s="622">
        <v>0</v>
      </c>
      <c r="Q7778" s="154">
        <v>0</v>
      </c>
      <c r="R7778" s="154">
        <v>0</v>
      </c>
      <c r="S7778" s="154">
        <v>0</v>
      </c>
      <c r="T7778" s="622">
        <v>0</v>
      </c>
      <c r="U7778" s="154">
        <v>0</v>
      </c>
      <c r="V7778" s="622">
        <v>0</v>
      </c>
      <c r="W7778" s="154">
        <v>0</v>
      </c>
      <c r="X7778" s="624">
        <v>174</v>
      </c>
      <c r="Y7778" s="154">
        <v>0</v>
      </c>
      <c r="Z7778" s="622" t="s">
        <v>40</v>
      </c>
      <c r="AA7778" s="622" t="s">
        <v>5289</v>
      </c>
      <c r="AB7778" s="622" t="s">
        <v>5289</v>
      </c>
      <c r="AC7778" s="84" t="s">
        <v>5289</v>
      </c>
      <c r="AD7778" s="84" t="s">
        <v>5289</v>
      </c>
      <c r="AE7778" s="84" t="s">
        <v>5289</v>
      </c>
      <c r="AF7778" s="165" t="s">
        <v>5289</v>
      </c>
    </row>
    <row r="7779" spans="1:38" ht="76.5">
      <c r="A7779" s="621">
        <v>7</v>
      </c>
      <c r="B7779" s="121" t="s">
        <v>9523</v>
      </c>
      <c r="C7779" s="121" t="s">
        <v>9534</v>
      </c>
      <c r="D7779" s="121" t="s">
        <v>9541</v>
      </c>
      <c r="E7779" s="622" t="s">
        <v>40</v>
      </c>
      <c r="F7779" s="622" t="s">
        <v>51</v>
      </c>
      <c r="G7779" s="138"/>
      <c r="H7779" s="138"/>
      <c r="I7779" s="138"/>
      <c r="J7779" s="138"/>
      <c r="K7779" s="138"/>
      <c r="L7779" s="622" t="s">
        <v>51</v>
      </c>
      <c r="M7779" s="202"/>
      <c r="N7779" s="138"/>
      <c r="O7779" s="154">
        <v>0</v>
      </c>
      <c r="P7779" s="622">
        <v>0</v>
      </c>
      <c r="Q7779" s="154">
        <v>0</v>
      </c>
      <c r="R7779" s="154">
        <v>0</v>
      </c>
      <c r="S7779" s="154">
        <v>0</v>
      </c>
      <c r="T7779" s="622">
        <v>0</v>
      </c>
      <c r="U7779" s="154">
        <v>0</v>
      </c>
      <c r="V7779" s="622">
        <v>0</v>
      </c>
      <c r="W7779" s="154">
        <v>0</v>
      </c>
      <c r="X7779" s="624">
        <v>36</v>
      </c>
      <c r="Y7779" s="154">
        <v>0</v>
      </c>
      <c r="Z7779" s="622" t="s">
        <v>40</v>
      </c>
      <c r="AA7779" s="622" t="s">
        <v>5289</v>
      </c>
      <c r="AB7779" s="622" t="s">
        <v>5289</v>
      </c>
      <c r="AC7779" s="84" t="s">
        <v>5289</v>
      </c>
      <c r="AD7779" s="84" t="s">
        <v>5289</v>
      </c>
      <c r="AE7779" s="84" t="s">
        <v>5289</v>
      </c>
      <c r="AF7779" s="165" t="s">
        <v>5289</v>
      </c>
    </row>
    <row r="7780" spans="1:38" ht="114.75">
      <c r="A7780" s="621">
        <v>8</v>
      </c>
      <c r="B7780" s="121" t="s">
        <v>9542</v>
      </c>
      <c r="C7780" s="121" t="s">
        <v>9534</v>
      </c>
      <c r="D7780" s="121" t="s">
        <v>9543</v>
      </c>
      <c r="E7780" s="622" t="s">
        <v>40</v>
      </c>
      <c r="F7780" s="622" t="s">
        <v>19081</v>
      </c>
      <c r="G7780" s="643" t="s">
        <v>51</v>
      </c>
      <c r="H7780" s="643">
        <v>3</v>
      </c>
      <c r="I7780" s="622" t="s">
        <v>16671</v>
      </c>
      <c r="J7780" s="138"/>
      <c r="K7780" s="138"/>
      <c r="L7780" s="622" t="s">
        <v>51</v>
      </c>
      <c r="M7780" s="202"/>
      <c r="N7780" s="138"/>
      <c r="O7780" s="154">
        <v>0</v>
      </c>
      <c r="P7780" s="622">
        <v>0</v>
      </c>
      <c r="Q7780" s="154">
        <v>0</v>
      </c>
      <c r="R7780" s="154">
        <v>0</v>
      </c>
      <c r="S7780" s="154">
        <v>0</v>
      </c>
      <c r="T7780" s="622">
        <v>0</v>
      </c>
      <c r="U7780" s="154">
        <v>0</v>
      </c>
      <c r="V7780" s="622">
        <v>0</v>
      </c>
      <c r="W7780" s="154">
        <v>0</v>
      </c>
      <c r="X7780" s="624">
        <v>55</v>
      </c>
      <c r="Y7780" s="154">
        <v>0</v>
      </c>
      <c r="Z7780" s="622" t="s">
        <v>40</v>
      </c>
      <c r="AA7780" s="622" t="s">
        <v>5289</v>
      </c>
      <c r="AB7780" s="622" t="s">
        <v>5289</v>
      </c>
      <c r="AC7780" s="84" t="s">
        <v>5289</v>
      </c>
      <c r="AD7780" s="84" t="s">
        <v>5289</v>
      </c>
      <c r="AE7780" s="84" t="s">
        <v>5289</v>
      </c>
      <c r="AF7780" s="165" t="s">
        <v>5289</v>
      </c>
    </row>
    <row r="7781" spans="1:38" ht="89.25" customHeight="1">
      <c r="A7781" s="621">
        <v>9</v>
      </c>
      <c r="B7781" s="121" t="s">
        <v>9544</v>
      </c>
      <c r="C7781" s="121" t="s">
        <v>9534</v>
      </c>
      <c r="D7781" s="121" t="s">
        <v>9545</v>
      </c>
      <c r="E7781" s="622" t="s">
        <v>40</v>
      </c>
      <c r="F7781" s="622" t="s">
        <v>51</v>
      </c>
      <c r="G7781" s="138"/>
      <c r="H7781" s="138"/>
      <c r="I7781" s="138"/>
      <c r="J7781" s="138"/>
      <c r="K7781" s="138"/>
      <c r="L7781" s="622" t="s">
        <v>51</v>
      </c>
      <c r="M7781" s="202"/>
      <c r="N7781" s="138"/>
      <c r="O7781" s="154">
        <v>0</v>
      </c>
      <c r="P7781" s="622">
        <v>0</v>
      </c>
      <c r="Q7781" s="154">
        <v>0</v>
      </c>
      <c r="R7781" s="154">
        <v>0</v>
      </c>
      <c r="S7781" s="154">
        <v>0</v>
      </c>
      <c r="T7781" s="622">
        <v>0</v>
      </c>
      <c r="U7781" s="154">
        <v>0</v>
      </c>
      <c r="V7781" s="622">
        <v>0</v>
      </c>
      <c r="W7781" s="154">
        <v>0</v>
      </c>
      <c r="X7781" s="624">
        <v>68</v>
      </c>
      <c r="Y7781" s="154">
        <v>0</v>
      </c>
      <c r="Z7781" s="622" t="s">
        <v>40</v>
      </c>
      <c r="AA7781" s="622" t="s">
        <v>5289</v>
      </c>
      <c r="AB7781" s="622" t="s">
        <v>5289</v>
      </c>
      <c r="AC7781" s="84" t="s">
        <v>5289</v>
      </c>
      <c r="AD7781" s="84" t="s">
        <v>5289</v>
      </c>
      <c r="AE7781" s="84" t="s">
        <v>5289</v>
      </c>
      <c r="AF7781" s="165" t="s">
        <v>5289</v>
      </c>
    </row>
    <row r="7782" spans="1:38" ht="89.25">
      <c r="A7782" s="621">
        <v>10</v>
      </c>
      <c r="B7782" s="121" t="s">
        <v>9546</v>
      </c>
      <c r="C7782" s="121" t="s">
        <v>9534</v>
      </c>
      <c r="D7782" s="121" t="s">
        <v>9547</v>
      </c>
      <c r="E7782" s="622" t="s">
        <v>40</v>
      </c>
      <c r="F7782" s="622" t="s">
        <v>51</v>
      </c>
      <c r="G7782" s="138"/>
      <c r="H7782" s="138"/>
      <c r="I7782" s="138"/>
      <c r="J7782" s="138"/>
      <c r="K7782" s="138"/>
      <c r="L7782" s="622" t="s">
        <v>51</v>
      </c>
      <c r="M7782" s="202"/>
      <c r="N7782" s="138"/>
      <c r="O7782" s="154">
        <v>0</v>
      </c>
      <c r="P7782" s="622">
        <v>0</v>
      </c>
      <c r="Q7782" s="154">
        <v>0</v>
      </c>
      <c r="R7782" s="154">
        <v>0</v>
      </c>
      <c r="S7782" s="154">
        <v>0</v>
      </c>
      <c r="T7782" s="622">
        <v>0</v>
      </c>
      <c r="U7782" s="154">
        <v>0</v>
      </c>
      <c r="V7782" s="622">
        <v>0</v>
      </c>
      <c r="W7782" s="154">
        <v>0</v>
      </c>
      <c r="X7782" s="624">
        <v>1114</v>
      </c>
      <c r="Y7782" s="154">
        <v>0</v>
      </c>
      <c r="Z7782" s="622" t="s">
        <v>40</v>
      </c>
      <c r="AA7782" s="622" t="s">
        <v>5289</v>
      </c>
      <c r="AB7782" s="622" t="s">
        <v>5289</v>
      </c>
      <c r="AC7782" s="84" t="s">
        <v>5289</v>
      </c>
      <c r="AD7782" s="84" t="s">
        <v>5289</v>
      </c>
      <c r="AE7782" s="84" t="s">
        <v>5289</v>
      </c>
      <c r="AF7782" s="165" t="s">
        <v>5289</v>
      </c>
    </row>
    <row r="7783" spans="1:38" s="44" customFormat="1" ht="76.5">
      <c r="A7783" s="621">
        <v>11</v>
      </c>
      <c r="B7783" s="121" t="s">
        <v>9548</v>
      </c>
      <c r="C7783" s="121" t="s">
        <v>9534</v>
      </c>
      <c r="D7783" s="121" t="s">
        <v>9549</v>
      </c>
      <c r="E7783" s="622" t="s">
        <v>40</v>
      </c>
      <c r="F7783" s="622" t="s">
        <v>51</v>
      </c>
      <c r="G7783" s="138"/>
      <c r="H7783" s="138"/>
      <c r="I7783" s="138"/>
      <c r="J7783" s="138"/>
      <c r="K7783" s="138"/>
      <c r="L7783" s="622" t="s">
        <v>51</v>
      </c>
      <c r="M7783" s="202"/>
      <c r="N7783" s="138"/>
      <c r="O7783" s="154">
        <v>0</v>
      </c>
      <c r="P7783" s="622">
        <v>0</v>
      </c>
      <c r="Q7783" s="154">
        <v>0</v>
      </c>
      <c r="R7783" s="154">
        <v>0</v>
      </c>
      <c r="S7783" s="154">
        <v>0</v>
      </c>
      <c r="T7783" s="622">
        <v>0</v>
      </c>
      <c r="U7783" s="154">
        <v>0</v>
      </c>
      <c r="V7783" s="622">
        <v>0</v>
      </c>
      <c r="W7783" s="154">
        <v>0</v>
      </c>
      <c r="X7783" s="624">
        <v>70</v>
      </c>
      <c r="Y7783" s="154">
        <v>0</v>
      </c>
      <c r="Z7783" s="622" t="s">
        <v>40</v>
      </c>
      <c r="AA7783" s="622" t="s">
        <v>5289</v>
      </c>
      <c r="AB7783" s="622" t="s">
        <v>5289</v>
      </c>
      <c r="AC7783" s="84" t="s">
        <v>5289</v>
      </c>
      <c r="AD7783" s="84" t="s">
        <v>5289</v>
      </c>
      <c r="AE7783" s="84" t="s">
        <v>5289</v>
      </c>
      <c r="AF7783" s="165" t="s">
        <v>5289</v>
      </c>
      <c r="AG7783" s="107"/>
      <c r="AH7783" s="107"/>
      <c r="AI7783" s="107"/>
      <c r="AJ7783" s="107"/>
      <c r="AK7783" s="107"/>
      <c r="AL7783" s="107"/>
    </row>
    <row r="7784" spans="1:38" s="44" customFormat="1" ht="76.5">
      <c r="A7784" s="621">
        <v>12</v>
      </c>
      <c r="B7784" s="121" t="s">
        <v>9403</v>
      </c>
      <c r="C7784" s="121" t="s">
        <v>9534</v>
      </c>
      <c r="D7784" s="121" t="s">
        <v>9550</v>
      </c>
      <c r="E7784" s="622" t="s">
        <v>40</v>
      </c>
      <c r="F7784" s="622" t="s">
        <v>51</v>
      </c>
      <c r="G7784" s="138"/>
      <c r="H7784" s="138"/>
      <c r="I7784" s="138"/>
      <c r="J7784" s="138"/>
      <c r="K7784" s="138"/>
      <c r="L7784" s="622" t="s">
        <v>51</v>
      </c>
      <c r="M7784" s="202"/>
      <c r="N7784" s="138"/>
      <c r="O7784" s="154">
        <v>0</v>
      </c>
      <c r="P7784" s="622">
        <v>0</v>
      </c>
      <c r="Q7784" s="154">
        <v>0</v>
      </c>
      <c r="R7784" s="154">
        <v>0</v>
      </c>
      <c r="S7784" s="154">
        <v>0</v>
      </c>
      <c r="T7784" s="622">
        <v>0</v>
      </c>
      <c r="U7784" s="154">
        <v>0</v>
      </c>
      <c r="V7784" s="622">
        <v>0</v>
      </c>
      <c r="W7784" s="154">
        <v>0</v>
      </c>
      <c r="X7784" s="624">
        <v>0</v>
      </c>
      <c r="Y7784" s="154">
        <v>0</v>
      </c>
      <c r="Z7784" s="622" t="s">
        <v>40</v>
      </c>
      <c r="AA7784" s="622" t="s">
        <v>5289</v>
      </c>
      <c r="AB7784" s="622" t="s">
        <v>5289</v>
      </c>
      <c r="AC7784" s="84" t="s">
        <v>5289</v>
      </c>
      <c r="AD7784" s="84" t="s">
        <v>5289</v>
      </c>
      <c r="AE7784" s="84" t="s">
        <v>5289</v>
      </c>
      <c r="AF7784" s="165" t="s">
        <v>5289</v>
      </c>
      <c r="AG7784" s="107"/>
      <c r="AH7784" s="107"/>
      <c r="AI7784" s="107"/>
      <c r="AJ7784" s="107"/>
      <c r="AK7784" s="107"/>
      <c r="AL7784" s="107"/>
    </row>
    <row r="7785" spans="1:38" s="44" customFormat="1" ht="63.75">
      <c r="A7785" s="621">
        <v>13</v>
      </c>
      <c r="B7785" s="121" t="s">
        <v>9524</v>
      </c>
      <c r="C7785" s="121" t="s">
        <v>9534</v>
      </c>
      <c r="D7785" s="121" t="s">
        <v>9551</v>
      </c>
      <c r="E7785" s="622" t="s">
        <v>40</v>
      </c>
      <c r="F7785" s="622" t="s">
        <v>51</v>
      </c>
      <c r="G7785" s="138"/>
      <c r="H7785" s="138"/>
      <c r="I7785" s="138"/>
      <c r="J7785" s="138"/>
      <c r="K7785" s="138"/>
      <c r="L7785" s="622" t="s">
        <v>51</v>
      </c>
      <c r="M7785" s="202"/>
      <c r="N7785" s="138"/>
      <c r="O7785" s="154">
        <v>0</v>
      </c>
      <c r="P7785" s="622">
        <v>0</v>
      </c>
      <c r="Q7785" s="154">
        <v>0</v>
      </c>
      <c r="R7785" s="154">
        <v>0</v>
      </c>
      <c r="S7785" s="154">
        <v>0</v>
      </c>
      <c r="T7785" s="622">
        <v>0</v>
      </c>
      <c r="U7785" s="154">
        <v>0</v>
      </c>
      <c r="V7785" s="622">
        <v>0</v>
      </c>
      <c r="W7785" s="154">
        <v>0</v>
      </c>
      <c r="X7785" s="624">
        <v>21</v>
      </c>
      <c r="Y7785" s="154">
        <v>0</v>
      </c>
      <c r="Z7785" s="622" t="s">
        <v>42</v>
      </c>
      <c r="AA7785" s="622" t="s">
        <v>5289</v>
      </c>
      <c r="AB7785" s="622" t="s">
        <v>5289</v>
      </c>
      <c r="AC7785" s="84" t="s">
        <v>5289</v>
      </c>
      <c r="AD7785" s="84" t="s">
        <v>5289</v>
      </c>
      <c r="AE7785" s="84" t="s">
        <v>5289</v>
      </c>
      <c r="AF7785" s="165" t="s">
        <v>5289</v>
      </c>
      <c r="AG7785" s="107"/>
      <c r="AH7785" s="107"/>
      <c r="AI7785" s="107"/>
      <c r="AJ7785" s="107"/>
      <c r="AK7785" s="107"/>
      <c r="AL7785" s="107"/>
    </row>
    <row r="7786" spans="1:38" s="44" customFormat="1" ht="102">
      <c r="A7786" s="621">
        <v>14</v>
      </c>
      <c r="B7786" s="121" t="s">
        <v>9525</v>
      </c>
      <c r="C7786" s="121" t="s">
        <v>9534</v>
      </c>
      <c r="D7786" s="121" t="s">
        <v>9552</v>
      </c>
      <c r="E7786" s="622" t="s">
        <v>40</v>
      </c>
      <c r="F7786" s="622" t="s">
        <v>51</v>
      </c>
      <c r="G7786" s="138"/>
      <c r="H7786" s="138"/>
      <c r="I7786" s="138"/>
      <c r="J7786" s="138"/>
      <c r="K7786" s="138"/>
      <c r="L7786" s="622" t="s">
        <v>51</v>
      </c>
      <c r="M7786" s="202"/>
      <c r="N7786" s="138"/>
      <c r="O7786" s="154">
        <v>0</v>
      </c>
      <c r="P7786" s="622">
        <v>0</v>
      </c>
      <c r="Q7786" s="154">
        <v>0</v>
      </c>
      <c r="R7786" s="154">
        <v>0</v>
      </c>
      <c r="S7786" s="154">
        <v>0</v>
      </c>
      <c r="T7786" s="622">
        <v>0</v>
      </c>
      <c r="U7786" s="154">
        <v>0</v>
      </c>
      <c r="V7786" s="622">
        <v>0</v>
      </c>
      <c r="W7786" s="154">
        <v>0</v>
      </c>
      <c r="X7786" s="624">
        <v>0</v>
      </c>
      <c r="Y7786" s="154">
        <v>0</v>
      </c>
      <c r="Z7786" s="622" t="s">
        <v>51</v>
      </c>
      <c r="AA7786" s="622" t="s">
        <v>5289</v>
      </c>
      <c r="AB7786" s="622" t="s">
        <v>5289</v>
      </c>
      <c r="AC7786" s="84" t="s">
        <v>5289</v>
      </c>
      <c r="AD7786" s="84" t="s">
        <v>5289</v>
      </c>
      <c r="AE7786" s="84" t="s">
        <v>5289</v>
      </c>
      <c r="AF7786" s="165" t="s">
        <v>5289</v>
      </c>
      <c r="AG7786" s="107"/>
      <c r="AH7786" s="107"/>
      <c r="AI7786" s="107"/>
      <c r="AJ7786" s="107"/>
      <c r="AK7786" s="107"/>
      <c r="AL7786" s="107"/>
    </row>
    <row r="7787" spans="1:38" s="44" customFormat="1" ht="89.25">
      <c r="A7787" s="621">
        <v>15</v>
      </c>
      <c r="B7787" s="121" t="s">
        <v>9526</v>
      </c>
      <c r="C7787" s="121" t="s">
        <v>9534</v>
      </c>
      <c r="D7787" s="121" t="s">
        <v>9553</v>
      </c>
      <c r="E7787" s="622" t="s">
        <v>40</v>
      </c>
      <c r="F7787" s="622" t="s">
        <v>51</v>
      </c>
      <c r="G7787" s="138"/>
      <c r="H7787" s="138"/>
      <c r="I7787" s="138"/>
      <c r="J7787" s="138"/>
      <c r="K7787" s="138"/>
      <c r="L7787" s="622" t="s">
        <v>51</v>
      </c>
      <c r="M7787" s="202"/>
      <c r="N7787" s="138"/>
      <c r="O7787" s="154">
        <v>0</v>
      </c>
      <c r="P7787" s="622">
        <v>0</v>
      </c>
      <c r="Q7787" s="154">
        <v>0</v>
      </c>
      <c r="R7787" s="154">
        <v>0</v>
      </c>
      <c r="S7787" s="154">
        <v>0</v>
      </c>
      <c r="T7787" s="622">
        <v>0</v>
      </c>
      <c r="U7787" s="154">
        <v>0</v>
      </c>
      <c r="V7787" s="622">
        <v>0</v>
      </c>
      <c r="W7787" s="154">
        <v>0</v>
      </c>
      <c r="X7787" s="624">
        <v>5</v>
      </c>
      <c r="Y7787" s="154">
        <v>0</v>
      </c>
      <c r="Z7787" s="622" t="s">
        <v>40</v>
      </c>
      <c r="AA7787" s="622" t="s">
        <v>5289</v>
      </c>
      <c r="AB7787" s="622" t="s">
        <v>5289</v>
      </c>
      <c r="AC7787" s="84" t="s">
        <v>5289</v>
      </c>
      <c r="AD7787" s="84" t="s">
        <v>5289</v>
      </c>
      <c r="AE7787" s="84" t="s">
        <v>5289</v>
      </c>
      <c r="AF7787" s="165" t="s">
        <v>5289</v>
      </c>
      <c r="AG7787" s="107"/>
      <c r="AH7787" s="107"/>
      <c r="AI7787" s="107"/>
      <c r="AJ7787" s="107"/>
      <c r="AK7787" s="107"/>
      <c r="AL7787" s="107"/>
    </row>
    <row r="7788" spans="1:38" s="44" customFormat="1" ht="102">
      <c r="A7788" s="621">
        <v>16</v>
      </c>
      <c r="B7788" s="121" t="s">
        <v>9554</v>
      </c>
      <c r="C7788" s="121" t="s">
        <v>9534</v>
      </c>
      <c r="D7788" s="121" t="s">
        <v>9555</v>
      </c>
      <c r="E7788" s="622" t="s">
        <v>40</v>
      </c>
      <c r="F7788" s="622" t="s">
        <v>51</v>
      </c>
      <c r="G7788" s="138"/>
      <c r="H7788" s="138"/>
      <c r="I7788" s="138"/>
      <c r="J7788" s="138"/>
      <c r="K7788" s="138"/>
      <c r="L7788" s="622" t="s">
        <v>51</v>
      </c>
      <c r="M7788" s="202"/>
      <c r="N7788" s="138"/>
      <c r="O7788" s="154">
        <v>0</v>
      </c>
      <c r="P7788" s="622">
        <v>0</v>
      </c>
      <c r="Q7788" s="154">
        <v>0</v>
      </c>
      <c r="R7788" s="154">
        <v>0</v>
      </c>
      <c r="S7788" s="154">
        <v>0</v>
      </c>
      <c r="T7788" s="622">
        <v>0</v>
      </c>
      <c r="U7788" s="154">
        <v>0</v>
      </c>
      <c r="V7788" s="622">
        <v>0</v>
      </c>
      <c r="W7788" s="154">
        <v>0</v>
      </c>
      <c r="X7788" s="624">
        <v>55</v>
      </c>
      <c r="Y7788" s="154">
        <v>0</v>
      </c>
      <c r="Z7788" s="622" t="s">
        <v>40</v>
      </c>
      <c r="AA7788" s="622" t="s">
        <v>5289</v>
      </c>
      <c r="AB7788" s="622" t="s">
        <v>5289</v>
      </c>
      <c r="AC7788" s="84" t="s">
        <v>5289</v>
      </c>
      <c r="AD7788" s="84" t="s">
        <v>5289</v>
      </c>
      <c r="AE7788" s="84" t="s">
        <v>5289</v>
      </c>
      <c r="AF7788" s="165" t="s">
        <v>5289</v>
      </c>
      <c r="AG7788" s="107"/>
      <c r="AH7788" s="107"/>
      <c r="AI7788" s="107"/>
      <c r="AJ7788" s="107"/>
      <c r="AK7788" s="107"/>
      <c r="AL7788" s="107"/>
    </row>
    <row r="7789" spans="1:38" s="44" customFormat="1" ht="89.25">
      <c r="A7789" s="621">
        <v>17</v>
      </c>
      <c r="B7789" s="121" t="s">
        <v>9527</v>
      </c>
      <c r="C7789" s="121" t="s">
        <v>9534</v>
      </c>
      <c r="D7789" s="121" t="s">
        <v>9556</v>
      </c>
      <c r="E7789" s="622" t="s">
        <v>40</v>
      </c>
      <c r="F7789" s="622" t="s">
        <v>51</v>
      </c>
      <c r="G7789" s="138"/>
      <c r="H7789" s="138"/>
      <c r="I7789" s="138"/>
      <c r="J7789" s="138"/>
      <c r="K7789" s="138"/>
      <c r="L7789" s="622" t="s">
        <v>51</v>
      </c>
      <c r="M7789" s="202"/>
      <c r="N7789" s="138"/>
      <c r="O7789" s="154">
        <v>0</v>
      </c>
      <c r="P7789" s="622">
        <v>0</v>
      </c>
      <c r="Q7789" s="154">
        <v>0</v>
      </c>
      <c r="R7789" s="154">
        <v>0</v>
      </c>
      <c r="S7789" s="154">
        <v>0</v>
      </c>
      <c r="T7789" s="622">
        <v>0</v>
      </c>
      <c r="U7789" s="154">
        <v>0</v>
      </c>
      <c r="V7789" s="622">
        <v>0</v>
      </c>
      <c r="W7789" s="154">
        <v>0</v>
      </c>
      <c r="X7789" s="624">
        <v>0</v>
      </c>
      <c r="Y7789" s="154">
        <v>0</v>
      </c>
      <c r="Z7789" s="154" t="s">
        <v>51</v>
      </c>
      <c r="AA7789" s="622" t="s">
        <v>5289</v>
      </c>
      <c r="AB7789" s="622" t="s">
        <v>5289</v>
      </c>
      <c r="AC7789" s="84" t="s">
        <v>5289</v>
      </c>
      <c r="AD7789" s="84" t="s">
        <v>5289</v>
      </c>
      <c r="AE7789" s="84" t="s">
        <v>5289</v>
      </c>
      <c r="AF7789" s="165" t="s">
        <v>5289</v>
      </c>
      <c r="AG7789" s="107"/>
      <c r="AH7789" s="107"/>
      <c r="AI7789" s="107"/>
      <c r="AJ7789" s="107"/>
      <c r="AK7789" s="107"/>
      <c r="AL7789" s="107"/>
    </row>
    <row r="7790" spans="1:38" s="44" customFormat="1" ht="89.25">
      <c r="A7790" s="621">
        <v>18</v>
      </c>
      <c r="B7790" s="121" t="s">
        <v>9528</v>
      </c>
      <c r="C7790" s="121" t="s">
        <v>9534</v>
      </c>
      <c r="D7790" s="121" t="s">
        <v>9557</v>
      </c>
      <c r="E7790" s="622" t="s">
        <v>40</v>
      </c>
      <c r="F7790" s="622" t="s">
        <v>51</v>
      </c>
      <c r="G7790" s="138"/>
      <c r="H7790" s="138"/>
      <c r="I7790" s="138"/>
      <c r="J7790" s="138"/>
      <c r="K7790" s="138"/>
      <c r="L7790" s="622" t="s">
        <v>51</v>
      </c>
      <c r="M7790" s="202"/>
      <c r="N7790" s="138"/>
      <c r="O7790" s="154">
        <v>0</v>
      </c>
      <c r="P7790" s="622">
        <v>0</v>
      </c>
      <c r="Q7790" s="154">
        <v>0</v>
      </c>
      <c r="R7790" s="154">
        <v>0</v>
      </c>
      <c r="S7790" s="154">
        <v>0</v>
      </c>
      <c r="T7790" s="622">
        <v>0</v>
      </c>
      <c r="U7790" s="154">
        <v>0</v>
      </c>
      <c r="V7790" s="622">
        <v>0</v>
      </c>
      <c r="W7790" s="154">
        <v>0</v>
      </c>
      <c r="X7790" s="624">
        <v>0</v>
      </c>
      <c r="Y7790" s="154">
        <v>0</v>
      </c>
      <c r="Z7790" s="154" t="s">
        <v>51</v>
      </c>
      <c r="AA7790" s="622" t="s">
        <v>5289</v>
      </c>
      <c r="AB7790" s="622" t="s">
        <v>5289</v>
      </c>
      <c r="AC7790" s="84" t="s">
        <v>5289</v>
      </c>
      <c r="AD7790" s="84" t="s">
        <v>5289</v>
      </c>
      <c r="AE7790" s="84" t="s">
        <v>5289</v>
      </c>
      <c r="AF7790" s="165" t="s">
        <v>5289</v>
      </c>
      <c r="AG7790" s="107"/>
      <c r="AH7790" s="107"/>
      <c r="AI7790" s="107"/>
      <c r="AJ7790" s="107"/>
      <c r="AK7790" s="107"/>
      <c r="AL7790" s="107"/>
    </row>
    <row r="7791" spans="1:38" s="44" customFormat="1" ht="89.25">
      <c r="A7791" s="621">
        <v>19</v>
      </c>
      <c r="B7791" s="121" t="s">
        <v>9558</v>
      </c>
      <c r="C7791" s="121" t="s">
        <v>9534</v>
      </c>
      <c r="D7791" s="121" t="s">
        <v>9559</v>
      </c>
      <c r="E7791" s="622" t="s">
        <v>40</v>
      </c>
      <c r="F7791" s="622" t="s">
        <v>51</v>
      </c>
      <c r="G7791" s="138"/>
      <c r="H7791" s="138"/>
      <c r="I7791" s="138"/>
      <c r="J7791" s="138"/>
      <c r="K7791" s="138"/>
      <c r="L7791" s="622" t="s">
        <v>51</v>
      </c>
      <c r="M7791" s="202"/>
      <c r="N7791" s="138"/>
      <c r="O7791" s="154">
        <v>0</v>
      </c>
      <c r="P7791" s="622">
        <v>0</v>
      </c>
      <c r="Q7791" s="154">
        <v>0</v>
      </c>
      <c r="R7791" s="154">
        <v>0</v>
      </c>
      <c r="S7791" s="154">
        <v>0</v>
      </c>
      <c r="T7791" s="622">
        <v>0</v>
      </c>
      <c r="U7791" s="154">
        <v>0</v>
      </c>
      <c r="V7791" s="622">
        <v>0</v>
      </c>
      <c r="W7791" s="154">
        <v>0</v>
      </c>
      <c r="X7791" s="624">
        <v>11</v>
      </c>
      <c r="Y7791" s="154">
        <v>0</v>
      </c>
      <c r="Z7791" s="154" t="s">
        <v>51</v>
      </c>
      <c r="AA7791" s="622" t="s">
        <v>5289</v>
      </c>
      <c r="AB7791" s="622" t="s">
        <v>5289</v>
      </c>
      <c r="AC7791" s="84" t="s">
        <v>5289</v>
      </c>
      <c r="AD7791" s="84" t="s">
        <v>5289</v>
      </c>
      <c r="AE7791" s="84" t="s">
        <v>5289</v>
      </c>
      <c r="AF7791" s="165" t="s">
        <v>5289</v>
      </c>
      <c r="AG7791" s="107"/>
      <c r="AH7791" s="107"/>
      <c r="AI7791" s="107"/>
      <c r="AJ7791" s="107"/>
      <c r="AK7791" s="107"/>
      <c r="AL7791" s="107"/>
    </row>
    <row r="7792" spans="1:38" s="44" customFormat="1" ht="102">
      <c r="A7792" s="621">
        <v>20</v>
      </c>
      <c r="B7792" s="121" t="s">
        <v>9529</v>
      </c>
      <c r="C7792" s="121" t="s">
        <v>9534</v>
      </c>
      <c r="D7792" s="121" t="s">
        <v>9560</v>
      </c>
      <c r="E7792" s="622" t="s">
        <v>40</v>
      </c>
      <c r="F7792" s="622" t="s">
        <v>51</v>
      </c>
      <c r="G7792" s="138"/>
      <c r="H7792" s="138"/>
      <c r="I7792" s="138"/>
      <c r="J7792" s="138"/>
      <c r="K7792" s="138"/>
      <c r="L7792" s="622" t="s">
        <v>51</v>
      </c>
      <c r="M7792" s="202"/>
      <c r="N7792" s="138"/>
      <c r="O7792" s="154">
        <v>0</v>
      </c>
      <c r="P7792" s="622">
        <v>0</v>
      </c>
      <c r="Q7792" s="154">
        <v>0</v>
      </c>
      <c r="R7792" s="154">
        <v>0</v>
      </c>
      <c r="S7792" s="154">
        <v>0</v>
      </c>
      <c r="T7792" s="622">
        <v>0</v>
      </c>
      <c r="U7792" s="154">
        <v>0</v>
      </c>
      <c r="V7792" s="622">
        <v>0</v>
      </c>
      <c r="W7792" s="154">
        <v>0</v>
      </c>
      <c r="X7792" s="624">
        <v>0</v>
      </c>
      <c r="Y7792" s="154">
        <v>0</v>
      </c>
      <c r="Z7792" s="154" t="s">
        <v>51</v>
      </c>
      <c r="AA7792" s="622" t="s">
        <v>5289</v>
      </c>
      <c r="AB7792" s="622" t="s">
        <v>5289</v>
      </c>
      <c r="AC7792" s="84" t="s">
        <v>5289</v>
      </c>
      <c r="AD7792" s="84" t="s">
        <v>5289</v>
      </c>
      <c r="AE7792" s="84" t="s">
        <v>5289</v>
      </c>
      <c r="AF7792" s="165" t="s">
        <v>5289</v>
      </c>
      <c r="AG7792" s="107"/>
      <c r="AH7792" s="107"/>
      <c r="AI7792" s="107"/>
      <c r="AJ7792" s="107"/>
      <c r="AK7792" s="107"/>
      <c r="AL7792" s="107"/>
    </row>
    <row r="7793" spans="1:38" s="44" customFormat="1" ht="76.5" customHeight="1">
      <c r="A7793" s="621">
        <v>21</v>
      </c>
      <c r="B7793" s="121" t="s">
        <v>18774</v>
      </c>
      <c r="C7793" s="121" t="s">
        <v>9534</v>
      </c>
      <c r="D7793" s="121" t="s">
        <v>18775</v>
      </c>
      <c r="E7793" s="622" t="s">
        <v>40</v>
      </c>
      <c r="F7793" s="622" t="s">
        <v>51</v>
      </c>
      <c r="G7793" s="138"/>
      <c r="H7793" s="138"/>
      <c r="I7793" s="138"/>
      <c r="J7793" s="138"/>
      <c r="K7793" s="138"/>
      <c r="L7793" s="622" t="s">
        <v>51</v>
      </c>
      <c r="M7793" s="202"/>
      <c r="N7793" s="138"/>
      <c r="O7793" s="154">
        <v>0</v>
      </c>
      <c r="P7793" s="622">
        <v>0</v>
      </c>
      <c r="Q7793" s="154">
        <v>0</v>
      </c>
      <c r="R7793" s="154">
        <v>0</v>
      </c>
      <c r="S7793" s="154">
        <v>0</v>
      </c>
      <c r="T7793" s="622">
        <v>0</v>
      </c>
      <c r="U7793" s="154">
        <v>0</v>
      </c>
      <c r="V7793" s="622">
        <v>0</v>
      </c>
      <c r="W7793" s="154">
        <v>0</v>
      </c>
      <c r="X7793" s="624">
        <v>0</v>
      </c>
      <c r="Y7793" s="154">
        <v>0</v>
      </c>
      <c r="Z7793" s="154" t="s">
        <v>51</v>
      </c>
      <c r="AA7793" s="622" t="s">
        <v>5289</v>
      </c>
      <c r="AB7793" s="622" t="s">
        <v>5289</v>
      </c>
      <c r="AC7793" s="84" t="s">
        <v>5289</v>
      </c>
      <c r="AD7793" s="84" t="s">
        <v>5289</v>
      </c>
      <c r="AE7793" s="84" t="s">
        <v>5289</v>
      </c>
      <c r="AF7793" s="165" t="s">
        <v>5289</v>
      </c>
      <c r="AG7793" s="107"/>
      <c r="AH7793" s="107"/>
      <c r="AI7793" s="107"/>
      <c r="AJ7793" s="107"/>
      <c r="AK7793" s="107"/>
      <c r="AL7793" s="107"/>
    </row>
    <row r="7794" spans="1:38" s="44" customFormat="1" ht="89.25">
      <c r="A7794" s="621">
        <v>22</v>
      </c>
      <c r="B7794" s="121" t="s">
        <v>9530</v>
      </c>
      <c r="C7794" s="121" t="s">
        <v>9534</v>
      </c>
      <c r="D7794" s="121" t="s">
        <v>9561</v>
      </c>
      <c r="E7794" s="622" t="s">
        <v>40</v>
      </c>
      <c r="F7794" s="622" t="s">
        <v>51</v>
      </c>
      <c r="G7794" s="138"/>
      <c r="H7794" s="138"/>
      <c r="I7794" s="138"/>
      <c r="J7794" s="138"/>
      <c r="K7794" s="138"/>
      <c r="L7794" s="622" t="s">
        <v>51</v>
      </c>
      <c r="M7794" s="202"/>
      <c r="N7794" s="138"/>
      <c r="O7794" s="154">
        <v>0</v>
      </c>
      <c r="P7794" s="622">
        <v>0</v>
      </c>
      <c r="Q7794" s="154">
        <v>0</v>
      </c>
      <c r="R7794" s="154">
        <v>0</v>
      </c>
      <c r="S7794" s="154">
        <v>0</v>
      </c>
      <c r="T7794" s="622">
        <v>0</v>
      </c>
      <c r="U7794" s="154">
        <v>0</v>
      </c>
      <c r="V7794" s="622">
        <v>0</v>
      </c>
      <c r="W7794" s="154">
        <v>0</v>
      </c>
      <c r="X7794" s="624">
        <v>0</v>
      </c>
      <c r="Y7794" s="154">
        <v>0</v>
      </c>
      <c r="Z7794" s="154" t="s">
        <v>51</v>
      </c>
      <c r="AA7794" s="622" t="s">
        <v>5289</v>
      </c>
      <c r="AB7794" s="622" t="s">
        <v>5289</v>
      </c>
      <c r="AC7794" s="84" t="s">
        <v>5289</v>
      </c>
      <c r="AD7794" s="84" t="s">
        <v>5289</v>
      </c>
      <c r="AE7794" s="84" t="s">
        <v>5289</v>
      </c>
      <c r="AF7794" s="165" t="s">
        <v>5289</v>
      </c>
      <c r="AG7794" s="107"/>
      <c r="AH7794" s="107"/>
      <c r="AI7794" s="107"/>
      <c r="AJ7794" s="107"/>
      <c r="AK7794" s="107"/>
      <c r="AL7794" s="107"/>
    </row>
    <row r="7795" spans="1:38" s="44" customFormat="1" ht="89.25">
      <c r="A7795" s="621">
        <v>23</v>
      </c>
      <c r="B7795" s="121" t="s">
        <v>9531</v>
      </c>
      <c r="C7795" s="121" t="s">
        <v>9534</v>
      </c>
      <c r="D7795" s="121" t="s">
        <v>9562</v>
      </c>
      <c r="E7795" s="622" t="s">
        <v>40</v>
      </c>
      <c r="F7795" s="622" t="s">
        <v>51</v>
      </c>
      <c r="G7795" s="138"/>
      <c r="H7795" s="138"/>
      <c r="I7795" s="138"/>
      <c r="J7795" s="138"/>
      <c r="K7795" s="138"/>
      <c r="L7795" s="622" t="s">
        <v>51</v>
      </c>
      <c r="M7795" s="202"/>
      <c r="N7795" s="138"/>
      <c r="O7795" s="154">
        <v>0</v>
      </c>
      <c r="P7795" s="622">
        <v>0</v>
      </c>
      <c r="Q7795" s="154">
        <v>0</v>
      </c>
      <c r="R7795" s="154">
        <v>0</v>
      </c>
      <c r="S7795" s="154">
        <v>0</v>
      </c>
      <c r="T7795" s="622">
        <v>0</v>
      </c>
      <c r="U7795" s="154">
        <v>0</v>
      </c>
      <c r="V7795" s="622">
        <v>0</v>
      </c>
      <c r="W7795" s="154">
        <v>0</v>
      </c>
      <c r="X7795" s="624">
        <v>28</v>
      </c>
      <c r="Y7795" s="154">
        <v>0</v>
      </c>
      <c r="Z7795" s="622" t="s">
        <v>51</v>
      </c>
      <c r="AA7795" s="622" t="s">
        <v>5289</v>
      </c>
      <c r="AB7795" s="622" t="s">
        <v>5289</v>
      </c>
      <c r="AC7795" s="84" t="s">
        <v>5289</v>
      </c>
      <c r="AD7795" s="84" t="s">
        <v>5289</v>
      </c>
      <c r="AE7795" s="84" t="s">
        <v>5289</v>
      </c>
      <c r="AF7795" s="165" t="s">
        <v>5289</v>
      </c>
      <c r="AG7795" s="107"/>
      <c r="AH7795" s="107"/>
      <c r="AI7795" s="107"/>
      <c r="AJ7795" s="107"/>
      <c r="AK7795" s="107"/>
      <c r="AL7795" s="107"/>
    </row>
    <row r="7796" spans="1:38" s="44" customFormat="1" ht="114.75">
      <c r="A7796" s="621">
        <v>24</v>
      </c>
      <c r="B7796" s="627" t="s">
        <v>9532</v>
      </c>
      <c r="C7796" s="627" t="s">
        <v>9534</v>
      </c>
      <c r="D7796" s="627" t="s">
        <v>9563</v>
      </c>
      <c r="E7796" s="622" t="s">
        <v>40</v>
      </c>
      <c r="F7796" s="622" t="s">
        <v>19081</v>
      </c>
      <c r="G7796" s="643" t="s">
        <v>51</v>
      </c>
      <c r="H7796" s="643">
        <v>3</v>
      </c>
      <c r="I7796" s="622" t="s">
        <v>16671</v>
      </c>
      <c r="J7796" s="138"/>
      <c r="K7796" s="138"/>
      <c r="L7796" s="622" t="s">
        <v>51</v>
      </c>
      <c r="M7796" s="202"/>
      <c r="N7796" s="138"/>
      <c r="O7796" s="154">
        <v>0</v>
      </c>
      <c r="P7796" s="622">
        <v>0</v>
      </c>
      <c r="Q7796" s="154">
        <v>0</v>
      </c>
      <c r="R7796" s="154">
        <v>0</v>
      </c>
      <c r="S7796" s="154">
        <v>0</v>
      </c>
      <c r="T7796" s="622">
        <v>0</v>
      </c>
      <c r="U7796" s="154">
        <v>0</v>
      </c>
      <c r="V7796" s="622">
        <v>0</v>
      </c>
      <c r="W7796" s="154">
        <v>0</v>
      </c>
      <c r="X7796" s="624">
        <v>0</v>
      </c>
      <c r="Y7796" s="154">
        <v>0</v>
      </c>
      <c r="Z7796" s="622" t="s">
        <v>40</v>
      </c>
      <c r="AA7796" s="622" t="s">
        <v>5289</v>
      </c>
      <c r="AB7796" s="622" t="s">
        <v>5289</v>
      </c>
      <c r="AC7796" s="84" t="s">
        <v>5289</v>
      </c>
      <c r="AD7796" s="84" t="s">
        <v>5289</v>
      </c>
      <c r="AE7796" s="84" t="s">
        <v>5289</v>
      </c>
      <c r="AF7796" s="165" t="s">
        <v>5289</v>
      </c>
      <c r="AG7796" s="107"/>
      <c r="AH7796" s="107"/>
      <c r="AI7796" s="107"/>
      <c r="AJ7796" s="107"/>
      <c r="AK7796" s="107"/>
      <c r="AL7796" s="107"/>
    </row>
    <row r="7797" spans="1:38" s="44" customFormat="1" ht="127.5" customHeight="1">
      <c r="A7797" s="621">
        <v>25</v>
      </c>
      <c r="B7797" s="635" t="s">
        <v>9533</v>
      </c>
      <c r="C7797" s="627" t="s">
        <v>9534</v>
      </c>
      <c r="D7797" s="627" t="s">
        <v>9564</v>
      </c>
      <c r="E7797" s="656" t="s">
        <v>40</v>
      </c>
      <c r="F7797" s="622" t="s">
        <v>51</v>
      </c>
      <c r="G7797" s="138"/>
      <c r="H7797" s="138"/>
      <c r="I7797" s="138"/>
      <c r="J7797" s="138"/>
      <c r="K7797" s="138"/>
      <c r="L7797" s="622" t="s">
        <v>51</v>
      </c>
      <c r="M7797" s="202"/>
      <c r="N7797" s="138"/>
      <c r="O7797" s="154">
        <v>0</v>
      </c>
      <c r="P7797" s="622">
        <v>0</v>
      </c>
      <c r="Q7797" s="154">
        <v>0</v>
      </c>
      <c r="R7797" s="154">
        <v>0</v>
      </c>
      <c r="S7797" s="154">
        <v>0</v>
      </c>
      <c r="T7797" s="622">
        <v>0</v>
      </c>
      <c r="U7797" s="154">
        <v>0</v>
      </c>
      <c r="V7797" s="622">
        <v>0</v>
      </c>
      <c r="W7797" s="154">
        <v>0</v>
      </c>
      <c r="X7797" s="624">
        <v>219</v>
      </c>
      <c r="Y7797" s="154">
        <v>0</v>
      </c>
      <c r="Z7797" s="656" t="s">
        <v>40</v>
      </c>
      <c r="AA7797" s="622" t="s">
        <v>5289</v>
      </c>
      <c r="AB7797" s="622" t="s">
        <v>5289</v>
      </c>
      <c r="AC7797" s="84" t="s">
        <v>5289</v>
      </c>
      <c r="AD7797" s="84" t="s">
        <v>5289</v>
      </c>
      <c r="AE7797" s="84" t="s">
        <v>5289</v>
      </c>
      <c r="AF7797" s="165" t="s">
        <v>5289</v>
      </c>
      <c r="AG7797" s="107"/>
      <c r="AH7797" s="107"/>
      <c r="AI7797" s="107"/>
      <c r="AJ7797" s="107"/>
      <c r="AK7797" s="107"/>
      <c r="AL7797" s="107"/>
    </row>
    <row r="7798" spans="1:38" s="44" customFormat="1" ht="127.5" customHeight="1">
      <c r="A7798" s="214">
        <v>26</v>
      </c>
      <c r="B7798" s="635" t="s">
        <v>16499</v>
      </c>
      <c r="C7798" s="627" t="s">
        <v>9534</v>
      </c>
      <c r="D7798" s="627" t="s">
        <v>18603</v>
      </c>
      <c r="E7798" s="656" t="s">
        <v>40</v>
      </c>
      <c r="F7798" s="622" t="s">
        <v>51</v>
      </c>
      <c r="G7798" s="138"/>
      <c r="H7798" s="138"/>
      <c r="I7798" s="138"/>
      <c r="J7798" s="138"/>
      <c r="K7798" s="138"/>
      <c r="L7798" s="622" t="s">
        <v>51</v>
      </c>
      <c r="M7798" s="202"/>
      <c r="N7798" s="138"/>
      <c r="O7798" s="154">
        <v>0</v>
      </c>
      <c r="P7798" s="622">
        <v>0</v>
      </c>
      <c r="Q7798" s="154">
        <v>0</v>
      </c>
      <c r="R7798" s="154">
        <v>0</v>
      </c>
      <c r="S7798" s="154">
        <v>0</v>
      </c>
      <c r="T7798" s="622">
        <v>0</v>
      </c>
      <c r="U7798" s="154">
        <v>0</v>
      </c>
      <c r="V7798" s="154">
        <v>0</v>
      </c>
      <c r="W7798" s="154">
        <v>0</v>
      </c>
      <c r="X7798" s="624">
        <v>0</v>
      </c>
      <c r="Y7798" s="154">
        <v>0</v>
      </c>
      <c r="Z7798" s="656" t="s">
        <v>51</v>
      </c>
      <c r="AA7798" s="622" t="s">
        <v>5289</v>
      </c>
      <c r="AB7798" s="622" t="s">
        <v>5289</v>
      </c>
      <c r="AC7798" s="84" t="s">
        <v>5289</v>
      </c>
      <c r="AD7798" s="84" t="s">
        <v>5289</v>
      </c>
      <c r="AE7798" s="84" t="s">
        <v>5289</v>
      </c>
      <c r="AF7798" s="165" t="s">
        <v>5289</v>
      </c>
      <c r="AG7798" s="107"/>
      <c r="AH7798" s="107"/>
      <c r="AI7798" s="107"/>
      <c r="AJ7798" s="107"/>
      <c r="AK7798" s="107"/>
      <c r="AL7798" s="107"/>
    </row>
    <row r="7799" spans="1:38" s="44" customFormat="1" ht="127.5" customHeight="1">
      <c r="A7799" s="214">
        <v>27</v>
      </c>
      <c r="B7799" s="31" t="s">
        <v>19397</v>
      </c>
      <c r="C7799" s="121" t="s">
        <v>19398</v>
      </c>
      <c r="D7799" s="121" t="s">
        <v>19399</v>
      </c>
      <c r="E7799" s="656" t="s">
        <v>40</v>
      </c>
      <c r="F7799" s="622" t="s">
        <v>51</v>
      </c>
      <c r="G7799" s="138"/>
      <c r="H7799" s="138"/>
      <c r="I7799" s="138"/>
      <c r="J7799" s="138"/>
      <c r="K7799" s="138"/>
      <c r="L7799" s="622" t="s">
        <v>51</v>
      </c>
      <c r="M7799" s="202"/>
      <c r="N7799" s="138"/>
      <c r="O7799" s="154">
        <v>0</v>
      </c>
      <c r="P7799" s="622">
        <v>0</v>
      </c>
      <c r="Q7799" s="154">
        <v>0</v>
      </c>
      <c r="R7799" s="154">
        <v>0</v>
      </c>
      <c r="S7799" s="154">
        <v>0</v>
      </c>
      <c r="T7799" s="622">
        <v>0</v>
      </c>
      <c r="U7799" s="154">
        <v>0</v>
      </c>
      <c r="V7799" s="154">
        <v>0</v>
      </c>
      <c r="W7799" s="154">
        <v>0</v>
      </c>
      <c r="X7799" s="624">
        <v>15</v>
      </c>
      <c r="Y7799" s="154">
        <v>0</v>
      </c>
      <c r="Z7799" s="656" t="s">
        <v>51</v>
      </c>
      <c r="AA7799" s="622" t="s">
        <v>5289</v>
      </c>
      <c r="AB7799" s="622" t="s">
        <v>5289</v>
      </c>
      <c r="AC7799" s="84" t="s">
        <v>5289</v>
      </c>
      <c r="AD7799" s="84" t="s">
        <v>5289</v>
      </c>
      <c r="AE7799" s="84" t="s">
        <v>5289</v>
      </c>
      <c r="AF7799" s="165" t="s">
        <v>5289</v>
      </c>
      <c r="AG7799" s="107"/>
      <c r="AH7799" s="107"/>
      <c r="AI7799" s="107"/>
      <c r="AJ7799" s="107"/>
      <c r="AK7799" s="107"/>
      <c r="AL7799" s="107"/>
    </row>
    <row r="7800" spans="1:38" s="44" customFormat="1" ht="15.75" customHeight="1" thickBot="1">
      <c r="A7800" s="18"/>
      <c r="B7800" s="18">
        <v>27</v>
      </c>
      <c r="C7800" s="18"/>
      <c r="D7800" s="18">
        <v>27</v>
      </c>
      <c r="E7800" s="18">
        <v>27</v>
      </c>
      <c r="F7800" s="18">
        <v>4</v>
      </c>
      <c r="G7800" s="18">
        <v>0</v>
      </c>
      <c r="H7800" s="18">
        <v>1</v>
      </c>
      <c r="I7800" s="18"/>
      <c r="J7800" s="18">
        <v>0</v>
      </c>
      <c r="K7800" s="18">
        <v>0</v>
      </c>
      <c r="L7800" s="18">
        <v>0</v>
      </c>
      <c r="M7800" s="200"/>
      <c r="N7800" s="18">
        <f t="shared" ref="N7800:O7800" si="2927">SUM(N7773:N7799)</f>
        <v>0</v>
      </c>
      <c r="O7800" s="18">
        <f t="shared" si="2927"/>
        <v>0</v>
      </c>
      <c r="P7800" s="18">
        <f t="shared" ref="P7800:Q7800" si="2928">SUM(P7773:P7799)</f>
        <v>0</v>
      </c>
      <c r="Q7800" s="18">
        <f t="shared" si="2928"/>
        <v>0</v>
      </c>
      <c r="R7800" s="18">
        <f t="shared" ref="R7800" si="2929">SUM(R7773:R7799)</f>
        <v>0</v>
      </c>
      <c r="S7800" s="18">
        <f t="shared" ref="S7800" si="2930">SUM(S7773:S7799)</f>
        <v>0</v>
      </c>
      <c r="T7800" s="18">
        <f t="shared" ref="T7800:U7800" si="2931">SUM(T7773:T7799)</f>
        <v>0</v>
      </c>
      <c r="U7800" s="18">
        <f t="shared" si="2931"/>
        <v>0</v>
      </c>
      <c r="V7800" s="18">
        <f t="shared" ref="V7800:W7800" si="2932">SUM(V7773:V7799)</f>
        <v>0</v>
      </c>
      <c r="W7800" s="18">
        <f t="shared" si="2932"/>
        <v>0</v>
      </c>
      <c r="X7800" s="18">
        <f t="shared" ref="X7800:Y7800" si="2933">SUM(X7773:X7799)</f>
        <v>3079</v>
      </c>
      <c r="Y7800" s="18">
        <f t="shared" si="2933"/>
        <v>0</v>
      </c>
      <c r="Z7800" s="18">
        <v>18</v>
      </c>
      <c r="AA7800" s="18">
        <v>1</v>
      </c>
      <c r="AB7800" s="18">
        <v>1</v>
      </c>
      <c r="AC7800" s="18"/>
      <c r="AD7800" s="18"/>
      <c r="AE7800" s="18"/>
      <c r="AF7800" s="18"/>
      <c r="AG7800" s="107"/>
      <c r="AH7800" s="107"/>
      <c r="AI7800" s="107"/>
      <c r="AJ7800" s="107"/>
      <c r="AK7800" s="107"/>
      <c r="AL7800" s="107"/>
    </row>
    <row r="7801" spans="1:38" ht="15.75" customHeight="1" thickBot="1">
      <c r="A7801" s="660" t="s">
        <v>288</v>
      </c>
      <c r="B7801" s="661"/>
      <c r="C7801" s="661"/>
      <c r="D7801" s="661"/>
      <c r="E7801" s="661"/>
      <c r="F7801" s="661"/>
      <c r="G7801" s="661"/>
      <c r="H7801" s="661"/>
      <c r="I7801" s="661"/>
      <c r="J7801" s="661"/>
      <c r="K7801" s="661"/>
      <c r="L7801" s="661"/>
      <c r="M7801" s="661"/>
      <c r="N7801" s="661"/>
      <c r="O7801" s="661"/>
      <c r="P7801" s="661"/>
      <c r="Q7801" s="661"/>
      <c r="R7801" s="661"/>
      <c r="S7801" s="661"/>
      <c r="T7801" s="661"/>
      <c r="U7801" s="661"/>
      <c r="V7801" s="661"/>
      <c r="W7801" s="661"/>
      <c r="X7801" s="661"/>
      <c r="Y7801" s="661"/>
      <c r="Z7801" s="661"/>
      <c r="AA7801" s="661"/>
      <c r="AB7801" s="661"/>
      <c r="AC7801" s="661"/>
      <c r="AD7801" s="661"/>
      <c r="AE7801" s="661"/>
      <c r="AF7801" s="662"/>
    </row>
    <row r="7802" spans="1:38" ht="127.5">
      <c r="A7802" s="621">
        <v>1</v>
      </c>
      <c r="B7802" s="28" t="s">
        <v>9565</v>
      </c>
      <c r="C7802" s="28" t="s">
        <v>9578</v>
      </c>
      <c r="D7802" s="28" t="s">
        <v>9580</v>
      </c>
      <c r="E7802" s="624" t="s">
        <v>16170</v>
      </c>
      <c r="F7802" s="622" t="s">
        <v>51</v>
      </c>
      <c r="G7802" s="138"/>
      <c r="H7802" s="138"/>
      <c r="I7802" s="138"/>
      <c r="J7802" s="624" t="s">
        <v>1315</v>
      </c>
      <c r="K7802" s="624" t="s">
        <v>51</v>
      </c>
      <c r="L7802" s="622" t="s">
        <v>51</v>
      </c>
      <c r="M7802" s="202"/>
      <c r="N7802" s="138"/>
      <c r="O7802" s="624">
        <v>0</v>
      </c>
      <c r="P7802" s="624">
        <v>0</v>
      </c>
      <c r="Q7802" s="624">
        <v>0</v>
      </c>
      <c r="R7802" s="624">
        <v>0</v>
      </c>
      <c r="S7802" s="624">
        <v>0</v>
      </c>
      <c r="T7802" s="624">
        <v>0</v>
      </c>
      <c r="U7802" s="624">
        <v>0</v>
      </c>
      <c r="V7802" s="624">
        <v>0</v>
      </c>
      <c r="W7802" s="624">
        <v>0</v>
      </c>
      <c r="X7802" s="624">
        <v>0</v>
      </c>
      <c r="Y7802" s="624">
        <v>0</v>
      </c>
      <c r="Z7802" s="624" t="s">
        <v>51</v>
      </c>
      <c r="AA7802" s="627" t="s">
        <v>12198</v>
      </c>
      <c r="AB7802" s="627" t="s">
        <v>15560</v>
      </c>
      <c r="AC7802" s="176" t="s">
        <v>12195</v>
      </c>
      <c r="AD7802" s="176" t="s">
        <v>12196</v>
      </c>
      <c r="AE7802" s="177">
        <v>89086460965</v>
      </c>
      <c r="AF7802" s="178" t="s">
        <v>12197</v>
      </c>
    </row>
    <row r="7803" spans="1:38" ht="89.25">
      <c r="A7803" s="621">
        <v>2</v>
      </c>
      <c r="B7803" s="121" t="s">
        <v>9566</v>
      </c>
      <c r="C7803" s="121" t="s">
        <v>9579</v>
      </c>
      <c r="D7803" s="121" t="s">
        <v>9583</v>
      </c>
      <c r="E7803" s="624" t="s">
        <v>17015</v>
      </c>
      <c r="F7803" s="622" t="s">
        <v>51</v>
      </c>
      <c r="G7803" s="138"/>
      <c r="H7803" s="138"/>
      <c r="I7803" s="138"/>
      <c r="J7803" s="138"/>
      <c r="K7803" s="138"/>
      <c r="L7803" s="622" t="s">
        <v>51</v>
      </c>
      <c r="M7803" s="202"/>
      <c r="N7803" s="138"/>
      <c r="O7803" s="624">
        <v>0</v>
      </c>
      <c r="P7803" s="624">
        <v>0</v>
      </c>
      <c r="Q7803" s="624">
        <v>0</v>
      </c>
      <c r="R7803" s="624">
        <v>0</v>
      </c>
      <c r="S7803" s="624">
        <v>0</v>
      </c>
      <c r="T7803" s="624">
        <v>0</v>
      </c>
      <c r="U7803" s="624">
        <v>0</v>
      </c>
      <c r="V7803" s="624">
        <v>0</v>
      </c>
      <c r="W7803" s="624">
        <v>0</v>
      </c>
      <c r="X7803" s="624">
        <v>0</v>
      </c>
      <c r="Y7803" s="624">
        <v>0</v>
      </c>
      <c r="Z7803" s="624" t="s">
        <v>51</v>
      </c>
      <c r="AA7803" s="622" t="s">
        <v>5289</v>
      </c>
      <c r="AB7803" s="622" t="s">
        <v>5289</v>
      </c>
      <c r="AC7803" s="84" t="s">
        <v>5289</v>
      </c>
      <c r="AD7803" s="84" t="s">
        <v>5289</v>
      </c>
      <c r="AE7803" s="84" t="s">
        <v>5289</v>
      </c>
      <c r="AF7803" s="165" t="s">
        <v>5289</v>
      </c>
    </row>
    <row r="7804" spans="1:38" ht="89.25">
      <c r="A7804" s="621">
        <v>3</v>
      </c>
      <c r="B7804" s="121" t="s">
        <v>13207</v>
      </c>
      <c r="C7804" s="121" t="s">
        <v>9579</v>
      </c>
      <c r="D7804" s="121" t="s">
        <v>9588</v>
      </c>
      <c r="E7804" s="624" t="s">
        <v>17016</v>
      </c>
      <c r="F7804" s="622" t="s">
        <v>51</v>
      </c>
      <c r="G7804" s="138"/>
      <c r="H7804" s="138"/>
      <c r="I7804" s="138"/>
      <c r="J7804" s="138"/>
      <c r="K7804" s="138"/>
      <c r="L7804" s="622" t="s">
        <v>51</v>
      </c>
      <c r="M7804" s="202"/>
      <c r="N7804" s="138"/>
      <c r="O7804" s="624">
        <v>0</v>
      </c>
      <c r="P7804" s="624">
        <v>0</v>
      </c>
      <c r="Q7804" s="624">
        <v>0</v>
      </c>
      <c r="R7804" s="624">
        <v>0</v>
      </c>
      <c r="S7804" s="624">
        <v>0</v>
      </c>
      <c r="T7804" s="624">
        <v>0</v>
      </c>
      <c r="U7804" s="624">
        <v>0</v>
      </c>
      <c r="V7804" s="624">
        <v>0</v>
      </c>
      <c r="W7804" s="624">
        <v>0</v>
      </c>
      <c r="X7804" s="624">
        <v>1602</v>
      </c>
      <c r="Y7804" s="624">
        <v>0</v>
      </c>
      <c r="Z7804" s="624" t="s">
        <v>51</v>
      </c>
      <c r="AA7804" s="622" t="s">
        <v>5289</v>
      </c>
      <c r="AB7804" s="622" t="s">
        <v>5289</v>
      </c>
      <c r="AC7804" s="84" t="s">
        <v>5289</v>
      </c>
      <c r="AD7804" s="84" t="s">
        <v>5289</v>
      </c>
      <c r="AE7804" s="84" t="s">
        <v>5289</v>
      </c>
      <c r="AF7804" s="165" t="s">
        <v>5289</v>
      </c>
    </row>
    <row r="7805" spans="1:38" s="44" customFormat="1" ht="89.25">
      <c r="A7805" s="621">
        <v>4</v>
      </c>
      <c r="B7805" s="121" t="s">
        <v>1556</v>
      </c>
      <c r="C7805" s="121" t="s">
        <v>9579</v>
      </c>
      <c r="D7805" s="121" t="s">
        <v>9581</v>
      </c>
      <c r="E7805" s="624" t="s">
        <v>16171</v>
      </c>
      <c r="F7805" s="622" t="s">
        <v>51</v>
      </c>
      <c r="G7805" s="138"/>
      <c r="H7805" s="138"/>
      <c r="I7805" s="138"/>
      <c r="J7805" s="138"/>
      <c r="K7805" s="138"/>
      <c r="L7805" s="622" t="s">
        <v>51</v>
      </c>
      <c r="M7805" s="202"/>
      <c r="N7805" s="138"/>
      <c r="O7805" s="624">
        <v>0</v>
      </c>
      <c r="P7805" s="624">
        <v>0</v>
      </c>
      <c r="Q7805" s="624">
        <v>0</v>
      </c>
      <c r="R7805" s="624">
        <v>0</v>
      </c>
      <c r="S7805" s="624">
        <v>0</v>
      </c>
      <c r="T7805" s="624">
        <v>0</v>
      </c>
      <c r="U7805" s="624">
        <v>0</v>
      </c>
      <c r="V7805" s="624">
        <v>0</v>
      </c>
      <c r="W7805" s="624">
        <v>0</v>
      </c>
      <c r="X7805" s="624">
        <v>56</v>
      </c>
      <c r="Y7805" s="624">
        <v>0</v>
      </c>
      <c r="Z7805" s="624" t="s">
        <v>51</v>
      </c>
      <c r="AA7805" s="622" t="s">
        <v>5289</v>
      </c>
      <c r="AB7805" s="622" t="s">
        <v>5289</v>
      </c>
      <c r="AC7805" s="84" t="s">
        <v>5289</v>
      </c>
      <c r="AD7805" s="84" t="s">
        <v>5289</v>
      </c>
      <c r="AE7805" s="84" t="s">
        <v>5289</v>
      </c>
      <c r="AF7805" s="165" t="s">
        <v>5289</v>
      </c>
      <c r="AG7805" s="107"/>
      <c r="AH7805" s="107"/>
      <c r="AI7805" s="107"/>
      <c r="AJ7805" s="107"/>
      <c r="AK7805" s="107"/>
      <c r="AL7805" s="107"/>
    </row>
    <row r="7806" spans="1:38" s="44" customFormat="1" ht="114.75">
      <c r="A7806" s="621">
        <v>5</v>
      </c>
      <c r="B7806" s="627" t="s">
        <v>9567</v>
      </c>
      <c r="C7806" s="627" t="s">
        <v>9579</v>
      </c>
      <c r="D7806" s="627" t="s">
        <v>9584</v>
      </c>
      <c r="E7806" s="624" t="s">
        <v>16172</v>
      </c>
      <c r="F7806" s="622" t="s">
        <v>51</v>
      </c>
      <c r="G7806" s="138"/>
      <c r="H7806" s="138"/>
      <c r="I7806" s="138"/>
      <c r="J7806" s="138"/>
      <c r="K7806" s="138"/>
      <c r="L7806" s="622" t="s">
        <v>51</v>
      </c>
      <c r="M7806" s="202"/>
      <c r="N7806" s="138"/>
      <c r="O7806" s="624">
        <v>0</v>
      </c>
      <c r="P7806" s="624">
        <v>0</v>
      </c>
      <c r="Q7806" s="624">
        <v>0</v>
      </c>
      <c r="R7806" s="624">
        <v>0</v>
      </c>
      <c r="S7806" s="624">
        <v>0</v>
      </c>
      <c r="T7806" s="624">
        <v>0</v>
      </c>
      <c r="U7806" s="624">
        <v>0</v>
      </c>
      <c r="V7806" s="624">
        <v>0</v>
      </c>
      <c r="W7806" s="624">
        <v>0</v>
      </c>
      <c r="X7806" s="624">
        <v>0</v>
      </c>
      <c r="Y7806" s="624">
        <v>0</v>
      </c>
      <c r="Z7806" s="624" t="s">
        <v>51</v>
      </c>
      <c r="AA7806" s="622" t="s">
        <v>5289</v>
      </c>
      <c r="AB7806" s="622" t="s">
        <v>5289</v>
      </c>
      <c r="AC7806" s="84" t="s">
        <v>5289</v>
      </c>
      <c r="AD7806" s="84" t="s">
        <v>5289</v>
      </c>
      <c r="AE7806" s="84" t="s">
        <v>5289</v>
      </c>
      <c r="AF7806" s="165" t="s">
        <v>5289</v>
      </c>
      <c r="AG7806" s="107"/>
      <c r="AH7806" s="107"/>
      <c r="AI7806" s="107"/>
      <c r="AJ7806" s="107"/>
      <c r="AK7806" s="107"/>
      <c r="AL7806" s="107"/>
    </row>
    <row r="7807" spans="1:38" s="44" customFormat="1" ht="114.75">
      <c r="A7807" s="621">
        <v>6</v>
      </c>
      <c r="B7807" s="627" t="s">
        <v>9568</v>
      </c>
      <c r="C7807" s="627" t="s">
        <v>9579</v>
      </c>
      <c r="D7807" s="627" t="s">
        <v>9589</v>
      </c>
      <c r="E7807" s="624" t="s">
        <v>17017</v>
      </c>
      <c r="F7807" s="622" t="s">
        <v>51</v>
      </c>
      <c r="G7807" s="138"/>
      <c r="H7807" s="138"/>
      <c r="I7807" s="138"/>
      <c r="J7807" s="138"/>
      <c r="K7807" s="138"/>
      <c r="L7807" s="622" t="s">
        <v>51</v>
      </c>
      <c r="M7807" s="202"/>
      <c r="N7807" s="138"/>
      <c r="O7807" s="624">
        <v>0</v>
      </c>
      <c r="P7807" s="624">
        <v>0</v>
      </c>
      <c r="Q7807" s="624">
        <v>0</v>
      </c>
      <c r="R7807" s="624">
        <v>0</v>
      </c>
      <c r="S7807" s="624">
        <v>0</v>
      </c>
      <c r="T7807" s="624">
        <v>0</v>
      </c>
      <c r="U7807" s="624">
        <v>0</v>
      </c>
      <c r="V7807" s="624">
        <v>0</v>
      </c>
      <c r="W7807" s="624">
        <v>0</v>
      </c>
      <c r="X7807" s="624">
        <v>0</v>
      </c>
      <c r="Y7807" s="624">
        <v>0</v>
      </c>
      <c r="Z7807" s="624" t="s">
        <v>51</v>
      </c>
      <c r="AA7807" s="622" t="s">
        <v>5289</v>
      </c>
      <c r="AB7807" s="622" t="s">
        <v>5289</v>
      </c>
      <c r="AC7807" s="84" t="s">
        <v>5289</v>
      </c>
      <c r="AD7807" s="84" t="s">
        <v>5289</v>
      </c>
      <c r="AE7807" s="84" t="s">
        <v>5289</v>
      </c>
      <c r="AF7807" s="165" t="s">
        <v>5289</v>
      </c>
      <c r="AG7807" s="107"/>
      <c r="AH7807" s="107"/>
      <c r="AI7807" s="107"/>
      <c r="AJ7807" s="107"/>
      <c r="AK7807" s="107"/>
      <c r="AL7807" s="107"/>
    </row>
    <row r="7808" spans="1:38" s="44" customFormat="1" ht="89.25">
      <c r="A7808" s="621">
        <v>7</v>
      </c>
      <c r="B7808" s="627" t="s">
        <v>9585</v>
      </c>
      <c r="C7808" s="627" t="s">
        <v>9579</v>
      </c>
      <c r="D7808" s="627" t="s">
        <v>9599</v>
      </c>
      <c r="E7808" s="624" t="s">
        <v>17018</v>
      </c>
      <c r="F7808" s="622" t="s">
        <v>51</v>
      </c>
      <c r="G7808" s="138"/>
      <c r="H7808" s="138"/>
      <c r="I7808" s="138"/>
      <c r="J7808" s="138"/>
      <c r="K7808" s="138"/>
      <c r="L7808" s="622" t="s">
        <v>51</v>
      </c>
      <c r="M7808" s="202"/>
      <c r="N7808" s="138"/>
      <c r="O7808" s="624">
        <v>0</v>
      </c>
      <c r="P7808" s="624">
        <v>0</v>
      </c>
      <c r="Q7808" s="624">
        <v>0</v>
      </c>
      <c r="R7808" s="624">
        <v>0</v>
      </c>
      <c r="S7808" s="624">
        <v>0</v>
      </c>
      <c r="T7808" s="624">
        <v>0</v>
      </c>
      <c r="U7808" s="624">
        <v>0</v>
      </c>
      <c r="V7808" s="624">
        <v>0</v>
      </c>
      <c r="W7808" s="624">
        <v>0</v>
      </c>
      <c r="X7808" s="624">
        <v>0</v>
      </c>
      <c r="Y7808" s="624">
        <v>0</v>
      </c>
      <c r="Z7808" s="624" t="s">
        <v>51</v>
      </c>
      <c r="AA7808" s="622" t="s">
        <v>5289</v>
      </c>
      <c r="AB7808" s="622" t="s">
        <v>5289</v>
      </c>
      <c r="AC7808" s="84" t="s">
        <v>5289</v>
      </c>
      <c r="AD7808" s="84" t="s">
        <v>5289</v>
      </c>
      <c r="AE7808" s="84" t="s">
        <v>5289</v>
      </c>
      <c r="AF7808" s="165" t="s">
        <v>5289</v>
      </c>
      <c r="AG7808" s="107"/>
      <c r="AH7808" s="107"/>
      <c r="AI7808" s="107"/>
      <c r="AJ7808" s="107"/>
      <c r="AK7808" s="107"/>
      <c r="AL7808" s="107"/>
    </row>
    <row r="7809" spans="1:38" ht="114.75">
      <c r="A7809" s="621">
        <v>8</v>
      </c>
      <c r="B7809" s="627" t="s">
        <v>9569</v>
      </c>
      <c r="C7809" s="627" t="s">
        <v>9579</v>
      </c>
      <c r="D7809" s="627" t="s">
        <v>9594</v>
      </c>
      <c r="E7809" s="624" t="s">
        <v>16173</v>
      </c>
      <c r="F7809" s="624" t="s">
        <v>19082</v>
      </c>
      <c r="G7809" s="643" t="s">
        <v>51</v>
      </c>
      <c r="H7809" s="643">
        <v>3</v>
      </c>
      <c r="I7809" s="622" t="s">
        <v>16671</v>
      </c>
      <c r="J7809" s="138"/>
      <c r="K7809" s="138"/>
      <c r="L7809" s="622" t="s">
        <v>51</v>
      </c>
      <c r="M7809" s="202"/>
      <c r="N7809" s="138"/>
      <c r="O7809" s="624">
        <v>0</v>
      </c>
      <c r="P7809" s="624">
        <v>0</v>
      </c>
      <c r="Q7809" s="624">
        <v>0</v>
      </c>
      <c r="R7809" s="624">
        <v>0</v>
      </c>
      <c r="S7809" s="624">
        <v>0</v>
      </c>
      <c r="T7809" s="624">
        <v>0</v>
      </c>
      <c r="U7809" s="624">
        <v>0</v>
      </c>
      <c r="V7809" s="624">
        <v>0</v>
      </c>
      <c r="W7809" s="624">
        <v>0</v>
      </c>
      <c r="X7809" s="624">
        <v>3</v>
      </c>
      <c r="Y7809" s="624">
        <v>0</v>
      </c>
      <c r="Z7809" s="624" t="s">
        <v>51</v>
      </c>
      <c r="AA7809" s="622" t="s">
        <v>5289</v>
      </c>
      <c r="AB7809" s="622" t="s">
        <v>5289</v>
      </c>
      <c r="AC7809" s="84" t="s">
        <v>5289</v>
      </c>
      <c r="AD7809" s="84" t="s">
        <v>5289</v>
      </c>
      <c r="AE7809" s="84" t="s">
        <v>5289</v>
      </c>
      <c r="AF7809" s="165" t="s">
        <v>5289</v>
      </c>
    </row>
    <row r="7810" spans="1:38" ht="89.25">
      <c r="A7810" s="621">
        <v>9</v>
      </c>
      <c r="B7810" s="627" t="s">
        <v>9586</v>
      </c>
      <c r="C7810" s="627" t="s">
        <v>9579</v>
      </c>
      <c r="D7810" s="627" t="s">
        <v>9587</v>
      </c>
      <c r="E7810" s="624" t="s">
        <v>16174</v>
      </c>
      <c r="F7810" s="622" t="s">
        <v>51</v>
      </c>
      <c r="G7810" s="138"/>
      <c r="H7810" s="138"/>
      <c r="I7810" s="138"/>
      <c r="J7810" s="138"/>
      <c r="K7810" s="138"/>
      <c r="L7810" s="622" t="s">
        <v>51</v>
      </c>
      <c r="M7810" s="202"/>
      <c r="N7810" s="138"/>
      <c r="O7810" s="624">
        <v>0</v>
      </c>
      <c r="P7810" s="624">
        <v>0</v>
      </c>
      <c r="Q7810" s="624">
        <v>0</v>
      </c>
      <c r="R7810" s="624">
        <v>0</v>
      </c>
      <c r="S7810" s="624">
        <v>0</v>
      </c>
      <c r="T7810" s="624">
        <v>0</v>
      </c>
      <c r="U7810" s="624">
        <v>0</v>
      </c>
      <c r="V7810" s="624">
        <v>0</v>
      </c>
      <c r="W7810" s="624">
        <v>0</v>
      </c>
      <c r="X7810" s="624">
        <v>0</v>
      </c>
      <c r="Y7810" s="624">
        <v>0</v>
      </c>
      <c r="Z7810" s="624" t="s">
        <v>51</v>
      </c>
      <c r="AA7810" s="622" t="s">
        <v>5289</v>
      </c>
      <c r="AB7810" s="622" t="s">
        <v>5289</v>
      </c>
      <c r="AC7810" s="84" t="s">
        <v>5289</v>
      </c>
      <c r="AD7810" s="84" t="s">
        <v>5289</v>
      </c>
      <c r="AE7810" s="84" t="s">
        <v>5289</v>
      </c>
      <c r="AF7810" s="165" t="s">
        <v>5289</v>
      </c>
    </row>
    <row r="7811" spans="1:38" ht="114.75">
      <c r="A7811" s="621">
        <v>10</v>
      </c>
      <c r="B7811" s="627" t="s">
        <v>121</v>
      </c>
      <c r="C7811" s="627" t="s">
        <v>9579</v>
      </c>
      <c r="D7811" s="627" t="s">
        <v>9582</v>
      </c>
      <c r="E7811" s="624" t="s">
        <v>17019</v>
      </c>
      <c r="F7811" s="624" t="s">
        <v>19082</v>
      </c>
      <c r="G7811" s="643" t="s">
        <v>51</v>
      </c>
      <c r="H7811" s="643">
        <v>3</v>
      </c>
      <c r="I7811" s="622" t="s">
        <v>16671</v>
      </c>
      <c r="J7811" s="138"/>
      <c r="K7811" s="138"/>
      <c r="L7811" s="622" t="s">
        <v>51</v>
      </c>
      <c r="M7811" s="202"/>
      <c r="N7811" s="138"/>
      <c r="O7811" s="624">
        <v>0</v>
      </c>
      <c r="P7811" s="624">
        <v>0</v>
      </c>
      <c r="Q7811" s="624">
        <v>0</v>
      </c>
      <c r="R7811" s="624">
        <v>0</v>
      </c>
      <c r="S7811" s="624">
        <v>0</v>
      </c>
      <c r="T7811" s="624">
        <v>0</v>
      </c>
      <c r="U7811" s="624">
        <v>0</v>
      </c>
      <c r="V7811" s="624">
        <v>0</v>
      </c>
      <c r="W7811" s="624">
        <v>0</v>
      </c>
      <c r="X7811" s="624">
        <v>51</v>
      </c>
      <c r="Y7811" s="624">
        <v>0</v>
      </c>
      <c r="Z7811" s="624" t="s">
        <v>51</v>
      </c>
      <c r="AA7811" s="622" t="s">
        <v>5289</v>
      </c>
      <c r="AB7811" s="622" t="s">
        <v>5289</v>
      </c>
      <c r="AC7811" s="84" t="s">
        <v>5289</v>
      </c>
      <c r="AD7811" s="84" t="s">
        <v>5289</v>
      </c>
      <c r="AE7811" s="84" t="s">
        <v>5289</v>
      </c>
      <c r="AF7811" s="165" t="s">
        <v>5289</v>
      </c>
    </row>
    <row r="7812" spans="1:38" ht="89.25">
      <c r="A7812" s="621">
        <v>11</v>
      </c>
      <c r="B7812" s="627" t="s">
        <v>9570</v>
      </c>
      <c r="C7812" s="627" t="s">
        <v>9579</v>
      </c>
      <c r="D7812" s="627" t="s">
        <v>9595</v>
      </c>
      <c r="E7812" s="624" t="s">
        <v>16175</v>
      </c>
      <c r="F7812" s="622" t="s">
        <v>51</v>
      </c>
      <c r="G7812" s="138"/>
      <c r="H7812" s="138"/>
      <c r="I7812" s="138"/>
      <c r="J7812" s="138"/>
      <c r="K7812" s="138"/>
      <c r="L7812" s="622" t="s">
        <v>51</v>
      </c>
      <c r="M7812" s="202"/>
      <c r="N7812" s="138"/>
      <c r="O7812" s="624">
        <v>0</v>
      </c>
      <c r="P7812" s="624">
        <v>0</v>
      </c>
      <c r="Q7812" s="624">
        <v>0</v>
      </c>
      <c r="R7812" s="624">
        <v>0</v>
      </c>
      <c r="S7812" s="624">
        <v>0</v>
      </c>
      <c r="T7812" s="624">
        <v>0</v>
      </c>
      <c r="U7812" s="624">
        <v>0</v>
      </c>
      <c r="V7812" s="624">
        <v>0</v>
      </c>
      <c r="W7812" s="624">
        <v>0</v>
      </c>
      <c r="X7812" s="624">
        <v>31</v>
      </c>
      <c r="Y7812" s="624">
        <v>0</v>
      </c>
      <c r="Z7812" s="624" t="s">
        <v>51</v>
      </c>
      <c r="AA7812" s="622" t="s">
        <v>5289</v>
      </c>
      <c r="AB7812" s="622" t="s">
        <v>5289</v>
      </c>
      <c r="AC7812" s="84" t="s">
        <v>5289</v>
      </c>
      <c r="AD7812" s="84" t="s">
        <v>5289</v>
      </c>
      <c r="AE7812" s="84" t="s">
        <v>5289</v>
      </c>
      <c r="AF7812" s="165" t="s">
        <v>5289</v>
      </c>
    </row>
    <row r="7813" spans="1:38" ht="89.25">
      <c r="A7813" s="621">
        <v>12</v>
      </c>
      <c r="B7813" s="627" t="s">
        <v>9571</v>
      </c>
      <c r="C7813" s="627" t="s">
        <v>9579</v>
      </c>
      <c r="D7813" s="627" t="s">
        <v>9596</v>
      </c>
      <c r="E7813" s="624" t="s">
        <v>16176</v>
      </c>
      <c r="F7813" s="622" t="s">
        <v>51</v>
      </c>
      <c r="G7813" s="138"/>
      <c r="H7813" s="138"/>
      <c r="I7813" s="138"/>
      <c r="J7813" s="138"/>
      <c r="K7813" s="138"/>
      <c r="L7813" s="622" t="s">
        <v>51</v>
      </c>
      <c r="M7813" s="202"/>
      <c r="N7813" s="138"/>
      <c r="O7813" s="624">
        <v>0</v>
      </c>
      <c r="P7813" s="624">
        <v>0</v>
      </c>
      <c r="Q7813" s="624">
        <v>0</v>
      </c>
      <c r="R7813" s="624">
        <v>0</v>
      </c>
      <c r="S7813" s="624">
        <v>0</v>
      </c>
      <c r="T7813" s="624">
        <v>0</v>
      </c>
      <c r="U7813" s="624">
        <v>0</v>
      </c>
      <c r="V7813" s="624">
        <v>0</v>
      </c>
      <c r="W7813" s="624">
        <v>0</v>
      </c>
      <c r="X7813" s="624">
        <v>48</v>
      </c>
      <c r="Y7813" s="624">
        <v>0</v>
      </c>
      <c r="Z7813" s="624" t="s">
        <v>51</v>
      </c>
      <c r="AA7813" s="622" t="s">
        <v>5289</v>
      </c>
      <c r="AB7813" s="622" t="s">
        <v>5289</v>
      </c>
      <c r="AC7813" s="84" t="s">
        <v>5289</v>
      </c>
      <c r="AD7813" s="84" t="s">
        <v>5289</v>
      </c>
      <c r="AE7813" s="84" t="s">
        <v>5289</v>
      </c>
      <c r="AF7813" s="165" t="s">
        <v>5289</v>
      </c>
    </row>
    <row r="7814" spans="1:38" ht="107.25" customHeight="1">
      <c r="A7814" s="621">
        <v>13</v>
      </c>
      <c r="B7814" s="627" t="s">
        <v>9572</v>
      </c>
      <c r="C7814" s="627" t="s">
        <v>9579</v>
      </c>
      <c r="D7814" s="627" t="s">
        <v>9597</v>
      </c>
      <c r="E7814" s="624" t="s">
        <v>16177</v>
      </c>
      <c r="F7814" s="622" t="s">
        <v>51</v>
      </c>
      <c r="G7814" s="138"/>
      <c r="H7814" s="138"/>
      <c r="I7814" s="138"/>
      <c r="J7814" s="138"/>
      <c r="K7814" s="138"/>
      <c r="L7814" s="622" t="s">
        <v>51</v>
      </c>
      <c r="M7814" s="202"/>
      <c r="N7814" s="138"/>
      <c r="O7814" s="624">
        <v>0</v>
      </c>
      <c r="P7814" s="624">
        <v>0</v>
      </c>
      <c r="Q7814" s="624">
        <v>0</v>
      </c>
      <c r="R7814" s="624">
        <v>0</v>
      </c>
      <c r="S7814" s="624">
        <v>0</v>
      </c>
      <c r="T7814" s="624">
        <v>0</v>
      </c>
      <c r="U7814" s="624">
        <v>0</v>
      </c>
      <c r="V7814" s="624">
        <v>0</v>
      </c>
      <c r="W7814" s="624">
        <v>0</v>
      </c>
      <c r="X7814" s="624">
        <v>0</v>
      </c>
      <c r="Y7814" s="624">
        <v>0</v>
      </c>
      <c r="Z7814" s="624" t="s">
        <v>51</v>
      </c>
      <c r="AA7814" s="622" t="s">
        <v>5289</v>
      </c>
      <c r="AB7814" s="622" t="s">
        <v>5289</v>
      </c>
      <c r="AC7814" s="84" t="s">
        <v>5289</v>
      </c>
      <c r="AD7814" s="84" t="s">
        <v>5289</v>
      </c>
      <c r="AE7814" s="84" t="s">
        <v>5289</v>
      </c>
      <c r="AF7814" s="165" t="s">
        <v>5289</v>
      </c>
    </row>
    <row r="7815" spans="1:38" ht="102.75" customHeight="1">
      <c r="A7815" s="621">
        <v>14</v>
      </c>
      <c r="B7815" s="627" t="s">
        <v>9573</v>
      </c>
      <c r="C7815" s="627" t="s">
        <v>9579</v>
      </c>
      <c r="D7815" s="627" t="s">
        <v>9598</v>
      </c>
      <c r="E7815" s="624" t="s">
        <v>17020</v>
      </c>
      <c r="F7815" s="622" t="s">
        <v>51</v>
      </c>
      <c r="G7815" s="138"/>
      <c r="H7815" s="138"/>
      <c r="I7815" s="138"/>
      <c r="J7815" s="138"/>
      <c r="K7815" s="138"/>
      <c r="L7815" s="622" t="s">
        <v>51</v>
      </c>
      <c r="M7815" s="202"/>
      <c r="N7815" s="138"/>
      <c r="O7815" s="624">
        <v>0</v>
      </c>
      <c r="P7815" s="624">
        <v>0</v>
      </c>
      <c r="Q7815" s="624">
        <v>0</v>
      </c>
      <c r="R7815" s="624">
        <v>0</v>
      </c>
      <c r="S7815" s="624">
        <v>0</v>
      </c>
      <c r="T7815" s="624">
        <v>0</v>
      </c>
      <c r="U7815" s="624">
        <v>0</v>
      </c>
      <c r="V7815" s="624">
        <v>0</v>
      </c>
      <c r="W7815" s="624">
        <v>0</v>
      </c>
      <c r="X7815" s="624">
        <v>80</v>
      </c>
      <c r="Y7815" s="624">
        <v>0</v>
      </c>
      <c r="Z7815" s="624" t="s">
        <v>51</v>
      </c>
      <c r="AA7815" s="622" t="s">
        <v>5289</v>
      </c>
      <c r="AB7815" s="622" t="s">
        <v>5289</v>
      </c>
      <c r="AC7815" s="84" t="s">
        <v>5289</v>
      </c>
      <c r="AD7815" s="84" t="s">
        <v>5289</v>
      </c>
      <c r="AE7815" s="84" t="s">
        <v>5289</v>
      </c>
      <c r="AF7815" s="165" t="s">
        <v>5289</v>
      </c>
    </row>
    <row r="7816" spans="1:38" ht="102">
      <c r="A7816" s="621">
        <v>15</v>
      </c>
      <c r="B7816" s="627" t="s">
        <v>9574</v>
      </c>
      <c r="C7816" s="627" t="s">
        <v>9579</v>
      </c>
      <c r="D7816" s="627" t="s">
        <v>9600</v>
      </c>
      <c r="E7816" s="624" t="s">
        <v>17021</v>
      </c>
      <c r="F7816" s="622" t="s">
        <v>51</v>
      </c>
      <c r="G7816" s="138"/>
      <c r="H7816" s="138"/>
      <c r="I7816" s="138"/>
      <c r="J7816" s="138"/>
      <c r="K7816" s="138"/>
      <c r="L7816" s="622" t="s">
        <v>51</v>
      </c>
      <c r="M7816" s="202"/>
      <c r="N7816" s="138"/>
      <c r="O7816" s="624">
        <v>0</v>
      </c>
      <c r="P7816" s="624">
        <v>0</v>
      </c>
      <c r="Q7816" s="624">
        <v>0</v>
      </c>
      <c r="R7816" s="624">
        <v>0</v>
      </c>
      <c r="S7816" s="624">
        <v>0</v>
      </c>
      <c r="T7816" s="624">
        <v>0</v>
      </c>
      <c r="U7816" s="624">
        <v>0</v>
      </c>
      <c r="V7816" s="624">
        <v>0</v>
      </c>
      <c r="W7816" s="624">
        <v>0</v>
      </c>
      <c r="X7816" s="624">
        <v>0</v>
      </c>
      <c r="Y7816" s="624">
        <v>0</v>
      </c>
      <c r="Z7816" s="624" t="s">
        <v>51</v>
      </c>
      <c r="AA7816" s="622" t="s">
        <v>5289</v>
      </c>
      <c r="AB7816" s="622" t="s">
        <v>5289</v>
      </c>
      <c r="AC7816" s="84" t="s">
        <v>5289</v>
      </c>
      <c r="AD7816" s="84" t="s">
        <v>5289</v>
      </c>
      <c r="AE7816" s="84" t="s">
        <v>5289</v>
      </c>
      <c r="AF7816" s="165" t="s">
        <v>5289</v>
      </c>
    </row>
    <row r="7817" spans="1:38" ht="89.25">
      <c r="A7817" s="621">
        <v>16</v>
      </c>
      <c r="B7817" s="627" t="s">
        <v>9575</v>
      </c>
      <c r="C7817" s="627" t="s">
        <v>9579</v>
      </c>
      <c r="D7817" s="627" t="s">
        <v>9601</v>
      </c>
      <c r="E7817" s="624" t="s">
        <v>17022</v>
      </c>
      <c r="F7817" s="622" t="s">
        <v>51</v>
      </c>
      <c r="G7817" s="138"/>
      <c r="H7817" s="138"/>
      <c r="I7817" s="138"/>
      <c r="J7817" s="138"/>
      <c r="K7817" s="138"/>
      <c r="L7817" s="622" t="s">
        <v>51</v>
      </c>
      <c r="M7817" s="202"/>
      <c r="N7817" s="138"/>
      <c r="O7817" s="624">
        <v>0</v>
      </c>
      <c r="P7817" s="624">
        <v>0</v>
      </c>
      <c r="Q7817" s="624">
        <v>0</v>
      </c>
      <c r="R7817" s="624">
        <v>0</v>
      </c>
      <c r="S7817" s="624">
        <v>0</v>
      </c>
      <c r="T7817" s="624">
        <v>0</v>
      </c>
      <c r="U7817" s="624">
        <v>0</v>
      </c>
      <c r="V7817" s="624">
        <v>0</v>
      </c>
      <c r="W7817" s="624">
        <v>0</v>
      </c>
      <c r="X7817" s="624">
        <v>0</v>
      </c>
      <c r="Y7817" s="624">
        <v>0</v>
      </c>
      <c r="Z7817" s="624" t="s">
        <v>51</v>
      </c>
      <c r="AA7817" s="622" t="s">
        <v>5289</v>
      </c>
      <c r="AB7817" s="622" t="s">
        <v>5289</v>
      </c>
      <c r="AC7817" s="84" t="s">
        <v>5289</v>
      </c>
      <c r="AD7817" s="84" t="s">
        <v>5289</v>
      </c>
      <c r="AE7817" s="84" t="s">
        <v>5289</v>
      </c>
      <c r="AF7817" s="165" t="s">
        <v>5289</v>
      </c>
    </row>
    <row r="7818" spans="1:38" ht="89.25">
      <c r="A7818" s="621">
        <v>17</v>
      </c>
      <c r="B7818" s="121" t="s">
        <v>9576</v>
      </c>
      <c r="C7818" s="121" t="s">
        <v>9579</v>
      </c>
      <c r="D7818" s="121" t="s">
        <v>9602</v>
      </c>
      <c r="E7818" s="624" t="s">
        <v>17023</v>
      </c>
      <c r="F7818" s="622" t="s">
        <v>51</v>
      </c>
      <c r="G7818" s="138"/>
      <c r="H7818" s="138"/>
      <c r="I7818" s="138"/>
      <c r="J7818" s="138"/>
      <c r="K7818" s="138"/>
      <c r="L7818" s="622" t="s">
        <v>51</v>
      </c>
      <c r="M7818" s="202"/>
      <c r="N7818" s="138"/>
      <c r="O7818" s="624">
        <v>0</v>
      </c>
      <c r="P7818" s="624">
        <v>0</v>
      </c>
      <c r="Q7818" s="624">
        <v>0</v>
      </c>
      <c r="R7818" s="624">
        <v>0</v>
      </c>
      <c r="S7818" s="624">
        <v>0</v>
      </c>
      <c r="T7818" s="624">
        <v>0</v>
      </c>
      <c r="U7818" s="624">
        <v>0</v>
      </c>
      <c r="V7818" s="624">
        <v>0</v>
      </c>
      <c r="W7818" s="624">
        <v>0</v>
      </c>
      <c r="X7818" s="624">
        <v>0</v>
      </c>
      <c r="Y7818" s="624">
        <v>0</v>
      </c>
      <c r="Z7818" s="624" t="s">
        <v>51</v>
      </c>
      <c r="AA7818" s="622" t="s">
        <v>5289</v>
      </c>
      <c r="AB7818" s="622" t="s">
        <v>5289</v>
      </c>
      <c r="AC7818" s="84" t="s">
        <v>5289</v>
      </c>
      <c r="AD7818" s="84" t="s">
        <v>5289</v>
      </c>
      <c r="AE7818" s="84" t="s">
        <v>5289</v>
      </c>
      <c r="AF7818" s="165" t="s">
        <v>5289</v>
      </c>
    </row>
    <row r="7819" spans="1:38" ht="89.25">
      <c r="A7819" s="621">
        <v>18</v>
      </c>
      <c r="B7819" s="121" t="s">
        <v>9577</v>
      </c>
      <c r="C7819" s="121" t="s">
        <v>9579</v>
      </c>
      <c r="D7819" s="121" t="s">
        <v>9603</v>
      </c>
      <c r="E7819" s="624" t="s">
        <v>16178</v>
      </c>
      <c r="F7819" s="622" t="s">
        <v>51</v>
      </c>
      <c r="G7819" s="138"/>
      <c r="H7819" s="138"/>
      <c r="I7819" s="138"/>
      <c r="J7819" s="138"/>
      <c r="K7819" s="138"/>
      <c r="L7819" s="622" t="s">
        <v>51</v>
      </c>
      <c r="M7819" s="202"/>
      <c r="N7819" s="138"/>
      <c r="O7819" s="624">
        <v>0</v>
      </c>
      <c r="P7819" s="624">
        <v>0</v>
      </c>
      <c r="Q7819" s="624">
        <v>0</v>
      </c>
      <c r="R7819" s="624">
        <v>0</v>
      </c>
      <c r="S7819" s="624">
        <v>0</v>
      </c>
      <c r="T7819" s="624">
        <v>0</v>
      </c>
      <c r="U7819" s="624">
        <v>0</v>
      </c>
      <c r="V7819" s="624">
        <v>0</v>
      </c>
      <c r="W7819" s="624">
        <v>0</v>
      </c>
      <c r="X7819" s="624">
        <v>90</v>
      </c>
      <c r="Y7819" s="624">
        <v>0</v>
      </c>
      <c r="Z7819" s="624" t="s">
        <v>51</v>
      </c>
      <c r="AA7819" s="622" t="s">
        <v>5289</v>
      </c>
      <c r="AB7819" s="622" t="s">
        <v>5289</v>
      </c>
      <c r="AC7819" s="84" t="s">
        <v>5289</v>
      </c>
      <c r="AD7819" s="84" t="s">
        <v>5289</v>
      </c>
      <c r="AE7819" s="84" t="s">
        <v>5289</v>
      </c>
      <c r="AF7819" s="165" t="s">
        <v>5289</v>
      </c>
    </row>
    <row r="7820" spans="1:38" s="44" customFormat="1" ht="15.75" customHeight="1" thickBot="1">
      <c r="A7820" s="18"/>
      <c r="B7820" s="18">
        <v>18</v>
      </c>
      <c r="C7820" s="18"/>
      <c r="D7820" s="18">
        <v>18</v>
      </c>
      <c r="E7820" s="18">
        <v>18</v>
      </c>
      <c r="F7820" s="18">
        <v>2</v>
      </c>
      <c r="G7820" s="18">
        <v>0</v>
      </c>
      <c r="H7820" s="18">
        <v>1</v>
      </c>
      <c r="I7820" s="18"/>
      <c r="J7820" s="18">
        <v>0</v>
      </c>
      <c r="K7820" s="18">
        <v>0</v>
      </c>
      <c r="L7820" s="18">
        <v>0</v>
      </c>
      <c r="M7820" s="200"/>
      <c r="N7820" s="18">
        <f t="shared" ref="N7820:O7820" si="2934">SUM(N7802:N7819)</f>
        <v>0</v>
      </c>
      <c r="O7820" s="18">
        <f t="shared" si="2934"/>
        <v>0</v>
      </c>
      <c r="P7820" s="18">
        <f t="shared" ref="P7820:Q7820" si="2935">SUM(P7802:P7819)</f>
        <v>0</v>
      </c>
      <c r="Q7820" s="18">
        <f t="shared" si="2935"/>
        <v>0</v>
      </c>
      <c r="R7820" s="18">
        <f t="shared" ref="R7820" si="2936">SUM(R7802:R7819)</f>
        <v>0</v>
      </c>
      <c r="S7820" s="18">
        <f t="shared" ref="S7820" si="2937">SUM(S7802:S7819)</f>
        <v>0</v>
      </c>
      <c r="T7820" s="18">
        <f t="shared" ref="T7820:U7820" si="2938">SUM(T7802:T7819)</f>
        <v>0</v>
      </c>
      <c r="U7820" s="18">
        <f t="shared" si="2938"/>
        <v>0</v>
      </c>
      <c r="V7820" s="18">
        <f t="shared" ref="V7820:W7820" si="2939">SUM(V7802:V7819)</f>
        <v>0</v>
      </c>
      <c r="W7820" s="18">
        <f t="shared" si="2939"/>
        <v>0</v>
      </c>
      <c r="X7820" s="18">
        <f t="shared" ref="X7820:Y7820" si="2940">SUM(X7802:X7819)</f>
        <v>1961</v>
      </c>
      <c r="Y7820" s="18">
        <f t="shared" si="2940"/>
        <v>0</v>
      </c>
      <c r="Z7820" s="18">
        <v>0</v>
      </c>
      <c r="AA7820" s="18">
        <v>1</v>
      </c>
      <c r="AB7820" s="18">
        <v>1</v>
      </c>
      <c r="AC7820" s="18"/>
      <c r="AD7820" s="18"/>
      <c r="AE7820" s="18"/>
      <c r="AF7820" s="18"/>
      <c r="AG7820" s="107"/>
      <c r="AH7820" s="107"/>
      <c r="AI7820" s="107"/>
      <c r="AJ7820" s="107"/>
      <c r="AK7820" s="107"/>
      <c r="AL7820" s="107"/>
    </row>
    <row r="7821" spans="1:38" ht="15.75" customHeight="1" thickBot="1">
      <c r="A7821" s="660" t="s">
        <v>289</v>
      </c>
      <c r="B7821" s="661"/>
      <c r="C7821" s="661"/>
      <c r="D7821" s="661"/>
      <c r="E7821" s="661"/>
      <c r="F7821" s="661"/>
      <c r="G7821" s="661"/>
      <c r="H7821" s="661"/>
      <c r="I7821" s="661"/>
      <c r="J7821" s="661"/>
      <c r="K7821" s="661"/>
      <c r="L7821" s="661"/>
      <c r="M7821" s="661"/>
      <c r="N7821" s="661"/>
      <c r="O7821" s="661"/>
      <c r="P7821" s="661"/>
      <c r="Q7821" s="661"/>
      <c r="R7821" s="661"/>
      <c r="S7821" s="661"/>
      <c r="T7821" s="661"/>
      <c r="U7821" s="661"/>
      <c r="V7821" s="661"/>
      <c r="W7821" s="661"/>
      <c r="X7821" s="661"/>
      <c r="Y7821" s="661"/>
      <c r="Z7821" s="661"/>
      <c r="AA7821" s="661"/>
      <c r="AB7821" s="661"/>
      <c r="AC7821" s="661"/>
      <c r="AD7821" s="661"/>
      <c r="AE7821" s="661"/>
      <c r="AF7821" s="662"/>
    </row>
    <row r="7822" spans="1:38" ht="102">
      <c r="A7822" s="621">
        <v>1</v>
      </c>
      <c r="B7822" s="52" t="s">
        <v>1296</v>
      </c>
      <c r="C7822" s="52" t="s">
        <v>9607</v>
      </c>
      <c r="D7822" s="52" t="s">
        <v>9609</v>
      </c>
      <c r="E7822" s="363" t="s">
        <v>17672</v>
      </c>
      <c r="F7822" s="622" t="s">
        <v>51</v>
      </c>
      <c r="G7822" s="138"/>
      <c r="H7822" s="138"/>
      <c r="I7822" s="138"/>
      <c r="J7822" s="624" t="s">
        <v>1315</v>
      </c>
      <c r="K7822" s="624" t="s">
        <v>51</v>
      </c>
      <c r="L7822" s="622" t="s">
        <v>51</v>
      </c>
      <c r="M7822" s="202"/>
      <c r="N7822" s="138"/>
      <c r="O7822" s="167">
        <v>0</v>
      </c>
      <c r="P7822" s="167">
        <v>0</v>
      </c>
      <c r="Q7822" s="167">
        <v>0</v>
      </c>
      <c r="R7822" s="167">
        <v>0</v>
      </c>
      <c r="S7822" s="167">
        <v>0</v>
      </c>
      <c r="T7822" s="119">
        <v>0</v>
      </c>
      <c r="U7822" s="167">
        <v>0</v>
      </c>
      <c r="V7822" s="167">
        <v>0</v>
      </c>
      <c r="W7822" s="167">
        <v>0</v>
      </c>
      <c r="X7822" s="118">
        <v>0</v>
      </c>
      <c r="Y7822" s="167">
        <v>0</v>
      </c>
      <c r="Z7822" s="119" t="s">
        <v>51</v>
      </c>
      <c r="AA7822" s="4" t="s">
        <v>12925</v>
      </c>
      <c r="AB7822" s="123" t="s">
        <v>1315</v>
      </c>
      <c r="AC7822" s="131" t="s">
        <v>12199</v>
      </c>
      <c r="AD7822" s="131" t="s">
        <v>4528</v>
      </c>
      <c r="AE7822" s="131" t="s">
        <v>12200</v>
      </c>
      <c r="AF7822" s="132" t="s">
        <v>12201</v>
      </c>
    </row>
    <row r="7823" spans="1:38" ht="93" customHeight="1">
      <c r="A7823" s="621">
        <v>2</v>
      </c>
      <c r="B7823" s="126" t="s">
        <v>9388</v>
      </c>
      <c r="C7823" s="126" t="s">
        <v>9607</v>
      </c>
      <c r="D7823" s="126" t="s">
        <v>9610</v>
      </c>
      <c r="E7823" s="364" t="s">
        <v>17673</v>
      </c>
      <c r="F7823" s="622" t="s">
        <v>51</v>
      </c>
      <c r="G7823" s="138"/>
      <c r="H7823" s="138"/>
      <c r="I7823" s="138"/>
      <c r="J7823" s="138"/>
      <c r="K7823" s="138"/>
      <c r="L7823" s="622" t="s">
        <v>51</v>
      </c>
      <c r="M7823" s="202"/>
      <c r="N7823" s="138"/>
      <c r="O7823" s="643">
        <v>0</v>
      </c>
      <c r="P7823" s="622">
        <v>0</v>
      </c>
      <c r="Q7823" s="643">
        <v>0</v>
      </c>
      <c r="R7823" s="643">
        <v>0</v>
      </c>
      <c r="S7823" s="643">
        <v>0</v>
      </c>
      <c r="T7823" s="622">
        <v>0</v>
      </c>
      <c r="U7823" s="643">
        <v>0</v>
      </c>
      <c r="V7823" s="622">
        <v>0</v>
      </c>
      <c r="W7823" s="643">
        <v>0</v>
      </c>
      <c r="X7823" s="624">
        <v>0</v>
      </c>
      <c r="Y7823" s="643">
        <v>0</v>
      </c>
      <c r="Z7823" s="622" t="s">
        <v>51</v>
      </c>
      <c r="AA7823" s="622" t="s">
        <v>5289</v>
      </c>
      <c r="AB7823" s="138"/>
      <c r="AC7823" s="84" t="s">
        <v>5289</v>
      </c>
      <c r="AD7823" s="84" t="s">
        <v>5289</v>
      </c>
      <c r="AE7823" s="84" t="s">
        <v>5289</v>
      </c>
      <c r="AF7823" s="165" t="s">
        <v>5289</v>
      </c>
    </row>
    <row r="7824" spans="1:38" ht="89.25">
      <c r="A7824" s="621">
        <v>3</v>
      </c>
      <c r="B7824" s="121" t="s">
        <v>9462</v>
      </c>
      <c r="C7824" s="126" t="s">
        <v>9607</v>
      </c>
      <c r="D7824" s="121" t="s">
        <v>9616</v>
      </c>
      <c r="E7824" s="364" t="s">
        <v>17674</v>
      </c>
      <c r="F7824" s="622" t="s">
        <v>51</v>
      </c>
      <c r="G7824" s="138"/>
      <c r="H7824" s="138"/>
      <c r="I7824" s="138"/>
      <c r="J7824" s="138"/>
      <c r="K7824" s="138"/>
      <c r="L7824" s="622" t="s">
        <v>51</v>
      </c>
      <c r="M7824" s="202"/>
      <c r="N7824" s="138"/>
      <c r="O7824" s="643">
        <v>0</v>
      </c>
      <c r="P7824" s="643">
        <v>0</v>
      </c>
      <c r="Q7824" s="643">
        <v>0</v>
      </c>
      <c r="R7824" s="643">
        <v>0</v>
      </c>
      <c r="S7824" s="643">
        <v>0</v>
      </c>
      <c r="T7824" s="622">
        <v>0</v>
      </c>
      <c r="U7824" s="643">
        <v>0</v>
      </c>
      <c r="V7824" s="643">
        <v>0</v>
      </c>
      <c r="W7824" s="643">
        <v>0</v>
      </c>
      <c r="X7824" s="624">
        <v>262</v>
      </c>
      <c r="Y7824" s="643">
        <v>0</v>
      </c>
      <c r="Z7824" s="622" t="s">
        <v>51</v>
      </c>
      <c r="AA7824" s="622" t="s">
        <v>5289</v>
      </c>
      <c r="AB7824" s="138"/>
      <c r="AC7824" s="84" t="s">
        <v>5289</v>
      </c>
      <c r="AD7824" s="84" t="s">
        <v>5289</v>
      </c>
      <c r="AE7824" s="84" t="s">
        <v>5289</v>
      </c>
      <c r="AF7824" s="165" t="s">
        <v>5289</v>
      </c>
    </row>
    <row r="7825" spans="1:38" ht="114.75" customHeight="1">
      <c r="A7825" s="621">
        <v>4</v>
      </c>
      <c r="B7825" s="126" t="s">
        <v>9608</v>
      </c>
      <c r="C7825" s="126" t="s">
        <v>9607</v>
      </c>
      <c r="D7825" s="126" t="s">
        <v>9617</v>
      </c>
      <c r="E7825" s="364" t="s">
        <v>17675</v>
      </c>
      <c r="F7825" s="622" t="s">
        <v>51</v>
      </c>
      <c r="G7825" s="138"/>
      <c r="H7825" s="138"/>
      <c r="I7825" s="138"/>
      <c r="J7825" s="138"/>
      <c r="K7825" s="138"/>
      <c r="L7825" s="622" t="s">
        <v>51</v>
      </c>
      <c r="M7825" s="202"/>
      <c r="N7825" s="138"/>
      <c r="O7825" s="643">
        <v>0</v>
      </c>
      <c r="P7825" s="643">
        <v>0</v>
      </c>
      <c r="Q7825" s="643">
        <v>0</v>
      </c>
      <c r="R7825" s="643">
        <v>0</v>
      </c>
      <c r="S7825" s="643">
        <v>0</v>
      </c>
      <c r="T7825" s="622">
        <v>0</v>
      </c>
      <c r="U7825" s="643">
        <v>0</v>
      </c>
      <c r="V7825" s="643">
        <v>0</v>
      </c>
      <c r="W7825" s="643">
        <v>0</v>
      </c>
      <c r="X7825" s="624">
        <v>0</v>
      </c>
      <c r="Y7825" s="643">
        <v>0</v>
      </c>
      <c r="Z7825" s="622" t="s">
        <v>51</v>
      </c>
      <c r="AA7825" s="622" t="s">
        <v>5289</v>
      </c>
      <c r="AB7825" s="138"/>
      <c r="AC7825" s="84" t="s">
        <v>5289</v>
      </c>
      <c r="AD7825" s="84" t="s">
        <v>5289</v>
      </c>
      <c r="AE7825" s="84" t="s">
        <v>5289</v>
      </c>
      <c r="AF7825" s="165" t="s">
        <v>5289</v>
      </c>
    </row>
    <row r="7826" spans="1:38" ht="76.5">
      <c r="A7826" s="621">
        <v>5</v>
      </c>
      <c r="B7826" s="126" t="s">
        <v>1556</v>
      </c>
      <c r="C7826" s="126" t="s">
        <v>9607</v>
      </c>
      <c r="D7826" s="126" t="s">
        <v>9618</v>
      </c>
      <c r="E7826" s="364" t="s">
        <v>17676</v>
      </c>
      <c r="F7826" s="622" t="s">
        <v>51</v>
      </c>
      <c r="G7826" s="138"/>
      <c r="H7826" s="138"/>
      <c r="I7826" s="138"/>
      <c r="J7826" s="138"/>
      <c r="K7826" s="138"/>
      <c r="L7826" s="622" t="s">
        <v>51</v>
      </c>
      <c r="M7826" s="202"/>
      <c r="N7826" s="138"/>
      <c r="O7826" s="643">
        <v>0</v>
      </c>
      <c r="P7826" s="643">
        <v>0</v>
      </c>
      <c r="Q7826" s="643">
        <v>0</v>
      </c>
      <c r="R7826" s="643">
        <v>0</v>
      </c>
      <c r="S7826" s="643">
        <v>0</v>
      </c>
      <c r="T7826" s="622">
        <v>0</v>
      </c>
      <c r="U7826" s="643">
        <v>0</v>
      </c>
      <c r="V7826" s="643">
        <v>0</v>
      </c>
      <c r="W7826" s="643">
        <v>0</v>
      </c>
      <c r="X7826" s="624">
        <v>0</v>
      </c>
      <c r="Y7826" s="643">
        <v>0</v>
      </c>
      <c r="Z7826" s="622" t="s">
        <v>51</v>
      </c>
      <c r="AA7826" s="622" t="s">
        <v>5289</v>
      </c>
      <c r="AB7826" s="138"/>
      <c r="AC7826" s="84" t="s">
        <v>5289</v>
      </c>
      <c r="AD7826" s="84" t="s">
        <v>5289</v>
      </c>
      <c r="AE7826" s="84" t="s">
        <v>5289</v>
      </c>
      <c r="AF7826" s="165" t="s">
        <v>5289</v>
      </c>
    </row>
    <row r="7827" spans="1:38" s="44" customFormat="1" ht="114.75">
      <c r="A7827" s="621">
        <v>6</v>
      </c>
      <c r="B7827" s="126" t="s">
        <v>9463</v>
      </c>
      <c r="C7827" s="126" t="s">
        <v>9607</v>
      </c>
      <c r="D7827" s="126" t="s">
        <v>9619</v>
      </c>
      <c r="E7827" s="364" t="s">
        <v>17677</v>
      </c>
      <c r="F7827" s="624" t="s">
        <v>19082</v>
      </c>
      <c r="G7827" s="643" t="s">
        <v>51</v>
      </c>
      <c r="H7827" s="643">
        <v>3</v>
      </c>
      <c r="I7827" s="622" t="s">
        <v>16671</v>
      </c>
      <c r="J7827" s="138"/>
      <c r="K7827" s="138"/>
      <c r="L7827" s="622" t="s">
        <v>51</v>
      </c>
      <c r="M7827" s="202"/>
      <c r="N7827" s="138"/>
      <c r="O7827" s="643">
        <v>0</v>
      </c>
      <c r="P7827" s="643">
        <v>0</v>
      </c>
      <c r="Q7827" s="643">
        <v>0</v>
      </c>
      <c r="R7827" s="643">
        <v>0</v>
      </c>
      <c r="S7827" s="643">
        <v>0</v>
      </c>
      <c r="T7827" s="622">
        <v>0</v>
      </c>
      <c r="U7827" s="643">
        <v>0</v>
      </c>
      <c r="V7827" s="643">
        <v>0</v>
      </c>
      <c r="W7827" s="643">
        <v>0</v>
      </c>
      <c r="X7827" s="624">
        <v>0</v>
      </c>
      <c r="Y7827" s="643">
        <v>0</v>
      </c>
      <c r="Z7827" s="622" t="s">
        <v>51</v>
      </c>
      <c r="AA7827" s="622" t="s">
        <v>5289</v>
      </c>
      <c r="AB7827" s="138"/>
      <c r="AC7827" s="84" t="s">
        <v>5289</v>
      </c>
      <c r="AD7827" s="84" t="s">
        <v>5289</v>
      </c>
      <c r="AE7827" s="84" t="s">
        <v>5289</v>
      </c>
      <c r="AF7827" s="165" t="s">
        <v>5289</v>
      </c>
      <c r="AG7827" s="107"/>
      <c r="AH7827" s="107"/>
      <c r="AI7827" s="107"/>
      <c r="AJ7827" s="107"/>
      <c r="AK7827" s="107"/>
      <c r="AL7827" s="107"/>
    </row>
    <row r="7828" spans="1:38" s="44" customFormat="1" ht="76.5">
      <c r="A7828" s="621">
        <v>7</v>
      </c>
      <c r="B7828" s="126" t="s">
        <v>9464</v>
      </c>
      <c r="C7828" s="126" t="s">
        <v>9607</v>
      </c>
      <c r="D7828" s="126" t="s">
        <v>9620</v>
      </c>
      <c r="E7828" s="364" t="s">
        <v>17678</v>
      </c>
      <c r="F7828" s="622" t="s">
        <v>51</v>
      </c>
      <c r="G7828" s="138"/>
      <c r="H7828" s="138"/>
      <c r="I7828" s="138"/>
      <c r="J7828" s="138"/>
      <c r="K7828" s="138"/>
      <c r="L7828" s="622" t="s">
        <v>51</v>
      </c>
      <c r="M7828" s="202"/>
      <c r="N7828" s="138"/>
      <c r="O7828" s="643">
        <v>0</v>
      </c>
      <c r="P7828" s="643">
        <v>0</v>
      </c>
      <c r="Q7828" s="643">
        <v>0</v>
      </c>
      <c r="R7828" s="643">
        <v>0</v>
      </c>
      <c r="S7828" s="643">
        <v>0</v>
      </c>
      <c r="T7828" s="622">
        <v>0</v>
      </c>
      <c r="U7828" s="643">
        <v>0</v>
      </c>
      <c r="V7828" s="643">
        <v>0</v>
      </c>
      <c r="W7828" s="643">
        <v>0</v>
      </c>
      <c r="X7828" s="624">
        <v>0</v>
      </c>
      <c r="Y7828" s="643">
        <v>0</v>
      </c>
      <c r="Z7828" s="622" t="s">
        <v>51</v>
      </c>
      <c r="AA7828" s="622" t="s">
        <v>5289</v>
      </c>
      <c r="AB7828" s="138"/>
      <c r="AC7828" s="84" t="s">
        <v>5289</v>
      </c>
      <c r="AD7828" s="84" t="s">
        <v>5289</v>
      </c>
      <c r="AE7828" s="84" t="s">
        <v>5289</v>
      </c>
      <c r="AF7828" s="165" t="s">
        <v>5289</v>
      </c>
      <c r="AG7828" s="107"/>
      <c r="AH7828" s="107"/>
      <c r="AI7828" s="107"/>
      <c r="AJ7828" s="107"/>
      <c r="AK7828" s="107"/>
      <c r="AL7828" s="107"/>
    </row>
    <row r="7829" spans="1:38" s="44" customFormat="1" ht="114.75">
      <c r="A7829" s="621">
        <v>8</v>
      </c>
      <c r="B7829" s="126" t="s">
        <v>9465</v>
      </c>
      <c r="C7829" s="126" t="s">
        <v>9607</v>
      </c>
      <c r="D7829" s="126" t="s">
        <v>9621</v>
      </c>
      <c r="E7829" s="364" t="s">
        <v>17679</v>
      </c>
      <c r="F7829" s="622" t="s">
        <v>51</v>
      </c>
      <c r="G7829" s="138"/>
      <c r="H7829" s="138"/>
      <c r="I7829" s="138"/>
      <c r="J7829" s="138"/>
      <c r="K7829" s="138"/>
      <c r="L7829" s="622" t="s">
        <v>51</v>
      </c>
      <c r="M7829" s="202"/>
      <c r="N7829" s="138"/>
      <c r="O7829" s="643">
        <v>0</v>
      </c>
      <c r="P7829" s="643">
        <v>0</v>
      </c>
      <c r="Q7829" s="643">
        <v>0</v>
      </c>
      <c r="R7829" s="643">
        <v>0</v>
      </c>
      <c r="S7829" s="643">
        <v>0</v>
      </c>
      <c r="T7829" s="622">
        <v>0</v>
      </c>
      <c r="U7829" s="643">
        <v>0</v>
      </c>
      <c r="V7829" s="643">
        <v>0</v>
      </c>
      <c r="W7829" s="643">
        <v>0</v>
      </c>
      <c r="X7829" s="624">
        <v>0</v>
      </c>
      <c r="Y7829" s="643">
        <v>0</v>
      </c>
      <c r="Z7829" s="622" t="s">
        <v>51</v>
      </c>
      <c r="AA7829" s="622" t="s">
        <v>5289</v>
      </c>
      <c r="AB7829" s="138"/>
      <c r="AC7829" s="84" t="s">
        <v>5289</v>
      </c>
      <c r="AD7829" s="84" t="s">
        <v>5289</v>
      </c>
      <c r="AE7829" s="84" t="s">
        <v>5289</v>
      </c>
      <c r="AF7829" s="165" t="s">
        <v>5289</v>
      </c>
      <c r="AG7829" s="107"/>
      <c r="AH7829" s="107"/>
      <c r="AI7829" s="107"/>
      <c r="AJ7829" s="107"/>
      <c r="AK7829" s="107"/>
      <c r="AL7829" s="107"/>
    </row>
    <row r="7830" spans="1:38" ht="76.5">
      <c r="A7830" s="621">
        <v>9</v>
      </c>
      <c r="B7830" s="126" t="s">
        <v>9468</v>
      </c>
      <c r="C7830" s="126" t="s">
        <v>9607</v>
      </c>
      <c r="D7830" s="126" t="s">
        <v>9611</v>
      </c>
      <c r="E7830" s="364" t="s">
        <v>17680</v>
      </c>
      <c r="F7830" s="622" t="s">
        <v>51</v>
      </c>
      <c r="G7830" s="138"/>
      <c r="H7830" s="138"/>
      <c r="I7830" s="138"/>
      <c r="J7830" s="138"/>
      <c r="K7830" s="138"/>
      <c r="L7830" s="622" t="s">
        <v>51</v>
      </c>
      <c r="M7830" s="202"/>
      <c r="N7830" s="138"/>
      <c r="O7830" s="643">
        <v>0</v>
      </c>
      <c r="P7830" s="643">
        <v>0</v>
      </c>
      <c r="Q7830" s="643">
        <v>0</v>
      </c>
      <c r="R7830" s="643">
        <v>0</v>
      </c>
      <c r="S7830" s="643">
        <v>0</v>
      </c>
      <c r="T7830" s="622">
        <v>0</v>
      </c>
      <c r="U7830" s="643">
        <v>0</v>
      </c>
      <c r="V7830" s="643">
        <v>0</v>
      </c>
      <c r="W7830" s="643">
        <v>0</v>
      </c>
      <c r="X7830" s="624">
        <v>20</v>
      </c>
      <c r="Y7830" s="643">
        <v>0</v>
      </c>
      <c r="Z7830" s="622" t="s">
        <v>51</v>
      </c>
      <c r="AA7830" s="622" t="s">
        <v>5289</v>
      </c>
      <c r="AB7830" s="138"/>
      <c r="AC7830" s="84" t="s">
        <v>5289</v>
      </c>
      <c r="AD7830" s="84" t="s">
        <v>5289</v>
      </c>
      <c r="AE7830" s="84" t="s">
        <v>5289</v>
      </c>
      <c r="AF7830" s="165" t="s">
        <v>5289</v>
      </c>
    </row>
    <row r="7831" spans="1:38" ht="114.75">
      <c r="A7831" s="621">
        <v>10</v>
      </c>
      <c r="B7831" s="126" t="s">
        <v>9605</v>
      </c>
      <c r="C7831" s="126" t="s">
        <v>9607</v>
      </c>
      <c r="D7831" s="126" t="s">
        <v>9622</v>
      </c>
      <c r="E7831" s="364" t="s">
        <v>17681</v>
      </c>
      <c r="F7831" s="624" t="s">
        <v>19082</v>
      </c>
      <c r="G7831" s="643" t="s">
        <v>51</v>
      </c>
      <c r="H7831" s="643">
        <v>3</v>
      </c>
      <c r="I7831" s="622" t="s">
        <v>16671</v>
      </c>
      <c r="J7831" s="138"/>
      <c r="K7831" s="138"/>
      <c r="L7831" s="622" t="s">
        <v>51</v>
      </c>
      <c r="M7831" s="202"/>
      <c r="N7831" s="138"/>
      <c r="O7831" s="643">
        <v>0</v>
      </c>
      <c r="P7831" s="643">
        <v>0</v>
      </c>
      <c r="Q7831" s="643">
        <v>0</v>
      </c>
      <c r="R7831" s="643">
        <v>0</v>
      </c>
      <c r="S7831" s="643">
        <v>0</v>
      </c>
      <c r="T7831" s="622">
        <v>0</v>
      </c>
      <c r="U7831" s="643">
        <v>0</v>
      </c>
      <c r="V7831" s="643">
        <v>0</v>
      </c>
      <c r="W7831" s="643">
        <v>0</v>
      </c>
      <c r="X7831" s="624">
        <v>0</v>
      </c>
      <c r="Y7831" s="643">
        <v>0</v>
      </c>
      <c r="Z7831" s="622" t="s">
        <v>51</v>
      </c>
      <c r="AA7831" s="622" t="s">
        <v>5289</v>
      </c>
      <c r="AB7831" s="138"/>
      <c r="AC7831" s="84" t="s">
        <v>5289</v>
      </c>
      <c r="AD7831" s="84" t="s">
        <v>5289</v>
      </c>
      <c r="AE7831" s="84" t="s">
        <v>5289</v>
      </c>
      <c r="AF7831" s="165" t="s">
        <v>5289</v>
      </c>
    </row>
    <row r="7832" spans="1:38" ht="76.5">
      <c r="A7832" s="621">
        <v>11</v>
      </c>
      <c r="B7832" s="126" t="s">
        <v>9606</v>
      </c>
      <c r="C7832" s="126" t="s">
        <v>9607</v>
      </c>
      <c r="D7832" s="126" t="s">
        <v>9612</v>
      </c>
      <c r="E7832" s="364" t="s">
        <v>17682</v>
      </c>
      <c r="F7832" s="622" t="s">
        <v>51</v>
      </c>
      <c r="G7832" s="138"/>
      <c r="H7832" s="138"/>
      <c r="I7832" s="138"/>
      <c r="J7832" s="138"/>
      <c r="K7832" s="138"/>
      <c r="L7832" s="622" t="s">
        <v>51</v>
      </c>
      <c r="M7832" s="202"/>
      <c r="N7832" s="138"/>
      <c r="O7832" s="643">
        <v>0</v>
      </c>
      <c r="P7832" s="643">
        <v>0</v>
      </c>
      <c r="Q7832" s="643">
        <v>0</v>
      </c>
      <c r="R7832" s="643">
        <v>0</v>
      </c>
      <c r="S7832" s="643">
        <v>0</v>
      </c>
      <c r="T7832" s="622">
        <v>0</v>
      </c>
      <c r="U7832" s="643">
        <v>0</v>
      </c>
      <c r="V7832" s="643">
        <v>0</v>
      </c>
      <c r="W7832" s="643">
        <v>0</v>
      </c>
      <c r="X7832" s="624">
        <v>0</v>
      </c>
      <c r="Y7832" s="643">
        <v>0</v>
      </c>
      <c r="Z7832" s="622" t="s">
        <v>51</v>
      </c>
      <c r="AA7832" s="622" t="s">
        <v>5289</v>
      </c>
      <c r="AB7832" s="138"/>
      <c r="AC7832" s="84" t="s">
        <v>5289</v>
      </c>
      <c r="AD7832" s="84" t="s">
        <v>5289</v>
      </c>
      <c r="AE7832" s="84" t="s">
        <v>5289</v>
      </c>
      <c r="AF7832" s="165" t="s">
        <v>5289</v>
      </c>
    </row>
    <row r="7833" spans="1:38" ht="114.75">
      <c r="A7833" s="621">
        <v>12</v>
      </c>
      <c r="B7833" s="126" t="s">
        <v>121</v>
      </c>
      <c r="C7833" s="126" t="s">
        <v>9607</v>
      </c>
      <c r="D7833" s="126" t="s">
        <v>9623</v>
      </c>
      <c r="E7833" s="364" t="s">
        <v>17683</v>
      </c>
      <c r="F7833" s="624" t="s">
        <v>19082</v>
      </c>
      <c r="G7833" s="643" t="s">
        <v>51</v>
      </c>
      <c r="H7833" s="643">
        <v>3</v>
      </c>
      <c r="I7833" s="622" t="s">
        <v>16671</v>
      </c>
      <c r="J7833" s="138"/>
      <c r="K7833" s="138"/>
      <c r="L7833" s="622" t="s">
        <v>51</v>
      </c>
      <c r="M7833" s="202"/>
      <c r="N7833" s="138"/>
      <c r="O7833" s="643">
        <v>0</v>
      </c>
      <c r="P7833" s="643">
        <v>0</v>
      </c>
      <c r="Q7833" s="643">
        <v>0</v>
      </c>
      <c r="R7833" s="643">
        <v>0</v>
      </c>
      <c r="S7833" s="643">
        <v>0</v>
      </c>
      <c r="T7833" s="622">
        <v>0</v>
      </c>
      <c r="U7833" s="643">
        <v>0</v>
      </c>
      <c r="V7833" s="643">
        <v>0</v>
      </c>
      <c r="W7833" s="643">
        <v>0</v>
      </c>
      <c r="X7833" s="624">
        <v>108</v>
      </c>
      <c r="Y7833" s="643">
        <v>0</v>
      </c>
      <c r="Z7833" s="622" t="s">
        <v>51</v>
      </c>
      <c r="AA7833" s="622" t="s">
        <v>5289</v>
      </c>
      <c r="AB7833" s="138"/>
      <c r="AC7833" s="84" t="s">
        <v>5289</v>
      </c>
      <c r="AD7833" s="84" t="s">
        <v>5289</v>
      </c>
      <c r="AE7833" s="84" t="s">
        <v>5289</v>
      </c>
      <c r="AF7833" s="165" t="s">
        <v>5289</v>
      </c>
    </row>
    <row r="7834" spans="1:38" ht="76.5">
      <c r="A7834" s="621">
        <v>13</v>
      </c>
      <c r="B7834" s="126" t="s">
        <v>9471</v>
      </c>
      <c r="C7834" s="126" t="s">
        <v>9607</v>
      </c>
      <c r="D7834" s="126" t="s">
        <v>9624</v>
      </c>
      <c r="E7834" s="364" t="s">
        <v>17684</v>
      </c>
      <c r="F7834" s="622" t="s">
        <v>51</v>
      </c>
      <c r="G7834" s="138"/>
      <c r="H7834" s="138"/>
      <c r="I7834" s="138"/>
      <c r="J7834" s="138"/>
      <c r="K7834" s="138"/>
      <c r="L7834" s="622" t="s">
        <v>51</v>
      </c>
      <c r="M7834" s="202"/>
      <c r="N7834" s="138"/>
      <c r="O7834" s="643">
        <v>0</v>
      </c>
      <c r="P7834" s="643">
        <v>0</v>
      </c>
      <c r="Q7834" s="643">
        <v>0</v>
      </c>
      <c r="R7834" s="643">
        <v>0</v>
      </c>
      <c r="S7834" s="643">
        <v>0</v>
      </c>
      <c r="T7834" s="622">
        <v>0</v>
      </c>
      <c r="U7834" s="643">
        <v>0</v>
      </c>
      <c r="V7834" s="643">
        <v>0</v>
      </c>
      <c r="W7834" s="643">
        <v>0</v>
      </c>
      <c r="X7834" s="624">
        <v>22</v>
      </c>
      <c r="Y7834" s="643">
        <v>0</v>
      </c>
      <c r="Z7834" s="622" t="s">
        <v>51</v>
      </c>
      <c r="AA7834" s="622" t="s">
        <v>5289</v>
      </c>
      <c r="AB7834" s="138"/>
      <c r="AC7834" s="84" t="s">
        <v>5289</v>
      </c>
      <c r="AD7834" s="84" t="s">
        <v>5289</v>
      </c>
      <c r="AE7834" s="84" t="s">
        <v>5289</v>
      </c>
      <c r="AF7834" s="165" t="s">
        <v>5289</v>
      </c>
    </row>
    <row r="7835" spans="1:38" ht="89.25">
      <c r="A7835" s="621">
        <v>14</v>
      </c>
      <c r="B7835" s="126" t="s">
        <v>9472</v>
      </c>
      <c r="C7835" s="126" t="s">
        <v>9607</v>
      </c>
      <c r="D7835" s="126" t="s">
        <v>9613</v>
      </c>
      <c r="E7835" s="364" t="s">
        <v>17685</v>
      </c>
      <c r="F7835" s="622" t="s">
        <v>51</v>
      </c>
      <c r="G7835" s="138"/>
      <c r="H7835" s="138"/>
      <c r="I7835" s="138"/>
      <c r="J7835" s="138"/>
      <c r="K7835" s="138"/>
      <c r="L7835" s="622" t="s">
        <v>51</v>
      </c>
      <c r="M7835" s="202"/>
      <c r="N7835" s="138"/>
      <c r="O7835" s="643">
        <v>0</v>
      </c>
      <c r="P7835" s="643">
        <v>0</v>
      </c>
      <c r="Q7835" s="643">
        <v>0</v>
      </c>
      <c r="R7835" s="643">
        <v>0</v>
      </c>
      <c r="S7835" s="643">
        <v>0</v>
      </c>
      <c r="T7835" s="622">
        <v>0</v>
      </c>
      <c r="U7835" s="643">
        <v>0</v>
      </c>
      <c r="V7835" s="643">
        <v>0</v>
      </c>
      <c r="W7835" s="643">
        <v>0</v>
      </c>
      <c r="X7835" s="624">
        <v>0</v>
      </c>
      <c r="Y7835" s="643">
        <v>0</v>
      </c>
      <c r="Z7835" s="622" t="s">
        <v>51</v>
      </c>
      <c r="AA7835" s="622" t="s">
        <v>5289</v>
      </c>
      <c r="AB7835" s="138"/>
      <c r="AC7835" s="84" t="s">
        <v>5289</v>
      </c>
      <c r="AD7835" s="84" t="s">
        <v>5289</v>
      </c>
      <c r="AE7835" s="84" t="s">
        <v>5289</v>
      </c>
      <c r="AF7835" s="165" t="s">
        <v>5289</v>
      </c>
    </row>
    <row r="7836" spans="1:38" ht="76.5">
      <c r="A7836" s="621">
        <v>15</v>
      </c>
      <c r="B7836" s="126" t="s">
        <v>3216</v>
      </c>
      <c r="C7836" s="126" t="s">
        <v>9607</v>
      </c>
      <c r="D7836" s="126" t="s">
        <v>9625</v>
      </c>
      <c r="E7836" s="364" t="s">
        <v>17686</v>
      </c>
      <c r="F7836" s="622" t="s">
        <v>51</v>
      </c>
      <c r="G7836" s="138"/>
      <c r="H7836" s="138"/>
      <c r="I7836" s="138"/>
      <c r="J7836" s="138"/>
      <c r="K7836" s="138"/>
      <c r="L7836" s="622" t="s">
        <v>51</v>
      </c>
      <c r="M7836" s="202"/>
      <c r="N7836" s="138"/>
      <c r="O7836" s="643">
        <v>0</v>
      </c>
      <c r="P7836" s="643">
        <v>0</v>
      </c>
      <c r="Q7836" s="643">
        <v>0</v>
      </c>
      <c r="R7836" s="643">
        <v>0</v>
      </c>
      <c r="S7836" s="643">
        <v>0</v>
      </c>
      <c r="T7836" s="622">
        <v>0</v>
      </c>
      <c r="U7836" s="643">
        <v>0</v>
      </c>
      <c r="V7836" s="643">
        <v>0</v>
      </c>
      <c r="W7836" s="643">
        <v>0</v>
      </c>
      <c r="X7836" s="624">
        <v>16</v>
      </c>
      <c r="Y7836" s="643">
        <v>0</v>
      </c>
      <c r="Z7836" s="622" t="s">
        <v>51</v>
      </c>
      <c r="AA7836" s="622" t="s">
        <v>5289</v>
      </c>
      <c r="AB7836" s="138"/>
      <c r="AC7836" s="84" t="s">
        <v>5289</v>
      </c>
      <c r="AD7836" s="84" t="s">
        <v>5289</v>
      </c>
      <c r="AE7836" s="84" t="s">
        <v>5289</v>
      </c>
      <c r="AF7836" s="165" t="s">
        <v>5289</v>
      </c>
    </row>
    <row r="7837" spans="1:38" ht="76.5">
      <c r="A7837" s="621">
        <v>16</v>
      </c>
      <c r="B7837" s="126" t="s">
        <v>9473</v>
      </c>
      <c r="C7837" s="126" t="s">
        <v>9607</v>
      </c>
      <c r="D7837" s="126" t="s">
        <v>9626</v>
      </c>
      <c r="E7837" s="364" t="s">
        <v>17687</v>
      </c>
      <c r="F7837" s="622" t="s">
        <v>51</v>
      </c>
      <c r="G7837" s="138"/>
      <c r="H7837" s="138"/>
      <c r="I7837" s="138"/>
      <c r="J7837" s="138"/>
      <c r="K7837" s="138"/>
      <c r="L7837" s="622" t="s">
        <v>51</v>
      </c>
      <c r="M7837" s="202"/>
      <c r="N7837" s="138"/>
      <c r="O7837" s="643">
        <v>0</v>
      </c>
      <c r="P7837" s="643">
        <v>0</v>
      </c>
      <c r="Q7837" s="643">
        <v>0</v>
      </c>
      <c r="R7837" s="643">
        <v>0</v>
      </c>
      <c r="S7837" s="643">
        <v>0</v>
      </c>
      <c r="T7837" s="622">
        <v>0</v>
      </c>
      <c r="U7837" s="643">
        <v>0</v>
      </c>
      <c r="V7837" s="643">
        <v>0</v>
      </c>
      <c r="W7837" s="643">
        <v>0</v>
      </c>
      <c r="X7837" s="624">
        <v>0</v>
      </c>
      <c r="Y7837" s="643">
        <v>0</v>
      </c>
      <c r="Z7837" s="622" t="s">
        <v>51</v>
      </c>
      <c r="AA7837" s="622" t="s">
        <v>5289</v>
      </c>
      <c r="AB7837" s="138"/>
      <c r="AC7837" s="84" t="s">
        <v>5289</v>
      </c>
      <c r="AD7837" s="84" t="s">
        <v>5289</v>
      </c>
      <c r="AE7837" s="84" t="s">
        <v>5289</v>
      </c>
      <c r="AF7837" s="165" t="s">
        <v>5289</v>
      </c>
    </row>
    <row r="7838" spans="1:38" ht="102">
      <c r="A7838" s="621">
        <v>17</v>
      </c>
      <c r="B7838" s="126" t="s">
        <v>2387</v>
      </c>
      <c r="C7838" s="126" t="s">
        <v>9607</v>
      </c>
      <c r="D7838" s="126" t="s">
        <v>9614</v>
      </c>
      <c r="E7838" s="364" t="s">
        <v>17688</v>
      </c>
      <c r="F7838" s="622" t="s">
        <v>51</v>
      </c>
      <c r="G7838" s="138"/>
      <c r="H7838" s="138"/>
      <c r="I7838" s="138"/>
      <c r="J7838" s="138"/>
      <c r="K7838" s="138"/>
      <c r="L7838" s="622" t="s">
        <v>51</v>
      </c>
      <c r="M7838" s="202"/>
      <c r="N7838" s="138"/>
      <c r="O7838" s="643">
        <v>0</v>
      </c>
      <c r="P7838" s="643">
        <v>0</v>
      </c>
      <c r="Q7838" s="643">
        <v>0</v>
      </c>
      <c r="R7838" s="643">
        <v>0</v>
      </c>
      <c r="S7838" s="643">
        <v>0</v>
      </c>
      <c r="T7838" s="622">
        <v>0</v>
      </c>
      <c r="U7838" s="643">
        <v>0</v>
      </c>
      <c r="V7838" s="643">
        <v>0</v>
      </c>
      <c r="W7838" s="643">
        <v>0</v>
      </c>
      <c r="X7838" s="624">
        <v>0</v>
      </c>
      <c r="Y7838" s="643">
        <v>0</v>
      </c>
      <c r="Z7838" s="622" t="s">
        <v>51</v>
      </c>
      <c r="AA7838" s="622" t="s">
        <v>5289</v>
      </c>
      <c r="AB7838" s="138"/>
      <c r="AC7838" s="84" t="s">
        <v>5289</v>
      </c>
      <c r="AD7838" s="84" t="s">
        <v>5289</v>
      </c>
      <c r="AE7838" s="84" t="s">
        <v>5289</v>
      </c>
      <c r="AF7838" s="165" t="s">
        <v>5289</v>
      </c>
    </row>
    <row r="7839" spans="1:38" ht="89.25">
      <c r="A7839" s="621">
        <v>18</v>
      </c>
      <c r="B7839" s="126" t="s">
        <v>9474</v>
      </c>
      <c r="C7839" s="126" t="s">
        <v>9607</v>
      </c>
      <c r="D7839" s="126" t="s">
        <v>9627</v>
      </c>
      <c r="E7839" s="364" t="s">
        <v>17689</v>
      </c>
      <c r="F7839" s="622" t="s">
        <v>51</v>
      </c>
      <c r="G7839" s="138"/>
      <c r="H7839" s="138"/>
      <c r="I7839" s="138"/>
      <c r="J7839" s="138"/>
      <c r="K7839" s="138"/>
      <c r="L7839" s="622" t="s">
        <v>51</v>
      </c>
      <c r="M7839" s="202"/>
      <c r="N7839" s="138"/>
      <c r="O7839" s="643">
        <v>0</v>
      </c>
      <c r="P7839" s="643">
        <v>0</v>
      </c>
      <c r="Q7839" s="643">
        <v>0</v>
      </c>
      <c r="R7839" s="643">
        <v>0</v>
      </c>
      <c r="S7839" s="643">
        <v>0</v>
      </c>
      <c r="T7839" s="622">
        <v>0</v>
      </c>
      <c r="U7839" s="643">
        <v>0</v>
      </c>
      <c r="V7839" s="643">
        <v>0</v>
      </c>
      <c r="W7839" s="643">
        <v>0</v>
      </c>
      <c r="X7839" s="624">
        <v>22</v>
      </c>
      <c r="Y7839" s="643">
        <v>0</v>
      </c>
      <c r="Z7839" s="622" t="s">
        <v>51</v>
      </c>
      <c r="AA7839" s="622" t="s">
        <v>5289</v>
      </c>
      <c r="AB7839" s="138"/>
      <c r="AC7839" s="84" t="s">
        <v>5289</v>
      </c>
      <c r="AD7839" s="84" t="s">
        <v>5289</v>
      </c>
      <c r="AE7839" s="84" t="s">
        <v>5289</v>
      </c>
      <c r="AF7839" s="165" t="s">
        <v>5289</v>
      </c>
    </row>
    <row r="7840" spans="1:38" ht="76.5">
      <c r="A7840" s="621">
        <v>19</v>
      </c>
      <c r="B7840" s="627" t="s">
        <v>134</v>
      </c>
      <c r="C7840" s="126" t="s">
        <v>9607</v>
      </c>
      <c r="D7840" s="627" t="s">
        <v>9615</v>
      </c>
      <c r="E7840" s="364" t="s">
        <v>17690</v>
      </c>
      <c r="F7840" s="622" t="s">
        <v>51</v>
      </c>
      <c r="G7840" s="138"/>
      <c r="H7840" s="138"/>
      <c r="I7840" s="138"/>
      <c r="J7840" s="138"/>
      <c r="K7840" s="138"/>
      <c r="L7840" s="622" t="s">
        <v>51</v>
      </c>
      <c r="M7840" s="202"/>
      <c r="N7840" s="138"/>
      <c r="O7840" s="643">
        <v>0</v>
      </c>
      <c r="P7840" s="643">
        <v>0</v>
      </c>
      <c r="Q7840" s="643">
        <v>0</v>
      </c>
      <c r="R7840" s="643">
        <v>0</v>
      </c>
      <c r="S7840" s="643">
        <v>0</v>
      </c>
      <c r="T7840" s="622">
        <v>0</v>
      </c>
      <c r="U7840" s="643">
        <v>0</v>
      </c>
      <c r="V7840" s="643">
        <v>0</v>
      </c>
      <c r="W7840" s="643">
        <v>0</v>
      </c>
      <c r="X7840" s="624">
        <v>0</v>
      </c>
      <c r="Y7840" s="643">
        <v>0</v>
      </c>
      <c r="Z7840" s="622" t="s">
        <v>51</v>
      </c>
      <c r="AA7840" s="622" t="s">
        <v>5289</v>
      </c>
      <c r="AB7840" s="138"/>
      <c r="AC7840" s="84" t="s">
        <v>5289</v>
      </c>
      <c r="AD7840" s="84" t="s">
        <v>5289</v>
      </c>
      <c r="AE7840" s="84" t="s">
        <v>5289</v>
      </c>
      <c r="AF7840" s="165" t="s">
        <v>5289</v>
      </c>
    </row>
    <row r="7841" spans="1:38" s="44" customFormat="1" ht="15.75" customHeight="1" thickBot="1">
      <c r="A7841" s="18"/>
      <c r="B7841" s="18">
        <v>19</v>
      </c>
      <c r="C7841" s="18"/>
      <c r="D7841" s="18">
        <v>19</v>
      </c>
      <c r="E7841" s="18">
        <v>19</v>
      </c>
      <c r="F7841" s="18">
        <v>2</v>
      </c>
      <c r="G7841" s="18">
        <v>0</v>
      </c>
      <c r="H7841" s="18">
        <v>1</v>
      </c>
      <c r="I7841" s="18"/>
      <c r="J7841" s="18">
        <v>0</v>
      </c>
      <c r="K7841" s="18">
        <v>0</v>
      </c>
      <c r="L7841" s="18">
        <v>0</v>
      </c>
      <c r="M7841" s="200"/>
      <c r="N7841" s="18">
        <f t="shared" ref="N7841:O7841" si="2941">SUM(N7822:N7840)</f>
        <v>0</v>
      </c>
      <c r="O7841" s="18">
        <f t="shared" si="2941"/>
        <v>0</v>
      </c>
      <c r="P7841" s="18">
        <f t="shared" ref="P7841:Q7841" si="2942">SUM(P7822:P7840)</f>
        <v>0</v>
      </c>
      <c r="Q7841" s="18">
        <f t="shared" si="2942"/>
        <v>0</v>
      </c>
      <c r="R7841" s="18">
        <f t="shared" ref="R7841" si="2943">SUM(R7822:R7840)</f>
        <v>0</v>
      </c>
      <c r="S7841" s="18">
        <f t="shared" ref="S7841" si="2944">SUM(S7822:S7840)</f>
        <v>0</v>
      </c>
      <c r="T7841" s="18">
        <f t="shared" ref="T7841:U7841" si="2945">SUM(T7822:T7840)</f>
        <v>0</v>
      </c>
      <c r="U7841" s="18">
        <f t="shared" si="2945"/>
        <v>0</v>
      </c>
      <c r="V7841" s="18">
        <f t="shared" ref="V7841:W7841" si="2946">SUM(V7822:V7840)</f>
        <v>0</v>
      </c>
      <c r="W7841" s="18">
        <f t="shared" si="2946"/>
        <v>0</v>
      </c>
      <c r="X7841" s="18">
        <f t="shared" ref="X7841:Y7841" si="2947">SUM(X7822:X7840)</f>
        <v>450</v>
      </c>
      <c r="Y7841" s="18">
        <f t="shared" si="2947"/>
        <v>0</v>
      </c>
      <c r="Z7841" s="18">
        <v>0</v>
      </c>
      <c r="AA7841" s="18">
        <v>1</v>
      </c>
      <c r="AB7841" s="18">
        <v>0</v>
      </c>
      <c r="AC7841" s="18"/>
      <c r="AD7841" s="18"/>
      <c r="AE7841" s="18"/>
      <c r="AF7841" s="18"/>
      <c r="AG7841" s="107"/>
      <c r="AH7841" s="107"/>
      <c r="AI7841" s="107"/>
      <c r="AJ7841" s="107"/>
      <c r="AK7841" s="107"/>
      <c r="AL7841" s="107"/>
    </row>
    <row r="7842" spans="1:38" ht="15.75" customHeight="1" thickBot="1">
      <c r="A7842" s="660" t="s">
        <v>290</v>
      </c>
      <c r="B7842" s="661"/>
      <c r="C7842" s="661"/>
      <c r="D7842" s="661"/>
      <c r="E7842" s="667"/>
      <c r="F7842" s="661"/>
      <c r="G7842" s="661"/>
      <c r="H7842" s="661"/>
      <c r="I7842" s="661"/>
      <c r="J7842" s="661"/>
      <c r="K7842" s="661"/>
      <c r="L7842" s="661"/>
      <c r="M7842" s="661"/>
      <c r="N7842" s="661"/>
      <c r="O7842" s="661"/>
      <c r="P7842" s="661"/>
      <c r="Q7842" s="661"/>
      <c r="R7842" s="661"/>
      <c r="S7842" s="661"/>
      <c r="T7842" s="661"/>
      <c r="U7842" s="661"/>
      <c r="V7842" s="661"/>
      <c r="W7842" s="661"/>
      <c r="X7842" s="661"/>
      <c r="Y7842" s="661"/>
      <c r="Z7842" s="661"/>
      <c r="AA7842" s="661"/>
      <c r="AB7842" s="661"/>
      <c r="AC7842" s="661"/>
      <c r="AD7842" s="661"/>
      <c r="AE7842" s="661"/>
      <c r="AF7842" s="662"/>
    </row>
    <row r="7843" spans="1:38" ht="140.25">
      <c r="A7843" s="621">
        <v>1</v>
      </c>
      <c r="B7843" s="68" t="s">
        <v>9628</v>
      </c>
      <c r="C7843" s="121" t="s">
        <v>9638</v>
      </c>
      <c r="D7843" s="121" t="s">
        <v>9639</v>
      </c>
      <c r="E7843" s="364" t="s">
        <v>40</v>
      </c>
      <c r="F7843" s="25" t="s">
        <v>19107</v>
      </c>
      <c r="G7843" s="138"/>
      <c r="H7843" s="138"/>
      <c r="I7843" s="138"/>
      <c r="J7843" s="118" t="s">
        <v>16181</v>
      </c>
      <c r="K7843" s="118" t="s">
        <v>51</v>
      </c>
      <c r="L7843" s="119" t="s">
        <v>40</v>
      </c>
      <c r="M7843" s="68" t="s">
        <v>13555</v>
      </c>
      <c r="N7843" s="70">
        <v>38</v>
      </c>
      <c r="O7843" s="70">
        <v>0</v>
      </c>
      <c r="P7843" s="70">
        <v>0</v>
      </c>
      <c r="Q7843" s="70">
        <v>0</v>
      </c>
      <c r="R7843" s="70">
        <v>0</v>
      </c>
      <c r="S7843" s="70">
        <v>0</v>
      </c>
      <c r="T7843" s="70">
        <v>0</v>
      </c>
      <c r="U7843" s="70">
        <v>0</v>
      </c>
      <c r="V7843" s="119">
        <v>0</v>
      </c>
      <c r="W7843" s="70">
        <v>0</v>
      </c>
      <c r="X7843" s="391">
        <v>167</v>
      </c>
      <c r="Y7843" s="70">
        <v>0</v>
      </c>
      <c r="Z7843" s="119" t="s">
        <v>51</v>
      </c>
      <c r="AA7843" s="363" t="s">
        <v>16179</v>
      </c>
      <c r="AB7843" s="363" t="s">
        <v>16180</v>
      </c>
      <c r="AC7843" s="159" t="s">
        <v>9629</v>
      </c>
      <c r="AD7843" s="159" t="s">
        <v>844</v>
      </c>
      <c r="AE7843" s="159">
        <v>89526296297</v>
      </c>
      <c r="AF7843" s="1003" t="s">
        <v>9630</v>
      </c>
    </row>
    <row r="7844" spans="1:38" ht="89.25">
      <c r="A7844" s="621">
        <v>2</v>
      </c>
      <c r="B7844" s="627" t="s">
        <v>9631</v>
      </c>
      <c r="C7844" s="627" t="s">
        <v>9638</v>
      </c>
      <c r="D7844" s="627" t="s">
        <v>9640</v>
      </c>
      <c r="E7844" s="364" t="s">
        <v>18332</v>
      </c>
      <c r="F7844" s="138"/>
      <c r="G7844" s="138"/>
      <c r="H7844" s="138"/>
      <c r="I7844" s="138"/>
      <c r="J7844" s="138"/>
      <c r="K7844" s="138"/>
      <c r="L7844" s="622" t="s">
        <v>51</v>
      </c>
      <c r="M7844" s="202"/>
      <c r="N7844" s="138"/>
      <c r="O7844" s="622">
        <v>0</v>
      </c>
      <c r="P7844" s="622">
        <v>0</v>
      </c>
      <c r="Q7844" s="622">
        <v>0</v>
      </c>
      <c r="R7844" s="622">
        <v>0</v>
      </c>
      <c r="S7844" s="622">
        <v>0</v>
      </c>
      <c r="T7844" s="622">
        <v>0</v>
      </c>
      <c r="U7844" s="622">
        <v>0</v>
      </c>
      <c r="V7844" s="622">
        <v>0</v>
      </c>
      <c r="W7844" s="622">
        <v>0</v>
      </c>
      <c r="X7844" s="366">
        <v>0</v>
      </c>
      <c r="Y7844" s="622">
        <v>0</v>
      </c>
      <c r="Z7844" s="622" t="s">
        <v>51</v>
      </c>
      <c r="AA7844" s="622" t="s">
        <v>5289</v>
      </c>
      <c r="AB7844" s="622" t="s">
        <v>5289</v>
      </c>
      <c r="AC7844" s="84" t="s">
        <v>5289</v>
      </c>
      <c r="AD7844" s="84" t="s">
        <v>5289</v>
      </c>
      <c r="AE7844" s="84" t="s">
        <v>5289</v>
      </c>
      <c r="AF7844" s="165" t="s">
        <v>5289</v>
      </c>
    </row>
    <row r="7845" spans="1:38" ht="89.25">
      <c r="A7845" s="621">
        <v>3</v>
      </c>
      <c r="B7845" s="627" t="s">
        <v>9632</v>
      </c>
      <c r="C7845" s="627" t="s">
        <v>9638</v>
      </c>
      <c r="D7845" s="627" t="s">
        <v>9641</v>
      </c>
      <c r="E7845" s="364" t="s">
        <v>18333</v>
      </c>
      <c r="F7845" s="138"/>
      <c r="G7845" s="138"/>
      <c r="H7845" s="138"/>
      <c r="I7845" s="138"/>
      <c r="J7845" s="138"/>
      <c r="K7845" s="138"/>
      <c r="L7845" s="622" t="s">
        <v>51</v>
      </c>
      <c r="M7845" s="202"/>
      <c r="N7845" s="138"/>
      <c r="O7845" s="622">
        <v>0</v>
      </c>
      <c r="P7845" s="622">
        <v>0</v>
      </c>
      <c r="Q7845" s="622">
        <v>0</v>
      </c>
      <c r="R7845" s="622">
        <v>0</v>
      </c>
      <c r="S7845" s="622">
        <v>0</v>
      </c>
      <c r="T7845" s="622">
        <v>0</v>
      </c>
      <c r="U7845" s="622">
        <v>0</v>
      </c>
      <c r="V7845" s="622">
        <v>0</v>
      </c>
      <c r="W7845" s="622">
        <v>0</v>
      </c>
      <c r="X7845" s="366">
        <v>0</v>
      </c>
      <c r="Y7845" s="622">
        <v>0</v>
      </c>
      <c r="Z7845" s="622" t="s">
        <v>51</v>
      </c>
      <c r="AA7845" s="622" t="s">
        <v>5289</v>
      </c>
      <c r="AB7845" s="622" t="s">
        <v>5289</v>
      </c>
      <c r="AC7845" s="84" t="s">
        <v>5289</v>
      </c>
      <c r="AD7845" s="84" t="s">
        <v>5289</v>
      </c>
      <c r="AE7845" s="84" t="s">
        <v>5289</v>
      </c>
      <c r="AF7845" s="165" t="s">
        <v>5289</v>
      </c>
    </row>
    <row r="7846" spans="1:38" ht="89.25">
      <c r="A7846" s="621">
        <v>4</v>
      </c>
      <c r="B7846" s="627" t="s">
        <v>5345</v>
      </c>
      <c r="C7846" s="627" t="s">
        <v>9638</v>
      </c>
      <c r="D7846" s="627" t="s">
        <v>9642</v>
      </c>
      <c r="E7846" s="364" t="s">
        <v>18334</v>
      </c>
      <c r="F7846" s="138"/>
      <c r="G7846" s="138"/>
      <c r="H7846" s="138"/>
      <c r="I7846" s="138"/>
      <c r="J7846" s="138"/>
      <c r="K7846" s="138"/>
      <c r="L7846" s="622" t="s">
        <v>51</v>
      </c>
      <c r="M7846" s="202"/>
      <c r="N7846" s="138"/>
      <c r="O7846" s="622">
        <v>0</v>
      </c>
      <c r="P7846" s="622">
        <v>0</v>
      </c>
      <c r="Q7846" s="622">
        <v>0</v>
      </c>
      <c r="R7846" s="622">
        <v>0</v>
      </c>
      <c r="S7846" s="622">
        <v>0</v>
      </c>
      <c r="T7846" s="622">
        <v>0</v>
      </c>
      <c r="U7846" s="622">
        <v>0</v>
      </c>
      <c r="V7846" s="622">
        <v>0</v>
      </c>
      <c r="W7846" s="622">
        <v>0</v>
      </c>
      <c r="X7846" s="366">
        <v>0</v>
      </c>
      <c r="Y7846" s="622">
        <v>0</v>
      </c>
      <c r="Z7846" s="622" t="s">
        <v>51</v>
      </c>
      <c r="AA7846" s="622" t="s">
        <v>5289</v>
      </c>
      <c r="AB7846" s="622" t="s">
        <v>5289</v>
      </c>
      <c r="AC7846" s="84" t="s">
        <v>5289</v>
      </c>
      <c r="AD7846" s="84" t="s">
        <v>5289</v>
      </c>
      <c r="AE7846" s="84" t="s">
        <v>5289</v>
      </c>
      <c r="AF7846" s="165" t="s">
        <v>5289</v>
      </c>
    </row>
    <row r="7847" spans="1:38" ht="89.25" customHeight="1">
      <c r="A7847" s="621">
        <v>5</v>
      </c>
      <c r="B7847" s="627" t="s">
        <v>9633</v>
      </c>
      <c r="C7847" s="627" t="s">
        <v>9638</v>
      </c>
      <c r="D7847" s="627" t="s">
        <v>9643</v>
      </c>
      <c r="E7847" s="364" t="s">
        <v>18335</v>
      </c>
      <c r="F7847" s="138"/>
      <c r="G7847" s="138"/>
      <c r="H7847" s="138"/>
      <c r="I7847" s="138"/>
      <c r="J7847" s="138"/>
      <c r="K7847" s="138"/>
      <c r="L7847" s="622" t="s">
        <v>51</v>
      </c>
      <c r="M7847" s="202"/>
      <c r="N7847" s="138"/>
      <c r="O7847" s="622">
        <v>0</v>
      </c>
      <c r="P7847" s="622">
        <v>0</v>
      </c>
      <c r="Q7847" s="622">
        <v>0</v>
      </c>
      <c r="R7847" s="622">
        <v>0</v>
      </c>
      <c r="S7847" s="622">
        <v>0</v>
      </c>
      <c r="T7847" s="622">
        <v>0</v>
      </c>
      <c r="U7847" s="622">
        <v>0</v>
      </c>
      <c r="V7847" s="622">
        <v>0</v>
      </c>
      <c r="W7847" s="622">
        <v>0</v>
      </c>
      <c r="X7847" s="366">
        <v>2000</v>
      </c>
      <c r="Y7847" s="622">
        <v>0</v>
      </c>
      <c r="Z7847" s="622" t="s">
        <v>51</v>
      </c>
      <c r="AA7847" s="622" t="s">
        <v>5289</v>
      </c>
      <c r="AB7847" s="622" t="s">
        <v>5289</v>
      </c>
      <c r="AC7847" s="84" t="s">
        <v>5289</v>
      </c>
      <c r="AD7847" s="84" t="s">
        <v>5289</v>
      </c>
      <c r="AE7847" s="84" t="s">
        <v>5289</v>
      </c>
      <c r="AF7847" s="165" t="s">
        <v>5289</v>
      </c>
    </row>
    <row r="7848" spans="1:38" ht="89.25">
      <c r="A7848" s="621">
        <v>6</v>
      </c>
      <c r="B7848" s="627" t="s">
        <v>9523</v>
      </c>
      <c r="C7848" s="627" t="s">
        <v>9638</v>
      </c>
      <c r="D7848" s="627" t="s">
        <v>9644</v>
      </c>
      <c r="E7848" s="364" t="s">
        <v>18336</v>
      </c>
      <c r="F7848" s="138"/>
      <c r="G7848" s="138"/>
      <c r="H7848" s="138"/>
      <c r="I7848" s="138"/>
      <c r="J7848" s="138"/>
      <c r="K7848" s="138"/>
      <c r="L7848" s="622" t="s">
        <v>51</v>
      </c>
      <c r="M7848" s="202"/>
      <c r="N7848" s="138"/>
      <c r="O7848" s="622">
        <v>0</v>
      </c>
      <c r="P7848" s="622">
        <v>0</v>
      </c>
      <c r="Q7848" s="622">
        <v>0</v>
      </c>
      <c r="R7848" s="622">
        <v>0</v>
      </c>
      <c r="S7848" s="622">
        <v>0</v>
      </c>
      <c r="T7848" s="622">
        <v>0</v>
      </c>
      <c r="U7848" s="622">
        <v>0</v>
      </c>
      <c r="V7848" s="622">
        <v>0</v>
      </c>
      <c r="W7848" s="622">
        <v>0</v>
      </c>
      <c r="X7848" s="366">
        <v>0</v>
      </c>
      <c r="Y7848" s="622">
        <v>0</v>
      </c>
      <c r="Z7848" s="622" t="s">
        <v>51</v>
      </c>
      <c r="AA7848" s="622" t="s">
        <v>5289</v>
      </c>
      <c r="AB7848" s="622" t="s">
        <v>5289</v>
      </c>
      <c r="AC7848" s="84" t="s">
        <v>5289</v>
      </c>
      <c r="AD7848" s="84" t="s">
        <v>5289</v>
      </c>
      <c r="AE7848" s="84" t="s">
        <v>5289</v>
      </c>
      <c r="AF7848" s="165" t="s">
        <v>5289</v>
      </c>
    </row>
    <row r="7849" spans="1:38" ht="89.25">
      <c r="A7849" s="621">
        <v>7</v>
      </c>
      <c r="B7849" s="627" t="s">
        <v>104</v>
      </c>
      <c r="C7849" s="627" t="s">
        <v>9638</v>
      </c>
      <c r="D7849" s="627" t="s">
        <v>9645</v>
      </c>
      <c r="E7849" s="364" t="s">
        <v>18337</v>
      </c>
      <c r="F7849" s="138"/>
      <c r="G7849" s="138"/>
      <c r="H7849" s="138"/>
      <c r="I7849" s="138"/>
      <c r="J7849" s="138"/>
      <c r="K7849" s="138"/>
      <c r="L7849" s="622" t="s">
        <v>51</v>
      </c>
      <c r="M7849" s="202"/>
      <c r="N7849" s="138"/>
      <c r="O7849" s="622">
        <v>0</v>
      </c>
      <c r="P7849" s="622">
        <v>0</v>
      </c>
      <c r="Q7849" s="622">
        <v>0</v>
      </c>
      <c r="R7849" s="622">
        <v>0</v>
      </c>
      <c r="S7849" s="622">
        <v>0</v>
      </c>
      <c r="T7849" s="622">
        <v>0</v>
      </c>
      <c r="U7849" s="622">
        <v>0</v>
      </c>
      <c r="V7849" s="622">
        <v>0</v>
      </c>
      <c r="W7849" s="622">
        <v>0</v>
      </c>
      <c r="X7849" s="366">
        <v>0</v>
      </c>
      <c r="Y7849" s="622">
        <v>0</v>
      </c>
      <c r="Z7849" s="622" t="s">
        <v>51</v>
      </c>
      <c r="AA7849" s="622" t="s">
        <v>5289</v>
      </c>
      <c r="AB7849" s="622" t="s">
        <v>5289</v>
      </c>
      <c r="AC7849" s="84" t="s">
        <v>5289</v>
      </c>
      <c r="AD7849" s="84" t="s">
        <v>5289</v>
      </c>
      <c r="AE7849" s="84" t="s">
        <v>5289</v>
      </c>
      <c r="AF7849" s="165" t="s">
        <v>5289</v>
      </c>
    </row>
    <row r="7850" spans="1:38" ht="89.25">
      <c r="A7850" s="621">
        <v>8</v>
      </c>
      <c r="B7850" s="627" t="s">
        <v>103</v>
      </c>
      <c r="C7850" s="627" t="s">
        <v>9638</v>
      </c>
      <c r="D7850" s="627" t="s">
        <v>9646</v>
      </c>
      <c r="E7850" s="364" t="s">
        <v>18338</v>
      </c>
      <c r="F7850" s="138"/>
      <c r="G7850" s="138"/>
      <c r="H7850" s="138"/>
      <c r="I7850" s="138"/>
      <c r="J7850" s="138"/>
      <c r="K7850" s="138"/>
      <c r="L7850" s="622" t="s">
        <v>51</v>
      </c>
      <c r="M7850" s="202"/>
      <c r="N7850" s="138"/>
      <c r="O7850" s="622">
        <v>0</v>
      </c>
      <c r="P7850" s="622">
        <v>0</v>
      </c>
      <c r="Q7850" s="622">
        <v>0</v>
      </c>
      <c r="R7850" s="622">
        <v>0</v>
      </c>
      <c r="S7850" s="622">
        <v>0</v>
      </c>
      <c r="T7850" s="622">
        <v>0</v>
      </c>
      <c r="U7850" s="622">
        <v>0</v>
      </c>
      <c r="V7850" s="622">
        <v>0</v>
      </c>
      <c r="W7850" s="622">
        <v>0</v>
      </c>
      <c r="X7850" s="366">
        <v>0</v>
      </c>
      <c r="Y7850" s="622">
        <v>0</v>
      </c>
      <c r="Z7850" s="622" t="s">
        <v>51</v>
      </c>
      <c r="AA7850" s="622" t="s">
        <v>5289</v>
      </c>
      <c r="AB7850" s="622" t="s">
        <v>5289</v>
      </c>
      <c r="AC7850" s="84" t="s">
        <v>5289</v>
      </c>
      <c r="AD7850" s="84" t="s">
        <v>5289</v>
      </c>
      <c r="AE7850" s="84" t="s">
        <v>5289</v>
      </c>
      <c r="AF7850" s="165" t="s">
        <v>5289</v>
      </c>
    </row>
    <row r="7851" spans="1:38" ht="102">
      <c r="A7851" s="621">
        <v>9</v>
      </c>
      <c r="B7851" s="627" t="s">
        <v>12740</v>
      </c>
      <c r="C7851" s="627" t="s">
        <v>9638</v>
      </c>
      <c r="D7851" s="627" t="s">
        <v>9647</v>
      </c>
      <c r="E7851" s="364" t="s">
        <v>18339</v>
      </c>
      <c r="F7851" s="138"/>
      <c r="G7851" s="138"/>
      <c r="H7851" s="138"/>
      <c r="I7851" s="138"/>
      <c r="J7851" s="138"/>
      <c r="K7851" s="138"/>
      <c r="L7851" s="622" t="s">
        <v>51</v>
      </c>
      <c r="M7851" s="202"/>
      <c r="N7851" s="138"/>
      <c r="O7851" s="622">
        <v>0</v>
      </c>
      <c r="P7851" s="622">
        <v>0</v>
      </c>
      <c r="Q7851" s="622">
        <v>0</v>
      </c>
      <c r="R7851" s="622">
        <v>0</v>
      </c>
      <c r="S7851" s="622">
        <v>0</v>
      </c>
      <c r="T7851" s="622">
        <v>0</v>
      </c>
      <c r="U7851" s="622">
        <v>0</v>
      </c>
      <c r="V7851" s="622">
        <v>0</v>
      </c>
      <c r="W7851" s="622">
        <v>0</v>
      </c>
      <c r="X7851" s="366">
        <v>39</v>
      </c>
      <c r="Y7851" s="622">
        <v>0</v>
      </c>
      <c r="Z7851" s="622" t="s">
        <v>51</v>
      </c>
      <c r="AA7851" s="622" t="s">
        <v>5289</v>
      </c>
      <c r="AB7851" s="622" t="s">
        <v>5289</v>
      </c>
      <c r="AC7851" s="84" t="s">
        <v>5289</v>
      </c>
      <c r="AD7851" s="84" t="s">
        <v>5289</v>
      </c>
      <c r="AE7851" s="84" t="s">
        <v>5289</v>
      </c>
      <c r="AF7851" s="165" t="s">
        <v>5289</v>
      </c>
    </row>
    <row r="7852" spans="1:38" ht="89.25">
      <c r="A7852" s="621">
        <v>10</v>
      </c>
      <c r="B7852" s="627" t="s">
        <v>9472</v>
      </c>
      <c r="C7852" s="627" t="s">
        <v>9638</v>
      </c>
      <c r="D7852" s="627" t="s">
        <v>9648</v>
      </c>
      <c r="E7852" s="364" t="s">
        <v>18340</v>
      </c>
      <c r="F7852" s="138"/>
      <c r="G7852" s="138"/>
      <c r="H7852" s="138"/>
      <c r="I7852" s="138"/>
      <c r="J7852" s="138"/>
      <c r="K7852" s="138"/>
      <c r="L7852" s="622" t="s">
        <v>51</v>
      </c>
      <c r="M7852" s="202"/>
      <c r="N7852" s="138"/>
      <c r="O7852" s="622">
        <v>0</v>
      </c>
      <c r="P7852" s="622">
        <v>0</v>
      </c>
      <c r="Q7852" s="622">
        <v>0</v>
      </c>
      <c r="R7852" s="622">
        <v>0</v>
      </c>
      <c r="S7852" s="622">
        <v>0</v>
      </c>
      <c r="T7852" s="622">
        <v>0</v>
      </c>
      <c r="U7852" s="622">
        <v>0</v>
      </c>
      <c r="V7852" s="622">
        <v>0</v>
      </c>
      <c r="W7852" s="622">
        <v>0</v>
      </c>
      <c r="X7852" s="366">
        <v>0</v>
      </c>
      <c r="Y7852" s="622">
        <v>0</v>
      </c>
      <c r="Z7852" s="622" t="s">
        <v>51</v>
      </c>
      <c r="AA7852" s="622" t="s">
        <v>5289</v>
      </c>
      <c r="AB7852" s="622" t="s">
        <v>5289</v>
      </c>
      <c r="AC7852" s="84" t="s">
        <v>5289</v>
      </c>
      <c r="AD7852" s="84" t="s">
        <v>5289</v>
      </c>
      <c r="AE7852" s="84" t="s">
        <v>5289</v>
      </c>
      <c r="AF7852" s="165" t="s">
        <v>5289</v>
      </c>
    </row>
    <row r="7853" spans="1:38" ht="89.25">
      <c r="A7853" s="621">
        <v>11</v>
      </c>
      <c r="B7853" s="627" t="s">
        <v>9654</v>
      </c>
      <c r="C7853" s="627" t="s">
        <v>9638</v>
      </c>
      <c r="D7853" s="627" t="s">
        <v>9653</v>
      </c>
      <c r="E7853" s="364" t="s">
        <v>18341</v>
      </c>
      <c r="F7853" s="138"/>
      <c r="G7853" s="138"/>
      <c r="H7853" s="138"/>
      <c r="I7853" s="138"/>
      <c r="J7853" s="138"/>
      <c r="K7853" s="138"/>
      <c r="L7853" s="622" t="s">
        <v>51</v>
      </c>
      <c r="M7853" s="202"/>
      <c r="N7853" s="138"/>
      <c r="O7853" s="622">
        <v>0</v>
      </c>
      <c r="P7853" s="622">
        <v>0</v>
      </c>
      <c r="Q7853" s="622">
        <v>0</v>
      </c>
      <c r="R7853" s="622">
        <v>0</v>
      </c>
      <c r="S7853" s="622">
        <v>0</v>
      </c>
      <c r="T7853" s="622">
        <v>0</v>
      </c>
      <c r="U7853" s="622">
        <v>0</v>
      </c>
      <c r="V7853" s="622">
        <v>0</v>
      </c>
      <c r="W7853" s="622">
        <v>0</v>
      </c>
      <c r="X7853" s="366">
        <v>2324</v>
      </c>
      <c r="Y7853" s="622">
        <v>0</v>
      </c>
      <c r="Z7853" s="622" t="s">
        <v>51</v>
      </c>
      <c r="AA7853" s="622" t="s">
        <v>5289</v>
      </c>
      <c r="AB7853" s="622" t="s">
        <v>5289</v>
      </c>
      <c r="AC7853" s="84" t="s">
        <v>5289</v>
      </c>
      <c r="AD7853" s="84" t="s">
        <v>5289</v>
      </c>
      <c r="AE7853" s="84" t="s">
        <v>5289</v>
      </c>
      <c r="AF7853" s="165" t="s">
        <v>5289</v>
      </c>
    </row>
    <row r="7854" spans="1:38" ht="102">
      <c r="A7854" s="621">
        <v>12</v>
      </c>
      <c r="B7854" s="627" t="s">
        <v>9634</v>
      </c>
      <c r="C7854" s="627" t="s">
        <v>9638</v>
      </c>
      <c r="D7854" s="627" t="s">
        <v>9652</v>
      </c>
      <c r="E7854" s="364" t="s">
        <v>18342</v>
      </c>
      <c r="F7854" s="138"/>
      <c r="G7854" s="138"/>
      <c r="H7854" s="138"/>
      <c r="I7854" s="138"/>
      <c r="J7854" s="138"/>
      <c r="K7854" s="138"/>
      <c r="L7854" s="622" t="s">
        <v>51</v>
      </c>
      <c r="M7854" s="202"/>
      <c r="N7854" s="138"/>
      <c r="O7854" s="622">
        <v>0</v>
      </c>
      <c r="P7854" s="622">
        <v>0</v>
      </c>
      <c r="Q7854" s="622">
        <v>0</v>
      </c>
      <c r="R7854" s="622">
        <v>0</v>
      </c>
      <c r="S7854" s="622">
        <v>0</v>
      </c>
      <c r="T7854" s="622">
        <v>0</v>
      </c>
      <c r="U7854" s="622">
        <v>0</v>
      </c>
      <c r="V7854" s="622">
        <v>0</v>
      </c>
      <c r="W7854" s="622">
        <v>0</v>
      </c>
      <c r="X7854" s="366">
        <v>167</v>
      </c>
      <c r="Y7854" s="622">
        <v>0</v>
      </c>
      <c r="Z7854" s="622" t="s">
        <v>51</v>
      </c>
      <c r="AA7854" s="622" t="s">
        <v>5289</v>
      </c>
      <c r="AB7854" s="622" t="s">
        <v>5289</v>
      </c>
      <c r="AC7854" s="84" t="s">
        <v>5289</v>
      </c>
      <c r="AD7854" s="84" t="s">
        <v>5289</v>
      </c>
      <c r="AE7854" s="84" t="s">
        <v>5289</v>
      </c>
      <c r="AF7854" s="165" t="s">
        <v>5289</v>
      </c>
    </row>
    <row r="7855" spans="1:38" ht="76.5" customHeight="1">
      <c r="A7855" s="621">
        <v>13</v>
      </c>
      <c r="B7855" s="627" t="s">
        <v>9635</v>
      </c>
      <c r="C7855" s="627" t="s">
        <v>9638</v>
      </c>
      <c r="D7855" s="627" t="s">
        <v>9651</v>
      </c>
      <c r="E7855" s="364" t="s">
        <v>18343</v>
      </c>
      <c r="F7855" s="138"/>
      <c r="G7855" s="138"/>
      <c r="H7855" s="138"/>
      <c r="I7855" s="138"/>
      <c r="J7855" s="138"/>
      <c r="K7855" s="138"/>
      <c r="L7855" s="622" t="s">
        <v>51</v>
      </c>
      <c r="M7855" s="202"/>
      <c r="N7855" s="138"/>
      <c r="O7855" s="622">
        <v>0</v>
      </c>
      <c r="P7855" s="622">
        <v>0</v>
      </c>
      <c r="Q7855" s="622">
        <v>0</v>
      </c>
      <c r="R7855" s="622">
        <v>0</v>
      </c>
      <c r="S7855" s="622">
        <v>0</v>
      </c>
      <c r="T7855" s="622">
        <v>0</v>
      </c>
      <c r="U7855" s="622">
        <v>0</v>
      </c>
      <c r="V7855" s="622">
        <v>0</v>
      </c>
      <c r="W7855" s="622">
        <v>0</v>
      </c>
      <c r="X7855" s="366">
        <v>4</v>
      </c>
      <c r="Y7855" s="622">
        <v>0</v>
      </c>
      <c r="Z7855" s="622" t="s">
        <v>51</v>
      </c>
      <c r="AA7855" s="622" t="s">
        <v>5289</v>
      </c>
      <c r="AB7855" s="622" t="s">
        <v>5289</v>
      </c>
      <c r="AC7855" s="84" t="s">
        <v>5289</v>
      </c>
      <c r="AD7855" s="84" t="s">
        <v>5289</v>
      </c>
      <c r="AE7855" s="84" t="s">
        <v>5289</v>
      </c>
      <c r="AF7855" s="165" t="s">
        <v>5289</v>
      </c>
    </row>
    <row r="7856" spans="1:38" ht="89.25">
      <c r="A7856" s="621">
        <v>14</v>
      </c>
      <c r="B7856" s="627" t="s">
        <v>9636</v>
      </c>
      <c r="C7856" s="627" t="s">
        <v>9638</v>
      </c>
      <c r="D7856" s="627" t="s">
        <v>9649</v>
      </c>
      <c r="E7856" s="364" t="s">
        <v>18344</v>
      </c>
      <c r="F7856" s="138"/>
      <c r="G7856" s="138"/>
      <c r="H7856" s="138"/>
      <c r="I7856" s="138"/>
      <c r="J7856" s="138"/>
      <c r="K7856" s="138"/>
      <c r="L7856" s="622" t="s">
        <v>51</v>
      </c>
      <c r="M7856" s="202"/>
      <c r="N7856" s="138"/>
      <c r="O7856" s="622">
        <v>0</v>
      </c>
      <c r="P7856" s="622">
        <v>0</v>
      </c>
      <c r="Q7856" s="622">
        <v>0</v>
      </c>
      <c r="R7856" s="622">
        <v>0</v>
      </c>
      <c r="S7856" s="622">
        <v>0</v>
      </c>
      <c r="T7856" s="622">
        <v>0</v>
      </c>
      <c r="U7856" s="622">
        <v>0</v>
      </c>
      <c r="V7856" s="622">
        <v>0</v>
      </c>
      <c r="W7856" s="622">
        <v>0</v>
      </c>
      <c r="X7856" s="366">
        <v>0</v>
      </c>
      <c r="Y7856" s="622">
        <v>0</v>
      </c>
      <c r="Z7856" s="622" t="s">
        <v>51</v>
      </c>
      <c r="AA7856" s="622" t="s">
        <v>5289</v>
      </c>
      <c r="AB7856" s="622" t="s">
        <v>5289</v>
      </c>
      <c r="AC7856" s="84" t="s">
        <v>5289</v>
      </c>
      <c r="AD7856" s="84" t="s">
        <v>5289</v>
      </c>
      <c r="AE7856" s="84" t="s">
        <v>5289</v>
      </c>
      <c r="AF7856" s="165" t="s">
        <v>5289</v>
      </c>
    </row>
    <row r="7857" spans="1:38" s="44" customFormat="1" ht="89.25">
      <c r="A7857" s="621">
        <v>15</v>
      </c>
      <c r="B7857" s="392" t="s">
        <v>18330</v>
      </c>
      <c r="C7857" s="392" t="s">
        <v>9638</v>
      </c>
      <c r="D7857" s="392" t="s">
        <v>18331</v>
      </c>
      <c r="E7857" s="364" t="s">
        <v>40</v>
      </c>
      <c r="F7857" s="138"/>
      <c r="G7857" s="138"/>
      <c r="H7857" s="138"/>
      <c r="I7857" s="138"/>
      <c r="J7857" s="138"/>
      <c r="K7857" s="138"/>
      <c r="L7857" s="622" t="s">
        <v>51</v>
      </c>
      <c r="M7857" s="202"/>
      <c r="N7857" s="138"/>
      <c r="O7857" s="622">
        <v>0</v>
      </c>
      <c r="P7857" s="622">
        <v>0</v>
      </c>
      <c r="Q7857" s="622">
        <v>0</v>
      </c>
      <c r="R7857" s="622">
        <v>0</v>
      </c>
      <c r="S7857" s="622">
        <v>0</v>
      </c>
      <c r="T7857" s="622">
        <v>0</v>
      </c>
      <c r="U7857" s="622">
        <v>0</v>
      </c>
      <c r="V7857" s="622">
        <v>0</v>
      </c>
      <c r="W7857" s="622">
        <v>0</v>
      </c>
      <c r="X7857" s="366">
        <v>176</v>
      </c>
      <c r="Y7857" s="622">
        <v>0</v>
      </c>
      <c r="Z7857" s="622" t="s">
        <v>51</v>
      </c>
      <c r="AA7857" s="622" t="s">
        <v>5289</v>
      </c>
      <c r="AB7857" s="622" t="s">
        <v>5289</v>
      </c>
      <c r="AC7857" s="84" t="s">
        <v>5289</v>
      </c>
      <c r="AD7857" s="84" t="s">
        <v>5289</v>
      </c>
      <c r="AE7857" s="84" t="s">
        <v>5289</v>
      </c>
      <c r="AF7857" s="165" t="s">
        <v>5289</v>
      </c>
      <c r="AG7857" s="107"/>
      <c r="AH7857" s="107"/>
      <c r="AI7857" s="107"/>
      <c r="AJ7857" s="107"/>
      <c r="AK7857" s="107"/>
      <c r="AL7857" s="107"/>
    </row>
    <row r="7858" spans="1:38" ht="89.25">
      <c r="A7858" s="621">
        <v>16</v>
      </c>
      <c r="B7858" s="121" t="s">
        <v>9637</v>
      </c>
      <c r="C7858" s="121" t="s">
        <v>9638</v>
      </c>
      <c r="D7858" s="121" t="s">
        <v>9650</v>
      </c>
      <c r="E7858" s="624" t="s">
        <v>18345</v>
      </c>
      <c r="F7858" s="138"/>
      <c r="G7858" s="138"/>
      <c r="H7858" s="138"/>
      <c r="I7858" s="138"/>
      <c r="J7858" s="138"/>
      <c r="K7858" s="138"/>
      <c r="L7858" s="622" t="s">
        <v>51</v>
      </c>
      <c r="M7858" s="202"/>
      <c r="N7858" s="138"/>
      <c r="O7858" s="622">
        <v>0</v>
      </c>
      <c r="P7858" s="622">
        <v>0</v>
      </c>
      <c r="Q7858" s="622">
        <v>0</v>
      </c>
      <c r="R7858" s="622">
        <v>0</v>
      </c>
      <c r="S7858" s="622">
        <v>0</v>
      </c>
      <c r="T7858" s="622">
        <v>0</v>
      </c>
      <c r="U7858" s="622">
        <v>0</v>
      </c>
      <c r="V7858" s="622">
        <v>0</v>
      </c>
      <c r="W7858" s="622">
        <v>0</v>
      </c>
      <c r="X7858" s="366">
        <v>75</v>
      </c>
      <c r="Y7858" s="622">
        <v>0</v>
      </c>
      <c r="Z7858" s="622" t="s">
        <v>51</v>
      </c>
      <c r="AA7858" s="622" t="s">
        <v>5289</v>
      </c>
      <c r="AB7858" s="622" t="s">
        <v>5289</v>
      </c>
      <c r="AC7858" s="84" t="s">
        <v>5289</v>
      </c>
      <c r="AD7858" s="84" t="s">
        <v>5289</v>
      </c>
      <c r="AE7858" s="84" t="s">
        <v>5289</v>
      </c>
      <c r="AF7858" s="165" t="s">
        <v>5289</v>
      </c>
    </row>
    <row r="7859" spans="1:38" s="44" customFormat="1" ht="102">
      <c r="A7859" s="621">
        <v>17</v>
      </c>
      <c r="B7859" s="121" t="s">
        <v>19400</v>
      </c>
      <c r="C7859" s="121" t="s">
        <v>9638</v>
      </c>
      <c r="D7859" s="121" t="s">
        <v>19407</v>
      </c>
      <c r="E7859" s="624" t="s">
        <v>19401</v>
      </c>
      <c r="F7859" s="138"/>
      <c r="G7859" s="138"/>
      <c r="H7859" s="138"/>
      <c r="I7859" s="138"/>
      <c r="J7859" s="138"/>
      <c r="K7859" s="138"/>
      <c r="L7859" s="622" t="s">
        <v>51</v>
      </c>
      <c r="M7859" s="202"/>
      <c r="N7859" s="138"/>
      <c r="O7859" s="622">
        <v>0</v>
      </c>
      <c r="P7859" s="622">
        <v>0</v>
      </c>
      <c r="Q7859" s="622">
        <v>0</v>
      </c>
      <c r="R7859" s="622">
        <v>0</v>
      </c>
      <c r="S7859" s="622">
        <v>0</v>
      </c>
      <c r="T7859" s="622">
        <v>0</v>
      </c>
      <c r="U7859" s="622">
        <v>0</v>
      </c>
      <c r="V7859" s="622">
        <v>0</v>
      </c>
      <c r="W7859" s="622">
        <v>0</v>
      </c>
      <c r="X7859" s="366">
        <v>0</v>
      </c>
      <c r="Y7859" s="622">
        <v>0</v>
      </c>
      <c r="Z7859" s="622"/>
      <c r="AA7859" s="622" t="s">
        <v>5289</v>
      </c>
      <c r="AB7859" s="622" t="s">
        <v>5289</v>
      </c>
      <c r="AC7859" s="84" t="s">
        <v>5289</v>
      </c>
      <c r="AD7859" s="84" t="s">
        <v>5289</v>
      </c>
      <c r="AE7859" s="84" t="s">
        <v>5289</v>
      </c>
      <c r="AF7859" s="165" t="s">
        <v>5289</v>
      </c>
      <c r="AG7859" s="107"/>
      <c r="AH7859" s="107"/>
      <c r="AI7859" s="107"/>
      <c r="AJ7859" s="107"/>
      <c r="AK7859" s="107"/>
      <c r="AL7859" s="107"/>
    </row>
    <row r="7860" spans="1:38" s="44" customFormat="1" ht="102">
      <c r="A7860" s="621">
        <v>18</v>
      </c>
      <c r="B7860" s="121" t="s">
        <v>19402</v>
      </c>
      <c r="C7860" s="121" t="s">
        <v>9638</v>
      </c>
      <c r="D7860" s="121" t="s">
        <v>19408</v>
      </c>
      <c r="E7860" s="364" t="s">
        <v>40</v>
      </c>
      <c r="F7860" s="138"/>
      <c r="G7860" s="138"/>
      <c r="H7860" s="138"/>
      <c r="I7860" s="138"/>
      <c r="J7860" s="138"/>
      <c r="K7860" s="138"/>
      <c r="L7860" s="622" t="s">
        <v>51</v>
      </c>
      <c r="M7860" s="202"/>
      <c r="N7860" s="138"/>
      <c r="O7860" s="622">
        <v>0</v>
      </c>
      <c r="P7860" s="622">
        <v>0</v>
      </c>
      <c r="Q7860" s="622">
        <v>0</v>
      </c>
      <c r="R7860" s="622">
        <v>0</v>
      </c>
      <c r="S7860" s="622">
        <v>0</v>
      </c>
      <c r="T7860" s="622">
        <v>0</v>
      </c>
      <c r="U7860" s="622">
        <v>0</v>
      </c>
      <c r="V7860" s="622">
        <v>0</v>
      </c>
      <c r="W7860" s="622">
        <v>0</v>
      </c>
      <c r="X7860" s="366">
        <v>0</v>
      </c>
      <c r="Y7860" s="622">
        <v>0</v>
      </c>
      <c r="Z7860" s="622"/>
      <c r="AA7860" s="622" t="s">
        <v>5289</v>
      </c>
      <c r="AB7860" s="622" t="s">
        <v>5289</v>
      </c>
      <c r="AC7860" s="84" t="s">
        <v>5289</v>
      </c>
      <c r="AD7860" s="84" t="s">
        <v>5289</v>
      </c>
      <c r="AE7860" s="84" t="s">
        <v>5289</v>
      </c>
      <c r="AF7860" s="165" t="s">
        <v>5289</v>
      </c>
      <c r="AG7860" s="107"/>
      <c r="AH7860" s="107"/>
      <c r="AI7860" s="107"/>
      <c r="AJ7860" s="107"/>
      <c r="AK7860" s="107"/>
      <c r="AL7860" s="107"/>
    </row>
    <row r="7861" spans="1:38" s="44" customFormat="1" ht="102">
      <c r="A7861" s="621">
        <v>19</v>
      </c>
      <c r="B7861" s="121" t="s">
        <v>19403</v>
      </c>
      <c r="C7861" s="121" t="s">
        <v>9638</v>
      </c>
      <c r="D7861" s="121" t="s">
        <v>19409</v>
      </c>
      <c r="E7861" s="364" t="s">
        <v>40</v>
      </c>
      <c r="F7861" s="138"/>
      <c r="G7861" s="138"/>
      <c r="H7861" s="138"/>
      <c r="I7861" s="138"/>
      <c r="J7861" s="138"/>
      <c r="K7861" s="138"/>
      <c r="L7861" s="622" t="s">
        <v>51</v>
      </c>
      <c r="M7861" s="202"/>
      <c r="N7861" s="138"/>
      <c r="O7861" s="622">
        <v>0</v>
      </c>
      <c r="P7861" s="622">
        <v>0</v>
      </c>
      <c r="Q7861" s="622">
        <v>0</v>
      </c>
      <c r="R7861" s="622">
        <v>0</v>
      </c>
      <c r="S7861" s="622">
        <v>0</v>
      </c>
      <c r="T7861" s="622">
        <v>0</v>
      </c>
      <c r="U7861" s="622">
        <v>0</v>
      </c>
      <c r="V7861" s="622">
        <v>0</v>
      </c>
      <c r="W7861" s="622">
        <v>0</v>
      </c>
      <c r="X7861" s="366">
        <v>0</v>
      </c>
      <c r="Y7861" s="622">
        <v>0</v>
      </c>
      <c r="Z7861" s="622"/>
      <c r="AA7861" s="622" t="s">
        <v>5289</v>
      </c>
      <c r="AB7861" s="622" t="s">
        <v>5289</v>
      </c>
      <c r="AC7861" s="84" t="s">
        <v>5289</v>
      </c>
      <c r="AD7861" s="84" t="s">
        <v>5289</v>
      </c>
      <c r="AE7861" s="84" t="s">
        <v>5289</v>
      </c>
      <c r="AF7861" s="165" t="s">
        <v>5289</v>
      </c>
      <c r="AG7861" s="107"/>
      <c r="AH7861" s="107"/>
      <c r="AI7861" s="107"/>
      <c r="AJ7861" s="107"/>
      <c r="AK7861" s="107"/>
      <c r="AL7861" s="107"/>
    </row>
    <row r="7862" spans="1:38" s="44" customFormat="1" ht="76.5">
      <c r="A7862" s="621">
        <v>20</v>
      </c>
      <c r="B7862" s="121" t="s">
        <v>19404</v>
      </c>
      <c r="C7862" s="121" t="s">
        <v>9638</v>
      </c>
      <c r="D7862" s="121" t="s">
        <v>19410</v>
      </c>
      <c r="E7862" s="364" t="s">
        <v>40</v>
      </c>
      <c r="F7862" s="138"/>
      <c r="G7862" s="138"/>
      <c r="H7862" s="138"/>
      <c r="I7862" s="138"/>
      <c r="J7862" s="138"/>
      <c r="K7862" s="138"/>
      <c r="L7862" s="622" t="s">
        <v>51</v>
      </c>
      <c r="M7862" s="202"/>
      <c r="N7862" s="138"/>
      <c r="O7862" s="622">
        <v>0</v>
      </c>
      <c r="P7862" s="622">
        <v>0</v>
      </c>
      <c r="Q7862" s="622">
        <v>0</v>
      </c>
      <c r="R7862" s="622">
        <v>0</v>
      </c>
      <c r="S7862" s="622">
        <v>0</v>
      </c>
      <c r="T7862" s="622">
        <v>0</v>
      </c>
      <c r="U7862" s="622">
        <v>0</v>
      </c>
      <c r="V7862" s="622">
        <v>0</v>
      </c>
      <c r="W7862" s="622">
        <v>0</v>
      </c>
      <c r="X7862" s="366">
        <v>160</v>
      </c>
      <c r="Y7862" s="622">
        <v>0</v>
      </c>
      <c r="Z7862" s="622"/>
      <c r="AA7862" s="622" t="s">
        <v>5289</v>
      </c>
      <c r="AB7862" s="622" t="s">
        <v>5289</v>
      </c>
      <c r="AC7862" s="84" t="s">
        <v>5289</v>
      </c>
      <c r="AD7862" s="84" t="s">
        <v>5289</v>
      </c>
      <c r="AE7862" s="84" t="s">
        <v>5289</v>
      </c>
      <c r="AF7862" s="165" t="s">
        <v>5289</v>
      </c>
      <c r="AG7862" s="107"/>
      <c r="AH7862" s="107"/>
      <c r="AI7862" s="107"/>
      <c r="AJ7862" s="107"/>
      <c r="AK7862" s="107"/>
      <c r="AL7862" s="107"/>
    </row>
    <row r="7863" spans="1:38" s="44" customFormat="1" ht="89.25">
      <c r="A7863" s="621">
        <v>21</v>
      </c>
      <c r="B7863" s="121" t="s">
        <v>19405</v>
      </c>
      <c r="C7863" s="121" t="s">
        <v>9638</v>
      </c>
      <c r="D7863" s="121" t="s">
        <v>19411</v>
      </c>
      <c r="E7863" s="364" t="s">
        <v>40</v>
      </c>
      <c r="F7863" s="138"/>
      <c r="G7863" s="138"/>
      <c r="H7863" s="138"/>
      <c r="I7863" s="138"/>
      <c r="J7863" s="138"/>
      <c r="K7863" s="138"/>
      <c r="L7863" s="622" t="s">
        <v>51</v>
      </c>
      <c r="M7863" s="202"/>
      <c r="N7863" s="138"/>
      <c r="O7863" s="622">
        <v>0</v>
      </c>
      <c r="P7863" s="622">
        <v>0</v>
      </c>
      <c r="Q7863" s="622">
        <v>0</v>
      </c>
      <c r="R7863" s="622">
        <v>0</v>
      </c>
      <c r="S7863" s="622">
        <v>0</v>
      </c>
      <c r="T7863" s="622">
        <v>0</v>
      </c>
      <c r="U7863" s="622">
        <v>0</v>
      </c>
      <c r="V7863" s="622">
        <v>0</v>
      </c>
      <c r="W7863" s="622">
        <v>0</v>
      </c>
      <c r="X7863" s="366">
        <v>68</v>
      </c>
      <c r="Y7863" s="622">
        <v>0</v>
      </c>
      <c r="Z7863" s="622"/>
      <c r="AA7863" s="622" t="s">
        <v>5289</v>
      </c>
      <c r="AB7863" s="622" t="s">
        <v>5289</v>
      </c>
      <c r="AC7863" s="84" t="s">
        <v>5289</v>
      </c>
      <c r="AD7863" s="84" t="s">
        <v>5289</v>
      </c>
      <c r="AE7863" s="84" t="s">
        <v>5289</v>
      </c>
      <c r="AF7863" s="165" t="s">
        <v>5289</v>
      </c>
      <c r="AG7863" s="107"/>
      <c r="AH7863" s="107"/>
      <c r="AI7863" s="107"/>
      <c r="AJ7863" s="107"/>
      <c r="AK7863" s="107"/>
      <c r="AL7863" s="107"/>
    </row>
    <row r="7864" spans="1:38" s="44" customFormat="1" ht="76.5">
      <c r="A7864" s="621">
        <v>22</v>
      </c>
      <c r="B7864" s="121" t="s">
        <v>19406</v>
      </c>
      <c r="C7864" s="121" t="s">
        <v>9638</v>
      </c>
      <c r="D7864" s="121" t="s">
        <v>19412</v>
      </c>
      <c r="E7864" s="364" t="s">
        <v>40</v>
      </c>
      <c r="F7864" s="138"/>
      <c r="G7864" s="138"/>
      <c r="H7864" s="138"/>
      <c r="I7864" s="138"/>
      <c r="J7864" s="138"/>
      <c r="K7864" s="138"/>
      <c r="L7864" s="622" t="s">
        <v>51</v>
      </c>
      <c r="M7864" s="202"/>
      <c r="N7864" s="138"/>
      <c r="O7864" s="622">
        <v>0</v>
      </c>
      <c r="P7864" s="622">
        <v>0</v>
      </c>
      <c r="Q7864" s="622">
        <v>0</v>
      </c>
      <c r="R7864" s="622">
        <v>0</v>
      </c>
      <c r="S7864" s="622">
        <v>0</v>
      </c>
      <c r="T7864" s="622">
        <v>0</v>
      </c>
      <c r="U7864" s="622">
        <v>0</v>
      </c>
      <c r="V7864" s="622">
        <v>0</v>
      </c>
      <c r="W7864" s="622">
        <v>0</v>
      </c>
      <c r="X7864" s="366">
        <v>0</v>
      </c>
      <c r="Y7864" s="622">
        <v>0</v>
      </c>
      <c r="Z7864" s="622"/>
      <c r="AA7864" s="622" t="s">
        <v>5289</v>
      </c>
      <c r="AB7864" s="622" t="s">
        <v>5289</v>
      </c>
      <c r="AC7864" s="84" t="s">
        <v>5289</v>
      </c>
      <c r="AD7864" s="84" t="s">
        <v>5289</v>
      </c>
      <c r="AE7864" s="84" t="s">
        <v>5289</v>
      </c>
      <c r="AF7864" s="165" t="s">
        <v>5289</v>
      </c>
      <c r="AG7864" s="107"/>
      <c r="AH7864" s="107"/>
      <c r="AI7864" s="107"/>
      <c r="AJ7864" s="107"/>
      <c r="AK7864" s="107"/>
      <c r="AL7864" s="107"/>
    </row>
    <row r="7865" spans="1:38" s="44" customFormat="1" ht="89.25">
      <c r="A7865" s="621">
        <v>23</v>
      </c>
      <c r="B7865" s="392" t="s">
        <v>18329</v>
      </c>
      <c r="C7865" s="392" t="s">
        <v>9638</v>
      </c>
      <c r="D7865" s="392" t="s">
        <v>19413</v>
      </c>
      <c r="E7865" s="624" t="s">
        <v>40</v>
      </c>
      <c r="F7865" s="138"/>
      <c r="G7865" s="138"/>
      <c r="H7865" s="138"/>
      <c r="I7865" s="138"/>
      <c r="J7865" s="138"/>
      <c r="K7865" s="138"/>
      <c r="L7865" s="622" t="s">
        <v>51</v>
      </c>
      <c r="M7865" s="202"/>
      <c r="N7865" s="138"/>
      <c r="O7865" s="622">
        <v>0</v>
      </c>
      <c r="P7865" s="622">
        <v>0</v>
      </c>
      <c r="Q7865" s="622">
        <v>0</v>
      </c>
      <c r="R7865" s="622">
        <v>0</v>
      </c>
      <c r="S7865" s="622">
        <v>0</v>
      </c>
      <c r="T7865" s="622">
        <v>0</v>
      </c>
      <c r="U7865" s="622">
        <v>0</v>
      </c>
      <c r="V7865" s="622">
        <v>0</v>
      </c>
      <c r="W7865" s="622">
        <v>0</v>
      </c>
      <c r="X7865" s="366">
        <v>0</v>
      </c>
      <c r="Y7865" s="622">
        <v>0</v>
      </c>
      <c r="Z7865" s="622" t="s">
        <v>51</v>
      </c>
      <c r="AA7865" s="622" t="s">
        <v>5289</v>
      </c>
      <c r="AB7865" s="622" t="s">
        <v>5289</v>
      </c>
      <c r="AC7865" s="84" t="s">
        <v>5289</v>
      </c>
      <c r="AD7865" s="84" t="s">
        <v>5289</v>
      </c>
      <c r="AE7865" s="84" t="s">
        <v>5289</v>
      </c>
      <c r="AF7865" s="165" t="s">
        <v>5289</v>
      </c>
      <c r="AG7865" s="107"/>
      <c r="AH7865" s="107"/>
      <c r="AI7865" s="107"/>
      <c r="AJ7865" s="107"/>
      <c r="AK7865" s="107"/>
      <c r="AL7865" s="107"/>
    </row>
    <row r="7866" spans="1:38" s="44" customFormat="1" ht="15.75" customHeight="1" thickBot="1">
      <c r="A7866" s="18"/>
      <c r="B7866" s="18">
        <v>23</v>
      </c>
      <c r="C7866" s="18"/>
      <c r="D7866" s="18">
        <v>23</v>
      </c>
      <c r="E7866" s="18">
        <v>23</v>
      </c>
      <c r="F7866" s="18">
        <v>0</v>
      </c>
      <c r="G7866" s="18">
        <v>0</v>
      </c>
      <c r="H7866" s="18">
        <v>1</v>
      </c>
      <c r="I7866" s="18"/>
      <c r="J7866" s="18">
        <v>1</v>
      </c>
      <c r="K7866" s="18">
        <v>0</v>
      </c>
      <c r="L7866" s="18">
        <v>1</v>
      </c>
      <c r="M7866" s="200"/>
      <c r="N7866" s="166">
        <f t="shared" ref="N7866:O7866" si="2948">SUM(N7843:N7865)</f>
        <v>38</v>
      </c>
      <c r="O7866" s="166">
        <f t="shared" si="2948"/>
        <v>0</v>
      </c>
      <c r="P7866" s="166">
        <f t="shared" ref="P7866:Q7866" si="2949">SUM(P7843:P7865)</f>
        <v>0</v>
      </c>
      <c r="Q7866" s="166">
        <f t="shared" si="2949"/>
        <v>0</v>
      </c>
      <c r="R7866" s="166">
        <f t="shared" ref="R7866" si="2950">SUM(R7843:R7865)</f>
        <v>0</v>
      </c>
      <c r="S7866" s="166">
        <f t="shared" ref="S7866" si="2951">SUM(S7843:S7865)</f>
        <v>0</v>
      </c>
      <c r="T7866" s="166">
        <f t="shared" ref="T7866:U7866" si="2952">SUM(T7843:T7865)</f>
        <v>0</v>
      </c>
      <c r="U7866" s="166">
        <f t="shared" si="2952"/>
        <v>0</v>
      </c>
      <c r="V7866" s="166">
        <f t="shared" ref="V7866:W7866" si="2953">SUM(V7843:V7865)</f>
        <v>0</v>
      </c>
      <c r="W7866" s="166">
        <f t="shared" si="2953"/>
        <v>0</v>
      </c>
      <c r="X7866" s="166">
        <f t="shared" ref="X7866:Y7866" si="2954">SUM(X7843:X7865)</f>
        <v>5180</v>
      </c>
      <c r="Y7866" s="166">
        <f t="shared" si="2954"/>
        <v>0</v>
      </c>
      <c r="Z7866" s="18">
        <v>0</v>
      </c>
      <c r="AA7866" s="18">
        <v>1</v>
      </c>
      <c r="AB7866" s="18">
        <v>1</v>
      </c>
      <c r="AC7866" s="18"/>
      <c r="AD7866" s="18"/>
      <c r="AE7866" s="18"/>
      <c r="AF7866" s="18"/>
      <c r="AG7866" s="107"/>
      <c r="AH7866" s="107"/>
      <c r="AI7866" s="107"/>
      <c r="AJ7866" s="107"/>
      <c r="AK7866" s="107"/>
      <c r="AL7866" s="107"/>
    </row>
    <row r="7867" spans="1:38" ht="15.75" customHeight="1" thickBot="1">
      <c r="A7867" s="660" t="s">
        <v>291</v>
      </c>
      <c r="B7867" s="661"/>
      <c r="C7867" s="661"/>
      <c r="D7867" s="661"/>
      <c r="E7867" s="661"/>
      <c r="F7867" s="661"/>
      <c r="G7867" s="661"/>
      <c r="H7867" s="661"/>
      <c r="I7867" s="661"/>
      <c r="J7867" s="661"/>
      <c r="K7867" s="661"/>
      <c r="L7867" s="661"/>
      <c r="M7867" s="661"/>
      <c r="N7867" s="661"/>
      <c r="O7867" s="661"/>
      <c r="P7867" s="661"/>
      <c r="Q7867" s="661"/>
      <c r="R7867" s="661"/>
      <c r="S7867" s="661"/>
      <c r="T7867" s="661"/>
      <c r="U7867" s="661"/>
      <c r="V7867" s="661"/>
      <c r="W7867" s="661"/>
      <c r="X7867" s="661"/>
      <c r="Y7867" s="661"/>
      <c r="Z7867" s="661"/>
      <c r="AA7867" s="661"/>
      <c r="AB7867" s="661"/>
      <c r="AC7867" s="661"/>
      <c r="AD7867" s="661"/>
      <c r="AE7867" s="661"/>
      <c r="AF7867" s="662"/>
    </row>
    <row r="7868" spans="1:38" ht="127.5">
      <c r="A7868" s="621">
        <v>1</v>
      </c>
      <c r="B7868" s="121" t="s">
        <v>9657</v>
      </c>
      <c r="C7868" s="126" t="s">
        <v>9663</v>
      </c>
      <c r="D7868" s="121" t="s">
        <v>9664</v>
      </c>
      <c r="E7868" s="369" t="s">
        <v>17846</v>
      </c>
      <c r="F7868" s="622" t="s">
        <v>51</v>
      </c>
      <c r="G7868" s="138"/>
      <c r="H7868" s="138"/>
      <c r="I7868" s="138"/>
      <c r="J7868" s="118" t="s">
        <v>16182</v>
      </c>
      <c r="K7868" s="118" t="s">
        <v>51</v>
      </c>
      <c r="L7868" s="622" t="s">
        <v>51</v>
      </c>
      <c r="M7868" s="202"/>
      <c r="N7868" s="138"/>
      <c r="O7868" s="167">
        <v>0</v>
      </c>
      <c r="P7868" s="167">
        <v>0</v>
      </c>
      <c r="Q7868" s="167">
        <v>0</v>
      </c>
      <c r="R7868" s="167">
        <v>0</v>
      </c>
      <c r="S7868" s="167">
        <v>0</v>
      </c>
      <c r="T7868" s="167">
        <v>0</v>
      </c>
      <c r="U7868" s="167">
        <v>0</v>
      </c>
      <c r="V7868" s="167">
        <v>0</v>
      </c>
      <c r="W7868" s="167">
        <v>0</v>
      </c>
      <c r="X7868" s="366">
        <v>2</v>
      </c>
      <c r="Y7868" s="167">
        <v>0</v>
      </c>
      <c r="Z7868" s="167" t="s">
        <v>51</v>
      </c>
      <c r="AA7868" s="358" t="s">
        <v>12202</v>
      </c>
      <c r="AB7868" s="358" t="s">
        <v>12203</v>
      </c>
      <c r="AC7868" s="159" t="s">
        <v>9655</v>
      </c>
      <c r="AD7868" s="159" t="s">
        <v>4550</v>
      </c>
      <c r="AE7868" s="159">
        <v>89041238287</v>
      </c>
      <c r="AF7868" s="130" t="s">
        <v>9656</v>
      </c>
    </row>
    <row r="7869" spans="1:38" ht="76.5">
      <c r="A7869" s="621">
        <v>2</v>
      </c>
      <c r="B7869" s="126" t="s">
        <v>9388</v>
      </c>
      <c r="C7869" s="126" t="s">
        <v>9663</v>
      </c>
      <c r="D7869" s="121" t="s">
        <v>9665</v>
      </c>
      <c r="E7869" s="364" t="s">
        <v>17847</v>
      </c>
      <c r="F7869" s="622" t="s">
        <v>51</v>
      </c>
      <c r="G7869" s="138"/>
      <c r="H7869" s="138"/>
      <c r="I7869" s="138"/>
      <c r="J7869" s="138"/>
      <c r="K7869" s="138"/>
      <c r="L7869" s="622" t="s">
        <v>51</v>
      </c>
      <c r="M7869" s="202"/>
      <c r="N7869" s="138"/>
      <c r="O7869" s="643">
        <v>0</v>
      </c>
      <c r="P7869" s="622">
        <v>0</v>
      </c>
      <c r="Q7869" s="643">
        <v>0</v>
      </c>
      <c r="R7869" s="643">
        <v>0</v>
      </c>
      <c r="S7869" s="643">
        <v>0</v>
      </c>
      <c r="T7869" s="643">
        <v>0</v>
      </c>
      <c r="U7869" s="643">
        <v>0</v>
      </c>
      <c r="V7869" s="643">
        <v>0</v>
      </c>
      <c r="W7869" s="643">
        <v>0</v>
      </c>
      <c r="X7869" s="366">
        <v>0</v>
      </c>
      <c r="Y7869" s="643">
        <v>0</v>
      </c>
      <c r="Z7869" s="622" t="s">
        <v>51</v>
      </c>
      <c r="AA7869" s="643" t="s">
        <v>5289</v>
      </c>
      <c r="AB7869" s="643" t="s">
        <v>5289</v>
      </c>
      <c r="AC7869" s="84" t="s">
        <v>5289</v>
      </c>
      <c r="AD7869" s="84" t="s">
        <v>5289</v>
      </c>
      <c r="AE7869" s="84" t="s">
        <v>5289</v>
      </c>
      <c r="AF7869" s="165" t="s">
        <v>5289</v>
      </c>
    </row>
    <row r="7870" spans="1:38" s="44" customFormat="1" ht="89.25">
      <c r="A7870" s="621">
        <v>3</v>
      </c>
      <c r="B7870" s="121" t="s">
        <v>9658</v>
      </c>
      <c r="C7870" s="126" t="s">
        <v>9663</v>
      </c>
      <c r="D7870" s="121" t="s">
        <v>9666</v>
      </c>
      <c r="E7870" s="369" t="s">
        <v>17848</v>
      </c>
      <c r="F7870" s="622" t="s">
        <v>51</v>
      </c>
      <c r="G7870" s="138"/>
      <c r="H7870" s="138"/>
      <c r="I7870" s="138"/>
      <c r="J7870" s="138"/>
      <c r="K7870" s="138"/>
      <c r="L7870" s="622" t="s">
        <v>51</v>
      </c>
      <c r="M7870" s="202"/>
      <c r="N7870" s="138"/>
      <c r="O7870" s="643">
        <v>0</v>
      </c>
      <c r="P7870" s="622">
        <v>0</v>
      </c>
      <c r="Q7870" s="643">
        <v>0</v>
      </c>
      <c r="R7870" s="643">
        <v>0</v>
      </c>
      <c r="S7870" s="643">
        <v>0</v>
      </c>
      <c r="T7870" s="643">
        <v>0</v>
      </c>
      <c r="U7870" s="643">
        <v>0</v>
      </c>
      <c r="V7870" s="643">
        <v>0</v>
      </c>
      <c r="W7870" s="643">
        <v>0</v>
      </c>
      <c r="X7870" s="366">
        <v>73</v>
      </c>
      <c r="Y7870" s="643">
        <v>0</v>
      </c>
      <c r="Z7870" s="622" t="s">
        <v>51</v>
      </c>
      <c r="AA7870" s="643" t="s">
        <v>5289</v>
      </c>
      <c r="AB7870" s="643" t="s">
        <v>5289</v>
      </c>
      <c r="AC7870" s="84" t="s">
        <v>5289</v>
      </c>
      <c r="AD7870" s="84" t="s">
        <v>5289</v>
      </c>
      <c r="AE7870" s="84" t="s">
        <v>5289</v>
      </c>
      <c r="AF7870" s="165" t="s">
        <v>5289</v>
      </c>
      <c r="AG7870" s="107"/>
      <c r="AH7870" s="107"/>
      <c r="AI7870" s="107"/>
      <c r="AJ7870" s="107"/>
      <c r="AK7870" s="107"/>
      <c r="AL7870" s="107"/>
    </row>
    <row r="7871" spans="1:38" s="44" customFormat="1" ht="102">
      <c r="A7871" s="621">
        <v>4</v>
      </c>
      <c r="B7871" s="126" t="s">
        <v>17844</v>
      </c>
      <c r="C7871" s="126" t="s">
        <v>9663</v>
      </c>
      <c r="D7871" s="121" t="s">
        <v>9667</v>
      </c>
      <c r="E7871" s="369" t="s">
        <v>17849</v>
      </c>
      <c r="F7871" s="622" t="s">
        <v>51</v>
      </c>
      <c r="G7871" s="138"/>
      <c r="H7871" s="138"/>
      <c r="I7871" s="138"/>
      <c r="J7871" s="138"/>
      <c r="K7871" s="138"/>
      <c r="L7871" s="622" t="s">
        <v>51</v>
      </c>
      <c r="M7871" s="202"/>
      <c r="N7871" s="138"/>
      <c r="O7871" s="643">
        <v>0</v>
      </c>
      <c r="P7871" s="622">
        <v>0</v>
      </c>
      <c r="Q7871" s="643">
        <v>0</v>
      </c>
      <c r="R7871" s="643">
        <v>0</v>
      </c>
      <c r="S7871" s="643">
        <v>0</v>
      </c>
      <c r="T7871" s="643">
        <v>0</v>
      </c>
      <c r="U7871" s="643">
        <v>0</v>
      </c>
      <c r="V7871" s="643">
        <v>0</v>
      </c>
      <c r="W7871" s="643">
        <v>0</v>
      </c>
      <c r="X7871" s="366">
        <v>2</v>
      </c>
      <c r="Y7871" s="643">
        <v>0</v>
      </c>
      <c r="Z7871" s="622" t="s">
        <v>51</v>
      </c>
      <c r="AA7871" s="643" t="s">
        <v>5289</v>
      </c>
      <c r="AB7871" s="643" t="s">
        <v>5289</v>
      </c>
      <c r="AC7871" s="84" t="s">
        <v>5289</v>
      </c>
      <c r="AD7871" s="84" t="s">
        <v>5289</v>
      </c>
      <c r="AE7871" s="84" t="s">
        <v>5289</v>
      </c>
      <c r="AF7871" s="165" t="s">
        <v>5289</v>
      </c>
      <c r="AG7871" s="107"/>
      <c r="AH7871" s="107"/>
      <c r="AI7871" s="107"/>
      <c r="AJ7871" s="107"/>
      <c r="AK7871" s="107"/>
      <c r="AL7871" s="107"/>
    </row>
    <row r="7872" spans="1:38" s="44" customFormat="1" ht="76.5">
      <c r="A7872" s="621">
        <v>5</v>
      </c>
      <c r="B7872" s="126" t="s">
        <v>1556</v>
      </c>
      <c r="C7872" s="126" t="s">
        <v>9663</v>
      </c>
      <c r="D7872" s="121" t="s">
        <v>9668</v>
      </c>
      <c r="E7872" s="369" t="s">
        <v>17850</v>
      </c>
      <c r="F7872" s="622" t="s">
        <v>51</v>
      </c>
      <c r="G7872" s="138"/>
      <c r="H7872" s="138"/>
      <c r="I7872" s="138"/>
      <c r="J7872" s="138"/>
      <c r="K7872" s="138"/>
      <c r="L7872" s="622" t="s">
        <v>51</v>
      </c>
      <c r="M7872" s="202"/>
      <c r="N7872" s="138"/>
      <c r="O7872" s="643">
        <v>0</v>
      </c>
      <c r="P7872" s="622">
        <v>0</v>
      </c>
      <c r="Q7872" s="643">
        <v>0</v>
      </c>
      <c r="R7872" s="643">
        <v>0</v>
      </c>
      <c r="S7872" s="643">
        <v>0</v>
      </c>
      <c r="T7872" s="643">
        <v>0</v>
      </c>
      <c r="U7872" s="643">
        <v>0</v>
      </c>
      <c r="V7872" s="643">
        <v>0</v>
      </c>
      <c r="W7872" s="643">
        <v>0</v>
      </c>
      <c r="X7872" s="366">
        <v>0</v>
      </c>
      <c r="Y7872" s="643">
        <v>0</v>
      </c>
      <c r="Z7872" s="622" t="s">
        <v>51</v>
      </c>
      <c r="AA7872" s="643" t="s">
        <v>5289</v>
      </c>
      <c r="AB7872" s="643" t="s">
        <v>5289</v>
      </c>
      <c r="AC7872" s="84" t="s">
        <v>5289</v>
      </c>
      <c r="AD7872" s="84" t="s">
        <v>5289</v>
      </c>
      <c r="AE7872" s="84" t="s">
        <v>5289</v>
      </c>
      <c r="AF7872" s="165" t="s">
        <v>5289</v>
      </c>
      <c r="AG7872" s="107"/>
      <c r="AH7872" s="107"/>
      <c r="AI7872" s="107"/>
      <c r="AJ7872" s="107"/>
      <c r="AK7872" s="107"/>
      <c r="AL7872" s="107"/>
    </row>
    <row r="7873" spans="1:38" s="44" customFormat="1" ht="76.5">
      <c r="A7873" s="621">
        <v>6</v>
      </c>
      <c r="B7873" s="126" t="s">
        <v>9690</v>
      </c>
      <c r="C7873" s="126" t="s">
        <v>9663</v>
      </c>
      <c r="D7873" s="627" t="s">
        <v>9669</v>
      </c>
      <c r="E7873" s="369" t="s">
        <v>17851</v>
      </c>
      <c r="F7873" s="622" t="s">
        <v>51</v>
      </c>
      <c r="G7873" s="138"/>
      <c r="H7873" s="138"/>
      <c r="I7873" s="138"/>
      <c r="J7873" s="138"/>
      <c r="K7873" s="138"/>
      <c r="L7873" s="622" t="s">
        <v>51</v>
      </c>
      <c r="M7873" s="202"/>
      <c r="N7873" s="138"/>
      <c r="O7873" s="643">
        <v>0</v>
      </c>
      <c r="P7873" s="622">
        <v>0</v>
      </c>
      <c r="Q7873" s="643">
        <v>0</v>
      </c>
      <c r="R7873" s="643">
        <v>0</v>
      </c>
      <c r="S7873" s="643">
        <v>0</v>
      </c>
      <c r="T7873" s="643">
        <v>0</v>
      </c>
      <c r="U7873" s="643">
        <v>0</v>
      </c>
      <c r="V7873" s="643">
        <v>0</v>
      </c>
      <c r="W7873" s="643">
        <v>0</v>
      </c>
      <c r="X7873" s="366">
        <v>0</v>
      </c>
      <c r="Y7873" s="643">
        <v>0</v>
      </c>
      <c r="Z7873" s="622" t="s">
        <v>51</v>
      </c>
      <c r="AA7873" s="643" t="s">
        <v>5289</v>
      </c>
      <c r="AB7873" s="643" t="s">
        <v>5289</v>
      </c>
      <c r="AC7873" s="84" t="s">
        <v>5289</v>
      </c>
      <c r="AD7873" s="84" t="s">
        <v>5289</v>
      </c>
      <c r="AE7873" s="84" t="s">
        <v>5289</v>
      </c>
      <c r="AF7873" s="165" t="s">
        <v>5289</v>
      </c>
      <c r="AG7873" s="107"/>
      <c r="AH7873" s="107"/>
      <c r="AI7873" s="107"/>
      <c r="AJ7873" s="107"/>
      <c r="AK7873" s="107"/>
      <c r="AL7873" s="107"/>
    </row>
    <row r="7874" spans="1:38" s="44" customFormat="1" ht="76.5">
      <c r="A7874" s="621">
        <v>7</v>
      </c>
      <c r="B7874" s="126" t="s">
        <v>12741</v>
      </c>
      <c r="C7874" s="126" t="s">
        <v>9663</v>
      </c>
      <c r="D7874" s="627" t="s">
        <v>9670</v>
      </c>
      <c r="E7874" s="369" t="s">
        <v>17852</v>
      </c>
      <c r="F7874" s="622" t="s">
        <v>51</v>
      </c>
      <c r="G7874" s="138"/>
      <c r="H7874" s="138"/>
      <c r="I7874" s="138"/>
      <c r="J7874" s="138"/>
      <c r="K7874" s="138"/>
      <c r="L7874" s="622" t="s">
        <v>51</v>
      </c>
      <c r="M7874" s="202"/>
      <c r="N7874" s="138"/>
      <c r="O7874" s="643">
        <v>0</v>
      </c>
      <c r="P7874" s="622">
        <v>0</v>
      </c>
      <c r="Q7874" s="643">
        <v>0</v>
      </c>
      <c r="R7874" s="643">
        <v>0</v>
      </c>
      <c r="S7874" s="643">
        <v>0</v>
      </c>
      <c r="T7874" s="643">
        <v>0</v>
      </c>
      <c r="U7874" s="643">
        <v>0</v>
      </c>
      <c r="V7874" s="643">
        <v>0</v>
      </c>
      <c r="W7874" s="643">
        <v>0</v>
      </c>
      <c r="X7874" s="366">
        <v>0</v>
      </c>
      <c r="Y7874" s="643">
        <v>0</v>
      </c>
      <c r="Z7874" s="622" t="s">
        <v>51</v>
      </c>
      <c r="AA7874" s="643" t="s">
        <v>5289</v>
      </c>
      <c r="AB7874" s="643" t="s">
        <v>5289</v>
      </c>
      <c r="AC7874" s="84" t="s">
        <v>5289</v>
      </c>
      <c r="AD7874" s="84" t="s">
        <v>5289</v>
      </c>
      <c r="AE7874" s="84" t="s">
        <v>5289</v>
      </c>
      <c r="AF7874" s="165" t="s">
        <v>5289</v>
      </c>
      <c r="AG7874" s="107"/>
      <c r="AH7874" s="107"/>
      <c r="AI7874" s="107"/>
      <c r="AJ7874" s="107"/>
      <c r="AK7874" s="107"/>
      <c r="AL7874" s="107"/>
    </row>
    <row r="7875" spans="1:38" s="44" customFormat="1" ht="89.25">
      <c r="A7875" s="621">
        <v>8</v>
      </c>
      <c r="B7875" s="126" t="s">
        <v>12742</v>
      </c>
      <c r="C7875" s="126" t="s">
        <v>9663</v>
      </c>
      <c r="D7875" s="627" t="s">
        <v>9671</v>
      </c>
      <c r="E7875" s="369" t="s">
        <v>17853</v>
      </c>
      <c r="F7875" s="622" t="s">
        <v>51</v>
      </c>
      <c r="G7875" s="138"/>
      <c r="H7875" s="138"/>
      <c r="I7875" s="138"/>
      <c r="J7875" s="138"/>
      <c r="K7875" s="138"/>
      <c r="L7875" s="622" t="s">
        <v>51</v>
      </c>
      <c r="M7875" s="202"/>
      <c r="N7875" s="138"/>
      <c r="O7875" s="643">
        <v>0</v>
      </c>
      <c r="P7875" s="622">
        <v>0</v>
      </c>
      <c r="Q7875" s="643">
        <v>0</v>
      </c>
      <c r="R7875" s="643">
        <v>0</v>
      </c>
      <c r="S7875" s="643">
        <v>0</v>
      </c>
      <c r="T7875" s="643">
        <v>0</v>
      </c>
      <c r="U7875" s="643">
        <v>0</v>
      </c>
      <c r="V7875" s="643">
        <v>0</v>
      </c>
      <c r="W7875" s="643">
        <v>0</v>
      </c>
      <c r="X7875" s="366">
        <v>0</v>
      </c>
      <c r="Y7875" s="643">
        <v>0</v>
      </c>
      <c r="Z7875" s="622" t="s">
        <v>51</v>
      </c>
      <c r="AA7875" s="643" t="s">
        <v>5289</v>
      </c>
      <c r="AB7875" s="643" t="s">
        <v>5289</v>
      </c>
      <c r="AC7875" s="84" t="s">
        <v>5289</v>
      </c>
      <c r="AD7875" s="84" t="s">
        <v>5289</v>
      </c>
      <c r="AE7875" s="84" t="s">
        <v>5289</v>
      </c>
      <c r="AF7875" s="165" t="s">
        <v>5289</v>
      </c>
      <c r="AG7875" s="107"/>
      <c r="AH7875" s="107"/>
      <c r="AI7875" s="107"/>
      <c r="AJ7875" s="107"/>
      <c r="AK7875" s="107"/>
      <c r="AL7875" s="107"/>
    </row>
    <row r="7876" spans="1:38" s="44" customFormat="1" ht="114.75">
      <c r="A7876" s="621">
        <v>9</v>
      </c>
      <c r="B7876" s="126" t="s">
        <v>9466</v>
      </c>
      <c r="C7876" s="126" t="s">
        <v>9663</v>
      </c>
      <c r="D7876" s="627" t="s">
        <v>9672</v>
      </c>
      <c r="E7876" s="369" t="s">
        <v>17854</v>
      </c>
      <c r="F7876" s="622" t="s">
        <v>51</v>
      </c>
      <c r="G7876" s="138"/>
      <c r="H7876" s="138"/>
      <c r="I7876" s="138"/>
      <c r="J7876" s="138"/>
      <c r="K7876" s="138"/>
      <c r="L7876" s="622" t="s">
        <v>51</v>
      </c>
      <c r="M7876" s="202"/>
      <c r="N7876" s="138"/>
      <c r="O7876" s="643">
        <v>0</v>
      </c>
      <c r="P7876" s="622">
        <v>0</v>
      </c>
      <c r="Q7876" s="643">
        <v>0</v>
      </c>
      <c r="R7876" s="643">
        <v>0</v>
      </c>
      <c r="S7876" s="643">
        <v>0</v>
      </c>
      <c r="T7876" s="643">
        <v>0</v>
      </c>
      <c r="U7876" s="643">
        <v>0</v>
      </c>
      <c r="V7876" s="643">
        <v>0</v>
      </c>
      <c r="W7876" s="643">
        <v>0</v>
      </c>
      <c r="X7876" s="366">
        <v>0</v>
      </c>
      <c r="Y7876" s="643">
        <v>0</v>
      </c>
      <c r="Z7876" s="622" t="s">
        <v>51</v>
      </c>
      <c r="AA7876" s="643" t="s">
        <v>5289</v>
      </c>
      <c r="AB7876" s="643" t="s">
        <v>5289</v>
      </c>
      <c r="AC7876" s="84" t="s">
        <v>5289</v>
      </c>
      <c r="AD7876" s="84" t="s">
        <v>5289</v>
      </c>
      <c r="AE7876" s="84" t="s">
        <v>5289</v>
      </c>
      <c r="AF7876" s="165" t="s">
        <v>5289</v>
      </c>
      <c r="AG7876" s="107"/>
      <c r="AH7876" s="107"/>
      <c r="AI7876" s="107"/>
      <c r="AJ7876" s="107"/>
      <c r="AK7876" s="107"/>
      <c r="AL7876" s="107"/>
    </row>
    <row r="7877" spans="1:38" s="44" customFormat="1" ht="76.5">
      <c r="A7877" s="621">
        <v>10</v>
      </c>
      <c r="B7877" s="126" t="s">
        <v>9659</v>
      </c>
      <c r="C7877" s="126" t="s">
        <v>9663</v>
      </c>
      <c r="D7877" s="627" t="s">
        <v>9673</v>
      </c>
      <c r="E7877" s="369" t="s">
        <v>17855</v>
      </c>
      <c r="F7877" s="622" t="s">
        <v>51</v>
      </c>
      <c r="G7877" s="138"/>
      <c r="H7877" s="138"/>
      <c r="I7877" s="138"/>
      <c r="J7877" s="138"/>
      <c r="K7877" s="138"/>
      <c r="L7877" s="622" t="s">
        <v>51</v>
      </c>
      <c r="M7877" s="202"/>
      <c r="N7877" s="138"/>
      <c r="O7877" s="643">
        <v>0</v>
      </c>
      <c r="P7877" s="622">
        <v>0</v>
      </c>
      <c r="Q7877" s="643">
        <v>0</v>
      </c>
      <c r="R7877" s="643">
        <v>0</v>
      </c>
      <c r="S7877" s="643">
        <v>0</v>
      </c>
      <c r="T7877" s="643">
        <v>0</v>
      </c>
      <c r="U7877" s="643">
        <v>0</v>
      </c>
      <c r="V7877" s="643">
        <v>0</v>
      </c>
      <c r="W7877" s="643">
        <v>0</v>
      </c>
      <c r="X7877" s="366">
        <v>0</v>
      </c>
      <c r="Y7877" s="643">
        <v>0</v>
      </c>
      <c r="Z7877" s="622" t="s">
        <v>51</v>
      </c>
      <c r="AA7877" s="643" t="s">
        <v>5289</v>
      </c>
      <c r="AB7877" s="643" t="s">
        <v>5289</v>
      </c>
      <c r="AC7877" s="84" t="s">
        <v>5289</v>
      </c>
      <c r="AD7877" s="84" t="s">
        <v>5289</v>
      </c>
      <c r="AE7877" s="84" t="s">
        <v>5289</v>
      </c>
      <c r="AF7877" s="165" t="s">
        <v>5289</v>
      </c>
      <c r="AG7877" s="107"/>
      <c r="AH7877" s="107"/>
      <c r="AI7877" s="107"/>
      <c r="AJ7877" s="107"/>
      <c r="AK7877" s="107"/>
      <c r="AL7877" s="107"/>
    </row>
    <row r="7878" spans="1:38" ht="89.25">
      <c r="A7878" s="621">
        <v>11</v>
      </c>
      <c r="B7878" s="126" t="s">
        <v>9660</v>
      </c>
      <c r="C7878" s="126" t="s">
        <v>9663</v>
      </c>
      <c r="D7878" s="627" t="s">
        <v>9674</v>
      </c>
      <c r="E7878" s="369" t="s">
        <v>17856</v>
      </c>
      <c r="F7878" s="622" t="s">
        <v>51</v>
      </c>
      <c r="G7878" s="138"/>
      <c r="H7878" s="138"/>
      <c r="I7878" s="138"/>
      <c r="J7878" s="138"/>
      <c r="K7878" s="138"/>
      <c r="L7878" s="622" t="s">
        <v>51</v>
      </c>
      <c r="M7878" s="202"/>
      <c r="N7878" s="138"/>
      <c r="O7878" s="643">
        <v>0</v>
      </c>
      <c r="P7878" s="622">
        <v>0</v>
      </c>
      <c r="Q7878" s="643">
        <v>0</v>
      </c>
      <c r="R7878" s="643">
        <v>0</v>
      </c>
      <c r="S7878" s="643">
        <v>0</v>
      </c>
      <c r="T7878" s="643">
        <v>0</v>
      </c>
      <c r="U7878" s="643">
        <v>0</v>
      </c>
      <c r="V7878" s="643">
        <v>0</v>
      </c>
      <c r="W7878" s="643">
        <v>0</v>
      </c>
      <c r="X7878" s="366">
        <v>0</v>
      </c>
      <c r="Y7878" s="643">
        <v>0</v>
      </c>
      <c r="Z7878" s="622" t="s">
        <v>51</v>
      </c>
      <c r="AA7878" s="643" t="s">
        <v>5289</v>
      </c>
      <c r="AB7878" s="643" t="s">
        <v>5289</v>
      </c>
      <c r="AC7878" s="84" t="s">
        <v>5289</v>
      </c>
      <c r="AD7878" s="84" t="s">
        <v>5289</v>
      </c>
      <c r="AE7878" s="84" t="s">
        <v>5289</v>
      </c>
      <c r="AF7878" s="165" t="s">
        <v>5289</v>
      </c>
    </row>
    <row r="7879" spans="1:38" ht="140.25">
      <c r="A7879" s="621">
        <v>12</v>
      </c>
      <c r="B7879" s="126" t="s">
        <v>9661</v>
      </c>
      <c r="C7879" s="126" t="s">
        <v>9663</v>
      </c>
      <c r="D7879" s="627" t="s">
        <v>9675</v>
      </c>
      <c r="E7879" s="369" t="s">
        <v>17857</v>
      </c>
      <c r="F7879" s="622" t="s">
        <v>51</v>
      </c>
      <c r="G7879" s="138"/>
      <c r="H7879" s="138"/>
      <c r="I7879" s="138"/>
      <c r="J7879" s="138"/>
      <c r="K7879" s="138"/>
      <c r="L7879" s="622" t="s">
        <v>51</v>
      </c>
      <c r="M7879" s="202"/>
      <c r="N7879" s="138"/>
      <c r="O7879" s="643">
        <v>0</v>
      </c>
      <c r="P7879" s="622">
        <v>0</v>
      </c>
      <c r="Q7879" s="643">
        <v>0</v>
      </c>
      <c r="R7879" s="643">
        <v>0</v>
      </c>
      <c r="S7879" s="643">
        <v>0</v>
      </c>
      <c r="T7879" s="643">
        <v>0</v>
      </c>
      <c r="U7879" s="643">
        <v>0</v>
      </c>
      <c r="V7879" s="643">
        <v>0</v>
      </c>
      <c r="W7879" s="643">
        <v>0</v>
      </c>
      <c r="X7879" s="366">
        <v>7</v>
      </c>
      <c r="Y7879" s="643">
        <v>0</v>
      </c>
      <c r="Z7879" s="622" t="s">
        <v>51</v>
      </c>
      <c r="AA7879" s="643" t="s">
        <v>5289</v>
      </c>
      <c r="AB7879" s="643" t="s">
        <v>5289</v>
      </c>
      <c r="AC7879" s="84" t="s">
        <v>5289</v>
      </c>
      <c r="AD7879" s="84" t="s">
        <v>5289</v>
      </c>
      <c r="AE7879" s="84" t="s">
        <v>5289</v>
      </c>
      <c r="AF7879" s="165" t="s">
        <v>5289</v>
      </c>
    </row>
    <row r="7880" spans="1:38" ht="114.75">
      <c r="A7880" s="621">
        <v>13</v>
      </c>
      <c r="B7880" s="126" t="s">
        <v>9689</v>
      </c>
      <c r="C7880" s="126" t="s">
        <v>9663</v>
      </c>
      <c r="D7880" s="627" t="s">
        <v>9676</v>
      </c>
      <c r="E7880" s="369" t="s">
        <v>17858</v>
      </c>
      <c r="F7880" s="622" t="s">
        <v>51</v>
      </c>
      <c r="G7880" s="138"/>
      <c r="H7880" s="138"/>
      <c r="I7880" s="138"/>
      <c r="J7880" s="138"/>
      <c r="K7880" s="138"/>
      <c r="L7880" s="622" t="s">
        <v>51</v>
      </c>
      <c r="M7880" s="202"/>
      <c r="N7880" s="138"/>
      <c r="O7880" s="643">
        <v>0</v>
      </c>
      <c r="P7880" s="622">
        <v>0</v>
      </c>
      <c r="Q7880" s="643">
        <v>0</v>
      </c>
      <c r="R7880" s="643">
        <v>0</v>
      </c>
      <c r="S7880" s="643">
        <v>0</v>
      </c>
      <c r="T7880" s="643">
        <v>0</v>
      </c>
      <c r="U7880" s="643">
        <v>0</v>
      </c>
      <c r="V7880" s="643">
        <v>0</v>
      </c>
      <c r="W7880" s="643">
        <v>0</v>
      </c>
      <c r="X7880" s="366">
        <v>3</v>
      </c>
      <c r="Y7880" s="643">
        <v>0</v>
      </c>
      <c r="Z7880" s="622" t="s">
        <v>51</v>
      </c>
      <c r="AA7880" s="643" t="s">
        <v>5289</v>
      </c>
      <c r="AB7880" s="643" t="s">
        <v>5289</v>
      </c>
      <c r="AC7880" s="84" t="s">
        <v>5289</v>
      </c>
      <c r="AD7880" s="84" t="s">
        <v>5289</v>
      </c>
      <c r="AE7880" s="84" t="s">
        <v>5289</v>
      </c>
      <c r="AF7880" s="165" t="s">
        <v>5289</v>
      </c>
    </row>
    <row r="7881" spans="1:38" ht="96" customHeight="1">
      <c r="A7881" s="621">
        <v>14</v>
      </c>
      <c r="B7881" s="126" t="s">
        <v>9467</v>
      </c>
      <c r="C7881" s="126" t="s">
        <v>9663</v>
      </c>
      <c r="D7881" s="627" t="s">
        <v>9677</v>
      </c>
      <c r="E7881" s="369" t="s">
        <v>17859</v>
      </c>
      <c r="F7881" s="622" t="s">
        <v>51</v>
      </c>
      <c r="G7881" s="138"/>
      <c r="H7881" s="138"/>
      <c r="I7881" s="138"/>
      <c r="J7881" s="138"/>
      <c r="K7881" s="138"/>
      <c r="L7881" s="622" t="s">
        <v>51</v>
      </c>
      <c r="M7881" s="202"/>
      <c r="N7881" s="138"/>
      <c r="O7881" s="643">
        <v>0</v>
      </c>
      <c r="P7881" s="622">
        <v>0</v>
      </c>
      <c r="Q7881" s="643">
        <v>0</v>
      </c>
      <c r="R7881" s="643">
        <v>0</v>
      </c>
      <c r="S7881" s="643">
        <v>0</v>
      </c>
      <c r="T7881" s="643">
        <v>0</v>
      </c>
      <c r="U7881" s="643">
        <v>0</v>
      </c>
      <c r="V7881" s="643">
        <v>0</v>
      </c>
      <c r="W7881" s="643">
        <v>0</v>
      </c>
      <c r="X7881" s="366">
        <v>0</v>
      </c>
      <c r="Y7881" s="643">
        <v>0</v>
      </c>
      <c r="Z7881" s="622" t="s">
        <v>51</v>
      </c>
      <c r="AA7881" s="643" t="s">
        <v>5289</v>
      </c>
      <c r="AB7881" s="643" t="s">
        <v>5289</v>
      </c>
      <c r="AC7881" s="84" t="s">
        <v>5289</v>
      </c>
      <c r="AD7881" s="84" t="s">
        <v>5289</v>
      </c>
      <c r="AE7881" s="84" t="s">
        <v>5289</v>
      </c>
      <c r="AF7881" s="165" t="s">
        <v>5289</v>
      </c>
    </row>
    <row r="7882" spans="1:38" ht="76.5">
      <c r="A7882" s="621">
        <v>15</v>
      </c>
      <c r="B7882" s="126" t="s">
        <v>9468</v>
      </c>
      <c r="C7882" s="126" t="s">
        <v>9663</v>
      </c>
      <c r="D7882" s="627" t="s">
        <v>9678</v>
      </c>
      <c r="E7882" s="369" t="s">
        <v>17860</v>
      </c>
      <c r="F7882" s="622" t="s">
        <v>51</v>
      </c>
      <c r="G7882" s="138"/>
      <c r="H7882" s="138"/>
      <c r="I7882" s="138"/>
      <c r="J7882" s="138"/>
      <c r="K7882" s="138"/>
      <c r="L7882" s="622" t="s">
        <v>51</v>
      </c>
      <c r="M7882" s="202"/>
      <c r="N7882" s="138"/>
      <c r="O7882" s="643">
        <v>0</v>
      </c>
      <c r="P7882" s="622">
        <v>0</v>
      </c>
      <c r="Q7882" s="643">
        <v>0</v>
      </c>
      <c r="R7882" s="643">
        <v>0</v>
      </c>
      <c r="S7882" s="643">
        <v>0</v>
      </c>
      <c r="T7882" s="643">
        <v>0</v>
      </c>
      <c r="U7882" s="643">
        <v>0</v>
      </c>
      <c r="V7882" s="643">
        <v>0</v>
      </c>
      <c r="W7882" s="643">
        <v>0</v>
      </c>
      <c r="X7882" s="366">
        <v>0</v>
      </c>
      <c r="Y7882" s="643">
        <v>0</v>
      </c>
      <c r="Z7882" s="622" t="s">
        <v>51</v>
      </c>
      <c r="AA7882" s="643" t="s">
        <v>5289</v>
      </c>
      <c r="AB7882" s="643" t="s">
        <v>5289</v>
      </c>
      <c r="AC7882" s="84" t="s">
        <v>5289</v>
      </c>
      <c r="AD7882" s="84" t="s">
        <v>5289</v>
      </c>
      <c r="AE7882" s="84" t="s">
        <v>5289</v>
      </c>
      <c r="AF7882" s="165" t="s">
        <v>5289</v>
      </c>
    </row>
    <row r="7883" spans="1:38" ht="114.75">
      <c r="A7883" s="621">
        <v>16</v>
      </c>
      <c r="B7883" s="126" t="s">
        <v>9662</v>
      </c>
      <c r="C7883" s="126" t="s">
        <v>9663</v>
      </c>
      <c r="D7883" s="627" t="s">
        <v>9679</v>
      </c>
      <c r="E7883" s="369" t="s">
        <v>17861</v>
      </c>
      <c r="F7883" s="624" t="s">
        <v>19108</v>
      </c>
      <c r="G7883" s="643" t="s">
        <v>51</v>
      </c>
      <c r="H7883" s="643">
        <v>3</v>
      </c>
      <c r="I7883" s="286" t="s">
        <v>16671</v>
      </c>
      <c r="J7883" s="138"/>
      <c r="K7883" s="138"/>
      <c r="L7883" s="622" t="s">
        <v>51</v>
      </c>
      <c r="M7883" s="202"/>
      <c r="N7883" s="138"/>
      <c r="O7883" s="643">
        <v>0</v>
      </c>
      <c r="P7883" s="622">
        <v>0</v>
      </c>
      <c r="Q7883" s="643">
        <v>0</v>
      </c>
      <c r="R7883" s="643">
        <v>0</v>
      </c>
      <c r="S7883" s="643">
        <v>0</v>
      </c>
      <c r="T7883" s="643">
        <v>0</v>
      </c>
      <c r="U7883" s="643">
        <v>0</v>
      </c>
      <c r="V7883" s="643">
        <v>0</v>
      </c>
      <c r="W7883" s="643">
        <v>0</v>
      </c>
      <c r="X7883" s="366">
        <v>0</v>
      </c>
      <c r="Y7883" s="643">
        <v>0</v>
      </c>
      <c r="Z7883" s="622" t="s">
        <v>51</v>
      </c>
      <c r="AA7883" s="643" t="s">
        <v>5289</v>
      </c>
      <c r="AB7883" s="643" t="s">
        <v>5289</v>
      </c>
      <c r="AC7883" s="84" t="s">
        <v>5289</v>
      </c>
      <c r="AD7883" s="84" t="s">
        <v>5289</v>
      </c>
      <c r="AE7883" s="84" t="s">
        <v>5289</v>
      </c>
      <c r="AF7883" s="165" t="s">
        <v>5289</v>
      </c>
    </row>
    <row r="7884" spans="1:38" ht="76.5">
      <c r="A7884" s="621">
        <v>17</v>
      </c>
      <c r="B7884" s="359" t="s">
        <v>17845</v>
      </c>
      <c r="C7884" s="126" t="s">
        <v>9663</v>
      </c>
      <c r="D7884" s="627" t="s">
        <v>9680</v>
      </c>
      <c r="E7884" s="369" t="s">
        <v>17862</v>
      </c>
      <c r="F7884" s="622" t="s">
        <v>51</v>
      </c>
      <c r="G7884" s="138"/>
      <c r="H7884" s="138"/>
      <c r="I7884" s="138"/>
      <c r="J7884" s="138"/>
      <c r="K7884" s="138"/>
      <c r="L7884" s="622" t="s">
        <v>51</v>
      </c>
      <c r="M7884" s="202"/>
      <c r="N7884" s="138"/>
      <c r="O7884" s="643">
        <v>0</v>
      </c>
      <c r="P7884" s="622">
        <v>0</v>
      </c>
      <c r="Q7884" s="643">
        <v>0</v>
      </c>
      <c r="R7884" s="643">
        <v>0</v>
      </c>
      <c r="S7884" s="643">
        <v>0</v>
      </c>
      <c r="T7884" s="643">
        <v>0</v>
      </c>
      <c r="U7884" s="643">
        <v>0</v>
      </c>
      <c r="V7884" s="643">
        <v>0</v>
      </c>
      <c r="W7884" s="643">
        <v>0</v>
      </c>
      <c r="X7884" s="366"/>
      <c r="Y7884" s="643">
        <v>0</v>
      </c>
      <c r="Z7884" s="622" t="s">
        <v>51</v>
      </c>
      <c r="AA7884" s="643" t="s">
        <v>5289</v>
      </c>
      <c r="AB7884" s="643" t="s">
        <v>5289</v>
      </c>
      <c r="AC7884" s="84" t="s">
        <v>5289</v>
      </c>
      <c r="AD7884" s="84" t="s">
        <v>5289</v>
      </c>
      <c r="AE7884" s="84" t="s">
        <v>5289</v>
      </c>
      <c r="AF7884" s="165" t="s">
        <v>5289</v>
      </c>
    </row>
    <row r="7885" spans="1:38" ht="114.75">
      <c r="A7885" s="621">
        <v>18</v>
      </c>
      <c r="B7885" s="126" t="s">
        <v>121</v>
      </c>
      <c r="C7885" s="126" t="s">
        <v>9663</v>
      </c>
      <c r="D7885" s="627" t="s">
        <v>9681</v>
      </c>
      <c r="E7885" s="369" t="s">
        <v>17863</v>
      </c>
      <c r="F7885" s="624" t="s">
        <v>19108</v>
      </c>
      <c r="G7885" s="643" t="s">
        <v>51</v>
      </c>
      <c r="H7885" s="643">
        <v>3</v>
      </c>
      <c r="I7885" s="286" t="s">
        <v>16671</v>
      </c>
      <c r="J7885" s="138"/>
      <c r="K7885" s="138"/>
      <c r="L7885" s="622" t="s">
        <v>51</v>
      </c>
      <c r="M7885" s="202"/>
      <c r="N7885" s="138"/>
      <c r="O7885" s="643">
        <v>0</v>
      </c>
      <c r="P7885" s="622">
        <v>0</v>
      </c>
      <c r="Q7885" s="643">
        <v>0</v>
      </c>
      <c r="R7885" s="643">
        <v>0</v>
      </c>
      <c r="S7885" s="643">
        <v>0</v>
      </c>
      <c r="T7885" s="643">
        <v>0</v>
      </c>
      <c r="U7885" s="643">
        <v>0</v>
      </c>
      <c r="V7885" s="643">
        <v>0</v>
      </c>
      <c r="W7885" s="643">
        <v>0</v>
      </c>
      <c r="X7885" s="366">
        <v>0</v>
      </c>
      <c r="Y7885" s="643">
        <v>0</v>
      </c>
      <c r="Z7885" s="622" t="s">
        <v>51</v>
      </c>
      <c r="AA7885" s="643" t="s">
        <v>5289</v>
      </c>
      <c r="AB7885" s="643" t="s">
        <v>5289</v>
      </c>
      <c r="AC7885" s="84" t="s">
        <v>5289</v>
      </c>
      <c r="AD7885" s="84" t="s">
        <v>5289</v>
      </c>
      <c r="AE7885" s="84" t="s">
        <v>5289</v>
      </c>
      <c r="AF7885" s="165" t="s">
        <v>5289</v>
      </c>
    </row>
    <row r="7886" spans="1:38" ht="76.5">
      <c r="A7886" s="621">
        <v>19</v>
      </c>
      <c r="B7886" s="126" t="s">
        <v>9471</v>
      </c>
      <c r="C7886" s="126" t="s">
        <v>9663</v>
      </c>
      <c r="D7886" s="627" t="s">
        <v>9682</v>
      </c>
      <c r="E7886" s="369" t="s">
        <v>17864</v>
      </c>
      <c r="F7886" s="622" t="s">
        <v>51</v>
      </c>
      <c r="G7886" s="138"/>
      <c r="H7886" s="138"/>
      <c r="I7886" s="138"/>
      <c r="J7886" s="138"/>
      <c r="K7886" s="138"/>
      <c r="L7886" s="622" t="s">
        <v>51</v>
      </c>
      <c r="M7886" s="202"/>
      <c r="N7886" s="138"/>
      <c r="O7886" s="643">
        <v>0</v>
      </c>
      <c r="P7886" s="622">
        <v>0</v>
      </c>
      <c r="Q7886" s="643">
        <v>0</v>
      </c>
      <c r="R7886" s="643">
        <v>0</v>
      </c>
      <c r="S7886" s="643">
        <v>0</v>
      </c>
      <c r="T7886" s="643">
        <v>0</v>
      </c>
      <c r="U7886" s="643">
        <v>0</v>
      </c>
      <c r="V7886" s="643">
        <v>0</v>
      </c>
      <c r="W7886" s="643">
        <v>0</v>
      </c>
      <c r="X7886" s="366">
        <v>0</v>
      </c>
      <c r="Y7886" s="643">
        <v>0</v>
      </c>
      <c r="Z7886" s="622" t="s">
        <v>51</v>
      </c>
      <c r="AA7886" s="643" t="s">
        <v>5289</v>
      </c>
      <c r="AB7886" s="643" t="s">
        <v>5289</v>
      </c>
      <c r="AC7886" s="84" t="s">
        <v>5289</v>
      </c>
      <c r="AD7886" s="84" t="s">
        <v>5289</v>
      </c>
      <c r="AE7886" s="84" t="s">
        <v>5289</v>
      </c>
      <c r="AF7886" s="165" t="s">
        <v>5289</v>
      </c>
    </row>
    <row r="7887" spans="1:38" ht="89.25">
      <c r="A7887" s="621">
        <v>20</v>
      </c>
      <c r="B7887" s="126" t="s">
        <v>9472</v>
      </c>
      <c r="C7887" s="126" t="s">
        <v>9663</v>
      </c>
      <c r="D7887" s="627" t="s">
        <v>9683</v>
      </c>
      <c r="E7887" s="369" t="s">
        <v>17865</v>
      </c>
      <c r="F7887" s="622" t="s">
        <v>51</v>
      </c>
      <c r="G7887" s="138"/>
      <c r="H7887" s="138"/>
      <c r="I7887" s="138"/>
      <c r="J7887" s="138"/>
      <c r="K7887" s="138"/>
      <c r="L7887" s="622" t="s">
        <v>51</v>
      </c>
      <c r="M7887" s="202"/>
      <c r="N7887" s="138"/>
      <c r="O7887" s="643">
        <v>0</v>
      </c>
      <c r="P7887" s="622">
        <v>0</v>
      </c>
      <c r="Q7887" s="643">
        <v>0</v>
      </c>
      <c r="R7887" s="643">
        <v>0</v>
      </c>
      <c r="S7887" s="643">
        <v>0</v>
      </c>
      <c r="T7887" s="643">
        <v>0</v>
      </c>
      <c r="U7887" s="643">
        <v>0</v>
      </c>
      <c r="V7887" s="643">
        <v>0</v>
      </c>
      <c r="W7887" s="643">
        <v>0</v>
      </c>
      <c r="X7887" s="366">
        <v>0</v>
      </c>
      <c r="Y7887" s="643">
        <v>0</v>
      </c>
      <c r="Z7887" s="622" t="s">
        <v>51</v>
      </c>
      <c r="AA7887" s="643" t="s">
        <v>5289</v>
      </c>
      <c r="AB7887" s="643" t="s">
        <v>5289</v>
      </c>
      <c r="AC7887" s="84" t="s">
        <v>5289</v>
      </c>
      <c r="AD7887" s="84" t="s">
        <v>5289</v>
      </c>
      <c r="AE7887" s="84" t="s">
        <v>5289</v>
      </c>
      <c r="AF7887" s="165" t="s">
        <v>5289</v>
      </c>
    </row>
    <row r="7888" spans="1:38" ht="76.5">
      <c r="A7888" s="621">
        <v>21</v>
      </c>
      <c r="B7888" s="126" t="s">
        <v>3216</v>
      </c>
      <c r="C7888" s="126" t="s">
        <v>9663</v>
      </c>
      <c r="D7888" s="627" t="s">
        <v>9684</v>
      </c>
      <c r="E7888" s="369" t="s">
        <v>17866</v>
      </c>
      <c r="F7888" s="622" t="s">
        <v>51</v>
      </c>
      <c r="G7888" s="138"/>
      <c r="H7888" s="138"/>
      <c r="I7888" s="138"/>
      <c r="J7888" s="138"/>
      <c r="K7888" s="138"/>
      <c r="L7888" s="622" t="s">
        <v>51</v>
      </c>
      <c r="M7888" s="202"/>
      <c r="N7888" s="138"/>
      <c r="O7888" s="643">
        <v>0</v>
      </c>
      <c r="P7888" s="622">
        <v>0</v>
      </c>
      <c r="Q7888" s="643">
        <v>0</v>
      </c>
      <c r="R7888" s="643">
        <v>0</v>
      </c>
      <c r="S7888" s="643">
        <v>0</v>
      </c>
      <c r="T7888" s="643">
        <v>0</v>
      </c>
      <c r="U7888" s="643">
        <v>0</v>
      </c>
      <c r="V7888" s="643">
        <v>0</v>
      </c>
      <c r="W7888" s="643">
        <v>0</v>
      </c>
      <c r="X7888" s="366">
        <v>1</v>
      </c>
      <c r="Y7888" s="643">
        <v>0</v>
      </c>
      <c r="Z7888" s="622" t="s">
        <v>51</v>
      </c>
      <c r="AA7888" s="643" t="s">
        <v>5289</v>
      </c>
      <c r="AB7888" s="643" t="s">
        <v>5289</v>
      </c>
      <c r="AC7888" s="84" t="s">
        <v>5289</v>
      </c>
      <c r="AD7888" s="84" t="s">
        <v>5289</v>
      </c>
      <c r="AE7888" s="84" t="s">
        <v>5289</v>
      </c>
      <c r="AF7888" s="165" t="s">
        <v>5289</v>
      </c>
    </row>
    <row r="7889" spans="1:38" ht="102">
      <c r="A7889" s="621">
        <v>22</v>
      </c>
      <c r="B7889" s="126" t="s">
        <v>9473</v>
      </c>
      <c r="C7889" s="126" t="s">
        <v>9663</v>
      </c>
      <c r="D7889" s="627" t="s">
        <v>9685</v>
      </c>
      <c r="E7889" s="369" t="s">
        <v>17867</v>
      </c>
      <c r="F7889" s="622" t="s">
        <v>51</v>
      </c>
      <c r="G7889" s="138"/>
      <c r="H7889" s="138"/>
      <c r="I7889" s="138"/>
      <c r="J7889" s="138"/>
      <c r="K7889" s="138"/>
      <c r="L7889" s="622" t="s">
        <v>51</v>
      </c>
      <c r="M7889" s="202"/>
      <c r="N7889" s="138"/>
      <c r="O7889" s="643">
        <v>0</v>
      </c>
      <c r="P7889" s="622">
        <v>0</v>
      </c>
      <c r="Q7889" s="643">
        <v>0</v>
      </c>
      <c r="R7889" s="643">
        <v>0</v>
      </c>
      <c r="S7889" s="643">
        <v>0</v>
      </c>
      <c r="T7889" s="643">
        <v>0</v>
      </c>
      <c r="U7889" s="643">
        <v>0</v>
      </c>
      <c r="V7889" s="643">
        <v>0</v>
      </c>
      <c r="W7889" s="643">
        <v>0</v>
      </c>
      <c r="X7889" s="366">
        <v>0</v>
      </c>
      <c r="Y7889" s="643">
        <v>0</v>
      </c>
      <c r="Z7889" s="622" t="s">
        <v>51</v>
      </c>
      <c r="AA7889" s="643" t="s">
        <v>5289</v>
      </c>
      <c r="AB7889" s="643" t="s">
        <v>5289</v>
      </c>
      <c r="AC7889" s="84" t="s">
        <v>5289</v>
      </c>
      <c r="AD7889" s="84" t="s">
        <v>5289</v>
      </c>
      <c r="AE7889" s="84" t="s">
        <v>5289</v>
      </c>
      <c r="AF7889" s="165" t="s">
        <v>5289</v>
      </c>
    </row>
    <row r="7890" spans="1:38" ht="102">
      <c r="A7890" s="621">
        <v>23</v>
      </c>
      <c r="B7890" s="126" t="s">
        <v>2387</v>
      </c>
      <c r="C7890" s="126" t="s">
        <v>9663</v>
      </c>
      <c r="D7890" s="627" t="s">
        <v>9686</v>
      </c>
      <c r="E7890" s="369" t="s">
        <v>17868</v>
      </c>
      <c r="F7890" s="622" t="s">
        <v>51</v>
      </c>
      <c r="G7890" s="138"/>
      <c r="H7890" s="138"/>
      <c r="I7890" s="138"/>
      <c r="J7890" s="138"/>
      <c r="K7890" s="138"/>
      <c r="L7890" s="622" t="s">
        <v>51</v>
      </c>
      <c r="M7890" s="202"/>
      <c r="N7890" s="138"/>
      <c r="O7890" s="643">
        <v>0</v>
      </c>
      <c r="P7890" s="622">
        <v>0</v>
      </c>
      <c r="Q7890" s="643">
        <v>0</v>
      </c>
      <c r="R7890" s="643">
        <v>0</v>
      </c>
      <c r="S7890" s="643">
        <v>0</v>
      </c>
      <c r="T7890" s="643">
        <v>0</v>
      </c>
      <c r="U7890" s="643">
        <v>0</v>
      </c>
      <c r="V7890" s="643">
        <v>0</v>
      </c>
      <c r="W7890" s="643">
        <v>0</v>
      </c>
      <c r="X7890" s="366">
        <v>0</v>
      </c>
      <c r="Y7890" s="643">
        <v>0</v>
      </c>
      <c r="Z7890" s="622" t="s">
        <v>51</v>
      </c>
      <c r="AA7890" s="643" t="s">
        <v>5289</v>
      </c>
      <c r="AB7890" s="643" t="s">
        <v>5289</v>
      </c>
      <c r="AC7890" s="84" t="s">
        <v>5289</v>
      </c>
      <c r="AD7890" s="84" t="s">
        <v>5289</v>
      </c>
      <c r="AE7890" s="84" t="s">
        <v>5289</v>
      </c>
      <c r="AF7890" s="165" t="s">
        <v>5289</v>
      </c>
    </row>
    <row r="7891" spans="1:38" ht="76.5">
      <c r="A7891" s="621">
        <v>24</v>
      </c>
      <c r="B7891" s="126" t="s">
        <v>3326</v>
      </c>
      <c r="C7891" s="126" t="s">
        <v>9663</v>
      </c>
      <c r="D7891" s="627" t="s">
        <v>9688</v>
      </c>
      <c r="E7891" s="369" t="s">
        <v>17869</v>
      </c>
      <c r="F7891" s="622" t="s">
        <v>51</v>
      </c>
      <c r="G7891" s="138"/>
      <c r="H7891" s="138"/>
      <c r="I7891" s="138"/>
      <c r="J7891" s="138"/>
      <c r="K7891" s="138"/>
      <c r="L7891" s="622" t="s">
        <v>51</v>
      </c>
      <c r="M7891" s="202"/>
      <c r="N7891" s="138"/>
      <c r="O7891" s="643">
        <v>0</v>
      </c>
      <c r="P7891" s="622">
        <v>0</v>
      </c>
      <c r="Q7891" s="643">
        <v>0</v>
      </c>
      <c r="R7891" s="643">
        <v>0</v>
      </c>
      <c r="S7891" s="643">
        <v>0</v>
      </c>
      <c r="T7891" s="643">
        <v>0</v>
      </c>
      <c r="U7891" s="643">
        <v>0</v>
      </c>
      <c r="V7891" s="643">
        <v>0</v>
      </c>
      <c r="W7891" s="643">
        <v>0</v>
      </c>
      <c r="X7891" s="366">
        <v>0</v>
      </c>
      <c r="Y7891" s="643">
        <v>0</v>
      </c>
      <c r="Z7891" s="622" t="s">
        <v>51</v>
      </c>
      <c r="AA7891" s="643" t="s">
        <v>5289</v>
      </c>
      <c r="AB7891" s="643" t="s">
        <v>5289</v>
      </c>
      <c r="AC7891" s="84" t="s">
        <v>5289</v>
      </c>
      <c r="AD7891" s="84" t="s">
        <v>5289</v>
      </c>
      <c r="AE7891" s="84" t="s">
        <v>5289</v>
      </c>
      <c r="AF7891" s="165" t="s">
        <v>5289</v>
      </c>
    </row>
    <row r="7892" spans="1:38" ht="89.25">
      <c r="A7892" s="621">
        <v>25</v>
      </c>
      <c r="B7892" s="126" t="s">
        <v>9474</v>
      </c>
      <c r="C7892" s="126" t="s">
        <v>9663</v>
      </c>
      <c r="D7892" s="121" t="s">
        <v>9687</v>
      </c>
      <c r="E7892" s="369" t="s">
        <v>17870</v>
      </c>
      <c r="F7892" s="622" t="s">
        <v>51</v>
      </c>
      <c r="G7892" s="138"/>
      <c r="H7892" s="138"/>
      <c r="I7892" s="138"/>
      <c r="J7892" s="138"/>
      <c r="K7892" s="138"/>
      <c r="L7892" s="622" t="s">
        <v>51</v>
      </c>
      <c r="M7892" s="202"/>
      <c r="N7892" s="138"/>
      <c r="O7892" s="643">
        <v>0</v>
      </c>
      <c r="P7892" s="622">
        <v>0</v>
      </c>
      <c r="Q7892" s="643">
        <v>0</v>
      </c>
      <c r="R7892" s="643">
        <v>0</v>
      </c>
      <c r="S7892" s="643">
        <v>0</v>
      </c>
      <c r="T7892" s="643">
        <v>0</v>
      </c>
      <c r="U7892" s="643">
        <v>0</v>
      </c>
      <c r="V7892" s="643">
        <v>0</v>
      </c>
      <c r="W7892" s="643">
        <v>0</v>
      </c>
      <c r="X7892" s="366">
        <v>0</v>
      </c>
      <c r="Y7892" s="643">
        <v>0</v>
      </c>
      <c r="Z7892" s="622" t="s">
        <v>51</v>
      </c>
      <c r="AA7892" s="643" t="s">
        <v>5289</v>
      </c>
      <c r="AB7892" s="643" t="s">
        <v>5289</v>
      </c>
      <c r="AC7892" s="84" t="s">
        <v>5289</v>
      </c>
      <c r="AD7892" s="84" t="s">
        <v>5289</v>
      </c>
      <c r="AE7892" s="84" t="s">
        <v>5289</v>
      </c>
      <c r="AF7892" s="165" t="s">
        <v>5289</v>
      </c>
    </row>
    <row r="7893" spans="1:38" s="44" customFormat="1" ht="15.75" customHeight="1" thickBot="1">
      <c r="A7893" s="18"/>
      <c r="B7893" s="18">
        <v>25</v>
      </c>
      <c r="C7893" s="18"/>
      <c r="D7893" s="18">
        <v>25</v>
      </c>
      <c r="E7893" s="18">
        <v>25</v>
      </c>
      <c r="F7893" s="18">
        <v>2</v>
      </c>
      <c r="G7893" s="18">
        <v>0</v>
      </c>
      <c r="H7893" s="18">
        <v>1</v>
      </c>
      <c r="I7893" s="18"/>
      <c r="J7893" s="18">
        <v>1</v>
      </c>
      <c r="K7893" s="18">
        <v>0</v>
      </c>
      <c r="L7893" s="18">
        <v>0</v>
      </c>
      <c r="M7893" s="200"/>
      <c r="N7893" s="18">
        <f t="shared" ref="N7893:O7893" si="2955">SUM(N7868:N7892)</f>
        <v>0</v>
      </c>
      <c r="O7893" s="18">
        <f t="shared" si="2955"/>
        <v>0</v>
      </c>
      <c r="P7893" s="18">
        <f t="shared" ref="P7893:Q7893" si="2956">SUM(P7868:P7892)</f>
        <v>0</v>
      </c>
      <c r="Q7893" s="18">
        <f t="shared" si="2956"/>
        <v>0</v>
      </c>
      <c r="R7893" s="18">
        <f t="shared" ref="R7893" si="2957">SUM(R7868:R7892)</f>
        <v>0</v>
      </c>
      <c r="S7893" s="18">
        <f t="shared" ref="S7893" si="2958">SUM(S7868:S7892)</f>
        <v>0</v>
      </c>
      <c r="T7893" s="18">
        <f t="shared" ref="T7893:U7893" si="2959">SUM(T7868:T7892)</f>
        <v>0</v>
      </c>
      <c r="U7893" s="18">
        <f t="shared" si="2959"/>
        <v>0</v>
      </c>
      <c r="V7893" s="18">
        <f t="shared" ref="V7893:W7893" si="2960">SUM(V7868:V7892)</f>
        <v>0</v>
      </c>
      <c r="W7893" s="18">
        <f t="shared" si="2960"/>
        <v>0</v>
      </c>
      <c r="X7893" s="18">
        <f t="shared" ref="X7893:Y7893" si="2961">SUM(X7868:X7892)</f>
        <v>88</v>
      </c>
      <c r="Y7893" s="18">
        <f t="shared" si="2961"/>
        <v>0</v>
      </c>
      <c r="Z7893" s="18">
        <v>0</v>
      </c>
      <c r="AA7893" s="18">
        <v>1</v>
      </c>
      <c r="AB7893" s="18">
        <v>1</v>
      </c>
      <c r="AC7893" s="18"/>
      <c r="AD7893" s="18"/>
      <c r="AE7893" s="18"/>
      <c r="AF7893" s="18"/>
      <c r="AG7893" s="107"/>
      <c r="AH7893" s="107"/>
      <c r="AI7893" s="107"/>
      <c r="AJ7893" s="107"/>
      <c r="AK7893" s="107"/>
      <c r="AL7893" s="107"/>
    </row>
    <row r="7894" spans="1:38" ht="15.75" customHeight="1" thickBot="1">
      <c r="A7894" s="660" t="s">
        <v>292</v>
      </c>
      <c r="B7894" s="661"/>
      <c r="C7894" s="661"/>
      <c r="D7894" s="661"/>
      <c r="E7894" s="661"/>
      <c r="F7894" s="661"/>
      <c r="G7894" s="661"/>
      <c r="H7894" s="661"/>
      <c r="I7894" s="661"/>
      <c r="J7894" s="661"/>
      <c r="K7894" s="661"/>
      <c r="L7894" s="661"/>
      <c r="M7894" s="661"/>
      <c r="N7894" s="661"/>
      <c r="O7894" s="661"/>
      <c r="P7894" s="661"/>
      <c r="Q7894" s="661"/>
      <c r="R7894" s="661"/>
      <c r="S7894" s="661"/>
      <c r="T7894" s="661"/>
      <c r="U7894" s="661"/>
      <c r="V7894" s="661"/>
      <c r="W7894" s="661"/>
      <c r="X7894" s="661"/>
      <c r="Y7894" s="661"/>
      <c r="Z7894" s="661"/>
      <c r="AA7894" s="661"/>
      <c r="AB7894" s="661"/>
      <c r="AC7894" s="661"/>
      <c r="AD7894" s="661"/>
      <c r="AE7894" s="661"/>
      <c r="AF7894" s="662"/>
    </row>
    <row r="7895" spans="1:38" ht="153">
      <c r="A7895" s="621">
        <v>1</v>
      </c>
      <c r="B7895" s="627" t="s">
        <v>9691</v>
      </c>
      <c r="C7895" s="627" t="s">
        <v>9705</v>
      </c>
      <c r="D7895" s="627" t="s">
        <v>9706</v>
      </c>
      <c r="E7895" s="14" t="s">
        <v>40</v>
      </c>
      <c r="F7895" s="622" t="s">
        <v>51</v>
      </c>
      <c r="G7895" s="138"/>
      <c r="H7895" s="138"/>
      <c r="I7895" s="138"/>
      <c r="J7895" s="121" t="s">
        <v>9880</v>
      </c>
      <c r="K7895" s="622" t="s">
        <v>51</v>
      </c>
      <c r="L7895" s="622" t="s">
        <v>51</v>
      </c>
      <c r="M7895" s="202"/>
      <c r="N7895" s="138"/>
      <c r="O7895" s="25">
        <v>0</v>
      </c>
      <c r="P7895" s="25">
        <v>0</v>
      </c>
      <c r="Q7895" s="25">
        <v>0</v>
      </c>
      <c r="R7895" s="25">
        <v>0</v>
      </c>
      <c r="S7895" s="25">
        <v>0</v>
      </c>
      <c r="T7895" s="25">
        <v>0</v>
      </c>
      <c r="U7895" s="25">
        <v>0</v>
      </c>
      <c r="V7895" s="643">
        <v>0</v>
      </c>
      <c r="W7895" s="25">
        <v>0</v>
      </c>
      <c r="X7895" s="366">
        <v>1596</v>
      </c>
      <c r="Y7895" s="25">
        <v>0</v>
      </c>
      <c r="Z7895" s="622" t="s">
        <v>51</v>
      </c>
      <c r="AA7895" s="121" t="s">
        <v>10013</v>
      </c>
      <c r="AB7895" s="121" t="s">
        <v>10002</v>
      </c>
      <c r="AC7895" s="84" t="s">
        <v>9692</v>
      </c>
      <c r="AD7895" s="84" t="s">
        <v>9693</v>
      </c>
      <c r="AE7895" s="84">
        <v>89501202605</v>
      </c>
      <c r="AF7895" s="1004" t="s">
        <v>9694</v>
      </c>
    </row>
    <row r="7896" spans="1:38" ht="89.25">
      <c r="A7896" s="621">
        <v>2</v>
      </c>
      <c r="B7896" s="627" t="s">
        <v>10014</v>
      </c>
      <c r="C7896" s="627" t="s">
        <v>9705</v>
      </c>
      <c r="D7896" s="627" t="s">
        <v>10003</v>
      </c>
      <c r="E7896" s="14" t="s">
        <v>40</v>
      </c>
      <c r="F7896" s="622" t="s">
        <v>51</v>
      </c>
      <c r="G7896" s="138"/>
      <c r="H7896" s="138"/>
      <c r="I7896" s="138"/>
      <c r="J7896" s="138"/>
      <c r="K7896" s="138"/>
      <c r="L7896" s="622" t="s">
        <v>51</v>
      </c>
      <c r="M7896" s="202"/>
      <c r="N7896" s="138"/>
      <c r="O7896" s="622">
        <v>0</v>
      </c>
      <c r="P7896" s="622">
        <v>0</v>
      </c>
      <c r="Q7896" s="622">
        <v>0</v>
      </c>
      <c r="R7896" s="622">
        <v>0</v>
      </c>
      <c r="S7896" s="622">
        <v>0</v>
      </c>
      <c r="T7896" s="622">
        <v>0</v>
      </c>
      <c r="U7896" s="622">
        <v>0</v>
      </c>
      <c r="V7896" s="643">
        <v>0</v>
      </c>
      <c r="W7896" s="622">
        <v>0</v>
      </c>
      <c r="X7896" s="366">
        <v>0</v>
      </c>
      <c r="Y7896" s="622">
        <v>0</v>
      </c>
      <c r="Z7896" s="622" t="s">
        <v>51</v>
      </c>
      <c r="AA7896" s="622" t="s">
        <v>5289</v>
      </c>
      <c r="AB7896" s="622" t="s">
        <v>5289</v>
      </c>
      <c r="AC7896" s="84" t="s">
        <v>5289</v>
      </c>
      <c r="AD7896" s="84" t="s">
        <v>5289</v>
      </c>
      <c r="AE7896" s="84" t="s">
        <v>5289</v>
      </c>
      <c r="AF7896" s="165" t="s">
        <v>5289</v>
      </c>
    </row>
    <row r="7897" spans="1:38" s="44" customFormat="1" ht="89.25">
      <c r="A7897" s="621">
        <v>3</v>
      </c>
      <c r="B7897" s="627" t="s">
        <v>10015</v>
      </c>
      <c r="C7897" s="627" t="s">
        <v>9705</v>
      </c>
      <c r="D7897" s="627" t="s">
        <v>10016</v>
      </c>
      <c r="E7897" s="14" t="s">
        <v>40</v>
      </c>
      <c r="F7897" s="622" t="s">
        <v>51</v>
      </c>
      <c r="G7897" s="138"/>
      <c r="H7897" s="138"/>
      <c r="I7897" s="138"/>
      <c r="J7897" s="138"/>
      <c r="K7897" s="138"/>
      <c r="L7897" s="622" t="s">
        <v>51</v>
      </c>
      <c r="M7897" s="202"/>
      <c r="N7897" s="138"/>
      <c r="O7897" s="622">
        <v>0</v>
      </c>
      <c r="P7897" s="622">
        <v>0</v>
      </c>
      <c r="Q7897" s="622">
        <v>0</v>
      </c>
      <c r="R7897" s="622">
        <v>0</v>
      </c>
      <c r="S7897" s="622">
        <v>0</v>
      </c>
      <c r="T7897" s="622">
        <v>0</v>
      </c>
      <c r="U7897" s="622">
        <v>0</v>
      </c>
      <c r="V7897" s="643">
        <v>0</v>
      </c>
      <c r="W7897" s="622">
        <v>0</v>
      </c>
      <c r="X7897" s="366">
        <v>0</v>
      </c>
      <c r="Y7897" s="622">
        <v>0</v>
      </c>
      <c r="Z7897" s="622" t="s">
        <v>51</v>
      </c>
      <c r="AA7897" s="622" t="s">
        <v>5289</v>
      </c>
      <c r="AB7897" s="622" t="s">
        <v>5289</v>
      </c>
      <c r="AC7897" s="84" t="s">
        <v>5289</v>
      </c>
      <c r="AD7897" s="84" t="s">
        <v>5289</v>
      </c>
      <c r="AE7897" s="84" t="s">
        <v>5289</v>
      </c>
      <c r="AF7897" s="165" t="s">
        <v>5289</v>
      </c>
      <c r="AG7897" s="107"/>
      <c r="AH7897" s="107"/>
      <c r="AI7897" s="107"/>
      <c r="AJ7897" s="107"/>
      <c r="AK7897" s="107"/>
      <c r="AL7897" s="107"/>
    </row>
    <row r="7898" spans="1:38" s="44" customFormat="1" ht="140.25">
      <c r="A7898" s="621">
        <v>4</v>
      </c>
      <c r="B7898" s="627" t="s">
        <v>9695</v>
      </c>
      <c r="C7898" s="627" t="s">
        <v>9705</v>
      </c>
      <c r="D7898" s="627" t="s">
        <v>9721</v>
      </c>
      <c r="E7898" s="14" t="s">
        <v>40</v>
      </c>
      <c r="F7898" s="622" t="s">
        <v>51</v>
      </c>
      <c r="G7898" s="138"/>
      <c r="H7898" s="138"/>
      <c r="I7898" s="138"/>
      <c r="J7898" s="138"/>
      <c r="K7898" s="138"/>
      <c r="L7898" s="622" t="s">
        <v>51</v>
      </c>
      <c r="M7898" s="202"/>
      <c r="N7898" s="138"/>
      <c r="O7898" s="622">
        <v>0</v>
      </c>
      <c r="P7898" s="622">
        <v>0</v>
      </c>
      <c r="Q7898" s="622">
        <v>0</v>
      </c>
      <c r="R7898" s="622">
        <v>0</v>
      </c>
      <c r="S7898" s="622">
        <v>0</v>
      </c>
      <c r="T7898" s="622">
        <v>0</v>
      </c>
      <c r="U7898" s="622">
        <v>0</v>
      </c>
      <c r="V7898" s="643">
        <v>0</v>
      </c>
      <c r="W7898" s="622">
        <v>0</v>
      </c>
      <c r="X7898" s="366">
        <v>0</v>
      </c>
      <c r="Y7898" s="622">
        <v>0</v>
      </c>
      <c r="Z7898" s="622" t="s">
        <v>51</v>
      </c>
      <c r="AA7898" s="622" t="s">
        <v>5289</v>
      </c>
      <c r="AB7898" s="622" t="s">
        <v>5289</v>
      </c>
      <c r="AC7898" s="84" t="s">
        <v>5289</v>
      </c>
      <c r="AD7898" s="84" t="s">
        <v>5289</v>
      </c>
      <c r="AE7898" s="84" t="s">
        <v>5289</v>
      </c>
      <c r="AF7898" s="165" t="s">
        <v>5289</v>
      </c>
      <c r="AG7898" s="107"/>
      <c r="AH7898" s="107"/>
      <c r="AI7898" s="107"/>
      <c r="AJ7898" s="107"/>
      <c r="AK7898" s="107"/>
      <c r="AL7898" s="107"/>
    </row>
    <row r="7899" spans="1:38" s="44" customFormat="1" ht="76.5">
      <c r="A7899" s="621">
        <v>5</v>
      </c>
      <c r="B7899" s="627" t="s">
        <v>9403</v>
      </c>
      <c r="C7899" s="627" t="s">
        <v>9705</v>
      </c>
      <c r="D7899" s="24" t="s">
        <v>9707</v>
      </c>
      <c r="E7899" s="14" t="s">
        <v>40</v>
      </c>
      <c r="F7899" s="622" t="s">
        <v>51</v>
      </c>
      <c r="G7899" s="138"/>
      <c r="H7899" s="138"/>
      <c r="I7899" s="138"/>
      <c r="J7899" s="138"/>
      <c r="K7899" s="138"/>
      <c r="L7899" s="622" t="s">
        <v>51</v>
      </c>
      <c r="M7899" s="202"/>
      <c r="N7899" s="138"/>
      <c r="O7899" s="622">
        <v>0</v>
      </c>
      <c r="P7899" s="622">
        <v>0</v>
      </c>
      <c r="Q7899" s="622">
        <v>0</v>
      </c>
      <c r="R7899" s="622">
        <v>0</v>
      </c>
      <c r="S7899" s="622">
        <v>0</v>
      </c>
      <c r="T7899" s="622">
        <v>0</v>
      </c>
      <c r="U7899" s="622">
        <v>0</v>
      </c>
      <c r="V7899" s="643">
        <v>0</v>
      </c>
      <c r="W7899" s="622">
        <v>0</v>
      </c>
      <c r="X7899" s="366">
        <v>0</v>
      </c>
      <c r="Y7899" s="622">
        <v>0</v>
      </c>
      <c r="Z7899" s="622" t="s">
        <v>51</v>
      </c>
      <c r="AA7899" s="622" t="s">
        <v>5289</v>
      </c>
      <c r="AB7899" s="622" t="s">
        <v>5289</v>
      </c>
      <c r="AC7899" s="84" t="s">
        <v>5289</v>
      </c>
      <c r="AD7899" s="84" t="s">
        <v>5289</v>
      </c>
      <c r="AE7899" s="84" t="s">
        <v>5289</v>
      </c>
      <c r="AF7899" s="165" t="s">
        <v>5289</v>
      </c>
      <c r="AG7899" s="107"/>
      <c r="AH7899" s="107"/>
      <c r="AI7899" s="107"/>
      <c r="AJ7899" s="107"/>
      <c r="AK7899" s="107"/>
      <c r="AL7899" s="107"/>
    </row>
    <row r="7900" spans="1:38" s="44" customFormat="1" ht="127.5">
      <c r="A7900" s="621">
        <v>6</v>
      </c>
      <c r="B7900" s="627" t="s">
        <v>9696</v>
      </c>
      <c r="C7900" s="627" t="s">
        <v>9705</v>
      </c>
      <c r="D7900" s="24" t="s">
        <v>9722</v>
      </c>
      <c r="E7900" s="14" t="s">
        <v>40</v>
      </c>
      <c r="F7900" s="622" t="s">
        <v>51</v>
      </c>
      <c r="G7900" s="138"/>
      <c r="H7900" s="138"/>
      <c r="I7900" s="138"/>
      <c r="J7900" s="138"/>
      <c r="K7900" s="138"/>
      <c r="L7900" s="622" t="s">
        <v>51</v>
      </c>
      <c r="M7900" s="202"/>
      <c r="N7900" s="138"/>
      <c r="O7900" s="622">
        <v>0</v>
      </c>
      <c r="P7900" s="622">
        <v>0</v>
      </c>
      <c r="Q7900" s="622">
        <v>0</v>
      </c>
      <c r="R7900" s="622">
        <v>0</v>
      </c>
      <c r="S7900" s="622">
        <v>0</v>
      </c>
      <c r="T7900" s="622">
        <v>0</v>
      </c>
      <c r="U7900" s="622">
        <v>0</v>
      </c>
      <c r="V7900" s="643">
        <v>0</v>
      </c>
      <c r="W7900" s="622">
        <v>0</v>
      </c>
      <c r="X7900" s="366">
        <v>0</v>
      </c>
      <c r="Y7900" s="622">
        <v>0</v>
      </c>
      <c r="Z7900" s="622" t="s">
        <v>51</v>
      </c>
      <c r="AA7900" s="622" t="s">
        <v>5289</v>
      </c>
      <c r="AB7900" s="622" t="s">
        <v>5289</v>
      </c>
      <c r="AC7900" s="84" t="s">
        <v>5289</v>
      </c>
      <c r="AD7900" s="84" t="s">
        <v>5289</v>
      </c>
      <c r="AE7900" s="84" t="s">
        <v>5289</v>
      </c>
      <c r="AF7900" s="165" t="s">
        <v>5289</v>
      </c>
      <c r="AG7900" s="107"/>
      <c r="AH7900" s="107"/>
      <c r="AI7900" s="107"/>
      <c r="AJ7900" s="107"/>
      <c r="AK7900" s="107"/>
      <c r="AL7900" s="107"/>
    </row>
    <row r="7901" spans="1:38" s="44" customFormat="1" ht="89.25">
      <c r="A7901" s="621">
        <v>7</v>
      </c>
      <c r="B7901" s="627" t="s">
        <v>10017</v>
      </c>
      <c r="C7901" s="627" t="s">
        <v>9705</v>
      </c>
      <c r="D7901" s="24" t="s">
        <v>10018</v>
      </c>
      <c r="E7901" s="14" t="s">
        <v>40</v>
      </c>
      <c r="F7901" s="622" t="s">
        <v>51</v>
      </c>
      <c r="G7901" s="138"/>
      <c r="H7901" s="138"/>
      <c r="I7901" s="138"/>
      <c r="J7901" s="138"/>
      <c r="K7901" s="138"/>
      <c r="L7901" s="622" t="s">
        <v>51</v>
      </c>
      <c r="M7901" s="202"/>
      <c r="N7901" s="138"/>
      <c r="O7901" s="622">
        <v>0</v>
      </c>
      <c r="P7901" s="622">
        <v>0</v>
      </c>
      <c r="Q7901" s="622">
        <v>0</v>
      </c>
      <c r="R7901" s="622">
        <v>0</v>
      </c>
      <c r="S7901" s="622">
        <v>0</v>
      </c>
      <c r="T7901" s="622">
        <v>0</v>
      </c>
      <c r="U7901" s="622">
        <v>0</v>
      </c>
      <c r="V7901" s="643">
        <v>0</v>
      </c>
      <c r="W7901" s="622">
        <v>0</v>
      </c>
      <c r="X7901" s="366">
        <v>0</v>
      </c>
      <c r="Y7901" s="622">
        <v>0</v>
      </c>
      <c r="Z7901" s="622" t="s">
        <v>51</v>
      </c>
      <c r="AA7901" s="622" t="s">
        <v>5289</v>
      </c>
      <c r="AB7901" s="622" t="s">
        <v>5289</v>
      </c>
      <c r="AC7901" s="84" t="s">
        <v>5289</v>
      </c>
      <c r="AD7901" s="84" t="s">
        <v>5289</v>
      </c>
      <c r="AE7901" s="84" t="s">
        <v>5289</v>
      </c>
      <c r="AF7901" s="165" t="s">
        <v>5289</v>
      </c>
      <c r="AG7901" s="107"/>
      <c r="AH7901" s="107"/>
      <c r="AI7901" s="107"/>
      <c r="AJ7901" s="107"/>
      <c r="AK7901" s="107"/>
      <c r="AL7901" s="107"/>
    </row>
    <row r="7902" spans="1:38" s="44" customFormat="1" ht="76.5">
      <c r="A7902" s="621">
        <v>8</v>
      </c>
      <c r="B7902" s="627" t="s">
        <v>9697</v>
      </c>
      <c r="C7902" s="627" t="s">
        <v>9705</v>
      </c>
      <c r="D7902" s="24" t="s">
        <v>9723</v>
      </c>
      <c r="E7902" s="14" t="s">
        <v>40</v>
      </c>
      <c r="F7902" s="622" t="s">
        <v>51</v>
      </c>
      <c r="G7902" s="138"/>
      <c r="H7902" s="138"/>
      <c r="I7902" s="138"/>
      <c r="J7902" s="138"/>
      <c r="K7902" s="138"/>
      <c r="L7902" s="622" t="s">
        <v>51</v>
      </c>
      <c r="M7902" s="202"/>
      <c r="N7902" s="138"/>
      <c r="O7902" s="622">
        <v>0</v>
      </c>
      <c r="P7902" s="622">
        <v>0</v>
      </c>
      <c r="Q7902" s="622">
        <v>0</v>
      </c>
      <c r="R7902" s="622">
        <v>0</v>
      </c>
      <c r="S7902" s="622">
        <v>0</v>
      </c>
      <c r="T7902" s="622">
        <v>0</v>
      </c>
      <c r="U7902" s="622">
        <v>0</v>
      </c>
      <c r="V7902" s="643">
        <v>0</v>
      </c>
      <c r="W7902" s="622">
        <v>0</v>
      </c>
      <c r="X7902" s="366">
        <v>3</v>
      </c>
      <c r="Y7902" s="622">
        <v>0</v>
      </c>
      <c r="Z7902" s="622" t="s">
        <v>51</v>
      </c>
      <c r="AA7902" s="622" t="s">
        <v>5289</v>
      </c>
      <c r="AB7902" s="622" t="s">
        <v>5289</v>
      </c>
      <c r="AC7902" s="84" t="s">
        <v>5289</v>
      </c>
      <c r="AD7902" s="84" t="s">
        <v>5289</v>
      </c>
      <c r="AE7902" s="84" t="s">
        <v>5289</v>
      </c>
      <c r="AF7902" s="165" t="s">
        <v>5289</v>
      </c>
      <c r="AG7902" s="107"/>
      <c r="AH7902" s="107"/>
      <c r="AI7902" s="107"/>
      <c r="AJ7902" s="107"/>
      <c r="AK7902" s="107"/>
      <c r="AL7902" s="107"/>
    </row>
    <row r="7903" spans="1:38" s="44" customFormat="1" ht="89.25" customHeight="1">
      <c r="A7903" s="621">
        <v>9</v>
      </c>
      <c r="B7903" s="627" t="s">
        <v>9544</v>
      </c>
      <c r="C7903" s="627" t="s">
        <v>9705</v>
      </c>
      <c r="D7903" s="24" t="s">
        <v>9724</v>
      </c>
      <c r="E7903" s="14" t="s">
        <v>40</v>
      </c>
      <c r="F7903" s="622" t="s">
        <v>51</v>
      </c>
      <c r="G7903" s="138"/>
      <c r="H7903" s="138"/>
      <c r="I7903" s="138"/>
      <c r="J7903" s="138"/>
      <c r="K7903" s="138"/>
      <c r="L7903" s="622" t="s">
        <v>51</v>
      </c>
      <c r="M7903" s="202"/>
      <c r="N7903" s="138"/>
      <c r="O7903" s="622">
        <v>0</v>
      </c>
      <c r="P7903" s="622">
        <v>0</v>
      </c>
      <c r="Q7903" s="622">
        <v>0</v>
      </c>
      <c r="R7903" s="622">
        <v>0</v>
      </c>
      <c r="S7903" s="622">
        <v>0</v>
      </c>
      <c r="T7903" s="622">
        <v>0</v>
      </c>
      <c r="U7903" s="622">
        <v>0</v>
      </c>
      <c r="V7903" s="643">
        <v>0</v>
      </c>
      <c r="W7903" s="622">
        <v>0</v>
      </c>
      <c r="X7903" s="366">
        <v>89</v>
      </c>
      <c r="Y7903" s="622">
        <v>0</v>
      </c>
      <c r="Z7903" s="622" t="s">
        <v>51</v>
      </c>
      <c r="AA7903" s="622" t="s">
        <v>5289</v>
      </c>
      <c r="AB7903" s="622" t="s">
        <v>5289</v>
      </c>
      <c r="AC7903" s="84" t="s">
        <v>5289</v>
      </c>
      <c r="AD7903" s="84" t="s">
        <v>5289</v>
      </c>
      <c r="AE7903" s="84" t="s">
        <v>5289</v>
      </c>
      <c r="AF7903" s="165" t="s">
        <v>5289</v>
      </c>
      <c r="AG7903" s="107"/>
      <c r="AH7903" s="107"/>
      <c r="AI7903" s="107"/>
      <c r="AJ7903" s="107"/>
      <c r="AK7903" s="107"/>
      <c r="AL7903" s="107"/>
    </row>
    <row r="7904" spans="1:38" s="44" customFormat="1" ht="114.75">
      <c r="A7904" s="621">
        <v>10</v>
      </c>
      <c r="B7904" s="627" t="s">
        <v>9698</v>
      </c>
      <c r="C7904" s="627" t="s">
        <v>9705</v>
      </c>
      <c r="D7904" s="24" t="s">
        <v>9725</v>
      </c>
      <c r="E7904" s="14" t="s">
        <v>40</v>
      </c>
      <c r="F7904" s="624" t="s">
        <v>19108</v>
      </c>
      <c r="G7904" s="643" t="s">
        <v>51</v>
      </c>
      <c r="H7904" s="643">
        <v>3</v>
      </c>
      <c r="I7904" s="286" t="s">
        <v>16671</v>
      </c>
      <c r="J7904" s="138"/>
      <c r="K7904" s="138"/>
      <c r="L7904" s="622" t="s">
        <v>51</v>
      </c>
      <c r="M7904" s="202"/>
      <c r="N7904" s="138"/>
      <c r="O7904" s="622">
        <v>0</v>
      </c>
      <c r="P7904" s="622">
        <v>0</v>
      </c>
      <c r="Q7904" s="622">
        <v>0</v>
      </c>
      <c r="R7904" s="622">
        <v>0</v>
      </c>
      <c r="S7904" s="622">
        <v>0</v>
      </c>
      <c r="T7904" s="622">
        <v>0</v>
      </c>
      <c r="U7904" s="622">
        <v>0</v>
      </c>
      <c r="V7904" s="643">
        <v>0</v>
      </c>
      <c r="W7904" s="622">
        <v>0</v>
      </c>
      <c r="X7904" s="366">
        <v>0</v>
      </c>
      <c r="Y7904" s="622">
        <v>0</v>
      </c>
      <c r="Z7904" s="622" t="s">
        <v>51</v>
      </c>
      <c r="AA7904" s="622" t="s">
        <v>5289</v>
      </c>
      <c r="AB7904" s="622" t="s">
        <v>5289</v>
      </c>
      <c r="AC7904" s="84" t="s">
        <v>5289</v>
      </c>
      <c r="AD7904" s="84" t="s">
        <v>5289</v>
      </c>
      <c r="AE7904" s="84" t="s">
        <v>5289</v>
      </c>
      <c r="AF7904" s="165" t="s">
        <v>5289</v>
      </c>
      <c r="AG7904" s="107"/>
      <c r="AH7904" s="107"/>
      <c r="AI7904" s="107"/>
      <c r="AJ7904" s="107"/>
      <c r="AK7904" s="107"/>
      <c r="AL7904" s="107"/>
    </row>
    <row r="7905" spans="1:38" s="44" customFormat="1" ht="89.25">
      <c r="A7905" s="621">
        <v>11</v>
      </c>
      <c r="B7905" s="627" t="s">
        <v>9604</v>
      </c>
      <c r="C7905" s="627" t="s">
        <v>9705</v>
      </c>
      <c r="D7905" s="24" t="s">
        <v>9726</v>
      </c>
      <c r="E7905" s="14" t="s">
        <v>40</v>
      </c>
      <c r="F7905" s="622" t="s">
        <v>51</v>
      </c>
      <c r="G7905" s="138"/>
      <c r="H7905" s="138"/>
      <c r="I7905" s="138"/>
      <c r="J7905" s="138"/>
      <c r="K7905" s="138"/>
      <c r="L7905" s="622" t="s">
        <v>51</v>
      </c>
      <c r="M7905" s="202"/>
      <c r="N7905" s="138"/>
      <c r="O7905" s="622">
        <v>0</v>
      </c>
      <c r="P7905" s="622">
        <v>0</v>
      </c>
      <c r="Q7905" s="622">
        <v>0</v>
      </c>
      <c r="R7905" s="622">
        <v>0</v>
      </c>
      <c r="S7905" s="622">
        <v>0</v>
      </c>
      <c r="T7905" s="622">
        <v>0</v>
      </c>
      <c r="U7905" s="622">
        <v>0</v>
      </c>
      <c r="V7905" s="643">
        <v>0</v>
      </c>
      <c r="W7905" s="622">
        <v>0</v>
      </c>
      <c r="X7905" s="366">
        <v>0</v>
      </c>
      <c r="Y7905" s="622">
        <v>0</v>
      </c>
      <c r="Z7905" s="622" t="s">
        <v>51</v>
      </c>
      <c r="AA7905" s="622" t="s">
        <v>5289</v>
      </c>
      <c r="AB7905" s="622" t="s">
        <v>5289</v>
      </c>
      <c r="AC7905" s="84" t="s">
        <v>5289</v>
      </c>
      <c r="AD7905" s="84" t="s">
        <v>5289</v>
      </c>
      <c r="AE7905" s="84" t="s">
        <v>5289</v>
      </c>
      <c r="AF7905" s="165" t="s">
        <v>5289</v>
      </c>
      <c r="AG7905" s="107"/>
      <c r="AH7905" s="107"/>
      <c r="AI7905" s="107"/>
      <c r="AJ7905" s="107"/>
      <c r="AK7905" s="107"/>
      <c r="AL7905" s="107"/>
    </row>
    <row r="7906" spans="1:38" s="44" customFormat="1" ht="114.75">
      <c r="A7906" s="621">
        <v>12</v>
      </c>
      <c r="B7906" s="627" t="s">
        <v>10019</v>
      </c>
      <c r="C7906" s="627" t="s">
        <v>9705</v>
      </c>
      <c r="D7906" s="627" t="s">
        <v>10020</v>
      </c>
      <c r="E7906" s="14" t="s">
        <v>40</v>
      </c>
      <c r="F7906" s="622" t="s">
        <v>51</v>
      </c>
      <c r="G7906" s="138"/>
      <c r="H7906" s="138"/>
      <c r="I7906" s="138"/>
      <c r="J7906" s="138"/>
      <c r="K7906" s="138"/>
      <c r="L7906" s="622" t="s">
        <v>51</v>
      </c>
      <c r="M7906" s="202"/>
      <c r="N7906" s="138"/>
      <c r="O7906" s="622">
        <v>0</v>
      </c>
      <c r="P7906" s="622">
        <v>0</v>
      </c>
      <c r="Q7906" s="622">
        <v>0</v>
      </c>
      <c r="R7906" s="622">
        <v>0</v>
      </c>
      <c r="S7906" s="622">
        <v>0</v>
      </c>
      <c r="T7906" s="622">
        <v>0</v>
      </c>
      <c r="U7906" s="622">
        <v>0</v>
      </c>
      <c r="V7906" s="643">
        <v>0</v>
      </c>
      <c r="W7906" s="622">
        <v>0</v>
      </c>
      <c r="X7906" s="366">
        <v>0</v>
      </c>
      <c r="Y7906" s="622">
        <v>0</v>
      </c>
      <c r="Z7906" s="622" t="s">
        <v>51</v>
      </c>
      <c r="AA7906" s="622" t="s">
        <v>5289</v>
      </c>
      <c r="AB7906" s="622" t="s">
        <v>5289</v>
      </c>
      <c r="AC7906" s="84" t="s">
        <v>5289</v>
      </c>
      <c r="AD7906" s="84" t="s">
        <v>5289</v>
      </c>
      <c r="AE7906" s="84" t="s">
        <v>5289</v>
      </c>
      <c r="AF7906" s="165" t="s">
        <v>5289</v>
      </c>
      <c r="AG7906" s="107"/>
      <c r="AH7906" s="107"/>
      <c r="AI7906" s="107"/>
      <c r="AJ7906" s="107"/>
      <c r="AK7906" s="107"/>
      <c r="AL7906" s="107"/>
    </row>
    <row r="7907" spans="1:38" s="44" customFormat="1" ht="76.5">
      <c r="A7907" s="621">
        <v>13</v>
      </c>
      <c r="B7907" s="627" t="s">
        <v>10021</v>
      </c>
      <c r="C7907" s="627" t="s">
        <v>9705</v>
      </c>
      <c r="D7907" s="627" t="s">
        <v>10022</v>
      </c>
      <c r="E7907" s="14" t="s">
        <v>40</v>
      </c>
      <c r="F7907" s="622" t="s">
        <v>51</v>
      </c>
      <c r="G7907" s="138"/>
      <c r="H7907" s="138"/>
      <c r="I7907" s="138"/>
      <c r="J7907" s="138"/>
      <c r="K7907" s="138"/>
      <c r="L7907" s="622" t="s">
        <v>51</v>
      </c>
      <c r="M7907" s="202"/>
      <c r="N7907" s="138"/>
      <c r="O7907" s="622">
        <v>0</v>
      </c>
      <c r="P7907" s="622">
        <v>0</v>
      </c>
      <c r="Q7907" s="622">
        <v>0</v>
      </c>
      <c r="R7907" s="622">
        <v>0</v>
      </c>
      <c r="S7907" s="622">
        <v>0</v>
      </c>
      <c r="T7907" s="622">
        <v>0</v>
      </c>
      <c r="U7907" s="622">
        <v>0</v>
      </c>
      <c r="V7907" s="643">
        <v>0</v>
      </c>
      <c r="W7907" s="622">
        <v>0</v>
      </c>
      <c r="X7907" s="366">
        <v>0</v>
      </c>
      <c r="Y7907" s="622">
        <v>0</v>
      </c>
      <c r="Z7907" s="622" t="s">
        <v>51</v>
      </c>
      <c r="AA7907" s="622" t="s">
        <v>5289</v>
      </c>
      <c r="AB7907" s="622" t="s">
        <v>5289</v>
      </c>
      <c r="AC7907" s="84" t="s">
        <v>5289</v>
      </c>
      <c r="AD7907" s="84" t="s">
        <v>5289</v>
      </c>
      <c r="AE7907" s="84" t="s">
        <v>5289</v>
      </c>
      <c r="AF7907" s="165" t="s">
        <v>5289</v>
      </c>
      <c r="AG7907" s="107"/>
      <c r="AH7907" s="107"/>
      <c r="AI7907" s="107"/>
      <c r="AJ7907" s="107"/>
      <c r="AK7907" s="107"/>
      <c r="AL7907" s="107"/>
    </row>
    <row r="7908" spans="1:38" s="44" customFormat="1" ht="89.25">
      <c r="A7908" s="621">
        <v>14</v>
      </c>
      <c r="B7908" s="627" t="s">
        <v>10023</v>
      </c>
      <c r="C7908" s="627" t="s">
        <v>9705</v>
      </c>
      <c r="D7908" s="24" t="s">
        <v>10024</v>
      </c>
      <c r="E7908" s="14" t="s">
        <v>40</v>
      </c>
      <c r="F7908" s="622" t="s">
        <v>51</v>
      </c>
      <c r="G7908" s="138"/>
      <c r="H7908" s="138"/>
      <c r="I7908" s="138"/>
      <c r="J7908" s="138"/>
      <c r="K7908" s="138"/>
      <c r="L7908" s="622" t="s">
        <v>51</v>
      </c>
      <c r="M7908" s="202"/>
      <c r="N7908" s="138"/>
      <c r="O7908" s="622">
        <v>0</v>
      </c>
      <c r="P7908" s="622">
        <v>0</v>
      </c>
      <c r="Q7908" s="622">
        <v>0</v>
      </c>
      <c r="R7908" s="622">
        <v>0</v>
      </c>
      <c r="S7908" s="622">
        <v>0</v>
      </c>
      <c r="T7908" s="622">
        <v>0</v>
      </c>
      <c r="U7908" s="622">
        <v>0</v>
      </c>
      <c r="V7908" s="643">
        <v>0</v>
      </c>
      <c r="W7908" s="622">
        <v>0</v>
      </c>
      <c r="X7908" s="366">
        <v>0</v>
      </c>
      <c r="Y7908" s="622">
        <v>0</v>
      </c>
      <c r="Z7908" s="622" t="s">
        <v>51</v>
      </c>
      <c r="AA7908" s="622" t="s">
        <v>5289</v>
      </c>
      <c r="AB7908" s="622" t="s">
        <v>5289</v>
      </c>
      <c r="AC7908" s="84" t="s">
        <v>5289</v>
      </c>
      <c r="AD7908" s="84" t="s">
        <v>5289</v>
      </c>
      <c r="AE7908" s="84" t="s">
        <v>5289</v>
      </c>
      <c r="AF7908" s="165" t="s">
        <v>5289</v>
      </c>
      <c r="AG7908" s="107"/>
      <c r="AH7908" s="107"/>
      <c r="AI7908" s="107"/>
      <c r="AJ7908" s="107"/>
      <c r="AK7908" s="107"/>
      <c r="AL7908" s="107"/>
    </row>
    <row r="7909" spans="1:38" s="44" customFormat="1" ht="89.25">
      <c r="A7909" s="621">
        <v>15</v>
      </c>
      <c r="B7909" s="627" t="s">
        <v>9699</v>
      </c>
      <c r="C7909" s="627" t="s">
        <v>9705</v>
      </c>
      <c r="D7909" s="24" t="s">
        <v>9727</v>
      </c>
      <c r="E7909" s="14" t="s">
        <v>40</v>
      </c>
      <c r="F7909" s="622" t="s">
        <v>51</v>
      </c>
      <c r="G7909" s="138"/>
      <c r="H7909" s="138"/>
      <c r="I7909" s="138"/>
      <c r="J7909" s="138"/>
      <c r="K7909" s="138"/>
      <c r="L7909" s="622" t="s">
        <v>51</v>
      </c>
      <c r="M7909" s="202"/>
      <c r="N7909" s="138"/>
      <c r="O7909" s="622">
        <v>0</v>
      </c>
      <c r="P7909" s="622">
        <v>0</v>
      </c>
      <c r="Q7909" s="622">
        <v>0</v>
      </c>
      <c r="R7909" s="622">
        <v>0</v>
      </c>
      <c r="S7909" s="622">
        <v>0</v>
      </c>
      <c r="T7909" s="622">
        <v>0</v>
      </c>
      <c r="U7909" s="622">
        <v>0</v>
      </c>
      <c r="V7909" s="643">
        <v>0</v>
      </c>
      <c r="W7909" s="622">
        <v>0</v>
      </c>
      <c r="X7909" s="366">
        <v>0</v>
      </c>
      <c r="Y7909" s="622">
        <v>0</v>
      </c>
      <c r="Z7909" s="622" t="s">
        <v>51</v>
      </c>
      <c r="AA7909" s="622" t="s">
        <v>5289</v>
      </c>
      <c r="AB7909" s="622" t="s">
        <v>5289</v>
      </c>
      <c r="AC7909" s="84" t="s">
        <v>5289</v>
      </c>
      <c r="AD7909" s="84" t="s">
        <v>5289</v>
      </c>
      <c r="AE7909" s="84" t="s">
        <v>5289</v>
      </c>
      <c r="AF7909" s="165" t="s">
        <v>5289</v>
      </c>
      <c r="AG7909" s="107"/>
      <c r="AH7909" s="107"/>
      <c r="AI7909" s="107"/>
      <c r="AJ7909" s="107"/>
      <c r="AK7909" s="107"/>
      <c r="AL7909" s="107"/>
    </row>
    <row r="7910" spans="1:38" s="44" customFormat="1" ht="102">
      <c r="A7910" s="621">
        <v>16</v>
      </c>
      <c r="B7910" s="627" t="s">
        <v>9700</v>
      </c>
      <c r="C7910" s="627" t="s">
        <v>9705</v>
      </c>
      <c r="D7910" s="24" t="s">
        <v>9708</v>
      </c>
      <c r="E7910" s="14" t="s">
        <v>40</v>
      </c>
      <c r="F7910" s="622" t="s">
        <v>51</v>
      </c>
      <c r="G7910" s="138"/>
      <c r="H7910" s="138"/>
      <c r="I7910" s="138"/>
      <c r="J7910" s="138"/>
      <c r="K7910" s="138"/>
      <c r="L7910" s="622" t="s">
        <v>51</v>
      </c>
      <c r="M7910" s="202"/>
      <c r="N7910" s="138"/>
      <c r="O7910" s="622">
        <v>0</v>
      </c>
      <c r="P7910" s="622">
        <v>0</v>
      </c>
      <c r="Q7910" s="622">
        <v>0</v>
      </c>
      <c r="R7910" s="622">
        <v>0</v>
      </c>
      <c r="S7910" s="622">
        <v>0</v>
      </c>
      <c r="T7910" s="622">
        <v>0</v>
      </c>
      <c r="U7910" s="622">
        <v>0</v>
      </c>
      <c r="V7910" s="643">
        <v>0</v>
      </c>
      <c r="W7910" s="622">
        <v>0</v>
      </c>
      <c r="X7910" s="366">
        <v>1</v>
      </c>
      <c r="Y7910" s="622">
        <v>0</v>
      </c>
      <c r="Z7910" s="622" t="s">
        <v>51</v>
      </c>
      <c r="AA7910" s="622" t="s">
        <v>5289</v>
      </c>
      <c r="AB7910" s="622" t="s">
        <v>5289</v>
      </c>
      <c r="AC7910" s="84" t="s">
        <v>5289</v>
      </c>
      <c r="AD7910" s="84" t="s">
        <v>5289</v>
      </c>
      <c r="AE7910" s="84" t="s">
        <v>5289</v>
      </c>
      <c r="AF7910" s="165" t="s">
        <v>5289</v>
      </c>
      <c r="AG7910" s="107"/>
      <c r="AH7910" s="107"/>
      <c r="AI7910" s="107"/>
      <c r="AJ7910" s="107"/>
      <c r="AK7910" s="107"/>
      <c r="AL7910" s="107"/>
    </row>
    <row r="7911" spans="1:38" ht="114.75">
      <c r="A7911" s="621">
        <v>17</v>
      </c>
      <c r="B7911" s="627" t="s">
        <v>9542</v>
      </c>
      <c r="C7911" s="627" t="s">
        <v>9705</v>
      </c>
      <c r="D7911" s="24" t="s">
        <v>9709</v>
      </c>
      <c r="E7911" s="14" t="s">
        <v>40</v>
      </c>
      <c r="F7911" s="624" t="s">
        <v>19108</v>
      </c>
      <c r="G7911" s="643" t="s">
        <v>51</v>
      </c>
      <c r="H7911" s="643">
        <v>3</v>
      </c>
      <c r="I7911" s="286" t="s">
        <v>16671</v>
      </c>
      <c r="J7911" s="138"/>
      <c r="K7911" s="138"/>
      <c r="L7911" s="622" t="s">
        <v>51</v>
      </c>
      <c r="M7911" s="202"/>
      <c r="N7911" s="138"/>
      <c r="O7911" s="622">
        <v>0</v>
      </c>
      <c r="P7911" s="622">
        <v>0</v>
      </c>
      <c r="Q7911" s="622">
        <v>0</v>
      </c>
      <c r="R7911" s="622">
        <v>0</v>
      </c>
      <c r="S7911" s="622">
        <v>0</v>
      </c>
      <c r="T7911" s="622">
        <v>0</v>
      </c>
      <c r="U7911" s="622">
        <v>0</v>
      </c>
      <c r="V7911" s="643">
        <v>0</v>
      </c>
      <c r="W7911" s="622">
        <v>0</v>
      </c>
      <c r="X7911" s="366">
        <v>62</v>
      </c>
      <c r="Y7911" s="622">
        <v>0</v>
      </c>
      <c r="Z7911" s="622" t="s">
        <v>51</v>
      </c>
      <c r="AA7911" s="622" t="s">
        <v>5289</v>
      </c>
      <c r="AB7911" s="622" t="s">
        <v>5289</v>
      </c>
      <c r="AC7911" s="84" t="s">
        <v>5289</v>
      </c>
      <c r="AD7911" s="84" t="s">
        <v>5289</v>
      </c>
      <c r="AE7911" s="84" t="s">
        <v>5289</v>
      </c>
      <c r="AF7911" s="165" t="s">
        <v>5289</v>
      </c>
    </row>
    <row r="7912" spans="1:38" ht="76.5">
      <c r="A7912" s="621">
        <v>18</v>
      </c>
      <c r="B7912" s="627" t="s">
        <v>9401</v>
      </c>
      <c r="C7912" s="627" t="s">
        <v>9705</v>
      </c>
      <c r="D7912" s="24" t="s">
        <v>9710</v>
      </c>
      <c r="E7912" s="14" t="s">
        <v>40</v>
      </c>
      <c r="F7912" s="622" t="s">
        <v>51</v>
      </c>
      <c r="G7912" s="138"/>
      <c r="H7912" s="138"/>
      <c r="I7912" s="138"/>
      <c r="J7912" s="138"/>
      <c r="K7912" s="138"/>
      <c r="L7912" s="622" t="s">
        <v>51</v>
      </c>
      <c r="M7912" s="202"/>
      <c r="N7912" s="138"/>
      <c r="O7912" s="622">
        <v>0</v>
      </c>
      <c r="P7912" s="622">
        <v>0</v>
      </c>
      <c r="Q7912" s="622">
        <v>0</v>
      </c>
      <c r="R7912" s="622">
        <v>0</v>
      </c>
      <c r="S7912" s="622">
        <v>0</v>
      </c>
      <c r="T7912" s="622">
        <v>0</v>
      </c>
      <c r="U7912" s="622">
        <v>0</v>
      </c>
      <c r="V7912" s="643">
        <v>0</v>
      </c>
      <c r="W7912" s="622">
        <v>0</v>
      </c>
      <c r="X7912" s="366">
        <v>6</v>
      </c>
      <c r="Y7912" s="622">
        <v>0</v>
      </c>
      <c r="Z7912" s="622" t="s">
        <v>51</v>
      </c>
      <c r="AA7912" s="622" t="s">
        <v>5289</v>
      </c>
      <c r="AB7912" s="622" t="s">
        <v>5289</v>
      </c>
      <c r="AC7912" s="84" t="s">
        <v>5289</v>
      </c>
      <c r="AD7912" s="84" t="s">
        <v>5289</v>
      </c>
      <c r="AE7912" s="84" t="s">
        <v>5289</v>
      </c>
      <c r="AF7912" s="165" t="s">
        <v>5289</v>
      </c>
    </row>
    <row r="7913" spans="1:38" ht="89.25">
      <c r="A7913" s="621">
        <v>19</v>
      </c>
      <c r="B7913" s="627" t="s">
        <v>10025</v>
      </c>
      <c r="C7913" s="627" t="s">
        <v>9705</v>
      </c>
      <c r="D7913" s="24" t="s">
        <v>10004</v>
      </c>
      <c r="E7913" s="14" t="s">
        <v>40</v>
      </c>
      <c r="F7913" s="622" t="s">
        <v>51</v>
      </c>
      <c r="G7913" s="138"/>
      <c r="H7913" s="138"/>
      <c r="I7913" s="138"/>
      <c r="J7913" s="138"/>
      <c r="K7913" s="138"/>
      <c r="L7913" s="622" t="s">
        <v>51</v>
      </c>
      <c r="M7913" s="202"/>
      <c r="N7913" s="138"/>
      <c r="O7913" s="622">
        <v>0</v>
      </c>
      <c r="P7913" s="622">
        <v>0</v>
      </c>
      <c r="Q7913" s="622">
        <v>0</v>
      </c>
      <c r="R7913" s="622">
        <v>0</v>
      </c>
      <c r="S7913" s="622">
        <v>0</v>
      </c>
      <c r="T7913" s="622">
        <v>0</v>
      </c>
      <c r="U7913" s="622">
        <v>0</v>
      </c>
      <c r="V7913" s="643">
        <v>0</v>
      </c>
      <c r="W7913" s="622">
        <v>0</v>
      </c>
      <c r="X7913" s="366">
        <v>0</v>
      </c>
      <c r="Y7913" s="622">
        <v>0</v>
      </c>
      <c r="Z7913" s="622" t="s">
        <v>51</v>
      </c>
      <c r="AA7913" s="622" t="s">
        <v>5289</v>
      </c>
      <c r="AB7913" s="622" t="s">
        <v>5289</v>
      </c>
      <c r="AC7913" s="84" t="s">
        <v>5289</v>
      </c>
      <c r="AD7913" s="84" t="s">
        <v>5289</v>
      </c>
      <c r="AE7913" s="84" t="s">
        <v>5289</v>
      </c>
      <c r="AF7913" s="165" t="s">
        <v>5289</v>
      </c>
    </row>
    <row r="7914" spans="1:38" ht="89.25">
      <c r="A7914" s="621">
        <v>20</v>
      </c>
      <c r="B7914" s="627" t="s">
        <v>9576</v>
      </c>
      <c r="C7914" s="627" t="s">
        <v>9705</v>
      </c>
      <c r="D7914" s="24" t="s">
        <v>9711</v>
      </c>
      <c r="E7914" s="14" t="s">
        <v>40</v>
      </c>
      <c r="F7914" s="622" t="s">
        <v>51</v>
      </c>
      <c r="G7914" s="138"/>
      <c r="H7914" s="138"/>
      <c r="I7914" s="138"/>
      <c r="J7914" s="138"/>
      <c r="K7914" s="138"/>
      <c r="L7914" s="622" t="s">
        <v>51</v>
      </c>
      <c r="M7914" s="202"/>
      <c r="N7914" s="138"/>
      <c r="O7914" s="622">
        <v>0</v>
      </c>
      <c r="P7914" s="622">
        <v>0</v>
      </c>
      <c r="Q7914" s="622">
        <v>0</v>
      </c>
      <c r="R7914" s="622">
        <v>0</v>
      </c>
      <c r="S7914" s="622">
        <v>0</v>
      </c>
      <c r="T7914" s="622">
        <v>0</v>
      </c>
      <c r="U7914" s="622">
        <v>0</v>
      </c>
      <c r="V7914" s="643">
        <v>0</v>
      </c>
      <c r="W7914" s="622">
        <v>0</v>
      </c>
      <c r="X7914" s="366">
        <v>0</v>
      </c>
      <c r="Y7914" s="622">
        <v>0</v>
      </c>
      <c r="Z7914" s="622" t="s">
        <v>51</v>
      </c>
      <c r="AA7914" s="622" t="s">
        <v>5289</v>
      </c>
      <c r="AB7914" s="622" t="s">
        <v>5289</v>
      </c>
      <c r="AC7914" s="84" t="s">
        <v>5289</v>
      </c>
      <c r="AD7914" s="84" t="s">
        <v>5289</v>
      </c>
      <c r="AE7914" s="84" t="s">
        <v>5289</v>
      </c>
      <c r="AF7914" s="165" t="s">
        <v>5289</v>
      </c>
    </row>
    <row r="7915" spans="1:38" ht="76.5">
      <c r="A7915" s="621">
        <v>21</v>
      </c>
      <c r="B7915" s="627" t="s">
        <v>105</v>
      </c>
      <c r="C7915" s="627" t="s">
        <v>9705</v>
      </c>
      <c r="D7915" s="24" t="s">
        <v>9712</v>
      </c>
      <c r="E7915" s="14" t="s">
        <v>40</v>
      </c>
      <c r="F7915" s="622" t="s">
        <v>51</v>
      </c>
      <c r="G7915" s="138"/>
      <c r="H7915" s="138"/>
      <c r="I7915" s="138"/>
      <c r="J7915" s="138"/>
      <c r="K7915" s="138"/>
      <c r="L7915" s="622" t="s">
        <v>51</v>
      </c>
      <c r="M7915" s="202"/>
      <c r="N7915" s="138"/>
      <c r="O7915" s="622">
        <v>0</v>
      </c>
      <c r="P7915" s="622">
        <v>0</v>
      </c>
      <c r="Q7915" s="622">
        <v>0</v>
      </c>
      <c r="R7915" s="622">
        <v>0</v>
      </c>
      <c r="S7915" s="622">
        <v>0</v>
      </c>
      <c r="T7915" s="622">
        <v>0</v>
      </c>
      <c r="U7915" s="622">
        <v>0</v>
      </c>
      <c r="V7915" s="643">
        <v>0</v>
      </c>
      <c r="W7915" s="622">
        <v>0</v>
      </c>
      <c r="X7915" s="366">
        <v>72</v>
      </c>
      <c r="Y7915" s="622">
        <v>0</v>
      </c>
      <c r="Z7915" s="622" t="s">
        <v>51</v>
      </c>
      <c r="AA7915" s="622" t="s">
        <v>5289</v>
      </c>
      <c r="AB7915" s="622" t="s">
        <v>5289</v>
      </c>
      <c r="AC7915" s="84" t="s">
        <v>5289</v>
      </c>
      <c r="AD7915" s="84" t="s">
        <v>5289</v>
      </c>
      <c r="AE7915" s="84" t="s">
        <v>5289</v>
      </c>
      <c r="AF7915" s="165" t="s">
        <v>5289</v>
      </c>
    </row>
    <row r="7916" spans="1:38" ht="76.5">
      <c r="A7916" s="621">
        <v>22</v>
      </c>
      <c r="B7916" s="627" t="s">
        <v>3326</v>
      </c>
      <c r="C7916" s="627" t="s">
        <v>9705</v>
      </c>
      <c r="D7916" s="24" t="s">
        <v>9713</v>
      </c>
      <c r="E7916" s="14" t="s">
        <v>40</v>
      </c>
      <c r="F7916" s="622" t="s">
        <v>51</v>
      </c>
      <c r="G7916" s="138"/>
      <c r="H7916" s="138"/>
      <c r="I7916" s="138"/>
      <c r="J7916" s="138"/>
      <c r="K7916" s="138"/>
      <c r="L7916" s="622" t="s">
        <v>51</v>
      </c>
      <c r="M7916" s="202"/>
      <c r="N7916" s="138"/>
      <c r="O7916" s="622">
        <v>0</v>
      </c>
      <c r="P7916" s="622">
        <v>0</v>
      </c>
      <c r="Q7916" s="622">
        <v>0</v>
      </c>
      <c r="R7916" s="622">
        <v>0</v>
      </c>
      <c r="S7916" s="622">
        <v>0</v>
      </c>
      <c r="T7916" s="622">
        <v>0</v>
      </c>
      <c r="U7916" s="622">
        <v>0</v>
      </c>
      <c r="V7916" s="643">
        <v>0</v>
      </c>
      <c r="W7916" s="622">
        <v>0</v>
      </c>
      <c r="X7916" s="366">
        <v>0</v>
      </c>
      <c r="Y7916" s="622">
        <v>0</v>
      </c>
      <c r="Z7916" s="622" t="s">
        <v>51</v>
      </c>
      <c r="AA7916" s="622" t="s">
        <v>5289</v>
      </c>
      <c r="AB7916" s="622" t="s">
        <v>5289</v>
      </c>
      <c r="AC7916" s="84" t="s">
        <v>5289</v>
      </c>
      <c r="AD7916" s="84" t="s">
        <v>5289</v>
      </c>
      <c r="AE7916" s="84" t="s">
        <v>5289</v>
      </c>
      <c r="AF7916" s="165" t="s">
        <v>5289</v>
      </c>
    </row>
    <row r="7917" spans="1:38" ht="76.5">
      <c r="A7917" s="621">
        <v>23</v>
      </c>
      <c r="B7917" s="627" t="s">
        <v>10026</v>
      </c>
      <c r="C7917" s="627" t="s">
        <v>9705</v>
      </c>
      <c r="D7917" s="24" t="s">
        <v>10027</v>
      </c>
      <c r="E7917" s="14" t="s">
        <v>40</v>
      </c>
      <c r="F7917" s="622" t="s">
        <v>51</v>
      </c>
      <c r="G7917" s="138"/>
      <c r="H7917" s="138"/>
      <c r="I7917" s="138"/>
      <c r="J7917" s="138"/>
      <c r="K7917" s="138"/>
      <c r="L7917" s="622" t="s">
        <v>51</v>
      </c>
      <c r="M7917" s="202"/>
      <c r="N7917" s="138"/>
      <c r="O7917" s="622">
        <v>0</v>
      </c>
      <c r="P7917" s="622">
        <v>0</v>
      </c>
      <c r="Q7917" s="622">
        <v>0</v>
      </c>
      <c r="R7917" s="622">
        <v>0</v>
      </c>
      <c r="S7917" s="622">
        <v>0</v>
      </c>
      <c r="T7917" s="622">
        <v>0</v>
      </c>
      <c r="U7917" s="622">
        <v>0</v>
      </c>
      <c r="V7917" s="643">
        <v>0</v>
      </c>
      <c r="W7917" s="622">
        <v>0</v>
      </c>
      <c r="X7917" s="366">
        <v>0</v>
      </c>
      <c r="Y7917" s="622">
        <v>0</v>
      </c>
      <c r="Z7917" s="622" t="s">
        <v>51</v>
      </c>
      <c r="AA7917" s="622" t="s">
        <v>5289</v>
      </c>
      <c r="AB7917" s="622" t="s">
        <v>5289</v>
      </c>
      <c r="AC7917" s="84" t="s">
        <v>5289</v>
      </c>
      <c r="AD7917" s="84" t="s">
        <v>5289</v>
      </c>
      <c r="AE7917" s="84" t="s">
        <v>5289</v>
      </c>
      <c r="AF7917" s="165" t="s">
        <v>5289</v>
      </c>
    </row>
    <row r="7918" spans="1:38" ht="63.75">
      <c r="A7918" s="621">
        <v>24</v>
      </c>
      <c r="B7918" s="627" t="s">
        <v>9445</v>
      </c>
      <c r="C7918" s="627" t="s">
        <v>9705</v>
      </c>
      <c r="D7918" s="24" t="s">
        <v>9714</v>
      </c>
      <c r="E7918" s="14" t="s">
        <v>40</v>
      </c>
      <c r="F7918" s="622" t="s">
        <v>51</v>
      </c>
      <c r="G7918" s="138"/>
      <c r="H7918" s="138"/>
      <c r="I7918" s="138"/>
      <c r="J7918" s="138"/>
      <c r="K7918" s="138"/>
      <c r="L7918" s="622" t="s">
        <v>51</v>
      </c>
      <c r="M7918" s="202"/>
      <c r="N7918" s="138"/>
      <c r="O7918" s="622">
        <v>0</v>
      </c>
      <c r="P7918" s="622">
        <v>0</v>
      </c>
      <c r="Q7918" s="622">
        <v>0</v>
      </c>
      <c r="R7918" s="622">
        <v>0</v>
      </c>
      <c r="S7918" s="622">
        <v>0</v>
      </c>
      <c r="T7918" s="622">
        <v>0</v>
      </c>
      <c r="U7918" s="622">
        <v>0</v>
      </c>
      <c r="V7918" s="643">
        <v>0</v>
      </c>
      <c r="W7918" s="622">
        <v>0</v>
      </c>
      <c r="X7918" s="366">
        <v>3</v>
      </c>
      <c r="Y7918" s="622">
        <v>0</v>
      </c>
      <c r="Z7918" s="622" t="s">
        <v>51</v>
      </c>
      <c r="AA7918" s="622" t="s">
        <v>5289</v>
      </c>
      <c r="AB7918" s="622" t="s">
        <v>5289</v>
      </c>
      <c r="AC7918" s="84" t="s">
        <v>5289</v>
      </c>
      <c r="AD7918" s="84" t="s">
        <v>5289</v>
      </c>
      <c r="AE7918" s="84" t="s">
        <v>5289</v>
      </c>
      <c r="AF7918" s="165" t="s">
        <v>5289</v>
      </c>
    </row>
    <row r="7919" spans="1:38" ht="127.5">
      <c r="A7919" s="621">
        <v>25</v>
      </c>
      <c r="B7919" s="627" t="s">
        <v>9821</v>
      </c>
      <c r="C7919" s="627" t="s">
        <v>9705</v>
      </c>
      <c r="D7919" s="24" t="s">
        <v>9715</v>
      </c>
      <c r="E7919" s="14" t="s">
        <v>40</v>
      </c>
      <c r="F7919" s="622" t="s">
        <v>51</v>
      </c>
      <c r="G7919" s="138"/>
      <c r="H7919" s="138"/>
      <c r="I7919" s="138"/>
      <c r="J7919" s="138"/>
      <c r="K7919" s="138"/>
      <c r="L7919" s="622" t="s">
        <v>51</v>
      </c>
      <c r="M7919" s="202"/>
      <c r="N7919" s="138"/>
      <c r="O7919" s="622">
        <v>0</v>
      </c>
      <c r="P7919" s="622">
        <v>0</v>
      </c>
      <c r="Q7919" s="622">
        <v>0</v>
      </c>
      <c r="R7919" s="622">
        <v>0</v>
      </c>
      <c r="S7919" s="622">
        <v>0</v>
      </c>
      <c r="T7919" s="622">
        <v>0</v>
      </c>
      <c r="U7919" s="622">
        <v>0</v>
      </c>
      <c r="V7919" s="643">
        <v>0</v>
      </c>
      <c r="W7919" s="622">
        <v>0</v>
      </c>
      <c r="X7919" s="366">
        <v>0</v>
      </c>
      <c r="Y7919" s="622">
        <v>0</v>
      </c>
      <c r="Z7919" s="622" t="s">
        <v>51</v>
      </c>
      <c r="AA7919" s="622" t="s">
        <v>5289</v>
      </c>
      <c r="AB7919" s="622" t="s">
        <v>5289</v>
      </c>
      <c r="AC7919" s="84" t="s">
        <v>5289</v>
      </c>
      <c r="AD7919" s="84" t="s">
        <v>5289</v>
      </c>
      <c r="AE7919" s="84" t="s">
        <v>5289</v>
      </c>
      <c r="AF7919" s="165" t="s">
        <v>5289</v>
      </c>
    </row>
    <row r="7920" spans="1:38" ht="127.5">
      <c r="A7920" s="621">
        <v>26</v>
      </c>
      <c r="B7920" s="627" t="s">
        <v>10028</v>
      </c>
      <c r="C7920" s="627" t="s">
        <v>9705</v>
      </c>
      <c r="D7920" s="24" t="s">
        <v>10029</v>
      </c>
      <c r="E7920" s="14" t="s">
        <v>40</v>
      </c>
      <c r="F7920" s="622" t="s">
        <v>51</v>
      </c>
      <c r="G7920" s="138"/>
      <c r="H7920" s="138"/>
      <c r="I7920" s="138"/>
      <c r="J7920" s="138"/>
      <c r="K7920" s="138"/>
      <c r="L7920" s="622" t="s">
        <v>51</v>
      </c>
      <c r="M7920" s="202"/>
      <c r="N7920" s="138"/>
      <c r="O7920" s="622">
        <v>0</v>
      </c>
      <c r="P7920" s="622">
        <v>0</v>
      </c>
      <c r="Q7920" s="622">
        <v>0</v>
      </c>
      <c r="R7920" s="622">
        <v>0</v>
      </c>
      <c r="S7920" s="622">
        <v>0</v>
      </c>
      <c r="T7920" s="622">
        <v>0</v>
      </c>
      <c r="U7920" s="622">
        <v>0</v>
      </c>
      <c r="V7920" s="643">
        <v>0</v>
      </c>
      <c r="W7920" s="622">
        <v>0</v>
      </c>
      <c r="X7920" s="366">
        <v>1</v>
      </c>
      <c r="Y7920" s="622">
        <v>0</v>
      </c>
      <c r="Z7920" s="622" t="s">
        <v>51</v>
      </c>
      <c r="AA7920" s="622" t="s">
        <v>5289</v>
      </c>
      <c r="AB7920" s="622" t="s">
        <v>5289</v>
      </c>
      <c r="AC7920" s="84" t="s">
        <v>5289</v>
      </c>
      <c r="AD7920" s="84" t="s">
        <v>5289</v>
      </c>
      <c r="AE7920" s="84" t="s">
        <v>5289</v>
      </c>
      <c r="AF7920" s="165" t="s">
        <v>5289</v>
      </c>
    </row>
    <row r="7921" spans="1:38" ht="63.75">
      <c r="A7921" s="621">
        <v>27</v>
      </c>
      <c r="B7921" s="627" t="s">
        <v>9467</v>
      </c>
      <c r="C7921" s="627" t="s">
        <v>9705</v>
      </c>
      <c r="D7921" s="24" t="s">
        <v>9716</v>
      </c>
      <c r="E7921" s="14" t="s">
        <v>40</v>
      </c>
      <c r="F7921" s="622" t="s">
        <v>51</v>
      </c>
      <c r="G7921" s="138"/>
      <c r="H7921" s="138"/>
      <c r="I7921" s="138"/>
      <c r="J7921" s="138"/>
      <c r="K7921" s="138"/>
      <c r="L7921" s="622" t="s">
        <v>51</v>
      </c>
      <c r="M7921" s="202"/>
      <c r="N7921" s="138"/>
      <c r="O7921" s="622">
        <v>0</v>
      </c>
      <c r="P7921" s="622">
        <v>0</v>
      </c>
      <c r="Q7921" s="622">
        <v>0</v>
      </c>
      <c r="R7921" s="622">
        <v>0</v>
      </c>
      <c r="S7921" s="622">
        <v>0</v>
      </c>
      <c r="T7921" s="622">
        <v>0</v>
      </c>
      <c r="U7921" s="622">
        <v>0</v>
      </c>
      <c r="V7921" s="643">
        <v>0</v>
      </c>
      <c r="W7921" s="622">
        <v>0</v>
      </c>
      <c r="X7921" s="366">
        <v>0</v>
      </c>
      <c r="Y7921" s="622">
        <v>0</v>
      </c>
      <c r="Z7921" s="622" t="s">
        <v>51</v>
      </c>
      <c r="AA7921" s="622" t="s">
        <v>5289</v>
      </c>
      <c r="AB7921" s="622" t="s">
        <v>5289</v>
      </c>
      <c r="AC7921" s="84" t="s">
        <v>5289</v>
      </c>
      <c r="AD7921" s="84" t="s">
        <v>5289</v>
      </c>
      <c r="AE7921" s="84" t="s">
        <v>5289</v>
      </c>
      <c r="AF7921" s="165" t="s">
        <v>5289</v>
      </c>
    </row>
    <row r="7922" spans="1:38" ht="114.75">
      <c r="A7922" s="621">
        <v>28</v>
      </c>
      <c r="B7922" s="627" t="s">
        <v>9522</v>
      </c>
      <c r="C7922" s="627" t="s">
        <v>9705</v>
      </c>
      <c r="D7922" s="24" t="s">
        <v>9717</v>
      </c>
      <c r="E7922" s="14" t="s">
        <v>40</v>
      </c>
      <c r="F7922" s="624" t="s">
        <v>19108</v>
      </c>
      <c r="G7922" s="643" t="s">
        <v>51</v>
      </c>
      <c r="H7922" s="643">
        <v>3</v>
      </c>
      <c r="I7922" s="286" t="s">
        <v>16671</v>
      </c>
      <c r="J7922" s="138"/>
      <c r="K7922" s="138"/>
      <c r="L7922" s="622" t="s">
        <v>51</v>
      </c>
      <c r="M7922" s="202"/>
      <c r="N7922" s="138"/>
      <c r="O7922" s="622">
        <v>0</v>
      </c>
      <c r="P7922" s="622">
        <v>0</v>
      </c>
      <c r="Q7922" s="622">
        <v>0</v>
      </c>
      <c r="R7922" s="622">
        <v>0</v>
      </c>
      <c r="S7922" s="622">
        <v>0</v>
      </c>
      <c r="T7922" s="622">
        <v>0</v>
      </c>
      <c r="U7922" s="622">
        <v>0</v>
      </c>
      <c r="V7922" s="643">
        <v>0</v>
      </c>
      <c r="W7922" s="622">
        <v>0</v>
      </c>
      <c r="X7922" s="366">
        <v>6</v>
      </c>
      <c r="Y7922" s="622">
        <v>0</v>
      </c>
      <c r="Z7922" s="622" t="s">
        <v>51</v>
      </c>
      <c r="AA7922" s="622" t="s">
        <v>5289</v>
      </c>
      <c r="AB7922" s="622" t="s">
        <v>5289</v>
      </c>
      <c r="AC7922" s="84" t="s">
        <v>5289</v>
      </c>
      <c r="AD7922" s="84" t="s">
        <v>5289</v>
      </c>
      <c r="AE7922" s="84" t="s">
        <v>5289</v>
      </c>
      <c r="AF7922" s="165" t="s">
        <v>5289</v>
      </c>
    </row>
    <row r="7923" spans="1:38" ht="76.5">
      <c r="A7923" s="621">
        <v>29</v>
      </c>
      <c r="B7923" s="627" t="s">
        <v>9701</v>
      </c>
      <c r="C7923" s="627" t="s">
        <v>9705</v>
      </c>
      <c r="D7923" s="24" t="s">
        <v>9718</v>
      </c>
      <c r="E7923" s="14" t="s">
        <v>40</v>
      </c>
      <c r="F7923" s="622" t="s">
        <v>51</v>
      </c>
      <c r="G7923" s="138"/>
      <c r="H7923" s="138"/>
      <c r="I7923" s="138"/>
      <c r="J7923" s="138"/>
      <c r="K7923" s="138"/>
      <c r="L7923" s="622" t="s">
        <v>51</v>
      </c>
      <c r="M7923" s="202"/>
      <c r="N7923" s="138"/>
      <c r="O7923" s="622">
        <v>0</v>
      </c>
      <c r="P7923" s="622">
        <v>0</v>
      </c>
      <c r="Q7923" s="622">
        <v>0</v>
      </c>
      <c r="R7923" s="622">
        <v>0</v>
      </c>
      <c r="S7923" s="622">
        <v>0</v>
      </c>
      <c r="T7923" s="622">
        <v>0</v>
      </c>
      <c r="U7923" s="622">
        <v>0</v>
      </c>
      <c r="V7923" s="643">
        <v>0</v>
      </c>
      <c r="W7923" s="622">
        <v>0</v>
      </c>
      <c r="X7923" s="366">
        <v>0</v>
      </c>
      <c r="Y7923" s="622">
        <v>0</v>
      </c>
      <c r="Z7923" s="622" t="s">
        <v>51</v>
      </c>
      <c r="AA7923" s="622" t="s">
        <v>5289</v>
      </c>
      <c r="AB7923" s="622" t="s">
        <v>5289</v>
      </c>
      <c r="AC7923" s="84" t="s">
        <v>5289</v>
      </c>
      <c r="AD7923" s="84" t="s">
        <v>5289</v>
      </c>
      <c r="AE7923" s="84" t="s">
        <v>5289</v>
      </c>
      <c r="AF7923" s="165" t="s">
        <v>5289</v>
      </c>
    </row>
    <row r="7924" spans="1:38" ht="76.5">
      <c r="A7924" s="621">
        <v>30</v>
      </c>
      <c r="B7924" s="627" t="s">
        <v>9396</v>
      </c>
      <c r="C7924" s="627" t="s">
        <v>9705</v>
      </c>
      <c r="D7924" s="24" t="s">
        <v>9719</v>
      </c>
      <c r="E7924" s="14" t="s">
        <v>40</v>
      </c>
      <c r="F7924" s="622" t="s">
        <v>51</v>
      </c>
      <c r="G7924" s="138"/>
      <c r="H7924" s="138"/>
      <c r="I7924" s="138"/>
      <c r="J7924" s="138"/>
      <c r="K7924" s="138"/>
      <c r="L7924" s="622" t="s">
        <v>51</v>
      </c>
      <c r="M7924" s="202"/>
      <c r="N7924" s="138"/>
      <c r="O7924" s="622">
        <v>0</v>
      </c>
      <c r="P7924" s="622">
        <v>0</v>
      </c>
      <c r="Q7924" s="622">
        <v>0</v>
      </c>
      <c r="R7924" s="622">
        <v>0</v>
      </c>
      <c r="S7924" s="622">
        <v>0</v>
      </c>
      <c r="T7924" s="622">
        <v>0</v>
      </c>
      <c r="U7924" s="622">
        <v>0</v>
      </c>
      <c r="V7924" s="643">
        <v>0</v>
      </c>
      <c r="W7924" s="622">
        <v>0</v>
      </c>
      <c r="X7924" s="366">
        <v>0</v>
      </c>
      <c r="Y7924" s="622">
        <v>0</v>
      </c>
      <c r="Z7924" s="622" t="s">
        <v>51</v>
      </c>
      <c r="AA7924" s="622" t="s">
        <v>5289</v>
      </c>
      <c r="AB7924" s="622" t="s">
        <v>5289</v>
      </c>
      <c r="AC7924" s="84" t="s">
        <v>5289</v>
      </c>
      <c r="AD7924" s="84" t="s">
        <v>5289</v>
      </c>
      <c r="AE7924" s="84" t="s">
        <v>5289</v>
      </c>
      <c r="AF7924" s="165" t="s">
        <v>5289</v>
      </c>
    </row>
    <row r="7925" spans="1:38" s="44" customFormat="1" ht="76.5">
      <c r="A7925" s="621">
        <v>31</v>
      </c>
      <c r="B7925" s="627" t="s">
        <v>9523</v>
      </c>
      <c r="C7925" s="627" t="s">
        <v>9705</v>
      </c>
      <c r="D7925" s="24" t="s">
        <v>9720</v>
      </c>
      <c r="E7925" s="14" t="s">
        <v>40</v>
      </c>
      <c r="F7925" s="622" t="s">
        <v>51</v>
      </c>
      <c r="G7925" s="138"/>
      <c r="H7925" s="138"/>
      <c r="I7925" s="138"/>
      <c r="J7925" s="138"/>
      <c r="K7925" s="138"/>
      <c r="L7925" s="622" t="s">
        <v>51</v>
      </c>
      <c r="M7925" s="202"/>
      <c r="N7925" s="138"/>
      <c r="O7925" s="622">
        <v>0</v>
      </c>
      <c r="P7925" s="622">
        <v>0</v>
      </c>
      <c r="Q7925" s="622">
        <v>0</v>
      </c>
      <c r="R7925" s="622">
        <v>0</v>
      </c>
      <c r="S7925" s="622">
        <v>0</v>
      </c>
      <c r="T7925" s="622">
        <v>0</v>
      </c>
      <c r="U7925" s="622">
        <v>0</v>
      </c>
      <c r="V7925" s="643">
        <v>0</v>
      </c>
      <c r="W7925" s="622">
        <v>0</v>
      </c>
      <c r="X7925" s="366">
        <v>0</v>
      </c>
      <c r="Y7925" s="622">
        <v>0</v>
      </c>
      <c r="Z7925" s="622" t="s">
        <v>51</v>
      </c>
      <c r="AA7925" s="622" t="s">
        <v>5289</v>
      </c>
      <c r="AB7925" s="622" t="s">
        <v>5289</v>
      </c>
      <c r="AC7925" s="84" t="s">
        <v>5289</v>
      </c>
      <c r="AD7925" s="84" t="s">
        <v>5289</v>
      </c>
      <c r="AE7925" s="84" t="s">
        <v>5289</v>
      </c>
      <c r="AF7925" s="165" t="s">
        <v>5289</v>
      </c>
      <c r="AG7925" s="107"/>
      <c r="AH7925" s="107"/>
      <c r="AI7925" s="107"/>
      <c r="AJ7925" s="107"/>
      <c r="AK7925" s="107"/>
      <c r="AL7925" s="107"/>
    </row>
    <row r="7926" spans="1:38" s="44" customFormat="1" ht="76.5">
      <c r="A7926" s="621">
        <v>32</v>
      </c>
      <c r="B7926" s="392" t="s">
        <v>9403</v>
      </c>
      <c r="C7926" s="392" t="s">
        <v>9705</v>
      </c>
      <c r="D7926" s="411" t="s">
        <v>17871</v>
      </c>
      <c r="E7926" s="395" t="s">
        <v>40</v>
      </c>
      <c r="F7926" s="622"/>
      <c r="G7926" s="138"/>
      <c r="H7926" s="138"/>
      <c r="I7926" s="138"/>
      <c r="J7926" s="138"/>
      <c r="K7926" s="138"/>
      <c r="L7926" s="622"/>
      <c r="M7926" s="202"/>
      <c r="N7926" s="138"/>
      <c r="O7926" s="622">
        <v>0</v>
      </c>
      <c r="P7926" s="622">
        <v>0</v>
      </c>
      <c r="Q7926" s="622">
        <v>0</v>
      </c>
      <c r="R7926" s="622">
        <v>0</v>
      </c>
      <c r="S7926" s="622">
        <v>0</v>
      </c>
      <c r="T7926" s="622">
        <v>0</v>
      </c>
      <c r="U7926" s="622">
        <v>0</v>
      </c>
      <c r="V7926" s="643">
        <v>0</v>
      </c>
      <c r="W7926" s="622">
        <v>0</v>
      </c>
      <c r="X7926" s="366">
        <v>2</v>
      </c>
      <c r="Y7926" s="622">
        <v>0</v>
      </c>
      <c r="Z7926" s="622" t="s">
        <v>51</v>
      </c>
      <c r="AA7926" s="622" t="s">
        <v>5289</v>
      </c>
      <c r="AB7926" s="622" t="s">
        <v>5289</v>
      </c>
      <c r="AC7926" s="84" t="s">
        <v>5289</v>
      </c>
      <c r="AD7926" s="84" t="s">
        <v>5289</v>
      </c>
      <c r="AE7926" s="84" t="s">
        <v>5289</v>
      </c>
      <c r="AF7926" s="165" t="s">
        <v>5289</v>
      </c>
      <c r="AG7926" s="107"/>
      <c r="AH7926" s="107"/>
      <c r="AI7926" s="107"/>
      <c r="AJ7926" s="107"/>
      <c r="AK7926" s="107"/>
      <c r="AL7926" s="107"/>
    </row>
    <row r="7927" spans="1:38" s="44" customFormat="1" ht="63.75">
      <c r="A7927" s="621">
        <v>33</v>
      </c>
      <c r="B7927" s="627" t="s">
        <v>9388</v>
      </c>
      <c r="C7927" s="627" t="s">
        <v>9705</v>
      </c>
      <c r="D7927" s="24" t="s">
        <v>9728</v>
      </c>
      <c r="E7927" s="14" t="s">
        <v>40</v>
      </c>
      <c r="F7927" s="622" t="s">
        <v>51</v>
      </c>
      <c r="G7927" s="138"/>
      <c r="H7927" s="138"/>
      <c r="I7927" s="138"/>
      <c r="J7927" s="138"/>
      <c r="K7927" s="138"/>
      <c r="L7927" s="622" t="s">
        <v>51</v>
      </c>
      <c r="M7927" s="202"/>
      <c r="N7927" s="138"/>
      <c r="O7927" s="622">
        <v>0</v>
      </c>
      <c r="P7927" s="622">
        <v>0</v>
      </c>
      <c r="Q7927" s="622">
        <v>0</v>
      </c>
      <c r="R7927" s="622">
        <v>0</v>
      </c>
      <c r="S7927" s="622">
        <v>0</v>
      </c>
      <c r="T7927" s="622">
        <v>0</v>
      </c>
      <c r="U7927" s="622">
        <v>0</v>
      </c>
      <c r="V7927" s="643">
        <v>0</v>
      </c>
      <c r="W7927" s="622">
        <v>0</v>
      </c>
      <c r="X7927" s="366">
        <v>0</v>
      </c>
      <c r="Y7927" s="622">
        <v>0</v>
      </c>
      <c r="Z7927" s="622" t="s">
        <v>51</v>
      </c>
      <c r="AA7927" s="622" t="s">
        <v>5289</v>
      </c>
      <c r="AB7927" s="622" t="s">
        <v>5289</v>
      </c>
      <c r="AC7927" s="84" t="s">
        <v>5289</v>
      </c>
      <c r="AD7927" s="84" t="s">
        <v>5289</v>
      </c>
      <c r="AE7927" s="84" t="s">
        <v>5289</v>
      </c>
      <c r="AF7927" s="165" t="s">
        <v>5289</v>
      </c>
      <c r="AG7927" s="107"/>
      <c r="AH7927" s="107"/>
      <c r="AI7927" s="107"/>
      <c r="AJ7927" s="107"/>
      <c r="AK7927" s="107"/>
      <c r="AL7927" s="107"/>
    </row>
    <row r="7928" spans="1:38" s="44" customFormat="1" ht="89.25">
      <c r="A7928" s="621">
        <v>34</v>
      </c>
      <c r="B7928" s="627" t="s">
        <v>9702</v>
      </c>
      <c r="C7928" s="627" t="s">
        <v>9705</v>
      </c>
      <c r="D7928" s="24" t="s">
        <v>9729</v>
      </c>
      <c r="E7928" s="14" t="s">
        <v>40</v>
      </c>
      <c r="F7928" s="622" t="s">
        <v>51</v>
      </c>
      <c r="G7928" s="138"/>
      <c r="H7928" s="138"/>
      <c r="I7928" s="138"/>
      <c r="J7928" s="138"/>
      <c r="K7928" s="138"/>
      <c r="L7928" s="622" t="s">
        <v>51</v>
      </c>
      <c r="M7928" s="202"/>
      <c r="N7928" s="138"/>
      <c r="O7928" s="622">
        <v>0</v>
      </c>
      <c r="P7928" s="622">
        <v>0</v>
      </c>
      <c r="Q7928" s="622">
        <v>0</v>
      </c>
      <c r="R7928" s="622">
        <v>0</v>
      </c>
      <c r="S7928" s="622">
        <v>0</v>
      </c>
      <c r="T7928" s="622">
        <v>0</v>
      </c>
      <c r="U7928" s="622">
        <v>0</v>
      </c>
      <c r="V7928" s="643">
        <v>0</v>
      </c>
      <c r="W7928" s="622">
        <v>0</v>
      </c>
      <c r="X7928" s="366">
        <v>0</v>
      </c>
      <c r="Y7928" s="622">
        <v>0</v>
      </c>
      <c r="Z7928" s="622" t="s">
        <v>51</v>
      </c>
      <c r="AA7928" s="622" t="s">
        <v>5289</v>
      </c>
      <c r="AB7928" s="622" t="s">
        <v>5289</v>
      </c>
      <c r="AC7928" s="84" t="s">
        <v>5289</v>
      </c>
      <c r="AD7928" s="84" t="s">
        <v>5289</v>
      </c>
      <c r="AE7928" s="84" t="s">
        <v>5289</v>
      </c>
      <c r="AF7928" s="165" t="s">
        <v>5289</v>
      </c>
      <c r="AG7928" s="107"/>
      <c r="AH7928" s="107"/>
      <c r="AI7928" s="107"/>
      <c r="AJ7928" s="107"/>
      <c r="AK7928" s="107"/>
      <c r="AL7928" s="107"/>
    </row>
    <row r="7929" spans="1:38" s="44" customFormat="1" ht="76.5">
      <c r="A7929" s="621">
        <v>35</v>
      </c>
      <c r="B7929" s="627" t="s">
        <v>9735</v>
      </c>
      <c r="C7929" s="627" t="s">
        <v>9705</v>
      </c>
      <c r="D7929" s="24" t="s">
        <v>9736</v>
      </c>
      <c r="E7929" s="14" t="s">
        <v>40</v>
      </c>
      <c r="F7929" s="622" t="s">
        <v>51</v>
      </c>
      <c r="G7929" s="138"/>
      <c r="H7929" s="138"/>
      <c r="I7929" s="138"/>
      <c r="J7929" s="138"/>
      <c r="K7929" s="138"/>
      <c r="L7929" s="622" t="s">
        <v>51</v>
      </c>
      <c r="M7929" s="202"/>
      <c r="N7929" s="138"/>
      <c r="O7929" s="622">
        <v>0</v>
      </c>
      <c r="P7929" s="622">
        <v>0</v>
      </c>
      <c r="Q7929" s="622">
        <v>0</v>
      </c>
      <c r="R7929" s="622">
        <v>0</v>
      </c>
      <c r="S7929" s="622">
        <v>0</v>
      </c>
      <c r="T7929" s="622">
        <v>0</v>
      </c>
      <c r="U7929" s="622">
        <v>0</v>
      </c>
      <c r="V7929" s="643">
        <v>0</v>
      </c>
      <c r="W7929" s="622">
        <v>0</v>
      </c>
      <c r="X7929" s="366">
        <v>0</v>
      </c>
      <c r="Y7929" s="622">
        <v>0</v>
      </c>
      <c r="Z7929" s="622" t="s">
        <v>51</v>
      </c>
      <c r="AA7929" s="622" t="s">
        <v>5289</v>
      </c>
      <c r="AB7929" s="622" t="s">
        <v>5289</v>
      </c>
      <c r="AC7929" s="84" t="s">
        <v>5289</v>
      </c>
      <c r="AD7929" s="84" t="s">
        <v>5289</v>
      </c>
      <c r="AE7929" s="84" t="s">
        <v>5289</v>
      </c>
      <c r="AF7929" s="165" t="s">
        <v>5289</v>
      </c>
      <c r="AG7929" s="107"/>
      <c r="AH7929" s="107"/>
      <c r="AI7929" s="107"/>
      <c r="AJ7929" s="107"/>
      <c r="AK7929" s="107"/>
      <c r="AL7929" s="107"/>
    </row>
    <row r="7930" spans="1:38" s="44" customFormat="1" ht="89.25">
      <c r="A7930" s="621">
        <v>36</v>
      </c>
      <c r="B7930" s="627" t="s">
        <v>18776</v>
      </c>
      <c r="C7930" s="627" t="s">
        <v>9705</v>
      </c>
      <c r="D7930" s="24" t="s">
        <v>18777</v>
      </c>
      <c r="E7930" s="14" t="s">
        <v>40</v>
      </c>
      <c r="F7930" s="622" t="s">
        <v>51</v>
      </c>
      <c r="G7930" s="138"/>
      <c r="H7930" s="138"/>
      <c r="I7930" s="138"/>
      <c r="J7930" s="138"/>
      <c r="K7930" s="138"/>
      <c r="L7930" s="622" t="s">
        <v>51</v>
      </c>
      <c r="M7930" s="202"/>
      <c r="N7930" s="138"/>
      <c r="O7930" s="622">
        <v>0</v>
      </c>
      <c r="P7930" s="622">
        <v>0</v>
      </c>
      <c r="Q7930" s="622">
        <v>0</v>
      </c>
      <c r="R7930" s="622">
        <v>0</v>
      </c>
      <c r="S7930" s="622">
        <v>0</v>
      </c>
      <c r="T7930" s="622">
        <v>0</v>
      </c>
      <c r="U7930" s="622">
        <v>0</v>
      </c>
      <c r="V7930" s="643">
        <v>0</v>
      </c>
      <c r="W7930" s="622">
        <v>0</v>
      </c>
      <c r="X7930" s="366">
        <v>0</v>
      </c>
      <c r="Y7930" s="622">
        <v>0</v>
      </c>
      <c r="Z7930" s="622" t="s">
        <v>51</v>
      </c>
      <c r="AA7930" s="622" t="s">
        <v>5289</v>
      </c>
      <c r="AB7930" s="622" t="s">
        <v>5289</v>
      </c>
      <c r="AC7930" s="84" t="s">
        <v>5289</v>
      </c>
      <c r="AD7930" s="84" t="s">
        <v>5289</v>
      </c>
      <c r="AE7930" s="84" t="s">
        <v>5289</v>
      </c>
      <c r="AF7930" s="165" t="s">
        <v>5289</v>
      </c>
      <c r="AG7930" s="107"/>
      <c r="AH7930" s="107"/>
      <c r="AI7930" s="107"/>
      <c r="AJ7930" s="107"/>
      <c r="AK7930" s="107"/>
      <c r="AL7930" s="107"/>
    </row>
    <row r="7931" spans="1:38" s="44" customFormat="1" ht="63.75">
      <c r="A7931" s="621">
        <v>37</v>
      </c>
      <c r="B7931" s="627" t="s">
        <v>5345</v>
      </c>
      <c r="C7931" s="627" t="s">
        <v>9705</v>
      </c>
      <c r="D7931" s="24" t="s">
        <v>9730</v>
      </c>
      <c r="E7931" s="14" t="s">
        <v>40</v>
      </c>
      <c r="F7931" s="622" t="s">
        <v>51</v>
      </c>
      <c r="G7931" s="138"/>
      <c r="H7931" s="138"/>
      <c r="I7931" s="138"/>
      <c r="J7931" s="138"/>
      <c r="K7931" s="138"/>
      <c r="L7931" s="622" t="s">
        <v>51</v>
      </c>
      <c r="M7931" s="202"/>
      <c r="N7931" s="138"/>
      <c r="O7931" s="622">
        <v>0</v>
      </c>
      <c r="P7931" s="622">
        <v>0</v>
      </c>
      <c r="Q7931" s="622">
        <v>0</v>
      </c>
      <c r="R7931" s="622">
        <v>0</v>
      </c>
      <c r="S7931" s="622">
        <v>0</v>
      </c>
      <c r="T7931" s="622">
        <v>0</v>
      </c>
      <c r="U7931" s="622">
        <v>0</v>
      </c>
      <c r="V7931" s="643">
        <v>0</v>
      </c>
      <c r="W7931" s="622">
        <v>0</v>
      </c>
      <c r="X7931" s="366">
        <v>0</v>
      </c>
      <c r="Y7931" s="622">
        <v>0</v>
      </c>
      <c r="Z7931" s="622" t="s">
        <v>51</v>
      </c>
      <c r="AA7931" s="622" t="s">
        <v>5289</v>
      </c>
      <c r="AB7931" s="622" t="s">
        <v>5289</v>
      </c>
      <c r="AC7931" s="84" t="s">
        <v>5289</v>
      </c>
      <c r="AD7931" s="84" t="s">
        <v>5289</v>
      </c>
      <c r="AE7931" s="84" t="s">
        <v>5289</v>
      </c>
      <c r="AF7931" s="165" t="s">
        <v>5289</v>
      </c>
      <c r="AG7931" s="107"/>
      <c r="AH7931" s="107"/>
      <c r="AI7931" s="107"/>
      <c r="AJ7931" s="107"/>
      <c r="AK7931" s="107"/>
      <c r="AL7931" s="107"/>
    </row>
    <row r="7932" spans="1:38" ht="102" customHeight="1">
      <c r="A7932" s="621">
        <v>38</v>
      </c>
      <c r="B7932" s="627" t="s">
        <v>9703</v>
      </c>
      <c r="C7932" s="627" t="s">
        <v>9705</v>
      </c>
      <c r="D7932" s="24" t="s">
        <v>9731</v>
      </c>
      <c r="E7932" s="14" t="s">
        <v>40</v>
      </c>
      <c r="F7932" s="622" t="s">
        <v>51</v>
      </c>
      <c r="G7932" s="138"/>
      <c r="H7932" s="138"/>
      <c r="I7932" s="138"/>
      <c r="J7932" s="138"/>
      <c r="K7932" s="138"/>
      <c r="L7932" s="622" t="s">
        <v>51</v>
      </c>
      <c r="M7932" s="202"/>
      <c r="N7932" s="138"/>
      <c r="O7932" s="622">
        <v>0</v>
      </c>
      <c r="P7932" s="622">
        <v>0</v>
      </c>
      <c r="Q7932" s="622">
        <v>0</v>
      </c>
      <c r="R7932" s="622">
        <v>0</v>
      </c>
      <c r="S7932" s="622">
        <v>0</v>
      </c>
      <c r="T7932" s="622">
        <v>0</v>
      </c>
      <c r="U7932" s="622">
        <v>0</v>
      </c>
      <c r="V7932" s="643">
        <v>0</v>
      </c>
      <c r="W7932" s="622">
        <v>0</v>
      </c>
      <c r="X7932" s="366">
        <v>0</v>
      </c>
      <c r="Y7932" s="622">
        <v>0</v>
      </c>
      <c r="Z7932" s="622" t="s">
        <v>51</v>
      </c>
      <c r="AA7932" s="622" t="s">
        <v>5289</v>
      </c>
      <c r="AB7932" s="622" t="s">
        <v>5289</v>
      </c>
      <c r="AC7932" s="84" t="s">
        <v>5289</v>
      </c>
      <c r="AD7932" s="84" t="s">
        <v>5289</v>
      </c>
      <c r="AE7932" s="84" t="s">
        <v>5289</v>
      </c>
      <c r="AF7932" s="165" t="s">
        <v>5289</v>
      </c>
    </row>
    <row r="7933" spans="1:38" ht="89.25">
      <c r="A7933" s="621">
        <v>39</v>
      </c>
      <c r="B7933" s="627" t="s">
        <v>9704</v>
      </c>
      <c r="C7933" s="627" t="s">
        <v>9705</v>
      </c>
      <c r="D7933" s="24" t="s">
        <v>9732</v>
      </c>
      <c r="E7933" s="14" t="s">
        <v>40</v>
      </c>
      <c r="F7933" s="622" t="s">
        <v>51</v>
      </c>
      <c r="G7933" s="138"/>
      <c r="H7933" s="138"/>
      <c r="I7933" s="138"/>
      <c r="J7933" s="138"/>
      <c r="K7933" s="138"/>
      <c r="L7933" s="622" t="s">
        <v>51</v>
      </c>
      <c r="M7933" s="202"/>
      <c r="N7933" s="138"/>
      <c r="O7933" s="622">
        <v>0</v>
      </c>
      <c r="P7933" s="622">
        <v>0</v>
      </c>
      <c r="Q7933" s="622">
        <v>0</v>
      </c>
      <c r="R7933" s="622">
        <v>0</v>
      </c>
      <c r="S7933" s="622">
        <v>0</v>
      </c>
      <c r="T7933" s="622">
        <v>0</v>
      </c>
      <c r="U7933" s="622">
        <v>0</v>
      </c>
      <c r="V7933" s="643">
        <v>0</v>
      </c>
      <c r="W7933" s="622">
        <v>0</v>
      </c>
      <c r="X7933" s="366">
        <v>0</v>
      </c>
      <c r="Y7933" s="622">
        <v>0</v>
      </c>
      <c r="Z7933" s="622" t="s">
        <v>51</v>
      </c>
      <c r="AA7933" s="622" t="s">
        <v>5289</v>
      </c>
      <c r="AB7933" s="622" t="s">
        <v>5289</v>
      </c>
      <c r="AC7933" s="84" t="s">
        <v>5289</v>
      </c>
      <c r="AD7933" s="84" t="s">
        <v>5289</v>
      </c>
      <c r="AE7933" s="84" t="s">
        <v>5289</v>
      </c>
      <c r="AF7933" s="165" t="s">
        <v>5289</v>
      </c>
    </row>
    <row r="7934" spans="1:38" ht="89.25">
      <c r="A7934" s="621">
        <v>40</v>
      </c>
      <c r="B7934" s="627" t="s">
        <v>9737</v>
      </c>
      <c r="C7934" s="627" t="s">
        <v>9705</v>
      </c>
      <c r="D7934" s="24" t="s">
        <v>10005</v>
      </c>
      <c r="E7934" s="14" t="s">
        <v>40</v>
      </c>
      <c r="F7934" s="622" t="s">
        <v>51</v>
      </c>
      <c r="G7934" s="138"/>
      <c r="H7934" s="138"/>
      <c r="I7934" s="138"/>
      <c r="J7934" s="138"/>
      <c r="K7934" s="138"/>
      <c r="L7934" s="622" t="s">
        <v>51</v>
      </c>
      <c r="M7934" s="202"/>
      <c r="N7934" s="138"/>
      <c r="O7934" s="622">
        <v>0</v>
      </c>
      <c r="P7934" s="622">
        <v>0</v>
      </c>
      <c r="Q7934" s="622">
        <v>0</v>
      </c>
      <c r="R7934" s="622">
        <v>0</v>
      </c>
      <c r="S7934" s="622">
        <v>0</v>
      </c>
      <c r="T7934" s="622">
        <v>0</v>
      </c>
      <c r="U7934" s="622">
        <v>0</v>
      </c>
      <c r="V7934" s="643">
        <v>0</v>
      </c>
      <c r="W7934" s="622">
        <v>0</v>
      </c>
      <c r="X7934" s="366">
        <v>0</v>
      </c>
      <c r="Y7934" s="622">
        <v>0</v>
      </c>
      <c r="Z7934" s="622" t="s">
        <v>51</v>
      </c>
      <c r="AA7934" s="622" t="s">
        <v>5289</v>
      </c>
      <c r="AB7934" s="622" t="s">
        <v>5289</v>
      </c>
      <c r="AC7934" s="84" t="s">
        <v>5289</v>
      </c>
      <c r="AD7934" s="84" t="s">
        <v>5289</v>
      </c>
      <c r="AE7934" s="84" t="s">
        <v>5289</v>
      </c>
      <c r="AF7934" s="165" t="s">
        <v>5289</v>
      </c>
    </row>
    <row r="7935" spans="1:38" ht="76.5">
      <c r="A7935" s="621">
        <v>41</v>
      </c>
      <c r="B7935" s="627" t="s">
        <v>1296</v>
      </c>
      <c r="C7935" s="627" t="s">
        <v>9705</v>
      </c>
      <c r="D7935" s="627" t="s">
        <v>9733</v>
      </c>
      <c r="E7935" s="14" t="s">
        <v>40</v>
      </c>
      <c r="F7935" s="622" t="s">
        <v>51</v>
      </c>
      <c r="G7935" s="138"/>
      <c r="H7935" s="138"/>
      <c r="I7935" s="138"/>
      <c r="J7935" s="138"/>
      <c r="K7935" s="138"/>
      <c r="L7935" s="622" t="s">
        <v>51</v>
      </c>
      <c r="M7935" s="202"/>
      <c r="N7935" s="138"/>
      <c r="O7935" s="622">
        <v>0</v>
      </c>
      <c r="P7935" s="622">
        <v>0</v>
      </c>
      <c r="Q7935" s="622">
        <v>0</v>
      </c>
      <c r="R7935" s="622">
        <v>0</v>
      </c>
      <c r="S7935" s="622">
        <v>0</v>
      </c>
      <c r="T7935" s="622">
        <v>0</v>
      </c>
      <c r="U7935" s="622">
        <v>0</v>
      </c>
      <c r="V7935" s="643">
        <v>0</v>
      </c>
      <c r="W7935" s="622">
        <v>0</v>
      </c>
      <c r="X7935" s="366">
        <v>0</v>
      </c>
      <c r="Y7935" s="622">
        <v>0</v>
      </c>
      <c r="Z7935" s="622" t="s">
        <v>51</v>
      </c>
      <c r="AA7935" s="622" t="s">
        <v>5289</v>
      </c>
      <c r="AB7935" s="622" t="s">
        <v>5289</v>
      </c>
      <c r="AC7935" s="84" t="s">
        <v>5289</v>
      </c>
      <c r="AD7935" s="84" t="s">
        <v>5289</v>
      </c>
      <c r="AE7935" s="84" t="s">
        <v>5289</v>
      </c>
      <c r="AF7935" s="165" t="s">
        <v>5289</v>
      </c>
    </row>
    <row r="7936" spans="1:38" ht="89.25">
      <c r="A7936" s="621">
        <v>42</v>
      </c>
      <c r="B7936" s="121" t="s">
        <v>9400</v>
      </c>
      <c r="C7936" s="627" t="s">
        <v>9705</v>
      </c>
      <c r="D7936" s="121" t="s">
        <v>9734</v>
      </c>
      <c r="E7936" s="14" t="s">
        <v>40</v>
      </c>
      <c r="F7936" s="622" t="s">
        <v>51</v>
      </c>
      <c r="G7936" s="138"/>
      <c r="H7936" s="138"/>
      <c r="I7936" s="138"/>
      <c r="J7936" s="138"/>
      <c r="K7936" s="138"/>
      <c r="L7936" s="622" t="s">
        <v>51</v>
      </c>
      <c r="M7936" s="202"/>
      <c r="N7936" s="138"/>
      <c r="O7936" s="622">
        <v>0</v>
      </c>
      <c r="P7936" s="622">
        <v>0</v>
      </c>
      <c r="Q7936" s="622">
        <v>0</v>
      </c>
      <c r="R7936" s="622">
        <v>0</v>
      </c>
      <c r="S7936" s="622">
        <v>0</v>
      </c>
      <c r="T7936" s="622">
        <v>0</v>
      </c>
      <c r="U7936" s="622">
        <v>0</v>
      </c>
      <c r="V7936" s="643">
        <v>0</v>
      </c>
      <c r="W7936" s="622">
        <v>0</v>
      </c>
      <c r="X7936" s="366">
        <v>2</v>
      </c>
      <c r="Y7936" s="622">
        <v>0</v>
      </c>
      <c r="Z7936" s="622" t="s">
        <v>51</v>
      </c>
      <c r="AA7936" s="622" t="s">
        <v>5289</v>
      </c>
      <c r="AB7936" s="622" t="s">
        <v>5289</v>
      </c>
      <c r="AC7936" s="84" t="s">
        <v>5289</v>
      </c>
      <c r="AD7936" s="84" t="s">
        <v>5289</v>
      </c>
      <c r="AE7936" s="84" t="s">
        <v>5289</v>
      </c>
      <c r="AF7936" s="165" t="s">
        <v>5289</v>
      </c>
    </row>
    <row r="7937" spans="1:38" s="44" customFormat="1" ht="15.75" customHeight="1" thickBot="1">
      <c r="A7937" s="18"/>
      <c r="B7937" s="18">
        <v>42</v>
      </c>
      <c r="C7937" s="18"/>
      <c r="D7937" s="18">
        <v>42</v>
      </c>
      <c r="E7937" s="18">
        <v>42</v>
      </c>
      <c r="F7937" s="18">
        <v>2</v>
      </c>
      <c r="G7937" s="18">
        <v>0</v>
      </c>
      <c r="H7937" s="18">
        <v>1</v>
      </c>
      <c r="I7937" s="18"/>
      <c r="J7937" s="18">
        <v>1</v>
      </c>
      <c r="K7937" s="18">
        <v>0</v>
      </c>
      <c r="L7937" s="18"/>
      <c r="M7937" s="200"/>
      <c r="N7937" s="18">
        <f t="shared" ref="N7937:O7937" si="2962">SUM(N7895:N7936)</f>
        <v>0</v>
      </c>
      <c r="O7937" s="18">
        <f t="shared" si="2962"/>
        <v>0</v>
      </c>
      <c r="P7937" s="18">
        <f t="shared" ref="P7937:Q7937" si="2963">SUM(P7895:P7936)</f>
        <v>0</v>
      </c>
      <c r="Q7937" s="18">
        <f t="shared" si="2963"/>
        <v>0</v>
      </c>
      <c r="R7937" s="18">
        <f t="shared" ref="R7937" si="2964">SUM(R7895:R7936)</f>
        <v>0</v>
      </c>
      <c r="S7937" s="18">
        <f t="shared" ref="S7937" si="2965">SUM(S7895:S7936)</f>
        <v>0</v>
      </c>
      <c r="T7937" s="18">
        <f t="shared" ref="T7937:U7937" si="2966">SUM(T7895:T7936)</f>
        <v>0</v>
      </c>
      <c r="U7937" s="18">
        <f t="shared" si="2966"/>
        <v>0</v>
      </c>
      <c r="V7937" s="18">
        <f t="shared" ref="V7937:W7937" si="2967">SUM(V7895:V7936)</f>
        <v>0</v>
      </c>
      <c r="W7937" s="18">
        <f t="shared" si="2967"/>
        <v>0</v>
      </c>
      <c r="X7937" s="18">
        <f t="shared" ref="X7937:Y7937" si="2968">SUM(X7895:X7936)</f>
        <v>1843</v>
      </c>
      <c r="Y7937" s="18">
        <f t="shared" si="2968"/>
        <v>0</v>
      </c>
      <c r="Z7937" s="18">
        <v>0</v>
      </c>
      <c r="AA7937" s="18">
        <v>1</v>
      </c>
      <c r="AB7937" s="18">
        <v>1</v>
      </c>
      <c r="AC7937" s="18"/>
      <c r="AD7937" s="18"/>
      <c r="AE7937" s="18"/>
      <c r="AF7937" s="18"/>
      <c r="AG7937" s="107"/>
      <c r="AH7937" s="107"/>
      <c r="AI7937" s="107"/>
      <c r="AJ7937" s="107"/>
      <c r="AK7937" s="107"/>
      <c r="AL7937" s="107"/>
    </row>
    <row r="7938" spans="1:38" ht="15.75" customHeight="1" thickBot="1">
      <c r="A7938" s="660" t="s">
        <v>293</v>
      </c>
      <c r="B7938" s="661"/>
      <c r="C7938" s="661"/>
      <c r="D7938" s="661"/>
      <c r="E7938" s="661"/>
      <c r="F7938" s="661"/>
      <c r="G7938" s="661"/>
      <c r="H7938" s="661"/>
      <c r="I7938" s="661"/>
      <c r="J7938" s="661"/>
      <c r="K7938" s="661"/>
      <c r="L7938" s="661"/>
      <c r="M7938" s="661"/>
      <c r="N7938" s="661"/>
      <c r="O7938" s="661"/>
      <c r="P7938" s="661"/>
      <c r="Q7938" s="661"/>
      <c r="R7938" s="661"/>
      <c r="S7938" s="661"/>
      <c r="T7938" s="661"/>
      <c r="U7938" s="661"/>
      <c r="V7938" s="661"/>
      <c r="W7938" s="661"/>
      <c r="X7938" s="661"/>
      <c r="Y7938" s="661"/>
      <c r="Z7938" s="661"/>
      <c r="AA7938" s="661"/>
      <c r="AB7938" s="661"/>
      <c r="AC7938" s="661"/>
      <c r="AD7938" s="661"/>
      <c r="AE7938" s="661"/>
      <c r="AF7938" s="662"/>
    </row>
    <row r="7939" spans="1:38" ht="115.5" customHeight="1">
      <c r="A7939" s="621">
        <v>1</v>
      </c>
      <c r="B7939" s="121" t="s">
        <v>9548</v>
      </c>
      <c r="C7939" s="121" t="s">
        <v>9738</v>
      </c>
      <c r="D7939" s="121" t="s">
        <v>9739</v>
      </c>
      <c r="E7939" s="622" t="s">
        <v>17024</v>
      </c>
      <c r="F7939" s="622" t="s">
        <v>51</v>
      </c>
      <c r="G7939" s="138"/>
      <c r="H7939" s="138"/>
      <c r="I7939" s="138"/>
      <c r="J7939" s="622" t="s">
        <v>1315</v>
      </c>
      <c r="K7939" s="622" t="s">
        <v>51</v>
      </c>
      <c r="L7939" s="622" t="s">
        <v>51</v>
      </c>
      <c r="M7939" s="202"/>
      <c r="N7939" s="138"/>
      <c r="O7939" s="624">
        <v>0</v>
      </c>
      <c r="P7939" s="624">
        <v>0</v>
      </c>
      <c r="Q7939" s="624">
        <v>0</v>
      </c>
      <c r="R7939" s="624">
        <v>0</v>
      </c>
      <c r="S7939" s="624">
        <v>0</v>
      </c>
      <c r="T7939" s="624">
        <v>0</v>
      </c>
      <c r="U7939" s="624">
        <v>0</v>
      </c>
      <c r="V7939" s="624">
        <v>0</v>
      </c>
      <c r="W7939" s="624">
        <v>0</v>
      </c>
      <c r="X7939" s="624">
        <v>33</v>
      </c>
      <c r="Y7939" s="624">
        <v>0</v>
      </c>
      <c r="Z7939" s="624" t="s">
        <v>51</v>
      </c>
      <c r="AA7939" s="1005" t="s">
        <v>9881</v>
      </c>
      <c r="AB7939" s="122" t="s">
        <v>9882</v>
      </c>
      <c r="AC7939" s="340" t="s">
        <v>18347</v>
      </c>
      <c r="AD7939" s="340" t="s">
        <v>18348</v>
      </c>
      <c r="AE7939" s="340" t="s">
        <v>18349</v>
      </c>
      <c r="AF7939" s="340" t="s">
        <v>18350</v>
      </c>
    </row>
    <row r="7940" spans="1:38" ht="89.25">
      <c r="A7940" s="621">
        <v>2</v>
      </c>
      <c r="B7940" s="121" t="s">
        <v>9740</v>
      </c>
      <c r="C7940" s="121" t="s">
        <v>9738</v>
      </c>
      <c r="D7940" s="121" t="s">
        <v>9741</v>
      </c>
      <c r="E7940" s="622" t="s">
        <v>17025</v>
      </c>
      <c r="F7940" s="622" t="s">
        <v>51</v>
      </c>
      <c r="G7940" s="138"/>
      <c r="H7940" s="138"/>
      <c r="I7940" s="138"/>
      <c r="J7940" s="138"/>
      <c r="K7940" s="138"/>
      <c r="L7940" s="622" t="s">
        <v>51</v>
      </c>
      <c r="M7940" s="202"/>
      <c r="N7940" s="138"/>
      <c r="O7940" s="624">
        <v>0</v>
      </c>
      <c r="P7940" s="624">
        <v>0</v>
      </c>
      <c r="Q7940" s="624">
        <v>0</v>
      </c>
      <c r="R7940" s="624">
        <v>0</v>
      </c>
      <c r="S7940" s="624">
        <v>0</v>
      </c>
      <c r="T7940" s="624">
        <v>0</v>
      </c>
      <c r="U7940" s="624">
        <v>0</v>
      </c>
      <c r="V7940" s="624">
        <v>0</v>
      </c>
      <c r="W7940" s="624">
        <v>0</v>
      </c>
      <c r="X7940" s="624">
        <v>61</v>
      </c>
      <c r="Y7940" s="624">
        <v>0</v>
      </c>
      <c r="Z7940" s="624" t="s">
        <v>51</v>
      </c>
      <c r="AA7940" s="622" t="s">
        <v>5289</v>
      </c>
      <c r="AB7940" s="622" t="s">
        <v>5289</v>
      </c>
      <c r="AC7940" s="84" t="s">
        <v>5289</v>
      </c>
      <c r="AD7940" s="84" t="s">
        <v>5289</v>
      </c>
      <c r="AE7940" s="84" t="s">
        <v>5289</v>
      </c>
      <c r="AF7940" s="165" t="s">
        <v>5289</v>
      </c>
    </row>
    <row r="7941" spans="1:38" ht="89.25">
      <c r="A7941" s="621">
        <v>3</v>
      </c>
      <c r="B7941" s="121" t="s">
        <v>9742</v>
      </c>
      <c r="C7941" s="121" t="s">
        <v>9738</v>
      </c>
      <c r="D7941" s="121" t="s">
        <v>9743</v>
      </c>
      <c r="E7941" s="622" t="s">
        <v>17025</v>
      </c>
      <c r="F7941" s="622" t="s">
        <v>51</v>
      </c>
      <c r="G7941" s="138"/>
      <c r="H7941" s="138"/>
      <c r="I7941" s="138"/>
      <c r="J7941" s="138"/>
      <c r="K7941" s="138"/>
      <c r="L7941" s="622" t="s">
        <v>51</v>
      </c>
      <c r="M7941" s="202"/>
      <c r="N7941" s="138"/>
      <c r="O7941" s="624">
        <v>0</v>
      </c>
      <c r="P7941" s="624">
        <v>0</v>
      </c>
      <c r="Q7941" s="624">
        <v>0</v>
      </c>
      <c r="R7941" s="624">
        <v>0</v>
      </c>
      <c r="S7941" s="624">
        <v>0</v>
      </c>
      <c r="T7941" s="624">
        <v>0</v>
      </c>
      <c r="U7941" s="624">
        <v>0</v>
      </c>
      <c r="V7941" s="624">
        <v>0</v>
      </c>
      <c r="W7941" s="624">
        <v>0</v>
      </c>
      <c r="X7941" s="624">
        <v>71</v>
      </c>
      <c r="Y7941" s="624">
        <v>0</v>
      </c>
      <c r="Z7941" s="624" t="s">
        <v>51</v>
      </c>
      <c r="AA7941" s="622" t="s">
        <v>5289</v>
      </c>
      <c r="AB7941" s="622" t="s">
        <v>5289</v>
      </c>
      <c r="AC7941" s="84" t="s">
        <v>5289</v>
      </c>
      <c r="AD7941" s="84" t="s">
        <v>5289</v>
      </c>
      <c r="AE7941" s="84" t="s">
        <v>5289</v>
      </c>
      <c r="AF7941" s="165" t="s">
        <v>5289</v>
      </c>
    </row>
    <row r="7942" spans="1:38" ht="114.75">
      <c r="A7942" s="621">
        <v>4</v>
      </c>
      <c r="B7942" s="121" t="s">
        <v>9744</v>
      </c>
      <c r="C7942" s="121" t="s">
        <v>9738</v>
      </c>
      <c r="D7942" s="121" t="s">
        <v>9745</v>
      </c>
      <c r="E7942" s="622" t="s">
        <v>17025</v>
      </c>
      <c r="F7942" s="624" t="s">
        <v>19108</v>
      </c>
      <c r="G7942" s="643" t="s">
        <v>51</v>
      </c>
      <c r="H7942" s="643">
        <v>3</v>
      </c>
      <c r="I7942" s="286" t="s">
        <v>16671</v>
      </c>
      <c r="J7942" s="138"/>
      <c r="K7942" s="138"/>
      <c r="L7942" s="622" t="s">
        <v>51</v>
      </c>
      <c r="M7942" s="202"/>
      <c r="N7942" s="138"/>
      <c r="O7942" s="624">
        <v>0</v>
      </c>
      <c r="P7942" s="624">
        <v>0</v>
      </c>
      <c r="Q7942" s="624">
        <v>0</v>
      </c>
      <c r="R7942" s="624">
        <v>0</v>
      </c>
      <c r="S7942" s="624">
        <v>0</v>
      </c>
      <c r="T7942" s="624">
        <v>0</v>
      </c>
      <c r="U7942" s="624">
        <v>0</v>
      </c>
      <c r="V7942" s="624">
        <v>0</v>
      </c>
      <c r="W7942" s="624">
        <v>0</v>
      </c>
      <c r="X7942" s="624">
        <v>33</v>
      </c>
      <c r="Y7942" s="624">
        <v>0</v>
      </c>
      <c r="Z7942" s="624" t="s">
        <v>51</v>
      </c>
      <c r="AA7942" s="622" t="s">
        <v>5289</v>
      </c>
      <c r="AB7942" s="622" t="s">
        <v>5289</v>
      </c>
      <c r="AC7942" s="84" t="s">
        <v>5289</v>
      </c>
      <c r="AD7942" s="84" t="s">
        <v>5289</v>
      </c>
      <c r="AE7942" s="84" t="s">
        <v>5289</v>
      </c>
      <c r="AF7942" s="165" t="s">
        <v>5289</v>
      </c>
    </row>
    <row r="7943" spans="1:38" ht="89.25">
      <c r="A7943" s="621">
        <v>5</v>
      </c>
      <c r="B7943" s="121" t="s">
        <v>9746</v>
      </c>
      <c r="C7943" s="121" t="s">
        <v>9738</v>
      </c>
      <c r="D7943" s="121" t="s">
        <v>9747</v>
      </c>
      <c r="E7943" s="622" t="s">
        <v>17025</v>
      </c>
      <c r="F7943" s="622" t="s">
        <v>51</v>
      </c>
      <c r="G7943" s="138"/>
      <c r="H7943" s="138"/>
      <c r="I7943" s="138"/>
      <c r="J7943" s="138"/>
      <c r="K7943" s="138"/>
      <c r="L7943" s="622" t="s">
        <v>51</v>
      </c>
      <c r="M7943" s="202"/>
      <c r="N7943" s="138"/>
      <c r="O7943" s="624">
        <v>0</v>
      </c>
      <c r="P7943" s="624">
        <v>0</v>
      </c>
      <c r="Q7943" s="624">
        <v>0</v>
      </c>
      <c r="R7943" s="624">
        <v>0</v>
      </c>
      <c r="S7943" s="624">
        <v>0</v>
      </c>
      <c r="T7943" s="624">
        <v>0</v>
      </c>
      <c r="U7943" s="624">
        <v>0</v>
      </c>
      <c r="V7943" s="624">
        <v>0</v>
      </c>
      <c r="W7943" s="624">
        <v>0</v>
      </c>
      <c r="X7943" s="624">
        <v>1289</v>
      </c>
      <c r="Y7943" s="624">
        <v>0</v>
      </c>
      <c r="Z7943" s="624" t="s">
        <v>51</v>
      </c>
      <c r="AA7943" s="622" t="s">
        <v>5289</v>
      </c>
      <c r="AB7943" s="622" t="s">
        <v>5289</v>
      </c>
      <c r="AC7943" s="84" t="s">
        <v>5289</v>
      </c>
      <c r="AD7943" s="84" t="s">
        <v>5289</v>
      </c>
      <c r="AE7943" s="84" t="s">
        <v>5289</v>
      </c>
      <c r="AF7943" s="165" t="s">
        <v>5289</v>
      </c>
    </row>
    <row r="7944" spans="1:38" ht="127.5" customHeight="1">
      <c r="A7944" s="621">
        <v>6</v>
      </c>
      <c r="B7944" s="22" t="s">
        <v>9748</v>
      </c>
      <c r="C7944" s="121" t="s">
        <v>9738</v>
      </c>
      <c r="D7944" s="22" t="s">
        <v>9749</v>
      </c>
      <c r="E7944" s="622" t="s">
        <v>17025</v>
      </c>
      <c r="F7944" s="624" t="s">
        <v>19108</v>
      </c>
      <c r="G7944" s="643" t="s">
        <v>51</v>
      </c>
      <c r="H7944" s="643">
        <v>3</v>
      </c>
      <c r="I7944" s="286" t="s">
        <v>16671</v>
      </c>
      <c r="J7944" s="138"/>
      <c r="K7944" s="138"/>
      <c r="L7944" s="622" t="s">
        <v>51</v>
      </c>
      <c r="M7944" s="202"/>
      <c r="N7944" s="138"/>
      <c r="O7944" s="624">
        <v>0</v>
      </c>
      <c r="P7944" s="624">
        <v>0</v>
      </c>
      <c r="Q7944" s="624">
        <v>0</v>
      </c>
      <c r="R7944" s="624">
        <v>0</v>
      </c>
      <c r="S7944" s="624">
        <v>0</v>
      </c>
      <c r="T7944" s="624">
        <v>0</v>
      </c>
      <c r="U7944" s="624">
        <v>0</v>
      </c>
      <c r="V7944" s="624">
        <v>0</v>
      </c>
      <c r="W7944" s="624">
        <v>0</v>
      </c>
      <c r="X7944" s="624">
        <v>0</v>
      </c>
      <c r="Y7944" s="624">
        <v>0</v>
      </c>
      <c r="Z7944" s="624" t="s">
        <v>51</v>
      </c>
      <c r="AA7944" s="622" t="s">
        <v>5289</v>
      </c>
      <c r="AB7944" s="622" t="s">
        <v>5289</v>
      </c>
      <c r="AC7944" s="84" t="s">
        <v>5289</v>
      </c>
      <c r="AD7944" s="84" t="s">
        <v>5289</v>
      </c>
      <c r="AE7944" s="84" t="s">
        <v>5289</v>
      </c>
      <c r="AF7944" s="165" t="s">
        <v>5289</v>
      </c>
    </row>
    <row r="7945" spans="1:38" ht="114.75">
      <c r="A7945" s="621">
        <v>7</v>
      </c>
      <c r="B7945" s="121" t="s">
        <v>9750</v>
      </c>
      <c r="C7945" s="121" t="s">
        <v>9738</v>
      </c>
      <c r="D7945" s="121" t="s">
        <v>9751</v>
      </c>
      <c r="E7945" s="622" t="s">
        <v>17025</v>
      </c>
      <c r="F7945" s="624" t="s">
        <v>19108</v>
      </c>
      <c r="G7945" s="643" t="s">
        <v>51</v>
      </c>
      <c r="H7945" s="643">
        <v>3</v>
      </c>
      <c r="I7945" s="286" t="s">
        <v>16671</v>
      </c>
      <c r="J7945" s="138"/>
      <c r="K7945" s="138"/>
      <c r="L7945" s="622" t="s">
        <v>51</v>
      </c>
      <c r="M7945" s="202"/>
      <c r="N7945" s="138"/>
      <c r="O7945" s="624">
        <v>0</v>
      </c>
      <c r="P7945" s="624">
        <v>0</v>
      </c>
      <c r="Q7945" s="624">
        <v>0</v>
      </c>
      <c r="R7945" s="624">
        <v>0</v>
      </c>
      <c r="S7945" s="624">
        <v>0</v>
      </c>
      <c r="T7945" s="624">
        <v>0</v>
      </c>
      <c r="U7945" s="624">
        <v>0</v>
      </c>
      <c r="V7945" s="624">
        <v>0</v>
      </c>
      <c r="W7945" s="624">
        <v>0</v>
      </c>
      <c r="X7945" s="624">
        <v>0</v>
      </c>
      <c r="Y7945" s="624">
        <v>0</v>
      </c>
      <c r="Z7945" s="624" t="s">
        <v>51</v>
      </c>
      <c r="AA7945" s="622" t="s">
        <v>5289</v>
      </c>
      <c r="AB7945" s="622" t="s">
        <v>5289</v>
      </c>
      <c r="AC7945" s="84" t="s">
        <v>5289</v>
      </c>
      <c r="AD7945" s="84" t="s">
        <v>5289</v>
      </c>
      <c r="AE7945" s="84" t="s">
        <v>5289</v>
      </c>
      <c r="AF7945" s="165" t="s">
        <v>5289</v>
      </c>
    </row>
    <row r="7946" spans="1:38" ht="63.75" customHeight="1">
      <c r="A7946" s="621">
        <v>8</v>
      </c>
      <c r="B7946" s="121" t="s">
        <v>9752</v>
      </c>
      <c r="C7946" s="121" t="s">
        <v>9738</v>
      </c>
      <c r="D7946" s="121" t="s">
        <v>9753</v>
      </c>
      <c r="E7946" s="622" t="s">
        <v>17025</v>
      </c>
      <c r="F7946" s="622" t="s">
        <v>51</v>
      </c>
      <c r="G7946" s="138"/>
      <c r="H7946" s="138"/>
      <c r="I7946" s="138"/>
      <c r="J7946" s="138"/>
      <c r="K7946" s="138"/>
      <c r="L7946" s="622" t="s">
        <v>51</v>
      </c>
      <c r="M7946" s="202"/>
      <c r="N7946" s="138"/>
      <c r="O7946" s="624">
        <v>0</v>
      </c>
      <c r="P7946" s="624">
        <v>0</v>
      </c>
      <c r="Q7946" s="624">
        <v>0</v>
      </c>
      <c r="R7946" s="624">
        <v>0</v>
      </c>
      <c r="S7946" s="624">
        <v>0</v>
      </c>
      <c r="T7946" s="624">
        <v>0</v>
      </c>
      <c r="U7946" s="624">
        <v>0</v>
      </c>
      <c r="V7946" s="624">
        <v>0</v>
      </c>
      <c r="W7946" s="624">
        <v>0</v>
      </c>
      <c r="X7946" s="624">
        <v>34</v>
      </c>
      <c r="Y7946" s="624">
        <v>0</v>
      </c>
      <c r="Z7946" s="624" t="s">
        <v>51</v>
      </c>
      <c r="AA7946" s="622" t="s">
        <v>5289</v>
      </c>
      <c r="AB7946" s="622" t="s">
        <v>5289</v>
      </c>
      <c r="AC7946" s="84" t="s">
        <v>5289</v>
      </c>
      <c r="AD7946" s="84" t="s">
        <v>5289</v>
      </c>
      <c r="AE7946" s="84" t="s">
        <v>5289</v>
      </c>
      <c r="AF7946" s="165" t="s">
        <v>5289</v>
      </c>
    </row>
    <row r="7947" spans="1:38" ht="89.25">
      <c r="A7947" s="621">
        <v>9</v>
      </c>
      <c r="B7947" s="121" t="s">
        <v>9754</v>
      </c>
      <c r="C7947" s="121" t="s">
        <v>9738</v>
      </c>
      <c r="D7947" s="121" t="s">
        <v>9755</v>
      </c>
      <c r="E7947" s="622" t="s">
        <v>17025</v>
      </c>
      <c r="F7947" s="622" t="s">
        <v>51</v>
      </c>
      <c r="G7947" s="138"/>
      <c r="H7947" s="138"/>
      <c r="I7947" s="138"/>
      <c r="J7947" s="138"/>
      <c r="K7947" s="138"/>
      <c r="L7947" s="622" t="s">
        <v>51</v>
      </c>
      <c r="M7947" s="202"/>
      <c r="N7947" s="138"/>
      <c r="O7947" s="624">
        <v>0</v>
      </c>
      <c r="P7947" s="624">
        <v>0</v>
      </c>
      <c r="Q7947" s="624">
        <v>0</v>
      </c>
      <c r="R7947" s="624">
        <v>0</v>
      </c>
      <c r="S7947" s="624">
        <v>0</v>
      </c>
      <c r="T7947" s="624">
        <v>0</v>
      </c>
      <c r="U7947" s="624">
        <v>0</v>
      </c>
      <c r="V7947" s="624">
        <v>0</v>
      </c>
      <c r="W7947" s="624">
        <v>0</v>
      </c>
      <c r="X7947" s="624">
        <v>1234</v>
      </c>
      <c r="Y7947" s="624">
        <v>0</v>
      </c>
      <c r="Z7947" s="624" t="s">
        <v>51</v>
      </c>
      <c r="AA7947" s="622" t="s">
        <v>5289</v>
      </c>
      <c r="AB7947" s="622" t="s">
        <v>5289</v>
      </c>
      <c r="AC7947" s="84" t="s">
        <v>5289</v>
      </c>
      <c r="AD7947" s="84" t="s">
        <v>5289</v>
      </c>
      <c r="AE7947" s="84" t="s">
        <v>5289</v>
      </c>
      <c r="AF7947" s="165" t="s">
        <v>5289</v>
      </c>
    </row>
    <row r="7948" spans="1:38" ht="89.25">
      <c r="A7948" s="621">
        <v>10</v>
      </c>
      <c r="B7948" s="121" t="s">
        <v>9756</v>
      </c>
      <c r="C7948" s="121" t="s">
        <v>9738</v>
      </c>
      <c r="D7948" s="121" t="s">
        <v>9757</v>
      </c>
      <c r="E7948" s="622" t="s">
        <v>17025</v>
      </c>
      <c r="F7948" s="622" t="s">
        <v>51</v>
      </c>
      <c r="G7948" s="138"/>
      <c r="H7948" s="138"/>
      <c r="I7948" s="138"/>
      <c r="J7948" s="138"/>
      <c r="K7948" s="138"/>
      <c r="L7948" s="622" t="s">
        <v>51</v>
      </c>
      <c r="M7948" s="202"/>
      <c r="N7948" s="138"/>
      <c r="O7948" s="624">
        <v>0</v>
      </c>
      <c r="P7948" s="624">
        <v>0</v>
      </c>
      <c r="Q7948" s="624">
        <v>0</v>
      </c>
      <c r="R7948" s="624">
        <v>0</v>
      </c>
      <c r="S7948" s="624">
        <v>0</v>
      </c>
      <c r="T7948" s="624">
        <v>0</v>
      </c>
      <c r="U7948" s="624">
        <v>0</v>
      </c>
      <c r="V7948" s="624">
        <v>0</v>
      </c>
      <c r="W7948" s="624">
        <v>0</v>
      </c>
      <c r="X7948" s="624">
        <v>0</v>
      </c>
      <c r="Y7948" s="624">
        <v>0</v>
      </c>
      <c r="Z7948" s="624" t="s">
        <v>51</v>
      </c>
      <c r="AA7948" s="622" t="s">
        <v>5289</v>
      </c>
      <c r="AB7948" s="622" t="s">
        <v>5289</v>
      </c>
      <c r="AC7948" s="84" t="s">
        <v>5289</v>
      </c>
      <c r="AD7948" s="84" t="s">
        <v>5289</v>
      </c>
      <c r="AE7948" s="84" t="s">
        <v>5289</v>
      </c>
      <c r="AF7948" s="165" t="s">
        <v>5289</v>
      </c>
    </row>
    <row r="7949" spans="1:38" ht="102">
      <c r="A7949" s="621">
        <v>11</v>
      </c>
      <c r="B7949" s="121" t="s">
        <v>9758</v>
      </c>
      <c r="C7949" s="121" t="s">
        <v>9738</v>
      </c>
      <c r="D7949" s="121" t="s">
        <v>9759</v>
      </c>
      <c r="E7949" s="622" t="s">
        <v>17025</v>
      </c>
      <c r="F7949" s="622" t="s">
        <v>51</v>
      </c>
      <c r="G7949" s="138"/>
      <c r="H7949" s="138"/>
      <c r="I7949" s="138"/>
      <c r="J7949" s="138"/>
      <c r="K7949" s="138"/>
      <c r="L7949" s="622" t="s">
        <v>51</v>
      </c>
      <c r="M7949" s="202"/>
      <c r="N7949" s="138"/>
      <c r="O7949" s="624">
        <v>0</v>
      </c>
      <c r="P7949" s="624">
        <v>0</v>
      </c>
      <c r="Q7949" s="624">
        <v>0</v>
      </c>
      <c r="R7949" s="624">
        <v>0</v>
      </c>
      <c r="S7949" s="624">
        <v>0</v>
      </c>
      <c r="T7949" s="624">
        <v>0</v>
      </c>
      <c r="U7949" s="624">
        <v>0</v>
      </c>
      <c r="V7949" s="624">
        <v>0</v>
      </c>
      <c r="W7949" s="624">
        <v>0</v>
      </c>
      <c r="X7949" s="624">
        <v>0</v>
      </c>
      <c r="Y7949" s="624">
        <v>0</v>
      </c>
      <c r="Z7949" s="624" t="s">
        <v>51</v>
      </c>
      <c r="AA7949" s="622" t="s">
        <v>5289</v>
      </c>
      <c r="AB7949" s="622" t="s">
        <v>5289</v>
      </c>
      <c r="AC7949" s="84" t="s">
        <v>5289</v>
      </c>
      <c r="AD7949" s="84" t="s">
        <v>5289</v>
      </c>
      <c r="AE7949" s="84" t="s">
        <v>5289</v>
      </c>
      <c r="AF7949" s="165" t="s">
        <v>5289</v>
      </c>
    </row>
    <row r="7950" spans="1:38" ht="114.75">
      <c r="A7950" s="621">
        <v>12</v>
      </c>
      <c r="B7950" s="121" t="s">
        <v>9760</v>
      </c>
      <c r="C7950" s="121" t="s">
        <v>9738</v>
      </c>
      <c r="D7950" s="121" t="s">
        <v>9761</v>
      </c>
      <c r="E7950" s="622" t="s">
        <v>17025</v>
      </c>
      <c r="F7950" s="624" t="s">
        <v>19108</v>
      </c>
      <c r="G7950" s="643" t="s">
        <v>51</v>
      </c>
      <c r="H7950" s="643">
        <v>3</v>
      </c>
      <c r="I7950" s="286" t="s">
        <v>16671</v>
      </c>
      <c r="J7950" s="138"/>
      <c r="K7950" s="138"/>
      <c r="L7950" s="622" t="s">
        <v>51</v>
      </c>
      <c r="M7950" s="202"/>
      <c r="N7950" s="138"/>
      <c r="O7950" s="624">
        <v>0</v>
      </c>
      <c r="P7950" s="624">
        <v>0</v>
      </c>
      <c r="Q7950" s="624">
        <v>0</v>
      </c>
      <c r="R7950" s="624">
        <v>0</v>
      </c>
      <c r="S7950" s="624">
        <v>0</v>
      </c>
      <c r="T7950" s="624">
        <v>0</v>
      </c>
      <c r="U7950" s="624">
        <v>0</v>
      </c>
      <c r="V7950" s="624">
        <v>0</v>
      </c>
      <c r="W7950" s="624">
        <v>0</v>
      </c>
      <c r="X7950" s="624">
        <v>68</v>
      </c>
      <c r="Y7950" s="624">
        <v>0</v>
      </c>
      <c r="Z7950" s="624" t="s">
        <v>51</v>
      </c>
      <c r="AA7950" s="622" t="s">
        <v>5289</v>
      </c>
      <c r="AB7950" s="622" t="s">
        <v>5289</v>
      </c>
      <c r="AC7950" s="84" t="s">
        <v>5289</v>
      </c>
      <c r="AD7950" s="84" t="s">
        <v>5289</v>
      </c>
      <c r="AE7950" s="84" t="s">
        <v>5289</v>
      </c>
      <c r="AF7950" s="165" t="s">
        <v>5289</v>
      </c>
    </row>
    <row r="7951" spans="1:38" ht="89.25">
      <c r="A7951" s="621">
        <v>13</v>
      </c>
      <c r="B7951" s="121" t="s">
        <v>9762</v>
      </c>
      <c r="C7951" s="121" t="s">
        <v>9738</v>
      </c>
      <c r="D7951" s="121" t="s">
        <v>9763</v>
      </c>
      <c r="E7951" s="622" t="s">
        <v>17025</v>
      </c>
      <c r="F7951" s="622" t="s">
        <v>51</v>
      </c>
      <c r="G7951" s="138"/>
      <c r="H7951" s="138"/>
      <c r="I7951" s="138"/>
      <c r="J7951" s="138"/>
      <c r="K7951" s="138"/>
      <c r="L7951" s="622" t="s">
        <v>51</v>
      </c>
      <c r="M7951" s="202"/>
      <c r="N7951" s="138"/>
      <c r="O7951" s="624">
        <v>0</v>
      </c>
      <c r="P7951" s="624">
        <v>0</v>
      </c>
      <c r="Q7951" s="624">
        <v>0</v>
      </c>
      <c r="R7951" s="624">
        <v>0</v>
      </c>
      <c r="S7951" s="624">
        <v>0</v>
      </c>
      <c r="T7951" s="624">
        <v>0</v>
      </c>
      <c r="U7951" s="624">
        <v>0</v>
      </c>
      <c r="V7951" s="624">
        <v>0</v>
      </c>
      <c r="W7951" s="624">
        <v>0</v>
      </c>
      <c r="X7951" s="624">
        <v>0</v>
      </c>
      <c r="Y7951" s="624">
        <v>0</v>
      </c>
      <c r="Z7951" s="624" t="s">
        <v>51</v>
      </c>
      <c r="AA7951" s="622" t="s">
        <v>5289</v>
      </c>
      <c r="AB7951" s="622" t="s">
        <v>5289</v>
      </c>
      <c r="AC7951" s="84" t="s">
        <v>5289</v>
      </c>
      <c r="AD7951" s="84" t="s">
        <v>5289</v>
      </c>
      <c r="AE7951" s="84" t="s">
        <v>5289</v>
      </c>
      <c r="AF7951" s="165" t="s">
        <v>5289</v>
      </c>
    </row>
    <row r="7952" spans="1:38" s="44" customFormat="1" ht="65.25" customHeight="1">
      <c r="A7952" s="621">
        <v>14</v>
      </c>
      <c r="B7952" s="121" t="s">
        <v>18346</v>
      </c>
      <c r="C7952" s="121" t="s">
        <v>9738</v>
      </c>
      <c r="D7952" s="121" t="s">
        <v>131</v>
      </c>
      <c r="E7952" s="622" t="s">
        <v>51</v>
      </c>
      <c r="F7952" s="622" t="s">
        <v>51</v>
      </c>
      <c r="G7952" s="138"/>
      <c r="H7952" s="138"/>
      <c r="I7952" s="138"/>
      <c r="J7952" s="138"/>
      <c r="K7952" s="138"/>
      <c r="L7952" s="622" t="s">
        <v>51</v>
      </c>
      <c r="M7952" s="202"/>
      <c r="N7952" s="138"/>
      <c r="O7952" s="624">
        <v>0</v>
      </c>
      <c r="P7952" s="624">
        <v>0</v>
      </c>
      <c r="Q7952" s="624">
        <v>0</v>
      </c>
      <c r="R7952" s="624">
        <v>0</v>
      </c>
      <c r="S7952" s="624">
        <v>0</v>
      </c>
      <c r="T7952" s="624">
        <v>0</v>
      </c>
      <c r="U7952" s="624">
        <v>0</v>
      </c>
      <c r="V7952" s="624">
        <v>0</v>
      </c>
      <c r="W7952" s="624">
        <v>0</v>
      </c>
      <c r="X7952" s="624">
        <v>0</v>
      </c>
      <c r="Y7952" s="624">
        <v>0</v>
      </c>
      <c r="Z7952" s="624" t="s">
        <v>51</v>
      </c>
      <c r="AA7952" s="622" t="s">
        <v>5289</v>
      </c>
      <c r="AB7952" s="622" t="s">
        <v>5289</v>
      </c>
      <c r="AC7952" s="84" t="s">
        <v>5289</v>
      </c>
      <c r="AD7952" s="84" t="s">
        <v>5289</v>
      </c>
      <c r="AE7952" s="84" t="s">
        <v>5289</v>
      </c>
      <c r="AF7952" s="165" t="s">
        <v>5289</v>
      </c>
      <c r="AG7952" s="107"/>
      <c r="AH7952" s="107"/>
      <c r="AI7952" s="107"/>
      <c r="AJ7952" s="107"/>
      <c r="AK7952" s="107"/>
      <c r="AL7952" s="107"/>
    </row>
    <row r="7953" spans="1:38" ht="89.25">
      <c r="A7953" s="621">
        <v>15</v>
      </c>
      <c r="B7953" s="121" t="s">
        <v>9764</v>
      </c>
      <c r="C7953" s="121" t="s">
        <v>9738</v>
      </c>
      <c r="D7953" s="121" t="s">
        <v>9765</v>
      </c>
      <c r="E7953" s="622" t="s">
        <v>17025</v>
      </c>
      <c r="F7953" s="622" t="s">
        <v>51</v>
      </c>
      <c r="G7953" s="138"/>
      <c r="H7953" s="138"/>
      <c r="I7953" s="138"/>
      <c r="J7953" s="138"/>
      <c r="K7953" s="138"/>
      <c r="L7953" s="622" t="s">
        <v>51</v>
      </c>
      <c r="M7953" s="202"/>
      <c r="N7953" s="138"/>
      <c r="O7953" s="624">
        <v>0</v>
      </c>
      <c r="P7953" s="624">
        <v>0</v>
      </c>
      <c r="Q7953" s="624">
        <v>0</v>
      </c>
      <c r="R7953" s="624">
        <v>0</v>
      </c>
      <c r="S7953" s="624">
        <v>0</v>
      </c>
      <c r="T7953" s="624">
        <v>0</v>
      </c>
      <c r="U7953" s="624">
        <v>0</v>
      </c>
      <c r="V7953" s="624">
        <v>0</v>
      </c>
      <c r="W7953" s="624">
        <v>0</v>
      </c>
      <c r="X7953" s="624">
        <v>0</v>
      </c>
      <c r="Y7953" s="624">
        <v>0</v>
      </c>
      <c r="Z7953" s="624" t="s">
        <v>51</v>
      </c>
      <c r="AA7953" s="622" t="s">
        <v>5289</v>
      </c>
      <c r="AB7953" s="622" t="s">
        <v>5289</v>
      </c>
      <c r="AC7953" s="84" t="s">
        <v>5289</v>
      </c>
      <c r="AD7953" s="84" t="s">
        <v>5289</v>
      </c>
      <c r="AE7953" s="84" t="s">
        <v>5289</v>
      </c>
      <c r="AF7953" s="165" t="s">
        <v>5289</v>
      </c>
    </row>
    <row r="7954" spans="1:38" ht="89.25">
      <c r="A7954" s="621">
        <v>16</v>
      </c>
      <c r="B7954" s="121" t="s">
        <v>9766</v>
      </c>
      <c r="C7954" s="121" t="s">
        <v>9738</v>
      </c>
      <c r="D7954" s="121" t="s">
        <v>9767</v>
      </c>
      <c r="E7954" s="622" t="s">
        <v>17025</v>
      </c>
      <c r="F7954" s="622" t="s">
        <v>51</v>
      </c>
      <c r="G7954" s="138"/>
      <c r="H7954" s="138"/>
      <c r="I7954" s="138"/>
      <c r="J7954" s="138"/>
      <c r="K7954" s="138"/>
      <c r="L7954" s="622" t="s">
        <v>51</v>
      </c>
      <c r="M7954" s="202"/>
      <c r="N7954" s="138"/>
      <c r="O7954" s="624">
        <v>0</v>
      </c>
      <c r="P7954" s="624">
        <v>0</v>
      </c>
      <c r="Q7954" s="624">
        <v>0</v>
      </c>
      <c r="R7954" s="624">
        <v>0</v>
      </c>
      <c r="S7954" s="624">
        <v>0</v>
      </c>
      <c r="T7954" s="624">
        <v>0</v>
      </c>
      <c r="U7954" s="624">
        <v>0</v>
      </c>
      <c r="V7954" s="624">
        <v>0</v>
      </c>
      <c r="W7954" s="624">
        <v>0</v>
      </c>
      <c r="X7954" s="624">
        <v>0</v>
      </c>
      <c r="Y7954" s="624">
        <v>0</v>
      </c>
      <c r="Z7954" s="624" t="s">
        <v>51</v>
      </c>
      <c r="AA7954" s="622" t="s">
        <v>5289</v>
      </c>
      <c r="AB7954" s="622" t="s">
        <v>5289</v>
      </c>
      <c r="AC7954" s="84" t="s">
        <v>5289</v>
      </c>
      <c r="AD7954" s="84" t="s">
        <v>5289</v>
      </c>
      <c r="AE7954" s="84" t="s">
        <v>5289</v>
      </c>
      <c r="AF7954" s="165" t="s">
        <v>5289</v>
      </c>
    </row>
    <row r="7955" spans="1:38" ht="89.25">
      <c r="A7955" s="621">
        <v>17</v>
      </c>
      <c r="B7955" s="121" t="s">
        <v>9768</v>
      </c>
      <c r="C7955" s="121" t="s">
        <v>9738</v>
      </c>
      <c r="D7955" s="121" t="s">
        <v>9769</v>
      </c>
      <c r="E7955" s="622" t="s">
        <v>17025</v>
      </c>
      <c r="F7955" s="622" t="s">
        <v>51</v>
      </c>
      <c r="G7955" s="138"/>
      <c r="H7955" s="138"/>
      <c r="I7955" s="138"/>
      <c r="J7955" s="138"/>
      <c r="K7955" s="138"/>
      <c r="L7955" s="622" t="s">
        <v>51</v>
      </c>
      <c r="M7955" s="202"/>
      <c r="N7955" s="138"/>
      <c r="O7955" s="624">
        <v>0</v>
      </c>
      <c r="P7955" s="624">
        <v>0</v>
      </c>
      <c r="Q7955" s="624">
        <v>0</v>
      </c>
      <c r="R7955" s="624">
        <v>0</v>
      </c>
      <c r="S7955" s="624">
        <v>0</v>
      </c>
      <c r="T7955" s="624">
        <v>0</v>
      </c>
      <c r="U7955" s="624">
        <v>0</v>
      </c>
      <c r="V7955" s="624">
        <v>0</v>
      </c>
      <c r="W7955" s="624">
        <v>0</v>
      </c>
      <c r="X7955" s="624">
        <v>0</v>
      </c>
      <c r="Y7955" s="624">
        <v>0</v>
      </c>
      <c r="Z7955" s="624" t="s">
        <v>51</v>
      </c>
      <c r="AA7955" s="622" t="s">
        <v>5289</v>
      </c>
      <c r="AB7955" s="622" t="s">
        <v>5289</v>
      </c>
      <c r="AC7955" s="84" t="s">
        <v>5289</v>
      </c>
      <c r="AD7955" s="84" t="s">
        <v>5289</v>
      </c>
      <c r="AE7955" s="84" t="s">
        <v>5289</v>
      </c>
      <c r="AF7955" s="165" t="s">
        <v>5289</v>
      </c>
    </row>
    <row r="7956" spans="1:38" ht="76.5" customHeight="1">
      <c r="A7956" s="621">
        <v>18</v>
      </c>
      <c r="B7956" s="121" t="s">
        <v>9770</v>
      </c>
      <c r="C7956" s="121" t="s">
        <v>9738</v>
      </c>
      <c r="D7956" s="121" t="s">
        <v>9771</v>
      </c>
      <c r="E7956" s="622" t="s">
        <v>17025</v>
      </c>
      <c r="F7956" s="622" t="s">
        <v>51</v>
      </c>
      <c r="G7956" s="138"/>
      <c r="H7956" s="138"/>
      <c r="I7956" s="138"/>
      <c r="J7956" s="138"/>
      <c r="K7956" s="138"/>
      <c r="L7956" s="622" t="s">
        <v>51</v>
      </c>
      <c r="M7956" s="202"/>
      <c r="N7956" s="138"/>
      <c r="O7956" s="624">
        <v>0</v>
      </c>
      <c r="P7956" s="624">
        <v>0</v>
      </c>
      <c r="Q7956" s="624">
        <v>0</v>
      </c>
      <c r="R7956" s="624">
        <v>0</v>
      </c>
      <c r="S7956" s="624">
        <v>0</v>
      </c>
      <c r="T7956" s="624">
        <v>0</v>
      </c>
      <c r="U7956" s="624">
        <v>0</v>
      </c>
      <c r="V7956" s="624">
        <v>0</v>
      </c>
      <c r="W7956" s="624">
        <v>0</v>
      </c>
      <c r="X7956" s="624">
        <v>78</v>
      </c>
      <c r="Y7956" s="624">
        <v>0</v>
      </c>
      <c r="Z7956" s="624" t="s">
        <v>51</v>
      </c>
      <c r="AA7956" s="622" t="s">
        <v>5289</v>
      </c>
      <c r="AB7956" s="622" t="s">
        <v>5289</v>
      </c>
      <c r="AC7956" s="84" t="s">
        <v>5289</v>
      </c>
      <c r="AD7956" s="84" t="s">
        <v>5289</v>
      </c>
      <c r="AE7956" s="84" t="s">
        <v>5289</v>
      </c>
      <c r="AF7956" s="165" t="s">
        <v>5289</v>
      </c>
    </row>
    <row r="7957" spans="1:38" ht="89.25">
      <c r="A7957" s="621">
        <v>19</v>
      </c>
      <c r="B7957" s="627" t="s">
        <v>9772</v>
      </c>
      <c r="C7957" s="627" t="s">
        <v>9738</v>
      </c>
      <c r="D7957" s="627" t="s">
        <v>9773</v>
      </c>
      <c r="E7957" s="622" t="s">
        <v>17025</v>
      </c>
      <c r="F7957" s="622" t="s">
        <v>51</v>
      </c>
      <c r="G7957" s="138"/>
      <c r="H7957" s="138"/>
      <c r="I7957" s="138"/>
      <c r="J7957" s="138"/>
      <c r="K7957" s="138"/>
      <c r="L7957" s="622" t="s">
        <v>51</v>
      </c>
      <c r="M7957" s="202"/>
      <c r="N7957" s="138"/>
      <c r="O7957" s="624">
        <v>0</v>
      </c>
      <c r="P7957" s="624">
        <v>0</v>
      </c>
      <c r="Q7957" s="624">
        <v>0</v>
      </c>
      <c r="R7957" s="624">
        <v>0</v>
      </c>
      <c r="S7957" s="624">
        <v>0</v>
      </c>
      <c r="T7957" s="624">
        <v>0</v>
      </c>
      <c r="U7957" s="624">
        <v>0</v>
      </c>
      <c r="V7957" s="624">
        <v>0</v>
      </c>
      <c r="W7957" s="624">
        <v>0</v>
      </c>
      <c r="X7957" s="624">
        <v>0</v>
      </c>
      <c r="Y7957" s="624">
        <v>0</v>
      </c>
      <c r="Z7957" s="624" t="s">
        <v>51</v>
      </c>
      <c r="AA7957" s="622" t="s">
        <v>5289</v>
      </c>
      <c r="AB7957" s="622" t="s">
        <v>5289</v>
      </c>
      <c r="AC7957" s="84" t="s">
        <v>5289</v>
      </c>
      <c r="AD7957" s="84" t="s">
        <v>5289</v>
      </c>
      <c r="AE7957" s="84" t="s">
        <v>5289</v>
      </c>
      <c r="AF7957" s="165" t="s">
        <v>5289</v>
      </c>
    </row>
    <row r="7958" spans="1:38" s="44" customFormat="1" ht="15.75" customHeight="1" thickBot="1">
      <c r="A7958" s="18"/>
      <c r="B7958" s="18">
        <v>19</v>
      </c>
      <c r="C7958" s="18"/>
      <c r="D7958" s="18">
        <v>18</v>
      </c>
      <c r="E7958" s="18">
        <v>18</v>
      </c>
      <c r="F7958" s="18">
        <v>4</v>
      </c>
      <c r="G7958" s="18">
        <v>0</v>
      </c>
      <c r="H7958" s="18">
        <v>1</v>
      </c>
      <c r="I7958" s="18"/>
      <c r="J7958" s="18">
        <v>0</v>
      </c>
      <c r="K7958" s="18">
        <v>0</v>
      </c>
      <c r="L7958" s="18">
        <v>0</v>
      </c>
      <c r="M7958" s="200"/>
      <c r="N7958" s="18">
        <f t="shared" ref="N7958:O7958" si="2969">SUM(N7939:N7957)</f>
        <v>0</v>
      </c>
      <c r="O7958" s="18">
        <f t="shared" si="2969"/>
        <v>0</v>
      </c>
      <c r="P7958" s="18">
        <f t="shared" ref="P7958:Q7958" si="2970">SUM(P7939:P7957)</f>
        <v>0</v>
      </c>
      <c r="Q7958" s="18">
        <f t="shared" si="2970"/>
        <v>0</v>
      </c>
      <c r="R7958" s="18">
        <f t="shared" ref="R7958" si="2971">SUM(R7939:R7957)</f>
        <v>0</v>
      </c>
      <c r="S7958" s="18">
        <f t="shared" ref="S7958" si="2972">SUM(S7939:S7957)</f>
        <v>0</v>
      </c>
      <c r="T7958" s="18">
        <f t="shared" ref="T7958:U7958" si="2973">SUM(T7939:T7957)</f>
        <v>0</v>
      </c>
      <c r="U7958" s="18">
        <f t="shared" si="2973"/>
        <v>0</v>
      </c>
      <c r="V7958" s="18">
        <f t="shared" ref="V7958:W7958" si="2974">SUM(V7939:V7957)</f>
        <v>0</v>
      </c>
      <c r="W7958" s="18">
        <f t="shared" si="2974"/>
        <v>0</v>
      </c>
      <c r="X7958" s="18">
        <f t="shared" ref="X7958:Y7958" si="2975">SUM(X7939:X7957)</f>
        <v>2901</v>
      </c>
      <c r="Y7958" s="18">
        <f t="shared" si="2975"/>
        <v>0</v>
      </c>
      <c r="Z7958" s="18">
        <v>0</v>
      </c>
      <c r="AA7958" s="18">
        <v>1</v>
      </c>
      <c r="AB7958" s="18">
        <v>1</v>
      </c>
      <c r="AC7958" s="18"/>
      <c r="AD7958" s="18"/>
      <c r="AE7958" s="18"/>
      <c r="AF7958" s="18"/>
      <c r="AG7958" s="107"/>
      <c r="AH7958" s="107"/>
      <c r="AI7958" s="107"/>
      <c r="AJ7958" s="107"/>
      <c r="AK7958" s="107"/>
      <c r="AL7958" s="107"/>
    </row>
    <row r="7959" spans="1:38" ht="15.75" customHeight="1" thickBot="1">
      <c r="A7959" s="660" t="s">
        <v>294</v>
      </c>
      <c r="B7959" s="661"/>
      <c r="C7959" s="661"/>
      <c r="D7959" s="661"/>
      <c r="E7959" s="667"/>
      <c r="F7959" s="661"/>
      <c r="G7959" s="661"/>
      <c r="H7959" s="661"/>
      <c r="I7959" s="661"/>
      <c r="J7959" s="661"/>
      <c r="K7959" s="661"/>
      <c r="L7959" s="661"/>
      <c r="M7959" s="661"/>
      <c r="N7959" s="661"/>
      <c r="O7959" s="661"/>
      <c r="P7959" s="661"/>
      <c r="Q7959" s="661"/>
      <c r="R7959" s="661"/>
      <c r="S7959" s="661"/>
      <c r="T7959" s="661"/>
      <c r="U7959" s="661"/>
      <c r="V7959" s="661"/>
      <c r="W7959" s="661"/>
      <c r="X7959" s="661"/>
      <c r="Y7959" s="661"/>
      <c r="Z7959" s="661"/>
      <c r="AA7959" s="661"/>
      <c r="AB7959" s="661"/>
      <c r="AC7959" s="661"/>
      <c r="AD7959" s="661"/>
      <c r="AE7959" s="661"/>
      <c r="AF7959" s="662"/>
    </row>
    <row r="7960" spans="1:38" ht="153">
      <c r="A7960" s="622">
        <v>1</v>
      </c>
      <c r="B7960" s="121" t="s">
        <v>9781</v>
      </c>
      <c r="C7960" s="121" t="s">
        <v>9776</v>
      </c>
      <c r="D7960" s="121" t="s">
        <v>9779</v>
      </c>
      <c r="E7960" s="364" t="s">
        <v>16183</v>
      </c>
      <c r="F7960" s="622" t="s">
        <v>16683</v>
      </c>
      <c r="G7960" s="138"/>
      <c r="H7960" s="138"/>
      <c r="I7960" s="138"/>
      <c r="J7960" s="119" t="s">
        <v>1315</v>
      </c>
      <c r="K7960" s="119" t="s">
        <v>51</v>
      </c>
      <c r="L7960" s="622" t="s">
        <v>51</v>
      </c>
      <c r="M7960" s="202"/>
      <c r="N7960" s="138"/>
      <c r="O7960" s="119">
        <v>0</v>
      </c>
      <c r="P7960" s="119">
        <v>0</v>
      </c>
      <c r="Q7960" s="119">
        <v>0</v>
      </c>
      <c r="R7960" s="119">
        <v>0</v>
      </c>
      <c r="S7960" s="119">
        <v>0</v>
      </c>
      <c r="T7960" s="119">
        <v>0</v>
      </c>
      <c r="U7960" s="119">
        <v>0</v>
      </c>
      <c r="V7960" s="119">
        <v>0</v>
      </c>
      <c r="W7960" s="119">
        <v>0</v>
      </c>
      <c r="X7960" s="391">
        <v>0</v>
      </c>
      <c r="Y7960" s="119">
        <v>0</v>
      </c>
      <c r="Z7960" s="119" t="s">
        <v>51</v>
      </c>
      <c r="AA7960" s="29" t="s">
        <v>11148</v>
      </c>
      <c r="AB7960" s="52" t="s">
        <v>11147</v>
      </c>
      <c r="AC7960" s="159" t="s">
        <v>9774</v>
      </c>
      <c r="AD7960" s="159" t="s">
        <v>9777</v>
      </c>
      <c r="AE7960" s="159">
        <v>89021770247</v>
      </c>
      <c r="AF7960" s="130" t="s">
        <v>9775</v>
      </c>
    </row>
    <row r="7961" spans="1:38" ht="153" customHeight="1">
      <c r="A7961" s="622">
        <v>2</v>
      </c>
      <c r="B7961" s="121" t="s">
        <v>9782</v>
      </c>
      <c r="C7961" s="121" t="s">
        <v>9776</v>
      </c>
      <c r="D7961" s="121" t="s">
        <v>9783</v>
      </c>
      <c r="E7961" s="364" t="s">
        <v>16184</v>
      </c>
      <c r="F7961" s="138"/>
      <c r="G7961" s="138"/>
      <c r="H7961" s="138"/>
      <c r="I7961" s="138"/>
      <c r="J7961" s="138"/>
      <c r="K7961" s="138"/>
      <c r="L7961" s="622" t="s">
        <v>51</v>
      </c>
      <c r="M7961" s="202"/>
      <c r="N7961" s="138"/>
      <c r="O7961" s="622">
        <v>0</v>
      </c>
      <c r="P7961" s="622">
        <v>0</v>
      </c>
      <c r="Q7961" s="622">
        <v>0</v>
      </c>
      <c r="R7961" s="622">
        <v>0</v>
      </c>
      <c r="S7961" s="622">
        <v>0</v>
      </c>
      <c r="T7961" s="622">
        <v>0</v>
      </c>
      <c r="U7961" s="622">
        <v>0</v>
      </c>
      <c r="V7961" s="622">
        <v>0</v>
      </c>
      <c r="W7961" s="622">
        <v>0</v>
      </c>
      <c r="X7961" s="366">
        <v>0</v>
      </c>
      <c r="Y7961" s="622">
        <v>0</v>
      </c>
      <c r="Z7961" s="622" t="s">
        <v>51</v>
      </c>
      <c r="AA7961" s="622" t="s">
        <v>5289</v>
      </c>
      <c r="AB7961" s="622" t="s">
        <v>5289</v>
      </c>
      <c r="AC7961" s="84" t="s">
        <v>5289</v>
      </c>
      <c r="AD7961" s="84" t="s">
        <v>5289</v>
      </c>
      <c r="AE7961" s="84" t="s">
        <v>5289</v>
      </c>
      <c r="AF7961" s="165" t="s">
        <v>5289</v>
      </c>
    </row>
    <row r="7962" spans="1:38" ht="153">
      <c r="A7962" s="622">
        <v>3</v>
      </c>
      <c r="B7962" s="627" t="s">
        <v>9784</v>
      </c>
      <c r="C7962" s="627" t="s">
        <v>9776</v>
      </c>
      <c r="D7962" s="627" t="s">
        <v>9785</v>
      </c>
      <c r="E7962" s="364" t="s">
        <v>16185</v>
      </c>
      <c r="F7962" s="138"/>
      <c r="G7962" s="138"/>
      <c r="H7962" s="138"/>
      <c r="I7962" s="138"/>
      <c r="J7962" s="138"/>
      <c r="K7962" s="138"/>
      <c r="L7962" s="622" t="s">
        <v>51</v>
      </c>
      <c r="M7962" s="202"/>
      <c r="N7962" s="138"/>
      <c r="O7962" s="622">
        <v>0</v>
      </c>
      <c r="P7962" s="622">
        <v>0</v>
      </c>
      <c r="Q7962" s="622">
        <v>0</v>
      </c>
      <c r="R7962" s="622">
        <v>0</v>
      </c>
      <c r="S7962" s="622">
        <v>0</v>
      </c>
      <c r="T7962" s="622">
        <v>0</v>
      </c>
      <c r="U7962" s="622">
        <v>0</v>
      </c>
      <c r="V7962" s="622">
        <v>0</v>
      </c>
      <c r="W7962" s="622">
        <v>0</v>
      </c>
      <c r="X7962" s="366">
        <v>0</v>
      </c>
      <c r="Y7962" s="622">
        <v>0</v>
      </c>
      <c r="Z7962" s="622" t="s">
        <v>51</v>
      </c>
      <c r="AA7962" s="622" t="s">
        <v>5289</v>
      </c>
      <c r="AB7962" s="622" t="s">
        <v>5289</v>
      </c>
      <c r="AC7962" s="84" t="s">
        <v>5289</v>
      </c>
      <c r="AD7962" s="84" t="s">
        <v>5289</v>
      </c>
      <c r="AE7962" s="84" t="s">
        <v>5289</v>
      </c>
      <c r="AF7962" s="165" t="s">
        <v>5289</v>
      </c>
    </row>
    <row r="7963" spans="1:38" s="44" customFormat="1" ht="153">
      <c r="A7963" s="622">
        <v>4</v>
      </c>
      <c r="B7963" s="627" t="s">
        <v>9786</v>
      </c>
      <c r="C7963" s="627" t="s">
        <v>9776</v>
      </c>
      <c r="D7963" s="627" t="s">
        <v>9787</v>
      </c>
      <c r="E7963" s="364" t="s">
        <v>16186</v>
      </c>
      <c r="F7963" s="138"/>
      <c r="G7963" s="138"/>
      <c r="H7963" s="138"/>
      <c r="I7963" s="138"/>
      <c r="J7963" s="138"/>
      <c r="K7963" s="138"/>
      <c r="L7963" s="622" t="s">
        <v>51</v>
      </c>
      <c r="M7963" s="202"/>
      <c r="N7963" s="138"/>
      <c r="O7963" s="622">
        <v>0</v>
      </c>
      <c r="P7963" s="622">
        <v>0</v>
      </c>
      <c r="Q7963" s="622">
        <v>0</v>
      </c>
      <c r="R7963" s="622">
        <v>0</v>
      </c>
      <c r="S7963" s="622">
        <v>0</v>
      </c>
      <c r="T7963" s="622">
        <v>0</v>
      </c>
      <c r="U7963" s="622">
        <v>0</v>
      </c>
      <c r="V7963" s="622">
        <v>0</v>
      </c>
      <c r="W7963" s="622">
        <v>0</v>
      </c>
      <c r="X7963" s="366">
        <v>1</v>
      </c>
      <c r="Y7963" s="622">
        <v>0</v>
      </c>
      <c r="Z7963" s="622" t="s">
        <v>51</v>
      </c>
      <c r="AA7963" s="622" t="s">
        <v>5289</v>
      </c>
      <c r="AB7963" s="622" t="s">
        <v>5289</v>
      </c>
      <c r="AC7963" s="84" t="s">
        <v>5289</v>
      </c>
      <c r="AD7963" s="84" t="s">
        <v>5289</v>
      </c>
      <c r="AE7963" s="84" t="s">
        <v>5289</v>
      </c>
      <c r="AF7963" s="165" t="s">
        <v>5289</v>
      </c>
      <c r="AG7963" s="107"/>
      <c r="AH7963" s="107"/>
      <c r="AI7963" s="107"/>
      <c r="AJ7963" s="107"/>
      <c r="AK7963" s="107"/>
      <c r="AL7963" s="107"/>
    </row>
    <row r="7964" spans="1:38" s="44" customFormat="1" ht="153">
      <c r="A7964" s="622">
        <v>5</v>
      </c>
      <c r="B7964" s="627" t="s">
        <v>9788</v>
      </c>
      <c r="C7964" s="627" t="s">
        <v>9776</v>
      </c>
      <c r="D7964" s="627" t="s">
        <v>9789</v>
      </c>
      <c r="E7964" s="364" t="s">
        <v>16187</v>
      </c>
      <c r="F7964" s="138"/>
      <c r="G7964" s="138"/>
      <c r="H7964" s="138"/>
      <c r="I7964" s="138"/>
      <c r="J7964" s="138"/>
      <c r="K7964" s="138"/>
      <c r="L7964" s="622" t="s">
        <v>51</v>
      </c>
      <c r="M7964" s="202"/>
      <c r="N7964" s="138"/>
      <c r="O7964" s="622">
        <v>0</v>
      </c>
      <c r="P7964" s="622">
        <v>0</v>
      </c>
      <c r="Q7964" s="622">
        <v>0</v>
      </c>
      <c r="R7964" s="622">
        <v>0</v>
      </c>
      <c r="S7964" s="622">
        <v>0</v>
      </c>
      <c r="T7964" s="622">
        <v>0</v>
      </c>
      <c r="U7964" s="622">
        <v>0</v>
      </c>
      <c r="V7964" s="622">
        <v>0</v>
      </c>
      <c r="W7964" s="622">
        <v>0</v>
      </c>
      <c r="X7964" s="366">
        <v>0</v>
      </c>
      <c r="Y7964" s="622">
        <v>0</v>
      </c>
      <c r="Z7964" s="622" t="s">
        <v>51</v>
      </c>
      <c r="AA7964" s="622" t="s">
        <v>5289</v>
      </c>
      <c r="AB7964" s="622" t="s">
        <v>5289</v>
      </c>
      <c r="AC7964" s="84" t="s">
        <v>5289</v>
      </c>
      <c r="AD7964" s="84" t="s">
        <v>5289</v>
      </c>
      <c r="AE7964" s="84" t="s">
        <v>5289</v>
      </c>
      <c r="AF7964" s="165" t="s">
        <v>5289</v>
      </c>
      <c r="AG7964" s="107"/>
      <c r="AH7964" s="107"/>
      <c r="AI7964" s="107"/>
      <c r="AJ7964" s="107"/>
      <c r="AK7964" s="107"/>
      <c r="AL7964" s="107"/>
    </row>
    <row r="7965" spans="1:38" s="44" customFormat="1" ht="153">
      <c r="A7965" s="622">
        <v>6</v>
      </c>
      <c r="B7965" s="627" t="s">
        <v>9790</v>
      </c>
      <c r="C7965" s="627" t="s">
        <v>9776</v>
      </c>
      <c r="D7965" s="627" t="s">
        <v>9791</v>
      </c>
      <c r="E7965" s="364" t="s">
        <v>16188</v>
      </c>
      <c r="F7965" s="138"/>
      <c r="G7965" s="138"/>
      <c r="H7965" s="138"/>
      <c r="I7965" s="138"/>
      <c r="J7965" s="138"/>
      <c r="K7965" s="138"/>
      <c r="L7965" s="622" t="s">
        <v>51</v>
      </c>
      <c r="M7965" s="202"/>
      <c r="N7965" s="138"/>
      <c r="O7965" s="622">
        <v>0</v>
      </c>
      <c r="P7965" s="622">
        <v>0</v>
      </c>
      <c r="Q7965" s="622">
        <v>0</v>
      </c>
      <c r="R7965" s="622">
        <v>0</v>
      </c>
      <c r="S7965" s="622">
        <v>0</v>
      </c>
      <c r="T7965" s="622">
        <v>0</v>
      </c>
      <c r="U7965" s="622">
        <v>0</v>
      </c>
      <c r="V7965" s="622">
        <v>0</v>
      </c>
      <c r="W7965" s="622">
        <v>0</v>
      </c>
      <c r="X7965" s="366">
        <v>69</v>
      </c>
      <c r="Y7965" s="622">
        <v>0</v>
      </c>
      <c r="Z7965" s="622" t="s">
        <v>51</v>
      </c>
      <c r="AA7965" s="622" t="s">
        <v>5289</v>
      </c>
      <c r="AB7965" s="622" t="s">
        <v>5289</v>
      </c>
      <c r="AC7965" s="84" t="s">
        <v>5289</v>
      </c>
      <c r="AD7965" s="84" t="s">
        <v>5289</v>
      </c>
      <c r="AE7965" s="84" t="s">
        <v>5289</v>
      </c>
      <c r="AF7965" s="165" t="s">
        <v>5289</v>
      </c>
      <c r="AG7965" s="107"/>
      <c r="AH7965" s="107"/>
      <c r="AI7965" s="107"/>
      <c r="AJ7965" s="107"/>
      <c r="AK7965" s="107"/>
      <c r="AL7965" s="107"/>
    </row>
    <row r="7966" spans="1:38" s="44" customFormat="1" ht="153">
      <c r="A7966" s="622">
        <v>7</v>
      </c>
      <c r="B7966" s="627" t="s">
        <v>9792</v>
      </c>
      <c r="C7966" s="627" t="s">
        <v>9776</v>
      </c>
      <c r="D7966" s="627" t="s">
        <v>9793</v>
      </c>
      <c r="E7966" s="364" t="s">
        <v>16189</v>
      </c>
      <c r="F7966" s="138"/>
      <c r="G7966" s="138"/>
      <c r="H7966" s="138"/>
      <c r="I7966" s="138"/>
      <c r="J7966" s="138"/>
      <c r="K7966" s="138"/>
      <c r="L7966" s="622" t="s">
        <v>51</v>
      </c>
      <c r="M7966" s="202"/>
      <c r="N7966" s="138"/>
      <c r="O7966" s="622">
        <v>0</v>
      </c>
      <c r="P7966" s="622">
        <v>0</v>
      </c>
      <c r="Q7966" s="622">
        <v>0</v>
      </c>
      <c r="R7966" s="622">
        <v>0</v>
      </c>
      <c r="S7966" s="622">
        <v>0</v>
      </c>
      <c r="T7966" s="622">
        <v>0</v>
      </c>
      <c r="U7966" s="622">
        <v>0</v>
      </c>
      <c r="V7966" s="622">
        <v>0</v>
      </c>
      <c r="W7966" s="622">
        <v>0</v>
      </c>
      <c r="X7966" s="366">
        <v>0</v>
      </c>
      <c r="Y7966" s="622">
        <v>0</v>
      </c>
      <c r="Z7966" s="622" t="s">
        <v>51</v>
      </c>
      <c r="AA7966" s="622" t="s">
        <v>5289</v>
      </c>
      <c r="AB7966" s="622" t="s">
        <v>5289</v>
      </c>
      <c r="AC7966" s="84" t="s">
        <v>5289</v>
      </c>
      <c r="AD7966" s="84" t="s">
        <v>5289</v>
      </c>
      <c r="AE7966" s="84" t="s">
        <v>5289</v>
      </c>
      <c r="AF7966" s="165" t="s">
        <v>5289</v>
      </c>
      <c r="AG7966" s="107"/>
      <c r="AH7966" s="107"/>
      <c r="AI7966" s="107"/>
      <c r="AJ7966" s="107"/>
      <c r="AK7966" s="107"/>
      <c r="AL7966" s="107"/>
    </row>
    <row r="7967" spans="1:38" s="44" customFormat="1" ht="153">
      <c r="A7967" s="622">
        <v>8</v>
      </c>
      <c r="B7967" s="627" t="s">
        <v>9696</v>
      </c>
      <c r="C7967" s="627" t="s">
        <v>9776</v>
      </c>
      <c r="D7967" s="627" t="s">
        <v>9794</v>
      </c>
      <c r="E7967" s="364" t="s">
        <v>16190</v>
      </c>
      <c r="F7967" s="138"/>
      <c r="G7967" s="138"/>
      <c r="H7967" s="138"/>
      <c r="I7967" s="138"/>
      <c r="J7967" s="138"/>
      <c r="K7967" s="138"/>
      <c r="L7967" s="622" t="s">
        <v>51</v>
      </c>
      <c r="M7967" s="202"/>
      <c r="N7967" s="138"/>
      <c r="O7967" s="622">
        <v>0</v>
      </c>
      <c r="P7967" s="622">
        <v>0</v>
      </c>
      <c r="Q7967" s="622">
        <v>0</v>
      </c>
      <c r="R7967" s="622">
        <v>0</v>
      </c>
      <c r="S7967" s="622">
        <v>0</v>
      </c>
      <c r="T7967" s="622">
        <v>0</v>
      </c>
      <c r="U7967" s="622">
        <v>0</v>
      </c>
      <c r="V7967" s="622">
        <v>0</v>
      </c>
      <c r="W7967" s="622">
        <v>0</v>
      </c>
      <c r="X7967" s="366">
        <v>0</v>
      </c>
      <c r="Y7967" s="622">
        <v>0</v>
      </c>
      <c r="Z7967" s="622" t="s">
        <v>51</v>
      </c>
      <c r="AA7967" s="622" t="s">
        <v>5289</v>
      </c>
      <c r="AB7967" s="622" t="s">
        <v>5289</v>
      </c>
      <c r="AC7967" s="84" t="s">
        <v>5289</v>
      </c>
      <c r="AD7967" s="84" t="s">
        <v>5289</v>
      </c>
      <c r="AE7967" s="84" t="s">
        <v>5289</v>
      </c>
      <c r="AF7967" s="165" t="s">
        <v>5289</v>
      </c>
      <c r="AG7967" s="107"/>
      <c r="AH7967" s="107"/>
      <c r="AI7967" s="107"/>
      <c r="AJ7967" s="107"/>
      <c r="AK7967" s="107"/>
      <c r="AL7967" s="107"/>
    </row>
    <row r="7968" spans="1:38" s="44" customFormat="1" ht="153">
      <c r="A7968" s="622">
        <v>9</v>
      </c>
      <c r="B7968" s="627" t="s">
        <v>9795</v>
      </c>
      <c r="C7968" s="627" t="s">
        <v>9776</v>
      </c>
      <c r="D7968" s="627" t="s">
        <v>9796</v>
      </c>
      <c r="E7968" s="364" t="s">
        <v>16191</v>
      </c>
      <c r="F7968" s="138"/>
      <c r="G7968" s="138"/>
      <c r="H7968" s="138"/>
      <c r="I7968" s="138"/>
      <c r="J7968" s="138"/>
      <c r="K7968" s="138"/>
      <c r="L7968" s="622" t="s">
        <v>51</v>
      </c>
      <c r="M7968" s="202"/>
      <c r="N7968" s="138"/>
      <c r="O7968" s="622">
        <v>0</v>
      </c>
      <c r="P7968" s="622">
        <v>0</v>
      </c>
      <c r="Q7968" s="622">
        <v>0</v>
      </c>
      <c r="R7968" s="622">
        <v>0</v>
      </c>
      <c r="S7968" s="622">
        <v>0</v>
      </c>
      <c r="T7968" s="622">
        <v>0</v>
      </c>
      <c r="U7968" s="622">
        <v>0</v>
      </c>
      <c r="V7968" s="622">
        <v>0</v>
      </c>
      <c r="W7968" s="622">
        <v>0</v>
      </c>
      <c r="X7968" s="366">
        <v>8</v>
      </c>
      <c r="Y7968" s="622">
        <v>0</v>
      </c>
      <c r="Z7968" s="622" t="s">
        <v>51</v>
      </c>
      <c r="AA7968" s="622" t="s">
        <v>5289</v>
      </c>
      <c r="AB7968" s="622" t="s">
        <v>5289</v>
      </c>
      <c r="AC7968" s="84" t="s">
        <v>5289</v>
      </c>
      <c r="AD7968" s="84" t="s">
        <v>5289</v>
      </c>
      <c r="AE7968" s="84" t="s">
        <v>5289</v>
      </c>
      <c r="AF7968" s="165" t="s">
        <v>5289</v>
      </c>
      <c r="AG7968" s="107"/>
      <c r="AH7968" s="107"/>
      <c r="AI7968" s="107"/>
      <c r="AJ7968" s="107"/>
      <c r="AK7968" s="107"/>
      <c r="AL7968" s="107"/>
    </row>
    <row r="7969" spans="1:38" s="44" customFormat="1" ht="153">
      <c r="A7969" s="622">
        <v>10</v>
      </c>
      <c r="B7969" s="627" t="s">
        <v>9695</v>
      </c>
      <c r="C7969" s="627" t="s">
        <v>9776</v>
      </c>
      <c r="D7969" s="627" t="s">
        <v>9780</v>
      </c>
      <c r="E7969" s="364" t="s">
        <v>16192</v>
      </c>
      <c r="F7969" s="138"/>
      <c r="G7969" s="138"/>
      <c r="H7969" s="138"/>
      <c r="I7969" s="138"/>
      <c r="J7969" s="138"/>
      <c r="K7969" s="138"/>
      <c r="L7969" s="622" t="s">
        <v>51</v>
      </c>
      <c r="M7969" s="202"/>
      <c r="N7969" s="138"/>
      <c r="O7969" s="622">
        <v>0</v>
      </c>
      <c r="P7969" s="622">
        <v>0</v>
      </c>
      <c r="Q7969" s="622">
        <v>0</v>
      </c>
      <c r="R7969" s="622">
        <v>0</v>
      </c>
      <c r="S7969" s="622">
        <v>0</v>
      </c>
      <c r="T7969" s="622">
        <v>0</v>
      </c>
      <c r="U7969" s="622">
        <v>0</v>
      </c>
      <c r="V7969" s="622">
        <v>0</v>
      </c>
      <c r="W7969" s="622">
        <v>0</v>
      </c>
      <c r="X7969" s="366">
        <v>390</v>
      </c>
      <c r="Y7969" s="622">
        <v>0</v>
      </c>
      <c r="Z7969" s="622" t="s">
        <v>51</v>
      </c>
      <c r="AA7969" s="622" t="s">
        <v>5289</v>
      </c>
      <c r="AB7969" s="622" t="s">
        <v>5289</v>
      </c>
      <c r="AC7969" s="84" t="s">
        <v>5289</v>
      </c>
      <c r="AD7969" s="84" t="s">
        <v>5289</v>
      </c>
      <c r="AE7969" s="84" t="s">
        <v>5289</v>
      </c>
      <c r="AF7969" s="165" t="s">
        <v>5289</v>
      </c>
      <c r="AG7969" s="107"/>
      <c r="AH7969" s="107"/>
      <c r="AI7969" s="107"/>
      <c r="AJ7969" s="107"/>
      <c r="AK7969" s="107"/>
      <c r="AL7969" s="107"/>
    </row>
    <row r="7970" spans="1:38" ht="153">
      <c r="A7970" s="622">
        <v>11</v>
      </c>
      <c r="B7970" s="627" t="s">
        <v>9401</v>
      </c>
      <c r="C7970" s="627" t="s">
        <v>9776</v>
      </c>
      <c r="D7970" s="627" t="s">
        <v>9797</v>
      </c>
      <c r="E7970" s="364" t="s">
        <v>16193</v>
      </c>
      <c r="F7970" s="138"/>
      <c r="G7970" s="138"/>
      <c r="H7970" s="138"/>
      <c r="I7970" s="138"/>
      <c r="J7970" s="138"/>
      <c r="K7970" s="138"/>
      <c r="L7970" s="622" t="s">
        <v>51</v>
      </c>
      <c r="M7970" s="202"/>
      <c r="N7970" s="138"/>
      <c r="O7970" s="622">
        <v>0</v>
      </c>
      <c r="P7970" s="622">
        <v>0</v>
      </c>
      <c r="Q7970" s="622">
        <v>0</v>
      </c>
      <c r="R7970" s="622">
        <v>0</v>
      </c>
      <c r="S7970" s="622">
        <v>0</v>
      </c>
      <c r="T7970" s="622">
        <v>0</v>
      </c>
      <c r="U7970" s="622">
        <v>0</v>
      </c>
      <c r="V7970" s="622">
        <v>0</v>
      </c>
      <c r="W7970" s="622">
        <v>0</v>
      </c>
      <c r="X7970" s="366">
        <v>23</v>
      </c>
      <c r="Y7970" s="622">
        <v>0</v>
      </c>
      <c r="Z7970" s="622" t="s">
        <v>51</v>
      </c>
      <c r="AA7970" s="622" t="s">
        <v>5289</v>
      </c>
      <c r="AB7970" s="622" t="s">
        <v>5289</v>
      </c>
      <c r="AC7970" s="84" t="s">
        <v>5289</v>
      </c>
      <c r="AD7970" s="84" t="s">
        <v>5289</v>
      </c>
      <c r="AE7970" s="84" t="s">
        <v>5289</v>
      </c>
      <c r="AF7970" s="165" t="s">
        <v>5289</v>
      </c>
    </row>
    <row r="7971" spans="1:38" ht="153">
      <c r="A7971" s="622">
        <v>12</v>
      </c>
      <c r="B7971" s="627" t="s">
        <v>9388</v>
      </c>
      <c r="C7971" s="627" t="s">
        <v>9776</v>
      </c>
      <c r="D7971" s="627" t="s">
        <v>9798</v>
      </c>
      <c r="E7971" s="364" t="s">
        <v>16194</v>
      </c>
      <c r="F7971" s="138"/>
      <c r="G7971" s="138"/>
      <c r="H7971" s="138"/>
      <c r="I7971" s="138"/>
      <c r="J7971" s="138"/>
      <c r="K7971" s="138"/>
      <c r="L7971" s="622" t="s">
        <v>51</v>
      </c>
      <c r="M7971" s="202"/>
      <c r="N7971" s="138"/>
      <c r="O7971" s="622">
        <v>0</v>
      </c>
      <c r="P7971" s="622">
        <v>0</v>
      </c>
      <c r="Q7971" s="622">
        <v>0</v>
      </c>
      <c r="R7971" s="622">
        <v>0</v>
      </c>
      <c r="S7971" s="622">
        <v>0</v>
      </c>
      <c r="T7971" s="622">
        <v>0</v>
      </c>
      <c r="U7971" s="622">
        <v>0</v>
      </c>
      <c r="V7971" s="622">
        <v>0</v>
      </c>
      <c r="W7971" s="622">
        <v>0</v>
      </c>
      <c r="X7971" s="366">
        <v>0</v>
      </c>
      <c r="Y7971" s="622">
        <v>0</v>
      </c>
      <c r="Z7971" s="622" t="s">
        <v>51</v>
      </c>
      <c r="AA7971" s="622" t="s">
        <v>5289</v>
      </c>
      <c r="AB7971" s="622" t="s">
        <v>5289</v>
      </c>
      <c r="AC7971" s="84" t="s">
        <v>5289</v>
      </c>
      <c r="AD7971" s="84" t="s">
        <v>5289</v>
      </c>
      <c r="AE7971" s="84" t="s">
        <v>5289</v>
      </c>
      <c r="AF7971" s="165" t="s">
        <v>5289</v>
      </c>
    </row>
    <row r="7972" spans="1:38" ht="153">
      <c r="A7972" s="622">
        <v>13</v>
      </c>
      <c r="B7972" s="627" t="s">
        <v>9697</v>
      </c>
      <c r="C7972" s="627" t="s">
        <v>9776</v>
      </c>
      <c r="D7972" s="627" t="s">
        <v>9799</v>
      </c>
      <c r="E7972" s="364" t="s">
        <v>16195</v>
      </c>
      <c r="F7972" s="138"/>
      <c r="G7972" s="138"/>
      <c r="H7972" s="138"/>
      <c r="I7972" s="138"/>
      <c r="J7972" s="138"/>
      <c r="K7972" s="138"/>
      <c r="L7972" s="622" t="s">
        <v>51</v>
      </c>
      <c r="M7972" s="202"/>
      <c r="N7972" s="138"/>
      <c r="O7972" s="622">
        <v>0</v>
      </c>
      <c r="P7972" s="622">
        <v>0</v>
      </c>
      <c r="Q7972" s="622">
        <v>0</v>
      </c>
      <c r="R7972" s="622">
        <v>0</v>
      </c>
      <c r="S7972" s="622">
        <v>0</v>
      </c>
      <c r="T7972" s="622">
        <v>0</v>
      </c>
      <c r="U7972" s="622">
        <v>0</v>
      </c>
      <c r="V7972" s="622">
        <v>0</v>
      </c>
      <c r="W7972" s="622">
        <v>0</v>
      </c>
      <c r="X7972" s="366">
        <v>0</v>
      </c>
      <c r="Y7972" s="622">
        <v>0</v>
      </c>
      <c r="Z7972" s="622" t="s">
        <v>51</v>
      </c>
      <c r="AA7972" s="622" t="s">
        <v>5289</v>
      </c>
      <c r="AB7972" s="622" t="s">
        <v>5289</v>
      </c>
      <c r="AC7972" s="84" t="s">
        <v>5289</v>
      </c>
      <c r="AD7972" s="84" t="s">
        <v>5289</v>
      </c>
      <c r="AE7972" s="84" t="s">
        <v>5289</v>
      </c>
      <c r="AF7972" s="165" t="s">
        <v>5289</v>
      </c>
    </row>
    <row r="7973" spans="1:38" ht="153">
      <c r="A7973" s="622">
        <v>14</v>
      </c>
      <c r="B7973" s="627" t="s">
        <v>9800</v>
      </c>
      <c r="C7973" s="627" t="s">
        <v>9776</v>
      </c>
      <c r="D7973" s="627" t="s">
        <v>9801</v>
      </c>
      <c r="E7973" s="364" t="s">
        <v>16196</v>
      </c>
      <c r="F7973" s="138"/>
      <c r="G7973" s="138"/>
      <c r="H7973" s="138"/>
      <c r="I7973" s="138"/>
      <c r="J7973" s="138"/>
      <c r="K7973" s="138"/>
      <c r="L7973" s="622" t="s">
        <v>51</v>
      </c>
      <c r="M7973" s="202"/>
      <c r="N7973" s="138"/>
      <c r="O7973" s="622">
        <v>0</v>
      </c>
      <c r="P7973" s="622">
        <v>0</v>
      </c>
      <c r="Q7973" s="622">
        <v>0</v>
      </c>
      <c r="R7973" s="622">
        <v>0</v>
      </c>
      <c r="S7973" s="622">
        <v>0</v>
      </c>
      <c r="T7973" s="622">
        <v>0</v>
      </c>
      <c r="U7973" s="622">
        <v>0</v>
      </c>
      <c r="V7973" s="622">
        <v>0</v>
      </c>
      <c r="W7973" s="622">
        <v>0</v>
      </c>
      <c r="X7973" s="366">
        <v>0</v>
      </c>
      <c r="Y7973" s="622">
        <v>0</v>
      </c>
      <c r="Z7973" s="622" t="s">
        <v>51</v>
      </c>
      <c r="AA7973" s="622" t="s">
        <v>5289</v>
      </c>
      <c r="AB7973" s="622" t="s">
        <v>5289</v>
      </c>
      <c r="AC7973" s="84" t="s">
        <v>5289</v>
      </c>
      <c r="AD7973" s="84" t="s">
        <v>5289</v>
      </c>
      <c r="AE7973" s="84" t="s">
        <v>5289</v>
      </c>
      <c r="AF7973" s="165" t="s">
        <v>5289</v>
      </c>
    </row>
    <row r="7974" spans="1:38" ht="153">
      <c r="A7974" s="622">
        <v>15</v>
      </c>
      <c r="B7974" s="627" t="s">
        <v>9802</v>
      </c>
      <c r="C7974" s="627" t="s">
        <v>9776</v>
      </c>
      <c r="D7974" s="627" t="s">
        <v>9803</v>
      </c>
      <c r="E7974" s="364" t="s">
        <v>16197</v>
      </c>
      <c r="F7974" s="138"/>
      <c r="G7974" s="138"/>
      <c r="H7974" s="138"/>
      <c r="I7974" s="138"/>
      <c r="J7974" s="138"/>
      <c r="K7974" s="138"/>
      <c r="L7974" s="622" t="s">
        <v>51</v>
      </c>
      <c r="M7974" s="202"/>
      <c r="N7974" s="138"/>
      <c r="O7974" s="622">
        <v>0</v>
      </c>
      <c r="P7974" s="622">
        <v>0</v>
      </c>
      <c r="Q7974" s="622">
        <v>0</v>
      </c>
      <c r="R7974" s="622">
        <v>0</v>
      </c>
      <c r="S7974" s="622">
        <v>0</v>
      </c>
      <c r="T7974" s="622">
        <v>0</v>
      </c>
      <c r="U7974" s="622">
        <v>0</v>
      </c>
      <c r="V7974" s="622">
        <v>0</v>
      </c>
      <c r="W7974" s="622">
        <v>0</v>
      </c>
      <c r="X7974" s="366">
        <v>0</v>
      </c>
      <c r="Y7974" s="622">
        <v>0</v>
      </c>
      <c r="Z7974" s="622" t="s">
        <v>51</v>
      </c>
      <c r="AA7974" s="622" t="s">
        <v>5289</v>
      </c>
      <c r="AB7974" s="622" t="s">
        <v>5289</v>
      </c>
      <c r="AC7974" s="84" t="s">
        <v>5289</v>
      </c>
      <c r="AD7974" s="84" t="s">
        <v>5289</v>
      </c>
      <c r="AE7974" s="84" t="s">
        <v>5289</v>
      </c>
      <c r="AF7974" s="165" t="s">
        <v>5289</v>
      </c>
    </row>
    <row r="7975" spans="1:38" ht="153">
      <c r="A7975" s="622">
        <v>16</v>
      </c>
      <c r="B7975" s="627" t="s">
        <v>9522</v>
      </c>
      <c r="C7975" s="627" t="s">
        <v>9776</v>
      </c>
      <c r="D7975" s="627" t="s">
        <v>9804</v>
      </c>
      <c r="E7975" s="364" t="s">
        <v>16198</v>
      </c>
      <c r="F7975" s="138"/>
      <c r="G7975" s="138"/>
      <c r="H7975" s="138"/>
      <c r="I7975" s="138"/>
      <c r="J7975" s="138"/>
      <c r="K7975" s="138"/>
      <c r="L7975" s="622" t="s">
        <v>51</v>
      </c>
      <c r="M7975" s="202"/>
      <c r="N7975" s="138"/>
      <c r="O7975" s="622">
        <v>0</v>
      </c>
      <c r="P7975" s="622">
        <v>0</v>
      </c>
      <c r="Q7975" s="622">
        <v>0</v>
      </c>
      <c r="R7975" s="622">
        <v>0</v>
      </c>
      <c r="S7975" s="622">
        <v>0</v>
      </c>
      <c r="T7975" s="622">
        <v>0</v>
      </c>
      <c r="U7975" s="622">
        <v>0</v>
      </c>
      <c r="V7975" s="622">
        <v>0</v>
      </c>
      <c r="W7975" s="622">
        <v>0</v>
      </c>
      <c r="X7975" s="366">
        <v>0</v>
      </c>
      <c r="Y7975" s="622">
        <v>0</v>
      </c>
      <c r="Z7975" s="622" t="s">
        <v>51</v>
      </c>
      <c r="AA7975" s="622" t="s">
        <v>5289</v>
      </c>
      <c r="AB7975" s="622" t="s">
        <v>5289</v>
      </c>
      <c r="AC7975" s="84" t="s">
        <v>5289</v>
      </c>
      <c r="AD7975" s="84" t="s">
        <v>5289</v>
      </c>
      <c r="AE7975" s="84" t="s">
        <v>5289</v>
      </c>
      <c r="AF7975" s="165" t="s">
        <v>5289</v>
      </c>
    </row>
    <row r="7976" spans="1:38" ht="153">
      <c r="A7976" s="622">
        <v>17</v>
      </c>
      <c r="B7976" s="627" t="s">
        <v>9805</v>
      </c>
      <c r="C7976" s="627" t="s">
        <v>9776</v>
      </c>
      <c r="D7976" s="627" t="s">
        <v>9806</v>
      </c>
      <c r="E7976" s="364" t="s">
        <v>16199</v>
      </c>
      <c r="F7976" s="138"/>
      <c r="G7976" s="138"/>
      <c r="H7976" s="138"/>
      <c r="I7976" s="138"/>
      <c r="J7976" s="138"/>
      <c r="K7976" s="138"/>
      <c r="L7976" s="622" t="s">
        <v>51</v>
      </c>
      <c r="M7976" s="202"/>
      <c r="N7976" s="138"/>
      <c r="O7976" s="622">
        <v>0</v>
      </c>
      <c r="P7976" s="622">
        <v>0</v>
      </c>
      <c r="Q7976" s="622">
        <v>0</v>
      </c>
      <c r="R7976" s="622">
        <v>0</v>
      </c>
      <c r="S7976" s="622">
        <v>0</v>
      </c>
      <c r="T7976" s="622">
        <v>0</v>
      </c>
      <c r="U7976" s="622">
        <v>0</v>
      </c>
      <c r="V7976" s="622">
        <v>0</v>
      </c>
      <c r="W7976" s="622">
        <v>0</v>
      </c>
      <c r="X7976" s="366">
        <v>0</v>
      </c>
      <c r="Y7976" s="622">
        <v>0</v>
      </c>
      <c r="Z7976" s="622" t="s">
        <v>51</v>
      </c>
      <c r="AA7976" s="622" t="s">
        <v>5289</v>
      </c>
      <c r="AB7976" s="622" t="s">
        <v>5289</v>
      </c>
      <c r="AC7976" s="84" t="s">
        <v>5289</v>
      </c>
      <c r="AD7976" s="84" t="s">
        <v>5289</v>
      </c>
      <c r="AE7976" s="84" t="s">
        <v>5289</v>
      </c>
      <c r="AF7976" s="165" t="s">
        <v>5289</v>
      </c>
    </row>
    <row r="7977" spans="1:38" ht="153">
      <c r="A7977" s="622">
        <v>18</v>
      </c>
      <c r="B7977" s="627" t="s">
        <v>9445</v>
      </c>
      <c r="C7977" s="627" t="s">
        <v>9776</v>
      </c>
      <c r="D7977" s="627" t="s">
        <v>9807</v>
      </c>
      <c r="E7977" s="364" t="s">
        <v>16200</v>
      </c>
      <c r="F7977" s="138"/>
      <c r="G7977" s="138"/>
      <c r="H7977" s="138"/>
      <c r="I7977" s="138"/>
      <c r="J7977" s="138"/>
      <c r="K7977" s="138"/>
      <c r="L7977" s="622" t="s">
        <v>51</v>
      </c>
      <c r="M7977" s="202"/>
      <c r="N7977" s="138"/>
      <c r="O7977" s="622">
        <v>0</v>
      </c>
      <c r="P7977" s="622">
        <v>0</v>
      </c>
      <c r="Q7977" s="622">
        <v>0</v>
      </c>
      <c r="R7977" s="622">
        <v>0</v>
      </c>
      <c r="S7977" s="622">
        <v>0</v>
      </c>
      <c r="T7977" s="622">
        <v>0</v>
      </c>
      <c r="U7977" s="622">
        <v>0</v>
      </c>
      <c r="V7977" s="622">
        <v>0</v>
      </c>
      <c r="W7977" s="622">
        <v>0</v>
      </c>
      <c r="X7977" s="366">
        <v>0</v>
      </c>
      <c r="Y7977" s="622">
        <v>0</v>
      </c>
      <c r="Z7977" s="622" t="s">
        <v>51</v>
      </c>
      <c r="AA7977" s="622" t="s">
        <v>5289</v>
      </c>
      <c r="AB7977" s="622" t="s">
        <v>5289</v>
      </c>
      <c r="AC7977" s="84" t="s">
        <v>5289</v>
      </c>
      <c r="AD7977" s="84" t="s">
        <v>5289</v>
      </c>
      <c r="AE7977" s="84" t="s">
        <v>5289</v>
      </c>
      <c r="AF7977" s="165" t="s">
        <v>5289</v>
      </c>
    </row>
    <row r="7978" spans="1:38" ht="153">
      <c r="A7978" s="622">
        <v>19</v>
      </c>
      <c r="B7978" s="627" t="s">
        <v>9808</v>
      </c>
      <c r="C7978" s="627" t="s">
        <v>9776</v>
      </c>
      <c r="D7978" s="627" t="s">
        <v>9809</v>
      </c>
      <c r="E7978" s="364" t="s">
        <v>16201</v>
      </c>
      <c r="F7978" s="138"/>
      <c r="G7978" s="138"/>
      <c r="H7978" s="138"/>
      <c r="I7978" s="138"/>
      <c r="J7978" s="138"/>
      <c r="K7978" s="138"/>
      <c r="L7978" s="622" t="s">
        <v>51</v>
      </c>
      <c r="M7978" s="202"/>
      <c r="N7978" s="138"/>
      <c r="O7978" s="622">
        <v>0</v>
      </c>
      <c r="P7978" s="622">
        <v>0</v>
      </c>
      <c r="Q7978" s="622">
        <v>0</v>
      </c>
      <c r="R7978" s="622">
        <v>0</v>
      </c>
      <c r="S7978" s="622">
        <v>0</v>
      </c>
      <c r="T7978" s="622">
        <v>0</v>
      </c>
      <c r="U7978" s="622">
        <v>0</v>
      </c>
      <c r="V7978" s="622">
        <v>0</v>
      </c>
      <c r="W7978" s="622">
        <v>0</v>
      </c>
      <c r="X7978" s="366">
        <v>0</v>
      </c>
      <c r="Y7978" s="622">
        <v>0</v>
      </c>
      <c r="Z7978" s="622" t="s">
        <v>51</v>
      </c>
      <c r="AA7978" s="622" t="s">
        <v>5289</v>
      </c>
      <c r="AB7978" s="622" t="s">
        <v>5289</v>
      </c>
      <c r="AC7978" s="84" t="s">
        <v>5289</v>
      </c>
      <c r="AD7978" s="84" t="s">
        <v>5289</v>
      </c>
      <c r="AE7978" s="84" t="s">
        <v>5289</v>
      </c>
      <c r="AF7978" s="165" t="s">
        <v>5289</v>
      </c>
    </row>
    <row r="7979" spans="1:38" ht="153">
      <c r="A7979" s="622">
        <v>20</v>
      </c>
      <c r="B7979" s="627" t="s">
        <v>3326</v>
      </c>
      <c r="C7979" s="627" t="s">
        <v>9776</v>
      </c>
      <c r="D7979" s="627" t="s">
        <v>9810</v>
      </c>
      <c r="E7979" s="364" t="s">
        <v>16202</v>
      </c>
      <c r="F7979" s="138"/>
      <c r="G7979" s="138"/>
      <c r="H7979" s="138"/>
      <c r="I7979" s="138"/>
      <c r="J7979" s="138"/>
      <c r="K7979" s="138"/>
      <c r="L7979" s="622" t="s">
        <v>51</v>
      </c>
      <c r="M7979" s="202"/>
      <c r="N7979" s="138"/>
      <c r="O7979" s="622">
        <v>0</v>
      </c>
      <c r="P7979" s="622">
        <v>0</v>
      </c>
      <c r="Q7979" s="622">
        <v>0</v>
      </c>
      <c r="R7979" s="622">
        <v>0</v>
      </c>
      <c r="S7979" s="622">
        <v>0</v>
      </c>
      <c r="T7979" s="622">
        <v>0</v>
      </c>
      <c r="U7979" s="622">
        <v>0</v>
      </c>
      <c r="V7979" s="622">
        <v>0</v>
      </c>
      <c r="W7979" s="622">
        <v>0</v>
      </c>
      <c r="X7979" s="366">
        <v>0</v>
      </c>
      <c r="Y7979" s="622">
        <v>0</v>
      </c>
      <c r="Z7979" s="622" t="s">
        <v>51</v>
      </c>
      <c r="AA7979" s="622" t="s">
        <v>5289</v>
      </c>
      <c r="AB7979" s="622" t="s">
        <v>5289</v>
      </c>
      <c r="AC7979" s="84" t="s">
        <v>5289</v>
      </c>
      <c r="AD7979" s="84" t="s">
        <v>5289</v>
      </c>
      <c r="AE7979" s="84" t="s">
        <v>5289</v>
      </c>
      <c r="AF7979" s="165" t="s">
        <v>5289</v>
      </c>
    </row>
    <row r="7980" spans="1:38" ht="153">
      <c r="A7980" s="622">
        <v>21</v>
      </c>
      <c r="B7980" s="627" t="s">
        <v>9467</v>
      </c>
      <c r="C7980" s="627" t="s">
        <v>9776</v>
      </c>
      <c r="D7980" s="627" t="s">
        <v>9811</v>
      </c>
      <c r="E7980" s="364" t="s">
        <v>16203</v>
      </c>
      <c r="F7980" s="138"/>
      <c r="G7980" s="138"/>
      <c r="H7980" s="138"/>
      <c r="I7980" s="138"/>
      <c r="J7980" s="138"/>
      <c r="K7980" s="138"/>
      <c r="L7980" s="622" t="s">
        <v>51</v>
      </c>
      <c r="M7980" s="202"/>
      <c r="N7980" s="138"/>
      <c r="O7980" s="622">
        <v>0</v>
      </c>
      <c r="P7980" s="622">
        <v>0</v>
      </c>
      <c r="Q7980" s="622">
        <v>0</v>
      </c>
      <c r="R7980" s="622">
        <v>0</v>
      </c>
      <c r="S7980" s="622">
        <v>0</v>
      </c>
      <c r="T7980" s="622">
        <v>0</v>
      </c>
      <c r="U7980" s="622">
        <v>0</v>
      </c>
      <c r="V7980" s="622">
        <v>0</v>
      </c>
      <c r="W7980" s="622">
        <v>0</v>
      </c>
      <c r="X7980" s="366">
        <v>0</v>
      </c>
      <c r="Y7980" s="622">
        <v>0</v>
      </c>
      <c r="Z7980" s="622" t="s">
        <v>51</v>
      </c>
      <c r="AA7980" s="622" t="s">
        <v>5289</v>
      </c>
      <c r="AB7980" s="622" t="s">
        <v>5289</v>
      </c>
      <c r="AC7980" s="84" t="s">
        <v>5289</v>
      </c>
      <c r="AD7980" s="84" t="s">
        <v>5289</v>
      </c>
      <c r="AE7980" s="84" t="s">
        <v>5289</v>
      </c>
      <c r="AF7980" s="165" t="s">
        <v>5289</v>
      </c>
    </row>
    <row r="7981" spans="1:38" ht="153">
      <c r="A7981" s="622">
        <v>22</v>
      </c>
      <c r="B7981" s="627" t="s">
        <v>9403</v>
      </c>
      <c r="C7981" s="627" t="s">
        <v>9776</v>
      </c>
      <c r="D7981" s="627" t="s">
        <v>9812</v>
      </c>
      <c r="E7981" s="364" t="s">
        <v>16204</v>
      </c>
      <c r="F7981" s="138"/>
      <c r="G7981" s="138"/>
      <c r="H7981" s="138"/>
      <c r="I7981" s="138"/>
      <c r="J7981" s="138"/>
      <c r="K7981" s="138"/>
      <c r="L7981" s="622" t="s">
        <v>51</v>
      </c>
      <c r="M7981" s="202"/>
      <c r="N7981" s="138"/>
      <c r="O7981" s="622">
        <v>0</v>
      </c>
      <c r="P7981" s="622">
        <v>0</v>
      </c>
      <c r="Q7981" s="622">
        <v>0</v>
      </c>
      <c r="R7981" s="622">
        <v>0</v>
      </c>
      <c r="S7981" s="622">
        <v>0</v>
      </c>
      <c r="T7981" s="622">
        <v>0</v>
      </c>
      <c r="U7981" s="622">
        <v>0</v>
      </c>
      <c r="V7981" s="622">
        <v>0</v>
      </c>
      <c r="W7981" s="622">
        <v>0</v>
      </c>
      <c r="X7981" s="366">
        <v>0</v>
      </c>
      <c r="Y7981" s="622">
        <v>0</v>
      </c>
      <c r="Z7981" s="622" t="s">
        <v>51</v>
      </c>
      <c r="AA7981" s="622" t="s">
        <v>5289</v>
      </c>
      <c r="AB7981" s="622" t="s">
        <v>5289</v>
      </c>
      <c r="AC7981" s="84" t="s">
        <v>5289</v>
      </c>
      <c r="AD7981" s="84" t="s">
        <v>5289</v>
      </c>
      <c r="AE7981" s="84" t="s">
        <v>5289</v>
      </c>
      <c r="AF7981" s="165" t="s">
        <v>5289</v>
      </c>
    </row>
    <row r="7982" spans="1:38" ht="153">
      <c r="A7982" s="622">
        <v>23</v>
      </c>
      <c r="B7982" s="627" t="s">
        <v>9523</v>
      </c>
      <c r="C7982" s="627" t="s">
        <v>9776</v>
      </c>
      <c r="D7982" s="627" t="s">
        <v>9813</v>
      </c>
      <c r="E7982" s="364" t="s">
        <v>16205</v>
      </c>
      <c r="F7982" s="138"/>
      <c r="G7982" s="138"/>
      <c r="H7982" s="138"/>
      <c r="I7982" s="138"/>
      <c r="J7982" s="138"/>
      <c r="K7982" s="138"/>
      <c r="L7982" s="622" t="s">
        <v>51</v>
      </c>
      <c r="M7982" s="202"/>
      <c r="N7982" s="138"/>
      <c r="O7982" s="622">
        <v>0</v>
      </c>
      <c r="P7982" s="622">
        <v>0</v>
      </c>
      <c r="Q7982" s="622">
        <v>0</v>
      </c>
      <c r="R7982" s="622">
        <v>0</v>
      </c>
      <c r="S7982" s="622">
        <v>0</v>
      </c>
      <c r="T7982" s="622">
        <v>0</v>
      </c>
      <c r="U7982" s="622">
        <v>0</v>
      </c>
      <c r="V7982" s="622">
        <v>0</v>
      </c>
      <c r="W7982" s="622">
        <v>0</v>
      </c>
      <c r="X7982" s="366">
        <v>0</v>
      </c>
      <c r="Y7982" s="622">
        <v>0</v>
      </c>
      <c r="Z7982" s="622" t="s">
        <v>51</v>
      </c>
      <c r="AA7982" s="622" t="s">
        <v>5289</v>
      </c>
      <c r="AB7982" s="622" t="s">
        <v>5289</v>
      </c>
      <c r="AC7982" s="84" t="s">
        <v>5289</v>
      </c>
      <c r="AD7982" s="84" t="s">
        <v>5289</v>
      </c>
      <c r="AE7982" s="84" t="s">
        <v>5289</v>
      </c>
      <c r="AF7982" s="165" t="s">
        <v>5289</v>
      </c>
    </row>
    <row r="7983" spans="1:38" ht="153">
      <c r="A7983" s="622">
        <v>24</v>
      </c>
      <c r="B7983" s="627" t="s">
        <v>9814</v>
      </c>
      <c r="C7983" s="627" t="s">
        <v>9776</v>
      </c>
      <c r="D7983" s="627" t="s">
        <v>9815</v>
      </c>
      <c r="E7983" s="364" t="s">
        <v>16206</v>
      </c>
      <c r="F7983" s="138"/>
      <c r="G7983" s="138"/>
      <c r="H7983" s="138"/>
      <c r="I7983" s="138"/>
      <c r="J7983" s="138"/>
      <c r="K7983" s="138"/>
      <c r="L7983" s="622" t="s">
        <v>51</v>
      </c>
      <c r="M7983" s="202"/>
      <c r="N7983" s="138"/>
      <c r="O7983" s="622">
        <v>0</v>
      </c>
      <c r="P7983" s="622">
        <v>0</v>
      </c>
      <c r="Q7983" s="622">
        <v>0</v>
      </c>
      <c r="R7983" s="622">
        <v>0</v>
      </c>
      <c r="S7983" s="622">
        <v>0</v>
      </c>
      <c r="T7983" s="622">
        <v>0</v>
      </c>
      <c r="U7983" s="622">
        <v>0</v>
      </c>
      <c r="V7983" s="622">
        <v>0</v>
      </c>
      <c r="W7983" s="622">
        <v>0</v>
      </c>
      <c r="X7983" s="366">
        <v>0</v>
      </c>
      <c r="Y7983" s="622">
        <v>0</v>
      </c>
      <c r="Z7983" s="622" t="s">
        <v>51</v>
      </c>
      <c r="AA7983" s="622" t="s">
        <v>5289</v>
      </c>
      <c r="AB7983" s="622" t="s">
        <v>5289</v>
      </c>
      <c r="AC7983" s="84" t="s">
        <v>5289</v>
      </c>
      <c r="AD7983" s="84" t="s">
        <v>5289</v>
      </c>
      <c r="AE7983" s="84" t="s">
        <v>5289</v>
      </c>
      <c r="AF7983" s="165" t="s">
        <v>5289</v>
      </c>
    </row>
    <row r="7984" spans="1:38" ht="153">
      <c r="A7984" s="622">
        <v>25</v>
      </c>
      <c r="B7984" s="627" t="s">
        <v>1296</v>
      </c>
      <c r="C7984" s="627" t="s">
        <v>9776</v>
      </c>
      <c r="D7984" s="627" t="s">
        <v>9816</v>
      </c>
      <c r="E7984" s="364" t="s">
        <v>16207</v>
      </c>
      <c r="F7984" s="138"/>
      <c r="G7984" s="138"/>
      <c r="H7984" s="138"/>
      <c r="I7984" s="138"/>
      <c r="J7984" s="138"/>
      <c r="K7984" s="138"/>
      <c r="L7984" s="622" t="s">
        <v>51</v>
      </c>
      <c r="M7984" s="202"/>
      <c r="N7984" s="138"/>
      <c r="O7984" s="622">
        <v>0</v>
      </c>
      <c r="P7984" s="622">
        <v>0</v>
      </c>
      <c r="Q7984" s="622">
        <v>0</v>
      </c>
      <c r="R7984" s="622">
        <v>0</v>
      </c>
      <c r="S7984" s="622">
        <v>0</v>
      </c>
      <c r="T7984" s="622">
        <v>0</v>
      </c>
      <c r="U7984" s="622">
        <v>0</v>
      </c>
      <c r="V7984" s="622">
        <v>0</v>
      </c>
      <c r="W7984" s="622">
        <v>0</v>
      </c>
      <c r="X7984" s="366">
        <v>3</v>
      </c>
      <c r="Y7984" s="622">
        <v>0</v>
      </c>
      <c r="Z7984" s="622" t="s">
        <v>51</v>
      </c>
      <c r="AA7984" s="622" t="s">
        <v>5289</v>
      </c>
      <c r="AB7984" s="622" t="s">
        <v>5289</v>
      </c>
      <c r="AC7984" s="84" t="s">
        <v>5289</v>
      </c>
      <c r="AD7984" s="84" t="s">
        <v>5289</v>
      </c>
      <c r="AE7984" s="84" t="s">
        <v>5289</v>
      </c>
      <c r="AF7984" s="165" t="s">
        <v>5289</v>
      </c>
    </row>
    <row r="7985" spans="1:38" ht="153">
      <c r="A7985" s="622">
        <v>26</v>
      </c>
      <c r="B7985" s="627" t="s">
        <v>9701</v>
      </c>
      <c r="C7985" s="627" t="s">
        <v>9776</v>
      </c>
      <c r="D7985" s="627" t="s">
        <v>9817</v>
      </c>
      <c r="E7985" s="364" t="s">
        <v>16208</v>
      </c>
      <c r="F7985" s="138"/>
      <c r="G7985" s="138"/>
      <c r="H7985" s="138"/>
      <c r="I7985" s="138"/>
      <c r="J7985" s="138"/>
      <c r="K7985" s="138"/>
      <c r="L7985" s="622" t="s">
        <v>51</v>
      </c>
      <c r="M7985" s="202"/>
      <c r="N7985" s="138"/>
      <c r="O7985" s="622">
        <v>0</v>
      </c>
      <c r="P7985" s="622">
        <v>0</v>
      </c>
      <c r="Q7985" s="622">
        <v>0</v>
      </c>
      <c r="R7985" s="622">
        <v>0</v>
      </c>
      <c r="S7985" s="622">
        <v>0</v>
      </c>
      <c r="T7985" s="622">
        <v>0</v>
      </c>
      <c r="U7985" s="622">
        <v>0</v>
      </c>
      <c r="V7985" s="622">
        <v>0</v>
      </c>
      <c r="W7985" s="622">
        <v>0</v>
      </c>
      <c r="X7985" s="366">
        <v>0</v>
      </c>
      <c r="Y7985" s="622">
        <v>0</v>
      </c>
      <c r="Z7985" s="622" t="s">
        <v>51</v>
      </c>
      <c r="AA7985" s="622" t="s">
        <v>5289</v>
      </c>
      <c r="AB7985" s="622" t="s">
        <v>5289</v>
      </c>
      <c r="AC7985" s="84" t="s">
        <v>5289</v>
      </c>
      <c r="AD7985" s="84" t="s">
        <v>5289</v>
      </c>
      <c r="AE7985" s="84" t="s">
        <v>5289</v>
      </c>
      <c r="AF7985" s="165" t="s">
        <v>5289</v>
      </c>
    </row>
    <row r="7986" spans="1:38" ht="153">
      <c r="A7986" s="622">
        <v>27</v>
      </c>
      <c r="B7986" s="627" t="s">
        <v>9604</v>
      </c>
      <c r="C7986" s="627" t="s">
        <v>9776</v>
      </c>
      <c r="D7986" s="627" t="s">
        <v>9818</v>
      </c>
      <c r="E7986" s="364" t="s">
        <v>16209</v>
      </c>
      <c r="F7986" s="138"/>
      <c r="G7986" s="138"/>
      <c r="H7986" s="138"/>
      <c r="I7986" s="138"/>
      <c r="J7986" s="138"/>
      <c r="K7986" s="138"/>
      <c r="L7986" s="622" t="s">
        <v>51</v>
      </c>
      <c r="M7986" s="202"/>
      <c r="N7986" s="138"/>
      <c r="O7986" s="622">
        <v>0</v>
      </c>
      <c r="P7986" s="622">
        <v>0</v>
      </c>
      <c r="Q7986" s="622">
        <v>0</v>
      </c>
      <c r="R7986" s="622">
        <v>0</v>
      </c>
      <c r="S7986" s="622">
        <v>0</v>
      </c>
      <c r="T7986" s="622">
        <v>0</v>
      </c>
      <c r="U7986" s="622">
        <v>0</v>
      </c>
      <c r="V7986" s="622">
        <v>0</v>
      </c>
      <c r="W7986" s="622">
        <v>0</v>
      </c>
      <c r="X7986" s="366">
        <v>0</v>
      </c>
      <c r="Y7986" s="622">
        <v>0</v>
      </c>
      <c r="Z7986" s="622" t="s">
        <v>51</v>
      </c>
      <c r="AA7986" s="622" t="s">
        <v>5289</v>
      </c>
      <c r="AB7986" s="622" t="s">
        <v>5289</v>
      </c>
      <c r="AC7986" s="84" t="s">
        <v>5289</v>
      </c>
      <c r="AD7986" s="84" t="s">
        <v>5289</v>
      </c>
      <c r="AE7986" s="84" t="s">
        <v>5289</v>
      </c>
      <c r="AF7986" s="165" t="s">
        <v>5289</v>
      </c>
    </row>
    <row r="7987" spans="1:38" ht="153">
      <c r="A7987" s="622">
        <v>28</v>
      </c>
      <c r="B7987" s="627" t="s">
        <v>9819</v>
      </c>
      <c r="C7987" s="627" t="s">
        <v>9776</v>
      </c>
      <c r="D7987" s="627" t="s">
        <v>9820</v>
      </c>
      <c r="E7987" s="364" t="s">
        <v>16210</v>
      </c>
      <c r="F7987" s="138"/>
      <c r="G7987" s="138"/>
      <c r="H7987" s="138"/>
      <c r="I7987" s="138"/>
      <c r="J7987" s="138"/>
      <c r="K7987" s="138"/>
      <c r="L7987" s="622" t="s">
        <v>51</v>
      </c>
      <c r="M7987" s="202"/>
      <c r="N7987" s="138"/>
      <c r="O7987" s="622">
        <v>0</v>
      </c>
      <c r="P7987" s="622">
        <v>0</v>
      </c>
      <c r="Q7987" s="622">
        <v>0</v>
      </c>
      <c r="R7987" s="622">
        <v>0</v>
      </c>
      <c r="S7987" s="622">
        <v>0</v>
      </c>
      <c r="T7987" s="622">
        <v>0</v>
      </c>
      <c r="U7987" s="622">
        <v>0</v>
      </c>
      <c r="V7987" s="622">
        <v>0</v>
      </c>
      <c r="W7987" s="622">
        <v>0</v>
      </c>
      <c r="X7987" s="366">
        <v>20</v>
      </c>
      <c r="Y7987" s="622">
        <v>0</v>
      </c>
      <c r="Z7987" s="622" t="s">
        <v>51</v>
      </c>
      <c r="AA7987" s="622" t="s">
        <v>5289</v>
      </c>
      <c r="AB7987" s="622" t="s">
        <v>5289</v>
      </c>
      <c r="AC7987" s="84" t="s">
        <v>5289</v>
      </c>
      <c r="AD7987" s="84" t="s">
        <v>5289</v>
      </c>
      <c r="AE7987" s="84" t="s">
        <v>5289</v>
      </c>
      <c r="AF7987" s="165" t="s">
        <v>5289</v>
      </c>
    </row>
    <row r="7988" spans="1:38" ht="153">
      <c r="A7988" s="622">
        <v>29</v>
      </c>
      <c r="B7988" s="627" t="s">
        <v>9821</v>
      </c>
      <c r="C7988" s="627" t="s">
        <v>9776</v>
      </c>
      <c r="D7988" s="627" t="s">
        <v>9822</v>
      </c>
      <c r="E7988" s="364" t="s">
        <v>16211</v>
      </c>
      <c r="F7988" s="138"/>
      <c r="G7988" s="138"/>
      <c r="H7988" s="138"/>
      <c r="I7988" s="138"/>
      <c r="J7988" s="138"/>
      <c r="K7988" s="138"/>
      <c r="L7988" s="622" t="s">
        <v>51</v>
      </c>
      <c r="M7988" s="202"/>
      <c r="N7988" s="138"/>
      <c r="O7988" s="622">
        <v>0</v>
      </c>
      <c r="P7988" s="622">
        <v>0</v>
      </c>
      <c r="Q7988" s="622">
        <v>0</v>
      </c>
      <c r="R7988" s="622">
        <v>0</v>
      </c>
      <c r="S7988" s="622">
        <v>0</v>
      </c>
      <c r="T7988" s="622">
        <v>0</v>
      </c>
      <c r="U7988" s="622">
        <v>0</v>
      </c>
      <c r="V7988" s="622">
        <v>0</v>
      </c>
      <c r="W7988" s="622">
        <v>0</v>
      </c>
      <c r="X7988" s="366">
        <v>3</v>
      </c>
      <c r="Y7988" s="622">
        <v>0</v>
      </c>
      <c r="Z7988" s="622" t="s">
        <v>51</v>
      </c>
      <c r="AA7988" s="622" t="s">
        <v>5289</v>
      </c>
      <c r="AB7988" s="622" t="s">
        <v>5289</v>
      </c>
      <c r="AC7988" s="84" t="s">
        <v>5289</v>
      </c>
      <c r="AD7988" s="84" t="s">
        <v>5289</v>
      </c>
      <c r="AE7988" s="84" t="s">
        <v>5289</v>
      </c>
      <c r="AF7988" s="165" t="s">
        <v>5289</v>
      </c>
    </row>
    <row r="7989" spans="1:38" s="44" customFormat="1" ht="153">
      <c r="A7989" s="622">
        <v>30</v>
      </c>
      <c r="B7989" s="627" t="s">
        <v>9823</v>
      </c>
      <c r="C7989" s="627" t="s">
        <v>9776</v>
      </c>
      <c r="D7989" s="627" t="s">
        <v>9824</v>
      </c>
      <c r="E7989" s="364" t="s">
        <v>16212</v>
      </c>
      <c r="F7989" s="138"/>
      <c r="G7989" s="138"/>
      <c r="H7989" s="138"/>
      <c r="I7989" s="138"/>
      <c r="J7989" s="138"/>
      <c r="K7989" s="138"/>
      <c r="L7989" s="622" t="s">
        <v>51</v>
      </c>
      <c r="M7989" s="202"/>
      <c r="N7989" s="138"/>
      <c r="O7989" s="622">
        <v>0</v>
      </c>
      <c r="P7989" s="622">
        <v>0</v>
      </c>
      <c r="Q7989" s="622">
        <v>0</v>
      </c>
      <c r="R7989" s="622">
        <v>0</v>
      </c>
      <c r="S7989" s="622">
        <v>0</v>
      </c>
      <c r="T7989" s="622">
        <v>0</v>
      </c>
      <c r="U7989" s="622">
        <v>0</v>
      </c>
      <c r="V7989" s="622">
        <v>0</v>
      </c>
      <c r="W7989" s="622">
        <v>0</v>
      </c>
      <c r="X7989" s="366">
        <v>0</v>
      </c>
      <c r="Y7989" s="622">
        <v>0</v>
      </c>
      <c r="Z7989" s="622" t="s">
        <v>51</v>
      </c>
      <c r="AA7989" s="622" t="s">
        <v>5289</v>
      </c>
      <c r="AB7989" s="622" t="s">
        <v>5289</v>
      </c>
      <c r="AC7989" s="84" t="s">
        <v>5289</v>
      </c>
      <c r="AD7989" s="84" t="s">
        <v>5289</v>
      </c>
      <c r="AE7989" s="84" t="s">
        <v>5289</v>
      </c>
      <c r="AF7989" s="165" t="s">
        <v>5289</v>
      </c>
      <c r="AG7989" s="107"/>
      <c r="AH7989" s="107"/>
      <c r="AI7989" s="107"/>
      <c r="AJ7989" s="107"/>
      <c r="AK7989" s="107"/>
      <c r="AL7989" s="107"/>
    </row>
    <row r="7990" spans="1:38" s="44" customFormat="1" ht="153">
      <c r="A7990" s="622">
        <v>31</v>
      </c>
      <c r="B7990" s="627" t="s">
        <v>9825</v>
      </c>
      <c r="C7990" s="627" t="s">
        <v>9776</v>
      </c>
      <c r="D7990" s="627" t="s">
        <v>9778</v>
      </c>
      <c r="E7990" s="364" t="s">
        <v>16213</v>
      </c>
      <c r="F7990" s="138"/>
      <c r="G7990" s="138"/>
      <c r="H7990" s="138"/>
      <c r="I7990" s="138"/>
      <c r="J7990" s="138"/>
      <c r="K7990" s="138"/>
      <c r="L7990" s="622" t="s">
        <v>51</v>
      </c>
      <c r="M7990" s="202"/>
      <c r="N7990" s="138"/>
      <c r="O7990" s="622">
        <v>0</v>
      </c>
      <c r="P7990" s="622">
        <v>0</v>
      </c>
      <c r="Q7990" s="622">
        <v>0</v>
      </c>
      <c r="R7990" s="622">
        <v>0</v>
      </c>
      <c r="S7990" s="622">
        <v>0</v>
      </c>
      <c r="T7990" s="622">
        <v>0</v>
      </c>
      <c r="U7990" s="622">
        <v>0</v>
      </c>
      <c r="V7990" s="622">
        <v>0</v>
      </c>
      <c r="W7990" s="622">
        <v>0</v>
      </c>
      <c r="X7990" s="366">
        <v>1290</v>
      </c>
      <c r="Y7990" s="622">
        <v>0</v>
      </c>
      <c r="Z7990" s="622" t="s">
        <v>51</v>
      </c>
      <c r="AA7990" s="622" t="s">
        <v>5289</v>
      </c>
      <c r="AB7990" s="622" t="s">
        <v>5289</v>
      </c>
      <c r="AC7990" s="84" t="s">
        <v>5289</v>
      </c>
      <c r="AD7990" s="84" t="s">
        <v>5289</v>
      </c>
      <c r="AE7990" s="84" t="s">
        <v>5289</v>
      </c>
      <c r="AF7990" s="165" t="s">
        <v>5289</v>
      </c>
      <c r="AG7990" s="107"/>
      <c r="AH7990" s="107"/>
      <c r="AI7990" s="107"/>
      <c r="AJ7990" s="107"/>
      <c r="AK7990" s="107"/>
      <c r="AL7990" s="107"/>
    </row>
    <row r="7991" spans="1:38" s="44" customFormat="1" ht="153">
      <c r="A7991" s="622">
        <v>32</v>
      </c>
      <c r="B7991" s="121" t="s">
        <v>9576</v>
      </c>
      <c r="C7991" s="121" t="s">
        <v>9776</v>
      </c>
      <c r="D7991" s="121" t="s">
        <v>9826</v>
      </c>
      <c r="E7991" s="364" t="s">
        <v>16214</v>
      </c>
      <c r="F7991" s="138"/>
      <c r="G7991" s="138"/>
      <c r="H7991" s="138"/>
      <c r="I7991" s="138"/>
      <c r="J7991" s="138"/>
      <c r="K7991" s="138"/>
      <c r="L7991" s="622" t="s">
        <v>51</v>
      </c>
      <c r="M7991" s="202"/>
      <c r="N7991" s="138"/>
      <c r="O7991" s="622">
        <v>0</v>
      </c>
      <c r="P7991" s="622">
        <v>0</v>
      </c>
      <c r="Q7991" s="622">
        <v>0</v>
      </c>
      <c r="R7991" s="622">
        <v>0</v>
      </c>
      <c r="S7991" s="622">
        <v>0</v>
      </c>
      <c r="T7991" s="622">
        <v>0</v>
      </c>
      <c r="U7991" s="622">
        <v>0</v>
      </c>
      <c r="V7991" s="622">
        <v>0</v>
      </c>
      <c r="W7991" s="622">
        <v>0</v>
      </c>
      <c r="X7991" s="366">
        <v>0</v>
      </c>
      <c r="Y7991" s="622">
        <v>0</v>
      </c>
      <c r="Z7991" s="622" t="s">
        <v>51</v>
      </c>
      <c r="AA7991" s="622" t="s">
        <v>5289</v>
      </c>
      <c r="AB7991" s="622" t="s">
        <v>5289</v>
      </c>
      <c r="AC7991" s="84" t="s">
        <v>5289</v>
      </c>
      <c r="AD7991" s="84" t="s">
        <v>5289</v>
      </c>
      <c r="AE7991" s="84" t="s">
        <v>5289</v>
      </c>
      <c r="AF7991" s="165" t="s">
        <v>5289</v>
      </c>
      <c r="AG7991" s="107"/>
      <c r="AH7991" s="107"/>
      <c r="AI7991" s="107"/>
      <c r="AJ7991" s="107"/>
      <c r="AK7991" s="107"/>
      <c r="AL7991" s="107"/>
    </row>
    <row r="7992" spans="1:38" s="44" customFormat="1" ht="153">
      <c r="A7992" s="622">
        <v>33</v>
      </c>
      <c r="B7992" s="121" t="s">
        <v>9827</v>
      </c>
      <c r="C7992" s="121" t="s">
        <v>9776</v>
      </c>
      <c r="D7992" s="121" t="s">
        <v>9828</v>
      </c>
      <c r="E7992" s="364" t="s">
        <v>16215</v>
      </c>
      <c r="F7992" s="138"/>
      <c r="G7992" s="138"/>
      <c r="H7992" s="138"/>
      <c r="I7992" s="138"/>
      <c r="J7992" s="138"/>
      <c r="K7992" s="138"/>
      <c r="L7992" s="622" t="s">
        <v>51</v>
      </c>
      <c r="M7992" s="202"/>
      <c r="N7992" s="138"/>
      <c r="O7992" s="622">
        <v>0</v>
      </c>
      <c r="P7992" s="622">
        <v>0</v>
      </c>
      <c r="Q7992" s="622">
        <v>0</v>
      </c>
      <c r="R7992" s="622">
        <v>0</v>
      </c>
      <c r="S7992" s="622">
        <v>0</v>
      </c>
      <c r="T7992" s="622">
        <v>0</v>
      </c>
      <c r="U7992" s="622">
        <v>0</v>
      </c>
      <c r="V7992" s="622">
        <v>0</v>
      </c>
      <c r="W7992" s="622">
        <v>0</v>
      </c>
      <c r="X7992" s="366">
        <v>0</v>
      </c>
      <c r="Y7992" s="622">
        <v>0</v>
      </c>
      <c r="Z7992" s="622" t="s">
        <v>51</v>
      </c>
      <c r="AA7992" s="622" t="s">
        <v>5289</v>
      </c>
      <c r="AB7992" s="622" t="s">
        <v>5289</v>
      </c>
      <c r="AC7992" s="84" t="s">
        <v>5289</v>
      </c>
      <c r="AD7992" s="84" t="s">
        <v>5289</v>
      </c>
      <c r="AE7992" s="84" t="s">
        <v>5289</v>
      </c>
      <c r="AF7992" s="165" t="s">
        <v>5289</v>
      </c>
      <c r="AG7992" s="107"/>
      <c r="AH7992" s="107"/>
      <c r="AI7992" s="107"/>
      <c r="AJ7992" s="107"/>
      <c r="AK7992" s="107"/>
      <c r="AL7992" s="107"/>
    </row>
    <row r="7993" spans="1:38" ht="153">
      <c r="A7993" s="622">
        <v>34</v>
      </c>
      <c r="B7993" s="121" t="s">
        <v>9542</v>
      </c>
      <c r="C7993" s="121" t="s">
        <v>9776</v>
      </c>
      <c r="D7993" s="121" t="s">
        <v>9829</v>
      </c>
      <c r="E7993" s="364" t="s">
        <v>16216</v>
      </c>
      <c r="F7993" s="138"/>
      <c r="G7993" s="138"/>
      <c r="H7993" s="138"/>
      <c r="I7993" s="138"/>
      <c r="J7993" s="138"/>
      <c r="K7993" s="138"/>
      <c r="L7993" s="622" t="s">
        <v>51</v>
      </c>
      <c r="M7993" s="202"/>
      <c r="N7993" s="138"/>
      <c r="O7993" s="622">
        <v>0</v>
      </c>
      <c r="P7993" s="622">
        <v>0</v>
      </c>
      <c r="Q7993" s="622">
        <v>0</v>
      </c>
      <c r="R7993" s="622">
        <v>0</v>
      </c>
      <c r="S7993" s="622">
        <v>0</v>
      </c>
      <c r="T7993" s="622">
        <v>0</v>
      </c>
      <c r="U7993" s="622">
        <v>0</v>
      </c>
      <c r="V7993" s="622">
        <v>0</v>
      </c>
      <c r="W7993" s="622">
        <v>0</v>
      </c>
      <c r="X7993" s="366">
        <v>24</v>
      </c>
      <c r="Y7993" s="622">
        <v>0</v>
      </c>
      <c r="Z7993" s="622" t="s">
        <v>51</v>
      </c>
      <c r="AA7993" s="622" t="s">
        <v>5289</v>
      </c>
      <c r="AB7993" s="622" t="s">
        <v>5289</v>
      </c>
      <c r="AC7993" s="84" t="s">
        <v>5289</v>
      </c>
      <c r="AD7993" s="84" t="s">
        <v>5289</v>
      </c>
      <c r="AE7993" s="84" t="s">
        <v>5289</v>
      </c>
      <c r="AF7993" s="165" t="s">
        <v>5289</v>
      </c>
    </row>
    <row r="7994" spans="1:38" ht="153">
      <c r="A7994" s="622">
        <v>35</v>
      </c>
      <c r="B7994" s="121" t="s">
        <v>9400</v>
      </c>
      <c r="C7994" s="121" t="s">
        <v>9776</v>
      </c>
      <c r="D7994" s="121" t="s">
        <v>9830</v>
      </c>
      <c r="E7994" s="364" t="s">
        <v>16217</v>
      </c>
      <c r="F7994" s="138"/>
      <c r="G7994" s="138"/>
      <c r="H7994" s="138"/>
      <c r="I7994" s="138"/>
      <c r="J7994" s="138"/>
      <c r="K7994" s="138"/>
      <c r="L7994" s="622" t="s">
        <v>51</v>
      </c>
      <c r="M7994" s="202"/>
      <c r="N7994" s="138"/>
      <c r="O7994" s="622">
        <v>0</v>
      </c>
      <c r="P7994" s="622">
        <v>0</v>
      </c>
      <c r="Q7994" s="622">
        <v>0</v>
      </c>
      <c r="R7994" s="622">
        <v>0</v>
      </c>
      <c r="S7994" s="622">
        <v>0</v>
      </c>
      <c r="T7994" s="622">
        <v>0</v>
      </c>
      <c r="U7994" s="622">
        <v>0</v>
      </c>
      <c r="V7994" s="622">
        <v>0</v>
      </c>
      <c r="W7994" s="622">
        <v>0</v>
      </c>
      <c r="X7994" s="366">
        <v>0</v>
      </c>
      <c r="Y7994" s="622">
        <v>0</v>
      </c>
      <c r="Z7994" s="622" t="s">
        <v>51</v>
      </c>
      <c r="AA7994" s="622" t="s">
        <v>5289</v>
      </c>
      <c r="AB7994" s="622" t="s">
        <v>5289</v>
      </c>
      <c r="AC7994" s="84" t="s">
        <v>5289</v>
      </c>
      <c r="AD7994" s="84" t="s">
        <v>5289</v>
      </c>
      <c r="AE7994" s="84" t="s">
        <v>5289</v>
      </c>
      <c r="AF7994" s="165" t="s">
        <v>5289</v>
      </c>
    </row>
    <row r="7995" spans="1:38" s="44" customFormat="1" ht="15.75" customHeight="1" thickBot="1">
      <c r="A7995" s="18"/>
      <c r="B7995" s="18">
        <v>35</v>
      </c>
      <c r="C7995" s="18"/>
      <c r="D7995" s="18">
        <v>35</v>
      </c>
      <c r="E7995" s="18">
        <v>35</v>
      </c>
      <c r="F7995" s="18"/>
      <c r="G7995" s="18"/>
      <c r="H7995" s="18">
        <v>0</v>
      </c>
      <c r="I7995" s="18"/>
      <c r="J7995" s="18">
        <v>0</v>
      </c>
      <c r="K7995" s="18">
        <v>0</v>
      </c>
      <c r="L7995" s="18">
        <v>0</v>
      </c>
      <c r="M7995" s="200"/>
      <c r="N7995" s="18">
        <v>0</v>
      </c>
      <c r="O7995" s="18">
        <f t="shared" ref="O7995" si="2976">SUM(O7960:O7994)</f>
        <v>0</v>
      </c>
      <c r="P7995" s="18">
        <f t="shared" ref="P7995:Q7995" si="2977">SUM(P7960:P7994)</f>
        <v>0</v>
      </c>
      <c r="Q7995" s="18">
        <f t="shared" si="2977"/>
        <v>0</v>
      </c>
      <c r="R7995" s="18">
        <f t="shared" ref="R7995" si="2978">SUM(R7960:R7994)</f>
        <v>0</v>
      </c>
      <c r="S7995" s="18">
        <f t="shared" ref="S7995" si="2979">SUM(S7960:S7994)</f>
        <v>0</v>
      </c>
      <c r="T7995" s="18">
        <f t="shared" ref="T7995:U7995" si="2980">SUM(T7960:T7994)</f>
        <v>0</v>
      </c>
      <c r="U7995" s="18">
        <f t="shared" si="2980"/>
        <v>0</v>
      </c>
      <c r="V7995" s="18">
        <f t="shared" ref="V7995:W7995" si="2981">SUM(V7960:V7994)</f>
        <v>0</v>
      </c>
      <c r="W7995" s="18">
        <f t="shared" si="2981"/>
        <v>0</v>
      </c>
      <c r="X7995" s="18">
        <f t="shared" ref="X7995:Y7995" si="2982">SUM(X7960:X7994)</f>
        <v>1831</v>
      </c>
      <c r="Y7995" s="18">
        <f t="shared" si="2982"/>
        <v>0</v>
      </c>
      <c r="Z7995" s="18">
        <v>0</v>
      </c>
      <c r="AA7995" s="18">
        <v>1</v>
      </c>
      <c r="AB7995" s="18">
        <v>1</v>
      </c>
      <c r="AC7995" s="18"/>
      <c r="AD7995" s="18"/>
      <c r="AE7995" s="18"/>
      <c r="AF7995" s="18"/>
      <c r="AG7995" s="107"/>
      <c r="AH7995" s="107"/>
      <c r="AI7995" s="107"/>
      <c r="AJ7995" s="107"/>
      <c r="AK7995" s="107"/>
      <c r="AL7995" s="107"/>
    </row>
    <row r="7996" spans="1:38" ht="15.75" customHeight="1" thickBot="1">
      <c r="A7996" s="660" t="s">
        <v>295</v>
      </c>
      <c r="B7996" s="661"/>
      <c r="C7996" s="661"/>
      <c r="D7996" s="661"/>
      <c r="E7996" s="661"/>
      <c r="F7996" s="661"/>
      <c r="G7996" s="661"/>
      <c r="H7996" s="661"/>
      <c r="I7996" s="661"/>
      <c r="J7996" s="661"/>
      <c r="K7996" s="661"/>
      <c r="L7996" s="661"/>
      <c r="M7996" s="661"/>
      <c r="N7996" s="661"/>
      <c r="O7996" s="661"/>
      <c r="P7996" s="661"/>
      <c r="Q7996" s="661"/>
      <c r="R7996" s="661"/>
      <c r="S7996" s="661"/>
      <c r="T7996" s="661"/>
      <c r="U7996" s="661"/>
      <c r="V7996" s="661"/>
      <c r="W7996" s="661"/>
      <c r="X7996" s="661"/>
      <c r="Y7996" s="661"/>
      <c r="Z7996" s="661"/>
      <c r="AA7996" s="661"/>
      <c r="AB7996" s="661"/>
      <c r="AC7996" s="661"/>
      <c r="AD7996" s="661"/>
      <c r="AE7996" s="661"/>
      <c r="AF7996" s="662"/>
    </row>
    <row r="7997" spans="1:38" ht="153" customHeight="1">
      <c r="A7997" s="621">
        <v>1</v>
      </c>
      <c r="B7997" s="285" t="s">
        <v>9376</v>
      </c>
      <c r="C7997" s="126" t="s">
        <v>9840</v>
      </c>
      <c r="D7997" s="285" t="s">
        <v>9841</v>
      </c>
      <c r="E7997" s="414" t="s">
        <v>17026</v>
      </c>
      <c r="F7997" s="622" t="s">
        <v>51</v>
      </c>
      <c r="G7997" s="138"/>
      <c r="H7997" s="138"/>
      <c r="I7997" s="138"/>
      <c r="J7997" s="118" t="s">
        <v>16218</v>
      </c>
      <c r="K7997" s="118" t="s">
        <v>51</v>
      </c>
      <c r="L7997" s="622" t="s">
        <v>51</v>
      </c>
      <c r="M7997" s="202"/>
      <c r="N7997" s="152"/>
      <c r="O7997" s="167">
        <v>0</v>
      </c>
      <c r="P7997" s="167">
        <v>0</v>
      </c>
      <c r="Q7997" s="167">
        <v>0</v>
      </c>
      <c r="R7997" s="167">
        <v>0</v>
      </c>
      <c r="S7997" s="167">
        <v>0</v>
      </c>
      <c r="T7997" s="167">
        <v>0</v>
      </c>
      <c r="U7997" s="167">
        <v>0</v>
      </c>
      <c r="V7997" s="167">
        <v>0</v>
      </c>
      <c r="W7997" s="167">
        <v>0</v>
      </c>
      <c r="X7997" s="414">
        <v>0</v>
      </c>
      <c r="Y7997" s="167">
        <v>0</v>
      </c>
      <c r="Z7997" s="167" t="s">
        <v>51</v>
      </c>
      <c r="AA7997" s="285" t="s">
        <v>9883</v>
      </c>
      <c r="AB7997" s="285" t="s">
        <v>9884</v>
      </c>
      <c r="AC7997" s="159" t="s">
        <v>9831</v>
      </c>
      <c r="AD7997" s="159" t="s">
        <v>4550</v>
      </c>
      <c r="AE7997" s="159">
        <v>89027690318</v>
      </c>
      <c r="AF7997" s="130" t="s">
        <v>9832</v>
      </c>
    </row>
    <row r="7998" spans="1:38" ht="318.75">
      <c r="A7998" s="621">
        <v>2</v>
      </c>
      <c r="B7998" s="121" t="s">
        <v>9381</v>
      </c>
      <c r="C7998" s="126" t="s">
        <v>9840</v>
      </c>
      <c r="D7998" s="121" t="s">
        <v>9858</v>
      </c>
      <c r="E7998" s="369" t="s">
        <v>17027</v>
      </c>
      <c r="F7998" s="622" t="s">
        <v>51</v>
      </c>
      <c r="G7998" s="138"/>
      <c r="H7998" s="138"/>
      <c r="I7998" s="138"/>
      <c r="J7998" s="138"/>
      <c r="K7998" s="138"/>
      <c r="L7998" s="622" t="s">
        <v>51</v>
      </c>
      <c r="M7998" s="202"/>
      <c r="N7998" s="138"/>
      <c r="O7998" s="643">
        <v>0</v>
      </c>
      <c r="P7998" s="643">
        <v>0</v>
      </c>
      <c r="Q7998" s="643">
        <v>0</v>
      </c>
      <c r="R7998" s="643">
        <v>0</v>
      </c>
      <c r="S7998" s="643">
        <v>0</v>
      </c>
      <c r="T7998" s="643">
        <v>0</v>
      </c>
      <c r="U7998" s="643">
        <v>0</v>
      </c>
      <c r="V7998" s="643">
        <v>0</v>
      </c>
      <c r="W7998" s="643">
        <v>0</v>
      </c>
      <c r="X7998" s="364">
        <v>0</v>
      </c>
      <c r="Y7998" s="643">
        <v>0</v>
      </c>
      <c r="Z7998" s="622" t="s">
        <v>51</v>
      </c>
      <c r="AA7998" s="643" t="s">
        <v>5289</v>
      </c>
      <c r="AB7998" s="643" t="s">
        <v>5289</v>
      </c>
      <c r="AC7998" s="84" t="s">
        <v>5289</v>
      </c>
      <c r="AD7998" s="84" t="s">
        <v>5289</v>
      </c>
      <c r="AE7998" s="84" t="s">
        <v>5289</v>
      </c>
      <c r="AF7998" s="165" t="s">
        <v>5289</v>
      </c>
    </row>
    <row r="7999" spans="1:38" ht="267.75">
      <c r="A7999" s="621">
        <v>3</v>
      </c>
      <c r="B7999" s="627" t="s">
        <v>1296</v>
      </c>
      <c r="C7999" s="126" t="s">
        <v>9840</v>
      </c>
      <c r="D7999" s="627" t="s">
        <v>9842</v>
      </c>
      <c r="E7999" s="369" t="s">
        <v>17031</v>
      </c>
      <c r="F7999" s="622" t="s">
        <v>51</v>
      </c>
      <c r="G7999" s="138"/>
      <c r="H7999" s="138"/>
      <c r="I7999" s="138"/>
      <c r="J7999" s="138"/>
      <c r="K7999" s="138"/>
      <c r="L7999" s="622" t="s">
        <v>51</v>
      </c>
      <c r="M7999" s="202"/>
      <c r="N7999" s="138"/>
      <c r="O7999" s="643">
        <v>0</v>
      </c>
      <c r="P7999" s="643">
        <v>0</v>
      </c>
      <c r="Q7999" s="643">
        <v>0</v>
      </c>
      <c r="R7999" s="643">
        <v>0</v>
      </c>
      <c r="S7999" s="643">
        <v>0</v>
      </c>
      <c r="T7999" s="643">
        <v>0</v>
      </c>
      <c r="U7999" s="643">
        <v>0</v>
      </c>
      <c r="V7999" s="643">
        <v>0</v>
      </c>
      <c r="W7999" s="643">
        <v>0</v>
      </c>
      <c r="X7999" s="364">
        <v>0</v>
      </c>
      <c r="Y7999" s="643">
        <v>0</v>
      </c>
      <c r="Z7999" s="622" t="s">
        <v>51</v>
      </c>
      <c r="AA7999" s="643" t="s">
        <v>5289</v>
      </c>
      <c r="AB7999" s="643" t="s">
        <v>5289</v>
      </c>
      <c r="AC7999" s="84" t="s">
        <v>5289</v>
      </c>
      <c r="AD7999" s="84" t="s">
        <v>5289</v>
      </c>
      <c r="AE7999" s="84" t="s">
        <v>5289</v>
      </c>
      <c r="AF7999" s="165" t="s">
        <v>5289</v>
      </c>
    </row>
    <row r="8000" spans="1:38" ht="267.75">
      <c r="A8000" s="621">
        <v>4</v>
      </c>
      <c r="B8000" s="627" t="s">
        <v>606</v>
      </c>
      <c r="C8000" s="126" t="s">
        <v>9840</v>
      </c>
      <c r="D8000" s="627" t="s">
        <v>9843</v>
      </c>
      <c r="E8000" s="369" t="s">
        <v>17028</v>
      </c>
      <c r="F8000" s="622" t="s">
        <v>51</v>
      </c>
      <c r="G8000" s="138"/>
      <c r="H8000" s="138"/>
      <c r="I8000" s="138"/>
      <c r="J8000" s="138"/>
      <c r="K8000" s="138"/>
      <c r="L8000" s="622" t="s">
        <v>51</v>
      </c>
      <c r="M8000" s="202"/>
      <c r="N8000" s="138"/>
      <c r="O8000" s="643">
        <v>0</v>
      </c>
      <c r="P8000" s="643">
        <v>0</v>
      </c>
      <c r="Q8000" s="643">
        <v>0</v>
      </c>
      <c r="R8000" s="643">
        <v>0</v>
      </c>
      <c r="S8000" s="643">
        <v>0</v>
      </c>
      <c r="T8000" s="643">
        <v>0</v>
      </c>
      <c r="U8000" s="643">
        <v>0</v>
      </c>
      <c r="V8000" s="643">
        <v>0</v>
      </c>
      <c r="W8000" s="643">
        <v>0</v>
      </c>
      <c r="X8000" s="364">
        <v>0</v>
      </c>
      <c r="Y8000" s="643">
        <v>0</v>
      </c>
      <c r="Z8000" s="622" t="s">
        <v>51</v>
      </c>
      <c r="AA8000" s="643" t="s">
        <v>5289</v>
      </c>
      <c r="AB8000" s="643" t="s">
        <v>5289</v>
      </c>
      <c r="AC8000" s="84" t="s">
        <v>5289</v>
      </c>
      <c r="AD8000" s="84" t="s">
        <v>5289</v>
      </c>
      <c r="AE8000" s="84" t="s">
        <v>5289</v>
      </c>
      <c r="AF8000" s="165" t="s">
        <v>5289</v>
      </c>
    </row>
    <row r="8001" spans="1:38" s="44" customFormat="1" ht="114.75" customHeight="1">
      <c r="A8001" s="621">
        <v>5</v>
      </c>
      <c r="B8001" s="627" t="s">
        <v>9382</v>
      </c>
      <c r="C8001" s="126" t="s">
        <v>9840</v>
      </c>
      <c r="D8001" s="627" t="s">
        <v>9844</v>
      </c>
      <c r="E8001" s="369" t="s">
        <v>17029</v>
      </c>
      <c r="F8001" s="622" t="s">
        <v>51</v>
      </c>
      <c r="G8001" s="138"/>
      <c r="H8001" s="138"/>
      <c r="I8001" s="138"/>
      <c r="J8001" s="138"/>
      <c r="K8001" s="138"/>
      <c r="L8001" s="622" t="s">
        <v>51</v>
      </c>
      <c r="M8001" s="202"/>
      <c r="N8001" s="138"/>
      <c r="O8001" s="643">
        <v>0</v>
      </c>
      <c r="P8001" s="643">
        <v>0</v>
      </c>
      <c r="Q8001" s="643">
        <v>0</v>
      </c>
      <c r="R8001" s="643">
        <v>0</v>
      </c>
      <c r="S8001" s="643">
        <v>0</v>
      </c>
      <c r="T8001" s="643">
        <v>0</v>
      </c>
      <c r="U8001" s="643">
        <v>0</v>
      </c>
      <c r="V8001" s="643">
        <v>0</v>
      </c>
      <c r="W8001" s="643">
        <v>0</v>
      </c>
      <c r="X8001" s="364">
        <v>0</v>
      </c>
      <c r="Y8001" s="643">
        <v>0</v>
      </c>
      <c r="Z8001" s="622" t="s">
        <v>51</v>
      </c>
      <c r="AA8001" s="643" t="s">
        <v>5289</v>
      </c>
      <c r="AB8001" s="643" t="s">
        <v>5289</v>
      </c>
      <c r="AC8001" s="84" t="s">
        <v>5289</v>
      </c>
      <c r="AD8001" s="84" t="s">
        <v>5289</v>
      </c>
      <c r="AE8001" s="84" t="s">
        <v>5289</v>
      </c>
      <c r="AF8001" s="165" t="s">
        <v>5289</v>
      </c>
      <c r="AG8001" s="107"/>
      <c r="AH8001" s="107"/>
      <c r="AI8001" s="107"/>
      <c r="AJ8001" s="107"/>
      <c r="AK8001" s="107"/>
      <c r="AL8001" s="107"/>
    </row>
    <row r="8002" spans="1:38" s="44" customFormat="1" ht="216.75">
      <c r="A8002" s="621">
        <v>6</v>
      </c>
      <c r="B8002" s="627" t="s">
        <v>121</v>
      </c>
      <c r="C8002" s="126" t="s">
        <v>9840</v>
      </c>
      <c r="D8002" s="627" t="s">
        <v>9845</v>
      </c>
      <c r="E8002" s="369" t="s">
        <v>17030</v>
      </c>
      <c r="F8002" s="624" t="s">
        <v>19082</v>
      </c>
      <c r="G8002" s="643" t="s">
        <v>51</v>
      </c>
      <c r="H8002" s="643">
        <v>3</v>
      </c>
      <c r="I8002" s="286" t="s">
        <v>16671</v>
      </c>
      <c r="J8002" s="138"/>
      <c r="K8002" s="138"/>
      <c r="L8002" s="622" t="s">
        <v>51</v>
      </c>
      <c r="M8002" s="202"/>
      <c r="N8002" s="138"/>
      <c r="O8002" s="643">
        <v>0</v>
      </c>
      <c r="P8002" s="643">
        <v>0</v>
      </c>
      <c r="Q8002" s="643">
        <v>0</v>
      </c>
      <c r="R8002" s="643">
        <v>0</v>
      </c>
      <c r="S8002" s="643">
        <v>0</v>
      </c>
      <c r="T8002" s="643">
        <v>0</v>
      </c>
      <c r="U8002" s="643">
        <v>0</v>
      </c>
      <c r="V8002" s="643">
        <v>0</v>
      </c>
      <c r="W8002" s="643">
        <v>0</v>
      </c>
      <c r="X8002" s="364">
        <v>0</v>
      </c>
      <c r="Y8002" s="643">
        <v>0</v>
      </c>
      <c r="Z8002" s="622" t="s">
        <v>51</v>
      </c>
      <c r="AA8002" s="643" t="s">
        <v>5289</v>
      </c>
      <c r="AB8002" s="643" t="s">
        <v>5289</v>
      </c>
      <c r="AC8002" s="84" t="s">
        <v>5289</v>
      </c>
      <c r="AD8002" s="84" t="s">
        <v>5289</v>
      </c>
      <c r="AE8002" s="84" t="s">
        <v>5289</v>
      </c>
      <c r="AF8002" s="165" t="s">
        <v>5289</v>
      </c>
      <c r="AG8002" s="107"/>
      <c r="AH8002" s="107"/>
      <c r="AI8002" s="107"/>
      <c r="AJ8002" s="107"/>
      <c r="AK8002" s="107"/>
      <c r="AL8002" s="107"/>
    </row>
    <row r="8003" spans="1:38" s="44" customFormat="1" ht="255">
      <c r="A8003" s="621">
        <v>7</v>
      </c>
      <c r="B8003" s="627" t="s">
        <v>3216</v>
      </c>
      <c r="C8003" s="126" t="s">
        <v>9840</v>
      </c>
      <c r="D8003" s="627" t="s">
        <v>9846</v>
      </c>
      <c r="E8003" s="369" t="s">
        <v>17032</v>
      </c>
      <c r="F8003" s="622" t="s">
        <v>51</v>
      </c>
      <c r="G8003" s="138"/>
      <c r="H8003" s="138"/>
      <c r="I8003" s="138"/>
      <c r="J8003" s="138"/>
      <c r="K8003" s="138"/>
      <c r="L8003" s="622" t="s">
        <v>51</v>
      </c>
      <c r="M8003" s="202"/>
      <c r="N8003" s="138"/>
      <c r="O8003" s="643">
        <v>0</v>
      </c>
      <c r="P8003" s="643">
        <v>0</v>
      </c>
      <c r="Q8003" s="643">
        <v>0</v>
      </c>
      <c r="R8003" s="643">
        <v>0</v>
      </c>
      <c r="S8003" s="643">
        <v>0</v>
      </c>
      <c r="T8003" s="643">
        <v>0</v>
      </c>
      <c r="U8003" s="643">
        <v>0</v>
      </c>
      <c r="V8003" s="643">
        <v>0</v>
      </c>
      <c r="W8003" s="643">
        <v>0</v>
      </c>
      <c r="X8003" s="364">
        <v>0</v>
      </c>
      <c r="Y8003" s="643">
        <v>0</v>
      </c>
      <c r="Z8003" s="622" t="s">
        <v>51</v>
      </c>
      <c r="AA8003" s="643" t="s">
        <v>5289</v>
      </c>
      <c r="AB8003" s="643" t="s">
        <v>5289</v>
      </c>
      <c r="AC8003" s="84" t="s">
        <v>5289</v>
      </c>
      <c r="AD8003" s="84" t="s">
        <v>5289</v>
      </c>
      <c r="AE8003" s="84" t="s">
        <v>5289</v>
      </c>
      <c r="AF8003" s="165" t="s">
        <v>5289</v>
      </c>
      <c r="AG8003" s="107"/>
      <c r="AH8003" s="107"/>
      <c r="AI8003" s="107"/>
      <c r="AJ8003" s="107"/>
      <c r="AK8003" s="107"/>
      <c r="AL8003" s="107"/>
    </row>
    <row r="8004" spans="1:38" s="44" customFormat="1" ht="229.5" customHeight="1">
      <c r="A8004" s="621">
        <v>8</v>
      </c>
      <c r="B8004" s="627" t="s">
        <v>9384</v>
      </c>
      <c r="C8004" s="126" t="s">
        <v>9840</v>
      </c>
      <c r="D8004" s="627" t="s">
        <v>9859</v>
      </c>
      <c r="E8004" s="369" t="s">
        <v>17033</v>
      </c>
      <c r="F8004" s="622" t="s">
        <v>51</v>
      </c>
      <c r="G8004" s="138"/>
      <c r="H8004" s="138"/>
      <c r="I8004" s="138"/>
      <c r="J8004" s="138"/>
      <c r="K8004" s="138"/>
      <c r="L8004" s="622" t="s">
        <v>51</v>
      </c>
      <c r="M8004" s="202"/>
      <c r="N8004" s="138"/>
      <c r="O8004" s="643">
        <v>0</v>
      </c>
      <c r="P8004" s="643">
        <v>0</v>
      </c>
      <c r="Q8004" s="643">
        <v>0</v>
      </c>
      <c r="R8004" s="643">
        <v>0</v>
      </c>
      <c r="S8004" s="643">
        <v>0</v>
      </c>
      <c r="T8004" s="643">
        <v>0</v>
      </c>
      <c r="U8004" s="643">
        <v>0</v>
      </c>
      <c r="V8004" s="643">
        <v>0</v>
      </c>
      <c r="W8004" s="643">
        <v>0</v>
      </c>
      <c r="X8004" s="364">
        <v>0</v>
      </c>
      <c r="Y8004" s="643">
        <v>0</v>
      </c>
      <c r="Z8004" s="622" t="s">
        <v>51</v>
      </c>
      <c r="AA8004" s="643" t="s">
        <v>5289</v>
      </c>
      <c r="AB8004" s="643" t="s">
        <v>5289</v>
      </c>
      <c r="AC8004" s="84" t="s">
        <v>5289</v>
      </c>
      <c r="AD8004" s="84" t="s">
        <v>5289</v>
      </c>
      <c r="AE8004" s="84" t="s">
        <v>5289</v>
      </c>
      <c r="AF8004" s="165" t="s">
        <v>5289</v>
      </c>
      <c r="AG8004" s="107"/>
      <c r="AH8004" s="107"/>
      <c r="AI8004" s="107"/>
      <c r="AJ8004" s="107"/>
      <c r="AK8004" s="107"/>
      <c r="AL8004" s="107"/>
    </row>
    <row r="8005" spans="1:38" s="44" customFormat="1" ht="267.75" customHeight="1">
      <c r="A8005" s="621">
        <v>9</v>
      </c>
      <c r="B8005" s="627" t="s">
        <v>9833</v>
      </c>
      <c r="C8005" s="126" t="s">
        <v>9840</v>
      </c>
      <c r="D8005" s="627" t="s">
        <v>9860</v>
      </c>
      <c r="E8005" s="364" t="s">
        <v>17034</v>
      </c>
      <c r="F8005" s="622" t="s">
        <v>51</v>
      </c>
      <c r="G8005" s="138"/>
      <c r="H8005" s="138"/>
      <c r="I8005" s="138"/>
      <c r="J8005" s="138"/>
      <c r="K8005" s="138"/>
      <c r="L8005" s="622" t="s">
        <v>51</v>
      </c>
      <c r="M8005" s="202"/>
      <c r="N8005" s="138"/>
      <c r="O8005" s="643">
        <v>0</v>
      </c>
      <c r="P8005" s="643">
        <v>0</v>
      </c>
      <c r="Q8005" s="643">
        <v>0</v>
      </c>
      <c r="R8005" s="643">
        <v>0</v>
      </c>
      <c r="S8005" s="643">
        <v>0</v>
      </c>
      <c r="T8005" s="643">
        <v>0</v>
      </c>
      <c r="U8005" s="643">
        <v>0</v>
      </c>
      <c r="V8005" s="643">
        <v>0</v>
      </c>
      <c r="W8005" s="643">
        <v>0</v>
      </c>
      <c r="X8005" s="364">
        <v>0</v>
      </c>
      <c r="Y8005" s="643">
        <v>0</v>
      </c>
      <c r="Z8005" s="622" t="s">
        <v>51</v>
      </c>
      <c r="AA8005" s="643" t="s">
        <v>5289</v>
      </c>
      <c r="AB8005" s="643" t="s">
        <v>5289</v>
      </c>
      <c r="AC8005" s="84" t="s">
        <v>5289</v>
      </c>
      <c r="AD8005" s="84" t="s">
        <v>5289</v>
      </c>
      <c r="AE8005" s="84" t="s">
        <v>5289</v>
      </c>
      <c r="AF8005" s="165" t="s">
        <v>5289</v>
      </c>
      <c r="AG8005" s="107"/>
      <c r="AH8005" s="107"/>
      <c r="AI8005" s="107"/>
      <c r="AJ8005" s="107"/>
      <c r="AK8005" s="107"/>
      <c r="AL8005" s="107"/>
    </row>
    <row r="8006" spans="1:38" s="44" customFormat="1" ht="76.5" customHeight="1">
      <c r="A8006" s="621">
        <v>10</v>
      </c>
      <c r="B8006" s="627" t="s">
        <v>9385</v>
      </c>
      <c r="C8006" s="126" t="s">
        <v>9840</v>
      </c>
      <c r="D8006" s="627" t="s">
        <v>9847</v>
      </c>
      <c r="E8006" s="369" t="s">
        <v>17035</v>
      </c>
      <c r="F8006" s="622" t="s">
        <v>51</v>
      </c>
      <c r="G8006" s="138"/>
      <c r="H8006" s="138"/>
      <c r="I8006" s="138"/>
      <c r="J8006" s="138"/>
      <c r="K8006" s="138"/>
      <c r="L8006" s="622" t="s">
        <v>51</v>
      </c>
      <c r="M8006" s="202"/>
      <c r="N8006" s="138"/>
      <c r="O8006" s="643">
        <v>0</v>
      </c>
      <c r="P8006" s="643">
        <v>0</v>
      </c>
      <c r="Q8006" s="643">
        <v>0</v>
      </c>
      <c r="R8006" s="643">
        <v>0</v>
      </c>
      <c r="S8006" s="643">
        <v>0</v>
      </c>
      <c r="T8006" s="643">
        <v>0</v>
      </c>
      <c r="U8006" s="643">
        <v>0</v>
      </c>
      <c r="V8006" s="643">
        <v>0</v>
      </c>
      <c r="W8006" s="643">
        <v>0</v>
      </c>
      <c r="X8006" s="364">
        <v>0</v>
      </c>
      <c r="Y8006" s="643">
        <v>0</v>
      </c>
      <c r="Z8006" s="622" t="s">
        <v>51</v>
      </c>
      <c r="AA8006" s="643" t="s">
        <v>5289</v>
      </c>
      <c r="AB8006" s="643" t="s">
        <v>5289</v>
      </c>
      <c r="AC8006" s="84" t="s">
        <v>5289</v>
      </c>
      <c r="AD8006" s="84" t="s">
        <v>5289</v>
      </c>
      <c r="AE8006" s="84" t="s">
        <v>5289</v>
      </c>
      <c r="AF8006" s="165" t="s">
        <v>5289</v>
      </c>
      <c r="AG8006" s="107"/>
      <c r="AH8006" s="107"/>
      <c r="AI8006" s="107"/>
      <c r="AJ8006" s="107"/>
      <c r="AK8006" s="107"/>
      <c r="AL8006" s="107"/>
    </row>
    <row r="8007" spans="1:38" s="44" customFormat="1" ht="267.75">
      <c r="A8007" s="621">
        <v>11</v>
      </c>
      <c r="B8007" s="627" t="s">
        <v>9834</v>
      </c>
      <c r="C8007" s="126" t="s">
        <v>9840</v>
      </c>
      <c r="D8007" s="627" t="s">
        <v>9861</v>
      </c>
      <c r="E8007" s="364" t="s">
        <v>17036</v>
      </c>
      <c r="F8007" s="622" t="s">
        <v>51</v>
      </c>
      <c r="G8007" s="138"/>
      <c r="H8007" s="138"/>
      <c r="I8007" s="138"/>
      <c r="J8007" s="138"/>
      <c r="K8007" s="138"/>
      <c r="L8007" s="622" t="s">
        <v>51</v>
      </c>
      <c r="M8007" s="202"/>
      <c r="N8007" s="138"/>
      <c r="O8007" s="643">
        <v>0</v>
      </c>
      <c r="P8007" s="643">
        <v>0</v>
      </c>
      <c r="Q8007" s="643">
        <v>0</v>
      </c>
      <c r="R8007" s="643">
        <v>0</v>
      </c>
      <c r="S8007" s="643">
        <v>0</v>
      </c>
      <c r="T8007" s="643">
        <v>0</v>
      </c>
      <c r="U8007" s="643">
        <v>0</v>
      </c>
      <c r="V8007" s="643">
        <v>0</v>
      </c>
      <c r="W8007" s="643">
        <v>0</v>
      </c>
      <c r="X8007" s="364">
        <v>0</v>
      </c>
      <c r="Y8007" s="643">
        <v>0</v>
      </c>
      <c r="Z8007" s="622" t="s">
        <v>51</v>
      </c>
      <c r="AA8007" s="643" t="s">
        <v>5289</v>
      </c>
      <c r="AB8007" s="643" t="s">
        <v>5289</v>
      </c>
      <c r="AC8007" s="84" t="s">
        <v>5289</v>
      </c>
      <c r="AD8007" s="84" t="s">
        <v>5289</v>
      </c>
      <c r="AE8007" s="84" t="s">
        <v>5289</v>
      </c>
      <c r="AF8007" s="165" t="s">
        <v>5289</v>
      </c>
      <c r="AG8007" s="107"/>
      <c r="AH8007" s="107"/>
      <c r="AI8007" s="107"/>
      <c r="AJ8007" s="107"/>
      <c r="AK8007" s="107"/>
      <c r="AL8007" s="107"/>
    </row>
    <row r="8008" spans="1:38" s="44" customFormat="1" ht="232.5" customHeight="1">
      <c r="A8008" s="621">
        <v>12</v>
      </c>
      <c r="B8008" s="627" t="s">
        <v>9835</v>
      </c>
      <c r="C8008" s="126" t="s">
        <v>9840</v>
      </c>
      <c r="D8008" s="627" t="s">
        <v>9862</v>
      </c>
      <c r="E8008" s="369" t="s">
        <v>17037</v>
      </c>
      <c r="F8008" s="622" t="s">
        <v>51</v>
      </c>
      <c r="G8008" s="138"/>
      <c r="H8008" s="138"/>
      <c r="I8008" s="138"/>
      <c r="J8008" s="138"/>
      <c r="K8008" s="138"/>
      <c r="L8008" s="622" t="s">
        <v>51</v>
      </c>
      <c r="M8008" s="202"/>
      <c r="N8008" s="138"/>
      <c r="O8008" s="643">
        <v>0</v>
      </c>
      <c r="P8008" s="643">
        <v>0</v>
      </c>
      <c r="Q8008" s="643">
        <v>0</v>
      </c>
      <c r="R8008" s="643">
        <v>0</v>
      </c>
      <c r="S8008" s="643">
        <v>0</v>
      </c>
      <c r="T8008" s="643">
        <v>0</v>
      </c>
      <c r="U8008" s="643">
        <v>0</v>
      </c>
      <c r="V8008" s="643">
        <v>0</v>
      </c>
      <c r="W8008" s="643">
        <v>0</v>
      </c>
      <c r="X8008" s="364">
        <v>0</v>
      </c>
      <c r="Y8008" s="643">
        <v>0</v>
      </c>
      <c r="Z8008" s="622" t="s">
        <v>51</v>
      </c>
      <c r="AA8008" s="643" t="s">
        <v>5289</v>
      </c>
      <c r="AB8008" s="643" t="s">
        <v>5289</v>
      </c>
      <c r="AC8008" s="84" t="s">
        <v>5289</v>
      </c>
      <c r="AD8008" s="84" t="s">
        <v>5289</v>
      </c>
      <c r="AE8008" s="84" t="s">
        <v>5289</v>
      </c>
      <c r="AF8008" s="165" t="s">
        <v>5289</v>
      </c>
      <c r="AG8008" s="107"/>
      <c r="AH8008" s="107"/>
      <c r="AI8008" s="107"/>
      <c r="AJ8008" s="107"/>
      <c r="AK8008" s="107"/>
      <c r="AL8008" s="107"/>
    </row>
    <row r="8009" spans="1:38" s="44" customFormat="1" ht="229.5">
      <c r="A8009" s="621">
        <v>13</v>
      </c>
      <c r="B8009" s="627" t="s">
        <v>9388</v>
      </c>
      <c r="C8009" s="126" t="s">
        <v>9840</v>
      </c>
      <c r="D8009" s="627" t="s">
        <v>9848</v>
      </c>
      <c r="E8009" s="369" t="s">
        <v>17038</v>
      </c>
      <c r="F8009" s="622" t="s">
        <v>51</v>
      </c>
      <c r="G8009" s="138"/>
      <c r="H8009" s="138"/>
      <c r="I8009" s="138"/>
      <c r="J8009" s="138"/>
      <c r="K8009" s="138"/>
      <c r="L8009" s="622" t="s">
        <v>51</v>
      </c>
      <c r="M8009" s="202"/>
      <c r="N8009" s="138"/>
      <c r="O8009" s="643">
        <v>0</v>
      </c>
      <c r="P8009" s="643">
        <v>0</v>
      </c>
      <c r="Q8009" s="643">
        <v>0</v>
      </c>
      <c r="R8009" s="643">
        <v>0</v>
      </c>
      <c r="S8009" s="643">
        <v>0</v>
      </c>
      <c r="T8009" s="643">
        <v>0</v>
      </c>
      <c r="U8009" s="643">
        <v>0</v>
      </c>
      <c r="V8009" s="643">
        <v>0</v>
      </c>
      <c r="W8009" s="643">
        <v>0</v>
      </c>
      <c r="X8009" s="364">
        <v>0</v>
      </c>
      <c r="Y8009" s="643">
        <v>0</v>
      </c>
      <c r="Z8009" s="622" t="s">
        <v>51</v>
      </c>
      <c r="AA8009" s="643" t="s">
        <v>5289</v>
      </c>
      <c r="AB8009" s="643" t="s">
        <v>5289</v>
      </c>
      <c r="AC8009" s="84" t="s">
        <v>5289</v>
      </c>
      <c r="AD8009" s="84" t="s">
        <v>5289</v>
      </c>
      <c r="AE8009" s="84" t="s">
        <v>5289</v>
      </c>
      <c r="AF8009" s="165" t="s">
        <v>5289</v>
      </c>
      <c r="AG8009" s="107"/>
      <c r="AH8009" s="107"/>
      <c r="AI8009" s="107"/>
      <c r="AJ8009" s="107"/>
      <c r="AK8009" s="107"/>
      <c r="AL8009" s="107"/>
    </row>
    <row r="8010" spans="1:38" s="44" customFormat="1" ht="344.25">
      <c r="A8010" s="621">
        <v>14</v>
      </c>
      <c r="B8010" s="627" t="s">
        <v>9391</v>
      </c>
      <c r="C8010" s="126" t="s">
        <v>9840</v>
      </c>
      <c r="D8010" s="627" t="s">
        <v>9849</v>
      </c>
      <c r="E8010" s="369" t="s">
        <v>17039</v>
      </c>
      <c r="F8010" s="622" t="s">
        <v>51</v>
      </c>
      <c r="G8010" s="138"/>
      <c r="H8010" s="138"/>
      <c r="I8010" s="138"/>
      <c r="J8010" s="138"/>
      <c r="K8010" s="138"/>
      <c r="L8010" s="622" t="s">
        <v>51</v>
      </c>
      <c r="M8010" s="202"/>
      <c r="N8010" s="138"/>
      <c r="O8010" s="643">
        <v>0</v>
      </c>
      <c r="P8010" s="643">
        <v>0</v>
      </c>
      <c r="Q8010" s="643">
        <v>0</v>
      </c>
      <c r="R8010" s="643">
        <v>0</v>
      </c>
      <c r="S8010" s="643">
        <v>0</v>
      </c>
      <c r="T8010" s="643">
        <v>0</v>
      </c>
      <c r="U8010" s="643">
        <v>0</v>
      </c>
      <c r="V8010" s="643">
        <v>0</v>
      </c>
      <c r="W8010" s="643">
        <v>0</v>
      </c>
      <c r="X8010" s="364">
        <v>0</v>
      </c>
      <c r="Y8010" s="643">
        <v>0</v>
      </c>
      <c r="Z8010" s="622" t="s">
        <v>51</v>
      </c>
      <c r="AA8010" s="643" t="s">
        <v>5289</v>
      </c>
      <c r="AB8010" s="643" t="s">
        <v>5289</v>
      </c>
      <c r="AC8010" s="84" t="s">
        <v>5289</v>
      </c>
      <c r="AD8010" s="84" t="s">
        <v>5289</v>
      </c>
      <c r="AE8010" s="84" t="s">
        <v>5289</v>
      </c>
      <c r="AF8010" s="165" t="s">
        <v>5289</v>
      </c>
      <c r="AG8010" s="107"/>
      <c r="AH8010" s="107"/>
      <c r="AI8010" s="107"/>
      <c r="AJ8010" s="107"/>
      <c r="AK8010" s="107"/>
      <c r="AL8010" s="107"/>
    </row>
    <row r="8011" spans="1:38" s="44" customFormat="1" ht="267.75">
      <c r="A8011" s="621">
        <v>15</v>
      </c>
      <c r="B8011" s="627" t="s">
        <v>3553</v>
      </c>
      <c r="C8011" s="126" t="s">
        <v>9840</v>
      </c>
      <c r="D8011" s="627" t="s">
        <v>9863</v>
      </c>
      <c r="E8011" s="369" t="s">
        <v>17040</v>
      </c>
      <c r="F8011" s="622" t="s">
        <v>51</v>
      </c>
      <c r="G8011" s="138"/>
      <c r="H8011" s="138"/>
      <c r="I8011" s="138"/>
      <c r="J8011" s="138"/>
      <c r="K8011" s="138"/>
      <c r="L8011" s="622" t="s">
        <v>51</v>
      </c>
      <c r="M8011" s="202"/>
      <c r="N8011" s="138"/>
      <c r="O8011" s="643">
        <v>0</v>
      </c>
      <c r="P8011" s="643">
        <v>0</v>
      </c>
      <c r="Q8011" s="643">
        <v>0</v>
      </c>
      <c r="R8011" s="643">
        <v>0</v>
      </c>
      <c r="S8011" s="643">
        <v>0</v>
      </c>
      <c r="T8011" s="643">
        <v>0</v>
      </c>
      <c r="U8011" s="643">
        <v>0</v>
      </c>
      <c r="V8011" s="643">
        <v>0</v>
      </c>
      <c r="W8011" s="643">
        <v>0</v>
      </c>
      <c r="X8011" s="364">
        <v>0</v>
      </c>
      <c r="Y8011" s="643">
        <v>0</v>
      </c>
      <c r="Z8011" s="622" t="s">
        <v>51</v>
      </c>
      <c r="AA8011" s="643" t="s">
        <v>5289</v>
      </c>
      <c r="AB8011" s="643" t="s">
        <v>5289</v>
      </c>
      <c r="AC8011" s="84" t="s">
        <v>5289</v>
      </c>
      <c r="AD8011" s="84" t="s">
        <v>5289</v>
      </c>
      <c r="AE8011" s="84" t="s">
        <v>5289</v>
      </c>
      <c r="AF8011" s="165" t="s">
        <v>5289</v>
      </c>
      <c r="AG8011" s="107"/>
      <c r="AH8011" s="107"/>
      <c r="AI8011" s="107"/>
      <c r="AJ8011" s="107"/>
      <c r="AK8011" s="107"/>
      <c r="AL8011" s="107"/>
    </row>
    <row r="8012" spans="1:38" s="44" customFormat="1" ht="51" customHeight="1">
      <c r="A8012" s="621">
        <v>16</v>
      </c>
      <c r="B8012" s="627" t="s">
        <v>3787</v>
      </c>
      <c r="C8012" s="126" t="s">
        <v>9840</v>
      </c>
      <c r="D8012" s="627" t="s">
        <v>9850</v>
      </c>
      <c r="E8012" s="369" t="s">
        <v>17041</v>
      </c>
      <c r="F8012" s="622" t="s">
        <v>51</v>
      </c>
      <c r="G8012" s="138"/>
      <c r="H8012" s="138"/>
      <c r="I8012" s="138"/>
      <c r="J8012" s="138"/>
      <c r="K8012" s="138"/>
      <c r="L8012" s="622" t="s">
        <v>51</v>
      </c>
      <c r="M8012" s="202"/>
      <c r="N8012" s="138"/>
      <c r="O8012" s="643">
        <v>0</v>
      </c>
      <c r="P8012" s="643">
        <v>0</v>
      </c>
      <c r="Q8012" s="643">
        <v>0</v>
      </c>
      <c r="R8012" s="643">
        <v>0</v>
      </c>
      <c r="S8012" s="643">
        <v>0</v>
      </c>
      <c r="T8012" s="643">
        <v>0</v>
      </c>
      <c r="U8012" s="643">
        <v>0</v>
      </c>
      <c r="V8012" s="643">
        <v>0</v>
      </c>
      <c r="W8012" s="643">
        <v>0</v>
      </c>
      <c r="X8012" s="364">
        <v>0</v>
      </c>
      <c r="Y8012" s="643">
        <v>0</v>
      </c>
      <c r="Z8012" s="622" t="s">
        <v>51</v>
      </c>
      <c r="AA8012" s="643" t="s">
        <v>5289</v>
      </c>
      <c r="AB8012" s="643" t="s">
        <v>5289</v>
      </c>
      <c r="AC8012" s="84" t="s">
        <v>5289</v>
      </c>
      <c r="AD8012" s="84" t="s">
        <v>5289</v>
      </c>
      <c r="AE8012" s="84" t="s">
        <v>5289</v>
      </c>
      <c r="AF8012" s="165" t="s">
        <v>5289</v>
      </c>
      <c r="AG8012" s="107"/>
      <c r="AH8012" s="107"/>
      <c r="AI8012" s="107"/>
      <c r="AJ8012" s="107"/>
      <c r="AK8012" s="107"/>
      <c r="AL8012" s="107"/>
    </row>
    <row r="8013" spans="1:38" s="44" customFormat="1" ht="216.75">
      <c r="A8013" s="621">
        <v>17</v>
      </c>
      <c r="B8013" s="627" t="s">
        <v>9393</v>
      </c>
      <c r="C8013" s="126" t="s">
        <v>9840</v>
      </c>
      <c r="D8013" s="627" t="s">
        <v>9851</v>
      </c>
      <c r="E8013" s="369" t="s">
        <v>17042</v>
      </c>
      <c r="F8013" s="622" t="s">
        <v>51</v>
      </c>
      <c r="G8013" s="138"/>
      <c r="H8013" s="138"/>
      <c r="I8013" s="138"/>
      <c r="J8013" s="138"/>
      <c r="K8013" s="138"/>
      <c r="L8013" s="622" t="s">
        <v>51</v>
      </c>
      <c r="M8013" s="202"/>
      <c r="N8013" s="138"/>
      <c r="O8013" s="643">
        <v>0</v>
      </c>
      <c r="P8013" s="643">
        <v>0</v>
      </c>
      <c r="Q8013" s="643">
        <v>0</v>
      </c>
      <c r="R8013" s="643">
        <v>0</v>
      </c>
      <c r="S8013" s="643">
        <v>0</v>
      </c>
      <c r="T8013" s="643">
        <v>0</v>
      </c>
      <c r="U8013" s="643">
        <v>0</v>
      </c>
      <c r="V8013" s="643">
        <v>0</v>
      </c>
      <c r="W8013" s="643">
        <v>0</v>
      </c>
      <c r="X8013" s="364">
        <v>0</v>
      </c>
      <c r="Y8013" s="643">
        <v>0</v>
      </c>
      <c r="Z8013" s="622" t="s">
        <v>51</v>
      </c>
      <c r="AA8013" s="643" t="s">
        <v>5289</v>
      </c>
      <c r="AB8013" s="643" t="s">
        <v>5289</v>
      </c>
      <c r="AC8013" s="84" t="s">
        <v>5289</v>
      </c>
      <c r="AD8013" s="84" t="s">
        <v>5289</v>
      </c>
      <c r="AE8013" s="84" t="s">
        <v>5289</v>
      </c>
      <c r="AF8013" s="165" t="s">
        <v>5289</v>
      </c>
      <c r="AG8013" s="107"/>
      <c r="AH8013" s="107"/>
      <c r="AI8013" s="107"/>
      <c r="AJ8013" s="107"/>
      <c r="AK8013" s="107"/>
      <c r="AL8013" s="107"/>
    </row>
    <row r="8014" spans="1:38" s="44" customFormat="1" ht="229.5">
      <c r="A8014" s="621">
        <v>18</v>
      </c>
      <c r="B8014" s="627" t="s">
        <v>9395</v>
      </c>
      <c r="C8014" s="126" t="s">
        <v>9840</v>
      </c>
      <c r="D8014" s="627" t="s">
        <v>9864</v>
      </c>
      <c r="E8014" s="364" t="s">
        <v>17043</v>
      </c>
      <c r="F8014" s="622" t="s">
        <v>51</v>
      </c>
      <c r="G8014" s="138"/>
      <c r="H8014" s="138"/>
      <c r="I8014" s="138"/>
      <c r="J8014" s="138"/>
      <c r="K8014" s="138"/>
      <c r="L8014" s="622" t="s">
        <v>51</v>
      </c>
      <c r="M8014" s="202"/>
      <c r="N8014" s="138"/>
      <c r="O8014" s="643">
        <v>0</v>
      </c>
      <c r="P8014" s="643">
        <v>0</v>
      </c>
      <c r="Q8014" s="643">
        <v>0</v>
      </c>
      <c r="R8014" s="643">
        <v>0</v>
      </c>
      <c r="S8014" s="643">
        <v>0</v>
      </c>
      <c r="T8014" s="643">
        <v>0</v>
      </c>
      <c r="U8014" s="643">
        <v>0</v>
      </c>
      <c r="V8014" s="643">
        <v>0</v>
      </c>
      <c r="W8014" s="643">
        <v>0</v>
      </c>
      <c r="X8014" s="364">
        <v>0</v>
      </c>
      <c r="Y8014" s="643">
        <v>0</v>
      </c>
      <c r="Z8014" s="622" t="s">
        <v>51</v>
      </c>
      <c r="AA8014" s="643" t="s">
        <v>5289</v>
      </c>
      <c r="AB8014" s="643" t="s">
        <v>5289</v>
      </c>
      <c r="AC8014" s="84" t="s">
        <v>5289</v>
      </c>
      <c r="AD8014" s="84" t="s">
        <v>5289</v>
      </c>
      <c r="AE8014" s="84" t="s">
        <v>5289</v>
      </c>
      <c r="AF8014" s="165" t="s">
        <v>5289</v>
      </c>
      <c r="AG8014" s="107"/>
      <c r="AH8014" s="107"/>
      <c r="AI8014" s="107"/>
      <c r="AJ8014" s="107"/>
      <c r="AK8014" s="107"/>
      <c r="AL8014" s="107"/>
    </row>
    <row r="8015" spans="1:38" ht="255">
      <c r="A8015" s="621">
        <v>19</v>
      </c>
      <c r="B8015" s="627" t="s">
        <v>9836</v>
      </c>
      <c r="C8015" s="126" t="s">
        <v>9840</v>
      </c>
      <c r="D8015" s="627" t="s">
        <v>9852</v>
      </c>
      <c r="E8015" s="364" t="s">
        <v>17045</v>
      </c>
      <c r="F8015" s="622" t="s">
        <v>51</v>
      </c>
      <c r="G8015" s="138"/>
      <c r="H8015" s="138"/>
      <c r="I8015" s="138"/>
      <c r="J8015" s="138"/>
      <c r="K8015" s="138"/>
      <c r="L8015" s="622" t="s">
        <v>51</v>
      </c>
      <c r="M8015" s="202"/>
      <c r="N8015" s="138"/>
      <c r="O8015" s="643">
        <v>0</v>
      </c>
      <c r="P8015" s="643">
        <v>0</v>
      </c>
      <c r="Q8015" s="643">
        <v>0</v>
      </c>
      <c r="R8015" s="643">
        <v>0</v>
      </c>
      <c r="S8015" s="643">
        <v>0</v>
      </c>
      <c r="T8015" s="643">
        <v>0</v>
      </c>
      <c r="U8015" s="643">
        <v>0</v>
      </c>
      <c r="V8015" s="643">
        <v>0</v>
      </c>
      <c r="W8015" s="643">
        <v>0</v>
      </c>
      <c r="X8015" s="364">
        <v>0</v>
      </c>
      <c r="Y8015" s="643">
        <v>0</v>
      </c>
      <c r="Z8015" s="622" t="s">
        <v>51</v>
      </c>
      <c r="AA8015" s="643" t="s">
        <v>5289</v>
      </c>
      <c r="AB8015" s="643" t="s">
        <v>5289</v>
      </c>
      <c r="AC8015" s="84" t="s">
        <v>5289</v>
      </c>
      <c r="AD8015" s="84" t="s">
        <v>5289</v>
      </c>
      <c r="AE8015" s="84" t="s">
        <v>5289</v>
      </c>
      <c r="AF8015" s="165" t="s">
        <v>5289</v>
      </c>
    </row>
    <row r="8016" spans="1:38" ht="255">
      <c r="A8016" s="621">
        <v>20</v>
      </c>
      <c r="B8016" s="627" t="s">
        <v>9837</v>
      </c>
      <c r="C8016" s="126" t="s">
        <v>9840</v>
      </c>
      <c r="D8016" s="627" t="s">
        <v>9853</v>
      </c>
      <c r="E8016" s="364" t="s">
        <v>17044</v>
      </c>
      <c r="F8016" s="622" t="s">
        <v>51</v>
      </c>
      <c r="G8016" s="138"/>
      <c r="H8016" s="138"/>
      <c r="I8016" s="138"/>
      <c r="J8016" s="138"/>
      <c r="K8016" s="138"/>
      <c r="L8016" s="622" t="s">
        <v>51</v>
      </c>
      <c r="M8016" s="202"/>
      <c r="N8016" s="138"/>
      <c r="O8016" s="643">
        <v>0</v>
      </c>
      <c r="P8016" s="643">
        <v>0</v>
      </c>
      <c r="Q8016" s="643">
        <v>0</v>
      </c>
      <c r="R8016" s="643">
        <v>0</v>
      </c>
      <c r="S8016" s="643">
        <v>0</v>
      </c>
      <c r="T8016" s="643">
        <v>0</v>
      </c>
      <c r="U8016" s="643">
        <v>0</v>
      </c>
      <c r="V8016" s="643">
        <v>0</v>
      </c>
      <c r="W8016" s="643">
        <v>0</v>
      </c>
      <c r="X8016" s="364">
        <v>0</v>
      </c>
      <c r="Y8016" s="643">
        <v>0</v>
      </c>
      <c r="Z8016" s="622" t="s">
        <v>51</v>
      </c>
      <c r="AA8016" s="643" t="s">
        <v>5289</v>
      </c>
      <c r="AB8016" s="643" t="s">
        <v>5289</v>
      </c>
      <c r="AC8016" s="84" t="s">
        <v>5289</v>
      </c>
      <c r="AD8016" s="84" t="s">
        <v>5289</v>
      </c>
      <c r="AE8016" s="84" t="s">
        <v>5289</v>
      </c>
      <c r="AF8016" s="165" t="s">
        <v>5289</v>
      </c>
    </row>
    <row r="8017" spans="1:38" ht="280.5">
      <c r="A8017" s="621">
        <v>21</v>
      </c>
      <c r="B8017" s="126" t="s">
        <v>9838</v>
      </c>
      <c r="C8017" s="126" t="s">
        <v>9840</v>
      </c>
      <c r="D8017" s="627" t="s">
        <v>9865</v>
      </c>
      <c r="E8017" s="364" t="s">
        <v>17046</v>
      </c>
      <c r="F8017" s="622" t="s">
        <v>51</v>
      </c>
      <c r="G8017" s="138"/>
      <c r="H8017" s="138"/>
      <c r="I8017" s="138"/>
      <c r="J8017" s="138"/>
      <c r="K8017" s="138"/>
      <c r="L8017" s="622" t="s">
        <v>51</v>
      </c>
      <c r="M8017" s="202"/>
      <c r="N8017" s="138"/>
      <c r="O8017" s="643">
        <v>0</v>
      </c>
      <c r="P8017" s="643">
        <v>0</v>
      </c>
      <c r="Q8017" s="643">
        <v>0</v>
      </c>
      <c r="R8017" s="643">
        <v>0</v>
      </c>
      <c r="S8017" s="643">
        <v>0</v>
      </c>
      <c r="T8017" s="643">
        <v>0</v>
      </c>
      <c r="U8017" s="643">
        <v>0</v>
      </c>
      <c r="V8017" s="643">
        <v>0</v>
      </c>
      <c r="W8017" s="643">
        <v>0</v>
      </c>
      <c r="X8017" s="364">
        <v>0</v>
      </c>
      <c r="Y8017" s="643">
        <v>0</v>
      </c>
      <c r="Z8017" s="622" t="s">
        <v>51</v>
      </c>
      <c r="AA8017" s="643" t="s">
        <v>5289</v>
      </c>
      <c r="AB8017" s="643" t="s">
        <v>5289</v>
      </c>
      <c r="AC8017" s="84" t="s">
        <v>5289</v>
      </c>
      <c r="AD8017" s="84" t="s">
        <v>5289</v>
      </c>
      <c r="AE8017" s="84" t="s">
        <v>5289</v>
      </c>
      <c r="AF8017" s="165" t="s">
        <v>5289</v>
      </c>
    </row>
    <row r="8018" spans="1:38" ht="331.5">
      <c r="A8018" s="621">
        <v>22</v>
      </c>
      <c r="B8018" s="126" t="s">
        <v>9398</v>
      </c>
      <c r="C8018" s="126" t="s">
        <v>9840</v>
      </c>
      <c r="D8018" s="627" t="s">
        <v>9866</v>
      </c>
      <c r="E8018" s="364" t="s">
        <v>17048</v>
      </c>
      <c r="F8018" s="624" t="s">
        <v>19082</v>
      </c>
      <c r="G8018" s="643" t="s">
        <v>51</v>
      </c>
      <c r="H8018" s="643">
        <v>3</v>
      </c>
      <c r="I8018" s="286" t="s">
        <v>16671</v>
      </c>
      <c r="J8018" s="138"/>
      <c r="K8018" s="138"/>
      <c r="L8018" s="622" t="s">
        <v>51</v>
      </c>
      <c r="M8018" s="202"/>
      <c r="N8018" s="138"/>
      <c r="O8018" s="643">
        <v>0</v>
      </c>
      <c r="P8018" s="643">
        <v>0</v>
      </c>
      <c r="Q8018" s="643">
        <v>0</v>
      </c>
      <c r="R8018" s="643">
        <v>0</v>
      </c>
      <c r="S8018" s="643">
        <v>0</v>
      </c>
      <c r="T8018" s="643">
        <v>0</v>
      </c>
      <c r="U8018" s="643">
        <v>0</v>
      </c>
      <c r="V8018" s="643">
        <v>0</v>
      </c>
      <c r="W8018" s="643">
        <v>0</v>
      </c>
      <c r="X8018" s="364">
        <v>0</v>
      </c>
      <c r="Y8018" s="643">
        <v>0</v>
      </c>
      <c r="Z8018" s="622" t="s">
        <v>51</v>
      </c>
      <c r="AA8018" s="643" t="s">
        <v>5289</v>
      </c>
      <c r="AB8018" s="643" t="s">
        <v>5289</v>
      </c>
      <c r="AC8018" s="84" t="s">
        <v>5289</v>
      </c>
      <c r="AD8018" s="84" t="s">
        <v>5289</v>
      </c>
      <c r="AE8018" s="84" t="s">
        <v>5289</v>
      </c>
      <c r="AF8018" s="165" t="s">
        <v>5289</v>
      </c>
    </row>
    <row r="8019" spans="1:38" ht="216.75">
      <c r="A8019" s="621">
        <v>23</v>
      </c>
      <c r="B8019" s="126" t="s">
        <v>1556</v>
      </c>
      <c r="C8019" s="126" t="s">
        <v>9840</v>
      </c>
      <c r="D8019" s="627" t="s">
        <v>9854</v>
      </c>
      <c r="E8019" s="364" t="s">
        <v>17047</v>
      </c>
      <c r="F8019" s="622" t="s">
        <v>51</v>
      </c>
      <c r="G8019" s="138"/>
      <c r="H8019" s="138"/>
      <c r="I8019" s="138"/>
      <c r="J8019" s="138"/>
      <c r="K8019" s="138"/>
      <c r="L8019" s="622" t="s">
        <v>51</v>
      </c>
      <c r="M8019" s="202"/>
      <c r="N8019" s="138"/>
      <c r="O8019" s="643">
        <v>0</v>
      </c>
      <c r="P8019" s="643">
        <v>0</v>
      </c>
      <c r="Q8019" s="643">
        <v>0</v>
      </c>
      <c r="R8019" s="643">
        <v>0</v>
      </c>
      <c r="S8019" s="643">
        <v>0</v>
      </c>
      <c r="T8019" s="643">
        <v>0</v>
      </c>
      <c r="U8019" s="643">
        <v>0</v>
      </c>
      <c r="V8019" s="643">
        <v>0</v>
      </c>
      <c r="W8019" s="643">
        <v>0</v>
      </c>
      <c r="X8019" s="364">
        <v>0</v>
      </c>
      <c r="Y8019" s="643">
        <v>0</v>
      </c>
      <c r="Z8019" s="622" t="s">
        <v>51</v>
      </c>
      <c r="AA8019" s="643" t="s">
        <v>5289</v>
      </c>
      <c r="AB8019" s="643" t="s">
        <v>5289</v>
      </c>
      <c r="AC8019" s="84" t="s">
        <v>5289</v>
      </c>
      <c r="AD8019" s="84" t="s">
        <v>5289</v>
      </c>
      <c r="AE8019" s="84" t="s">
        <v>5289</v>
      </c>
      <c r="AF8019" s="165" t="s">
        <v>5289</v>
      </c>
    </row>
    <row r="8020" spans="1:38" ht="293.25" customHeight="1">
      <c r="A8020" s="621">
        <v>24</v>
      </c>
      <c r="B8020" s="126" t="s">
        <v>9402</v>
      </c>
      <c r="C8020" s="126" t="s">
        <v>9840</v>
      </c>
      <c r="D8020" s="627" t="s">
        <v>9855</v>
      </c>
      <c r="E8020" s="364" t="s">
        <v>17049</v>
      </c>
      <c r="F8020" s="622" t="s">
        <v>51</v>
      </c>
      <c r="G8020" s="138"/>
      <c r="H8020" s="138"/>
      <c r="I8020" s="138"/>
      <c r="J8020" s="138"/>
      <c r="K8020" s="138"/>
      <c r="L8020" s="622" t="s">
        <v>51</v>
      </c>
      <c r="M8020" s="202"/>
      <c r="N8020" s="138"/>
      <c r="O8020" s="643">
        <v>0</v>
      </c>
      <c r="P8020" s="643">
        <v>0</v>
      </c>
      <c r="Q8020" s="643">
        <v>0</v>
      </c>
      <c r="R8020" s="643">
        <v>0</v>
      </c>
      <c r="S8020" s="643">
        <v>0</v>
      </c>
      <c r="T8020" s="643">
        <v>0</v>
      </c>
      <c r="U8020" s="643">
        <v>0</v>
      </c>
      <c r="V8020" s="643">
        <v>0</v>
      </c>
      <c r="W8020" s="643">
        <v>0</v>
      </c>
      <c r="X8020" s="364">
        <v>0</v>
      </c>
      <c r="Y8020" s="643">
        <v>0</v>
      </c>
      <c r="Z8020" s="622" t="s">
        <v>51</v>
      </c>
      <c r="AA8020" s="643" t="s">
        <v>5289</v>
      </c>
      <c r="AB8020" s="643" t="s">
        <v>5289</v>
      </c>
      <c r="AC8020" s="84" t="s">
        <v>5289</v>
      </c>
      <c r="AD8020" s="84" t="s">
        <v>5289</v>
      </c>
      <c r="AE8020" s="84" t="s">
        <v>5289</v>
      </c>
      <c r="AF8020" s="165" t="s">
        <v>5289</v>
      </c>
    </row>
    <row r="8021" spans="1:38" ht="267.75">
      <c r="A8021" s="621">
        <v>25</v>
      </c>
      <c r="B8021" s="126" t="s">
        <v>8500</v>
      </c>
      <c r="C8021" s="126" t="s">
        <v>9840</v>
      </c>
      <c r="D8021" s="627" t="s">
        <v>9856</v>
      </c>
      <c r="E8021" s="364" t="s">
        <v>17052</v>
      </c>
      <c r="F8021" s="622" t="s">
        <v>51</v>
      </c>
      <c r="G8021" s="138"/>
      <c r="H8021" s="138"/>
      <c r="I8021" s="138"/>
      <c r="J8021" s="138"/>
      <c r="K8021" s="138"/>
      <c r="L8021" s="622" t="s">
        <v>51</v>
      </c>
      <c r="M8021" s="202"/>
      <c r="N8021" s="138"/>
      <c r="O8021" s="643">
        <v>0</v>
      </c>
      <c r="P8021" s="643">
        <v>0</v>
      </c>
      <c r="Q8021" s="643">
        <v>0</v>
      </c>
      <c r="R8021" s="643">
        <v>0</v>
      </c>
      <c r="S8021" s="643">
        <v>0</v>
      </c>
      <c r="T8021" s="643">
        <v>0</v>
      </c>
      <c r="U8021" s="643">
        <v>0</v>
      </c>
      <c r="V8021" s="643">
        <v>0</v>
      </c>
      <c r="W8021" s="643">
        <v>0</v>
      </c>
      <c r="X8021" s="364">
        <v>0</v>
      </c>
      <c r="Y8021" s="643">
        <v>0</v>
      </c>
      <c r="Z8021" s="622" t="s">
        <v>51</v>
      </c>
      <c r="AA8021" s="643" t="s">
        <v>5289</v>
      </c>
      <c r="AB8021" s="643" t="s">
        <v>5289</v>
      </c>
      <c r="AC8021" s="84" t="s">
        <v>5289</v>
      </c>
      <c r="AD8021" s="84" t="s">
        <v>5289</v>
      </c>
      <c r="AE8021" s="84" t="s">
        <v>5289</v>
      </c>
      <c r="AF8021" s="165" t="s">
        <v>5289</v>
      </c>
    </row>
    <row r="8022" spans="1:38" ht="242.25">
      <c r="A8022" s="621">
        <v>26</v>
      </c>
      <c r="B8022" s="126" t="s">
        <v>9839</v>
      </c>
      <c r="C8022" s="126" t="s">
        <v>9840</v>
      </c>
      <c r="D8022" s="627" t="s">
        <v>9867</v>
      </c>
      <c r="E8022" s="364" t="s">
        <v>17050</v>
      </c>
      <c r="F8022" s="622" t="s">
        <v>51</v>
      </c>
      <c r="G8022" s="138"/>
      <c r="H8022" s="138"/>
      <c r="I8022" s="138"/>
      <c r="J8022" s="138"/>
      <c r="K8022" s="138"/>
      <c r="L8022" s="622" t="s">
        <v>51</v>
      </c>
      <c r="M8022" s="202"/>
      <c r="N8022" s="138"/>
      <c r="O8022" s="643">
        <v>0</v>
      </c>
      <c r="P8022" s="643">
        <v>0</v>
      </c>
      <c r="Q8022" s="643">
        <v>0</v>
      </c>
      <c r="R8022" s="643">
        <v>0</v>
      </c>
      <c r="S8022" s="643">
        <v>0</v>
      </c>
      <c r="T8022" s="643">
        <v>0</v>
      </c>
      <c r="U8022" s="643">
        <v>0</v>
      </c>
      <c r="V8022" s="643">
        <v>0</v>
      </c>
      <c r="W8022" s="643">
        <v>0</v>
      </c>
      <c r="X8022" s="364">
        <v>0</v>
      </c>
      <c r="Y8022" s="643">
        <v>0</v>
      </c>
      <c r="Z8022" s="622" t="s">
        <v>51</v>
      </c>
      <c r="AA8022" s="643" t="s">
        <v>5289</v>
      </c>
      <c r="AB8022" s="643" t="s">
        <v>5289</v>
      </c>
      <c r="AC8022" s="84" t="s">
        <v>5289</v>
      </c>
      <c r="AD8022" s="84" t="s">
        <v>5289</v>
      </c>
      <c r="AE8022" s="84" t="s">
        <v>5289</v>
      </c>
      <c r="AF8022" s="165" t="s">
        <v>5289</v>
      </c>
    </row>
    <row r="8023" spans="1:38" ht="89.25" customHeight="1">
      <c r="A8023" s="621">
        <v>27</v>
      </c>
      <c r="B8023" s="126" t="s">
        <v>3326</v>
      </c>
      <c r="C8023" s="126" t="s">
        <v>9840</v>
      </c>
      <c r="D8023" s="627" t="s">
        <v>9857</v>
      </c>
      <c r="E8023" s="364" t="s">
        <v>17051</v>
      </c>
      <c r="F8023" s="622" t="s">
        <v>51</v>
      </c>
      <c r="G8023" s="138"/>
      <c r="H8023" s="138"/>
      <c r="I8023" s="138"/>
      <c r="J8023" s="138"/>
      <c r="K8023" s="138"/>
      <c r="L8023" s="622" t="s">
        <v>51</v>
      </c>
      <c r="M8023" s="202"/>
      <c r="N8023" s="138"/>
      <c r="O8023" s="643">
        <v>0</v>
      </c>
      <c r="P8023" s="643">
        <v>0</v>
      </c>
      <c r="Q8023" s="643">
        <v>0</v>
      </c>
      <c r="R8023" s="643">
        <v>0</v>
      </c>
      <c r="S8023" s="643">
        <v>0</v>
      </c>
      <c r="T8023" s="643">
        <v>0</v>
      </c>
      <c r="U8023" s="643">
        <v>0</v>
      </c>
      <c r="V8023" s="643">
        <v>0</v>
      </c>
      <c r="W8023" s="643">
        <v>0</v>
      </c>
      <c r="X8023" s="369">
        <v>0</v>
      </c>
      <c r="Y8023" s="643">
        <v>0</v>
      </c>
      <c r="Z8023" s="622" t="s">
        <v>51</v>
      </c>
      <c r="AA8023" s="643" t="s">
        <v>5289</v>
      </c>
      <c r="AB8023" s="643" t="s">
        <v>5289</v>
      </c>
      <c r="AC8023" s="84" t="s">
        <v>5289</v>
      </c>
      <c r="AD8023" s="84" t="s">
        <v>5289</v>
      </c>
      <c r="AE8023" s="84" t="s">
        <v>5289</v>
      </c>
      <c r="AF8023" s="165" t="s">
        <v>5289</v>
      </c>
    </row>
    <row r="8024" spans="1:38" s="44" customFormat="1" ht="15.75" customHeight="1" thickBot="1">
      <c r="A8024" s="18"/>
      <c r="B8024" s="18">
        <v>27</v>
      </c>
      <c r="C8024" s="18"/>
      <c r="D8024" s="18">
        <v>27</v>
      </c>
      <c r="E8024" s="18">
        <v>27</v>
      </c>
      <c r="F8024" s="18">
        <v>2</v>
      </c>
      <c r="G8024" s="18">
        <v>0</v>
      </c>
      <c r="H8024" s="18">
        <v>1</v>
      </c>
      <c r="I8024" s="18"/>
      <c r="J8024" s="18">
        <v>1</v>
      </c>
      <c r="K8024" s="18">
        <v>0</v>
      </c>
      <c r="L8024" s="18">
        <v>0</v>
      </c>
      <c r="M8024" s="200"/>
      <c r="N8024" s="18">
        <v>0</v>
      </c>
      <c r="O8024" s="18">
        <f t="shared" ref="O8024" si="2983">SUM(O7997:O8023)</f>
        <v>0</v>
      </c>
      <c r="P8024" s="18">
        <f t="shared" ref="P8024:Q8024" si="2984">SUM(P7997:P8023)</f>
        <v>0</v>
      </c>
      <c r="Q8024" s="18">
        <f t="shared" si="2984"/>
        <v>0</v>
      </c>
      <c r="R8024" s="18">
        <f t="shared" ref="R8024" si="2985">SUM(R7997:R8023)</f>
        <v>0</v>
      </c>
      <c r="S8024" s="18">
        <f t="shared" ref="S8024" si="2986">SUM(S7997:S8023)</f>
        <v>0</v>
      </c>
      <c r="T8024" s="18">
        <f t="shared" ref="T8024:U8024" si="2987">SUM(T7997:T8023)</f>
        <v>0</v>
      </c>
      <c r="U8024" s="18">
        <f t="shared" si="2987"/>
        <v>0</v>
      </c>
      <c r="V8024" s="18">
        <f t="shared" ref="V8024:W8024" si="2988">SUM(V7997:V8023)</f>
        <v>0</v>
      </c>
      <c r="W8024" s="18">
        <f t="shared" si="2988"/>
        <v>0</v>
      </c>
      <c r="X8024" s="18">
        <f t="shared" ref="X8024:Y8024" si="2989">SUM(X7997:X8023)</f>
        <v>0</v>
      </c>
      <c r="Y8024" s="18">
        <f t="shared" si="2989"/>
        <v>0</v>
      </c>
      <c r="Z8024" s="18">
        <v>0</v>
      </c>
      <c r="AA8024" s="18">
        <v>1</v>
      </c>
      <c r="AB8024" s="18">
        <v>1</v>
      </c>
      <c r="AC8024" s="18"/>
      <c r="AD8024" s="18"/>
      <c r="AE8024" s="18"/>
      <c r="AF8024" s="18"/>
      <c r="AG8024" s="107"/>
      <c r="AH8024" s="107"/>
      <c r="AI8024" s="107"/>
      <c r="AJ8024" s="107"/>
      <c r="AK8024" s="107"/>
      <c r="AL8024" s="107"/>
    </row>
    <row r="8025" spans="1:38" ht="15.75" customHeight="1" thickBot="1">
      <c r="A8025" s="660" t="s">
        <v>296</v>
      </c>
      <c r="B8025" s="661"/>
      <c r="C8025" s="661"/>
      <c r="D8025" s="661"/>
      <c r="E8025" s="661"/>
      <c r="F8025" s="661"/>
      <c r="G8025" s="661"/>
      <c r="H8025" s="661"/>
      <c r="I8025" s="661"/>
      <c r="J8025" s="661"/>
      <c r="K8025" s="661"/>
      <c r="L8025" s="661"/>
      <c r="M8025" s="661"/>
      <c r="N8025" s="661"/>
      <c r="O8025" s="661"/>
      <c r="P8025" s="661"/>
      <c r="Q8025" s="661"/>
      <c r="R8025" s="661"/>
      <c r="S8025" s="661"/>
      <c r="T8025" s="661"/>
      <c r="U8025" s="661"/>
      <c r="V8025" s="661"/>
      <c r="W8025" s="661"/>
      <c r="X8025" s="661"/>
      <c r="Y8025" s="661"/>
      <c r="Z8025" s="661"/>
      <c r="AA8025" s="661"/>
      <c r="AB8025" s="661"/>
      <c r="AC8025" s="661"/>
      <c r="AD8025" s="661"/>
      <c r="AE8025" s="661"/>
      <c r="AF8025" s="662"/>
    </row>
    <row r="8026" spans="1:38" ht="140.25">
      <c r="A8026" s="621">
        <v>1</v>
      </c>
      <c r="B8026" s="52" t="s">
        <v>9691</v>
      </c>
      <c r="C8026" s="68" t="s">
        <v>9878</v>
      </c>
      <c r="D8026" s="52" t="s">
        <v>9879</v>
      </c>
      <c r="E8026" s="90" t="s">
        <v>40</v>
      </c>
      <c r="F8026" s="90" t="s">
        <v>16683</v>
      </c>
      <c r="G8026" s="138"/>
      <c r="H8026" s="138"/>
      <c r="I8026" s="138"/>
      <c r="J8026" s="68" t="s">
        <v>15561</v>
      </c>
      <c r="K8026" s="119" t="s">
        <v>51</v>
      </c>
      <c r="L8026" s="622" t="s">
        <v>51</v>
      </c>
      <c r="M8026" s="202"/>
      <c r="N8026" s="138"/>
      <c r="O8026" s="70">
        <v>0</v>
      </c>
      <c r="P8026" s="70">
        <v>0</v>
      </c>
      <c r="Q8026" s="70">
        <v>0</v>
      </c>
      <c r="R8026" s="70">
        <v>0</v>
      </c>
      <c r="S8026" s="70">
        <v>0</v>
      </c>
      <c r="T8026" s="70">
        <v>0</v>
      </c>
      <c r="U8026" s="70">
        <v>0</v>
      </c>
      <c r="V8026" s="119">
        <v>0</v>
      </c>
      <c r="W8026" s="70">
        <v>0</v>
      </c>
      <c r="X8026" s="391">
        <v>1107</v>
      </c>
      <c r="Y8026" s="70">
        <v>0</v>
      </c>
      <c r="Z8026" s="118" t="s">
        <v>51</v>
      </c>
      <c r="AA8026" s="52" t="s">
        <v>9885</v>
      </c>
      <c r="AB8026" s="52" t="s">
        <v>15562</v>
      </c>
      <c r="AC8026" s="159" t="s">
        <v>9868</v>
      </c>
      <c r="AD8026" s="159" t="s">
        <v>12744</v>
      </c>
      <c r="AE8026" s="159" t="s">
        <v>9869</v>
      </c>
      <c r="AF8026" s="1003" t="s">
        <v>9870</v>
      </c>
    </row>
    <row r="8027" spans="1:38" ht="51">
      <c r="A8027" s="621">
        <v>2</v>
      </c>
      <c r="B8027" s="627" t="s">
        <v>10030</v>
      </c>
      <c r="C8027" s="627" t="s">
        <v>9878</v>
      </c>
      <c r="D8027" s="627" t="s">
        <v>9879</v>
      </c>
      <c r="E8027" s="14" t="s">
        <v>40</v>
      </c>
      <c r="F8027" s="138"/>
      <c r="G8027" s="138"/>
      <c r="H8027" s="138"/>
      <c r="I8027" s="138"/>
      <c r="J8027" s="138"/>
      <c r="K8027" s="138"/>
      <c r="L8027" s="622" t="s">
        <v>51</v>
      </c>
      <c r="M8027" s="202"/>
      <c r="N8027" s="138"/>
      <c r="O8027" s="622">
        <v>0</v>
      </c>
      <c r="P8027" s="622">
        <v>0</v>
      </c>
      <c r="Q8027" s="622">
        <v>0</v>
      </c>
      <c r="R8027" s="622">
        <v>0</v>
      </c>
      <c r="S8027" s="622">
        <v>0</v>
      </c>
      <c r="T8027" s="622">
        <v>0</v>
      </c>
      <c r="U8027" s="622">
        <v>0</v>
      </c>
      <c r="V8027" s="622">
        <v>0</v>
      </c>
      <c r="W8027" s="622">
        <v>0</v>
      </c>
      <c r="X8027" s="366">
        <v>2</v>
      </c>
      <c r="Y8027" s="622">
        <v>0</v>
      </c>
      <c r="Z8027" s="624" t="s">
        <v>51</v>
      </c>
      <c r="AA8027" s="643" t="s">
        <v>5289</v>
      </c>
      <c r="AB8027" s="643" t="s">
        <v>5289</v>
      </c>
      <c r="AC8027" s="84" t="s">
        <v>5289</v>
      </c>
      <c r="AD8027" s="84" t="s">
        <v>5289</v>
      </c>
      <c r="AE8027" s="84" t="s">
        <v>5289</v>
      </c>
      <c r="AF8027" s="165" t="s">
        <v>5289</v>
      </c>
    </row>
    <row r="8028" spans="1:38" ht="51">
      <c r="A8028" s="621">
        <v>3</v>
      </c>
      <c r="B8028" s="627" t="s">
        <v>12745</v>
      </c>
      <c r="C8028" s="627" t="s">
        <v>9878</v>
      </c>
      <c r="D8028" s="627" t="s">
        <v>9879</v>
      </c>
      <c r="E8028" s="14" t="s">
        <v>40</v>
      </c>
      <c r="F8028" s="138"/>
      <c r="G8028" s="138"/>
      <c r="H8028" s="138"/>
      <c r="I8028" s="138"/>
      <c r="J8028" s="138"/>
      <c r="K8028" s="138"/>
      <c r="L8028" s="622" t="s">
        <v>51</v>
      </c>
      <c r="M8028" s="202"/>
      <c r="N8028" s="138"/>
      <c r="O8028" s="622">
        <v>0</v>
      </c>
      <c r="P8028" s="622">
        <v>0</v>
      </c>
      <c r="Q8028" s="622">
        <v>0</v>
      </c>
      <c r="R8028" s="622">
        <v>0</v>
      </c>
      <c r="S8028" s="622">
        <v>0</v>
      </c>
      <c r="T8028" s="622">
        <v>0</v>
      </c>
      <c r="U8028" s="622">
        <v>0</v>
      </c>
      <c r="V8028" s="622">
        <v>0</v>
      </c>
      <c r="W8028" s="622">
        <v>0</v>
      </c>
      <c r="X8028" s="366">
        <v>0</v>
      </c>
      <c r="Y8028" s="622">
        <v>0</v>
      </c>
      <c r="Z8028" s="624" t="s">
        <v>51</v>
      </c>
      <c r="AA8028" s="643" t="s">
        <v>5289</v>
      </c>
      <c r="AB8028" s="643" t="s">
        <v>5289</v>
      </c>
      <c r="AC8028" s="84" t="s">
        <v>5289</v>
      </c>
      <c r="AD8028" s="84" t="s">
        <v>5289</v>
      </c>
      <c r="AE8028" s="84" t="s">
        <v>5289</v>
      </c>
      <c r="AF8028" s="165" t="s">
        <v>5289</v>
      </c>
    </row>
    <row r="8029" spans="1:38" s="44" customFormat="1" ht="102" customHeight="1">
      <c r="A8029" s="621">
        <v>4</v>
      </c>
      <c r="B8029" s="627" t="s">
        <v>9695</v>
      </c>
      <c r="C8029" s="627" t="s">
        <v>9878</v>
      </c>
      <c r="D8029" s="627" t="s">
        <v>9879</v>
      </c>
      <c r="E8029" s="14" t="s">
        <v>40</v>
      </c>
      <c r="F8029" s="138"/>
      <c r="G8029" s="138"/>
      <c r="H8029" s="138"/>
      <c r="I8029" s="138"/>
      <c r="J8029" s="138"/>
      <c r="K8029" s="138"/>
      <c r="L8029" s="622" t="s">
        <v>51</v>
      </c>
      <c r="M8029" s="202"/>
      <c r="N8029" s="138"/>
      <c r="O8029" s="622">
        <v>0</v>
      </c>
      <c r="P8029" s="622">
        <v>0</v>
      </c>
      <c r="Q8029" s="622">
        <v>0</v>
      </c>
      <c r="R8029" s="622">
        <v>0</v>
      </c>
      <c r="S8029" s="622">
        <v>0</v>
      </c>
      <c r="T8029" s="622">
        <v>0</v>
      </c>
      <c r="U8029" s="622">
        <v>0</v>
      </c>
      <c r="V8029" s="622">
        <v>0</v>
      </c>
      <c r="W8029" s="622">
        <v>0</v>
      </c>
      <c r="X8029" s="366">
        <v>16900</v>
      </c>
      <c r="Y8029" s="622">
        <v>0</v>
      </c>
      <c r="Z8029" s="624" t="s">
        <v>51</v>
      </c>
      <c r="AA8029" s="643" t="s">
        <v>5289</v>
      </c>
      <c r="AB8029" s="643" t="s">
        <v>5289</v>
      </c>
      <c r="AC8029" s="84" t="s">
        <v>5289</v>
      </c>
      <c r="AD8029" s="84" t="s">
        <v>5289</v>
      </c>
      <c r="AE8029" s="84" t="s">
        <v>5289</v>
      </c>
      <c r="AF8029" s="165" t="s">
        <v>5289</v>
      </c>
      <c r="AG8029" s="107"/>
      <c r="AH8029" s="107"/>
      <c r="AI8029" s="107"/>
      <c r="AJ8029" s="107"/>
      <c r="AK8029" s="107"/>
      <c r="AL8029" s="107"/>
    </row>
    <row r="8030" spans="1:38" s="44" customFormat="1" ht="51">
      <c r="A8030" s="621">
        <v>5</v>
      </c>
      <c r="B8030" s="627" t="s">
        <v>9871</v>
      </c>
      <c r="C8030" s="627" t="s">
        <v>9878</v>
      </c>
      <c r="D8030" s="627" t="s">
        <v>9879</v>
      </c>
      <c r="E8030" s="14" t="s">
        <v>40</v>
      </c>
      <c r="F8030" s="138"/>
      <c r="G8030" s="138"/>
      <c r="H8030" s="138"/>
      <c r="I8030" s="138"/>
      <c r="J8030" s="138"/>
      <c r="K8030" s="138"/>
      <c r="L8030" s="622" t="s">
        <v>51</v>
      </c>
      <c r="M8030" s="202"/>
      <c r="N8030" s="138"/>
      <c r="O8030" s="622">
        <v>0</v>
      </c>
      <c r="P8030" s="622">
        <v>0</v>
      </c>
      <c r="Q8030" s="622">
        <v>0</v>
      </c>
      <c r="R8030" s="622">
        <v>0</v>
      </c>
      <c r="S8030" s="622">
        <v>0</v>
      </c>
      <c r="T8030" s="622">
        <v>0</v>
      </c>
      <c r="U8030" s="622">
        <v>0</v>
      </c>
      <c r="V8030" s="622">
        <v>0</v>
      </c>
      <c r="W8030" s="622">
        <v>0</v>
      </c>
      <c r="X8030" s="366">
        <v>54</v>
      </c>
      <c r="Y8030" s="622">
        <v>0</v>
      </c>
      <c r="Z8030" s="624" t="s">
        <v>51</v>
      </c>
      <c r="AA8030" s="643" t="s">
        <v>5289</v>
      </c>
      <c r="AB8030" s="643" t="s">
        <v>5289</v>
      </c>
      <c r="AC8030" s="84" t="s">
        <v>5289</v>
      </c>
      <c r="AD8030" s="84" t="s">
        <v>5289</v>
      </c>
      <c r="AE8030" s="84" t="s">
        <v>5289</v>
      </c>
      <c r="AF8030" s="165" t="s">
        <v>5289</v>
      </c>
      <c r="AG8030" s="107"/>
      <c r="AH8030" s="107"/>
      <c r="AI8030" s="107"/>
      <c r="AJ8030" s="107"/>
      <c r="AK8030" s="107"/>
      <c r="AL8030" s="107"/>
    </row>
    <row r="8031" spans="1:38" s="44" customFormat="1" ht="89.25">
      <c r="A8031" s="621">
        <v>6</v>
      </c>
      <c r="B8031" s="627" t="s">
        <v>9696</v>
      </c>
      <c r="C8031" s="627" t="s">
        <v>9878</v>
      </c>
      <c r="D8031" s="627" t="s">
        <v>9879</v>
      </c>
      <c r="E8031" s="14" t="s">
        <v>40</v>
      </c>
      <c r="F8031" s="138"/>
      <c r="G8031" s="138"/>
      <c r="H8031" s="138"/>
      <c r="I8031" s="138"/>
      <c r="J8031" s="138"/>
      <c r="K8031" s="138"/>
      <c r="L8031" s="622" t="s">
        <v>51</v>
      </c>
      <c r="M8031" s="202"/>
      <c r="N8031" s="138"/>
      <c r="O8031" s="622">
        <v>0</v>
      </c>
      <c r="P8031" s="622">
        <v>0</v>
      </c>
      <c r="Q8031" s="622">
        <v>0</v>
      </c>
      <c r="R8031" s="622">
        <v>0</v>
      </c>
      <c r="S8031" s="622">
        <v>0</v>
      </c>
      <c r="T8031" s="622">
        <v>0</v>
      </c>
      <c r="U8031" s="622">
        <v>0</v>
      </c>
      <c r="V8031" s="622">
        <v>0</v>
      </c>
      <c r="W8031" s="622">
        <v>0</v>
      </c>
      <c r="X8031" s="366">
        <v>1</v>
      </c>
      <c r="Y8031" s="622">
        <v>0</v>
      </c>
      <c r="Z8031" s="624" t="s">
        <v>51</v>
      </c>
      <c r="AA8031" s="643" t="s">
        <v>5289</v>
      </c>
      <c r="AB8031" s="643" t="s">
        <v>5289</v>
      </c>
      <c r="AC8031" s="84" t="s">
        <v>5289</v>
      </c>
      <c r="AD8031" s="84" t="s">
        <v>5289</v>
      </c>
      <c r="AE8031" s="84" t="s">
        <v>5289</v>
      </c>
      <c r="AF8031" s="165" t="s">
        <v>5289</v>
      </c>
      <c r="AG8031" s="107"/>
      <c r="AH8031" s="107"/>
      <c r="AI8031" s="107"/>
      <c r="AJ8031" s="107"/>
      <c r="AK8031" s="107"/>
      <c r="AL8031" s="107"/>
    </row>
    <row r="8032" spans="1:38" s="44" customFormat="1" ht="51">
      <c r="A8032" s="621">
        <v>7</v>
      </c>
      <c r="B8032" s="627" t="s">
        <v>10017</v>
      </c>
      <c r="C8032" s="627" t="s">
        <v>9878</v>
      </c>
      <c r="D8032" s="627" t="s">
        <v>9879</v>
      </c>
      <c r="E8032" s="14" t="s">
        <v>40</v>
      </c>
      <c r="F8032" s="138"/>
      <c r="G8032" s="138"/>
      <c r="H8032" s="138"/>
      <c r="I8032" s="138"/>
      <c r="J8032" s="138"/>
      <c r="K8032" s="138"/>
      <c r="L8032" s="622" t="s">
        <v>51</v>
      </c>
      <c r="M8032" s="202"/>
      <c r="N8032" s="138"/>
      <c r="O8032" s="622">
        <v>0</v>
      </c>
      <c r="P8032" s="622">
        <v>0</v>
      </c>
      <c r="Q8032" s="622">
        <v>0</v>
      </c>
      <c r="R8032" s="622">
        <v>0</v>
      </c>
      <c r="S8032" s="622">
        <v>0</v>
      </c>
      <c r="T8032" s="622">
        <v>0</v>
      </c>
      <c r="U8032" s="622">
        <v>0</v>
      </c>
      <c r="V8032" s="622">
        <v>0</v>
      </c>
      <c r="W8032" s="622">
        <v>0</v>
      </c>
      <c r="X8032" s="366">
        <v>0</v>
      </c>
      <c r="Y8032" s="622">
        <v>0</v>
      </c>
      <c r="Z8032" s="624" t="s">
        <v>51</v>
      </c>
      <c r="AA8032" s="643" t="s">
        <v>5289</v>
      </c>
      <c r="AB8032" s="643" t="s">
        <v>5289</v>
      </c>
      <c r="AC8032" s="84" t="s">
        <v>5289</v>
      </c>
      <c r="AD8032" s="84" t="s">
        <v>5289</v>
      </c>
      <c r="AE8032" s="84" t="s">
        <v>5289</v>
      </c>
      <c r="AF8032" s="165" t="s">
        <v>5289</v>
      </c>
      <c r="AG8032" s="107"/>
      <c r="AH8032" s="107"/>
      <c r="AI8032" s="107"/>
      <c r="AJ8032" s="107"/>
      <c r="AK8032" s="107"/>
      <c r="AL8032" s="107"/>
    </row>
    <row r="8033" spans="1:38" s="44" customFormat="1" ht="51">
      <c r="A8033" s="621">
        <v>8</v>
      </c>
      <c r="B8033" s="627" t="s">
        <v>9697</v>
      </c>
      <c r="C8033" s="627" t="s">
        <v>9878</v>
      </c>
      <c r="D8033" s="627" t="s">
        <v>9879</v>
      </c>
      <c r="E8033" s="14" t="s">
        <v>40</v>
      </c>
      <c r="F8033" s="138"/>
      <c r="G8033" s="138"/>
      <c r="H8033" s="138"/>
      <c r="I8033" s="138"/>
      <c r="J8033" s="138"/>
      <c r="K8033" s="138"/>
      <c r="L8033" s="622" t="s">
        <v>51</v>
      </c>
      <c r="M8033" s="202"/>
      <c r="N8033" s="138"/>
      <c r="O8033" s="622">
        <v>0</v>
      </c>
      <c r="P8033" s="622">
        <v>0</v>
      </c>
      <c r="Q8033" s="622">
        <v>0</v>
      </c>
      <c r="R8033" s="622">
        <v>0</v>
      </c>
      <c r="S8033" s="622">
        <v>0</v>
      </c>
      <c r="T8033" s="622">
        <v>0</v>
      </c>
      <c r="U8033" s="622">
        <v>0</v>
      </c>
      <c r="V8033" s="622">
        <v>0</v>
      </c>
      <c r="W8033" s="622">
        <v>0</v>
      </c>
      <c r="X8033" s="366">
        <v>4</v>
      </c>
      <c r="Y8033" s="622">
        <v>0</v>
      </c>
      <c r="Z8033" s="624" t="s">
        <v>51</v>
      </c>
      <c r="AA8033" s="643" t="s">
        <v>5289</v>
      </c>
      <c r="AB8033" s="643" t="s">
        <v>5289</v>
      </c>
      <c r="AC8033" s="84" t="s">
        <v>5289</v>
      </c>
      <c r="AD8033" s="84" t="s">
        <v>5289</v>
      </c>
      <c r="AE8033" s="84" t="s">
        <v>5289</v>
      </c>
      <c r="AF8033" s="165" t="s">
        <v>5289</v>
      </c>
      <c r="AG8033" s="107"/>
      <c r="AH8033" s="107"/>
      <c r="AI8033" s="107"/>
      <c r="AJ8033" s="107"/>
      <c r="AK8033" s="107"/>
      <c r="AL8033" s="107"/>
    </row>
    <row r="8034" spans="1:38" s="44" customFormat="1" ht="51">
      <c r="A8034" s="621">
        <v>9</v>
      </c>
      <c r="B8034" s="627" t="s">
        <v>9544</v>
      </c>
      <c r="C8034" s="627" t="s">
        <v>9878</v>
      </c>
      <c r="D8034" s="627" t="s">
        <v>9879</v>
      </c>
      <c r="E8034" s="14" t="s">
        <v>40</v>
      </c>
      <c r="F8034" s="138"/>
      <c r="G8034" s="138"/>
      <c r="H8034" s="138"/>
      <c r="I8034" s="138"/>
      <c r="J8034" s="138"/>
      <c r="K8034" s="138"/>
      <c r="L8034" s="622" t="s">
        <v>51</v>
      </c>
      <c r="M8034" s="202"/>
      <c r="N8034" s="138"/>
      <c r="O8034" s="622">
        <v>0</v>
      </c>
      <c r="P8034" s="622">
        <v>0</v>
      </c>
      <c r="Q8034" s="622">
        <v>0</v>
      </c>
      <c r="R8034" s="622">
        <v>0</v>
      </c>
      <c r="S8034" s="622">
        <v>0</v>
      </c>
      <c r="T8034" s="622">
        <v>0</v>
      </c>
      <c r="U8034" s="622">
        <v>0</v>
      </c>
      <c r="V8034" s="622">
        <v>0</v>
      </c>
      <c r="W8034" s="622">
        <v>0</v>
      </c>
      <c r="X8034" s="366">
        <v>0</v>
      </c>
      <c r="Y8034" s="622">
        <v>0</v>
      </c>
      <c r="Z8034" s="624" t="s">
        <v>51</v>
      </c>
      <c r="AA8034" s="643" t="s">
        <v>5289</v>
      </c>
      <c r="AB8034" s="643" t="s">
        <v>5289</v>
      </c>
      <c r="AC8034" s="84" t="s">
        <v>5289</v>
      </c>
      <c r="AD8034" s="84" t="s">
        <v>5289</v>
      </c>
      <c r="AE8034" s="84" t="s">
        <v>5289</v>
      </c>
      <c r="AF8034" s="165" t="s">
        <v>5289</v>
      </c>
      <c r="AG8034" s="107"/>
      <c r="AH8034" s="107"/>
      <c r="AI8034" s="107"/>
      <c r="AJ8034" s="107"/>
      <c r="AK8034" s="107"/>
      <c r="AL8034" s="107"/>
    </row>
    <row r="8035" spans="1:38" s="44" customFormat="1" ht="51">
      <c r="A8035" s="621">
        <v>10</v>
      </c>
      <c r="B8035" s="627" t="s">
        <v>12743</v>
      </c>
      <c r="C8035" s="627" t="s">
        <v>9878</v>
      </c>
      <c r="D8035" s="627" t="s">
        <v>9879</v>
      </c>
      <c r="E8035" s="14" t="s">
        <v>40</v>
      </c>
      <c r="F8035" s="138"/>
      <c r="G8035" s="138"/>
      <c r="H8035" s="138"/>
      <c r="I8035" s="138"/>
      <c r="J8035" s="138"/>
      <c r="K8035" s="138"/>
      <c r="L8035" s="622" t="s">
        <v>51</v>
      </c>
      <c r="M8035" s="202"/>
      <c r="N8035" s="138"/>
      <c r="O8035" s="622">
        <v>0</v>
      </c>
      <c r="P8035" s="622">
        <v>0</v>
      </c>
      <c r="Q8035" s="622">
        <v>0</v>
      </c>
      <c r="R8035" s="622">
        <v>0</v>
      </c>
      <c r="S8035" s="622">
        <v>0</v>
      </c>
      <c r="T8035" s="622">
        <v>0</v>
      </c>
      <c r="U8035" s="622">
        <v>0</v>
      </c>
      <c r="V8035" s="622">
        <v>0</v>
      </c>
      <c r="W8035" s="622">
        <v>0</v>
      </c>
      <c r="X8035" s="366">
        <v>0</v>
      </c>
      <c r="Y8035" s="622">
        <v>0</v>
      </c>
      <c r="Z8035" s="624" t="s">
        <v>51</v>
      </c>
      <c r="AA8035" s="643" t="s">
        <v>5289</v>
      </c>
      <c r="AB8035" s="643" t="s">
        <v>5289</v>
      </c>
      <c r="AC8035" s="84" t="s">
        <v>5289</v>
      </c>
      <c r="AD8035" s="84" t="s">
        <v>5289</v>
      </c>
      <c r="AE8035" s="84" t="s">
        <v>5289</v>
      </c>
      <c r="AF8035" s="165" t="s">
        <v>5289</v>
      </c>
      <c r="AG8035" s="107"/>
      <c r="AH8035" s="107"/>
      <c r="AI8035" s="107"/>
      <c r="AJ8035" s="107"/>
      <c r="AK8035" s="107"/>
      <c r="AL8035" s="107"/>
    </row>
    <row r="8036" spans="1:38" s="44" customFormat="1" ht="51">
      <c r="A8036" s="621">
        <v>11</v>
      </c>
      <c r="B8036" s="627" t="s">
        <v>12746</v>
      </c>
      <c r="C8036" s="627" t="s">
        <v>9878</v>
      </c>
      <c r="D8036" s="627" t="s">
        <v>9879</v>
      </c>
      <c r="E8036" s="14" t="s">
        <v>40</v>
      </c>
      <c r="F8036" s="138"/>
      <c r="G8036" s="138"/>
      <c r="H8036" s="138"/>
      <c r="I8036" s="138"/>
      <c r="J8036" s="138"/>
      <c r="K8036" s="138"/>
      <c r="L8036" s="622" t="s">
        <v>51</v>
      </c>
      <c r="M8036" s="202"/>
      <c r="N8036" s="138"/>
      <c r="O8036" s="622">
        <v>0</v>
      </c>
      <c r="P8036" s="622">
        <v>0</v>
      </c>
      <c r="Q8036" s="622">
        <v>0</v>
      </c>
      <c r="R8036" s="622">
        <v>0</v>
      </c>
      <c r="S8036" s="622">
        <v>0</v>
      </c>
      <c r="T8036" s="622">
        <v>0</v>
      </c>
      <c r="U8036" s="622">
        <v>0</v>
      </c>
      <c r="V8036" s="622">
        <v>0</v>
      </c>
      <c r="W8036" s="622">
        <v>0</v>
      </c>
      <c r="X8036" s="366">
        <v>2</v>
      </c>
      <c r="Y8036" s="622">
        <v>0</v>
      </c>
      <c r="Z8036" s="624" t="s">
        <v>51</v>
      </c>
      <c r="AA8036" s="643" t="s">
        <v>5289</v>
      </c>
      <c r="AB8036" s="643" t="s">
        <v>5289</v>
      </c>
      <c r="AC8036" s="84" t="s">
        <v>5289</v>
      </c>
      <c r="AD8036" s="84" t="s">
        <v>5289</v>
      </c>
      <c r="AE8036" s="84" t="s">
        <v>5289</v>
      </c>
      <c r="AF8036" s="165" t="s">
        <v>5289</v>
      </c>
      <c r="AG8036" s="107"/>
      <c r="AH8036" s="107"/>
      <c r="AI8036" s="107"/>
      <c r="AJ8036" s="107"/>
      <c r="AK8036" s="107"/>
      <c r="AL8036" s="107"/>
    </row>
    <row r="8037" spans="1:38" s="44" customFormat="1" ht="51">
      <c r="A8037" s="621">
        <v>12</v>
      </c>
      <c r="B8037" s="627" t="s">
        <v>12747</v>
      </c>
      <c r="C8037" s="627" t="s">
        <v>9878</v>
      </c>
      <c r="D8037" s="627" t="s">
        <v>9879</v>
      </c>
      <c r="E8037" s="14" t="s">
        <v>40</v>
      </c>
      <c r="F8037" s="138"/>
      <c r="G8037" s="138"/>
      <c r="H8037" s="138"/>
      <c r="I8037" s="138"/>
      <c r="J8037" s="138"/>
      <c r="K8037" s="138"/>
      <c r="L8037" s="622" t="s">
        <v>51</v>
      </c>
      <c r="M8037" s="202"/>
      <c r="N8037" s="138"/>
      <c r="O8037" s="622">
        <v>0</v>
      </c>
      <c r="P8037" s="622">
        <v>0</v>
      </c>
      <c r="Q8037" s="622">
        <v>0</v>
      </c>
      <c r="R8037" s="622">
        <v>0</v>
      </c>
      <c r="S8037" s="622">
        <v>0</v>
      </c>
      <c r="T8037" s="622">
        <v>0</v>
      </c>
      <c r="U8037" s="622">
        <v>0</v>
      </c>
      <c r="V8037" s="622">
        <v>0</v>
      </c>
      <c r="W8037" s="622">
        <v>0</v>
      </c>
      <c r="X8037" s="366">
        <v>0</v>
      </c>
      <c r="Y8037" s="622">
        <v>0</v>
      </c>
      <c r="Z8037" s="624" t="s">
        <v>51</v>
      </c>
      <c r="AA8037" s="643" t="s">
        <v>5289</v>
      </c>
      <c r="AB8037" s="643" t="s">
        <v>5289</v>
      </c>
      <c r="AC8037" s="84" t="s">
        <v>5289</v>
      </c>
      <c r="AD8037" s="84" t="s">
        <v>5289</v>
      </c>
      <c r="AE8037" s="84" t="s">
        <v>5289</v>
      </c>
      <c r="AF8037" s="165" t="s">
        <v>5289</v>
      </c>
      <c r="AG8037" s="107"/>
      <c r="AH8037" s="107"/>
      <c r="AI8037" s="107"/>
      <c r="AJ8037" s="107"/>
      <c r="AK8037" s="107"/>
      <c r="AL8037" s="107"/>
    </row>
    <row r="8038" spans="1:38" s="44" customFormat="1" ht="51">
      <c r="A8038" s="621">
        <v>13</v>
      </c>
      <c r="B8038" s="627" t="s">
        <v>12748</v>
      </c>
      <c r="C8038" s="627" t="s">
        <v>9878</v>
      </c>
      <c r="D8038" s="627" t="s">
        <v>9879</v>
      </c>
      <c r="E8038" s="14" t="s">
        <v>40</v>
      </c>
      <c r="F8038" s="138"/>
      <c r="G8038" s="138"/>
      <c r="H8038" s="138"/>
      <c r="I8038" s="138"/>
      <c r="J8038" s="138"/>
      <c r="K8038" s="138"/>
      <c r="L8038" s="622" t="s">
        <v>51</v>
      </c>
      <c r="M8038" s="202"/>
      <c r="N8038" s="138"/>
      <c r="O8038" s="622">
        <v>0</v>
      </c>
      <c r="P8038" s="622">
        <v>0</v>
      </c>
      <c r="Q8038" s="622">
        <v>0</v>
      </c>
      <c r="R8038" s="622">
        <v>0</v>
      </c>
      <c r="S8038" s="622">
        <v>0</v>
      </c>
      <c r="T8038" s="622">
        <v>0</v>
      </c>
      <c r="U8038" s="622">
        <v>0</v>
      </c>
      <c r="V8038" s="622">
        <v>0</v>
      </c>
      <c r="W8038" s="622">
        <v>0</v>
      </c>
      <c r="X8038" s="366">
        <v>9</v>
      </c>
      <c r="Y8038" s="622">
        <v>0</v>
      </c>
      <c r="Z8038" s="624" t="s">
        <v>51</v>
      </c>
      <c r="AA8038" s="643" t="s">
        <v>5289</v>
      </c>
      <c r="AB8038" s="643" t="s">
        <v>5289</v>
      </c>
      <c r="AC8038" s="84" t="s">
        <v>5289</v>
      </c>
      <c r="AD8038" s="84" t="s">
        <v>5289</v>
      </c>
      <c r="AE8038" s="84" t="s">
        <v>5289</v>
      </c>
      <c r="AF8038" s="165" t="s">
        <v>5289</v>
      </c>
      <c r="AG8038" s="107"/>
      <c r="AH8038" s="107"/>
      <c r="AI8038" s="107"/>
      <c r="AJ8038" s="107"/>
      <c r="AK8038" s="107"/>
      <c r="AL8038" s="107"/>
    </row>
    <row r="8039" spans="1:38" s="44" customFormat="1" ht="51">
      <c r="A8039" s="621">
        <v>14</v>
      </c>
      <c r="B8039" s="627" t="s">
        <v>9699</v>
      </c>
      <c r="C8039" s="627" t="s">
        <v>9878</v>
      </c>
      <c r="D8039" s="627" t="s">
        <v>9879</v>
      </c>
      <c r="E8039" s="14" t="s">
        <v>40</v>
      </c>
      <c r="F8039" s="138"/>
      <c r="G8039" s="138"/>
      <c r="H8039" s="138"/>
      <c r="I8039" s="138"/>
      <c r="J8039" s="138"/>
      <c r="K8039" s="138"/>
      <c r="L8039" s="622" t="s">
        <v>51</v>
      </c>
      <c r="M8039" s="202"/>
      <c r="N8039" s="138"/>
      <c r="O8039" s="622">
        <v>0</v>
      </c>
      <c r="P8039" s="622">
        <v>0</v>
      </c>
      <c r="Q8039" s="622">
        <v>0</v>
      </c>
      <c r="R8039" s="622">
        <v>0</v>
      </c>
      <c r="S8039" s="622">
        <v>0</v>
      </c>
      <c r="T8039" s="622">
        <v>0</v>
      </c>
      <c r="U8039" s="622">
        <v>0</v>
      </c>
      <c r="V8039" s="622">
        <v>0</v>
      </c>
      <c r="W8039" s="622">
        <v>0</v>
      </c>
      <c r="X8039" s="366">
        <v>0</v>
      </c>
      <c r="Y8039" s="622">
        <v>0</v>
      </c>
      <c r="Z8039" s="624" t="s">
        <v>51</v>
      </c>
      <c r="AA8039" s="643" t="s">
        <v>5289</v>
      </c>
      <c r="AB8039" s="643" t="s">
        <v>5289</v>
      </c>
      <c r="AC8039" s="84" t="s">
        <v>5289</v>
      </c>
      <c r="AD8039" s="84" t="s">
        <v>5289</v>
      </c>
      <c r="AE8039" s="84" t="s">
        <v>5289</v>
      </c>
      <c r="AF8039" s="165" t="s">
        <v>5289</v>
      </c>
      <c r="AG8039" s="107"/>
      <c r="AH8039" s="107"/>
      <c r="AI8039" s="107"/>
      <c r="AJ8039" s="107"/>
      <c r="AK8039" s="107"/>
      <c r="AL8039" s="107"/>
    </row>
    <row r="8040" spans="1:38" s="44" customFormat="1" ht="51">
      <c r="A8040" s="621">
        <v>15</v>
      </c>
      <c r="B8040" s="627" t="s">
        <v>12749</v>
      </c>
      <c r="C8040" s="627" t="s">
        <v>9878</v>
      </c>
      <c r="D8040" s="627" t="s">
        <v>9879</v>
      </c>
      <c r="E8040" s="14" t="s">
        <v>40</v>
      </c>
      <c r="F8040" s="138"/>
      <c r="G8040" s="138"/>
      <c r="H8040" s="138"/>
      <c r="I8040" s="138"/>
      <c r="J8040" s="138"/>
      <c r="K8040" s="138"/>
      <c r="L8040" s="622" t="s">
        <v>51</v>
      </c>
      <c r="M8040" s="202"/>
      <c r="N8040" s="138"/>
      <c r="O8040" s="622">
        <v>0</v>
      </c>
      <c r="P8040" s="622">
        <v>0</v>
      </c>
      <c r="Q8040" s="622">
        <v>0</v>
      </c>
      <c r="R8040" s="622">
        <v>0</v>
      </c>
      <c r="S8040" s="622">
        <v>0</v>
      </c>
      <c r="T8040" s="622">
        <v>0</v>
      </c>
      <c r="U8040" s="622">
        <v>0</v>
      </c>
      <c r="V8040" s="622">
        <v>0</v>
      </c>
      <c r="W8040" s="622">
        <v>0</v>
      </c>
      <c r="X8040" s="366">
        <v>10</v>
      </c>
      <c r="Y8040" s="622">
        <v>0</v>
      </c>
      <c r="Z8040" s="624" t="s">
        <v>51</v>
      </c>
      <c r="AA8040" s="643" t="s">
        <v>5289</v>
      </c>
      <c r="AB8040" s="643" t="s">
        <v>5289</v>
      </c>
      <c r="AC8040" s="84" t="s">
        <v>5289</v>
      </c>
      <c r="AD8040" s="84" t="s">
        <v>5289</v>
      </c>
      <c r="AE8040" s="84" t="s">
        <v>5289</v>
      </c>
      <c r="AF8040" s="165" t="s">
        <v>5289</v>
      </c>
      <c r="AG8040" s="107"/>
      <c r="AH8040" s="107"/>
      <c r="AI8040" s="107"/>
      <c r="AJ8040" s="107"/>
      <c r="AK8040" s="107"/>
      <c r="AL8040" s="107"/>
    </row>
    <row r="8041" spans="1:38" ht="63.75">
      <c r="A8041" s="621">
        <v>16</v>
      </c>
      <c r="B8041" s="627" t="s">
        <v>12753</v>
      </c>
      <c r="C8041" s="627" t="s">
        <v>9878</v>
      </c>
      <c r="D8041" s="627" t="s">
        <v>9879</v>
      </c>
      <c r="E8041" s="14" t="s">
        <v>40</v>
      </c>
      <c r="F8041" s="138"/>
      <c r="G8041" s="138"/>
      <c r="H8041" s="138"/>
      <c r="I8041" s="138"/>
      <c r="J8041" s="138"/>
      <c r="K8041" s="138"/>
      <c r="L8041" s="622" t="s">
        <v>51</v>
      </c>
      <c r="M8041" s="202"/>
      <c r="N8041" s="138"/>
      <c r="O8041" s="622">
        <v>0</v>
      </c>
      <c r="P8041" s="622">
        <v>0</v>
      </c>
      <c r="Q8041" s="622">
        <v>0</v>
      </c>
      <c r="R8041" s="622">
        <v>0</v>
      </c>
      <c r="S8041" s="622">
        <v>0</v>
      </c>
      <c r="T8041" s="622">
        <v>0</v>
      </c>
      <c r="U8041" s="622">
        <v>0</v>
      </c>
      <c r="V8041" s="622">
        <v>0</v>
      </c>
      <c r="W8041" s="622">
        <v>0</v>
      </c>
      <c r="X8041" s="366">
        <v>0</v>
      </c>
      <c r="Y8041" s="622">
        <v>0</v>
      </c>
      <c r="Z8041" s="624" t="s">
        <v>51</v>
      </c>
      <c r="AA8041" s="643" t="s">
        <v>5289</v>
      </c>
      <c r="AB8041" s="643" t="s">
        <v>5289</v>
      </c>
      <c r="AC8041" s="84" t="s">
        <v>5289</v>
      </c>
      <c r="AD8041" s="84" t="s">
        <v>5289</v>
      </c>
      <c r="AE8041" s="84" t="s">
        <v>5289</v>
      </c>
      <c r="AF8041" s="165" t="s">
        <v>5289</v>
      </c>
    </row>
    <row r="8042" spans="1:38" s="44" customFormat="1" ht="51">
      <c r="A8042" s="621">
        <v>17</v>
      </c>
      <c r="B8042" s="627" t="s">
        <v>9542</v>
      </c>
      <c r="C8042" s="627" t="s">
        <v>9878</v>
      </c>
      <c r="D8042" s="627" t="s">
        <v>9879</v>
      </c>
      <c r="E8042" s="14" t="s">
        <v>40</v>
      </c>
      <c r="F8042" s="138"/>
      <c r="G8042" s="138"/>
      <c r="H8042" s="138"/>
      <c r="I8042" s="138"/>
      <c r="J8042" s="138"/>
      <c r="K8042" s="138"/>
      <c r="L8042" s="622" t="s">
        <v>51</v>
      </c>
      <c r="M8042" s="202"/>
      <c r="N8042" s="138"/>
      <c r="O8042" s="622">
        <v>0</v>
      </c>
      <c r="P8042" s="622">
        <v>0</v>
      </c>
      <c r="Q8042" s="622">
        <v>0</v>
      </c>
      <c r="R8042" s="622">
        <v>0</v>
      </c>
      <c r="S8042" s="622">
        <v>0</v>
      </c>
      <c r="T8042" s="622">
        <v>0</v>
      </c>
      <c r="U8042" s="622">
        <v>0</v>
      </c>
      <c r="V8042" s="622">
        <v>0</v>
      </c>
      <c r="W8042" s="622">
        <v>0</v>
      </c>
      <c r="X8042" s="366">
        <v>96</v>
      </c>
      <c r="Y8042" s="622">
        <v>0</v>
      </c>
      <c r="Z8042" s="624" t="s">
        <v>51</v>
      </c>
      <c r="AA8042" s="643" t="s">
        <v>5289</v>
      </c>
      <c r="AB8042" s="643" t="s">
        <v>5289</v>
      </c>
      <c r="AC8042" s="84" t="s">
        <v>5289</v>
      </c>
      <c r="AD8042" s="84" t="s">
        <v>5289</v>
      </c>
      <c r="AE8042" s="84" t="s">
        <v>5289</v>
      </c>
      <c r="AF8042" s="165" t="s">
        <v>5289</v>
      </c>
      <c r="AG8042" s="107"/>
      <c r="AH8042" s="107"/>
      <c r="AI8042" s="107"/>
      <c r="AJ8042" s="107"/>
      <c r="AK8042" s="107"/>
      <c r="AL8042" s="107"/>
    </row>
    <row r="8043" spans="1:38" s="44" customFormat="1" ht="51">
      <c r="A8043" s="621">
        <v>18</v>
      </c>
      <c r="B8043" s="627" t="s">
        <v>9872</v>
      </c>
      <c r="C8043" s="627" t="s">
        <v>9878</v>
      </c>
      <c r="D8043" s="627" t="s">
        <v>9879</v>
      </c>
      <c r="E8043" s="14" t="s">
        <v>40</v>
      </c>
      <c r="F8043" s="138"/>
      <c r="G8043" s="138"/>
      <c r="H8043" s="138"/>
      <c r="I8043" s="138"/>
      <c r="J8043" s="138"/>
      <c r="K8043" s="138"/>
      <c r="L8043" s="622" t="s">
        <v>51</v>
      </c>
      <c r="M8043" s="202"/>
      <c r="N8043" s="138"/>
      <c r="O8043" s="622">
        <v>0</v>
      </c>
      <c r="P8043" s="622">
        <v>0</v>
      </c>
      <c r="Q8043" s="622">
        <v>0</v>
      </c>
      <c r="R8043" s="622">
        <v>0</v>
      </c>
      <c r="S8043" s="622">
        <v>0</v>
      </c>
      <c r="T8043" s="622">
        <v>0</v>
      </c>
      <c r="U8043" s="622">
        <v>0</v>
      </c>
      <c r="V8043" s="622">
        <v>0</v>
      </c>
      <c r="W8043" s="622">
        <v>0</v>
      </c>
      <c r="X8043" s="366">
        <v>0</v>
      </c>
      <c r="Y8043" s="622">
        <v>0</v>
      </c>
      <c r="Z8043" s="624" t="s">
        <v>51</v>
      </c>
      <c r="AA8043" s="643" t="s">
        <v>5289</v>
      </c>
      <c r="AB8043" s="643" t="s">
        <v>5289</v>
      </c>
      <c r="AC8043" s="84" t="s">
        <v>5289</v>
      </c>
      <c r="AD8043" s="84" t="s">
        <v>5289</v>
      </c>
      <c r="AE8043" s="84" t="s">
        <v>5289</v>
      </c>
      <c r="AF8043" s="165" t="s">
        <v>5289</v>
      </c>
      <c r="AG8043" s="107"/>
      <c r="AH8043" s="107"/>
      <c r="AI8043" s="107"/>
      <c r="AJ8043" s="107"/>
      <c r="AK8043" s="107"/>
      <c r="AL8043" s="107"/>
    </row>
    <row r="8044" spans="1:38" s="44" customFormat="1" ht="51">
      <c r="A8044" s="621">
        <v>19</v>
      </c>
      <c r="B8044" s="627" t="s">
        <v>9873</v>
      </c>
      <c r="C8044" s="627" t="s">
        <v>9878</v>
      </c>
      <c r="D8044" s="627" t="s">
        <v>9879</v>
      </c>
      <c r="E8044" s="14" t="s">
        <v>40</v>
      </c>
      <c r="F8044" s="138"/>
      <c r="G8044" s="138"/>
      <c r="H8044" s="138"/>
      <c r="I8044" s="138"/>
      <c r="J8044" s="138"/>
      <c r="K8044" s="138"/>
      <c r="L8044" s="622" t="s">
        <v>51</v>
      </c>
      <c r="M8044" s="202"/>
      <c r="N8044" s="138"/>
      <c r="O8044" s="622">
        <v>0</v>
      </c>
      <c r="P8044" s="622">
        <v>0</v>
      </c>
      <c r="Q8044" s="622">
        <v>0</v>
      </c>
      <c r="R8044" s="622">
        <v>0</v>
      </c>
      <c r="S8044" s="622">
        <v>0</v>
      </c>
      <c r="T8044" s="622">
        <v>0</v>
      </c>
      <c r="U8044" s="622">
        <v>0</v>
      </c>
      <c r="V8044" s="622">
        <v>0</v>
      </c>
      <c r="W8044" s="622">
        <v>0</v>
      </c>
      <c r="X8044" s="366">
        <v>0</v>
      </c>
      <c r="Y8044" s="622">
        <v>0</v>
      </c>
      <c r="Z8044" s="624" t="s">
        <v>51</v>
      </c>
      <c r="AA8044" s="643" t="s">
        <v>5289</v>
      </c>
      <c r="AB8044" s="643" t="s">
        <v>5289</v>
      </c>
      <c r="AC8044" s="84" t="s">
        <v>5289</v>
      </c>
      <c r="AD8044" s="84" t="s">
        <v>5289</v>
      </c>
      <c r="AE8044" s="84" t="s">
        <v>5289</v>
      </c>
      <c r="AF8044" s="165" t="s">
        <v>5289</v>
      </c>
      <c r="AG8044" s="107"/>
      <c r="AH8044" s="107"/>
      <c r="AI8044" s="107"/>
      <c r="AJ8044" s="107"/>
      <c r="AK8044" s="107"/>
      <c r="AL8044" s="107"/>
    </row>
    <row r="8045" spans="1:38" s="44" customFormat="1" ht="51">
      <c r="A8045" s="621">
        <v>20</v>
      </c>
      <c r="B8045" s="627" t="s">
        <v>9576</v>
      </c>
      <c r="C8045" s="627" t="s">
        <v>9878</v>
      </c>
      <c r="D8045" s="627" t="s">
        <v>9879</v>
      </c>
      <c r="E8045" s="14" t="s">
        <v>40</v>
      </c>
      <c r="F8045" s="138"/>
      <c r="G8045" s="138"/>
      <c r="H8045" s="138"/>
      <c r="I8045" s="138"/>
      <c r="J8045" s="138"/>
      <c r="K8045" s="138"/>
      <c r="L8045" s="622" t="s">
        <v>51</v>
      </c>
      <c r="M8045" s="202"/>
      <c r="N8045" s="138"/>
      <c r="O8045" s="622">
        <v>0</v>
      </c>
      <c r="P8045" s="622">
        <v>0</v>
      </c>
      <c r="Q8045" s="622">
        <v>0</v>
      </c>
      <c r="R8045" s="622">
        <v>0</v>
      </c>
      <c r="S8045" s="622">
        <v>0</v>
      </c>
      <c r="T8045" s="622">
        <v>0</v>
      </c>
      <c r="U8045" s="622">
        <v>0</v>
      </c>
      <c r="V8045" s="622">
        <v>0</v>
      </c>
      <c r="W8045" s="622">
        <v>0</v>
      </c>
      <c r="X8045" s="366">
        <v>1</v>
      </c>
      <c r="Y8045" s="622">
        <v>0</v>
      </c>
      <c r="Z8045" s="624" t="s">
        <v>51</v>
      </c>
      <c r="AA8045" s="643" t="s">
        <v>5289</v>
      </c>
      <c r="AB8045" s="643" t="s">
        <v>5289</v>
      </c>
      <c r="AC8045" s="84" t="s">
        <v>5289</v>
      </c>
      <c r="AD8045" s="84" t="s">
        <v>5289</v>
      </c>
      <c r="AE8045" s="84" t="s">
        <v>5289</v>
      </c>
      <c r="AF8045" s="165" t="s">
        <v>5289</v>
      </c>
      <c r="AG8045" s="107"/>
      <c r="AH8045" s="107"/>
      <c r="AI8045" s="107"/>
      <c r="AJ8045" s="107"/>
      <c r="AK8045" s="107"/>
      <c r="AL8045" s="107"/>
    </row>
    <row r="8046" spans="1:38" s="44" customFormat="1" ht="51">
      <c r="A8046" s="621">
        <v>21</v>
      </c>
      <c r="B8046" s="627" t="s">
        <v>18776</v>
      </c>
      <c r="C8046" s="627" t="s">
        <v>9878</v>
      </c>
      <c r="D8046" s="627" t="s">
        <v>9879</v>
      </c>
      <c r="E8046" s="14" t="s">
        <v>40</v>
      </c>
      <c r="F8046" s="138"/>
      <c r="G8046" s="138"/>
      <c r="H8046" s="138"/>
      <c r="I8046" s="138"/>
      <c r="J8046" s="138"/>
      <c r="K8046" s="138"/>
      <c r="L8046" s="622" t="s">
        <v>51</v>
      </c>
      <c r="M8046" s="202"/>
      <c r="N8046" s="138"/>
      <c r="O8046" s="622">
        <v>0</v>
      </c>
      <c r="P8046" s="622">
        <v>0</v>
      </c>
      <c r="Q8046" s="622">
        <v>0</v>
      </c>
      <c r="R8046" s="622">
        <v>0</v>
      </c>
      <c r="S8046" s="622">
        <v>0</v>
      </c>
      <c r="T8046" s="622">
        <v>0</v>
      </c>
      <c r="U8046" s="622">
        <v>0</v>
      </c>
      <c r="V8046" s="622">
        <v>0</v>
      </c>
      <c r="W8046" s="622">
        <v>0</v>
      </c>
      <c r="X8046" s="366">
        <v>0</v>
      </c>
      <c r="Y8046" s="622">
        <v>0</v>
      </c>
      <c r="Z8046" s="624" t="s">
        <v>51</v>
      </c>
      <c r="AA8046" s="643" t="s">
        <v>5289</v>
      </c>
      <c r="AB8046" s="643" t="s">
        <v>5289</v>
      </c>
      <c r="AC8046" s="84" t="s">
        <v>5289</v>
      </c>
      <c r="AD8046" s="84" t="s">
        <v>5289</v>
      </c>
      <c r="AE8046" s="84" t="s">
        <v>5289</v>
      </c>
      <c r="AF8046" s="165" t="s">
        <v>5289</v>
      </c>
      <c r="AG8046" s="107"/>
      <c r="AH8046" s="107"/>
      <c r="AI8046" s="107"/>
      <c r="AJ8046" s="107"/>
      <c r="AK8046" s="107"/>
      <c r="AL8046" s="107"/>
    </row>
    <row r="8047" spans="1:38" s="44" customFormat="1" ht="51">
      <c r="A8047" s="621">
        <v>22</v>
      </c>
      <c r="B8047" s="121" t="s">
        <v>10031</v>
      </c>
      <c r="C8047" s="121" t="s">
        <v>9878</v>
      </c>
      <c r="D8047" s="627" t="s">
        <v>9879</v>
      </c>
      <c r="E8047" s="14" t="s">
        <v>40</v>
      </c>
      <c r="F8047" s="138"/>
      <c r="G8047" s="138"/>
      <c r="H8047" s="138"/>
      <c r="I8047" s="138"/>
      <c r="J8047" s="138"/>
      <c r="K8047" s="138"/>
      <c r="L8047" s="622" t="s">
        <v>51</v>
      </c>
      <c r="M8047" s="202"/>
      <c r="N8047" s="138"/>
      <c r="O8047" s="622">
        <v>0</v>
      </c>
      <c r="P8047" s="622">
        <v>0</v>
      </c>
      <c r="Q8047" s="622">
        <v>0</v>
      </c>
      <c r="R8047" s="622">
        <v>0</v>
      </c>
      <c r="S8047" s="622">
        <v>0</v>
      </c>
      <c r="T8047" s="622">
        <v>0</v>
      </c>
      <c r="U8047" s="622">
        <v>0</v>
      </c>
      <c r="V8047" s="622">
        <v>0</v>
      </c>
      <c r="W8047" s="622">
        <v>0</v>
      </c>
      <c r="X8047" s="366">
        <v>0</v>
      </c>
      <c r="Y8047" s="622">
        <v>0</v>
      </c>
      <c r="Z8047" s="624" t="s">
        <v>51</v>
      </c>
      <c r="AA8047" s="643" t="s">
        <v>5289</v>
      </c>
      <c r="AB8047" s="643" t="s">
        <v>5289</v>
      </c>
      <c r="AC8047" s="84" t="s">
        <v>5289</v>
      </c>
      <c r="AD8047" s="84" t="s">
        <v>5289</v>
      </c>
      <c r="AE8047" s="84" t="s">
        <v>5289</v>
      </c>
      <c r="AF8047" s="165" t="s">
        <v>5289</v>
      </c>
      <c r="AG8047" s="107"/>
      <c r="AH8047" s="107"/>
      <c r="AI8047" s="107"/>
      <c r="AJ8047" s="107"/>
      <c r="AK8047" s="107"/>
      <c r="AL8047" s="107"/>
    </row>
    <row r="8048" spans="1:38" s="44" customFormat="1" ht="51">
      <c r="A8048" s="621">
        <v>23</v>
      </c>
      <c r="B8048" s="121" t="s">
        <v>10032</v>
      </c>
      <c r="C8048" s="121" t="s">
        <v>9878</v>
      </c>
      <c r="D8048" s="627" t="s">
        <v>9879</v>
      </c>
      <c r="E8048" s="14" t="s">
        <v>40</v>
      </c>
      <c r="F8048" s="138"/>
      <c r="G8048" s="138"/>
      <c r="H8048" s="138"/>
      <c r="I8048" s="138"/>
      <c r="J8048" s="138"/>
      <c r="K8048" s="138"/>
      <c r="L8048" s="622" t="s">
        <v>51</v>
      </c>
      <c r="M8048" s="202"/>
      <c r="N8048" s="138"/>
      <c r="O8048" s="622">
        <v>0</v>
      </c>
      <c r="P8048" s="622">
        <v>0</v>
      </c>
      <c r="Q8048" s="622">
        <v>0</v>
      </c>
      <c r="R8048" s="622">
        <v>0</v>
      </c>
      <c r="S8048" s="622">
        <v>0</v>
      </c>
      <c r="T8048" s="622">
        <v>0</v>
      </c>
      <c r="U8048" s="622">
        <v>0</v>
      </c>
      <c r="V8048" s="622">
        <v>0</v>
      </c>
      <c r="W8048" s="622">
        <v>0</v>
      </c>
      <c r="X8048" s="366">
        <v>0</v>
      </c>
      <c r="Y8048" s="622">
        <v>0</v>
      </c>
      <c r="Z8048" s="624" t="s">
        <v>51</v>
      </c>
      <c r="AA8048" s="643" t="s">
        <v>5289</v>
      </c>
      <c r="AB8048" s="643" t="s">
        <v>5289</v>
      </c>
      <c r="AC8048" s="84" t="s">
        <v>5289</v>
      </c>
      <c r="AD8048" s="84" t="s">
        <v>5289</v>
      </c>
      <c r="AE8048" s="84" t="s">
        <v>5289</v>
      </c>
      <c r="AF8048" s="165" t="s">
        <v>5289</v>
      </c>
      <c r="AG8048" s="107"/>
      <c r="AH8048" s="107"/>
      <c r="AI8048" s="107"/>
      <c r="AJ8048" s="107"/>
      <c r="AK8048" s="107"/>
      <c r="AL8048" s="107"/>
    </row>
    <row r="8049" spans="1:38" s="44" customFormat="1" ht="89.25">
      <c r="A8049" s="621">
        <v>24</v>
      </c>
      <c r="B8049" s="121" t="s">
        <v>10028</v>
      </c>
      <c r="C8049" s="121" t="s">
        <v>9878</v>
      </c>
      <c r="D8049" s="627" t="s">
        <v>9879</v>
      </c>
      <c r="E8049" s="14" t="s">
        <v>40</v>
      </c>
      <c r="F8049" s="138"/>
      <c r="G8049" s="138"/>
      <c r="H8049" s="138"/>
      <c r="I8049" s="138"/>
      <c r="J8049" s="138"/>
      <c r="K8049" s="138"/>
      <c r="L8049" s="622" t="s">
        <v>51</v>
      </c>
      <c r="M8049" s="202"/>
      <c r="N8049" s="138"/>
      <c r="O8049" s="622">
        <v>0</v>
      </c>
      <c r="P8049" s="622">
        <v>0</v>
      </c>
      <c r="Q8049" s="622">
        <v>0</v>
      </c>
      <c r="R8049" s="622">
        <v>0</v>
      </c>
      <c r="S8049" s="622">
        <v>0</v>
      </c>
      <c r="T8049" s="622">
        <v>0</v>
      </c>
      <c r="U8049" s="622">
        <v>0</v>
      </c>
      <c r="V8049" s="622">
        <v>0</v>
      </c>
      <c r="W8049" s="622">
        <v>0</v>
      </c>
      <c r="X8049" s="366">
        <v>64</v>
      </c>
      <c r="Y8049" s="622">
        <v>0</v>
      </c>
      <c r="Z8049" s="624" t="s">
        <v>51</v>
      </c>
      <c r="AA8049" s="643" t="s">
        <v>5289</v>
      </c>
      <c r="AB8049" s="643" t="s">
        <v>5289</v>
      </c>
      <c r="AC8049" s="84" t="s">
        <v>5289</v>
      </c>
      <c r="AD8049" s="84" t="s">
        <v>5289</v>
      </c>
      <c r="AE8049" s="84" t="s">
        <v>5289</v>
      </c>
      <c r="AF8049" s="165" t="s">
        <v>5289</v>
      </c>
      <c r="AG8049" s="107"/>
      <c r="AH8049" s="107"/>
      <c r="AI8049" s="107"/>
      <c r="AJ8049" s="107"/>
      <c r="AK8049" s="107"/>
      <c r="AL8049" s="107"/>
    </row>
    <row r="8050" spans="1:38" ht="51">
      <c r="A8050" s="621">
        <v>25</v>
      </c>
      <c r="B8050" s="121" t="s">
        <v>115</v>
      </c>
      <c r="C8050" s="121" t="s">
        <v>9878</v>
      </c>
      <c r="D8050" s="627" t="s">
        <v>9879</v>
      </c>
      <c r="E8050" s="14" t="s">
        <v>40</v>
      </c>
      <c r="F8050" s="138"/>
      <c r="G8050" s="138"/>
      <c r="H8050" s="138"/>
      <c r="I8050" s="138"/>
      <c r="J8050" s="138"/>
      <c r="K8050" s="138"/>
      <c r="L8050" s="622" t="s">
        <v>51</v>
      </c>
      <c r="M8050" s="202"/>
      <c r="N8050" s="138"/>
      <c r="O8050" s="622">
        <v>0</v>
      </c>
      <c r="P8050" s="622">
        <v>0</v>
      </c>
      <c r="Q8050" s="622">
        <v>0</v>
      </c>
      <c r="R8050" s="622">
        <v>0</v>
      </c>
      <c r="S8050" s="622">
        <v>0</v>
      </c>
      <c r="T8050" s="622">
        <v>0</v>
      </c>
      <c r="U8050" s="622">
        <v>0</v>
      </c>
      <c r="V8050" s="622">
        <v>0</v>
      </c>
      <c r="W8050" s="622">
        <v>0</v>
      </c>
      <c r="X8050" s="366">
        <v>21</v>
      </c>
      <c r="Y8050" s="622">
        <v>0</v>
      </c>
      <c r="Z8050" s="624" t="s">
        <v>51</v>
      </c>
      <c r="AA8050" s="643" t="s">
        <v>5289</v>
      </c>
      <c r="AB8050" s="643" t="s">
        <v>5289</v>
      </c>
      <c r="AC8050" s="84" t="s">
        <v>5289</v>
      </c>
      <c r="AD8050" s="84" t="s">
        <v>5289</v>
      </c>
      <c r="AE8050" s="84" t="s">
        <v>5289</v>
      </c>
      <c r="AF8050" s="165" t="s">
        <v>5289</v>
      </c>
    </row>
    <row r="8051" spans="1:38" ht="51">
      <c r="A8051" s="621">
        <v>26</v>
      </c>
      <c r="B8051" s="121" t="s">
        <v>12750</v>
      </c>
      <c r="C8051" s="121" t="s">
        <v>9878</v>
      </c>
      <c r="D8051" s="627" t="s">
        <v>9879</v>
      </c>
      <c r="E8051" s="14" t="s">
        <v>40</v>
      </c>
      <c r="F8051" s="138"/>
      <c r="G8051" s="138"/>
      <c r="H8051" s="138"/>
      <c r="I8051" s="138"/>
      <c r="J8051" s="138"/>
      <c r="K8051" s="138"/>
      <c r="L8051" s="622" t="s">
        <v>51</v>
      </c>
      <c r="M8051" s="202"/>
      <c r="N8051" s="138"/>
      <c r="O8051" s="622">
        <v>0</v>
      </c>
      <c r="P8051" s="622">
        <v>0</v>
      </c>
      <c r="Q8051" s="622">
        <v>0</v>
      </c>
      <c r="R8051" s="622">
        <v>0</v>
      </c>
      <c r="S8051" s="622">
        <v>0</v>
      </c>
      <c r="T8051" s="622">
        <v>0</v>
      </c>
      <c r="U8051" s="622">
        <v>0</v>
      </c>
      <c r="V8051" s="622">
        <v>0</v>
      </c>
      <c r="W8051" s="622">
        <v>0</v>
      </c>
      <c r="X8051" s="366">
        <v>128</v>
      </c>
      <c r="Y8051" s="622">
        <v>0</v>
      </c>
      <c r="Z8051" s="624" t="s">
        <v>51</v>
      </c>
      <c r="AA8051" s="643" t="s">
        <v>5289</v>
      </c>
      <c r="AB8051" s="643" t="s">
        <v>5289</v>
      </c>
      <c r="AC8051" s="84" t="s">
        <v>5289</v>
      </c>
      <c r="AD8051" s="84" t="s">
        <v>5289</v>
      </c>
      <c r="AE8051" s="84" t="s">
        <v>5289</v>
      </c>
      <c r="AF8051" s="165" t="s">
        <v>5289</v>
      </c>
    </row>
    <row r="8052" spans="1:38" ht="51">
      <c r="A8052" s="621">
        <v>27</v>
      </c>
      <c r="B8052" s="121" t="s">
        <v>9874</v>
      </c>
      <c r="C8052" s="121" t="s">
        <v>9878</v>
      </c>
      <c r="D8052" s="627" t="s">
        <v>9879</v>
      </c>
      <c r="E8052" s="14" t="s">
        <v>40</v>
      </c>
      <c r="F8052" s="138"/>
      <c r="G8052" s="138"/>
      <c r="H8052" s="138"/>
      <c r="I8052" s="138"/>
      <c r="J8052" s="138"/>
      <c r="K8052" s="138"/>
      <c r="L8052" s="622" t="s">
        <v>51</v>
      </c>
      <c r="M8052" s="202"/>
      <c r="N8052" s="138"/>
      <c r="O8052" s="622">
        <v>0</v>
      </c>
      <c r="P8052" s="622">
        <v>0</v>
      </c>
      <c r="Q8052" s="622">
        <v>0</v>
      </c>
      <c r="R8052" s="622">
        <v>0</v>
      </c>
      <c r="S8052" s="622">
        <v>0</v>
      </c>
      <c r="T8052" s="622">
        <v>0</v>
      </c>
      <c r="U8052" s="622">
        <v>0</v>
      </c>
      <c r="V8052" s="622">
        <v>0</v>
      </c>
      <c r="W8052" s="622">
        <v>0</v>
      </c>
      <c r="X8052" s="366">
        <v>0</v>
      </c>
      <c r="Y8052" s="622">
        <v>0</v>
      </c>
      <c r="Z8052" s="624" t="s">
        <v>51</v>
      </c>
      <c r="AA8052" s="643" t="s">
        <v>5289</v>
      </c>
      <c r="AB8052" s="643" t="s">
        <v>5289</v>
      </c>
      <c r="AC8052" s="84" t="s">
        <v>5289</v>
      </c>
      <c r="AD8052" s="84" t="s">
        <v>5289</v>
      </c>
      <c r="AE8052" s="84" t="s">
        <v>5289</v>
      </c>
      <c r="AF8052" s="165" t="s">
        <v>5289</v>
      </c>
    </row>
    <row r="8053" spans="1:38" ht="51">
      <c r="A8053" s="621">
        <v>28</v>
      </c>
      <c r="B8053" s="121" t="s">
        <v>12751</v>
      </c>
      <c r="C8053" s="121" t="s">
        <v>9878</v>
      </c>
      <c r="D8053" s="627" t="s">
        <v>9879</v>
      </c>
      <c r="E8053" s="14" t="s">
        <v>40</v>
      </c>
      <c r="F8053" s="138"/>
      <c r="G8053" s="138"/>
      <c r="H8053" s="138"/>
      <c r="I8053" s="138"/>
      <c r="J8053" s="138"/>
      <c r="K8053" s="138"/>
      <c r="L8053" s="622" t="s">
        <v>51</v>
      </c>
      <c r="M8053" s="202"/>
      <c r="N8053" s="138"/>
      <c r="O8053" s="622">
        <v>0</v>
      </c>
      <c r="P8053" s="622">
        <v>0</v>
      </c>
      <c r="Q8053" s="622">
        <v>0</v>
      </c>
      <c r="R8053" s="622">
        <v>0</v>
      </c>
      <c r="S8053" s="622">
        <v>0</v>
      </c>
      <c r="T8053" s="622">
        <v>0</v>
      </c>
      <c r="U8053" s="622">
        <v>0</v>
      </c>
      <c r="V8053" s="622">
        <v>0</v>
      </c>
      <c r="W8053" s="622">
        <v>0</v>
      </c>
      <c r="X8053" s="366">
        <v>0</v>
      </c>
      <c r="Y8053" s="622">
        <v>0</v>
      </c>
      <c r="Z8053" s="624" t="s">
        <v>51</v>
      </c>
      <c r="AA8053" s="643" t="s">
        <v>5289</v>
      </c>
      <c r="AB8053" s="643" t="s">
        <v>5289</v>
      </c>
      <c r="AC8053" s="84" t="s">
        <v>5289</v>
      </c>
      <c r="AD8053" s="84" t="s">
        <v>5289</v>
      </c>
      <c r="AE8053" s="84" t="s">
        <v>5289</v>
      </c>
      <c r="AF8053" s="165" t="s">
        <v>5289</v>
      </c>
    </row>
    <row r="8054" spans="1:38" ht="51">
      <c r="A8054" s="621">
        <v>29</v>
      </c>
      <c r="B8054" s="121" t="s">
        <v>9702</v>
      </c>
      <c r="C8054" s="121" t="s">
        <v>9878</v>
      </c>
      <c r="D8054" s="627" t="s">
        <v>9879</v>
      </c>
      <c r="E8054" s="14" t="s">
        <v>40</v>
      </c>
      <c r="F8054" s="138"/>
      <c r="G8054" s="138"/>
      <c r="H8054" s="138"/>
      <c r="I8054" s="138"/>
      <c r="J8054" s="138"/>
      <c r="K8054" s="138"/>
      <c r="L8054" s="622" t="s">
        <v>51</v>
      </c>
      <c r="M8054" s="202"/>
      <c r="N8054" s="138"/>
      <c r="O8054" s="622">
        <v>0</v>
      </c>
      <c r="P8054" s="622">
        <v>0</v>
      </c>
      <c r="Q8054" s="622">
        <v>0</v>
      </c>
      <c r="R8054" s="622">
        <v>0</v>
      </c>
      <c r="S8054" s="622">
        <v>0</v>
      </c>
      <c r="T8054" s="622">
        <v>0</v>
      </c>
      <c r="U8054" s="622">
        <v>0</v>
      </c>
      <c r="V8054" s="622">
        <v>0</v>
      </c>
      <c r="W8054" s="622">
        <v>0</v>
      </c>
      <c r="X8054" s="366">
        <v>0</v>
      </c>
      <c r="Y8054" s="622">
        <v>0</v>
      </c>
      <c r="Z8054" s="624" t="s">
        <v>51</v>
      </c>
      <c r="AA8054" s="643" t="s">
        <v>5289</v>
      </c>
      <c r="AB8054" s="643" t="s">
        <v>5289</v>
      </c>
      <c r="AC8054" s="84" t="s">
        <v>5289</v>
      </c>
      <c r="AD8054" s="84" t="s">
        <v>5289</v>
      </c>
      <c r="AE8054" s="84" t="s">
        <v>5289</v>
      </c>
      <c r="AF8054" s="165" t="s">
        <v>5289</v>
      </c>
    </row>
    <row r="8055" spans="1:38" ht="51">
      <c r="A8055" s="621">
        <v>30</v>
      </c>
      <c r="B8055" s="121" t="s">
        <v>18776</v>
      </c>
      <c r="C8055" s="121" t="s">
        <v>9878</v>
      </c>
      <c r="D8055" s="627" t="s">
        <v>9879</v>
      </c>
      <c r="E8055" s="14" t="s">
        <v>40</v>
      </c>
      <c r="F8055" s="138"/>
      <c r="G8055" s="138"/>
      <c r="H8055" s="138"/>
      <c r="I8055" s="138"/>
      <c r="J8055" s="138"/>
      <c r="K8055" s="138"/>
      <c r="L8055" s="622" t="s">
        <v>51</v>
      </c>
      <c r="M8055" s="202"/>
      <c r="N8055" s="138"/>
      <c r="O8055" s="622">
        <v>0</v>
      </c>
      <c r="P8055" s="622">
        <v>0</v>
      </c>
      <c r="Q8055" s="622">
        <v>0</v>
      </c>
      <c r="R8055" s="622">
        <v>0</v>
      </c>
      <c r="S8055" s="622">
        <v>0</v>
      </c>
      <c r="T8055" s="622">
        <v>0</v>
      </c>
      <c r="U8055" s="622">
        <v>0</v>
      </c>
      <c r="V8055" s="622">
        <v>0</v>
      </c>
      <c r="W8055" s="622">
        <v>0</v>
      </c>
      <c r="X8055" s="366">
        <v>4</v>
      </c>
      <c r="Y8055" s="622">
        <v>0</v>
      </c>
      <c r="Z8055" s="624" t="s">
        <v>51</v>
      </c>
      <c r="AA8055" s="643" t="s">
        <v>5289</v>
      </c>
      <c r="AB8055" s="643" t="s">
        <v>5289</v>
      </c>
      <c r="AC8055" s="84" t="s">
        <v>5289</v>
      </c>
      <c r="AD8055" s="84" t="s">
        <v>5289</v>
      </c>
      <c r="AE8055" s="84" t="s">
        <v>5289</v>
      </c>
      <c r="AF8055" s="165" t="s">
        <v>5289</v>
      </c>
    </row>
    <row r="8056" spans="1:38" ht="51">
      <c r="A8056" s="621">
        <v>31</v>
      </c>
      <c r="B8056" s="121" t="s">
        <v>12752</v>
      </c>
      <c r="C8056" s="121" t="s">
        <v>9878</v>
      </c>
      <c r="D8056" s="627" t="s">
        <v>9879</v>
      </c>
      <c r="E8056" s="14" t="s">
        <v>40</v>
      </c>
      <c r="F8056" s="138"/>
      <c r="G8056" s="138"/>
      <c r="H8056" s="138"/>
      <c r="I8056" s="138"/>
      <c r="J8056" s="138"/>
      <c r="K8056" s="138"/>
      <c r="L8056" s="622" t="s">
        <v>51</v>
      </c>
      <c r="M8056" s="202"/>
      <c r="N8056" s="138"/>
      <c r="O8056" s="622">
        <v>0</v>
      </c>
      <c r="P8056" s="622">
        <v>0</v>
      </c>
      <c r="Q8056" s="622">
        <v>0</v>
      </c>
      <c r="R8056" s="622">
        <v>0</v>
      </c>
      <c r="S8056" s="622">
        <v>0</v>
      </c>
      <c r="T8056" s="622">
        <v>0</v>
      </c>
      <c r="U8056" s="622">
        <v>0</v>
      </c>
      <c r="V8056" s="622">
        <v>0</v>
      </c>
      <c r="W8056" s="622">
        <v>0</v>
      </c>
      <c r="X8056" s="366">
        <v>0</v>
      </c>
      <c r="Y8056" s="622">
        <v>0</v>
      </c>
      <c r="Z8056" s="624" t="s">
        <v>51</v>
      </c>
      <c r="AA8056" s="643" t="s">
        <v>5289</v>
      </c>
      <c r="AB8056" s="643" t="s">
        <v>5289</v>
      </c>
      <c r="AC8056" s="84" t="s">
        <v>5289</v>
      </c>
      <c r="AD8056" s="84" t="s">
        <v>5289</v>
      </c>
      <c r="AE8056" s="84" t="s">
        <v>5289</v>
      </c>
      <c r="AF8056" s="165" t="s">
        <v>5289</v>
      </c>
    </row>
    <row r="8057" spans="1:38" ht="51">
      <c r="A8057" s="621">
        <v>32</v>
      </c>
      <c r="B8057" s="121" t="s">
        <v>9875</v>
      </c>
      <c r="C8057" s="121" t="s">
        <v>9878</v>
      </c>
      <c r="D8057" s="627" t="s">
        <v>9879</v>
      </c>
      <c r="E8057" s="14" t="s">
        <v>40</v>
      </c>
      <c r="F8057" s="138"/>
      <c r="G8057" s="138"/>
      <c r="H8057" s="138"/>
      <c r="I8057" s="138"/>
      <c r="J8057" s="138"/>
      <c r="K8057" s="138"/>
      <c r="L8057" s="622" t="s">
        <v>51</v>
      </c>
      <c r="M8057" s="202"/>
      <c r="N8057" s="138"/>
      <c r="O8057" s="622">
        <v>0</v>
      </c>
      <c r="P8057" s="622">
        <v>0</v>
      </c>
      <c r="Q8057" s="622">
        <v>0</v>
      </c>
      <c r="R8057" s="622">
        <v>0</v>
      </c>
      <c r="S8057" s="622">
        <v>0</v>
      </c>
      <c r="T8057" s="622">
        <v>0</v>
      </c>
      <c r="U8057" s="622">
        <v>0</v>
      </c>
      <c r="V8057" s="622">
        <v>0</v>
      </c>
      <c r="W8057" s="622">
        <v>0</v>
      </c>
      <c r="X8057" s="366">
        <v>0</v>
      </c>
      <c r="Y8057" s="622">
        <v>0</v>
      </c>
      <c r="Z8057" s="624" t="s">
        <v>51</v>
      </c>
      <c r="AA8057" s="643" t="s">
        <v>5289</v>
      </c>
      <c r="AB8057" s="643" t="s">
        <v>5289</v>
      </c>
      <c r="AC8057" s="84" t="s">
        <v>5289</v>
      </c>
      <c r="AD8057" s="84" t="s">
        <v>5289</v>
      </c>
      <c r="AE8057" s="84" t="s">
        <v>5289</v>
      </c>
      <c r="AF8057" s="165" t="s">
        <v>5289</v>
      </c>
    </row>
    <row r="8058" spans="1:38" s="44" customFormat="1" ht="51">
      <c r="A8058" s="621">
        <v>33</v>
      </c>
      <c r="B8058" s="121" t="s">
        <v>9876</v>
      </c>
      <c r="C8058" s="121" t="s">
        <v>9878</v>
      </c>
      <c r="D8058" s="627" t="s">
        <v>9879</v>
      </c>
      <c r="E8058" s="14" t="s">
        <v>40</v>
      </c>
      <c r="F8058" s="138"/>
      <c r="G8058" s="138"/>
      <c r="H8058" s="138"/>
      <c r="I8058" s="138"/>
      <c r="J8058" s="138"/>
      <c r="K8058" s="138"/>
      <c r="L8058" s="622" t="s">
        <v>51</v>
      </c>
      <c r="M8058" s="202"/>
      <c r="N8058" s="138"/>
      <c r="O8058" s="622">
        <v>0</v>
      </c>
      <c r="P8058" s="622">
        <v>0</v>
      </c>
      <c r="Q8058" s="622">
        <v>0</v>
      </c>
      <c r="R8058" s="622">
        <v>0</v>
      </c>
      <c r="S8058" s="622">
        <v>0</v>
      </c>
      <c r="T8058" s="622">
        <v>0</v>
      </c>
      <c r="U8058" s="622">
        <v>0</v>
      </c>
      <c r="V8058" s="622">
        <v>0</v>
      </c>
      <c r="W8058" s="622">
        <v>0</v>
      </c>
      <c r="X8058" s="366">
        <v>0</v>
      </c>
      <c r="Y8058" s="622">
        <v>0</v>
      </c>
      <c r="Z8058" s="624" t="s">
        <v>51</v>
      </c>
      <c r="AA8058" s="643" t="s">
        <v>5289</v>
      </c>
      <c r="AB8058" s="643" t="s">
        <v>5289</v>
      </c>
      <c r="AC8058" s="84" t="s">
        <v>5289</v>
      </c>
      <c r="AD8058" s="84" t="s">
        <v>5289</v>
      </c>
      <c r="AE8058" s="84" t="s">
        <v>5289</v>
      </c>
      <c r="AF8058" s="165" t="s">
        <v>5289</v>
      </c>
      <c r="AG8058" s="107"/>
      <c r="AH8058" s="107"/>
      <c r="AI8058" s="107"/>
      <c r="AJ8058" s="107"/>
      <c r="AK8058" s="107"/>
      <c r="AL8058" s="107"/>
    </row>
    <row r="8059" spans="1:38" ht="74.25" customHeight="1">
      <c r="A8059" s="621">
        <v>34</v>
      </c>
      <c r="B8059" s="121" t="s">
        <v>9877</v>
      </c>
      <c r="C8059" s="121" t="s">
        <v>9878</v>
      </c>
      <c r="D8059" s="627" t="s">
        <v>9879</v>
      </c>
      <c r="E8059" s="14" t="s">
        <v>40</v>
      </c>
      <c r="F8059" s="138"/>
      <c r="G8059" s="138"/>
      <c r="H8059" s="138"/>
      <c r="I8059" s="138"/>
      <c r="J8059" s="138"/>
      <c r="K8059" s="138"/>
      <c r="L8059" s="622" t="s">
        <v>51</v>
      </c>
      <c r="M8059" s="202"/>
      <c r="N8059" s="138"/>
      <c r="O8059" s="622">
        <v>0</v>
      </c>
      <c r="P8059" s="622">
        <v>0</v>
      </c>
      <c r="Q8059" s="622">
        <v>0</v>
      </c>
      <c r="R8059" s="622">
        <v>0</v>
      </c>
      <c r="S8059" s="622">
        <v>0</v>
      </c>
      <c r="T8059" s="622">
        <v>0</v>
      </c>
      <c r="U8059" s="622">
        <v>0</v>
      </c>
      <c r="V8059" s="622">
        <v>0</v>
      </c>
      <c r="W8059" s="622">
        <v>0</v>
      </c>
      <c r="X8059" s="366">
        <v>0</v>
      </c>
      <c r="Y8059" s="622">
        <v>0</v>
      </c>
      <c r="Z8059" s="624" t="s">
        <v>51</v>
      </c>
      <c r="AA8059" s="643" t="s">
        <v>5289</v>
      </c>
      <c r="AB8059" s="643" t="s">
        <v>5289</v>
      </c>
      <c r="AC8059" s="84" t="s">
        <v>5289</v>
      </c>
      <c r="AD8059" s="84" t="s">
        <v>5289</v>
      </c>
      <c r="AE8059" s="84" t="s">
        <v>5289</v>
      </c>
      <c r="AF8059" s="165" t="s">
        <v>5289</v>
      </c>
    </row>
    <row r="8060" spans="1:38" s="44" customFormat="1" ht="15" customHeight="1">
      <c r="A8060" s="18"/>
      <c r="B8060" s="18">
        <v>34</v>
      </c>
      <c r="C8060" s="18"/>
      <c r="D8060" s="18">
        <v>34</v>
      </c>
      <c r="E8060" s="18">
        <v>34</v>
      </c>
      <c r="F8060" s="18"/>
      <c r="G8060" s="18"/>
      <c r="H8060" s="18">
        <v>0</v>
      </c>
      <c r="I8060" s="18"/>
      <c r="J8060" s="18">
        <v>1</v>
      </c>
      <c r="K8060" s="18">
        <v>0</v>
      </c>
      <c r="L8060" s="18">
        <v>0</v>
      </c>
      <c r="M8060" s="200"/>
      <c r="N8060" s="18">
        <f t="shared" ref="N8060:O8060" si="2990">SUM(N8026:N8059)</f>
        <v>0</v>
      </c>
      <c r="O8060" s="18">
        <f t="shared" si="2990"/>
        <v>0</v>
      </c>
      <c r="P8060" s="18">
        <f t="shared" ref="P8060:Q8060" si="2991">SUM(P8026:P8059)</f>
        <v>0</v>
      </c>
      <c r="Q8060" s="18">
        <f t="shared" si="2991"/>
        <v>0</v>
      </c>
      <c r="R8060" s="18">
        <f t="shared" ref="R8060" si="2992">SUM(R8026:R8059)</f>
        <v>0</v>
      </c>
      <c r="S8060" s="18">
        <f t="shared" ref="S8060" si="2993">SUM(S8026:S8059)</f>
        <v>0</v>
      </c>
      <c r="T8060" s="18">
        <f t="shared" ref="T8060:U8060" si="2994">SUM(T8026:T8059)</f>
        <v>0</v>
      </c>
      <c r="U8060" s="18">
        <f t="shared" si="2994"/>
        <v>0</v>
      </c>
      <c r="V8060" s="18">
        <f t="shared" ref="V8060:W8060" si="2995">SUM(V8026:V8059)</f>
        <v>0</v>
      </c>
      <c r="W8060" s="18">
        <f t="shared" si="2995"/>
        <v>0</v>
      </c>
      <c r="X8060" s="18">
        <f t="shared" ref="X8060:Y8060" si="2996">SUM(X8026:X8059)</f>
        <v>18403</v>
      </c>
      <c r="Y8060" s="18">
        <f t="shared" si="2996"/>
        <v>0</v>
      </c>
      <c r="Z8060" s="18">
        <v>0</v>
      </c>
      <c r="AA8060" s="18">
        <v>1</v>
      </c>
      <c r="AB8060" s="18">
        <v>1</v>
      </c>
      <c r="AC8060" s="18"/>
      <c r="AD8060" s="18"/>
      <c r="AE8060" s="18"/>
      <c r="AF8060" s="18"/>
      <c r="AG8060" s="107"/>
      <c r="AH8060" s="107"/>
      <c r="AI8060" s="107"/>
      <c r="AJ8060" s="107"/>
      <c r="AK8060" s="107"/>
      <c r="AL8060" s="107"/>
    </row>
    <row r="8061" spans="1:38" s="44" customFormat="1" ht="13.5" thickBot="1">
      <c r="A8061" s="243">
        <v>14</v>
      </c>
      <c r="B8061" s="243">
        <f>B7695+B7732+B7743+B7771+B7800+B7820+B7841+B7866+B7893+B7937+B7958+B7995+B8024+B8060</f>
        <v>370</v>
      </c>
      <c r="C8061" s="243"/>
      <c r="D8061" s="243">
        <f>D7695+D7732+D7743+D7771+D7800+D7820+D7841+D7866+D7893+D7937+D7958+D7995+D8024+D8060</f>
        <v>369</v>
      </c>
      <c r="E8061" s="243">
        <f>E7695+E7732+E7743+E7771+E7800+E7820+E7841+E7866+E7893+E7937+E7958+E7995+E8024+E8060</f>
        <v>369</v>
      </c>
      <c r="F8061" s="243">
        <f>F7695+F7732+F7743+F7771+F7800+F7820+F7841+F7866+F7893+F7937+F7958+F7995+F8024+F8060</f>
        <v>30</v>
      </c>
      <c r="G8061" s="243">
        <f>G7695+G7732+G7743+G7771+G7800+G7820+G7841+G7866+G7893+G7937+G7958+G7995+G8024+G8060</f>
        <v>0</v>
      </c>
      <c r="H8061" s="243">
        <f>H7695+H7732+H7743+H7771+H7800+H7820+H7841+H7866+H7893+H7937+H7958+H7995+H8024+H8060</f>
        <v>11</v>
      </c>
      <c r="I8061" s="243"/>
      <c r="J8061" s="243">
        <f>J7695+J7732+J7743+J7771+J7800+J7820+J7841+J7866+J7893+J7937+J7958+J7995+J8024+J8060</f>
        <v>8</v>
      </c>
      <c r="K8061" s="243">
        <f>K7695+K7732+K7743+K7771+K7800+K7820+K7841+K7866+K7893+K7937+K7958+K7995+K8024+K8060</f>
        <v>35</v>
      </c>
      <c r="L8061" s="243">
        <f>L7695+L7732+L7743+L7771+L7800+L7820+L7841+L7866+L7893+L7937+L7958+L7995+L8024+L8060</f>
        <v>22</v>
      </c>
      <c r="M8061" s="244"/>
      <c r="N8061" s="243">
        <f t="shared" ref="N8061:O8061" si="2997">N7695+N7732+N7743+N7771+N7800+N7820+N7841+N7866+N7893+N7937+N7958+N7995+N8024+N8060</f>
        <v>757</v>
      </c>
      <c r="O8061" s="243">
        <f t="shared" si="2997"/>
        <v>0</v>
      </c>
      <c r="P8061" s="243">
        <f t="shared" ref="P8061:Q8061" si="2998">P7695+P7732+P7743+P7771+P7800+P7820+P7841+P7866+P7893+P7937+P7958+P7995+P8024+P8060</f>
        <v>0</v>
      </c>
      <c r="Q8061" s="243">
        <f t="shared" si="2998"/>
        <v>0</v>
      </c>
      <c r="R8061" s="243">
        <f t="shared" ref="R8061" si="2999">R7695+R7732+R7743+R7771+R7800+R7820+R7841+R7866+R7893+R7937+R7958+R7995+R8024+R8060</f>
        <v>0</v>
      </c>
      <c r="S8061" s="243">
        <f t="shared" ref="S8061:AB8061" si="3000">S7695+S7732+S7743+S7771+S7800+S7820+S7841+S7866+S7893+S7937+S7958+S7995+S8024+S8060</f>
        <v>0</v>
      </c>
      <c r="T8061" s="243">
        <f t="shared" ref="T8061:U8061" si="3001">T7695+T7732+T7743+T7771+T7800+T7820+T7841+T7866+T7893+T7937+T7958+T7995+T8024+T8060</f>
        <v>0</v>
      </c>
      <c r="U8061" s="243">
        <f t="shared" si="3001"/>
        <v>0</v>
      </c>
      <c r="V8061" s="243">
        <f t="shared" ref="V8061:W8061" si="3002">V7695+V7732+V7743+V7771+V7800+V7820+V7841+V7866+V7893+V7937+V7958+V7995+V8024+V8060</f>
        <v>0</v>
      </c>
      <c r="W8061" s="243">
        <f t="shared" si="3002"/>
        <v>0</v>
      </c>
      <c r="X8061" s="243">
        <f t="shared" ref="X8061:Y8061" si="3003">X7695+X7732+X7743+X7771+X7800+X7820+X7841+X7866+X7893+X7937+X7958+X7995+X8024+X8060</f>
        <v>44344</v>
      </c>
      <c r="Y8061" s="243">
        <f t="shared" si="3003"/>
        <v>0</v>
      </c>
      <c r="Z8061" s="243">
        <f t="shared" si="3000"/>
        <v>26</v>
      </c>
      <c r="AA8061" s="243">
        <f t="shared" si="3000"/>
        <v>14</v>
      </c>
      <c r="AB8061" s="243">
        <f t="shared" si="3000"/>
        <v>12</v>
      </c>
      <c r="AC8061" s="243"/>
      <c r="AD8061" s="243"/>
      <c r="AE8061" s="243"/>
      <c r="AF8061" s="243"/>
      <c r="AG8061" s="107"/>
      <c r="AH8061" s="107"/>
      <c r="AI8061" s="107"/>
      <c r="AJ8061" s="107"/>
      <c r="AK8061" s="107"/>
      <c r="AL8061" s="107"/>
    </row>
    <row r="8062" spans="1:38" ht="15.75" customHeight="1" thickBot="1">
      <c r="A8062" s="663" t="s">
        <v>194</v>
      </c>
      <c r="B8062" s="664"/>
      <c r="C8062" s="664"/>
      <c r="D8062" s="664"/>
      <c r="E8062" s="664"/>
      <c r="F8062" s="664"/>
      <c r="G8062" s="664"/>
      <c r="H8062" s="664"/>
      <c r="I8062" s="664"/>
      <c r="J8062" s="664"/>
      <c r="K8062" s="664"/>
      <c r="L8062" s="664"/>
      <c r="M8062" s="664"/>
      <c r="N8062" s="664"/>
      <c r="O8062" s="664"/>
      <c r="P8062" s="664"/>
      <c r="Q8062" s="664"/>
      <c r="R8062" s="664"/>
      <c r="S8062" s="664"/>
      <c r="T8062" s="664"/>
      <c r="U8062" s="664"/>
      <c r="V8062" s="664"/>
      <c r="W8062" s="664"/>
      <c r="X8062" s="664"/>
      <c r="Y8062" s="664"/>
      <c r="Z8062" s="664"/>
      <c r="AA8062" s="664"/>
      <c r="AB8062" s="664"/>
      <c r="AC8062" s="664"/>
      <c r="AD8062" s="664"/>
      <c r="AE8062" s="664"/>
      <c r="AF8062" s="665"/>
    </row>
    <row r="8063" spans="1:38" s="44" customFormat="1" ht="140.25">
      <c r="A8063" s="287">
        <v>1</v>
      </c>
      <c r="B8063" s="121" t="s">
        <v>15015</v>
      </c>
      <c r="C8063" s="121" t="s">
        <v>4880</v>
      </c>
      <c r="D8063" s="22" t="s">
        <v>15013</v>
      </c>
      <c r="E8063" s="622" t="s">
        <v>40</v>
      </c>
      <c r="F8063" s="624" t="s">
        <v>19081</v>
      </c>
      <c r="G8063" s="622" t="s">
        <v>51</v>
      </c>
      <c r="H8063" s="622">
        <v>1</v>
      </c>
      <c r="I8063" s="622" t="s">
        <v>527</v>
      </c>
      <c r="J8063" s="138"/>
      <c r="K8063" s="138"/>
      <c r="L8063" s="622" t="s">
        <v>51</v>
      </c>
      <c r="M8063" s="202"/>
      <c r="N8063" s="138"/>
      <c r="O8063" s="622">
        <v>0</v>
      </c>
      <c r="P8063" s="622">
        <v>0</v>
      </c>
      <c r="Q8063" s="622">
        <v>0</v>
      </c>
      <c r="R8063" s="622">
        <v>0</v>
      </c>
      <c r="S8063" s="622">
        <v>0</v>
      </c>
      <c r="T8063" s="622">
        <v>0</v>
      </c>
      <c r="U8063" s="622">
        <v>0</v>
      </c>
      <c r="V8063" s="622">
        <v>0</v>
      </c>
      <c r="W8063" s="622">
        <v>0</v>
      </c>
      <c r="X8063" s="624">
        <v>324</v>
      </c>
      <c r="Y8063" s="622">
        <v>0</v>
      </c>
      <c r="Z8063" s="622" t="s">
        <v>40</v>
      </c>
      <c r="AA8063" s="68" t="s">
        <v>3574</v>
      </c>
      <c r="AB8063" s="68" t="s">
        <v>15461</v>
      </c>
      <c r="AC8063" s="131" t="s">
        <v>3575</v>
      </c>
      <c r="AD8063" s="131" t="s">
        <v>3576</v>
      </c>
      <c r="AE8063" s="131" t="s">
        <v>3577</v>
      </c>
      <c r="AF8063" s="356" t="s">
        <v>3578</v>
      </c>
      <c r="AG8063" s="107"/>
      <c r="AH8063" s="107"/>
      <c r="AI8063" s="107"/>
      <c r="AJ8063" s="107"/>
      <c r="AK8063" s="107"/>
      <c r="AL8063" s="107"/>
    </row>
    <row r="8064" spans="1:38" s="44" customFormat="1" ht="76.5">
      <c r="A8064" s="287">
        <v>2</v>
      </c>
      <c r="B8064" s="121" t="s">
        <v>15016</v>
      </c>
      <c r="C8064" s="121" t="s">
        <v>4880</v>
      </c>
      <c r="D8064" s="22" t="s">
        <v>15014</v>
      </c>
      <c r="E8064" s="622" t="s">
        <v>40</v>
      </c>
      <c r="F8064" s="622" t="s">
        <v>51</v>
      </c>
      <c r="G8064" s="138"/>
      <c r="H8064" s="138"/>
      <c r="I8064" s="138"/>
      <c r="J8064" s="138"/>
      <c r="K8064" s="138"/>
      <c r="L8064" s="622" t="s">
        <v>51</v>
      </c>
      <c r="M8064" s="202"/>
      <c r="N8064" s="138"/>
      <c r="O8064" s="622">
        <v>0</v>
      </c>
      <c r="P8064" s="622">
        <v>0</v>
      </c>
      <c r="Q8064" s="622">
        <v>0</v>
      </c>
      <c r="R8064" s="622">
        <v>0</v>
      </c>
      <c r="S8064" s="622">
        <v>0</v>
      </c>
      <c r="T8064" s="622">
        <v>0</v>
      </c>
      <c r="U8064" s="622">
        <v>0</v>
      </c>
      <c r="V8064" s="622">
        <v>0</v>
      </c>
      <c r="W8064" s="622">
        <v>0</v>
      </c>
      <c r="X8064" s="624">
        <v>0</v>
      </c>
      <c r="Y8064" s="622">
        <v>0</v>
      </c>
      <c r="Z8064" s="622" t="s">
        <v>40</v>
      </c>
      <c r="AA8064" s="622" t="s">
        <v>5289</v>
      </c>
      <c r="AB8064" s="622" t="s">
        <v>5289</v>
      </c>
      <c r="AC8064" s="340" t="s">
        <v>5289</v>
      </c>
      <c r="AD8064" s="340" t="s">
        <v>5289</v>
      </c>
      <c r="AE8064" s="340" t="s">
        <v>5289</v>
      </c>
      <c r="AF8064" s="165" t="s">
        <v>5289</v>
      </c>
      <c r="AG8064" s="107"/>
      <c r="AH8064" s="107"/>
      <c r="AI8064" s="107"/>
      <c r="AJ8064" s="107"/>
      <c r="AK8064" s="107"/>
      <c r="AL8064" s="107"/>
    </row>
    <row r="8065" spans="1:38" s="44" customFormat="1" ht="229.5">
      <c r="A8065" s="287">
        <v>3</v>
      </c>
      <c r="B8065" s="121" t="s">
        <v>112</v>
      </c>
      <c r="C8065" s="121" t="s">
        <v>3552</v>
      </c>
      <c r="D8065" s="22" t="s">
        <v>5146</v>
      </c>
      <c r="E8065" s="622" t="s">
        <v>15462</v>
      </c>
      <c r="F8065" s="622" t="s">
        <v>51</v>
      </c>
      <c r="G8065" s="138"/>
      <c r="H8065" s="138"/>
      <c r="I8065" s="138"/>
      <c r="J8065" s="138"/>
      <c r="K8065" s="138"/>
      <c r="L8065" s="622" t="s">
        <v>51</v>
      </c>
      <c r="M8065" s="202"/>
      <c r="N8065" s="138"/>
      <c r="O8065" s="622">
        <v>0</v>
      </c>
      <c r="P8065" s="622">
        <v>0</v>
      </c>
      <c r="Q8065" s="622">
        <v>0</v>
      </c>
      <c r="R8065" s="622">
        <v>0</v>
      </c>
      <c r="S8065" s="622">
        <v>0</v>
      </c>
      <c r="T8065" s="622">
        <v>0</v>
      </c>
      <c r="U8065" s="622">
        <v>0</v>
      </c>
      <c r="V8065" s="622">
        <v>0</v>
      </c>
      <c r="W8065" s="622">
        <v>0</v>
      </c>
      <c r="X8065" s="624">
        <v>54</v>
      </c>
      <c r="Y8065" s="622">
        <v>0</v>
      </c>
      <c r="Z8065" s="622" t="s">
        <v>40</v>
      </c>
      <c r="AA8065" s="622" t="s">
        <v>5289</v>
      </c>
      <c r="AB8065" s="622" t="s">
        <v>5289</v>
      </c>
      <c r="AC8065" s="340" t="s">
        <v>5289</v>
      </c>
      <c r="AD8065" s="340" t="s">
        <v>5289</v>
      </c>
      <c r="AE8065" s="340" t="s">
        <v>5289</v>
      </c>
      <c r="AF8065" s="165" t="s">
        <v>5289</v>
      </c>
      <c r="AG8065" s="107"/>
      <c r="AH8065" s="107"/>
      <c r="AI8065" s="107"/>
      <c r="AJ8065" s="107"/>
      <c r="AK8065" s="107"/>
      <c r="AL8065" s="107"/>
    </row>
    <row r="8066" spans="1:38" s="44" customFormat="1" ht="229.5">
      <c r="A8066" s="287">
        <v>4</v>
      </c>
      <c r="B8066" s="121" t="s">
        <v>3555</v>
      </c>
      <c r="C8066" s="121" t="s">
        <v>3552</v>
      </c>
      <c r="D8066" s="22" t="s">
        <v>5147</v>
      </c>
      <c r="E8066" s="622" t="s">
        <v>15463</v>
      </c>
      <c r="F8066" s="622" t="s">
        <v>51</v>
      </c>
      <c r="G8066" s="138"/>
      <c r="H8066" s="138"/>
      <c r="I8066" s="138"/>
      <c r="J8066" s="138"/>
      <c r="K8066" s="138"/>
      <c r="L8066" s="622" t="s">
        <v>51</v>
      </c>
      <c r="M8066" s="202"/>
      <c r="N8066" s="138"/>
      <c r="O8066" s="622">
        <v>0</v>
      </c>
      <c r="P8066" s="622">
        <v>0</v>
      </c>
      <c r="Q8066" s="622">
        <v>0</v>
      </c>
      <c r="R8066" s="622">
        <v>0</v>
      </c>
      <c r="S8066" s="622">
        <v>0</v>
      </c>
      <c r="T8066" s="622">
        <v>0</v>
      </c>
      <c r="U8066" s="622">
        <v>0</v>
      </c>
      <c r="V8066" s="622">
        <v>0</v>
      </c>
      <c r="W8066" s="622">
        <v>0</v>
      </c>
      <c r="X8066" s="624">
        <v>37</v>
      </c>
      <c r="Y8066" s="622">
        <v>0</v>
      </c>
      <c r="Z8066" s="622" t="s">
        <v>40</v>
      </c>
      <c r="AA8066" s="622" t="s">
        <v>5289</v>
      </c>
      <c r="AB8066" s="622" t="s">
        <v>5289</v>
      </c>
      <c r="AC8066" s="340" t="s">
        <v>5289</v>
      </c>
      <c r="AD8066" s="340" t="s">
        <v>5289</v>
      </c>
      <c r="AE8066" s="340" t="s">
        <v>5289</v>
      </c>
      <c r="AF8066" s="165" t="s">
        <v>5289</v>
      </c>
      <c r="AG8066" s="107"/>
      <c r="AH8066" s="107"/>
      <c r="AI8066" s="107"/>
      <c r="AJ8066" s="107"/>
      <c r="AK8066" s="107"/>
      <c r="AL8066" s="107"/>
    </row>
    <row r="8067" spans="1:38" s="44" customFormat="1" ht="229.5">
      <c r="A8067" s="287">
        <v>5</v>
      </c>
      <c r="B8067" s="121" t="s">
        <v>5148</v>
      </c>
      <c r="C8067" s="121" t="s">
        <v>3556</v>
      </c>
      <c r="D8067" s="22" t="s">
        <v>16838</v>
      </c>
      <c r="E8067" s="123" t="s">
        <v>15464</v>
      </c>
      <c r="F8067" s="622" t="s">
        <v>51</v>
      </c>
      <c r="G8067" s="138"/>
      <c r="H8067" s="138"/>
      <c r="I8067" s="138"/>
      <c r="J8067" s="138"/>
      <c r="K8067" s="138"/>
      <c r="L8067" s="622" t="s">
        <v>40</v>
      </c>
      <c r="M8067" s="22" t="s">
        <v>13556</v>
      </c>
      <c r="N8067" s="622">
        <v>0</v>
      </c>
      <c r="O8067" s="622">
        <v>0</v>
      </c>
      <c r="P8067" s="622">
        <v>0</v>
      </c>
      <c r="Q8067" s="622">
        <v>0</v>
      </c>
      <c r="R8067" s="622">
        <v>0</v>
      </c>
      <c r="S8067" s="622">
        <v>0</v>
      </c>
      <c r="T8067" s="622">
        <v>0</v>
      </c>
      <c r="U8067" s="622">
        <v>0</v>
      </c>
      <c r="V8067" s="622">
        <v>0</v>
      </c>
      <c r="W8067" s="622">
        <v>0</v>
      </c>
      <c r="X8067" s="624">
        <v>53</v>
      </c>
      <c r="Y8067" s="622">
        <v>0</v>
      </c>
      <c r="Z8067" s="622" t="s">
        <v>40</v>
      </c>
      <c r="AA8067" s="622" t="s">
        <v>5289</v>
      </c>
      <c r="AB8067" s="622" t="s">
        <v>5289</v>
      </c>
      <c r="AC8067" s="340" t="s">
        <v>5289</v>
      </c>
      <c r="AD8067" s="340" t="s">
        <v>5289</v>
      </c>
      <c r="AE8067" s="340" t="s">
        <v>5289</v>
      </c>
      <c r="AF8067" s="165" t="s">
        <v>5289</v>
      </c>
      <c r="AG8067" s="107"/>
      <c r="AH8067" s="107"/>
      <c r="AI8067" s="107"/>
      <c r="AJ8067" s="107"/>
      <c r="AK8067" s="107"/>
      <c r="AL8067" s="107"/>
    </row>
    <row r="8068" spans="1:38" s="44" customFormat="1" ht="267.75">
      <c r="A8068" s="287">
        <v>6</v>
      </c>
      <c r="B8068" s="121" t="s">
        <v>3557</v>
      </c>
      <c r="C8068" s="121" t="s">
        <v>510</v>
      </c>
      <c r="D8068" s="121" t="s">
        <v>5149</v>
      </c>
      <c r="E8068" s="123" t="s">
        <v>15465</v>
      </c>
      <c r="F8068" s="622" t="s">
        <v>51</v>
      </c>
      <c r="G8068" s="138"/>
      <c r="H8068" s="138"/>
      <c r="I8068" s="138"/>
      <c r="J8068" s="121" t="s">
        <v>3573</v>
      </c>
      <c r="K8068" s="624" t="s">
        <v>14407</v>
      </c>
      <c r="L8068" s="622" t="s">
        <v>40</v>
      </c>
      <c r="M8068" s="121" t="s">
        <v>13557</v>
      </c>
      <c r="N8068" s="622">
        <v>0</v>
      </c>
      <c r="O8068" s="622">
        <v>0</v>
      </c>
      <c r="P8068" s="622">
        <v>0</v>
      </c>
      <c r="Q8068" s="622">
        <v>0</v>
      </c>
      <c r="R8068" s="622">
        <v>0</v>
      </c>
      <c r="S8068" s="622">
        <v>0</v>
      </c>
      <c r="T8068" s="622">
        <v>0</v>
      </c>
      <c r="U8068" s="622">
        <v>0</v>
      </c>
      <c r="V8068" s="622">
        <v>0</v>
      </c>
      <c r="W8068" s="622">
        <v>0</v>
      </c>
      <c r="X8068" s="624">
        <v>5</v>
      </c>
      <c r="Y8068" s="622">
        <v>0</v>
      </c>
      <c r="Z8068" s="622" t="s">
        <v>40</v>
      </c>
      <c r="AA8068" s="622" t="s">
        <v>5289</v>
      </c>
      <c r="AB8068" s="622" t="s">
        <v>5289</v>
      </c>
      <c r="AC8068" s="340" t="s">
        <v>5289</v>
      </c>
      <c r="AD8068" s="340" t="s">
        <v>5289</v>
      </c>
      <c r="AE8068" s="340" t="s">
        <v>5289</v>
      </c>
      <c r="AF8068" s="165" t="s">
        <v>5289</v>
      </c>
      <c r="AG8068" s="107"/>
      <c r="AH8068" s="107"/>
      <c r="AI8068" s="107"/>
      <c r="AJ8068" s="107"/>
      <c r="AK8068" s="107"/>
      <c r="AL8068" s="107"/>
    </row>
    <row r="8069" spans="1:38" s="44" customFormat="1" ht="191.25">
      <c r="A8069" s="287">
        <v>7</v>
      </c>
      <c r="B8069" s="121" t="s">
        <v>3558</v>
      </c>
      <c r="C8069" s="121" t="s">
        <v>510</v>
      </c>
      <c r="D8069" s="121" t="s">
        <v>5150</v>
      </c>
      <c r="E8069" s="123" t="s">
        <v>15466</v>
      </c>
      <c r="F8069" s="622" t="s">
        <v>51</v>
      </c>
      <c r="G8069" s="138"/>
      <c r="H8069" s="138"/>
      <c r="I8069" s="138"/>
      <c r="J8069" s="622" t="s">
        <v>5727</v>
      </c>
      <c r="K8069" s="624" t="s">
        <v>14407</v>
      </c>
      <c r="L8069" s="622" t="s">
        <v>40</v>
      </c>
      <c r="M8069" s="121" t="s">
        <v>13557</v>
      </c>
      <c r="N8069" s="622">
        <v>0</v>
      </c>
      <c r="O8069" s="622">
        <v>0</v>
      </c>
      <c r="P8069" s="622">
        <v>0</v>
      </c>
      <c r="Q8069" s="622">
        <v>0</v>
      </c>
      <c r="R8069" s="622">
        <v>0</v>
      </c>
      <c r="S8069" s="622">
        <v>0</v>
      </c>
      <c r="T8069" s="622">
        <v>0</v>
      </c>
      <c r="U8069" s="622">
        <v>0</v>
      </c>
      <c r="V8069" s="622">
        <v>0</v>
      </c>
      <c r="W8069" s="622">
        <v>0</v>
      </c>
      <c r="X8069" s="624">
        <v>3</v>
      </c>
      <c r="Y8069" s="622">
        <v>0</v>
      </c>
      <c r="Z8069" s="622" t="s">
        <v>40</v>
      </c>
      <c r="AA8069" s="622" t="s">
        <v>5289</v>
      </c>
      <c r="AB8069" s="622" t="s">
        <v>5289</v>
      </c>
      <c r="AC8069" s="340" t="s">
        <v>5289</v>
      </c>
      <c r="AD8069" s="340" t="s">
        <v>5289</v>
      </c>
      <c r="AE8069" s="340" t="s">
        <v>5289</v>
      </c>
      <c r="AF8069" s="165" t="s">
        <v>5289</v>
      </c>
      <c r="AG8069" s="107"/>
      <c r="AH8069" s="107"/>
      <c r="AI8069" s="107"/>
      <c r="AJ8069" s="107"/>
      <c r="AK8069" s="107"/>
      <c r="AL8069" s="107"/>
    </row>
    <row r="8070" spans="1:38" s="44" customFormat="1" ht="293.25">
      <c r="A8070" s="287">
        <v>8</v>
      </c>
      <c r="B8070" s="121" t="s">
        <v>5151</v>
      </c>
      <c r="C8070" s="121" t="s">
        <v>510</v>
      </c>
      <c r="D8070" s="121" t="s">
        <v>5152</v>
      </c>
      <c r="E8070" s="123" t="s">
        <v>15467</v>
      </c>
      <c r="F8070" s="624" t="s">
        <v>19081</v>
      </c>
      <c r="G8070" s="622" t="s">
        <v>51</v>
      </c>
      <c r="H8070" s="622">
        <v>1</v>
      </c>
      <c r="I8070" s="622" t="s">
        <v>527</v>
      </c>
      <c r="J8070" s="138"/>
      <c r="K8070" s="138"/>
      <c r="L8070" s="622" t="s">
        <v>51</v>
      </c>
      <c r="M8070" s="202"/>
      <c r="N8070" s="622">
        <v>0</v>
      </c>
      <c r="O8070" s="622">
        <v>0</v>
      </c>
      <c r="P8070" s="622">
        <v>0</v>
      </c>
      <c r="Q8070" s="622">
        <v>0</v>
      </c>
      <c r="R8070" s="622">
        <v>0</v>
      </c>
      <c r="S8070" s="622">
        <v>0</v>
      </c>
      <c r="T8070" s="622">
        <v>0</v>
      </c>
      <c r="U8070" s="622">
        <v>0</v>
      </c>
      <c r="V8070" s="622">
        <v>0</v>
      </c>
      <c r="W8070" s="622">
        <v>0</v>
      </c>
      <c r="X8070" s="624">
        <v>0</v>
      </c>
      <c r="Y8070" s="622">
        <v>0</v>
      </c>
      <c r="Z8070" s="622" t="s">
        <v>40</v>
      </c>
      <c r="AA8070" s="622" t="s">
        <v>5289</v>
      </c>
      <c r="AB8070" s="622" t="s">
        <v>5289</v>
      </c>
      <c r="AC8070" s="340" t="s">
        <v>5289</v>
      </c>
      <c r="AD8070" s="340" t="s">
        <v>5289</v>
      </c>
      <c r="AE8070" s="340" t="s">
        <v>5289</v>
      </c>
      <c r="AF8070" s="165" t="s">
        <v>5289</v>
      </c>
      <c r="AG8070" s="107"/>
      <c r="AH8070" s="107"/>
      <c r="AI8070" s="107"/>
      <c r="AJ8070" s="107"/>
      <c r="AK8070" s="107"/>
      <c r="AL8070" s="107"/>
    </row>
    <row r="8071" spans="1:38" s="44" customFormat="1" ht="242.25">
      <c r="A8071" s="287">
        <v>9</v>
      </c>
      <c r="B8071" s="121" t="s">
        <v>5153</v>
      </c>
      <c r="C8071" s="121" t="s">
        <v>510</v>
      </c>
      <c r="D8071" s="121" t="s">
        <v>5154</v>
      </c>
      <c r="E8071" s="123" t="s">
        <v>15468</v>
      </c>
      <c r="F8071" s="624" t="s">
        <v>19081</v>
      </c>
      <c r="G8071" s="622" t="s">
        <v>51</v>
      </c>
      <c r="H8071" s="622">
        <v>1</v>
      </c>
      <c r="I8071" s="622" t="s">
        <v>527</v>
      </c>
      <c r="J8071" s="138"/>
      <c r="K8071" s="138"/>
      <c r="L8071" s="622" t="s">
        <v>51</v>
      </c>
      <c r="M8071" s="202"/>
      <c r="N8071" s="622">
        <v>0</v>
      </c>
      <c r="O8071" s="622">
        <v>0</v>
      </c>
      <c r="P8071" s="622">
        <v>0</v>
      </c>
      <c r="Q8071" s="622">
        <v>0</v>
      </c>
      <c r="R8071" s="622">
        <v>0</v>
      </c>
      <c r="S8071" s="622">
        <v>0</v>
      </c>
      <c r="T8071" s="622">
        <v>0</v>
      </c>
      <c r="U8071" s="622">
        <v>0</v>
      </c>
      <c r="V8071" s="622">
        <v>0</v>
      </c>
      <c r="W8071" s="622">
        <v>0</v>
      </c>
      <c r="X8071" s="624">
        <v>58</v>
      </c>
      <c r="Y8071" s="622">
        <v>0</v>
      </c>
      <c r="Z8071" s="622" t="s">
        <v>40</v>
      </c>
      <c r="AA8071" s="622" t="s">
        <v>5289</v>
      </c>
      <c r="AB8071" s="622" t="s">
        <v>5289</v>
      </c>
      <c r="AC8071" s="340" t="s">
        <v>5289</v>
      </c>
      <c r="AD8071" s="340" t="s">
        <v>5289</v>
      </c>
      <c r="AE8071" s="340" t="s">
        <v>5289</v>
      </c>
      <c r="AF8071" s="165" t="s">
        <v>5289</v>
      </c>
      <c r="AG8071" s="107"/>
      <c r="AH8071" s="107"/>
      <c r="AI8071" s="107"/>
      <c r="AJ8071" s="107"/>
      <c r="AK8071" s="107"/>
      <c r="AL8071" s="107"/>
    </row>
    <row r="8072" spans="1:38" s="44" customFormat="1" ht="204">
      <c r="A8072" s="287">
        <v>10</v>
      </c>
      <c r="B8072" s="121" t="s">
        <v>1099</v>
      </c>
      <c r="C8072" s="121" t="s">
        <v>510</v>
      </c>
      <c r="D8072" s="121" t="s">
        <v>5155</v>
      </c>
      <c r="E8072" s="123" t="s">
        <v>15469</v>
      </c>
      <c r="F8072" s="622" t="s">
        <v>51</v>
      </c>
      <c r="G8072" s="138"/>
      <c r="H8072" s="138"/>
      <c r="I8072" s="138"/>
      <c r="J8072" s="138"/>
      <c r="K8072" s="138"/>
      <c r="L8072" s="622" t="s">
        <v>51</v>
      </c>
      <c r="M8072" s="202"/>
      <c r="N8072" s="622">
        <v>0</v>
      </c>
      <c r="O8072" s="622">
        <v>0</v>
      </c>
      <c r="P8072" s="622">
        <v>0</v>
      </c>
      <c r="Q8072" s="622">
        <v>0</v>
      </c>
      <c r="R8072" s="622">
        <v>0</v>
      </c>
      <c r="S8072" s="622">
        <v>0</v>
      </c>
      <c r="T8072" s="622">
        <v>0</v>
      </c>
      <c r="U8072" s="622">
        <v>0</v>
      </c>
      <c r="V8072" s="622">
        <v>0</v>
      </c>
      <c r="W8072" s="622">
        <v>0</v>
      </c>
      <c r="X8072" s="624">
        <v>43</v>
      </c>
      <c r="Y8072" s="622">
        <v>0</v>
      </c>
      <c r="Z8072" s="622" t="s">
        <v>40</v>
      </c>
      <c r="AA8072" s="622" t="s">
        <v>5289</v>
      </c>
      <c r="AB8072" s="622" t="s">
        <v>5289</v>
      </c>
      <c r="AC8072" s="340" t="s">
        <v>5289</v>
      </c>
      <c r="AD8072" s="340" t="s">
        <v>5289</v>
      </c>
      <c r="AE8072" s="340" t="s">
        <v>5289</v>
      </c>
      <c r="AF8072" s="165" t="s">
        <v>5289</v>
      </c>
      <c r="AG8072" s="107"/>
      <c r="AH8072" s="107"/>
      <c r="AI8072" s="107"/>
      <c r="AJ8072" s="107"/>
      <c r="AK8072" s="107"/>
      <c r="AL8072" s="107"/>
    </row>
    <row r="8073" spans="1:38" s="44" customFormat="1" ht="216.75">
      <c r="A8073" s="287">
        <v>11</v>
      </c>
      <c r="B8073" s="121" t="s">
        <v>3559</v>
      </c>
      <c r="C8073" s="121" t="s">
        <v>510</v>
      </c>
      <c r="D8073" s="121" t="s">
        <v>5156</v>
      </c>
      <c r="E8073" s="123" t="s">
        <v>15470</v>
      </c>
      <c r="F8073" s="622" t="s">
        <v>51</v>
      </c>
      <c r="G8073" s="138"/>
      <c r="H8073" s="138"/>
      <c r="I8073" s="138"/>
      <c r="J8073" s="138"/>
      <c r="K8073" s="138"/>
      <c r="L8073" s="622" t="s">
        <v>51</v>
      </c>
      <c r="M8073" s="202"/>
      <c r="N8073" s="622">
        <v>0</v>
      </c>
      <c r="O8073" s="622">
        <v>0</v>
      </c>
      <c r="P8073" s="622">
        <v>0</v>
      </c>
      <c r="Q8073" s="622">
        <v>0</v>
      </c>
      <c r="R8073" s="622">
        <v>0</v>
      </c>
      <c r="S8073" s="622">
        <v>0</v>
      </c>
      <c r="T8073" s="622">
        <v>0</v>
      </c>
      <c r="U8073" s="622">
        <v>0</v>
      </c>
      <c r="V8073" s="622">
        <v>0</v>
      </c>
      <c r="W8073" s="622">
        <v>0</v>
      </c>
      <c r="X8073" s="624">
        <v>19</v>
      </c>
      <c r="Y8073" s="622">
        <v>0</v>
      </c>
      <c r="Z8073" s="622" t="s">
        <v>40</v>
      </c>
      <c r="AA8073" s="622" t="s">
        <v>5289</v>
      </c>
      <c r="AB8073" s="622" t="s">
        <v>5289</v>
      </c>
      <c r="AC8073" s="340" t="s">
        <v>5289</v>
      </c>
      <c r="AD8073" s="340" t="s">
        <v>5289</v>
      </c>
      <c r="AE8073" s="340" t="s">
        <v>5289</v>
      </c>
      <c r="AF8073" s="165" t="s">
        <v>5289</v>
      </c>
      <c r="AG8073" s="107"/>
      <c r="AH8073" s="107"/>
      <c r="AI8073" s="107"/>
      <c r="AJ8073" s="107"/>
      <c r="AK8073" s="107"/>
      <c r="AL8073" s="107"/>
    </row>
    <row r="8074" spans="1:38" s="44" customFormat="1" ht="229.5">
      <c r="A8074" s="287">
        <v>12</v>
      </c>
      <c r="B8074" s="121" t="s">
        <v>18778</v>
      </c>
      <c r="C8074" s="121" t="s">
        <v>510</v>
      </c>
      <c r="D8074" s="121" t="s">
        <v>18779</v>
      </c>
      <c r="E8074" s="123" t="s">
        <v>18780</v>
      </c>
      <c r="F8074" s="622" t="s">
        <v>51</v>
      </c>
      <c r="G8074" s="138"/>
      <c r="H8074" s="138"/>
      <c r="I8074" s="138"/>
      <c r="J8074" s="622" t="s">
        <v>5727</v>
      </c>
      <c r="K8074" s="624" t="s">
        <v>994</v>
      </c>
      <c r="L8074" s="622" t="s">
        <v>40</v>
      </c>
      <c r="M8074" s="121" t="s">
        <v>18781</v>
      </c>
      <c r="N8074" s="622">
        <v>0</v>
      </c>
      <c r="O8074" s="622">
        <v>0</v>
      </c>
      <c r="P8074" s="622">
        <v>0</v>
      </c>
      <c r="Q8074" s="622">
        <v>0</v>
      </c>
      <c r="R8074" s="622">
        <v>0</v>
      </c>
      <c r="S8074" s="622">
        <v>0</v>
      </c>
      <c r="T8074" s="622">
        <v>0</v>
      </c>
      <c r="U8074" s="622">
        <v>0</v>
      </c>
      <c r="V8074" s="622">
        <v>0</v>
      </c>
      <c r="W8074" s="622">
        <v>0</v>
      </c>
      <c r="X8074" s="624">
        <v>7</v>
      </c>
      <c r="Y8074" s="622">
        <v>0</v>
      </c>
      <c r="Z8074" s="622" t="s">
        <v>40</v>
      </c>
      <c r="AA8074" s="622" t="s">
        <v>5289</v>
      </c>
      <c r="AB8074" s="622" t="s">
        <v>5289</v>
      </c>
      <c r="AC8074" s="340" t="s">
        <v>5289</v>
      </c>
      <c r="AD8074" s="340" t="s">
        <v>5289</v>
      </c>
      <c r="AE8074" s="340" t="s">
        <v>5289</v>
      </c>
      <c r="AF8074" s="165" t="s">
        <v>5289</v>
      </c>
      <c r="AG8074" s="107"/>
      <c r="AH8074" s="107"/>
      <c r="AI8074" s="107"/>
      <c r="AJ8074" s="107"/>
      <c r="AK8074" s="107"/>
      <c r="AL8074" s="107"/>
    </row>
    <row r="8075" spans="1:38" s="44" customFormat="1" ht="204">
      <c r="A8075" s="287">
        <v>13</v>
      </c>
      <c r="B8075" s="121" t="s">
        <v>1177</v>
      </c>
      <c r="C8075" s="121" t="s">
        <v>510</v>
      </c>
      <c r="D8075" s="121" t="s">
        <v>5157</v>
      </c>
      <c r="E8075" s="123" t="s">
        <v>15471</v>
      </c>
      <c r="F8075" s="622" t="s">
        <v>51</v>
      </c>
      <c r="G8075" s="138"/>
      <c r="H8075" s="138"/>
      <c r="I8075" s="138"/>
      <c r="J8075" s="622" t="s">
        <v>5727</v>
      </c>
      <c r="K8075" s="624" t="s">
        <v>994</v>
      </c>
      <c r="L8075" s="622" t="s">
        <v>40</v>
      </c>
      <c r="M8075" s="121" t="s">
        <v>13559</v>
      </c>
      <c r="N8075" s="622">
        <v>0</v>
      </c>
      <c r="O8075" s="622">
        <v>0</v>
      </c>
      <c r="P8075" s="622">
        <v>0</v>
      </c>
      <c r="Q8075" s="622">
        <v>0</v>
      </c>
      <c r="R8075" s="622">
        <v>0</v>
      </c>
      <c r="S8075" s="622">
        <v>0</v>
      </c>
      <c r="T8075" s="622">
        <v>0</v>
      </c>
      <c r="U8075" s="622">
        <v>0</v>
      </c>
      <c r="V8075" s="622">
        <v>0</v>
      </c>
      <c r="W8075" s="622">
        <v>0</v>
      </c>
      <c r="X8075" s="624">
        <v>74</v>
      </c>
      <c r="Y8075" s="622">
        <v>0</v>
      </c>
      <c r="Z8075" s="622" t="s">
        <v>40</v>
      </c>
      <c r="AA8075" s="622" t="s">
        <v>5289</v>
      </c>
      <c r="AB8075" s="622" t="s">
        <v>5289</v>
      </c>
      <c r="AC8075" s="340" t="s">
        <v>5289</v>
      </c>
      <c r="AD8075" s="340" t="s">
        <v>5289</v>
      </c>
      <c r="AE8075" s="340" t="s">
        <v>5289</v>
      </c>
      <c r="AF8075" s="165" t="s">
        <v>5289</v>
      </c>
      <c r="AG8075" s="107"/>
      <c r="AH8075" s="107"/>
      <c r="AI8075" s="107"/>
      <c r="AJ8075" s="107"/>
      <c r="AK8075" s="107"/>
      <c r="AL8075" s="107"/>
    </row>
    <row r="8076" spans="1:38" ht="178.5">
      <c r="A8076" s="287">
        <v>14</v>
      </c>
      <c r="B8076" s="121" t="s">
        <v>3560</v>
      </c>
      <c r="C8076" s="121" t="s">
        <v>510</v>
      </c>
      <c r="D8076" s="121" t="s">
        <v>5158</v>
      </c>
      <c r="E8076" s="123" t="s">
        <v>15472</v>
      </c>
      <c r="F8076" s="622" t="s">
        <v>51</v>
      </c>
      <c r="G8076" s="138"/>
      <c r="H8076" s="138"/>
      <c r="I8076" s="138"/>
      <c r="J8076" s="138"/>
      <c r="K8076" s="138"/>
      <c r="L8076" s="622" t="s">
        <v>51</v>
      </c>
      <c r="M8076" s="202"/>
      <c r="N8076" s="202"/>
      <c r="O8076" s="622">
        <v>0</v>
      </c>
      <c r="P8076" s="622">
        <v>0</v>
      </c>
      <c r="Q8076" s="622">
        <v>0</v>
      </c>
      <c r="R8076" s="622">
        <v>0</v>
      </c>
      <c r="S8076" s="622">
        <v>0</v>
      </c>
      <c r="T8076" s="622">
        <v>0</v>
      </c>
      <c r="U8076" s="622">
        <v>0</v>
      </c>
      <c r="V8076" s="622">
        <v>0</v>
      </c>
      <c r="W8076" s="622">
        <v>0</v>
      </c>
      <c r="X8076" s="624">
        <v>1</v>
      </c>
      <c r="Y8076" s="622">
        <v>0</v>
      </c>
      <c r="Z8076" s="622" t="s">
        <v>40</v>
      </c>
      <c r="AA8076" s="622" t="s">
        <v>5289</v>
      </c>
      <c r="AB8076" s="622" t="s">
        <v>5289</v>
      </c>
      <c r="AC8076" s="340" t="s">
        <v>5289</v>
      </c>
      <c r="AD8076" s="340" t="s">
        <v>5289</v>
      </c>
      <c r="AE8076" s="340" t="s">
        <v>5289</v>
      </c>
      <c r="AF8076" s="165" t="s">
        <v>5289</v>
      </c>
    </row>
    <row r="8077" spans="1:38" ht="178.5">
      <c r="A8077" s="287">
        <v>15</v>
      </c>
      <c r="B8077" s="121" t="s">
        <v>3561</v>
      </c>
      <c r="C8077" s="121" t="s">
        <v>510</v>
      </c>
      <c r="D8077" s="121" t="s">
        <v>5159</v>
      </c>
      <c r="E8077" s="123" t="s">
        <v>15473</v>
      </c>
      <c r="F8077" s="622" t="s">
        <v>51</v>
      </c>
      <c r="G8077" s="138"/>
      <c r="H8077" s="138"/>
      <c r="I8077" s="138"/>
      <c r="J8077" s="138"/>
      <c r="K8077" s="138"/>
      <c r="L8077" s="622" t="s">
        <v>51</v>
      </c>
      <c r="M8077" s="202"/>
      <c r="N8077" s="202"/>
      <c r="O8077" s="622">
        <v>0</v>
      </c>
      <c r="P8077" s="622">
        <v>0</v>
      </c>
      <c r="Q8077" s="622">
        <v>0</v>
      </c>
      <c r="R8077" s="622">
        <v>0</v>
      </c>
      <c r="S8077" s="622">
        <v>0</v>
      </c>
      <c r="T8077" s="622">
        <v>0</v>
      </c>
      <c r="U8077" s="622">
        <v>0</v>
      </c>
      <c r="V8077" s="622">
        <v>0</v>
      </c>
      <c r="W8077" s="622">
        <v>0</v>
      </c>
      <c r="X8077" s="624">
        <v>0</v>
      </c>
      <c r="Y8077" s="622">
        <v>0</v>
      </c>
      <c r="Z8077" s="622" t="s">
        <v>40</v>
      </c>
      <c r="AA8077" s="622" t="s">
        <v>5289</v>
      </c>
      <c r="AB8077" s="622" t="s">
        <v>5289</v>
      </c>
      <c r="AC8077" s="340" t="s">
        <v>5289</v>
      </c>
      <c r="AD8077" s="340" t="s">
        <v>5289</v>
      </c>
      <c r="AE8077" s="340" t="s">
        <v>5289</v>
      </c>
      <c r="AF8077" s="165" t="s">
        <v>5289</v>
      </c>
    </row>
    <row r="8078" spans="1:38" ht="178.5">
      <c r="A8078" s="287">
        <v>16</v>
      </c>
      <c r="B8078" s="121" t="s">
        <v>3562</v>
      </c>
      <c r="C8078" s="121" t="s">
        <v>510</v>
      </c>
      <c r="D8078" s="121" t="s">
        <v>5160</v>
      </c>
      <c r="E8078" s="123" t="s">
        <v>15474</v>
      </c>
      <c r="F8078" s="622" t="s">
        <v>51</v>
      </c>
      <c r="G8078" s="138"/>
      <c r="H8078" s="138"/>
      <c r="I8078" s="138"/>
      <c r="J8078" s="138"/>
      <c r="K8078" s="138"/>
      <c r="L8078" s="622" t="s">
        <v>51</v>
      </c>
      <c r="M8078" s="202"/>
      <c r="N8078" s="202"/>
      <c r="O8078" s="622">
        <v>0</v>
      </c>
      <c r="P8078" s="622">
        <v>0</v>
      </c>
      <c r="Q8078" s="622">
        <v>0</v>
      </c>
      <c r="R8078" s="622">
        <v>0</v>
      </c>
      <c r="S8078" s="622">
        <v>0</v>
      </c>
      <c r="T8078" s="622">
        <v>0</v>
      </c>
      <c r="U8078" s="622">
        <v>0</v>
      </c>
      <c r="V8078" s="622">
        <v>0</v>
      </c>
      <c r="W8078" s="622">
        <v>0</v>
      </c>
      <c r="X8078" s="624">
        <v>0</v>
      </c>
      <c r="Y8078" s="622">
        <v>0</v>
      </c>
      <c r="Z8078" s="622" t="s">
        <v>40</v>
      </c>
      <c r="AA8078" s="622" t="s">
        <v>5289</v>
      </c>
      <c r="AB8078" s="622" t="s">
        <v>5289</v>
      </c>
      <c r="AC8078" s="340" t="s">
        <v>5289</v>
      </c>
      <c r="AD8078" s="340" t="s">
        <v>5289</v>
      </c>
      <c r="AE8078" s="340" t="s">
        <v>5289</v>
      </c>
      <c r="AF8078" s="165" t="s">
        <v>5289</v>
      </c>
    </row>
    <row r="8079" spans="1:38" ht="229.5">
      <c r="A8079" s="287">
        <v>17</v>
      </c>
      <c r="B8079" s="121" t="s">
        <v>5161</v>
      </c>
      <c r="C8079" s="121" t="s">
        <v>3563</v>
      </c>
      <c r="D8079" s="121" t="s">
        <v>5162</v>
      </c>
      <c r="E8079" s="622" t="s">
        <v>15475</v>
      </c>
      <c r="F8079" s="622" t="s">
        <v>51</v>
      </c>
      <c r="G8079" s="138"/>
      <c r="H8079" s="138"/>
      <c r="I8079" s="138"/>
      <c r="J8079" s="138"/>
      <c r="K8079" s="138"/>
      <c r="L8079" s="622" t="s">
        <v>40</v>
      </c>
      <c r="M8079" s="121" t="s">
        <v>13560</v>
      </c>
      <c r="N8079" s="622">
        <v>0</v>
      </c>
      <c r="O8079" s="622">
        <v>0</v>
      </c>
      <c r="P8079" s="622">
        <v>0</v>
      </c>
      <c r="Q8079" s="622">
        <v>0</v>
      </c>
      <c r="R8079" s="622">
        <v>0</v>
      </c>
      <c r="S8079" s="622">
        <v>0</v>
      </c>
      <c r="T8079" s="622">
        <v>0</v>
      </c>
      <c r="U8079" s="622">
        <v>0</v>
      </c>
      <c r="V8079" s="622">
        <v>0</v>
      </c>
      <c r="W8079" s="622">
        <v>0</v>
      </c>
      <c r="X8079" s="624">
        <v>0</v>
      </c>
      <c r="Y8079" s="622">
        <v>0</v>
      </c>
      <c r="Z8079" s="622" t="s">
        <v>40</v>
      </c>
      <c r="AA8079" s="622" t="s">
        <v>5289</v>
      </c>
      <c r="AB8079" s="622" t="s">
        <v>5289</v>
      </c>
      <c r="AC8079" s="340" t="s">
        <v>5289</v>
      </c>
      <c r="AD8079" s="340" t="s">
        <v>5289</v>
      </c>
      <c r="AE8079" s="340" t="s">
        <v>5289</v>
      </c>
      <c r="AF8079" s="165" t="s">
        <v>5289</v>
      </c>
    </row>
    <row r="8080" spans="1:38" s="44" customFormat="1" ht="229.5">
      <c r="A8080" s="287">
        <v>18</v>
      </c>
      <c r="B8080" s="121" t="s">
        <v>3564</v>
      </c>
      <c r="C8080" s="121" t="s">
        <v>3563</v>
      </c>
      <c r="D8080" s="121" t="s">
        <v>5163</v>
      </c>
      <c r="E8080" s="622" t="s">
        <v>15476</v>
      </c>
      <c r="F8080" s="622" t="s">
        <v>51</v>
      </c>
      <c r="G8080" s="138"/>
      <c r="H8080" s="138"/>
      <c r="I8080" s="138"/>
      <c r="J8080" s="138"/>
      <c r="K8080" s="138"/>
      <c r="L8080" s="622" t="s">
        <v>51</v>
      </c>
      <c r="M8080" s="202"/>
      <c r="N8080" s="138"/>
      <c r="O8080" s="622">
        <v>0</v>
      </c>
      <c r="P8080" s="622">
        <v>0</v>
      </c>
      <c r="Q8080" s="622">
        <v>0</v>
      </c>
      <c r="R8080" s="622">
        <v>0</v>
      </c>
      <c r="S8080" s="622">
        <v>0</v>
      </c>
      <c r="T8080" s="622">
        <v>0</v>
      </c>
      <c r="U8080" s="622">
        <v>0</v>
      </c>
      <c r="V8080" s="622">
        <v>0</v>
      </c>
      <c r="W8080" s="622">
        <v>0</v>
      </c>
      <c r="X8080" s="624">
        <v>58</v>
      </c>
      <c r="Y8080" s="622">
        <v>0</v>
      </c>
      <c r="Z8080" s="622" t="s">
        <v>40</v>
      </c>
      <c r="AA8080" s="622" t="s">
        <v>5289</v>
      </c>
      <c r="AB8080" s="622" t="s">
        <v>5289</v>
      </c>
      <c r="AC8080" s="340" t="s">
        <v>5289</v>
      </c>
      <c r="AD8080" s="340" t="s">
        <v>5289</v>
      </c>
      <c r="AE8080" s="340" t="s">
        <v>5289</v>
      </c>
      <c r="AF8080" s="165" t="s">
        <v>5289</v>
      </c>
      <c r="AG8080" s="107"/>
      <c r="AH8080" s="107"/>
      <c r="AI8080" s="107"/>
      <c r="AJ8080" s="107"/>
      <c r="AK8080" s="107"/>
      <c r="AL8080" s="107"/>
    </row>
    <row r="8081" spans="1:38" s="44" customFormat="1" ht="229.5">
      <c r="A8081" s="287">
        <v>19</v>
      </c>
      <c r="B8081" s="121" t="s">
        <v>523</v>
      </c>
      <c r="C8081" s="121" t="s">
        <v>3563</v>
      </c>
      <c r="D8081" s="121" t="s">
        <v>5164</v>
      </c>
      <c r="E8081" s="622" t="s">
        <v>15477</v>
      </c>
      <c r="F8081" s="622" t="s">
        <v>51</v>
      </c>
      <c r="G8081" s="138"/>
      <c r="H8081" s="138"/>
      <c r="I8081" s="138"/>
      <c r="J8081" s="622" t="s">
        <v>5727</v>
      </c>
      <c r="K8081" s="624" t="s">
        <v>14408</v>
      </c>
      <c r="L8081" s="622" t="s">
        <v>40</v>
      </c>
      <c r="M8081" s="121" t="s">
        <v>13561</v>
      </c>
      <c r="N8081" s="622">
        <v>0</v>
      </c>
      <c r="O8081" s="622">
        <v>0</v>
      </c>
      <c r="P8081" s="622">
        <v>0</v>
      </c>
      <c r="Q8081" s="622">
        <v>0</v>
      </c>
      <c r="R8081" s="622">
        <v>0</v>
      </c>
      <c r="S8081" s="622">
        <v>0</v>
      </c>
      <c r="T8081" s="622">
        <v>0</v>
      </c>
      <c r="U8081" s="622">
        <v>0</v>
      </c>
      <c r="V8081" s="622">
        <v>0</v>
      </c>
      <c r="W8081" s="622">
        <v>0</v>
      </c>
      <c r="X8081" s="624">
        <v>3</v>
      </c>
      <c r="Y8081" s="622">
        <v>0</v>
      </c>
      <c r="Z8081" s="622" t="s">
        <v>40</v>
      </c>
      <c r="AA8081" s="622" t="s">
        <v>5289</v>
      </c>
      <c r="AB8081" s="622" t="s">
        <v>5289</v>
      </c>
      <c r="AC8081" s="340" t="s">
        <v>5289</v>
      </c>
      <c r="AD8081" s="340" t="s">
        <v>5289</v>
      </c>
      <c r="AE8081" s="340" t="s">
        <v>5289</v>
      </c>
      <c r="AF8081" s="165" t="s">
        <v>5289</v>
      </c>
      <c r="AG8081" s="107"/>
      <c r="AH8081" s="107"/>
      <c r="AI8081" s="107"/>
      <c r="AJ8081" s="107"/>
      <c r="AK8081" s="107"/>
      <c r="AL8081" s="107"/>
    </row>
    <row r="8082" spans="1:38" s="44" customFormat="1" ht="114.75">
      <c r="A8082" s="287">
        <v>20</v>
      </c>
      <c r="B8082" s="121" t="s">
        <v>3565</v>
      </c>
      <c r="C8082" s="121" t="s">
        <v>3563</v>
      </c>
      <c r="D8082" s="121" t="s">
        <v>17780</v>
      </c>
      <c r="E8082" s="154" t="s">
        <v>40</v>
      </c>
      <c r="F8082" s="622" t="s">
        <v>51</v>
      </c>
      <c r="G8082" s="138"/>
      <c r="H8082" s="138"/>
      <c r="I8082" s="138"/>
      <c r="J8082" s="138"/>
      <c r="K8082" s="138"/>
      <c r="L8082" s="622" t="s">
        <v>51</v>
      </c>
      <c r="M8082" s="202"/>
      <c r="N8082" s="138"/>
      <c r="O8082" s="622">
        <v>0</v>
      </c>
      <c r="P8082" s="622">
        <v>0</v>
      </c>
      <c r="Q8082" s="622">
        <v>0</v>
      </c>
      <c r="R8082" s="622">
        <v>0</v>
      </c>
      <c r="S8082" s="622">
        <v>0</v>
      </c>
      <c r="T8082" s="622">
        <v>0</v>
      </c>
      <c r="U8082" s="622">
        <v>0</v>
      </c>
      <c r="V8082" s="622">
        <v>0</v>
      </c>
      <c r="W8082" s="622">
        <v>0</v>
      </c>
      <c r="X8082" s="624">
        <v>0</v>
      </c>
      <c r="Y8082" s="622">
        <v>0</v>
      </c>
      <c r="Z8082" s="622" t="s">
        <v>40</v>
      </c>
      <c r="AA8082" s="622" t="s">
        <v>5289</v>
      </c>
      <c r="AB8082" s="622" t="s">
        <v>5289</v>
      </c>
      <c r="AC8082" s="340" t="s">
        <v>5289</v>
      </c>
      <c r="AD8082" s="340" t="s">
        <v>5289</v>
      </c>
      <c r="AE8082" s="340" t="s">
        <v>5289</v>
      </c>
      <c r="AF8082" s="165" t="s">
        <v>5289</v>
      </c>
      <c r="AG8082" s="107"/>
      <c r="AH8082" s="107"/>
      <c r="AI8082" s="107"/>
      <c r="AJ8082" s="107"/>
      <c r="AK8082" s="107"/>
      <c r="AL8082" s="107"/>
    </row>
    <row r="8083" spans="1:38" s="44" customFormat="1" ht="216.75">
      <c r="A8083" s="287">
        <v>21</v>
      </c>
      <c r="B8083" s="121" t="s">
        <v>5165</v>
      </c>
      <c r="C8083" s="121" t="s">
        <v>15615</v>
      </c>
      <c r="D8083" s="121" t="s">
        <v>5166</v>
      </c>
      <c r="E8083" s="622" t="s">
        <v>15611</v>
      </c>
      <c r="F8083" s="622" t="s">
        <v>51</v>
      </c>
      <c r="G8083" s="138"/>
      <c r="H8083" s="138"/>
      <c r="I8083" s="138"/>
      <c r="J8083" s="622" t="s">
        <v>5727</v>
      </c>
      <c r="K8083" s="624" t="s">
        <v>14409</v>
      </c>
      <c r="L8083" s="622" t="s">
        <v>40</v>
      </c>
      <c r="M8083" s="121" t="s">
        <v>13562</v>
      </c>
      <c r="N8083" s="622">
        <v>0</v>
      </c>
      <c r="O8083" s="622">
        <v>0</v>
      </c>
      <c r="P8083" s="622">
        <v>0</v>
      </c>
      <c r="Q8083" s="622">
        <v>0</v>
      </c>
      <c r="R8083" s="622">
        <v>0</v>
      </c>
      <c r="S8083" s="622">
        <v>0</v>
      </c>
      <c r="T8083" s="622">
        <v>0</v>
      </c>
      <c r="U8083" s="622">
        <v>0</v>
      </c>
      <c r="V8083" s="622">
        <v>0</v>
      </c>
      <c r="W8083" s="622">
        <v>0</v>
      </c>
      <c r="X8083" s="624">
        <v>1</v>
      </c>
      <c r="Y8083" s="622">
        <v>0</v>
      </c>
      <c r="Z8083" s="622" t="s">
        <v>40</v>
      </c>
      <c r="AA8083" s="622" t="s">
        <v>5289</v>
      </c>
      <c r="AB8083" s="622" t="s">
        <v>5289</v>
      </c>
      <c r="AC8083" s="340" t="s">
        <v>5289</v>
      </c>
      <c r="AD8083" s="340" t="s">
        <v>5289</v>
      </c>
      <c r="AE8083" s="340" t="s">
        <v>5289</v>
      </c>
      <c r="AF8083" s="165" t="s">
        <v>5289</v>
      </c>
      <c r="AG8083" s="107"/>
      <c r="AH8083" s="107"/>
      <c r="AI8083" s="107"/>
      <c r="AJ8083" s="107"/>
      <c r="AK8083" s="107"/>
      <c r="AL8083" s="107"/>
    </row>
    <row r="8084" spans="1:38" s="44" customFormat="1" ht="229.5">
      <c r="A8084" s="287">
        <v>22</v>
      </c>
      <c r="B8084" s="121" t="s">
        <v>1451</v>
      </c>
      <c r="C8084" s="121" t="s">
        <v>3570</v>
      </c>
      <c r="D8084" s="121" t="s">
        <v>5167</v>
      </c>
      <c r="E8084" s="622" t="s">
        <v>15478</v>
      </c>
      <c r="F8084" s="622" t="s">
        <v>51</v>
      </c>
      <c r="G8084" s="138"/>
      <c r="H8084" s="138"/>
      <c r="I8084" s="138"/>
      <c r="J8084" s="138"/>
      <c r="K8084" s="138"/>
      <c r="L8084" s="622" t="s">
        <v>51</v>
      </c>
      <c r="M8084" s="202"/>
      <c r="N8084" s="138"/>
      <c r="O8084" s="622">
        <v>0</v>
      </c>
      <c r="P8084" s="622">
        <v>0</v>
      </c>
      <c r="Q8084" s="622">
        <v>0</v>
      </c>
      <c r="R8084" s="622">
        <v>0</v>
      </c>
      <c r="S8084" s="622">
        <v>0</v>
      </c>
      <c r="T8084" s="622">
        <v>0</v>
      </c>
      <c r="U8084" s="622">
        <v>0</v>
      </c>
      <c r="V8084" s="622">
        <v>0</v>
      </c>
      <c r="W8084" s="622">
        <v>0</v>
      </c>
      <c r="X8084" s="624">
        <v>452</v>
      </c>
      <c r="Y8084" s="622">
        <v>0</v>
      </c>
      <c r="Z8084" s="622" t="s">
        <v>40</v>
      </c>
      <c r="AA8084" s="622" t="s">
        <v>5289</v>
      </c>
      <c r="AB8084" s="622" t="s">
        <v>5289</v>
      </c>
      <c r="AC8084" s="340" t="s">
        <v>5289</v>
      </c>
      <c r="AD8084" s="340" t="s">
        <v>5289</v>
      </c>
      <c r="AE8084" s="340" t="s">
        <v>5289</v>
      </c>
      <c r="AF8084" s="165" t="s">
        <v>5289</v>
      </c>
      <c r="AG8084" s="107"/>
      <c r="AH8084" s="107"/>
      <c r="AI8084" s="107"/>
      <c r="AJ8084" s="107"/>
      <c r="AK8084" s="107"/>
      <c r="AL8084" s="107"/>
    </row>
    <row r="8085" spans="1:38" s="44" customFormat="1" ht="229.5">
      <c r="A8085" s="287">
        <v>23</v>
      </c>
      <c r="B8085" s="121" t="s">
        <v>3277</v>
      </c>
      <c r="C8085" s="121" t="s">
        <v>3570</v>
      </c>
      <c r="D8085" s="121" t="s">
        <v>5168</v>
      </c>
      <c r="E8085" s="622" t="s">
        <v>15479</v>
      </c>
      <c r="F8085" s="622" t="s">
        <v>51</v>
      </c>
      <c r="G8085" s="138"/>
      <c r="H8085" s="138"/>
      <c r="I8085" s="138"/>
      <c r="J8085" s="138"/>
      <c r="K8085" s="138"/>
      <c r="L8085" s="622" t="s">
        <v>51</v>
      </c>
      <c r="M8085" s="202"/>
      <c r="N8085" s="138"/>
      <c r="O8085" s="622">
        <v>0</v>
      </c>
      <c r="P8085" s="622">
        <v>0</v>
      </c>
      <c r="Q8085" s="622">
        <v>0</v>
      </c>
      <c r="R8085" s="622">
        <v>0</v>
      </c>
      <c r="S8085" s="622">
        <v>0</v>
      </c>
      <c r="T8085" s="622">
        <v>0</v>
      </c>
      <c r="U8085" s="622">
        <v>0</v>
      </c>
      <c r="V8085" s="622">
        <v>0</v>
      </c>
      <c r="W8085" s="622">
        <v>0</v>
      </c>
      <c r="X8085" s="624">
        <v>0</v>
      </c>
      <c r="Y8085" s="622">
        <v>0</v>
      </c>
      <c r="Z8085" s="622" t="s">
        <v>40</v>
      </c>
      <c r="AA8085" s="622" t="s">
        <v>5289</v>
      </c>
      <c r="AB8085" s="622" t="s">
        <v>5289</v>
      </c>
      <c r="AC8085" s="340" t="s">
        <v>5289</v>
      </c>
      <c r="AD8085" s="340" t="s">
        <v>5289</v>
      </c>
      <c r="AE8085" s="340" t="s">
        <v>5289</v>
      </c>
      <c r="AF8085" s="165" t="s">
        <v>5289</v>
      </c>
      <c r="AG8085" s="107"/>
      <c r="AH8085" s="107"/>
      <c r="AI8085" s="107"/>
      <c r="AJ8085" s="107"/>
      <c r="AK8085" s="107"/>
      <c r="AL8085" s="107"/>
    </row>
    <row r="8086" spans="1:38" s="44" customFormat="1" ht="229.5">
      <c r="A8086" s="287">
        <v>24</v>
      </c>
      <c r="B8086" s="121" t="s">
        <v>3566</v>
      </c>
      <c r="C8086" s="121" t="s">
        <v>3570</v>
      </c>
      <c r="D8086" s="121" t="s">
        <v>5169</v>
      </c>
      <c r="E8086" s="622" t="s">
        <v>15480</v>
      </c>
      <c r="F8086" s="622" t="s">
        <v>51</v>
      </c>
      <c r="G8086" s="138"/>
      <c r="H8086" s="138"/>
      <c r="I8086" s="138"/>
      <c r="J8086" s="138"/>
      <c r="K8086" s="138"/>
      <c r="L8086" s="622" t="s">
        <v>51</v>
      </c>
      <c r="M8086" s="202"/>
      <c r="N8086" s="138"/>
      <c r="O8086" s="622">
        <v>0</v>
      </c>
      <c r="P8086" s="622">
        <v>0</v>
      </c>
      <c r="Q8086" s="622">
        <v>0</v>
      </c>
      <c r="R8086" s="622">
        <v>0</v>
      </c>
      <c r="S8086" s="622">
        <v>0</v>
      </c>
      <c r="T8086" s="622">
        <v>0</v>
      </c>
      <c r="U8086" s="622">
        <v>0</v>
      </c>
      <c r="V8086" s="622">
        <v>0</v>
      </c>
      <c r="W8086" s="622">
        <v>0</v>
      </c>
      <c r="X8086" s="624">
        <v>1</v>
      </c>
      <c r="Y8086" s="622">
        <v>0</v>
      </c>
      <c r="Z8086" s="622" t="s">
        <v>40</v>
      </c>
      <c r="AA8086" s="622" t="s">
        <v>5289</v>
      </c>
      <c r="AB8086" s="622" t="s">
        <v>5289</v>
      </c>
      <c r="AC8086" s="340" t="s">
        <v>5289</v>
      </c>
      <c r="AD8086" s="340" t="s">
        <v>5289</v>
      </c>
      <c r="AE8086" s="340" t="s">
        <v>5289</v>
      </c>
      <c r="AF8086" s="165" t="s">
        <v>5289</v>
      </c>
      <c r="AG8086" s="107"/>
      <c r="AH8086" s="107"/>
      <c r="AI8086" s="107"/>
      <c r="AJ8086" s="107"/>
      <c r="AK8086" s="107"/>
      <c r="AL8086" s="107"/>
    </row>
    <row r="8087" spans="1:38" s="44" customFormat="1" ht="229.5">
      <c r="A8087" s="287">
        <v>25</v>
      </c>
      <c r="B8087" s="121" t="s">
        <v>3278</v>
      </c>
      <c r="C8087" s="121" t="s">
        <v>3570</v>
      </c>
      <c r="D8087" s="121" t="s">
        <v>5170</v>
      </c>
      <c r="E8087" s="622" t="s">
        <v>15481</v>
      </c>
      <c r="F8087" s="622" t="s">
        <v>51</v>
      </c>
      <c r="G8087" s="138"/>
      <c r="H8087" s="138"/>
      <c r="I8087" s="138"/>
      <c r="J8087" s="138"/>
      <c r="K8087" s="138"/>
      <c r="L8087" s="622" t="s">
        <v>51</v>
      </c>
      <c r="M8087" s="202"/>
      <c r="N8087" s="138"/>
      <c r="O8087" s="622">
        <v>0</v>
      </c>
      <c r="P8087" s="622">
        <v>0</v>
      </c>
      <c r="Q8087" s="622">
        <v>0</v>
      </c>
      <c r="R8087" s="622">
        <v>0</v>
      </c>
      <c r="S8087" s="622">
        <v>0</v>
      </c>
      <c r="T8087" s="622">
        <v>0</v>
      </c>
      <c r="U8087" s="622">
        <v>0</v>
      </c>
      <c r="V8087" s="622">
        <v>0</v>
      </c>
      <c r="W8087" s="622">
        <v>0</v>
      </c>
      <c r="X8087" s="624">
        <v>23</v>
      </c>
      <c r="Y8087" s="622">
        <v>0</v>
      </c>
      <c r="Z8087" s="622" t="s">
        <v>40</v>
      </c>
      <c r="AA8087" s="622" t="s">
        <v>5289</v>
      </c>
      <c r="AB8087" s="622" t="s">
        <v>5289</v>
      </c>
      <c r="AC8087" s="340" t="s">
        <v>5289</v>
      </c>
      <c r="AD8087" s="340" t="s">
        <v>5289</v>
      </c>
      <c r="AE8087" s="340" t="s">
        <v>5289</v>
      </c>
      <c r="AF8087" s="165" t="s">
        <v>5289</v>
      </c>
      <c r="AG8087" s="107"/>
      <c r="AH8087" s="107"/>
      <c r="AI8087" s="107"/>
      <c r="AJ8087" s="107"/>
      <c r="AK8087" s="107"/>
      <c r="AL8087" s="107"/>
    </row>
    <row r="8088" spans="1:38" ht="229.5">
      <c r="A8088" s="287">
        <v>26</v>
      </c>
      <c r="B8088" s="121" t="s">
        <v>522</v>
      </c>
      <c r="C8088" s="121" t="s">
        <v>3571</v>
      </c>
      <c r="D8088" s="121" t="s">
        <v>5171</v>
      </c>
      <c r="E8088" s="622" t="s">
        <v>15482</v>
      </c>
      <c r="F8088" s="622" t="s">
        <v>51</v>
      </c>
      <c r="G8088" s="138"/>
      <c r="H8088" s="138"/>
      <c r="I8088" s="138"/>
      <c r="J8088" s="138"/>
      <c r="K8088" s="138"/>
      <c r="L8088" s="622" t="s">
        <v>40</v>
      </c>
      <c r="M8088" s="121" t="s">
        <v>15017</v>
      </c>
      <c r="N8088" s="622">
        <v>0</v>
      </c>
      <c r="O8088" s="622">
        <v>0</v>
      </c>
      <c r="P8088" s="622">
        <v>0</v>
      </c>
      <c r="Q8088" s="622">
        <v>0</v>
      </c>
      <c r="R8088" s="622">
        <v>0</v>
      </c>
      <c r="S8088" s="622">
        <v>0</v>
      </c>
      <c r="T8088" s="622">
        <v>0</v>
      </c>
      <c r="U8088" s="622">
        <v>0</v>
      </c>
      <c r="V8088" s="622">
        <v>0</v>
      </c>
      <c r="W8088" s="622">
        <v>0</v>
      </c>
      <c r="X8088" s="624">
        <v>0</v>
      </c>
      <c r="Y8088" s="622">
        <v>0</v>
      </c>
      <c r="Z8088" s="622" t="s">
        <v>40</v>
      </c>
      <c r="AA8088" s="622" t="s">
        <v>5289</v>
      </c>
      <c r="AB8088" s="622" t="s">
        <v>5289</v>
      </c>
      <c r="AC8088" s="340" t="s">
        <v>5289</v>
      </c>
      <c r="AD8088" s="340" t="s">
        <v>5289</v>
      </c>
      <c r="AE8088" s="340" t="s">
        <v>5289</v>
      </c>
      <c r="AF8088" s="165" t="s">
        <v>5289</v>
      </c>
    </row>
    <row r="8089" spans="1:38" ht="229.5">
      <c r="A8089" s="287">
        <v>27</v>
      </c>
      <c r="B8089" s="121" t="s">
        <v>5172</v>
      </c>
      <c r="C8089" s="121" t="s">
        <v>3572</v>
      </c>
      <c r="D8089" s="121" t="s">
        <v>4881</v>
      </c>
      <c r="E8089" s="622" t="s">
        <v>15483</v>
      </c>
      <c r="F8089" s="622" t="s">
        <v>51</v>
      </c>
      <c r="G8089" s="138"/>
      <c r="H8089" s="138"/>
      <c r="I8089" s="138"/>
      <c r="J8089" s="138"/>
      <c r="K8089" s="138"/>
      <c r="L8089" s="622" t="s">
        <v>51</v>
      </c>
      <c r="M8089" s="202"/>
      <c r="N8089" s="138"/>
      <c r="O8089" s="622">
        <v>0</v>
      </c>
      <c r="P8089" s="622">
        <v>0</v>
      </c>
      <c r="Q8089" s="622">
        <v>0</v>
      </c>
      <c r="R8089" s="622">
        <v>0</v>
      </c>
      <c r="S8089" s="622">
        <v>0</v>
      </c>
      <c r="T8089" s="622">
        <v>0</v>
      </c>
      <c r="U8089" s="622">
        <v>0</v>
      </c>
      <c r="V8089" s="622">
        <v>0</v>
      </c>
      <c r="W8089" s="622">
        <v>0</v>
      </c>
      <c r="X8089" s="624">
        <v>0</v>
      </c>
      <c r="Y8089" s="622">
        <v>0</v>
      </c>
      <c r="Z8089" s="622" t="s">
        <v>40</v>
      </c>
      <c r="AA8089" s="622" t="s">
        <v>5289</v>
      </c>
      <c r="AB8089" s="622" t="s">
        <v>5289</v>
      </c>
      <c r="AC8089" s="340" t="s">
        <v>5289</v>
      </c>
      <c r="AD8089" s="340" t="s">
        <v>5289</v>
      </c>
      <c r="AE8089" s="340" t="s">
        <v>5289</v>
      </c>
      <c r="AF8089" s="165" t="s">
        <v>5289</v>
      </c>
    </row>
    <row r="8090" spans="1:38" ht="229.5">
      <c r="A8090" s="287">
        <v>28</v>
      </c>
      <c r="B8090" s="121" t="s">
        <v>3567</v>
      </c>
      <c r="C8090" s="121" t="s">
        <v>3572</v>
      </c>
      <c r="D8090" s="121" t="s">
        <v>5173</v>
      </c>
      <c r="E8090" s="622" t="s">
        <v>15484</v>
      </c>
      <c r="F8090" s="624" t="s">
        <v>19081</v>
      </c>
      <c r="G8090" s="622" t="s">
        <v>51</v>
      </c>
      <c r="H8090" s="622">
        <v>1</v>
      </c>
      <c r="I8090" s="622" t="s">
        <v>527</v>
      </c>
      <c r="J8090" s="138"/>
      <c r="K8090" s="138"/>
      <c r="L8090" s="622" t="s">
        <v>51</v>
      </c>
      <c r="M8090" s="202"/>
      <c r="N8090" s="138"/>
      <c r="O8090" s="622">
        <v>0</v>
      </c>
      <c r="P8090" s="622">
        <v>0</v>
      </c>
      <c r="Q8090" s="622">
        <v>0</v>
      </c>
      <c r="R8090" s="622">
        <v>0</v>
      </c>
      <c r="S8090" s="622">
        <v>0</v>
      </c>
      <c r="T8090" s="622">
        <v>0</v>
      </c>
      <c r="U8090" s="622">
        <v>0</v>
      </c>
      <c r="V8090" s="622">
        <v>0</v>
      </c>
      <c r="W8090" s="622">
        <v>0</v>
      </c>
      <c r="X8090" s="624">
        <v>0</v>
      </c>
      <c r="Y8090" s="622">
        <v>0</v>
      </c>
      <c r="Z8090" s="622" t="s">
        <v>40</v>
      </c>
      <c r="AA8090" s="622" t="s">
        <v>5289</v>
      </c>
      <c r="AB8090" s="622" t="s">
        <v>5289</v>
      </c>
      <c r="AC8090" s="340" t="s">
        <v>5289</v>
      </c>
      <c r="AD8090" s="340" t="s">
        <v>5289</v>
      </c>
      <c r="AE8090" s="340" t="s">
        <v>5289</v>
      </c>
      <c r="AF8090" s="165" t="s">
        <v>5289</v>
      </c>
    </row>
    <row r="8091" spans="1:38" ht="229.5">
      <c r="A8091" s="287">
        <v>29</v>
      </c>
      <c r="B8091" s="121" t="s">
        <v>3568</v>
      </c>
      <c r="C8091" s="121" t="s">
        <v>3572</v>
      </c>
      <c r="D8091" s="121" t="s">
        <v>5174</v>
      </c>
      <c r="E8091" s="622" t="s">
        <v>15485</v>
      </c>
      <c r="F8091" s="622" t="s">
        <v>51</v>
      </c>
      <c r="G8091" s="138"/>
      <c r="H8091" s="138"/>
      <c r="I8091" s="138"/>
      <c r="J8091" s="138"/>
      <c r="K8091" s="138"/>
      <c r="L8091" s="622" t="s">
        <v>51</v>
      </c>
      <c r="M8091" s="202"/>
      <c r="N8091" s="138"/>
      <c r="O8091" s="622">
        <v>0</v>
      </c>
      <c r="P8091" s="622">
        <v>0</v>
      </c>
      <c r="Q8091" s="622">
        <v>0</v>
      </c>
      <c r="R8091" s="622">
        <v>0</v>
      </c>
      <c r="S8091" s="622">
        <v>0</v>
      </c>
      <c r="T8091" s="622">
        <v>0</v>
      </c>
      <c r="U8091" s="622">
        <v>0</v>
      </c>
      <c r="V8091" s="622">
        <v>0</v>
      </c>
      <c r="W8091" s="622">
        <v>0</v>
      </c>
      <c r="X8091" s="624">
        <v>0</v>
      </c>
      <c r="Y8091" s="622">
        <v>0</v>
      </c>
      <c r="Z8091" s="622" t="s">
        <v>40</v>
      </c>
      <c r="AA8091" s="622" t="s">
        <v>5289</v>
      </c>
      <c r="AB8091" s="622" t="s">
        <v>5289</v>
      </c>
      <c r="AC8091" s="340" t="s">
        <v>5289</v>
      </c>
      <c r="AD8091" s="340" t="s">
        <v>5289</v>
      </c>
      <c r="AE8091" s="340" t="s">
        <v>5289</v>
      </c>
      <c r="AF8091" s="165" t="s">
        <v>5289</v>
      </c>
    </row>
    <row r="8092" spans="1:38" ht="229.5">
      <c r="A8092" s="287">
        <v>30</v>
      </c>
      <c r="B8092" s="121" t="s">
        <v>3569</v>
      </c>
      <c r="C8092" s="121" t="s">
        <v>3572</v>
      </c>
      <c r="D8092" s="121" t="s">
        <v>5175</v>
      </c>
      <c r="E8092" s="622" t="s">
        <v>15486</v>
      </c>
      <c r="F8092" s="622" t="s">
        <v>51</v>
      </c>
      <c r="G8092" s="138"/>
      <c r="H8092" s="138"/>
      <c r="I8092" s="138"/>
      <c r="J8092" s="138"/>
      <c r="K8092" s="138"/>
      <c r="L8092" s="622" t="s">
        <v>51</v>
      </c>
      <c r="M8092" s="202"/>
      <c r="N8092" s="138"/>
      <c r="O8092" s="622">
        <v>0</v>
      </c>
      <c r="P8092" s="622">
        <v>0</v>
      </c>
      <c r="Q8092" s="622">
        <v>0</v>
      </c>
      <c r="R8092" s="622">
        <v>0</v>
      </c>
      <c r="S8092" s="622">
        <v>0</v>
      </c>
      <c r="T8092" s="622">
        <v>0</v>
      </c>
      <c r="U8092" s="622">
        <v>0</v>
      </c>
      <c r="V8092" s="622">
        <v>0</v>
      </c>
      <c r="W8092" s="622">
        <v>0</v>
      </c>
      <c r="X8092" s="624">
        <v>0</v>
      </c>
      <c r="Y8092" s="622">
        <v>0</v>
      </c>
      <c r="Z8092" s="622" t="s">
        <v>40</v>
      </c>
      <c r="AA8092" s="622" t="s">
        <v>5289</v>
      </c>
      <c r="AB8092" s="622" t="s">
        <v>5289</v>
      </c>
      <c r="AC8092" s="340" t="s">
        <v>5289</v>
      </c>
      <c r="AD8092" s="340" t="s">
        <v>5289</v>
      </c>
      <c r="AE8092" s="340" t="s">
        <v>5289</v>
      </c>
      <c r="AF8092" s="165" t="s">
        <v>5289</v>
      </c>
    </row>
    <row r="8093" spans="1:38" s="44" customFormat="1" ht="15.75" customHeight="1" thickBot="1">
      <c r="A8093" s="18"/>
      <c r="B8093" s="18">
        <v>30</v>
      </c>
      <c r="C8093" s="18"/>
      <c r="D8093" s="18">
        <v>30</v>
      </c>
      <c r="E8093" s="18">
        <v>30</v>
      </c>
      <c r="F8093" s="18">
        <v>6</v>
      </c>
      <c r="G8093" s="18">
        <v>0</v>
      </c>
      <c r="H8093" s="18">
        <v>1</v>
      </c>
      <c r="I8093" s="18"/>
      <c r="J8093" s="18">
        <v>1</v>
      </c>
      <c r="K8093" s="18">
        <v>10</v>
      </c>
      <c r="L8093" s="18">
        <v>13</v>
      </c>
      <c r="M8093" s="200"/>
      <c r="N8093" s="18">
        <f t="shared" ref="N8093:O8093" si="3004">SUM(N8063:N8092)</f>
        <v>0</v>
      </c>
      <c r="O8093" s="18">
        <f t="shared" si="3004"/>
        <v>0</v>
      </c>
      <c r="P8093" s="18">
        <f t="shared" ref="P8093:Q8093" si="3005">SUM(P8063:P8092)</f>
        <v>0</v>
      </c>
      <c r="Q8093" s="18">
        <f t="shared" si="3005"/>
        <v>0</v>
      </c>
      <c r="R8093" s="18">
        <f t="shared" ref="R8093" si="3006">SUM(R8063:R8092)</f>
        <v>0</v>
      </c>
      <c r="S8093" s="18">
        <f t="shared" ref="S8093" si="3007">SUM(S8063:S8092)</f>
        <v>0</v>
      </c>
      <c r="T8093" s="18">
        <f t="shared" ref="T8093:U8093" si="3008">SUM(T8063:T8092)</f>
        <v>0</v>
      </c>
      <c r="U8093" s="18">
        <f t="shared" si="3008"/>
        <v>0</v>
      </c>
      <c r="V8093" s="18">
        <f t="shared" ref="V8093:W8093" si="3009">SUM(V8063:V8092)</f>
        <v>0</v>
      </c>
      <c r="W8093" s="18">
        <f t="shared" si="3009"/>
        <v>0</v>
      </c>
      <c r="X8093" s="18">
        <f t="shared" ref="X8093:Y8093" si="3010">SUM(X8063:X8092)</f>
        <v>1216</v>
      </c>
      <c r="Y8093" s="18">
        <f t="shared" si="3010"/>
        <v>0</v>
      </c>
      <c r="Z8093" s="18">
        <v>42</v>
      </c>
      <c r="AA8093" s="18">
        <v>1</v>
      </c>
      <c r="AB8093" s="18">
        <v>1</v>
      </c>
      <c r="AC8093" s="18"/>
      <c r="AD8093" s="18"/>
      <c r="AE8093" s="18"/>
      <c r="AF8093" s="18"/>
      <c r="AG8093" s="107"/>
      <c r="AH8093" s="107"/>
      <c r="AI8093" s="107"/>
      <c r="AJ8093" s="107"/>
      <c r="AK8093" s="107"/>
      <c r="AL8093" s="107"/>
    </row>
    <row r="8094" spans="1:38" ht="15.75" customHeight="1" thickBot="1">
      <c r="A8094" s="660" t="s">
        <v>274</v>
      </c>
      <c r="B8094" s="661"/>
      <c r="C8094" s="661"/>
      <c r="D8094" s="661"/>
      <c r="E8094" s="661"/>
      <c r="F8094" s="661"/>
      <c r="G8094" s="661"/>
      <c r="H8094" s="661"/>
      <c r="I8094" s="661"/>
      <c r="J8094" s="661"/>
      <c r="K8094" s="661"/>
      <c r="L8094" s="661"/>
      <c r="M8094" s="661"/>
      <c r="N8094" s="661"/>
      <c r="O8094" s="661"/>
      <c r="P8094" s="661"/>
      <c r="Q8094" s="661"/>
      <c r="R8094" s="661"/>
      <c r="S8094" s="661"/>
      <c r="T8094" s="661"/>
      <c r="U8094" s="661"/>
      <c r="V8094" s="661"/>
      <c r="W8094" s="661"/>
      <c r="X8094" s="661"/>
      <c r="Y8094" s="667"/>
      <c r="Z8094" s="661"/>
      <c r="AA8094" s="661"/>
      <c r="AB8094" s="661"/>
      <c r="AC8094" s="661"/>
      <c r="AD8094" s="661"/>
      <c r="AE8094" s="661"/>
      <c r="AF8094" s="662"/>
    </row>
    <row r="8095" spans="1:38" ht="255">
      <c r="A8095" s="621">
        <v>1</v>
      </c>
      <c r="B8095" s="52" t="s">
        <v>3607</v>
      </c>
      <c r="C8095" s="68" t="s">
        <v>3636</v>
      </c>
      <c r="D8095" s="52" t="s">
        <v>3637</v>
      </c>
      <c r="E8095" s="118" t="s">
        <v>15018</v>
      </c>
      <c r="F8095" s="224" t="s">
        <v>16683</v>
      </c>
      <c r="G8095" s="138"/>
      <c r="H8095" s="138"/>
      <c r="I8095" s="138"/>
      <c r="J8095" s="52" t="s">
        <v>3638</v>
      </c>
      <c r="K8095" s="118" t="s">
        <v>51</v>
      </c>
      <c r="L8095" s="118" t="s">
        <v>40</v>
      </c>
      <c r="M8095" s="68" t="s">
        <v>13563</v>
      </c>
      <c r="N8095" s="118">
        <v>0</v>
      </c>
      <c r="O8095" s="118">
        <v>0</v>
      </c>
      <c r="P8095" s="118">
        <v>0</v>
      </c>
      <c r="Q8095" s="118">
        <v>0</v>
      </c>
      <c r="R8095" s="118">
        <v>0</v>
      </c>
      <c r="S8095" s="118">
        <v>0</v>
      </c>
      <c r="T8095" s="118">
        <v>0</v>
      </c>
      <c r="U8095" s="118">
        <v>0</v>
      </c>
      <c r="V8095" s="118">
        <v>0</v>
      </c>
      <c r="W8095" s="118">
        <v>0</v>
      </c>
      <c r="X8095" s="624">
        <v>0</v>
      </c>
      <c r="Y8095" s="118">
        <v>0</v>
      </c>
      <c r="Z8095" s="118" t="s">
        <v>40</v>
      </c>
      <c r="AA8095" s="52" t="s">
        <v>5176</v>
      </c>
      <c r="AB8095" s="52" t="s">
        <v>5177</v>
      </c>
      <c r="AC8095" s="152"/>
      <c r="AD8095" s="152"/>
      <c r="AE8095" s="152"/>
      <c r="AF8095" s="763"/>
    </row>
    <row r="8096" spans="1:38" ht="293.25">
      <c r="A8096" s="621">
        <v>2</v>
      </c>
      <c r="B8096" s="121" t="s">
        <v>3612</v>
      </c>
      <c r="C8096" s="121" t="s">
        <v>3636</v>
      </c>
      <c r="D8096" s="121" t="s">
        <v>17456</v>
      </c>
      <c r="E8096" s="622" t="s">
        <v>17457</v>
      </c>
      <c r="F8096" s="624" t="s">
        <v>18788</v>
      </c>
      <c r="G8096" s="624" t="s">
        <v>51</v>
      </c>
      <c r="H8096" s="138"/>
      <c r="I8096" s="138"/>
      <c r="J8096" s="138"/>
      <c r="K8096" s="138"/>
      <c r="L8096" s="437" t="s">
        <v>51</v>
      </c>
      <c r="M8096" s="202"/>
      <c r="N8096" s="138"/>
      <c r="O8096" s="624">
        <v>0</v>
      </c>
      <c r="P8096" s="624">
        <v>0</v>
      </c>
      <c r="Q8096" s="624">
        <v>0</v>
      </c>
      <c r="R8096" s="624">
        <v>0</v>
      </c>
      <c r="S8096" s="624">
        <v>0</v>
      </c>
      <c r="T8096" s="624">
        <v>0</v>
      </c>
      <c r="U8096" s="624">
        <v>0</v>
      </c>
      <c r="V8096" s="624">
        <v>0</v>
      </c>
      <c r="W8096" s="624">
        <v>0</v>
      </c>
      <c r="X8096" s="624">
        <v>44</v>
      </c>
      <c r="Y8096" s="624">
        <v>0</v>
      </c>
      <c r="Z8096" s="624" t="s">
        <v>40</v>
      </c>
      <c r="AA8096" s="622" t="s">
        <v>5289</v>
      </c>
      <c r="AB8096" s="622" t="s">
        <v>5289</v>
      </c>
      <c r="AC8096" s="138"/>
      <c r="AD8096" s="138"/>
      <c r="AE8096" s="138"/>
      <c r="AF8096" s="278"/>
    </row>
    <row r="8097" spans="1:38" ht="409.5">
      <c r="A8097" s="621">
        <v>3</v>
      </c>
      <c r="B8097" s="627" t="s">
        <v>3639</v>
      </c>
      <c r="C8097" s="121" t="s">
        <v>3636</v>
      </c>
      <c r="D8097" s="627" t="s">
        <v>3640</v>
      </c>
      <c r="E8097" s="624" t="s">
        <v>15019</v>
      </c>
      <c r="F8097" s="624" t="s">
        <v>18788</v>
      </c>
      <c r="G8097" s="624" t="s">
        <v>51</v>
      </c>
      <c r="H8097" s="138"/>
      <c r="I8097" s="138"/>
      <c r="J8097" s="138"/>
      <c r="K8097" s="138"/>
      <c r="L8097" s="437" t="s">
        <v>40</v>
      </c>
      <c r="M8097" s="121" t="s">
        <v>13563</v>
      </c>
      <c r="N8097" s="624">
        <v>0</v>
      </c>
      <c r="O8097" s="624">
        <v>0</v>
      </c>
      <c r="P8097" s="624">
        <v>0</v>
      </c>
      <c r="Q8097" s="624">
        <v>0</v>
      </c>
      <c r="R8097" s="624">
        <v>0</v>
      </c>
      <c r="S8097" s="624">
        <v>0</v>
      </c>
      <c r="T8097" s="624">
        <v>0</v>
      </c>
      <c r="U8097" s="624">
        <v>0</v>
      </c>
      <c r="V8097" s="624">
        <v>0</v>
      </c>
      <c r="W8097" s="624">
        <v>0</v>
      </c>
      <c r="X8097" s="624">
        <v>0</v>
      </c>
      <c r="Y8097" s="624">
        <v>0</v>
      </c>
      <c r="Z8097" s="624" t="s">
        <v>40</v>
      </c>
      <c r="AA8097" s="622" t="s">
        <v>5289</v>
      </c>
      <c r="AB8097" s="622" t="s">
        <v>5289</v>
      </c>
      <c r="AC8097" s="138"/>
      <c r="AD8097" s="138"/>
      <c r="AE8097" s="138"/>
      <c r="AF8097" s="278"/>
    </row>
    <row r="8098" spans="1:38" s="44" customFormat="1" ht="63.75">
      <c r="A8098" s="621">
        <v>4</v>
      </c>
      <c r="B8098" s="627" t="s">
        <v>3641</v>
      </c>
      <c r="C8098" s="121" t="s">
        <v>3636</v>
      </c>
      <c r="D8098" s="627" t="s">
        <v>3642</v>
      </c>
      <c r="E8098" s="154" t="s">
        <v>40</v>
      </c>
      <c r="F8098" s="138"/>
      <c r="G8098" s="138"/>
      <c r="H8098" s="138"/>
      <c r="I8098" s="138"/>
      <c r="J8098" s="138"/>
      <c r="K8098" s="138"/>
      <c r="L8098" s="624" t="s">
        <v>51</v>
      </c>
      <c r="M8098" s="202"/>
      <c r="N8098" s="138"/>
      <c r="O8098" s="624">
        <v>0</v>
      </c>
      <c r="P8098" s="624">
        <v>0</v>
      </c>
      <c r="Q8098" s="624">
        <v>0</v>
      </c>
      <c r="R8098" s="624">
        <v>0</v>
      </c>
      <c r="S8098" s="624">
        <v>0</v>
      </c>
      <c r="T8098" s="624">
        <v>0</v>
      </c>
      <c r="U8098" s="624">
        <v>0</v>
      </c>
      <c r="V8098" s="624">
        <v>0</v>
      </c>
      <c r="W8098" s="624">
        <v>0</v>
      </c>
      <c r="X8098" s="624">
        <v>0</v>
      </c>
      <c r="Y8098" s="624">
        <v>0</v>
      </c>
      <c r="Z8098" s="624" t="s">
        <v>40</v>
      </c>
      <c r="AA8098" s="622" t="s">
        <v>5289</v>
      </c>
      <c r="AB8098" s="622" t="s">
        <v>5289</v>
      </c>
      <c r="AC8098" s="138"/>
      <c r="AD8098" s="138"/>
      <c r="AE8098" s="138"/>
      <c r="AF8098" s="278"/>
      <c r="AG8098" s="107"/>
      <c r="AH8098" s="107"/>
      <c r="AI8098" s="107"/>
      <c r="AJ8098" s="107"/>
      <c r="AK8098" s="107"/>
      <c r="AL8098" s="107"/>
    </row>
    <row r="8099" spans="1:38" s="44" customFormat="1" ht="89.25">
      <c r="A8099" s="621">
        <v>5</v>
      </c>
      <c r="B8099" s="627" t="s">
        <v>3643</v>
      </c>
      <c r="C8099" s="121" t="s">
        <v>3636</v>
      </c>
      <c r="D8099" s="627" t="s">
        <v>3644</v>
      </c>
      <c r="E8099" s="154" t="s">
        <v>40</v>
      </c>
      <c r="F8099" s="138"/>
      <c r="G8099" s="138"/>
      <c r="H8099" s="138"/>
      <c r="I8099" s="138"/>
      <c r="J8099" s="138"/>
      <c r="K8099" s="138"/>
      <c r="L8099" s="624" t="s">
        <v>51</v>
      </c>
      <c r="M8099" s="202"/>
      <c r="N8099" s="138"/>
      <c r="O8099" s="624">
        <v>0</v>
      </c>
      <c r="P8099" s="624">
        <v>0</v>
      </c>
      <c r="Q8099" s="624">
        <v>0</v>
      </c>
      <c r="R8099" s="624">
        <v>0</v>
      </c>
      <c r="S8099" s="624">
        <v>0</v>
      </c>
      <c r="T8099" s="624">
        <v>0</v>
      </c>
      <c r="U8099" s="624">
        <v>0</v>
      </c>
      <c r="V8099" s="624">
        <v>0</v>
      </c>
      <c r="W8099" s="624">
        <v>0</v>
      </c>
      <c r="X8099" s="624">
        <v>0</v>
      </c>
      <c r="Y8099" s="624">
        <v>0</v>
      </c>
      <c r="Z8099" s="624" t="s">
        <v>40</v>
      </c>
      <c r="AA8099" s="622" t="s">
        <v>5289</v>
      </c>
      <c r="AB8099" s="622" t="s">
        <v>5289</v>
      </c>
      <c r="AC8099" s="138"/>
      <c r="AD8099" s="138"/>
      <c r="AE8099" s="138"/>
      <c r="AF8099" s="278"/>
      <c r="AG8099" s="107"/>
      <c r="AH8099" s="107"/>
      <c r="AI8099" s="107"/>
      <c r="AJ8099" s="107"/>
      <c r="AK8099" s="107"/>
      <c r="AL8099" s="107"/>
    </row>
    <row r="8100" spans="1:38" s="44" customFormat="1" ht="293.25">
      <c r="A8100" s="621">
        <v>6</v>
      </c>
      <c r="B8100" s="627" t="s">
        <v>2165</v>
      </c>
      <c r="C8100" s="121" t="s">
        <v>3636</v>
      </c>
      <c r="D8100" s="627" t="s">
        <v>3645</v>
      </c>
      <c r="E8100" s="624" t="s">
        <v>15020</v>
      </c>
      <c r="F8100" s="138"/>
      <c r="G8100" s="138"/>
      <c r="H8100" s="138"/>
      <c r="I8100" s="138"/>
      <c r="J8100" s="138"/>
      <c r="K8100" s="138"/>
      <c r="L8100" s="624" t="s">
        <v>40</v>
      </c>
      <c r="M8100" s="121" t="s">
        <v>13158</v>
      </c>
      <c r="N8100" s="624">
        <v>0</v>
      </c>
      <c r="O8100" s="624">
        <v>0</v>
      </c>
      <c r="P8100" s="624">
        <v>0</v>
      </c>
      <c r="Q8100" s="624">
        <v>0</v>
      </c>
      <c r="R8100" s="624">
        <v>0</v>
      </c>
      <c r="S8100" s="624">
        <v>0</v>
      </c>
      <c r="T8100" s="624">
        <v>0</v>
      </c>
      <c r="U8100" s="624">
        <v>0</v>
      </c>
      <c r="V8100" s="624">
        <v>0</v>
      </c>
      <c r="W8100" s="624">
        <v>0</v>
      </c>
      <c r="X8100" s="624">
        <v>1</v>
      </c>
      <c r="Y8100" s="624">
        <v>0</v>
      </c>
      <c r="Z8100" s="624" t="s">
        <v>40</v>
      </c>
      <c r="AA8100" s="622" t="s">
        <v>5289</v>
      </c>
      <c r="AB8100" s="622" t="s">
        <v>5289</v>
      </c>
      <c r="AC8100" s="138"/>
      <c r="AD8100" s="138"/>
      <c r="AE8100" s="138"/>
      <c r="AF8100" s="278"/>
      <c r="AG8100" s="107"/>
      <c r="AH8100" s="107"/>
      <c r="AI8100" s="107"/>
      <c r="AJ8100" s="107"/>
      <c r="AK8100" s="107"/>
      <c r="AL8100" s="107"/>
    </row>
    <row r="8101" spans="1:38" s="44" customFormat="1" ht="369.75">
      <c r="A8101" s="621">
        <v>7</v>
      </c>
      <c r="B8101" s="627" t="s">
        <v>3646</v>
      </c>
      <c r="C8101" s="121" t="s">
        <v>3636</v>
      </c>
      <c r="D8101" s="627" t="s">
        <v>3647</v>
      </c>
      <c r="E8101" s="624" t="s">
        <v>15021</v>
      </c>
      <c r="F8101" s="624" t="s">
        <v>18788</v>
      </c>
      <c r="G8101" s="624" t="s">
        <v>51</v>
      </c>
      <c r="H8101" s="138"/>
      <c r="I8101" s="138"/>
      <c r="J8101" s="138"/>
      <c r="K8101" s="138"/>
      <c r="L8101" s="624" t="s">
        <v>40</v>
      </c>
      <c r="M8101" s="121" t="s">
        <v>13564</v>
      </c>
      <c r="N8101" s="624">
        <v>0</v>
      </c>
      <c r="O8101" s="624">
        <v>0</v>
      </c>
      <c r="P8101" s="624">
        <v>0</v>
      </c>
      <c r="Q8101" s="624">
        <v>0</v>
      </c>
      <c r="R8101" s="624">
        <v>0</v>
      </c>
      <c r="S8101" s="624">
        <v>0</v>
      </c>
      <c r="T8101" s="624">
        <v>0</v>
      </c>
      <c r="U8101" s="624">
        <v>0</v>
      </c>
      <c r="V8101" s="624">
        <v>0</v>
      </c>
      <c r="W8101" s="624">
        <v>0</v>
      </c>
      <c r="X8101" s="624">
        <v>2</v>
      </c>
      <c r="Y8101" s="624">
        <v>0</v>
      </c>
      <c r="Z8101" s="624" t="s">
        <v>40</v>
      </c>
      <c r="AA8101" s="622" t="s">
        <v>5289</v>
      </c>
      <c r="AB8101" s="622" t="s">
        <v>5289</v>
      </c>
      <c r="AC8101" s="138"/>
      <c r="AD8101" s="138"/>
      <c r="AE8101" s="138"/>
      <c r="AF8101" s="278"/>
      <c r="AG8101" s="107"/>
      <c r="AH8101" s="107"/>
      <c r="AI8101" s="107"/>
      <c r="AJ8101" s="107"/>
      <c r="AK8101" s="107"/>
      <c r="AL8101" s="107"/>
    </row>
    <row r="8102" spans="1:38" s="44" customFormat="1" ht="89.25">
      <c r="A8102" s="621">
        <v>8</v>
      </c>
      <c r="B8102" s="627" t="s">
        <v>3648</v>
      </c>
      <c r="C8102" s="121" t="s">
        <v>3636</v>
      </c>
      <c r="D8102" s="627" t="s">
        <v>3649</v>
      </c>
      <c r="E8102" s="437" t="s">
        <v>40</v>
      </c>
      <c r="F8102" s="138"/>
      <c r="G8102" s="138"/>
      <c r="H8102" s="138"/>
      <c r="I8102" s="138"/>
      <c r="J8102" s="138"/>
      <c r="K8102" s="138"/>
      <c r="L8102" s="624" t="s">
        <v>51</v>
      </c>
      <c r="M8102" s="202"/>
      <c r="N8102" s="138"/>
      <c r="O8102" s="624">
        <v>0</v>
      </c>
      <c r="P8102" s="624">
        <v>0</v>
      </c>
      <c r="Q8102" s="624">
        <v>0</v>
      </c>
      <c r="R8102" s="624">
        <v>0</v>
      </c>
      <c r="S8102" s="624">
        <v>0</v>
      </c>
      <c r="T8102" s="624">
        <v>0</v>
      </c>
      <c r="U8102" s="624">
        <v>0</v>
      </c>
      <c r="V8102" s="624">
        <v>0</v>
      </c>
      <c r="W8102" s="624">
        <v>0</v>
      </c>
      <c r="X8102" s="624">
        <v>0</v>
      </c>
      <c r="Y8102" s="624">
        <v>0</v>
      </c>
      <c r="Z8102" s="624" t="s">
        <v>40</v>
      </c>
      <c r="AA8102" s="622" t="s">
        <v>5289</v>
      </c>
      <c r="AB8102" s="622" t="s">
        <v>5289</v>
      </c>
      <c r="AC8102" s="138"/>
      <c r="AD8102" s="138"/>
      <c r="AE8102" s="138"/>
      <c r="AF8102" s="278"/>
      <c r="AG8102" s="107"/>
      <c r="AH8102" s="107"/>
      <c r="AI8102" s="107"/>
      <c r="AJ8102" s="107"/>
      <c r="AK8102" s="107"/>
      <c r="AL8102" s="107"/>
    </row>
    <row r="8103" spans="1:38" s="44" customFormat="1" ht="395.25">
      <c r="A8103" s="621">
        <v>9</v>
      </c>
      <c r="B8103" s="627" t="s">
        <v>3650</v>
      </c>
      <c r="C8103" s="121" t="s">
        <v>3636</v>
      </c>
      <c r="D8103" s="627" t="s">
        <v>3651</v>
      </c>
      <c r="E8103" s="624" t="s">
        <v>15022</v>
      </c>
      <c r="F8103" s="624" t="s">
        <v>18788</v>
      </c>
      <c r="G8103" s="624" t="s">
        <v>51</v>
      </c>
      <c r="H8103" s="138"/>
      <c r="I8103" s="138"/>
      <c r="J8103" s="138"/>
      <c r="K8103" s="138"/>
      <c r="L8103" s="624" t="s">
        <v>51</v>
      </c>
      <c r="M8103" s="202"/>
      <c r="N8103" s="138"/>
      <c r="O8103" s="624">
        <v>0</v>
      </c>
      <c r="P8103" s="624">
        <v>0</v>
      </c>
      <c r="Q8103" s="624">
        <v>0</v>
      </c>
      <c r="R8103" s="624">
        <v>0</v>
      </c>
      <c r="S8103" s="624">
        <v>0</v>
      </c>
      <c r="T8103" s="624">
        <v>0</v>
      </c>
      <c r="U8103" s="624">
        <v>0</v>
      </c>
      <c r="V8103" s="624">
        <v>0</v>
      </c>
      <c r="W8103" s="624">
        <v>0</v>
      </c>
      <c r="X8103" s="624">
        <v>1059</v>
      </c>
      <c r="Y8103" s="624">
        <v>0</v>
      </c>
      <c r="Z8103" s="624" t="s">
        <v>40</v>
      </c>
      <c r="AA8103" s="622" t="s">
        <v>5289</v>
      </c>
      <c r="AB8103" s="622" t="s">
        <v>5289</v>
      </c>
      <c r="AC8103" s="138"/>
      <c r="AD8103" s="138"/>
      <c r="AE8103" s="138"/>
      <c r="AF8103" s="278"/>
      <c r="AG8103" s="107"/>
      <c r="AH8103" s="107"/>
      <c r="AI8103" s="107"/>
      <c r="AJ8103" s="107"/>
      <c r="AK8103" s="107"/>
      <c r="AL8103" s="107"/>
    </row>
    <row r="8104" spans="1:38" s="44" customFormat="1" ht="306" customHeight="1">
      <c r="A8104" s="621">
        <v>10</v>
      </c>
      <c r="B8104" s="627" t="s">
        <v>3652</v>
      </c>
      <c r="C8104" s="121" t="s">
        <v>3636</v>
      </c>
      <c r="D8104" s="627" t="s">
        <v>3653</v>
      </c>
      <c r="E8104" s="624" t="s">
        <v>15023</v>
      </c>
      <c r="F8104" s="138"/>
      <c r="G8104" s="138"/>
      <c r="H8104" s="138"/>
      <c r="I8104" s="138"/>
      <c r="J8104" s="138"/>
      <c r="K8104" s="138"/>
      <c r="L8104" s="624" t="s">
        <v>51</v>
      </c>
      <c r="M8104" s="202"/>
      <c r="N8104" s="138"/>
      <c r="O8104" s="624">
        <v>0</v>
      </c>
      <c r="P8104" s="624">
        <v>0</v>
      </c>
      <c r="Q8104" s="624">
        <v>0</v>
      </c>
      <c r="R8104" s="624">
        <v>0</v>
      </c>
      <c r="S8104" s="624">
        <v>0</v>
      </c>
      <c r="T8104" s="624">
        <v>0</v>
      </c>
      <c r="U8104" s="624">
        <v>0</v>
      </c>
      <c r="V8104" s="624">
        <v>0</v>
      </c>
      <c r="W8104" s="624">
        <v>0</v>
      </c>
      <c r="X8104" s="624">
        <v>12</v>
      </c>
      <c r="Y8104" s="624">
        <v>0</v>
      </c>
      <c r="Z8104" s="624" t="s">
        <v>40</v>
      </c>
      <c r="AA8104" s="622" t="s">
        <v>5289</v>
      </c>
      <c r="AB8104" s="622" t="s">
        <v>5289</v>
      </c>
      <c r="AC8104" s="138"/>
      <c r="AD8104" s="138"/>
      <c r="AE8104" s="138"/>
      <c r="AF8104" s="278"/>
      <c r="AG8104" s="107"/>
      <c r="AH8104" s="107"/>
      <c r="AI8104" s="107"/>
      <c r="AJ8104" s="107"/>
      <c r="AK8104" s="107"/>
      <c r="AL8104" s="107"/>
    </row>
    <row r="8105" spans="1:38" s="44" customFormat="1" ht="357">
      <c r="A8105" s="621">
        <v>11</v>
      </c>
      <c r="B8105" s="627" t="s">
        <v>3654</v>
      </c>
      <c r="C8105" s="121" t="s">
        <v>3636</v>
      </c>
      <c r="D8105" s="627" t="s">
        <v>3655</v>
      </c>
      <c r="E8105" s="624" t="s">
        <v>15024</v>
      </c>
      <c r="F8105" s="138"/>
      <c r="G8105" s="138"/>
      <c r="H8105" s="138"/>
      <c r="I8105" s="138"/>
      <c r="J8105" s="138"/>
      <c r="K8105" s="138"/>
      <c r="L8105" s="624" t="s">
        <v>40</v>
      </c>
      <c r="M8105" s="121" t="s">
        <v>13084</v>
      </c>
      <c r="N8105" s="624">
        <v>0</v>
      </c>
      <c r="O8105" s="624">
        <v>0</v>
      </c>
      <c r="P8105" s="624">
        <v>0</v>
      </c>
      <c r="Q8105" s="624">
        <v>0</v>
      </c>
      <c r="R8105" s="624">
        <v>0</v>
      </c>
      <c r="S8105" s="624">
        <v>0</v>
      </c>
      <c r="T8105" s="624">
        <v>0</v>
      </c>
      <c r="U8105" s="624">
        <v>0</v>
      </c>
      <c r="V8105" s="624">
        <v>0</v>
      </c>
      <c r="W8105" s="624">
        <v>0</v>
      </c>
      <c r="X8105" s="624">
        <v>0</v>
      </c>
      <c r="Y8105" s="624">
        <v>0</v>
      </c>
      <c r="Z8105" s="624" t="s">
        <v>40</v>
      </c>
      <c r="AA8105" s="622" t="s">
        <v>5289</v>
      </c>
      <c r="AB8105" s="622" t="s">
        <v>5289</v>
      </c>
      <c r="AC8105" s="138"/>
      <c r="AD8105" s="138"/>
      <c r="AE8105" s="138"/>
      <c r="AF8105" s="278"/>
      <c r="AG8105" s="107"/>
      <c r="AH8105" s="107"/>
      <c r="AI8105" s="107"/>
      <c r="AJ8105" s="107"/>
      <c r="AK8105" s="107"/>
      <c r="AL8105" s="107"/>
    </row>
    <row r="8106" spans="1:38" s="44" customFormat="1" ht="293.25">
      <c r="A8106" s="621">
        <v>12</v>
      </c>
      <c r="B8106" s="627" t="s">
        <v>3656</v>
      </c>
      <c r="C8106" s="121" t="s">
        <v>3636</v>
      </c>
      <c r="D8106" s="627" t="s">
        <v>3657</v>
      </c>
      <c r="E8106" s="624" t="s">
        <v>15025</v>
      </c>
      <c r="F8106" s="138"/>
      <c r="G8106" s="138"/>
      <c r="H8106" s="138"/>
      <c r="I8106" s="138"/>
      <c r="J8106" s="138"/>
      <c r="K8106" s="138"/>
      <c r="L8106" s="624" t="s">
        <v>40</v>
      </c>
      <c r="M8106" s="121" t="s">
        <v>13565</v>
      </c>
      <c r="N8106" s="624">
        <v>0</v>
      </c>
      <c r="O8106" s="624">
        <v>0</v>
      </c>
      <c r="P8106" s="624">
        <v>0</v>
      </c>
      <c r="Q8106" s="624">
        <v>0</v>
      </c>
      <c r="R8106" s="624">
        <v>0</v>
      </c>
      <c r="S8106" s="624">
        <v>0</v>
      </c>
      <c r="T8106" s="624">
        <v>0</v>
      </c>
      <c r="U8106" s="624">
        <v>0</v>
      </c>
      <c r="V8106" s="624">
        <v>0</v>
      </c>
      <c r="W8106" s="624">
        <v>0</v>
      </c>
      <c r="X8106" s="624">
        <v>51</v>
      </c>
      <c r="Y8106" s="624">
        <v>0</v>
      </c>
      <c r="Z8106" s="624" t="s">
        <v>40</v>
      </c>
      <c r="AA8106" s="622" t="s">
        <v>5289</v>
      </c>
      <c r="AB8106" s="622" t="s">
        <v>5289</v>
      </c>
      <c r="AC8106" s="138"/>
      <c r="AD8106" s="138"/>
      <c r="AE8106" s="138"/>
      <c r="AF8106" s="278"/>
      <c r="AG8106" s="107"/>
      <c r="AH8106" s="107"/>
      <c r="AI8106" s="107"/>
      <c r="AJ8106" s="107"/>
      <c r="AK8106" s="107"/>
      <c r="AL8106" s="107"/>
    </row>
    <row r="8107" spans="1:38" ht="293.25" customHeight="1">
      <c r="A8107" s="621">
        <v>13</v>
      </c>
      <c r="B8107" s="627" t="s">
        <v>2381</v>
      </c>
      <c r="C8107" s="121" t="s">
        <v>3636</v>
      </c>
      <c r="D8107" s="627" t="s">
        <v>3658</v>
      </c>
      <c r="E8107" s="624" t="s">
        <v>15026</v>
      </c>
      <c r="F8107" s="624" t="s">
        <v>18788</v>
      </c>
      <c r="G8107" s="624" t="s">
        <v>51</v>
      </c>
      <c r="H8107" s="138"/>
      <c r="I8107" s="138"/>
      <c r="J8107" s="138"/>
      <c r="K8107" s="138"/>
      <c r="L8107" s="624" t="s">
        <v>40</v>
      </c>
      <c r="M8107" s="121" t="s">
        <v>13566</v>
      </c>
      <c r="N8107" s="624">
        <v>0</v>
      </c>
      <c r="O8107" s="624">
        <v>0</v>
      </c>
      <c r="P8107" s="624">
        <v>0</v>
      </c>
      <c r="Q8107" s="624">
        <v>0</v>
      </c>
      <c r="R8107" s="624">
        <v>0</v>
      </c>
      <c r="S8107" s="624">
        <v>0</v>
      </c>
      <c r="T8107" s="624">
        <v>0</v>
      </c>
      <c r="U8107" s="624">
        <v>0</v>
      </c>
      <c r="V8107" s="624">
        <v>0</v>
      </c>
      <c r="W8107" s="624">
        <v>0</v>
      </c>
      <c r="X8107" s="624">
        <v>4</v>
      </c>
      <c r="Y8107" s="624">
        <v>0</v>
      </c>
      <c r="Z8107" s="624" t="s">
        <v>40</v>
      </c>
      <c r="AA8107" s="622" t="s">
        <v>5289</v>
      </c>
      <c r="AB8107" s="622" t="s">
        <v>5289</v>
      </c>
      <c r="AC8107" s="138"/>
      <c r="AD8107" s="138"/>
      <c r="AE8107" s="138"/>
      <c r="AF8107" s="278"/>
    </row>
    <row r="8108" spans="1:38" ht="318.75">
      <c r="A8108" s="621">
        <v>14</v>
      </c>
      <c r="B8108" s="627" t="s">
        <v>582</v>
      </c>
      <c r="C8108" s="121" t="s">
        <v>3636</v>
      </c>
      <c r="D8108" s="627" t="s">
        <v>3659</v>
      </c>
      <c r="E8108" s="624" t="s">
        <v>15027</v>
      </c>
      <c r="F8108" s="624" t="s">
        <v>18788</v>
      </c>
      <c r="G8108" s="624" t="s">
        <v>51</v>
      </c>
      <c r="H8108" s="138"/>
      <c r="I8108" s="138"/>
      <c r="J8108" s="138"/>
      <c r="K8108" s="138"/>
      <c r="L8108" s="624" t="s">
        <v>40</v>
      </c>
      <c r="M8108" s="121" t="s">
        <v>13014</v>
      </c>
      <c r="N8108" s="624">
        <v>0</v>
      </c>
      <c r="O8108" s="624">
        <v>0</v>
      </c>
      <c r="P8108" s="624">
        <v>0</v>
      </c>
      <c r="Q8108" s="624">
        <v>0</v>
      </c>
      <c r="R8108" s="624">
        <v>0</v>
      </c>
      <c r="S8108" s="624">
        <v>0</v>
      </c>
      <c r="T8108" s="624">
        <v>0</v>
      </c>
      <c r="U8108" s="624">
        <v>0</v>
      </c>
      <c r="V8108" s="624">
        <v>0</v>
      </c>
      <c r="W8108" s="624">
        <v>0</v>
      </c>
      <c r="X8108" s="624">
        <v>0</v>
      </c>
      <c r="Y8108" s="624">
        <v>0</v>
      </c>
      <c r="Z8108" s="624" t="s">
        <v>40</v>
      </c>
      <c r="AA8108" s="622" t="s">
        <v>5289</v>
      </c>
      <c r="AB8108" s="622" t="s">
        <v>5289</v>
      </c>
      <c r="AC8108" s="138"/>
      <c r="AD8108" s="138"/>
      <c r="AE8108" s="138"/>
      <c r="AF8108" s="278"/>
    </row>
    <row r="8109" spans="1:38" ht="306">
      <c r="A8109" s="621">
        <v>15</v>
      </c>
      <c r="B8109" s="627" t="s">
        <v>3660</v>
      </c>
      <c r="C8109" s="121" t="s">
        <v>3636</v>
      </c>
      <c r="D8109" s="627" t="s">
        <v>3661</v>
      </c>
      <c r="E8109" s="624" t="s">
        <v>15028</v>
      </c>
      <c r="F8109" s="624" t="s">
        <v>18788</v>
      </c>
      <c r="G8109" s="624" t="s">
        <v>51</v>
      </c>
      <c r="H8109" s="138"/>
      <c r="I8109" s="138"/>
      <c r="J8109" s="138"/>
      <c r="K8109" s="138"/>
      <c r="L8109" s="624" t="s">
        <v>40</v>
      </c>
      <c r="M8109" s="121" t="s">
        <v>13563</v>
      </c>
      <c r="N8109" s="624">
        <v>0</v>
      </c>
      <c r="O8109" s="624">
        <v>0</v>
      </c>
      <c r="P8109" s="624">
        <v>0</v>
      </c>
      <c r="Q8109" s="624">
        <v>0</v>
      </c>
      <c r="R8109" s="624">
        <v>0</v>
      </c>
      <c r="S8109" s="624">
        <v>0</v>
      </c>
      <c r="T8109" s="624">
        <v>0</v>
      </c>
      <c r="U8109" s="624">
        <v>0</v>
      </c>
      <c r="V8109" s="624">
        <v>0</v>
      </c>
      <c r="W8109" s="624">
        <v>0</v>
      </c>
      <c r="X8109" s="624">
        <v>0</v>
      </c>
      <c r="Y8109" s="624">
        <v>0</v>
      </c>
      <c r="Z8109" s="624" t="s">
        <v>40</v>
      </c>
      <c r="AA8109" s="622" t="s">
        <v>5289</v>
      </c>
      <c r="AB8109" s="622" t="s">
        <v>5289</v>
      </c>
      <c r="AC8109" s="138"/>
      <c r="AD8109" s="138"/>
      <c r="AE8109" s="138"/>
      <c r="AF8109" s="278"/>
    </row>
    <row r="8110" spans="1:38" ht="267.75">
      <c r="A8110" s="621">
        <v>16</v>
      </c>
      <c r="B8110" s="627" t="s">
        <v>2100</v>
      </c>
      <c r="C8110" s="121" t="s">
        <v>3636</v>
      </c>
      <c r="D8110" s="627" t="s">
        <v>3662</v>
      </c>
      <c r="E8110" s="624" t="s">
        <v>15029</v>
      </c>
      <c r="F8110" s="138"/>
      <c r="G8110" s="138"/>
      <c r="H8110" s="138"/>
      <c r="I8110" s="138"/>
      <c r="J8110" s="138"/>
      <c r="K8110" s="138"/>
      <c r="L8110" s="624" t="s">
        <v>40</v>
      </c>
      <c r="M8110" s="121" t="s">
        <v>13084</v>
      </c>
      <c r="N8110" s="624">
        <v>0</v>
      </c>
      <c r="O8110" s="624">
        <v>0</v>
      </c>
      <c r="P8110" s="624">
        <v>0</v>
      </c>
      <c r="Q8110" s="624">
        <v>0</v>
      </c>
      <c r="R8110" s="624">
        <v>0</v>
      </c>
      <c r="S8110" s="624">
        <v>0</v>
      </c>
      <c r="T8110" s="624">
        <v>0</v>
      </c>
      <c r="U8110" s="624">
        <v>0</v>
      </c>
      <c r="V8110" s="624">
        <v>0</v>
      </c>
      <c r="W8110" s="624">
        <v>0</v>
      </c>
      <c r="X8110" s="624">
        <v>0</v>
      </c>
      <c r="Y8110" s="624">
        <v>0</v>
      </c>
      <c r="Z8110" s="624" t="s">
        <v>40</v>
      </c>
      <c r="AA8110" s="622" t="s">
        <v>5289</v>
      </c>
      <c r="AB8110" s="622" t="s">
        <v>5289</v>
      </c>
      <c r="AC8110" s="138"/>
      <c r="AD8110" s="138"/>
      <c r="AE8110" s="138"/>
      <c r="AF8110" s="278"/>
    </row>
    <row r="8111" spans="1:38" ht="331.5" customHeight="1">
      <c r="A8111" s="621">
        <v>17</v>
      </c>
      <c r="B8111" s="627" t="s">
        <v>3663</v>
      </c>
      <c r="C8111" s="121" t="s">
        <v>3636</v>
      </c>
      <c r="D8111" s="627" t="s">
        <v>3664</v>
      </c>
      <c r="E8111" s="624" t="s">
        <v>15030</v>
      </c>
      <c r="F8111" s="624" t="s">
        <v>18788</v>
      </c>
      <c r="G8111" s="624" t="s">
        <v>51</v>
      </c>
      <c r="H8111" s="138"/>
      <c r="I8111" s="138"/>
      <c r="J8111" s="138"/>
      <c r="K8111" s="138"/>
      <c r="L8111" s="624" t="s">
        <v>40</v>
      </c>
      <c r="M8111" s="121" t="s">
        <v>13567</v>
      </c>
      <c r="N8111" s="624">
        <v>0</v>
      </c>
      <c r="O8111" s="624">
        <v>0</v>
      </c>
      <c r="P8111" s="624">
        <v>0</v>
      </c>
      <c r="Q8111" s="624">
        <v>0</v>
      </c>
      <c r="R8111" s="624">
        <v>0</v>
      </c>
      <c r="S8111" s="624">
        <v>0</v>
      </c>
      <c r="T8111" s="624">
        <v>0</v>
      </c>
      <c r="U8111" s="624">
        <v>0</v>
      </c>
      <c r="V8111" s="624">
        <v>0</v>
      </c>
      <c r="W8111" s="624">
        <v>0</v>
      </c>
      <c r="X8111" s="624">
        <v>1</v>
      </c>
      <c r="Y8111" s="624">
        <v>0</v>
      </c>
      <c r="Z8111" s="624" t="s">
        <v>40</v>
      </c>
      <c r="AA8111" s="622" t="s">
        <v>5289</v>
      </c>
      <c r="AB8111" s="622" t="s">
        <v>5289</v>
      </c>
      <c r="AC8111" s="138"/>
      <c r="AD8111" s="138"/>
      <c r="AE8111" s="138"/>
      <c r="AF8111" s="278"/>
    </row>
    <row r="8112" spans="1:38" ht="127.5">
      <c r="A8112" s="621">
        <v>18</v>
      </c>
      <c r="B8112" s="627" t="s">
        <v>115</v>
      </c>
      <c r="C8112" s="121" t="s">
        <v>3636</v>
      </c>
      <c r="D8112" s="627" t="s">
        <v>3665</v>
      </c>
      <c r="E8112" s="437" t="s">
        <v>40</v>
      </c>
      <c r="F8112" s="624" t="s">
        <v>18788</v>
      </c>
      <c r="G8112" s="624" t="s">
        <v>51</v>
      </c>
      <c r="H8112" s="138"/>
      <c r="I8112" s="138"/>
      <c r="J8112" s="138"/>
      <c r="K8112" s="138"/>
      <c r="L8112" s="624" t="s">
        <v>51</v>
      </c>
      <c r="M8112" s="202"/>
      <c r="N8112" s="138"/>
      <c r="O8112" s="624">
        <v>0</v>
      </c>
      <c r="P8112" s="624">
        <v>0</v>
      </c>
      <c r="Q8112" s="624">
        <v>0</v>
      </c>
      <c r="R8112" s="624">
        <v>0</v>
      </c>
      <c r="S8112" s="624">
        <v>0</v>
      </c>
      <c r="T8112" s="624">
        <v>0</v>
      </c>
      <c r="U8112" s="624">
        <v>0</v>
      </c>
      <c r="V8112" s="624">
        <v>0</v>
      </c>
      <c r="W8112" s="624">
        <v>0</v>
      </c>
      <c r="X8112" s="624">
        <v>3</v>
      </c>
      <c r="Y8112" s="624">
        <v>0</v>
      </c>
      <c r="Z8112" s="624" t="s">
        <v>40</v>
      </c>
      <c r="AA8112" s="622" t="s">
        <v>5289</v>
      </c>
      <c r="AB8112" s="622" t="s">
        <v>5289</v>
      </c>
      <c r="AC8112" s="138"/>
      <c r="AD8112" s="138"/>
      <c r="AE8112" s="138"/>
      <c r="AF8112" s="278"/>
    </row>
    <row r="8113" spans="1:38" ht="293.25">
      <c r="A8113" s="621">
        <v>19</v>
      </c>
      <c r="B8113" s="627" t="s">
        <v>2682</v>
      </c>
      <c r="C8113" s="121" t="s">
        <v>3636</v>
      </c>
      <c r="D8113" s="627" t="s">
        <v>3666</v>
      </c>
      <c r="E8113" s="624" t="s">
        <v>15031</v>
      </c>
      <c r="F8113" s="138"/>
      <c r="G8113" s="138"/>
      <c r="H8113" s="138"/>
      <c r="I8113" s="138"/>
      <c r="J8113" s="138"/>
      <c r="K8113" s="138"/>
      <c r="L8113" s="624" t="s">
        <v>40</v>
      </c>
      <c r="M8113" s="121" t="s">
        <v>13568</v>
      </c>
      <c r="N8113" s="624">
        <v>0</v>
      </c>
      <c r="O8113" s="624">
        <v>0</v>
      </c>
      <c r="P8113" s="624">
        <v>0</v>
      </c>
      <c r="Q8113" s="624">
        <v>0</v>
      </c>
      <c r="R8113" s="624">
        <v>0</v>
      </c>
      <c r="S8113" s="624">
        <v>0</v>
      </c>
      <c r="T8113" s="624">
        <v>0</v>
      </c>
      <c r="U8113" s="624">
        <v>0</v>
      </c>
      <c r="V8113" s="624">
        <v>0</v>
      </c>
      <c r="W8113" s="624">
        <v>0</v>
      </c>
      <c r="X8113" s="624">
        <v>20</v>
      </c>
      <c r="Y8113" s="624">
        <v>0</v>
      </c>
      <c r="Z8113" s="624" t="s">
        <v>40</v>
      </c>
      <c r="AA8113" s="622" t="s">
        <v>5289</v>
      </c>
      <c r="AB8113" s="622" t="s">
        <v>5289</v>
      </c>
      <c r="AC8113" s="138"/>
      <c r="AD8113" s="138"/>
      <c r="AE8113" s="138"/>
      <c r="AF8113" s="278"/>
    </row>
    <row r="8114" spans="1:38" ht="306">
      <c r="A8114" s="621">
        <v>20</v>
      </c>
      <c r="B8114" s="627" t="s">
        <v>142</v>
      </c>
      <c r="C8114" s="121" t="s">
        <v>3636</v>
      </c>
      <c r="D8114" s="627" t="s">
        <v>3667</v>
      </c>
      <c r="E8114" s="624" t="s">
        <v>15032</v>
      </c>
      <c r="F8114" s="624" t="s">
        <v>18788</v>
      </c>
      <c r="G8114" s="624" t="s">
        <v>51</v>
      </c>
      <c r="H8114" s="138"/>
      <c r="I8114" s="138"/>
      <c r="J8114" s="138"/>
      <c r="K8114" s="138"/>
      <c r="L8114" s="624" t="s">
        <v>40</v>
      </c>
      <c r="M8114" s="121" t="s">
        <v>13569</v>
      </c>
      <c r="N8114" s="624">
        <v>0</v>
      </c>
      <c r="O8114" s="624">
        <v>0</v>
      </c>
      <c r="P8114" s="624">
        <v>0</v>
      </c>
      <c r="Q8114" s="624">
        <v>0</v>
      </c>
      <c r="R8114" s="624">
        <v>0</v>
      </c>
      <c r="S8114" s="624">
        <v>0</v>
      </c>
      <c r="T8114" s="624">
        <v>0</v>
      </c>
      <c r="U8114" s="624">
        <v>0</v>
      </c>
      <c r="V8114" s="624">
        <v>0</v>
      </c>
      <c r="W8114" s="624">
        <v>0</v>
      </c>
      <c r="X8114" s="624">
        <v>0</v>
      </c>
      <c r="Y8114" s="624">
        <v>0</v>
      </c>
      <c r="Z8114" s="624" t="s">
        <v>40</v>
      </c>
      <c r="AA8114" s="622" t="s">
        <v>5289</v>
      </c>
      <c r="AB8114" s="622" t="s">
        <v>5289</v>
      </c>
      <c r="AC8114" s="138"/>
      <c r="AD8114" s="138"/>
      <c r="AE8114" s="138"/>
      <c r="AF8114" s="278"/>
    </row>
    <row r="8115" spans="1:38" ht="306" customHeight="1">
      <c r="A8115" s="621">
        <v>21</v>
      </c>
      <c r="B8115" s="121" t="s">
        <v>3668</v>
      </c>
      <c r="C8115" s="121" t="s">
        <v>3636</v>
      </c>
      <c r="D8115" s="627" t="s">
        <v>3669</v>
      </c>
      <c r="E8115" s="624" t="s">
        <v>15033</v>
      </c>
      <c r="F8115" s="138"/>
      <c r="G8115" s="138"/>
      <c r="H8115" s="138"/>
      <c r="I8115" s="138"/>
      <c r="J8115" s="138"/>
      <c r="K8115" s="138"/>
      <c r="L8115" s="622" t="s">
        <v>51</v>
      </c>
      <c r="M8115" s="202"/>
      <c r="N8115" s="138"/>
      <c r="O8115" s="622">
        <v>0</v>
      </c>
      <c r="P8115" s="622">
        <v>0</v>
      </c>
      <c r="Q8115" s="622">
        <v>0</v>
      </c>
      <c r="R8115" s="622">
        <v>0</v>
      </c>
      <c r="S8115" s="622">
        <v>0</v>
      </c>
      <c r="T8115" s="622">
        <v>0</v>
      </c>
      <c r="U8115" s="622">
        <v>0</v>
      </c>
      <c r="V8115" s="622">
        <v>0</v>
      </c>
      <c r="W8115" s="622">
        <v>0</v>
      </c>
      <c r="X8115" s="624">
        <v>0</v>
      </c>
      <c r="Y8115" s="622">
        <v>0</v>
      </c>
      <c r="Z8115" s="622" t="s">
        <v>40</v>
      </c>
      <c r="AA8115" s="622" t="s">
        <v>5289</v>
      </c>
      <c r="AB8115" s="622" t="s">
        <v>5289</v>
      </c>
      <c r="AC8115" s="138"/>
      <c r="AD8115" s="138"/>
      <c r="AE8115" s="138"/>
      <c r="AF8115" s="278"/>
    </row>
    <row r="8116" spans="1:38" ht="89.25">
      <c r="A8116" s="621">
        <v>22</v>
      </c>
      <c r="B8116" s="627" t="s">
        <v>3605</v>
      </c>
      <c r="C8116" s="121" t="s">
        <v>3636</v>
      </c>
      <c r="D8116" s="627" t="s">
        <v>3670</v>
      </c>
      <c r="E8116" s="437" t="s">
        <v>40</v>
      </c>
      <c r="F8116" s="138"/>
      <c r="G8116" s="138"/>
      <c r="H8116" s="138"/>
      <c r="I8116" s="138"/>
      <c r="J8116" s="138"/>
      <c r="K8116" s="138"/>
      <c r="L8116" s="624" t="s">
        <v>51</v>
      </c>
      <c r="M8116" s="202"/>
      <c r="N8116" s="138"/>
      <c r="O8116" s="624">
        <v>0</v>
      </c>
      <c r="P8116" s="624">
        <v>0</v>
      </c>
      <c r="Q8116" s="624">
        <v>0</v>
      </c>
      <c r="R8116" s="624">
        <v>0</v>
      </c>
      <c r="S8116" s="624">
        <v>0</v>
      </c>
      <c r="T8116" s="624">
        <v>0</v>
      </c>
      <c r="U8116" s="624">
        <v>0</v>
      </c>
      <c r="V8116" s="624">
        <v>0</v>
      </c>
      <c r="W8116" s="624">
        <v>0</v>
      </c>
      <c r="X8116" s="624">
        <v>0</v>
      </c>
      <c r="Y8116" s="624">
        <v>0</v>
      </c>
      <c r="Z8116" s="624" t="s">
        <v>40</v>
      </c>
      <c r="AA8116" s="622" t="s">
        <v>5289</v>
      </c>
      <c r="AB8116" s="622" t="s">
        <v>5289</v>
      </c>
      <c r="AC8116" s="138"/>
      <c r="AD8116" s="138"/>
      <c r="AE8116" s="138"/>
      <c r="AF8116" s="278"/>
    </row>
    <row r="8117" spans="1:38" ht="331.5">
      <c r="A8117" s="621">
        <v>23</v>
      </c>
      <c r="B8117" s="627" t="s">
        <v>3671</v>
      </c>
      <c r="C8117" s="121" t="s">
        <v>3636</v>
      </c>
      <c r="D8117" s="627" t="s">
        <v>3672</v>
      </c>
      <c r="E8117" s="624" t="s">
        <v>15034</v>
      </c>
      <c r="F8117" s="138"/>
      <c r="G8117" s="138"/>
      <c r="H8117" s="138"/>
      <c r="I8117" s="138"/>
      <c r="J8117" s="138"/>
      <c r="K8117" s="138"/>
      <c r="L8117" s="624" t="s">
        <v>51</v>
      </c>
      <c r="M8117" s="202"/>
      <c r="N8117" s="138"/>
      <c r="O8117" s="624">
        <v>0</v>
      </c>
      <c r="P8117" s="624">
        <v>0</v>
      </c>
      <c r="Q8117" s="624">
        <v>0</v>
      </c>
      <c r="R8117" s="624">
        <v>0</v>
      </c>
      <c r="S8117" s="624">
        <v>0</v>
      </c>
      <c r="T8117" s="624">
        <v>0</v>
      </c>
      <c r="U8117" s="624">
        <v>0</v>
      </c>
      <c r="V8117" s="624">
        <v>0</v>
      </c>
      <c r="W8117" s="624">
        <v>0</v>
      </c>
      <c r="X8117" s="624">
        <v>3</v>
      </c>
      <c r="Y8117" s="624">
        <v>0</v>
      </c>
      <c r="Z8117" s="624" t="s">
        <v>40</v>
      </c>
      <c r="AA8117" s="622" t="s">
        <v>5289</v>
      </c>
      <c r="AB8117" s="622" t="s">
        <v>5289</v>
      </c>
      <c r="AC8117" s="138"/>
      <c r="AD8117" s="138"/>
      <c r="AE8117" s="138"/>
      <c r="AF8117" s="278"/>
    </row>
    <row r="8118" spans="1:38" ht="294" thickBot="1">
      <c r="A8118" s="621">
        <v>24</v>
      </c>
      <c r="B8118" s="627" t="s">
        <v>5178</v>
      </c>
      <c r="C8118" s="121" t="s">
        <v>3636</v>
      </c>
      <c r="D8118" s="627" t="s">
        <v>3673</v>
      </c>
      <c r="E8118" s="624" t="s">
        <v>15035</v>
      </c>
      <c r="F8118" s="138"/>
      <c r="G8118" s="138"/>
      <c r="H8118" s="138"/>
      <c r="I8118" s="138"/>
      <c r="J8118" s="138"/>
      <c r="K8118" s="138"/>
      <c r="L8118" s="624" t="s">
        <v>51</v>
      </c>
      <c r="M8118" s="202"/>
      <c r="N8118" s="138"/>
      <c r="O8118" s="624">
        <v>0</v>
      </c>
      <c r="P8118" s="624">
        <v>0</v>
      </c>
      <c r="Q8118" s="624">
        <v>0</v>
      </c>
      <c r="R8118" s="624">
        <v>0</v>
      </c>
      <c r="S8118" s="624">
        <v>0</v>
      </c>
      <c r="T8118" s="624">
        <v>0</v>
      </c>
      <c r="U8118" s="624">
        <v>0</v>
      </c>
      <c r="V8118" s="624">
        <v>0</v>
      </c>
      <c r="W8118" s="624">
        <v>0</v>
      </c>
      <c r="X8118" s="624">
        <v>0</v>
      </c>
      <c r="Y8118" s="624">
        <v>0</v>
      </c>
      <c r="Z8118" s="624" t="s">
        <v>40</v>
      </c>
      <c r="AA8118" s="622" t="s">
        <v>5289</v>
      </c>
      <c r="AB8118" s="622" t="s">
        <v>5289</v>
      </c>
      <c r="AC8118" s="138"/>
      <c r="AD8118" s="138"/>
      <c r="AE8118" s="138"/>
      <c r="AF8118" s="278"/>
    </row>
    <row r="8119" spans="1:38" s="44" customFormat="1" ht="140.25">
      <c r="A8119" s="214">
        <v>25</v>
      </c>
      <c r="B8119" s="52" t="s">
        <v>17986</v>
      </c>
      <c r="C8119" s="4" t="s">
        <v>3636</v>
      </c>
      <c r="D8119" s="52" t="s">
        <v>18136</v>
      </c>
      <c r="E8119" s="624" t="s">
        <v>40</v>
      </c>
      <c r="F8119" s="138"/>
      <c r="G8119" s="138"/>
      <c r="H8119" s="138"/>
      <c r="I8119" s="138"/>
      <c r="J8119" s="138"/>
      <c r="K8119" s="138"/>
      <c r="L8119" s="624" t="s">
        <v>51</v>
      </c>
      <c r="M8119" s="202"/>
      <c r="N8119" s="138"/>
      <c r="O8119" s="624">
        <v>0</v>
      </c>
      <c r="P8119" s="624">
        <v>0</v>
      </c>
      <c r="Q8119" s="624">
        <v>0</v>
      </c>
      <c r="R8119" s="624">
        <v>0</v>
      </c>
      <c r="S8119" s="624">
        <v>0</v>
      </c>
      <c r="T8119" s="624">
        <v>0</v>
      </c>
      <c r="U8119" s="624">
        <v>0</v>
      </c>
      <c r="V8119" s="624">
        <v>0</v>
      </c>
      <c r="W8119" s="624">
        <v>0</v>
      </c>
      <c r="X8119" s="624">
        <v>0</v>
      </c>
      <c r="Y8119" s="624">
        <v>0</v>
      </c>
      <c r="Z8119" s="624" t="s">
        <v>40</v>
      </c>
      <c r="AA8119" s="622" t="s">
        <v>5289</v>
      </c>
      <c r="AB8119" s="622" t="s">
        <v>5289</v>
      </c>
      <c r="AC8119" s="138"/>
      <c r="AD8119" s="138"/>
      <c r="AE8119" s="138"/>
      <c r="AF8119" s="469"/>
      <c r="AG8119" s="107"/>
      <c r="AH8119" s="107"/>
      <c r="AI8119" s="107"/>
      <c r="AJ8119" s="107"/>
      <c r="AK8119" s="107"/>
      <c r="AL8119" s="107"/>
    </row>
    <row r="8120" spans="1:38" s="44" customFormat="1" ht="165.75">
      <c r="A8120" s="214">
        <v>26</v>
      </c>
      <c r="B8120" s="28" t="s">
        <v>19937</v>
      </c>
      <c r="C8120" s="28" t="s">
        <v>3636</v>
      </c>
      <c r="D8120" s="28" t="s">
        <v>19938</v>
      </c>
      <c r="E8120" s="624" t="s">
        <v>40</v>
      </c>
      <c r="F8120" s="138"/>
      <c r="G8120" s="138"/>
      <c r="H8120" s="138"/>
      <c r="I8120" s="138"/>
      <c r="J8120" s="138"/>
      <c r="K8120" s="138"/>
      <c r="L8120" s="624" t="s">
        <v>51</v>
      </c>
      <c r="M8120" s="202"/>
      <c r="N8120" s="138"/>
      <c r="O8120" s="624">
        <v>0</v>
      </c>
      <c r="P8120" s="624">
        <v>0</v>
      </c>
      <c r="Q8120" s="624">
        <v>0</v>
      </c>
      <c r="R8120" s="624">
        <v>0</v>
      </c>
      <c r="S8120" s="624">
        <v>0</v>
      </c>
      <c r="T8120" s="624">
        <v>0</v>
      </c>
      <c r="U8120" s="624">
        <v>0</v>
      </c>
      <c r="V8120" s="624">
        <v>0</v>
      </c>
      <c r="W8120" s="624">
        <v>0</v>
      </c>
      <c r="X8120" s="624">
        <v>0</v>
      </c>
      <c r="Y8120" s="624">
        <v>0</v>
      </c>
      <c r="Z8120" s="624" t="s">
        <v>51</v>
      </c>
      <c r="AA8120" s="622" t="s">
        <v>5289</v>
      </c>
      <c r="AB8120" s="622" t="s">
        <v>5289</v>
      </c>
      <c r="AC8120" s="138"/>
      <c r="AD8120" s="138"/>
      <c r="AE8120" s="138"/>
      <c r="AF8120" s="469"/>
      <c r="AG8120" s="107"/>
      <c r="AH8120" s="107"/>
      <c r="AI8120" s="107"/>
      <c r="AJ8120" s="107"/>
      <c r="AK8120" s="107"/>
      <c r="AL8120" s="107"/>
    </row>
    <row r="8121" spans="1:38" s="44" customFormat="1" ht="15.75" customHeight="1" thickBot="1">
      <c r="A8121" s="18"/>
      <c r="B8121" s="18">
        <v>26</v>
      </c>
      <c r="C8121" s="18"/>
      <c r="D8121" s="18">
        <v>26</v>
      </c>
      <c r="E8121" s="18">
        <v>26</v>
      </c>
      <c r="F8121" s="18">
        <v>9</v>
      </c>
      <c r="G8121" s="18">
        <v>0</v>
      </c>
      <c r="H8121" s="18">
        <v>0</v>
      </c>
      <c r="I8121" s="18"/>
      <c r="J8121" s="18">
        <v>1</v>
      </c>
      <c r="K8121" s="18">
        <v>0</v>
      </c>
      <c r="L8121" s="18">
        <v>13</v>
      </c>
      <c r="M8121" s="200"/>
      <c r="N8121" s="18">
        <f t="shared" ref="N8121:O8121" si="3011">SUM(N8095:N8120)</f>
        <v>0</v>
      </c>
      <c r="O8121" s="18">
        <f t="shared" si="3011"/>
        <v>0</v>
      </c>
      <c r="P8121" s="18">
        <f t="shared" ref="P8121:Q8121" si="3012">SUM(P8095:P8120)</f>
        <v>0</v>
      </c>
      <c r="Q8121" s="18">
        <f t="shared" si="3012"/>
        <v>0</v>
      </c>
      <c r="R8121" s="18">
        <f t="shared" ref="R8121" si="3013">SUM(R8095:R8120)</f>
        <v>0</v>
      </c>
      <c r="S8121" s="18">
        <f t="shared" ref="S8121" si="3014">SUM(S8095:S8120)</f>
        <v>0</v>
      </c>
      <c r="T8121" s="18">
        <f t="shared" ref="T8121:U8121" si="3015">SUM(T8095:T8120)</f>
        <v>0</v>
      </c>
      <c r="U8121" s="18">
        <f t="shared" si="3015"/>
        <v>0</v>
      </c>
      <c r="V8121" s="18">
        <f t="shared" ref="V8121:W8121" si="3016">SUM(V8095:V8120)</f>
        <v>0</v>
      </c>
      <c r="W8121" s="18">
        <f t="shared" si="3016"/>
        <v>0</v>
      </c>
      <c r="X8121" s="18">
        <f t="shared" ref="X8121:Y8121" si="3017">SUM(X8095:X8120)</f>
        <v>1200</v>
      </c>
      <c r="Y8121" s="18">
        <f t="shared" si="3017"/>
        <v>0</v>
      </c>
      <c r="Z8121" s="18">
        <v>25</v>
      </c>
      <c r="AA8121" s="18">
        <v>1</v>
      </c>
      <c r="AB8121" s="18">
        <v>1</v>
      </c>
      <c r="AC8121" s="18"/>
      <c r="AD8121" s="18"/>
      <c r="AE8121" s="18"/>
      <c r="AF8121" s="18"/>
      <c r="AG8121" s="107"/>
      <c r="AH8121" s="107"/>
      <c r="AI8121" s="107"/>
      <c r="AJ8121" s="107"/>
      <c r="AK8121" s="107"/>
      <c r="AL8121" s="107"/>
    </row>
    <row r="8122" spans="1:38" ht="15.75" customHeight="1" thickBot="1">
      <c r="A8122" s="660" t="s">
        <v>275</v>
      </c>
      <c r="B8122" s="661"/>
      <c r="C8122" s="661"/>
      <c r="D8122" s="661"/>
      <c r="E8122" s="661"/>
      <c r="F8122" s="661"/>
      <c r="G8122" s="661"/>
      <c r="H8122" s="661"/>
      <c r="I8122" s="661"/>
      <c r="J8122" s="661"/>
      <c r="K8122" s="661"/>
      <c r="L8122" s="661"/>
      <c r="M8122" s="661"/>
      <c r="N8122" s="661"/>
      <c r="O8122" s="661"/>
      <c r="P8122" s="661"/>
      <c r="Q8122" s="661"/>
      <c r="R8122" s="661"/>
      <c r="S8122" s="661"/>
      <c r="T8122" s="661"/>
      <c r="U8122" s="661"/>
      <c r="V8122" s="661"/>
      <c r="W8122" s="661"/>
      <c r="X8122" s="661"/>
      <c r="Y8122" s="661"/>
      <c r="Z8122" s="661"/>
      <c r="AA8122" s="661"/>
      <c r="AB8122" s="661"/>
      <c r="AC8122" s="661"/>
      <c r="AD8122" s="661"/>
      <c r="AE8122" s="661"/>
      <c r="AF8122" s="662"/>
    </row>
    <row r="8123" spans="1:38" ht="178.5">
      <c r="A8123" s="621">
        <v>1</v>
      </c>
      <c r="B8123" s="121" t="s">
        <v>5179</v>
      </c>
      <c r="C8123" s="4" t="s">
        <v>3626</v>
      </c>
      <c r="D8123" s="4" t="s">
        <v>5180</v>
      </c>
      <c r="E8123" s="123" t="s">
        <v>12530</v>
      </c>
      <c r="F8123" s="622" t="s">
        <v>16683</v>
      </c>
      <c r="G8123" s="138"/>
      <c r="H8123" s="138"/>
      <c r="I8123" s="138"/>
      <c r="J8123" s="4" t="s">
        <v>3633</v>
      </c>
      <c r="K8123" s="624" t="s">
        <v>51</v>
      </c>
      <c r="L8123" s="123" t="s">
        <v>40</v>
      </c>
      <c r="M8123" s="4" t="s">
        <v>13570</v>
      </c>
      <c r="N8123" s="123">
        <v>0</v>
      </c>
      <c r="O8123" s="123">
        <v>0</v>
      </c>
      <c r="P8123" s="123">
        <v>0</v>
      </c>
      <c r="Q8123" s="123">
        <v>0</v>
      </c>
      <c r="R8123" s="123">
        <v>0</v>
      </c>
      <c r="S8123" s="123">
        <v>0</v>
      </c>
      <c r="T8123" s="123">
        <v>0</v>
      </c>
      <c r="U8123" s="123">
        <v>0</v>
      </c>
      <c r="V8123" s="123">
        <v>0</v>
      </c>
      <c r="W8123" s="123">
        <v>0</v>
      </c>
      <c r="X8123" s="629">
        <v>0</v>
      </c>
      <c r="Y8123" s="123">
        <v>0</v>
      </c>
      <c r="Z8123" s="123" t="s">
        <v>40</v>
      </c>
      <c r="AA8123" s="4" t="s">
        <v>3634</v>
      </c>
      <c r="AB8123" s="4" t="s">
        <v>3635</v>
      </c>
      <c r="AC8123" s="138"/>
      <c r="AD8123" s="138"/>
      <c r="AE8123" s="138"/>
      <c r="AF8123" s="278"/>
    </row>
    <row r="8124" spans="1:38" ht="255">
      <c r="A8124" s="621">
        <v>2</v>
      </c>
      <c r="B8124" s="121" t="s">
        <v>5181</v>
      </c>
      <c r="C8124" s="4" t="s">
        <v>3626</v>
      </c>
      <c r="D8124" s="4" t="s">
        <v>5182</v>
      </c>
      <c r="E8124" s="123" t="s">
        <v>12531</v>
      </c>
      <c r="F8124" s="123" t="s">
        <v>12532</v>
      </c>
      <c r="G8124" s="622" t="s">
        <v>51</v>
      </c>
      <c r="H8124" s="138"/>
      <c r="I8124" s="138"/>
      <c r="J8124" s="138"/>
      <c r="K8124" s="138"/>
      <c r="L8124" s="123" t="s">
        <v>40</v>
      </c>
      <c r="M8124" s="121" t="s">
        <v>13648</v>
      </c>
      <c r="N8124" s="123">
        <v>0</v>
      </c>
      <c r="O8124" s="123">
        <v>0</v>
      </c>
      <c r="P8124" s="123">
        <v>0</v>
      </c>
      <c r="Q8124" s="123">
        <v>0</v>
      </c>
      <c r="R8124" s="123">
        <v>0</v>
      </c>
      <c r="S8124" s="123">
        <v>0</v>
      </c>
      <c r="T8124" s="123">
        <v>0</v>
      </c>
      <c r="U8124" s="123">
        <v>0</v>
      </c>
      <c r="V8124" s="123">
        <v>0</v>
      </c>
      <c r="W8124" s="123">
        <v>0</v>
      </c>
      <c r="X8124" s="624">
        <v>0</v>
      </c>
      <c r="Y8124" s="123">
        <v>0</v>
      </c>
      <c r="Z8124" s="123" t="s">
        <v>40</v>
      </c>
      <c r="AA8124" s="622" t="s">
        <v>5289</v>
      </c>
      <c r="AB8124" s="622" t="s">
        <v>5289</v>
      </c>
      <c r="AC8124" s="138"/>
      <c r="AD8124" s="138"/>
      <c r="AE8124" s="138"/>
      <c r="AF8124" s="278"/>
    </row>
    <row r="8125" spans="1:38" s="44" customFormat="1" ht="178.5">
      <c r="A8125" s="621">
        <v>3</v>
      </c>
      <c r="B8125" s="121" t="s">
        <v>3445</v>
      </c>
      <c r="C8125" s="4" t="s">
        <v>3626</v>
      </c>
      <c r="D8125" s="4" t="s">
        <v>3627</v>
      </c>
      <c r="E8125" s="123" t="s">
        <v>12533</v>
      </c>
      <c r="F8125" s="138"/>
      <c r="G8125" s="138"/>
      <c r="H8125" s="138"/>
      <c r="I8125" s="138"/>
      <c r="J8125" s="138"/>
      <c r="K8125" s="138"/>
      <c r="L8125" s="123" t="s">
        <v>40</v>
      </c>
      <c r="M8125" s="121" t="s">
        <v>13571</v>
      </c>
      <c r="N8125" s="123">
        <v>0</v>
      </c>
      <c r="O8125" s="123">
        <v>0</v>
      </c>
      <c r="P8125" s="123">
        <v>0</v>
      </c>
      <c r="Q8125" s="123">
        <v>0</v>
      </c>
      <c r="R8125" s="123">
        <v>0</v>
      </c>
      <c r="S8125" s="123">
        <v>0</v>
      </c>
      <c r="T8125" s="123">
        <v>0</v>
      </c>
      <c r="U8125" s="123">
        <v>0</v>
      </c>
      <c r="V8125" s="123">
        <v>0</v>
      </c>
      <c r="W8125" s="123">
        <v>0</v>
      </c>
      <c r="X8125" s="624">
        <v>0</v>
      </c>
      <c r="Y8125" s="123">
        <v>0</v>
      </c>
      <c r="Z8125" s="123" t="s">
        <v>40</v>
      </c>
      <c r="AA8125" s="622" t="s">
        <v>5289</v>
      </c>
      <c r="AB8125" s="622" t="s">
        <v>5289</v>
      </c>
      <c r="AC8125" s="138"/>
      <c r="AD8125" s="138"/>
      <c r="AE8125" s="138"/>
      <c r="AF8125" s="278"/>
      <c r="AG8125" s="107"/>
      <c r="AH8125" s="107"/>
      <c r="AI8125" s="107"/>
      <c r="AJ8125" s="107"/>
      <c r="AK8125" s="107"/>
      <c r="AL8125" s="107"/>
    </row>
    <row r="8126" spans="1:38" s="44" customFormat="1" ht="178.5">
      <c r="A8126" s="621">
        <v>4</v>
      </c>
      <c r="B8126" s="121" t="s">
        <v>5183</v>
      </c>
      <c r="C8126" s="4" t="s">
        <v>3626</v>
      </c>
      <c r="D8126" s="4" t="s">
        <v>5184</v>
      </c>
      <c r="E8126" s="123" t="s">
        <v>12534</v>
      </c>
      <c r="F8126" s="123" t="s">
        <v>12532</v>
      </c>
      <c r="G8126" s="622" t="s">
        <v>51</v>
      </c>
      <c r="H8126" s="138"/>
      <c r="I8126" s="138"/>
      <c r="J8126" s="138"/>
      <c r="K8126" s="138"/>
      <c r="L8126" s="123" t="s">
        <v>40</v>
      </c>
      <c r="M8126" s="121" t="s">
        <v>13572</v>
      </c>
      <c r="N8126" s="123">
        <v>0</v>
      </c>
      <c r="O8126" s="123">
        <v>0</v>
      </c>
      <c r="P8126" s="123">
        <v>0</v>
      </c>
      <c r="Q8126" s="123">
        <v>0</v>
      </c>
      <c r="R8126" s="123">
        <v>0</v>
      </c>
      <c r="S8126" s="123">
        <v>0</v>
      </c>
      <c r="T8126" s="123">
        <v>0</v>
      </c>
      <c r="U8126" s="123">
        <v>0</v>
      </c>
      <c r="V8126" s="123">
        <v>0</v>
      </c>
      <c r="W8126" s="123">
        <v>0</v>
      </c>
      <c r="X8126" s="624">
        <v>0</v>
      </c>
      <c r="Y8126" s="123">
        <v>0</v>
      </c>
      <c r="Z8126" s="123" t="s">
        <v>40</v>
      </c>
      <c r="AA8126" s="622" t="s">
        <v>5289</v>
      </c>
      <c r="AB8126" s="622" t="s">
        <v>5289</v>
      </c>
      <c r="AC8126" s="138"/>
      <c r="AD8126" s="138"/>
      <c r="AE8126" s="138"/>
      <c r="AF8126" s="278"/>
      <c r="AG8126" s="107"/>
      <c r="AH8126" s="107"/>
      <c r="AI8126" s="107"/>
      <c r="AJ8126" s="107"/>
      <c r="AK8126" s="107"/>
      <c r="AL8126" s="107"/>
    </row>
    <row r="8127" spans="1:38" s="44" customFormat="1" ht="178.5">
      <c r="A8127" s="621">
        <v>5</v>
      </c>
      <c r="B8127" s="121" t="s">
        <v>12754</v>
      </c>
      <c r="C8127" s="4" t="s">
        <v>3626</v>
      </c>
      <c r="D8127" s="4" t="s">
        <v>12755</v>
      </c>
      <c r="E8127" s="123" t="s">
        <v>12535</v>
      </c>
      <c r="F8127" s="138"/>
      <c r="G8127" s="138"/>
      <c r="H8127" s="138"/>
      <c r="I8127" s="138"/>
      <c r="J8127" s="138"/>
      <c r="K8127" s="138"/>
      <c r="L8127" s="624" t="s">
        <v>51</v>
      </c>
      <c r="M8127" s="202"/>
      <c r="N8127" s="138"/>
      <c r="O8127" s="123">
        <v>0</v>
      </c>
      <c r="P8127" s="123">
        <v>0</v>
      </c>
      <c r="Q8127" s="123">
        <v>0</v>
      </c>
      <c r="R8127" s="123">
        <v>0</v>
      </c>
      <c r="S8127" s="123">
        <v>0</v>
      </c>
      <c r="T8127" s="123">
        <v>0</v>
      </c>
      <c r="U8127" s="123">
        <v>0</v>
      </c>
      <c r="V8127" s="123">
        <v>0</v>
      </c>
      <c r="W8127" s="123">
        <v>0</v>
      </c>
      <c r="X8127" s="624">
        <v>0</v>
      </c>
      <c r="Y8127" s="123">
        <v>0</v>
      </c>
      <c r="Z8127" s="123" t="s">
        <v>40</v>
      </c>
      <c r="AA8127" s="622" t="s">
        <v>5289</v>
      </c>
      <c r="AB8127" s="622" t="s">
        <v>5289</v>
      </c>
      <c r="AC8127" s="138"/>
      <c r="AD8127" s="138"/>
      <c r="AE8127" s="138"/>
      <c r="AF8127" s="278"/>
      <c r="AG8127" s="107"/>
      <c r="AH8127" s="107"/>
      <c r="AI8127" s="107"/>
      <c r="AJ8127" s="107"/>
      <c r="AK8127" s="107"/>
      <c r="AL8127" s="107"/>
    </row>
    <row r="8128" spans="1:38" s="44" customFormat="1" ht="178.5">
      <c r="A8128" s="621">
        <v>6</v>
      </c>
      <c r="B8128" s="121" t="s">
        <v>12756</v>
      </c>
      <c r="C8128" s="4" t="s">
        <v>3626</v>
      </c>
      <c r="D8128" s="4" t="s">
        <v>12757</v>
      </c>
      <c r="E8128" s="123" t="s">
        <v>12536</v>
      </c>
      <c r="F8128" s="123" t="s">
        <v>12532</v>
      </c>
      <c r="G8128" s="622" t="s">
        <v>51</v>
      </c>
      <c r="H8128" s="138"/>
      <c r="I8128" s="138"/>
      <c r="J8128" s="138"/>
      <c r="K8128" s="138"/>
      <c r="L8128" s="123" t="s">
        <v>40</v>
      </c>
      <c r="M8128" s="121" t="s">
        <v>13573</v>
      </c>
      <c r="N8128" s="123">
        <v>0</v>
      </c>
      <c r="O8128" s="123">
        <v>0</v>
      </c>
      <c r="P8128" s="123">
        <v>0</v>
      </c>
      <c r="Q8128" s="123">
        <v>0</v>
      </c>
      <c r="R8128" s="123">
        <v>0</v>
      </c>
      <c r="S8128" s="123">
        <v>0</v>
      </c>
      <c r="T8128" s="123">
        <v>0</v>
      </c>
      <c r="U8128" s="123">
        <v>0</v>
      </c>
      <c r="V8128" s="123">
        <v>0</v>
      </c>
      <c r="W8128" s="123">
        <v>0</v>
      </c>
      <c r="X8128" s="624">
        <v>0</v>
      </c>
      <c r="Y8128" s="123">
        <v>0</v>
      </c>
      <c r="Z8128" s="123" t="s">
        <v>40</v>
      </c>
      <c r="AA8128" s="622" t="s">
        <v>5289</v>
      </c>
      <c r="AB8128" s="622" t="s">
        <v>5289</v>
      </c>
      <c r="AC8128" s="138"/>
      <c r="AD8128" s="138"/>
      <c r="AE8128" s="138"/>
      <c r="AF8128" s="278"/>
      <c r="AG8128" s="107"/>
      <c r="AH8128" s="107"/>
      <c r="AI8128" s="107"/>
      <c r="AJ8128" s="107"/>
      <c r="AK8128" s="107"/>
      <c r="AL8128" s="107"/>
    </row>
    <row r="8129" spans="1:32" ht="178.5">
      <c r="A8129" s="621">
        <v>7</v>
      </c>
      <c r="B8129" s="121" t="s">
        <v>5185</v>
      </c>
      <c r="C8129" s="4" t="s">
        <v>3626</v>
      </c>
      <c r="D8129" s="4" t="s">
        <v>5186</v>
      </c>
      <c r="E8129" s="123" t="s">
        <v>12537</v>
      </c>
      <c r="F8129" s="123" t="s">
        <v>12532</v>
      </c>
      <c r="G8129" s="622" t="s">
        <v>51</v>
      </c>
      <c r="H8129" s="138"/>
      <c r="I8129" s="138"/>
      <c r="J8129" s="138"/>
      <c r="K8129" s="138"/>
      <c r="L8129" s="624" t="s">
        <v>51</v>
      </c>
      <c r="M8129" s="202"/>
      <c r="N8129" s="138"/>
      <c r="O8129" s="123">
        <v>0</v>
      </c>
      <c r="P8129" s="123">
        <v>0</v>
      </c>
      <c r="Q8129" s="123">
        <v>0</v>
      </c>
      <c r="R8129" s="123">
        <v>0</v>
      </c>
      <c r="S8129" s="123">
        <v>0</v>
      </c>
      <c r="T8129" s="123">
        <v>0</v>
      </c>
      <c r="U8129" s="123">
        <v>0</v>
      </c>
      <c r="V8129" s="123">
        <v>0</v>
      </c>
      <c r="W8129" s="123">
        <v>0</v>
      </c>
      <c r="X8129" s="624">
        <v>0</v>
      </c>
      <c r="Y8129" s="123">
        <v>0</v>
      </c>
      <c r="Z8129" s="123" t="s">
        <v>40</v>
      </c>
      <c r="AA8129" s="622" t="s">
        <v>5289</v>
      </c>
      <c r="AB8129" s="622" t="s">
        <v>5289</v>
      </c>
      <c r="AC8129" s="138"/>
      <c r="AD8129" s="138"/>
      <c r="AE8129" s="138"/>
      <c r="AF8129" s="278"/>
    </row>
    <row r="8130" spans="1:32" ht="178.5">
      <c r="A8130" s="621">
        <v>8</v>
      </c>
      <c r="B8130" s="121" t="s">
        <v>5187</v>
      </c>
      <c r="C8130" s="4" t="s">
        <v>3626</v>
      </c>
      <c r="D8130" s="4" t="s">
        <v>5188</v>
      </c>
      <c r="E8130" s="123" t="s">
        <v>12538</v>
      </c>
      <c r="F8130" s="123" t="s">
        <v>12532</v>
      </c>
      <c r="G8130" s="622" t="s">
        <v>51</v>
      </c>
      <c r="H8130" s="138"/>
      <c r="I8130" s="138"/>
      <c r="J8130" s="138"/>
      <c r="K8130" s="138"/>
      <c r="L8130" s="123" t="s">
        <v>40</v>
      </c>
      <c r="M8130" s="121" t="s">
        <v>13574</v>
      </c>
      <c r="N8130" s="123">
        <v>0</v>
      </c>
      <c r="O8130" s="123">
        <v>0</v>
      </c>
      <c r="P8130" s="123">
        <v>0</v>
      </c>
      <c r="Q8130" s="123">
        <v>0</v>
      </c>
      <c r="R8130" s="123">
        <v>0</v>
      </c>
      <c r="S8130" s="123">
        <v>0</v>
      </c>
      <c r="T8130" s="123">
        <v>0</v>
      </c>
      <c r="U8130" s="123">
        <v>0</v>
      </c>
      <c r="V8130" s="123">
        <v>0</v>
      </c>
      <c r="W8130" s="123">
        <v>0</v>
      </c>
      <c r="X8130" s="624">
        <v>3</v>
      </c>
      <c r="Y8130" s="123">
        <v>0</v>
      </c>
      <c r="Z8130" s="123" t="s">
        <v>40</v>
      </c>
      <c r="AA8130" s="622" t="s">
        <v>5289</v>
      </c>
      <c r="AB8130" s="622" t="s">
        <v>5289</v>
      </c>
      <c r="AC8130" s="138"/>
      <c r="AD8130" s="138"/>
      <c r="AE8130" s="138"/>
      <c r="AF8130" s="278"/>
    </row>
    <row r="8131" spans="1:32" ht="178.5">
      <c r="A8131" s="621">
        <v>9</v>
      </c>
      <c r="B8131" s="121" t="s">
        <v>5189</v>
      </c>
      <c r="C8131" s="4" t="s">
        <v>3626</v>
      </c>
      <c r="D8131" s="4" t="s">
        <v>5190</v>
      </c>
      <c r="E8131" s="123" t="s">
        <v>12539</v>
      </c>
      <c r="F8131" s="123" t="s">
        <v>12532</v>
      </c>
      <c r="G8131" s="622" t="s">
        <v>51</v>
      </c>
      <c r="H8131" s="138"/>
      <c r="I8131" s="138"/>
      <c r="J8131" s="138"/>
      <c r="K8131" s="138"/>
      <c r="L8131" s="123" t="s">
        <v>40</v>
      </c>
      <c r="M8131" s="121" t="s">
        <v>13575</v>
      </c>
      <c r="N8131" s="123">
        <v>0</v>
      </c>
      <c r="O8131" s="123">
        <v>0</v>
      </c>
      <c r="P8131" s="123">
        <v>0</v>
      </c>
      <c r="Q8131" s="123">
        <v>0</v>
      </c>
      <c r="R8131" s="123">
        <v>0</v>
      </c>
      <c r="S8131" s="123">
        <v>0</v>
      </c>
      <c r="T8131" s="123">
        <v>0</v>
      </c>
      <c r="U8131" s="123">
        <v>0</v>
      </c>
      <c r="V8131" s="123">
        <v>0</v>
      </c>
      <c r="W8131" s="123">
        <v>0</v>
      </c>
      <c r="X8131" s="624">
        <v>0</v>
      </c>
      <c r="Y8131" s="123">
        <v>0</v>
      </c>
      <c r="Z8131" s="123" t="s">
        <v>40</v>
      </c>
      <c r="AA8131" s="622" t="s">
        <v>5289</v>
      </c>
      <c r="AB8131" s="622" t="s">
        <v>5289</v>
      </c>
      <c r="AC8131" s="138"/>
      <c r="AD8131" s="138"/>
      <c r="AE8131" s="138"/>
      <c r="AF8131" s="278"/>
    </row>
    <row r="8132" spans="1:32" ht="318.75" customHeight="1">
      <c r="A8132" s="621">
        <v>10</v>
      </c>
      <c r="B8132" s="121" t="s">
        <v>5191</v>
      </c>
      <c r="C8132" s="4" t="s">
        <v>3626</v>
      </c>
      <c r="D8132" s="4" t="s">
        <v>5192</v>
      </c>
      <c r="E8132" s="123" t="s">
        <v>12540</v>
      </c>
      <c r="F8132" s="123" t="s">
        <v>12532</v>
      </c>
      <c r="G8132" s="622" t="s">
        <v>51</v>
      </c>
      <c r="H8132" s="138"/>
      <c r="I8132" s="138"/>
      <c r="J8132" s="138"/>
      <c r="K8132" s="138"/>
      <c r="L8132" s="123" t="s">
        <v>40</v>
      </c>
      <c r="M8132" s="121" t="s">
        <v>13576</v>
      </c>
      <c r="N8132" s="123">
        <v>0</v>
      </c>
      <c r="O8132" s="123">
        <v>0</v>
      </c>
      <c r="P8132" s="123">
        <v>0</v>
      </c>
      <c r="Q8132" s="123">
        <v>0</v>
      </c>
      <c r="R8132" s="123">
        <v>0</v>
      </c>
      <c r="S8132" s="123">
        <v>0</v>
      </c>
      <c r="T8132" s="123">
        <v>0</v>
      </c>
      <c r="U8132" s="123">
        <v>0</v>
      </c>
      <c r="V8132" s="123">
        <v>0</v>
      </c>
      <c r="W8132" s="123">
        <v>0</v>
      </c>
      <c r="X8132" s="624">
        <v>3</v>
      </c>
      <c r="Y8132" s="123">
        <v>0</v>
      </c>
      <c r="Z8132" s="123" t="s">
        <v>40</v>
      </c>
      <c r="AA8132" s="622" t="s">
        <v>5289</v>
      </c>
      <c r="AB8132" s="622" t="s">
        <v>5289</v>
      </c>
      <c r="AC8132" s="138"/>
      <c r="AD8132" s="138"/>
      <c r="AE8132" s="138"/>
      <c r="AF8132" s="278"/>
    </row>
    <row r="8133" spans="1:32" ht="178.5">
      <c r="A8133" s="621">
        <v>11</v>
      </c>
      <c r="B8133" s="121" t="s">
        <v>5193</v>
      </c>
      <c r="C8133" s="4" t="s">
        <v>3626</v>
      </c>
      <c r="D8133" s="4" t="s">
        <v>3628</v>
      </c>
      <c r="E8133" s="123" t="s">
        <v>12541</v>
      </c>
      <c r="F8133" s="123" t="s">
        <v>12532</v>
      </c>
      <c r="G8133" s="622" t="s">
        <v>51</v>
      </c>
      <c r="H8133" s="138"/>
      <c r="I8133" s="138"/>
      <c r="J8133" s="138"/>
      <c r="K8133" s="138"/>
      <c r="L8133" s="123" t="s">
        <v>40</v>
      </c>
      <c r="M8133" s="121" t="s">
        <v>13577</v>
      </c>
      <c r="N8133" s="123">
        <v>0</v>
      </c>
      <c r="O8133" s="123">
        <v>0</v>
      </c>
      <c r="P8133" s="123">
        <v>0</v>
      </c>
      <c r="Q8133" s="123">
        <v>0</v>
      </c>
      <c r="R8133" s="123">
        <v>0</v>
      </c>
      <c r="S8133" s="123">
        <v>0</v>
      </c>
      <c r="T8133" s="123">
        <v>0</v>
      </c>
      <c r="U8133" s="123">
        <v>0</v>
      </c>
      <c r="V8133" s="123">
        <v>0</v>
      </c>
      <c r="W8133" s="123">
        <v>0</v>
      </c>
      <c r="X8133" s="624">
        <v>0</v>
      </c>
      <c r="Y8133" s="123">
        <v>0</v>
      </c>
      <c r="Z8133" s="123" t="s">
        <v>40</v>
      </c>
      <c r="AA8133" s="622" t="s">
        <v>5289</v>
      </c>
      <c r="AB8133" s="622" t="s">
        <v>5289</v>
      </c>
      <c r="AC8133" s="138"/>
      <c r="AD8133" s="138"/>
      <c r="AE8133" s="138"/>
      <c r="AF8133" s="278"/>
    </row>
    <row r="8134" spans="1:32" ht="178.5">
      <c r="A8134" s="621">
        <v>12</v>
      </c>
      <c r="B8134" s="121" t="s">
        <v>5194</v>
      </c>
      <c r="C8134" s="4" t="s">
        <v>3626</v>
      </c>
      <c r="D8134" s="4" t="s">
        <v>5195</v>
      </c>
      <c r="E8134" s="629" t="s">
        <v>12542</v>
      </c>
      <c r="F8134" s="138"/>
      <c r="G8134" s="138"/>
      <c r="H8134" s="138"/>
      <c r="I8134" s="138"/>
      <c r="J8134" s="138"/>
      <c r="K8134" s="138"/>
      <c r="L8134" s="123" t="s">
        <v>40</v>
      </c>
      <c r="M8134" s="121" t="s">
        <v>13578</v>
      </c>
      <c r="N8134" s="123">
        <v>0</v>
      </c>
      <c r="O8134" s="123">
        <v>0</v>
      </c>
      <c r="P8134" s="123">
        <v>0</v>
      </c>
      <c r="Q8134" s="123">
        <v>0</v>
      </c>
      <c r="R8134" s="123">
        <v>0</v>
      </c>
      <c r="S8134" s="123">
        <v>0</v>
      </c>
      <c r="T8134" s="123">
        <v>0</v>
      </c>
      <c r="U8134" s="123">
        <v>0</v>
      </c>
      <c r="V8134" s="123">
        <v>0</v>
      </c>
      <c r="W8134" s="123">
        <v>0</v>
      </c>
      <c r="X8134" s="624">
        <v>10</v>
      </c>
      <c r="Y8134" s="123">
        <v>0</v>
      </c>
      <c r="Z8134" s="123" t="s">
        <v>40</v>
      </c>
      <c r="AA8134" s="622" t="s">
        <v>5289</v>
      </c>
      <c r="AB8134" s="622" t="s">
        <v>5289</v>
      </c>
      <c r="AC8134" s="138"/>
      <c r="AD8134" s="138"/>
      <c r="AE8134" s="138"/>
      <c r="AF8134" s="278"/>
    </row>
    <row r="8135" spans="1:32" ht="178.5">
      <c r="A8135" s="621">
        <v>13</v>
      </c>
      <c r="B8135" s="121" t="s">
        <v>5196</v>
      </c>
      <c r="C8135" s="4" t="s">
        <v>3626</v>
      </c>
      <c r="D8135" s="4" t="s">
        <v>5197</v>
      </c>
      <c r="E8135" s="629" t="s">
        <v>12543</v>
      </c>
      <c r="F8135" s="123" t="s">
        <v>12532</v>
      </c>
      <c r="G8135" s="622" t="s">
        <v>51</v>
      </c>
      <c r="H8135" s="138"/>
      <c r="I8135" s="138"/>
      <c r="J8135" s="138"/>
      <c r="K8135" s="138"/>
      <c r="L8135" s="123" t="s">
        <v>40</v>
      </c>
      <c r="M8135" s="121" t="s">
        <v>13578</v>
      </c>
      <c r="N8135" s="123">
        <v>0</v>
      </c>
      <c r="O8135" s="123">
        <v>0</v>
      </c>
      <c r="P8135" s="123">
        <v>0</v>
      </c>
      <c r="Q8135" s="123">
        <v>0</v>
      </c>
      <c r="R8135" s="123">
        <v>0</v>
      </c>
      <c r="S8135" s="123">
        <v>0</v>
      </c>
      <c r="T8135" s="123">
        <v>0</v>
      </c>
      <c r="U8135" s="123">
        <v>0</v>
      </c>
      <c r="V8135" s="123">
        <v>0</v>
      </c>
      <c r="W8135" s="123">
        <v>0</v>
      </c>
      <c r="X8135" s="624">
        <v>3</v>
      </c>
      <c r="Y8135" s="123">
        <v>0</v>
      </c>
      <c r="Z8135" s="123" t="s">
        <v>40</v>
      </c>
      <c r="AA8135" s="622" t="s">
        <v>5289</v>
      </c>
      <c r="AB8135" s="622" t="s">
        <v>5289</v>
      </c>
      <c r="AC8135" s="138"/>
      <c r="AD8135" s="138"/>
      <c r="AE8135" s="138"/>
      <c r="AF8135" s="278"/>
    </row>
    <row r="8136" spans="1:32" ht="178.5">
      <c r="A8136" s="621">
        <v>14</v>
      </c>
      <c r="B8136" s="31" t="s">
        <v>5198</v>
      </c>
      <c r="C8136" s="4" t="s">
        <v>3626</v>
      </c>
      <c r="D8136" s="4" t="s">
        <v>5199</v>
      </c>
      <c r="E8136" s="123" t="s">
        <v>15487</v>
      </c>
      <c r="F8136" s="138"/>
      <c r="G8136" s="138"/>
      <c r="H8136" s="138"/>
      <c r="I8136" s="138"/>
      <c r="J8136" s="138"/>
      <c r="K8136" s="138"/>
      <c r="L8136" s="656" t="s">
        <v>51</v>
      </c>
      <c r="M8136" s="202"/>
      <c r="N8136" s="138"/>
      <c r="O8136" s="123">
        <v>0</v>
      </c>
      <c r="P8136" s="123">
        <v>0</v>
      </c>
      <c r="Q8136" s="123">
        <v>0</v>
      </c>
      <c r="R8136" s="123">
        <v>0</v>
      </c>
      <c r="S8136" s="123">
        <v>0</v>
      </c>
      <c r="T8136" s="123">
        <v>0</v>
      </c>
      <c r="U8136" s="123">
        <v>0</v>
      </c>
      <c r="V8136" s="123">
        <v>0</v>
      </c>
      <c r="W8136" s="123">
        <v>0</v>
      </c>
      <c r="X8136" s="624">
        <v>2</v>
      </c>
      <c r="Y8136" s="123">
        <v>0</v>
      </c>
      <c r="Z8136" s="123" t="s">
        <v>40</v>
      </c>
      <c r="AA8136" s="622" t="s">
        <v>5289</v>
      </c>
      <c r="AB8136" s="622" t="s">
        <v>5289</v>
      </c>
      <c r="AC8136" s="138"/>
      <c r="AD8136" s="138"/>
      <c r="AE8136" s="138"/>
      <c r="AF8136" s="278"/>
    </row>
    <row r="8137" spans="1:32" ht="178.5">
      <c r="A8137" s="621">
        <v>15</v>
      </c>
      <c r="B8137" s="121" t="s">
        <v>115</v>
      </c>
      <c r="C8137" s="4" t="s">
        <v>3626</v>
      </c>
      <c r="D8137" s="4" t="s">
        <v>3629</v>
      </c>
      <c r="E8137" s="123" t="s">
        <v>12544</v>
      </c>
      <c r="F8137" s="138"/>
      <c r="G8137" s="138"/>
      <c r="H8137" s="138"/>
      <c r="I8137" s="138"/>
      <c r="J8137" s="138"/>
      <c r="K8137" s="138"/>
      <c r="L8137" s="656" t="s">
        <v>51</v>
      </c>
      <c r="M8137" s="202"/>
      <c r="N8137" s="138"/>
      <c r="O8137" s="123">
        <v>0</v>
      </c>
      <c r="P8137" s="123">
        <v>0</v>
      </c>
      <c r="Q8137" s="123">
        <v>0</v>
      </c>
      <c r="R8137" s="123">
        <v>0</v>
      </c>
      <c r="S8137" s="123">
        <v>0</v>
      </c>
      <c r="T8137" s="123">
        <v>0</v>
      </c>
      <c r="U8137" s="123">
        <v>0</v>
      </c>
      <c r="V8137" s="123">
        <v>0</v>
      </c>
      <c r="W8137" s="123">
        <v>0</v>
      </c>
      <c r="X8137" s="624">
        <v>11</v>
      </c>
      <c r="Y8137" s="123">
        <v>0</v>
      </c>
      <c r="Z8137" s="123" t="s">
        <v>40</v>
      </c>
      <c r="AA8137" s="622" t="s">
        <v>5289</v>
      </c>
      <c r="AB8137" s="622" t="s">
        <v>5289</v>
      </c>
      <c r="AC8137" s="138"/>
      <c r="AD8137" s="138"/>
      <c r="AE8137" s="138"/>
      <c r="AF8137" s="278"/>
    </row>
    <row r="8138" spans="1:32" ht="178.5">
      <c r="A8138" s="621">
        <v>16</v>
      </c>
      <c r="B8138" s="121" t="s">
        <v>5200</v>
      </c>
      <c r="C8138" s="4" t="s">
        <v>3626</v>
      </c>
      <c r="D8138" s="4" t="s">
        <v>5201</v>
      </c>
      <c r="E8138" s="123" t="s">
        <v>12545</v>
      </c>
      <c r="F8138" s="138"/>
      <c r="G8138" s="138"/>
      <c r="H8138" s="138"/>
      <c r="I8138" s="138"/>
      <c r="J8138" s="138"/>
      <c r="K8138" s="138"/>
      <c r="L8138" s="656" t="s">
        <v>51</v>
      </c>
      <c r="M8138" s="202"/>
      <c r="N8138" s="138"/>
      <c r="O8138" s="123">
        <v>0</v>
      </c>
      <c r="P8138" s="123">
        <v>0</v>
      </c>
      <c r="Q8138" s="123">
        <v>0</v>
      </c>
      <c r="R8138" s="123">
        <v>0</v>
      </c>
      <c r="S8138" s="123">
        <v>0</v>
      </c>
      <c r="T8138" s="123">
        <v>0</v>
      </c>
      <c r="U8138" s="123">
        <v>0</v>
      </c>
      <c r="V8138" s="123">
        <v>0</v>
      </c>
      <c r="W8138" s="123">
        <v>0</v>
      </c>
      <c r="X8138" s="624">
        <v>4</v>
      </c>
      <c r="Y8138" s="123">
        <v>0</v>
      </c>
      <c r="Z8138" s="123" t="s">
        <v>40</v>
      </c>
      <c r="AA8138" s="622" t="s">
        <v>5289</v>
      </c>
      <c r="AB8138" s="622" t="s">
        <v>5289</v>
      </c>
      <c r="AC8138" s="138"/>
      <c r="AD8138" s="138"/>
      <c r="AE8138" s="138"/>
      <c r="AF8138" s="278"/>
    </row>
    <row r="8139" spans="1:32" ht="178.5">
      <c r="A8139" s="621">
        <v>17</v>
      </c>
      <c r="B8139" s="121" t="s">
        <v>5202</v>
      </c>
      <c r="C8139" s="4" t="s">
        <v>3626</v>
      </c>
      <c r="D8139" s="4" t="s">
        <v>3630</v>
      </c>
      <c r="E8139" s="123" t="s">
        <v>12546</v>
      </c>
      <c r="F8139" s="123" t="s">
        <v>12532</v>
      </c>
      <c r="G8139" s="622" t="s">
        <v>51</v>
      </c>
      <c r="H8139" s="138"/>
      <c r="I8139" s="138"/>
      <c r="J8139" s="138"/>
      <c r="K8139" s="138"/>
      <c r="L8139" s="656" t="s">
        <v>51</v>
      </c>
      <c r="M8139" s="202"/>
      <c r="N8139" s="138"/>
      <c r="O8139" s="123">
        <v>0</v>
      </c>
      <c r="P8139" s="123">
        <v>0</v>
      </c>
      <c r="Q8139" s="123">
        <v>0</v>
      </c>
      <c r="R8139" s="123">
        <v>0</v>
      </c>
      <c r="S8139" s="123">
        <v>0</v>
      </c>
      <c r="T8139" s="123">
        <v>0</v>
      </c>
      <c r="U8139" s="123">
        <v>0</v>
      </c>
      <c r="V8139" s="123">
        <v>0</v>
      </c>
      <c r="W8139" s="123">
        <v>0</v>
      </c>
      <c r="X8139" s="624">
        <v>1067</v>
      </c>
      <c r="Y8139" s="123">
        <v>0</v>
      </c>
      <c r="Z8139" s="123" t="s">
        <v>40</v>
      </c>
      <c r="AA8139" s="622" t="s">
        <v>5289</v>
      </c>
      <c r="AB8139" s="622" t="s">
        <v>5289</v>
      </c>
      <c r="AC8139" s="138"/>
      <c r="AD8139" s="138"/>
      <c r="AE8139" s="138"/>
      <c r="AF8139" s="278"/>
    </row>
    <row r="8140" spans="1:32" ht="89.25">
      <c r="A8140" s="621">
        <v>18</v>
      </c>
      <c r="B8140" s="121" t="s">
        <v>5203</v>
      </c>
      <c r="C8140" s="4" t="s">
        <v>3626</v>
      </c>
      <c r="D8140" s="4" t="s">
        <v>5204</v>
      </c>
      <c r="E8140" s="123" t="s">
        <v>40</v>
      </c>
      <c r="F8140" s="138"/>
      <c r="G8140" s="138"/>
      <c r="H8140" s="138"/>
      <c r="I8140" s="138"/>
      <c r="J8140" s="138"/>
      <c r="K8140" s="138"/>
      <c r="L8140" s="656" t="s">
        <v>51</v>
      </c>
      <c r="M8140" s="202"/>
      <c r="N8140" s="138"/>
      <c r="O8140" s="123">
        <v>0</v>
      </c>
      <c r="P8140" s="123">
        <v>0</v>
      </c>
      <c r="Q8140" s="123">
        <v>0</v>
      </c>
      <c r="R8140" s="123">
        <v>0</v>
      </c>
      <c r="S8140" s="123">
        <v>0</v>
      </c>
      <c r="T8140" s="123">
        <v>0</v>
      </c>
      <c r="U8140" s="123">
        <v>0</v>
      </c>
      <c r="V8140" s="123">
        <v>0</v>
      </c>
      <c r="W8140" s="123">
        <v>0</v>
      </c>
      <c r="X8140" s="624">
        <v>10</v>
      </c>
      <c r="Y8140" s="123">
        <v>0</v>
      </c>
      <c r="Z8140" s="123" t="s">
        <v>40</v>
      </c>
      <c r="AA8140" s="622" t="s">
        <v>5289</v>
      </c>
      <c r="AB8140" s="622" t="s">
        <v>5289</v>
      </c>
      <c r="AC8140" s="138"/>
      <c r="AD8140" s="138"/>
      <c r="AE8140" s="138"/>
      <c r="AF8140" s="278"/>
    </row>
    <row r="8141" spans="1:32" ht="178.5" customHeight="1">
      <c r="A8141" s="621">
        <v>19</v>
      </c>
      <c r="B8141" s="121" t="s">
        <v>3612</v>
      </c>
      <c r="C8141" s="4" t="s">
        <v>3626</v>
      </c>
      <c r="D8141" s="4" t="s">
        <v>3631</v>
      </c>
      <c r="E8141" s="123" t="s">
        <v>12547</v>
      </c>
      <c r="F8141" s="138"/>
      <c r="G8141" s="138"/>
      <c r="H8141" s="138"/>
      <c r="I8141" s="138"/>
      <c r="J8141" s="138"/>
      <c r="K8141" s="138"/>
      <c r="L8141" s="656" t="s">
        <v>51</v>
      </c>
      <c r="M8141" s="202"/>
      <c r="N8141" s="138"/>
      <c r="O8141" s="123">
        <v>0</v>
      </c>
      <c r="P8141" s="123">
        <v>0</v>
      </c>
      <c r="Q8141" s="123">
        <v>0</v>
      </c>
      <c r="R8141" s="123">
        <v>0</v>
      </c>
      <c r="S8141" s="123">
        <v>0</v>
      </c>
      <c r="T8141" s="123">
        <v>0</v>
      </c>
      <c r="U8141" s="123">
        <v>0</v>
      </c>
      <c r="V8141" s="123">
        <v>0</v>
      </c>
      <c r="W8141" s="123">
        <v>0</v>
      </c>
      <c r="X8141" s="624">
        <v>225</v>
      </c>
      <c r="Y8141" s="123">
        <v>0</v>
      </c>
      <c r="Z8141" s="123" t="s">
        <v>40</v>
      </c>
      <c r="AA8141" s="622" t="s">
        <v>5289</v>
      </c>
      <c r="AB8141" s="622" t="s">
        <v>5289</v>
      </c>
      <c r="AC8141" s="138"/>
      <c r="AD8141" s="138"/>
      <c r="AE8141" s="138"/>
      <c r="AF8141" s="278"/>
    </row>
    <row r="8142" spans="1:32" ht="89.25">
      <c r="A8142" s="621">
        <v>20</v>
      </c>
      <c r="B8142" s="121" t="s">
        <v>3605</v>
      </c>
      <c r="C8142" s="4" t="s">
        <v>3626</v>
      </c>
      <c r="D8142" s="4" t="s">
        <v>3632</v>
      </c>
      <c r="E8142" s="123" t="s">
        <v>40</v>
      </c>
      <c r="F8142" s="138"/>
      <c r="G8142" s="138"/>
      <c r="H8142" s="138"/>
      <c r="I8142" s="138"/>
      <c r="J8142" s="138"/>
      <c r="K8142" s="138"/>
      <c r="L8142" s="656" t="s">
        <v>51</v>
      </c>
      <c r="M8142" s="202"/>
      <c r="N8142" s="138"/>
      <c r="O8142" s="123">
        <v>0</v>
      </c>
      <c r="P8142" s="123">
        <v>0</v>
      </c>
      <c r="Q8142" s="123">
        <v>0</v>
      </c>
      <c r="R8142" s="123">
        <v>0</v>
      </c>
      <c r="S8142" s="123">
        <v>0</v>
      </c>
      <c r="T8142" s="123">
        <v>0</v>
      </c>
      <c r="U8142" s="123">
        <v>0</v>
      </c>
      <c r="V8142" s="123">
        <v>0</v>
      </c>
      <c r="W8142" s="123">
        <v>0</v>
      </c>
      <c r="X8142" s="624">
        <v>0</v>
      </c>
      <c r="Y8142" s="123">
        <v>0</v>
      </c>
      <c r="Z8142" s="123" t="s">
        <v>40</v>
      </c>
      <c r="AA8142" s="622" t="s">
        <v>5289</v>
      </c>
      <c r="AB8142" s="622" t="s">
        <v>5289</v>
      </c>
      <c r="AC8142" s="138"/>
      <c r="AD8142" s="138"/>
      <c r="AE8142" s="138"/>
      <c r="AF8142" s="278"/>
    </row>
    <row r="8143" spans="1:32" ht="178.5" customHeight="1">
      <c r="A8143" s="621">
        <v>21</v>
      </c>
      <c r="B8143" s="121" t="s">
        <v>5205</v>
      </c>
      <c r="C8143" s="4" t="s">
        <v>3626</v>
      </c>
      <c r="D8143" s="4" t="s">
        <v>5206</v>
      </c>
      <c r="E8143" s="123" t="s">
        <v>12548</v>
      </c>
      <c r="F8143" s="138"/>
      <c r="G8143" s="138"/>
      <c r="H8143" s="138"/>
      <c r="I8143" s="138"/>
      <c r="J8143" s="138"/>
      <c r="K8143" s="138"/>
      <c r="L8143" s="656" t="s">
        <v>51</v>
      </c>
      <c r="M8143" s="202"/>
      <c r="N8143" s="138"/>
      <c r="O8143" s="123">
        <v>0</v>
      </c>
      <c r="P8143" s="123">
        <v>0</v>
      </c>
      <c r="Q8143" s="123">
        <v>0</v>
      </c>
      <c r="R8143" s="123">
        <v>0</v>
      </c>
      <c r="S8143" s="123">
        <v>0</v>
      </c>
      <c r="T8143" s="123">
        <v>0</v>
      </c>
      <c r="U8143" s="123">
        <v>0</v>
      </c>
      <c r="V8143" s="123">
        <v>0</v>
      </c>
      <c r="W8143" s="123">
        <v>0</v>
      </c>
      <c r="X8143" s="624">
        <v>0</v>
      </c>
      <c r="Y8143" s="123">
        <v>0</v>
      </c>
      <c r="Z8143" s="123" t="s">
        <v>40</v>
      </c>
      <c r="AA8143" s="622" t="s">
        <v>5289</v>
      </c>
      <c r="AB8143" s="622" t="s">
        <v>5289</v>
      </c>
      <c r="AC8143" s="138"/>
      <c r="AD8143" s="138"/>
      <c r="AE8143" s="138"/>
      <c r="AF8143" s="278"/>
    </row>
    <row r="8144" spans="1:32" ht="76.5">
      <c r="A8144" s="621">
        <v>22</v>
      </c>
      <c r="B8144" s="121" t="s">
        <v>5207</v>
      </c>
      <c r="C8144" s="4" t="s">
        <v>3626</v>
      </c>
      <c r="D8144" s="4" t="s">
        <v>5208</v>
      </c>
      <c r="E8144" s="123" t="s">
        <v>40</v>
      </c>
      <c r="F8144" s="138"/>
      <c r="G8144" s="138"/>
      <c r="H8144" s="138"/>
      <c r="I8144" s="138"/>
      <c r="J8144" s="138"/>
      <c r="K8144" s="138"/>
      <c r="L8144" s="656" t="s">
        <v>51</v>
      </c>
      <c r="M8144" s="202"/>
      <c r="N8144" s="138"/>
      <c r="O8144" s="123">
        <v>0</v>
      </c>
      <c r="P8144" s="123">
        <v>0</v>
      </c>
      <c r="Q8144" s="123">
        <v>0</v>
      </c>
      <c r="R8144" s="123">
        <v>0</v>
      </c>
      <c r="S8144" s="123">
        <v>0</v>
      </c>
      <c r="T8144" s="123">
        <v>0</v>
      </c>
      <c r="U8144" s="123">
        <v>0</v>
      </c>
      <c r="V8144" s="123">
        <v>0</v>
      </c>
      <c r="W8144" s="123">
        <v>0</v>
      </c>
      <c r="X8144" s="624">
        <v>75</v>
      </c>
      <c r="Y8144" s="123">
        <v>0</v>
      </c>
      <c r="Z8144" s="123" t="s">
        <v>40</v>
      </c>
      <c r="AA8144" s="622" t="s">
        <v>5289</v>
      </c>
      <c r="AB8144" s="622" t="s">
        <v>5289</v>
      </c>
      <c r="AC8144" s="138"/>
      <c r="AD8144" s="138"/>
      <c r="AE8144" s="138"/>
      <c r="AF8144" s="278"/>
    </row>
    <row r="8145" spans="1:38" s="44" customFormat="1" ht="89.25">
      <c r="A8145" s="621">
        <v>23</v>
      </c>
      <c r="B8145" s="121" t="s">
        <v>5209</v>
      </c>
      <c r="C8145" s="4" t="s">
        <v>3626</v>
      </c>
      <c r="D8145" s="4" t="s">
        <v>5210</v>
      </c>
      <c r="E8145" s="123" t="s">
        <v>40</v>
      </c>
      <c r="F8145" s="138"/>
      <c r="G8145" s="138"/>
      <c r="H8145" s="138"/>
      <c r="I8145" s="138"/>
      <c r="J8145" s="138"/>
      <c r="K8145" s="138"/>
      <c r="L8145" s="656" t="s">
        <v>51</v>
      </c>
      <c r="M8145" s="202"/>
      <c r="N8145" s="138"/>
      <c r="O8145" s="123">
        <v>0</v>
      </c>
      <c r="P8145" s="123">
        <v>0</v>
      </c>
      <c r="Q8145" s="123">
        <v>0</v>
      </c>
      <c r="R8145" s="123">
        <v>0</v>
      </c>
      <c r="S8145" s="123">
        <v>0</v>
      </c>
      <c r="T8145" s="123">
        <v>0</v>
      </c>
      <c r="U8145" s="123">
        <v>0</v>
      </c>
      <c r="V8145" s="123">
        <v>0</v>
      </c>
      <c r="W8145" s="123">
        <v>0</v>
      </c>
      <c r="X8145" s="624">
        <v>5</v>
      </c>
      <c r="Y8145" s="123">
        <v>0</v>
      </c>
      <c r="Z8145" s="123" t="s">
        <v>40</v>
      </c>
      <c r="AA8145" s="622" t="s">
        <v>5289</v>
      </c>
      <c r="AB8145" s="622" t="s">
        <v>5289</v>
      </c>
      <c r="AC8145" s="138"/>
      <c r="AD8145" s="138"/>
      <c r="AE8145" s="138"/>
      <c r="AF8145" s="278"/>
      <c r="AG8145" s="107"/>
      <c r="AH8145" s="107"/>
      <c r="AI8145" s="107"/>
      <c r="AJ8145" s="107"/>
      <c r="AK8145" s="107"/>
      <c r="AL8145" s="107"/>
    </row>
    <row r="8146" spans="1:38" s="44" customFormat="1" ht="178.5">
      <c r="A8146" s="621">
        <v>24</v>
      </c>
      <c r="B8146" s="121" t="s">
        <v>5211</v>
      </c>
      <c r="C8146" s="4" t="s">
        <v>3626</v>
      </c>
      <c r="D8146" s="4" t="s">
        <v>5212</v>
      </c>
      <c r="E8146" s="123" t="s">
        <v>12549</v>
      </c>
      <c r="F8146" s="138"/>
      <c r="G8146" s="138"/>
      <c r="H8146" s="138"/>
      <c r="I8146" s="138"/>
      <c r="J8146" s="138"/>
      <c r="K8146" s="138"/>
      <c r="L8146" s="656" t="s">
        <v>51</v>
      </c>
      <c r="M8146" s="202"/>
      <c r="N8146" s="138"/>
      <c r="O8146" s="123">
        <v>0</v>
      </c>
      <c r="P8146" s="123">
        <v>0</v>
      </c>
      <c r="Q8146" s="123">
        <v>0</v>
      </c>
      <c r="R8146" s="123">
        <v>0</v>
      </c>
      <c r="S8146" s="123">
        <v>0</v>
      </c>
      <c r="T8146" s="123">
        <v>0</v>
      </c>
      <c r="U8146" s="123">
        <v>0</v>
      </c>
      <c r="V8146" s="123">
        <v>0</v>
      </c>
      <c r="W8146" s="123">
        <v>0</v>
      </c>
      <c r="X8146" s="624">
        <v>0</v>
      </c>
      <c r="Y8146" s="123">
        <v>0</v>
      </c>
      <c r="Z8146" s="123" t="s">
        <v>40</v>
      </c>
      <c r="AA8146" s="622" t="s">
        <v>5289</v>
      </c>
      <c r="AB8146" s="622" t="s">
        <v>5289</v>
      </c>
      <c r="AC8146" s="138"/>
      <c r="AD8146" s="138"/>
      <c r="AE8146" s="138"/>
      <c r="AF8146" s="278"/>
      <c r="AG8146" s="107"/>
      <c r="AH8146" s="107"/>
      <c r="AI8146" s="107"/>
      <c r="AJ8146" s="107"/>
      <c r="AK8146" s="107"/>
      <c r="AL8146" s="107"/>
    </row>
    <row r="8147" spans="1:38" s="44" customFormat="1" ht="89.25">
      <c r="A8147" s="214">
        <v>25</v>
      </c>
      <c r="B8147" s="627" t="s">
        <v>16609</v>
      </c>
      <c r="C8147" s="28" t="s">
        <v>3626</v>
      </c>
      <c r="D8147" s="28" t="s">
        <v>18585</v>
      </c>
      <c r="E8147" s="123" t="s">
        <v>40</v>
      </c>
      <c r="F8147" s="138"/>
      <c r="G8147" s="138"/>
      <c r="H8147" s="138"/>
      <c r="I8147" s="138"/>
      <c r="J8147" s="138"/>
      <c r="K8147" s="138"/>
      <c r="L8147" s="656" t="s">
        <v>51</v>
      </c>
      <c r="M8147" s="202"/>
      <c r="N8147" s="138"/>
      <c r="O8147" s="123">
        <v>0</v>
      </c>
      <c r="P8147" s="123">
        <v>0</v>
      </c>
      <c r="Q8147" s="123">
        <v>0</v>
      </c>
      <c r="R8147" s="123">
        <v>0</v>
      </c>
      <c r="S8147" s="123">
        <v>0</v>
      </c>
      <c r="T8147" s="123">
        <v>0</v>
      </c>
      <c r="U8147" s="123">
        <v>0</v>
      </c>
      <c r="V8147" s="123">
        <v>0</v>
      </c>
      <c r="W8147" s="123">
        <v>0</v>
      </c>
      <c r="X8147" s="624">
        <v>0</v>
      </c>
      <c r="Y8147" s="123">
        <v>0</v>
      </c>
      <c r="Z8147" s="123" t="s">
        <v>51</v>
      </c>
      <c r="AA8147" s="622" t="s">
        <v>5289</v>
      </c>
      <c r="AB8147" s="622" t="s">
        <v>5289</v>
      </c>
      <c r="AC8147" s="138"/>
      <c r="AD8147" s="138"/>
      <c r="AE8147" s="138"/>
      <c r="AF8147" s="469"/>
      <c r="AG8147" s="107"/>
      <c r="AH8147" s="107"/>
      <c r="AI8147" s="107"/>
      <c r="AJ8147" s="107"/>
      <c r="AK8147" s="107"/>
      <c r="AL8147" s="107"/>
    </row>
    <row r="8148" spans="1:38" s="44" customFormat="1" ht="89.25">
      <c r="A8148" s="214">
        <v>26</v>
      </c>
      <c r="B8148" s="627" t="s">
        <v>19939</v>
      </c>
      <c r="C8148" s="28" t="s">
        <v>3626</v>
      </c>
      <c r="D8148" s="28" t="s">
        <v>19940</v>
      </c>
      <c r="E8148" s="123" t="s">
        <v>40</v>
      </c>
      <c r="F8148" s="138"/>
      <c r="G8148" s="138"/>
      <c r="H8148" s="138"/>
      <c r="I8148" s="138"/>
      <c r="J8148" s="138"/>
      <c r="K8148" s="138"/>
      <c r="L8148" s="656" t="s">
        <v>51</v>
      </c>
      <c r="M8148" s="202"/>
      <c r="N8148" s="138"/>
      <c r="O8148" s="123">
        <v>0</v>
      </c>
      <c r="P8148" s="123">
        <v>0</v>
      </c>
      <c r="Q8148" s="123">
        <v>0</v>
      </c>
      <c r="R8148" s="123">
        <v>0</v>
      </c>
      <c r="S8148" s="123">
        <v>0</v>
      </c>
      <c r="T8148" s="123">
        <v>0</v>
      </c>
      <c r="U8148" s="123">
        <v>0</v>
      </c>
      <c r="V8148" s="123">
        <v>0</v>
      </c>
      <c r="W8148" s="123">
        <v>0</v>
      </c>
      <c r="X8148" s="624">
        <v>0</v>
      </c>
      <c r="Y8148" s="123">
        <v>0</v>
      </c>
      <c r="Z8148" s="123" t="s">
        <v>51</v>
      </c>
      <c r="AA8148" s="622" t="s">
        <v>5289</v>
      </c>
      <c r="AB8148" s="622" t="s">
        <v>5289</v>
      </c>
      <c r="AC8148" s="138"/>
      <c r="AD8148" s="138"/>
      <c r="AE8148" s="138"/>
      <c r="AF8148" s="469"/>
      <c r="AG8148" s="107"/>
      <c r="AH8148" s="107"/>
      <c r="AI8148" s="107"/>
      <c r="AJ8148" s="107"/>
      <c r="AK8148" s="107"/>
      <c r="AL8148" s="107"/>
    </row>
    <row r="8149" spans="1:38" s="44" customFormat="1" ht="89.25">
      <c r="A8149" s="214">
        <v>27</v>
      </c>
      <c r="B8149" s="627" t="s">
        <v>20702</v>
      </c>
      <c r="C8149" s="28" t="s">
        <v>3626</v>
      </c>
      <c r="D8149" s="28" t="s">
        <v>20704</v>
      </c>
      <c r="E8149" s="629" t="s">
        <v>40</v>
      </c>
      <c r="F8149" s="138"/>
      <c r="G8149" s="138"/>
      <c r="H8149" s="138"/>
      <c r="I8149" s="138"/>
      <c r="J8149" s="138"/>
      <c r="K8149" s="138"/>
      <c r="L8149" s="656" t="s">
        <v>51</v>
      </c>
      <c r="M8149" s="202"/>
      <c r="N8149" s="138"/>
      <c r="O8149" s="123">
        <v>0</v>
      </c>
      <c r="P8149" s="123">
        <v>0</v>
      </c>
      <c r="Q8149" s="123">
        <v>0</v>
      </c>
      <c r="R8149" s="123">
        <v>0</v>
      </c>
      <c r="S8149" s="123">
        <v>0</v>
      </c>
      <c r="T8149" s="123">
        <v>0</v>
      </c>
      <c r="U8149" s="123">
        <v>0</v>
      </c>
      <c r="V8149" s="123">
        <v>0</v>
      </c>
      <c r="W8149" s="123">
        <v>0</v>
      </c>
      <c r="X8149" s="624">
        <v>0</v>
      </c>
      <c r="Y8149" s="123">
        <v>0</v>
      </c>
      <c r="Z8149" s="123" t="s">
        <v>51</v>
      </c>
      <c r="AA8149" s="622" t="s">
        <v>5289</v>
      </c>
      <c r="AB8149" s="622" t="s">
        <v>5289</v>
      </c>
      <c r="AC8149" s="138"/>
      <c r="AD8149" s="138"/>
      <c r="AE8149" s="138"/>
      <c r="AF8149" s="469"/>
      <c r="AG8149" s="107"/>
      <c r="AH8149" s="107"/>
      <c r="AI8149" s="107"/>
      <c r="AJ8149" s="107"/>
      <c r="AK8149" s="107"/>
      <c r="AL8149" s="107"/>
    </row>
    <row r="8150" spans="1:38" s="44" customFormat="1" ht="89.25">
      <c r="A8150" s="214">
        <v>28</v>
      </c>
      <c r="B8150" s="627" t="s">
        <v>20703</v>
      </c>
      <c r="C8150" s="28" t="s">
        <v>3626</v>
      </c>
      <c r="D8150" s="28" t="s">
        <v>20705</v>
      </c>
      <c r="E8150" s="629" t="s">
        <v>40</v>
      </c>
      <c r="F8150" s="138"/>
      <c r="G8150" s="138"/>
      <c r="H8150" s="138"/>
      <c r="I8150" s="138"/>
      <c r="J8150" s="138"/>
      <c r="K8150" s="138"/>
      <c r="L8150" s="656" t="s">
        <v>51</v>
      </c>
      <c r="M8150" s="202"/>
      <c r="N8150" s="138"/>
      <c r="O8150" s="123">
        <v>0</v>
      </c>
      <c r="P8150" s="123">
        <v>0</v>
      </c>
      <c r="Q8150" s="123">
        <v>0</v>
      </c>
      <c r="R8150" s="123">
        <v>0</v>
      </c>
      <c r="S8150" s="123">
        <v>0</v>
      </c>
      <c r="T8150" s="123">
        <v>0</v>
      </c>
      <c r="U8150" s="123">
        <v>0</v>
      </c>
      <c r="V8150" s="123">
        <v>0</v>
      </c>
      <c r="W8150" s="123">
        <v>0</v>
      </c>
      <c r="X8150" s="624">
        <v>0</v>
      </c>
      <c r="Y8150" s="123">
        <v>0</v>
      </c>
      <c r="Z8150" s="123" t="s">
        <v>51</v>
      </c>
      <c r="AA8150" s="622" t="s">
        <v>5289</v>
      </c>
      <c r="AB8150" s="622" t="s">
        <v>5289</v>
      </c>
      <c r="AC8150" s="138"/>
      <c r="AD8150" s="138"/>
      <c r="AE8150" s="138"/>
      <c r="AF8150" s="469"/>
      <c r="AG8150" s="107"/>
      <c r="AH8150" s="107"/>
      <c r="AI8150" s="107"/>
      <c r="AJ8150" s="107"/>
      <c r="AK8150" s="107"/>
      <c r="AL8150" s="107"/>
    </row>
    <row r="8151" spans="1:38" s="44" customFormat="1" ht="15.75" customHeight="1" thickBot="1">
      <c r="A8151" s="18"/>
      <c r="B8151" s="18">
        <v>28</v>
      </c>
      <c r="C8151" s="18"/>
      <c r="D8151" s="18">
        <v>28</v>
      </c>
      <c r="E8151" s="18">
        <v>28</v>
      </c>
      <c r="F8151" s="18">
        <v>10</v>
      </c>
      <c r="G8151" s="18">
        <v>0</v>
      </c>
      <c r="H8151" s="18">
        <v>0</v>
      </c>
      <c r="I8151" s="18"/>
      <c r="J8151" s="18">
        <v>1</v>
      </c>
      <c r="K8151" s="18">
        <v>0</v>
      </c>
      <c r="L8151" s="18">
        <v>11</v>
      </c>
      <c r="M8151" s="200"/>
      <c r="N8151" s="18">
        <f t="shared" ref="N8151:O8151" si="3018">SUM(N8123:N8150)</f>
        <v>0</v>
      </c>
      <c r="O8151" s="18">
        <f t="shared" si="3018"/>
        <v>0</v>
      </c>
      <c r="P8151" s="18">
        <f t="shared" ref="P8151:Q8151" si="3019">SUM(P8123:P8150)</f>
        <v>0</v>
      </c>
      <c r="Q8151" s="18">
        <f t="shared" si="3019"/>
        <v>0</v>
      </c>
      <c r="R8151" s="18">
        <f t="shared" ref="R8151" si="3020">SUM(R8123:R8150)</f>
        <v>0</v>
      </c>
      <c r="S8151" s="18">
        <f t="shared" ref="S8151" si="3021">SUM(S8123:S8150)</f>
        <v>0</v>
      </c>
      <c r="T8151" s="18">
        <f t="shared" ref="T8151:U8151" si="3022">SUM(T8123:T8150)</f>
        <v>0</v>
      </c>
      <c r="U8151" s="18">
        <f t="shared" si="3022"/>
        <v>0</v>
      </c>
      <c r="V8151" s="18">
        <f t="shared" ref="V8151:W8151" si="3023">SUM(V8123:V8150)</f>
        <v>0</v>
      </c>
      <c r="W8151" s="18">
        <f t="shared" si="3023"/>
        <v>0</v>
      </c>
      <c r="X8151" s="18">
        <f t="shared" ref="X8151:Y8151" si="3024">SUM(X8123:X8150)</f>
        <v>1418</v>
      </c>
      <c r="Y8151" s="18">
        <f t="shared" si="3024"/>
        <v>0</v>
      </c>
      <c r="Z8151" s="18">
        <v>24</v>
      </c>
      <c r="AA8151" s="18">
        <v>1</v>
      </c>
      <c r="AB8151" s="18">
        <v>1</v>
      </c>
      <c r="AC8151" s="18"/>
      <c r="AD8151" s="18"/>
      <c r="AE8151" s="18"/>
      <c r="AF8151" s="18"/>
      <c r="AG8151" s="107"/>
      <c r="AH8151" s="107"/>
      <c r="AI8151" s="107"/>
      <c r="AJ8151" s="107"/>
      <c r="AK8151" s="107"/>
      <c r="AL8151" s="107"/>
    </row>
    <row r="8152" spans="1:38" ht="15.75" customHeight="1" thickBot="1">
      <c r="A8152" s="660" t="s">
        <v>276</v>
      </c>
      <c r="B8152" s="661"/>
      <c r="C8152" s="661"/>
      <c r="D8152" s="661"/>
      <c r="E8152" s="661"/>
      <c r="F8152" s="661"/>
      <c r="G8152" s="661"/>
      <c r="H8152" s="661"/>
      <c r="I8152" s="661"/>
      <c r="J8152" s="661"/>
      <c r="K8152" s="661"/>
      <c r="L8152" s="661"/>
      <c r="M8152" s="661"/>
      <c r="N8152" s="661"/>
      <c r="O8152" s="661"/>
      <c r="P8152" s="661"/>
      <c r="Q8152" s="661"/>
      <c r="R8152" s="661"/>
      <c r="S8152" s="661"/>
      <c r="T8152" s="661"/>
      <c r="U8152" s="661"/>
      <c r="V8152" s="661"/>
      <c r="W8152" s="661"/>
      <c r="X8152" s="661"/>
      <c r="Y8152" s="661"/>
      <c r="Z8152" s="661"/>
      <c r="AA8152" s="661"/>
      <c r="AB8152" s="661"/>
      <c r="AC8152" s="661"/>
      <c r="AD8152" s="661"/>
      <c r="AE8152" s="661"/>
      <c r="AF8152" s="662"/>
    </row>
    <row r="8153" spans="1:38" ht="280.5">
      <c r="A8153" s="621">
        <v>1</v>
      </c>
      <c r="B8153" s="68" t="s">
        <v>2100</v>
      </c>
      <c r="C8153" s="68" t="s">
        <v>3822</v>
      </c>
      <c r="D8153" s="68" t="s">
        <v>3839</v>
      </c>
      <c r="E8153" s="119" t="s">
        <v>12550</v>
      </c>
      <c r="F8153" s="119" t="s">
        <v>51</v>
      </c>
      <c r="G8153" s="138"/>
      <c r="H8153" s="138"/>
      <c r="I8153" s="138"/>
      <c r="J8153" s="69" t="s">
        <v>3823</v>
      </c>
      <c r="K8153" s="118" t="s">
        <v>51</v>
      </c>
      <c r="L8153" s="119" t="s">
        <v>51</v>
      </c>
      <c r="M8153" s="202"/>
      <c r="N8153" s="138"/>
      <c r="O8153" s="119">
        <v>0</v>
      </c>
      <c r="P8153" s="119">
        <v>0</v>
      </c>
      <c r="Q8153" s="119">
        <v>0</v>
      </c>
      <c r="R8153" s="119">
        <v>0</v>
      </c>
      <c r="S8153" s="119">
        <v>0</v>
      </c>
      <c r="T8153" s="119">
        <v>0</v>
      </c>
      <c r="U8153" s="119">
        <v>0</v>
      </c>
      <c r="V8153" s="119">
        <v>0</v>
      </c>
      <c r="W8153" s="119">
        <v>0</v>
      </c>
      <c r="X8153" s="629">
        <v>0</v>
      </c>
      <c r="Y8153" s="119">
        <v>0</v>
      </c>
      <c r="Z8153" s="119" t="s">
        <v>40</v>
      </c>
      <c r="AA8153" s="68" t="s">
        <v>3860</v>
      </c>
      <c r="AB8153" s="68" t="s">
        <v>12029</v>
      </c>
      <c r="AC8153" s="138"/>
      <c r="AD8153" s="138"/>
      <c r="AE8153" s="138"/>
      <c r="AF8153" s="278"/>
    </row>
    <row r="8154" spans="1:38" ht="280.5">
      <c r="A8154" s="621">
        <v>2</v>
      </c>
      <c r="B8154" s="121" t="s">
        <v>3824</v>
      </c>
      <c r="C8154" s="121" t="s">
        <v>3825</v>
      </c>
      <c r="D8154" s="121" t="s">
        <v>3840</v>
      </c>
      <c r="E8154" s="622" t="s">
        <v>12551</v>
      </c>
      <c r="F8154" s="622" t="s">
        <v>51</v>
      </c>
      <c r="G8154" s="138"/>
      <c r="H8154" s="138"/>
      <c r="I8154" s="138"/>
      <c r="J8154" s="138"/>
      <c r="K8154" s="138"/>
      <c r="L8154" s="622" t="s">
        <v>40</v>
      </c>
      <c r="M8154" s="121" t="s">
        <v>13579</v>
      </c>
      <c r="N8154" s="622">
        <v>0</v>
      </c>
      <c r="O8154" s="622">
        <v>0</v>
      </c>
      <c r="P8154" s="622">
        <v>0</v>
      </c>
      <c r="Q8154" s="622">
        <v>0</v>
      </c>
      <c r="R8154" s="622">
        <v>0</v>
      </c>
      <c r="S8154" s="622">
        <v>0</v>
      </c>
      <c r="T8154" s="622">
        <v>0</v>
      </c>
      <c r="U8154" s="622">
        <v>0</v>
      </c>
      <c r="V8154" s="622">
        <v>0</v>
      </c>
      <c r="W8154" s="622">
        <v>0</v>
      </c>
      <c r="X8154" s="624">
        <v>1</v>
      </c>
      <c r="Y8154" s="622">
        <v>0</v>
      </c>
      <c r="Z8154" s="622" t="s">
        <v>40</v>
      </c>
      <c r="AA8154" s="622" t="s">
        <v>5289</v>
      </c>
      <c r="AB8154" s="622" t="s">
        <v>5289</v>
      </c>
      <c r="AC8154" s="138"/>
      <c r="AD8154" s="138"/>
      <c r="AE8154" s="138"/>
      <c r="AF8154" s="278"/>
    </row>
    <row r="8155" spans="1:38" ht="318.75">
      <c r="A8155" s="621">
        <v>3</v>
      </c>
      <c r="B8155" s="121" t="s">
        <v>550</v>
      </c>
      <c r="C8155" s="121" t="s">
        <v>3825</v>
      </c>
      <c r="D8155" s="121" t="s">
        <v>3841</v>
      </c>
      <c r="E8155" s="622" t="s">
        <v>12552</v>
      </c>
      <c r="F8155" s="86" t="s">
        <v>3859</v>
      </c>
      <c r="G8155" s="622" t="s">
        <v>51</v>
      </c>
      <c r="H8155" s="622">
        <v>3</v>
      </c>
      <c r="I8155" s="622" t="s">
        <v>527</v>
      </c>
      <c r="J8155" s="138"/>
      <c r="K8155" s="138"/>
      <c r="L8155" s="622" t="s">
        <v>40</v>
      </c>
      <c r="M8155" s="121" t="s">
        <v>13580</v>
      </c>
      <c r="N8155" s="622">
        <v>0</v>
      </c>
      <c r="O8155" s="622">
        <v>0</v>
      </c>
      <c r="P8155" s="622">
        <v>0</v>
      </c>
      <c r="Q8155" s="622">
        <v>0</v>
      </c>
      <c r="R8155" s="622">
        <v>0</v>
      </c>
      <c r="S8155" s="622">
        <v>0</v>
      </c>
      <c r="T8155" s="622">
        <v>0</v>
      </c>
      <c r="U8155" s="622">
        <v>0</v>
      </c>
      <c r="V8155" s="622">
        <v>0</v>
      </c>
      <c r="W8155" s="622">
        <v>0</v>
      </c>
      <c r="X8155" s="624">
        <v>3</v>
      </c>
      <c r="Y8155" s="622">
        <v>0</v>
      </c>
      <c r="Z8155" s="622" t="s">
        <v>40</v>
      </c>
      <c r="AA8155" s="622" t="s">
        <v>5289</v>
      </c>
      <c r="AB8155" s="622" t="s">
        <v>5289</v>
      </c>
      <c r="AC8155" s="138"/>
      <c r="AD8155" s="138"/>
      <c r="AE8155" s="138"/>
      <c r="AF8155" s="278"/>
    </row>
    <row r="8156" spans="1:38" ht="382.5" customHeight="1">
      <c r="A8156" s="621">
        <v>4</v>
      </c>
      <c r="B8156" s="121" t="s">
        <v>3826</v>
      </c>
      <c r="C8156" s="121" t="s">
        <v>3825</v>
      </c>
      <c r="D8156" s="121" t="s">
        <v>3842</v>
      </c>
      <c r="E8156" s="622" t="s">
        <v>12553</v>
      </c>
      <c r="F8156" s="86" t="s">
        <v>3859</v>
      </c>
      <c r="G8156" s="622" t="s">
        <v>51</v>
      </c>
      <c r="H8156" s="622">
        <v>3</v>
      </c>
      <c r="I8156" s="622" t="s">
        <v>527</v>
      </c>
      <c r="J8156" s="138"/>
      <c r="K8156" s="138"/>
      <c r="L8156" s="622" t="s">
        <v>40</v>
      </c>
      <c r="M8156" s="121" t="s">
        <v>13581</v>
      </c>
      <c r="N8156" s="622">
        <v>0</v>
      </c>
      <c r="O8156" s="622">
        <v>0</v>
      </c>
      <c r="P8156" s="622">
        <v>0</v>
      </c>
      <c r="Q8156" s="622">
        <v>0</v>
      </c>
      <c r="R8156" s="622">
        <v>0</v>
      </c>
      <c r="S8156" s="622">
        <v>0</v>
      </c>
      <c r="T8156" s="622">
        <v>0</v>
      </c>
      <c r="U8156" s="622">
        <v>0</v>
      </c>
      <c r="V8156" s="622">
        <v>0</v>
      </c>
      <c r="W8156" s="622">
        <v>0</v>
      </c>
      <c r="X8156" s="624">
        <v>0</v>
      </c>
      <c r="Y8156" s="622">
        <v>0</v>
      </c>
      <c r="Z8156" s="622" t="s">
        <v>40</v>
      </c>
      <c r="AA8156" s="622" t="s">
        <v>5289</v>
      </c>
      <c r="AB8156" s="622" t="s">
        <v>5289</v>
      </c>
      <c r="AC8156" s="138"/>
      <c r="AD8156" s="138"/>
      <c r="AE8156" s="138"/>
      <c r="AF8156" s="278"/>
    </row>
    <row r="8157" spans="1:38" s="44" customFormat="1" ht="306">
      <c r="A8157" s="621">
        <v>5</v>
      </c>
      <c r="B8157" s="121" t="s">
        <v>3827</v>
      </c>
      <c r="C8157" s="121" t="s">
        <v>3825</v>
      </c>
      <c r="D8157" s="121" t="s">
        <v>3843</v>
      </c>
      <c r="E8157" s="622" t="s">
        <v>12554</v>
      </c>
      <c r="F8157" s="86" t="s">
        <v>3859</v>
      </c>
      <c r="G8157" s="622" t="s">
        <v>51</v>
      </c>
      <c r="H8157" s="622">
        <v>3</v>
      </c>
      <c r="I8157" s="622" t="s">
        <v>527</v>
      </c>
      <c r="J8157" s="138"/>
      <c r="K8157" s="138"/>
      <c r="L8157" s="622" t="s">
        <v>40</v>
      </c>
      <c r="M8157" s="121" t="s">
        <v>13582</v>
      </c>
      <c r="N8157" s="622">
        <v>0</v>
      </c>
      <c r="O8157" s="622">
        <v>0</v>
      </c>
      <c r="P8157" s="622">
        <v>0</v>
      </c>
      <c r="Q8157" s="622">
        <v>0</v>
      </c>
      <c r="R8157" s="622">
        <v>0</v>
      </c>
      <c r="S8157" s="622">
        <v>0</v>
      </c>
      <c r="T8157" s="622">
        <v>0</v>
      </c>
      <c r="U8157" s="622">
        <v>0</v>
      </c>
      <c r="V8157" s="622">
        <v>0</v>
      </c>
      <c r="W8157" s="622">
        <v>0</v>
      </c>
      <c r="X8157" s="624">
        <v>0</v>
      </c>
      <c r="Y8157" s="622">
        <v>0</v>
      </c>
      <c r="Z8157" s="622" t="s">
        <v>40</v>
      </c>
      <c r="AA8157" s="622" t="s">
        <v>5289</v>
      </c>
      <c r="AB8157" s="622" t="s">
        <v>5289</v>
      </c>
      <c r="AC8157" s="138"/>
      <c r="AD8157" s="138"/>
      <c r="AE8157" s="138"/>
      <c r="AF8157" s="278"/>
      <c r="AG8157" s="107"/>
      <c r="AH8157" s="107"/>
      <c r="AI8157" s="107"/>
      <c r="AJ8157" s="107"/>
      <c r="AK8157" s="107"/>
      <c r="AL8157" s="107"/>
    </row>
    <row r="8158" spans="1:38" s="44" customFormat="1" ht="318.75" customHeight="1">
      <c r="A8158" s="621">
        <v>6</v>
      </c>
      <c r="B8158" s="121" t="s">
        <v>1201</v>
      </c>
      <c r="C8158" s="121" t="s">
        <v>3825</v>
      </c>
      <c r="D8158" s="22" t="s">
        <v>3844</v>
      </c>
      <c r="E8158" s="622" t="s">
        <v>12555</v>
      </c>
      <c r="F8158" s="86" t="s">
        <v>3859</v>
      </c>
      <c r="G8158" s="622" t="s">
        <v>51</v>
      </c>
      <c r="H8158" s="622">
        <v>3</v>
      </c>
      <c r="I8158" s="622" t="s">
        <v>527</v>
      </c>
      <c r="J8158" s="138"/>
      <c r="K8158" s="138"/>
      <c r="L8158" s="622" t="s">
        <v>40</v>
      </c>
      <c r="M8158" s="121" t="s">
        <v>13583</v>
      </c>
      <c r="N8158" s="622">
        <v>0</v>
      </c>
      <c r="O8158" s="622">
        <v>0</v>
      </c>
      <c r="P8158" s="622">
        <v>0</v>
      </c>
      <c r="Q8158" s="622">
        <v>0</v>
      </c>
      <c r="R8158" s="622">
        <v>0</v>
      </c>
      <c r="S8158" s="622">
        <v>0</v>
      </c>
      <c r="T8158" s="622">
        <v>0</v>
      </c>
      <c r="U8158" s="622">
        <v>0</v>
      </c>
      <c r="V8158" s="622">
        <v>0</v>
      </c>
      <c r="W8158" s="622">
        <v>0</v>
      </c>
      <c r="X8158" s="624">
        <v>10</v>
      </c>
      <c r="Y8158" s="622">
        <v>0</v>
      </c>
      <c r="Z8158" s="622" t="s">
        <v>40</v>
      </c>
      <c r="AA8158" s="622" t="s">
        <v>5289</v>
      </c>
      <c r="AB8158" s="622" t="s">
        <v>5289</v>
      </c>
      <c r="AC8158" s="138"/>
      <c r="AD8158" s="138"/>
      <c r="AE8158" s="138"/>
      <c r="AF8158" s="278"/>
      <c r="AG8158" s="107"/>
      <c r="AH8158" s="107"/>
      <c r="AI8158" s="107"/>
      <c r="AJ8158" s="107"/>
      <c r="AK8158" s="107"/>
      <c r="AL8158" s="107"/>
    </row>
    <row r="8159" spans="1:38" s="44" customFormat="1" ht="280.5">
      <c r="A8159" s="621">
        <v>7</v>
      </c>
      <c r="B8159" s="121" t="s">
        <v>3828</v>
      </c>
      <c r="C8159" s="121" t="s">
        <v>3825</v>
      </c>
      <c r="D8159" s="121" t="s">
        <v>3845</v>
      </c>
      <c r="E8159" s="622" t="s">
        <v>12556</v>
      </c>
      <c r="F8159" s="622" t="s">
        <v>51</v>
      </c>
      <c r="G8159" s="138"/>
      <c r="H8159" s="138"/>
      <c r="I8159" s="138"/>
      <c r="J8159" s="138"/>
      <c r="K8159" s="138"/>
      <c r="L8159" s="622" t="s">
        <v>40</v>
      </c>
      <c r="M8159" s="121" t="s">
        <v>13584</v>
      </c>
      <c r="N8159" s="622">
        <v>0</v>
      </c>
      <c r="O8159" s="622">
        <v>0</v>
      </c>
      <c r="P8159" s="622">
        <v>0</v>
      </c>
      <c r="Q8159" s="622">
        <v>0</v>
      </c>
      <c r="R8159" s="622">
        <v>0</v>
      </c>
      <c r="S8159" s="622">
        <v>0</v>
      </c>
      <c r="T8159" s="622">
        <v>0</v>
      </c>
      <c r="U8159" s="622">
        <v>0</v>
      </c>
      <c r="V8159" s="622">
        <v>0</v>
      </c>
      <c r="W8159" s="622">
        <v>0</v>
      </c>
      <c r="X8159" s="624">
        <v>70</v>
      </c>
      <c r="Y8159" s="622">
        <v>0</v>
      </c>
      <c r="Z8159" s="622" t="s">
        <v>40</v>
      </c>
      <c r="AA8159" s="622" t="s">
        <v>5289</v>
      </c>
      <c r="AB8159" s="622" t="s">
        <v>5289</v>
      </c>
      <c r="AC8159" s="138"/>
      <c r="AD8159" s="138"/>
      <c r="AE8159" s="138"/>
      <c r="AF8159" s="278"/>
      <c r="AG8159" s="107"/>
      <c r="AH8159" s="107"/>
      <c r="AI8159" s="107"/>
      <c r="AJ8159" s="107"/>
      <c r="AK8159" s="107"/>
      <c r="AL8159" s="107"/>
    </row>
    <row r="8160" spans="1:38" s="44" customFormat="1" ht="331.5">
      <c r="A8160" s="621">
        <v>8</v>
      </c>
      <c r="B8160" s="121" t="s">
        <v>3829</v>
      </c>
      <c r="C8160" s="121" t="s">
        <v>3825</v>
      </c>
      <c r="D8160" s="121" t="s">
        <v>3846</v>
      </c>
      <c r="E8160" s="622" t="s">
        <v>12557</v>
      </c>
      <c r="F8160" s="86" t="s">
        <v>3859</v>
      </c>
      <c r="G8160" s="622" t="s">
        <v>51</v>
      </c>
      <c r="H8160" s="622">
        <v>3</v>
      </c>
      <c r="I8160" s="622" t="s">
        <v>527</v>
      </c>
      <c r="J8160" s="138"/>
      <c r="K8160" s="138"/>
      <c r="L8160" s="622" t="s">
        <v>40</v>
      </c>
      <c r="M8160" s="121" t="s">
        <v>13585</v>
      </c>
      <c r="N8160" s="622">
        <v>0</v>
      </c>
      <c r="O8160" s="622">
        <v>0</v>
      </c>
      <c r="P8160" s="622">
        <v>0</v>
      </c>
      <c r="Q8160" s="622">
        <v>0</v>
      </c>
      <c r="R8160" s="622">
        <v>0</v>
      </c>
      <c r="S8160" s="622">
        <v>0</v>
      </c>
      <c r="T8160" s="622">
        <v>0</v>
      </c>
      <c r="U8160" s="622">
        <v>0</v>
      </c>
      <c r="V8160" s="622">
        <v>0</v>
      </c>
      <c r="W8160" s="622">
        <v>0</v>
      </c>
      <c r="X8160" s="624">
        <v>0</v>
      </c>
      <c r="Y8160" s="622">
        <v>0</v>
      </c>
      <c r="Z8160" s="622" t="s">
        <v>40</v>
      </c>
      <c r="AA8160" s="622" t="s">
        <v>5289</v>
      </c>
      <c r="AB8160" s="622" t="s">
        <v>5289</v>
      </c>
      <c r="AC8160" s="138"/>
      <c r="AD8160" s="138"/>
      <c r="AE8160" s="138"/>
      <c r="AF8160" s="278"/>
      <c r="AG8160" s="107"/>
      <c r="AH8160" s="107"/>
      <c r="AI8160" s="107"/>
      <c r="AJ8160" s="107"/>
      <c r="AK8160" s="107"/>
      <c r="AL8160" s="107"/>
    </row>
    <row r="8161" spans="1:38" ht="306">
      <c r="A8161" s="621">
        <v>9</v>
      </c>
      <c r="B8161" s="121" t="s">
        <v>12758</v>
      </c>
      <c r="C8161" s="121" t="s">
        <v>3825</v>
      </c>
      <c r="D8161" s="121" t="s">
        <v>3847</v>
      </c>
      <c r="E8161" s="622" t="s">
        <v>12558</v>
      </c>
      <c r="F8161" s="622" t="s">
        <v>51</v>
      </c>
      <c r="G8161" s="138"/>
      <c r="H8161" s="138"/>
      <c r="I8161" s="138"/>
      <c r="J8161" s="138"/>
      <c r="K8161" s="138"/>
      <c r="L8161" s="622" t="s">
        <v>40</v>
      </c>
      <c r="M8161" s="121" t="s">
        <v>13586</v>
      </c>
      <c r="N8161" s="622">
        <v>0</v>
      </c>
      <c r="O8161" s="622">
        <v>0</v>
      </c>
      <c r="P8161" s="622">
        <v>0</v>
      </c>
      <c r="Q8161" s="622">
        <v>0</v>
      </c>
      <c r="R8161" s="622">
        <v>0</v>
      </c>
      <c r="S8161" s="622">
        <v>0</v>
      </c>
      <c r="T8161" s="622">
        <v>0</v>
      </c>
      <c r="U8161" s="622">
        <v>0</v>
      </c>
      <c r="V8161" s="622">
        <v>0</v>
      </c>
      <c r="W8161" s="622">
        <v>0</v>
      </c>
      <c r="X8161" s="624">
        <v>0</v>
      </c>
      <c r="Y8161" s="622">
        <v>0</v>
      </c>
      <c r="Z8161" s="622" t="s">
        <v>40</v>
      </c>
      <c r="AA8161" s="622" t="s">
        <v>5289</v>
      </c>
      <c r="AB8161" s="622" t="s">
        <v>5289</v>
      </c>
      <c r="AC8161" s="138"/>
      <c r="AD8161" s="138"/>
      <c r="AE8161" s="138"/>
      <c r="AF8161" s="278"/>
    </row>
    <row r="8162" spans="1:38" ht="293.25">
      <c r="A8162" s="621">
        <v>10</v>
      </c>
      <c r="B8162" s="121" t="s">
        <v>3830</v>
      </c>
      <c r="C8162" s="121" t="s">
        <v>3825</v>
      </c>
      <c r="D8162" s="121" t="s">
        <v>3848</v>
      </c>
      <c r="E8162" s="622" t="s">
        <v>12559</v>
      </c>
      <c r="F8162" s="86" t="s">
        <v>3859</v>
      </c>
      <c r="G8162" s="622" t="s">
        <v>51</v>
      </c>
      <c r="H8162" s="622">
        <v>3</v>
      </c>
      <c r="I8162" s="622" t="s">
        <v>527</v>
      </c>
      <c r="J8162" s="138"/>
      <c r="K8162" s="138"/>
      <c r="L8162" s="622" t="s">
        <v>40</v>
      </c>
      <c r="M8162" s="121" t="s">
        <v>13587</v>
      </c>
      <c r="N8162" s="622">
        <v>0</v>
      </c>
      <c r="O8162" s="622">
        <v>0</v>
      </c>
      <c r="P8162" s="622">
        <v>0</v>
      </c>
      <c r="Q8162" s="622">
        <v>0</v>
      </c>
      <c r="R8162" s="622">
        <v>0</v>
      </c>
      <c r="S8162" s="622">
        <v>0</v>
      </c>
      <c r="T8162" s="622">
        <v>0</v>
      </c>
      <c r="U8162" s="622">
        <v>0</v>
      </c>
      <c r="V8162" s="622">
        <v>0</v>
      </c>
      <c r="W8162" s="622">
        <v>0</v>
      </c>
      <c r="X8162" s="624">
        <v>0</v>
      </c>
      <c r="Y8162" s="622">
        <v>0</v>
      </c>
      <c r="Z8162" s="622" t="s">
        <v>40</v>
      </c>
      <c r="AA8162" s="622" t="s">
        <v>5289</v>
      </c>
      <c r="AB8162" s="622" t="s">
        <v>5289</v>
      </c>
      <c r="AC8162" s="138"/>
      <c r="AD8162" s="138"/>
      <c r="AE8162" s="138"/>
      <c r="AF8162" s="278"/>
    </row>
    <row r="8163" spans="1:38" ht="267.75">
      <c r="A8163" s="621">
        <v>11</v>
      </c>
      <c r="B8163" s="121" t="s">
        <v>2165</v>
      </c>
      <c r="C8163" s="121" t="s">
        <v>3822</v>
      </c>
      <c r="D8163" s="121" t="s">
        <v>3849</v>
      </c>
      <c r="E8163" s="622" t="s">
        <v>12560</v>
      </c>
      <c r="F8163" s="622" t="s">
        <v>51</v>
      </c>
      <c r="G8163" s="138"/>
      <c r="H8163" s="138"/>
      <c r="I8163" s="138"/>
      <c r="J8163" s="138"/>
      <c r="K8163" s="138"/>
      <c r="L8163" s="622" t="s">
        <v>40</v>
      </c>
      <c r="M8163" s="121" t="s">
        <v>13588</v>
      </c>
      <c r="N8163" s="622">
        <v>0</v>
      </c>
      <c r="O8163" s="622">
        <v>0</v>
      </c>
      <c r="P8163" s="622">
        <v>0</v>
      </c>
      <c r="Q8163" s="622">
        <v>0</v>
      </c>
      <c r="R8163" s="622">
        <v>0</v>
      </c>
      <c r="S8163" s="622">
        <v>0</v>
      </c>
      <c r="T8163" s="622">
        <v>0</v>
      </c>
      <c r="U8163" s="622">
        <v>0</v>
      </c>
      <c r="V8163" s="622">
        <v>0</v>
      </c>
      <c r="W8163" s="622">
        <v>0</v>
      </c>
      <c r="X8163" s="624">
        <v>0</v>
      </c>
      <c r="Y8163" s="622">
        <v>0</v>
      </c>
      <c r="Z8163" s="622" t="s">
        <v>40</v>
      </c>
      <c r="AA8163" s="622" t="s">
        <v>5289</v>
      </c>
      <c r="AB8163" s="622" t="s">
        <v>5289</v>
      </c>
      <c r="AC8163" s="138"/>
      <c r="AD8163" s="138"/>
      <c r="AE8163" s="138"/>
      <c r="AF8163" s="278"/>
    </row>
    <row r="8164" spans="1:38" ht="306">
      <c r="A8164" s="621">
        <v>12</v>
      </c>
      <c r="B8164" s="121" t="s">
        <v>3831</v>
      </c>
      <c r="C8164" s="121" t="s">
        <v>3822</v>
      </c>
      <c r="D8164" s="121" t="s">
        <v>3850</v>
      </c>
      <c r="E8164" s="622" t="s">
        <v>12561</v>
      </c>
      <c r="F8164" s="86" t="s">
        <v>3859</v>
      </c>
      <c r="G8164" s="622" t="s">
        <v>51</v>
      </c>
      <c r="H8164" s="622">
        <v>3</v>
      </c>
      <c r="I8164" s="622" t="s">
        <v>527</v>
      </c>
      <c r="J8164" s="138"/>
      <c r="K8164" s="138"/>
      <c r="L8164" s="622" t="s">
        <v>40</v>
      </c>
      <c r="M8164" s="121" t="s">
        <v>13589</v>
      </c>
      <c r="N8164" s="622">
        <v>0</v>
      </c>
      <c r="O8164" s="622">
        <v>0</v>
      </c>
      <c r="P8164" s="622">
        <v>0</v>
      </c>
      <c r="Q8164" s="622">
        <v>0</v>
      </c>
      <c r="R8164" s="622">
        <v>0</v>
      </c>
      <c r="S8164" s="622">
        <v>0</v>
      </c>
      <c r="T8164" s="622">
        <v>0</v>
      </c>
      <c r="U8164" s="622">
        <v>0</v>
      </c>
      <c r="V8164" s="622">
        <v>0</v>
      </c>
      <c r="W8164" s="622">
        <v>0</v>
      </c>
      <c r="X8164" s="624">
        <v>0</v>
      </c>
      <c r="Y8164" s="622">
        <v>0</v>
      </c>
      <c r="Z8164" s="622" t="s">
        <v>40</v>
      </c>
      <c r="AA8164" s="622" t="s">
        <v>5289</v>
      </c>
      <c r="AB8164" s="622" t="s">
        <v>5289</v>
      </c>
      <c r="AC8164" s="138"/>
      <c r="AD8164" s="138"/>
      <c r="AE8164" s="138"/>
      <c r="AF8164" s="278"/>
    </row>
    <row r="8165" spans="1:38" ht="280.5">
      <c r="A8165" s="621">
        <v>13</v>
      </c>
      <c r="B8165" s="121" t="s">
        <v>3832</v>
      </c>
      <c r="C8165" s="121" t="s">
        <v>3822</v>
      </c>
      <c r="D8165" s="121" t="s">
        <v>3851</v>
      </c>
      <c r="E8165" s="622" t="s">
        <v>12562</v>
      </c>
      <c r="F8165" s="622" t="s">
        <v>51</v>
      </c>
      <c r="G8165" s="138"/>
      <c r="H8165" s="138"/>
      <c r="I8165" s="138"/>
      <c r="J8165" s="138"/>
      <c r="K8165" s="138"/>
      <c r="L8165" s="622" t="s">
        <v>51</v>
      </c>
      <c r="M8165" s="202"/>
      <c r="N8165" s="138"/>
      <c r="O8165" s="622">
        <v>0</v>
      </c>
      <c r="P8165" s="622">
        <v>0</v>
      </c>
      <c r="Q8165" s="622">
        <v>0</v>
      </c>
      <c r="R8165" s="622">
        <v>0</v>
      </c>
      <c r="S8165" s="622">
        <v>0</v>
      </c>
      <c r="T8165" s="622">
        <v>0</v>
      </c>
      <c r="U8165" s="622">
        <v>0</v>
      </c>
      <c r="V8165" s="622">
        <v>0</v>
      </c>
      <c r="W8165" s="622">
        <v>0</v>
      </c>
      <c r="X8165" s="624">
        <v>0</v>
      </c>
      <c r="Y8165" s="622">
        <v>0</v>
      </c>
      <c r="Z8165" s="622" t="s">
        <v>40</v>
      </c>
      <c r="AA8165" s="622" t="s">
        <v>5289</v>
      </c>
      <c r="AB8165" s="622" t="s">
        <v>5289</v>
      </c>
      <c r="AC8165" s="138"/>
      <c r="AD8165" s="138"/>
      <c r="AE8165" s="138"/>
      <c r="AF8165" s="278"/>
    </row>
    <row r="8166" spans="1:38" ht="267.75">
      <c r="A8166" s="621">
        <v>14</v>
      </c>
      <c r="B8166" s="121" t="s">
        <v>3833</v>
      </c>
      <c r="C8166" s="121" t="s">
        <v>3822</v>
      </c>
      <c r="D8166" s="121" t="s">
        <v>3852</v>
      </c>
      <c r="E8166" s="622" t="s">
        <v>12563</v>
      </c>
      <c r="F8166" s="622" t="s">
        <v>51</v>
      </c>
      <c r="G8166" s="138"/>
      <c r="H8166" s="138"/>
      <c r="I8166" s="138"/>
      <c r="J8166" s="138"/>
      <c r="K8166" s="138"/>
      <c r="L8166" s="622" t="s">
        <v>51</v>
      </c>
      <c r="M8166" s="202"/>
      <c r="N8166" s="138"/>
      <c r="O8166" s="622">
        <v>0</v>
      </c>
      <c r="P8166" s="622">
        <v>0</v>
      </c>
      <c r="Q8166" s="622">
        <v>0</v>
      </c>
      <c r="R8166" s="622">
        <v>0</v>
      </c>
      <c r="S8166" s="622">
        <v>0</v>
      </c>
      <c r="T8166" s="622">
        <v>0</v>
      </c>
      <c r="U8166" s="622">
        <v>0</v>
      </c>
      <c r="V8166" s="622">
        <v>0</v>
      </c>
      <c r="W8166" s="622">
        <v>0</v>
      </c>
      <c r="X8166" s="624">
        <v>6</v>
      </c>
      <c r="Y8166" s="622">
        <v>0</v>
      </c>
      <c r="Z8166" s="622" t="s">
        <v>40</v>
      </c>
      <c r="AA8166" s="622" t="s">
        <v>5289</v>
      </c>
      <c r="AB8166" s="622" t="s">
        <v>5289</v>
      </c>
      <c r="AC8166" s="138"/>
      <c r="AD8166" s="138"/>
      <c r="AE8166" s="138"/>
      <c r="AF8166" s="278"/>
    </row>
    <row r="8167" spans="1:38" ht="267.75" customHeight="1">
      <c r="A8167" s="621">
        <v>15</v>
      </c>
      <c r="B8167" s="121" t="s">
        <v>3834</v>
      </c>
      <c r="C8167" s="121" t="s">
        <v>3822</v>
      </c>
      <c r="D8167" s="121" t="s">
        <v>3853</v>
      </c>
      <c r="E8167" s="622" t="s">
        <v>12564</v>
      </c>
      <c r="F8167" s="86" t="s">
        <v>3859</v>
      </c>
      <c r="G8167" s="622" t="s">
        <v>51</v>
      </c>
      <c r="H8167" s="622">
        <v>3</v>
      </c>
      <c r="I8167" s="622" t="s">
        <v>527</v>
      </c>
      <c r="J8167" s="138"/>
      <c r="K8167" s="138"/>
      <c r="L8167" s="622" t="s">
        <v>51</v>
      </c>
      <c r="M8167" s="202"/>
      <c r="N8167" s="138"/>
      <c r="O8167" s="622">
        <v>0</v>
      </c>
      <c r="P8167" s="622">
        <v>0</v>
      </c>
      <c r="Q8167" s="622">
        <v>0</v>
      </c>
      <c r="R8167" s="622">
        <v>0</v>
      </c>
      <c r="S8167" s="622">
        <v>0</v>
      </c>
      <c r="T8167" s="622">
        <v>0</v>
      </c>
      <c r="U8167" s="622">
        <v>0</v>
      </c>
      <c r="V8167" s="622">
        <v>0</v>
      </c>
      <c r="W8167" s="622">
        <v>0</v>
      </c>
      <c r="X8167" s="624">
        <v>809</v>
      </c>
      <c r="Y8167" s="622">
        <v>0</v>
      </c>
      <c r="Z8167" s="622" t="s">
        <v>40</v>
      </c>
      <c r="AA8167" s="622" t="s">
        <v>5289</v>
      </c>
      <c r="AB8167" s="622" t="s">
        <v>5289</v>
      </c>
      <c r="AC8167" s="138"/>
      <c r="AD8167" s="138"/>
      <c r="AE8167" s="138"/>
      <c r="AF8167" s="278"/>
    </row>
    <row r="8168" spans="1:38" ht="306" customHeight="1">
      <c r="A8168" s="621">
        <v>16</v>
      </c>
      <c r="B8168" s="121" t="s">
        <v>3835</v>
      </c>
      <c r="C8168" s="121" t="s">
        <v>3822</v>
      </c>
      <c r="D8168" s="121" t="s">
        <v>3854</v>
      </c>
      <c r="E8168" s="622" t="s">
        <v>12565</v>
      </c>
      <c r="F8168" s="622" t="s">
        <v>51</v>
      </c>
      <c r="G8168" s="138"/>
      <c r="H8168" s="138"/>
      <c r="I8168" s="138"/>
      <c r="J8168" s="138"/>
      <c r="K8168" s="138"/>
      <c r="L8168" s="622" t="s">
        <v>51</v>
      </c>
      <c r="M8168" s="202"/>
      <c r="N8168" s="138"/>
      <c r="O8168" s="622">
        <v>0</v>
      </c>
      <c r="P8168" s="622">
        <v>0</v>
      </c>
      <c r="Q8168" s="622">
        <v>0</v>
      </c>
      <c r="R8168" s="622">
        <v>0</v>
      </c>
      <c r="S8168" s="622">
        <v>0</v>
      </c>
      <c r="T8168" s="622">
        <v>0</v>
      </c>
      <c r="U8168" s="622">
        <v>0</v>
      </c>
      <c r="V8168" s="622">
        <v>0</v>
      </c>
      <c r="W8168" s="622">
        <v>0</v>
      </c>
      <c r="X8168" s="624">
        <v>0</v>
      </c>
      <c r="Y8168" s="622">
        <v>0</v>
      </c>
      <c r="Z8168" s="622" t="s">
        <v>40</v>
      </c>
      <c r="AA8168" s="622" t="s">
        <v>5289</v>
      </c>
      <c r="AB8168" s="622" t="s">
        <v>5289</v>
      </c>
      <c r="AC8168" s="138"/>
      <c r="AD8168" s="138"/>
      <c r="AE8168" s="138"/>
      <c r="AF8168" s="278"/>
    </row>
    <row r="8169" spans="1:38" ht="293.25">
      <c r="A8169" s="621">
        <v>17</v>
      </c>
      <c r="B8169" s="121" t="s">
        <v>3836</v>
      </c>
      <c r="C8169" s="121" t="s">
        <v>3822</v>
      </c>
      <c r="D8169" s="121" t="s">
        <v>3855</v>
      </c>
      <c r="E8169" s="622" t="s">
        <v>12566</v>
      </c>
      <c r="F8169" s="622" t="s">
        <v>51</v>
      </c>
      <c r="G8169" s="138"/>
      <c r="H8169" s="138"/>
      <c r="I8169" s="138"/>
      <c r="J8169" s="138"/>
      <c r="K8169" s="138"/>
      <c r="L8169" s="622" t="s">
        <v>51</v>
      </c>
      <c r="M8169" s="202"/>
      <c r="N8169" s="138"/>
      <c r="O8169" s="622">
        <v>0</v>
      </c>
      <c r="P8169" s="622">
        <v>0</v>
      </c>
      <c r="Q8169" s="622">
        <v>0</v>
      </c>
      <c r="R8169" s="622">
        <v>0</v>
      </c>
      <c r="S8169" s="622">
        <v>0</v>
      </c>
      <c r="T8169" s="622">
        <v>0</v>
      </c>
      <c r="U8169" s="622">
        <v>0</v>
      </c>
      <c r="V8169" s="622">
        <v>0</v>
      </c>
      <c r="W8169" s="622">
        <v>0</v>
      </c>
      <c r="X8169" s="624">
        <v>0</v>
      </c>
      <c r="Y8169" s="622">
        <v>0</v>
      </c>
      <c r="Z8169" s="622" t="s">
        <v>40</v>
      </c>
      <c r="AA8169" s="622" t="s">
        <v>5289</v>
      </c>
      <c r="AB8169" s="622" t="s">
        <v>5289</v>
      </c>
      <c r="AC8169" s="138"/>
      <c r="AD8169" s="138"/>
      <c r="AE8169" s="138"/>
      <c r="AF8169" s="278"/>
    </row>
    <row r="8170" spans="1:38" ht="280.5" customHeight="1">
      <c r="A8170" s="621">
        <v>18</v>
      </c>
      <c r="B8170" s="121" t="s">
        <v>3837</v>
      </c>
      <c r="C8170" s="121" t="s">
        <v>3822</v>
      </c>
      <c r="D8170" s="121" t="s">
        <v>3856</v>
      </c>
      <c r="E8170" s="622" t="s">
        <v>12567</v>
      </c>
      <c r="F8170" s="622" t="s">
        <v>51</v>
      </c>
      <c r="G8170" s="138"/>
      <c r="H8170" s="138"/>
      <c r="I8170" s="138"/>
      <c r="J8170" s="138"/>
      <c r="K8170" s="138"/>
      <c r="L8170" s="622" t="s">
        <v>51</v>
      </c>
      <c r="M8170" s="202"/>
      <c r="N8170" s="138"/>
      <c r="O8170" s="622">
        <v>0</v>
      </c>
      <c r="P8170" s="622">
        <v>0</v>
      </c>
      <c r="Q8170" s="622">
        <v>0</v>
      </c>
      <c r="R8170" s="622">
        <v>0</v>
      </c>
      <c r="S8170" s="622">
        <v>0</v>
      </c>
      <c r="T8170" s="622">
        <v>0</v>
      </c>
      <c r="U8170" s="622">
        <v>0</v>
      </c>
      <c r="V8170" s="622">
        <v>0</v>
      </c>
      <c r="W8170" s="622">
        <v>0</v>
      </c>
      <c r="X8170" s="624">
        <v>0</v>
      </c>
      <c r="Y8170" s="622">
        <v>0</v>
      </c>
      <c r="Z8170" s="622" t="s">
        <v>40</v>
      </c>
      <c r="AA8170" s="622" t="s">
        <v>5289</v>
      </c>
      <c r="AB8170" s="622" t="s">
        <v>5289</v>
      </c>
      <c r="AC8170" s="138"/>
      <c r="AD8170" s="138"/>
      <c r="AE8170" s="138"/>
      <c r="AF8170" s="278"/>
    </row>
    <row r="8171" spans="1:38" ht="318.75">
      <c r="A8171" s="621">
        <v>19</v>
      </c>
      <c r="B8171" s="121" t="s">
        <v>3838</v>
      </c>
      <c r="C8171" s="121" t="s">
        <v>3822</v>
      </c>
      <c r="D8171" s="121" t="s">
        <v>3857</v>
      </c>
      <c r="E8171" s="622" t="s">
        <v>12568</v>
      </c>
      <c r="F8171" s="86" t="s">
        <v>3859</v>
      </c>
      <c r="G8171" s="622" t="s">
        <v>51</v>
      </c>
      <c r="H8171" s="622">
        <v>3</v>
      </c>
      <c r="I8171" s="622" t="s">
        <v>527</v>
      </c>
      <c r="J8171" s="138"/>
      <c r="K8171" s="138"/>
      <c r="L8171" s="622" t="s">
        <v>40</v>
      </c>
      <c r="M8171" s="121" t="s">
        <v>13590</v>
      </c>
      <c r="N8171" s="622">
        <v>0</v>
      </c>
      <c r="O8171" s="622">
        <v>0</v>
      </c>
      <c r="P8171" s="622">
        <v>0</v>
      </c>
      <c r="Q8171" s="622">
        <v>0</v>
      </c>
      <c r="R8171" s="622">
        <v>0</v>
      </c>
      <c r="S8171" s="622">
        <v>0</v>
      </c>
      <c r="T8171" s="622">
        <v>0</v>
      </c>
      <c r="U8171" s="622">
        <v>0</v>
      </c>
      <c r="V8171" s="622">
        <v>0</v>
      </c>
      <c r="W8171" s="622">
        <v>0</v>
      </c>
      <c r="X8171" s="624">
        <v>0</v>
      </c>
      <c r="Y8171" s="622">
        <v>0</v>
      </c>
      <c r="Z8171" s="622" t="s">
        <v>40</v>
      </c>
      <c r="AA8171" s="622" t="s">
        <v>5289</v>
      </c>
      <c r="AB8171" s="622" t="s">
        <v>5289</v>
      </c>
      <c r="AC8171" s="138"/>
      <c r="AD8171" s="138"/>
      <c r="AE8171" s="138"/>
      <c r="AF8171" s="278"/>
    </row>
    <row r="8172" spans="1:38" ht="331.5">
      <c r="A8172" s="621">
        <v>20</v>
      </c>
      <c r="B8172" s="121" t="s">
        <v>3605</v>
      </c>
      <c r="C8172" s="121" t="s">
        <v>3822</v>
      </c>
      <c r="D8172" s="121" t="s">
        <v>3858</v>
      </c>
      <c r="E8172" s="622" t="s">
        <v>12569</v>
      </c>
      <c r="F8172" s="86" t="s">
        <v>3859</v>
      </c>
      <c r="G8172" s="622" t="s">
        <v>51</v>
      </c>
      <c r="H8172" s="622">
        <v>3</v>
      </c>
      <c r="I8172" s="622" t="s">
        <v>527</v>
      </c>
      <c r="J8172" s="138"/>
      <c r="K8172" s="138"/>
      <c r="L8172" s="622" t="s">
        <v>51</v>
      </c>
      <c r="M8172" s="202"/>
      <c r="N8172" s="138"/>
      <c r="O8172" s="622">
        <v>0</v>
      </c>
      <c r="P8172" s="622">
        <v>0</v>
      </c>
      <c r="Q8172" s="622">
        <v>0</v>
      </c>
      <c r="R8172" s="622">
        <v>0</v>
      </c>
      <c r="S8172" s="622">
        <v>0</v>
      </c>
      <c r="T8172" s="622">
        <v>0</v>
      </c>
      <c r="U8172" s="622">
        <v>0</v>
      </c>
      <c r="V8172" s="622">
        <v>0</v>
      </c>
      <c r="W8172" s="622">
        <v>0</v>
      </c>
      <c r="X8172" s="624">
        <v>0</v>
      </c>
      <c r="Y8172" s="622">
        <v>0</v>
      </c>
      <c r="Z8172" s="622" t="s">
        <v>40</v>
      </c>
      <c r="AA8172" s="622" t="s">
        <v>5289</v>
      </c>
      <c r="AB8172" s="622" t="s">
        <v>5289</v>
      </c>
      <c r="AC8172" s="138"/>
      <c r="AD8172" s="138"/>
      <c r="AE8172" s="138"/>
      <c r="AF8172" s="278"/>
    </row>
    <row r="8173" spans="1:38" s="44" customFormat="1" ht="76.5">
      <c r="A8173" s="624">
        <v>21</v>
      </c>
      <c r="B8173" s="626" t="s">
        <v>18586</v>
      </c>
      <c r="C8173" s="626" t="s">
        <v>3822</v>
      </c>
      <c r="D8173" s="626" t="s">
        <v>18588</v>
      </c>
      <c r="E8173" s="622" t="s">
        <v>40</v>
      </c>
      <c r="F8173" s="622" t="s">
        <v>51</v>
      </c>
      <c r="G8173" s="138"/>
      <c r="H8173" s="138"/>
      <c r="I8173" s="138"/>
      <c r="J8173" s="138"/>
      <c r="K8173" s="138"/>
      <c r="L8173" s="622" t="s">
        <v>51</v>
      </c>
      <c r="M8173" s="202"/>
      <c r="N8173" s="138"/>
      <c r="O8173" s="622">
        <v>0</v>
      </c>
      <c r="P8173" s="622">
        <v>0</v>
      </c>
      <c r="Q8173" s="622">
        <v>0</v>
      </c>
      <c r="R8173" s="622">
        <v>0</v>
      </c>
      <c r="S8173" s="622">
        <v>0</v>
      </c>
      <c r="T8173" s="622">
        <v>0</v>
      </c>
      <c r="U8173" s="622">
        <v>0</v>
      </c>
      <c r="V8173" s="622">
        <v>0</v>
      </c>
      <c r="W8173" s="622">
        <v>0</v>
      </c>
      <c r="X8173" s="624">
        <v>0</v>
      </c>
      <c r="Y8173" s="622">
        <v>0</v>
      </c>
      <c r="Z8173" s="622" t="s">
        <v>51</v>
      </c>
      <c r="AA8173" s="622"/>
      <c r="AB8173" s="622"/>
      <c r="AC8173" s="138"/>
      <c r="AD8173" s="138"/>
      <c r="AE8173" s="138"/>
      <c r="AF8173" s="469"/>
      <c r="AG8173" s="107"/>
      <c r="AH8173" s="107"/>
      <c r="AI8173" s="107"/>
      <c r="AJ8173" s="107"/>
      <c r="AK8173" s="107"/>
      <c r="AL8173" s="107"/>
    </row>
    <row r="8174" spans="1:38" s="44" customFormat="1" ht="89.25">
      <c r="A8174" s="624">
        <v>22</v>
      </c>
      <c r="B8174" s="627" t="s">
        <v>18587</v>
      </c>
      <c r="C8174" s="626" t="s">
        <v>3822</v>
      </c>
      <c r="D8174" s="626" t="s">
        <v>18589</v>
      </c>
      <c r="E8174" s="622" t="s">
        <v>40</v>
      </c>
      <c r="F8174" s="622" t="s">
        <v>51</v>
      </c>
      <c r="G8174" s="138"/>
      <c r="H8174" s="138"/>
      <c r="I8174" s="138"/>
      <c r="J8174" s="138"/>
      <c r="K8174" s="138"/>
      <c r="L8174" s="622" t="s">
        <v>51</v>
      </c>
      <c r="M8174" s="202"/>
      <c r="N8174" s="138"/>
      <c r="O8174" s="622">
        <v>0</v>
      </c>
      <c r="P8174" s="622">
        <v>0</v>
      </c>
      <c r="Q8174" s="622">
        <v>0</v>
      </c>
      <c r="R8174" s="622">
        <v>0</v>
      </c>
      <c r="S8174" s="622">
        <v>0</v>
      </c>
      <c r="T8174" s="622">
        <v>0</v>
      </c>
      <c r="U8174" s="622">
        <v>0</v>
      </c>
      <c r="V8174" s="622">
        <v>0</v>
      </c>
      <c r="W8174" s="622">
        <v>0</v>
      </c>
      <c r="X8174" s="624">
        <v>0</v>
      </c>
      <c r="Y8174" s="622">
        <v>0</v>
      </c>
      <c r="Z8174" s="622" t="s">
        <v>51</v>
      </c>
      <c r="AA8174" s="622"/>
      <c r="AB8174" s="622"/>
      <c r="AC8174" s="138"/>
      <c r="AD8174" s="138"/>
      <c r="AE8174" s="138"/>
      <c r="AF8174" s="469"/>
      <c r="AG8174" s="107"/>
      <c r="AH8174" s="107"/>
      <c r="AI8174" s="107"/>
      <c r="AJ8174" s="107"/>
      <c r="AK8174" s="107"/>
      <c r="AL8174" s="107"/>
    </row>
    <row r="8175" spans="1:38" s="44" customFormat="1" ht="15.75" customHeight="1" thickBot="1">
      <c r="A8175" s="18"/>
      <c r="B8175" s="18">
        <v>22</v>
      </c>
      <c r="C8175" s="18"/>
      <c r="D8175" s="18">
        <v>22</v>
      </c>
      <c r="E8175" s="18">
        <v>22</v>
      </c>
      <c r="F8175" s="18">
        <v>10</v>
      </c>
      <c r="G8175" s="18">
        <v>0</v>
      </c>
      <c r="H8175" s="18">
        <v>1</v>
      </c>
      <c r="I8175" s="18"/>
      <c r="J8175" s="18">
        <v>1</v>
      </c>
      <c r="K8175" s="18">
        <v>0</v>
      </c>
      <c r="L8175" s="18">
        <v>12</v>
      </c>
      <c r="M8175" s="200"/>
      <c r="N8175" s="18">
        <f t="shared" ref="N8175:O8175" si="3025">SUM(N8153:N8174)</f>
        <v>0</v>
      </c>
      <c r="O8175" s="18">
        <f t="shared" si="3025"/>
        <v>0</v>
      </c>
      <c r="P8175" s="18">
        <f t="shared" ref="P8175:Q8175" si="3026">SUM(P8153:P8174)</f>
        <v>0</v>
      </c>
      <c r="Q8175" s="18">
        <f t="shared" si="3026"/>
        <v>0</v>
      </c>
      <c r="R8175" s="18">
        <f t="shared" ref="R8175" si="3027">SUM(R8153:R8174)</f>
        <v>0</v>
      </c>
      <c r="S8175" s="18">
        <f t="shared" ref="S8175" si="3028">SUM(S8153:S8174)</f>
        <v>0</v>
      </c>
      <c r="T8175" s="18">
        <f t="shared" ref="T8175:U8175" si="3029">SUM(T8153:T8174)</f>
        <v>0</v>
      </c>
      <c r="U8175" s="18">
        <f t="shared" si="3029"/>
        <v>0</v>
      </c>
      <c r="V8175" s="18">
        <f t="shared" ref="V8175:W8175" si="3030">SUM(V8153:V8174)</f>
        <v>0</v>
      </c>
      <c r="W8175" s="18">
        <f t="shared" si="3030"/>
        <v>0</v>
      </c>
      <c r="X8175" s="18">
        <f t="shared" ref="X8175:Y8175" si="3031">SUM(X8153:X8174)</f>
        <v>899</v>
      </c>
      <c r="Y8175" s="18">
        <f t="shared" si="3031"/>
        <v>0</v>
      </c>
      <c r="Z8175" s="18">
        <v>20</v>
      </c>
      <c r="AA8175" s="18">
        <v>1</v>
      </c>
      <c r="AB8175" s="18">
        <v>1</v>
      </c>
      <c r="AC8175" s="18"/>
      <c r="AD8175" s="18"/>
      <c r="AE8175" s="18"/>
      <c r="AF8175" s="18"/>
      <c r="AG8175" s="107"/>
      <c r="AH8175" s="107"/>
      <c r="AI8175" s="107"/>
      <c r="AJ8175" s="107"/>
      <c r="AK8175" s="107"/>
      <c r="AL8175" s="107"/>
    </row>
    <row r="8176" spans="1:38" ht="15.75" customHeight="1" thickBot="1">
      <c r="A8176" s="660" t="s">
        <v>277</v>
      </c>
      <c r="B8176" s="661"/>
      <c r="C8176" s="661"/>
      <c r="D8176" s="661"/>
      <c r="E8176" s="661"/>
      <c r="F8176" s="661"/>
      <c r="G8176" s="661"/>
      <c r="H8176" s="661"/>
      <c r="I8176" s="661"/>
      <c r="J8176" s="661"/>
      <c r="K8176" s="661"/>
      <c r="L8176" s="661"/>
      <c r="M8176" s="661"/>
      <c r="N8176" s="661"/>
      <c r="O8176" s="661"/>
      <c r="P8176" s="661"/>
      <c r="Q8176" s="661"/>
      <c r="R8176" s="661"/>
      <c r="S8176" s="661"/>
      <c r="T8176" s="661"/>
      <c r="U8176" s="661"/>
      <c r="V8176" s="661"/>
      <c r="W8176" s="661"/>
      <c r="X8176" s="661"/>
      <c r="Y8176" s="661"/>
      <c r="Z8176" s="661"/>
      <c r="AA8176" s="661"/>
      <c r="AB8176" s="661"/>
      <c r="AC8176" s="661"/>
      <c r="AD8176" s="661"/>
      <c r="AE8176" s="661"/>
      <c r="AF8176" s="662"/>
    </row>
    <row r="8177" spans="1:38" ht="357">
      <c r="A8177" s="621">
        <v>1</v>
      </c>
      <c r="B8177" s="68" t="s">
        <v>5213</v>
      </c>
      <c r="C8177" s="68" t="s">
        <v>3790</v>
      </c>
      <c r="D8177" s="68" t="s">
        <v>3780</v>
      </c>
      <c r="E8177" s="119" t="s">
        <v>40</v>
      </c>
      <c r="F8177" s="622" t="s">
        <v>19012</v>
      </c>
      <c r="G8177" s="622" t="s">
        <v>51</v>
      </c>
      <c r="H8177" s="622">
        <v>1</v>
      </c>
      <c r="I8177" s="623" t="s">
        <v>527</v>
      </c>
      <c r="J8177" s="68" t="s">
        <v>3781</v>
      </c>
      <c r="K8177" s="118" t="s">
        <v>51</v>
      </c>
      <c r="L8177" s="119" t="s">
        <v>40</v>
      </c>
      <c r="M8177" s="91" t="s">
        <v>21981</v>
      </c>
      <c r="N8177" s="119">
        <v>0</v>
      </c>
      <c r="O8177" s="119">
        <v>0</v>
      </c>
      <c r="P8177" s="119">
        <v>0</v>
      </c>
      <c r="Q8177" s="119">
        <v>0</v>
      </c>
      <c r="R8177" s="119">
        <v>0</v>
      </c>
      <c r="S8177" s="119">
        <v>0</v>
      </c>
      <c r="T8177" s="119">
        <v>0</v>
      </c>
      <c r="U8177" s="119">
        <v>0</v>
      </c>
      <c r="V8177" s="119">
        <v>0</v>
      </c>
      <c r="W8177" s="119">
        <v>0</v>
      </c>
      <c r="X8177" s="525">
        <v>2</v>
      </c>
      <c r="Y8177" s="119">
        <v>0</v>
      </c>
      <c r="Z8177" s="119" t="s">
        <v>40</v>
      </c>
      <c r="AA8177" s="68" t="s">
        <v>5214</v>
      </c>
      <c r="AB8177" s="68" t="s">
        <v>5215</v>
      </c>
      <c r="AC8177" s="131" t="s">
        <v>3791</v>
      </c>
      <c r="AD8177" s="131" t="s">
        <v>3792</v>
      </c>
      <c r="AE8177" s="131" t="s">
        <v>3793</v>
      </c>
      <c r="AF8177" s="356" t="s">
        <v>3794</v>
      </c>
    </row>
    <row r="8178" spans="1:38" ht="369.75" customHeight="1">
      <c r="A8178" s="621">
        <v>2</v>
      </c>
      <c r="B8178" s="121" t="s">
        <v>3782</v>
      </c>
      <c r="C8178" s="121" t="s">
        <v>3790</v>
      </c>
      <c r="D8178" s="121" t="s">
        <v>3795</v>
      </c>
      <c r="E8178" s="622" t="s">
        <v>15488</v>
      </c>
      <c r="F8178" s="622" t="s">
        <v>19012</v>
      </c>
      <c r="G8178" s="622" t="s">
        <v>51</v>
      </c>
      <c r="H8178" s="622">
        <v>1</v>
      </c>
      <c r="I8178" s="623" t="s">
        <v>527</v>
      </c>
      <c r="J8178" s="138"/>
      <c r="K8178" s="138"/>
      <c r="L8178" s="622" t="s">
        <v>40</v>
      </c>
      <c r="M8178" s="121" t="s">
        <v>13600</v>
      </c>
      <c r="N8178" s="622">
        <v>0</v>
      </c>
      <c r="O8178" s="622">
        <v>0</v>
      </c>
      <c r="P8178" s="622">
        <v>0</v>
      </c>
      <c r="Q8178" s="622">
        <v>0</v>
      </c>
      <c r="R8178" s="622">
        <v>0</v>
      </c>
      <c r="S8178" s="622">
        <v>0</v>
      </c>
      <c r="T8178" s="622">
        <v>0</v>
      </c>
      <c r="U8178" s="622">
        <v>0</v>
      </c>
      <c r="V8178" s="622">
        <v>0</v>
      </c>
      <c r="W8178" s="622">
        <v>0</v>
      </c>
      <c r="X8178" s="526">
        <v>90</v>
      </c>
      <c r="Y8178" s="622">
        <v>0</v>
      </c>
      <c r="Z8178" s="622" t="s">
        <v>40</v>
      </c>
      <c r="AA8178" s="622" t="s">
        <v>5289</v>
      </c>
      <c r="AB8178" s="622" t="s">
        <v>5289</v>
      </c>
      <c r="AC8178" s="340" t="s">
        <v>5289</v>
      </c>
      <c r="AD8178" s="340" t="s">
        <v>5289</v>
      </c>
      <c r="AE8178" s="340" t="s">
        <v>5289</v>
      </c>
      <c r="AF8178" s="165" t="s">
        <v>5289</v>
      </c>
    </row>
    <row r="8179" spans="1:38" ht="293.25" customHeight="1">
      <c r="A8179" s="621">
        <v>3</v>
      </c>
      <c r="B8179" s="121" t="s">
        <v>3783</v>
      </c>
      <c r="C8179" s="121" t="s">
        <v>3790</v>
      </c>
      <c r="D8179" s="121" t="s">
        <v>3796</v>
      </c>
      <c r="E8179" s="622" t="s">
        <v>40</v>
      </c>
      <c r="F8179" s="622" t="s">
        <v>19012</v>
      </c>
      <c r="G8179" s="622" t="s">
        <v>51</v>
      </c>
      <c r="H8179" s="622">
        <v>1</v>
      </c>
      <c r="I8179" s="623" t="s">
        <v>527</v>
      </c>
      <c r="J8179" s="138"/>
      <c r="K8179" s="138"/>
      <c r="L8179" s="622" t="s">
        <v>40</v>
      </c>
      <c r="M8179" s="121" t="s">
        <v>13644</v>
      </c>
      <c r="N8179" s="622">
        <v>0</v>
      </c>
      <c r="O8179" s="622">
        <v>0</v>
      </c>
      <c r="P8179" s="622">
        <v>0</v>
      </c>
      <c r="Q8179" s="622">
        <v>0</v>
      </c>
      <c r="R8179" s="622">
        <v>0</v>
      </c>
      <c r="S8179" s="622">
        <v>0</v>
      </c>
      <c r="T8179" s="622">
        <v>0</v>
      </c>
      <c r="U8179" s="622">
        <v>0</v>
      </c>
      <c r="V8179" s="622">
        <v>0</v>
      </c>
      <c r="W8179" s="622">
        <v>0</v>
      </c>
      <c r="X8179" s="526">
        <v>112</v>
      </c>
      <c r="Y8179" s="622">
        <v>0</v>
      </c>
      <c r="Z8179" s="622" t="s">
        <v>40</v>
      </c>
      <c r="AA8179" s="622" t="s">
        <v>5289</v>
      </c>
      <c r="AB8179" s="622" t="s">
        <v>5289</v>
      </c>
      <c r="AC8179" s="340" t="s">
        <v>5289</v>
      </c>
      <c r="AD8179" s="340" t="s">
        <v>5289</v>
      </c>
      <c r="AE8179" s="340" t="s">
        <v>5289</v>
      </c>
      <c r="AF8179" s="165" t="s">
        <v>5289</v>
      </c>
    </row>
    <row r="8180" spans="1:38" ht="191.25">
      <c r="A8180" s="621">
        <v>4</v>
      </c>
      <c r="B8180" s="121" t="s">
        <v>3586</v>
      </c>
      <c r="C8180" s="121" t="s">
        <v>3790</v>
      </c>
      <c r="D8180" s="121" t="s">
        <v>3797</v>
      </c>
      <c r="E8180" s="622" t="s">
        <v>15489</v>
      </c>
      <c r="F8180" s="622" t="s">
        <v>51</v>
      </c>
      <c r="G8180" s="138"/>
      <c r="H8180" s="138"/>
      <c r="I8180" s="138"/>
      <c r="J8180" s="138"/>
      <c r="K8180" s="138"/>
      <c r="L8180" s="624" t="s">
        <v>51</v>
      </c>
      <c r="M8180" s="202"/>
      <c r="N8180" s="138"/>
      <c r="O8180" s="622">
        <v>0</v>
      </c>
      <c r="P8180" s="622">
        <v>0</v>
      </c>
      <c r="Q8180" s="622">
        <v>0</v>
      </c>
      <c r="R8180" s="622">
        <v>0</v>
      </c>
      <c r="S8180" s="622">
        <v>0</v>
      </c>
      <c r="T8180" s="622">
        <v>0</v>
      </c>
      <c r="U8180" s="622">
        <v>0</v>
      </c>
      <c r="V8180" s="622">
        <v>0</v>
      </c>
      <c r="W8180" s="622">
        <v>0</v>
      </c>
      <c r="X8180" s="526">
        <v>4119</v>
      </c>
      <c r="Y8180" s="622">
        <v>0</v>
      </c>
      <c r="Z8180" s="622" t="s">
        <v>40</v>
      </c>
      <c r="AA8180" s="622" t="s">
        <v>5289</v>
      </c>
      <c r="AB8180" s="622" t="s">
        <v>5289</v>
      </c>
      <c r="AC8180" s="340" t="s">
        <v>5289</v>
      </c>
      <c r="AD8180" s="340" t="s">
        <v>5289</v>
      </c>
      <c r="AE8180" s="340" t="s">
        <v>5289</v>
      </c>
      <c r="AF8180" s="165" t="s">
        <v>5289</v>
      </c>
    </row>
    <row r="8181" spans="1:38" s="44" customFormat="1" ht="153">
      <c r="A8181" s="621">
        <v>5</v>
      </c>
      <c r="B8181" s="121" t="s">
        <v>155</v>
      </c>
      <c r="C8181" s="121" t="s">
        <v>3790</v>
      </c>
      <c r="D8181" s="121" t="s">
        <v>3784</v>
      </c>
      <c r="E8181" s="622" t="s">
        <v>40</v>
      </c>
      <c r="F8181" s="622" t="s">
        <v>51</v>
      </c>
      <c r="G8181" s="138"/>
      <c r="H8181" s="138"/>
      <c r="I8181" s="138"/>
      <c r="J8181" s="138"/>
      <c r="K8181" s="138"/>
      <c r="L8181" s="622" t="s">
        <v>40</v>
      </c>
      <c r="M8181" s="121" t="s">
        <v>21982</v>
      </c>
      <c r="N8181" s="622">
        <v>0</v>
      </c>
      <c r="O8181" s="622">
        <v>0</v>
      </c>
      <c r="P8181" s="622">
        <v>0</v>
      </c>
      <c r="Q8181" s="622">
        <v>0</v>
      </c>
      <c r="R8181" s="622">
        <v>0</v>
      </c>
      <c r="S8181" s="622">
        <v>0</v>
      </c>
      <c r="T8181" s="622">
        <v>0</v>
      </c>
      <c r="U8181" s="622">
        <v>0</v>
      </c>
      <c r="V8181" s="622">
        <v>0</v>
      </c>
      <c r="W8181" s="622">
        <v>0</v>
      </c>
      <c r="X8181" s="526">
        <v>15</v>
      </c>
      <c r="Y8181" s="622">
        <v>0</v>
      </c>
      <c r="Z8181" s="622" t="s">
        <v>40</v>
      </c>
      <c r="AA8181" s="622" t="s">
        <v>5289</v>
      </c>
      <c r="AB8181" s="622" t="s">
        <v>5289</v>
      </c>
      <c r="AC8181" s="340" t="s">
        <v>5289</v>
      </c>
      <c r="AD8181" s="340" t="s">
        <v>5289</v>
      </c>
      <c r="AE8181" s="340" t="s">
        <v>5289</v>
      </c>
      <c r="AF8181" s="165" t="s">
        <v>5289</v>
      </c>
      <c r="AG8181" s="107"/>
      <c r="AH8181" s="107"/>
      <c r="AI8181" s="107"/>
      <c r="AJ8181" s="107"/>
      <c r="AK8181" s="107"/>
      <c r="AL8181" s="107"/>
    </row>
    <row r="8182" spans="1:38" s="44" customFormat="1" ht="76.5">
      <c r="A8182" s="621">
        <v>6</v>
      </c>
      <c r="B8182" s="121" t="s">
        <v>3588</v>
      </c>
      <c r="C8182" s="121" t="s">
        <v>3790</v>
      </c>
      <c r="D8182" s="121" t="s">
        <v>3798</v>
      </c>
      <c r="E8182" s="622" t="s">
        <v>40</v>
      </c>
      <c r="F8182" s="622" t="s">
        <v>51</v>
      </c>
      <c r="G8182" s="138"/>
      <c r="H8182" s="138"/>
      <c r="I8182" s="138"/>
      <c r="J8182" s="138"/>
      <c r="K8182" s="138"/>
      <c r="L8182" s="622" t="s">
        <v>40</v>
      </c>
      <c r="M8182" s="121" t="s">
        <v>13158</v>
      </c>
      <c r="N8182" s="622">
        <v>0</v>
      </c>
      <c r="O8182" s="622">
        <v>0</v>
      </c>
      <c r="P8182" s="622">
        <v>0</v>
      </c>
      <c r="Q8182" s="622">
        <v>0</v>
      </c>
      <c r="R8182" s="622">
        <v>0</v>
      </c>
      <c r="S8182" s="622">
        <v>0</v>
      </c>
      <c r="T8182" s="622">
        <v>0</v>
      </c>
      <c r="U8182" s="622">
        <v>0</v>
      </c>
      <c r="V8182" s="622">
        <v>0</v>
      </c>
      <c r="W8182" s="622">
        <v>0</v>
      </c>
      <c r="X8182" s="526">
        <v>0</v>
      </c>
      <c r="Y8182" s="622">
        <v>0</v>
      </c>
      <c r="Z8182" s="622" t="s">
        <v>40</v>
      </c>
      <c r="AA8182" s="622" t="s">
        <v>5289</v>
      </c>
      <c r="AB8182" s="622" t="s">
        <v>5289</v>
      </c>
      <c r="AC8182" s="340" t="s">
        <v>5289</v>
      </c>
      <c r="AD8182" s="340" t="s">
        <v>5289</v>
      </c>
      <c r="AE8182" s="340" t="s">
        <v>5289</v>
      </c>
      <c r="AF8182" s="165" t="s">
        <v>5289</v>
      </c>
      <c r="AG8182" s="107"/>
      <c r="AH8182" s="107"/>
      <c r="AI8182" s="107"/>
      <c r="AJ8182" s="107"/>
      <c r="AK8182" s="107"/>
      <c r="AL8182" s="107"/>
    </row>
    <row r="8183" spans="1:38" s="44" customFormat="1" ht="221.25" customHeight="1">
      <c r="A8183" s="621">
        <v>7</v>
      </c>
      <c r="B8183" s="121" t="s">
        <v>3785</v>
      </c>
      <c r="C8183" s="121" t="s">
        <v>3790</v>
      </c>
      <c r="D8183" s="121" t="s">
        <v>3799</v>
      </c>
      <c r="E8183" s="25" t="s">
        <v>15490</v>
      </c>
      <c r="F8183" s="15" t="s">
        <v>51</v>
      </c>
      <c r="G8183" s="138"/>
      <c r="H8183" s="138"/>
      <c r="I8183" s="138"/>
      <c r="J8183" s="138"/>
      <c r="K8183" s="138"/>
      <c r="L8183" s="622" t="s">
        <v>40</v>
      </c>
      <c r="M8183" s="121" t="s">
        <v>13084</v>
      </c>
      <c r="N8183" s="622">
        <v>0</v>
      </c>
      <c r="O8183" s="622">
        <v>0</v>
      </c>
      <c r="P8183" s="622">
        <v>0</v>
      </c>
      <c r="Q8183" s="622">
        <v>0</v>
      </c>
      <c r="R8183" s="622">
        <v>0</v>
      </c>
      <c r="S8183" s="622">
        <v>0</v>
      </c>
      <c r="T8183" s="622">
        <v>0</v>
      </c>
      <c r="U8183" s="622">
        <v>0</v>
      </c>
      <c r="V8183" s="622">
        <v>0</v>
      </c>
      <c r="W8183" s="622">
        <v>0</v>
      </c>
      <c r="X8183" s="526">
        <v>0</v>
      </c>
      <c r="Y8183" s="622">
        <v>0</v>
      </c>
      <c r="Z8183" s="622" t="s">
        <v>40</v>
      </c>
      <c r="AA8183" s="622" t="s">
        <v>5289</v>
      </c>
      <c r="AB8183" s="622" t="s">
        <v>5289</v>
      </c>
      <c r="AC8183" s="340" t="s">
        <v>5289</v>
      </c>
      <c r="AD8183" s="340" t="s">
        <v>5289</v>
      </c>
      <c r="AE8183" s="340" t="s">
        <v>5289</v>
      </c>
      <c r="AF8183" s="165" t="s">
        <v>5289</v>
      </c>
      <c r="AG8183" s="107"/>
      <c r="AH8183" s="107"/>
      <c r="AI8183" s="107"/>
      <c r="AJ8183" s="107"/>
      <c r="AK8183" s="107"/>
      <c r="AL8183" s="107"/>
    </row>
    <row r="8184" spans="1:38" ht="114.75">
      <c r="A8184" s="621">
        <v>8</v>
      </c>
      <c r="B8184" s="121" t="s">
        <v>970</v>
      </c>
      <c r="C8184" s="121" t="s">
        <v>3790</v>
      </c>
      <c r="D8184" s="121" t="s">
        <v>3800</v>
      </c>
      <c r="E8184" s="622" t="s">
        <v>40</v>
      </c>
      <c r="F8184" s="622" t="s">
        <v>19012</v>
      </c>
      <c r="G8184" s="622" t="s">
        <v>51</v>
      </c>
      <c r="H8184" s="622">
        <v>1</v>
      </c>
      <c r="I8184" s="623" t="s">
        <v>527</v>
      </c>
      <c r="J8184" s="138"/>
      <c r="K8184" s="138"/>
      <c r="L8184" s="622" t="s">
        <v>40</v>
      </c>
      <c r="M8184" s="121" t="s">
        <v>13084</v>
      </c>
      <c r="N8184" s="622">
        <v>0</v>
      </c>
      <c r="O8184" s="622">
        <v>0</v>
      </c>
      <c r="P8184" s="622">
        <v>0</v>
      </c>
      <c r="Q8184" s="622">
        <v>0</v>
      </c>
      <c r="R8184" s="622">
        <v>0</v>
      </c>
      <c r="S8184" s="622">
        <v>0</v>
      </c>
      <c r="T8184" s="622">
        <v>0</v>
      </c>
      <c r="U8184" s="622">
        <v>0</v>
      </c>
      <c r="V8184" s="622">
        <v>0</v>
      </c>
      <c r="W8184" s="622">
        <v>0</v>
      </c>
      <c r="X8184" s="526">
        <v>2</v>
      </c>
      <c r="Y8184" s="622">
        <v>0</v>
      </c>
      <c r="Z8184" s="622" t="s">
        <v>40</v>
      </c>
      <c r="AA8184" s="622" t="s">
        <v>5289</v>
      </c>
      <c r="AB8184" s="622" t="s">
        <v>5289</v>
      </c>
      <c r="AC8184" s="340" t="s">
        <v>5289</v>
      </c>
      <c r="AD8184" s="340" t="s">
        <v>5289</v>
      </c>
      <c r="AE8184" s="340" t="s">
        <v>5289</v>
      </c>
      <c r="AF8184" s="165" t="s">
        <v>5289</v>
      </c>
    </row>
    <row r="8185" spans="1:38" ht="63.75">
      <c r="A8185" s="621">
        <v>9</v>
      </c>
      <c r="B8185" s="121" t="s">
        <v>1204</v>
      </c>
      <c r="C8185" s="121" t="s">
        <v>3790</v>
      </c>
      <c r="D8185" s="121" t="s">
        <v>3801</v>
      </c>
      <c r="E8185" s="622" t="s">
        <v>40</v>
      </c>
      <c r="F8185" s="622" t="s">
        <v>51</v>
      </c>
      <c r="G8185" s="138"/>
      <c r="H8185" s="138"/>
      <c r="I8185" s="138"/>
      <c r="J8185" s="138"/>
      <c r="K8185" s="138"/>
      <c r="L8185" s="622" t="s">
        <v>51</v>
      </c>
      <c r="M8185" s="202"/>
      <c r="N8185" s="138"/>
      <c r="O8185" s="622">
        <v>0</v>
      </c>
      <c r="P8185" s="622">
        <v>0</v>
      </c>
      <c r="Q8185" s="622">
        <v>0</v>
      </c>
      <c r="R8185" s="622">
        <v>0</v>
      </c>
      <c r="S8185" s="622">
        <v>0</v>
      </c>
      <c r="T8185" s="622">
        <v>0</v>
      </c>
      <c r="U8185" s="622">
        <v>0</v>
      </c>
      <c r="V8185" s="622">
        <v>0</v>
      </c>
      <c r="W8185" s="622">
        <v>0</v>
      </c>
      <c r="X8185" s="526">
        <v>0</v>
      </c>
      <c r="Y8185" s="622">
        <v>0</v>
      </c>
      <c r="Z8185" s="622" t="s">
        <v>40</v>
      </c>
      <c r="AA8185" s="622" t="s">
        <v>5289</v>
      </c>
      <c r="AB8185" s="622" t="s">
        <v>5289</v>
      </c>
      <c r="AC8185" s="340" t="s">
        <v>5289</v>
      </c>
      <c r="AD8185" s="340" t="s">
        <v>5289</v>
      </c>
      <c r="AE8185" s="340" t="s">
        <v>5289</v>
      </c>
      <c r="AF8185" s="165" t="s">
        <v>5289</v>
      </c>
    </row>
    <row r="8186" spans="1:38" ht="242.25" customHeight="1">
      <c r="A8186" s="621">
        <v>10</v>
      </c>
      <c r="B8186" s="121" t="s">
        <v>3786</v>
      </c>
      <c r="C8186" s="121" t="s">
        <v>3790</v>
      </c>
      <c r="D8186" s="121" t="s">
        <v>3802</v>
      </c>
      <c r="E8186" s="1006" t="s">
        <v>15491</v>
      </c>
      <c r="F8186" s="622" t="s">
        <v>51</v>
      </c>
      <c r="G8186" s="138"/>
      <c r="H8186" s="138"/>
      <c r="I8186" s="138"/>
      <c r="J8186" s="138"/>
      <c r="K8186" s="138"/>
      <c r="L8186" s="622" t="s">
        <v>40</v>
      </c>
      <c r="M8186" s="121" t="s">
        <v>13434</v>
      </c>
      <c r="N8186" s="622">
        <v>0</v>
      </c>
      <c r="O8186" s="622">
        <v>0</v>
      </c>
      <c r="P8186" s="622">
        <v>0</v>
      </c>
      <c r="Q8186" s="622">
        <v>0</v>
      </c>
      <c r="R8186" s="622">
        <v>0</v>
      </c>
      <c r="S8186" s="622">
        <v>0</v>
      </c>
      <c r="T8186" s="622">
        <v>0</v>
      </c>
      <c r="U8186" s="622">
        <v>0</v>
      </c>
      <c r="V8186" s="622">
        <v>0</v>
      </c>
      <c r="W8186" s="622">
        <v>0</v>
      </c>
      <c r="X8186" s="526">
        <v>0</v>
      </c>
      <c r="Y8186" s="622">
        <v>0</v>
      </c>
      <c r="Z8186" s="622" t="s">
        <v>40</v>
      </c>
      <c r="AA8186" s="622" t="s">
        <v>5289</v>
      </c>
      <c r="AB8186" s="622" t="s">
        <v>5289</v>
      </c>
      <c r="AC8186" s="340" t="s">
        <v>5289</v>
      </c>
      <c r="AD8186" s="340" t="s">
        <v>5289</v>
      </c>
      <c r="AE8186" s="340" t="s">
        <v>5289</v>
      </c>
      <c r="AF8186" s="165" t="s">
        <v>5289</v>
      </c>
    </row>
    <row r="8187" spans="1:38" ht="191.25">
      <c r="A8187" s="621">
        <v>11</v>
      </c>
      <c r="B8187" s="121" t="s">
        <v>3241</v>
      </c>
      <c r="C8187" s="121" t="s">
        <v>3790</v>
      </c>
      <c r="D8187" s="121" t="s">
        <v>3803</v>
      </c>
      <c r="E8187" s="77" t="s">
        <v>15492</v>
      </c>
      <c r="F8187" s="622" t="s">
        <v>51</v>
      </c>
      <c r="G8187" s="138"/>
      <c r="H8187" s="138"/>
      <c r="I8187" s="138"/>
      <c r="J8187" s="138"/>
      <c r="K8187" s="138"/>
      <c r="L8187" s="622" t="s">
        <v>40</v>
      </c>
      <c r="M8187" s="121" t="s">
        <v>13601</v>
      </c>
      <c r="N8187" s="622">
        <v>0</v>
      </c>
      <c r="O8187" s="622">
        <v>0</v>
      </c>
      <c r="P8187" s="622">
        <v>0</v>
      </c>
      <c r="Q8187" s="622">
        <v>0</v>
      </c>
      <c r="R8187" s="622">
        <v>0</v>
      </c>
      <c r="S8187" s="622">
        <v>0</v>
      </c>
      <c r="T8187" s="622">
        <v>0</v>
      </c>
      <c r="U8187" s="622">
        <v>0</v>
      </c>
      <c r="V8187" s="622">
        <v>0</v>
      </c>
      <c r="W8187" s="622">
        <v>0</v>
      </c>
      <c r="X8187" s="526">
        <v>3</v>
      </c>
      <c r="Y8187" s="622">
        <v>0</v>
      </c>
      <c r="Z8187" s="622" t="s">
        <v>40</v>
      </c>
      <c r="AA8187" s="622" t="s">
        <v>5289</v>
      </c>
      <c r="AB8187" s="622" t="s">
        <v>5289</v>
      </c>
      <c r="AC8187" s="340" t="s">
        <v>5289</v>
      </c>
      <c r="AD8187" s="340" t="s">
        <v>5289</v>
      </c>
      <c r="AE8187" s="340" t="s">
        <v>5289</v>
      </c>
      <c r="AF8187" s="165" t="s">
        <v>5289</v>
      </c>
    </row>
    <row r="8188" spans="1:38" ht="204">
      <c r="A8188" s="621">
        <v>12</v>
      </c>
      <c r="B8188" s="121" t="s">
        <v>142</v>
      </c>
      <c r="C8188" s="121" t="s">
        <v>3790</v>
      </c>
      <c r="D8188" s="121" t="s">
        <v>3804</v>
      </c>
      <c r="E8188" s="77" t="s">
        <v>15493</v>
      </c>
      <c r="F8188" s="622" t="s">
        <v>19012</v>
      </c>
      <c r="G8188" s="622" t="s">
        <v>51</v>
      </c>
      <c r="H8188" s="622">
        <v>1</v>
      </c>
      <c r="I8188" s="623" t="s">
        <v>527</v>
      </c>
      <c r="J8188" s="138"/>
      <c r="K8188" s="138"/>
      <c r="L8188" s="622" t="s">
        <v>40</v>
      </c>
      <c r="M8188" s="121" t="s">
        <v>13569</v>
      </c>
      <c r="N8188" s="622">
        <v>0</v>
      </c>
      <c r="O8188" s="622">
        <v>0</v>
      </c>
      <c r="P8188" s="622">
        <v>0</v>
      </c>
      <c r="Q8188" s="622">
        <v>0</v>
      </c>
      <c r="R8188" s="622">
        <v>0</v>
      </c>
      <c r="S8188" s="622">
        <v>0</v>
      </c>
      <c r="T8188" s="622">
        <v>0</v>
      </c>
      <c r="U8188" s="622">
        <v>0</v>
      </c>
      <c r="V8188" s="622">
        <v>0</v>
      </c>
      <c r="W8188" s="622">
        <v>0</v>
      </c>
      <c r="X8188" s="526">
        <v>2</v>
      </c>
      <c r="Y8188" s="622">
        <v>0</v>
      </c>
      <c r="Z8188" s="622" t="s">
        <v>40</v>
      </c>
      <c r="AA8188" s="622" t="s">
        <v>5289</v>
      </c>
      <c r="AB8188" s="622" t="s">
        <v>5289</v>
      </c>
      <c r="AC8188" s="340" t="s">
        <v>5289</v>
      </c>
      <c r="AD8188" s="340" t="s">
        <v>5289</v>
      </c>
      <c r="AE8188" s="340" t="s">
        <v>5289</v>
      </c>
      <c r="AF8188" s="165" t="s">
        <v>5289</v>
      </c>
    </row>
    <row r="8189" spans="1:38" ht="369.75">
      <c r="A8189" s="621">
        <v>13</v>
      </c>
      <c r="B8189" s="121" t="s">
        <v>1903</v>
      </c>
      <c r="C8189" s="121" t="s">
        <v>3790</v>
      </c>
      <c r="D8189" s="121" t="s">
        <v>3805</v>
      </c>
      <c r="E8189" s="622" t="s">
        <v>40</v>
      </c>
      <c r="F8189" s="622" t="s">
        <v>19012</v>
      </c>
      <c r="G8189" s="622" t="s">
        <v>51</v>
      </c>
      <c r="H8189" s="622">
        <v>1</v>
      </c>
      <c r="I8189" s="623" t="s">
        <v>527</v>
      </c>
      <c r="J8189" s="138"/>
      <c r="K8189" s="138"/>
      <c r="L8189" s="622" t="s">
        <v>40</v>
      </c>
      <c r="M8189" s="121" t="s">
        <v>13602</v>
      </c>
      <c r="N8189" s="622">
        <v>0</v>
      </c>
      <c r="O8189" s="622">
        <v>0</v>
      </c>
      <c r="P8189" s="622">
        <v>0</v>
      </c>
      <c r="Q8189" s="622">
        <v>0</v>
      </c>
      <c r="R8189" s="622">
        <v>0</v>
      </c>
      <c r="S8189" s="622">
        <v>0</v>
      </c>
      <c r="T8189" s="622">
        <v>0</v>
      </c>
      <c r="U8189" s="622">
        <v>0</v>
      </c>
      <c r="V8189" s="622">
        <v>0</v>
      </c>
      <c r="W8189" s="622">
        <v>0</v>
      </c>
      <c r="X8189" s="526">
        <v>55</v>
      </c>
      <c r="Y8189" s="622">
        <v>0</v>
      </c>
      <c r="Z8189" s="622" t="s">
        <v>40</v>
      </c>
      <c r="AA8189" s="622" t="s">
        <v>5289</v>
      </c>
      <c r="AB8189" s="622" t="s">
        <v>5289</v>
      </c>
      <c r="AC8189" s="340" t="s">
        <v>5289</v>
      </c>
      <c r="AD8189" s="340" t="s">
        <v>5289</v>
      </c>
      <c r="AE8189" s="340" t="s">
        <v>5289</v>
      </c>
      <c r="AF8189" s="165" t="s">
        <v>5289</v>
      </c>
    </row>
    <row r="8190" spans="1:38" ht="76.5">
      <c r="A8190" s="621">
        <v>14</v>
      </c>
      <c r="B8190" s="121" t="s">
        <v>1425</v>
      </c>
      <c r="C8190" s="121" t="s">
        <v>3790</v>
      </c>
      <c r="D8190" s="121" t="s">
        <v>3806</v>
      </c>
      <c r="E8190" s="622" t="s">
        <v>40</v>
      </c>
      <c r="F8190" s="622" t="s">
        <v>51</v>
      </c>
      <c r="G8190" s="138"/>
      <c r="H8190" s="138"/>
      <c r="I8190" s="138"/>
      <c r="J8190" s="138"/>
      <c r="K8190" s="138"/>
      <c r="L8190" s="622" t="s">
        <v>51</v>
      </c>
      <c r="M8190" s="202"/>
      <c r="N8190" s="138"/>
      <c r="O8190" s="622">
        <v>0</v>
      </c>
      <c r="P8190" s="622">
        <v>0</v>
      </c>
      <c r="Q8190" s="622">
        <v>0</v>
      </c>
      <c r="R8190" s="622">
        <v>0</v>
      </c>
      <c r="S8190" s="622">
        <v>0</v>
      </c>
      <c r="T8190" s="622">
        <v>0</v>
      </c>
      <c r="U8190" s="622">
        <v>0</v>
      </c>
      <c r="V8190" s="622">
        <v>0</v>
      </c>
      <c r="W8190" s="622">
        <v>0</v>
      </c>
      <c r="X8190" s="526">
        <v>1</v>
      </c>
      <c r="Y8190" s="622">
        <v>0</v>
      </c>
      <c r="Z8190" s="622" t="s">
        <v>40</v>
      </c>
      <c r="AA8190" s="622" t="s">
        <v>5289</v>
      </c>
      <c r="AB8190" s="622" t="s">
        <v>5289</v>
      </c>
      <c r="AC8190" s="340" t="s">
        <v>5289</v>
      </c>
      <c r="AD8190" s="340" t="s">
        <v>5289</v>
      </c>
      <c r="AE8190" s="340" t="s">
        <v>5289</v>
      </c>
      <c r="AF8190" s="165" t="s">
        <v>5289</v>
      </c>
    </row>
    <row r="8191" spans="1:38" ht="76.5">
      <c r="A8191" s="621">
        <v>15</v>
      </c>
      <c r="B8191" s="121" t="s">
        <v>3262</v>
      </c>
      <c r="C8191" s="121" t="s">
        <v>3790</v>
      </c>
      <c r="D8191" s="121" t="s">
        <v>3807</v>
      </c>
      <c r="E8191" s="622" t="s">
        <v>40</v>
      </c>
      <c r="F8191" s="622" t="s">
        <v>51</v>
      </c>
      <c r="G8191" s="138"/>
      <c r="H8191" s="138"/>
      <c r="I8191" s="138"/>
      <c r="J8191" s="138"/>
      <c r="K8191" s="138"/>
      <c r="L8191" s="622" t="s">
        <v>51</v>
      </c>
      <c r="M8191" s="202"/>
      <c r="N8191" s="138"/>
      <c r="O8191" s="622">
        <v>0</v>
      </c>
      <c r="P8191" s="622">
        <v>0</v>
      </c>
      <c r="Q8191" s="622">
        <v>0</v>
      </c>
      <c r="R8191" s="622">
        <v>0</v>
      </c>
      <c r="S8191" s="622">
        <v>0</v>
      </c>
      <c r="T8191" s="622">
        <v>0</v>
      </c>
      <c r="U8191" s="622">
        <v>0</v>
      </c>
      <c r="V8191" s="622">
        <v>0</v>
      </c>
      <c r="W8191" s="622">
        <v>0</v>
      </c>
      <c r="X8191" s="526">
        <v>0</v>
      </c>
      <c r="Y8191" s="622">
        <v>0</v>
      </c>
      <c r="Z8191" s="622" t="s">
        <v>40</v>
      </c>
      <c r="AA8191" s="622" t="s">
        <v>5289</v>
      </c>
      <c r="AB8191" s="622" t="s">
        <v>5289</v>
      </c>
      <c r="AC8191" s="340" t="s">
        <v>5289</v>
      </c>
      <c r="AD8191" s="340" t="s">
        <v>5289</v>
      </c>
      <c r="AE8191" s="340" t="s">
        <v>5289</v>
      </c>
      <c r="AF8191" s="165" t="s">
        <v>5289</v>
      </c>
    </row>
    <row r="8192" spans="1:38" ht="114.75">
      <c r="A8192" s="621">
        <v>16</v>
      </c>
      <c r="B8192" s="121" t="s">
        <v>967</v>
      </c>
      <c r="C8192" s="121" t="s">
        <v>3790</v>
      </c>
      <c r="D8192" s="121" t="s">
        <v>3808</v>
      </c>
      <c r="E8192" s="622" t="s">
        <v>40</v>
      </c>
      <c r="F8192" s="622" t="s">
        <v>19012</v>
      </c>
      <c r="G8192" s="622" t="s">
        <v>51</v>
      </c>
      <c r="H8192" s="622">
        <v>1</v>
      </c>
      <c r="I8192" s="623" t="s">
        <v>527</v>
      </c>
      <c r="J8192" s="138"/>
      <c r="K8192" s="138"/>
      <c r="L8192" s="622" t="s">
        <v>40</v>
      </c>
      <c r="M8192" s="121" t="s">
        <v>13014</v>
      </c>
      <c r="N8192" s="622">
        <v>0</v>
      </c>
      <c r="O8192" s="622">
        <v>0</v>
      </c>
      <c r="P8192" s="622">
        <v>0</v>
      </c>
      <c r="Q8192" s="622">
        <v>0</v>
      </c>
      <c r="R8192" s="622">
        <v>0</v>
      </c>
      <c r="S8192" s="622">
        <v>0</v>
      </c>
      <c r="T8192" s="622">
        <v>0</v>
      </c>
      <c r="U8192" s="622">
        <v>0</v>
      </c>
      <c r="V8192" s="622">
        <v>0</v>
      </c>
      <c r="W8192" s="622">
        <v>0</v>
      </c>
      <c r="X8192" s="526">
        <v>3</v>
      </c>
      <c r="Y8192" s="622">
        <v>0</v>
      </c>
      <c r="Z8192" s="622" t="s">
        <v>40</v>
      </c>
      <c r="AA8192" s="622" t="s">
        <v>5289</v>
      </c>
      <c r="AB8192" s="622" t="s">
        <v>5289</v>
      </c>
      <c r="AC8192" s="340" t="s">
        <v>5289</v>
      </c>
      <c r="AD8192" s="340" t="s">
        <v>5289</v>
      </c>
      <c r="AE8192" s="340" t="s">
        <v>5289</v>
      </c>
      <c r="AF8192" s="165" t="s">
        <v>5289</v>
      </c>
    </row>
    <row r="8193" spans="1:38" ht="114.75">
      <c r="A8193" s="621">
        <v>17</v>
      </c>
      <c r="B8193" s="121" t="s">
        <v>2170</v>
      </c>
      <c r="C8193" s="121" t="s">
        <v>3790</v>
      </c>
      <c r="D8193" s="121" t="s">
        <v>3809</v>
      </c>
      <c r="E8193" s="622" t="s">
        <v>40</v>
      </c>
      <c r="F8193" s="622" t="s">
        <v>19012</v>
      </c>
      <c r="G8193" s="622" t="s">
        <v>51</v>
      </c>
      <c r="H8193" s="622">
        <v>1</v>
      </c>
      <c r="I8193" s="623" t="s">
        <v>527</v>
      </c>
      <c r="J8193" s="138"/>
      <c r="K8193" s="138"/>
      <c r="L8193" s="622" t="s">
        <v>40</v>
      </c>
      <c r="M8193" s="121" t="s">
        <v>13603</v>
      </c>
      <c r="N8193" s="622">
        <v>0</v>
      </c>
      <c r="O8193" s="622">
        <v>0</v>
      </c>
      <c r="P8193" s="622">
        <v>0</v>
      </c>
      <c r="Q8193" s="622">
        <v>0</v>
      </c>
      <c r="R8193" s="622">
        <v>0</v>
      </c>
      <c r="S8193" s="622">
        <v>0</v>
      </c>
      <c r="T8193" s="622">
        <v>0</v>
      </c>
      <c r="U8193" s="622">
        <v>0</v>
      </c>
      <c r="V8193" s="622">
        <v>0</v>
      </c>
      <c r="W8193" s="622">
        <v>0</v>
      </c>
      <c r="X8193" s="526">
        <v>146</v>
      </c>
      <c r="Y8193" s="622">
        <v>0</v>
      </c>
      <c r="Z8193" s="622" t="s">
        <v>40</v>
      </c>
      <c r="AA8193" s="622" t="s">
        <v>5289</v>
      </c>
      <c r="AB8193" s="622" t="s">
        <v>5289</v>
      </c>
      <c r="AC8193" s="340" t="s">
        <v>5289</v>
      </c>
      <c r="AD8193" s="340" t="s">
        <v>5289</v>
      </c>
      <c r="AE8193" s="340" t="s">
        <v>5289</v>
      </c>
      <c r="AF8193" s="165" t="s">
        <v>5289</v>
      </c>
    </row>
    <row r="8194" spans="1:38" ht="191.25">
      <c r="A8194" s="621">
        <v>18</v>
      </c>
      <c r="B8194" s="121" t="s">
        <v>3789</v>
      </c>
      <c r="C8194" s="121" t="s">
        <v>3790</v>
      </c>
      <c r="D8194" s="121" t="s">
        <v>3810</v>
      </c>
      <c r="E8194" s="622" t="s">
        <v>15494</v>
      </c>
      <c r="F8194" s="622" t="s">
        <v>19012</v>
      </c>
      <c r="G8194" s="622" t="s">
        <v>51</v>
      </c>
      <c r="H8194" s="622">
        <v>1</v>
      </c>
      <c r="I8194" s="623" t="s">
        <v>527</v>
      </c>
      <c r="J8194" s="138"/>
      <c r="K8194" s="138"/>
      <c r="L8194" s="622" t="s">
        <v>40</v>
      </c>
      <c r="M8194" s="121" t="s">
        <v>13563</v>
      </c>
      <c r="N8194" s="622">
        <v>0</v>
      </c>
      <c r="O8194" s="622">
        <v>0</v>
      </c>
      <c r="P8194" s="622">
        <v>0</v>
      </c>
      <c r="Q8194" s="622">
        <v>0</v>
      </c>
      <c r="R8194" s="622">
        <v>0</v>
      </c>
      <c r="S8194" s="622">
        <v>0</v>
      </c>
      <c r="T8194" s="622">
        <v>0</v>
      </c>
      <c r="U8194" s="622">
        <v>0</v>
      </c>
      <c r="V8194" s="622">
        <v>0</v>
      </c>
      <c r="W8194" s="622">
        <v>0</v>
      </c>
      <c r="X8194" s="526">
        <v>168</v>
      </c>
      <c r="Y8194" s="622">
        <v>0</v>
      </c>
      <c r="Z8194" s="622" t="s">
        <v>40</v>
      </c>
      <c r="AA8194" s="622" t="s">
        <v>5289</v>
      </c>
      <c r="AB8194" s="622" t="s">
        <v>5289</v>
      </c>
      <c r="AC8194" s="340" t="s">
        <v>5289</v>
      </c>
      <c r="AD8194" s="340" t="s">
        <v>5289</v>
      </c>
      <c r="AE8194" s="340" t="s">
        <v>5289</v>
      </c>
      <c r="AF8194" s="165" t="s">
        <v>5289</v>
      </c>
    </row>
    <row r="8195" spans="1:38" s="44" customFormat="1" ht="255">
      <c r="A8195" s="621">
        <v>19</v>
      </c>
      <c r="B8195" s="122" t="s">
        <v>19724</v>
      </c>
      <c r="C8195" s="121" t="s">
        <v>19419</v>
      </c>
      <c r="D8195" s="122" t="s">
        <v>19725</v>
      </c>
      <c r="E8195" s="622" t="s">
        <v>40</v>
      </c>
      <c r="F8195" s="622" t="s">
        <v>51</v>
      </c>
      <c r="G8195" s="138"/>
      <c r="H8195" s="138"/>
      <c r="I8195" s="138"/>
      <c r="J8195" s="138"/>
      <c r="K8195" s="138"/>
      <c r="L8195" s="622" t="s">
        <v>40</v>
      </c>
      <c r="M8195" s="121" t="s">
        <v>19420</v>
      </c>
      <c r="N8195" s="622">
        <v>91</v>
      </c>
      <c r="O8195" s="624">
        <v>0</v>
      </c>
      <c r="P8195" s="624">
        <v>0</v>
      </c>
      <c r="Q8195" s="624">
        <v>0</v>
      </c>
      <c r="R8195" s="624">
        <v>0</v>
      </c>
      <c r="S8195" s="624">
        <v>0</v>
      </c>
      <c r="T8195" s="624">
        <v>0</v>
      </c>
      <c r="U8195" s="624">
        <v>0</v>
      </c>
      <c r="V8195" s="624">
        <v>0</v>
      </c>
      <c r="W8195" s="624">
        <v>0</v>
      </c>
      <c r="X8195" s="624">
        <v>149</v>
      </c>
      <c r="Y8195" s="624">
        <v>0</v>
      </c>
      <c r="Z8195" s="622" t="s">
        <v>51</v>
      </c>
      <c r="AA8195" s="622" t="s">
        <v>5289</v>
      </c>
      <c r="AB8195" s="622" t="s">
        <v>5289</v>
      </c>
      <c r="AC8195" s="340" t="s">
        <v>5289</v>
      </c>
      <c r="AD8195" s="340" t="s">
        <v>5289</v>
      </c>
      <c r="AE8195" s="340" t="s">
        <v>5289</v>
      </c>
      <c r="AF8195" s="165" t="s">
        <v>5289</v>
      </c>
      <c r="AG8195" s="107"/>
      <c r="AH8195" s="107"/>
      <c r="AI8195" s="107"/>
      <c r="AJ8195" s="107"/>
      <c r="AK8195" s="107"/>
      <c r="AL8195" s="107"/>
    </row>
    <row r="8196" spans="1:38" s="44" customFormat="1" ht="102">
      <c r="A8196" s="621">
        <v>20</v>
      </c>
      <c r="B8196" s="122" t="s">
        <v>19726</v>
      </c>
      <c r="C8196" s="121" t="s">
        <v>19419</v>
      </c>
      <c r="D8196" s="122" t="s">
        <v>19727</v>
      </c>
      <c r="E8196" s="622" t="s">
        <v>40</v>
      </c>
      <c r="F8196" s="622" t="s">
        <v>51</v>
      </c>
      <c r="G8196" s="138"/>
      <c r="H8196" s="138"/>
      <c r="I8196" s="138"/>
      <c r="J8196" s="138"/>
      <c r="K8196" s="138"/>
      <c r="L8196" s="622" t="s">
        <v>40</v>
      </c>
      <c r="M8196" s="121" t="s">
        <v>19421</v>
      </c>
      <c r="N8196" s="622">
        <v>2</v>
      </c>
      <c r="O8196" s="624">
        <v>0</v>
      </c>
      <c r="P8196" s="624">
        <v>0</v>
      </c>
      <c r="Q8196" s="624">
        <v>0</v>
      </c>
      <c r="R8196" s="624">
        <v>0</v>
      </c>
      <c r="S8196" s="624">
        <v>0</v>
      </c>
      <c r="T8196" s="624">
        <v>0</v>
      </c>
      <c r="U8196" s="624">
        <v>0</v>
      </c>
      <c r="V8196" s="624">
        <v>0</v>
      </c>
      <c r="W8196" s="624">
        <v>0</v>
      </c>
      <c r="X8196" s="624">
        <v>40</v>
      </c>
      <c r="Y8196" s="624">
        <v>0</v>
      </c>
      <c r="Z8196" s="622" t="s">
        <v>51</v>
      </c>
      <c r="AA8196" s="622" t="s">
        <v>5289</v>
      </c>
      <c r="AB8196" s="622" t="s">
        <v>5289</v>
      </c>
      <c r="AC8196" s="340" t="s">
        <v>5289</v>
      </c>
      <c r="AD8196" s="340" t="s">
        <v>5289</v>
      </c>
      <c r="AE8196" s="340" t="s">
        <v>5289</v>
      </c>
      <c r="AF8196" s="165" t="s">
        <v>5289</v>
      </c>
      <c r="AG8196" s="107"/>
      <c r="AH8196" s="107"/>
      <c r="AI8196" s="107"/>
      <c r="AJ8196" s="107"/>
      <c r="AK8196" s="107"/>
      <c r="AL8196" s="107"/>
    </row>
    <row r="8197" spans="1:38" s="44" customFormat="1" ht="15.75" customHeight="1" thickBot="1">
      <c r="A8197" s="18"/>
      <c r="B8197" s="18">
        <v>20</v>
      </c>
      <c r="C8197" s="18"/>
      <c r="D8197" s="18">
        <v>20</v>
      </c>
      <c r="E8197" s="18">
        <v>20</v>
      </c>
      <c r="F8197" s="18">
        <v>9</v>
      </c>
      <c r="G8197" s="18">
        <v>0</v>
      </c>
      <c r="H8197" s="18">
        <v>1</v>
      </c>
      <c r="I8197" s="18"/>
      <c r="J8197" s="18">
        <v>1</v>
      </c>
      <c r="K8197" s="18">
        <v>0</v>
      </c>
      <c r="L8197" s="18">
        <v>18</v>
      </c>
      <c r="M8197" s="200"/>
      <c r="N8197" s="18">
        <f t="shared" ref="N8197:O8197" si="3032">SUM(N8177:N8196)</f>
        <v>93</v>
      </c>
      <c r="O8197" s="18">
        <f t="shared" si="3032"/>
        <v>0</v>
      </c>
      <c r="P8197" s="18">
        <f t="shared" ref="P8197:Q8197" si="3033">SUM(P8177:P8196)</f>
        <v>0</v>
      </c>
      <c r="Q8197" s="18">
        <f t="shared" si="3033"/>
        <v>0</v>
      </c>
      <c r="R8197" s="18">
        <f t="shared" ref="R8197" si="3034">SUM(R8177:R8196)</f>
        <v>0</v>
      </c>
      <c r="S8197" s="18">
        <f t="shared" ref="S8197" si="3035">SUM(S8177:S8196)</f>
        <v>0</v>
      </c>
      <c r="T8197" s="18">
        <f t="shared" ref="T8197:U8197" si="3036">SUM(T8177:T8196)</f>
        <v>0</v>
      </c>
      <c r="U8197" s="18">
        <f t="shared" si="3036"/>
        <v>0</v>
      </c>
      <c r="V8197" s="18">
        <f t="shared" ref="V8197:W8197" si="3037">SUM(V8177:V8196)</f>
        <v>0</v>
      </c>
      <c r="W8197" s="18">
        <f t="shared" si="3037"/>
        <v>0</v>
      </c>
      <c r="X8197" s="18">
        <f t="shared" ref="X8197:Y8197" si="3038">SUM(X8177:X8196)</f>
        <v>4907</v>
      </c>
      <c r="Y8197" s="18">
        <f t="shared" si="3038"/>
        <v>0</v>
      </c>
      <c r="Z8197" s="18">
        <v>18</v>
      </c>
      <c r="AA8197" s="18">
        <v>1</v>
      </c>
      <c r="AB8197" s="18">
        <v>1</v>
      </c>
      <c r="AC8197" s="18"/>
      <c r="AD8197" s="18"/>
      <c r="AE8197" s="18"/>
      <c r="AF8197" s="18"/>
      <c r="AG8197" s="107"/>
      <c r="AH8197" s="107"/>
      <c r="AI8197" s="107"/>
      <c r="AJ8197" s="107"/>
      <c r="AK8197" s="107"/>
      <c r="AL8197" s="107"/>
    </row>
    <row r="8198" spans="1:38" ht="15.75" customHeight="1" thickBot="1">
      <c r="A8198" s="660" t="s">
        <v>278</v>
      </c>
      <c r="B8198" s="661"/>
      <c r="C8198" s="661"/>
      <c r="D8198" s="661"/>
      <c r="E8198" s="661"/>
      <c r="F8198" s="661"/>
      <c r="G8198" s="661"/>
      <c r="H8198" s="661"/>
      <c r="I8198" s="661"/>
      <c r="J8198" s="661"/>
      <c r="K8198" s="661"/>
      <c r="L8198" s="661"/>
      <c r="M8198" s="661"/>
      <c r="N8198" s="661"/>
      <c r="O8198" s="661"/>
      <c r="P8198" s="661"/>
      <c r="Q8198" s="661"/>
      <c r="R8198" s="661"/>
      <c r="S8198" s="661"/>
      <c r="T8198" s="661"/>
      <c r="U8198" s="661"/>
      <c r="V8198" s="661"/>
      <c r="W8198" s="661"/>
      <c r="X8198" s="661"/>
      <c r="Y8198" s="661"/>
      <c r="Z8198" s="661"/>
      <c r="AA8198" s="661"/>
      <c r="AB8198" s="661"/>
      <c r="AC8198" s="661"/>
      <c r="AD8198" s="661"/>
      <c r="AE8198" s="661"/>
      <c r="AF8198" s="662"/>
    </row>
    <row r="8199" spans="1:38" ht="140.25">
      <c r="A8199" s="621">
        <v>1</v>
      </c>
      <c r="B8199" s="52" t="s">
        <v>5216</v>
      </c>
      <c r="C8199" s="52" t="s">
        <v>3579</v>
      </c>
      <c r="D8199" s="52" t="s">
        <v>3580</v>
      </c>
      <c r="E8199" s="224" t="s">
        <v>40</v>
      </c>
      <c r="F8199" s="118" t="s">
        <v>16683</v>
      </c>
      <c r="G8199" s="138"/>
      <c r="H8199" s="138"/>
      <c r="I8199" s="138"/>
      <c r="J8199" s="52" t="s">
        <v>3581</v>
      </c>
      <c r="K8199" s="118" t="s">
        <v>51</v>
      </c>
      <c r="L8199" s="118" t="s">
        <v>40</v>
      </c>
      <c r="M8199" s="52" t="s">
        <v>13084</v>
      </c>
      <c r="N8199" s="118">
        <v>0</v>
      </c>
      <c r="O8199" s="118">
        <v>0</v>
      </c>
      <c r="P8199" s="118">
        <v>0</v>
      </c>
      <c r="Q8199" s="118">
        <v>0</v>
      </c>
      <c r="R8199" s="118">
        <v>0</v>
      </c>
      <c r="S8199" s="118">
        <v>0</v>
      </c>
      <c r="T8199" s="118">
        <v>0</v>
      </c>
      <c r="U8199" s="118">
        <v>0</v>
      </c>
      <c r="V8199" s="118">
        <v>0</v>
      </c>
      <c r="W8199" s="118">
        <v>0</v>
      </c>
      <c r="X8199" s="118">
        <v>2</v>
      </c>
      <c r="Y8199" s="118">
        <v>0</v>
      </c>
      <c r="Z8199" s="118" t="s">
        <v>40</v>
      </c>
      <c r="AA8199" s="52" t="s">
        <v>5217</v>
      </c>
      <c r="AB8199" s="52" t="s">
        <v>5218</v>
      </c>
      <c r="AC8199" s="138"/>
      <c r="AD8199" s="138"/>
      <c r="AE8199" s="138"/>
      <c r="AF8199" s="278"/>
    </row>
    <row r="8200" spans="1:38" ht="318.75" customHeight="1">
      <c r="A8200" s="621">
        <v>2</v>
      </c>
      <c r="B8200" s="627" t="s">
        <v>3582</v>
      </c>
      <c r="C8200" s="627" t="s">
        <v>3579</v>
      </c>
      <c r="D8200" s="627" t="s">
        <v>3583</v>
      </c>
      <c r="E8200" s="1007" t="s">
        <v>8634</v>
      </c>
      <c r="F8200" s="437" t="s">
        <v>14410</v>
      </c>
      <c r="G8200" s="624" t="s">
        <v>51</v>
      </c>
      <c r="H8200" s="138"/>
      <c r="I8200" s="138"/>
      <c r="J8200" s="138"/>
      <c r="K8200" s="138"/>
      <c r="L8200" s="624" t="s">
        <v>40</v>
      </c>
      <c r="M8200" s="627" t="s">
        <v>13604</v>
      </c>
      <c r="N8200" s="624">
        <v>0</v>
      </c>
      <c r="O8200" s="624">
        <v>0</v>
      </c>
      <c r="P8200" s="624">
        <v>0</v>
      </c>
      <c r="Q8200" s="624">
        <v>0</v>
      </c>
      <c r="R8200" s="624">
        <v>0</v>
      </c>
      <c r="S8200" s="624">
        <v>0</v>
      </c>
      <c r="T8200" s="624">
        <v>0</v>
      </c>
      <c r="U8200" s="624">
        <v>0</v>
      </c>
      <c r="V8200" s="624">
        <v>0</v>
      </c>
      <c r="W8200" s="624">
        <v>0</v>
      </c>
      <c r="X8200" s="624">
        <v>3</v>
      </c>
      <c r="Y8200" s="624">
        <v>0</v>
      </c>
      <c r="Z8200" s="624" t="s">
        <v>40</v>
      </c>
      <c r="AA8200" s="622" t="s">
        <v>5289</v>
      </c>
      <c r="AB8200" s="622" t="s">
        <v>5289</v>
      </c>
      <c r="AC8200" s="138"/>
      <c r="AD8200" s="138"/>
      <c r="AE8200" s="138"/>
      <c r="AF8200" s="278"/>
    </row>
    <row r="8201" spans="1:38" ht="331.5">
      <c r="A8201" s="621">
        <v>3</v>
      </c>
      <c r="B8201" s="627" t="s">
        <v>3584</v>
      </c>
      <c r="C8201" s="627" t="s">
        <v>3579</v>
      </c>
      <c r="D8201" s="627" t="s">
        <v>3585</v>
      </c>
      <c r="E8201" s="1007" t="s">
        <v>5520</v>
      </c>
      <c r="F8201" s="437" t="s">
        <v>14410</v>
      </c>
      <c r="G8201" s="624" t="s">
        <v>51</v>
      </c>
      <c r="H8201" s="138"/>
      <c r="I8201" s="138"/>
      <c r="J8201" s="138"/>
      <c r="K8201" s="138"/>
      <c r="L8201" s="624" t="s">
        <v>40</v>
      </c>
      <c r="M8201" s="627" t="s">
        <v>13645</v>
      </c>
      <c r="N8201" s="624">
        <v>0</v>
      </c>
      <c r="O8201" s="624">
        <v>0</v>
      </c>
      <c r="P8201" s="624">
        <v>0</v>
      </c>
      <c r="Q8201" s="624">
        <v>0</v>
      </c>
      <c r="R8201" s="624">
        <v>0</v>
      </c>
      <c r="S8201" s="624">
        <v>0</v>
      </c>
      <c r="T8201" s="624">
        <v>0</v>
      </c>
      <c r="U8201" s="624">
        <v>0</v>
      </c>
      <c r="V8201" s="624">
        <v>0</v>
      </c>
      <c r="W8201" s="624">
        <v>0</v>
      </c>
      <c r="X8201" s="624">
        <v>9</v>
      </c>
      <c r="Y8201" s="624">
        <v>0</v>
      </c>
      <c r="Z8201" s="624" t="s">
        <v>40</v>
      </c>
      <c r="AA8201" s="622" t="s">
        <v>5289</v>
      </c>
      <c r="AB8201" s="622" t="s">
        <v>5289</v>
      </c>
      <c r="AC8201" s="138"/>
      <c r="AD8201" s="138"/>
      <c r="AE8201" s="138"/>
      <c r="AF8201" s="278"/>
    </row>
    <row r="8202" spans="1:38" s="44" customFormat="1" ht="165.75">
      <c r="A8202" s="621">
        <v>4</v>
      </c>
      <c r="B8202" s="627" t="s">
        <v>3586</v>
      </c>
      <c r="C8202" s="627" t="s">
        <v>3579</v>
      </c>
      <c r="D8202" s="627" t="s">
        <v>3587</v>
      </c>
      <c r="E8202" s="1007" t="s">
        <v>8635</v>
      </c>
      <c r="F8202" s="437" t="s">
        <v>14410</v>
      </c>
      <c r="G8202" s="624" t="s">
        <v>51</v>
      </c>
      <c r="H8202" s="138"/>
      <c r="I8202" s="138"/>
      <c r="J8202" s="138"/>
      <c r="K8202" s="138"/>
      <c r="L8202" s="624" t="s">
        <v>51</v>
      </c>
      <c r="M8202" s="202"/>
      <c r="N8202" s="138"/>
      <c r="O8202" s="624">
        <v>0</v>
      </c>
      <c r="P8202" s="624">
        <v>0</v>
      </c>
      <c r="Q8202" s="624">
        <v>0</v>
      </c>
      <c r="R8202" s="624">
        <v>0</v>
      </c>
      <c r="S8202" s="624">
        <v>0</v>
      </c>
      <c r="T8202" s="624">
        <v>0</v>
      </c>
      <c r="U8202" s="624">
        <v>0</v>
      </c>
      <c r="V8202" s="624">
        <v>0</v>
      </c>
      <c r="W8202" s="624">
        <v>0</v>
      </c>
      <c r="X8202" s="624">
        <v>1421</v>
      </c>
      <c r="Y8202" s="624">
        <v>0</v>
      </c>
      <c r="Z8202" s="624" t="s">
        <v>40</v>
      </c>
      <c r="AA8202" s="622" t="s">
        <v>5289</v>
      </c>
      <c r="AB8202" s="622" t="s">
        <v>5289</v>
      </c>
      <c r="AC8202" s="138"/>
      <c r="AD8202" s="138"/>
      <c r="AE8202" s="138"/>
      <c r="AF8202" s="278"/>
      <c r="AG8202" s="107"/>
      <c r="AH8202" s="107"/>
      <c r="AI8202" s="107"/>
      <c r="AJ8202" s="107"/>
      <c r="AK8202" s="107"/>
      <c r="AL8202" s="107"/>
    </row>
    <row r="8203" spans="1:38" s="44" customFormat="1" ht="165.75">
      <c r="A8203" s="621">
        <v>5</v>
      </c>
      <c r="B8203" s="627" t="s">
        <v>3588</v>
      </c>
      <c r="C8203" s="627" t="s">
        <v>3579</v>
      </c>
      <c r="D8203" s="627" t="s">
        <v>3589</v>
      </c>
      <c r="E8203" s="1007" t="s">
        <v>8636</v>
      </c>
      <c r="F8203" s="437" t="s">
        <v>14410</v>
      </c>
      <c r="G8203" s="624" t="s">
        <v>51</v>
      </c>
      <c r="H8203" s="138"/>
      <c r="I8203" s="138"/>
      <c r="J8203" s="138"/>
      <c r="K8203" s="138"/>
      <c r="L8203" s="624" t="s">
        <v>40</v>
      </c>
      <c r="M8203" s="627" t="s">
        <v>13158</v>
      </c>
      <c r="N8203" s="624">
        <v>0</v>
      </c>
      <c r="O8203" s="624">
        <v>0</v>
      </c>
      <c r="P8203" s="624">
        <v>0</v>
      </c>
      <c r="Q8203" s="624">
        <v>0</v>
      </c>
      <c r="R8203" s="624">
        <v>0</v>
      </c>
      <c r="S8203" s="624">
        <v>0</v>
      </c>
      <c r="T8203" s="624">
        <v>0</v>
      </c>
      <c r="U8203" s="624">
        <v>0</v>
      </c>
      <c r="V8203" s="624">
        <v>0</v>
      </c>
      <c r="W8203" s="624">
        <v>0</v>
      </c>
      <c r="X8203" s="624">
        <v>0</v>
      </c>
      <c r="Y8203" s="624">
        <v>0</v>
      </c>
      <c r="Z8203" s="624" t="s">
        <v>40</v>
      </c>
      <c r="AA8203" s="622" t="s">
        <v>5289</v>
      </c>
      <c r="AB8203" s="622" t="s">
        <v>5289</v>
      </c>
      <c r="AC8203" s="138"/>
      <c r="AD8203" s="138"/>
      <c r="AE8203" s="138"/>
      <c r="AF8203" s="278"/>
      <c r="AG8203" s="107"/>
      <c r="AH8203" s="107"/>
      <c r="AI8203" s="107"/>
      <c r="AJ8203" s="107"/>
      <c r="AK8203" s="107"/>
      <c r="AL8203" s="107"/>
    </row>
    <row r="8204" spans="1:38" s="44" customFormat="1" ht="165.75">
      <c r="A8204" s="621">
        <v>6</v>
      </c>
      <c r="B8204" s="627" t="s">
        <v>3590</v>
      </c>
      <c r="C8204" s="627" t="s">
        <v>3579</v>
      </c>
      <c r="D8204" s="627" t="s">
        <v>3591</v>
      </c>
      <c r="E8204" s="1007" t="s">
        <v>8637</v>
      </c>
      <c r="F8204" s="138"/>
      <c r="G8204" s="138"/>
      <c r="H8204" s="138"/>
      <c r="I8204" s="138"/>
      <c r="J8204" s="138"/>
      <c r="K8204" s="138"/>
      <c r="L8204" s="624" t="s">
        <v>51</v>
      </c>
      <c r="M8204" s="202"/>
      <c r="N8204" s="138"/>
      <c r="O8204" s="624">
        <v>0</v>
      </c>
      <c r="P8204" s="624">
        <v>0</v>
      </c>
      <c r="Q8204" s="624">
        <v>0</v>
      </c>
      <c r="R8204" s="624">
        <v>0</v>
      </c>
      <c r="S8204" s="624">
        <v>0</v>
      </c>
      <c r="T8204" s="624">
        <v>0</v>
      </c>
      <c r="U8204" s="624">
        <v>0</v>
      </c>
      <c r="V8204" s="624">
        <v>0</v>
      </c>
      <c r="W8204" s="624">
        <v>0</v>
      </c>
      <c r="X8204" s="624">
        <v>1</v>
      </c>
      <c r="Y8204" s="624">
        <v>0</v>
      </c>
      <c r="Z8204" s="624" t="s">
        <v>40</v>
      </c>
      <c r="AA8204" s="622" t="s">
        <v>5289</v>
      </c>
      <c r="AB8204" s="622" t="s">
        <v>5289</v>
      </c>
      <c r="AC8204" s="138"/>
      <c r="AD8204" s="138"/>
      <c r="AE8204" s="138"/>
      <c r="AF8204" s="278"/>
      <c r="AG8204" s="107"/>
      <c r="AH8204" s="107"/>
      <c r="AI8204" s="107"/>
      <c r="AJ8204" s="107"/>
      <c r="AK8204" s="107"/>
      <c r="AL8204" s="107"/>
    </row>
    <row r="8205" spans="1:38" s="44" customFormat="1" ht="165.75">
      <c r="A8205" s="621">
        <v>7</v>
      </c>
      <c r="B8205" s="627" t="s">
        <v>3592</v>
      </c>
      <c r="C8205" s="627" t="s">
        <v>3579</v>
      </c>
      <c r="D8205" s="627" t="s">
        <v>3593</v>
      </c>
      <c r="E8205" s="1007" t="s">
        <v>5502</v>
      </c>
      <c r="F8205" s="437" t="s">
        <v>14410</v>
      </c>
      <c r="G8205" s="624" t="s">
        <v>51</v>
      </c>
      <c r="H8205" s="138"/>
      <c r="I8205" s="138"/>
      <c r="J8205" s="138"/>
      <c r="K8205" s="138"/>
      <c r="L8205" s="624" t="s">
        <v>40</v>
      </c>
      <c r="M8205" s="627" t="s">
        <v>13557</v>
      </c>
      <c r="N8205" s="624">
        <v>0</v>
      </c>
      <c r="O8205" s="624">
        <v>0</v>
      </c>
      <c r="P8205" s="624">
        <v>0</v>
      </c>
      <c r="Q8205" s="624">
        <v>0</v>
      </c>
      <c r="R8205" s="624">
        <v>0</v>
      </c>
      <c r="S8205" s="624">
        <v>0</v>
      </c>
      <c r="T8205" s="624">
        <v>0</v>
      </c>
      <c r="U8205" s="624">
        <v>0</v>
      </c>
      <c r="V8205" s="624">
        <v>0</v>
      </c>
      <c r="W8205" s="624">
        <v>0</v>
      </c>
      <c r="X8205" s="624">
        <v>0</v>
      </c>
      <c r="Y8205" s="624">
        <v>0</v>
      </c>
      <c r="Z8205" s="624" t="s">
        <v>40</v>
      </c>
      <c r="AA8205" s="622" t="s">
        <v>5289</v>
      </c>
      <c r="AB8205" s="622" t="s">
        <v>5289</v>
      </c>
      <c r="AC8205" s="138"/>
      <c r="AD8205" s="138"/>
      <c r="AE8205" s="138"/>
      <c r="AF8205" s="278"/>
      <c r="AG8205" s="107"/>
      <c r="AH8205" s="107"/>
      <c r="AI8205" s="107"/>
      <c r="AJ8205" s="107"/>
      <c r="AK8205" s="107"/>
      <c r="AL8205" s="107"/>
    </row>
    <row r="8206" spans="1:38" s="44" customFormat="1" ht="165.75">
      <c r="A8206" s="621">
        <v>8</v>
      </c>
      <c r="B8206" s="627" t="s">
        <v>3594</v>
      </c>
      <c r="C8206" s="627" t="s">
        <v>3579</v>
      </c>
      <c r="D8206" s="627" t="s">
        <v>3595</v>
      </c>
      <c r="E8206" s="1007" t="s">
        <v>5521</v>
      </c>
      <c r="F8206" s="138"/>
      <c r="G8206" s="138"/>
      <c r="H8206" s="138"/>
      <c r="I8206" s="138"/>
      <c r="J8206" s="138"/>
      <c r="K8206" s="138"/>
      <c r="L8206" s="624" t="s">
        <v>40</v>
      </c>
      <c r="M8206" s="627" t="s">
        <v>13557</v>
      </c>
      <c r="N8206" s="624">
        <v>0</v>
      </c>
      <c r="O8206" s="624">
        <v>0</v>
      </c>
      <c r="P8206" s="624">
        <v>0</v>
      </c>
      <c r="Q8206" s="624">
        <v>0</v>
      </c>
      <c r="R8206" s="624">
        <v>0</v>
      </c>
      <c r="S8206" s="624">
        <v>0</v>
      </c>
      <c r="T8206" s="624">
        <v>0</v>
      </c>
      <c r="U8206" s="624">
        <v>0</v>
      </c>
      <c r="V8206" s="624">
        <v>0</v>
      </c>
      <c r="W8206" s="624">
        <v>0</v>
      </c>
      <c r="X8206" s="624">
        <v>0</v>
      </c>
      <c r="Y8206" s="624">
        <v>0</v>
      </c>
      <c r="Z8206" s="624" t="s">
        <v>40</v>
      </c>
      <c r="AA8206" s="622" t="s">
        <v>5289</v>
      </c>
      <c r="AB8206" s="622" t="s">
        <v>5289</v>
      </c>
      <c r="AC8206" s="138"/>
      <c r="AD8206" s="138"/>
      <c r="AE8206" s="138"/>
      <c r="AF8206" s="278"/>
      <c r="AG8206" s="107"/>
      <c r="AH8206" s="107"/>
      <c r="AI8206" s="107"/>
      <c r="AJ8206" s="107"/>
      <c r="AK8206" s="107"/>
      <c r="AL8206" s="107"/>
    </row>
    <row r="8207" spans="1:38" s="44" customFormat="1" ht="165.75">
      <c r="A8207" s="621">
        <v>9</v>
      </c>
      <c r="B8207" s="627" t="s">
        <v>3596</v>
      </c>
      <c r="C8207" s="627" t="s">
        <v>3579</v>
      </c>
      <c r="D8207" s="627" t="s">
        <v>3597</v>
      </c>
      <c r="E8207" s="437" t="s">
        <v>14411</v>
      </c>
      <c r="F8207" s="138"/>
      <c r="G8207" s="138"/>
      <c r="H8207" s="138"/>
      <c r="I8207" s="138"/>
      <c r="J8207" s="138"/>
      <c r="K8207" s="138"/>
      <c r="L8207" s="624" t="s">
        <v>51</v>
      </c>
      <c r="M8207" s="202"/>
      <c r="N8207" s="138"/>
      <c r="O8207" s="624">
        <v>0</v>
      </c>
      <c r="P8207" s="624">
        <v>0</v>
      </c>
      <c r="Q8207" s="624">
        <v>0</v>
      </c>
      <c r="R8207" s="624">
        <v>0</v>
      </c>
      <c r="S8207" s="624">
        <v>0</v>
      </c>
      <c r="T8207" s="624">
        <v>0</v>
      </c>
      <c r="U8207" s="624">
        <v>0</v>
      </c>
      <c r="V8207" s="624">
        <v>0</v>
      </c>
      <c r="W8207" s="624">
        <v>0</v>
      </c>
      <c r="X8207" s="624">
        <v>4</v>
      </c>
      <c r="Y8207" s="624">
        <v>0</v>
      </c>
      <c r="Z8207" s="624" t="s">
        <v>40</v>
      </c>
      <c r="AA8207" s="622" t="s">
        <v>5289</v>
      </c>
      <c r="AB8207" s="622" t="s">
        <v>5289</v>
      </c>
      <c r="AC8207" s="138"/>
      <c r="AD8207" s="138"/>
      <c r="AE8207" s="138"/>
      <c r="AF8207" s="278"/>
      <c r="AG8207" s="107"/>
      <c r="AH8207" s="107"/>
      <c r="AI8207" s="107"/>
      <c r="AJ8207" s="107"/>
      <c r="AK8207" s="107"/>
      <c r="AL8207" s="107"/>
    </row>
    <row r="8208" spans="1:38" s="44" customFormat="1" ht="165.75">
      <c r="A8208" s="621">
        <v>10</v>
      </c>
      <c r="B8208" s="627" t="s">
        <v>2682</v>
      </c>
      <c r="C8208" s="627" t="s">
        <v>3579</v>
      </c>
      <c r="D8208" s="627" t="s">
        <v>3598</v>
      </c>
      <c r="E8208" s="437" t="s">
        <v>14412</v>
      </c>
      <c r="F8208" s="138"/>
      <c r="G8208" s="138"/>
      <c r="H8208" s="138"/>
      <c r="I8208" s="138"/>
      <c r="J8208" s="138"/>
      <c r="K8208" s="138"/>
      <c r="L8208" s="624" t="s">
        <v>40</v>
      </c>
      <c r="M8208" s="627" t="s">
        <v>13605</v>
      </c>
      <c r="N8208" s="624">
        <v>0</v>
      </c>
      <c r="O8208" s="624">
        <v>0</v>
      </c>
      <c r="P8208" s="624">
        <v>0</v>
      </c>
      <c r="Q8208" s="624">
        <v>0</v>
      </c>
      <c r="R8208" s="624">
        <v>0</v>
      </c>
      <c r="S8208" s="624">
        <v>0</v>
      </c>
      <c r="T8208" s="624">
        <v>0</v>
      </c>
      <c r="U8208" s="624">
        <v>0</v>
      </c>
      <c r="V8208" s="624">
        <v>0</v>
      </c>
      <c r="W8208" s="624">
        <v>0</v>
      </c>
      <c r="X8208" s="624">
        <v>17</v>
      </c>
      <c r="Y8208" s="624">
        <v>0</v>
      </c>
      <c r="Z8208" s="624" t="s">
        <v>40</v>
      </c>
      <c r="AA8208" s="622" t="s">
        <v>5289</v>
      </c>
      <c r="AB8208" s="622" t="s">
        <v>5289</v>
      </c>
      <c r="AC8208" s="138"/>
      <c r="AD8208" s="138"/>
      <c r="AE8208" s="138"/>
      <c r="AF8208" s="278"/>
      <c r="AG8208" s="107"/>
      <c r="AH8208" s="107"/>
      <c r="AI8208" s="107"/>
      <c r="AJ8208" s="107"/>
      <c r="AK8208" s="107"/>
      <c r="AL8208" s="107"/>
    </row>
    <row r="8209" spans="1:38" s="44" customFormat="1" ht="165.75">
      <c r="A8209" s="621">
        <v>11</v>
      </c>
      <c r="B8209" s="627" t="s">
        <v>142</v>
      </c>
      <c r="C8209" s="627" t="s">
        <v>3579</v>
      </c>
      <c r="D8209" s="627" t="s">
        <v>3599</v>
      </c>
      <c r="E8209" s="437" t="s">
        <v>14413</v>
      </c>
      <c r="F8209" s="437" t="s">
        <v>14410</v>
      </c>
      <c r="G8209" s="624" t="s">
        <v>51</v>
      </c>
      <c r="H8209" s="138"/>
      <c r="I8209" s="138"/>
      <c r="J8209" s="138"/>
      <c r="K8209" s="138"/>
      <c r="L8209" s="624" t="s">
        <v>40</v>
      </c>
      <c r="M8209" s="627" t="s">
        <v>13606</v>
      </c>
      <c r="N8209" s="624">
        <v>0</v>
      </c>
      <c r="O8209" s="624">
        <v>0</v>
      </c>
      <c r="P8209" s="624">
        <v>0</v>
      </c>
      <c r="Q8209" s="624">
        <v>0</v>
      </c>
      <c r="R8209" s="624">
        <v>0</v>
      </c>
      <c r="S8209" s="624">
        <v>0</v>
      </c>
      <c r="T8209" s="624">
        <v>0</v>
      </c>
      <c r="U8209" s="624">
        <v>0</v>
      </c>
      <c r="V8209" s="624">
        <v>0</v>
      </c>
      <c r="W8209" s="624">
        <v>0</v>
      </c>
      <c r="X8209" s="624">
        <v>0</v>
      </c>
      <c r="Y8209" s="624">
        <v>0</v>
      </c>
      <c r="Z8209" s="624" t="s">
        <v>40</v>
      </c>
      <c r="AA8209" s="622" t="s">
        <v>5289</v>
      </c>
      <c r="AB8209" s="622" t="s">
        <v>5289</v>
      </c>
      <c r="AC8209" s="138"/>
      <c r="AD8209" s="138"/>
      <c r="AE8209" s="138"/>
      <c r="AF8209" s="278"/>
      <c r="AG8209" s="107"/>
      <c r="AH8209" s="107"/>
      <c r="AI8209" s="107"/>
      <c r="AJ8209" s="107"/>
      <c r="AK8209" s="107"/>
      <c r="AL8209" s="107"/>
    </row>
    <row r="8210" spans="1:38" s="44" customFormat="1" ht="369.75" customHeight="1">
      <c r="A8210" s="621">
        <v>12</v>
      </c>
      <c r="B8210" s="627" t="s">
        <v>3600</v>
      </c>
      <c r="C8210" s="627" t="s">
        <v>3579</v>
      </c>
      <c r="D8210" s="627" t="s">
        <v>3601</v>
      </c>
      <c r="E8210" s="437" t="s">
        <v>14414</v>
      </c>
      <c r="F8210" s="437" t="s">
        <v>14410</v>
      </c>
      <c r="G8210" s="624" t="s">
        <v>51</v>
      </c>
      <c r="H8210" s="138"/>
      <c r="I8210" s="138"/>
      <c r="J8210" s="138"/>
      <c r="K8210" s="138"/>
      <c r="L8210" s="624" t="s">
        <v>40</v>
      </c>
      <c r="M8210" s="627" t="s">
        <v>13607</v>
      </c>
      <c r="N8210" s="624">
        <v>0</v>
      </c>
      <c r="O8210" s="624">
        <v>0</v>
      </c>
      <c r="P8210" s="624">
        <v>0</v>
      </c>
      <c r="Q8210" s="624">
        <v>0</v>
      </c>
      <c r="R8210" s="624">
        <v>0</v>
      </c>
      <c r="S8210" s="624">
        <v>0</v>
      </c>
      <c r="T8210" s="624">
        <v>0</v>
      </c>
      <c r="U8210" s="624">
        <v>0</v>
      </c>
      <c r="V8210" s="624">
        <v>0</v>
      </c>
      <c r="W8210" s="624">
        <v>0</v>
      </c>
      <c r="X8210" s="624">
        <v>5</v>
      </c>
      <c r="Y8210" s="624">
        <v>0</v>
      </c>
      <c r="Z8210" s="624" t="s">
        <v>40</v>
      </c>
      <c r="AA8210" s="622" t="s">
        <v>5289</v>
      </c>
      <c r="AB8210" s="622" t="s">
        <v>5289</v>
      </c>
      <c r="AC8210" s="138"/>
      <c r="AD8210" s="138"/>
      <c r="AE8210" s="138"/>
      <c r="AF8210" s="278"/>
      <c r="AG8210" s="107"/>
      <c r="AH8210" s="107"/>
      <c r="AI8210" s="107"/>
      <c r="AJ8210" s="107"/>
      <c r="AK8210" s="107"/>
      <c r="AL8210" s="107"/>
    </row>
    <row r="8211" spans="1:38" ht="165.75">
      <c r="A8211" s="621">
        <v>13</v>
      </c>
      <c r="B8211" s="627" t="s">
        <v>967</v>
      </c>
      <c r="C8211" s="627" t="s">
        <v>3579</v>
      </c>
      <c r="D8211" s="627" t="s">
        <v>3602</v>
      </c>
      <c r="E8211" s="437" t="s">
        <v>14415</v>
      </c>
      <c r="F8211" s="437" t="s">
        <v>14410</v>
      </c>
      <c r="G8211" s="624" t="s">
        <v>51</v>
      </c>
      <c r="H8211" s="138"/>
      <c r="I8211" s="138"/>
      <c r="J8211" s="138"/>
      <c r="K8211" s="138"/>
      <c r="L8211" s="624" t="s">
        <v>40</v>
      </c>
      <c r="M8211" s="627" t="s">
        <v>13072</v>
      </c>
      <c r="N8211" s="624">
        <v>0</v>
      </c>
      <c r="O8211" s="624">
        <v>0</v>
      </c>
      <c r="P8211" s="624">
        <v>0</v>
      </c>
      <c r="Q8211" s="624">
        <v>0</v>
      </c>
      <c r="R8211" s="624">
        <v>0</v>
      </c>
      <c r="S8211" s="624">
        <v>0</v>
      </c>
      <c r="T8211" s="624">
        <v>0</v>
      </c>
      <c r="U8211" s="624">
        <v>0</v>
      </c>
      <c r="V8211" s="624">
        <v>0</v>
      </c>
      <c r="W8211" s="624">
        <v>0</v>
      </c>
      <c r="X8211" s="624">
        <v>0</v>
      </c>
      <c r="Y8211" s="624">
        <v>0</v>
      </c>
      <c r="Z8211" s="624" t="s">
        <v>40</v>
      </c>
      <c r="AA8211" s="622" t="s">
        <v>5289</v>
      </c>
      <c r="AB8211" s="622" t="s">
        <v>5289</v>
      </c>
      <c r="AC8211" s="138"/>
      <c r="AD8211" s="138"/>
      <c r="AE8211" s="138"/>
      <c r="AF8211" s="278"/>
    </row>
    <row r="8212" spans="1:38" ht="165.75">
      <c r="A8212" s="621">
        <v>14</v>
      </c>
      <c r="B8212" s="627" t="s">
        <v>3603</v>
      </c>
      <c r="C8212" s="627" t="s">
        <v>3579</v>
      </c>
      <c r="D8212" s="627" t="s">
        <v>3604</v>
      </c>
      <c r="E8212" s="437" t="s">
        <v>14416</v>
      </c>
      <c r="F8212" s="138"/>
      <c r="G8212" s="138"/>
      <c r="H8212" s="138"/>
      <c r="I8212" s="138"/>
      <c r="J8212" s="138"/>
      <c r="K8212" s="138"/>
      <c r="L8212" s="624" t="s">
        <v>40</v>
      </c>
      <c r="M8212" s="627" t="s">
        <v>13558</v>
      </c>
      <c r="N8212" s="624">
        <v>0</v>
      </c>
      <c r="O8212" s="624">
        <v>0</v>
      </c>
      <c r="P8212" s="624">
        <v>0</v>
      </c>
      <c r="Q8212" s="624">
        <v>0</v>
      </c>
      <c r="R8212" s="624">
        <v>0</v>
      </c>
      <c r="S8212" s="624">
        <v>0</v>
      </c>
      <c r="T8212" s="624">
        <v>0</v>
      </c>
      <c r="U8212" s="624">
        <v>0</v>
      </c>
      <c r="V8212" s="624">
        <v>0</v>
      </c>
      <c r="W8212" s="624">
        <v>0</v>
      </c>
      <c r="X8212" s="624">
        <v>46</v>
      </c>
      <c r="Y8212" s="624">
        <v>0</v>
      </c>
      <c r="Z8212" s="624" t="s">
        <v>40</v>
      </c>
      <c r="AA8212" s="622" t="s">
        <v>5289</v>
      </c>
      <c r="AB8212" s="622" t="s">
        <v>5289</v>
      </c>
      <c r="AC8212" s="138"/>
      <c r="AD8212" s="138"/>
      <c r="AE8212" s="138"/>
      <c r="AF8212" s="278"/>
    </row>
    <row r="8213" spans="1:38" ht="165.75">
      <c r="A8213" s="621">
        <v>15</v>
      </c>
      <c r="B8213" s="627" t="s">
        <v>3605</v>
      </c>
      <c r="C8213" s="627" t="s">
        <v>3579</v>
      </c>
      <c r="D8213" s="627" t="s">
        <v>3606</v>
      </c>
      <c r="E8213" s="437" t="s">
        <v>14417</v>
      </c>
      <c r="F8213" s="138"/>
      <c r="G8213" s="138"/>
      <c r="H8213" s="138"/>
      <c r="I8213" s="138"/>
      <c r="J8213" s="138"/>
      <c r="K8213" s="138"/>
      <c r="L8213" s="624" t="s">
        <v>51</v>
      </c>
      <c r="M8213" s="202"/>
      <c r="N8213" s="138"/>
      <c r="O8213" s="624">
        <v>0</v>
      </c>
      <c r="P8213" s="624">
        <v>0</v>
      </c>
      <c r="Q8213" s="624">
        <v>0</v>
      </c>
      <c r="R8213" s="624">
        <v>0</v>
      </c>
      <c r="S8213" s="624">
        <v>0</v>
      </c>
      <c r="T8213" s="624">
        <v>0</v>
      </c>
      <c r="U8213" s="624">
        <v>0</v>
      </c>
      <c r="V8213" s="624">
        <v>0</v>
      </c>
      <c r="W8213" s="624">
        <v>0</v>
      </c>
      <c r="X8213" s="624">
        <v>0</v>
      </c>
      <c r="Y8213" s="624">
        <v>0</v>
      </c>
      <c r="Z8213" s="624" t="s">
        <v>40</v>
      </c>
      <c r="AA8213" s="622" t="s">
        <v>5289</v>
      </c>
      <c r="AB8213" s="622" t="s">
        <v>5289</v>
      </c>
      <c r="AC8213" s="138"/>
      <c r="AD8213" s="138"/>
      <c r="AE8213" s="138"/>
      <c r="AF8213" s="278"/>
    </row>
    <row r="8214" spans="1:38" ht="165.75">
      <c r="A8214" s="621">
        <v>16</v>
      </c>
      <c r="B8214" s="627" t="s">
        <v>3607</v>
      </c>
      <c r="C8214" s="627" t="s">
        <v>3579</v>
      </c>
      <c r="D8214" s="627" t="s">
        <v>3608</v>
      </c>
      <c r="E8214" s="437" t="s">
        <v>14418</v>
      </c>
      <c r="F8214" s="138"/>
      <c r="G8214" s="138"/>
      <c r="H8214" s="138"/>
      <c r="I8214" s="138"/>
      <c r="J8214" s="138"/>
      <c r="K8214" s="138"/>
      <c r="L8214" s="624" t="s">
        <v>40</v>
      </c>
      <c r="M8214" s="627" t="s">
        <v>13608</v>
      </c>
      <c r="N8214" s="624">
        <v>0</v>
      </c>
      <c r="O8214" s="624">
        <v>0</v>
      </c>
      <c r="P8214" s="624">
        <v>0</v>
      </c>
      <c r="Q8214" s="624">
        <v>0</v>
      </c>
      <c r="R8214" s="624">
        <v>0</v>
      </c>
      <c r="S8214" s="624">
        <v>0</v>
      </c>
      <c r="T8214" s="624">
        <v>0</v>
      </c>
      <c r="U8214" s="624">
        <v>0</v>
      </c>
      <c r="V8214" s="624">
        <v>0</v>
      </c>
      <c r="W8214" s="624">
        <v>0</v>
      </c>
      <c r="X8214" s="624">
        <v>0</v>
      </c>
      <c r="Y8214" s="624">
        <v>0</v>
      </c>
      <c r="Z8214" s="624" t="s">
        <v>40</v>
      </c>
      <c r="AA8214" s="622" t="s">
        <v>5289</v>
      </c>
      <c r="AB8214" s="622" t="s">
        <v>5289</v>
      </c>
      <c r="AC8214" s="138"/>
      <c r="AD8214" s="138"/>
      <c r="AE8214" s="138"/>
      <c r="AF8214" s="278"/>
    </row>
    <row r="8215" spans="1:38" ht="165.75">
      <c r="A8215" s="621">
        <v>17</v>
      </c>
      <c r="B8215" s="627" t="s">
        <v>115</v>
      </c>
      <c r="C8215" s="627" t="s">
        <v>3579</v>
      </c>
      <c r="D8215" s="627" t="s">
        <v>3609</v>
      </c>
      <c r="E8215" s="437" t="s">
        <v>14419</v>
      </c>
      <c r="F8215" s="138"/>
      <c r="G8215" s="138"/>
      <c r="H8215" s="138"/>
      <c r="I8215" s="138"/>
      <c r="J8215" s="138"/>
      <c r="K8215" s="138"/>
      <c r="L8215" s="624" t="s">
        <v>51</v>
      </c>
      <c r="M8215" s="202"/>
      <c r="N8215" s="138"/>
      <c r="O8215" s="624">
        <v>0</v>
      </c>
      <c r="P8215" s="624">
        <v>0</v>
      </c>
      <c r="Q8215" s="624">
        <v>0</v>
      </c>
      <c r="R8215" s="624">
        <v>0</v>
      </c>
      <c r="S8215" s="624">
        <v>0</v>
      </c>
      <c r="T8215" s="624">
        <v>0</v>
      </c>
      <c r="U8215" s="624">
        <v>0</v>
      </c>
      <c r="V8215" s="624">
        <v>0</v>
      </c>
      <c r="W8215" s="624">
        <v>0</v>
      </c>
      <c r="X8215" s="624">
        <v>11</v>
      </c>
      <c r="Y8215" s="624">
        <v>0</v>
      </c>
      <c r="Z8215" s="624" t="s">
        <v>40</v>
      </c>
      <c r="AA8215" s="622" t="s">
        <v>5289</v>
      </c>
      <c r="AB8215" s="622" t="s">
        <v>5289</v>
      </c>
      <c r="AC8215" s="138"/>
      <c r="AD8215" s="138"/>
      <c r="AE8215" s="138"/>
      <c r="AF8215" s="278"/>
    </row>
    <row r="8216" spans="1:38" ht="165.75">
      <c r="A8216" s="621">
        <v>18</v>
      </c>
      <c r="B8216" s="627" t="s">
        <v>3610</v>
      </c>
      <c r="C8216" s="627" t="s">
        <v>3579</v>
      </c>
      <c r="D8216" s="627" t="s">
        <v>3611</v>
      </c>
      <c r="E8216" s="437" t="s">
        <v>14420</v>
      </c>
      <c r="F8216" s="138"/>
      <c r="G8216" s="138"/>
      <c r="H8216" s="138"/>
      <c r="I8216" s="138"/>
      <c r="J8216" s="138"/>
      <c r="K8216" s="138"/>
      <c r="L8216" s="624" t="s">
        <v>51</v>
      </c>
      <c r="M8216" s="202"/>
      <c r="N8216" s="138"/>
      <c r="O8216" s="624">
        <v>0</v>
      </c>
      <c r="P8216" s="624">
        <v>0</v>
      </c>
      <c r="Q8216" s="624">
        <v>0</v>
      </c>
      <c r="R8216" s="624">
        <v>0</v>
      </c>
      <c r="S8216" s="624">
        <v>0</v>
      </c>
      <c r="T8216" s="624">
        <v>0</v>
      </c>
      <c r="U8216" s="624">
        <v>0</v>
      </c>
      <c r="V8216" s="624">
        <v>0</v>
      </c>
      <c r="W8216" s="624">
        <v>0</v>
      </c>
      <c r="X8216" s="624">
        <v>0</v>
      </c>
      <c r="Y8216" s="624">
        <v>0</v>
      </c>
      <c r="Z8216" s="624" t="s">
        <v>40</v>
      </c>
      <c r="AA8216" s="622" t="s">
        <v>5289</v>
      </c>
      <c r="AB8216" s="622" t="s">
        <v>5289</v>
      </c>
      <c r="AC8216" s="138"/>
      <c r="AD8216" s="138"/>
      <c r="AE8216" s="138"/>
      <c r="AF8216" s="278"/>
    </row>
    <row r="8217" spans="1:38" ht="165.75">
      <c r="A8217" s="621">
        <v>19</v>
      </c>
      <c r="B8217" s="627" t="s">
        <v>3612</v>
      </c>
      <c r="C8217" s="627" t="s">
        <v>3579</v>
      </c>
      <c r="D8217" s="627" t="s">
        <v>3613</v>
      </c>
      <c r="E8217" s="437" t="s">
        <v>14421</v>
      </c>
      <c r="F8217" s="138"/>
      <c r="G8217" s="138"/>
      <c r="H8217" s="138"/>
      <c r="I8217" s="138"/>
      <c r="J8217" s="138"/>
      <c r="K8217" s="138"/>
      <c r="L8217" s="437" t="s">
        <v>51</v>
      </c>
      <c r="M8217" s="202"/>
      <c r="N8217" s="138"/>
      <c r="O8217" s="624">
        <v>0</v>
      </c>
      <c r="P8217" s="624">
        <v>0</v>
      </c>
      <c r="Q8217" s="624">
        <v>0</v>
      </c>
      <c r="R8217" s="624">
        <v>0</v>
      </c>
      <c r="S8217" s="624">
        <v>0</v>
      </c>
      <c r="T8217" s="624">
        <v>0</v>
      </c>
      <c r="U8217" s="624">
        <v>0</v>
      </c>
      <c r="V8217" s="624">
        <v>0</v>
      </c>
      <c r="W8217" s="624">
        <v>0</v>
      </c>
      <c r="X8217" s="624">
        <v>89</v>
      </c>
      <c r="Y8217" s="624">
        <v>0</v>
      </c>
      <c r="Z8217" s="624" t="s">
        <v>40</v>
      </c>
      <c r="AA8217" s="622" t="s">
        <v>5289</v>
      </c>
      <c r="AB8217" s="622" t="s">
        <v>5289</v>
      </c>
      <c r="AC8217" s="138"/>
      <c r="AD8217" s="138"/>
      <c r="AE8217" s="138"/>
      <c r="AF8217" s="278"/>
    </row>
    <row r="8218" spans="1:38" ht="165.75">
      <c r="A8218" s="621">
        <v>20</v>
      </c>
      <c r="B8218" s="627" t="s">
        <v>3614</v>
      </c>
      <c r="C8218" s="627" t="s">
        <v>3579</v>
      </c>
      <c r="D8218" s="627" t="s">
        <v>3615</v>
      </c>
      <c r="E8218" s="437" t="s">
        <v>14422</v>
      </c>
      <c r="F8218" s="437" t="s">
        <v>14410</v>
      </c>
      <c r="G8218" s="624" t="s">
        <v>51</v>
      </c>
      <c r="H8218" s="138"/>
      <c r="I8218" s="138"/>
      <c r="J8218" s="138"/>
      <c r="K8218" s="138"/>
      <c r="L8218" s="437" t="s">
        <v>40</v>
      </c>
      <c r="M8218" s="627" t="s">
        <v>13609</v>
      </c>
      <c r="N8218" s="624">
        <v>0</v>
      </c>
      <c r="O8218" s="624">
        <v>0</v>
      </c>
      <c r="P8218" s="624">
        <v>0</v>
      </c>
      <c r="Q8218" s="624">
        <v>0</v>
      </c>
      <c r="R8218" s="624">
        <v>0</v>
      </c>
      <c r="S8218" s="624">
        <v>0</v>
      </c>
      <c r="T8218" s="624">
        <v>0</v>
      </c>
      <c r="U8218" s="624">
        <v>0</v>
      </c>
      <c r="V8218" s="624">
        <v>0</v>
      </c>
      <c r="W8218" s="624">
        <v>0</v>
      </c>
      <c r="X8218" s="624">
        <v>0</v>
      </c>
      <c r="Y8218" s="624">
        <v>0</v>
      </c>
      <c r="Z8218" s="624" t="s">
        <v>40</v>
      </c>
      <c r="AA8218" s="622" t="s">
        <v>5289</v>
      </c>
      <c r="AB8218" s="622" t="s">
        <v>5289</v>
      </c>
      <c r="AC8218" s="138"/>
      <c r="AD8218" s="138"/>
      <c r="AE8218" s="138"/>
      <c r="AF8218" s="278"/>
    </row>
    <row r="8219" spans="1:38" ht="165.75">
      <c r="A8219" s="621">
        <v>21</v>
      </c>
      <c r="B8219" s="627" t="s">
        <v>3616</v>
      </c>
      <c r="C8219" s="627" t="s">
        <v>3579</v>
      </c>
      <c r="D8219" s="627" t="s">
        <v>3625</v>
      </c>
      <c r="E8219" s="437" t="s">
        <v>14423</v>
      </c>
      <c r="F8219" s="437" t="s">
        <v>14410</v>
      </c>
      <c r="G8219" s="624" t="s">
        <v>51</v>
      </c>
      <c r="H8219" s="138"/>
      <c r="I8219" s="138"/>
      <c r="J8219" s="138"/>
      <c r="K8219" s="138"/>
      <c r="L8219" s="624" t="s">
        <v>40</v>
      </c>
      <c r="M8219" s="627" t="s">
        <v>13610</v>
      </c>
      <c r="N8219" s="624">
        <v>0</v>
      </c>
      <c r="O8219" s="624">
        <v>0</v>
      </c>
      <c r="P8219" s="624">
        <v>0</v>
      </c>
      <c r="Q8219" s="624">
        <v>0</v>
      </c>
      <c r="R8219" s="624">
        <v>0</v>
      </c>
      <c r="S8219" s="624">
        <v>0</v>
      </c>
      <c r="T8219" s="624">
        <v>0</v>
      </c>
      <c r="U8219" s="624">
        <v>0</v>
      </c>
      <c r="V8219" s="624">
        <v>0</v>
      </c>
      <c r="W8219" s="624">
        <v>0</v>
      </c>
      <c r="X8219" s="624">
        <v>0</v>
      </c>
      <c r="Y8219" s="624">
        <v>0</v>
      </c>
      <c r="Z8219" s="624" t="s">
        <v>40</v>
      </c>
      <c r="AA8219" s="622" t="s">
        <v>5289</v>
      </c>
      <c r="AB8219" s="622" t="s">
        <v>5289</v>
      </c>
      <c r="AC8219" s="138"/>
      <c r="AD8219" s="138"/>
      <c r="AE8219" s="138"/>
      <c r="AF8219" s="278"/>
    </row>
    <row r="8220" spans="1:38" ht="165.75">
      <c r="A8220" s="621">
        <v>22</v>
      </c>
      <c r="B8220" s="627" t="s">
        <v>3617</v>
      </c>
      <c r="C8220" s="627" t="s">
        <v>3579</v>
      </c>
      <c r="D8220" s="627" t="s">
        <v>3618</v>
      </c>
      <c r="E8220" s="437" t="s">
        <v>14424</v>
      </c>
      <c r="F8220" s="138"/>
      <c r="G8220" s="138"/>
      <c r="H8220" s="138"/>
      <c r="I8220" s="138"/>
      <c r="J8220" s="138"/>
      <c r="K8220" s="138"/>
      <c r="L8220" s="624" t="s">
        <v>51</v>
      </c>
      <c r="M8220" s="202"/>
      <c r="N8220" s="138"/>
      <c r="O8220" s="624">
        <v>0</v>
      </c>
      <c r="P8220" s="624">
        <v>0</v>
      </c>
      <c r="Q8220" s="624">
        <v>0</v>
      </c>
      <c r="R8220" s="624">
        <v>0</v>
      </c>
      <c r="S8220" s="624">
        <v>0</v>
      </c>
      <c r="T8220" s="624">
        <v>0</v>
      </c>
      <c r="U8220" s="624">
        <v>0</v>
      </c>
      <c r="V8220" s="624">
        <v>0</v>
      </c>
      <c r="W8220" s="624">
        <v>0</v>
      </c>
      <c r="X8220" s="624">
        <v>0</v>
      </c>
      <c r="Y8220" s="624">
        <v>0</v>
      </c>
      <c r="Z8220" s="624" t="s">
        <v>40</v>
      </c>
      <c r="AA8220" s="622" t="s">
        <v>5289</v>
      </c>
      <c r="AB8220" s="622" t="s">
        <v>5289</v>
      </c>
      <c r="AC8220" s="138"/>
      <c r="AD8220" s="138"/>
      <c r="AE8220" s="138"/>
      <c r="AF8220" s="278"/>
    </row>
    <row r="8221" spans="1:38" ht="165.75">
      <c r="A8221" s="621">
        <v>23</v>
      </c>
      <c r="B8221" s="627" t="s">
        <v>3619</v>
      </c>
      <c r="C8221" s="627" t="s">
        <v>3579</v>
      </c>
      <c r="D8221" s="627" t="s">
        <v>3624</v>
      </c>
      <c r="E8221" s="437" t="s">
        <v>14425</v>
      </c>
      <c r="F8221" s="138"/>
      <c r="G8221" s="138"/>
      <c r="H8221" s="138"/>
      <c r="I8221" s="138"/>
      <c r="J8221" s="138"/>
      <c r="K8221" s="138"/>
      <c r="L8221" s="624" t="s">
        <v>51</v>
      </c>
      <c r="M8221" s="202"/>
      <c r="N8221" s="138"/>
      <c r="O8221" s="624">
        <v>0</v>
      </c>
      <c r="P8221" s="624">
        <v>0</v>
      </c>
      <c r="Q8221" s="624">
        <v>0</v>
      </c>
      <c r="R8221" s="624">
        <v>0</v>
      </c>
      <c r="S8221" s="624">
        <v>0</v>
      </c>
      <c r="T8221" s="624">
        <v>0</v>
      </c>
      <c r="U8221" s="624">
        <v>0</v>
      </c>
      <c r="V8221" s="624">
        <v>0</v>
      </c>
      <c r="W8221" s="624">
        <v>0</v>
      </c>
      <c r="X8221" s="624">
        <v>0</v>
      </c>
      <c r="Y8221" s="624">
        <v>0</v>
      </c>
      <c r="Z8221" s="624" t="s">
        <v>40</v>
      </c>
      <c r="AA8221" s="622" t="s">
        <v>5289</v>
      </c>
      <c r="AB8221" s="622" t="s">
        <v>5289</v>
      </c>
      <c r="AC8221" s="138"/>
      <c r="AD8221" s="138"/>
      <c r="AE8221" s="138"/>
      <c r="AF8221" s="278"/>
    </row>
    <row r="8222" spans="1:38" ht="165.75">
      <c r="A8222" s="621">
        <v>24</v>
      </c>
      <c r="B8222" s="627" t="s">
        <v>3620</v>
      </c>
      <c r="C8222" s="627" t="s">
        <v>3579</v>
      </c>
      <c r="D8222" s="627" t="s">
        <v>3621</v>
      </c>
      <c r="E8222" s="437" t="s">
        <v>14426</v>
      </c>
      <c r="F8222" s="138"/>
      <c r="G8222" s="138"/>
      <c r="H8222" s="138"/>
      <c r="I8222" s="138"/>
      <c r="J8222" s="138"/>
      <c r="K8222" s="138"/>
      <c r="L8222" s="624" t="s">
        <v>51</v>
      </c>
      <c r="M8222" s="202"/>
      <c r="N8222" s="138"/>
      <c r="O8222" s="624">
        <v>0</v>
      </c>
      <c r="P8222" s="624">
        <v>0</v>
      </c>
      <c r="Q8222" s="624">
        <v>0</v>
      </c>
      <c r="R8222" s="624">
        <v>0</v>
      </c>
      <c r="S8222" s="624">
        <v>0</v>
      </c>
      <c r="T8222" s="624">
        <v>0</v>
      </c>
      <c r="U8222" s="624">
        <v>0</v>
      </c>
      <c r="V8222" s="624">
        <v>0</v>
      </c>
      <c r="W8222" s="624">
        <v>0</v>
      </c>
      <c r="X8222" s="624">
        <v>43</v>
      </c>
      <c r="Y8222" s="624">
        <v>0</v>
      </c>
      <c r="Z8222" s="624" t="s">
        <v>40</v>
      </c>
      <c r="AA8222" s="622" t="s">
        <v>5289</v>
      </c>
      <c r="AB8222" s="622" t="s">
        <v>5289</v>
      </c>
      <c r="AC8222" s="138"/>
      <c r="AD8222" s="138"/>
      <c r="AE8222" s="138"/>
      <c r="AF8222" s="278"/>
    </row>
    <row r="8223" spans="1:38" ht="165.75">
      <c r="A8223" s="621">
        <v>25</v>
      </c>
      <c r="B8223" s="121" t="s">
        <v>3622</v>
      </c>
      <c r="C8223" s="627" t="s">
        <v>3579</v>
      </c>
      <c r="D8223" s="627" t="s">
        <v>3623</v>
      </c>
      <c r="E8223" s="437" t="s">
        <v>14427</v>
      </c>
      <c r="F8223" s="138"/>
      <c r="G8223" s="138"/>
      <c r="H8223" s="138"/>
      <c r="I8223" s="138"/>
      <c r="J8223" s="138"/>
      <c r="K8223" s="138"/>
      <c r="L8223" s="622" t="s">
        <v>51</v>
      </c>
      <c r="M8223" s="202"/>
      <c r="N8223" s="138"/>
      <c r="O8223" s="622">
        <v>0</v>
      </c>
      <c r="P8223" s="622">
        <v>0</v>
      </c>
      <c r="Q8223" s="622">
        <v>0</v>
      </c>
      <c r="R8223" s="622">
        <v>0</v>
      </c>
      <c r="S8223" s="622">
        <v>0</v>
      </c>
      <c r="T8223" s="622">
        <v>0</v>
      </c>
      <c r="U8223" s="622">
        <v>0</v>
      </c>
      <c r="V8223" s="622">
        <v>0</v>
      </c>
      <c r="W8223" s="622">
        <v>0</v>
      </c>
      <c r="X8223" s="624">
        <v>0</v>
      </c>
      <c r="Y8223" s="622">
        <v>0</v>
      </c>
      <c r="Z8223" s="622" t="s">
        <v>40</v>
      </c>
      <c r="AA8223" s="622" t="s">
        <v>5289</v>
      </c>
      <c r="AB8223" s="622" t="s">
        <v>5289</v>
      </c>
      <c r="AC8223" s="138"/>
      <c r="AD8223" s="138"/>
      <c r="AE8223" s="138"/>
      <c r="AF8223" s="278"/>
    </row>
    <row r="8224" spans="1:38" s="44" customFormat="1" ht="15.75" customHeight="1" thickBot="1">
      <c r="A8224" s="18"/>
      <c r="B8224" s="18">
        <v>25</v>
      </c>
      <c r="C8224" s="18"/>
      <c r="D8224" s="18">
        <v>25</v>
      </c>
      <c r="E8224" s="18">
        <v>25</v>
      </c>
      <c r="F8224" s="18">
        <v>10</v>
      </c>
      <c r="G8224" s="18">
        <v>0</v>
      </c>
      <c r="H8224" s="18">
        <v>0</v>
      </c>
      <c r="I8224" s="18"/>
      <c r="J8224" s="18">
        <v>1</v>
      </c>
      <c r="K8224" s="18">
        <v>0</v>
      </c>
      <c r="L8224" s="18">
        <v>14</v>
      </c>
      <c r="M8224" s="200"/>
      <c r="N8224" s="18">
        <f t="shared" ref="N8224:O8224" si="3039">SUM(N8199:N8223)</f>
        <v>0</v>
      </c>
      <c r="O8224" s="18">
        <f t="shared" si="3039"/>
        <v>0</v>
      </c>
      <c r="P8224" s="18">
        <f t="shared" ref="P8224:Q8224" si="3040">SUM(P8199:P8223)</f>
        <v>0</v>
      </c>
      <c r="Q8224" s="18">
        <f t="shared" si="3040"/>
        <v>0</v>
      </c>
      <c r="R8224" s="18">
        <f t="shared" ref="R8224" si="3041">SUM(R8199:R8223)</f>
        <v>0</v>
      </c>
      <c r="S8224" s="18">
        <f t="shared" ref="S8224" si="3042">SUM(S8199:S8223)</f>
        <v>0</v>
      </c>
      <c r="T8224" s="18">
        <f t="shared" ref="T8224:U8224" si="3043">SUM(T8199:T8223)</f>
        <v>0</v>
      </c>
      <c r="U8224" s="18">
        <f t="shared" si="3043"/>
        <v>0</v>
      </c>
      <c r="V8224" s="18">
        <f t="shared" ref="V8224:W8224" si="3044">SUM(V8199:V8223)</f>
        <v>0</v>
      </c>
      <c r="W8224" s="18">
        <f t="shared" si="3044"/>
        <v>0</v>
      </c>
      <c r="X8224" s="18">
        <f t="shared" ref="X8224:Y8224" si="3045">SUM(X8199:X8223)</f>
        <v>1651</v>
      </c>
      <c r="Y8224" s="18">
        <f t="shared" si="3045"/>
        <v>0</v>
      </c>
      <c r="Z8224" s="18">
        <v>25</v>
      </c>
      <c r="AA8224" s="18">
        <v>1</v>
      </c>
      <c r="AB8224" s="18">
        <v>1</v>
      </c>
      <c r="AC8224" s="18"/>
      <c r="AD8224" s="18"/>
      <c r="AE8224" s="18"/>
      <c r="AF8224" s="18"/>
      <c r="AG8224" s="107"/>
      <c r="AH8224" s="107"/>
      <c r="AI8224" s="107"/>
      <c r="AJ8224" s="107"/>
      <c r="AK8224" s="107"/>
      <c r="AL8224" s="107"/>
    </row>
    <row r="8225" spans="1:38" ht="15.75" customHeight="1" thickBot="1">
      <c r="A8225" s="660" t="s">
        <v>279</v>
      </c>
      <c r="B8225" s="661"/>
      <c r="C8225" s="661"/>
      <c r="D8225" s="661"/>
      <c r="E8225" s="661"/>
      <c r="F8225" s="661"/>
      <c r="G8225" s="661"/>
      <c r="H8225" s="661"/>
      <c r="I8225" s="661"/>
      <c r="J8225" s="661"/>
      <c r="K8225" s="661"/>
      <c r="L8225" s="661"/>
      <c r="M8225" s="661"/>
      <c r="N8225" s="661"/>
      <c r="O8225" s="661"/>
      <c r="P8225" s="661"/>
      <c r="Q8225" s="661"/>
      <c r="R8225" s="661"/>
      <c r="S8225" s="661"/>
      <c r="T8225" s="661"/>
      <c r="U8225" s="661"/>
      <c r="V8225" s="661"/>
      <c r="W8225" s="661"/>
      <c r="X8225" s="661"/>
      <c r="Y8225" s="661"/>
      <c r="Z8225" s="661"/>
      <c r="AA8225" s="661"/>
      <c r="AB8225" s="661"/>
      <c r="AC8225" s="661"/>
      <c r="AD8225" s="661"/>
      <c r="AE8225" s="661"/>
      <c r="AF8225" s="662"/>
    </row>
    <row r="8226" spans="1:38" ht="216.75">
      <c r="A8226" s="621">
        <v>1</v>
      </c>
      <c r="B8226" s="627" t="s">
        <v>3811</v>
      </c>
      <c r="C8226" s="121" t="s">
        <v>3677</v>
      </c>
      <c r="D8226" s="627" t="s">
        <v>12759</v>
      </c>
      <c r="E8226" s="26" t="s">
        <v>12760</v>
      </c>
      <c r="F8226" s="437" t="s">
        <v>16683</v>
      </c>
      <c r="G8226" s="138"/>
      <c r="H8226" s="138"/>
      <c r="I8226" s="138"/>
      <c r="J8226" s="627" t="s">
        <v>3674</v>
      </c>
      <c r="K8226" s="629" t="s">
        <v>51</v>
      </c>
      <c r="L8226" s="624" t="s">
        <v>40</v>
      </c>
      <c r="M8226" s="627" t="s">
        <v>13557</v>
      </c>
      <c r="N8226" s="624">
        <v>0</v>
      </c>
      <c r="O8226" s="624">
        <v>0</v>
      </c>
      <c r="P8226" s="624">
        <v>0</v>
      </c>
      <c r="Q8226" s="624">
        <v>0</v>
      </c>
      <c r="R8226" s="624">
        <v>0</v>
      </c>
      <c r="S8226" s="624">
        <v>0</v>
      </c>
      <c r="T8226" s="624">
        <v>0</v>
      </c>
      <c r="U8226" s="624">
        <v>0</v>
      </c>
      <c r="V8226" s="624">
        <v>0</v>
      </c>
      <c r="W8226" s="624">
        <v>0</v>
      </c>
      <c r="X8226" s="624">
        <v>0</v>
      </c>
      <c r="Y8226" s="624">
        <v>0</v>
      </c>
      <c r="Z8226" s="624" t="s">
        <v>40</v>
      </c>
      <c r="AA8226" s="627" t="s">
        <v>3678</v>
      </c>
      <c r="AB8226" s="627" t="s">
        <v>12761</v>
      </c>
      <c r="AC8226" s="84" t="s">
        <v>3705</v>
      </c>
      <c r="AD8226" s="84" t="s">
        <v>12762</v>
      </c>
      <c r="AE8226" s="84" t="s">
        <v>3706</v>
      </c>
      <c r="AF8226" s="85" t="s">
        <v>3707</v>
      </c>
    </row>
    <row r="8227" spans="1:38" ht="369.75">
      <c r="A8227" s="621">
        <v>2</v>
      </c>
      <c r="B8227" s="627" t="s">
        <v>12763</v>
      </c>
      <c r="C8227" s="121" t="s">
        <v>3677</v>
      </c>
      <c r="D8227" s="627" t="s">
        <v>12764</v>
      </c>
      <c r="E8227" s="26" t="s">
        <v>12765</v>
      </c>
      <c r="F8227" s="624" t="s">
        <v>18789</v>
      </c>
      <c r="G8227" s="624" t="s">
        <v>51</v>
      </c>
      <c r="H8227" s="138"/>
      <c r="I8227" s="138"/>
      <c r="J8227" s="138"/>
      <c r="K8227" s="138"/>
      <c r="L8227" s="624" t="s">
        <v>40</v>
      </c>
      <c r="M8227" s="627" t="s">
        <v>13646</v>
      </c>
      <c r="N8227" s="624">
        <v>0</v>
      </c>
      <c r="O8227" s="624">
        <v>0</v>
      </c>
      <c r="P8227" s="624">
        <v>0</v>
      </c>
      <c r="Q8227" s="624">
        <v>0</v>
      </c>
      <c r="R8227" s="624">
        <v>0</v>
      </c>
      <c r="S8227" s="624">
        <v>0</v>
      </c>
      <c r="T8227" s="624">
        <v>0</v>
      </c>
      <c r="U8227" s="624">
        <v>0</v>
      </c>
      <c r="V8227" s="624">
        <v>0</v>
      </c>
      <c r="W8227" s="624">
        <v>0</v>
      </c>
      <c r="X8227" s="624">
        <v>0</v>
      </c>
      <c r="Y8227" s="624">
        <v>0</v>
      </c>
      <c r="Z8227" s="624" t="s">
        <v>40</v>
      </c>
      <c r="AA8227" s="622" t="s">
        <v>5289</v>
      </c>
      <c r="AB8227" s="622" t="s">
        <v>5289</v>
      </c>
      <c r="AC8227" s="340" t="s">
        <v>5289</v>
      </c>
      <c r="AD8227" s="340" t="s">
        <v>5289</v>
      </c>
      <c r="AE8227" s="340" t="s">
        <v>5289</v>
      </c>
      <c r="AF8227" s="165" t="s">
        <v>5289</v>
      </c>
    </row>
    <row r="8228" spans="1:38" s="44" customFormat="1" ht="242.25">
      <c r="A8228" s="621">
        <v>3</v>
      </c>
      <c r="B8228" s="627" t="s">
        <v>12766</v>
      </c>
      <c r="C8228" s="121" t="s">
        <v>3677</v>
      </c>
      <c r="D8228" s="627" t="s">
        <v>12767</v>
      </c>
      <c r="E8228" s="26" t="s">
        <v>12768</v>
      </c>
      <c r="F8228" s="624" t="s">
        <v>18789</v>
      </c>
      <c r="G8228" s="624" t="s">
        <v>51</v>
      </c>
      <c r="H8228" s="138"/>
      <c r="I8228" s="138"/>
      <c r="J8228" s="138"/>
      <c r="K8228" s="138"/>
      <c r="L8228" s="624" t="s">
        <v>40</v>
      </c>
      <c r="M8228" s="627" t="s">
        <v>13158</v>
      </c>
      <c r="N8228" s="624">
        <v>0</v>
      </c>
      <c r="O8228" s="624">
        <v>0</v>
      </c>
      <c r="P8228" s="624">
        <v>0</v>
      </c>
      <c r="Q8228" s="624">
        <v>0</v>
      </c>
      <c r="R8228" s="624">
        <v>0</v>
      </c>
      <c r="S8228" s="624">
        <v>0</v>
      </c>
      <c r="T8228" s="624">
        <v>0</v>
      </c>
      <c r="U8228" s="624">
        <v>0</v>
      </c>
      <c r="V8228" s="624">
        <v>0</v>
      </c>
      <c r="W8228" s="624">
        <v>0</v>
      </c>
      <c r="X8228" s="624">
        <v>0</v>
      </c>
      <c r="Y8228" s="624">
        <v>0</v>
      </c>
      <c r="Z8228" s="624" t="s">
        <v>40</v>
      </c>
      <c r="AA8228" s="622" t="s">
        <v>5289</v>
      </c>
      <c r="AB8228" s="622" t="s">
        <v>5289</v>
      </c>
      <c r="AC8228" s="340" t="s">
        <v>5289</v>
      </c>
      <c r="AD8228" s="340" t="s">
        <v>5289</v>
      </c>
      <c r="AE8228" s="340" t="s">
        <v>5289</v>
      </c>
      <c r="AF8228" s="165" t="s">
        <v>5289</v>
      </c>
      <c r="AG8228" s="107"/>
      <c r="AH8228" s="107"/>
      <c r="AI8228" s="107"/>
      <c r="AJ8228" s="107"/>
      <c r="AK8228" s="107"/>
      <c r="AL8228" s="107"/>
    </row>
    <row r="8229" spans="1:38" s="44" customFormat="1" ht="357" customHeight="1">
      <c r="A8229" s="621">
        <v>4</v>
      </c>
      <c r="B8229" s="627" t="s">
        <v>12769</v>
      </c>
      <c r="C8229" s="121" t="s">
        <v>3677</v>
      </c>
      <c r="D8229" s="627" t="s">
        <v>12770</v>
      </c>
      <c r="E8229" s="631" t="s">
        <v>12771</v>
      </c>
      <c r="F8229" s="624" t="s">
        <v>18789</v>
      </c>
      <c r="G8229" s="624" t="s">
        <v>51</v>
      </c>
      <c r="H8229" s="138"/>
      <c r="I8229" s="138"/>
      <c r="J8229" s="138"/>
      <c r="K8229" s="138"/>
      <c r="L8229" s="624" t="s">
        <v>40</v>
      </c>
      <c r="M8229" s="627" t="s">
        <v>13611</v>
      </c>
      <c r="N8229" s="624">
        <v>0</v>
      </c>
      <c r="O8229" s="624">
        <v>0</v>
      </c>
      <c r="P8229" s="624">
        <v>0</v>
      </c>
      <c r="Q8229" s="624">
        <v>0</v>
      </c>
      <c r="R8229" s="624">
        <v>0</v>
      </c>
      <c r="S8229" s="624">
        <v>0</v>
      </c>
      <c r="T8229" s="624">
        <v>0</v>
      </c>
      <c r="U8229" s="624">
        <v>0</v>
      </c>
      <c r="V8229" s="624">
        <v>0</v>
      </c>
      <c r="W8229" s="624">
        <v>0</v>
      </c>
      <c r="X8229" s="624">
        <v>0</v>
      </c>
      <c r="Y8229" s="624">
        <v>0</v>
      </c>
      <c r="Z8229" s="624" t="s">
        <v>40</v>
      </c>
      <c r="AA8229" s="622" t="s">
        <v>5289</v>
      </c>
      <c r="AB8229" s="622" t="s">
        <v>5289</v>
      </c>
      <c r="AC8229" s="340" t="s">
        <v>5289</v>
      </c>
      <c r="AD8229" s="340" t="s">
        <v>5289</v>
      </c>
      <c r="AE8229" s="340" t="s">
        <v>5289</v>
      </c>
      <c r="AF8229" s="165" t="s">
        <v>5289</v>
      </c>
      <c r="AG8229" s="107"/>
      <c r="AH8229" s="107"/>
      <c r="AI8229" s="107"/>
      <c r="AJ8229" s="107"/>
      <c r="AK8229" s="107"/>
      <c r="AL8229" s="107"/>
    </row>
    <row r="8230" spans="1:38" s="44" customFormat="1" ht="306">
      <c r="A8230" s="621">
        <v>5</v>
      </c>
      <c r="B8230" s="627" t="s">
        <v>12772</v>
      </c>
      <c r="C8230" s="121" t="s">
        <v>3677</v>
      </c>
      <c r="D8230" s="627" t="s">
        <v>12773</v>
      </c>
      <c r="E8230" s="26" t="s">
        <v>12774</v>
      </c>
      <c r="F8230" s="624" t="s">
        <v>18789</v>
      </c>
      <c r="G8230" s="624" t="s">
        <v>51</v>
      </c>
      <c r="H8230" s="138"/>
      <c r="I8230" s="138"/>
      <c r="J8230" s="138"/>
      <c r="K8230" s="138"/>
      <c r="L8230" s="624" t="s">
        <v>40</v>
      </c>
      <c r="M8230" s="627" t="s">
        <v>13557</v>
      </c>
      <c r="N8230" s="624">
        <v>0</v>
      </c>
      <c r="O8230" s="624">
        <v>0</v>
      </c>
      <c r="P8230" s="624">
        <v>0</v>
      </c>
      <c r="Q8230" s="624">
        <v>0</v>
      </c>
      <c r="R8230" s="624">
        <v>0</v>
      </c>
      <c r="S8230" s="624">
        <v>0</v>
      </c>
      <c r="T8230" s="624">
        <v>0</v>
      </c>
      <c r="U8230" s="624">
        <v>0</v>
      </c>
      <c r="V8230" s="624">
        <v>0</v>
      </c>
      <c r="W8230" s="624">
        <v>0</v>
      </c>
      <c r="X8230" s="624">
        <v>0</v>
      </c>
      <c r="Y8230" s="624">
        <v>0</v>
      </c>
      <c r="Z8230" s="624" t="s">
        <v>40</v>
      </c>
      <c r="AA8230" s="622" t="s">
        <v>5289</v>
      </c>
      <c r="AB8230" s="622" t="s">
        <v>5289</v>
      </c>
      <c r="AC8230" s="340" t="s">
        <v>5289</v>
      </c>
      <c r="AD8230" s="340" t="s">
        <v>5289</v>
      </c>
      <c r="AE8230" s="340" t="s">
        <v>5289</v>
      </c>
      <c r="AF8230" s="165" t="s">
        <v>5289</v>
      </c>
      <c r="AG8230" s="107"/>
      <c r="AH8230" s="107"/>
      <c r="AI8230" s="107"/>
      <c r="AJ8230" s="107"/>
      <c r="AK8230" s="107"/>
      <c r="AL8230" s="107"/>
    </row>
    <row r="8231" spans="1:38" s="44" customFormat="1" ht="344.25" customHeight="1">
      <c r="A8231" s="621">
        <v>6</v>
      </c>
      <c r="B8231" s="627" t="s">
        <v>3675</v>
      </c>
      <c r="C8231" s="121" t="s">
        <v>3677</v>
      </c>
      <c r="D8231" s="627" t="s">
        <v>3676</v>
      </c>
      <c r="E8231" s="26" t="s">
        <v>3694</v>
      </c>
      <c r="F8231" s="624" t="s">
        <v>18789</v>
      </c>
      <c r="G8231" s="624" t="s">
        <v>51</v>
      </c>
      <c r="H8231" s="138"/>
      <c r="I8231" s="138"/>
      <c r="J8231" s="138"/>
      <c r="K8231" s="138"/>
      <c r="L8231" s="624" t="s">
        <v>40</v>
      </c>
      <c r="M8231" s="627" t="s">
        <v>13612</v>
      </c>
      <c r="N8231" s="624">
        <v>0</v>
      </c>
      <c r="O8231" s="624">
        <v>0</v>
      </c>
      <c r="P8231" s="624">
        <v>0</v>
      </c>
      <c r="Q8231" s="624">
        <v>0</v>
      </c>
      <c r="R8231" s="624">
        <v>0</v>
      </c>
      <c r="S8231" s="624">
        <v>0</v>
      </c>
      <c r="T8231" s="624">
        <v>0</v>
      </c>
      <c r="U8231" s="624">
        <v>0</v>
      </c>
      <c r="V8231" s="624">
        <v>0</v>
      </c>
      <c r="W8231" s="624">
        <v>0</v>
      </c>
      <c r="X8231" s="624">
        <v>0</v>
      </c>
      <c r="Y8231" s="624">
        <v>0</v>
      </c>
      <c r="Z8231" s="624" t="s">
        <v>40</v>
      </c>
      <c r="AA8231" s="622" t="s">
        <v>5289</v>
      </c>
      <c r="AB8231" s="622" t="s">
        <v>5289</v>
      </c>
      <c r="AC8231" s="340" t="s">
        <v>5289</v>
      </c>
      <c r="AD8231" s="340" t="s">
        <v>5289</v>
      </c>
      <c r="AE8231" s="340" t="s">
        <v>5289</v>
      </c>
      <c r="AF8231" s="165" t="s">
        <v>5289</v>
      </c>
      <c r="AG8231" s="107"/>
      <c r="AH8231" s="107"/>
      <c r="AI8231" s="107"/>
      <c r="AJ8231" s="107"/>
      <c r="AK8231" s="107"/>
      <c r="AL8231" s="107"/>
    </row>
    <row r="8232" spans="1:38" s="44" customFormat="1" ht="229.5">
      <c r="A8232" s="621">
        <v>7</v>
      </c>
      <c r="B8232" s="121" t="s">
        <v>12775</v>
      </c>
      <c r="C8232" s="121" t="s">
        <v>3677</v>
      </c>
      <c r="D8232" s="627" t="s">
        <v>12776</v>
      </c>
      <c r="E8232" s="26" t="s">
        <v>3695</v>
      </c>
      <c r="F8232" s="624" t="s">
        <v>18789</v>
      </c>
      <c r="G8232" s="624" t="s">
        <v>51</v>
      </c>
      <c r="H8232" s="138"/>
      <c r="I8232" s="138"/>
      <c r="J8232" s="138"/>
      <c r="K8232" s="138"/>
      <c r="L8232" s="624" t="s">
        <v>40</v>
      </c>
      <c r="M8232" s="627" t="s">
        <v>13613</v>
      </c>
      <c r="N8232" s="624">
        <v>0</v>
      </c>
      <c r="O8232" s="624">
        <v>0</v>
      </c>
      <c r="P8232" s="624">
        <v>0</v>
      </c>
      <c r="Q8232" s="624">
        <v>0</v>
      </c>
      <c r="R8232" s="624">
        <v>0</v>
      </c>
      <c r="S8232" s="624">
        <v>0</v>
      </c>
      <c r="T8232" s="624">
        <v>0</v>
      </c>
      <c r="U8232" s="624">
        <v>0</v>
      </c>
      <c r="V8232" s="624">
        <v>0</v>
      </c>
      <c r="W8232" s="624">
        <v>0</v>
      </c>
      <c r="X8232" s="624">
        <v>0</v>
      </c>
      <c r="Y8232" s="624">
        <v>0</v>
      </c>
      <c r="Z8232" s="624" t="s">
        <v>40</v>
      </c>
      <c r="AA8232" s="622" t="s">
        <v>5289</v>
      </c>
      <c r="AB8232" s="622" t="s">
        <v>5289</v>
      </c>
      <c r="AC8232" s="340" t="s">
        <v>5289</v>
      </c>
      <c r="AD8232" s="340" t="s">
        <v>5289</v>
      </c>
      <c r="AE8232" s="340" t="s">
        <v>5289</v>
      </c>
      <c r="AF8232" s="165" t="s">
        <v>5289</v>
      </c>
      <c r="AG8232" s="107"/>
      <c r="AH8232" s="107"/>
      <c r="AI8232" s="107"/>
      <c r="AJ8232" s="107"/>
      <c r="AK8232" s="107"/>
      <c r="AL8232" s="107"/>
    </row>
    <row r="8233" spans="1:38" s="44" customFormat="1" ht="331.5" customHeight="1">
      <c r="A8233" s="621">
        <v>8</v>
      </c>
      <c r="B8233" s="121" t="s">
        <v>3679</v>
      </c>
      <c r="C8233" s="121" t="s">
        <v>3677</v>
      </c>
      <c r="D8233" s="627" t="s">
        <v>3684</v>
      </c>
      <c r="E8233" s="26" t="s">
        <v>3696</v>
      </c>
      <c r="F8233" s="624" t="s">
        <v>18789</v>
      </c>
      <c r="G8233" s="624" t="s">
        <v>51</v>
      </c>
      <c r="H8233" s="138"/>
      <c r="I8233" s="138"/>
      <c r="J8233" s="138"/>
      <c r="K8233" s="138"/>
      <c r="L8233" s="624" t="s">
        <v>40</v>
      </c>
      <c r="M8233" s="627" t="s">
        <v>13609</v>
      </c>
      <c r="N8233" s="624"/>
      <c r="O8233" s="624">
        <v>0</v>
      </c>
      <c r="P8233" s="624">
        <v>0</v>
      </c>
      <c r="Q8233" s="624">
        <v>0</v>
      </c>
      <c r="R8233" s="624">
        <v>0</v>
      </c>
      <c r="S8233" s="624">
        <v>0</v>
      </c>
      <c r="T8233" s="624">
        <v>0</v>
      </c>
      <c r="U8233" s="624">
        <v>0</v>
      </c>
      <c r="V8233" s="624">
        <v>0</v>
      </c>
      <c r="W8233" s="624">
        <v>0</v>
      </c>
      <c r="X8233" s="624">
        <v>1</v>
      </c>
      <c r="Y8233" s="624">
        <v>0</v>
      </c>
      <c r="Z8233" s="624" t="s">
        <v>40</v>
      </c>
      <c r="AA8233" s="622" t="s">
        <v>5289</v>
      </c>
      <c r="AB8233" s="622" t="s">
        <v>5289</v>
      </c>
      <c r="AC8233" s="340" t="s">
        <v>5289</v>
      </c>
      <c r="AD8233" s="340" t="s">
        <v>5289</v>
      </c>
      <c r="AE8233" s="340" t="s">
        <v>5289</v>
      </c>
      <c r="AF8233" s="165" t="s">
        <v>5289</v>
      </c>
      <c r="AG8233" s="107"/>
      <c r="AH8233" s="107"/>
      <c r="AI8233" s="107"/>
      <c r="AJ8233" s="107"/>
      <c r="AK8233" s="107"/>
      <c r="AL8233" s="107"/>
    </row>
    <row r="8234" spans="1:38" s="44" customFormat="1" ht="255">
      <c r="A8234" s="621">
        <v>9</v>
      </c>
      <c r="B8234" s="121" t="s">
        <v>12777</v>
      </c>
      <c r="C8234" s="121" t="s">
        <v>3677</v>
      </c>
      <c r="D8234" s="627" t="s">
        <v>12778</v>
      </c>
      <c r="E8234" s="26" t="s">
        <v>12779</v>
      </c>
      <c r="F8234" s="624" t="s">
        <v>18789</v>
      </c>
      <c r="G8234" s="624" t="s">
        <v>51</v>
      </c>
      <c r="H8234" s="138"/>
      <c r="I8234" s="138"/>
      <c r="J8234" s="138"/>
      <c r="K8234" s="138"/>
      <c r="L8234" s="624" t="s">
        <v>40</v>
      </c>
      <c r="M8234" s="627" t="s">
        <v>13614</v>
      </c>
      <c r="N8234" s="624">
        <v>0</v>
      </c>
      <c r="O8234" s="624">
        <v>0</v>
      </c>
      <c r="P8234" s="624">
        <v>0</v>
      </c>
      <c r="Q8234" s="624">
        <v>0</v>
      </c>
      <c r="R8234" s="624">
        <v>0</v>
      </c>
      <c r="S8234" s="624">
        <v>0</v>
      </c>
      <c r="T8234" s="624">
        <v>0</v>
      </c>
      <c r="U8234" s="624">
        <v>0</v>
      </c>
      <c r="V8234" s="624">
        <v>0</v>
      </c>
      <c r="W8234" s="624">
        <v>0</v>
      </c>
      <c r="X8234" s="624">
        <v>0</v>
      </c>
      <c r="Y8234" s="624">
        <v>0</v>
      </c>
      <c r="Z8234" s="624" t="s">
        <v>40</v>
      </c>
      <c r="AA8234" s="622" t="s">
        <v>5289</v>
      </c>
      <c r="AB8234" s="622" t="s">
        <v>5289</v>
      </c>
      <c r="AC8234" s="340" t="s">
        <v>5289</v>
      </c>
      <c r="AD8234" s="340" t="s">
        <v>5289</v>
      </c>
      <c r="AE8234" s="340" t="s">
        <v>5289</v>
      </c>
      <c r="AF8234" s="165" t="s">
        <v>5289</v>
      </c>
      <c r="AG8234" s="107"/>
      <c r="AH8234" s="107"/>
      <c r="AI8234" s="107"/>
      <c r="AJ8234" s="107"/>
      <c r="AK8234" s="107"/>
      <c r="AL8234" s="107"/>
    </row>
    <row r="8235" spans="1:38" ht="242.25">
      <c r="A8235" s="621">
        <v>10</v>
      </c>
      <c r="B8235" s="121" t="s">
        <v>12780</v>
      </c>
      <c r="C8235" s="121" t="s">
        <v>3677</v>
      </c>
      <c r="D8235" s="627" t="s">
        <v>3690</v>
      </c>
      <c r="E8235" s="26" t="s">
        <v>12781</v>
      </c>
      <c r="F8235" s="138"/>
      <c r="G8235" s="138"/>
      <c r="H8235" s="138"/>
      <c r="I8235" s="138"/>
      <c r="J8235" s="138"/>
      <c r="K8235" s="138"/>
      <c r="L8235" s="624" t="s">
        <v>40</v>
      </c>
      <c r="M8235" s="627" t="s">
        <v>13615</v>
      </c>
      <c r="N8235" s="624">
        <v>0</v>
      </c>
      <c r="O8235" s="624">
        <v>0</v>
      </c>
      <c r="P8235" s="624">
        <v>0</v>
      </c>
      <c r="Q8235" s="624">
        <v>0</v>
      </c>
      <c r="R8235" s="624">
        <v>0</v>
      </c>
      <c r="S8235" s="624">
        <v>0</v>
      </c>
      <c r="T8235" s="624">
        <v>0</v>
      </c>
      <c r="U8235" s="624">
        <v>0</v>
      </c>
      <c r="V8235" s="624">
        <v>0</v>
      </c>
      <c r="W8235" s="624">
        <v>0</v>
      </c>
      <c r="X8235" s="624">
        <v>10</v>
      </c>
      <c r="Y8235" s="624">
        <v>0</v>
      </c>
      <c r="Z8235" s="624" t="s">
        <v>40</v>
      </c>
      <c r="AA8235" s="622" t="s">
        <v>5289</v>
      </c>
      <c r="AB8235" s="622" t="s">
        <v>5289</v>
      </c>
      <c r="AC8235" s="340" t="s">
        <v>5289</v>
      </c>
      <c r="AD8235" s="340" t="s">
        <v>5289</v>
      </c>
      <c r="AE8235" s="340" t="s">
        <v>5289</v>
      </c>
      <c r="AF8235" s="165" t="s">
        <v>5289</v>
      </c>
    </row>
    <row r="8236" spans="1:38" ht="280.5">
      <c r="A8236" s="621">
        <v>11</v>
      </c>
      <c r="B8236" s="121" t="s">
        <v>12782</v>
      </c>
      <c r="C8236" s="121" t="s">
        <v>3677</v>
      </c>
      <c r="D8236" s="627" t="s">
        <v>3691</v>
      </c>
      <c r="E8236" s="26" t="s">
        <v>12783</v>
      </c>
      <c r="F8236" s="624" t="s">
        <v>18789</v>
      </c>
      <c r="G8236" s="624" t="s">
        <v>51</v>
      </c>
      <c r="H8236" s="138"/>
      <c r="I8236" s="138"/>
      <c r="J8236" s="138"/>
      <c r="K8236" s="138"/>
      <c r="L8236" s="624" t="s">
        <v>40</v>
      </c>
      <c r="M8236" s="627" t="s">
        <v>13072</v>
      </c>
      <c r="N8236" s="624">
        <v>0</v>
      </c>
      <c r="O8236" s="624">
        <v>0</v>
      </c>
      <c r="P8236" s="624">
        <v>0</v>
      </c>
      <c r="Q8236" s="624">
        <v>0</v>
      </c>
      <c r="R8236" s="624">
        <v>0</v>
      </c>
      <c r="S8236" s="624">
        <v>0</v>
      </c>
      <c r="T8236" s="624">
        <v>0</v>
      </c>
      <c r="U8236" s="624">
        <v>0</v>
      </c>
      <c r="V8236" s="624">
        <v>0</v>
      </c>
      <c r="W8236" s="624">
        <v>0</v>
      </c>
      <c r="X8236" s="624">
        <v>0</v>
      </c>
      <c r="Y8236" s="624">
        <v>0</v>
      </c>
      <c r="Z8236" s="624" t="s">
        <v>40</v>
      </c>
      <c r="AA8236" s="622" t="s">
        <v>5289</v>
      </c>
      <c r="AB8236" s="622" t="s">
        <v>5289</v>
      </c>
      <c r="AC8236" s="340" t="s">
        <v>5289</v>
      </c>
      <c r="AD8236" s="340" t="s">
        <v>5289</v>
      </c>
      <c r="AE8236" s="340" t="s">
        <v>5289</v>
      </c>
      <c r="AF8236" s="165" t="s">
        <v>5289</v>
      </c>
    </row>
    <row r="8237" spans="1:38" ht="216.75">
      <c r="A8237" s="621">
        <v>12</v>
      </c>
      <c r="B8237" s="121" t="s">
        <v>12784</v>
      </c>
      <c r="C8237" s="121" t="s">
        <v>3677</v>
      </c>
      <c r="D8237" s="627" t="s">
        <v>3692</v>
      </c>
      <c r="E8237" s="26" t="s">
        <v>12785</v>
      </c>
      <c r="F8237" s="138"/>
      <c r="G8237" s="138"/>
      <c r="H8237" s="138"/>
      <c r="I8237" s="138"/>
      <c r="J8237" s="138"/>
      <c r="K8237" s="138"/>
      <c r="L8237" s="624" t="s">
        <v>40</v>
      </c>
      <c r="M8237" s="627" t="s">
        <v>13558</v>
      </c>
      <c r="N8237" s="624">
        <v>0</v>
      </c>
      <c r="O8237" s="624">
        <v>0</v>
      </c>
      <c r="P8237" s="624">
        <v>0</v>
      </c>
      <c r="Q8237" s="624">
        <v>0</v>
      </c>
      <c r="R8237" s="624">
        <v>0</v>
      </c>
      <c r="S8237" s="624">
        <v>0</v>
      </c>
      <c r="T8237" s="624">
        <v>0</v>
      </c>
      <c r="U8237" s="624">
        <v>0</v>
      </c>
      <c r="V8237" s="624">
        <v>0</v>
      </c>
      <c r="W8237" s="624">
        <v>0</v>
      </c>
      <c r="X8237" s="624">
        <v>41</v>
      </c>
      <c r="Y8237" s="624">
        <v>0</v>
      </c>
      <c r="Z8237" s="624" t="s">
        <v>40</v>
      </c>
      <c r="AA8237" s="622" t="s">
        <v>5289</v>
      </c>
      <c r="AB8237" s="622" t="s">
        <v>5289</v>
      </c>
      <c r="AC8237" s="340" t="s">
        <v>5289</v>
      </c>
      <c r="AD8237" s="340" t="s">
        <v>5289</v>
      </c>
      <c r="AE8237" s="340" t="s">
        <v>5289</v>
      </c>
      <c r="AF8237" s="165" t="s">
        <v>5289</v>
      </c>
    </row>
    <row r="8238" spans="1:38" ht="204" customHeight="1">
      <c r="A8238" s="621">
        <v>13</v>
      </c>
      <c r="B8238" s="121" t="s">
        <v>12786</v>
      </c>
      <c r="C8238" s="121" t="s">
        <v>3677</v>
      </c>
      <c r="D8238" s="627" t="s">
        <v>3693</v>
      </c>
      <c r="E8238" s="26" t="s">
        <v>12787</v>
      </c>
      <c r="F8238" s="138"/>
      <c r="G8238" s="138"/>
      <c r="H8238" s="138"/>
      <c r="I8238" s="138"/>
      <c r="J8238" s="138"/>
      <c r="K8238" s="138"/>
      <c r="L8238" s="624" t="s">
        <v>40</v>
      </c>
      <c r="M8238" s="627" t="s">
        <v>13608</v>
      </c>
      <c r="N8238" s="624">
        <v>0</v>
      </c>
      <c r="O8238" s="624">
        <v>0</v>
      </c>
      <c r="P8238" s="624">
        <v>0</v>
      </c>
      <c r="Q8238" s="624">
        <v>0</v>
      </c>
      <c r="R8238" s="624">
        <v>0</v>
      </c>
      <c r="S8238" s="624">
        <v>0</v>
      </c>
      <c r="T8238" s="624">
        <v>0</v>
      </c>
      <c r="U8238" s="624">
        <v>0</v>
      </c>
      <c r="V8238" s="624">
        <v>0</v>
      </c>
      <c r="W8238" s="624">
        <v>0</v>
      </c>
      <c r="X8238" s="624">
        <v>0</v>
      </c>
      <c r="Y8238" s="624">
        <v>0</v>
      </c>
      <c r="Z8238" s="624" t="s">
        <v>40</v>
      </c>
      <c r="AA8238" s="622" t="s">
        <v>5289</v>
      </c>
      <c r="AB8238" s="622" t="s">
        <v>5289</v>
      </c>
      <c r="AC8238" s="340" t="s">
        <v>5289</v>
      </c>
      <c r="AD8238" s="340" t="s">
        <v>5289</v>
      </c>
      <c r="AE8238" s="340" t="s">
        <v>5289</v>
      </c>
      <c r="AF8238" s="165" t="s">
        <v>5289</v>
      </c>
    </row>
    <row r="8239" spans="1:38" ht="178.5">
      <c r="A8239" s="621">
        <v>14</v>
      </c>
      <c r="B8239" s="121" t="s">
        <v>115</v>
      </c>
      <c r="C8239" s="121" t="s">
        <v>3677</v>
      </c>
      <c r="D8239" s="627" t="s">
        <v>3685</v>
      </c>
      <c r="E8239" s="26" t="s">
        <v>3697</v>
      </c>
      <c r="F8239" s="138"/>
      <c r="G8239" s="138"/>
      <c r="H8239" s="138"/>
      <c r="I8239" s="138"/>
      <c r="J8239" s="138"/>
      <c r="K8239" s="138"/>
      <c r="L8239" s="624" t="s">
        <v>51</v>
      </c>
      <c r="M8239" s="202"/>
      <c r="N8239" s="138"/>
      <c r="O8239" s="624">
        <v>0</v>
      </c>
      <c r="P8239" s="624">
        <v>0</v>
      </c>
      <c r="Q8239" s="624">
        <v>0</v>
      </c>
      <c r="R8239" s="624">
        <v>0</v>
      </c>
      <c r="S8239" s="624">
        <v>0</v>
      </c>
      <c r="T8239" s="624">
        <v>0</v>
      </c>
      <c r="U8239" s="624">
        <v>0</v>
      </c>
      <c r="V8239" s="624">
        <v>0</v>
      </c>
      <c r="W8239" s="624">
        <v>0</v>
      </c>
      <c r="X8239" s="624">
        <v>6</v>
      </c>
      <c r="Y8239" s="624">
        <v>0</v>
      </c>
      <c r="Z8239" s="624" t="s">
        <v>40</v>
      </c>
      <c r="AA8239" s="622" t="s">
        <v>5289</v>
      </c>
      <c r="AB8239" s="622" t="s">
        <v>5289</v>
      </c>
      <c r="AC8239" s="340" t="s">
        <v>5289</v>
      </c>
      <c r="AD8239" s="340" t="s">
        <v>5289</v>
      </c>
      <c r="AE8239" s="340" t="s">
        <v>5289</v>
      </c>
      <c r="AF8239" s="165" t="s">
        <v>5289</v>
      </c>
    </row>
    <row r="8240" spans="1:38" ht="242.25">
      <c r="A8240" s="621">
        <v>15</v>
      </c>
      <c r="B8240" s="121" t="s">
        <v>3680</v>
      </c>
      <c r="C8240" s="121" t="s">
        <v>3677</v>
      </c>
      <c r="D8240" s="627" t="s">
        <v>3686</v>
      </c>
      <c r="E8240" s="26" t="s">
        <v>3698</v>
      </c>
      <c r="F8240" s="138"/>
      <c r="G8240" s="138"/>
      <c r="H8240" s="138"/>
      <c r="I8240" s="138"/>
      <c r="J8240" s="138"/>
      <c r="K8240" s="138"/>
      <c r="L8240" s="624" t="s">
        <v>40</v>
      </c>
      <c r="M8240" s="627" t="s">
        <v>13084</v>
      </c>
      <c r="N8240" s="624">
        <v>0</v>
      </c>
      <c r="O8240" s="624">
        <v>0</v>
      </c>
      <c r="P8240" s="624">
        <v>0</v>
      </c>
      <c r="Q8240" s="624">
        <v>0</v>
      </c>
      <c r="R8240" s="624">
        <v>0</v>
      </c>
      <c r="S8240" s="624">
        <v>0</v>
      </c>
      <c r="T8240" s="624">
        <v>0</v>
      </c>
      <c r="U8240" s="624">
        <v>0</v>
      </c>
      <c r="V8240" s="624">
        <v>0</v>
      </c>
      <c r="W8240" s="624">
        <v>0</v>
      </c>
      <c r="X8240" s="624">
        <v>0</v>
      </c>
      <c r="Y8240" s="624">
        <v>0</v>
      </c>
      <c r="Z8240" s="624" t="s">
        <v>40</v>
      </c>
      <c r="AA8240" s="622" t="s">
        <v>5289</v>
      </c>
      <c r="AB8240" s="622" t="s">
        <v>5289</v>
      </c>
      <c r="AC8240" s="340" t="s">
        <v>5289</v>
      </c>
      <c r="AD8240" s="340" t="s">
        <v>5289</v>
      </c>
      <c r="AE8240" s="340" t="s">
        <v>5289</v>
      </c>
      <c r="AF8240" s="165" t="s">
        <v>5289</v>
      </c>
    </row>
    <row r="8241" spans="1:38" ht="229.5" customHeight="1">
      <c r="A8241" s="621">
        <v>16</v>
      </c>
      <c r="B8241" s="121" t="s">
        <v>3681</v>
      </c>
      <c r="C8241" s="121" t="s">
        <v>3677</v>
      </c>
      <c r="D8241" s="627" t="s">
        <v>3687</v>
      </c>
      <c r="E8241" s="26" t="s">
        <v>3699</v>
      </c>
      <c r="F8241" s="138"/>
      <c r="G8241" s="138"/>
      <c r="H8241" s="138"/>
      <c r="I8241" s="138"/>
      <c r="J8241" s="138"/>
      <c r="K8241" s="138"/>
      <c r="L8241" s="624" t="s">
        <v>51</v>
      </c>
      <c r="M8241" s="202"/>
      <c r="N8241" s="138"/>
      <c r="O8241" s="624">
        <v>0</v>
      </c>
      <c r="P8241" s="624">
        <v>0</v>
      </c>
      <c r="Q8241" s="624">
        <v>0</v>
      </c>
      <c r="R8241" s="624">
        <v>0</v>
      </c>
      <c r="S8241" s="624">
        <v>0</v>
      </c>
      <c r="T8241" s="624">
        <v>0</v>
      </c>
      <c r="U8241" s="624">
        <v>0</v>
      </c>
      <c r="V8241" s="624">
        <v>0</v>
      </c>
      <c r="W8241" s="624">
        <v>0</v>
      </c>
      <c r="X8241" s="624">
        <v>122</v>
      </c>
      <c r="Y8241" s="624">
        <v>0</v>
      </c>
      <c r="Z8241" s="624" t="s">
        <v>40</v>
      </c>
      <c r="AA8241" s="622" t="s">
        <v>5289</v>
      </c>
      <c r="AB8241" s="622" t="s">
        <v>5289</v>
      </c>
      <c r="AC8241" s="340" t="s">
        <v>5289</v>
      </c>
      <c r="AD8241" s="340" t="s">
        <v>5289</v>
      </c>
      <c r="AE8241" s="340" t="s">
        <v>5289</v>
      </c>
      <c r="AF8241" s="165" t="s">
        <v>5289</v>
      </c>
    </row>
    <row r="8242" spans="1:38" ht="216.75" customHeight="1">
      <c r="A8242" s="621">
        <v>17</v>
      </c>
      <c r="B8242" s="121" t="s">
        <v>3682</v>
      </c>
      <c r="C8242" s="121" t="s">
        <v>3677</v>
      </c>
      <c r="D8242" s="627" t="s">
        <v>3688</v>
      </c>
      <c r="E8242" s="26" t="s">
        <v>3700</v>
      </c>
      <c r="F8242" s="138"/>
      <c r="G8242" s="138"/>
      <c r="H8242" s="138"/>
      <c r="I8242" s="138"/>
      <c r="J8242" s="138"/>
      <c r="K8242" s="138"/>
      <c r="L8242" s="624" t="s">
        <v>51</v>
      </c>
      <c r="M8242" s="202"/>
      <c r="N8242" s="138"/>
      <c r="O8242" s="624">
        <v>0</v>
      </c>
      <c r="P8242" s="624">
        <v>0</v>
      </c>
      <c r="Q8242" s="624">
        <v>0</v>
      </c>
      <c r="R8242" s="624">
        <v>0</v>
      </c>
      <c r="S8242" s="624">
        <v>0</v>
      </c>
      <c r="T8242" s="624">
        <v>0</v>
      </c>
      <c r="U8242" s="624">
        <v>0</v>
      </c>
      <c r="V8242" s="624">
        <v>0</v>
      </c>
      <c r="W8242" s="624">
        <v>0</v>
      </c>
      <c r="X8242" s="624">
        <v>677</v>
      </c>
      <c r="Y8242" s="624">
        <v>0</v>
      </c>
      <c r="Z8242" s="624" t="s">
        <v>40</v>
      </c>
      <c r="AA8242" s="622" t="s">
        <v>5289</v>
      </c>
      <c r="AB8242" s="622" t="s">
        <v>5289</v>
      </c>
      <c r="AC8242" s="340" t="s">
        <v>5289</v>
      </c>
      <c r="AD8242" s="340" t="s">
        <v>5289</v>
      </c>
      <c r="AE8242" s="340" t="s">
        <v>5289</v>
      </c>
      <c r="AF8242" s="165" t="s">
        <v>5289</v>
      </c>
    </row>
    <row r="8243" spans="1:38" ht="255">
      <c r="A8243" s="621">
        <v>18</v>
      </c>
      <c r="B8243" s="121" t="s">
        <v>5219</v>
      </c>
      <c r="C8243" s="121" t="s">
        <v>3677</v>
      </c>
      <c r="D8243" s="627" t="s">
        <v>5220</v>
      </c>
      <c r="E8243" s="26" t="s">
        <v>3701</v>
      </c>
      <c r="F8243" s="138"/>
      <c r="G8243" s="138"/>
      <c r="H8243" s="138"/>
      <c r="I8243" s="138"/>
      <c r="J8243" s="138"/>
      <c r="K8243" s="138"/>
      <c r="L8243" s="624" t="s">
        <v>51</v>
      </c>
      <c r="M8243" s="202"/>
      <c r="N8243" s="138"/>
      <c r="O8243" s="624">
        <v>0</v>
      </c>
      <c r="P8243" s="624">
        <v>0</v>
      </c>
      <c r="Q8243" s="624">
        <v>0</v>
      </c>
      <c r="R8243" s="624">
        <v>0</v>
      </c>
      <c r="S8243" s="624">
        <v>0</v>
      </c>
      <c r="T8243" s="624">
        <v>0</v>
      </c>
      <c r="U8243" s="624">
        <v>0</v>
      </c>
      <c r="V8243" s="624">
        <v>0</v>
      </c>
      <c r="W8243" s="624">
        <v>0</v>
      </c>
      <c r="X8243" s="624">
        <v>0</v>
      </c>
      <c r="Y8243" s="624">
        <v>0</v>
      </c>
      <c r="Z8243" s="624" t="s">
        <v>40</v>
      </c>
      <c r="AA8243" s="622" t="s">
        <v>5289</v>
      </c>
      <c r="AB8243" s="622" t="s">
        <v>5289</v>
      </c>
      <c r="AC8243" s="340" t="s">
        <v>5289</v>
      </c>
      <c r="AD8243" s="340" t="s">
        <v>5289</v>
      </c>
      <c r="AE8243" s="340" t="s">
        <v>5289</v>
      </c>
      <c r="AF8243" s="165" t="s">
        <v>5289</v>
      </c>
    </row>
    <row r="8244" spans="1:38" ht="242.25">
      <c r="A8244" s="621">
        <v>19</v>
      </c>
      <c r="B8244" s="121" t="s">
        <v>5221</v>
      </c>
      <c r="C8244" s="121" t="s">
        <v>3677</v>
      </c>
      <c r="D8244" s="627" t="s">
        <v>5222</v>
      </c>
      <c r="E8244" s="26" t="s">
        <v>5223</v>
      </c>
      <c r="F8244" s="138"/>
      <c r="G8244" s="138"/>
      <c r="H8244" s="138"/>
      <c r="I8244" s="138"/>
      <c r="J8244" s="138"/>
      <c r="K8244" s="138"/>
      <c r="L8244" s="624" t="s">
        <v>51</v>
      </c>
      <c r="M8244" s="202"/>
      <c r="N8244" s="138"/>
      <c r="O8244" s="624">
        <v>0</v>
      </c>
      <c r="P8244" s="624">
        <v>0</v>
      </c>
      <c r="Q8244" s="624">
        <v>0</v>
      </c>
      <c r="R8244" s="624">
        <v>0</v>
      </c>
      <c r="S8244" s="624">
        <v>0</v>
      </c>
      <c r="T8244" s="624">
        <v>0</v>
      </c>
      <c r="U8244" s="624">
        <v>0</v>
      </c>
      <c r="V8244" s="624">
        <v>0</v>
      </c>
      <c r="W8244" s="624">
        <v>0</v>
      </c>
      <c r="X8244" s="624">
        <v>1</v>
      </c>
      <c r="Y8244" s="624">
        <v>0</v>
      </c>
      <c r="Z8244" s="624" t="s">
        <v>40</v>
      </c>
      <c r="AA8244" s="622" t="s">
        <v>5289</v>
      </c>
      <c r="AB8244" s="622" t="s">
        <v>5289</v>
      </c>
      <c r="AC8244" s="340" t="s">
        <v>5289</v>
      </c>
      <c r="AD8244" s="340" t="s">
        <v>5289</v>
      </c>
      <c r="AE8244" s="340" t="s">
        <v>5289</v>
      </c>
      <c r="AF8244" s="165" t="s">
        <v>5289</v>
      </c>
    </row>
    <row r="8245" spans="1:38" ht="191.25">
      <c r="A8245" s="621">
        <v>20</v>
      </c>
      <c r="B8245" s="121" t="s">
        <v>3612</v>
      </c>
      <c r="C8245" s="121" t="s">
        <v>3677</v>
      </c>
      <c r="D8245" s="627" t="s">
        <v>5224</v>
      </c>
      <c r="E8245" s="26" t="s">
        <v>3702</v>
      </c>
      <c r="F8245" s="138"/>
      <c r="G8245" s="138"/>
      <c r="H8245" s="138"/>
      <c r="I8245" s="138"/>
      <c r="J8245" s="138"/>
      <c r="K8245" s="138"/>
      <c r="L8245" s="624" t="s">
        <v>51</v>
      </c>
      <c r="M8245" s="202"/>
      <c r="N8245" s="138"/>
      <c r="O8245" s="624">
        <v>0</v>
      </c>
      <c r="P8245" s="624">
        <v>0</v>
      </c>
      <c r="Q8245" s="624">
        <v>0</v>
      </c>
      <c r="R8245" s="624">
        <v>0</v>
      </c>
      <c r="S8245" s="624">
        <v>0</v>
      </c>
      <c r="T8245" s="624">
        <v>0</v>
      </c>
      <c r="U8245" s="624">
        <v>0</v>
      </c>
      <c r="V8245" s="624">
        <v>0</v>
      </c>
      <c r="W8245" s="624">
        <v>0</v>
      </c>
      <c r="X8245" s="624">
        <v>289</v>
      </c>
      <c r="Y8245" s="624">
        <v>0</v>
      </c>
      <c r="Z8245" s="624" t="s">
        <v>40</v>
      </c>
      <c r="AA8245" s="622" t="s">
        <v>5289</v>
      </c>
      <c r="AB8245" s="622" t="s">
        <v>5289</v>
      </c>
      <c r="AC8245" s="340" t="s">
        <v>5289</v>
      </c>
      <c r="AD8245" s="340" t="s">
        <v>5289</v>
      </c>
      <c r="AE8245" s="340" t="s">
        <v>5289</v>
      </c>
      <c r="AF8245" s="165" t="s">
        <v>5289</v>
      </c>
    </row>
    <row r="8246" spans="1:38" ht="229.5">
      <c r="A8246" s="621">
        <v>21</v>
      </c>
      <c r="B8246" s="121" t="s">
        <v>3605</v>
      </c>
      <c r="C8246" s="121" t="s">
        <v>3677</v>
      </c>
      <c r="D8246" s="627" t="s">
        <v>5225</v>
      </c>
      <c r="E8246" s="26" t="s">
        <v>3703</v>
      </c>
      <c r="F8246" s="138"/>
      <c r="G8246" s="138"/>
      <c r="H8246" s="138"/>
      <c r="I8246" s="138"/>
      <c r="J8246" s="138"/>
      <c r="K8246" s="138"/>
      <c r="L8246" s="624" t="s">
        <v>51</v>
      </c>
      <c r="M8246" s="202"/>
      <c r="N8246" s="138"/>
      <c r="O8246" s="624">
        <v>0</v>
      </c>
      <c r="P8246" s="624">
        <v>0</v>
      </c>
      <c r="Q8246" s="624">
        <v>0</v>
      </c>
      <c r="R8246" s="624">
        <v>0</v>
      </c>
      <c r="S8246" s="624">
        <v>0</v>
      </c>
      <c r="T8246" s="624">
        <v>0</v>
      </c>
      <c r="U8246" s="624">
        <v>0</v>
      </c>
      <c r="V8246" s="624">
        <v>0</v>
      </c>
      <c r="W8246" s="624">
        <v>0</v>
      </c>
      <c r="X8246" s="624">
        <v>0</v>
      </c>
      <c r="Y8246" s="624">
        <v>0</v>
      </c>
      <c r="Z8246" s="624" t="s">
        <v>40</v>
      </c>
      <c r="AA8246" s="622" t="s">
        <v>5289</v>
      </c>
      <c r="AB8246" s="622" t="s">
        <v>5289</v>
      </c>
      <c r="AC8246" s="340" t="s">
        <v>5289</v>
      </c>
      <c r="AD8246" s="340" t="s">
        <v>5289</v>
      </c>
      <c r="AE8246" s="340" t="s">
        <v>5289</v>
      </c>
      <c r="AF8246" s="165" t="s">
        <v>5289</v>
      </c>
    </row>
    <row r="8247" spans="1:38" ht="229.5" customHeight="1">
      <c r="A8247" s="621">
        <v>22</v>
      </c>
      <c r="B8247" s="121" t="s">
        <v>5226</v>
      </c>
      <c r="C8247" s="121" t="s">
        <v>3677</v>
      </c>
      <c r="D8247" s="627" t="s">
        <v>5227</v>
      </c>
      <c r="E8247" s="26" t="s">
        <v>5228</v>
      </c>
      <c r="F8247" s="138"/>
      <c r="G8247" s="138"/>
      <c r="H8247" s="138"/>
      <c r="I8247" s="138"/>
      <c r="J8247" s="138"/>
      <c r="K8247" s="138"/>
      <c r="L8247" s="624" t="s">
        <v>51</v>
      </c>
      <c r="M8247" s="202"/>
      <c r="N8247" s="138"/>
      <c r="O8247" s="624">
        <v>0</v>
      </c>
      <c r="P8247" s="624">
        <v>0</v>
      </c>
      <c r="Q8247" s="624">
        <v>0</v>
      </c>
      <c r="R8247" s="624">
        <v>0</v>
      </c>
      <c r="S8247" s="624">
        <v>0</v>
      </c>
      <c r="T8247" s="624">
        <v>0</v>
      </c>
      <c r="U8247" s="624">
        <v>0</v>
      </c>
      <c r="V8247" s="624">
        <v>0</v>
      </c>
      <c r="W8247" s="624">
        <v>0</v>
      </c>
      <c r="X8247" s="624">
        <v>0</v>
      </c>
      <c r="Y8247" s="624">
        <v>0</v>
      </c>
      <c r="Z8247" s="624" t="s">
        <v>40</v>
      </c>
      <c r="AA8247" s="622" t="s">
        <v>5289</v>
      </c>
      <c r="AB8247" s="622" t="s">
        <v>5289</v>
      </c>
      <c r="AC8247" s="340" t="s">
        <v>5289</v>
      </c>
      <c r="AD8247" s="340" t="s">
        <v>5289</v>
      </c>
      <c r="AE8247" s="340" t="s">
        <v>5289</v>
      </c>
      <c r="AF8247" s="165" t="s">
        <v>5289</v>
      </c>
    </row>
    <row r="8248" spans="1:38" ht="216.75">
      <c r="A8248" s="621">
        <v>23</v>
      </c>
      <c r="B8248" s="121" t="s">
        <v>5229</v>
      </c>
      <c r="C8248" s="121" t="s">
        <v>3677</v>
      </c>
      <c r="D8248" s="627" t="s">
        <v>5230</v>
      </c>
      <c r="E8248" s="26" t="s">
        <v>5231</v>
      </c>
      <c r="F8248" s="138"/>
      <c r="G8248" s="138"/>
      <c r="H8248" s="138"/>
      <c r="I8248" s="138"/>
      <c r="J8248" s="138"/>
      <c r="K8248" s="138"/>
      <c r="L8248" s="622" t="s">
        <v>51</v>
      </c>
      <c r="M8248" s="202"/>
      <c r="N8248" s="138"/>
      <c r="O8248" s="622">
        <v>0</v>
      </c>
      <c r="P8248" s="622">
        <v>0</v>
      </c>
      <c r="Q8248" s="622">
        <v>0</v>
      </c>
      <c r="R8248" s="622">
        <v>0</v>
      </c>
      <c r="S8248" s="622">
        <v>0</v>
      </c>
      <c r="T8248" s="622">
        <v>0</v>
      </c>
      <c r="U8248" s="622">
        <v>0</v>
      </c>
      <c r="V8248" s="622">
        <v>0</v>
      </c>
      <c r="W8248" s="622">
        <v>0</v>
      </c>
      <c r="X8248" s="624">
        <v>3</v>
      </c>
      <c r="Y8248" s="622">
        <v>0</v>
      </c>
      <c r="Z8248" s="624" t="s">
        <v>40</v>
      </c>
      <c r="AA8248" s="622" t="s">
        <v>5289</v>
      </c>
      <c r="AB8248" s="622" t="s">
        <v>5289</v>
      </c>
      <c r="AC8248" s="340" t="s">
        <v>5289</v>
      </c>
      <c r="AD8248" s="340" t="s">
        <v>5289</v>
      </c>
      <c r="AE8248" s="340" t="s">
        <v>5289</v>
      </c>
      <c r="AF8248" s="165" t="s">
        <v>5289</v>
      </c>
    </row>
    <row r="8249" spans="1:38" ht="216.75" customHeight="1">
      <c r="A8249" s="621">
        <v>24</v>
      </c>
      <c r="B8249" s="121" t="s">
        <v>3683</v>
      </c>
      <c r="C8249" s="121" t="s">
        <v>3677</v>
      </c>
      <c r="D8249" s="627" t="s">
        <v>3689</v>
      </c>
      <c r="E8249" s="26" t="s">
        <v>3704</v>
      </c>
      <c r="F8249" s="138"/>
      <c r="G8249" s="138"/>
      <c r="H8249" s="138"/>
      <c r="I8249" s="138"/>
      <c r="J8249" s="138"/>
      <c r="K8249" s="138"/>
      <c r="L8249" s="622" t="s">
        <v>51</v>
      </c>
      <c r="M8249" s="202"/>
      <c r="N8249" s="138"/>
      <c r="O8249" s="622">
        <v>0</v>
      </c>
      <c r="P8249" s="622">
        <v>0</v>
      </c>
      <c r="Q8249" s="622">
        <v>0</v>
      </c>
      <c r="R8249" s="622">
        <v>0</v>
      </c>
      <c r="S8249" s="622">
        <v>0</v>
      </c>
      <c r="T8249" s="622">
        <v>0</v>
      </c>
      <c r="U8249" s="622">
        <v>0</v>
      </c>
      <c r="V8249" s="622">
        <v>0</v>
      </c>
      <c r="W8249" s="622">
        <v>0</v>
      </c>
      <c r="X8249" s="624">
        <v>3</v>
      </c>
      <c r="Y8249" s="622">
        <v>0</v>
      </c>
      <c r="Z8249" s="624" t="s">
        <v>40</v>
      </c>
      <c r="AA8249" s="622" t="s">
        <v>5289</v>
      </c>
      <c r="AB8249" s="622" t="s">
        <v>5289</v>
      </c>
      <c r="AC8249" s="340" t="s">
        <v>5289</v>
      </c>
      <c r="AD8249" s="340" t="s">
        <v>5289</v>
      </c>
      <c r="AE8249" s="340" t="s">
        <v>5289</v>
      </c>
      <c r="AF8249" s="165" t="s">
        <v>5289</v>
      </c>
    </row>
    <row r="8250" spans="1:38" s="44" customFormat="1" ht="128.25" customHeight="1">
      <c r="A8250" s="214">
        <v>25</v>
      </c>
      <c r="B8250" s="122" t="s">
        <v>18590</v>
      </c>
      <c r="C8250" s="121" t="s">
        <v>3677</v>
      </c>
      <c r="D8250" s="627" t="s">
        <v>18591</v>
      </c>
      <c r="E8250" s="622" t="s">
        <v>40</v>
      </c>
      <c r="F8250" s="138"/>
      <c r="G8250" s="138"/>
      <c r="H8250" s="138"/>
      <c r="I8250" s="138"/>
      <c r="J8250" s="138"/>
      <c r="K8250" s="138"/>
      <c r="L8250" s="622" t="s">
        <v>51</v>
      </c>
      <c r="M8250" s="202"/>
      <c r="N8250" s="138"/>
      <c r="O8250" s="622">
        <v>0</v>
      </c>
      <c r="P8250" s="622">
        <v>0</v>
      </c>
      <c r="Q8250" s="622">
        <v>0</v>
      </c>
      <c r="R8250" s="622">
        <v>0</v>
      </c>
      <c r="S8250" s="622">
        <v>0</v>
      </c>
      <c r="T8250" s="622">
        <v>0</v>
      </c>
      <c r="U8250" s="622">
        <v>0</v>
      </c>
      <c r="V8250" s="622">
        <v>0</v>
      </c>
      <c r="W8250" s="622">
        <v>0</v>
      </c>
      <c r="X8250" s="624">
        <v>0</v>
      </c>
      <c r="Y8250" s="622">
        <v>0</v>
      </c>
      <c r="Z8250" s="624" t="s">
        <v>51</v>
      </c>
      <c r="AA8250" s="622" t="s">
        <v>5289</v>
      </c>
      <c r="AB8250" s="622" t="s">
        <v>5289</v>
      </c>
      <c r="AC8250" s="340" t="s">
        <v>5289</v>
      </c>
      <c r="AD8250" s="340" t="s">
        <v>5289</v>
      </c>
      <c r="AE8250" s="340" t="s">
        <v>5289</v>
      </c>
      <c r="AF8250" s="165" t="s">
        <v>5289</v>
      </c>
      <c r="AG8250" s="107"/>
      <c r="AH8250" s="107"/>
      <c r="AI8250" s="107"/>
      <c r="AJ8250" s="107"/>
      <c r="AK8250" s="107"/>
      <c r="AL8250" s="107"/>
    </row>
    <row r="8251" spans="1:38" s="44" customFormat="1" ht="15.75" customHeight="1" thickBot="1">
      <c r="A8251" s="18"/>
      <c r="B8251" s="18">
        <v>25</v>
      </c>
      <c r="C8251" s="18"/>
      <c r="D8251" s="18">
        <v>25</v>
      </c>
      <c r="E8251" s="18">
        <v>25</v>
      </c>
      <c r="F8251" s="18">
        <v>9</v>
      </c>
      <c r="G8251" s="18">
        <v>0</v>
      </c>
      <c r="H8251" s="18">
        <v>0</v>
      </c>
      <c r="I8251" s="18"/>
      <c r="J8251" s="18">
        <v>1</v>
      </c>
      <c r="K8251" s="18">
        <v>0</v>
      </c>
      <c r="L8251" s="18">
        <v>14</v>
      </c>
      <c r="M8251" s="200"/>
      <c r="N8251" s="18">
        <f t="shared" ref="N8251:O8251" si="3046">SUM(N8226:N8250)</f>
        <v>0</v>
      </c>
      <c r="O8251" s="18">
        <f t="shared" si="3046"/>
        <v>0</v>
      </c>
      <c r="P8251" s="18">
        <f t="shared" ref="P8251:Q8251" si="3047">SUM(P8226:P8250)</f>
        <v>0</v>
      </c>
      <c r="Q8251" s="18">
        <f t="shared" si="3047"/>
        <v>0</v>
      </c>
      <c r="R8251" s="18">
        <f t="shared" ref="R8251" si="3048">SUM(R8226:R8250)</f>
        <v>0</v>
      </c>
      <c r="S8251" s="18">
        <f t="shared" ref="S8251" si="3049">SUM(S8226:S8250)</f>
        <v>0</v>
      </c>
      <c r="T8251" s="18">
        <f t="shared" ref="T8251:U8251" si="3050">SUM(T8226:T8250)</f>
        <v>0</v>
      </c>
      <c r="U8251" s="18">
        <f t="shared" si="3050"/>
        <v>0</v>
      </c>
      <c r="V8251" s="18">
        <f t="shared" ref="V8251:W8251" si="3051">SUM(V8226:V8250)</f>
        <v>0</v>
      </c>
      <c r="W8251" s="18">
        <f t="shared" si="3051"/>
        <v>0</v>
      </c>
      <c r="X8251" s="18">
        <f t="shared" ref="X8251:Y8251" si="3052">SUM(X8226:X8250)</f>
        <v>1153</v>
      </c>
      <c r="Y8251" s="18">
        <f t="shared" si="3052"/>
        <v>0</v>
      </c>
      <c r="Z8251" s="18">
        <v>24</v>
      </c>
      <c r="AA8251" s="18">
        <v>1</v>
      </c>
      <c r="AB8251" s="18">
        <v>1</v>
      </c>
      <c r="AC8251" s="18"/>
      <c r="AD8251" s="18"/>
      <c r="AE8251" s="18"/>
      <c r="AF8251" s="18"/>
      <c r="AG8251" s="107"/>
      <c r="AH8251" s="107"/>
      <c r="AI8251" s="107"/>
      <c r="AJ8251" s="107"/>
      <c r="AK8251" s="107"/>
      <c r="AL8251" s="107"/>
    </row>
    <row r="8252" spans="1:38" ht="15.75" customHeight="1" thickBot="1">
      <c r="A8252" s="660" t="s">
        <v>280</v>
      </c>
      <c r="B8252" s="661"/>
      <c r="C8252" s="661"/>
      <c r="D8252" s="661"/>
      <c r="E8252" s="661"/>
      <c r="F8252" s="661"/>
      <c r="G8252" s="661"/>
      <c r="H8252" s="661"/>
      <c r="I8252" s="661"/>
      <c r="J8252" s="661"/>
      <c r="K8252" s="661"/>
      <c r="L8252" s="661"/>
      <c r="M8252" s="661"/>
      <c r="N8252" s="661"/>
      <c r="O8252" s="661"/>
      <c r="P8252" s="661"/>
      <c r="Q8252" s="661"/>
      <c r="R8252" s="661"/>
      <c r="S8252" s="661"/>
      <c r="T8252" s="661"/>
      <c r="U8252" s="661"/>
      <c r="V8252" s="661"/>
      <c r="W8252" s="661"/>
      <c r="X8252" s="661"/>
      <c r="Y8252" s="661"/>
      <c r="Z8252" s="661"/>
      <c r="AA8252" s="661"/>
      <c r="AB8252" s="661"/>
      <c r="AC8252" s="661"/>
      <c r="AD8252" s="661"/>
      <c r="AE8252" s="661"/>
      <c r="AF8252" s="662"/>
    </row>
    <row r="8253" spans="1:38" ht="216.75" customHeight="1">
      <c r="A8253" s="287">
        <v>1</v>
      </c>
      <c r="B8253" s="68" t="s">
        <v>3764</v>
      </c>
      <c r="C8253" s="68" t="s">
        <v>3746</v>
      </c>
      <c r="D8253" s="68" t="s">
        <v>3748</v>
      </c>
      <c r="E8253" s="631" t="s">
        <v>15495</v>
      </c>
      <c r="F8253" s="15" t="s">
        <v>51</v>
      </c>
      <c r="G8253" s="138"/>
      <c r="H8253" s="138"/>
      <c r="I8253" s="138"/>
      <c r="J8253" s="68" t="s">
        <v>5232</v>
      </c>
      <c r="K8253" s="118" t="s">
        <v>3747</v>
      </c>
      <c r="L8253" s="70" t="s">
        <v>40</v>
      </c>
      <c r="M8253" s="68" t="s">
        <v>13028</v>
      </c>
      <c r="N8253" s="119">
        <v>0</v>
      </c>
      <c r="O8253" s="119">
        <v>0</v>
      </c>
      <c r="P8253" s="119">
        <v>0</v>
      </c>
      <c r="Q8253" s="119">
        <v>0</v>
      </c>
      <c r="R8253" s="119">
        <v>0</v>
      </c>
      <c r="S8253" s="119">
        <v>0</v>
      </c>
      <c r="T8253" s="119">
        <v>0</v>
      </c>
      <c r="U8253" s="119">
        <v>0</v>
      </c>
      <c r="V8253" s="119">
        <v>0</v>
      </c>
      <c r="W8253" s="119">
        <v>0</v>
      </c>
      <c r="X8253" s="624">
        <v>0</v>
      </c>
      <c r="Y8253" s="119">
        <v>0</v>
      </c>
      <c r="Z8253" s="119" t="s">
        <v>51</v>
      </c>
      <c r="AA8253" s="68" t="s">
        <v>3774</v>
      </c>
      <c r="AB8253" s="68" t="s">
        <v>3775</v>
      </c>
      <c r="AC8253" s="1008" t="s">
        <v>3776</v>
      </c>
      <c r="AD8253" s="131" t="s">
        <v>3779</v>
      </c>
      <c r="AE8253" s="131" t="s">
        <v>3777</v>
      </c>
      <c r="AF8253" s="356" t="s">
        <v>3778</v>
      </c>
    </row>
    <row r="8254" spans="1:38" ht="255">
      <c r="A8254" s="287">
        <v>2</v>
      </c>
      <c r="B8254" s="121" t="s">
        <v>3765</v>
      </c>
      <c r="C8254" s="121" t="s">
        <v>3746</v>
      </c>
      <c r="D8254" s="121" t="s">
        <v>3749</v>
      </c>
      <c r="E8254" s="631" t="s">
        <v>15496</v>
      </c>
      <c r="F8254" s="622" t="s">
        <v>12795</v>
      </c>
      <c r="G8254" s="622" t="s">
        <v>51</v>
      </c>
      <c r="H8254" s="622">
        <v>3</v>
      </c>
      <c r="I8254" s="16" t="s">
        <v>527</v>
      </c>
      <c r="J8254" s="138"/>
      <c r="K8254" s="138"/>
      <c r="L8254" s="25" t="s">
        <v>40</v>
      </c>
      <c r="M8254" s="121" t="s">
        <v>13649</v>
      </c>
      <c r="N8254" s="622">
        <v>0</v>
      </c>
      <c r="O8254" s="622">
        <v>0</v>
      </c>
      <c r="P8254" s="622">
        <v>0</v>
      </c>
      <c r="Q8254" s="622">
        <v>0</v>
      </c>
      <c r="R8254" s="622">
        <v>0</v>
      </c>
      <c r="S8254" s="622">
        <v>0</v>
      </c>
      <c r="T8254" s="622">
        <v>0</v>
      </c>
      <c r="U8254" s="622">
        <v>0</v>
      </c>
      <c r="V8254" s="622">
        <v>0</v>
      </c>
      <c r="W8254" s="622">
        <v>0</v>
      </c>
      <c r="X8254" s="624">
        <v>10</v>
      </c>
      <c r="Y8254" s="622">
        <v>0</v>
      </c>
      <c r="Z8254" s="622" t="s">
        <v>51</v>
      </c>
      <c r="AA8254" s="622" t="s">
        <v>5289</v>
      </c>
      <c r="AB8254" s="622" t="s">
        <v>5289</v>
      </c>
      <c r="AC8254" s="340" t="s">
        <v>5289</v>
      </c>
      <c r="AD8254" s="340" t="s">
        <v>5289</v>
      </c>
      <c r="AE8254" s="340" t="s">
        <v>5289</v>
      </c>
      <c r="AF8254" s="165" t="s">
        <v>5289</v>
      </c>
    </row>
    <row r="8255" spans="1:38" ht="229.5" customHeight="1">
      <c r="A8255" s="287">
        <v>3</v>
      </c>
      <c r="B8255" s="121" t="s">
        <v>12788</v>
      </c>
      <c r="C8255" s="121" t="s">
        <v>3746</v>
      </c>
      <c r="D8255" s="121" t="s">
        <v>3750</v>
      </c>
      <c r="E8255" s="631" t="s">
        <v>15497</v>
      </c>
      <c r="F8255" s="15" t="s">
        <v>51</v>
      </c>
      <c r="G8255" s="138"/>
      <c r="H8255" s="138"/>
      <c r="I8255" s="138"/>
      <c r="J8255" s="138"/>
      <c r="K8255" s="138"/>
      <c r="L8255" s="25" t="s">
        <v>40</v>
      </c>
      <c r="M8255" s="121" t="s">
        <v>13571</v>
      </c>
      <c r="N8255" s="622">
        <v>0</v>
      </c>
      <c r="O8255" s="622">
        <v>0</v>
      </c>
      <c r="P8255" s="622">
        <v>0</v>
      </c>
      <c r="Q8255" s="622">
        <v>0</v>
      </c>
      <c r="R8255" s="622">
        <v>0</v>
      </c>
      <c r="S8255" s="622">
        <v>0</v>
      </c>
      <c r="T8255" s="622">
        <v>0</v>
      </c>
      <c r="U8255" s="622">
        <v>0</v>
      </c>
      <c r="V8255" s="622">
        <v>0</v>
      </c>
      <c r="W8255" s="622">
        <v>0</v>
      </c>
      <c r="X8255" s="624">
        <v>0</v>
      </c>
      <c r="Y8255" s="622">
        <v>0</v>
      </c>
      <c r="Z8255" s="622" t="s">
        <v>51</v>
      </c>
      <c r="AA8255" s="622" t="s">
        <v>5289</v>
      </c>
      <c r="AB8255" s="622" t="s">
        <v>5289</v>
      </c>
      <c r="AC8255" s="340" t="s">
        <v>5289</v>
      </c>
      <c r="AD8255" s="340" t="s">
        <v>5289</v>
      </c>
      <c r="AE8255" s="340" t="s">
        <v>5289</v>
      </c>
      <c r="AF8255" s="165" t="s">
        <v>5289</v>
      </c>
    </row>
    <row r="8256" spans="1:38" ht="318.75" customHeight="1">
      <c r="A8256" s="287">
        <v>4</v>
      </c>
      <c r="B8256" s="121" t="s">
        <v>5233</v>
      </c>
      <c r="C8256" s="121" t="s">
        <v>3746</v>
      </c>
      <c r="D8256" s="121" t="s">
        <v>5234</v>
      </c>
      <c r="E8256" s="631" t="s">
        <v>15498</v>
      </c>
      <c r="F8256" s="622" t="s">
        <v>12795</v>
      </c>
      <c r="G8256" s="622" t="s">
        <v>51</v>
      </c>
      <c r="H8256" s="622">
        <v>3</v>
      </c>
      <c r="I8256" s="16" t="s">
        <v>527</v>
      </c>
      <c r="J8256" s="138"/>
      <c r="K8256" s="138"/>
      <c r="L8256" s="25" t="s">
        <v>40</v>
      </c>
      <c r="M8256" s="121" t="s">
        <v>13616</v>
      </c>
      <c r="N8256" s="624">
        <v>0</v>
      </c>
      <c r="O8256" s="624">
        <v>0</v>
      </c>
      <c r="P8256" s="624">
        <v>0</v>
      </c>
      <c r="Q8256" s="624">
        <v>0</v>
      </c>
      <c r="R8256" s="624">
        <v>0</v>
      </c>
      <c r="S8256" s="624">
        <v>0</v>
      </c>
      <c r="T8256" s="624">
        <v>0</v>
      </c>
      <c r="U8256" s="624">
        <v>0</v>
      </c>
      <c r="V8256" s="624">
        <v>0</v>
      </c>
      <c r="W8256" s="624">
        <v>0</v>
      </c>
      <c r="X8256" s="624">
        <v>9</v>
      </c>
      <c r="Y8256" s="624">
        <v>0</v>
      </c>
      <c r="Z8256" s="622" t="s">
        <v>51</v>
      </c>
      <c r="AA8256" s="622" t="s">
        <v>5289</v>
      </c>
      <c r="AB8256" s="622" t="s">
        <v>5289</v>
      </c>
      <c r="AC8256" s="340" t="s">
        <v>5289</v>
      </c>
      <c r="AD8256" s="340" t="s">
        <v>5289</v>
      </c>
      <c r="AE8256" s="340" t="s">
        <v>5289</v>
      </c>
      <c r="AF8256" s="165" t="s">
        <v>5289</v>
      </c>
    </row>
    <row r="8257" spans="1:38" s="44" customFormat="1" ht="127.5">
      <c r="A8257" s="287">
        <v>5</v>
      </c>
      <c r="B8257" s="121" t="s">
        <v>3766</v>
      </c>
      <c r="C8257" s="121" t="s">
        <v>3746</v>
      </c>
      <c r="D8257" s="121" t="s">
        <v>3751</v>
      </c>
      <c r="E8257" s="622" t="s">
        <v>40</v>
      </c>
      <c r="F8257" s="622" t="s">
        <v>12795</v>
      </c>
      <c r="G8257" s="138"/>
      <c r="H8257" s="138"/>
      <c r="I8257" s="138"/>
      <c r="J8257" s="138"/>
      <c r="K8257" s="138"/>
      <c r="L8257" s="25" t="s">
        <v>40</v>
      </c>
      <c r="M8257" s="121" t="s">
        <v>13028</v>
      </c>
      <c r="N8257" s="624">
        <v>0</v>
      </c>
      <c r="O8257" s="624">
        <v>0</v>
      </c>
      <c r="P8257" s="624">
        <v>0</v>
      </c>
      <c r="Q8257" s="624">
        <v>0</v>
      </c>
      <c r="R8257" s="624">
        <v>0</v>
      </c>
      <c r="S8257" s="624">
        <v>0</v>
      </c>
      <c r="T8257" s="624">
        <v>0</v>
      </c>
      <c r="U8257" s="624">
        <v>0</v>
      </c>
      <c r="V8257" s="624">
        <v>0</v>
      </c>
      <c r="W8257" s="624">
        <v>0</v>
      </c>
      <c r="X8257" s="624">
        <v>0</v>
      </c>
      <c r="Y8257" s="624">
        <v>0</v>
      </c>
      <c r="Z8257" s="622" t="s">
        <v>51</v>
      </c>
      <c r="AA8257" s="622" t="s">
        <v>5289</v>
      </c>
      <c r="AB8257" s="622" t="s">
        <v>5289</v>
      </c>
      <c r="AC8257" s="340" t="s">
        <v>5289</v>
      </c>
      <c r="AD8257" s="340" t="s">
        <v>5289</v>
      </c>
      <c r="AE8257" s="340" t="s">
        <v>5289</v>
      </c>
      <c r="AF8257" s="165" t="s">
        <v>5289</v>
      </c>
      <c r="AG8257" s="107"/>
      <c r="AH8257" s="107"/>
      <c r="AI8257" s="107"/>
      <c r="AJ8257" s="107"/>
      <c r="AK8257" s="107"/>
      <c r="AL8257" s="107"/>
    </row>
    <row r="8258" spans="1:38" s="44" customFormat="1" ht="216.75" customHeight="1">
      <c r="A8258" s="287">
        <v>6</v>
      </c>
      <c r="B8258" s="121" t="s">
        <v>3767</v>
      </c>
      <c r="C8258" s="121" t="s">
        <v>3746</v>
      </c>
      <c r="D8258" s="121" t="s">
        <v>3752</v>
      </c>
      <c r="E8258" s="631" t="s">
        <v>15499</v>
      </c>
      <c r="F8258" s="622" t="s">
        <v>12795</v>
      </c>
      <c r="G8258" s="622" t="s">
        <v>51</v>
      </c>
      <c r="H8258" s="622">
        <v>3</v>
      </c>
      <c r="I8258" s="16" t="s">
        <v>527</v>
      </c>
      <c r="J8258" s="138"/>
      <c r="K8258" s="138"/>
      <c r="L8258" s="25" t="s">
        <v>40</v>
      </c>
      <c r="M8258" s="121" t="s">
        <v>13617</v>
      </c>
      <c r="N8258" s="624">
        <v>0</v>
      </c>
      <c r="O8258" s="624">
        <v>0</v>
      </c>
      <c r="P8258" s="624">
        <v>0</v>
      </c>
      <c r="Q8258" s="624">
        <v>0</v>
      </c>
      <c r="R8258" s="624">
        <v>0</v>
      </c>
      <c r="S8258" s="624">
        <v>0</v>
      </c>
      <c r="T8258" s="624">
        <v>0</v>
      </c>
      <c r="U8258" s="624">
        <v>0</v>
      </c>
      <c r="V8258" s="624">
        <v>0</v>
      </c>
      <c r="W8258" s="624">
        <v>0</v>
      </c>
      <c r="X8258" s="624">
        <v>8</v>
      </c>
      <c r="Y8258" s="624">
        <v>0</v>
      </c>
      <c r="Z8258" s="622" t="s">
        <v>51</v>
      </c>
      <c r="AA8258" s="622" t="s">
        <v>5289</v>
      </c>
      <c r="AB8258" s="622" t="s">
        <v>5289</v>
      </c>
      <c r="AC8258" s="340" t="s">
        <v>5289</v>
      </c>
      <c r="AD8258" s="340" t="s">
        <v>5289</v>
      </c>
      <c r="AE8258" s="340" t="s">
        <v>5289</v>
      </c>
      <c r="AF8258" s="165" t="s">
        <v>5289</v>
      </c>
      <c r="AG8258" s="107"/>
      <c r="AH8258" s="107"/>
      <c r="AI8258" s="107"/>
      <c r="AJ8258" s="107"/>
      <c r="AK8258" s="107"/>
      <c r="AL8258" s="107"/>
    </row>
    <row r="8259" spans="1:38" s="44" customFormat="1" ht="165.75" customHeight="1">
      <c r="A8259" s="287">
        <v>7</v>
      </c>
      <c r="B8259" s="121" t="s">
        <v>3768</v>
      </c>
      <c r="C8259" s="121" t="s">
        <v>3746</v>
      </c>
      <c r="D8259" s="121" t="s">
        <v>3753</v>
      </c>
      <c r="E8259" s="631" t="s">
        <v>15500</v>
      </c>
      <c r="F8259" s="622" t="s">
        <v>12795</v>
      </c>
      <c r="G8259" s="622" t="s">
        <v>51</v>
      </c>
      <c r="H8259" s="622">
        <v>3</v>
      </c>
      <c r="I8259" s="16" t="s">
        <v>527</v>
      </c>
      <c r="J8259" s="138"/>
      <c r="K8259" s="138"/>
      <c r="L8259" s="25" t="s">
        <v>40</v>
      </c>
      <c r="M8259" s="121" t="s">
        <v>13028</v>
      </c>
      <c r="N8259" s="624">
        <v>0</v>
      </c>
      <c r="O8259" s="624">
        <v>0</v>
      </c>
      <c r="P8259" s="624">
        <v>0</v>
      </c>
      <c r="Q8259" s="624">
        <v>0</v>
      </c>
      <c r="R8259" s="624">
        <v>0</v>
      </c>
      <c r="S8259" s="624">
        <v>0</v>
      </c>
      <c r="T8259" s="624">
        <v>0</v>
      </c>
      <c r="U8259" s="624">
        <v>0</v>
      </c>
      <c r="V8259" s="624">
        <v>0</v>
      </c>
      <c r="W8259" s="624">
        <v>0</v>
      </c>
      <c r="X8259" s="624">
        <v>0</v>
      </c>
      <c r="Y8259" s="624">
        <v>0</v>
      </c>
      <c r="Z8259" s="622" t="s">
        <v>51</v>
      </c>
      <c r="AA8259" s="622" t="s">
        <v>5289</v>
      </c>
      <c r="AB8259" s="622" t="s">
        <v>5289</v>
      </c>
      <c r="AC8259" s="340" t="s">
        <v>5289</v>
      </c>
      <c r="AD8259" s="340" t="s">
        <v>5289</v>
      </c>
      <c r="AE8259" s="340" t="s">
        <v>5289</v>
      </c>
      <c r="AF8259" s="165" t="s">
        <v>5289</v>
      </c>
      <c r="AG8259" s="107"/>
      <c r="AH8259" s="107"/>
      <c r="AI8259" s="107"/>
      <c r="AJ8259" s="107"/>
      <c r="AK8259" s="107"/>
      <c r="AL8259" s="107"/>
    </row>
    <row r="8260" spans="1:38" s="44" customFormat="1" ht="127.5">
      <c r="A8260" s="287">
        <v>8</v>
      </c>
      <c r="B8260" s="121" t="s">
        <v>5235</v>
      </c>
      <c r="C8260" s="121" t="s">
        <v>3746</v>
      </c>
      <c r="D8260" s="121" t="s">
        <v>3754</v>
      </c>
      <c r="E8260" s="622" t="s">
        <v>40</v>
      </c>
      <c r="F8260" s="622" t="s">
        <v>12795</v>
      </c>
      <c r="G8260" s="622" t="s">
        <v>51</v>
      </c>
      <c r="H8260" s="622">
        <v>3</v>
      </c>
      <c r="I8260" s="16" t="s">
        <v>527</v>
      </c>
      <c r="J8260" s="138"/>
      <c r="K8260" s="138"/>
      <c r="L8260" s="25" t="s">
        <v>40</v>
      </c>
      <c r="M8260" s="121" t="s">
        <v>13618</v>
      </c>
      <c r="N8260" s="622">
        <v>0</v>
      </c>
      <c r="O8260" s="622">
        <v>0</v>
      </c>
      <c r="P8260" s="622">
        <v>0</v>
      </c>
      <c r="Q8260" s="622">
        <v>0</v>
      </c>
      <c r="R8260" s="622">
        <v>0</v>
      </c>
      <c r="S8260" s="622">
        <v>0</v>
      </c>
      <c r="T8260" s="622">
        <v>0</v>
      </c>
      <c r="U8260" s="622">
        <v>0</v>
      </c>
      <c r="V8260" s="622">
        <v>0</v>
      </c>
      <c r="W8260" s="622">
        <v>0</v>
      </c>
      <c r="X8260" s="624">
        <v>0</v>
      </c>
      <c r="Y8260" s="622">
        <v>0</v>
      </c>
      <c r="Z8260" s="622" t="s">
        <v>51</v>
      </c>
      <c r="AA8260" s="622" t="s">
        <v>5289</v>
      </c>
      <c r="AB8260" s="622" t="s">
        <v>5289</v>
      </c>
      <c r="AC8260" s="340" t="s">
        <v>5289</v>
      </c>
      <c r="AD8260" s="340" t="s">
        <v>5289</v>
      </c>
      <c r="AE8260" s="340" t="s">
        <v>5289</v>
      </c>
      <c r="AF8260" s="165" t="s">
        <v>5289</v>
      </c>
      <c r="AG8260" s="107"/>
      <c r="AH8260" s="107"/>
      <c r="AI8260" s="107"/>
      <c r="AJ8260" s="107"/>
      <c r="AK8260" s="107"/>
      <c r="AL8260" s="107"/>
    </row>
    <row r="8261" spans="1:38" s="44" customFormat="1" ht="255" customHeight="1">
      <c r="A8261" s="287">
        <v>9</v>
      </c>
      <c r="B8261" s="121" t="s">
        <v>3769</v>
      </c>
      <c r="C8261" s="121" t="s">
        <v>3746</v>
      </c>
      <c r="D8261" s="121" t="s">
        <v>3755</v>
      </c>
      <c r="E8261" s="631" t="s">
        <v>15501</v>
      </c>
      <c r="F8261" s="622" t="s">
        <v>12795</v>
      </c>
      <c r="G8261" s="622" t="s">
        <v>51</v>
      </c>
      <c r="H8261" s="622">
        <v>3</v>
      </c>
      <c r="I8261" s="16" t="s">
        <v>527</v>
      </c>
      <c r="J8261" s="138"/>
      <c r="K8261" s="138"/>
      <c r="L8261" s="622" t="s">
        <v>40</v>
      </c>
      <c r="M8261" s="121" t="s">
        <v>13619</v>
      </c>
      <c r="N8261" s="622">
        <v>0</v>
      </c>
      <c r="O8261" s="622">
        <v>0</v>
      </c>
      <c r="P8261" s="622">
        <v>0</v>
      </c>
      <c r="Q8261" s="622">
        <v>0</v>
      </c>
      <c r="R8261" s="622">
        <v>0</v>
      </c>
      <c r="S8261" s="622">
        <v>0</v>
      </c>
      <c r="T8261" s="622">
        <v>0</v>
      </c>
      <c r="U8261" s="622">
        <v>0</v>
      </c>
      <c r="V8261" s="622">
        <v>0</v>
      </c>
      <c r="W8261" s="622">
        <v>0</v>
      </c>
      <c r="X8261" s="624">
        <v>0</v>
      </c>
      <c r="Y8261" s="622">
        <v>0</v>
      </c>
      <c r="Z8261" s="622" t="s">
        <v>51</v>
      </c>
      <c r="AA8261" s="622" t="s">
        <v>5289</v>
      </c>
      <c r="AB8261" s="622" t="s">
        <v>5289</v>
      </c>
      <c r="AC8261" s="340" t="s">
        <v>5289</v>
      </c>
      <c r="AD8261" s="340" t="s">
        <v>5289</v>
      </c>
      <c r="AE8261" s="340" t="s">
        <v>5289</v>
      </c>
      <c r="AF8261" s="165" t="s">
        <v>5289</v>
      </c>
      <c r="AG8261" s="107"/>
      <c r="AH8261" s="107"/>
      <c r="AI8261" s="107"/>
      <c r="AJ8261" s="107"/>
      <c r="AK8261" s="107"/>
      <c r="AL8261" s="107"/>
    </row>
    <row r="8262" spans="1:38" s="44" customFormat="1" ht="127.5">
      <c r="A8262" s="287">
        <v>10</v>
      </c>
      <c r="B8262" s="121" t="s">
        <v>3770</v>
      </c>
      <c r="C8262" s="121" t="s">
        <v>3746</v>
      </c>
      <c r="D8262" s="121" t="s">
        <v>3756</v>
      </c>
      <c r="E8262" s="622" t="s">
        <v>40</v>
      </c>
      <c r="F8262" s="622" t="s">
        <v>12795</v>
      </c>
      <c r="G8262" s="622" t="s">
        <v>51</v>
      </c>
      <c r="H8262" s="622">
        <v>3</v>
      </c>
      <c r="I8262" s="16" t="s">
        <v>527</v>
      </c>
      <c r="J8262" s="138"/>
      <c r="K8262" s="138"/>
      <c r="L8262" s="622" t="s">
        <v>40</v>
      </c>
      <c r="M8262" s="121" t="s">
        <v>13574</v>
      </c>
      <c r="N8262" s="622">
        <v>0</v>
      </c>
      <c r="O8262" s="622">
        <v>0</v>
      </c>
      <c r="P8262" s="622">
        <v>0</v>
      </c>
      <c r="Q8262" s="622">
        <v>0</v>
      </c>
      <c r="R8262" s="622">
        <v>0</v>
      </c>
      <c r="S8262" s="622">
        <v>0</v>
      </c>
      <c r="T8262" s="622">
        <v>0</v>
      </c>
      <c r="U8262" s="622">
        <v>0</v>
      </c>
      <c r="V8262" s="622">
        <v>0</v>
      </c>
      <c r="W8262" s="622">
        <v>0</v>
      </c>
      <c r="X8262" s="624">
        <v>15</v>
      </c>
      <c r="Y8262" s="622">
        <v>0</v>
      </c>
      <c r="Z8262" s="622" t="s">
        <v>51</v>
      </c>
      <c r="AA8262" s="622" t="s">
        <v>5289</v>
      </c>
      <c r="AB8262" s="622" t="s">
        <v>5289</v>
      </c>
      <c r="AC8262" s="340" t="s">
        <v>5289</v>
      </c>
      <c r="AD8262" s="340" t="s">
        <v>5289</v>
      </c>
      <c r="AE8262" s="340" t="s">
        <v>5289</v>
      </c>
      <c r="AF8262" s="165" t="s">
        <v>5289</v>
      </c>
      <c r="AG8262" s="107"/>
      <c r="AH8262" s="107"/>
      <c r="AI8262" s="107"/>
      <c r="AJ8262" s="107"/>
      <c r="AK8262" s="107"/>
      <c r="AL8262" s="107"/>
    </row>
    <row r="8263" spans="1:38" s="44" customFormat="1" ht="280.5">
      <c r="A8263" s="287">
        <v>11</v>
      </c>
      <c r="B8263" s="121" t="s">
        <v>3771</v>
      </c>
      <c r="C8263" s="121" t="s">
        <v>3746</v>
      </c>
      <c r="D8263" s="121" t="s">
        <v>3757</v>
      </c>
      <c r="E8263" s="631" t="s">
        <v>15502</v>
      </c>
      <c r="F8263" s="622" t="s">
        <v>12795</v>
      </c>
      <c r="G8263" s="622" t="s">
        <v>51</v>
      </c>
      <c r="H8263" s="622">
        <v>3</v>
      </c>
      <c r="I8263" s="16" t="s">
        <v>527</v>
      </c>
      <c r="J8263" s="138"/>
      <c r="K8263" s="138"/>
      <c r="L8263" s="622" t="s">
        <v>40</v>
      </c>
      <c r="M8263" s="121" t="s">
        <v>13577</v>
      </c>
      <c r="N8263" s="622">
        <v>0</v>
      </c>
      <c r="O8263" s="622">
        <v>0</v>
      </c>
      <c r="P8263" s="622">
        <v>0</v>
      </c>
      <c r="Q8263" s="622">
        <v>0</v>
      </c>
      <c r="R8263" s="622">
        <v>0</v>
      </c>
      <c r="S8263" s="622">
        <v>0</v>
      </c>
      <c r="T8263" s="622">
        <v>0</v>
      </c>
      <c r="U8263" s="622">
        <v>0</v>
      </c>
      <c r="V8263" s="622">
        <v>0</v>
      </c>
      <c r="W8263" s="622">
        <v>0</v>
      </c>
      <c r="X8263" s="624">
        <v>0</v>
      </c>
      <c r="Y8263" s="622">
        <v>0</v>
      </c>
      <c r="Z8263" s="622" t="s">
        <v>51</v>
      </c>
      <c r="AA8263" s="622" t="s">
        <v>5289</v>
      </c>
      <c r="AB8263" s="622" t="s">
        <v>5289</v>
      </c>
      <c r="AC8263" s="340" t="s">
        <v>5289</v>
      </c>
      <c r="AD8263" s="340" t="s">
        <v>5289</v>
      </c>
      <c r="AE8263" s="340" t="s">
        <v>5289</v>
      </c>
      <c r="AF8263" s="165" t="s">
        <v>5289</v>
      </c>
      <c r="AG8263" s="107"/>
      <c r="AH8263" s="107"/>
      <c r="AI8263" s="107"/>
      <c r="AJ8263" s="107"/>
      <c r="AK8263" s="107"/>
      <c r="AL8263" s="107"/>
    </row>
    <row r="8264" spans="1:38" s="44" customFormat="1" ht="140.25" customHeight="1">
      <c r="A8264" s="287">
        <v>12</v>
      </c>
      <c r="B8264" s="121" t="s">
        <v>3772</v>
      </c>
      <c r="C8264" s="121" t="s">
        <v>3746</v>
      </c>
      <c r="D8264" s="121" t="s">
        <v>3758</v>
      </c>
      <c r="E8264" s="631" t="s">
        <v>15503</v>
      </c>
      <c r="F8264" s="15" t="s">
        <v>51</v>
      </c>
      <c r="G8264" s="138"/>
      <c r="H8264" s="138"/>
      <c r="I8264" s="138"/>
      <c r="J8264" s="138"/>
      <c r="K8264" s="138"/>
      <c r="L8264" s="622" t="s">
        <v>40</v>
      </c>
      <c r="M8264" s="121" t="s">
        <v>13577</v>
      </c>
      <c r="N8264" s="622">
        <v>0</v>
      </c>
      <c r="O8264" s="622">
        <v>0</v>
      </c>
      <c r="P8264" s="622">
        <v>0</v>
      </c>
      <c r="Q8264" s="622">
        <v>0</v>
      </c>
      <c r="R8264" s="622">
        <v>0</v>
      </c>
      <c r="S8264" s="622">
        <v>0</v>
      </c>
      <c r="T8264" s="622">
        <v>0</v>
      </c>
      <c r="U8264" s="622">
        <v>0</v>
      </c>
      <c r="V8264" s="622">
        <v>0</v>
      </c>
      <c r="W8264" s="622">
        <v>0</v>
      </c>
      <c r="X8264" s="624">
        <v>19</v>
      </c>
      <c r="Y8264" s="622">
        <v>0</v>
      </c>
      <c r="Z8264" s="622" t="s">
        <v>51</v>
      </c>
      <c r="AA8264" s="622" t="s">
        <v>5289</v>
      </c>
      <c r="AB8264" s="622" t="s">
        <v>5289</v>
      </c>
      <c r="AC8264" s="340" t="s">
        <v>5289</v>
      </c>
      <c r="AD8264" s="340" t="s">
        <v>5289</v>
      </c>
      <c r="AE8264" s="340" t="s">
        <v>5289</v>
      </c>
      <c r="AF8264" s="165" t="s">
        <v>5289</v>
      </c>
      <c r="AG8264" s="107"/>
      <c r="AH8264" s="107"/>
      <c r="AI8264" s="107"/>
      <c r="AJ8264" s="107"/>
      <c r="AK8264" s="107"/>
      <c r="AL8264" s="107"/>
    </row>
    <row r="8265" spans="1:38" s="44" customFormat="1" ht="216.75" customHeight="1">
      <c r="A8265" s="287">
        <v>13</v>
      </c>
      <c r="B8265" s="121" t="s">
        <v>3773</v>
      </c>
      <c r="C8265" s="121" t="s">
        <v>3746</v>
      </c>
      <c r="D8265" s="121" t="s">
        <v>3759</v>
      </c>
      <c r="E8265" s="631" t="s">
        <v>15504</v>
      </c>
      <c r="F8265" s="15" t="s">
        <v>51</v>
      </c>
      <c r="G8265" s="138"/>
      <c r="H8265" s="138"/>
      <c r="I8265" s="138"/>
      <c r="J8265" s="138"/>
      <c r="K8265" s="138"/>
      <c r="L8265" s="622" t="s">
        <v>40</v>
      </c>
      <c r="M8265" s="121" t="s">
        <v>13620</v>
      </c>
      <c r="N8265" s="622">
        <v>0</v>
      </c>
      <c r="O8265" s="622">
        <v>0</v>
      </c>
      <c r="P8265" s="622">
        <v>0</v>
      </c>
      <c r="Q8265" s="622">
        <v>0</v>
      </c>
      <c r="R8265" s="622">
        <v>0</v>
      </c>
      <c r="S8265" s="622">
        <v>0</v>
      </c>
      <c r="T8265" s="622">
        <v>0</v>
      </c>
      <c r="U8265" s="622">
        <v>0</v>
      </c>
      <c r="V8265" s="622">
        <v>0</v>
      </c>
      <c r="W8265" s="622">
        <v>0</v>
      </c>
      <c r="X8265" s="624">
        <v>2</v>
      </c>
      <c r="Y8265" s="622">
        <v>0</v>
      </c>
      <c r="Z8265" s="622" t="s">
        <v>51</v>
      </c>
      <c r="AA8265" s="622" t="s">
        <v>5289</v>
      </c>
      <c r="AB8265" s="622" t="s">
        <v>5289</v>
      </c>
      <c r="AC8265" s="340" t="s">
        <v>5289</v>
      </c>
      <c r="AD8265" s="340" t="s">
        <v>5289</v>
      </c>
      <c r="AE8265" s="340" t="s">
        <v>5289</v>
      </c>
      <c r="AF8265" s="165" t="s">
        <v>5289</v>
      </c>
      <c r="AG8265" s="107"/>
      <c r="AH8265" s="107"/>
      <c r="AI8265" s="107"/>
      <c r="AJ8265" s="107"/>
      <c r="AK8265" s="107"/>
      <c r="AL8265" s="107"/>
    </row>
    <row r="8266" spans="1:38" s="44" customFormat="1" ht="204">
      <c r="A8266" s="287">
        <v>14</v>
      </c>
      <c r="B8266" s="121" t="s">
        <v>115</v>
      </c>
      <c r="C8266" s="121" t="s">
        <v>3746</v>
      </c>
      <c r="D8266" s="121" t="s">
        <v>3760</v>
      </c>
      <c r="E8266" s="631" t="s">
        <v>15505</v>
      </c>
      <c r="F8266" s="15" t="s">
        <v>51</v>
      </c>
      <c r="G8266" s="138"/>
      <c r="H8266" s="138"/>
      <c r="I8266" s="138"/>
      <c r="J8266" s="138"/>
      <c r="K8266" s="138"/>
      <c r="L8266" s="622" t="s">
        <v>51</v>
      </c>
      <c r="M8266" s="202"/>
      <c r="N8266" s="138"/>
      <c r="O8266" s="622">
        <v>0</v>
      </c>
      <c r="P8266" s="622">
        <v>0</v>
      </c>
      <c r="Q8266" s="622">
        <v>0</v>
      </c>
      <c r="R8266" s="622">
        <v>0</v>
      </c>
      <c r="S8266" s="622">
        <v>0</v>
      </c>
      <c r="T8266" s="622">
        <v>0</v>
      </c>
      <c r="U8266" s="622">
        <v>0</v>
      </c>
      <c r="V8266" s="622">
        <v>0</v>
      </c>
      <c r="W8266" s="622">
        <v>0</v>
      </c>
      <c r="X8266" s="624">
        <v>9</v>
      </c>
      <c r="Y8266" s="622">
        <v>0</v>
      </c>
      <c r="Z8266" s="622" t="s">
        <v>51</v>
      </c>
      <c r="AA8266" s="622" t="s">
        <v>5289</v>
      </c>
      <c r="AB8266" s="622" t="s">
        <v>5289</v>
      </c>
      <c r="AC8266" s="340" t="s">
        <v>5289</v>
      </c>
      <c r="AD8266" s="340" t="s">
        <v>5289</v>
      </c>
      <c r="AE8266" s="340" t="s">
        <v>5289</v>
      </c>
      <c r="AF8266" s="165" t="s">
        <v>5289</v>
      </c>
      <c r="AG8266" s="107"/>
      <c r="AH8266" s="107"/>
      <c r="AI8266" s="107"/>
      <c r="AJ8266" s="107"/>
      <c r="AK8266" s="107"/>
      <c r="AL8266" s="107"/>
    </row>
    <row r="8267" spans="1:38" s="44" customFormat="1" ht="229.5" customHeight="1">
      <c r="A8267" s="287">
        <v>15</v>
      </c>
      <c r="B8267" s="121" t="s">
        <v>5236</v>
      </c>
      <c r="C8267" s="121" t="s">
        <v>3746</v>
      </c>
      <c r="D8267" s="121" t="s">
        <v>5237</v>
      </c>
      <c r="E8267" s="631" t="s">
        <v>15506</v>
      </c>
      <c r="F8267" s="15" t="s">
        <v>51</v>
      </c>
      <c r="G8267" s="138"/>
      <c r="H8267" s="138"/>
      <c r="I8267" s="138"/>
      <c r="J8267" s="138"/>
      <c r="K8267" s="138"/>
      <c r="L8267" s="622" t="s">
        <v>51</v>
      </c>
      <c r="M8267" s="202"/>
      <c r="N8267" s="138"/>
      <c r="O8267" s="622">
        <v>0</v>
      </c>
      <c r="P8267" s="622">
        <v>0</v>
      </c>
      <c r="Q8267" s="622">
        <v>0</v>
      </c>
      <c r="R8267" s="622">
        <v>0</v>
      </c>
      <c r="S8267" s="622">
        <v>0</v>
      </c>
      <c r="T8267" s="622">
        <v>0</v>
      </c>
      <c r="U8267" s="622">
        <v>0</v>
      </c>
      <c r="V8267" s="622">
        <v>0</v>
      </c>
      <c r="W8267" s="622">
        <v>0</v>
      </c>
      <c r="X8267" s="624">
        <v>11</v>
      </c>
      <c r="Y8267" s="622">
        <v>0</v>
      </c>
      <c r="Z8267" s="622" t="s">
        <v>51</v>
      </c>
      <c r="AA8267" s="622" t="s">
        <v>5289</v>
      </c>
      <c r="AB8267" s="622" t="s">
        <v>5289</v>
      </c>
      <c r="AC8267" s="340" t="s">
        <v>5289</v>
      </c>
      <c r="AD8267" s="340" t="s">
        <v>5289</v>
      </c>
      <c r="AE8267" s="340" t="s">
        <v>5289</v>
      </c>
      <c r="AF8267" s="165" t="s">
        <v>5289</v>
      </c>
      <c r="AG8267" s="107"/>
      <c r="AH8267" s="107"/>
      <c r="AI8267" s="107"/>
      <c r="AJ8267" s="107"/>
      <c r="AK8267" s="107"/>
      <c r="AL8267" s="107"/>
    </row>
    <row r="8268" spans="1:38" s="44" customFormat="1" ht="216.75" customHeight="1">
      <c r="A8268" s="287">
        <v>16</v>
      </c>
      <c r="B8268" s="121" t="s">
        <v>5238</v>
      </c>
      <c r="C8268" s="121" t="s">
        <v>3746</v>
      </c>
      <c r="D8268" s="121" t="s">
        <v>5239</v>
      </c>
      <c r="E8268" s="631" t="s">
        <v>15507</v>
      </c>
      <c r="F8268" s="15" t="s">
        <v>51</v>
      </c>
      <c r="G8268" s="138"/>
      <c r="H8268" s="138"/>
      <c r="I8268" s="138"/>
      <c r="J8268" s="138"/>
      <c r="K8268" s="138"/>
      <c r="L8268" s="622" t="s">
        <v>51</v>
      </c>
      <c r="M8268" s="202"/>
      <c r="N8268" s="138"/>
      <c r="O8268" s="622">
        <v>0</v>
      </c>
      <c r="P8268" s="622">
        <v>0</v>
      </c>
      <c r="Q8268" s="622">
        <v>0</v>
      </c>
      <c r="R8268" s="622">
        <v>0</v>
      </c>
      <c r="S8268" s="622">
        <v>0</v>
      </c>
      <c r="T8268" s="622">
        <v>0</v>
      </c>
      <c r="U8268" s="622">
        <v>0</v>
      </c>
      <c r="V8268" s="622">
        <v>0</v>
      </c>
      <c r="W8268" s="622">
        <v>0</v>
      </c>
      <c r="X8268" s="624">
        <v>6</v>
      </c>
      <c r="Y8268" s="622">
        <v>0</v>
      </c>
      <c r="Z8268" s="622" t="s">
        <v>51</v>
      </c>
      <c r="AA8268" s="622" t="s">
        <v>5289</v>
      </c>
      <c r="AB8268" s="622" t="s">
        <v>5289</v>
      </c>
      <c r="AC8268" s="340" t="s">
        <v>5289</v>
      </c>
      <c r="AD8268" s="340" t="s">
        <v>5289</v>
      </c>
      <c r="AE8268" s="340" t="s">
        <v>5289</v>
      </c>
      <c r="AF8268" s="165" t="s">
        <v>5289</v>
      </c>
      <c r="AG8268" s="107"/>
      <c r="AH8268" s="107"/>
      <c r="AI8268" s="107"/>
      <c r="AJ8268" s="107"/>
      <c r="AK8268" s="107"/>
      <c r="AL8268" s="107"/>
    </row>
    <row r="8269" spans="1:38" ht="216.75" customHeight="1">
      <c r="A8269" s="287">
        <v>17</v>
      </c>
      <c r="B8269" s="121" t="s">
        <v>5240</v>
      </c>
      <c r="C8269" s="121" t="s">
        <v>3746</v>
      </c>
      <c r="D8269" s="121" t="s">
        <v>5241</v>
      </c>
      <c r="E8269" s="631" t="s">
        <v>15508</v>
      </c>
      <c r="F8269" s="622" t="s">
        <v>12795</v>
      </c>
      <c r="G8269" s="622" t="s">
        <v>51</v>
      </c>
      <c r="H8269" s="622">
        <v>3</v>
      </c>
      <c r="I8269" s="16" t="s">
        <v>527</v>
      </c>
      <c r="J8269" s="138"/>
      <c r="K8269" s="138"/>
      <c r="L8269" s="622" t="s">
        <v>51</v>
      </c>
      <c r="M8269" s="202"/>
      <c r="N8269" s="138"/>
      <c r="O8269" s="622">
        <v>0</v>
      </c>
      <c r="P8269" s="622">
        <v>0</v>
      </c>
      <c r="Q8269" s="622">
        <v>0</v>
      </c>
      <c r="R8269" s="622">
        <v>0</v>
      </c>
      <c r="S8269" s="622">
        <v>0</v>
      </c>
      <c r="T8269" s="622">
        <v>0</v>
      </c>
      <c r="U8269" s="622">
        <v>0</v>
      </c>
      <c r="V8269" s="622">
        <v>0</v>
      </c>
      <c r="W8269" s="622">
        <v>0</v>
      </c>
      <c r="X8269" s="624">
        <v>910</v>
      </c>
      <c r="Y8269" s="622">
        <v>0</v>
      </c>
      <c r="Z8269" s="622" t="s">
        <v>51</v>
      </c>
      <c r="AA8269" s="622" t="s">
        <v>5289</v>
      </c>
      <c r="AB8269" s="622" t="s">
        <v>5289</v>
      </c>
      <c r="AC8269" s="340" t="s">
        <v>5289</v>
      </c>
      <c r="AD8269" s="340" t="s">
        <v>5289</v>
      </c>
      <c r="AE8269" s="340" t="s">
        <v>5289</v>
      </c>
      <c r="AF8269" s="165" t="s">
        <v>5289</v>
      </c>
    </row>
    <row r="8270" spans="1:38" ht="242.25">
      <c r="A8270" s="287">
        <v>18</v>
      </c>
      <c r="B8270" s="121" t="s">
        <v>5242</v>
      </c>
      <c r="C8270" s="121" t="s">
        <v>3746</v>
      </c>
      <c r="D8270" s="121" t="s">
        <v>5243</v>
      </c>
      <c r="E8270" s="631" t="s">
        <v>15509</v>
      </c>
      <c r="F8270" s="15" t="s">
        <v>51</v>
      </c>
      <c r="G8270" s="138"/>
      <c r="H8270" s="138"/>
      <c r="I8270" s="138"/>
      <c r="J8270" s="138"/>
      <c r="K8270" s="138"/>
      <c r="L8270" s="622" t="s">
        <v>51</v>
      </c>
      <c r="M8270" s="202"/>
      <c r="N8270" s="138"/>
      <c r="O8270" s="622">
        <v>0</v>
      </c>
      <c r="P8270" s="622">
        <v>0</v>
      </c>
      <c r="Q8270" s="622">
        <v>0</v>
      </c>
      <c r="R8270" s="622">
        <v>0</v>
      </c>
      <c r="S8270" s="622">
        <v>0</v>
      </c>
      <c r="T8270" s="622">
        <v>0</v>
      </c>
      <c r="U8270" s="622">
        <v>0</v>
      </c>
      <c r="V8270" s="622">
        <v>0</v>
      </c>
      <c r="W8270" s="622">
        <v>0</v>
      </c>
      <c r="X8270" s="624">
        <v>4</v>
      </c>
      <c r="Y8270" s="622">
        <v>0</v>
      </c>
      <c r="Z8270" s="622" t="s">
        <v>51</v>
      </c>
      <c r="AA8270" s="622" t="s">
        <v>5289</v>
      </c>
      <c r="AB8270" s="622" t="s">
        <v>5289</v>
      </c>
      <c r="AC8270" s="340" t="s">
        <v>5289</v>
      </c>
      <c r="AD8270" s="340" t="s">
        <v>5289</v>
      </c>
      <c r="AE8270" s="340" t="s">
        <v>5289</v>
      </c>
      <c r="AF8270" s="165" t="s">
        <v>5289</v>
      </c>
    </row>
    <row r="8271" spans="1:38" ht="255">
      <c r="A8271" s="287">
        <v>19</v>
      </c>
      <c r="B8271" s="121" t="s">
        <v>5244</v>
      </c>
      <c r="C8271" s="121" t="s">
        <v>3746</v>
      </c>
      <c r="D8271" s="121" t="s">
        <v>5245</v>
      </c>
      <c r="E8271" s="631" t="s">
        <v>15510</v>
      </c>
      <c r="F8271" s="15" t="s">
        <v>51</v>
      </c>
      <c r="G8271" s="138"/>
      <c r="H8271" s="138"/>
      <c r="I8271" s="138"/>
      <c r="J8271" s="138"/>
      <c r="K8271" s="138"/>
      <c r="L8271" s="622" t="s">
        <v>51</v>
      </c>
      <c r="M8271" s="202"/>
      <c r="N8271" s="138"/>
      <c r="O8271" s="622">
        <v>0</v>
      </c>
      <c r="P8271" s="622">
        <v>0</v>
      </c>
      <c r="Q8271" s="622">
        <v>0</v>
      </c>
      <c r="R8271" s="622">
        <v>0</v>
      </c>
      <c r="S8271" s="622">
        <v>0</v>
      </c>
      <c r="T8271" s="622">
        <v>0</v>
      </c>
      <c r="U8271" s="622">
        <v>0</v>
      </c>
      <c r="V8271" s="622">
        <v>0</v>
      </c>
      <c r="W8271" s="622">
        <v>0</v>
      </c>
      <c r="X8271" s="624">
        <v>0</v>
      </c>
      <c r="Y8271" s="622">
        <v>0</v>
      </c>
      <c r="Z8271" s="622" t="s">
        <v>51</v>
      </c>
      <c r="AA8271" s="622" t="s">
        <v>5289</v>
      </c>
      <c r="AB8271" s="622" t="s">
        <v>5289</v>
      </c>
      <c r="AC8271" s="340" t="s">
        <v>5289</v>
      </c>
      <c r="AD8271" s="340" t="s">
        <v>5289</v>
      </c>
      <c r="AE8271" s="340" t="s">
        <v>5289</v>
      </c>
      <c r="AF8271" s="165" t="s">
        <v>5289</v>
      </c>
    </row>
    <row r="8272" spans="1:38" ht="216.75">
      <c r="A8272" s="287">
        <v>20</v>
      </c>
      <c r="B8272" s="121" t="s">
        <v>3612</v>
      </c>
      <c r="C8272" s="121" t="s">
        <v>3746</v>
      </c>
      <c r="D8272" s="121" t="s">
        <v>3761</v>
      </c>
      <c r="E8272" s="631" t="s">
        <v>15511</v>
      </c>
      <c r="F8272" s="622" t="s">
        <v>51</v>
      </c>
      <c r="G8272" s="138"/>
      <c r="H8272" s="138"/>
      <c r="I8272" s="138"/>
      <c r="J8272" s="138"/>
      <c r="K8272" s="138"/>
      <c r="L8272" s="622" t="s">
        <v>51</v>
      </c>
      <c r="M8272" s="202"/>
      <c r="N8272" s="138"/>
      <c r="O8272" s="622">
        <v>0</v>
      </c>
      <c r="P8272" s="622">
        <v>0</v>
      </c>
      <c r="Q8272" s="622">
        <v>0</v>
      </c>
      <c r="R8272" s="622">
        <v>0</v>
      </c>
      <c r="S8272" s="622">
        <v>0</v>
      </c>
      <c r="T8272" s="622">
        <v>0</v>
      </c>
      <c r="U8272" s="622">
        <v>0</v>
      </c>
      <c r="V8272" s="622">
        <v>0</v>
      </c>
      <c r="W8272" s="622">
        <v>0</v>
      </c>
      <c r="X8272" s="624">
        <v>66</v>
      </c>
      <c r="Y8272" s="622">
        <v>0</v>
      </c>
      <c r="Z8272" s="622" t="s">
        <v>51</v>
      </c>
      <c r="AA8272" s="622" t="s">
        <v>5289</v>
      </c>
      <c r="AB8272" s="622" t="s">
        <v>5289</v>
      </c>
      <c r="AC8272" s="340" t="s">
        <v>5289</v>
      </c>
      <c r="AD8272" s="340" t="s">
        <v>5289</v>
      </c>
      <c r="AE8272" s="340" t="s">
        <v>5289</v>
      </c>
      <c r="AF8272" s="165" t="s">
        <v>5289</v>
      </c>
    </row>
    <row r="8273" spans="1:38" ht="255">
      <c r="A8273" s="287">
        <v>21</v>
      </c>
      <c r="B8273" s="121" t="s">
        <v>3605</v>
      </c>
      <c r="C8273" s="121" t="s">
        <v>3746</v>
      </c>
      <c r="D8273" s="121" t="s">
        <v>3762</v>
      </c>
      <c r="E8273" s="631" t="s">
        <v>15512</v>
      </c>
      <c r="F8273" s="622" t="s">
        <v>51</v>
      </c>
      <c r="G8273" s="138"/>
      <c r="H8273" s="138"/>
      <c r="I8273" s="138"/>
      <c r="J8273" s="138"/>
      <c r="K8273" s="138"/>
      <c r="L8273" s="622" t="s">
        <v>51</v>
      </c>
      <c r="M8273" s="202"/>
      <c r="N8273" s="138"/>
      <c r="O8273" s="622">
        <v>0</v>
      </c>
      <c r="P8273" s="622">
        <v>0</v>
      </c>
      <c r="Q8273" s="622">
        <v>0</v>
      </c>
      <c r="R8273" s="622">
        <v>0</v>
      </c>
      <c r="S8273" s="622">
        <v>0</v>
      </c>
      <c r="T8273" s="622">
        <v>0</v>
      </c>
      <c r="U8273" s="622">
        <v>0</v>
      </c>
      <c r="V8273" s="622">
        <v>0</v>
      </c>
      <c r="W8273" s="622">
        <v>0</v>
      </c>
      <c r="X8273" s="624">
        <v>0</v>
      </c>
      <c r="Y8273" s="622">
        <v>0</v>
      </c>
      <c r="Z8273" s="622" t="s">
        <v>51</v>
      </c>
      <c r="AA8273" s="622" t="s">
        <v>5289</v>
      </c>
      <c r="AB8273" s="622" t="s">
        <v>5289</v>
      </c>
      <c r="AC8273" s="340" t="s">
        <v>5289</v>
      </c>
      <c r="AD8273" s="340" t="s">
        <v>5289</v>
      </c>
      <c r="AE8273" s="340" t="s">
        <v>5289</v>
      </c>
      <c r="AF8273" s="165" t="s">
        <v>5289</v>
      </c>
    </row>
    <row r="8274" spans="1:38" ht="267.75">
      <c r="A8274" s="287">
        <v>22</v>
      </c>
      <c r="B8274" s="121" t="s">
        <v>5246</v>
      </c>
      <c r="C8274" s="121" t="s">
        <v>3746</v>
      </c>
      <c r="D8274" s="121" t="s">
        <v>5247</v>
      </c>
      <c r="E8274" s="631" t="s">
        <v>15513</v>
      </c>
      <c r="F8274" s="622" t="s">
        <v>51</v>
      </c>
      <c r="G8274" s="138"/>
      <c r="H8274" s="138"/>
      <c r="I8274" s="138"/>
      <c r="J8274" s="138"/>
      <c r="K8274" s="138"/>
      <c r="L8274" s="622" t="s">
        <v>51</v>
      </c>
      <c r="M8274" s="202"/>
      <c r="N8274" s="138"/>
      <c r="O8274" s="622">
        <v>0</v>
      </c>
      <c r="P8274" s="622">
        <v>0</v>
      </c>
      <c r="Q8274" s="622">
        <v>0</v>
      </c>
      <c r="R8274" s="622">
        <v>0</v>
      </c>
      <c r="S8274" s="622">
        <v>0</v>
      </c>
      <c r="T8274" s="622">
        <v>0</v>
      </c>
      <c r="U8274" s="622">
        <v>0</v>
      </c>
      <c r="V8274" s="622">
        <v>0</v>
      </c>
      <c r="W8274" s="622">
        <v>0</v>
      </c>
      <c r="X8274" s="624">
        <v>0</v>
      </c>
      <c r="Y8274" s="622">
        <v>0</v>
      </c>
      <c r="Z8274" s="622" t="s">
        <v>51</v>
      </c>
      <c r="AA8274" s="622" t="s">
        <v>5289</v>
      </c>
      <c r="AB8274" s="622" t="s">
        <v>5289</v>
      </c>
      <c r="AC8274" s="340" t="s">
        <v>5289</v>
      </c>
      <c r="AD8274" s="340" t="s">
        <v>5289</v>
      </c>
      <c r="AE8274" s="340" t="s">
        <v>5289</v>
      </c>
      <c r="AF8274" s="165" t="s">
        <v>5289</v>
      </c>
    </row>
    <row r="8275" spans="1:38" ht="242.25" customHeight="1">
      <c r="A8275" s="287">
        <v>23</v>
      </c>
      <c r="B8275" s="121" t="s">
        <v>5248</v>
      </c>
      <c r="C8275" s="121" t="s">
        <v>3746</v>
      </c>
      <c r="D8275" s="121" t="s">
        <v>5249</v>
      </c>
      <c r="E8275" s="631" t="s">
        <v>15514</v>
      </c>
      <c r="F8275" s="622" t="s">
        <v>51</v>
      </c>
      <c r="G8275" s="138"/>
      <c r="H8275" s="138"/>
      <c r="I8275" s="138"/>
      <c r="J8275" s="138"/>
      <c r="K8275" s="138"/>
      <c r="L8275" s="622" t="s">
        <v>51</v>
      </c>
      <c r="M8275" s="202"/>
      <c r="N8275" s="138"/>
      <c r="O8275" s="622">
        <v>0</v>
      </c>
      <c r="P8275" s="622">
        <v>0</v>
      </c>
      <c r="Q8275" s="622">
        <v>0</v>
      </c>
      <c r="R8275" s="622">
        <v>0</v>
      </c>
      <c r="S8275" s="622">
        <v>0</v>
      </c>
      <c r="T8275" s="622">
        <v>0</v>
      </c>
      <c r="U8275" s="622">
        <v>0</v>
      </c>
      <c r="V8275" s="622">
        <v>0</v>
      </c>
      <c r="W8275" s="622">
        <v>0</v>
      </c>
      <c r="X8275" s="624">
        <v>0</v>
      </c>
      <c r="Y8275" s="622">
        <v>0</v>
      </c>
      <c r="Z8275" s="622" t="s">
        <v>51</v>
      </c>
      <c r="AA8275" s="622" t="s">
        <v>5289</v>
      </c>
      <c r="AB8275" s="622" t="s">
        <v>5289</v>
      </c>
      <c r="AC8275" s="340" t="s">
        <v>5289</v>
      </c>
      <c r="AD8275" s="340" t="s">
        <v>5289</v>
      </c>
      <c r="AE8275" s="340" t="s">
        <v>5289</v>
      </c>
      <c r="AF8275" s="165" t="s">
        <v>5289</v>
      </c>
    </row>
    <row r="8276" spans="1:38" ht="229.5">
      <c r="A8276" s="287">
        <v>24</v>
      </c>
      <c r="B8276" s="121" t="s">
        <v>5250</v>
      </c>
      <c r="C8276" s="121" t="s">
        <v>3746</v>
      </c>
      <c r="D8276" s="121" t="s">
        <v>5251</v>
      </c>
      <c r="E8276" s="631" t="s">
        <v>15515</v>
      </c>
      <c r="F8276" s="622" t="s">
        <v>51</v>
      </c>
      <c r="G8276" s="138"/>
      <c r="H8276" s="138"/>
      <c r="I8276" s="138"/>
      <c r="J8276" s="138"/>
      <c r="K8276" s="138"/>
      <c r="L8276" s="622" t="s">
        <v>51</v>
      </c>
      <c r="M8276" s="202"/>
      <c r="N8276" s="138"/>
      <c r="O8276" s="622">
        <v>0</v>
      </c>
      <c r="P8276" s="622">
        <v>0</v>
      </c>
      <c r="Q8276" s="622">
        <v>0</v>
      </c>
      <c r="R8276" s="622">
        <v>0</v>
      </c>
      <c r="S8276" s="622">
        <v>0</v>
      </c>
      <c r="T8276" s="622">
        <v>0</v>
      </c>
      <c r="U8276" s="622">
        <v>0</v>
      </c>
      <c r="V8276" s="622">
        <v>0</v>
      </c>
      <c r="W8276" s="622">
        <v>0</v>
      </c>
      <c r="X8276" s="624">
        <v>0</v>
      </c>
      <c r="Y8276" s="622">
        <v>0</v>
      </c>
      <c r="Z8276" s="622" t="s">
        <v>51</v>
      </c>
      <c r="AA8276" s="622" t="s">
        <v>5289</v>
      </c>
      <c r="AB8276" s="622" t="s">
        <v>5289</v>
      </c>
      <c r="AC8276" s="340" t="s">
        <v>5289</v>
      </c>
      <c r="AD8276" s="340" t="s">
        <v>5289</v>
      </c>
      <c r="AE8276" s="340" t="s">
        <v>5289</v>
      </c>
      <c r="AF8276" s="165" t="s">
        <v>5289</v>
      </c>
    </row>
    <row r="8277" spans="1:38" ht="204">
      <c r="A8277" s="287">
        <v>25</v>
      </c>
      <c r="B8277" s="121" t="s">
        <v>3641</v>
      </c>
      <c r="C8277" s="121" t="s">
        <v>3746</v>
      </c>
      <c r="D8277" s="121" t="s">
        <v>3763</v>
      </c>
      <c r="E8277" s="631" t="s">
        <v>15516</v>
      </c>
      <c r="F8277" s="622" t="s">
        <v>51</v>
      </c>
      <c r="G8277" s="138"/>
      <c r="H8277" s="138"/>
      <c r="I8277" s="138"/>
      <c r="J8277" s="138"/>
      <c r="K8277" s="138"/>
      <c r="L8277" s="622" t="s">
        <v>51</v>
      </c>
      <c r="M8277" s="202"/>
      <c r="N8277" s="138"/>
      <c r="O8277" s="622">
        <v>0</v>
      </c>
      <c r="P8277" s="622">
        <v>0</v>
      </c>
      <c r="Q8277" s="622">
        <v>0</v>
      </c>
      <c r="R8277" s="622">
        <v>0</v>
      </c>
      <c r="S8277" s="622">
        <v>0</v>
      </c>
      <c r="T8277" s="622">
        <v>0</v>
      </c>
      <c r="U8277" s="622">
        <v>0</v>
      </c>
      <c r="V8277" s="622">
        <v>0</v>
      </c>
      <c r="W8277" s="622">
        <v>0</v>
      </c>
      <c r="X8277" s="624">
        <v>1</v>
      </c>
      <c r="Y8277" s="622">
        <v>0</v>
      </c>
      <c r="Z8277" s="622" t="s">
        <v>51</v>
      </c>
      <c r="AA8277" s="622" t="s">
        <v>5289</v>
      </c>
      <c r="AB8277" s="622" t="s">
        <v>5289</v>
      </c>
      <c r="AC8277" s="340" t="s">
        <v>5289</v>
      </c>
      <c r="AD8277" s="340" t="s">
        <v>5289</v>
      </c>
      <c r="AE8277" s="340" t="s">
        <v>5289</v>
      </c>
      <c r="AF8277" s="165" t="s">
        <v>5289</v>
      </c>
    </row>
    <row r="8278" spans="1:38" s="44" customFormat="1" ht="76.5">
      <c r="A8278" s="381">
        <v>26</v>
      </c>
      <c r="B8278" s="121" t="s">
        <v>18592</v>
      </c>
      <c r="C8278" s="121" t="s">
        <v>3746</v>
      </c>
      <c r="D8278" s="121" t="s">
        <v>18593</v>
      </c>
      <c r="E8278" s="631" t="s">
        <v>54</v>
      </c>
      <c r="F8278" s="622" t="s">
        <v>51</v>
      </c>
      <c r="G8278" s="138"/>
      <c r="H8278" s="138"/>
      <c r="I8278" s="138"/>
      <c r="J8278" s="138"/>
      <c r="K8278" s="138"/>
      <c r="L8278" s="622"/>
      <c r="M8278" s="202"/>
      <c r="N8278" s="138"/>
      <c r="O8278" s="622">
        <v>0</v>
      </c>
      <c r="P8278" s="622">
        <v>0</v>
      </c>
      <c r="Q8278" s="622">
        <v>0</v>
      </c>
      <c r="R8278" s="622">
        <v>0</v>
      </c>
      <c r="S8278" s="622">
        <v>0</v>
      </c>
      <c r="T8278" s="622">
        <v>0</v>
      </c>
      <c r="U8278" s="622">
        <v>0</v>
      </c>
      <c r="V8278" s="622">
        <v>0</v>
      </c>
      <c r="W8278" s="622">
        <v>0</v>
      </c>
      <c r="X8278" s="624">
        <v>0</v>
      </c>
      <c r="Y8278" s="622">
        <v>0</v>
      </c>
      <c r="Z8278" s="622" t="s">
        <v>51</v>
      </c>
      <c r="AA8278" s="622" t="s">
        <v>5289</v>
      </c>
      <c r="AB8278" s="622" t="s">
        <v>5289</v>
      </c>
      <c r="AC8278" s="340" t="s">
        <v>5289</v>
      </c>
      <c r="AD8278" s="340" t="s">
        <v>5289</v>
      </c>
      <c r="AE8278" s="340" t="s">
        <v>5289</v>
      </c>
      <c r="AF8278" s="165" t="s">
        <v>5289</v>
      </c>
      <c r="AG8278" s="107"/>
      <c r="AH8278" s="107"/>
      <c r="AI8278" s="107"/>
      <c r="AJ8278" s="107"/>
      <c r="AK8278" s="107"/>
      <c r="AL8278" s="107"/>
    </row>
    <row r="8279" spans="1:38" s="44" customFormat="1" ht="15.75" customHeight="1" thickBot="1">
      <c r="A8279" s="18"/>
      <c r="B8279" s="18">
        <v>26</v>
      </c>
      <c r="C8279" s="18"/>
      <c r="D8279" s="18">
        <v>26</v>
      </c>
      <c r="E8279" s="18">
        <v>26</v>
      </c>
      <c r="F8279" s="18">
        <v>9</v>
      </c>
      <c r="G8279" s="18">
        <v>0</v>
      </c>
      <c r="H8279" s="18">
        <v>1</v>
      </c>
      <c r="I8279" s="18"/>
      <c r="J8279" s="18">
        <v>1</v>
      </c>
      <c r="K8279" s="18">
        <v>0</v>
      </c>
      <c r="L8279" s="18">
        <v>13</v>
      </c>
      <c r="M8279" s="200"/>
      <c r="N8279" s="18">
        <f t="shared" ref="N8279:O8279" si="3053">SUM(N8253:N8278)</f>
        <v>0</v>
      </c>
      <c r="O8279" s="18">
        <f t="shared" si="3053"/>
        <v>0</v>
      </c>
      <c r="P8279" s="18">
        <f t="shared" ref="P8279:Q8279" si="3054">SUM(P8253:P8278)</f>
        <v>0</v>
      </c>
      <c r="Q8279" s="18">
        <f t="shared" si="3054"/>
        <v>0</v>
      </c>
      <c r="R8279" s="18">
        <f t="shared" ref="R8279" si="3055">SUM(R8253:R8278)</f>
        <v>0</v>
      </c>
      <c r="S8279" s="18">
        <f t="shared" ref="S8279" si="3056">SUM(S8253:S8278)</f>
        <v>0</v>
      </c>
      <c r="T8279" s="18">
        <f t="shared" ref="T8279:U8279" si="3057">SUM(T8253:T8278)</f>
        <v>0</v>
      </c>
      <c r="U8279" s="18">
        <f t="shared" si="3057"/>
        <v>0</v>
      </c>
      <c r="V8279" s="18">
        <f t="shared" ref="V8279:W8279" si="3058">SUM(V8253:V8278)</f>
        <v>0</v>
      </c>
      <c r="W8279" s="18">
        <f t="shared" si="3058"/>
        <v>0</v>
      </c>
      <c r="X8279" s="18">
        <f t="shared" ref="X8279:Y8279" si="3059">SUM(X8253:X8278)</f>
        <v>1070</v>
      </c>
      <c r="Y8279" s="18">
        <f t="shared" si="3059"/>
        <v>0</v>
      </c>
      <c r="Z8279" s="18">
        <v>0</v>
      </c>
      <c r="AA8279" s="18">
        <v>1</v>
      </c>
      <c r="AB8279" s="18">
        <v>1</v>
      </c>
      <c r="AC8279" s="18"/>
      <c r="AD8279" s="18"/>
      <c r="AE8279" s="18"/>
      <c r="AF8279" s="18"/>
      <c r="AG8279" s="107"/>
      <c r="AH8279" s="107"/>
      <c r="AI8279" s="107"/>
      <c r="AJ8279" s="107"/>
      <c r="AK8279" s="107"/>
      <c r="AL8279" s="107"/>
    </row>
    <row r="8280" spans="1:38" ht="15.75" customHeight="1" thickBot="1">
      <c r="A8280" s="660" t="s">
        <v>281</v>
      </c>
      <c r="B8280" s="661"/>
      <c r="C8280" s="661"/>
      <c r="D8280" s="661"/>
      <c r="E8280" s="661"/>
      <c r="F8280" s="661"/>
      <c r="G8280" s="661"/>
      <c r="H8280" s="661"/>
      <c r="I8280" s="661"/>
      <c r="J8280" s="661"/>
      <c r="K8280" s="661"/>
      <c r="L8280" s="661"/>
      <c r="M8280" s="661"/>
      <c r="N8280" s="661"/>
      <c r="O8280" s="661"/>
      <c r="P8280" s="661"/>
      <c r="Q8280" s="661"/>
      <c r="R8280" s="661"/>
      <c r="S8280" s="661"/>
      <c r="T8280" s="661"/>
      <c r="U8280" s="661"/>
      <c r="V8280" s="661"/>
      <c r="W8280" s="661"/>
      <c r="X8280" s="661"/>
      <c r="Y8280" s="661"/>
      <c r="Z8280" s="661"/>
      <c r="AA8280" s="661"/>
      <c r="AB8280" s="661"/>
      <c r="AC8280" s="661"/>
      <c r="AD8280" s="661"/>
      <c r="AE8280" s="661"/>
      <c r="AF8280" s="662"/>
    </row>
    <row r="8281" spans="1:38" ht="178.5">
      <c r="A8281" s="621">
        <v>1</v>
      </c>
      <c r="B8281" s="68" t="s">
        <v>3861</v>
      </c>
      <c r="C8281" s="68" t="s">
        <v>3867</v>
      </c>
      <c r="D8281" s="68" t="s">
        <v>3868</v>
      </c>
      <c r="E8281" s="119" t="s">
        <v>15517</v>
      </c>
      <c r="F8281" s="119" t="s">
        <v>16683</v>
      </c>
      <c r="G8281" s="138"/>
      <c r="H8281" s="138"/>
      <c r="I8281" s="138"/>
      <c r="J8281" s="68" t="s">
        <v>3879</v>
      </c>
      <c r="K8281" s="118" t="s">
        <v>51</v>
      </c>
      <c r="L8281" s="119" t="s">
        <v>40</v>
      </c>
      <c r="M8281" s="68" t="s">
        <v>13621</v>
      </c>
      <c r="N8281" s="119">
        <v>0</v>
      </c>
      <c r="O8281" s="119">
        <v>0</v>
      </c>
      <c r="P8281" s="119">
        <v>0</v>
      </c>
      <c r="Q8281" s="119">
        <v>0</v>
      </c>
      <c r="R8281" s="119">
        <v>0</v>
      </c>
      <c r="S8281" s="119">
        <v>0</v>
      </c>
      <c r="T8281" s="119">
        <v>0</v>
      </c>
      <c r="U8281" s="119">
        <v>0</v>
      </c>
      <c r="V8281" s="119">
        <v>0</v>
      </c>
      <c r="W8281" s="119">
        <v>0</v>
      </c>
      <c r="X8281" s="629">
        <v>0</v>
      </c>
      <c r="Y8281" s="119">
        <v>0</v>
      </c>
      <c r="Z8281" s="119" t="s">
        <v>40</v>
      </c>
      <c r="AA8281" s="68" t="s">
        <v>3880</v>
      </c>
      <c r="AB8281" s="68" t="s">
        <v>3881</v>
      </c>
      <c r="AC8281" s="131" t="s">
        <v>3882</v>
      </c>
      <c r="AD8281" s="131" t="s">
        <v>3883</v>
      </c>
      <c r="AE8281" s="131" t="s">
        <v>3884</v>
      </c>
      <c r="AF8281" s="356" t="s">
        <v>3885</v>
      </c>
    </row>
    <row r="8282" spans="1:38" ht="267.75">
      <c r="A8282" s="621">
        <v>2</v>
      </c>
      <c r="B8282" s="121" t="s">
        <v>3243</v>
      </c>
      <c r="C8282" s="121" t="s">
        <v>3867</v>
      </c>
      <c r="D8282" s="121" t="s">
        <v>3869</v>
      </c>
      <c r="E8282" s="622" t="s">
        <v>15518</v>
      </c>
      <c r="F8282" s="138"/>
      <c r="G8282" s="138"/>
      <c r="H8282" s="138"/>
      <c r="I8282" s="138"/>
      <c r="J8282" s="138"/>
      <c r="K8282" s="138"/>
      <c r="L8282" s="622" t="s">
        <v>40</v>
      </c>
      <c r="M8282" s="121" t="s">
        <v>13622</v>
      </c>
      <c r="N8282" s="622">
        <v>0</v>
      </c>
      <c r="O8282" s="622">
        <v>0</v>
      </c>
      <c r="P8282" s="622">
        <v>0</v>
      </c>
      <c r="Q8282" s="622">
        <v>0</v>
      </c>
      <c r="R8282" s="622">
        <v>0</v>
      </c>
      <c r="S8282" s="622">
        <v>0</v>
      </c>
      <c r="T8282" s="622">
        <v>0</v>
      </c>
      <c r="U8282" s="622">
        <v>0</v>
      </c>
      <c r="V8282" s="622">
        <v>0</v>
      </c>
      <c r="W8282" s="622">
        <v>0</v>
      </c>
      <c r="X8282" s="624">
        <v>2</v>
      </c>
      <c r="Y8282" s="622">
        <v>0</v>
      </c>
      <c r="Z8282" s="622" t="s">
        <v>40</v>
      </c>
      <c r="AA8282" s="622" t="s">
        <v>5289</v>
      </c>
      <c r="AB8282" s="622" t="s">
        <v>5289</v>
      </c>
      <c r="AC8282" s="340" t="s">
        <v>5289</v>
      </c>
      <c r="AD8282" s="340" t="s">
        <v>5289</v>
      </c>
      <c r="AE8282" s="340" t="s">
        <v>5289</v>
      </c>
      <c r="AF8282" s="165" t="s">
        <v>5289</v>
      </c>
    </row>
    <row r="8283" spans="1:38" ht="191.25">
      <c r="A8283" s="621">
        <v>3</v>
      </c>
      <c r="B8283" s="121" t="s">
        <v>3445</v>
      </c>
      <c r="C8283" s="121" t="s">
        <v>3867</v>
      </c>
      <c r="D8283" s="121" t="s">
        <v>3870</v>
      </c>
      <c r="E8283" s="622" t="s">
        <v>15519</v>
      </c>
      <c r="F8283" s="138"/>
      <c r="G8283" s="138"/>
      <c r="H8283" s="138"/>
      <c r="I8283" s="138"/>
      <c r="J8283" s="138"/>
      <c r="K8283" s="138"/>
      <c r="L8283" s="622" t="s">
        <v>40</v>
      </c>
      <c r="M8283" s="121" t="s">
        <v>13623</v>
      </c>
      <c r="N8283" s="622">
        <v>0</v>
      </c>
      <c r="O8283" s="622">
        <v>0</v>
      </c>
      <c r="P8283" s="622">
        <v>0</v>
      </c>
      <c r="Q8283" s="622">
        <v>0</v>
      </c>
      <c r="R8283" s="622">
        <v>0</v>
      </c>
      <c r="S8283" s="622">
        <v>0</v>
      </c>
      <c r="T8283" s="622">
        <v>0</v>
      </c>
      <c r="U8283" s="622">
        <v>0</v>
      </c>
      <c r="V8283" s="622">
        <v>0</v>
      </c>
      <c r="W8283" s="622">
        <v>0</v>
      </c>
      <c r="X8283" s="624">
        <v>0</v>
      </c>
      <c r="Y8283" s="622">
        <v>0</v>
      </c>
      <c r="Z8283" s="622" t="s">
        <v>40</v>
      </c>
      <c r="AA8283" s="622" t="s">
        <v>5289</v>
      </c>
      <c r="AB8283" s="622" t="s">
        <v>5289</v>
      </c>
      <c r="AC8283" s="340" t="s">
        <v>5289</v>
      </c>
      <c r="AD8283" s="340" t="s">
        <v>5289</v>
      </c>
      <c r="AE8283" s="340" t="s">
        <v>5289</v>
      </c>
      <c r="AF8283" s="165" t="s">
        <v>5289</v>
      </c>
    </row>
    <row r="8284" spans="1:38" s="44" customFormat="1" ht="178.5">
      <c r="A8284" s="621">
        <v>4</v>
      </c>
      <c r="B8284" s="121" t="s">
        <v>145</v>
      </c>
      <c r="C8284" s="121" t="s">
        <v>3867</v>
      </c>
      <c r="D8284" s="121" t="s">
        <v>3871</v>
      </c>
      <c r="E8284" s="622" t="s">
        <v>15520</v>
      </c>
      <c r="F8284" s="138"/>
      <c r="G8284" s="138"/>
      <c r="H8284" s="138"/>
      <c r="I8284" s="138"/>
      <c r="J8284" s="138"/>
      <c r="K8284" s="138"/>
      <c r="L8284" s="622" t="s">
        <v>40</v>
      </c>
      <c r="M8284" s="121" t="s">
        <v>13624</v>
      </c>
      <c r="N8284" s="622">
        <v>0</v>
      </c>
      <c r="O8284" s="622">
        <v>0</v>
      </c>
      <c r="P8284" s="622">
        <v>0</v>
      </c>
      <c r="Q8284" s="622">
        <v>0</v>
      </c>
      <c r="R8284" s="622">
        <v>0</v>
      </c>
      <c r="S8284" s="622">
        <v>0</v>
      </c>
      <c r="T8284" s="622">
        <v>0</v>
      </c>
      <c r="U8284" s="622">
        <v>0</v>
      </c>
      <c r="V8284" s="622">
        <v>0</v>
      </c>
      <c r="W8284" s="622">
        <v>0</v>
      </c>
      <c r="X8284" s="624">
        <v>0</v>
      </c>
      <c r="Y8284" s="622">
        <v>0</v>
      </c>
      <c r="Z8284" s="622" t="s">
        <v>40</v>
      </c>
      <c r="AA8284" s="622" t="s">
        <v>5289</v>
      </c>
      <c r="AB8284" s="622" t="s">
        <v>5289</v>
      </c>
      <c r="AC8284" s="340" t="s">
        <v>5289</v>
      </c>
      <c r="AD8284" s="340" t="s">
        <v>5289</v>
      </c>
      <c r="AE8284" s="340" t="s">
        <v>5289</v>
      </c>
      <c r="AF8284" s="165" t="s">
        <v>5289</v>
      </c>
      <c r="AG8284" s="107"/>
      <c r="AH8284" s="107"/>
      <c r="AI8284" s="107"/>
      <c r="AJ8284" s="107"/>
      <c r="AK8284" s="107"/>
      <c r="AL8284" s="107"/>
    </row>
    <row r="8285" spans="1:38" s="44" customFormat="1" ht="293.25">
      <c r="A8285" s="621">
        <v>5</v>
      </c>
      <c r="B8285" s="121" t="s">
        <v>12789</v>
      </c>
      <c r="C8285" s="121" t="s">
        <v>3867</v>
      </c>
      <c r="D8285" s="121" t="s">
        <v>5252</v>
      </c>
      <c r="E8285" s="622" t="s">
        <v>15521</v>
      </c>
      <c r="F8285" s="138"/>
      <c r="G8285" s="138"/>
      <c r="H8285" s="138"/>
      <c r="I8285" s="138"/>
      <c r="J8285" s="138"/>
      <c r="K8285" s="138"/>
      <c r="L8285" s="622" t="s">
        <v>40</v>
      </c>
      <c r="M8285" s="121" t="s">
        <v>13621</v>
      </c>
      <c r="N8285" s="622">
        <v>0</v>
      </c>
      <c r="O8285" s="622">
        <v>0</v>
      </c>
      <c r="P8285" s="622">
        <v>0</v>
      </c>
      <c r="Q8285" s="622">
        <v>0</v>
      </c>
      <c r="R8285" s="622">
        <v>0</v>
      </c>
      <c r="S8285" s="622">
        <v>0</v>
      </c>
      <c r="T8285" s="622">
        <v>0</v>
      </c>
      <c r="U8285" s="622">
        <v>0</v>
      </c>
      <c r="V8285" s="622">
        <v>0</v>
      </c>
      <c r="W8285" s="622">
        <v>0</v>
      </c>
      <c r="X8285" s="624">
        <v>0</v>
      </c>
      <c r="Y8285" s="622">
        <v>0</v>
      </c>
      <c r="Z8285" s="622" t="s">
        <v>40</v>
      </c>
      <c r="AA8285" s="622" t="s">
        <v>5289</v>
      </c>
      <c r="AB8285" s="622" t="s">
        <v>5289</v>
      </c>
      <c r="AC8285" s="340" t="s">
        <v>5289</v>
      </c>
      <c r="AD8285" s="340" t="s">
        <v>5289</v>
      </c>
      <c r="AE8285" s="340" t="s">
        <v>5289</v>
      </c>
      <c r="AF8285" s="165" t="s">
        <v>5289</v>
      </c>
      <c r="AG8285" s="107"/>
      <c r="AH8285" s="107"/>
      <c r="AI8285" s="107"/>
      <c r="AJ8285" s="107"/>
      <c r="AK8285" s="107"/>
      <c r="AL8285" s="107"/>
    </row>
    <row r="8286" spans="1:38" s="44" customFormat="1" ht="331.5">
      <c r="A8286" s="621">
        <v>6</v>
      </c>
      <c r="B8286" s="121" t="s">
        <v>12790</v>
      </c>
      <c r="C8286" s="121" t="s">
        <v>3867</v>
      </c>
      <c r="D8286" s="121" t="s">
        <v>4882</v>
      </c>
      <c r="E8286" s="622" t="s">
        <v>15522</v>
      </c>
      <c r="F8286" s="138"/>
      <c r="G8286" s="138"/>
      <c r="H8286" s="138"/>
      <c r="I8286" s="138"/>
      <c r="J8286" s="138"/>
      <c r="K8286" s="138"/>
      <c r="L8286" s="622" t="s">
        <v>40</v>
      </c>
      <c r="M8286" s="121" t="s">
        <v>13625</v>
      </c>
      <c r="N8286" s="622">
        <v>0</v>
      </c>
      <c r="O8286" s="622">
        <v>0</v>
      </c>
      <c r="P8286" s="622">
        <v>0</v>
      </c>
      <c r="Q8286" s="622">
        <v>0</v>
      </c>
      <c r="R8286" s="622">
        <v>0</v>
      </c>
      <c r="S8286" s="622">
        <v>0</v>
      </c>
      <c r="T8286" s="622">
        <v>0</v>
      </c>
      <c r="U8286" s="622">
        <v>0</v>
      </c>
      <c r="V8286" s="622">
        <v>0</v>
      </c>
      <c r="W8286" s="622">
        <v>0</v>
      </c>
      <c r="X8286" s="624">
        <v>1</v>
      </c>
      <c r="Y8286" s="622">
        <v>0</v>
      </c>
      <c r="Z8286" s="622" t="s">
        <v>40</v>
      </c>
      <c r="AA8286" s="622" t="s">
        <v>5289</v>
      </c>
      <c r="AB8286" s="622" t="s">
        <v>5289</v>
      </c>
      <c r="AC8286" s="340" t="s">
        <v>5289</v>
      </c>
      <c r="AD8286" s="340" t="s">
        <v>5289</v>
      </c>
      <c r="AE8286" s="340" t="s">
        <v>5289</v>
      </c>
      <c r="AF8286" s="165" t="s">
        <v>5289</v>
      </c>
      <c r="AG8286" s="107"/>
      <c r="AH8286" s="107"/>
      <c r="AI8286" s="107"/>
      <c r="AJ8286" s="107"/>
      <c r="AK8286" s="107"/>
      <c r="AL8286" s="107"/>
    </row>
    <row r="8287" spans="1:38" s="44" customFormat="1" ht="229.5">
      <c r="A8287" s="621">
        <v>7</v>
      </c>
      <c r="B8287" s="121" t="s">
        <v>3862</v>
      </c>
      <c r="C8287" s="121" t="s">
        <v>3867</v>
      </c>
      <c r="D8287" s="121" t="s">
        <v>3872</v>
      </c>
      <c r="E8287" s="622" t="s">
        <v>15523</v>
      </c>
      <c r="F8287" s="138"/>
      <c r="G8287" s="138"/>
      <c r="H8287" s="138"/>
      <c r="I8287" s="138"/>
      <c r="J8287" s="138"/>
      <c r="K8287" s="138"/>
      <c r="L8287" s="622" t="s">
        <v>40</v>
      </c>
      <c r="M8287" s="121" t="s">
        <v>13625</v>
      </c>
      <c r="N8287" s="622">
        <v>0</v>
      </c>
      <c r="O8287" s="622">
        <v>0</v>
      </c>
      <c r="P8287" s="622">
        <v>0</v>
      </c>
      <c r="Q8287" s="622">
        <v>0</v>
      </c>
      <c r="R8287" s="622">
        <v>0</v>
      </c>
      <c r="S8287" s="622">
        <v>0</v>
      </c>
      <c r="T8287" s="622">
        <v>0</v>
      </c>
      <c r="U8287" s="622">
        <v>0</v>
      </c>
      <c r="V8287" s="622">
        <v>0</v>
      </c>
      <c r="W8287" s="622">
        <v>0</v>
      </c>
      <c r="X8287" s="624">
        <v>1</v>
      </c>
      <c r="Y8287" s="622">
        <v>0</v>
      </c>
      <c r="Z8287" s="622" t="s">
        <v>40</v>
      </c>
      <c r="AA8287" s="622" t="s">
        <v>5289</v>
      </c>
      <c r="AB8287" s="622" t="s">
        <v>5289</v>
      </c>
      <c r="AC8287" s="340" t="s">
        <v>5289</v>
      </c>
      <c r="AD8287" s="340" t="s">
        <v>5289</v>
      </c>
      <c r="AE8287" s="340" t="s">
        <v>5289</v>
      </c>
      <c r="AF8287" s="165" t="s">
        <v>5289</v>
      </c>
      <c r="AG8287" s="107"/>
      <c r="AH8287" s="107"/>
      <c r="AI8287" s="107"/>
      <c r="AJ8287" s="107"/>
      <c r="AK8287" s="107"/>
      <c r="AL8287" s="107"/>
    </row>
    <row r="8288" spans="1:38" s="44" customFormat="1" ht="204">
      <c r="A8288" s="621">
        <v>8</v>
      </c>
      <c r="B8288" s="121" t="s">
        <v>2682</v>
      </c>
      <c r="C8288" s="121" t="s">
        <v>3867</v>
      </c>
      <c r="D8288" s="121" t="s">
        <v>5253</v>
      </c>
      <c r="E8288" s="622" t="s">
        <v>15524</v>
      </c>
      <c r="F8288" s="138"/>
      <c r="G8288" s="138"/>
      <c r="H8288" s="138"/>
      <c r="I8288" s="138"/>
      <c r="J8288" s="138"/>
      <c r="K8288" s="138"/>
      <c r="L8288" s="622" t="s">
        <v>40</v>
      </c>
      <c r="M8288" s="121" t="s">
        <v>13626</v>
      </c>
      <c r="N8288" s="622">
        <v>0</v>
      </c>
      <c r="O8288" s="622">
        <v>0</v>
      </c>
      <c r="P8288" s="622">
        <v>0</v>
      </c>
      <c r="Q8288" s="622">
        <v>0</v>
      </c>
      <c r="R8288" s="622">
        <v>0</v>
      </c>
      <c r="S8288" s="622">
        <v>0</v>
      </c>
      <c r="T8288" s="622">
        <v>0</v>
      </c>
      <c r="U8288" s="622">
        <v>0</v>
      </c>
      <c r="V8288" s="622">
        <v>0</v>
      </c>
      <c r="W8288" s="622">
        <v>0</v>
      </c>
      <c r="X8288" s="624">
        <v>11</v>
      </c>
      <c r="Y8288" s="622">
        <v>0</v>
      </c>
      <c r="Z8288" s="622" t="s">
        <v>40</v>
      </c>
      <c r="AA8288" s="622" t="s">
        <v>5289</v>
      </c>
      <c r="AB8288" s="622" t="s">
        <v>5289</v>
      </c>
      <c r="AC8288" s="340" t="s">
        <v>5289</v>
      </c>
      <c r="AD8288" s="340" t="s">
        <v>5289</v>
      </c>
      <c r="AE8288" s="340" t="s">
        <v>5289</v>
      </c>
      <c r="AF8288" s="165" t="s">
        <v>5289</v>
      </c>
      <c r="AG8288" s="107"/>
      <c r="AH8288" s="107"/>
      <c r="AI8288" s="107"/>
      <c r="AJ8288" s="107"/>
      <c r="AK8288" s="107"/>
      <c r="AL8288" s="107"/>
    </row>
    <row r="8289" spans="1:38" s="44" customFormat="1" ht="216.75">
      <c r="A8289" s="621">
        <v>9</v>
      </c>
      <c r="B8289" s="121" t="s">
        <v>142</v>
      </c>
      <c r="C8289" s="121" t="s">
        <v>3867</v>
      </c>
      <c r="D8289" s="121" t="s">
        <v>5254</v>
      </c>
      <c r="E8289" s="622" t="s">
        <v>15525</v>
      </c>
      <c r="F8289" s="138"/>
      <c r="G8289" s="138"/>
      <c r="H8289" s="138"/>
      <c r="I8289" s="138"/>
      <c r="J8289" s="138"/>
      <c r="K8289" s="138"/>
      <c r="L8289" s="622" t="s">
        <v>40</v>
      </c>
      <c r="M8289" s="121" t="s">
        <v>13627</v>
      </c>
      <c r="N8289" s="622">
        <v>0</v>
      </c>
      <c r="O8289" s="622">
        <v>0</v>
      </c>
      <c r="P8289" s="622">
        <v>0</v>
      </c>
      <c r="Q8289" s="622">
        <v>0</v>
      </c>
      <c r="R8289" s="622">
        <v>0</v>
      </c>
      <c r="S8289" s="622">
        <v>0</v>
      </c>
      <c r="T8289" s="622">
        <v>0</v>
      </c>
      <c r="U8289" s="622">
        <v>0</v>
      </c>
      <c r="V8289" s="622">
        <v>0</v>
      </c>
      <c r="W8289" s="622">
        <v>0</v>
      </c>
      <c r="X8289" s="624">
        <v>0</v>
      </c>
      <c r="Y8289" s="622">
        <v>0</v>
      </c>
      <c r="Z8289" s="622" t="s">
        <v>40</v>
      </c>
      <c r="AA8289" s="622" t="s">
        <v>5289</v>
      </c>
      <c r="AB8289" s="622" t="s">
        <v>5289</v>
      </c>
      <c r="AC8289" s="340" t="s">
        <v>5289</v>
      </c>
      <c r="AD8289" s="340" t="s">
        <v>5289</v>
      </c>
      <c r="AE8289" s="340" t="s">
        <v>5289</v>
      </c>
      <c r="AF8289" s="165" t="s">
        <v>5289</v>
      </c>
      <c r="AG8289" s="107"/>
      <c r="AH8289" s="107"/>
      <c r="AI8289" s="107"/>
      <c r="AJ8289" s="107"/>
      <c r="AK8289" s="107"/>
      <c r="AL8289" s="107"/>
    </row>
    <row r="8290" spans="1:38" s="44" customFormat="1" ht="382.5">
      <c r="A8290" s="621">
        <v>10</v>
      </c>
      <c r="B8290" s="121" t="s">
        <v>1201</v>
      </c>
      <c r="C8290" s="121" t="s">
        <v>3867</v>
      </c>
      <c r="D8290" s="121" t="s">
        <v>5255</v>
      </c>
      <c r="E8290" s="622" t="s">
        <v>15526</v>
      </c>
      <c r="F8290" s="138"/>
      <c r="G8290" s="138"/>
      <c r="H8290" s="138"/>
      <c r="I8290" s="138"/>
      <c r="J8290" s="138"/>
      <c r="K8290" s="138"/>
      <c r="L8290" s="622" t="s">
        <v>40</v>
      </c>
      <c r="M8290" s="121" t="s">
        <v>13628</v>
      </c>
      <c r="N8290" s="622">
        <v>0</v>
      </c>
      <c r="O8290" s="622">
        <v>0</v>
      </c>
      <c r="P8290" s="622">
        <v>0</v>
      </c>
      <c r="Q8290" s="622">
        <v>0</v>
      </c>
      <c r="R8290" s="622">
        <v>0</v>
      </c>
      <c r="S8290" s="622">
        <v>0</v>
      </c>
      <c r="T8290" s="622">
        <v>0</v>
      </c>
      <c r="U8290" s="622">
        <v>0</v>
      </c>
      <c r="V8290" s="622">
        <v>0</v>
      </c>
      <c r="W8290" s="622">
        <v>0</v>
      </c>
      <c r="X8290" s="624">
        <v>2</v>
      </c>
      <c r="Y8290" s="622">
        <v>0</v>
      </c>
      <c r="Z8290" s="622" t="s">
        <v>40</v>
      </c>
      <c r="AA8290" s="622" t="s">
        <v>5289</v>
      </c>
      <c r="AB8290" s="622" t="s">
        <v>5289</v>
      </c>
      <c r="AC8290" s="340" t="s">
        <v>5289</v>
      </c>
      <c r="AD8290" s="340" t="s">
        <v>5289</v>
      </c>
      <c r="AE8290" s="340" t="s">
        <v>5289</v>
      </c>
      <c r="AF8290" s="165" t="s">
        <v>5289</v>
      </c>
      <c r="AG8290" s="107"/>
      <c r="AH8290" s="107"/>
      <c r="AI8290" s="107"/>
      <c r="AJ8290" s="107"/>
      <c r="AK8290" s="107"/>
      <c r="AL8290" s="107"/>
    </row>
    <row r="8291" spans="1:38" s="44" customFormat="1" ht="280.5" customHeight="1">
      <c r="A8291" s="621">
        <v>11</v>
      </c>
      <c r="B8291" s="121" t="s">
        <v>3863</v>
      </c>
      <c r="C8291" s="121" t="s">
        <v>3867</v>
      </c>
      <c r="D8291" s="121" t="s">
        <v>4883</v>
      </c>
      <c r="E8291" s="622" t="s">
        <v>15527</v>
      </c>
      <c r="F8291" s="138"/>
      <c r="G8291" s="138"/>
      <c r="H8291" s="138"/>
      <c r="I8291" s="138"/>
      <c r="J8291" s="138"/>
      <c r="K8291" s="138"/>
      <c r="L8291" s="622" t="s">
        <v>40</v>
      </c>
      <c r="M8291" s="121" t="s">
        <v>13120</v>
      </c>
      <c r="N8291" s="622">
        <v>0</v>
      </c>
      <c r="O8291" s="622">
        <v>0</v>
      </c>
      <c r="P8291" s="622">
        <v>0</v>
      </c>
      <c r="Q8291" s="622">
        <v>0</v>
      </c>
      <c r="R8291" s="622">
        <v>0</v>
      </c>
      <c r="S8291" s="622">
        <v>0</v>
      </c>
      <c r="T8291" s="622">
        <v>0</v>
      </c>
      <c r="U8291" s="622">
        <v>0</v>
      </c>
      <c r="V8291" s="622">
        <v>0</v>
      </c>
      <c r="W8291" s="622">
        <v>0</v>
      </c>
      <c r="X8291" s="624">
        <v>1</v>
      </c>
      <c r="Y8291" s="622">
        <v>0</v>
      </c>
      <c r="Z8291" s="622" t="s">
        <v>40</v>
      </c>
      <c r="AA8291" s="622" t="s">
        <v>5289</v>
      </c>
      <c r="AB8291" s="622" t="s">
        <v>5289</v>
      </c>
      <c r="AC8291" s="340" t="s">
        <v>5289</v>
      </c>
      <c r="AD8291" s="340" t="s">
        <v>5289</v>
      </c>
      <c r="AE8291" s="340" t="s">
        <v>5289</v>
      </c>
      <c r="AF8291" s="165" t="s">
        <v>5289</v>
      </c>
      <c r="AG8291" s="107"/>
      <c r="AH8291" s="107"/>
      <c r="AI8291" s="107"/>
      <c r="AJ8291" s="107"/>
      <c r="AK8291" s="107"/>
      <c r="AL8291" s="107"/>
    </row>
    <row r="8292" spans="1:38" s="44" customFormat="1" ht="178.5">
      <c r="A8292" s="621">
        <v>12</v>
      </c>
      <c r="B8292" s="121" t="s">
        <v>3864</v>
      </c>
      <c r="C8292" s="121" t="s">
        <v>3867</v>
      </c>
      <c r="D8292" s="121" t="s">
        <v>3873</v>
      </c>
      <c r="E8292" s="622" t="s">
        <v>15528</v>
      </c>
      <c r="F8292" s="138"/>
      <c r="G8292" s="138"/>
      <c r="H8292" s="138"/>
      <c r="I8292" s="138"/>
      <c r="J8292" s="138"/>
      <c r="K8292" s="138"/>
      <c r="L8292" s="622" t="s">
        <v>40</v>
      </c>
      <c r="M8292" s="121" t="s">
        <v>13629</v>
      </c>
      <c r="N8292" s="622">
        <v>0</v>
      </c>
      <c r="O8292" s="622">
        <v>0</v>
      </c>
      <c r="P8292" s="622">
        <v>0</v>
      </c>
      <c r="Q8292" s="622">
        <v>0</v>
      </c>
      <c r="R8292" s="622">
        <v>0</v>
      </c>
      <c r="S8292" s="622">
        <v>0</v>
      </c>
      <c r="T8292" s="622">
        <v>0</v>
      </c>
      <c r="U8292" s="622">
        <v>0</v>
      </c>
      <c r="V8292" s="622">
        <v>0</v>
      </c>
      <c r="W8292" s="622">
        <v>0</v>
      </c>
      <c r="X8292" s="624">
        <v>32</v>
      </c>
      <c r="Y8292" s="622">
        <v>0</v>
      </c>
      <c r="Z8292" s="622" t="s">
        <v>40</v>
      </c>
      <c r="AA8292" s="622" t="s">
        <v>5289</v>
      </c>
      <c r="AB8292" s="622" t="s">
        <v>5289</v>
      </c>
      <c r="AC8292" s="340" t="s">
        <v>5289</v>
      </c>
      <c r="AD8292" s="340" t="s">
        <v>5289</v>
      </c>
      <c r="AE8292" s="340" t="s">
        <v>5289</v>
      </c>
      <c r="AF8292" s="165" t="s">
        <v>5289</v>
      </c>
      <c r="AG8292" s="107"/>
      <c r="AH8292" s="107"/>
      <c r="AI8292" s="107"/>
      <c r="AJ8292" s="107"/>
      <c r="AK8292" s="107"/>
      <c r="AL8292" s="107"/>
    </row>
    <row r="8293" spans="1:38" s="44" customFormat="1" ht="178.5">
      <c r="A8293" s="621">
        <v>13</v>
      </c>
      <c r="B8293" s="121" t="s">
        <v>3865</v>
      </c>
      <c r="C8293" s="121" t="s">
        <v>3867</v>
      </c>
      <c r="D8293" s="121" t="s">
        <v>3874</v>
      </c>
      <c r="E8293" s="622" t="s">
        <v>15529</v>
      </c>
      <c r="F8293" s="138"/>
      <c r="G8293" s="138"/>
      <c r="H8293" s="138"/>
      <c r="I8293" s="138"/>
      <c r="J8293" s="138"/>
      <c r="K8293" s="138"/>
      <c r="L8293" s="622" t="s">
        <v>40</v>
      </c>
      <c r="M8293" s="121" t="s">
        <v>13630</v>
      </c>
      <c r="N8293" s="622">
        <v>0</v>
      </c>
      <c r="O8293" s="622">
        <v>0</v>
      </c>
      <c r="P8293" s="622">
        <v>0</v>
      </c>
      <c r="Q8293" s="622">
        <v>0</v>
      </c>
      <c r="R8293" s="622">
        <v>0</v>
      </c>
      <c r="S8293" s="622">
        <v>0</v>
      </c>
      <c r="T8293" s="622">
        <v>0</v>
      </c>
      <c r="U8293" s="622">
        <v>0</v>
      </c>
      <c r="V8293" s="622">
        <v>0</v>
      </c>
      <c r="W8293" s="622">
        <v>0</v>
      </c>
      <c r="X8293" s="624">
        <v>1</v>
      </c>
      <c r="Y8293" s="622">
        <v>0</v>
      </c>
      <c r="Z8293" s="622" t="s">
        <v>40</v>
      </c>
      <c r="AA8293" s="622" t="s">
        <v>5289</v>
      </c>
      <c r="AB8293" s="622" t="s">
        <v>5289</v>
      </c>
      <c r="AC8293" s="340" t="s">
        <v>5289</v>
      </c>
      <c r="AD8293" s="340" t="s">
        <v>5289</v>
      </c>
      <c r="AE8293" s="340" t="s">
        <v>5289</v>
      </c>
      <c r="AF8293" s="165" t="s">
        <v>5289</v>
      </c>
      <c r="AG8293" s="107"/>
      <c r="AH8293" s="107"/>
      <c r="AI8293" s="107"/>
      <c r="AJ8293" s="107"/>
      <c r="AK8293" s="107"/>
      <c r="AL8293" s="107"/>
    </row>
    <row r="8294" spans="1:38" s="44" customFormat="1" ht="229.5" customHeight="1">
      <c r="A8294" s="621">
        <v>14</v>
      </c>
      <c r="B8294" s="121" t="s">
        <v>5256</v>
      </c>
      <c r="C8294" s="121" t="s">
        <v>3867</v>
      </c>
      <c r="D8294" s="121" t="s">
        <v>4884</v>
      </c>
      <c r="E8294" s="622" t="s">
        <v>15530</v>
      </c>
      <c r="F8294" s="138"/>
      <c r="G8294" s="138"/>
      <c r="H8294" s="138"/>
      <c r="I8294" s="138"/>
      <c r="J8294" s="138"/>
      <c r="K8294" s="138"/>
      <c r="L8294" s="622" t="s">
        <v>51</v>
      </c>
      <c r="M8294" s="202"/>
      <c r="N8294" s="138"/>
      <c r="O8294" s="622">
        <v>0</v>
      </c>
      <c r="P8294" s="622">
        <v>0</v>
      </c>
      <c r="Q8294" s="622">
        <v>0</v>
      </c>
      <c r="R8294" s="622">
        <v>0</v>
      </c>
      <c r="S8294" s="622">
        <v>0</v>
      </c>
      <c r="T8294" s="622">
        <v>0</v>
      </c>
      <c r="U8294" s="622">
        <v>0</v>
      </c>
      <c r="V8294" s="622">
        <v>0</v>
      </c>
      <c r="W8294" s="622">
        <v>0</v>
      </c>
      <c r="X8294" s="624">
        <v>0</v>
      </c>
      <c r="Y8294" s="622">
        <v>0</v>
      </c>
      <c r="Z8294" s="622" t="s">
        <v>40</v>
      </c>
      <c r="AA8294" s="622" t="s">
        <v>5289</v>
      </c>
      <c r="AB8294" s="622" t="s">
        <v>5289</v>
      </c>
      <c r="AC8294" s="340" t="s">
        <v>5289</v>
      </c>
      <c r="AD8294" s="340" t="s">
        <v>5289</v>
      </c>
      <c r="AE8294" s="340" t="s">
        <v>5289</v>
      </c>
      <c r="AF8294" s="165" t="s">
        <v>5289</v>
      </c>
      <c r="AG8294" s="107"/>
      <c r="AH8294" s="107"/>
      <c r="AI8294" s="107"/>
      <c r="AJ8294" s="107"/>
      <c r="AK8294" s="107"/>
      <c r="AL8294" s="107"/>
    </row>
    <row r="8295" spans="1:38" s="44" customFormat="1" ht="178.5">
      <c r="A8295" s="621">
        <v>15</v>
      </c>
      <c r="B8295" s="121" t="s">
        <v>115</v>
      </c>
      <c r="C8295" s="121" t="s">
        <v>3867</v>
      </c>
      <c r="D8295" s="121" t="s">
        <v>3875</v>
      </c>
      <c r="E8295" s="622" t="s">
        <v>15531</v>
      </c>
      <c r="F8295" s="138"/>
      <c r="G8295" s="138"/>
      <c r="H8295" s="138"/>
      <c r="I8295" s="138"/>
      <c r="J8295" s="138"/>
      <c r="K8295" s="138"/>
      <c r="L8295" s="622" t="s">
        <v>51</v>
      </c>
      <c r="M8295" s="202"/>
      <c r="N8295" s="138"/>
      <c r="O8295" s="622">
        <v>0</v>
      </c>
      <c r="P8295" s="622">
        <v>0</v>
      </c>
      <c r="Q8295" s="622">
        <v>0</v>
      </c>
      <c r="R8295" s="622">
        <v>0</v>
      </c>
      <c r="S8295" s="622">
        <v>0</v>
      </c>
      <c r="T8295" s="622">
        <v>0</v>
      </c>
      <c r="U8295" s="622">
        <v>0</v>
      </c>
      <c r="V8295" s="622">
        <v>0</v>
      </c>
      <c r="W8295" s="622">
        <v>0</v>
      </c>
      <c r="X8295" s="624">
        <v>13</v>
      </c>
      <c r="Y8295" s="622">
        <v>0</v>
      </c>
      <c r="Z8295" s="622" t="s">
        <v>40</v>
      </c>
      <c r="AA8295" s="622" t="s">
        <v>5289</v>
      </c>
      <c r="AB8295" s="622" t="s">
        <v>5289</v>
      </c>
      <c r="AC8295" s="340" t="s">
        <v>5289</v>
      </c>
      <c r="AD8295" s="340" t="s">
        <v>5289</v>
      </c>
      <c r="AE8295" s="340" t="s">
        <v>5289</v>
      </c>
      <c r="AF8295" s="165" t="s">
        <v>5289</v>
      </c>
      <c r="AG8295" s="107"/>
      <c r="AH8295" s="107"/>
      <c r="AI8295" s="107"/>
      <c r="AJ8295" s="107"/>
      <c r="AK8295" s="107"/>
      <c r="AL8295" s="107"/>
    </row>
    <row r="8296" spans="1:38" ht="216.75" customHeight="1">
      <c r="A8296" s="621">
        <v>16</v>
      </c>
      <c r="B8296" s="121" t="s">
        <v>3866</v>
      </c>
      <c r="C8296" s="121" t="s">
        <v>3867</v>
      </c>
      <c r="D8296" s="121" t="s">
        <v>4885</v>
      </c>
      <c r="E8296" s="622" t="s">
        <v>15532</v>
      </c>
      <c r="F8296" s="138"/>
      <c r="G8296" s="138"/>
      <c r="H8296" s="138"/>
      <c r="I8296" s="138"/>
      <c r="J8296" s="138"/>
      <c r="K8296" s="138"/>
      <c r="L8296" s="622" t="s">
        <v>51</v>
      </c>
      <c r="M8296" s="202"/>
      <c r="N8296" s="138"/>
      <c r="O8296" s="622">
        <v>0</v>
      </c>
      <c r="P8296" s="622">
        <v>0</v>
      </c>
      <c r="Q8296" s="622">
        <v>0</v>
      </c>
      <c r="R8296" s="622">
        <v>0</v>
      </c>
      <c r="S8296" s="622">
        <v>0</v>
      </c>
      <c r="T8296" s="622">
        <v>0</v>
      </c>
      <c r="U8296" s="622">
        <v>0</v>
      </c>
      <c r="V8296" s="622">
        <v>0</v>
      </c>
      <c r="W8296" s="622">
        <v>0</v>
      </c>
      <c r="X8296" s="624">
        <v>7</v>
      </c>
      <c r="Y8296" s="622">
        <v>0</v>
      </c>
      <c r="Z8296" s="622" t="s">
        <v>40</v>
      </c>
      <c r="AA8296" s="622" t="s">
        <v>5289</v>
      </c>
      <c r="AB8296" s="622" t="s">
        <v>5289</v>
      </c>
      <c r="AC8296" s="340" t="s">
        <v>5289</v>
      </c>
      <c r="AD8296" s="340" t="s">
        <v>5289</v>
      </c>
      <c r="AE8296" s="340" t="s">
        <v>5289</v>
      </c>
      <c r="AF8296" s="165" t="s">
        <v>5289</v>
      </c>
    </row>
    <row r="8297" spans="1:38" ht="216.75">
      <c r="A8297" s="621">
        <v>17</v>
      </c>
      <c r="B8297" s="121" t="s">
        <v>5257</v>
      </c>
      <c r="C8297" s="121" t="s">
        <v>3867</v>
      </c>
      <c r="D8297" s="121" t="s">
        <v>4886</v>
      </c>
      <c r="E8297" s="622" t="s">
        <v>15533</v>
      </c>
      <c r="F8297" s="138"/>
      <c r="G8297" s="138"/>
      <c r="H8297" s="138"/>
      <c r="I8297" s="138"/>
      <c r="J8297" s="138"/>
      <c r="K8297" s="138"/>
      <c r="L8297" s="622" t="s">
        <v>51</v>
      </c>
      <c r="M8297" s="202"/>
      <c r="N8297" s="138"/>
      <c r="O8297" s="622">
        <v>0</v>
      </c>
      <c r="P8297" s="622">
        <v>0</v>
      </c>
      <c r="Q8297" s="622">
        <v>0</v>
      </c>
      <c r="R8297" s="622">
        <v>0</v>
      </c>
      <c r="S8297" s="622">
        <v>0</v>
      </c>
      <c r="T8297" s="622">
        <v>0</v>
      </c>
      <c r="U8297" s="622">
        <v>0</v>
      </c>
      <c r="V8297" s="622">
        <v>0</v>
      </c>
      <c r="W8297" s="622">
        <v>0</v>
      </c>
      <c r="X8297" s="624">
        <v>1297</v>
      </c>
      <c r="Y8297" s="622">
        <v>0</v>
      </c>
      <c r="Z8297" s="622" t="s">
        <v>40</v>
      </c>
      <c r="AA8297" s="622" t="s">
        <v>5289</v>
      </c>
      <c r="AB8297" s="622" t="s">
        <v>5289</v>
      </c>
      <c r="AC8297" s="340" t="s">
        <v>5289</v>
      </c>
      <c r="AD8297" s="340" t="s">
        <v>5289</v>
      </c>
      <c r="AE8297" s="340" t="s">
        <v>5289</v>
      </c>
      <c r="AF8297" s="165" t="s">
        <v>5289</v>
      </c>
    </row>
    <row r="8298" spans="1:38" ht="229.5">
      <c r="A8298" s="621">
        <v>19</v>
      </c>
      <c r="B8298" s="121" t="s">
        <v>5258</v>
      </c>
      <c r="C8298" s="121" t="s">
        <v>3867</v>
      </c>
      <c r="D8298" s="121" t="s">
        <v>4887</v>
      </c>
      <c r="E8298" s="622" t="s">
        <v>15534</v>
      </c>
      <c r="F8298" s="138"/>
      <c r="G8298" s="138"/>
      <c r="H8298" s="138"/>
      <c r="I8298" s="138"/>
      <c r="J8298" s="138"/>
      <c r="K8298" s="138"/>
      <c r="L8298" s="622" t="s">
        <v>51</v>
      </c>
      <c r="M8298" s="202"/>
      <c r="N8298" s="138"/>
      <c r="O8298" s="622">
        <v>0</v>
      </c>
      <c r="P8298" s="622">
        <v>0</v>
      </c>
      <c r="Q8298" s="622">
        <v>0</v>
      </c>
      <c r="R8298" s="622">
        <v>0</v>
      </c>
      <c r="S8298" s="622">
        <v>0</v>
      </c>
      <c r="T8298" s="622">
        <v>0</v>
      </c>
      <c r="U8298" s="622">
        <v>0</v>
      </c>
      <c r="V8298" s="622">
        <v>0</v>
      </c>
      <c r="W8298" s="622">
        <v>0</v>
      </c>
      <c r="X8298" s="624">
        <v>0</v>
      </c>
      <c r="Y8298" s="622">
        <v>0</v>
      </c>
      <c r="Z8298" s="622" t="s">
        <v>40</v>
      </c>
      <c r="AA8298" s="622" t="s">
        <v>5289</v>
      </c>
      <c r="AB8298" s="622" t="s">
        <v>5289</v>
      </c>
      <c r="AC8298" s="340" t="s">
        <v>5289</v>
      </c>
      <c r="AD8298" s="340" t="s">
        <v>5289</v>
      </c>
      <c r="AE8298" s="340" t="s">
        <v>5289</v>
      </c>
      <c r="AF8298" s="165" t="s">
        <v>5289</v>
      </c>
    </row>
    <row r="8299" spans="1:38" ht="191.25">
      <c r="A8299" s="621">
        <v>20</v>
      </c>
      <c r="B8299" s="121" t="s">
        <v>3612</v>
      </c>
      <c r="C8299" s="121" t="s">
        <v>3867</v>
      </c>
      <c r="D8299" s="121" t="s">
        <v>3876</v>
      </c>
      <c r="E8299" s="622" t="s">
        <v>15535</v>
      </c>
      <c r="F8299" s="138"/>
      <c r="G8299" s="138"/>
      <c r="H8299" s="138"/>
      <c r="I8299" s="138"/>
      <c r="J8299" s="138"/>
      <c r="K8299" s="138"/>
      <c r="L8299" s="622" t="s">
        <v>51</v>
      </c>
      <c r="M8299" s="202"/>
      <c r="N8299" s="138"/>
      <c r="O8299" s="622">
        <v>0</v>
      </c>
      <c r="P8299" s="622">
        <v>0</v>
      </c>
      <c r="Q8299" s="622">
        <v>0</v>
      </c>
      <c r="R8299" s="622">
        <v>0</v>
      </c>
      <c r="S8299" s="622">
        <v>0</v>
      </c>
      <c r="T8299" s="622">
        <v>0</v>
      </c>
      <c r="U8299" s="622">
        <v>0</v>
      </c>
      <c r="V8299" s="622">
        <v>0</v>
      </c>
      <c r="W8299" s="622">
        <v>0</v>
      </c>
      <c r="X8299" s="624">
        <v>127</v>
      </c>
      <c r="Y8299" s="622">
        <v>0</v>
      </c>
      <c r="Z8299" s="622" t="s">
        <v>40</v>
      </c>
      <c r="AA8299" s="622" t="s">
        <v>5289</v>
      </c>
      <c r="AB8299" s="622" t="s">
        <v>5289</v>
      </c>
      <c r="AC8299" s="340" t="s">
        <v>5289</v>
      </c>
      <c r="AD8299" s="340" t="s">
        <v>5289</v>
      </c>
      <c r="AE8299" s="340" t="s">
        <v>5289</v>
      </c>
      <c r="AF8299" s="165" t="s">
        <v>5289</v>
      </c>
    </row>
    <row r="8300" spans="1:38" ht="229.5">
      <c r="A8300" s="621">
        <v>21</v>
      </c>
      <c r="B8300" s="121" t="s">
        <v>3605</v>
      </c>
      <c r="C8300" s="121" t="s">
        <v>3867</v>
      </c>
      <c r="D8300" s="121" t="s">
        <v>3877</v>
      </c>
      <c r="E8300" s="622" t="s">
        <v>15536</v>
      </c>
      <c r="F8300" s="138"/>
      <c r="G8300" s="138"/>
      <c r="H8300" s="138"/>
      <c r="I8300" s="138"/>
      <c r="J8300" s="138"/>
      <c r="K8300" s="138"/>
      <c r="L8300" s="622" t="s">
        <v>51</v>
      </c>
      <c r="M8300" s="202"/>
      <c r="N8300" s="138"/>
      <c r="O8300" s="622">
        <v>0</v>
      </c>
      <c r="P8300" s="622">
        <v>0</v>
      </c>
      <c r="Q8300" s="622">
        <v>0</v>
      </c>
      <c r="R8300" s="622">
        <v>0</v>
      </c>
      <c r="S8300" s="622">
        <v>0</v>
      </c>
      <c r="T8300" s="622">
        <v>0</v>
      </c>
      <c r="U8300" s="622">
        <v>0</v>
      </c>
      <c r="V8300" s="622">
        <v>0</v>
      </c>
      <c r="W8300" s="622">
        <v>0</v>
      </c>
      <c r="X8300" s="624">
        <v>0</v>
      </c>
      <c r="Y8300" s="622">
        <v>0</v>
      </c>
      <c r="Z8300" s="622" t="s">
        <v>40</v>
      </c>
      <c r="AA8300" s="622" t="s">
        <v>5289</v>
      </c>
      <c r="AB8300" s="622" t="s">
        <v>5289</v>
      </c>
      <c r="AC8300" s="340" t="s">
        <v>5289</v>
      </c>
      <c r="AD8300" s="340" t="s">
        <v>5289</v>
      </c>
      <c r="AE8300" s="340" t="s">
        <v>5289</v>
      </c>
      <c r="AF8300" s="165" t="s">
        <v>5289</v>
      </c>
    </row>
    <row r="8301" spans="1:38" ht="216.75">
      <c r="A8301" s="621">
        <v>22</v>
      </c>
      <c r="B8301" s="121" t="s">
        <v>5259</v>
      </c>
      <c r="C8301" s="121" t="s">
        <v>3867</v>
      </c>
      <c r="D8301" s="121" t="s">
        <v>4888</v>
      </c>
      <c r="E8301" s="622" t="s">
        <v>15537</v>
      </c>
      <c r="F8301" s="138"/>
      <c r="G8301" s="138"/>
      <c r="H8301" s="138"/>
      <c r="I8301" s="138"/>
      <c r="J8301" s="138"/>
      <c r="K8301" s="138"/>
      <c r="L8301" s="622" t="s">
        <v>51</v>
      </c>
      <c r="M8301" s="202"/>
      <c r="N8301" s="138"/>
      <c r="O8301" s="622">
        <v>0</v>
      </c>
      <c r="P8301" s="622">
        <v>0</v>
      </c>
      <c r="Q8301" s="622">
        <v>0</v>
      </c>
      <c r="R8301" s="622">
        <v>0</v>
      </c>
      <c r="S8301" s="622">
        <v>0</v>
      </c>
      <c r="T8301" s="622">
        <v>0</v>
      </c>
      <c r="U8301" s="622">
        <v>0</v>
      </c>
      <c r="V8301" s="622">
        <v>0</v>
      </c>
      <c r="W8301" s="622">
        <v>0</v>
      </c>
      <c r="X8301" s="624">
        <v>0</v>
      </c>
      <c r="Y8301" s="622">
        <v>0</v>
      </c>
      <c r="Z8301" s="622" t="s">
        <v>40</v>
      </c>
      <c r="AA8301" s="622" t="s">
        <v>5289</v>
      </c>
      <c r="AB8301" s="622" t="s">
        <v>5289</v>
      </c>
      <c r="AC8301" s="340" t="s">
        <v>5289</v>
      </c>
      <c r="AD8301" s="340" t="s">
        <v>5289</v>
      </c>
      <c r="AE8301" s="340" t="s">
        <v>5289</v>
      </c>
      <c r="AF8301" s="165" t="s">
        <v>5289</v>
      </c>
    </row>
    <row r="8302" spans="1:38" ht="76.5">
      <c r="A8302" s="621">
        <v>23</v>
      </c>
      <c r="B8302" s="121" t="s">
        <v>3641</v>
      </c>
      <c r="C8302" s="121" t="s">
        <v>3867</v>
      </c>
      <c r="D8302" s="121" t="s">
        <v>3878</v>
      </c>
      <c r="E8302" s="622" t="s">
        <v>40</v>
      </c>
      <c r="F8302" s="138"/>
      <c r="G8302" s="138"/>
      <c r="H8302" s="138"/>
      <c r="I8302" s="138"/>
      <c r="J8302" s="138"/>
      <c r="K8302" s="138"/>
      <c r="L8302" s="622" t="s">
        <v>51</v>
      </c>
      <c r="M8302" s="202"/>
      <c r="N8302" s="138"/>
      <c r="O8302" s="622">
        <v>0</v>
      </c>
      <c r="P8302" s="622">
        <v>0</v>
      </c>
      <c r="Q8302" s="622">
        <v>0</v>
      </c>
      <c r="R8302" s="622">
        <v>0</v>
      </c>
      <c r="S8302" s="622">
        <v>0</v>
      </c>
      <c r="T8302" s="622">
        <v>0</v>
      </c>
      <c r="U8302" s="622">
        <v>0</v>
      </c>
      <c r="V8302" s="622">
        <v>0</v>
      </c>
      <c r="W8302" s="622">
        <v>0</v>
      </c>
      <c r="X8302" s="624">
        <v>0</v>
      </c>
      <c r="Y8302" s="622">
        <v>0</v>
      </c>
      <c r="Z8302" s="622" t="s">
        <v>40</v>
      </c>
      <c r="AA8302" s="622" t="s">
        <v>5289</v>
      </c>
      <c r="AB8302" s="622" t="s">
        <v>5289</v>
      </c>
      <c r="AC8302" s="340" t="s">
        <v>5289</v>
      </c>
      <c r="AD8302" s="340" t="s">
        <v>5289</v>
      </c>
      <c r="AE8302" s="340" t="s">
        <v>5289</v>
      </c>
      <c r="AF8302" s="165" t="s">
        <v>5289</v>
      </c>
    </row>
    <row r="8303" spans="1:38" ht="102">
      <c r="A8303" s="621">
        <v>24</v>
      </c>
      <c r="B8303" s="121" t="s">
        <v>5260</v>
      </c>
      <c r="C8303" s="121" t="s">
        <v>3867</v>
      </c>
      <c r="D8303" s="121" t="s">
        <v>4889</v>
      </c>
      <c r="E8303" s="622" t="s">
        <v>40</v>
      </c>
      <c r="F8303" s="138"/>
      <c r="G8303" s="138"/>
      <c r="H8303" s="138"/>
      <c r="I8303" s="138"/>
      <c r="J8303" s="138"/>
      <c r="K8303" s="138"/>
      <c r="L8303" s="622" t="s">
        <v>51</v>
      </c>
      <c r="M8303" s="202"/>
      <c r="N8303" s="138"/>
      <c r="O8303" s="622">
        <v>0</v>
      </c>
      <c r="P8303" s="622">
        <v>0</v>
      </c>
      <c r="Q8303" s="622">
        <v>0</v>
      </c>
      <c r="R8303" s="622">
        <v>0</v>
      </c>
      <c r="S8303" s="622">
        <v>0</v>
      </c>
      <c r="T8303" s="622">
        <v>0</v>
      </c>
      <c r="U8303" s="622">
        <v>0</v>
      </c>
      <c r="V8303" s="622">
        <v>0</v>
      </c>
      <c r="W8303" s="622">
        <v>0</v>
      </c>
      <c r="X8303" s="624">
        <v>0</v>
      </c>
      <c r="Y8303" s="622">
        <v>0</v>
      </c>
      <c r="Z8303" s="622" t="s">
        <v>40</v>
      </c>
      <c r="AA8303" s="622" t="s">
        <v>5289</v>
      </c>
      <c r="AB8303" s="622" t="s">
        <v>5289</v>
      </c>
      <c r="AC8303" s="340" t="s">
        <v>5289</v>
      </c>
      <c r="AD8303" s="340" t="s">
        <v>5289</v>
      </c>
      <c r="AE8303" s="340" t="s">
        <v>5289</v>
      </c>
      <c r="AF8303" s="165" t="s">
        <v>5289</v>
      </c>
    </row>
    <row r="8304" spans="1:38" ht="204">
      <c r="A8304" s="621">
        <v>25</v>
      </c>
      <c r="B8304" s="121" t="s">
        <v>5261</v>
      </c>
      <c r="C8304" s="121" t="s">
        <v>3867</v>
      </c>
      <c r="D8304" s="121" t="s">
        <v>4890</v>
      </c>
      <c r="E8304" s="622" t="s">
        <v>15538</v>
      </c>
      <c r="F8304" s="138"/>
      <c r="G8304" s="138"/>
      <c r="H8304" s="138"/>
      <c r="I8304" s="138"/>
      <c r="J8304" s="138"/>
      <c r="K8304" s="138"/>
      <c r="L8304" s="622" t="s">
        <v>51</v>
      </c>
      <c r="M8304" s="202"/>
      <c r="N8304" s="138"/>
      <c r="O8304" s="622">
        <v>0</v>
      </c>
      <c r="P8304" s="622">
        <v>0</v>
      </c>
      <c r="Q8304" s="622">
        <v>0</v>
      </c>
      <c r="R8304" s="622">
        <v>0</v>
      </c>
      <c r="S8304" s="622">
        <v>0</v>
      </c>
      <c r="T8304" s="622">
        <v>0</v>
      </c>
      <c r="U8304" s="622">
        <v>0</v>
      </c>
      <c r="V8304" s="622">
        <v>0</v>
      </c>
      <c r="W8304" s="622">
        <v>0</v>
      </c>
      <c r="X8304" s="624">
        <v>0</v>
      </c>
      <c r="Y8304" s="622">
        <v>0</v>
      </c>
      <c r="Z8304" s="622" t="s">
        <v>40</v>
      </c>
      <c r="AA8304" s="622" t="s">
        <v>5289</v>
      </c>
      <c r="AB8304" s="622" t="s">
        <v>5289</v>
      </c>
      <c r="AC8304" s="340" t="s">
        <v>5289</v>
      </c>
      <c r="AD8304" s="340" t="s">
        <v>5289</v>
      </c>
      <c r="AE8304" s="340" t="s">
        <v>5289</v>
      </c>
      <c r="AF8304" s="165" t="s">
        <v>5289</v>
      </c>
    </row>
    <row r="8305" spans="1:38" s="44" customFormat="1" ht="15.75" customHeight="1" thickBot="1">
      <c r="A8305" s="18"/>
      <c r="B8305" s="18">
        <v>25</v>
      </c>
      <c r="C8305" s="18"/>
      <c r="D8305" s="18">
        <v>25</v>
      </c>
      <c r="E8305" s="18">
        <v>25</v>
      </c>
      <c r="F8305" s="18"/>
      <c r="G8305" s="18"/>
      <c r="H8305" s="18">
        <v>0</v>
      </c>
      <c r="I8305" s="18"/>
      <c r="J8305" s="18">
        <v>1</v>
      </c>
      <c r="K8305" s="18">
        <v>0</v>
      </c>
      <c r="L8305" s="18">
        <v>13</v>
      </c>
      <c r="M8305" s="200"/>
      <c r="N8305" s="18">
        <f t="shared" ref="N8305:O8305" si="3060">SUM(N8281:N8304)</f>
        <v>0</v>
      </c>
      <c r="O8305" s="18">
        <f t="shared" si="3060"/>
        <v>0</v>
      </c>
      <c r="P8305" s="18">
        <f t="shared" ref="P8305:Q8305" si="3061">SUM(P8281:P8304)</f>
        <v>0</v>
      </c>
      <c r="Q8305" s="18">
        <f t="shared" si="3061"/>
        <v>0</v>
      </c>
      <c r="R8305" s="18">
        <f t="shared" ref="R8305" si="3062">SUM(R8281:R8304)</f>
        <v>0</v>
      </c>
      <c r="S8305" s="18">
        <f t="shared" ref="S8305" si="3063">SUM(S8281:S8304)</f>
        <v>0</v>
      </c>
      <c r="T8305" s="18">
        <f t="shared" ref="T8305:U8305" si="3064">SUM(T8281:T8304)</f>
        <v>0</v>
      </c>
      <c r="U8305" s="18">
        <f t="shared" si="3064"/>
        <v>0</v>
      </c>
      <c r="V8305" s="18">
        <f t="shared" ref="V8305:W8305" si="3065">SUM(V8281:V8304)</f>
        <v>0</v>
      </c>
      <c r="W8305" s="18">
        <f t="shared" si="3065"/>
        <v>0</v>
      </c>
      <c r="X8305" s="18">
        <f t="shared" ref="X8305:Y8305" si="3066">SUM(X8281:X8304)</f>
        <v>1495</v>
      </c>
      <c r="Y8305" s="18">
        <f t="shared" si="3066"/>
        <v>0</v>
      </c>
      <c r="Z8305" s="18">
        <v>25</v>
      </c>
      <c r="AA8305" s="18">
        <v>1</v>
      </c>
      <c r="AB8305" s="18">
        <v>1</v>
      </c>
      <c r="AC8305" s="18"/>
      <c r="AD8305" s="18"/>
      <c r="AE8305" s="18"/>
      <c r="AF8305" s="18"/>
      <c r="AG8305" s="107"/>
      <c r="AH8305" s="107"/>
      <c r="AI8305" s="107"/>
      <c r="AJ8305" s="107"/>
      <c r="AK8305" s="107"/>
      <c r="AL8305" s="107"/>
    </row>
    <row r="8306" spans="1:38" ht="15.75" customHeight="1" thickBot="1">
      <c r="A8306" s="660" t="s">
        <v>282</v>
      </c>
      <c r="B8306" s="661"/>
      <c r="C8306" s="661"/>
      <c r="D8306" s="661"/>
      <c r="E8306" s="661"/>
      <c r="F8306" s="661"/>
      <c r="G8306" s="661"/>
      <c r="H8306" s="661"/>
      <c r="I8306" s="661"/>
      <c r="J8306" s="661"/>
      <c r="K8306" s="661"/>
      <c r="L8306" s="661"/>
      <c r="M8306" s="661"/>
      <c r="N8306" s="661"/>
      <c r="O8306" s="661"/>
      <c r="P8306" s="661"/>
      <c r="Q8306" s="661"/>
      <c r="R8306" s="661"/>
      <c r="S8306" s="661"/>
      <c r="T8306" s="661"/>
      <c r="U8306" s="661"/>
      <c r="V8306" s="661"/>
      <c r="W8306" s="661"/>
      <c r="X8306" s="661"/>
      <c r="Y8306" s="661"/>
      <c r="Z8306" s="661"/>
      <c r="AA8306" s="661"/>
      <c r="AB8306" s="661"/>
      <c r="AC8306" s="661"/>
      <c r="AD8306" s="661"/>
      <c r="AE8306" s="661"/>
      <c r="AF8306" s="662"/>
    </row>
    <row r="8307" spans="1:38" ht="242.25">
      <c r="A8307" s="621">
        <v>1</v>
      </c>
      <c r="B8307" s="68" t="s">
        <v>5262</v>
      </c>
      <c r="C8307" s="68" t="s">
        <v>3812</v>
      </c>
      <c r="D8307" s="68" t="s">
        <v>12990</v>
      </c>
      <c r="E8307" s="118" t="s">
        <v>15048</v>
      </c>
      <c r="F8307" s="119" t="s">
        <v>16684</v>
      </c>
      <c r="G8307" s="119" t="s">
        <v>51</v>
      </c>
      <c r="H8307" s="138"/>
      <c r="I8307" s="138"/>
      <c r="J8307" s="68" t="s">
        <v>3815</v>
      </c>
      <c r="K8307" s="118" t="s">
        <v>51</v>
      </c>
      <c r="L8307" s="119" t="s">
        <v>40</v>
      </c>
      <c r="M8307" s="68" t="s">
        <v>13650</v>
      </c>
      <c r="N8307" s="119">
        <v>0</v>
      </c>
      <c r="O8307" s="119">
        <v>0</v>
      </c>
      <c r="P8307" s="119">
        <v>0</v>
      </c>
      <c r="Q8307" s="119">
        <v>0</v>
      </c>
      <c r="R8307" s="119">
        <v>0</v>
      </c>
      <c r="S8307" s="119">
        <v>0</v>
      </c>
      <c r="T8307" s="119">
        <v>0</v>
      </c>
      <c r="U8307" s="119">
        <v>0</v>
      </c>
      <c r="V8307" s="119">
        <v>0</v>
      </c>
      <c r="W8307" s="119">
        <v>0</v>
      </c>
      <c r="X8307" s="118">
        <v>9</v>
      </c>
      <c r="Y8307" s="119">
        <v>0</v>
      </c>
      <c r="Z8307" s="119" t="s">
        <v>51</v>
      </c>
      <c r="AA8307" s="68" t="s">
        <v>3816</v>
      </c>
      <c r="AB8307" s="68" t="s">
        <v>3817</v>
      </c>
      <c r="AC8307" s="159" t="s">
        <v>3818</v>
      </c>
      <c r="AD8307" s="159" t="s">
        <v>3819</v>
      </c>
      <c r="AE8307" s="159" t="s">
        <v>3820</v>
      </c>
      <c r="AF8307" s="1009" t="s">
        <v>3821</v>
      </c>
    </row>
    <row r="8308" spans="1:38" s="44" customFormat="1" ht="191.25">
      <c r="A8308" s="621">
        <v>2</v>
      </c>
      <c r="B8308" s="121" t="s">
        <v>3445</v>
      </c>
      <c r="C8308" s="121" t="s">
        <v>3812</v>
      </c>
      <c r="D8308" s="121" t="s">
        <v>3813</v>
      </c>
      <c r="E8308" s="624" t="s">
        <v>15049</v>
      </c>
      <c r="F8308" s="138"/>
      <c r="G8308" s="138"/>
      <c r="H8308" s="138"/>
      <c r="I8308" s="138"/>
      <c r="J8308" s="138"/>
      <c r="K8308" s="138"/>
      <c r="L8308" s="622" t="s">
        <v>40</v>
      </c>
      <c r="M8308" s="121" t="s">
        <v>13571</v>
      </c>
      <c r="N8308" s="622">
        <v>0</v>
      </c>
      <c r="O8308" s="622">
        <v>0</v>
      </c>
      <c r="P8308" s="622">
        <v>0</v>
      </c>
      <c r="Q8308" s="622">
        <v>0</v>
      </c>
      <c r="R8308" s="622">
        <v>0</v>
      </c>
      <c r="S8308" s="622">
        <v>0</v>
      </c>
      <c r="T8308" s="622">
        <v>0</v>
      </c>
      <c r="U8308" s="622">
        <v>0</v>
      </c>
      <c r="V8308" s="622">
        <v>0</v>
      </c>
      <c r="W8308" s="622">
        <v>0</v>
      </c>
      <c r="X8308" s="624">
        <v>0</v>
      </c>
      <c r="Y8308" s="622">
        <v>0</v>
      </c>
      <c r="Z8308" s="622" t="s">
        <v>51</v>
      </c>
      <c r="AA8308" s="622" t="s">
        <v>5289</v>
      </c>
      <c r="AB8308" s="622" t="s">
        <v>5289</v>
      </c>
      <c r="AC8308" s="340" t="s">
        <v>5289</v>
      </c>
      <c r="AD8308" s="340" t="s">
        <v>5289</v>
      </c>
      <c r="AE8308" s="340" t="s">
        <v>5289</v>
      </c>
      <c r="AF8308" s="165" t="s">
        <v>5289</v>
      </c>
      <c r="AG8308" s="107"/>
      <c r="AH8308" s="107"/>
      <c r="AI8308" s="107"/>
      <c r="AJ8308" s="107"/>
      <c r="AK8308" s="107"/>
      <c r="AL8308" s="107"/>
    </row>
    <row r="8309" spans="1:38" s="44" customFormat="1" ht="191.25">
      <c r="A8309" s="621">
        <v>3</v>
      </c>
      <c r="B8309" s="121" t="s">
        <v>5263</v>
      </c>
      <c r="C8309" s="121" t="s">
        <v>3812</v>
      </c>
      <c r="D8309" s="121" t="s">
        <v>5264</v>
      </c>
      <c r="E8309" s="624" t="s">
        <v>14428</v>
      </c>
      <c r="F8309" s="622" t="s">
        <v>15059</v>
      </c>
      <c r="G8309" s="622" t="s">
        <v>51</v>
      </c>
      <c r="H8309" s="138"/>
      <c r="I8309" s="138"/>
      <c r="J8309" s="138"/>
      <c r="K8309" s="138"/>
      <c r="L8309" s="622" t="s">
        <v>40</v>
      </c>
      <c r="M8309" s="121" t="s">
        <v>13631</v>
      </c>
      <c r="N8309" s="622">
        <v>0</v>
      </c>
      <c r="O8309" s="622">
        <v>0</v>
      </c>
      <c r="P8309" s="622">
        <v>0</v>
      </c>
      <c r="Q8309" s="622">
        <v>0</v>
      </c>
      <c r="R8309" s="622">
        <v>0</v>
      </c>
      <c r="S8309" s="622">
        <v>0</v>
      </c>
      <c r="T8309" s="622">
        <v>0</v>
      </c>
      <c r="U8309" s="622">
        <v>0</v>
      </c>
      <c r="V8309" s="622">
        <v>0</v>
      </c>
      <c r="W8309" s="622">
        <v>0</v>
      </c>
      <c r="X8309" s="624">
        <v>7</v>
      </c>
      <c r="Y8309" s="622">
        <v>0</v>
      </c>
      <c r="Z8309" s="622" t="s">
        <v>51</v>
      </c>
      <c r="AA8309" s="622" t="s">
        <v>5289</v>
      </c>
      <c r="AB8309" s="622" t="s">
        <v>5289</v>
      </c>
      <c r="AC8309" s="340" t="s">
        <v>5289</v>
      </c>
      <c r="AD8309" s="340" t="s">
        <v>5289</v>
      </c>
      <c r="AE8309" s="340" t="s">
        <v>5289</v>
      </c>
      <c r="AF8309" s="165" t="s">
        <v>5289</v>
      </c>
      <c r="AG8309" s="107"/>
      <c r="AH8309" s="107"/>
      <c r="AI8309" s="107"/>
      <c r="AJ8309" s="107"/>
      <c r="AK8309" s="107"/>
      <c r="AL8309" s="107"/>
    </row>
    <row r="8310" spans="1:38" s="44" customFormat="1" ht="191.25">
      <c r="A8310" s="621">
        <v>4</v>
      </c>
      <c r="B8310" s="121" t="s">
        <v>12791</v>
      </c>
      <c r="C8310" s="121" t="s">
        <v>3812</v>
      </c>
      <c r="D8310" s="121" t="s">
        <v>12792</v>
      </c>
      <c r="E8310" s="624" t="s">
        <v>15050</v>
      </c>
      <c r="F8310" s="138"/>
      <c r="G8310" s="138"/>
      <c r="H8310" s="138"/>
      <c r="I8310" s="138"/>
      <c r="J8310" s="138"/>
      <c r="K8310" s="138"/>
      <c r="L8310" s="622" t="s">
        <v>51</v>
      </c>
      <c r="M8310" s="202"/>
      <c r="N8310" s="138"/>
      <c r="O8310" s="622">
        <v>0</v>
      </c>
      <c r="P8310" s="622">
        <v>0</v>
      </c>
      <c r="Q8310" s="622">
        <v>0</v>
      </c>
      <c r="R8310" s="622">
        <v>0</v>
      </c>
      <c r="S8310" s="622">
        <v>0</v>
      </c>
      <c r="T8310" s="622">
        <v>0</v>
      </c>
      <c r="U8310" s="622">
        <v>0</v>
      </c>
      <c r="V8310" s="622">
        <v>0</v>
      </c>
      <c r="W8310" s="622">
        <v>0</v>
      </c>
      <c r="X8310" s="624">
        <v>0</v>
      </c>
      <c r="Y8310" s="622">
        <v>0</v>
      </c>
      <c r="Z8310" s="622" t="s">
        <v>51</v>
      </c>
      <c r="AA8310" s="622" t="s">
        <v>5289</v>
      </c>
      <c r="AB8310" s="622" t="s">
        <v>5289</v>
      </c>
      <c r="AC8310" s="340" t="s">
        <v>5289</v>
      </c>
      <c r="AD8310" s="340" t="s">
        <v>5289</v>
      </c>
      <c r="AE8310" s="340" t="s">
        <v>5289</v>
      </c>
      <c r="AF8310" s="165" t="s">
        <v>5289</v>
      </c>
      <c r="AG8310" s="107"/>
      <c r="AH8310" s="107"/>
      <c r="AI8310" s="107"/>
      <c r="AJ8310" s="107"/>
      <c r="AK8310" s="107"/>
      <c r="AL8310" s="107"/>
    </row>
    <row r="8311" spans="1:38" s="44" customFormat="1" ht="191.25">
      <c r="A8311" s="621">
        <v>5</v>
      </c>
      <c r="B8311" s="121" t="s">
        <v>12793</v>
      </c>
      <c r="C8311" s="121" t="s">
        <v>3812</v>
      </c>
      <c r="D8311" s="121" t="s">
        <v>12794</v>
      </c>
      <c r="E8311" s="624" t="s">
        <v>15051</v>
      </c>
      <c r="F8311" s="622" t="s">
        <v>15059</v>
      </c>
      <c r="G8311" s="622" t="s">
        <v>51</v>
      </c>
      <c r="H8311" s="138"/>
      <c r="I8311" s="138"/>
      <c r="J8311" s="138"/>
      <c r="K8311" s="138"/>
      <c r="L8311" s="622" t="s">
        <v>40</v>
      </c>
      <c r="M8311" s="121" t="s">
        <v>13632</v>
      </c>
      <c r="N8311" s="622">
        <v>0</v>
      </c>
      <c r="O8311" s="622">
        <v>0</v>
      </c>
      <c r="P8311" s="622">
        <v>0</v>
      </c>
      <c r="Q8311" s="622">
        <v>0</v>
      </c>
      <c r="R8311" s="622">
        <v>0</v>
      </c>
      <c r="S8311" s="622">
        <v>0</v>
      </c>
      <c r="T8311" s="622">
        <v>0</v>
      </c>
      <c r="U8311" s="622">
        <v>0</v>
      </c>
      <c r="V8311" s="622">
        <v>0</v>
      </c>
      <c r="W8311" s="622">
        <v>0</v>
      </c>
      <c r="X8311" s="624">
        <v>0</v>
      </c>
      <c r="Y8311" s="622">
        <v>0</v>
      </c>
      <c r="Z8311" s="622" t="s">
        <v>51</v>
      </c>
      <c r="AA8311" s="622" t="s">
        <v>5289</v>
      </c>
      <c r="AB8311" s="622" t="s">
        <v>5289</v>
      </c>
      <c r="AC8311" s="340" t="s">
        <v>5289</v>
      </c>
      <c r="AD8311" s="340" t="s">
        <v>5289</v>
      </c>
      <c r="AE8311" s="340" t="s">
        <v>5289</v>
      </c>
      <c r="AF8311" s="165" t="s">
        <v>5289</v>
      </c>
      <c r="AG8311" s="107"/>
      <c r="AH8311" s="107"/>
      <c r="AI8311" s="107"/>
      <c r="AJ8311" s="107"/>
      <c r="AK8311" s="107"/>
      <c r="AL8311" s="107"/>
    </row>
    <row r="8312" spans="1:38" s="44" customFormat="1" ht="204">
      <c r="A8312" s="621">
        <v>6</v>
      </c>
      <c r="B8312" s="121" t="s">
        <v>5265</v>
      </c>
      <c r="C8312" s="121" t="s">
        <v>3812</v>
      </c>
      <c r="D8312" s="121" t="s">
        <v>5266</v>
      </c>
      <c r="E8312" s="624" t="s">
        <v>15052</v>
      </c>
      <c r="F8312" s="622" t="s">
        <v>15059</v>
      </c>
      <c r="G8312" s="622" t="s">
        <v>51</v>
      </c>
      <c r="H8312" s="138"/>
      <c r="I8312" s="138"/>
      <c r="J8312" s="138"/>
      <c r="K8312" s="138"/>
      <c r="L8312" s="622" t="s">
        <v>40</v>
      </c>
      <c r="M8312" s="121" t="s">
        <v>13619</v>
      </c>
      <c r="N8312" s="622">
        <v>0</v>
      </c>
      <c r="O8312" s="622">
        <v>0</v>
      </c>
      <c r="P8312" s="622">
        <v>0</v>
      </c>
      <c r="Q8312" s="622">
        <v>0</v>
      </c>
      <c r="R8312" s="622">
        <v>0</v>
      </c>
      <c r="S8312" s="622">
        <v>0</v>
      </c>
      <c r="T8312" s="622">
        <v>0</v>
      </c>
      <c r="U8312" s="622">
        <v>0</v>
      </c>
      <c r="V8312" s="622">
        <v>0</v>
      </c>
      <c r="W8312" s="622">
        <v>0</v>
      </c>
      <c r="X8312" s="624">
        <v>0</v>
      </c>
      <c r="Y8312" s="622">
        <v>0</v>
      </c>
      <c r="Z8312" s="622" t="s">
        <v>51</v>
      </c>
      <c r="AA8312" s="622" t="s">
        <v>5289</v>
      </c>
      <c r="AB8312" s="622" t="s">
        <v>5289</v>
      </c>
      <c r="AC8312" s="340" t="s">
        <v>5289</v>
      </c>
      <c r="AD8312" s="340" t="s">
        <v>5289</v>
      </c>
      <c r="AE8312" s="340" t="s">
        <v>5289</v>
      </c>
      <c r="AF8312" s="165" t="s">
        <v>5289</v>
      </c>
      <c r="AG8312" s="107"/>
      <c r="AH8312" s="107"/>
      <c r="AI8312" s="107"/>
      <c r="AJ8312" s="107"/>
      <c r="AK8312" s="107"/>
      <c r="AL8312" s="107"/>
    </row>
    <row r="8313" spans="1:38" s="44" customFormat="1" ht="318.75" customHeight="1">
      <c r="A8313" s="621">
        <v>7</v>
      </c>
      <c r="B8313" s="121" t="s">
        <v>5267</v>
      </c>
      <c r="C8313" s="121" t="s">
        <v>3812</v>
      </c>
      <c r="D8313" s="121" t="s">
        <v>5268</v>
      </c>
      <c r="E8313" s="624" t="s">
        <v>15053</v>
      </c>
      <c r="F8313" s="622" t="s">
        <v>15059</v>
      </c>
      <c r="G8313" s="622" t="s">
        <v>51</v>
      </c>
      <c r="H8313" s="138"/>
      <c r="I8313" s="138"/>
      <c r="J8313" s="138"/>
      <c r="K8313" s="138"/>
      <c r="L8313" s="622" t="s">
        <v>40</v>
      </c>
      <c r="M8313" s="121" t="s">
        <v>13633</v>
      </c>
      <c r="N8313" s="622">
        <v>0</v>
      </c>
      <c r="O8313" s="622">
        <v>0</v>
      </c>
      <c r="P8313" s="622">
        <v>0</v>
      </c>
      <c r="Q8313" s="622">
        <v>0</v>
      </c>
      <c r="R8313" s="622">
        <v>0</v>
      </c>
      <c r="S8313" s="622">
        <v>0</v>
      </c>
      <c r="T8313" s="622">
        <v>0</v>
      </c>
      <c r="U8313" s="622">
        <v>0</v>
      </c>
      <c r="V8313" s="622">
        <v>0</v>
      </c>
      <c r="W8313" s="622">
        <v>0</v>
      </c>
      <c r="X8313" s="624">
        <v>2</v>
      </c>
      <c r="Y8313" s="622">
        <v>0</v>
      </c>
      <c r="Z8313" s="622" t="s">
        <v>51</v>
      </c>
      <c r="AA8313" s="622" t="s">
        <v>5289</v>
      </c>
      <c r="AB8313" s="622" t="s">
        <v>5289</v>
      </c>
      <c r="AC8313" s="340" t="s">
        <v>5289</v>
      </c>
      <c r="AD8313" s="340" t="s">
        <v>5289</v>
      </c>
      <c r="AE8313" s="340" t="s">
        <v>5289</v>
      </c>
      <c r="AF8313" s="165" t="s">
        <v>5289</v>
      </c>
      <c r="AG8313" s="107"/>
      <c r="AH8313" s="107"/>
      <c r="AI8313" s="107"/>
      <c r="AJ8313" s="107"/>
      <c r="AK8313" s="107"/>
      <c r="AL8313" s="107"/>
    </row>
    <row r="8314" spans="1:38" s="44" customFormat="1" ht="191.25">
      <c r="A8314" s="621">
        <v>8</v>
      </c>
      <c r="B8314" s="121" t="s">
        <v>5269</v>
      </c>
      <c r="C8314" s="121" t="s">
        <v>3812</v>
      </c>
      <c r="D8314" s="121" t="s">
        <v>5270</v>
      </c>
      <c r="E8314" s="622" t="s">
        <v>14429</v>
      </c>
      <c r="F8314" s="622" t="s">
        <v>15059</v>
      </c>
      <c r="G8314" s="622" t="s">
        <v>51</v>
      </c>
      <c r="H8314" s="138"/>
      <c r="I8314" s="138"/>
      <c r="J8314" s="138"/>
      <c r="K8314" s="138"/>
      <c r="L8314" s="622" t="s">
        <v>40</v>
      </c>
      <c r="M8314" s="121" t="s">
        <v>13577</v>
      </c>
      <c r="N8314" s="622">
        <v>0</v>
      </c>
      <c r="O8314" s="622">
        <v>0</v>
      </c>
      <c r="P8314" s="622">
        <v>0</v>
      </c>
      <c r="Q8314" s="622">
        <v>0</v>
      </c>
      <c r="R8314" s="622">
        <v>0</v>
      </c>
      <c r="S8314" s="622">
        <v>0</v>
      </c>
      <c r="T8314" s="622">
        <v>0</v>
      </c>
      <c r="U8314" s="622">
        <v>0</v>
      </c>
      <c r="V8314" s="622">
        <v>0</v>
      </c>
      <c r="W8314" s="622">
        <v>0</v>
      </c>
      <c r="X8314" s="624">
        <v>0</v>
      </c>
      <c r="Y8314" s="622">
        <v>0</v>
      </c>
      <c r="Z8314" s="622" t="s">
        <v>51</v>
      </c>
      <c r="AA8314" s="622" t="s">
        <v>5289</v>
      </c>
      <c r="AB8314" s="622" t="s">
        <v>5289</v>
      </c>
      <c r="AC8314" s="340" t="s">
        <v>5289</v>
      </c>
      <c r="AD8314" s="340" t="s">
        <v>5289</v>
      </c>
      <c r="AE8314" s="340" t="s">
        <v>5289</v>
      </c>
      <c r="AF8314" s="165" t="s">
        <v>5289</v>
      </c>
      <c r="AG8314" s="107"/>
      <c r="AH8314" s="107"/>
      <c r="AI8314" s="107"/>
      <c r="AJ8314" s="107"/>
      <c r="AK8314" s="107"/>
      <c r="AL8314" s="107"/>
    </row>
    <row r="8315" spans="1:38" s="44" customFormat="1" ht="191.25">
      <c r="A8315" s="621">
        <v>9</v>
      </c>
      <c r="B8315" s="121" t="s">
        <v>5271</v>
      </c>
      <c r="C8315" s="121" t="s">
        <v>3812</v>
      </c>
      <c r="D8315" s="121" t="s">
        <v>5272</v>
      </c>
      <c r="E8315" s="622" t="s">
        <v>14430</v>
      </c>
      <c r="F8315" s="138"/>
      <c r="G8315" s="138"/>
      <c r="H8315" s="138"/>
      <c r="I8315" s="138"/>
      <c r="J8315" s="138"/>
      <c r="K8315" s="138"/>
      <c r="L8315" s="622" t="s">
        <v>40</v>
      </c>
      <c r="M8315" s="121" t="s">
        <v>13578</v>
      </c>
      <c r="N8315" s="622">
        <v>0</v>
      </c>
      <c r="O8315" s="622">
        <v>0</v>
      </c>
      <c r="P8315" s="622">
        <v>0</v>
      </c>
      <c r="Q8315" s="622">
        <v>0</v>
      </c>
      <c r="R8315" s="622">
        <v>0</v>
      </c>
      <c r="S8315" s="622">
        <v>0</v>
      </c>
      <c r="T8315" s="622">
        <v>0</v>
      </c>
      <c r="U8315" s="622">
        <v>0</v>
      </c>
      <c r="V8315" s="622">
        <v>0</v>
      </c>
      <c r="W8315" s="622">
        <v>0</v>
      </c>
      <c r="X8315" s="624">
        <v>20</v>
      </c>
      <c r="Y8315" s="622">
        <v>0</v>
      </c>
      <c r="Z8315" s="622" t="s">
        <v>51</v>
      </c>
      <c r="AA8315" s="622" t="s">
        <v>5289</v>
      </c>
      <c r="AB8315" s="622" t="s">
        <v>5289</v>
      </c>
      <c r="AC8315" s="340" t="s">
        <v>5289</v>
      </c>
      <c r="AD8315" s="340" t="s">
        <v>5289</v>
      </c>
      <c r="AE8315" s="340" t="s">
        <v>5289</v>
      </c>
      <c r="AF8315" s="165" t="s">
        <v>5289</v>
      </c>
      <c r="AG8315" s="107"/>
      <c r="AH8315" s="107"/>
      <c r="AI8315" s="107"/>
      <c r="AJ8315" s="107"/>
      <c r="AK8315" s="107"/>
      <c r="AL8315" s="107"/>
    </row>
    <row r="8316" spans="1:38" s="44" customFormat="1" ht="191.25">
      <c r="A8316" s="621">
        <v>10</v>
      </c>
      <c r="B8316" s="121" t="s">
        <v>5273</v>
      </c>
      <c r="C8316" s="121" t="s">
        <v>3812</v>
      </c>
      <c r="D8316" s="121" t="s">
        <v>5274</v>
      </c>
      <c r="E8316" s="622" t="s">
        <v>14431</v>
      </c>
      <c r="F8316" s="138"/>
      <c r="G8316" s="138"/>
      <c r="H8316" s="138"/>
      <c r="I8316" s="138"/>
      <c r="J8316" s="138"/>
      <c r="K8316" s="138"/>
      <c r="L8316" s="622" t="s">
        <v>51</v>
      </c>
      <c r="M8316" s="202"/>
      <c r="N8316" s="138"/>
      <c r="O8316" s="622">
        <v>0</v>
      </c>
      <c r="P8316" s="622">
        <v>0</v>
      </c>
      <c r="Q8316" s="622">
        <v>0</v>
      </c>
      <c r="R8316" s="622">
        <v>0</v>
      </c>
      <c r="S8316" s="622">
        <v>0</v>
      </c>
      <c r="T8316" s="622">
        <v>0</v>
      </c>
      <c r="U8316" s="622">
        <v>0</v>
      </c>
      <c r="V8316" s="622">
        <v>0</v>
      </c>
      <c r="W8316" s="622">
        <v>0</v>
      </c>
      <c r="X8316" s="624">
        <v>1</v>
      </c>
      <c r="Y8316" s="622">
        <v>0</v>
      </c>
      <c r="Z8316" s="622" t="s">
        <v>51</v>
      </c>
      <c r="AA8316" s="622" t="s">
        <v>5289</v>
      </c>
      <c r="AB8316" s="622" t="s">
        <v>5289</v>
      </c>
      <c r="AC8316" s="340" t="s">
        <v>5289</v>
      </c>
      <c r="AD8316" s="340" t="s">
        <v>5289</v>
      </c>
      <c r="AE8316" s="340" t="s">
        <v>5289</v>
      </c>
      <c r="AF8316" s="165" t="s">
        <v>5289</v>
      </c>
      <c r="AG8316" s="107"/>
      <c r="AH8316" s="107"/>
      <c r="AI8316" s="107"/>
      <c r="AJ8316" s="107"/>
      <c r="AK8316" s="107"/>
      <c r="AL8316" s="107"/>
    </row>
    <row r="8317" spans="1:38" s="44" customFormat="1" ht="293.25" customHeight="1">
      <c r="A8317" s="621">
        <v>11</v>
      </c>
      <c r="B8317" s="121" t="s">
        <v>5275</v>
      </c>
      <c r="C8317" s="121" t="s">
        <v>3812</v>
      </c>
      <c r="D8317" s="121" t="s">
        <v>5276</v>
      </c>
      <c r="E8317" s="622" t="s">
        <v>14432</v>
      </c>
      <c r="F8317" s="138"/>
      <c r="G8317" s="138"/>
      <c r="H8317" s="138"/>
      <c r="I8317" s="138"/>
      <c r="J8317" s="138"/>
      <c r="K8317" s="138"/>
      <c r="L8317" s="622" t="s">
        <v>40</v>
      </c>
      <c r="M8317" s="121" t="s">
        <v>13570</v>
      </c>
      <c r="N8317" s="622">
        <v>0</v>
      </c>
      <c r="O8317" s="622">
        <v>0</v>
      </c>
      <c r="P8317" s="622">
        <v>0</v>
      </c>
      <c r="Q8317" s="622">
        <v>0</v>
      </c>
      <c r="R8317" s="622">
        <v>0</v>
      </c>
      <c r="S8317" s="622">
        <v>0</v>
      </c>
      <c r="T8317" s="622">
        <v>0</v>
      </c>
      <c r="U8317" s="622">
        <v>0</v>
      </c>
      <c r="V8317" s="622">
        <v>0</v>
      </c>
      <c r="W8317" s="622">
        <v>0</v>
      </c>
      <c r="X8317" s="624">
        <v>0</v>
      </c>
      <c r="Y8317" s="622">
        <v>0</v>
      </c>
      <c r="Z8317" s="622" t="s">
        <v>51</v>
      </c>
      <c r="AA8317" s="622" t="s">
        <v>5289</v>
      </c>
      <c r="AB8317" s="622" t="s">
        <v>5289</v>
      </c>
      <c r="AC8317" s="340" t="s">
        <v>5289</v>
      </c>
      <c r="AD8317" s="340" t="s">
        <v>5289</v>
      </c>
      <c r="AE8317" s="340" t="s">
        <v>5289</v>
      </c>
      <c r="AF8317" s="165" t="s">
        <v>5289</v>
      </c>
      <c r="AG8317" s="107"/>
      <c r="AH8317" s="107"/>
      <c r="AI8317" s="107"/>
      <c r="AJ8317" s="107"/>
      <c r="AK8317" s="107"/>
      <c r="AL8317" s="107"/>
    </row>
    <row r="8318" spans="1:38" ht="191.25">
      <c r="A8318" s="621">
        <v>12</v>
      </c>
      <c r="B8318" s="121" t="s">
        <v>5277</v>
      </c>
      <c r="C8318" s="121" t="s">
        <v>3812</v>
      </c>
      <c r="D8318" s="121" t="s">
        <v>5278</v>
      </c>
      <c r="E8318" s="622" t="s">
        <v>14433</v>
      </c>
      <c r="F8318" s="138"/>
      <c r="G8318" s="138"/>
      <c r="H8318" s="138"/>
      <c r="I8318" s="138"/>
      <c r="J8318" s="138"/>
      <c r="K8318" s="138"/>
      <c r="L8318" s="622" t="s">
        <v>51</v>
      </c>
      <c r="M8318" s="202"/>
      <c r="N8318" s="138"/>
      <c r="O8318" s="622">
        <v>0</v>
      </c>
      <c r="P8318" s="622">
        <v>0</v>
      </c>
      <c r="Q8318" s="622">
        <v>0</v>
      </c>
      <c r="R8318" s="622">
        <v>0</v>
      </c>
      <c r="S8318" s="622">
        <v>0</v>
      </c>
      <c r="T8318" s="622">
        <v>0</v>
      </c>
      <c r="U8318" s="622">
        <v>0</v>
      </c>
      <c r="V8318" s="622">
        <v>0</v>
      </c>
      <c r="W8318" s="622">
        <v>0</v>
      </c>
      <c r="X8318" s="624">
        <v>8</v>
      </c>
      <c r="Y8318" s="622">
        <v>0</v>
      </c>
      <c r="Z8318" s="622" t="s">
        <v>51</v>
      </c>
      <c r="AA8318" s="622" t="s">
        <v>5289</v>
      </c>
      <c r="AB8318" s="622" t="s">
        <v>5289</v>
      </c>
      <c r="AC8318" s="340" t="s">
        <v>5289</v>
      </c>
      <c r="AD8318" s="340" t="s">
        <v>5289</v>
      </c>
      <c r="AE8318" s="340" t="s">
        <v>5289</v>
      </c>
      <c r="AF8318" s="165" t="s">
        <v>5289</v>
      </c>
    </row>
    <row r="8319" spans="1:38" ht="191.25">
      <c r="A8319" s="621">
        <v>13</v>
      </c>
      <c r="B8319" s="121" t="s">
        <v>3605</v>
      </c>
      <c r="C8319" s="121" t="s">
        <v>3812</v>
      </c>
      <c r="D8319" s="121" t="s">
        <v>3814</v>
      </c>
      <c r="E8319" s="622" t="s">
        <v>14434</v>
      </c>
      <c r="F8319" s="138"/>
      <c r="G8319" s="138"/>
      <c r="H8319" s="138"/>
      <c r="I8319" s="138"/>
      <c r="J8319" s="138"/>
      <c r="K8319" s="138"/>
      <c r="L8319" s="622" t="s">
        <v>51</v>
      </c>
      <c r="M8319" s="202"/>
      <c r="N8319" s="138"/>
      <c r="O8319" s="622">
        <v>0</v>
      </c>
      <c r="P8319" s="622">
        <v>0</v>
      </c>
      <c r="Q8319" s="622">
        <v>0</v>
      </c>
      <c r="R8319" s="622">
        <v>0</v>
      </c>
      <c r="S8319" s="622">
        <v>0</v>
      </c>
      <c r="T8319" s="622">
        <v>0</v>
      </c>
      <c r="U8319" s="622">
        <v>0</v>
      </c>
      <c r="V8319" s="622">
        <v>0</v>
      </c>
      <c r="W8319" s="622">
        <v>0</v>
      </c>
      <c r="X8319" s="624">
        <v>0</v>
      </c>
      <c r="Y8319" s="622">
        <v>0</v>
      </c>
      <c r="Z8319" s="622" t="s">
        <v>51</v>
      </c>
      <c r="AA8319" s="622" t="s">
        <v>5289</v>
      </c>
      <c r="AB8319" s="622" t="s">
        <v>5289</v>
      </c>
      <c r="AC8319" s="340" t="s">
        <v>5289</v>
      </c>
      <c r="AD8319" s="340" t="s">
        <v>5289</v>
      </c>
      <c r="AE8319" s="340" t="s">
        <v>5289</v>
      </c>
      <c r="AF8319" s="165" t="s">
        <v>5289</v>
      </c>
    </row>
    <row r="8320" spans="1:38" ht="216.75">
      <c r="A8320" s="621">
        <v>14</v>
      </c>
      <c r="B8320" s="121" t="s">
        <v>5279</v>
      </c>
      <c r="C8320" s="121" t="s">
        <v>3812</v>
      </c>
      <c r="D8320" s="121" t="s">
        <v>5280</v>
      </c>
      <c r="E8320" s="622" t="s">
        <v>14435</v>
      </c>
      <c r="F8320" s="138"/>
      <c r="G8320" s="138"/>
      <c r="H8320" s="138"/>
      <c r="I8320" s="138"/>
      <c r="J8320" s="138"/>
      <c r="K8320" s="138"/>
      <c r="L8320" s="622" t="s">
        <v>51</v>
      </c>
      <c r="M8320" s="202"/>
      <c r="N8320" s="138"/>
      <c r="O8320" s="622">
        <v>0</v>
      </c>
      <c r="P8320" s="622">
        <v>0</v>
      </c>
      <c r="Q8320" s="622">
        <v>0</v>
      </c>
      <c r="R8320" s="622">
        <v>0</v>
      </c>
      <c r="S8320" s="622">
        <v>0</v>
      </c>
      <c r="T8320" s="622">
        <v>0</v>
      </c>
      <c r="U8320" s="622">
        <v>0</v>
      </c>
      <c r="V8320" s="622">
        <v>0</v>
      </c>
      <c r="W8320" s="622">
        <v>0</v>
      </c>
      <c r="X8320" s="624">
        <v>0</v>
      </c>
      <c r="Y8320" s="622">
        <v>0</v>
      </c>
      <c r="Z8320" s="622" t="s">
        <v>51</v>
      </c>
      <c r="AA8320" s="622" t="s">
        <v>5289</v>
      </c>
      <c r="AB8320" s="622" t="s">
        <v>5289</v>
      </c>
      <c r="AC8320" s="340" t="s">
        <v>5289</v>
      </c>
      <c r="AD8320" s="340" t="s">
        <v>5289</v>
      </c>
      <c r="AE8320" s="340" t="s">
        <v>5289</v>
      </c>
      <c r="AF8320" s="165" t="s">
        <v>5289</v>
      </c>
    </row>
    <row r="8321" spans="1:38" ht="255" customHeight="1">
      <c r="A8321" s="621">
        <v>15</v>
      </c>
      <c r="B8321" s="121" t="s">
        <v>15036</v>
      </c>
      <c r="C8321" s="622" t="s">
        <v>15037</v>
      </c>
      <c r="D8321" s="121" t="s">
        <v>15038</v>
      </c>
      <c r="E8321" s="622" t="s">
        <v>15054</v>
      </c>
      <c r="F8321" s="138"/>
      <c r="G8321" s="138"/>
      <c r="H8321" s="138"/>
      <c r="I8321" s="138"/>
      <c r="J8321" s="138"/>
      <c r="K8321" s="138"/>
      <c r="L8321" s="622" t="s">
        <v>51</v>
      </c>
      <c r="M8321" s="202"/>
      <c r="N8321" s="138"/>
      <c r="O8321" s="622">
        <v>0</v>
      </c>
      <c r="P8321" s="622">
        <v>0</v>
      </c>
      <c r="Q8321" s="622">
        <v>0</v>
      </c>
      <c r="R8321" s="622">
        <v>0</v>
      </c>
      <c r="S8321" s="622">
        <v>0</v>
      </c>
      <c r="T8321" s="622">
        <v>0</v>
      </c>
      <c r="U8321" s="622">
        <v>0</v>
      </c>
      <c r="V8321" s="622">
        <v>0</v>
      </c>
      <c r="W8321" s="622">
        <v>0</v>
      </c>
      <c r="X8321" s="624">
        <v>4</v>
      </c>
      <c r="Y8321" s="622">
        <v>0</v>
      </c>
      <c r="Z8321" s="622" t="s">
        <v>51</v>
      </c>
      <c r="AA8321" s="622" t="s">
        <v>5289</v>
      </c>
      <c r="AB8321" s="622" t="s">
        <v>5289</v>
      </c>
      <c r="AC8321" s="340" t="s">
        <v>5289</v>
      </c>
      <c r="AD8321" s="340" t="s">
        <v>5289</v>
      </c>
      <c r="AE8321" s="340" t="s">
        <v>5289</v>
      </c>
      <c r="AF8321" s="165" t="s">
        <v>5289</v>
      </c>
    </row>
    <row r="8322" spans="1:38" s="44" customFormat="1" ht="229.5" customHeight="1">
      <c r="A8322" s="621">
        <v>16</v>
      </c>
      <c r="B8322" s="121" t="s">
        <v>3713</v>
      </c>
      <c r="C8322" s="624" t="s">
        <v>15039</v>
      </c>
      <c r="D8322" s="121" t="s">
        <v>15043</v>
      </c>
      <c r="E8322" s="622" t="s">
        <v>15055</v>
      </c>
      <c r="F8322" s="138"/>
      <c r="G8322" s="138"/>
      <c r="H8322" s="138"/>
      <c r="I8322" s="138"/>
      <c r="J8322" s="138"/>
      <c r="K8322" s="138"/>
      <c r="L8322" s="622" t="s">
        <v>51</v>
      </c>
      <c r="M8322" s="202"/>
      <c r="N8322" s="138"/>
      <c r="O8322" s="622">
        <v>0</v>
      </c>
      <c r="P8322" s="622">
        <v>0</v>
      </c>
      <c r="Q8322" s="622">
        <v>0</v>
      </c>
      <c r="R8322" s="622">
        <v>0</v>
      </c>
      <c r="S8322" s="622">
        <v>0</v>
      </c>
      <c r="T8322" s="622">
        <v>0</v>
      </c>
      <c r="U8322" s="622">
        <v>0</v>
      </c>
      <c r="V8322" s="622">
        <v>0</v>
      </c>
      <c r="W8322" s="622">
        <v>0</v>
      </c>
      <c r="X8322" s="624">
        <v>1</v>
      </c>
      <c r="Y8322" s="622">
        <v>0</v>
      </c>
      <c r="Z8322" s="622" t="s">
        <v>51</v>
      </c>
      <c r="AA8322" s="622" t="s">
        <v>5289</v>
      </c>
      <c r="AB8322" s="622" t="s">
        <v>5289</v>
      </c>
      <c r="AC8322" s="340" t="s">
        <v>5289</v>
      </c>
      <c r="AD8322" s="340" t="s">
        <v>5289</v>
      </c>
      <c r="AE8322" s="340" t="s">
        <v>5289</v>
      </c>
      <c r="AF8322" s="165" t="s">
        <v>5289</v>
      </c>
      <c r="AG8322" s="107"/>
      <c r="AH8322" s="107"/>
      <c r="AI8322" s="107"/>
      <c r="AJ8322" s="107"/>
      <c r="AK8322" s="107"/>
      <c r="AL8322" s="107"/>
    </row>
    <row r="8323" spans="1:38" s="44" customFormat="1" ht="229.5" customHeight="1">
      <c r="A8323" s="621">
        <v>17</v>
      </c>
      <c r="B8323" s="121" t="s">
        <v>15040</v>
      </c>
      <c r="C8323" s="624" t="s">
        <v>15039</v>
      </c>
      <c r="D8323" s="121" t="s">
        <v>15044</v>
      </c>
      <c r="E8323" s="622" t="s">
        <v>15056</v>
      </c>
      <c r="F8323" s="138"/>
      <c r="G8323" s="138"/>
      <c r="H8323" s="138"/>
      <c r="I8323" s="138"/>
      <c r="J8323" s="138"/>
      <c r="K8323" s="138"/>
      <c r="L8323" s="622" t="s">
        <v>51</v>
      </c>
      <c r="M8323" s="202"/>
      <c r="N8323" s="138"/>
      <c r="O8323" s="622">
        <v>0</v>
      </c>
      <c r="P8323" s="622">
        <v>0</v>
      </c>
      <c r="Q8323" s="622">
        <v>0</v>
      </c>
      <c r="R8323" s="622">
        <v>0</v>
      </c>
      <c r="S8323" s="622">
        <v>0</v>
      </c>
      <c r="T8323" s="622">
        <v>0</v>
      </c>
      <c r="U8323" s="622">
        <v>0</v>
      </c>
      <c r="V8323" s="622">
        <v>0</v>
      </c>
      <c r="W8323" s="622">
        <v>0</v>
      </c>
      <c r="X8323" s="624">
        <v>0</v>
      </c>
      <c r="Y8323" s="622">
        <v>0</v>
      </c>
      <c r="Z8323" s="622" t="s">
        <v>51</v>
      </c>
      <c r="AA8323" s="622" t="s">
        <v>5289</v>
      </c>
      <c r="AB8323" s="622" t="s">
        <v>5289</v>
      </c>
      <c r="AC8323" s="340" t="s">
        <v>5289</v>
      </c>
      <c r="AD8323" s="340" t="s">
        <v>5289</v>
      </c>
      <c r="AE8323" s="340" t="s">
        <v>5289</v>
      </c>
      <c r="AF8323" s="165" t="s">
        <v>5289</v>
      </c>
      <c r="AG8323" s="107"/>
      <c r="AH8323" s="107"/>
      <c r="AI8323" s="107"/>
      <c r="AJ8323" s="107"/>
      <c r="AK8323" s="107"/>
      <c r="AL8323" s="107"/>
    </row>
    <row r="8324" spans="1:38" s="44" customFormat="1" ht="255" customHeight="1">
      <c r="A8324" s="621">
        <v>18</v>
      </c>
      <c r="B8324" s="121" t="s">
        <v>15041</v>
      </c>
      <c r="C8324" s="628" t="s">
        <v>15039</v>
      </c>
      <c r="D8324" s="121" t="s">
        <v>15045</v>
      </c>
      <c r="E8324" s="622" t="s">
        <v>15057</v>
      </c>
      <c r="F8324" s="138"/>
      <c r="G8324" s="138"/>
      <c r="H8324" s="138"/>
      <c r="I8324" s="138"/>
      <c r="J8324" s="138"/>
      <c r="K8324" s="138"/>
      <c r="L8324" s="622" t="s">
        <v>51</v>
      </c>
      <c r="M8324" s="202"/>
      <c r="N8324" s="138"/>
      <c r="O8324" s="622">
        <v>0</v>
      </c>
      <c r="P8324" s="622">
        <v>0</v>
      </c>
      <c r="Q8324" s="622">
        <v>0</v>
      </c>
      <c r="R8324" s="622">
        <v>0</v>
      </c>
      <c r="S8324" s="622">
        <v>0</v>
      </c>
      <c r="T8324" s="622">
        <v>0</v>
      </c>
      <c r="U8324" s="622">
        <v>0</v>
      </c>
      <c r="V8324" s="622">
        <v>0</v>
      </c>
      <c r="W8324" s="622">
        <v>0</v>
      </c>
      <c r="X8324" s="624">
        <v>0</v>
      </c>
      <c r="Y8324" s="622">
        <v>0</v>
      </c>
      <c r="Z8324" s="622" t="s">
        <v>51</v>
      </c>
      <c r="AA8324" s="622" t="s">
        <v>5289</v>
      </c>
      <c r="AB8324" s="622" t="s">
        <v>5289</v>
      </c>
      <c r="AC8324" s="340" t="s">
        <v>5289</v>
      </c>
      <c r="AD8324" s="340" t="s">
        <v>5289</v>
      </c>
      <c r="AE8324" s="340" t="s">
        <v>5289</v>
      </c>
      <c r="AF8324" s="165" t="s">
        <v>5289</v>
      </c>
      <c r="AG8324" s="107"/>
      <c r="AH8324" s="107"/>
      <c r="AI8324" s="107"/>
      <c r="AJ8324" s="107"/>
      <c r="AK8324" s="107"/>
      <c r="AL8324" s="107"/>
    </row>
    <row r="8325" spans="1:38" s="44" customFormat="1" ht="255" customHeight="1">
      <c r="A8325" s="621">
        <v>19</v>
      </c>
      <c r="B8325" s="121" t="s">
        <v>15042</v>
      </c>
      <c r="C8325" s="624" t="s">
        <v>15039</v>
      </c>
      <c r="D8325" s="121" t="s">
        <v>15046</v>
      </c>
      <c r="E8325" s="622" t="s">
        <v>15058</v>
      </c>
      <c r="F8325" s="622" t="s">
        <v>15059</v>
      </c>
      <c r="G8325" s="622" t="s">
        <v>51</v>
      </c>
      <c r="H8325" s="138"/>
      <c r="I8325" s="138"/>
      <c r="J8325" s="138"/>
      <c r="K8325" s="138"/>
      <c r="L8325" s="622" t="s">
        <v>51</v>
      </c>
      <c r="M8325" s="22" t="s">
        <v>13615</v>
      </c>
      <c r="N8325" s="622">
        <v>0</v>
      </c>
      <c r="O8325" s="622">
        <v>0</v>
      </c>
      <c r="P8325" s="622">
        <v>0</v>
      </c>
      <c r="Q8325" s="622">
        <v>0</v>
      </c>
      <c r="R8325" s="622">
        <v>0</v>
      </c>
      <c r="S8325" s="622">
        <v>0</v>
      </c>
      <c r="T8325" s="622">
        <v>0</v>
      </c>
      <c r="U8325" s="622">
        <v>0</v>
      </c>
      <c r="V8325" s="622">
        <v>0</v>
      </c>
      <c r="W8325" s="622">
        <v>0</v>
      </c>
      <c r="X8325" s="624">
        <v>17</v>
      </c>
      <c r="Y8325" s="622">
        <v>0</v>
      </c>
      <c r="Z8325" s="622" t="s">
        <v>51</v>
      </c>
      <c r="AA8325" s="622" t="s">
        <v>5289</v>
      </c>
      <c r="AB8325" s="622" t="s">
        <v>5289</v>
      </c>
      <c r="AC8325" s="340" t="s">
        <v>5289</v>
      </c>
      <c r="AD8325" s="340" t="s">
        <v>5289</v>
      </c>
      <c r="AE8325" s="340" t="s">
        <v>5289</v>
      </c>
      <c r="AF8325" s="165" t="s">
        <v>5289</v>
      </c>
      <c r="AG8325" s="107"/>
      <c r="AH8325" s="107"/>
      <c r="AI8325" s="107"/>
      <c r="AJ8325" s="107"/>
      <c r="AK8325" s="107"/>
      <c r="AL8325" s="107"/>
    </row>
    <row r="8326" spans="1:38" s="44" customFormat="1" ht="127.5">
      <c r="A8326" s="621">
        <v>20</v>
      </c>
      <c r="B8326" s="121" t="s">
        <v>1673</v>
      </c>
      <c r="C8326" s="121" t="s">
        <v>3812</v>
      </c>
      <c r="D8326" s="121" t="s">
        <v>15047</v>
      </c>
      <c r="E8326" s="622" t="s">
        <v>40</v>
      </c>
      <c r="F8326" s="622" t="s">
        <v>15059</v>
      </c>
      <c r="G8326" s="622" t="s">
        <v>51</v>
      </c>
      <c r="H8326" s="138"/>
      <c r="I8326" s="138"/>
      <c r="J8326" s="138"/>
      <c r="K8326" s="138"/>
      <c r="L8326" s="622" t="s">
        <v>51</v>
      </c>
      <c r="M8326" s="202"/>
      <c r="N8326" s="138"/>
      <c r="O8326" s="622">
        <v>0</v>
      </c>
      <c r="P8326" s="622">
        <v>0</v>
      </c>
      <c r="Q8326" s="622">
        <v>0</v>
      </c>
      <c r="R8326" s="622">
        <v>0</v>
      </c>
      <c r="S8326" s="622">
        <v>0</v>
      </c>
      <c r="T8326" s="622">
        <v>0</v>
      </c>
      <c r="U8326" s="622">
        <v>0</v>
      </c>
      <c r="V8326" s="622">
        <v>0</v>
      </c>
      <c r="W8326" s="622">
        <v>0</v>
      </c>
      <c r="X8326" s="624">
        <v>1221</v>
      </c>
      <c r="Y8326" s="622">
        <v>0</v>
      </c>
      <c r="Z8326" s="622" t="s">
        <v>51</v>
      </c>
      <c r="AA8326" s="622" t="s">
        <v>5289</v>
      </c>
      <c r="AB8326" s="622" t="s">
        <v>5289</v>
      </c>
      <c r="AC8326" s="340" t="s">
        <v>5289</v>
      </c>
      <c r="AD8326" s="340" t="s">
        <v>5289</v>
      </c>
      <c r="AE8326" s="340" t="s">
        <v>5289</v>
      </c>
      <c r="AF8326" s="165" t="s">
        <v>5289</v>
      </c>
      <c r="AG8326" s="107"/>
      <c r="AH8326" s="107"/>
      <c r="AI8326" s="107"/>
      <c r="AJ8326" s="107"/>
      <c r="AK8326" s="107"/>
      <c r="AL8326" s="107"/>
    </row>
    <row r="8327" spans="1:38" s="44" customFormat="1" ht="76.5">
      <c r="A8327" s="214">
        <v>21</v>
      </c>
      <c r="B8327" s="122" t="s">
        <v>18594</v>
      </c>
      <c r="C8327" s="121" t="s">
        <v>15037</v>
      </c>
      <c r="D8327" s="121" t="s">
        <v>18595</v>
      </c>
      <c r="E8327" s="622" t="s">
        <v>40</v>
      </c>
      <c r="F8327" s="138"/>
      <c r="G8327" s="138"/>
      <c r="H8327" s="138"/>
      <c r="I8327" s="138"/>
      <c r="J8327" s="138"/>
      <c r="K8327" s="138"/>
      <c r="L8327" s="622"/>
      <c r="M8327" s="202"/>
      <c r="N8327" s="138"/>
      <c r="O8327" s="622">
        <v>0</v>
      </c>
      <c r="P8327" s="622">
        <v>0</v>
      </c>
      <c r="Q8327" s="622">
        <v>0</v>
      </c>
      <c r="R8327" s="622">
        <v>0</v>
      </c>
      <c r="S8327" s="622">
        <v>0</v>
      </c>
      <c r="T8327" s="622">
        <v>0</v>
      </c>
      <c r="U8327" s="622">
        <v>0</v>
      </c>
      <c r="V8327" s="622">
        <v>0</v>
      </c>
      <c r="W8327" s="622">
        <v>0</v>
      </c>
      <c r="X8327" s="624">
        <v>0</v>
      </c>
      <c r="Y8327" s="622">
        <v>0</v>
      </c>
      <c r="Z8327" s="622" t="s">
        <v>51</v>
      </c>
      <c r="AA8327" s="622" t="s">
        <v>5289</v>
      </c>
      <c r="AB8327" s="622" t="s">
        <v>5289</v>
      </c>
      <c r="AC8327" s="340" t="s">
        <v>5289</v>
      </c>
      <c r="AD8327" s="340" t="s">
        <v>5289</v>
      </c>
      <c r="AE8327" s="340" t="s">
        <v>5289</v>
      </c>
      <c r="AF8327" s="165" t="s">
        <v>5289</v>
      </c>
      <c r="AG8327" s="107"/>
      <c r="AH8327" s="107"/>
      <c r="AI8327" s="107"/>
      <c r="AJ8327" s="107"/>
      <c r="AK8327" s="107"/>
      <c r="AL8327" s="107"/>
    </row>
    <row r="8328" spans="1:38" s="44" customFormat="1" ht="15.75" customHeight="1" thickBot="1">
      <c r="A8328" s="18"/>
      <c r="B8328" s="18">
        <v>21</v>
      </c>
      <c r="C8328" s="18"/>
      <c r="D8328" s="18">
        <v>21</v>
      </c>
      <c r="E8328" s="18">
        <v>21</v>
      </c>
      <c r="F8328" s="18">
        <v>8</v>
      </c>
      <c r="G8328" s="18">
        <v>0</v>
      </c>
      <c r="H8328" s="18">
        <v>0</v>
      </c>
      <c r="I8328" s="18"/>
      <c r="J8328" s="18">
        <v>1</v>
      </c>
      <c r="K8328" s="18">
        <v>0</v>
      </c>
      <c r="L8328" s="18">
        <v>10</v>
      </c>
      <c r="M8328" s="200"/>
      <c r="N8328" s="18">
        <f t="shared" ref="N8328:O8328" si="3067">SUM(N8307:N8327)</f>
        <v>0</v>
      </c>
      <c r="O8328" s="18">
        <f t="shared" si="3067"/>
        <v>0</v>
      </c>
      <c r="P8328" s="18">
        <f t="shared" ref="P8328:Q8328" si="3068">SUM(P8307:P8327)</f>
        <v>0</v>
      </c>
      <c r="Q8328" s="18">
        <f t="shared" si="3068"/>
        <v>0</v>
      </c>
      <c r="R8328" s="18">
        <f t="shared" ref="R8328" si="3069">SUM(R8307:R8327)</f>
        <v>0</v>
      </c>
      <c r="S8328" s="18">
        <f t="shared" ref="S8328" si="3070">SUM(S8307:S8327)</f>
        <v>0</v>
      </c>
      <c r="T8328" s="18">
        <f t="shared" ref="T8328:U8328" si="3071">SUM(T8307:T8327)</f>
        <v>0</v>
      </c>
      <c r="U8328" s="18">
        <f t="shared" si="3071"/>
        <v>0</v>
      </c>
      <c r="V8328" s="18">
        <f t="shared" ref="V8328:W8328" si="3072">SUM(V8307:V8327)</f>
        <v>0</v>
      </c>
      <c r="W8328" s="18">
        <f t="shared" si="3072"/>
        <v>0</v>
      </c>
      <c r="X8328" s="18">
        <f t="shared" ref="X8328:Y8328" si="3073">SUM(X8307:X8327)</f>
        <v>1290</v>
      </c>
      <c r="Y8328" s="18">
        <f t="shared" si="3073"/>
        <v>0</v>
      </c>
      <c r="Z8328" s="18">
        <v>0</v>
      </c>
      <c r="AA8328" s="18">
        <v>1</v>
      </c>
      <c r="AB8328" s="18">
        <v>1</v>
      </c>
      <c r="AC8328" s="18"/>
      <c r="AD8328" s="18"/>
      <c r="AE8328" s="18"/>
      <c r="AF8328" s="18"/>
      <c r="AG8328" s="107"/>
      <c r="AH8328" s="107"/>
      <c r="AI8328" s="107"/>
      <c r="AJ8328" s="107"/>
      <c r="AK8328" s="107"/>
      <c r="AL8328" s="107"/>
    </row>
    <row r="8329" spans="1:38" ht="15.75" customHeight="1" thickBot="1">
      <c r="A8329" s="660" t="s">
        <v>283</v>
      </c>
      <c r="B8329" s="661"/>
      <c r="C8329" s="661"/>
      <c r="D8329" s="661"/>
      <c r="E8329" s="661"/>
      <c r="F8329" s="661"/>
      <c r="G8329" s="661"/>
      <c r="H8329" s="661"/>
      <c r="I8329" s="661"/>
      <c r="J8329" s="661"/>
      <c r="K8329" s="661"/>
      <c r="L8329" s="661"/>
      <c r="M8329" s="661"/>
      <c r="N8329" s="661"/>
      <c r="O8329" s="661"/>
      <c r="P8329" s="661"/>
      <c r="Q8329" s="661"/>
      <c r="R8329" s="661"/>
      <c r="S8329" s="661"/>
      <c r="T8329" s="661"/>
      <c r="U8329" s="661"/>
      <c r="V8329" s="661"/>
      <c r="W8329" s="661"/>
      <c r="X8329" s="661"/>
      <c r="Y8329" s="661"/>
      <c r="Z8329" s="661"/>
      <c r="AA8329" s="661"/>
      <c r="AB8329" s="661"/>
      <c r="AC8329" s="661"/>
      <c r="AD8329" s="661"/>
      <c r="AE8329" s="661"/>
      <c r="AF8329" s="662"/>
    </row>
    <row r="8330" spans="1:38" ht="242.25">
      <c r="A8330" s="621">
        <v>1</v>
      </c>
      <c r="B8330" s="4" t="s">
        <v>1139</v>
      </c>
      <c r="C8330" s="4" t="s">
        <v>3708</v>
      </c>
      <c r="D8330" s="4" t="s">
        <v>3717</v>
      </c>
      <c r="E8330" s="123" t="s">
        <v>12796</v>
      </c>
      <c r="F8330" s="123" t="s">
        <v>51</v>
      </c>
      <c r="G8330" s="138"/>
      <c r="H8330" s="138"/>
      <c r="I8330" s="138"/>
      <c r="J8330" s="4" t="s">
        <v>3740</v>
      </c>
      <c r="K8330" s="629" t="s">
        <v>51</v>
      </c>
      <c r="L8330" s="123" t="s">
        <v>40</v>
      </c>
      <c r="M8330" s="4" t="s">
        <v>13028</v>
      </c>
      <c r="N8330" s="123">
        <v>0</v>
      </c>
      <c r="O8330" s="123">
        <v>0</v>
      </c>
      <c r="P8330" s="123">
        <v>0</v>
      </c>
      <c r="Q8330" s="123">
        <v>0</v>
      </c>
      <c r="R8330" s="123">
        <v>0</v>
      </c>
      <c r="S8330" s="123">
        <v>0</v>
      </c>
      <c r="T8330" s="123">
        <v>0</v>
      </c>
      <c r="U8330" s="123">
        <v>0</v>
      </c>
      <c r="V8330" s="123">
        <v>0</v>
      </c>
      <c r="W8330" s="123">
        <v>0</v>
      </c>
      <c r="X8330" s="629">
        <v>1</v>
      </c>
      <c r="Y8330" s="123">
        <v>0</v>
      </c>
      <c r="Z8330" s="123" t="s">
        <v>40</v>
      </c>
      <c r="AA8330" s="4" t="s">
        <v>3741</v>
      </c>
      <c r="AB8330" s="4" t="s">
        <v>3742</v>
      </c>
      <c r="AC8330" s="131" t="s">
        <v>3743</v>
      </c>
      <c r="AD8330" s="131" t="s">
        <v>611</v>
      </c>
      <c r="AE8330" s="131" t="s">
        <v>3744</v>
      </c>
      <c r="AF8330" s="356" t="s">
        <v>3745</v>
      </c>
    </row>
    <row r="8331" spans="1:38" s="44" customFormat="1" ht="280.5" customHeight="1">
      <c r="A8331" s="621">
        <v>2</v>
      </c>
      <c r="B8331" s="121" t="s">
        <v>2382</v>
      </c>
      <c r="C8331" s="121" t="s">
        <v>3708</v>
      </c>
      <c r="D8331" s="4" t="s">
        <v>3718</v>
      </c>
      <c r="E8331" s="123" t="s">
        <v>12797</v>
      </c>
      <c r="F8331" s="123" t="s">
        <v>12798</v>
      </c>
      <c r="G8331" s="622" t="s">
        <v>51</v>
      </c>
      <c r="H8331" s="622">
        <v>3</v>
      </c>
      <c r="I8331" s="16" t="s">
        <v>527</v>
      </c>
      <c r="J8331" s="138"/>
      <c r="K8331" s="138"/>
      <c r="L8331" s="622" t="s">
        <v>40</v>
      </c>
      <c r="M8331" s="4" t="s">
        <v>13634</v>
      </c>
      <c r="N8331" s="622">
        <v>0</v>
      </c>
      <c r="O8331" s="622">
        <v>0</v>
      </c>
      <c r="P8331" s="622">
        <v>0</v>
      </c>
      <c r="Q8331" s="622">
        <v>0</v>
      </c>
      <c r="R8331" s="622">
        <v>0</v>
      </c>
      <c r="S8331" s="622">
        <v>0</v>
      </c>
      <c r="T8331" s="622">
        <v>0</v>
      </c>
      <c r="U8331" s="622">
        <v>0</v>
      </c>
      <c r="V8331" s="622">
        <v>0</v>
      </c>
      <c r="W8331" s="622">
        <v>0</v>
      </c>
      <c r="X8331" s="624">
        <v>11</v>
      </c>
      <c r="Y8331" s="622">
        <v>0</v>
      </c>
      <c r="Z8331" s="622" t="s">
        <v>40</v>
      </c>
      <c r="AA8331" s="622" t="s">
        <v>5289</v>
      </c>
      <c r="AB8331" s="622" t="s">
        <v>5289</v>
      </c>
      <c r="AC8331" s="340" t="s">
        <v>5289</v>
      </c>
      <c r="AD8331" s="340" t="s">
        <v>5289</v>
      </c>
      <c r="AE8331" s="340" t="s">
        <v>5289</v>
      </c>
      <c r="AF8331" s="165" t="s">
        <v>5289</v>
      </c>
      <c r="AG8331" s="107"/>
      <c r="AH8331" s="107"/>
      <c r="AI8331" s="107"/>
      <c r="AJ8331" s="107"/>
      <c r="AK8331" s="107"/>
      <c r="AL8331" s="107"/>
    </row>
    <row r="8332" spans="1:38" s="44" customFormat="1" ht="267.75">
      <c r="A8332" s="621">
        <v>3</v>
      </c>
      <c r="B8332" s="121" t="s">
        <v>2381</v>
      </c>
      <c r="C8332" s="121" t="s">
        <v>3708</v>
      </c>
      <c r="D8332" s="4" t="s">
        <v>3719</v>
      </c>
      <c r="E8332" s="123" t="s">
        <v>12799</v>
      </c>
      <c r="F8332" s="123" t="s">
        <v>12798</v>
      </c>
      <c r="G8332" s="622" t="s">
        <v>51</v>
      </c>
      <c r="H8332" s="622">
        <v>3</v>
      </c>
      <c r="I8332" s="16" t="s">
        <v>527</v>
      </c>
      <c r="J8332" s="138"/>
      <c r="K8332" s="138"/>
      <c r="L8332" s="622" t="s">
        <v>40</v>
      </c>
      <c r="M8332" s="95" t="s">
        <v>13647</v>
      </c>
      <c r="N8332" s="622">
        <v>0</v>
      </c>
      <c r="O8332" s="622">
        <v>0</v>
      </c>
      <c r="P8332" s="622">
        <v>0</v>
      </c>
      <c r="Q8332" s="622">
        <v>0</v>
      </c>
      <c r="R8332" s="622">
        <v>0</v>
      </c>
      <c r="S8332" s="622">
        <v>0</v>
      </c>
      <c r="T8332" s="622">
        <v>0</v>
      </c>
      <c r="U8332" s="622">
        <v>0</v>
      </c>
      <c r="V8332" s="622">
        <v>0</v>
      </c>
      <c r="W8332" s="622">
        <v>0</v>
      </c>
      <c r="X8332" s="624">
        <v>8</v>
      </c>
      <c r="Y8332" s="622">
        <v>0</v>
      </c>
      <c r="Z8332" s="622" t="s">
        <v>40</v>
      </c>
      <c r="AA8332" s="622" t="s">
        <v>5289</v>
      </c>
      <c r="AB8332" s="622" t="s">
        <v>5289</v>
      </c>
      <c r="AC8332" s="340" t="s">
        <v>5289</v>
      </c>
      <c r="AD8332" s="340" t="s">
        <v>5289</v>
      </c>
      <c r="AE8332" s="340" t="s">
        <v>5289</v>
      </c>
      <c r="AF8332" s="165" t="s">
        <v>5289</v>
      </c>
      <c r="AG8332" s="107"/>
      <c r="AH8332" s="107"/>
      <c r="AI8332" s="107"/>
      <c r="AJ8332" s="107"/>
      <c r="AK8332" s="107"/>
      <c r="AL8332" s="107"/>
    </row>
    <row r="8333" spans="1:38" s="44" customFormat="1" ht="293.25" customHeight="1">
      <c r="A8333" s="621">
        <v>4</v>
      </c>
      <c r="B8333" s="121" t="s">
        <v>3709</v>
      </c>
      <c r="C8333" s="121" t="s">
        <v>3708</v>
      </c>
      <c r="D8333" s="4" t="s">
        <v>3720</v>
      </c>
      <c r="E8333" s="123" t="s">
        <v>12800</v>
      </c>
      <c r="F8333" s="123" t="s">
        <v>12798</v>
      </c>
      <c r="G8333" s="622" t="s">
        <v>51</v>
      </c>
      <c r="H8333" s="622">
        <v>3</v>
      </c>
      <c r="I8333" s="16" t="s">
        <v>527</v>
      </c>
      <c r="J8333" s="138"/>
      <c r="K8333" s="138"/>
      <c r="L8333" s="622" t="s">
        <v>40</v>
      </c>
      <c r="M8333" s="4" t="s">
        <v>13609</v>
      </c>
      <c r="N8333" s="622">
        <v>0</v>
      </c>
      <c r="O8333" s="622">
        <v>0</v>
      </c>
      <c r="P8333" s="622">
        <v>0</v>
      </c>
      <c r="Q8333" s="622">
        <v>0</v>
      </c>
      <c r="R8333" s="622">
        <v>0</v>
      </c>
      <c r="S8333" s="622">
        <v>0</v>
      </c>
      <c r="T8333" s="622">
        <v>0</v>
      </c>
      <c r="U8333" s="622">
        <v>0</v>
      </c>
      <c r="V8333" s="622">
        <v>0</v>
      </c>
      <c r="W8333" s="622">
        <v>0</v>
      </c>
      <c r="X8333" s="624">
        <v>2</v>
      </c>
      <c r="Y8333" s="622">
        <v>0</v>
      </c>
      <c r="Z8333" s="622" t="s">
        <v>40</v>
      </c>
      <c r="AA8333" s="622" t="s">
        <v>5289</v>
      </c>
      <c r="AB8333" s="622" t="s">
        <v>5289</v>
      </c>
      <c r="AC8333" s="340" t="s">
        <v>5289</v>
      </c>
      <c r="AD8333" s="340" t="s">
        <v>5289</v>
      </c>
      <c r="AE8333" s="340" t="s">
        <v>5289</v>
      </c>
      <c r="AF8333" s="165" t="s">
        <v>5289</v>
      </c>
      <c r="AG8333" s="107"/>
      <c r="AH8333" s="107"/>
      <c r="AI8333" s="107"/>
      <c r="AJ8333" s="107"/>
      <c r="AK8333" s="107"/>
      <c r="AL8333" s="107"/>
    </row>
    <row r="8334" spans="1:38" s="44" customFormat="1" ht="204" customHeight="1">
      <c r="A8334" s="621">
        <v>5</v>
      </c>
      <c r="B8334" s="121" t="s">
        <v>1424</v>
      </c>
      <c r="C8334" s="121" t="s">
        <v>3708</v>
      </c>
      <c r="D8334" s="4" t="s">
        <v>3721</v>
      </c>
      <c r="E8334" s="123" t="s">
        <v>12801</v>
      </c>
      <c r="F8334" s="123" t="s">
        <v>12798</v>
      </c>
      <c r="G8334" s="622" t="s">
        <v>51</v>
      </c>
      <c r="H8334" s="622">
        <v>3</v>
      </c>
      <c r="I8334" s="16" t="s">
        <v>527</v>
      </c>
      <c r="J8334" s="138"/>
      <c r="K8334" s="138"/>
      <c r="L8334" s="622" t="s">
        <v>40</v>
      </c>
      <c r="M8334" s="4" t="s">
        <v>13072</v>
      </c>
      <c r="N8334" s="622">
        <v>0</v>
      </c>
      <c r="O8334" s="622">
        <v>0</v>
      </c>
      <c r="P8334" s="622">
        <v>0</v>
      </c>
      <c r="Q8334" s="622">
        <v>0</v>
      </c>
      <c r="R8334" s="622">
        <v>0</v>
      </c>
      <c r="S8334" s="622">
        <v>0</v>
      </c>
      <c r="T8334" s="622">
        <v>0</v>
      </c>
      <c r="U8334" s="622">
        <v>0</v>
      </c>
      <c r="V8334" s="622">
        <v>0</v>
      </c>
      <c r="W8334" s="622">
        <v>0</v>
      </c>
      <c r="X8334" s="624">
        <v>0</v>
      </c>
      <c r="Y8334" s="622">
        <v>0</v>
      </c>
      <c r="Z8334" s="622" t="s">
        <v>40</v>
      </c>
      <c r="AA8334" s="622" t="s">
        <v>5289</v>
      </c>
      <c r="AB8334" s="622" t="s">
        <v>5289</v>
      </c>
      <c r="AC8334" s="340" t="s">
        <v>5289</v>
      </c>
      <c r="AD8334" s="340" t="s">
        <v>5289</v>
      </c>
      <c r="AE8334" s="340" t="s">
        <v>5289</v>
      </c>
      <c r="AF8334" s="165" t="s">
        <v>5289</v>
      </c>
      <c r="AG8334" s="107"/>
      <c r="AH8334" s="107"/>
      <c r="AI8334" s="107"/>
      <c r="AJ8334" s="107"/>
      <c r="AK8334" s="107"/>
      <c r="AL8334" s="107"/>
    </row>
    <row r="8335" spans="1:38" s="44" customFormat="1" ht="216.75" customHeight="1">
      <c r="A8335" s="621">
        <v>6</v>
      </c>
      <c r="B8335" s="121" t="s">
        <v>142</v>
      </c>
      <c r="C8335" s="121" t="s">
        <v>3708</v>
      </c>
      <c r="D8335" s="4" t="s">
        <v>3722</v>
      </c>
      <c r="E8335" s="123" t="s">
        <v>12802</v>
      </c>
      <c r="F8335" s="123" t="s">
        <v>12798</v>
      </c>
      <c r="G8335" s="622" t="s">
        <v>51</v>
      </c>
      <c r="H8335" s="622">
        <v>3</v>
      </c>
      <c r="I8335" s="16" t="s">
        <v>527</v>
      </c>
      <c r="J8335" s="138"/>
      <c r="K8335" s="138"/>
      <c r="L8335" s="622" t="s">
        <v>40</v>
      </c>
      <c r="M8335" s="95" t="s">
        <v>13606</v>
      </c>
      <c r="N8335" s="622">
        <v>0</v>
      </c>
      <c r="O8335" s="622">
        <v>0</v>
      </c>
      <c r="P8335" s="622">
        <v>0</v>
      </c>
      <c r="Q8335" s="622">
        <v>0</v>
      </c>
      <c r="R8335" s="622">
        <v>0</v>
      </c>
      <c r="S8335" s="622">
        <v>0</v>
      </c>
      <c r="T8335" s="622">
        <v>0</v>
      </c>
      <c r="U8335" s="622">
        <v>0</v>
      </c>
      <c r="V8335" s="622">
        <v>0</v>
      </c>
      <c r="W8335" s="622">
        <v>0</v>
      </c>
      <c r="X8335" s="624">
        <v>0</v>
      </c>
      <c r="Y8335" s="622">
        <v>0</v>
      </c>
      <c r="Z8335" s="622" t="s">
        <v>40</v>
      </c>
      <c r="AA8335" s="622" t="s">
        <v>5289</v>
      </c>
      <c r="AB8335" s="622" t="s">
        <v>5289</v>
      </c>
      <c r="AC8335" s="340" t="s">
        <v>5289</v>
      </c>
      <c r="AD8335" s="340" t="s">
        <v>5289</v>
      </c>
      <c r="AE8335" s="340" t="s">
        <v>5289</v>
      </c>
      <c r="AF8335" s="165" t="s">
        <v>5289</v>
      </c>
      <c r="AG8335" s="107"/>
      <c r="AH8335" s="107"/>
      <c r="AI8335" s="107"/>
      <c r="AJ8335" s="107"/>
      <c r="AK8335" s="107"/>
      <c r="AL8335" s="107"/>
    </row>
    <row r="8336" spans="1:38" s="44" customFormat="1" ht="331.5" customHeight="1">
      <c r="A8336" s="621">
        <v>7</v>
      </c>
      <c r="B8336" s="121" t="s">
        <v>1058</v>
      </c>
      <c r="C8336" s="121" t="s">
        <v>3708</v>
      </c>
      <c r="D8336" s="4" t="s">
        <v>3723</v>
      </c>
      <c r="E8336" s="123" t="s">
        <v>12803</v>
      </c>
      <c r="F8336" s="123" t="s">
        <v>12798</v>
      </c>
      <c r="G8336" s="622" t="s">
        <v>51</v>
      </c>
      <c r="H8336" s="622">
        <v>3</v>
      </c>
      <c r="I8336" s="16" t="s">
        <v>527</v>
      </c>
      <c r="J8336" s="138"/>
      <c r="K8336" s="138"/>
      <c r="L8336" s="622" t="s">
        <v>40</v>
      </c>
      <c r="M8336" s="95" t="s">
        <v>13635</v>
      </c>
      <c r="N8336" s="622">
        <v>0</v>
      </c>
      <c r="O8336" s="622">
        <v>0</v>
      </c>
      <c r="P8336" s="622">
        <v>0</v>
      </c>
      <c r="Q8336" s="622">
        <v>0</v>
      </c>
      <c r="R8336" s="622">
        <v>0</v>
      </c>
      <c r="S8336" s="622">
        <v>0</v>
      </c>
      <c r="T8336" s="622">
        <v>0</v>
      </c>
      <c r="U8336" s="622">
        <v>0</v>
      </c>
      <c r="V8336" s="622">
        <v>0</v>
      </c>
      <c r="W8336" s="622">
        <v>0</v>
      </c>
      <c r="X8336" s="624">
        <v>15</v>
      </c>
      <c r="Y8336" s="622">
        <v>0</v>
      </c>
      <c r="Z8336" s="622" t="s">
        <v>40</v>
      </c>
      <c r="AA8336" s="622" t="s">
        <v>5289</v>
      </c>
      <c r="AB8336" s="622" t="s">
        <v>5289</v>
      </c>
      <c r="AC8336" s="340" t="s">
        <v>5289</v>
      </c>
      <c r="AD8336" s="340" t="s">
        <v>5289</v>
      </c>
      <c r="AE8336" s="340" t="s">
        <v>5289</v>
      </c>
      <c r="AF8336" s="165" t="s">
        <v>5289</v>
      </c>
      <c r="AG8336" s="107"/>
      <c r="AH8336" s="107"/>
      <c r="AI8336" s="107"/>
      <c r="AJ8336" s="107"/>
      <c r="AK8336" s="107"/>
      <c r="AL8336" s="107"/>
    </row>
    <row r="8337" spans="1:38" s="44" customFormat="1" ht="165.75" customHeight="1">
      <c r="A8337" s="621">
        <v>8</v>
      </c>
      <c r="B8337" s="121" t="s">
        <v>121</v>
      </c>
      <c r="C8337" s="121" t="s">
        <v>3708</v>
      </c>
      <c r="D8337" s="4" t="s">
        <v>3724</v>
      </c>
      <c r="E8337" s="123" t="s">
        <v>12804</v>
      </c>
      <c r="F8337" s="123" t="s">
        <v>51</v>
      </c>
      <c r="G8337" s="138"/>
      <c r="H8337" s="138"/>
      <c r="I8337" s="138"/>
      <c r="J8337" s="138"/>
      <c r="K8337" s="138"/>
      <c r="L8337" s="622" t="s">
        <v>40</v>
      </c>
      <c r="M8337" s="4" t="s">
        <v>13558</v>
      </c>
      <c r="N8337" s="622">
        <v>0</v>
      </c>
      <c r="O8337" s="622">
        <v>0</v>
      </c>
      <c r="P8337" s="622">
        <v>0</v>
      </c>
      <c r="Q8337" s="622">
        <v>0</v>
      </c>
      <c r="R8337" s="622">
        <v>0</v>
      </c>
      <c r="S8337" s="622">
        <v>0</v>
      </c>
      <c r="T8337" s="622">
        <v>0</v>
      </c>
      <c r="U8337" s="622">
        <v>0</v>
      </c>
      <c r="V8337" s="622">
        <v>0</v>
      </c>
      <c r="W8337" s="622">
        <v>0</v>
      </c>
      <c r="X8337" s="624">
        <v>65</v>
      </c>
      <c r="Y8337" s="622">
        <v>0</v>
      </c>
      <c r="Z8337" s="622" t="s">
        <v>40</v>
      </c>
      <c r="AA8337" s="622" t="s">
        <v>5289</v>
      </c>
      <c r="AB8337" s="622" t="s">
        <v>5289</v>
      </c>
      <c r="AC8337" s="340" t="s">
        <v>5289</v>
      </c>
      <c r="AD8337" s="340" t="s">
        <v>5289</v>
      </c>
      <c r="AE8337" s="340" t="s">
        <v>5289</v>
      </c>
      <c r="AF8337" s="165" t="s">
        <v>5289</v>
      </c>
      <c r="AG8337" s="107"/>
      <c r="AH8337" s="107"/>
      <c r="AI8337" s="107"/>
      <c r="AJ8337" s="107"/>
      <c r="AK8337" s="107"/>
      <c r="AL8337" s="107"/>
    </row>
    <row r="8338" spans="1:38" s="44" customFormat="1" ht="191.25" customHeight="1">
      <c r="A8338" s="621">
        <v>9</v>
      </c>
      <c r="B8338" s="121" t="s">
        <v>1177</v>
      </c>
      <c r="C8338" s="121" t="s">
        <v>3708</v>
      </c>
      <c r="D8338" s="4" t="s">
        <v>3725</v>
      </c>
      <c r="E8338" s="123" t="s">
        <v>12805</v>
      </c>
      <c r="F8338" s="123" t="s">
        <v>12798</v>
      </c>
      <c r="G8338" s="622" t="s">
        <v>51</v>
      </c>
      <c r="H8338" s="622">
        <v>3</v>
      </c>
      <c r="I8338" s="16" t="s">
        <v>527</v>
      </c>
      <c r="J8338" s="138"/>
      <c r="K8338" s="138"/>
      <c r="L8338" s="622" t="s">
        <v>40</v>
      </c>
      <c r="M8338" s="4" t="s">
        <v>13636</v>
      </c>
      <c r="N8338" s="622">
        <v>0</v>
      </c>
      <c r="O8338" s="622">
        <v>0</v>
      </c>
      <c r="P8338" s="622">
        <v>0</v>
      </c>
      <c r="Q8338" s="622">
        <v>0</v>
      </c>
      <c r="R8338" s="622">
        <v>0</v>
      </c>
      <c r="S8338" s="622">
        <v>0</v>
      </c>
      <c r="T8338" s="622">
        <v>0</v>
      </c>
      <c r="U8338" s="622">
        <v>0</v>
      </c>
      <c r="V8338" s="622">
        <v>0</v>
      </c>
      <c r="W8338" s="622">
        <v>0</v>
      </c>
      <c r="X8338" s="624">
        <v>2</v>
      </c>
      <c r="Y8338" s="622">
        <v>0</v>
      </c>
      <c r="Z8338" s="622" t="s">
        <v>40</v>
      </c>
      <c r="AA8338" s="622" t="s">
        <v>5289</v>
      </c>
      <c r="AB8338" s="622" t="s">
        <v>5289</v>
      </c>
      <c r="AC8338" s="340" t="s">
        <v>5289</v>
      </c>
      <c r="AD8338" s="340" t="s">
        <v>5289</v>
      </c>
      <c r="AE8338" s="340" t="s">
        <v>5289</v>
      </c>
      <c r="AF8338" s="165" t="s">
        <v>5289</v>
      </c>
      <c r="AG8338" s="107"/>
      <c r="AH8338" s="107"/>
      <c r="AI8338" s="107"/>
      <c r="AJ8338" s="107"/>
      <c r="AK8338" s="107"/>
      <c r="AL8338" s="107"/>
    </row>
    <row r="8339" spans="1:38" s="44" customFormat="1" ht="204" customHeight="1">
      <c r="A8339" s="621">
        <v>10</v>
      </c>
      <c r="B8339" s="121" t="s">
        <v>619</v>
      </c>
      <c r="C8339" s="121" t="s">
        <v>3708</v>
      </c>
      <c r="D8339" s="4" t="s">
        <v>3726</v>
      </c>
      <c r="E8339" s="123" t="s">
        <v>12806</v>
      </c>
      <c r="F8339" s="123" t="s">
        <v>51</v>
      </c>
      <c r="G8339" s="138"/>
      <c r="H8339" s="138"/>
      <c r="I8339" s="138"/>
      <c r="J8339" s="138"/>
      <c r="K8339" s="138"/>
      <c r="L8339" s="622" t="s">
        <v>40</v>
      </c>
      <c r="M8339" s="4" t="s">
        <v>13557</v>
      </c>
      <c r="N8339" s="622">
        <v>0</v>
      </c>
      <c r="O8339" s="622">
        <v>0</v>
      </c>
      <c r="P8339" s="622">
        <v>0</v>
      </c>
      <c r="Q8339" s="622">
        <v>0</v>
      </c>
      <c r="R8339" s="622">
        <v>0</v>
      </c>
      <c r="S8339" s="622">
        <v>0</v>
      </c>
      <c r="T8339" s="622">
        <v>0</v>
      </c>
      <c r="U8339" s="622">
        <v>0</v>
      </c>
      <c r="V8339" s="622">
        <v>0</v>
      </c>
      <c r="W8339" s="622">
        <v>0</v>
      </c>
      <c r="X8339" s="624">
        <v>0</v>
      </c>
      <c r="Y8339" s="622">
        <v>0</v>
      </c>
      <c r="Z8339" s="622" t="s">
        <v>40</v>
      </c>
      <c r="AA8339" s="622" t="s">
        <v>5289</v>
      </c>
      <c r="AB8339" s="622" t="s">
        <v>5289</v>
      </c>
      <c r="AC8339" s="340" t="s">
        <v>5289</v>
      </c>
      <c r="AD8339" s="340" t="s">
        <v>5289</v>
      </c>
      <c r="AE8339" s="340" t="s">
        <v>5289</v>
      </c>
      <c r="AF8339" s="165" t="s">
        <v>5289</v>
      </c>
      <c r="AG8339" s="107"/>
      <c r="AH8339" s="107"/>
      <c r="AI8339" s="107"/>
      <c r="AJ8339" s="107"/>
      <c r="AK8339" s="107"/>
      <c r="AL8339" s="107"/>
    </row>
    <row r="8340" spans="1:38" s="44" customFormat="1" ht="178.5" customHeight="1">
      <c r="A8340" s="621">
        <v>11</v>
      </c>
      <c r="B8340" s="121" t="s">
        <v>3710</v>
      </c>
      <c r="C8340" s="121" t="s">
        <v>3708</v>
      </c>
      <c r="D8340" s="4" t="s">
        <v>3727</v>
      </c>
      <c r="E8340" s="123" t="s">
        <v>12807</v>
      </c>
      <c r="F8340" s="123" t="s">
        <v>51</v>
      </c>
      <c r="G8340" s="138"/>
      <c r="H8340" s="138"/>
      <c r="I8340" s="138"/>
      <c r="J8340" s="138"/>
      <c r="K8340" s="138"/>
      <c r="L8340" s="622" t="s">
        <v>40</v>
      </c>
      <c r="M8340" s="4" t="s">
        <v>13637</v>
      </c>
      <c r="N8340" s="622">
        <v>0</v>
      </c>
      <c r="O8340" s="622">
        <v>0</v>
      </c>
      <c r="P8340" s="622">
        <v>0</v>
      </c>
      <c r="Q8340" s="622">
        <v>0</v>
      </c>
      <c r="R8340" s="622">
        <v>0</v>
      </c>
      <c r="S8340" s="622">
        <v>0</v>
      </c>
      <c r="T8340" s="622">
        <v>0</v>
      </c>
      <c r="U8340" s="622">
        <v>0</v>
      </c>
      <c r="V8340" s="622">
        <v>0</v>
      </c>
      <c r="W8340" s="622">
        <v>0</v>
      </c>
      <c r="X8340" s="624">
        <v>1</v>
      </c>
      <c r="Y8340" s="622">
        <v>0</v>
      </c>
      <c r="Z8340" s="622" t="s">
        <v>40</v>
      </c>
      <c r="AA8340" s="622" t="s">
        <v>5289</v>
      </c>
      <c r="AB8340" s="622" t="s">
        <v>5289</v>
      </c>
      <c r="AC8340" s="340" t="s">
        <v>5289</v>
      </c>
      <c r="AD8340" s="340" t="s">
        <v>5289</v>
      </c>
      <c r="AE8340" s="340" t="s">
        <v>5289</v>
      </c>
      <c r="AF8340" s="165" t="s">
        <v>5289</v>
      </c>
      <c r="AG8340" s="107"/>
      <c r="AH8340" s="107"/>
      <c r="AI8340" s="107"/>
      <c r="AJ8340" s="107"/>
      <c r="AK8340" s="107"/>
      <c r="AL8340" s="107"/>
    </row>
    <row r="8341" spans="1:38" ht="178.5" customHeight="1">
      <c r="A8341" s="621">
        <v>12</v>
      </c>
      <c r="B8341" s="121" t="s">
        <v>3711</v>
      </c>
      <c r="C8341" s="121" t="s">
        <v>3708</v>
      </c>
      <c r="D8341" s="4" t="s">
        <v>3728</v>
      </c>
      <c r="E8341" s="123" t="s">
        <v>12808</v>
      </c>
      <c r="F8341" s="123" t="s">
        <v>12798</v>
      </c>
      <c r="G8341" s="622" t="s">
        <v>51</v>
      </c>
      <c r="H8341" s="622">
        <v>3</v>
      </c>
      <c r="I8341" s="16" t="s">
        <v>527</v>
      </c>
      <c r="J8341" s="138"/>
      <c r="K8341" s="138"/>
      <c r="L8341" s="622" t="s">
        <v>40</v>
      </c>
      <c r="M8341" s="4" t="s">
        <v>13557</v>
      </c>
      <c r="N8341" s="622">
        <v>0</v>
      </c>
      <c r="O8341" s="622">
        <v>0</v>
      </c>
      <c r="P8341" s="622">
        <v>0</v>
      </c>
      <c r="Q8341" s="622">
        <v>0</v>
      </c>
      <c r="R8341" s="622">
        <v>0</v>
      </c>
      <c r="S8341" s="622">
        <v>0</v>
      </c>
      <c r="T8341" s="622">
        <v>0</v>
      </c>
      <c r="U8341" s="622">
        <v>0</v>
      </c>
      <c r="V8341" s="622">
        <v>0</v>
      </c>
      <c r="W8341" s="622">
        <v>0</v>
      </c>
      <c r="X8341" s="624">
        <v>2</v>
      </c>
      <c r="Y8341" s="622">
        <v>0</v>
      </c>
      <c r="Z8341" s="622" t="s">
        <v>40</v>
      </c>
      <c r="AA8341" s="622" t="s">
        <v>5289</v>
      </c>
      <c r="AB8341" s="622" t="s">
        <v>5289</v>
      </c>
      <c r="AC8341" s="340" t="s">
        <v>5289</v>
      </c>
      <c r="AD8341" s="340" t="s">
        <v>5289</v>
      </c>
      <c r="AE8341" s="340" t="s">
        <v>5289</v>
      </c>
      <c r="AF8341" s="165" t="s">
        <v>5289</v>
      </c>
    </row>
    <row r="8342" spans="1:38" ht="191.25" customHeight="1">
      <c r="A8342" s="621">
        <v>13</v>
      </c>
      <c r="B8342" s="121" t="s">
        <v>3712</v>
      </c>
      <c r="C8342" s="121" t="s">
        <v>3708</v>
      </c>
      <c r="D8342" s="4" t="s">
        <v>3729</v>
      </c>
      <c r="E8342" s="123" t="s">
        <v>12809</v>
      </c>
      <c r="F8342" s="123" t="s">
        <v>51</v>
      </c>
      <c r="G8342" s="138"/>
      <c r="H8342" s="138"/>
      <c r="I8342" s="138"/>
      <c r="J8342" s="138"/>
      <c r="K8342" s="138"/>
      <c r="L8342" s="622" t="s">
        <v>40</v>
      </c>
      <c r="M8342" s="4" t="s">
        <v>13158</v>
      </c>
      <c r="N8342" s="622">
        <v>0</v>
      </c>
      <c r="O8342" s="622">
        <v>0</v>
      </c>
      <c r="P8342" s="622">
        <v>0</v>
      </c>
      <c r="Q8342" s="622">
        <v>0</v>
      </c>
      <c r="R8342" s="622">
        <v>0</v>
      </c>
      <c r="S8342" s="622">
        <v>0</v>
      </c>
      <c r="T8342" s="622">
        <v>0</v>
      </c>
      <c r="U8342" s="622">
        <v>0</v>
      </c>
      <c r="V8342" s="622">
        <v>0</v>
      </c>
      <c r="W8342" s="622">
        <v>0</v>
      </c>
      <c r="X8342" s="624">
        <v>0</v>
      </c>
      <c r="Y8342" s="622">
        <v>0</v>
      </c>
      <c r="Z8342" s="622" t="s">
        <v>40</v>
      </c>
      <c r="AA8342" s="622" t="s">
        <v>5289</v>
      </c>
      <c r="AB8342" s="622" t="s">
        <v>5289</v>
      </c>
      <c r="AC8342" s="340" t="s">
        <v>5289</v>
      </c>
      <c r="AD8342" s="340" t="s">
        <v>5289</v>
      </c>
      <c r="AE8342" s="340" t="s">
        <v>5289</v>
      </c>
      <c r="AF8342" s="165" t="s">
        <v>5289</v>
      </c>
    </row>
    <row r="8343" spans="1:38" ht="204" customHeight="1">
      <c r="A8343" s="621">
        <v>14</v>
      </c>
      <c r="B8343" s="121" t="s">
        <v>2682</v>
      </c>
      <c r="C8343" s="121" t="s">
        <v>3708</v>
      </c>
      <c r="D8343" s="4" t="s">
        <v>3730</v>
      </c>
      <c r="E8343" s="123" t="s">
        <v>12810</v>
      </c>
      <c r="F8343" s="123" t="s">
        <v>12798</v>
      </c>
      <c r="G8343" s="622" t="s">
        <v>51</v>
      </c>
      <c r="H8343" s="622">
        <v>3</v>
      </c>
      <c r="I8343" s="16" t="s">
        <v>527</v>
      </c>
      <c r="J8343" s="138"/>
      <c r="K8343" s="138"/>
      <c r="L8343" s="622" t="s">
        <v>40</v>
      </c>
      <c r="M8343" s="95" t="s">
        <v>13615</v>
      </c>
      <c r="N8343" s="622">
        <v>0</v>
      </c>
      <c r="O8343" s="622">
        <v>0</v>
      </c>
      <c r="P8343" s="622">
        <v>0</v>
      </c>
      <c r="Q8343" s="622">
        <v>0</v>
      </c>
      <c r="R8343" s="622">
        <v>0</v>
      </c>
      <c r="S8343" s="622">
        <v>0</v>
      </c>
      <c r="T8343" s="622">
        <v>0</v>
      </c>
      <c r="U8343" s="622">
        <v>0</v>
      </c>
      <c r="V8343" s="622">
        <v>0</v>
      </c>
      <c r="W8343" s="622">
        <v>0</v>
      </c>
      <c r="X8343" s="624">
        <v>22</v>
      </c>
      <c r="Y8343" s="622">
        <v>0</v>
      </c>
      <c r="Z8343" s="622" t="s">
        <v>40</v>
      </c>
      <c r="AA8343" s="622" t="s">
        <v>5289</v>
      </c>
      <c r="AB8343" s="622" t="s">
        <v>5289</v>
      </c>
      <c r="AC8343" s="340" t="s">
        <v>5289</v>
      </c>
      <c r="AD8343" s="340" t="s">
        <v>5289</v>
      </c>
      <c r="AE8343" s="340" t="s">
        <v>5289</v>
      </c>
      <c r="AF8343" s="165" t="s">
        <v>5289</v>
      </c>
    </row>
    <row r="8344" spans="1:38" ht="178.5" customHeight="1">
      <c r="A8344" s="621">
        <v>15</v>
      </c>
      <c r="B8344" s="31" t="s">
        <v>3713</v>
      </c>
      <c r="C8344" s="121" t="s">
        <v>3708</v>
      </c>
      <c r="D8344" s="4" t="s">
        <v>3731</v>
      </c>
      <c r="E8344" s="123" t="s">
        <v>12811</v>
      </c>
      <c r="F8344" s="123" t="s">
        <v>51</v>
      </c>
      <c r="G8344" s="138"/>
      <c r="H8344" s="138"/>
      <c r="I8344" s="138"/>
      <c r="J8344" s="138"/>
      <c r="K8344" s="138"/>
      <c r="L8344" s="656" t="s">
        <v>51</v>
      </c>
      <c r="M8344" s="202"/>
      <c r="N8344" s="138"/>
      <c r="O8344" s="622">
        <v>0</v>
      </c>
      <c r="P8344" s="622">
        <v>0</v>
      </c>
      <c r="Q8344" s="622">
        <v>0</v>
      </c>
      <c r="R8344" s="622">
        <v>0</v>
      </c>
      <c r="S8344" s="622">
        <v>0</v>
      </c>
      <c r="T8344" s="622">
        <v>0</v>
      </c>
      <c r="U8344" s="622">
        <v>0</v>
      </c>
      <c r="V8344" s="622">
        <v>0</v>
      </c>
      <c r="W8344" s="622">
        <v>0</v>
      </c>
      <c r="X8344" s="624">
        <v>5</v>
      </c>
      <c r="Y8344" s="622">
        <v>0</v>
      </c>
      <c r="Z8344" s="622" t="s">
        <v>40</v>
      </c>
      <c r="AA8344" s="622" t="s">
        <v>5289</v>
      </c>
      <c r="AB8344" s="622" t="s">
        <v>5289</v>
      </c>
      <c r="AC8344" s="340" t="s">
        <v>5289</v>
      </c>
      <c r="AD8344" s="340" t="s">
        <v>5289</v>
      </c>
      <c r="AE8344" s="340" t="s">
        <v>5289</v>
      </c>
      <c r="AF8344" s="165" t="s">
        <v>5289</v>
      </c>
    </row>
    <row r="8345" spans="1:38" ht="204" customHeight="1">
      <c r="A8345" s="621">
        <v>16</v>
      </c>
      <c r="B8345" s="31" t="s">
        <v>3714</v>
      </c>
      <c r="C8345" s="121" t="s">
        <v>3708</v>
      </c>
      <c r="D8345" s="4" t="s">
        <v>3732</v>
      </c>
      <c r="E8345" s="123" t="s">
        <v>12812</v>
      </c>
      <c r="F8345" s="123" t="s">
        <v>51</v>
      </c>
      <c r="G8345" s="138"/>
      <c r="H8345" s="138"/>
      <c r="I8345" s="138"/>
      <c r="J8345" s="138"/>
      <c r="K8345" s="138"/>
      <c r="L8345" s="656" t="s">
        <v>51</v>
      </c>
      <c r="M8345" s="202"/>
      <c r="N8345" s="138"/>
      <c r="O8345" s="622">
        <v>0</v>
      </c>
      <c r="P8345" s="622">
        <v>0</v>
      </c>
      <c r="Q8345" s="622">
        <v>0</v>
      </c>
      <c r="R8345" s="622">
        <v>0</v>
      </c>
      <c r="S8345" s="622">
        <v>0</v>
      </c>
      <c r="T8345" s="622">
        <v>0</v>
      </c>
      <c r="U8345" s="622">
        <v>0</v>
      </c>
      <c r="V8345" s="622">
        <v>0</v>
      </c>
      <c r="W8345" s="622">
        <v>0</v>
      </c>
      <c r="X8345" s="624">
        <v>22</v>
      </c>
      <c r="Y8345" s="622">
        <v>0</v>
      </c>
      <c r="Z8345" s="622" t="s">
        <v>40</v>
      </c>
      <c r="AA8345" s="622" t="s">
        <v>5289</v>
      </c>
      <c r="AB8345" s="622" t="s">
        <v>5289</v>
      </c>
      <c r="AC8345" s="340" t="s">
        <v>5289</v>
      </c>
      <c r="AD8345" s="340" t="s">
        <v>5289</v>
      </c>
      <c r="AE8345" s="340" t="s">
        <v>5289</v>
      </c>
      <c r="AF8345" s="165" t="s">
        <v>5289</v>
      </c>
    </row>
    <row r="8346" spans="1:38" ht="165.75" customHeight="1">
      <c r="A8346" s="621">
        <v>17</v>
      </c>
      <c r="B8346" s="31" t="s">
        <v>1673</v>
      </c>
      <c r="C8346" s="121" t="s">
        <v>3708</v>
      </c>
      <c r="D8346" s="4" t="s">
        <v>3733</v>
      </c>
      <c r="E8346" s="123" t="s">
        <v>12813</v>
      </c>
      <c r="F8346" s="123" t="s">
        <v>12798</v>
      </c>
      <c r="G8346" s="656" t="s">
        <v>51</v>
      </c>
      <c r="H8346" s="656">
        <v>3</v>
      </c>
      <c r="I8346" s="16" t="s">
        <v>527</v>
      </c>
      <c r="J8346" s="138"/>
      <c r="K8346" s="138"/>
      <c r="L8346" s="656" t="s">
        <v>51</v>
      </c>
      <c r="M8346" s="202"/>
      <c r="N8346" s="138"/>
      <c r="O8346" s="622">
        <v>0</v>
      </c>
      <c r="P8346" s="622">
        <v>0</v>
      </c>
      <c r="Q8346" s="622">
        <v>0</v>
      </c>
      <c r="R8346" s="622">
        <v>0</v>
      </c>
      <c r="S8346" s="622">
        <v>0</v>
      </c>
      <c r="T8346" s="622">
        <v>0</v>
      </c>
      <c r="U8346" s="622">
        <v>0</v>
      </c>
      <c r="V8346" s="622">
        <v>0</v>
      </c>
      <c r="W8346" s="622">
        <v>0</v>
      </c>
      <c r="X8346" s="624">
        <v>2446</v>
      </c>
      <c r="Y8346" s="622">
        <v>0</v>
      </c>
      <c r="Z8346" s="622" t="s">
        <v>40</v>
      </c>
      <c r="AA8346" s="622" t="s">
        <v>5289</v>
      </c>
      <c r="AB8346" s="622" t="s">
        <v>5289</v>
      </c>
      <c r="AC8346" s="340" t="s">
        <v>5289</v>
      </c>
      <c r="AD8346" s="340" t="s">
        <v>5289</v>
      </c>
      <c r="AE8346" s="340" t="s">
        <v>5289</v>
      </c>
      <c r="AF8346" s="165" t="s">
        <v>5289</v>
      </c>
    </row>
    <row r="8347" spans="1:38" ht="204" customHeight="1">
      <c r="A8347" s="621">
        <v>18</v>
      </c>
      <c r="B8347" s="31" t="s">
        <v>3738</v>
      </c>
      <c r="C8347" s="121" t="s">
        <v>3708</v>
      </c>
      <c r="D8347" s="4" t="s">
        <v>3734</v>
      </c>
      <c r="E8347" s="123" t="s">
        <v>12814</v>
      </c>
      <c r="F8347" s="123" t="s">
        <v>51</v>
      </c>
      <c r="G8347" s="138"/>
      <c r="H8347" s="138"/>
      <c r="I8347" s="138"/>
      <c r="J8347" s="138"/>
      <c r="K8347" s="138"/>
      <c r="L8347" s="656" t="s">
        <v>51</v>
      </c>
      <c r="M8347" s="202"/>
      <c r="N8347" s="138"/>
      <c r="O8347" s="622">
        <v>0</v>
      </c>
      <c r="P8347" s="622">
        <v>0</v>
      </c>
      <c r="Q8347" s="622">
        <v>0</v>
      </c>
      <c r="R8347" s="622">
        <v>0</v>
      </c>
      <c r="S8347" s="622">
        <v>0</v>
      </c>
      <c r="T8347" s="622">
        <v>0</v>
      </c>
      <c r="U8347" s="622">
        <v>0</v>
      </c>
      <c r="V8347" s="622">
        <v>0</v>
      </c>
      <c r="W8347" s="622">
        <v>0</v>
      </c>
      <c r="X8347" s="624">
        <v>8</v>
      </c>
      <c r="Y8347" s="622">
        <v>0</v>
      </c>
      <c r="Z8347" s="622" t="s">
        <v>40</v>
      </c>
      <c r="AA8347" s="622" t="s">
        <v>5289</v>
      </c>
      <c r="AB8347" s="622" t="s">
        <v>5289</v>
      </c>
      <c r="AC8347" s="340" t="s">
        <v>5289</v>
      </c>
      <c r="AD8347" s="340" t="s">
        <v>5289</v>
      </c>
      <c r="AE8347" s="340" t="s">
        <v>5289</v>
      </c>
      <c r="AF8347" s="165" t="s">
        <v>5289</v>
      </c>
    </row>
    <row r="8348" spans="1:38" ht="178.5" customHeight="1">
      <c r="A8348" s="621">
        <v>19</v>
      </c>
      <c r="B8348" s="31" t="s">
        <v>3715</v>
      </c>
      <c r="C8348" s="121" t="s">
        <v>3708</v>
      </c>
      <c r="D8348" s="4" t="s">
        <v>3735</v>
      </c>
      <c r="E8348" s="123" t="s">
        <v>12815</v>
      </c>
      <c r="F8348" s="123" t="s">
        <v>51</v>
      </c>
      <c r="G8348" s="138"/>
      <c r="H8348" s="138"/>
      <c r="I8348" s="138"/>
      <c r="J8348" s="138"/>
      <c r="K8348" s="138"/>
      <c r="L8348" s="656" t="s">
        <v>51</v>
      </c>
      <c r="M8348" s="202"/>
      <c r="N8348" s="138"/>
      <c r="O8348" s="622">
        <v>0</v>
      </c>
      <c r="P8348" s="622">
        <v>0</v>
      </c>
      <c r="Q8348" s="622">
        <v>0</v>
      </c>
      <c r="R8348" s="622">
        <v>0</v>
      </c>
      <c r="S8348" s="622">
        <v>0</v>
      </c>
      <c r="T8348" s="622">
        <v>0</v>
      </c>
      <c r="U8348" s="622">
        <v>0</v>
      </c>
      <c r="V8348" s="622">
        <v>0</v>
      </c>
      <c r="W8348" s="622">
        <v>0</v>
      </c>
      <c r="X8348" s="624">
        <v>21</v>
      </c>
      <c r="Y8348" s="622">
        <v>0</v>
      </c>
      <c r="Z8348" s="622" t="s">
        <v>40</v>
      </c>
      <c r="AA8348" s="622" t="s">
        <v>5289</v>
      </c>
      <c r="AB8348" s="622" t="s">
        <v>5289</v>
      </c>
      <c r="AC8348" s="340" t="s">
        <v>5289</v>
      </c>
      <c r="AD8348" s="340" t="s">
        <v>5289</v>
      </c>
      <c r="AE8348" s="340" t="s">
        <v>5289</v>
      </c>
      <c r="AF8348" s="165" t="s">
        <v>5289</v>
      </c>
    </row>
    <row r="8349" spans="1:38" ht="89.25">
      <c r="A8349" s="621">
        <v>20</v>
      </c>
      <c r="B8349" s="31" t="s">
        <v>3739</v>
      </c>
      <c r="C8349" s="121" t="s">
        <v>3708</v>
      </c>
      <c r="D8349" s="4" t="s">
        <v>3736</v>
      </c>
      <c r="E8349" s="622" t="s">
        <v>40</v>
      </c>
      <c r="F8349" s="622" t="s">
        <v>51</v>
      </c>
      <c r="G8349" s="138"/>
      <c r="H8349" s="138"/>
      <c r="I8349" s="138"/>
      <c r="J8349" s="138"/>
      <c r="K8349" s="138"/>
      <c r="L8349" s="656" t="s">
        <v>51</v>
      </c>
      <c r="M8349" s="202"/>
      <c r="N8349" s="138"/>
      <c r="O8349" s="622">
        <v>0</v>
      </c>
      <c r="P8349" s="622">
        <v>0</v>
      </c>
      <c r="Q8349" s="622">
        <v>0</v>
      </c>
      <c r="R8349" s="622">
        <v>0</v>
      </c>
      <c r="S8349" s="622">
        <v>0</v>
      </c>
      <c r="T8349" s="622">
        <v>0</v>
      </c>
      <c r="U8349" s="622">
        <v>0</v>
      </c>
      <c r="V8349" s="622">
        <v>0</v>
      </c>
      <c r="W8349" s="622">
        <v>0</v>
      </c>
      <c r="X8349" s="624">
        <v>0</v>
      </c>
      <c r="Y8349" s="622">
        <v>0</v>
      </c>
      <c r="Z8349" s="622" t="s">
        <v>40</v>
      </c>
      <c r="AA8349" s="622" t="s">
        <v>5289</v>
      </c>
      <c r="AB8349" s="622" t="s">
        <v>5289</v>
      </c>
      <c r="AC8349" s="340" t="s">
        <v>5289</v>
      </c>
      <c r="AD8349" s="340" t="s">
        <v>5289</v>
      </c>
      <c r="AE8349" s="340" t="s">
        <v>5289</v>
      </c>
      <c r="AF8349" s="165" t="s">
        <v>5289</v>
      </c>
    </row>
    <row r="8350" spans="1:38" ht="179.25" customHeight="1">
      <c r="A8350" s="325">
        <v>21</v>
      </c>
      <c r="B8350" s="31" t="s">
        <v>3716</v>
      </c>
      <c r="C8350" s="31" t="s">
        <v>3708</v>
      </c>
      <c r="D8350" s="81" t="s">
        <v>3737</v>
      </c>
      <c r="E8350" s="656" t="s">
        <v>12816</v>
      </c>
      <c r="F8350" s="622" t="s">
        <v>51</v>
      </c>
      <c r="G8350" s="503"/>
      <c r="H8350" s="503"/>
      <c r="I8350" s="503"/>
      <c r="J8350" s="138"/>
      <c r="K8350" s="138"/>
      <c r="L8350" s="656" t="s">
        <v>51</v>
      </c>
      <c r="M8350" s="202"/>
      <c r="N8350" s="138"/>
      <c r="O8350" s="622">
        <v>0</v>
      </c>
      <c r="P8350" s="622">
        <v>0</v>
      </c>
      <c r="Q8350" s="622">
        <v>0</v>
      </c>
      <c r="R8350" s="622">
        <v>0</v>
      </c>
      <c r="S8350" s="622">
        <v>0</v>
      </c>
      <c r="T8350" s="622">
        <v>0</v>
      </c>
      <c r="U8350" s="622">
        <v>0</v>
      </c>
      <c r="V8350" s="622">
        <v>0</v>
      </c>
      <c r="W8350" s="622">
        <v>0</v>
      </c>
      <c r="X8350" s="624">
        <v>0</v>
      </c>
      <c r="Y8350" s="622">
        <v>0</v>
      </c>
      <c r="Z8350" s="656" t="s">
        <v>40</v>
      </c>
      <c r="AA8350" s="622" t="s">
        <v>5289</v>
      </c>
      <c r="AB8350" s="622" t="s">
        <v>5289</v>
      </c>
      <c r="AC8350" s="340" t="s">
        <v>5289</v>
      </c>
      <c r="AD8350" s="340" t="s">
        <v>5289</v>
      </c>
      <c r="AE8350" s="340" t="s">
        <v>5289</v>
      </c>
      <c r="AF8350" s="165" t="s">
        <v>5289</v>
      </c>
    </row>
    <row r="8351" spans="1:38" s="44" customFormat="1" ht="179.25" customHeight="1">
      <c r="A8351" s="621">
        <v>22</v>
      </c>
      <c r="B8351" s="626" t="s">
        <v>20338</v>
      </c>
      <c r="C8351" s="635" t="s">
        <v>3708</v>
      </c>
      <c r="D8351" s="626" t="s">
        <v>20339</v>
      </c>
      <c r="E8351" s="634" t="s">
        <v>19941</v>
      </c>
      <c r="F8351" s="622" t="s">
        <v>51</v>
      </c>
      <c r="G8351" s="503"/>
      <c r="H8351" s="503"/>
      <c r="I8351" s="503"/>
      <c r="J8351" s="138"/>
      <c r="K8351" s="138"/>
      <c r="L8351" s="656" t="s">
        <v>51</v>
      </c>
      <c r="M8351" s="276"/>
      <c r="N8351" s="272"/>
      <c r="O8351" s="622">
        <v>0</v>
      </c>
      <c r="P8351" s="622">
        <v>0</v>
      </c>
      <c r="Q8351" s="622">
        <v>0</v>
      </c>
      <c r="R8351" s="622">
        <v>0</v>
      </c>
      <c r="S8351" s="622">
        <v>0</v>
      </c>
      <c r="T8351" s="622">
        <v>0</v>
      </c>
      <c r="U8351" s="622">
        <v>0</v>
      </c>
      <c r="V8351" s="622">
        <v>0</v>
      </c>
      <c r="W8351" s="622">
        <v>0</v>
      </c>
      <c r="X8351" s="624">
        <v>3</v>
      </c>
      <c r="Y8351" s="622">
        <v>0</v>
      </c>
      <c r="Z8351" s="656" t="s">
        <v>51</v>
      </c>
      <c r="AA8351" s="622" t="s">
        <v>5289</v>
      </c>
      <c r="AB8351" s="622" t="s">
        <v>5289</v>
      </c>
      <c r="AC8351" s="340" t="s">
        <v>5289</v>
      </c>
      <c r="AD8351" s="340" t="s">
        <v>5289</v>
      </c>
      <c r="AE8351" s="340" t="s">
        <v>5289</v>
      </c>
      <c r="AF8351" s="165" t="s">
        <v>5289</v>
      </c>
      <c r="AG8351" s="107"/>
      <c r="AH8351" s="107"/>
      <c r="AI8351" s="107"/>
      <c r="AJ8351" s="107"/>
      <c r="AK8351" s="107"/>
      <c r="AL8351" s="107"/>
    </row>
    <row r="8352" spans="1:38" s="44" customFormat="1" ht="179.25" customHeight="1">
      <c r="A8352" s="325">
        <v>23</v>
      </c>
      <c r="B8352" s="626" t="s">
        <v>20340</v>
      </c>
      <c r="C8352" s="635" t="s">
        <v>3708</v>
      </c>
      <c r="D8352" s="626" t="s">
        <v>20341</v>
      </c>
      <c r="E8352" s="634" t="s">
        <v>19941</v>
      </c>
      <c r="F8352" s="622" t="s">
        <v>51</v>
      </c>
      <c r="G8352" s="503"/>
      <c r="H8352" s="503"/>
      <c r="I8352" s="503"/>
      <c r="J8352" s="138"/>
      <c r="K8352" s="138"/>
      <c r="L8352" s="656" t="s">
        <v>51</v>
      </c>
      <c r="M8352" s="276"/>
      <c r="N8352" s="272"/>
      <c r="O8352" s="622">
        <v>0</v>
      </c>
      <c r="P8352" s="622">
        <v>0</v>
      </c>
      <c r="Q8352" s="622">
        <v>0</v>
      </c>
      <c r="R8352" s="622">
        <v>0</v>
      </c>
      <c r="S8352" s="622">
        <v>0</v>
      </c>
      <c r="T8352" s="622">
        <v>0</v>
      </c>
      <c r="U8352" s="622">
        <v>0</v>
      </c>
      <c r="V8352" s="622">
        <v>0</v>
      </c>
      <c r="W8352" s="622">
        <v>0</v>
      </c>
      <c r="X8352" s="629">
        <v>0</v>
      </c>
      <c r="Y8352" s="622">
        <v>0</v>
      </c>
      <c r="Z8352" s="656" t="s">
        <v>51</v>
      </c>
      <c r="AA8352" s="622" t="s">
        <v>5289</v>
      </c>
      <c r="AB8352" s="622" t="s">
        <v>5289</v>
      </c>
      <c r="AC8352" s="340" t="s">
        <v>5289</v>
      </c>
      <c r="AD8352" s="340" t="s">
        <v>5289</v>
      </c>
      <c r="AE8352" s="340" t="s">
        <v>5289</v>
      </c>
      <c r="AF8352" s="165" t="s">
        <v>5289</v>
      </c>
      <c r="AG8352" s="107"/>
      <c r="AH8352" s="107"/>
      <c r="AI8352" s="107"/>
      <c r="AJ8352" s="107"/>
      <c r="AK8352" s="107"/>
      <c r="AL8352" s="107"/>
    </row>
    <row r="8353" spans="1:38" s="45" customFormat="1" ht="15" customHeight="1">
      <c r="A8353" s="18"/>
      <c r="B8353" s="18">
        <v>23</v>
      </c>
      <c r="C8353" s="18"/>
      <c r="D8353" s="18">
        <v>23</v>
      </c>
      <c r="E8353" s="18">
        <v>23</v>
      </c>
      <c r="F8353" s="18">
        <v>10</v>
      </c>
      <c r="G8353" s="18">
        <v>0</v>
      </c>
      <c r="H8353" s="18">
        <v>1</v>
      </c>
      <c r="I8353" s="18"/>
      <c r="J8353" s="18">
        <v>1</v>
      </c>
      <c r="K8353" s="18">
        <v>0</v>
      </c>
      <c r="L8353" s="18">
        <v>14</v>
      </c>
      <c r="M8353" s="199"/>
      <c r="N8353" s="625">
        <f t="shared" ref="N8353:O8353" si="3074">SUM(N8330:N8352)</f>
        <v>0</v>
      </c>
      <c r="O8353" s="625">
        <f t="shared" si="3074"/>
        <v>0</v>
      </c>
      <c r="P8353" s="625">
        <f t="shared" ref="P8353:Q8353" si="3075">SUM(P8330:P8352)</f>
        <v>0</v>
      </c>
      <c r="Q8353" s="625">
        <f t="shared" si="3075"/>
        <v>0</v>
      </c>
      <c r="R8353" s="625">
        <f t="shared" ref="R8353" si="3076">SUM(R8330:R8352)</f>
        <v>0</v>
      </c>
      <c r="S8353" s="625">
        <f t="shared" ref="S8353" si="3077">SUM(S8330:S8352)</f>
        <v>0</v>
      </c>
      <c r="T8353" s="625">
        <f t="shared" ref="T8353:U8353" si="3078">SUM(T8330:T8352)</f>
        <v>0</v>
      </c>
      <c r="U8353" s="625">
        <f t="shared" si="3078"/>
        <v>0</v>
      </c>
      <c r="V8353" s="625">
        <f t="shared" ref="V8353:W8353" si="3079">SUM(V8330:V8352)</f>
        <v>0</v>
      </c>
      <c r="W8353" s="625">
        <f t="shared" si="3079"/>
        <v>0</v>
      </c>
      <c r="X8353" s="625">
        <f t="shared" ref="X8353:Y8353" si="3080">SUM(X8330:X8352)</f>
        <v>2634</v>
      </c>
      <c r="Y8353" s="625">
        <f t="shared" si="3080"/>
        <v>0</v>
      </c>
      <c r="Z8353" s="18">
        <v>21</v>
      </c>
      <c r="AA8353" s="18">
        <v>1</v>
      </c>
      <c r="AB8353" s="18">
        <v>1</v>
      </c>
      <c r="AC8353" s="18"/>
      <c r="AD8353" s="18"/>
      <c r="AE8353" s="18"/>
      <c r="AF8353" s="18"/>
      <c r="AG8353" s="107"/>
      <c r="AH8353" s="107"/>
      <c r="AI8353" s="107"/>
      <c r="AJ8353" s="107"/>
      <c r="AK8353" s="107"/>
      <c r="AL8353" s="107"/>
    </row>
    <row r="8354" spans="1:38" s="44" customFormat="1" ht="13.5" thickBot="1">
      <c r="A8354" s="243">
        <v>11</v>
      </c>
      <c r="B8354" s="243">
        <f>B8093+B8121+B8151+B8175+B8197+B8224+B8251+B8279+B8353+B8328+B8305</f>
        <v>271</v>
      </c>
      <c r="C8354" s="243"/>
      <c r="D8354" s="243">
        <f>D8093+D8121+D8151+D8175+D8197+D8224+D8251+D8279+D8353+D8328+D8305</f>
        <v>271</v>
      </c>
      <c r="E8354" s="243">
        <f>E8093+E8121+E8151+E8175+E8197+E8224+E8251+E8279+E8353+E8328+E8305</f>
        <v>271</v>
      </c>
      <c r="F8354" s="243">
        <f>F8093+F8121+F8151+F8175+F8197+F8224+F8251+F8279+F8353+F8328+F8305</f>
        <v>90</v>
      </c>
      <c r="G8354" s="243">
        <f>G8093+G8121+G8151+G8175+G8197+G8224+G8251+G8279+G8353+G8328+G8305</f>
        <v>0</v>
      </c>
      <c r="H8354" s="243">
        <f>H8093+H8121+H8151+H8175+H8197+H8224+H8251+H8279+H8353+H8328+H8305</f>
        <v>5</v>
      </c>
      <c r="I8354" s="243"/>
      <c r="J8354" s="243">
        <f>J8093+J8121+J8151+J8175+J8197+J8224+J8251+J8279+J8353+J8328+J8305</f>
        <v>11</v>
      </c>
      <c r="K8354" s="243">
        <f>K8093+K8121+K8151+K8175+K8197+K8224+K8251+K8279+K8353+K8328+K8305</f>
        <v>10</v>
      </c>
      <c r="L8354" s="243">
        <f>L8093+L8121+L8151+L8175+L8197+L8224+L8251+L8279+L8353+L8328+L8305</f>
        <v>145</v>
      </c>
      <c r="M8354" s="244"/>
      <c r="N8354" s="243">
        <f t="shared" ref="N8354:O8354" si="3081">N8093+N8121+N8151+N8175+N8197+N8224+N8251+N8279+N8353+N8328+N8305</f>
        <v>93</v>
      </c>
      <c r="O8354" s="243">
        <f t="shared" si="3081"/>
        <v>0</v>
      </c>
      <c r="P8354" s="243">
        <f t="shared" ref="P8354:Q8354" si="3082">P8093+P8121+P8151+P8175+P8197+P8224+P8251+P8279+P8353+P8328+P8305</f>
        <v>0</v>
      </c>
      <c r="Q8354" s="243">
        <f t="shared" si="3082"/>
        <v>0</v>
      </c>
      <c r="R8354" s="243">
        <f t="shared" ref="R8354" si="3083">R8093+R8121+R8151+R8175+R8197+R8224+R8251+R8279+R8353+R8328+R8305</f>
        <v>0</v>
      </c>
      <c r="S8354" s="243">
        <f t="shared" ref="S8354:Z8354" si="3084">S8093+S8121+S8151+S8175+S8197+S8224+S8251+S8279+S8353+S8328+S8305</f>
        <v>0</v>
      </c>
      <c r="T8354" s="243">
        <f t="shared" ref="T8354:U8354" si="3085">T8093+T8121+T8151+T8175+T8197+T8224+T8251+T8279+T8353+T8328+T8305</f>
        <v>0</v>
      </c>
      <c r="U8354" s="243">
        <f t="shared" si="3085"/>
        <v>0</v>
      </c>
      <c r="V8354" s="243">
        <f t="shared" ref="V8354:W8354" si="3086">V8093+V8121+V8151+V8175+V8197+V8224+V8251+V8279+V8353+V8328+V8305</f>
        <v>0</v>
      </c>
      <c r="W8354" s="243">
        <f t="shared" si="3086"/>
        <v>0</v>
      </c>
      <c r="X8354" s="243">
        <f t="shared" ref="X8354:Y8354" si="3087">X8093+X8121+X8151+X8175+X8197+X8224+X8251+X8279+X8353+X8328+X8305</f>
        <v>18933</v>
      </c>
      <c r="Y8354" s="243">
        <f t="shared" si="3087"/>
        <v>0</v>
      </c>
      <c r="Z8354" s="243">
        <f t="shared" si="3084"/>
        <v>224</v>
      </c>
      <c r="AA8354" s="243">
        <f>AA8093+AA8121+AA8151+AA8175+AA8197+AA8224+AA8251+AA8279+AA8353+AA8328+AA8305</f>
        <v>11</v>
      </c>
      <c r="AB8354" s="243">
        <f>AB8093+AB8121+AB8151+AB8175+AB8197+AB8224+AB8251+AB8279+AB8353+AB8328+AB8305</f>
        <v>11</v>
      </c>
      <c r="AC8354" s="243"/>
      <c r="AD8354" s="243"/>
      <c r="AE8354" s="243"/>
      <c r="AF8354" s="243"/>
      <c r="AG8354" s="107"/>
      <c r="AH8354" s="107"/>
      <c r="AI8354" s="107"/>
      <c r="AJ8354" s="107"/>
      <c r="AK8354" s="107"/>
      <c r="AL8354" s="107"/>
    </row>
    <row r="8355" spans="1:38" ht="15.75" customHeight="1" thickBot="1">
      <c r="A8355" s="663" t="s">
        <v>15563</v>
      </c>
      <c r="B8355" s="664"/>
      <c r="C8355" s="664"/>
      <c r="D8355" s="664"/>
      <c r="E8355" s="664"/>
      <c r="F8355" s="664"/>
      <c r="G8355" s="664"/>
      <c r="H8355" s="664"/>
      <c r="I8355" s="664"/>
      <c r="J8355" s="664"/>
      <c r="K8355" s="664"/>
      <c r="L8355" s="664"/>
      <c r="M8355" s="664"/>
      <c r="N8355" s="664"/>
      <c r="O8355" s="664"/>
      <c r="P8355" s="664"/>
      <c r="Q8355" s="664"/>
      <c r="R8355" s="664"/>
      <c r="S8355" s="664"/>
      <c r="T8355" s="664"/>
      <c r="U8355" s="664"/>
      <c r="V8355" s="664"/>
      <c r="W8355" s="664"/>
      <c r="X8355" s="664"/>
      <c r="Y8355" s="664"/>
      <c r="Z8355" s="664"/>
      <c r="AA8355" s="664"/>
      <c r="AB8355" s="664"/>
      <c r="AC8355" s="664"/>
      <c r="AD8355" s="664"/>
      <c r="AE8355" s="664"/>
      <c r="AF8355" s="665"/>
    </row>
    <row r="8356" spans="1:38" ht="98.25" customHeight="1">
      <c r="A8356" s="621">
        <v>1</v>
      </c>
      <c r="B8356" s="121" t="s">
        <v>107</v>
      </c>
      <c r="C8356" s="121" t="s">
        <v>8461</v>
      </c>
      <c r="D8356" s="91" t="s">
        <v>9309</v>
      </c>
      <c r="E8356" s="119" t="s">
        <v>40</v>
      </c>
      <c r="F8356" s="624" t="s">
        <v>19012</v>
      </c>
      <c r="G8356" s="622" t="s">
        <v>51</v>
      </c>
      <c r="H8356" s="622">
        <v>1</v>
      </c>
      <c r="I8356" s="622" t="s">
        <v>527</v>
      </c>
      <c r="J8356" s="69" t="s">
        <v>8463</v>
      </c>
      <c r="K8356" s="119" t="s">
        <v>8464</v>
      </c>
      <c r="L8356" s="119" t="s">
        <v>40</v>
      </c>
      <c r="M8356" s="121" t="s">
        <v>13592</v>
      </c>
      <c r="N8356" s="643">
        <v>0</v>
      </c>
      <c r="O8356" s="643">
        <v>0</v>
      </c>
      <c r="P8356" s="643">
        <v>0</v>
      </c>
      <c r="Q8356" s="643">
        <v>0</v>
      </c>
      <c r="R8356" s="643">
        <v>0</v>
      </c>
      <c r="S8356" s="643">
        <v>0</v>
      </c>
      <c r="T8356" s="643">
        <v>0</v>
      </c>
      <c r="U8356" s="643">
        <v>0</v>
      </c>
      <c r="V8356" s="643">
        <v>0</v>
      </c>
      <c r="W8356" s="643">
        <v>0</v>
      </c>
      <c r="X8356" s="366">
        <v>222</v>
      </c>
      <c r="Y8356" s="643">
        <v>0</v>
      </c>
      <c r="Z8356" s="622" t="s">
        <v>51</v>
      </c>
      <c r="AA8356" s="121" t="s">
        <v>8467</v>
      </c>
      <c r="AB8356" s="121" t="s">
        <v>17319</v>
      </c>
      <c r="AC8356" s="380" t="s">
        <v>8640</v>
      </c>
      <c r="AD8356" s="159" t="s">
        <v>8641</v>
      </c>
      <c r="AE8356" s="380" t="s">
        <v>17985</v>
      </c>
      <c r="AF8356" s="278"/>
    </row>
    <row r="8357" spans="1:38" ht="114.75">
      <c r="A8357" s="621">
        <v>2</v>
      </c>
      <c r="B8357" s="121" t="s">
        <v>7244</v>
      </c>
      <c r="C8357" s="121" t="s">
        <v>8461</v>
      </c>
      <c r="D8357" s="121" t="s">
        <v>9310</v>
      </c>
      <c r="E8357" s="622" t="s">
        <v>40</v>
      </c>
      <c r="F8357" s="624" t="s">
        <v>19012</v>
      </c>
      <c r="G8357" s="622" t="s">
        <v>51</v>
      </c>
      <c r="H8357" s="622">
        <v>1</v>
      </c>
      <c r="I8357" s="622" t="s">
        <v>527</v>
      </c>
      <c r="J8357" s="622" t="s">
        <v>5289</v>
      </c>
      <c r="K8357" s="622" t="s">
        <v>8464</v>
      </c>
      <c r="L8357" s="622" t="s">
        <v>40</v>
      </c>
      <c r="M8357" s="121" t="s">
        <v>13592</v>
      </c>
      <c r="N8357" s="643">
        <v>0</v>
      </c>
      <c r="O8357" s="643">
        <v>0</v>
      </c>
      <c r="P8357" s="643">
        <v>0</v>
      </c>
      <c r="Q8357" s="643">
        <v>0</v>
      </c>
      <c r="R8357" s="643">
        <v>0</v>
      </c>
      <c r="S8357" s="643">
        <v>0</v>
      </c>
      <c r="T8357" s="643">
        <v>0</v>
      </c>
      <c r="U8357" s="643">
        <v>0</v>
      </c>
      <c r="V8357" s="643">
        <v>0</v>
      </c>
      <c r="W8357" s="643">
        <v>0</v>
      </c>
      <c r="X8357" s="366">
        <v>0</v>
      </c>
      <c r="Y8357" s="643">
        <v>0</v>
      </c>
      <c r="Z8357" s="622" t="s">
        <v>51</v>
      </c>
      <c r="AA8357" s="622" t="s">
        <v>5289</v>
      </c>
      <c r="AB8357" s="622" t="s">
        <v>5289</v>
      </c>
      <c r="AC8357" s="84" t="s">
        <v>5289</v>
      </c>
      <c r="AD8357" s="84" t="s">
        <v>5289</v>
      </c>
      <c r="AE8357" s="84" t="s">
        <v>5289</v>
      </c>
      <c r="AF8357" s="278"/>
    </row>
    <row r="8358" spans="1:38" ht="102">
      <c r="A8358" s="621">
        <v>3</v>
      </c>
      <c r="B8358" s="121" t="s">
        <v>8450</v>
      </c>
      <c r="C8358" s="121" t="s">
        <v>8461</v>
      </c>
      <c r="D8358" s="121" t="s">
        <v>9311</v>
      </c>
      <c r="E8358" s="622" t="s">
        <v>40</v>
      </c>
      <c r="F8358" s="622" t="s">
        <v>51</v>
      </c>
      <c r="G8358" s="138"/>
      <c r="H8358" s="138"/>
      <c r="I8358" s="138"/>
      <c r="J8358" s="622" t="s">
        <v>5289</v>
      </c>
      <c r="K8358" s="622" t="s">
        <v>8451</v>
      </c>
      <c r="L8358" s="622" t="s">
        <v>40</v>
      </c>
      <c r="M8358" s="121" t="s">
        <v>21983</v>
      </c>
      <c r="N8358" s="643">
        <v>0</v>
      </c>
      <c r="O8358" s="643">
        <v>0</v>
      </c>
      <c r="P8358" s="643">
        <v>0</v>
      </c>
      <c r="Q8358" s="643">
        <v>0</v>
      </c>
      <c r="R8358" s="643">
        <v>0</v>
      </c>
      <c r="S8358" s="643">
        <v>0</v>
      </c>
      <c r="T8358" s="643">
        <v>0</v>
      </c>
      <c r="U8358" s="643">
        <v>0</v>
      </c>
      <c r="V8358" s="643">
        <v>0</v>
      </c>
      <c r="W8358" s="643">
        <v>0</v>
      </c>
      <c r="X8358" s="366">
        <v>2</v>
      </c>
      <c r="Y8358" s="643">
        <v>0</v>
      </c>
      <c r="Z8358" s="622" t="s">
        <v>51</v>
      </c>
      <c r="AA8358" s="622" t="s">
        <v>5289</v>
      </c>
      <c r="AB8358" s="622" t="s">
        <v>5289</v>
      </c>
      <c r="AC8358" s="84" t="s">
        <v>5289</v>
      </c>
      <c r="AD8358" s="84" t="s">
        <v>5289</v>
      </c>
      <c r="AE8358" s="84" t="s">
        <v>5289</v>
      </c>
      <c r="AF8358" s="278"/>
    </row>
    <row r="8359" spans="1:38" s="44" customFormat="1" ht="114.75">
      <c r="A8359" s="621">
        <v>4</v>
      </c>
      <c r="B8359" s="627" t="s">
        <v>9312</v>
      </c>
      <c r="C8359" s="121" t="s">
        <v>8461</v>
      </c>
      <c r="D8359" s="627" t="s">
        <v>9313</v>
      </c>
      <c r="E8359" s="624" t="s">
        <v>40</v>
      </c>
      <c r="F8359" s="624" t="s">
        <v>19012</v>
      </c>
      <c r="G8359" s="622" t="s">
        <v>51</v>
      </c>
      <c r="H8359" s="622">
        <v>1</v>
      </c>
      <c r="I8359" s="622" t="s">
        <v>527</v>
      </c>
      <c r="J8359" s="622" t="s">
        <v>5289</v>
      </c>
      <c r="K8359" s="624" t="s">
        <v>8451</v>
      </c>
      <c r="L8359" s="624" t="s">
        <v>40</v>
      </c>
      <c r="M8359" s="121" t="s">
        <v>21983</v>
      </c>
      <c r="N8359" s="643">
        <v>0</v>
      </c>
      <c r="O8359" s="643">
        <v>0</v>
      </c>
      <c r="P8359" s="643">
        <v>0</v>
      </c>
      <c r="Q8359" s="643">
        <v>0</v>
      </c>
      <c r="R8359" s="643">
        <v>0</v>
      </c>
      <c r="S8359" s="643">
        <v>0</v>
      </c>
      <c r="T8359" s="643">
        <v>0</v>
      </c>
      <c r="U8359" s="643">
        <v>0</v>
      </c>
      <c r="V8359" s="643">
        <v>0</v>
      </c>
      <c r="W8359" s="643">
        <v>0</v>
      </c>
      <c r="X8359" s="366">
        <v>0</v>
      </c>
      <c r="Y8359" s="643">
        <v>0</v>
      </c>
      <c r="Z8359" s="622" t="s">
        <v>51</v>
      </c>
      <c r="AA8359" s="622" t="s">
        <v>5289</v>
      </c>
      <c r="AB8359" s="622" t="s">
        <v>5289</v>
      </c>
      <c r="AC8359" s="84" t="s">
        <v>5289</v>
      </c>
      <c r="AD8359" s="84" t="s">
        <v>5289</v>
      </c>
      <c r="AE8359" s="84" t="s">
        <v>5289</v>
      </c>
      <c r="AF8359" s="278"/>
      <c r="AG8359" s="107"/>
      <c r="AH8359" s="107"/>
      <c r="AI8359" s="107"/>
      <c r="AJ8359" s="107"/>
      <c r="AK8359" s="107"/>
      <c r="AL8359" s="107"/>
    </row>
    <row r="8360" spans="1:38" s="44" customFormat="1" ht="80.25" customHeight="1">
      <c r="A8360" s="621">
        <v>5</v>
      </c>
      <c r="B8360" s="121" t="s">
        <v>2683</v>
      </c>
      <c r="C8360" s="121" t="s">
        <v>8461</v>
      </c>
      <c r="D8360" s="22" t="s">
        <v>9314</v>
      </c>
      <c r="E8360" s="622" t="s">
        <v>40</v>
      </c>
      <c r="F8360" s="622" t="s">
        <v>51</v>
      </c>
      <c r="G8360" s="138"/>
      <c r="H8360" s="138"/>
      <c r="I8360" s="138"/>
      <c r="J8360" s="622" t="s">
        <v>5289</v>
      </c>
      <c r="K8360" s="622" t="s">
        <v>8451</v>
      </c>
      <c r="L8360" s="622" t="s">
        <v>40</v>
      </c>
      <c r="M8360" s="121" t="s">
        <v>13593</v>
      </c>
      <c r="N8360" s="643">
        <v>0</v>
      </c>
      <c r="O8360" s="643">
        <v>0</v>
      </c>
      <c r="P8360" s="643">
        <v>0</v>
      </c>
      <c r="Q8360" s="643">
        <v>0</v>
      </c>
      <c r="R8360" s="643">
        <v>0</v>
      </c>
      <c r="S8360" s="643">
        <v>0</v>
      </c>
      <c r="T8360" s="643">
        <v>0</v>
      </c>
      <c r="U8360" s="643">
        <v>0</v>
      </c>
      <c r="V8360" s="643">
        <v>0</v>
      </c>
      <c r="W8360" s="643">
        <v>0</v>
      </c>
      <c r="X8360" s="366">
        <v>114</v>
      </c>
      <c r="Y8360" s="643">
        <v>0</v>
      </c>
      <c r="Z8360" s="622" t="s">
        <v>51</v>
      </c>
      <c r="AA8360" s="622" t="s">
        <v>5289</v>
      </c>
      <c r="AB8360" s="622" t="s">
        <v>5289</v>
      </c>
      <c r="AC8360" s="84" t="s">
        <v>5289</v>
      </c>
      <c r="AD8360" s="84" t="s">
        <v>5289</v>
      </c>
      <c r="AE8360" s="84" t="s">
        <v>5289</v>
      </c>
      <c r="AF8360" s="278"/>
      <c r="AG8360" s="107"/>
      <c r="AH8360" s="107"/>
      <c r="AI8360" s="107"/>
      <c r="AJ8360" s="107"/>
      <c r="AK8360" s="107"/>
      <c r="AL8360" s="107"/>
    </row>
    <row r="8361" spans="1:38" s="44" customFormat="1" ht="76.5">
      <c r="A8361" s="621">
        <v>6</v>
      </c>
      <c r="B8361" s="121" t="s">
        <v>1099</v>
      </c>
      <c r="C8361" s="121" t="s">
        <v>8461</v>
      </c>
      <c r="D8361" s="121" t="s">
        <v>9315</v>
      </c>
      <c r="E8361" s="622" t="s">
        <v>40</v>
      </c>
      <c r="F8361" s="622" t="s">
        <v>51</v>
      </c>
      <c r="G8361" s="138"/>
      <c r="H8361" s="138"/>
      <c r="I8361" s="138"/>
      <c r="J8361" s="138"/>
      <c r="K8361" s="138"/>
      <c r="L8361" s="656" t="s">
        <v>51</v>
      </c>
      <c r="M8361" s="202"/>
      <c r="N8361" s="138"/>
      <c r="O8361" s="643">
        <v>0</v>
      </c>
      <c r="P8361" s="643">
        <v>0</v>
      </c>
      <c r="Q8361" s="643">
        <v>0</v>
      </c>
      <c r="R8361" s="643">
        <v>0</v>
      </c>
      <c r="S8361" s="643">
        <v>0</v>
      </c>
      <c r="T8361" s="643">
        <v>0</v>
      </c>
      <c r="U8361" s="643">
        <v>0</v>
      </c>
      <c r="V8361" s="643">
        <v>0</v>
      </c>
      <c r="W8361" s="643">
        <v>0</v>
      </c>
      <c r="X8361" s="366">
        <v>0</v>
      </c>
      <c r="Y8361" s="643">
        <v>0</v>
      </c>
      <c r="Z8361" s="622" t="s">
        <v>51</v>
      </c>
      <c r="AA8361" s="622" t="s">
        <v>5289</v>
      </c>
      <c r="AB8361" s="622" t="s">
        <v>5289</v>
      </c>
      <c r="AC8361" s="84" t="s">
        <v>5289</v>
      </c>
      <c r="AD8361" s="84" t="s">
        <v>5289</v>
      </c>
      <c r="AE8361" s="84" t="s">
        <v>5289</v>
      </c>
      <c r="AF8361" s="278"/>
      <c r="AG8361" s="107"/>
      <c r="AH8361" s="107"/>
      <c r="AI8361" s="107"/>
      <c r="AJ8361" s="107"/>
      <c r="AK8361" s="107"/>
      <c r="AL8361" s="107"/>
    </row>
    <row r="8362" spans="1:38" s="44" customFormat="1" ht="114.75">
      <c r="A8362" s="621">
        <v>7</v>
      </c>
      <c r="B8362" s="121" t="s">
        <v>9316</v>
      </c>
      <c r="C8362" s="121" t="s">
        <v>8461</v>
      </c>
      <c r="D8362" s="121" t="s">
        <v>9317</v>
      </c>
      <c r="E8362" s="622" t="s">
        <v>40</v>
      </c>
      <c r="F8362" s="622" t="s">
        <v>51</v>
      </c>
      <c r="G8362" s="138"/>
      <c r="H8362" s="138"/>
      <c r="I8362" s="138"/>
      <c r="J8362" s="622" t="s">
        <v>5289</v>
      </c>
      <c r="K8362" s="622" t="s">
        <v>8452</v>
      </c>
      <c r="L8362" s="622" t="s">
        <v>40</v>
      </c>
      <c r="M8362" s="121" t="s">
        <v>13594</v>
      </c>
      <c r="N8362" s="643">
        <v>0</v>
      </c>
      <c r="O8362" s="643">
        <v>0</v>
      </c>
      <c r="P8362" s="643">
        <v>0</v>
      </c>
      <c r="Q8362" s="643">
        <v>0</v>
      </c>
      <c r="R8362" s="643">
        <v>0</v>
      </c>
      <c r="S8362" s="643">
        <v>0</v>
      </c>
      <c r="T8362" s="643">
        <v>0</v>
      </c>
      <c r="U8362" s="643">
        <v>0</v>
      </c>
      <c r="V8362" s="643">
        <v>0</v>
      </c>
      <c r="W8362" s="643">
        <v>0</v>
      </c>
      <c r="X8362" s="366">
        <v>4</v>
      </c>
      <c r="Y8362" s="643">
        <v>0</v>
      </c>
      <c r="Z8362" s="622" t="s">
        <v>51</v>
      </c>
      <c r="AA8362" s="622" t="s">
        <v>5289</v>
      </c>
      <c r="AB8362" s="622" t="s">
        <v>5289</v>
      </c>
      <c r="AC8362" s="84" t="s">
        <v>5289</v>
      </c>
      <c r="AD8362" s="84" t="s">
        <v>5289</v>
      </c>
      <c r="AE8362" s="84" t="s">
        <v>5289</v>
      </c>
      <c r="AF8362" s="278"/>
      <c r="AG8362" s="107"/>
      <c r="AH8362" s="107"/>
      <c r="AI8362" s="107"/>
      <c r="AJ8362" s="107"/>
      <c r="AK8362" s="107"/>
      <c r="AL8362" s="107"/>
    </row>
    <row r="8363" spans="1:38" s="44" customFormat="1" ht="114.75">
      <c r="A8363" s="621">
        <v>8</v>
      </c>
      <c r="B8363" s="121" t="s">
        <v>3558</v>
      </c>
      <c r="C8363" s="121" t="s">
        <v>8461</v>
      </c>
      <c r="D8363" s="121" t="s">
        <v>9318</v>
      </c>
      <c r="E8363" s="622" t="s">
        <v>40</v>
      </c>
      <c r="F8363" s="622" t="s">
        <v>51</v>
      </c>
      <c r="G8363" s="138"/>
      <c r="H8363" s="138"/>
      <c r="I8363" s="138"/>
      <c r="J8363" s="622" t="s">
        <v>5289</v>
      </c>
      <c r="K8363" s="622" t="s">
        <v>8452</v>
      </c>
      <c r="L8363" s="622" t="s">
        <v>40</v>
      </c>
      <c r="M8363" s="121" t="s">
        <v>13594</v>
      </c>
      <c r="N8363" s="643">
        <v>0</v>
      </c>
      <c r="O8363" s="643">
        <v>0</v>
      </c>
      <c r="P8363" s="643">
        <v>0</v>
      </c>
      <c r="Q8363" s="643">
        <v>0</v>
      </c>
      <c r="R8363" s="643">
        <v>0</v>
      </c>
      <c r="S8363" s="643">
        <v>0</v>
      </c>
      <c r="T8363" s="643">
        <v>0</v>
      </c>
      <c r="U8363" s="643">
        <v>0</v>
      </c>
      <c r="V8363" s="643">
        <v>0</v>
      </c>
      <c r="W8363" s="643">
        <v>0</v>
      </c>
      <c r="X8363" s="366">
        <v>0</v>
      </c>
      <c r="Y8363" s="643">
        <v>0</v>
      </c>
      <c r="Z8363" s="622" t="s">
        <v>51</v>
      </c>
      <c r="AA8363" s="622" t="s">
        <v>5289</v>
      </c>
      <c r="AB8363" s="622" t="s">
        <v>5289</v>
      </c>
      <c r="AC8363" s="84" t="s">
        <v>5289</v>
      </c>
      <c r="AD8363" s="84" t="s">
        <v>5289</v>
      </c>
      <c r="AE8363" s="84" t="s">
        <v>5289</v>
      </c>
      <c r="AF8363" s="278"/>
      <c r="AG8363" s="107"/>
      <c r="AH8363" s="107"/>
      <c r="AI8363" s="107"/>
      <c r="AJ8363" s="107"/>
      <c r="AK8363" s="107"/>
      <c r="AL8363" s="107"/>
    </row>
    <row r="8364" spans="1:38" s="44" customFormat="1" ht="63.75">
      <c r="A8364" s="621">
        <v>9</v>
      </c>
      <c r="B8364" s="121" t="s">
        <v>8453</v>
      </c>
      <c r="C8364" s="121" t="s">
        <v>8461</v>
      </c>
      <c r="D8364" s="121" t="s">
        <v>9319</v>
      </c>
      <c r="E8364" s="622" t="s">
        <v>40</v>
      </c>
      <c r="F8364" s="622" t="s">
        <v>51</v>
      </c>
      <c r="G8364" s="138"/>
      <c r="H8364" s="138"/>
      <c r="I8364" s="138"/>
      <c r="J8364" s="138"/>
      <c r="K8364" s="138"/>
      <c r="L8364" s="656" t="s">
        <v>51</v>
      </c>
      <c r="M8364" s="202"/>
      <c r="N8364" s="189"/>
      <c r="O8364" s="643">
        <v>0</v>
      </c>
      <c r="P8364" s="643">
        <v>0</v>
      </c>
      <c r="Q8364" s="643">
        <v>0</v>
      </c>
      <c r="R8364" s="643">
        <v>0</v>
      </c>
      <c r="S8364" s="643">
        <v>0</v>
      </c>
      <c r="T8364" s="643">
        <v>0</v>
      </c>
      <c r="U8364" s="643">
        <v>0</v>
      </c>
      <c r="V8364" s="643">
        <v>0</v>
      </c>
      <c r="W8364" s="643">
        <v>0</v>
      </c>
      <c r="X8364" s="366">
        <v>0</v>
      </c>
      <c r="Y8364" s="643">
        <v>0</v>
      </c>
      <c r="Z8364" s="622" t="s">
        <v>51</v>
      </c>
      <c r="AA8364" s="622" t="s">
        <v>5289</v>
      </c>
      <c r="AB8364" s="622" t="s">
        <v>5289</v>
      </c>
      <c r="AC8364" s="84" t="s">
        <v>5289</v>
      </c>
      <c r="AD8364" s="84" t="s">
        <v>5289</v>
      </c>
      <c r="AE8364" s="84" t="s">
        <v>5289</v>
      </c>
      <c r="AF8364" s="278"/>
      <c r="AG8364" s="107"/>
      <c r="AH8364" s="107"/>
      <c r="AI8364" s="107"/>
      <c r="AJ8364" s="107"/>
      <c r="AK8364" s="107"/>
      <c r="AL8364" s="107"/>
    </row>
    <row r="8365" spans="1:38" s="44" customFormat="1" ht="102">
      <c r="A8365" s="621">
        <v>10</v>
      </c>
      <c r="B8365" s="121" t="s">
        <v>3247</v>
      </c>
      <c r="C8365" s="121" t="s">
        <v>8461</v>
      </c>
      <c r="D8365" s="121" t="s">
        <v>9320</v>
      </c>
      <c r="E8365" s="622" t="s">
        <v>40</v>
      </c>
      <c r="F8365" s="622" t="s">
        <v>51</v>
      </c>
      <c r="G8365" s="138"/>
      <c r="H8365" s="138"/>
      <c r="I8365" s="138"/>
      <c r="J8365" s="622" t="s">
        <v>5289</v>
      </c>
      <c r="K8365" s="622" t="s">
        <v>8454</v>
      </c>
      <c r="L8365" s="656" t="s">
        <v>51</v>
      </c>
      <c r="M8365" s="202"/>
      <c r="N8365" s="138"/>
      <c r="O8365" s="643">
        <v>0</v>
      </c>
      <c r="P8365" s="643">
        <v>0</v>
      </c>
      <c r="Q8365" s="643">
        <v>0</v>
      </c>
      <c r="R8365" s="643">
        <v>0</v>
      </c>
      <c r="S8365" s="643">
        <v>0</v>
      </c>
      <c r="T8365" s="643">
        <v>0</v>
      </c>
      <c r="U8365" s="643">
        <v>0</v>
      </c>
      <c r="V8365" s="643">
        <v>0</v>
      </c>
      <c r="W8365" s="643">
        <v>0</v>
      </c>
      <c r="X8365" s="366">
        <v>0</v>
      </c>
      <c r="Y8365" s="643">
        <v>0</v>
      </c>
      <c r="Z8365" s="622" t="s">
        <v>51</v>
      </c>
      <c r="AA8365" s="622" t="s">
        <v>5289</v>
      </c>
      <c r="AB8365" s="622" t="s">
        <v>5289</v>
      </c>
      <c r="AC8365" s="84" t="s">
        <v>5289</v>
      </c>
      <c r="AD8365" s="84" t="s">
        <v>5289</v>
      </c>
      <c r="AE8365" s="84" t="s">
        <v>5289</v>
      </c>
      <c r="AF8365" s="278"/>
      <c r="AG8365" s="107"/>
      <c r="AH8365" s="107"/>
      <c r="AI8365" s="107"/>
      <c r="AJ8365" s="107"/>
      <c r="AK8365" s="107"/>
      <c r="AL8365" s="107"/>
    </row>
    <row r="8366" spans="1:38" ht="150.75" customHeight="1">
      <c r="A8366" s="621">
        <v>11</v>
      </c>
      <c r="B8366" s="121" t="s">
        <v>8455</v>
      </c>
      <c r="C8366" s="121" t="s">
        <v>8461</v>
      </c>
      <c r="D8366" s="121" t="s">
        <v>9321</v>
      </c>
      <c r="E8366" s="86" t="s">
        <v>8462</v>
      </c>
      <c r="F8366" s="622" t="s">
        <v>51</v>
      </c>
      <c r="G8366" s="138"/>
      <c r="H8366" s="138"/>
      <c r="I8366" s="138"/>
      <c r="J8366" s="622" t="s">
        <v>5289</v>
      </c>
      <c r="K8366" s="622" t="s">
        <v>8454</v>
      </c>
      <c r="L8366" s="622" t="s">
        <v>40</v>
      </c>
      <c r="M8366" s="121" t="s">
        <v>14437</v>
      </c>
      <c r="N8366" s="643">
        <v>0</v>
      </c>
      <c r="O8366" s="643">
        <v>0</v>
      </c>
      <c r="P8366" s="643">
        <v>0</v>
      </c>
      <c r="Q8366" s="643">
        <v>0</v>
      </c>
      <c r="R8366" s="643">
        <v>0</v>
      </c>
      <c r="S8366" s="643">
        <v>0</v>
      </c>
      <c r="T8366" s="643">
        <v>0</v>
      </c>
      <c r="U8366" s="643">
        <v>0</v>
      </c>
      <c r="V8366" s="643">
        <v>0</v>
      </c>
      <c r="W8366" s="643">
        <v>0</v>
      </c>
      <c r="X8366" s="366">
        <v>0</v>
      </c>
      <c r="Y8366" s="643">
        <v>0</v>
      </c>
      <c r="Z8366" s="622" t="s">
        <v>51</v>
      </c>
      <c r="AA8366" s="622" t="s">
        <v>5289</v>
      </c>
      <c r="AB8366" s="622" t="s">
        <v>5289</v>
      </c>
      <c r="AC8366" s="84" t="s">
        <v>5289</v>
      </c>
      <c r="AD8366" s="84" t="s">
        <v>5289</v>
      </c>
      <c r="AE8366" s="84" t="s">
        <v>5289</v>
      </c>
      <c r="AF8366" s="278"/>
    </row>
    <row r="8367" spans="1:38" ht="76.5">
      <c r="A8367" s="621">
        <v>12</v>
      </c>
      <c r="B8367" s="121" t="s">
        <v>8456</v>
      </c>
      <c r="C8367" s="121" t="s">
        <v>8461</v>
      </c>
      <c r="D8367" s="121" t="s">
        <v>9322</v>
      </c>
      <c r="E8367" s="622" t="s">
        <v>40</v>
      </c>
      <c r="F8367" s="622" t="s">
        <v>51</v>
      </c>
      <c r="G8367" s="138"/>
      <c r="H8367" s="138"/>
      <c r="I8367" s="138"/>
      <c r="J8367" s="138"/>
      <c r="K8367" s="138"/>
      <c r="L8367" s="656" t="s">
        <v>51</v>
      </c>
      <c r="M8367" s="202"/>
      <c r="N8367" s="189"/>
      <c r="O8367" s="643">
        <v>0</v>
      </c>
      <c r="P8367" s="643">
        <v>0</v>
      </c>
      <c r="Q8367" s="643">
        <v>0</v>
      </c>
      <c r="R8367" s="643">
        <v>0</v>
      </c>
      <c r="S8367" s="643">
        <v>0</v>
      </c>
      <c r="T8367" s="643">
        <v>0</v>
      </c>
      <c r="U8367" s="643">
        <v>0</v>
      </c>
      <c r="V8367" s="643">
        <v>0</v>
      </c>
      <c r="W8367" s="643">
        <v>0</v>
      </c>
      <c r="X8367" s="366">
        <v>0</v>
      </c>
      <c r="Y8367" s="643">
        <v>0</v>
      </c>
      <c r="Z8367" s="622" t="s">
        <v>51</v>
      </c>
      <c r="AA8367" s="622" t="s">
        <v>5289</v>
      </c>
      <c r="AB8367" s="622" t="s">
        <v>5289</v>
      </c>
      <c r="AC8367" s="84" t="s">
        <v>5289</v>
      </c>
      <c r="AD8367" s="84" t="s">
        <v>5289</v>
      </c>
      <c r="AE8367" s="84" t="s">
        <v>5289</v>
      </c>
      <c r="AF8367" s="278"/>
    </row>
    <row r="8368" spans="1:38" ht="76.5">
      <c r="A8368" s="621">
        <v>13</v>
      </c>
      <c r="B8368" s="627" t="s">
        <v>523</v>
      </c>
      <c r="C8368" s="627" t="s">
        <v>8461</v>
      </c>
      <c r="D8368" s="627" t="s">
        <v>9323</v>
      </c>
      <c r="E8368" s="622" t="s">
        <v>40</v>
      </c>
      <c r="F8368" s="622" t="s">
        <v>51</v>
      </c>
      <c r="G8368" s="138"/>
      <c r="H8368" s="138"/>
      <c r="I8368" s="138"/>
      <c r="J8368" s="138"/>
      <c r="K8368" s="138"/>
      <c r="L8368" s="622" t="s">
        <v>40</v>
      </c>
      <c r="M8368" s="121" t="s">
        <v>21984</v>
      </c>
      <c r="N8368" s="643">
        <v>0</v>
      </c>
      <c r="O8368" s="643">
        <v>0</v>
      </c>
      <c r="P8368" s="643">
        <v>0</v>
      </c>
      <c r="Q8368" s="643">
        <v>0</v>
      </c>
      <c r="R8368" s="643">
        <v>0</v>
      </c>
      <c r="S8368" s="643">
        <v>0</v>
      </c>
      <c r="T8368" s="643">
        <v>0</v>
      </c>
      <c r="U8368" s="643">
        <v>0</v>
      </c>
      <c r="V8368" s="643">
        <v>0</v>
      </c>
      <c r="W8368" s="643">
        <v>0</v>
      </c>
      <c r="X8368" s="366">
        <v>0</v>
      </c>
      <c r="Y8368" s="643">
        <v>0</v>
      </c>
      <c r="Z8368" s="622" t="s">
        <v>51</v>
      </c>
      <c r="AA8368" s="622" t="s">
        <v>5289</v>
      </c>
      <c r="AB8368" s="622" t="s">
        <v>5289</v>
      </c>
      <c r="AC8368" s="84" t="s">
        <v>5289</v>
      </c>
      <c r="AD8368" s="84" t="s">
        <v>5289</v>
      </c>
      <c r="AE8368" s="84" t="s">
        <v>5289</v>
      </c>
      <c r="AF8368" s="278"/>
    </row>
    <row r="8369" spans="1:38" ht="89.25" customHeight="1">
      <c r="A8369" s="621">
        <v>14</v>
      </c>
      <c r="B8369" s="627" t="s">
        <v>8457</v>
      </c>
      <c r="C8369" s="627" t="s">
        <v>8461</v>
      </c>
      <c r="D8369" s="627" t="s">
        <v>9324</v>
      </c>
      <c r="E8369" s="622" t="s">
        <v>40</v>
      </c>
      <c r="F8369" s="622" t="s">
        <v>51</v>
      </c>
      <c r="G8369" s="138"/>
      <c r="H8369" s="138"/>
      <c r="I8369" s="138"/>
      <c r="J8369" s="622" t="s">
        <v>5289</v>
      </c>
      <c r="K8369" s="622" t="s">
        <v>8465</v>
      </c>
      <c r="L8369" s="622" t="s">
        <v>40</v>
      </c>
      <c r="M8369" s="121" t="s">
        <v>21984</v>
      </c>
      <c r="N8369" s="643">
        <v>0</v>
      </c>
      <c r="O8369" s="643">
        <v>0</v>
      </c>
      <c r="P8369" s="643">
        <v>0</v>
      </c>
      <c r="Q8369" s="643">
        <v>0</v>
      </c>
      <c r="R8369" s="643">
        <v>0</v>
      </c>
      <c r="S8369" s="643">
        <v>0</v>
      </c>
      <c r="T8369" s="643">
        <v>0</v>
      </c>
      <c r="U8369" s="643">
        <v>0</v>
      </c>
      <c r="V8369" s="643">
        <v>0</v>
      </c>
      <c r="W8369" s="643">
        <v>0</v>
      </c>
      <c r="X8369" s="366">
        <v>7</v>
      </c>
      <c r="Y8369" s="643">
        <v>0</v>
      </c>
      <c r="Z8369" s="622" t="s">
        <v>51</v>
      </c>
      <c r="AA8369" s="622" t="s">
        <v>5289</v>
      </c>
      <c r="AB8369" s="622" t="s">
        <v>5289</v>
      </c>
      <c r="AC8369" s="84" t="s">
        <v>5289</v>
      </c>
      <c r="AD8369" s="84" t="s">
        <v>5289</v>
      </c>
      <c r="AE8369" s="84" t="s">
        <v>5289</v>
      </c>
      <c r="AF8369" s="278"/>
    </row>
    <row r="8370" spans="1:38" ht="216.75">
      <c r="A8370" s="621">
        <v>15</v>
      </c>
      <c r="B8370" s="627" t="s">
        <v>8458</v>
      </c>
      <c r="C8370" s="627" t="s">
        <v>8461</v>
      </c>
      <c r="D8370" s="627" t="s">
        <v>9325</v>
      </c>
      <c r="E8370" s="622" t="s">
        <v>40</v>
      </c>
      <c r="F8370" s="622" t="s">
        <v>51</v>
      </c>
      <c r="G8370" s="138"/>
      <c r="H8370" s="138"/>
      <c r="I8370" s="138"/>
      <c r="J8370" s="622" t="s">
        <v>5289</v>
      </c>
      <c r="K8370" s="622" t="s">
        <v>8466</v>
      </c>
      <c r="L8370" s="622" t="s">
        <v>40</v>
      </c>
      <c r="M8370" s="627" t="s">
        <v>14436</v>
      </c>
      <c r="N8370" s="643">
        <v>0</v>
      </c>
      <c r="O8370" s="643">
        <v>0</v>
      </c>
      <c r="P8370" s="643">
        <v>0</v>
      </c>
      <c r="Q8370" s="643">
        <v>0</v>
      </c>
      <c r="R8370" s="643">
        <v>0</v>
      </c>
      <c r="S8370" s="643">
        <v>0</v>
      </c>
      <c r="T8370" s="643">
        <v>0</v>
      </c>
      <c r="U8370" s="643">
        <v>0</v>
      </c>
      <c r="V8370" s="643">
        <v>0</v>
      </c>
      <c r="W8370" s="643">
        <v>0</v>
      </c>
      <c r="X8370" s="366">
        <v>6</v>
      </c>
      <c r="Y8370" s="643">
        <v>0</v>
      </c>
      <c r="Z8370" s="622" t="s">
        <v>51</v>
      </c>
      <c r="AA8370" s="622" t="s">
        <v>5289</v>
      </c>
      <c r="AB8370" s="622" t="s">
        <v>5289</v>
      </c>
      <c r="AC8370" s="84" t="s">
        <v>5289</v>
      </c>
      <c r="AD8370" s="84" t="s">
        <v>5289</v>
      </c>
      <c r="AE8370" s="84" t="s">
        <v>5289</v>
      </c>
      <c r="AF8370" s="278"/>
    </row>
    <row r="8371" spans="1:38" ht="67.5" customHeight="1">
      <c r="A8371" s="621">
        <v>16</v>
      </c>
      <c r="B8371" s="121" t="s">
        <v>8459</v>
      </c>
      <c r="C8371" s="121" t="s">
        <v>8461</v>
      </c>
      <c r="D8371" s="121" t="s">
        <v>9326</v>
      </c>
      <c r="E8371" s="622" t="s">
        <v>40</v>
      </c>
      <c r="F8371" s="622" t="s">
        <v>51</v>
      </c>
      <c r="G8371" s="138"/>
      <c r="H8371" s="138"/>
      <c r="I8371" s="138"/>
      <c r="J8371" s="622" t="s">
        <v>5289</v>
      </c>
      <c r="K8371" s="622" t="s">
        <v>8460</v>
      </c>
      <c r="L8371" s="622" t="s">
        <v>40</v>
      </c>
      <c r="M8371" s="121" t="s">
        <v>13595</v>
      </c>
      <c r="N8371" s="643">
        <v>0</v>
      </c>
      <c r="O8371" s="643">
        <v>0</v>
      </c>
      <c r="P8371" s="643">
        <v>0</v>
      </c>
      <c r="Q8371" s="643">
        <v>0</v>
      </c>
      <c r="R8371" s="643">
        <v>0</v>
      </c>
      <c r="S8371" s="643">
        <v>0</v>
      </c>
      <c r="T8371" s="643">
        <v>0</v>
      </c>
      <c r="U8371" s="643">
        <v>0</v>
      </c>
      <c r="V8371" s="643">
        <v>0</v>
      </c>
      <c r="W8371" s="643">
        <v>0</v>
      </c>
      <c r="X8371" s="366">
        <v>0</v>
      </c>
      <c r="Y8371" s="643">
        <v>0</v>
      </c>
      <c r="Z8371" s="622" t="s">
        <v>51</v>
      </c>
      <c r="AA8371" s="622" t="s">
        <v>5289</v>
      </c>
      <c r="AB8371" s="622" t="s">
        <v>5289</v>
      </c>
      <c r="AC8371" s="84" t="s">
        <v>5289</v>
      </c>
      <c r="AD8371" s="84" t="s">
        <v>5289</v>
      </c>
      <c r="AE8371" s="84" t="s">
        <v>5289</v>
      </c>
      <c r="AF8371" s="278"/>
    </row>
    <row r="8372" spans="1:38" s="45" customFormat="1" ht="15.75" customHeight="1" thickBot="1">
      <c r="A8372" s="18"/>
      <c r="B8372" s="18">
        <v>16</v>
      </c>
      <c r="C8372" s="18"/>
      <c r="D8372" s="18">
        <v>16</v>
      </c>
      <c r="E8372" s="18">
        <v>16</v>
      </c>
      <c r="F8372" s="18">
        <v>3</v>
      </c>
      <c r="G8372" s="18">
        <v>0</v>
      </c>
      <c r="H8372" s="18">
        <v>1</v>
      </c>
      <c r="I8372" s="18"/>
      <c r="J8372" s="18">
        <v>1</v>
      </c>
      <c r="K8372" s="18">
        <v>11</v>
      </c>
      <c r="L8372" s="18">
        <v>12</v>
      </c>
      <c r="M8372" s="200"/>
      <c r="N8372" s="18">
        <f t="shared" ref="N8372:O8372" si="3088">SUM(N8356:N8371)</f>
        <v>0</v>
      </c>
      <c r="O8372" s="18">
        <f t="shared" si="3088"/>
        <v>0</v>
      </c>
      <c r="P8372" s="18">
        <f t="shared" ref="P8372:Q8372" si="3089">SUM(P8356:P8371)</f>
        <v>0</v>
      </c>
      <c r="Q8372" s="18">
        <f t="shared" si="3089"/>
        <v>0</v>
      </c>
      <c r="R8372" s="18">
        <f t="shared" ref="R8372" si="3090">SUM(R8356:R8371)</f>
        <v>0</v>
      </c>
      <c r="S8372" s="18">
        <f t="shared" ref="S8372" si="3091">SUM(S8356:S8371)</f>
        <v>0</v>
      </c>
      <c r="T8372" s="18">
        <f t="shared" ref="T8372:U8372" si="3092">SUM(T8356:T8371)</f>
        <v>0</v>
      </c>
      <c r="U8372" s="18">
        <f t="shared" si="3092"/>
        <v>0</v>
      </c>
      <c r="V8372" s="18">
        <f t="shared" ref="V8372:W8372" si="3093">SUM(V8356:V8371)</f>
        <v>0</v>
      </c>
      <c r="W8372" s="18">
        <f t="shared" si="3093"/>
        <v>0</v>
      </c>
      <c r="X8372" s="18">
        <f t="shared" ref="X8372:Y8372" si="3094">SUM(X8356:X8371)</f>
        <v>355</v>
      </c>
      <c r="Y8372" s="18">
        <f t="shared" si="3094"/>
        <v>0</v>
      </c>
      <c r="Z8372" s="18">
        <v>0</v>
      </c>
      <c r="AA8372" s="18">
        <v>1</v>
      </c>
      <c r="AB8372" s="18">
        <v>1</v>
      </c>
      <c r="AC8372" s="18"/>
      <c r="AD8372" s="18"/>
      <c r="AE8372" s="18"/>
      <c r="AF8372" s="18"/>
      <c r="AG8372" s="107"/>
      <c r="AH8372" s="107"/>
      <c r="AI8372" s="107"/>
      <c r="AJ8372" s="107"/>
      <c r="AK8372" s="107"/>
      <c r="AL8372" s="107"/>
    </row>
    <row r="8373" spans="1:38" ht="15.75" customHeight="1" thickBot="1">
      <c r="A8373" s="660" t="s">
        <v>262</v>
      </c>
      <c r="B8373" s="661"/>
      <c r="C8373" s="661"/>
      <c r="D8373" s="661"/>
      <c r="E8373" s="661"/>
      <c r="F8373" s="661"/>
      <c r="G8373" s="661"/>
      <c r="H8373" s="661"/>
      <c r="I8373" s="661"/>
      <c r="J8373" s="661"/>
      <c r="K8373" s="661"/>
      <c r="L8373" s="661"/>
      <c r="M8373" s="661"/>
      <c r="N8373" s="661"/>
      <c r="O8373" s="661"/>
      <c r="P8373" s="661"/>
      <c r="Q8373" s="661"/>
      <c r="R8373" s="661"/>
      <c r="S8373" s="661"/>
      <c r="T8373" s="661"/>
      <c r="U8373" s="661"/>
      <c r="V8373" s="661"/>
      <c r="W8373" s="661"/>
      <c r="X8373" s="661"/>
      <c r="Y8373" s="661"/>
      <c r="Z8373" s="661"/>
      <c r="AA8373" s="661"/>
      <c r="AB8373" s="661"/>
      <c r="AC8373" s="661"/>
      <c r="AD8373" s="661"/>
      <c r="AE8373" s="661"/>
      <c r="AF8373" s="662"/>
    </row>
    <row r="8374" spans="1:38" ht="140.25">
      <c r="A8374" s="287">
        <v>1</v>
      </c>
      <c r="B8374" s="68" t="s">
        <v>8348</v>
      </c>
      <c r="C8374" s="68" t="s">
        <v>8531</v>
      </c>
      <c r="D8374" s="68" t="s">
        <v>8360</v>
      </c>
      <c r="E8374" s="119" t="s">
        <v>40</v>
      </c>
      <c r="F8374" s="622" t="s">
        <v>51</v>
      </c>
      <c r="G8374" s="138"/>
      <c r="H8374" s="138"/>
      <c r="I8374" s="138"/>
      <c r="J8374" s="118" t="s">
        <v>14448</v>
      </c>
      <c r="K8374" s="118" t="s">
        <v>14438</v>
      </c>
      <c r="L8374" s="656" t="s">
        <v>51</v>
      </c>
      <c r="M8374" s="202"/>
      <c r="N8374" s="152"/>
      <c r="O8374" s="167">
        <v>0</v>
      </c>
      <c r="P8374" s="167">
        <v>0</v>
      </c>
      <c r="Q8374" s="167">
        <v>0</v>
      </c>
      <c r="R8374" s="167">
        <v>0</v>
      </c>
      <c r="S8374" s="167">
        <v>0</v>
      </c>
      <c r="T8374" s="167">
        <v>0</v>
      </c>
      <c r="U8374" s="167">
        <v>0</v>
      </c>
      <c r="V8374" s="167">
        <v>0</v>
      </c>
      <c r="W8374" s="167">
        <v>0</v>
      </c>
      <c r="X8374" s="391">
        <v>1932</v>
      </c>
      <c r="Y8374" s="167">
        <v>0</v>
      </c>
      <c r="Z8374" s="118" t="s">
        <v>51</v>
      </c>
      <c r="AA8374" s="68" t="s">
        <v>8362</v>
      </c>
      <c r="AB8374" s="68" t="s">
        <v>18567</v>
      </c>
      <c r="AC8374" s="159" t="s">
        <v>8338</v>
      </c>
      <c r="AD8374" s="159" t="s">
        <v>611</v>
      </c>
      <c r="AE8374" s="159" t="s">
        <v>8363</v>
      </c>
      <c r="AF8374" s="130" t="s">
        <v>8339</v>
      </c>
    </row>
    <row r="8375" spans="1:38" ht="102">
      <c r="A8375" s="287">
        <v>2</v>
      </c>
      <c r="B8375" s="121" t="s">
        <v>8340</v>
      </c>
      <c r="C8375" s="121" t="s">
        <v>8531</v>
      </c>
      <c r="D8375" s="121" t="s">
        <v>12991</v>
      </c>
      <c r="E8375" s="622" t="s">
        <v>40</v>
      </c>
      <c r="F8375" s="622" t="s">
        <v>51</v>
      </c>
      <c r="G8375" s="138"/>
      <c r="H8375" s="138"/>
      <c r="I8375" s="138"/>
      <c r="J8375" s="138"/>
      <c r="K8375" s="138"/>
      <c r="L8375" s="656" t="s">
        <v>51</v>
      </c>
      <c r="M8375" s="202"/>
      <c r="N8375" s="138"/>
      <c r="O8375" s="643">
        <v>0</v>
      </c>
      <c r="P8375" s="643">
        <v>0</v>
      </c>
      <c r="Q8375" s="643">
        <v>0</v>
      </c>
      <c r="R8375" s="643">
        <v>0</v>
      </c>
      <c r="S8375" s="643">
        <v>0</v>
      </c>
      <c r="T8375" s="643">
        <v>0</v>
      </c>
      <c r="U8375" s="643">
        <v>0</v>
      </c>
      <c r="V8375" s="643">
        <v>0</v>
      </c>
      <c r="W8375" s="643">
        <v>0</v>
      </c>
      <c r="X8375" s="371">
        <v>0</v>
      </c>
      <c r="Y8375" s="643">
        <v>0</v>
      </c>
      <c r="Z8375" s="624" t="s">
        <v>51</v>
      </c>
      <c r="AA8375" s="622" t="s">
        <v>5289</v>
      </c>
      <c r="AB8375" s="622" t="s">
        <v>5289</v>
      </c>
      <c r="AC8375" s="84" t="s">
        <v>5289</v>
      </c>
      <c r="AD8375" s="84" t="s">
        <v>5289</v>
      </c>
      <c r="AE8375" s="84" t="s">
        <v>5289</v>
      </c>
      <c r="AF8375" s="165" t="s">
        <v>5289</v>
      </c>
    </row>
    <row r="8376" spans="1:38" ht="114.75">
      <c r="A8376" s="287">
        <v>3</v>
      </c>
      <c r="B8376" s="121" t="s">
        <v>12817</v>
      </c>
      <c r="C8376" s="121" t="s">
        <v>8531</v>
      </c>
      <c r="D8376" s="121" t="s">
        <v>12992</v>
      </c>
      <c r="E8376" s="622" t="s">
        <v>40</v>
      </c>
      <c r="F8376" s="624" t="s">
        <v>19012</v>
      </c>
      <c r="G8376" s="622" t="s">
        <v>51</v>
      </c>
      <c r="H8376" s="622">
        <v>3</v>
      </c>
      <c r="I8376" s="622" t="s">
        <v>527</v>
      </c>
      <c r="J8376" s="624" t="s">
        <v>14439</v>
      </c>
      <c r="K8376" s="624" t="s">
        <v>14440</v>
      </c>
      <c r="L8376" s="656" t="s">
        <v>51</v>
      </c>
      <c r="M8376" s="202"/>
      <c r="N8376" s="138"/>
      <c r="O8376" s="643">
        <v>0</v>
      </c>
      <c r="P8376" s="643">
        <v>0</v>
      </c>
      <c r="Q8376" s="643">
        <v>0</v>
      </c>
      <c r="R8376" s="643">
        <v>0</v>
      </c>
      <c r="S8376" s="643">
        <v>0</v>
      </c>
      <c r="T8376" s="643">
        <v>0</v>
      </c>
      <c r="U8376" s="643">
        <v>0</v>
      </c>
      <c r="V8376" s="643">
        <v>0</v>
      </c>
      <c r="W8376" s="643">
        <v>0</v>
      </c>
      <c r="X8376" s="366">
        <v>23</v>
      </c>
      <c r="Y8376" s="643">
        <v>0</v>
      </c>
      <c r="Z8376" s="624" t="s">
        <v>51</v>
      </c>
      <c r="AA8376" s="622" t="s">
        <v>5289</v>
      </c>
      <c r="AB8376" s="622" t="s">
        <v>5289</v>
      </c>
      <c r="AC8376" s="84" t="s">
        <v>5289</v>
      </c>
      <c r="AD8376" s="84" t="s">
        <v>5289</v>
      </c>
      <c r="AE8376" s="84" t="s">
        <v>5289</v>
      </c>
      <c r="AF8376" s="165" t="s">
        <v>5289</v>
      </c>
    </row>
    <row r="8377" spans="1:38" ht="127.5">
      <c r="A8377" s="287">
        <v>4</v>
      </c>
      <c r="B8377" s="121" t="s">
        <v>8341</v>
      </c>
      <c r="C8377" s="121" t="s">
        <v>8531</v>
      </c>
      <c r="D8377" s="121" t="s">
        <v>8349</v>
      </c>
      <c r="E8377" s="622" t="s">
        <v>40</v>
      </c>
      <c r="F8377" s="624" t="s">
        <v>19012</v>
      </c>
      <c r="G8377" s="622" t="s">
        <v>51</v>
      </c>
      <c r="H8377" s="622">
        <v>3</v>
      </c>
      <c r="I8377" s="622" t="s">
        <v>527</v>
      </c>
      <c r="J8377" s="138"/>
      <c r="K8377" s="138"/>
      <c r="L8377" s="622" t="s">
        <v>40</v>
      </c>
      <c r="M8377" s="121" t="s">
        <v>13596</v>
      </c>
      <c r="N8377" s="643">
        <v>0</v>
      </c>
      <c r="O8377" s="643">
        <v>0</v>
      </c>
      <c r="P8377" s="643">
        <v>0</v>
      </c>
      <c r="Q8377" s="643">
        <v>0</v>
      </c>
      <c r="R8377" s="643">
        <v>0</v>
      </c>
      <c r="S8377" s="643">
        <v>0</v>
      </c>
      <c r="T8377" s="643">
        <v>0</v>
      </c>
      <c r="U8377" s="643">
        <v>0</v>
      </c>
      <c r="V8377" s="643">
        <v>0</v>
      </c>
      <c r="W8377" s="643">
        <v>0</v>
      </c>
      <c r="X8377" s="366">
        <v>9</v>
      </c>
      <c r="Y8377" s="643">
        <v>0</v>
      </c>
      <c r="Z8377" s="624" t="s">
        <v>51</v>
      </c>
      <c r="AA8377" s="622" t="s">
        <v>5289</v>
      </c>
      <c r="AB8377" s="622" t="s">
        <v>5289</v>
      </c>
      <c r="AC8377" s="84" t="s">
        <v>5289</v>
      </c>
      <c r="AD8377" s="84" t="s">
        <v>5289</v>
      </c>
      <c r="AE8377" s="84" t="s">
        <v>5289</v>
      </c>
      <c r="AF8377" s="165" t="s">
        <v>5289</v>
      </c>
    </row>
    <row r="8378" spans="1:38" ht="114.75">
      <c r="A8378" s="287">
        <v>5</v>
      </c>
      <c r="B8378" s="121" t="s">
        <v>8342</v>
      </c>
      <c r="C8378" s="121" t="s">
        <v>8531</v>
      </c>
      <c r="D8378" s="121" t="s">
        <v>8350</v>
      </c>
      <c r="E8378" s="622" t="s">
        <v>40</v>
      </c>
      <c r="F8378" s="624" t="s">
        <v>19012</v>
      </c>
      <c r="G8378" s="622" t="s">
        <v>51</v>
      </c>
      <c r="H8378" s="622">
        <v>3</v>
      </c>
      <c r="I8378" s="622" t="s">
        <v>527</v>
      </c>
      <c r="J8378" s="138"/>
      <c r="K8378" s="138"/>
      <c r="L8378" s="656" t="s">
        <v>51</v>
      </c>
      <c r="M8378" s="202"/>
      <c r="N8378" s="138"/>
      <c r="O8378" s="643">
        <v>0</v>
      </c>
      <c r="P8378" s="643">
        <v>0</v>
      </c>
      <c r="Q8378" s="643">
        <v>0</v>
      </c>
      <c r="R8378" s="643">
        <v>0</v>
      </c>
      <c r="S8378" s="643">
        <v>0</v>
      </c>
      <c r="T8378" s="643">
        <v>0</v>
      </c>
      <c r="U8378" s="643">
        <v>0</v>
      </c>
      <c r="V8378" s="643">
        <v>0</v>
      </c>
      <c r="W8378" s="643">
        <v>0</v>
      </c>
      <c r="X8378" s="366">
        <v>42</v>
      </c>
      <c r="Y8378" s="643">
        <v>0</v>
      </c>
      <c r="Z8378" s="624" t="s">
        <v>51</v>
      </c>
      <c r="AA8378" s="622" t="s">
        <v>5289</v>
      </c>
      <c r="AB8378" s="622" t="s">
        <v>5289</v>
      </c>
      <c r="AC8378" s="84" t="s">
        <v>5289</v>
      </c>
      <c r="AD8378" s="84" t="s">
        <v>5289</v>
      </c>
      <c r="AE8378" s="84" t="s">
        <v>5289</v>
      </c>
      <c r="AF8378" s="165" t="s">
        <v>5289</v>
      </c>
    </row>
    <row r="8379" spans="1:38" ht="76.5">
      <c r="A8379" s="287">
        <v>6</v>
      </c>
      <c r="B8379" s="121" t="s">
        <v>3216</v>
      </c>
      <c r="C8379" s="121" t="s">
        <v>8531</v>
      </c>
      <c r="D8379" s="121" t="s">
        <v>8351</v>
      </c>
      <c r="E8379" s="622" t="s">
        <v>40</v>
      </c>
      <c r="F8379" s="622" t="s">
        <v>51</v>
      </c>
      <c r="G8379" s="138"/>
      <c r="H8379" s="138"/>
      <c r="I8379" s="138"/>
      <c r="J8379" s="633" t="s">
        <v>14441</v>
      </c>
      <c r="K8379" s="624" t="s">
        <v>14442</v>
      </c>
      <c r="L8379" s="656" t="s">
        <v>51</v>
      </c>
      <c r="M8379" s="202"/>
      <c r="N8379" s="138"/>
      <c r="O8379" s="643">
        <v>0</v>
      </c>
      <c r="P8379" s="643">
        <v>0</v>
      </c>
      <c r="Q8379" s="643">
        <v>0</v>
      </c>
      <c r="R8379" s="643">
        <v>0</v>
      </c>
      <c r="S8379" s="643">
        <v>0</v>
      </c>
      <c r="T8379" s="643">
        <v>0</v>
      </c>
      <c r="U8379" s="643">
        <v>0</v>
      </c>
      <c r="V8379" s="643">
        <v>0</v>
      </c>
      <c r="W8379" s="643">
        <v>0</v>
      </c>
      <c r="X8379" s="366">
        <v>59</v>
      </c>
      <c r="Y8379" s="643">
        <v>0</v>
      </c>
      <c r="Z8379" s="624" t="s">
        <v>51</v>
      </c>
      <c r="AA8379" s="622" t="s">
        <v>5289</v>
      </c>
      <c r="AB8379" s="622" t="s">
        <v>5289</v>
      </c>
      <c r="AC8379" s="84" t="s">
        <v>5289</v>
      </c>
      <c r="AD8379" s="84" t="s">
        <v>5289</v>
      </c>
      <c r="AE8379" s="84" t="s">
        <v>5289</v>
      </c>
      <c r="AF8379" s="165" t="s">
        <v>5289</v>
      </c>
    </row>
    <row r="8380" spans="1:38" ht="102">
      <c r="A8380" s="287">
        <v>7</v>
      </c>
      <c r="B8380" s="121" t="s">
        <v>2387</v>
      </c>
      <c r="C8380" s="121" t="s">
        <v>8531</v>
      </c>
      <c r="D8380" s="121" t="s">
        <v>8352</v>
      </c>
      <c r="E8380" s="622" t="s">
        <v>40</v>
      </c>
      <c r="F8380" s="622" t="s">
        <v>51</v>
      </c>
      <c r="G8380" s="138"/>
      <c r="H8380" s="138"/>
      <c r="I8380" s="138"/>
      <c r="J8380" s="633" t="s">
        <v>14439</v>
      </c>
      <c r="K8380" s="360" t="s">
        <v>14443</v>
      </c>
      <c r="L8380" s="656" t="s">
        <v>51</v>
      </c>
      <c r="M8380" s="202"/>
      <c r="N8380" s="138"/>
      <c r="O8380" s="643">
        <v>0</v>
      </c>
      <c r="P8380" s="643">
        <v>0</v>
      </c>
      <c r="Q8380" s="643">
        <v>0</v>
      </c>
      <c r="R8380" s="643">
        <v>0</v>
      </c>
      <c r="S8380" s="643">
        <v>0</v>
      </c>
      <c r="T8380" s="643">
        <v>0</v>
      </c>
      <c r="U8380" s="643">
        <v>0</v>
      </c>
      <c r="V8380" s="643">
        <v>0</v>
      </c>
      <c r="W8380" s="643">
        <v>0</v>
      </c>
      <c r="X8380" s="366">
        <v>0</v>
      </c>
      <c r="Y8380" s="643">
        <v>0</v>
      </c>
      <c r="Z8380" s="624" t="s">
        <v>51</v>
      </c>
      <c r="AA8380" s="622" t="s">
        <v>5289</v>
      </c>
      <c r="AB8380" s="622" t="s">
        <v>5289</v>
      </c>
      <c r="AC8380" s="84" t="s">
        <v>5289</v>
      </c>
      <c r="AD8380" s="84" t="s">
        <v>5289</v>
      </c>
      <c r="AE8380" s="84" t="s">
        <v>5289</v>
      </c>
      <c r="AF8380" s="165" t="s">
        <v>5289</v>
      </c>
    </row>
    <row r="8381" spans="1:38" ht="76.5">
      <c r="A8381" s="287">
        <v>8</v>
      </c>
      <c r="B8381" s="121" t="s">
        <v>8361</v>
      </c>
      <c r="C8381" s="121" t="s">
        <v>8531</v>
      </c>
      <c r="D8381" s="121" t="s">
        <v>12818</v>
      </c>
      <c r="E8381" s="622" t="s">
        <v>40</v>
      </c>
      <c r="F8381" s="622" t="s">
        <v>51</v>
      </c>
      <c r="G8381" s="138"/>
      <c r="H8381" s="138"/>
      <c r="I8381" s="138"/>
      <c r="J8381" s="138"/>
      <c r="K8381" s="138"/>
      <c r="L8381" s="656" t="s">
        <v>51</v>
      </c>
      <c r="M8381" s="202"/>
      <c r="N8381" s="138"/>
      <c r="O8381" s="643">
        <v>0</v>
      </c>
      <c r="P8381" s="643">
        <v>0</v>
      </c>
      <c r="Q8381" s="643">
        <v>0</v>
      </c>
      <c r="R8381" s="643">
        <v>0</v>
      </c>
      <c r="S8381" s="643">
        <v>0</v>
      </c>
      <c r="T8381" s="643">
        <v>0</v>
      </c>
      <c r="U8381" s="643">
        <v>0</v>
      </c>
      <c r="V8381" s="643">
        <v>0</v>
      </c>
      <c r="W8381" s="643">
        <v>0</v>
      </c>
      <c r="X8381" s="366">
        <v>0</v>
      </c>
      <c r="Y8381" s="643">
        <v>0</v>
      </c>
      <c r="Z8381" s="624" t="s">
        <v>51</v>
      </c>
      <c r="AA8381" s="622" t="s">
        <v>5289</v>
      </c>
      <c r="AB8381" s="622" t="s">
        <v>5289</v>
      </c>
      <c r="AC8381" s="84" t="s">
        <v>5289</v>
      </c>
      <c r="AD8381" s="84" t="s">
        <v>5289</v>
      </c>
      <c r="AE8381" s="84" t="s">
        <v>5289</v>
      </c>
      <c r="AF8381" s="165" t="s">
        <v>5289</v>
      </c>
    </row>
    <row r="8382" spans="1:38" ht="89.25">
      <c r="A8382" s="287">
        <v>9</v>
      </c>
      <c r="B8382" s="121" t="s">
        <v>8343</v>
      </c>
      <c r="C8382" s="121" t="s">
        <v>8531</v>
      </c>
      <c r="D8382" s="121" t="s">
        <v>8353</v>
      </c>
      <c r="E8382" s="622" t="s">
        <v>40</v>
      </c>
      <c r="F8382" s="622" t="s">
        <v>51</v>
      </c>
      <c r="G8382" s="138"/>
      <c r="H8382" s="138"/>
      <c r="I8382" s="138"/>
      <c r="J8382" s="138"/>
      <c r="K8382" s="138"/>
      <c r="L8382" s="656" t="s">
        <v>51</v>
      </c>
      <c r="M8382" s="202"/>
      <c r="N8382" s="138"/>
      <c r="O8382" s="643">
        <v>0</v>
      </c>
      <c r="P8382" s="643">
        <v>0</v>
      </c>
      <c r="Q8382" s="643">
        <v>0</v>
      </c>
      <c r="R8382" s="643">
        <v>0</v>
      </c>
      <c r="S8382" s="643">
        <v>0</v>
      </c>
      <c r="T8382" s="643">
        <v>0</v>
      </c>
      <c r="U8382" s="643">
        <v>0</v>
      </c>
      <c r="V8382" s="643">
        <v>0</v>
      </c>
      <c r="W8382" s="643">
        <v>0</v>
      </c>
      <c r="X8382" s="366">
        <v>22</v>
      </c>
      <c r="Y8382" s="643">
        <v>0</v>
      </c>
      <c r="Z8382" s="624" t="s">
        <v>51</v>
      </c>
      <c r="AA8382" s="622" t="s">
        <v>5289</v>
      </c>
      <c r="AB8382" s="622" t="s">
        <v>5289</v>
      </c>
      <c r="AC8382" s="84" t="s">
        <v>5289</v>
      </c>
      <c r="AD8382" s="84" t="s">
        <v>5289</v>
      </c>
      <c r="AE8382" s="84" t="s">
        <v>5289</v>
      </c>
      <c r="AF8382" s="165" t="s">
        <v>5289</v>
      </c>
    </row>
    <row r="8383" spans="1:38" ht="63.75">
      <c r="A8383" s="287">
        <v>10</v>
      </c>
      <c r="B8383" s="121" t="s">
        <v>2100</v>
      </c>
      <c r="C8383" s="121" t="s">
        <v>8531</v>
      </c>
      <c r="D8383" s="121" t="s">
        <v>8354</v>
      </c>
      <c r="E8383" s="622" t="s">
        <v>40</v>
      </c>
      <c r="F8383" s="622" t="s">
        <v>51</v>
      </c>
      <c r="G8383" s="138"/>
      <c r="H8383" s="138"/>
      <c r="I8383" s="138"/>
      <c r="J8383" s="138"/>
      <c r="K8383" s="138"/>
      <c r="L8383" s="656" t="s">
        <v>51</v>
      </c>
      <c r="M8383" s="202"/>
      <c r="N8383" s="138"/>
      <c r="O8383" s="643">
        <v>0</v>
      </c>
      <c r="P8383" s="643">
        <v>0</v>
      </c>
      <c r="Q8383" s="643">
        <v>0</v>
      </c>
      <c r="R8383" s="643">
        <v>0</v>
      </c>
      <c r="S8383" s="643">
        <v>0</v>
      </c>
      <c r="T8383" s="643">
        <v>0</v>
      </c>
      <c r="U8383" s="643">
        <v>0</v>
      </c>
      <c r="V8383" s="643">
        <v>0</v>
      </c>
      <c r="W8383" s="643">
        <v>0</v>
      </c>
      <c r="X8383" s="366">
        <v>3</v>
      </c>
      <c r="Y8383" s="643">
        <v>0</v>
      </c>
      <c r="Z8383" s="624" t="s">
        <v>51</v>
      </c>
      <c r="AA8383" s="622" t="s">
        <v>5289</v>
      </c>
      <c r="AB8383" s="622" t="s">
        <v>5289</v>
      </c>
      <c r="AC8383" s="84" t="s">
        <v>5289</v>
      </c>
      <c r="AD8383" s="84" t="s">
        <v>5289</v>
      </c>
      <c r="AE8383" s="84" t="s">
        <v>5289</v>
      </c>
      <c r="AF8383" s="165" t="s">
        <v>5289</v>
      </c>
    </row>
    <row r="8384" spans="1:38" ht="102">
      <c r="A8384" s="287">
        <v>11</v>
      </c>
      <c r="B8384" s="121" t="s">
        <v>8344</v>
      </c>
      <c r="C8384" s="121" t="s">
        <v>8531</v>
      </c>
      <c r="D8384" s="121" t="s">
        <v>8355</v>
      </c>
      <c r="E8384" s="622" t="s">
        <v>40</v>
      </c>
      <c r="F8384" s="622" t="s">
        <v>51</v>
      </c>
      <c r="G8384" s="138"/>
      <c r="H8384" s="138"/>
      <c r="I8384" s="138"/>
      <c r="J8384" s="633" t="s">
        <v>14439</v>
      </c>
      <c r="K8384" s="624" t="s">
        <v>14444</v>
      </c>
      <c r="L8384" s="656" t="s">
        <v>51</v>
      </c>
      <c r="M8384" s="202"/>
      <c r="N8384" s="138"/>
      <c r="O8384" s="643">
        <v>0</v>
      </c>
      <c r="P8384" s="643">
        <v>0</v>
      </c>
      <c r="Q8384" s="643">
        <v>0</v>
      </c>
      <c r="R8384" s="643">
        <v>0</v>
      </c>
      <c r="S8384" s="643">
        <v>0</v>
      </c>
      <c r="T8384" s="643">
        <v>0</v>
      </c>
      <c r="U8384" s="643">
        <v>0</v>
      </c>
      <c r="V8384" s="643">
        <v>0</v>
      </c>
      <c r="W8384" s="643">
        <v>0</v>
      </c>
      <c r="X8384" s="366">
        <v>31</v>
      </c>
      <c r="Y8384" s="643">
        <v>0</v>
      </c>
      <c r="Z8384" s="624" t="s">
        <v>51</v>
      </c>
      <c r="AA8384" s="622" t="s">
        <v>5289</v>
      </c>
      <c r="AB8384" s="622" t="s">
        <v>5289</v>
      </c>
      <c r="AC8384" s="84" t="s">
        <v>5289</v>
      </c>
      <c r="AD8384" s="84" t="s">
        <v>5289</v>
      </c>
      <c r="AE8384" s="84" t="s">
        <v>5289</v>
      </c>
      <c r="AF8384" s="165" t="s">
        <v>5289</v>
      </c>
    </row>
    <row r="8385" spans="1:38" ht="114.75">
      <c r="A8385" s="287">
        <v>12</v>
      </c>
      <c r="B8385" s="121" t="s">
        <v>1251</v>
      </c>
      <c r="C8385" s="121" t="s">
        <v>8531</v>
      </c>
      <c r="D8385" s="121" t="s">
        <v>8356</v>
      </c>
      <c r="E8385" s="622" t="s">
        <v>40</v>
      </c>
      <c r="F8385" s="624" t="s">
        <v>19012</v>
      </c>
      <c r="G8385" s="622" t="s">
        <v>51</v>
      </c>
      <c r="H8385" s="622">
        <v>3</v>
      </c>
      <c r="I8385" s="622" t="s">
        <v>527</v>
      </c>
      <c r="J8385" s="138"/>
      <c r="K8385" s="138"/>
      <c r="L8385" s="656" t="s">
        <v>51</v>
      </c>
      <c r="M8385" s="202"/>
      <c r="N8385" s="138"/>
      <c r="O8385" s="643">
        <v>0</v>
      </c>
      <c r="P8385" s="643">
        <v>0</v>
      </c>
      <c r="Q8385" s="643">
        <v>0</v>
      </c>
      <c r="R8385" s="643">
        <v>0</v>
      </c>
      <c r="S8385" s="643">
        <v>0</v>
      </c>
      <c r="T8385" s="643">
        <v>0</v>
      </c>
      <c r="U8385" s="643">
        <v>0</v>
      </c>
      <c r="V8385" s="643">
        <v>0</v>
      </c>
      <c r="W8385" s="643">
        <v>0</v>
      </c>
      <c r="X8385" s="366">
        <v>0</v>
      </c>
      <c r="Y8385" s="643">
        <v>0</v>
      </c>
      <c r="Z8385" s="624" t="s">
        <v>51</v>
      </c>
      <c r="AA8385" s="622" t="s">
        <v>5289</v>
      </c>
      <c r="AB8385" s="622" t="s">
        <v>5289</v>
      </c>
      <c r="AC8385" s="84" t="s">
        <v>5289</v>
      </c>
      <c r="AD8385" s="84" t="s">
        <v>5289</v>
      </c>
      <c r="AE8385" s="84" t="s">
        <v>5289</v>
      </c>
      <c r="AF8385" s="165" t="s">
        <v>5289</v>
      </c>
    </row>
    <row r="8386" spans="1:38" ht="102">
      <c r="A8386" s="287">
        <v>13</v>
      </c>
      <c r="B8386" s="627" t="s">
        <v>8345</v>
      </c>
      <c r="C8386" s="627" t="s">
        <v>8531</v>
      </c>
      <c r="D8386" s="627" t="s">
        <v>8357</v>
      </c>
      <c r="E8386" s="622" t="s">
        <v>40</v>
      </c>
      <c r="F8386" s="622" t="s">
        <v>51</v>
      </c>
      <c r="G8386" s="138"/>
      <c r="H8386" s="138"/>
      <c r="I8386" s="138"/>
      <c r="J8386" s="633" t="s">
        <v>14439</v>
      </c>
      <c r="K8386" s="624" t="s">
        <v>14445</v>
      </c>
      <c r="L8386" s="622" t="s">
        <v>40</v>
      </c>
      <c r="M8386" s="121" t="s">
        <v>13597</v>
      </c>
      <c r="N8386" s="643">
        <v>0</v>
      </c>
      <c r="O8386" s="643">
        <v>0</v>
      </c>
      <c r="P8386" s="643">
        <v>0</v>
      </c>
      <c r="Q8386" s="643">
        <v>0</v>
      </c>
      <c r="R8386" s="643">
        <v>0</v>
      </c>
      <c r="S8386" s="643">
        <v>0</v>
      </c>
      <c r="T8386" s="643">
        <v>0</v>
      </c>
      <c r="U8386" s="643">
        <v>0</v>
      </c>
      <c r="V8386" s="643">
        <v>0</v>
      </c>
      <c r="W8386" s="643">
        <v>0</v>
      </c>
      <c r="X8386" s="366">
        <v>72</v>
      </c>
      <c r="Y8386" s="643">
        <v>0</v>
      </c>
      <c r="Z8386" s="624" t="s">
        <v>51</v>
      </c>
      <c r="AA8386" s="622" t="s">
        <v>5289</v>
      </c>
      <c r="AB8386" s="622" t="s">
        <v>5289</v>
      </c>
      <c r="AC8386" s="84" t="s">
        <v>5289</v>
      </c>
      <c r="AD8386" s="84" t="s">
        <v>5289</v>
      </c>
      <c r="AE8386" s="84" t="s">
        <v>5289</v>
      </c>
      <c r="AF8386" s="165" t="s">
        <v>5289</v>
      </c>
    </row>
    <row r="8387" spans="1:38" ht="63.75">
      <c r="A8387" s="621">
        <v>14</v>
      </c>
      <c r="B8387" s="627" t="s">
        <v>8346</v>
      </c>
      <c r="C8387" s="627" t="s">
        <v>8347</v>
      </c>
      <c r="D8387" s="627" t="s">
        <v>8358</v>
      </c>
      <c r="E8387" s="622" t="s">
        <v>40</v>
      </c>
      <c r="F8387" s="622" t="s">
        <v>51</v>
      </c>
      <c r="G8387" s="138"/>
      <c r="H8387" s="138"/>
      <c r="I8387" s="138"/>
      <c r="J8387" s="138"/>
      <c r="K8387" s="138"/>
      <c r="L8387" s="656" t="s">
        <v>51</v>
      </c>
      <c r="M8387" s="202"/>
      <c r="N8387" s="138"/>
      <c r="O8387" s="643">
        <v>0</v>
      </c>
      <c r="P8387" s="643">
        <v>0</v>
      </c>
      <c r="Q8387" s="643">
        <v>0</v>
      </c>
      <c r="R8387" s="643">
        <v>0</v>
      </c>
      <c r="S8387" s="643">
        <v>0</v>
      </c>
      <c r="T8387" s="643">
        <v>0</v>
      </c>
      <c r="U8387" s="643">
        <v>0</v>
      </c>
      <c r="V8387" s="643">
        <v>0</v>
      </c>
      <c r="W8387" s="643">
        <v>0</v>
      </c>
      <c r="X8387" s="366">
        <v>0</v>
      </c>
      <c r="Y8387" s="643">
        <v>0</v>
      </c>
      <c r="Z8387" s="624" t="s">
        <v>51</v>
      </c>
      <c r="AA8387" s="622" t="s">
        <v>5289</v>
      </c>
      <c r="AB8387" s="622" t="s">
        <v>5289</v>
      </c>
      <c r="AC8387" s="84" t="s">
        <v>5289</v>
      </c>
      <c r="AD8387" s="84" t="s">
        <v>5289</v>
      </c>
      <c r="AE8387" s="84" t="s">
        <v>5289</v>
      </c>
      <c r="AF8387" s="165" t="s">
        <v>5289</v>
      </c>
    </row>
    <row r="8388" spans="1:38" ht="89.25">
      <c r="A8388" s="621">
        <v>15</v>
      </c>
      <c r="B8388" s="627" t="s">
        <v>9327</v>
      </c>
      <c r="C8388" s="627" t="s">
        <v>8531</v>
      </c>
      <c r="D8388" s="627" t="s">
        <v>8359</v>
      </c>
      <c r="E8388" s="622" t="s">
        <v>40</v>
      </c>
      <c r="F8388" s="622" t="s">
        <v>51</v>
      </c>
      <c r="G8388" s="138"/>
      <c r="H8388" s="138"/>
      <c r="I8388" s="138"/>
      <c r="J8388" s="633" t="s">
        <v>14446</v>
      </c>
      <c r="K8388" s="624" t="s">
        <v>14447</v>
      </c>
      <c r="L8388" s="656" t="s">
        <v>51</v>
      </c>
      <c r="M8388" s="202"/>
      <c r="N8388" s="138"/>
      <c r="O8388" s="643">
        <v>0</v>
      </c>
      <c r="P8388" s="643">
        <v>0</v>
      </c>
      <c r="Q8388" s="643">
        <v>0</v>
      </c>
      <c r="R8388" s="643">
        <v>0</v>
      </c>
      <c r="S8388" s="643">
        <v>0</v>
      </c>
      <c r="T8388" s="643">
        <v>0</v>
      </c>
      <c r="U8388" s="643">
        <v>0</v>
      </c>
      <c r="V8388" s="643">
        <v>0</v>
      </c>
      <c r="W8388" s="643">
        <v>0</v>
      </c>
      <c r="X8388" s="366">
        <v>69</v>
      </c>
      <c r="Y8388" s="643">
        <v>0</v>
      </c>
      <c r="Z8388" s="624" t="s">
        <v>51</v>
      </c>
      <c r="AA8388" s="622" t="s">
        <v>5289</v>
      </c>
      <c r="AB8388" s="622" t="s">
        <v>5289</v>
      </c>
      <c r="AC8388" s="84" t="s">
        <v>5289</v>
      </c>
      <c r="AD8388" s="84" t="s">
        <v>5289</v>
      </c>
      <c r="AE8388" s="84" t="s">
        <v>5289</v>
      </c>
      <c r="AF8388" s="165" t="s">
        <v>5289</v>
      </c>
    </row>
    <row r="8389" spans="1:38" s="44" customFormat="1" ht="114.75">
      <c r="A8389" s="621">
        <v>16</v>
      </c>
      <c r="B8389" s="392" t="s">
        <v>21479</v>
      </c>
      <c r="C8389" s="392" t="s">
        <v>8531</v>
      </c>
      <c r="D8389" s="392" t="s">
        <v>21480</v>
      </c>
      <c r="E8389" s="622" t="s">
        <v>40</v>
      </c>
      <c r="F8389" s="624" t="s">
        <v>19012</v>
      </c>
      <c r="G8389" s="622" t="s">
        <v>51</v>
      </c>
      <c r="H8389" s="622">
        <v>3</v>
      </c>
      <c r="I8389" s="622" t="s">
        <v>527</v>
      </c>
      <c r="J8389" s="579" t="s">
        <v>15111</v>
      </c>
      <c r="K8389" s="580" t="s">
        <v>20441</v>
      </c>
      <c r="L8389" s="373" t="s">
        <v>40</v>
      </c>
      <c r="M8389" s="581" t="s">
        <v>20442</v>
      </c>
      <c r="N8389" s="138"/>
      <c r="O8389" s="643">
        <v>0</v>
      </c>
      <c r="P8389" s="643">
        <v>0</v>
      </c>
      <c r="Q8389" s="643">
        <v>0</v>
      </c>
      <c r="R8389" s="643">
        <v>0</v>
      </c>
      <c r="S8389" s="643">
        <v>0</v>
      </c>
      <c r="T8389" s="643">
        <v>0</v>
      </c>
      <c r="U8389" s="643">
        <v>0</v>
      </c>
      <c r="V8389" s="643">
        <v>0</v>
      </c>
      <c r="W8389" s="643">
        <v>0</v>
      </c>
      <c r="X8389" s="366">
        <v>0</v>
      </c>
      <c r="Y8389" s="643">
        <v>0</v>
      </c>
      <c r="Z8389" s="624" t="s">
        <v>51</v>
      </c>
      <c r="AA8389" s="622" t="s">
        <v>5289</v>
      </c>
      <c r="AB8389" s="622" t="s">
        <v>5289</v>
      </c>
      <c r="AC8389" s="84" t="s">
        <v>5289</v>
      </c>
      <c r="AD8389" s="84" t="s">
        <v>5289</v>
      </c>
      <c r="AE8389" s="84" t="s">
        <v>5289</v>
      </c>
      <c r="AF8389" s="165" t="s">
        <v>5289</v>
      </c>
      <c r="AG8389" s="107"/>
      <c r="AH8389" s="107"/>
      <c r="AI8389" s="107"/>
      <c r="AJ8389" s="107"/>
      <c r="AK8389" s="107"/>
      <c r="AL8389" s="107"/>
    </row>
    <row r="8390" spans="1:38" s="44" customFormat="1" ht="102">
      <c r="A8390" s="621">
        <v>17</v>
      </c>
      <c r="B8390" s="392" t="s">
        <v>20417</v>
      </c>
      <c r="C8390" s="392" t="s">
        <v>8531</v>
      </c>
      <c r="D8390" s="392" t="s">
        <v>20427</v>
      </c>
      <c r="E8390" s="622" t="s">
        <v>40</v>
      </c>
      <c r="F8390" s="622" t="s">
        <v>51</v>
      </c>
      <c r="G8390" s="138"/>
      <c r="H8390" s="138"/>
      <c r="I8390" s="138"/>
      <c r="J8390" s="579" t="s">
        <v>12822</v>
      </c>
      <c r="K8390" s="580" t="s">
        <v>20443</v>
      </c>
      <c r="L8390" s="373" t="s">
        <v>40</v>
      </c>
      <c r="M8390" s="581" t="s">
        <v>20444</v>
      </c>
      <c r="N8390" s="138"/>
      <c r="O8390" s="643">
        <v>0</v>
      </c>
      <c r="P8390" s="643">
        <v>0</v>
      </c>
      <c r="Q8390" s="643">
        <v>0</v>
      </c>
      <c r="R8390" s="643">
        <v>0</v>
      </c>
      <c r="S8390" s="643">
        <v>0</v>
      </c>
      <c r="T8390" s="643">
        <v>0</v>
      </c>
      <c r="U8390" s="643">
        <v>0</v>
      </c>
      <c r="V8390" s="643">
        <v>0</v>
      </c>
      <c r="W8390" s="643">
        <v>0</v>
      </c>
      <c r="X8390" s="366">
        <v>0</v>
      </c>
      <c r="Y8390" s="643">
        <v>0</v>
      </c>
      <c r="Z8390" s="624" t="s">
        <v>51</v>
      </c>
      <c r="AA8390" s="622" t="s">
        <v>5289</v>
      </c>
      <c r="AB8390" s="622" t="s">
        <v>5289</v>
      </c>
      <c r="AC8390" s="84" t="s">
        <v>5289</v>
      </c>
      <c r="AD8390" s="84" t="s">
        <v>5289</v>
      </c>
      <c r="AE8390" s="84" t="s">
        <v>5289</v>
      </c>
      <c r="AF8390" s="165" t="s">
        <v>5289</v>
      </c>
      <c r="AG8390" s="107"/>
      <c r="AH8390" s="107"/>
      <c r="AI8390" s="107"/>
      <c r="AJ8390" s="107"/>
      <c r="AK8390" s="107"/>
      <c r="AL8390" s="107"/>
    </row>
    <row r="8391" spans="1:38" s="44" customFormat="1" ht="114.75">
      <c r="A8391" s="621">
        <v>18</v>
      </c>
      <c r="B8391" s="376" t="s">
        <v>21481</v>
      </c>
      <c r="C8391" s="376" t="s">
        <v>8531</v>
      </c>
      <c r="D8391" s="376" t="s">
        <v>21482</v>
      </c>
      <c r="E8391" s="622" t="s">
        <v>40</v>
      </c>
      <c r="F8391" s="624" t="s">
        <v>19012</v>
      </c>
      <c r="G8391" s="622" t="s">
        <v>51</v>
      </c>
      <c r="H8391" s="622">
        <v>3</v>
      </c>
      <c r="I8391" s="622" t="s">
        <v>527</v>
      </c>
      <c r="J8391" s="579" t="s">
        <v>12822</v>
      </c>
      <c r="K8391" s="580" t="s">
        <v>20443</v>
      </c>
      <c r="L8391" s="373" t="s">
        <v>40</v>
      </c>
      <c r="M8391" s="581" t="s">
        <v>20444</v>
      </c>
      <c r="N8391" s="138"/>
      <c r="O8391" s="643">
        <v>0</v>
      </c>
      <c r="P8391" s="643">
        <v>0</v>
      </c>
      <c r="Q8391" s="643">
        <v>0</v>
      </c>
      <c r="R8391" s="643">
        <v>0</v>
      </c>
      <c r="S8391" s="643">
        <v>0</v>
      </c>
      <c r="T8391" s="643">
        <v>0</v>
      </c>
      <c r="U8391" s="643">
        <v>0</v>
      </c>
      <c r="V8391" s="643">
        <v>0</v>
      </c>
      <c r="W8391" s="643">
        <v>0</v>
      </c>
      <c r="X8391" s="366">
        <v>0</v>
      </c>
      <c r="Y8391" s="643">
        <v>0</v>
      </c>
      <c r="Z8391" s="624" t="s">
        <v>51</v>
      </c>
      <c r="AA8391" s="622" t="s">
        <v>5289</v>
      </c>
      <c r="AB8391" s="622" t="s">
        <v>5289</v>
      </c>
      <c r="AC8391" s="84" t="s">
        <v>5289</v>
      </c>
      <c r="AD8391" s="84" t="s">
        <v>5289</v>
      </c>
      <c r="AE8391" s="84" t="s">
        <v>5289</v>
      </c>
      <c r="AF8391" s="165" t="s">
        <v>5289</v>
      </c>
      <c r="AG8391" s="107"/>
      <c r="AH8391" s="107"/>
      <c r="AI8391" s="107"/>
      <c r="AJ8391" s="107"/>
      <c r="AK8391" s="107"/>
      <c r="AL8391" s="107"/>
    </row>
    <row r="8392" spans="1:38" s="44" customFormat="1" ht="114.75">
      <c r="A8392" s="621">
        <v>19</v>
      </c>
      <c r="B8392" s="376" t="s">
        <v>20418</v>
      </c>
      <c r="C8392" s="376" t="s">
        <v>8531</v>
      </c>
      <c r="D8392" s="376" t="s">
        <v>20428</v>
      </c>
      <c r="E8392" s="622" t="s">
        <v>40</v>
      </c>
      <c r="F8392" s="624" t="s">
        <v>19012</v>
      </c>
      <c r="G8392" s="622" t="s">
        <v>51</v>
      </c>
      <c r="H8392" s="622">
        <v>3</v>
      </c>
      <c r="I8392" s="622" t="s">
        <v>527</v>
      </c>
      <c r="J8392" s="579" t="s">
        <v>12822</v>
      </c>
      <c r="K8392" s="580" t="s">
        <v>20443</v>
      </c>
      <c r="L8392" s="373" t="s">
        <v>40</v>
      </c>
      <c r="M8392" s="581" t="s">
        <v>20444</v>
      </c>
      <c r="N8392" s="138"/>
      <c r="O8392" s="643">
        <v>0</v>
      </c>
      <c r="P8392" s="643">
        <v>0</v>
      </c>
      <c r="Q8392" s="643">
        <v>0</v>
      </c>
      <c r="R8392" s="643">
        <v>0</v>
      </c>
      <c r="S8392" s="643">
        <v>0</v>
      </c>
      <c r="T8392" s="643">
        <v>0</v>
      </c>
      <c r="U8392" s="643">
        <v>0</v>
      </c>
      <c r="V8392" s="643">
        <v>0</v>
      </c>
      <c r="W8392" s="643">
        <v>0</v>
      </c>
      <c r="X8392" s="366">
        <v>0</v>
      </c>
      <c r="Y8392" s="643">
        <v>0</v>
      </c>
      <c r="Z8392" s="624" t="s">
        <v>51</v>
      </c>
      <c r="AA8392" s="622" t="s">
        <v>5289</v>
      </c>
      <c r="AB8392" s="622" t="s">
        <v>5289</v>
      </c>
      <c r="AC8392" s="84" t="s">
        <v>5289</v>
      </c>
      <c r="AD8392" s="84" t="s">
        <v>5289</v>
      </c>
      <c r="AE8392" s="84" t="s">
        <v>5289</v>
      </c>
      <c r="AF8392" s="165" t="s">
        <v>5289</v>
      </c>
      <c r="AG8392" s="107"/>
      <c r="AH8392" s="107"/>
      <c r="AI8392" s="107"/>
      <c r="AJ8392" s="107"/>
      <c r="AK8392" s="107"/>
      <c r="AL8392" s="107"/>
    </row>
    <row r="8393" spans="1:38" s="44" customFormat="1" ht="114.75">
      <c r="A8393" s="621">
        <v>20</v>
      </c>
      <c r="B8393" s="376" t="s">
        <v>21483</v>
      </c>
      <c r="C8393" s="376" t="s">
        <v>8531</v>
      </c>
      <c r="D8393" s="376" t="s">
        <v>21484</v>
      </c>
      <c r="E8393" s="622" t="s">
        <v>40</v>
      </c>
      <c r="F8393" s="624" t="s">
        <v>19012</v>
      </c>
      <c r="G8393" s="622" t="s">
        <v>51</v>
      </c>
      <c r="H8393" s="622">
        <v>3</v>
      </c>
      <c r="I8393" s="622" t="s">
        <v>527</v>
      </c>
      <c r="J8393" s="579" t="s">
        <v>12822</v>
      </c>
      <c r="K8393" s="580" t="s">
        <v>20443</v>
      </c>
      <c r="L8393" s="373" t="s">
        <v>40</v>
      </c>
      <c r="M8393" s="581" t="s">
        <v>20444</v>
      </c>
      <c r="N8393" s="138"/>
      <c r="O8393" s="643">
        <v>0</v>
      </c>
      <c r="P8393" s="643">
        <v>0</v>
      </c>
      <c r="Q8393" s="643">
        <v>0</v>
      </c>
      <c r="R8393" s="643">
        <v>0</v>
      </c>
      <c r="S8393" s="643">
        <v>0</v>
      </c>
      <c r="T8393" s="643">
        <v>0</v>
      </c>
      <c r="U8393" s="643">
        <v>0</v>
      </c>
      <c r="V8393" s="643">
        <v>0</v>
      </c>
      <c r="W8393" s="643">
        <v>0</v>
      </c>
      <c r="X8393" s="366">
        <v>0</v>
      </c>
      <c r="Y8393" s="643">
        <v>0</v>
      </c>
      <c r="Z8393" s="624" t="s">
        <v>51</v>
      </c>
      <c r="AA8393" s="622" t="s">
        <v>5289</v>
      </c>
      <c r="AB8393" s="622" t="s">
        <v>5289</v>
      </c>
      <c r="AC8393" s="84" t="s">
        <v>5289</v>
      </c>
      <c r="AD8393" s="84" t="s">
        <v>5289</v>
      </c>
      <c r="AE8393" s="84" t="s">
        <v>5289</v>
      </c>
      <c r="AF8393" s="165" t="s">
        <v>5289</v>
      </c>
      <c r="AG8393" s="107"/>
      <c r="AH8393" s="107"/>
      <c r="AI8393" s="107"/>
      <c r="AJ8393" s="107"/>
      <c r="AK8393" s="107"/>
      <c r="AL8393" s="107"/>
    </row>
    <row r="8394" spans="1:38" s="44" customFormat="1" ht="165.75">
      <c r="A8394" s="621">
        <v>21</v>
      </c>
      <c r="B8394" s="376" t="s">
        <v>20419</v>
      </c>
      <c r="C8394" s="376" t="s">
        <v>8531</v>
      </c>
      <c r="D8394" s="376" t="s">
        <v>20429</v>
      </c>
      <c r="E8394" s="622" t="s">
        <v>40</v>
      </c>
      <c r="F8394" s="622" t="s">
        <v>51</v>
      </c>
      <c r="G8394" s="138"/>
      <c r="H8394" s="138"/>
      <c r="I8394" s="138"/>
      <c r="J8394" s="579" t="s">
        <v>12822</v>
      </c>
      <c r="K8394" s="580" t="s">
        <v>20443</v>
      </c>
      <c r="L8394" s="373" t="s">
        <v>40</v>
      </c>
      <c r="M8394" s="581" t="s">
        <v>20444</v>
      </c>
      <c r="N8394" s="138"/>
      <c r="O8394" s="643">
        <v>0</v>
      </c>
      <c r="P8394" s="643">
        <v>0</v>
      </c>
      <c r="Q8394" s="643">
        <v>0</v>
      </c>
      <c r="R8394" s="643">
        <v>0</v>
      </c>
      <c r="S8394" s="643">
        <v>0</v>
      </c>
      <c r="T8394" s="643">
        <v>0</v>
      </c>
      <c r="U8394" s="643">
        <v>0</v>
      </c>
      <c r="V8394" s="643">
        <v>0</v>
      </c>
      <c r="W8394" s="643">
        <v>0</v>
      </c>
      <c r="X8394" s="366">
        <v>0</v>
      </c>
      <c r="Y8394" s="643">
        <v>0</v>
      </c>
      <c r="Z8394" s="624" t="s">
        <v>51</v>
      </c>
      <c r="AA8394" s="622" t="s">
        <v>5289</v>
      </c>
      <c r="AB8394" s="622" t="s">
        <v>5289</v>
      </c>
      <c r="AC8394" s="84" t="s">
        <v>5289</v>
      </c>
      <c r="AD8394" s="84" t="s">
        <v>5289</v>
      </c>
      <c r="AE8394" s="84" t="s">
        <v>5289</v>
      </c>
      <c r="AF8394" s="165" t="s">
        <v>5289</v>
      </c>
      <c r="AG8394" s="107"/>
      <c r="AH8394" s="107"/>
      <c r="AI8394" s="107"/>
      <c r="AJ8394" s="107"/>
      <c r="AK8394" s="107"/>
      <c r="AL8394" s="107"/>
    </row>
    <row r="8395" spans="1:38" s="44" customFormat="1" ht="102">
      <c r="A8395" s="621">
        <v>22</v>
      </c>
      <c r="B8395" s="376" t="s">
        <v>20420</v>
      </c>
      <c r="C8395" s="376" t="s">
        <v>8531</v>
      </c>
      <c r="D8395" s="376" t="s">
        <v>20430</v>
      </c>
      <c r="E8395" s="622" t="s">
        <v>40</v>
      </c>
      <c r="F8395" s="622" t="s">
        <v>51</v>
      </c>
      <c r="G8395" s="138"/>
      <c r="H8395" s="138"/>
      <c r="I8395" s="138"/>
      <c r="J8395" s="579" t="s">
        <v>12822</v>
      </c>
      <c r="K8395" s="580" t="s">
        <v>20443</v>
      </c>
      <c r="L8395" s="373" t="s">
        <v>40</v>
      </c>
      <c r="M8395" s="581" t="s">
        <v>20444</v>
      </c>
      <c r="N8395" s="138"/>
      <c r="O8395" s="643">
        <v>0</v>
      </c>
      <c r="P8395" s="643">
        <v>0</v>
      </c>
      <c r="Q8395" s="643">
        <v>0</v>
      </c>
      <c r="R8395" s="643">
        <v>0</v>
      </c>
      <c r="S8395" s="643">
        <v>0</v>
      </c>
      <c r="T8395" s="643">
        <v>0</v>
      </c>
      <c r="U8395" s="643">
        <v>0</v>
      </c>
      <c r="V8395" s="643">
        <v>0</v>
      </c>
      <c r="W8395" s="643">
        <v>0</v>
      </c>
      <c r="X8395" s="366">
        <v>0</v>
      </c>
      <c r="Y8395" s="643">
        <v>0</v>
      </c>
      <c r="Z8395" s="624" t="s">
        <v>51</v>
      </c>
      <c r="AA8395" s="622" t="s">
        <v>5289</v>
      </c>
      <c r="AB8395" s="622" t="s">
        <v>5289</v>
      </c>
      <c r="AC8395" s="84" t="s">
        <v>5289</v>
      </c>
      <c r="AD8395" s="84" t="s">
        <v>5289</v>
      </c>
      <c r="AE8395" s="84" t="s">
        <v>5289</v>
      </c>
      <c r="AF8395" s="165" t="s">
        <v>5289</v>
      </c>
      <c r="AG8395" s="107"/>
      <c r="AH8395" s="107"/>
      <c r="AI8395" s="107"/>
      <c r="AJ8395" s="107"/>
      <c r="AK8395" s="107"/>
      <c r="AL8395" s="107"/>
    </row>
    <row r="8396" spans="1:38" s="44" customFormat="1" ht="114.75">
      <c r="A8396" s="621">
        <v>23</v>
      </c>
      <c r="B8396" s="376" t="s">
        <v>19475</v>
      </c>
      <c r="C8396" s="376" t="s">
        <v>8531</v>
      </c>
      <c r="D8396" s="376" t="s">
        <v>20431</v>
      </c>
      <c r="E8396" s="622" t="s">
        <v>40</v>
      </c>
      <c r="F8396" s="624" t="s">
        <v>19012</v>
      </c>
      <c r="G8396" s="622" t="s">
        <v>51</v>
      </c>
      <c r="H8396" s="622">
        <v>3</v>
      </c>
      <c r="I8396" s="622" t="s">
        <v>527</v>
      </c>
      <c r="J8396" s="579" t="s">
        <v>12822</v>
      </c>
      <c r="K8396" s="580" t="s">
        <v>20443</v>
      </c>
      <c r="L8396" s="373" t="s">
        <v>40</v>
      </c>
      <c r="M8396" s="581" t="s">
        <v>20444</v>
      </c>
      <c r="N8396" s="138"/>
      <c r="O8396" s="643">
        <v>0</v>
      </c>
      <c r="P8396" s="643">
        <v>0</v>
      </c>
      <c r="Q8396" s="643">
        <v>0</v>
      </c>
      <c r="R8396" s="643">
        <v>0</v>
      </c>
      <c r="S8396" s="643">
        <v>0</v>
      </c>
      <c r="T8396" s="643">
        <v>0</v>
      </c>
      <c r="U8396" s="643">
        <v>0</v>
      </c>
      <c r="V8396" s="643">
        <v>0</v>
      </c>
      <c r="W8396" s="643">
        <v>0</v>
      </c>
      <c r="X8396" s="366">
        <v>0</v>
      </c>
      <c r="Y8396" s="643">
        <v>0</v>
      </c>
      <c r="Z8396" s="624" t="s">
        <v>51</v>
      </c>
      <c r="AA8396" s="622" t="s">
        <v>5289</v>
      </c>
      <c r="AB8396" s="622" t="s">
        <v>5289</v>
      </c>
      <c r="AC8396" s="84" t="s">
        <v>5289</v>
      </c>
      <c r="AD8396" s="84" t="s">
        <v>5289</v>
      </c>
      <c r="AE8396" s="84" t="s">
        <v>5289</v>
      </c>
      <c r="AF8396" s="165" t="s">
        <v>5289</v>
      </c>
      <c r="AG8396" s="107"/>
      <c r="AH8396" s="107"/>
      <c r="AI8396" s="107"/>
      <c r="AJ8396" s="107"/>
      <c r="AK8396" s="107"/>
      <c r="AL8396" s="107"/>
    </row>
    <row r="8397" spans="1:38" s="44" customFormat="1" ht="102">
      <c r="A8397" s="621">
        <v>24</v>
      </c>
      <c r="B8397" s="376" t="s">
        <v>20421</v>
      </c>
      <c r="C8397" s="376" t="s">
        <v>8531</v>
      </c>
      <c r="D8397" s="376" t="s">
        <v>20432</v>
      </c>
      <c r="E8397" s="622" t="s">
        <v>40</v>
      </c>
      <c r="F8397" s="622" t="s">
        <v>51</v>
      </c>
      <c r="G8397" s="138"/>
      <c r="H8397" s="138"/>
      <c r="I8397" s="138"/>
      <c r="J8397" s="579" t="s">
        <v>12822</v>
      </c>
      <c r="K8397" s="580" t="s">
        <v>20443</v>
      </c>
      <c r="L8397" s="373" t="s">
        <v>40</v>
      </c>
      <c r="M8397" s="581" t="s">
        <v>20444</v>
      </c>
      <c r="N8397" s="138"/>
      <c r="O8397" s="643">
        <v>0</v>
      </c>
      <c r="P8397" s="643">
        <v>0</v>
      </c>
      <c r="Q8397" s="643">
        <v>0</v>
      </c>
      <c r="R8397" s="643">
        <v>0</v>
      </c>
      <c r="S8397" s="643">
        <v>0</v>
      </c>
      <c r="T8397" s="643">
        <v>0</v>
      </c>
      <c r="U8397" s="643">
        <v>0</v>
      </c>
      <c r="V8397" s="643">
        <v>0</v>
      </c>
      <c r="W8397" s="643">
        <v>0</v>
      </c>
      <c r="X8397" s="366">
        <v>0</v>
      </c>
      <c r="Y8397" s="643">
        <v>0</v>
      </c>
      <c r="Z8397" s="624" t="s">
        <v>51</v>
      </c>
      <c r="AA8397" s="622" t="s">
        <v>5289</v>
      </c>
      <c r="AB8397" s="622" t="s">
        <v>5289</v>
      </c>
      <c r="AC8397" s="84" t="s">
        <v>5289</v>
      </c>
      <c r="AD8397" s="84" t="s">
        <v>5289</v>
      </c>
      <c r="AE8397" s="84" t="s">
        <v>5289</v>
      </c>
      <c r="AF8397" s="165" t="s">
        <v>5289</v>
      </c>
      <c r="AG8397" s="107"/>
      <c r="AH8397" s="107"/>
      <c r="AI8397" s="107"/>
      <c r="AJ8397" s="107"/>
      <c r="AK8397" s="107"/>
      <c r="AL8397" s="107"/>
    </row>
    <row r="8398" spans="1:38" s="44" customFormat="1" ht="102">
      <c r="A8398" s="621">
        <v>25</v>
      </c>
      <c r="B8398" s="376" t="s">
        <v>19182</v>
      </c>
      <c r="C8398" s="376" t="s">
        <v>8531</v>
      </c>
      <c r="D8398" s="376" t="s">
        <v>20433</v>
      </c>
      <c r="E8398" s="622" t="s">
        <v>40</v>
      </c>
      <c r="F8398" s="622" t="s">
        <v>51</v>
      </c>
      <c r="G8398" s="138"/>
      <c r="H8398" s="138"/>
      <c r="I8398" s="138"/>
      <c r="J8398" s="579" t="s">
        <v>12822</v>
      </c>
      <c r="K8398" s="580" t="s">
        <v>20443</v>
      </c>
      <c r="L8398" s="373" t="s">
        <v>40</v>
      </c>
      <c r="M8398" s="581" t="s">
        <v>20444</v>
      </c>
      <c r="N8398" s="138"/>
      <c r="O8398" s="643">
        <v>0</v>
      </c>
      <c r="P8398" s="643">
        <v>0</v>
      </c>
      <c r="Q8398" s="643">
        <v>0</v>
      </c>
      <c r="R8398" s="643">
        <v>0</v>
      </c>
      <c r="S8398" s="643">
        <v>0</v>
      </c>
      <c r="T8398" s="643">
        <v>0</v>
      </c>
      <c r="U8398" s="643">
        <v>0</v>
      </c>
      <c r="V8398" s="643">
        <v>0</v>
      </c>
      <c r="W8398" s="643">
        <v>0</v>
      </c>
      <c r="X8398" s="366">
        <v>0</v>
      </c>
      <c r="Y8398" s="643">
        <v>0</v>
      </c>
      <c r="Z8398" s="624" t="s">
        <v>51</v>
      </c>
      <c r="AA8398" s="622" t="s">
        <v>5289</v>
      </c>
      <c r="AB8398" s="622" t="s">
        <v>5289</v>
      </c>
      <c r="AC8398" s="84" t="s">
        <v>5289</v>
      </c>
      <c r="AD8398" s="84" t="s">
        <v>5289</v>
      </c>
      <c r="AE8398" s="84" t="s">
        <v>5289</v>
      </c>
      <c r="AF8398" s="165" t="s">
        <v>5289</v>
      </c>
      <c r="AG8398" s="107"/>
      <c r="AH8398" s="107"/>
      <c r="AI8398" s="107"/>
      <c r="AJ8398" s="107"/>
      <c r="AK8398" s="107"/>
      <c r="AL8398" s="107"/>
    </row>
    <row r="8399" spans="1:38" s="44" customFormat="1" ht="102">
      <c r="A8399" s="621">
        <v>26</v>
      </c>
      <c r="B8399" s="376" t="s">
        <v>20422</v>
      </c>
      <c r="C8399" s="376" t="s">
        <v>8531</v>
      </c>
      <c r="D8399" s="376" t="s">
        <v>20434</v>
      </c>
      <c r="E8399" s="622" t="s">
        <v>40</v>
      </c>
      <c r="F8399" s="622" t="s">
        <v>51</v>
      </c>
      <c r="G8399" s="138"/>
      <c r="H8399" s="138"/>
      <c r="I8399" s="138"/>
      <c r="J8399" s="579" t="s">
        <v>12822</v>
      </c>
      <c r="K8399" s="580" t="s">
        <v>20443</v>
      </c>
      <c r="L8399" s="373" t="s">
        <v>40</v>
      </c>
      <c r="M8399" s="581" t="s">
        <v>20444</v>
      </c>
      <c r="N8399" s="138"/>
      <c r="O8399" s="643">
        <v>0</v>
      </c>
      <c r="P8399" s="643">
        <v>0</v>
      </c>
      <c r="Q8399" s="643">
        <v>0</v>
      </c>
      <c r="R8399" s="643">
        <v>0</v>
      </c>
      <c r="S8399" s="643">
        <v>0</v>
      </c>
      <c r="T8399" s="643">
        <v>0</v>
      </c>
      <c r="U8399" s="643">
        <v>0</v>
      </c>
      <c r="V8399" s="643">
        <v>0</v>
      </c>
      <c r="W8399" s="643">
        <v>0</v>
      </c>
      <c r="X8399" s="366">
        <v>0</v>
      </c>
      <c r="Y8399" s="643">
        <v>0</v>
      </c>
      <c r="Z8399" s="624" t="s">
        <v>51</v>
      </c>
      <c r="AA8399" s="622" t="s">
        <v>5289</v>
      </c>
      <c r="AB8399" s="622" t="s">
        <v>5289</v>
      </c>
      <c r="AC8399" s="84" t="s">
        <v>5289</v>
      </c>
      <c r="AD8399" s="84" t="s">
        <v>5289</v>
      </c>
      <c r="AE8399" s="84" t="s">
        <v>5289</v>
      </c>
      <c r="AF8399" s="165" t="s">
        <v>5289</v>
      </c>
      <c r="AG8399" s="107"/>
      <c r="AH8399" s="107"/>
      <c r="AI8399" s="107"/>
      <c r="AJ8399" s="107"/>
      <c r="AK8399" s="107"/>
      <c r="AL8399" s="107"/>
    </row>
    <row r="8400" spans="1:38" s="44" customFormat="1" ht="102">
      <c r="A8400" s="621">
        <v>27</v>
      </c>
      <c r="B8400" s="376" t="s">
        <v>20423</v>
      </c>
      <c r="C8400" s="376" t="s">
        <v>8531</v>
      </c>
      <c r="D8400" s="376" t="s">
        <v>20435</v>
      </c>
      <c r="E8400" s="622" t="s">
        <v>40</v>
      </c>
      <c r="F8400" s="622" t="s">
        <v>51</v>
      </c>
      <c r="G8400" s="138"/>
      <c r="H8400" s="138"/>
      <c r="I8400" s="138"/>
      <c r="J8400" s="579" t="s">
        <v>12822</v>
      </c>
      <c r="K8400" s="580" t="s">
        <v>20443</v>
      </c>
      <c r="L8400" s="373" t="s">
        <v>40</v>
      </c>
      <c r="M8400" s="581" t="s">
        <v>20444</v>
      </c>
      <c r="N8400" s="138"/>
      <c r="O8400" s="643">
        <v>0</v>
      </c>
      <c r="P8400" s="643">
        <v>0</v>
      </c>
      <c r="Q8400" s="643">
        <v>0</v>
      </c>
      <c r="R8400" s="643">
        <v>0</v>
      </c>
      <c r="S8400" s="643">
        <v>0</v>
      </c>
      <c r="T8400" s="643">
        <v>0</v>
      </c>
      <c r="U8400" s="643">
        <v>0</v>
      </c>
      <c r="V8400" s="643">
        <v>0</v>
      </c>
      <c r="W8400" s="643">
        <v>0</v>
      </c>
      <c r="X8400" s="366">
        <v>0</v>
      </c>
      <c r="Y8400" s="643">
        <v>0</v>
      </c>
      <c r="Z8400" s="624" t="s">
        <v>51</v>
      </c>
      <c r="AA8400" s="622" t="s">
        <v>5289</v>
      </c>
      <c r="AB8400" s="622" t="s">
        <v>5289</v>
      </c>
      <c r="AC8400" s="84" t="s">
        <v>5289</v>
      </c>
      <c r="AD8400" s="84" t="s">
        <v>5289</v>
      </c>
      <c r="AE8400" s="84" t="s">
        <v>5289</v>
      </c>
      <c r="AF8400" s="165" t="s">
        <v>5289</v>
      </c>
      <c r="AG8400" s="107"/>
      <c r="AH8400" s="107"/>
      <c r="AI8400" s="107"/>
      <c r="AJ8400" s="107"/>
      <c r="AK8400" s="107"/>
      <c r="AL8400" s="107"/>
    </row>
    <row r="8401" spans="1:38" s="44" customFormat="1" ht="102">
      <c r="A8401" s="621">
        <v>28</v>
      </c>
      <c r="B8401" s="376" t="s">
        <v>6717</v>
      </c>
      <c r="C8401" s="376" t="s">
        <v>8531</v>
      </c>
      <c r="D8401" s="376" t="s">
        <v>20436</v>
      </c>
      <c r="E8401" s="622" t="s">
        <v>40</v>
      </c>
      <c r="F8401" s="622" t="s">
        <v>51</v>
      </c>
      <c r="G8401" s="138"/>
      <c r="H8401" s="138"/>
      <c r="I8401" s="138"/>
      <c r="J8401" s="579" t="s">
        <v>12822</v>
      </c>
      <c r="K8401" s="580" t="s">
        <v>20443</v>
      </c>
      <c r="L8401" s="373" t="s">
        <v>40</v>
      </c>
      <c r="M8401" s="581" t="s">
        <v>20444</v>
      </c>
      <c r="N8401" s="138"/>
      <c r="O8401" s="643">
        <v>0</v>
      </c>
      <c r="P8401" s="643">
        <v>0</v>
      </c>
      <c r="Q8401" s="643">
        <v>0</v>
      </c>
      <c r="R8401" s="643">
        <v>0</v>
      </c>
      <c r="S8401" s="643">
        <v>0</v>
      </c>
      <c r="T8401" s="643">
        <v>0</v>
      </c>
      <c r="U8401" s="643">
        <v>0</v>
      </c>
      <c r="V8401" s="643">
        <v>0</v>
      </c>
      <c r="W8401" s="643">
        <v>0</v>
      </c>
      <c r="X8401" s="366">
        <v>0</v>
      </c>
      <c r="Y8401" s="643">
        <v>0</v>
      </c>
      <c r="Z8401" s="624" t="s">
        <v>51</v>
      </c>
      <c r="AA8401" s="622" t="s">
        <v>5289</v>
      </c>
      <c r="AB8401" s="622" t="s">
        <v>5289</v>
      </c>
      <c r="AC8401" s="84" t="s">
        <v>5289</v>
      </c>
      <c r="AD8401" s="84" t="s">
        <v>5289</v>
      </c>
      <c r="AE8401" s="84" t="s">
        <v>5289</v>
      </c>
      <c r="AF8401" s="165" t="s">
        <v>5289</v>
      </c>
      <c r="AG8401" s="107"/>
      <c r="AH8401" s="107"/>
      <c r="AI8401" s="107"/>
      <c r="AJ8401" s="107"/>
      <c r="AK8401" s="107"/>
      <c r="AL8401" s="107"/>
    </row>
    <row r="8402" spans="1:38" s="44" customFormat="1" ht="102">
      <c r="A8402" s="621">
        <v>29</v>
      </c>
      <c r="B8402" s="376" t="s">
        <v>20424</v>
      </c>
      <c r="C8402" s="376" t="s">
        <v>8531</v>
      </c>
      <c r="D8402" s="376" t="s">
        <v>20437</v>
      </c>
      <c r="E8402" s="622" t="s">
        <v>40</v>
      </c>
      <c r="F8402" s="622" t="s">
        <v>51</v>
      </c>
      <c r="G8402" s="138"/>
      <c r="H8402" s="138"/>
      <c r="I8402" s="138"/>
      <c r="J8402" s="579" t="s">
        <v>20445</v>
      </c>
      <c r="K8402" s="580" t="s">
        <v>20443</v>
      </c>
      <c r="L8402" s="373" t="s">
        <v>40</v>
      </c>
      <c r="M8402" s="581" t="s">
        <v>20444</v>
      </c>
      <c r="N8402" s="138"/>
      <c r="O8402" s="643">
        <v>0</v>
      </c>
      <c r="P8402" s="643">
        <v>0</v>
      </c>
      <c r="Q8402" s="643">
        <v>0</v>
      </c>
      <c r="R8402" s="643">
        <v>0</v>
      </c>
      <c r="S8402" s="643">
        <v>0</v>
      </c>
      <c r="T8402" s="643">
        <v>0</v>
      </c>
      <c r="U8402" s="643">
        <v>0</v>
      </c>
      <c r="V8402" s="643">
        <v>0</v>
      </c>
      <c r="W8402" s="643">
        <v>0</v>
      </c>
      <c r="X8402" s="366">
        <v>0</v>
      </c>
      <c r="Y8402" s="643">
        <v>0</v>
      </c>
      <c r="Z8402" s="624" t="s">
        <v>51</v>
      </c>
      <c r="AA8402" s="622" t="s">
        <v>5289</v>
      </c>
      <c r="AB8402" s="622" t="s">
        <v>5289</v>
      </c>
      <c r="AC8402" s="84" t="s">
        <v>5289</v>
      </c>
      <c r="AD8402" s="84" t="s">
        <v>5289</v>
      </c>
      <c r="AE8402" s="84" t="s">
        <v>5289</v>
      </c>
      <c r="AF8402" s="165" t="s">
        <v>5289</v>
      </c>
      <c r="AG8402" s="107"/>
      <c r="AH8402" s="107"/>
      <c r="AI8402" s="107"/>
      <c r="AJ8402" s="107"/>
      <c r="AK8402" s="107"/>
      <c r="AL8402" s="107"/>
    </row>
    <row r="8403" spans="1:38" s="44" customFormat="1" ht="102">
      <c r="A8403" s="621">
        <v>30</v>
      </c>
      <c r="B8403" s="376" t="s">
        <v>20425</v>
      </c>
      <c r="C8403" s="376" t="s">
        <v>8531</v>
      </c>
      <c r="D8403" s="376" t="s">
        <v>20438</v>
      </c>
      <c r="E8403" s="622" t="s">
        <v>40</v>
      </c>
      <c r="F8403" s="622" t="s">
        <v>51</v>
      </c>
      <c r="G8403" s="138"/>
      <c r="H8403" s="138"/>
      <c r="I8403" s="138"/>
      <c r="J8403" s="579" t="s">
        <v>12822</v>
      </c>
      <c r="K8403" s="580" t="s">
        <v>20443</v>
      </c>
      <c r="L8403" s="373" t="s">
        <v>40</v>
      </c>
      <c r="M8403" s="581" t="s">
        <v>20444</v>
      </c>
      <c r="N8403" s="138"/>
      <c r="O8403" s="643">
        <v>0</v>
      </c>
      <c r="P8403" s="643">
        <v>0</v>
      </c>
      <c r="Q8403" s="643">
        <v>0</v>
      </c>
      <c r="R8403" s="643">
        <v>0</v>
      </c>
      <c r="S8403" s="643">
        <v>0</v>
      </c>
      <c r="T8403" s="643">
        <v>0</v>
      </c>
      <c r="U8403" s="643">
        <v>0</v>
      </c>
      <c r="V8403" s="643">
        <v>0</v>
      </c>
      <c r="W8403" s="643">
        <v>0</v>
      </c>
      <c r="X8403" s="366">
        <v>0</v>
      </c>
      <c r="Y8403" s="643">
        <v>0</v>
      </c>
      <c r="Z8403" s="624" t="s">
        <v>51</v>
      </c>
      <c r="AA8403" s="622" t="s">
        <v>5289</v>
      </c>
      <c r="AB8403" s="622" t="s">
        <v>5289</v>
      </c>
      <c r="AC8403" s="84" t="s">
        <v>5289</v>
      </c>
      <c r="AD8403" s="84" t="s">
        <v>5289</v>
      </c>
      <c r="AE8403" s="84" t="s">
        <v>5289</v>
      </c>
      <c r="AF8403" s="165" t="s">
        <v>5289</v>
      </c>
      <c r="AG8403" s="107"/>
      <c r="AH8403" s="107"/>
      <c r="AI8403" s="107"/>
      <c r="AJ8403" s="107"/>
      <c r="AK8403" s="107"/>
      <c r="AL8403" s="107"/>
    </row>
    <row r="8404" spans="1:38" s="44" customFormat="1" ht="102">
      <c r="A8404" s="621">
        <v>31</v>
      </c>
      <c r="B8404" s="376" t="s">
        <v>20426</v>
      </c>
      <c r="C8404" s="376" t="s">
        <v>8531</v>
      </c>
      <c r="D8404" s="376" t="s">
        <v>20439</v>
      </c>
      <c r="E8404" s="622" t="s">
        <v>40</v>
      </c>
      <c r="F8404" s="622" t="s">
        <v>51</v>
      </c>
      <c r="G8404" s="138"/>
      <c r="H8404" s="138"/>
      <c r="I8404" s="138"/>
      <c r="J8404" s="579" t="s">
        <v>12822</v>
      </c>
      <c r="K8404" s="580" t="s">
        <v>20443</v>
      </c>
      <c r="L8404" s="373" t="s">
        <v>40</v>
      </c>
      <c r="M8404" s="581" t="s">
        <v>20444</v>
      </c>
      <c r="N8404" s="138"/>
      <c r="O8404" s="643">
        <v>0</v>
      </c>
      <c r="P8404" s="643">
        <v>0</v>
      </c>
      <c r="Q8404" s="643">
        <v>0</v>
      </c>
      <c r="R8404" s="643">
        <v>0</v>
      </c>
      <c r="S8404" s="643">
        <v>0</v>
      </c>
      <c r="T8404" s="643">
        <v>0</v>
      </c>
      <c r="U8404" s="643">
        <v>0</v>
      </c>
      <c r="V8404" s="643">
        <v>0</v>
      </c>
      <c r="W8404" s="643">
        <v>0</v>
      </c>
      <c r="X8404" s="366">
        <v>0</v>
      </c>
      <c r="Y8404" s="643">
        <v>0</v>
      </c>
      <c r="Z8404" s="624" t="s">
        <v>51</v>
      </c>
      <c r="AA8404" s="622" t="s">
        <v>5289</v>
      </c>
      <c r="AB8404" s="622" t="s">
        <v>5289</v>
      </c>
      <c r="AC8404" s="84" t="s">
        <v>5289</v>
      </c>
      <c r="AD8404" s="84" t="s">
        <v>5289</v>
      </c>
      <c r="AE8404" s="84" t="s">
        <v>5289</v>
      </c>
      <c r="AF8404" s="165" t="s">
        <v>5289</v>
      </c>
      <c r="AG8404" s="107"/>
      <c r="AH8404" s="107"/>
      <c r="AI8404" s="107"/>
      <c r="AJ8404" s="107"/>
      <c r="AK8404" s="107"/>
      <c r="AL8404" s="107"/>
    </row>
    <row r="8405" spans="1:38" s="44" customFormat="1" ht="102">
      <c r="A8405" s="621">
        <v>32</v>
      </c>
      <c r="B8405" s="376" t="s">
        <v>19378</v>
      </c>
      <c r="C8405" s="376" t="s">
        <v>8531</v>
      </c>
      <c r="D8405" s="376" t="s">
        <v>20440</v>
      </c>
      <c r="E8405" s="622" t="s">
        <v>40</v>
      </c>
      <c r="F8405" s="622" t="s">
        <v>51</v>
      </c>
      <c r="G8405" s="138"/>
      <c r="H8405" s="138"/>
      <c r="I8405" s="138"/>
      <c r="J8405" s="579" t="s">
        <v>12822</v>
      </c>
      <c r="K8405" s="580" t="s">
        <v>20443</v>
      </c>
      <c r="L8405" s="373" t="s">
        <v>40</v>
      </c>
      <c r="M8405" s="581" t="s">
        <v>20444</v>
      </c>
      <c r="N8405" s="138"/>
      <c r="O8405" s="643">
        <v>0</v>
      </c>
      <c r="P8405" s="643">
        <v>0</v>
      </c>
      <c r="Q8405" s="643">
        <v>0</v>
      </c>
      <c r="R8405" s="643">
        <v>0</v>
      </c>
      <c r="S8405" s="643">
        <v>0</v>
      </c>
      <c r="T8405" s="643">
        <v>0</v>
      </c>
      <c r="U8405" s="643">
        <v>0</v>
      </c>
      <c r="V8405" s="643">
        <v>0</v>
      </c>
      <c r="W8405" s="643">
        <v>0</v>
      </c>
      <c r="X8405" s="366">
        <v>0</v>
      </c>
      <c r="Y8405" s="643">
        <v>0</v>
      </c>
      <c r="Z8405" s="624" t="s">
        <v>51</v>
      </c>
      <c r="AA8405" s="622" t="s">
        <v>5289</v>
      </c>
      <c r="AB8405" s="622" t="s">
        <v>5289</v>
      </c>
      <c r="AC8405" s="84" t="s">
        <v>5289</v>
      </c>
      <c r="AD8405" s="84" t="s">
        <v>5289</v>
      </c>
      <c r="AE8405" s="84" t="s">
        <v>5289</v>
      </c>
      <c r="AF8405" s="165" t="s">
        <v>5289</v>
      </c>
      <c r="AG8405" s="107"/>
      <c r="AH8405" s="107"/>
      <c r="AI8405" s="107"/>
      <c r="AJ8405" s="107"/>
      <c r="AK8405" s="107"/>
      <c r="AL8405" s="107"/>
    </row>
    <row r="8406" spans="1:38" s="44" customFormat="1" ht="114.75">
      <c r="A8406" s="621">
        <v>33</v>
      </c>
      <c r="B8406" s="376" t="s">
        <v>21485</v>
      </c>
      <c r="C8406" s="376" t="s">
        <v>8531</v>
      </c>
      <c r="D8406" s="376" t="s">
        <v>21486</v>
      </c>
      <c r="E8406" s="622" t="s">
        <v>40</v>
      </c>
      <c r="F8406" s="624" t="s">
        <v>19012</v>
      </c>
      <c r="G8406" s="622" t="s">
        <v>51</v>
      </c>
      <c r="H8406" s="622">
        <v>3</v>
      </c>
      <c r="I8406" s="622" t="s">
        <v>527</v>
      </c>
      <c r="J8406" s="579" t="s">
        <v>20446</v>
      </c>
      <c r="K8406" s="580" t="s">
        <v>20443</v>
      </c>
      <c r="L8406" s="373" t="s">
        <v>40</v>
      </c>
      <c r="M8406" s="581" t="s">
        <v>20444</v>
      </c>
      <c r="N8406" s="138"/>
      <c r="O8406" s="643">
        <v>0</v>
      </c>
      <c r="P8406" s="643">
        <v>0</v>
      </c>
      <c r="Q8406" s="643">
        <v>0</v>
      </c>
      <c r="R8406" s="643">
        <v>0</v>
      </c>
      <c r="S8406" s="643">
        <v>0</v>
      </c>
      <c r="T8406" s="643">
        <v>0</v>
      </c>
      <c r="U8406" s="643">
        <v>0</v>
      </c>
      <c r="V8406" s="643">
        <v>0</v>
      </c>
      <c r="W8406" s="643">
        <v>0</v>
      </c>
      <c r="X8406" s="366">
        <v>0</v>
      </c>
      <c r="Y8406" s="643">
        <v>0</v>
      </c>
      <c r="Z8406" s="624" t="s">
        <v>51</v>
      </c>
      <c r="AA8406" s="622" t="s">
        <v>5289</v>
      </c>
      <c r="AB8406" s="622" t="s">
        <v>5289</v>
      </c>
      <c r="AC8406" s="84" t="s">
        <v>5289</v>
      </c>
      <c r="AD8406" s="84" t="s">
        <v>5289</v>
      </c>
      <c r="AE8406" s="84" t="s">
        <v>5289</v>
      </c>
      <c r="AF8406" s="165" t="s">
        <v>5289</v>
      </c>
      <c r="AG8406" s="107"/>
      <c r="AH8406" s="107"/>
      <c r="AI8406" s="107"/>
      <c r="AJ8406" s="107"/>
      <c r="AK8406" s="107"/>
      <c r="AL8406" s="107"/>
    </row>
    <row r="8407" spans="1:38" s="44" customFormat="1" ht="114.75">
      <c r="A8407" s="621">
        <v>34</v>
      </c>
      <c r="B8407" s="376" t="s">
        <v>21487</v>
      </c>
      <c r="C8407" s="376" t="s">
        <v>8531</v>
      </c>
      <c r="D8407" s="376" t="s">
        <v>21488</v>
      </c>
      <c r="E8407" s="622" t="s">
        <v>40</v>
      </c>
      <c r="F8407" s="622" t="s">
        <v>51</v>
      </c>
      <c r="G8407" s="138"/>
      <c r="H8407" s="138"/>
      <c r="I8407" s="138"/>
      <c r="J8407" s="138"/>
      <c r="K8407" s="138"/>
      <c r="L8407" s="138"/>
      <c r="M8407" s="202"/>
      <c r="N8407" s="138"/>
      <c r="O8407" s="643">
        <v>0</v>
      </c>
      <c r="P8407" s="643">
        <v>0</v>
      </c>
      <c r="Q8407" s="643">
        <v>0</v>
      </c>
      <c r="R8407" s="643">
        <v>0</v>
      </c>
      <c r="S8407" s="643">
        <v>0</v>
      </c>
      <c r="T8407" s="643">
        <v>0</v>
      </c>
      <c r="U8407" s="643">
        <v>0</v>
      </c>
      <c r="V8407" s="643">
        <v>0</v>
      </c>
      <c r="W8407" s="643">
        <v>0</v>
      </c>
      <c r="X8407" s="366">
        <v>0</v>
      </c>
      <c r="Y8407" s="643">
        <v>0</v>
      </c>
      <c r="Z8407" s="624" t="s">
        <v>51</v>
      </c>
      <c r="AA8407" s="622" t="s">
        <v>5289</v>
      </c>
      <c r="AB8407" s="622" t="s">
        <v>5289</v>
      </c>
      <c r="AC8407" s="84" t="s">
        <v>5289</v>
      </c>
      <c r="AD8407" s="84" t="s">
        <v>5289</v>
      </c>
      <c r="AE8407" s="84" t="s">
        <v>5289</v>
      </c>
      <c r="AF8407" s="165" t="s">
        <v>5289</v>
      </c>
      <c r="AG8407" s="107"/>
      <c r="AH8407" s="107"/>
      <c r="AI8407" s="107"/>
      <c r="AJ8407" s="107"/>
      <c r="AK8407" s="107"/>
      <c r="AL8407" s="107"/>
    </row>
    <row r="8408" spans="1:38" s="45" customFormat="1" ht="15.75" customHeight="1" thickBot="1">
      <c r="A8408" s="18"/>
      <c r="B8408" s="18">
        <v>34</v>
      </c>
      <c r="C8408" s="18"/>
      <c r="D8408" s="18">
        <v>34</v>
      </c>
      <c r="E8408" s="18">
        <v>34</v>
      </c>
      <c r="F8408" s="18">
        <v>10</v>
      </c>
      <c r="G8408" s="18">
        <v>0</v>
      </c>
      <c r="H8408" s="18">
        <v>1</v>
      </c>
      <c r="I8408" s="18"/>
      <c r="J8408" s="18">
        <v>1</v>
      </c>
      <c r="K8408" s="18">
        <v>25</v>
      </c>
      <c r="L8408" s="18">
        <v>20</v>
      </c>
      <c r="M8408" s="200"/>
      <c r="N8408" s="18">
        <f t="shared" ref="N8408:O8408" si="3095">SUM(N8374:N8407)</f>
        <v>0</v>
      </c>
      <c r="O8408" s="18">
        <f t="shared" si="3095"/>
        <v>0</v>
      </c>
      <c r="P8408" s="18">
        <f t="shared" ref="P8408:Q8408" si="3096">SUM(P8374:P8407)</f>
        <v>0</v>
      </c>
      <c r="Q8408" s="18">
        <f t="shared" si="3096"/>
        <v>0</v>
      </c>
      <c r="R8408" s="18">
        <f t="shared" ref="R8408" si="3097">SUM(R8374:R8407)</f>
        <v>0</v>
      </c>
      <c r="S8408" s="18">
        <f t="shared" ref="S8408" si="3098">SUM(S8374:S8407)</f>
        <v>0</v>
      </c>
      <c r="T8408" s="18">
        <f t="shared" ref="T8408:U8408" si="3099">SUM(T8374:T8407)</f>
        <v>0</v>
      </c>
      <c r="U8408" s="18">
        <f t="shared" si="3099"/>
        <v>0</v>
      </c>
      <c r="V8408" s="18">
        <f t="shared" ref="V8408:W8408" si="3100">SUM(V8374:V8407)</f>
        <v>0</v>
      </c>
      <c r="W8408" s="18">
        <f t="shared" si="3100"/>
        <v>0</v>
      </c>
      <c r="X8408" s="18">
        <f t="shared" ref="X8408:Y8408" si="3101">SUM(X8374:X8407)</f>
        <v>2262</v>
      </c>
      <c r="Y8408" s="18">
        <f t="shared" si="3101"/>
        <v>0</v>
      </c>
      <c r="Z8408" s="18">
        <v>0</v>
      </c>
      <c r="AA8408" s="18">
        <v>1</v>
      </c>
      <c r="AB8408" s="18">
        <v>1</v>
      </c>
      <c r="AC8408" s="18"/>
      <c r="AD8408" s="18"/>
      <c r="AE8408" s="18"/>
      <c r="AF8408" s="18"/>
      <c r="AG8408" s="107"/>
      <c r="AH8408" s="107"/>
      <c r="AI8408" s="107"/>
      <c r="AJ8408" s="107"/>
      <c r="AK8408" s="107"/>
      <c r="AL8408" s="107"/>
    </row>
    <row r="8409" spans="1:38" ht="15.75" customHeight="1" thickBot="1">
      <c r="A8409" s="660" t="s">
        <v>263</v>
      </c>
      <c r="B8409" s="661"/>
      <c r="C8409" s="661"/>
      <c r="D8409" s="661"/>
      <c r="E8409" s="661"/>
      <c r="F8409" s="661"/>
      <c r="G8409" s="661"/>
      <c r="H8409" s="661"/>
      <c r="I8409" s="661"/>
      <c r="J8409" s="661"/>
      <c r="K8409" s="661"/>
      <c r="L8409" s="661"/>
      <c r="M8409" s="661"/>
      <c r="N8409" s="661"/>
      <c r="O8409" s="661"/>
      <c r="P8409" s="661"/>
      <c r="Q8409" s="661"/>
      <c r="R8409" s="661"/>
      <c r="S8409" s="661"/>
      <c r="T8409" s="661"/>
      <c r="U8409" s="661"/>
      <c r="V8409" s="661"/>
      <c r="W8409" s="661"/>
      <c r="X8409" s="661"/>
      <c r="Y8409" s="661"/>
      <c r="Z8409" s="661"/>
      <c r="AA8409" s="661"/>
      <c r="AB8409" s="661"/>
      <c r="AC8409" s="661"/>
      <c r="AD8409" s="661"/>
      <c r="AE8409" s="661"/>
      <c r="AF8409" s="662"/>
    </row>
    <row r="8410" spans="1:38" ht="127.5">
      <c r="A8410" s="621">
        <v>1</v>
      </c>
      <c r="B8410" s="4" t="s">
        <v>8530</v>
      </c>
      <c r="C8410" s="4" t="s">
        <v>8532</v>
      </c>
      <c r="D8410" s="4" t="s">
        <v>9328</v>
      </c>
      <c r="E8410" s="123" t="s">
        <v>17513</v>
      </c>
      <c r="F8410" s="624" t="s">
        <v>16683</v>
      </c>
      <c r="G8410" s="138"/>
      <c r="H8410" s="138"/>
      <c r="I8410" s="138"/>
      <c r="J8410" s="4" t="s">
        <v>8537</v>
      </c>
      <c r="K8410" s="123" t="s">
        <v>8536</v>
      </c>
      <c r="L8410" s="656" t="s">
        <v>51</v>
      </c>
      <c r="M8410" s="202"/>
      <c r="N8410" s="138"/>
      <c r="O8410" s="640">
        <v>0</v>
      </c>
      <c r="P8410" s="640">
        <v>0</v>
      </c>
      <c r="Q8410" s="640">
        <v>0</v>
      </c>
      <c r="R8410" s="640">
        <v>0</v>
      </c>
      <c r="S8410" s="640">
        <v>0</v>
      </c>
      <c r="T8410" s="123">
        <v>0</v>
      </c>
      <c r="U8410" s="640">
        <v>0</v>
      </c>
      <c r="V8410" s="123">
        <v>0</v>
      </c>
      <c r="W8410" s="640">
        <v>0</v>
      </c>
      <c r="X8410" s="629">
        <v>1904</v>
      </c>
      <c r="Y8410" s="640">
        <v>0</v>
      </c>
      <c r="Z8410" s="123" t="s">
        <v>51</v>
      </c>
      <c r="AA8410" s="209" t="s">
        <v>12928</v>
      </c>
      <c r="AB8410" s="52" t="s">
        <v>15564</v>
      </c>
      <c r="AC8410" s="84" t="s">
        <v>18568</v>
      </c>
      <c r="AD8410" s="84" t="s">
        <v>12929</v>
      </c>
      <c r="AE8410" s="84">
        <v>89526197461</v>
      </c>
      <c r="AF8410" s="168" t="s">
        <v>12930</v>
      </c>
    </row>
    <row r="8411" spans="1:38" ht="154.5" customHeight="1">
      <c r="A8411" s="621">
        <v>2</v>
      </c>
      <c r="B8411" s="121" t="s">
        <v>8533</v>
      </c>
      <c r="C8411" s="4" t="s">
        <v>8532</v>
      </c>
      <c r="D8411" s="121" t="s">
        <v>9329</v>
      </c>
      <c r="E8411" s="364" t="s">
        <v>40</v>
      </c>
      <c r="F8411" s="643" t="s">
        <v>19454</v>
      </c>
      <c r="G8411" s="622" t="s">
        <v>51</v>
      </c>
      <c r="H8411" s="138"/>
      <c r="I8411" s="138"/>
      <c r="J8411" s="622" t="s">
        <v>5289</v>
      </c>
      <c r="K8411" s="622" t="s">
        <v>8538</v>
      </c>
      <c r="L8411" s="656" t="s">
        <v>51</v>
      </c>
      <c r="M8411" s="202"/>
      <c r="N8411" s="138"/>
      <c r="O8411" s="643">
        <v>0</v>
      </c>
      <c r="P8411" s="643">
        <v>0</v>
      </c>
      <c r="Q8411" s="643">
        <v>0</v>
      </c>
      <c r="R8411" s="643">
        <v>0</v>
      </c>
      <c r="S8411" s="643">
        <v>0</v>
      </c>
      <c r="T8411" s="643">
        <v>0</v>
      </c>
      <c r="U8411" s="643">
        <v>0</v>
      </c>
      <c r="V8411" s="643">
        <v>0</v>
      </c>
      <c r="W8411" s="643">
        <v>0</v>
      </c>
      <c r="X8411" s="624">
        <v>15</v>
      </c>
      <c r="Y8411" s="643">
        <v>0</v>
      </c>
      <c r="Z8411" s="622" t="s">
        <v>51</v>
      </c>
      <c r="AA8411" s="622" t="s">
        <v>5289</v>
      </c>
      <c r="AB8411" s="622" t="s">
        <v>5289</v>
      </c>
      <c r="AC8411" s="84" t="s">
        <v>5289</v>
      </c>
      <c r="AD8411" s="84" t="s">
        <v>5289</v>
      </c>
      <c r="AE8411" s="84" t="s">
        <v>5289</v>
      </c>
      <c r="AF8411" s="165" t="s">
        <v>5289</v>
      </c>
    </row>
    <row r="8412" spans="1:38" ht="102">
      <c r="A8412" s="621">
        <v>3</v>
      </c>
      <c r="B8412" s="121" t="s">
        <v>9330</v>
      </c>
      <c r="C8412" s="4" t="s">
        <v>8532</v>
      </c>
      <c r="D8412" s="121" t="s">
        <v>9331</v>
      </c>
      <c r="E8412" s="364" t="s">
        <v>40</v>
      </c>
      <c r="F8412" s="138"/>
      <c r="G8412" s="138"/>
      <c r="H8412" s="138"/>
      <c r="I8412" s="138"/>
      <c r="J8412" s="622" t="s">
        <v>5289</v>
      </c>
      <c r="K8412" s="622" t="s">
        <v>8538</v>
      </c>
      <c r="L8412" s="656" t="s">
        <v>51</v>
      </c>
      <c r="M8412" s="202"/>
      <c r="N8412" s="138"/>
      <c r="O8412" s="643">
        <v>0</v>
      </c>
      <c r="P8412" s="643">
        <v>0</v>
      </c>
      <c r="Q8412" s="643">
        <v>0</v>
      </c>
      <c r="R8412" s="643">
        <v>0</v>
      </c>
      <c r="S8412" s="643">
        <v>0</v>
      </c>
      <c r="T8412" s="643">
        <v>0</v>
      </c>
      <c r="U8412" s="643">
        <v>0</v>
      </c>
      <c r="V8412" s="643">
        <v>0</v>
      </c>
      <c r="W8412" s="643">
        <v>0</v>
      </c>
      <c r="X8412" s="624">
        <v>11</v>
      </c>
      <c r="Y8412" s="643">
        <v>0</v>
      </c>
      <c r="Z8412" s="622" t="s">
        <v>51</v>
      </c>
      <c r="AA8412" s="622" t="s">
        <v>5289</v>
      </c>
      <c r="AB8412" s="622" t="s">
        <v>5289</v>
      </c>
      <c r="AC8412" s="84" t="s">
        <v>5289</v>
      </c>
      <c r="AD8412" s="84" t="s">
        <v>5289</v>
      </c>
      <c r="AE8412" s="84" t="s">
        <v>5289</v>
      </c>
      <c r="AF8412" s="165" t="s">
        <v>5289</v>
      </c>
    </row>
    <row r="8413" spans="1:38" ht="127.5">
      <c r="A8413" s="621">
        <v>4</v>
      </c>
      <c r="B8413" s="121" t="s">
        <v>1842</v>
      </c>
      <c r="C8413" s="4" t="s">
        <v>8532</v>
      </c>
      <c r="D8413" s="121" t="s">
        <v>9332</v>
      </c>
      <c r="E8413" s="364" t="s">
        <v>40</v>
      </c>
      <c r="F8413" s="643" t="s">
        <v>19454</v>
      </c>
      <c r="G8413" s="622" t="s">
        <v>51</v>
      </c>
      <c r="H8413" s="138"/>
      <c r="I8413" s="138"/>
      <c r="J8413" s="622" t="s">
        <v>5289</v>
      </c>
      <c r="K8413" s="622" t="s">
        <v>8539</v>
      </c>
      <c r="L8413" s="622" t="s">
        <v>40</v>
      </c>
      <c r="M8413" s="121" t="s">
        <v>21985</v>
      </c>
      <c r="N8413" s="643">
        <v>0</v>
      </c>
      <c r="O8413" s="643">
        <v>0</v>
      </c>
      <c r="P8413" s="643">
        <v>0</v>
      </c>
      <c r="Q8413" s="643">
        <v>0</v>
      </c>
      <c r="R8413" s="643">
        <v>0</v>
      </c>
      <c r="S8413" s="643">
        <v>0</v>
      </c>
      <c r="T8413" s="643">
        <v>0</v>
      </c>
      <c r="U8413" s="643">
        <v>0</v>
      </c>
      <c r="V8413" s="643">
        <v>0</v>
      </c>
      <c r="W8413" s="643">
        <v>0</v>
      </c>
      <c r="X8413" s="624">
        <v>18</v>
      </c>
      <c r="Y8413" s="643">
        <v>0</v>
      </c>
      <c r="Z8413" s="622" t="s">
        <v>51</v>
      </c>
      <c r="AA8413" s="622" t="s">
        <v>5289</v>
      </c>
      <c r="AB8413" s="622" t="s">
        <v>5289</v>
      </c>
      <c r="AC8413" s="84" t="s">
        <v>5289</v>
      </c>
      <c r="AD8413" s="84" t="s">
        <v>5289</v>
      </c>
      <c r="AE8413" s="84" t="s">
        <v>5289</v>
      </c>
      <c r="AF8413" s="165" t="s">
        <v>5289</v>
      </c>
    </row>
    <row r="8414" spans="1:38" ht="102">
      <c r="A8414" s="621">
        <v>5</v>
      </c>
      <c r="B8414" s="121" t="s">
        <v>5545</v>
      </c>
      <c r="C8414" s="4" t="s">
        <v>8532</v>
      </c>
      <c r="D8414" s="121" t="s">
        <v>9333</v>
      </c>
      <c r="E8414" s="364" t="s">
        <v>40</v>
      </c>
      <c r="F8414" s="138"/>
      <c r="G8414" s="138"/>
      <c r="H8414" s="138"/>
      <c r="I8414" s="138"/>
      <c r="J8414" s="622" t="s">
        <v>5289</v>
      </c>
      <c r="K8414" s="622" t="s">
        <v>8540</v>
      </c>
      <c r="L8414" s="656" t="s">
        <v>51</v>
      </c>
      <c r="M8414" s="202"/>
      <c r="N8414" s="138"/>
      <c r="O8414" s="643">
        <v>0</v>
      </c>
      <c r="P8414" s="643">
        <v>0</v>
      </c>
      <c r="Q8414" s="643">
        <v>0</v>
      </c>
      <c r="R8414" s="643">
        <v>0</v>
      </c>
      <c r="S8414" s="643">
        <v>0</v>
      </c>
      <c r="T8414" s="643">
        <v>0</v>
      </c>
      <c r="U8414" s="643">
        <v>0</v>
      </c>
      <c r="V8414" s="643">
        <v>0</v>
      </c>
      <c r="W8414" s="643">
        <v>0</v>
      </c>
      <c r="X8414" s="624">
        <v>67</v>
      </c>
      <c r="Y8414" s="643">
        <v>0</v>
      </c>
      <c r="Z8414" s="622" t="s">
        <v>51</v>
      </c>
      <c r="AA8414" s="622" t="s">
        <v>5289</v>
      </c>
      <c r="AB8414" s="622" t="s">
        <v>5289</v>
      </c>
      <c r="AC8414" s="84" t="s">
        <v>5289</v>
      </c>
      <c r="AD8414" s="84" t="s">
        <v>5289</v>
      </c>
      <c r="AE8414" s="84" t="s">
        <v>5289</v>
      </c>
      <c r="AF8414" s="165" t="s">
        <v>5289</v>
      </c>
    </row>
    <row r="8415" spans="1:38" ht="140.25" customHeight="1">
      <c r="A8415" s="621">
        <v>6</v>
      </c>
      <c r="B8415" s="121" t="s">
        <v>8526</v>
      </c>
      <c r="C8415" s="4" t="s">
        <v>8532</v>
      </c>
      <c r="D8415" s="121" t="s">
        <v>8535</v>
      </c>
      <c r="E8415" s="364" t="s">
        <v>40</v>
      </c>
      <c r="F8415" s="138"/>
      <c r="G8415" s="138"/>
      <c r="H8415" s="138"/>
      <c r="I8415" s="138"/>
      <c r="J8415" s="622" t="s">
        <v>5289</v>
      </c>
      <c r="K8415" s="622" t="s">
        <v>8541</v>
      </c>
      <c r="L8415" s="656" t="s">
        <v>51</v>
      </c>
      <c r="M8415" s="202"/>
      <c r="N8415" s="138"/>
      <c r="O8415" s="643">
        <v>0</v>
      </c>
      <c r="P8415" s="643">
        <v>0</v>
      </c>
      <c r="Q8415" s="643">
        <v>0</v>
      </c>
      <c r="R8415" s="643">
        <v>0</v>
      </c>
      <c r="S8415" s="643">
        <v>0</v>
      </c>
      <c r="T8415" s="643">
        <v>0</v>
      </c>
      <c r="U8415" s="643">
        <v>0</v>
      </c>
      <c r="V8415" s="643">
        <v>0</v>
      </c>
      <c r="W8415" s="643">
        <v>0</v>
      </c>
      <c r="X8415" s="624">
        <v>9</v>
      </c>
      <c r="Y8415" s="643">
        <v>0</v>
      </c>
      <c r="Z8415" s="622" t="s">
        <v>51</v>
      </c>
      <c r="AA8415" s="622" t="s">
        <v>5289</v>
      </c>
      <c r="AB8415" s="622" t="s">
        <v>5289</v>
      </c>
      <c r="AC8415" s="84" t="s">
        <v>5289</v>
      </c>
      <c r="AD8415" s="84" t="s">
        <v>5289</v>
      </c>
      <c r="AE8415" s="84" t="s">
        <v>5289</v>
      </c>
      <c r="AF8415" s="165" t="s">
        <v>5289</v>
      </c>
    </row>
    <row r="8416" spans="1:38" ht="140.25">
      <c r="A8416" s="621">
        <v>7</v>
      </c>
      <c r="B8416" s="121" t="s">
        <v>3383</v>
      </c>
      <c r="C8416" s="4" t="s">
        <v>8532</v>
      </c>
      <c r="D8416" s="121" t="s">
        <v>9334</v>
      </c>
      <c r="E8416" s="622" t="s">
        <v>18569</v>
      </c>
      <c r="F8416" s="138"/>
      <c r="G8416" s="138"/>
      <c r="H8416" s="138"/>
      <c r="I8416" s="138"/>
      <c r="J8416" s="622" t="s">
        <v>5289</v>
      </c>
      <c r="K8416" s="622" t="s">
        <v>8542</v>
      </c>
      <c r="L8416" s="656" t="s">
        <v>51</v>
      </c>
      <c r="M8416" s="202"/>
      <c r="N8416" s="138"/>
      <c r="O8416" s="643">
        <v>0</v>
      </c>
      <c r="P8416" s="643">
        <v>0</v>
      </c>
      <c r="Q8416" s="643">
        <v>0</v>
      </c>
      <c r="R8416" s="643">
        <v>0</v>
      </c>
      <c r="S8416" s="643">
        <v>0</v>
      </c>
      <c r="T8416" s="643">
        <v>0</v>
      </c>
      <c r="U8416" s="643">
        <v>0</v>
      </c>
      <c r="V8416" s="643">
        <v>0</v>
      </c>
      <c r="W8416" s="643">
        <v>0</v>
      </c>
      <c r="X8416" s="624">
        <v>58</v>
      </c>
      <c r="Y8416" s="643">
        <v>0</v>
      </c>
      <c r="Z8416" s="622" t="s">
        <v>51</v>
      </c>
      <c r="AA8416" s="622" t="s">
        <v>5289</v>
      </c>
      <c r="AB8416" s="622" t="s">
        <v>5289</v>
      </c>
      <c r="AC8416" s="84" t="s">
        <v>5289</v>
      </c>
      <c r="AD8416" s="84" t="s">
        <v>5289</v>
      </c>
      <c r="AE8416" s="84" t="s">
        <v>5289</v>
      </c>
      <c r="AF8416" s="165" t="s">
        <v>5289</v>
      </c>
    </row>
    <row r="8417" spans="1:38" ht="127.5">
      <c r="A8417" s="621">
        <v>8</v>
      </c>
      <c r="B8417" s="121" t="s">
        <v>8527</v>
      </c>
      <c r="C8417" s="4" t="s">
        <v>8532</v>
      </c>
      <c r="D8417" s="121" t="s">
        <v>9335</v>
      </c>
      <c r="E8417" s="622" t="s">
        <v>18570</v>
      </c>
      <c r="F8417" s="643" t="s">
        <v>19454</v>
      </c>
      <c r="G8417" s="622" t="s">
        <v>51</v>
      </c>
      <c r="H8417" s="138"/>
      <c r="I8417" s="138"/>
      <c r="J8417" s="622" t="s">
        <v>5289</v>
      </c>
      <c r="K8417" s="622" t="s">
        <v>8543</v>
      </c>
      <c r="L8417" s="656" t="s">
        <v>51</v>
      </c>
      <c r="M8417" s="202"/>
      <c r="N8417" s="138"/>
      <c r="O8417" s="643">
        <v>0</v>
      </c>
      <c r="P8417" s="643">
        <v>0</v>
      </c>
      <c r="Q8417" s="643">
        <v>0</v>
      </c>
      <c r="R8417" s="643">
        <v>0</v>
      </c>
      <c r="S8417" s="643">
        <v>0</v>
      </c>
      <c r="T8417" s="643">
        <v>0</v>
      </c>
      <c r="U8417" s="643">
        <v>0</v>
      </c>
      <c r="V8417" s="643">
        <v>0</v>
      </c>
      <c r="W8417" s="643">
        <v>0</v>
      </c>
      <c r="X8417" s="624">
        <v>0</v>
      </c>
      <c r="Y8417" s="643">
        <v>0</v>
      </c>
      <c r="Z8417" s="622" t="s">
        <v>51</v>
      </c>
      <c r="AA8417" s="622" t="s">
        <v>5289</v>
      </c>
      <c r="AB8417" s="622" t="s">
        <v>5289</v>
      </c>
      <c r="AC8417" s="84" t="s">
        <v>5289</v>
      </c>
      <c r="AD8417" s="84" t="s">
        <v>5289</v>
      </c>
      <c r="AE8417" s="84" t="s">
        <v>5289</v>
      </c>
      <c r="AF8417" s="165" t="s">
        <v>5289</v>
      </c>
    </row>
    <row r="8418" spans="1:38" ht="127.5">
      <c r="A8418" s="621">
        <v>9</v>
      </c>
      <c r="B8418" s="121" t="s">
        <v>8534</v>
      </c>
      <c r="C8418" s="4" t="s">
        <v>8532</v>
      </c>
      <c r="D8418" s="121" t="s">
        <v>9253</v>
      </c>
      <c r="E8418" s="622" t="s">
        <v>18571</v>
      </c>
      <c r="F8418" s="643" t="s">
        <v>19454</v>
      </c>
      <c r="G8418" s="622" t="s">
        <v>51</v>
      </c>
      <c r="H8418" s="138"/>
      <c r="I8418" s="138"/>
      <c r="J8418" s="622" t="s">
        <v>5289</v>
      </c>
      <c r="K8418" s="622" t="s">
        <v>8544</v>
      </c>
      <c r="L8418" s="656" t="s">
        <v>51</v>
      </c>
      <c r="M8418" s="202"/>
      <c r="N8418" s="138"/>
      <c r="O8418" s="643">
        <v>0</v>
      </c>
      <c r="P8418" s="643">
        <v>0</v>
      </c>
      <c r="Q8418" s="643">
        <v>0</v>
      </c>
      <c r="R8418" s="643">
        <v>0</v>
      </c>
      <c r="S8418" s="643">
        <v>0</v>
      </c>
      <c r="T8418" s="643">
        <v>0</v>
      </c>
      <c r="U8418" s="643">
        <v>0</v>
      </c>
      <c r="V8418" s="643">
        <v>0</v>
      </c>
      <c r="W8418" s="643">
        <v>0</v>
      </c>
      <c r="X8418" s="624">
        <v>28</v>
      </c>
      <c r="Y8418" s="643">
        <v>0</v>
      </c>
      <c r="Z8418" s="622" t="s">
        <v>51</v>
      </c>
      <c r="AA8418" s="622" t="s">
        <v>5289</v>
      </c>
      <c r="AB8418" s="622" t="s">
        <v>5289</v>
      </c>
      <c r="AC8418" s="84" t="s">
        <v>5289</v>
      </c>
      <c r="AD8418" s="84" t="s">
        <v>5289</v>
      </c>
      <c r="AE8418" s="84" t="s">
        <v>5289</v>
      </c>
      <c r="AF8418" s="165" t="s">
        <v>5289</v>
      </c>
    </row>
    <row r="8419" spans="1:38" ht="127.5">
      <c r="A8419" s="621">
        <v>10</v>
      </c>
      <c r="B8419" s="121" t="s">
        <v>8528</v>
      </c>
      <c r="C8419" s="4" t="s">
        <v>8532</v>
      </c>
      <c r="D8419" s="121" t="s">
        <v>9336</v>
      </c>
      <c r="E8419" s="622" t="s">
        <v>18572</v>
      </c>
      <c r="F8419" s="643" t="s">
        <v>19454</v>
      </c>
      <c r="G8419" s="622" t="s">
        <v>51</v>
      </c>
      <c r="H8419" s="138"/>
      <c r="I8419" s="138"/>
      <c r="J8419" s="622" t="s">
        <v>5289</v>
      </c>
      <c r="K8419" s="622" t="s">
        <v>8545</v>
      </c>
      <c r="L8419" s="656" t="s">
        <v>51</v>
      </c>
      <c r="M8419" s="202"/>
      <c r="N8419" s="138"/>
      <c r="O8419" s="643">
        <v>0</v>
      </c>
      <c r="P8419" s="643">
        <v>0</v>
      </c>
      <c r="Q8419" s="643">
        <v>0</v>
      </c>
      <c r="R8419" s="643">
        <v>0</v>
      </c>
      <c r="S8419" s="643">
        <v>0</v>
      </c>
      <c r="T8419" s="643">
        <v>0</v>
      </c>
      <c r="U8419" s="643">
        <v>0</v>
      </c>
      <c r="V8419" s="643">
        <v>0</v>
      </c>
      <c r="W8419" s="643">
        <v>0</v>
      </c>
      <c r="X8419" s="624">
        <v>2</v>
      </c>
      <c r="Y8419" s="643">
        <v>0</v>
      </c>
      <c r="Z8419" s="622" t="s">
        <v>51</v>
      </c>
      <c r="AA8419" s="622" t="s">
        <v>5289</v>
      </c>
      <c r="AB8419" s="622" t="s">
        <v>5289</v>
      </c>
      <c r="AC8419" s="84" t="s">
        <v>5289</v>
      </c>
      <c r="AD8419" s="84" t="s">
        <v>5289</v>
      </c>
      <c r="AE8419" s="84" t="s">
        <v>5289</v>
      </c>
      <c r="AF8419" s="165" t="s">
        <v>5289</v>
      </c>
    </row>
    <row r="8420" spans="1:38" s="44" customFormat="1" ht="140.25">
      <c r="A8420" s="621">
        <v>11</v>
      </c>
      <c r="B8420" s="376" t="s">
        <v>19444</v>
      </c>
      <c r="C8420" s="418" t="s">
        <v>8532</v>
      </c>
      <c r="D8420" s="367" t="s">
        <v>19728</v>
      </c>
      <c r="E8420" s="622" t="s">
        <v>40</v>
      </c>
      <c r="F8420" s="189"/>
      <c r="G8420" s="138"/>
      <c r="H8420" s="138"/>
      <c r="I8420" s="138"/>
      <c r="J8420" s="622" t="s">
        <v>5289</v>
      </c>
      <c r="K8420" s="364" t="s">
        <v>19729</v>
      </c>
      <c r="L8420" s="364" t="s">
        <v>40</v>
      </c>
      <c r="M8420" s="376" t="s">
        <v>19455</v>
      </c>
      <c r="N8420" s="643">
        <v>0</v>
      </c>
      <c r="O8420" s="643">
        <v>0</v>
      </c>
      <c r="P8420" s="643">
        <v>0</v>
      </c>
      <c r="Q8420" s="643">
        <v>0</v>
      </c>
      <c r="R8420" s="643">
        <v>0</v>
      </c>
      <c r="S8420" s="643">
        <v>0</v>
      </c>
      <c r="T8420" s="643">
        <v>0</v>
      </c>
      <c r="U8420" s="643">
        <v>0</v>
      </c>
      <c r="V8420" s="643">
        <v>0</v>
      </c>
      <c r="W8420" s="643">
        <v>0</v>
      </c>
      <c r="X8420" s="624">
        <v>0</v>
      </c>
      <c r="Y8420" s="643">
        <v>0</v>
      </c>
      <c r="Z8420" s="622" t="s">
        <v>51</v>
      </c>
      <c r="AA8420" s="622" t="s">
        <v>5289</v>
      </c>
      <c r="AB8420" s="622" t="s">
        <v>5289</v>
      </c>
      <c r="AC8420" s="84" t="s">
        <v>5289</v>
      </c>
      <c r="AD8420" s="84" t="s">
        <v>5289</v>
      </c>
      <c r="AE8420" s="84" t="s">
        <v>5289</v>
      </c>
      <c r="AF8420" s="165" t="s">
        <v>5289</v>
      </c>
      <c r="AG8420" s="107"/>
      <c r="AH8420" s="107"/>
      <c r="AI8420" s="107"/>
      <c r="AJ8420" s="107"/>
      <c r="AK8420" s="107"/>
      <c r="AL8420" s="107"/>
    </row>
    <row r="8421" spans="1:38" s="44" customFormat="1" ht="76.5">
      <c r="A8421" s="621">
        <v>12</v>
      </c>
      <c r="B8421" s="367" t="s">
        <v>134</v>
      </c>
      <c r="C8421" s="418" t="s">
        <v>8532</v>
      </c>
      <c r="D8421" s="367" t="s">
        <v>19445</v>
      </c>
      <c r="E8421" s="622" t="s">
        <v>40</v>
      </c>
      <c r="F8421" s="189"/>
      <c r="G8421" s="138"/>
      <c r="H8421" s="138"/>
      <c r="I8421" s="138"/>
      <c r="J8421" s="138"/>
      <c r="K8421" s="138"/>
      <c r="L8421" s="656" t="s">
        <v>51</v>
      </c>
      <c r="M8421" s="202"/>
      <c r="N8421" s="138"/>
      <c r="O8421" s="643">
        <v>0</v>
      </c>
      <c r="P8421" s="643">
        <v>0</v>
      </c>
      <c r="Q8421" s="643">
        <v>0</v>
      </c>
      <c r="R8421" s="643">
        <v>0</v>
      </c>
      <c r="S8421" s="643">
        <v>0</v>
      </c>
      <c r="T8421" s="643">
        <v>0</v>
      </c>
      <c r="U8421" s="643">
        <v>0</v>
      </c>
      <c r="V8421" s="643">
        <v>0</v>
      </c>
      <c r="W8421" s="643">
        <v>0</v>
      </c>
      <c r="X8421" s="624">
        <v>0</v>
      </c>
      <c r="Y8421" s="643">
        <v>0</v>
      </c>
      <c r="Z8421" s="622" t="s">
        <v>51</v>
      </c>
      <c r="AA8421" s="622" t="s">
        <v>5289</v>
      </c>
      <c r="AB8421" s="622" t="s">
        <v>5289</v>
      </c>
      <c r="AC8421" s="84" t="s">
        <v>5289</v>
      </c>
      <c r="AD8421" s="84" t="s">
        <v>5289</v>
      </c>
      <c r="AE8421" s="84" t="s">
        <v>5289</v>
      </c>
      <c r="AF8421" s="165" t="s">
        <v>5289</v>
      </c>
      <c r="AG8421" s="107"/>
      <c r="AH8421" s="107"/>
      <c r="AI8421" s="107"/>
      <c r="AJ8421" s="107"/>
      <c r="AK8421" s="107"/>
      <c r="AL8421" s="107"/>
    </row>
    <row r="8422" spans="1:38" s="44" customFormat="1" ht="178.5">
      <c r="A8422" s="621">
        <v>13</v>
      </c>
      <c r="B8422" s="367" t="s">
        <v>6229</v>
      </c>
      <c r="C8422" s="418" t="s">
        <v>8532</v>
      </c>
      <c r="D8422" s="367" t="s">
        <v>19446</v>
      </c>
      <c r="E8422" s="622" t="s">
        <v>40</v>
      </c>
      <c r="F8422" s="189"/>
      <c r="G8422" s="138"/>
      <c r="H8422" s="138"/>
      <c r="I8422" s="138"/>
      <c r="J8422" s="622" t="s">
        <v>5289</v>
      </c>
      <c r="K8422" s="439" t="s">
        <v>19730</v>
      </c>
      <c r="L8422" s="369" t="s">
        <v>40</v>
      </c>
      <c r="M8422" s="367" t="s">
        <v>19456</v>
      </c>
      <c r="N8422" s="643">
        <v>0</v>
      </c>
      <c r="O8422" s="643">
        <v>0</v>
      </c>
      <c r="P8422" s="643">
        <v>0</v>
      </c>
      <c r="Q8422" s="643">
        <v>0</v>
      </c>
      <c r="R8422" s="643">
        <v>0</v>
      </c>
      <c r="S8422" s="643">
        <v>0</v>
      </c>
      <c r="T8422" s="643">
        <v>0</v>
      </c>
      <c r="U8422" s="643">
        <v>0</v>
      </c>
      <c r="V8422" s="643">
        <v>0</v>
      </c>
      <c r="W8422" s="643">
        <v>0</v>
      </c>
      <c r="X8422" s="624">
        <v>0</v>
      </c>
      <c r="Y8422" s="643">
        <v>0</v>
      </c>
      <c r="Z8422" s="622" t="s">
        <v>51</v>
      </c>
      <c r="AA8422" s="622" t="s">
        <v>5289</v>
      </c>
      <c r="AB8422" s="622" t="s">
        <v>5289</v>
      </c>
      <c r="AC8422" s="84" t="s">
        <v>5289</v>
      </c>
      <c r="AD8422" s="84" t="s">
        <v>5289</v>
      </c>
      <c r="AE8422" s="84" t="s">
        <v>5289</v>
      </c>
      <c r="AF8422" s="165" t="s">
        <v>5289</v>
      </c>
      <c r="AG8422" s="107"/>
      <c r="AH8422" s="107"/>
      <c r="AI8422" s="107"/>
      <c r="AJ8422" s="107"/>
      <c r="AK8422" s="107"/>
      <c r="AL8422" s="107"/>
    </row>
    <row r="8423" spans="1:38" s="44" customFormat="1" ht="102">
      <c r="A8423" s="621">
        <v>14</v>
      </c>
      <c r="B8423" s="367" t="s">
        <v>19447</v>
      </c>
      <c r="C8423" s="418" t="s">
        <v>8532</v>
      </c>
      <c r="D8423" s="367" t="s">
        <v>19731</v>
      </c>
      <c r="E8423" s="622" t="s">
        <v>40</v>
      </c>
      <c r="F8423" s="189"/>
      <c r="G8423" s="138"/>
      <c r="H8423" s="138"/>
      <c r="I8423" s="138"/>
      <c r="J8423" s="138"/>
      <c r="K8423" s="138"/>
      <c r="L8423" s="656" t="s">
        <v>51</v>
      </c>
      <c r="M8423" s="202"/>
      <c r="N8423" s="138"/>
      <c r="O8423" s="643">
        <v>0</v>
      </c>
      <c r="P8423" s="643">
        <v>0</v>
      </c>
      <c r="Q8423" s="643">
        <v>0</v>
      </c>
      <c r="R8423" s="643">
        <v>0</v>
      </c>
      <c r="S8423" s="643">
        <v>0</v>
      </c>
      <c r="T8423" s="643">
        <v>0</v>
      </c>
      <c r="U8423" s="643">
        <v>0</v>
      </c>
      <c r="V8423" s="643">
        <v>0</v>
      </c>
      <c r="W8423" s="643">
        <v>0</v>
      </c>
      <c r="X8423" s="624">
        <v>1</v>
      </c>
      <c r="Y8423" s="643">
        <v>0</v>
      </c>
      <c r="Z8423" s="622" t="s">
        <v>51</v>
      </c>
      <c r="AA8423" s="622" t="s">
        <v>5289</v>
      </c>
      <c r="AB8423" s="622" t="s">
        <v>5289</v>
      </c>
      <c r="AC8423" s="84" t="s">
        <v>5289</v>
      </c>
      <c r="AD8423" s="84" t="s">
        <v>5289</v>
      </c>
      <c r="AE8423" s="84" t="s">
        <v>5289</v>
      </c>
      <c r="AF8423" s="165" t="s">
        <v>5289</v>
      </c>
      <c r="AG8423" s="107"/>
      <c r="AH8423" s="107"/>
      <c r="AI8423" s="107"/>
      <c r="AJ8423" s="107"/>
      <c r="AK8423" s="107"/>
      <c r="AL8423" s="107"/>
    </row>
    <row r="8424" spans="1:38" s="44" customFormat="1" ht="127.5">
      <c r="A8424" s="621">
        <v>15</v>
      </c>
      <c r="B8424" s="367" t="s">
        <v>19448</v>
      </c>
      <c r="C8424" s="418" t="s">
        <v>8532</v>
      </c>
      <c r="D8424" s="367" t="s">
        <v>19732</v>
      </c>
      <c r="E8424" s="622" t="s">
        <v>40</v>
      </c>
      <c r="F8424" s="643" t="s">
        <v>19454</v>
      </c>
      <c r="G8424" s="622" t="s">
        <v>51</v>
      </c>
      <c r="H8424" s="138"/>
      <c r="I8424" s="138"/>
      <c r="J8424" s="138"/>
      <c r="K8424" s="138"/>
      <c r="L8424" s="369" t="s">
        <v>40</v>
      </c>
      <c r="M8424" s="367" t="s">
        <v>19457</v>
      </c>
      <c r="N8424" s="643">
        <v>0</v>
      </c>
      <c r="O8424" s="643">
        <v>0</v>
      </c>
      <c r="P8424" s="643">
        <v>0</v>
      </c>
      <c r="Q8424" s="643">
        <v>0</v>
      </c>
      <c r="R8424" s="643">
        <v>0</v>
      </c>
      <c r="S8424" s="643">
        <v>0</v>
      </c>
      <c r="T8424" s="643">
        <v>0</v>
      </c>
      <c r="U8424" s="643">
        <v>0</v>
      </c>
      <c r="V8424" s="643">
        <v>0</v>
      </c>
      <c r="W8424" s="643">
        <v>0</v>
      </c>
      <c r="X8424" s="624">
        <v>14</v>
      </c>
      <c r="Y8424" s="643">
        <v>0</v>
      </c>
      <c r="Z8424" s="622" t="s">
        <v>51</v>
      </c>
      <c r="AA8424" s="622" t="s">
        <v>5289</v>
      </c>
      <c r="AB8424" s="622" t="s">
        <v>5289</v>
      </c>
      <c r="AC8424" s="84" t="s">
        <v>5289</v>
      </c>
      <c r="AD8424" s="84" t="s">
        <v>5289</v>
      </c>
      <c r="AE8424" s="84" t="s">
        <v>5289</v>
      </c>
      <c r="AF8424" s="165" t="s">
        <v>5289</v>
      </c>
      <c r="AG8424" s="107"/>
      <c r="AH8424" s="107"/>
      <c r="AI8424" s="107"/>
      <c r="AJ8424" s="107"/>
      <c r="AK8424" s="107"/>
      <c r="AL8424" s="107"/>
    </row>
    <row r="8425" spans="1:38" s="44" customFormat="1" ht="89.25">
      <c r="A8425" s="621">
        <v>16</v>
      </c>
      <c r="B8425" s="367" t="s">
        <v>5401</v>
      </c>
      <c r="C8425" s="418" t="s">
        <v>8532</v>
      </c>
      <c r="D8425" s="367" t="s">
        <v>19733</v>
      </c>
      <c r="E8425" s="622" t="s">
        <v>40</v>
      </c>
      <c r="F8425" s="189"/>
      <c r="G8425" s="138"/>
      <c r="H8425" s="138"/>
      <c r="I8425" s="138"/>
      <c r="J8425" s="138"/>
      <c r="K8425" s="138"/>
      <c r="L8425" s="656" t="s">
        <v>51</v>
      </c>
      <c r="M8425" s="202"/>
      <c r="N8425" s="138"/>
      <c r="O8425" s="643">
        <v>0</v>
      </c>
      <c r="P8425" s="643">
        <v>0</v>
      </c>
      <c r="Q8425" s="643">
        <v>0</v>
      </c>
      <c r="R8425" s="643">
        <v>0</v>
      </c>
      <c r="S8425" s="643">
        <v>0</v>
      </c>
      <c r="T8425" s="643">
        <v>0</v>
      </c>
      <c r="U8425" s="643">
        <v>0</v>
      </c>
      <c r="V8425" s="643">
        <v>0</v>
      </c>
      <c r="W8425" s="643">
        <v>0</v>
      </c>
      <c r="X8425" s="624">
        <v>0</v>
      </c>
      <c r="Y8425" s="643">
        <v>0</v>
      </c>
      <c r="Z8425" s="622" t="s">
        <v>51</v>
      </c>
      <c r="AA8425" s="622" t="s">
        <v>5289</v>
      </c>
      <c r="AB8425" s="622" t="s">
        <v>5289</v>
      </c>
      <c r="AC8425" s="84" t="s">
        <v>5289</v>
      </c>
      <c r="AD8425" s="84" t="s">
        <v>5289</v>
      </c>
      <c r="AE8425" s="84" t="s">
        <v>5289</v>
      </c>
      <c r="AF8425" s="165" t="s">
        <v>5289</v>
      </c>
      <c r="AG8425" s="107"/>
      <c r="AH8425" s="107"/>
      <c r="AI8425" s="107"/>
      <c r="AJ8425" s="107"/>
      <c r="AK8425" s="107"/>
      <c r="AL8425" s="107"/>
    </row>
    <row r="8426" spans="1:38" s="44" customFormat="1" ht="89.25">
      <c r="A8426" s="621">
        <v>17</v>
      </c>
      <c r="B8426" s="367" t="s">
        <v>8477</v>
      </c>
      <c r="C8426" s="418" t="s">
        <v>8532</v>
      </c>
      <c r="D8426" s="367" t="s">
        <v>20122</v>
      </c>
      <c r="E8426" s="622" t="s">
        <v>40</v>
      </c>
      <c r="F8426" s="189"/>
      <c r="G8426" s="138"/>
      <c r="H8426" s="138"/>
      <c r="I8426" s="138"/>
      <c r="J8426" s="138"/>
      <c r="K8426" s="138"/>
      <c r="L8426" s="656" t="s">
        <v>51</v>
      </c>
      <c r="M8426" s="202"/>
      <c r="N8426" s="138"/>
      <c r="O8426" s="643">
        <v>0</v>
      </c>
      <c r="P8426" s="643">
        <v>0</v>
      </c>
      <c r="Q8426" s="643">
        <v>0</v>
      </c>
      <c r="R8426" s="643">
        <v>0</v>
      </c>
      <c r="S8426" s="643">
        <v>0</v>
      </c>
      <c r="T8426" s="643">
        <v>0</v>
      </c>
      <c r="U8426" s="643">
        <v>0</v>
      </c>
      <c r="V8426" s="643">
        <v>0</v>
      </c>
      <c r="W8426" s="643">
        <v>0</v>
      </c>
      <c r="X8426" s="624">
        <v>7</v>
      </c>
      <c r="Y8426" s="643">
        <v>0</v>
      </c>
      <c r="Z8426" s="622" t="s">
        <v>51</v>
      </c>
      <c r="AA8426" s="622" t="s">
        <v>5289</v>
      </c>
      <c r="AB8426" s="622" t="s">
        <v>5289</v>
      </c>
      <c r="AC8426" s="84" t="s">
        <v>5289</v>
      </c>
      <c r="AD8426" s="84" t="s">
        <v>5289</v>
      </c>
      <c r="AE8426" s="84" t="s">
        <v>5289</v>
      </c>
      <c r="AF8426" s="165" t="s">
        <v>5289</v>
      </c>
      <c r="AG8426" s="107"/>
      <c r="AH8426" s="107"/>
      <c r="AI8426" s="107"/>
      <c r="AJ8426" s="107"/>
      <c r="AK8426" s="107"/>
      <c r="AL8426" s="107"/>
    </row>
    <row r="8427" spans="1:38" s="44" customFormat="1" ht="89.25">
      <c r="A8427" s="621">
        <v>18</v>
      </c>
      <c r="B8427" s="367" t="s">
        <v>3553</v>
      </c>
      <c r="C8427" s="418" t="s">
        <v>19449</v>
      </c>
      <c r="D8427" s="367" t="s">
        <v>19734</v>
      </c>
      <c r="E8427" s="622" t="s">
        <v>40</v>
      </c>
      <c r="F8427" s="189"/>
      <c r="G8427" s="138"/>
      <c r="H8427" s="138"/>
      <c r="I8427" s="138"/>
      <c r="J8427" s="138"/>
      <c r="K8427" s="138"/>
      <c r="L8427" s="656" t="s">
        <v>51</v>
      </c>
      <c r="M8427" s="202"/>
      <c r="N8427" s="138"/>
      <c r="O8427" s="643">
        <v>0</v>
      </c>
      <c r="P8427" s="643">
        <v>0</v>
      </c>
      <c r="Q8427" s="643">
        <v>0</v>
      </c>
      <c r="R8427" s="643">
        <v>0</v>
      </c>
      <c r="S8427" s="643">
        <v>0</v>
      </c>
      <c r="T8427" s="643">
        <v>0</v>
      </c>
      <c r="U8427" s="643">
        <v>0</v>
      </c>
      <c r="V8427" s="643">
        <v>0</v>
      </c>
      <c r="W8427" s="643">
        <v>0</v>
      </c>
      <c r="X8427" s="624">
        <v>4</v>
      </c>
      <c r="Y8427" s="643">
        <v>0</v>
      </c>
      <c r="Z8427" s="622" t="s">
        <v>51</v>
      </c>
      <c r="AA8427" s="622" t="s">
        <v>5289</v>
      </c>
      <c r="AB8427" s="622" t="s">
        <v>5289</v>
      </c>
      <c r="AC8427" s="84" t="s">
        <v>5289</v>
      </c>
      <c r="AD8427" s="84" t="s">
        <v>5289</v>
      </c>
      <c r="AE8427" s="84" t="s">
        <v>5289</v>
      </c>
      <c r="AF8427" s="165" t="s">
        <v>5289</v>
      </c>
      <c r="AG8427" s="107"/>
      <c r="AH8427" s="107"/>
      <c r="AI8427" s="107"/>
      <c r="AJ8427" s="107"/>
      <c r="AK8427" s="107"/>
      <c r="AL8427" s="107"/>
    </row>
    <row r="8428" spans="1:38" s="44" customFormat="1" ht="76.5">
      <c r="A8428" s="621">
        <v>19</v>
      </c>
      <c r="B8428" s="367" t="s">
        <v>19450</v>
      </c>
      <c r="C8428" s="418" t="s">
        <v>19449</v>
      </c>
      <c r="D8428" s="367" t="s">
        <v>19451</v>
      </c>
      <c r="E8428" s="622" t="s">
        <v>40</v>
      </c>
      <c r="F8428" s="189"/>
      <c r="G8428" s="138"/>
      <c r="H8428" s="138"/>
      <c r="I8428" s="138"/>
      <c r="J8428" s="138"/>
      <c r="K8428" s="138"/>
      <c r="L8428" s="656" t="s">
        <v>51</v>
      </c>
      <c r="M8428" s="202"/>
      <c r="N8428" s="138"/>
      <c r="O8428" s="643">
        <v>0</v>
      </c>
      <c r="P8428" s="643">
        <v>0</v>
      </c>
      <c r="Q8428" s="643">
        <v>0</v>
      </c>
      <c r="R8428" s="643">
        <v>0</v>
      </c>
      <c r="S8428" s="643">
        <v>0</v>
      </c>
      <c r="T8428" s="643">
        <v>0</v>
      </c>
      <c r="U8428" s="643">
        <v>0</v>
      </c>
      <c r="V8428" s="643">
        <v>0</v>
      </c>
      <c r="W8428" s="643">
        <v>0</v>
      </c>
      <c r="X8428" s="624">
        <v>7</v>
      </c>
      <c r="Y8428" s="643">
        <v>0</v>
      </c>
      <c r="Z8428" s="622" t="s">
        <v>51</v>
      </c>
      <c r="AA8428" s="622" t="s">
        <v>5289</v>
      </c>
      <c r="AB8428" s="622" t="s">
        <v>5289</v>
      </c>
      <c r="AC8428" s="84" t="s">
        <v>5289</v>
      </c>
      <c r="AD8428" s="84" t="s">
        <v>5289</v>
      </c>
      <c r="AE8428" s="84" t="s">
        <v>5289</v>
      </c>
      <c r="AF8428" s="165" t="s">
        <v>5289</v>
      </c>
      <c r="AG8428" s="107"/>
      <c r="AH8428" s="107"/>
      <c r="AI8428" s="107"/>
      <c r="AJ8428" s="107"/>
      <c r="AK8428" s="107"/>
      <c r="AL8428" s="107"/>
    </row>
    <row r="8429" spans="1:38" s="44" customFormat="1" ht="102">
      <c r="A8429" s="621">
        <v>20</v>
      </c>
      <c r="B8429" s="367" t="s">
        <v>19452</v>
      </c>
      <c r="C8429" s="418" t="s">
        <v>8532</v>
      </c>
      <c r="D8429" s="367" t="s">
        <v>19507</v>
      </c>
      <c r="E8429" s="622" t="s">
        <v>40</v>
      </c>
      <c r="F8429" s="189"/>
      <c r="G8429" s="138"/>
      <c r="H8429" s="138"/>
      <c r="I8429" s="138"/>
      <c r="J8429" s="138"/>
      <c r="K8429" s="138"/>
      <c r="L8429" s="656" t="s">
        <v>51</v>
      </c>
      <c r="M8429" s="202"/>
      <c r="N8429" s="138"/>
      <c r="O8429" s="643">
        <v>0</v>
      </c>
      <c r="P8429" s="643">
        <v>0</v>
      </c>
      <c r="Q8429" s="643">
        <v>0</v>
      </c>
      <c r="R8429" s="643">
        <v>0</v>
      </c>
      <c r="S8429" s="643">
        <v>0</v>
      </c>
      <c r="T8429" s="643">
        <v>0</v>
      </c>
      <c r="U8429" s="643">
        <v>0</v>
      </c>
      <c r="V8429" s="643">
        <v>0</v>
      </c>
      <c r="W8429" s="643">
        <v>0</v>
      </c>
      <c r="X8429" s="624">
        <v>0</v>
      </c>
      <c r="Y8429" s="643">
        <v>0</v>
      </c>
      <c r="Z8429" s="622" t="s">
        <v>51</v>
      </c>
      <c r="AA8429" s="622" t="s">
        <v>5289</v>
      </c>
      <c r="AB8429" s="622" t="s">
        <v>5289</v>
      </c>
      <c r="AC8429" s="84" t="s">
        <v>5289</v>
      </c>
      <c r="AD8429" s="84" t="s">
        <v>5289</v>
      </c>
      <c r="AE8429" s="84" t="s">
        <v>5289</v>
      </c>
      <c r="AF8429" s="165" t="s">
        <v>5289</v>
      </c>
      <c r="AG8429" s="107"/>
      <c r="AH8429" s="107"/>
      <c r="AI8429" s="107"/>
      <c r="AJ8429" s="107"/>
      <c r="AK8429" s="107"/>
      <c r="AL8429" s="107"/>
    </row>
    <row r="8430" spans="1:38" s="44" customFormat="1" ht="102">
      <c r="A8430" s="621">
        <v>21</v>
      </c>
      <c r="B8430" s="367" t="s">
        <v>19735</v>
      </c>
      <c r="C8430" s="418" t="s">
        <v>8532</v>
      </c>
      <c r="D8430" s="367" t="s">
        <v>19736</v>
      </c>
      <c r="E8430" s="622" t="s">
        <v>40</v>
      </c>
      <c r="F8430" s="189"/>
      <c r="G8430" s="138"/>
      <c r="H8430" s="138"/>
      <c r="I8430" s="138"/>
      <c r="J8430" s="138"/>
      <c r="K8430" s="138"/>
      <c r="L8430" s="656" t="s">
        <v>51</v>
      </c>
      <c r="M8430" s="202"/>
      <c r="N8430" s="138"/>
      <c r="O8430" s="643">
        <v>0</v>
      </c>
      <c r="P8430" s="643">
        <v>0</v>
      </c>
      <c r="Q8430" s="643">
        <v>0</v>
      </c>
      <c r="R8430" s="643">
        <v>0</v>
      </c>
      <c r="S8430" s="643">
        <v>0</v>
      </c>
      <c r="T8430" s="643">
        <v>0</v>
      </c>
      <c r="U8430" s="643">
        <v>0</v>
      </c>
      <c r="V8430" s="643">
        <v>0</v>
      </c>
      <c r="W8430" s="643">
        <v>0</v>
      </c>
      <c r="X8430" s="624">
        <v>8</v>
      </c>
      <c r="Y8430" s="643">
        <v>0</v>
      </c>
      <c r="Z8430" s="622" t="s">
        <v>51</v>
      </c>
      <c r="AA8430" s="622" t="s">
        <v>5289</v>
      </c>
      <c r="AB8430" s="622" t="s">
        <v>5289</v>
      </c>
      <c r="AC8430" s="84" t="s">
        <v>5289</v>
      </c>
      <c r="AD8430" s="84" t="s">
        <v>5289</v>
      </c>
      <c r="AE8430" s="84" t="s">
        <v>5289</v>
      </c>
      <c r="AF8430" s="165" t="s">
        <v>5289</v>
      </c>
      <c r="AG8430" s="107"/>
      <c r="AH8430" s="107"/>
      <c r="AI8430" s="107"/>
      <c r="AJ8430" s="107"/>
      <c r="AK8430" s="107"/>
      <c r="AL8430" s="107"/>
    </row>
    <row r="8431" spans="1:38" s="44" customFormat="1" ht="89.25">
      <c r="A8431" s="621">
        <v>22</v>
      </c>
      <c r="B8431" s="367" t="s">
        <v>19453</v>
      </c>
      <c r="C8431" s="418" t="s">
        <v>8532</v>
      </c>
      <c r="D8431" s="367" t="s">
        <v>19508</v>
      </c>
      <c r="E8431" s="622" t="s">
        <v>40</v>
      </c>
      <c r="F8431" s="138"/>
      <c r="G8431" s="138"/>
      <c r="H8431" s="138"/>
      <c r="I8431" s="138"/>
      <c r="J8431" s="138"/>
      <c r="K8431" s="138"/>
      <c r="L8431" s="656" t="s">
        <v>51</v>
      </c>
      <c r="M8431" s="202"/>
      <c r="N8431" s="138"/>
      <c r="O8431" s="643">
        <v>0</v>
      </c>
      <c r="P8431" s="643">
        <v>0</v>
      </c>
      <c r="Q8431" s="643">
        <v>0</v>
      </c>
      <c r="R8431" s="643">
        <v>0</v>
      </c>
      <c r="S8431" s="643">
        <v>0</v>
      </c>
      <c r="T8431" s="643">
        <v>0</v>
      </c>
      <c r="U8431" s="643">
        <v>0</v>
      </c>
      <c r="V8431" s="643">
        <v>0</v>
      </c>
      <c r="W8431" s="643">
        <v>0</v>
      </c>
      <c r="X8431" s="624">
        <v>0</v>
      </c>
      <c r="Y8431" s="643">
        <v>0</v>
      </c>
      <c r="Z8431" s="622" t="s">
        <v>51</v>
      </c>
      <c r="AA8431" s="622" t="s">
        <v>5289</v>
      </c>
      <c r="AB8431" s="622" t="s">
        <v>5289</v>
      </c>
      <c r="AC8431" s="84" t="s">
        <v>5289</v>
      </c>
      <c r="AD8431" s="84" t="s">
        <v>5289</v>
      </c>
      <c r="AE8431" s="84" t="s">
        <v>5289</v>
      </c>
      <c r="AF8431" s="165" t="s">
        <v>5289</v>
      </c>
      <c r="AG8431" s="107"/>
      <c r="AH8431" s="107"/>
      <c r="AI8431" s="107"/>
      <c r="AJ8431" s="107"/>
      <c r="AK8431" s="107"/>
      <c r="AL8431" s="107"/>
    </row>
    <row r="8432" spans="1:38" s="44" customFormat="1" ht="127.5">
      <c r="A8432" s="621">
        <v>23</v>
      </c>
      <c r="B8432" s="367" t="s">
        <v>20342</v>
      </c>
      <c r="C8432" s="418" t="s">
        <v>8532</v>
      </c>
      <c r="D8432" s="367" t="s">
        <v>20343</v>
      </c>
      <c r="E8432" s="622" t="s">
        <v>40</v>
      </c>
      <c r="F8432" s="643" t="s">
        <v>19454</v>
      </c>
      <c r="G8432" s="622" t="s">
        <v>51</v>
      </c>
      <c r="H8432" s="138"/>
      <c r="I8432" s="138"/>
      <c r="J8432" s="622" t="s">
        <v>5289</v>
      </c>
      <c r="K8432" s="364" t="s">
        <v>20344</v>
      </c>
      <c r="L8432" s="622" t="s">
        <v>51</v>
      </c>
      <c r="M8432" s="202"/>
      <c r="N8432" s="138"/>
      <c r="O8432" s="643">
        <v>0</v>
      </c>
      <c r="P8432" s="643">
        <v>0</v>
      </c>
      <c r="Q8432" s="643">
        <v>0</v>
      </c>
      <c r="R8432" s="643">
        <v>0</v>
      </c>
      <c r="S8432" s="643">
        <v>0</v>
      </c>
      <c r="T8432" s="643">
        <v>0</v>
      </c>
      <c r="U8432" s="643">
        <v>0</v>
      </c>
      <c r="V8432" s="643">
        <v>0</v>
      </c>
      <c r="W8432" s="643">
        <v>0</v>
      </c>
      <c r="X8432" s="624">
        <v>0</v>
      </c>
      <c r="Y8432" s="643">
        <v>0</v>
      </c>
      <c r="Z8432" s="622" t="s">
        <v>51</v>
      </c>
      <c r="AA8432" s="622" t="s">
        <v>5289</v>
      </c>
      <c r="AB8432" s="622" t="s">
        <v>5289</v>
      </c>
      <c r="AC8432" s="84" t="s">
        <v>5289</v>
      </c>
      <c r="AD8432" s="84" t="s">
        <v>5289</v>
      </c>
      <c r="AE8432" s="84" t="s">
        <v>5289</v>
      </c>
      <c r="AF8432" s="165" t="s">
        <v>5289</v>
      </c>
      <c r="AG8432" s="107"/>
      <c r="AH8432" s="107"/>
      <c r="AI8432" s="107"/>
      <c r="AJ8432" s="107"/>
      <c r="AK8432" s="107"/>
      <c r="AL8432" s="107"/>
    </row>
    <row r="8433" spans="1:38" s="44" customFormat="1" ht="127.5">
      <c r="A8433" s="621">
        <v>24</v>
      </c>
      <c r="B8433" s="367" t="s">
        <v>18385</v>
      </c>
      <c r="C8433" s="418" t="s">
        <v>8532</v>
      </c>
      <c r="D8433" s="367" t="s">
        <v>20255</v>
      </c>
      <c r="E8433" s="622" t="s">
        <v>40</v>
      </c>
      <c r="F8433" s="643" t="s">
        <v>19454</v>
      </c>
      <c r="G8433" s="622" t="s">
        <v>51</v>
      </c>
      <c r="H8433" s="138"/>
      <c r="I8433" s="138"/>
      <c r="J8433" s="622" t="s">
        <v>5289</v>
      </c>
      <c r="K8433" s="364" t="s">
        <v>20345</v>
      </c>
      <c r="L8433" s="622" t="s">
        <v>51</v>
      </c>
      <c r="M8433" s="202"/>
      <c r="N8433" s="138"/>
      <c r="O8433" s="643">
        <v>0</v>
      </c>
      <c r="P8433" s="643">
        <v>0</v>
      </c>
      <c r="Q8433" s="643">
        <v>0</v>
      </c>
      <c r="R8433" s="643">
        <v>0</v>
      </c>
      <c r="S8433" s="643">
        <v>0</v>
      </c>
      <c r="T8433" s="643">
        <v>0</v>
      </c>
      <c r="U8433" s="643">
        <v>0</v>
      </c>
      <c r="V8433" s="643">
        <v>0</v>
      </c>
      <c r="W8433" s="643">
        <v>0</v>
      </c>
      <c r="X8433" s="624">
        <v>0</v>
      </c>
      <c r="Y8433" s="643">
        <v>0</v>
      </c>
      <c r="Z8433" s="622" t="s">
        <v>51</v>
      </c>
      <c r="AA8433" s="622" t="s">
        <v>5289</v>
      </c>
      <c r="AB8433" s="622" t="s">
        <v>5289</v>
      </c>
      <c r="AC8433" s="84" t="s">
        <v>5289</v>
      </c>
      <c r="AD8433" s="84" t="s">
        <v>5289</v>
      </c>
      <c r="AE8433" s="84" t="s">
        <v>5289</v>
      </c>
      <c r="AF8433" s="165" t="s">
        <v>5289</v>
      </c>
      <c r="AG8433" s="107"/>
      <c r="AH8433" s="107"/>
      <c r="AI8433" s="107"/>
      <c r="AJ8433" s="107"/>
      <c r="AK8433" s="107"/>
      <c r="AL8433" s="107"/>
    </row>
    <row r="8434" spans="1:38" s="44" customFormat="1" ht="127.5">
      <c r="A8434" s="621">
        <v>25</v>
      </c>
      <c r="B8434" s="367" t="s">
        <v>20256</v>
      </c>
      <c r="C8434" s="418" t="s">
        <v>8532</v>
      </c>
      <c r="D8434" s="367" t="s">
        <v>20257</v>
      </c>
      <c r="E8434" s="622" t="s">
        <v>40</v>
      </c>
      <c r="F8434" s="643" t="s">
        <v>19454</v>
      </c>
      <c r="G8434" s="622" t="s">
        <v>51</v>
      </c>
      <c r="H8434" s="138"/>
      <c r="I8434" s="138"/>
      <c r="J8434" s="138"/>
      <c r="K8434" s="138"/>
      <c r="L8434" s="656" t="s">
        <v>51</v>
      </c>
      <c r="M8434" s="202"/>
      <c r="N8434" s="138"/>
      <c r="O8434" s="643">
        <v>0</v>
      </c>
      <c r="P8434" s="643">
        <v>0</v>
      </c>
      <c r="Q8434" s="643">
        <v>0</v>
      </c>
      <c r="R8434" s="643">
        <v>0</v>
      </c>
      <c r="S8434" s="643">
        <v>0</v>
      </c>
      <c r="T8434" s="643">
        <v>0</v>
      </c>
      <c r="U8434" s="643">
        <v>0</v>
      </c>
      <c r="V8434" s="643">
        <v>0</v>
      </c>
      <c r="W8434" s="643">
        <v>0</v>
      </c>
      <c r="X8434" s="624">
        <v>0</v>
      </c>
      <c r="Y8434" s="643">
        <v>0</v>
      </c>
      <c r="Z8434" s="622" t="s">
        <v>51</v>
      </c>
      <c r="AA8434" s="622" t="s">
        <v>5289</v>
      </c>
      <c r="AB8434" s="622" t="s">
        <v>5289</v>
      </c>
      <c r="AC8434" s="84" t="s">
        <v>5289</v>
      </c>
      <c r="AD8434" s="84" t="s">
        <v>5289</v>
      </c>
      <c r="AE8434" s="84" t="s">
        <v>5289</v>
      </c>
      <c r="AF8434" s="165" t="s">
        <v>5289</v>
      </c>
      <c r="AG8434" s="107"/>
      <c r="AH8434" s="107"/>
      <c r="AI8434" s="107"/>
      <c r="AJ8434" s="107"/>
      <c r="AK8434" s="107"/>
      <c r="AL8434" s="107"/>
    </row>
    <row r="8435" spans="1:38" s="44" customFormat="1" ht="127.5">
      <c r="A8435" s="621">
        <v>26</v>
      </c>
      <c r="B8435" s="367" t="s">
        <v>20346</v>
      </c>
      <c r="C8435" s="418" t="s">
        <v>8532</v>
      </c>
      <c r="D8435" s="367" t="s">
        <v>20347</v>
      </c>
      <c r="E8435" s="622" t="s">
        <v>40</v>
      </c>
      <c r="F8435" s="643" t="s">
        <v>19454</v>
      </c>
      <c r="G8435" s="622" t="s">
        <v>51</v>
      </c>
      <c r="H8435" s="138"/>
      <c r="I8435" s="138"/>
      <c r="J8435" s="622" t="s">
        <v>5289</v>
      </c>
      <c r="K8435" s="364" t="s">
        <v>20348</v>
      </c>
      <c r="L8435" s="656" t="s">
        <v>51</v>
      </c>
      <c r="M8435" s="202"/>
      <c r="N8435" s="138"/>
      <c r="O8435" s="643">
        <v>0</v>
      </c>
      <c r="P8435" s="643">
        <v>0</v>
      </c>
      <c r="Q8435" s="643">
        <v>0</v>
      </c>
      <c r="R8435" s="643">
        <v>0</v>
      </c>
      <c r="S8435" s="643">
        <v>0</v>
      </c>
      <c r="T8435" s="643">
        <v>0</v>
      </c>
      <c r="U8435" s="643">
        <v>0</v>
      </c>
      <c r="V8435" s="643">
        <v>0</v>
      </c>
      <c r="W8435" s="643">
        <v>0</v>
      </c>
      <c r="X8435" s="624">
        <v>0</v>
      </c>
      <c r="Y8435" s="643">
        <v>0</v>
      </c>
      <c r="Z8435" s="622" t="s">
        <v>51</v>
      </c>
      <c r="AA8435" s="622" t="s">
        <v>5289</v>
      </c>
      <c r="AB8435" s="622" t="s">
        <v>5289</v>
      </c>
      <c r="AC8435" s="84" t="s">
        <v>5289</v>
      </c>
      <c r="AD8435" s="84" t="s">
        <v>5289</v>
      </c>
      <c r="AE8435" s="84" t="s">
        <v>5289</v>
      </c>
      <c r="AF8435" s="165" t="s">
        <v>5289</v>
      </c>
      <c r="AG8435" s="107"/>
      <c r="AH8435" s="107"/>
      <c r="AI8435" s="107"/>
      <c r="AJ8435" s="107"/>
      <c r="AK8435" s="107"/>
      <c r="AL8435" s="107"/>
    </row>
    <row r="8436" spans="1:38" s="44" customFormat="1" ht="127.5">
      <c r="A8436" s="621">
        <v>27</v>
      </c>
      <c r="B8436" s="367" t="s">
        <v>20120</v>
      </c>
      <c r="C8436" s="418" t="s">
        <v>8532</v>
      </c>
      <c r="D8436" s="367" t="s">
        <v>20258</v>
      </c>
      <c r="E8436" s="622" t="s">
        <v>40</v>
      </c>
      <c r="F8436" s="138"/>
      <c r="G8436" s="138"/>
      <c r="H8436" s="138"/>
      <c r="I8436" s="138"/>
      <c r="J8436" s="622" t="s">
        <v>5289</v>
      </c>
      <c r="K8436" s="364" t="s">
        <v>20348</v>
      </c>
      <c r="L8436" s="656" t="s">
        <v>51</v>
      </c>
      <c r="M8436" s="202"/>
      <c r="N8436" s="138"/>
      <c r="O8436" s="643">
        <v>0</v>
      </c>
      <c r="P8436" s="643">
        <v>0</v>
      </c>
      <c r="Q8436" s="643">
        <v>0</v>
      </c>
      <c r="R8436" s="643">
        <v>0</v>
      </c>
      <c r="S8436" s="643">
        <v>0</v>
      </c>
      <c r="T8436" s="643">
        <v>0</v>
      </c>
      <c r="U8436" s="643">
        <v>0</v>
      </c>
      <c r="V8436" s="643">
        <v>0</v>
      </c>
      <c r="W8436" s="643">
        <v>0</v>
      </c>
      <c r="X8436" s="624">
        <v>0</v>
      </c>
      <c r="Y8436" s="643">
        <v>0</v>
      </c>
      <c r="Z8436" s="622" t="s">
        <v>51</v>
      </c>
      <c r="AA8436" s="622" t="s">
        <v>5289</v>
      </c>
      <c r="AB8436" s="622" t="s">
        <v>5289</v>
      </c>
      <c r="AC8436" s="84" t="s">
        <v>5289</v>
      </c>
      <c r="AD8436" s="84" t="s">
        <v>5289</v>
      </c>
      <c r="AE8436" s="84" t="s">
        <v>5289</v>
      </c>
      <c r="AF8436" s="165" t="s">
        <v>5289</v>
      </c>
      <c r="AG8436" s="107"/>
      <c r="AH8436" s="107"/>
      <c r="AI8436" s="107"/>
      <c r="AJ8436" s="107"/>
      <c r="AK8436" s="107"/>
      <c r="AL8436" s="107"/>
    </row>
    <row r="8437" spans="1:38" s="44" customFormat="1" ht="102">
      <c r="A8437" s="621">
        <v>28</v>
      </c>
      <c r="B8437" s="367" t="s">
        <v>19378</v>
      </c>
      <c r="C8437" s="418" t="s">
        <v>8532</v>
      </c>
      <c r="D8437" s="367" t="s">
        <v>20259</v>
      </c>
      <c r="E8437" s="622" t="s">
        <v>40</v>
      </c>
      <c r="F8437" s="138"/>
      <c r="G8437" s="138"/>
      <c r="H8437" s="138"/>
      <c r="I8437" s="138"/>
      <c r="J8437" s="138"/>
      <c r="K8437" s="138"/>
      <c r="L8437" s="656" t="s">
        <v>51</v>
      </c>
      <c r="M8437" s="202"/>
      <c r="N8437" s="138"/>
      <c r="O8437" s="643">
        <v>0</v>
      </c>
      <c r="P8437" s="643">
        <v>0</v>
      </c>
      <c r="Q8437" s="643">
        <v>0</v>
      </c>
      <c r="R8437" s="643">
        <v>0</v>
      </c>
      <c r="S8437" s="643">
        <v>0</v>
      </c>
      <c r="T8437" s="643">
        <v>0</v>
      </c>
      <c r="U8437" s="643">
        <v>0</v>
      </c>
      <c r="V8437" s="643">
        <v>0</v>
      </c>
      <c r="W8437" s="643">
        <v>0</v>
      </c>
      <c r="X8437" s="624">
        <v>0</v>
      </c>
      <c r="Y8437" s="643">
        <v>0</v>
      </c>
      <c r="Z8437" s="622" t="s">
        <v>51</v>
      </c>
      <c r="AA8437" s="622" t="s">
        <v>5289</v>
      </c>
      <c r="AB8437" s="622" t="s">
        <v>5289</v>
      </c>
      <c r="AC8437" s="84" t="s">
        <v>5289</v>
      </c>
      <c r="AD8437" s="84" t="s">
        <v>5289</v>
      </c>
      <c r="AE8437" s="84" t="s">
        <v>5289</v>
      </c>
      <c r="AF8437" s="165" t="s">
        <v>5289</v>
      </c>
      <c r="AG8437" s="107"/>
      <c r="AH8437" s="107"/>
      <c r="AI8437" s="107"/>
      <c r="AJ8437" s="107"/>
      <c r="AK8437" s="107"/>
      <c r="AL8437" s="107"/>
    </row>
    <row r="8438" spans="1:38" s="44" customFormat="1" ht="102">
      <c r="A8438" s="621">
        <v>29</v>
      </c>
      <c r="B8438" s="367" t="s">
        <v>19182</v>
      </c>
      <c r="C8438" s="418" t="s">
        <v>8532</v>
      </c>
      <c r="D8438" s="367" t="s">
        <v>20260</v>
      </c>
      <c r="E8438" s="622" t="s">
        <v>40</v>
      </c>
      <c r="F8438" s="138"/>
      <c r="G8438" s="138"/>
      <c r="H8438" s="138"/>
      <c r="I8438" s="138"/>
      <c r="J8438" s="138"/>
      <c r="K8438" s="138"/>
      <c r="L8438" s="656" t="s">
        <v>51</v>
      </c>
      <c r="M8438" s="202"/>
      <c r="N8438" s="138"/>
      <c r="O8438" s="643">
        <v>0</v>
      </c>
      <c r="P8438" s="643">
        <v>0</v>
      </c>
      <c r="Q8438" s="643">
        <v>0</v>
      </c>
      <c r="R8438" s="643">
        <v>0</v>
      </c>
      <c r="S8438" s="643">
        <v>0</v>
      </c>
      <c r="T8438" s="643">
        <v>0</v>
      </c>
      <c r="U8438" s="643">
        <v>0</v>
      </c>
      <c r="V8438" s="643">
        <v>0</v>
      </c>
      <c r="W8438" s="643">
        <v>0</v>
      </c>
      <c r="X8438" s="624">
        <v>0</v>
      </c>
      <c r="Y8438" s="643">
        <v>0</v>
      </c>
      <c r="Z8438" s="622" t="s">
        <v>51</v>
      </c>
      <c r="AA8438" s="622" t="s">
        <v>5289</v>
      </c>
      <c r="AB8438" s="622" t="s">
        <v>5289</v>
      </c>
      <c r="AC8438" s="84" t="s">
        <v>5289</v>
      </c>
      <c r="AD8438" s="84" t="s">
        <v>5289</v>
      </c>
      <c r="AE8438" s="84" t="s">
        <v>5289</v>
      </c>
      <c r="AF8438" s="165" t="s">
        <v>5289</v>
      </c>
      <c r="AG8438" s="107"/>
      <c r="AH8438" s="107"/>
      <c r="AI8438" s="107"/>
      <c r="AJ8438" s="107"/>
      <c r="AK8438" s="107"/>
      <c r="AL8438" s="107"/>
    </row>
    <row r="8439" spans="1:38" s="44" customFormat="1" ht="114.75">
      <c r="A8439" s="621">
        <v>30</v>
      </c>
      <c r="B8439" s="367" t="s">
        <v>20121</v>
      </c>
      <c r="C8439" s="418" t="s">
        <v>8532</v>
      </c>
      <c r="D8439" s="367" t="s">
        <v>20261</v>
      </c>
      <c r="E8439" s="622" t="s">
        <v>40</v>
      </c>
      <c r="F8439" s="138"/>
      <c r="G8439" s="138"/>
      <c r="H8439" s="138"/>
      <c r="I8439" s="138"/>
      <c r="J8439" s="138"/>
      <c r="K8439" s="138"/>
      <c r="L8439" s="656" t="s">
        <v>51</v>
      </c>
      <c r="M8439" s="202"/>
      <c r="N8439" s="138"/>
      <c r="O8439" s="643">
        <v>0</v>
      </c>
      <c r="P8439" s="643">
        <v>0</v>
      </c>
      <c r="Q8439" s="643">
        <v>0</v>
      </c>
      <c r="R8439" s="643">
        <v>0</v>
      </c>
      <c r="S8439" s="643">
        <v>0</v>
      </c>
      <c r="T8439" s="643">
        <v>0</v>
      </c>
      <c r="U8439" s="643">
        <v>0</v>
      </c>
      <c r="V8439" s="643">
        <v>0</v>
      </c>
      <c r="W8439" s="643">
        <v>0</v>
      </c>
      <c r="X8439" s="624">
        <v>0</v>
      </c>
      <c r="Y8439" s="643">
        <v>0</v>
      </c>
      <c r="Z8439" s="622" t="s">
        <v>51</v>
      </c>
      <c r="AA8439" s="622" t="s">
        <v>5289</v>
      </c>
      <c r="AB8439" s="622" t="s">
        <v>5289</v>
      </c>
      <c r="AC8439" s="84" t="s">
        <v>5289</v>
      </c>
      <c r="AD8439" s="84" t="s">
        <v>5289</v>
      </c>
      <c r="AE8439" s="84" t="s">
        <v>5289</v>
      </c>
      <c r="AF8439" s="165" t="s">
        <v>5289</v>
      </c>
      <c r="AG8439" s="107"/>
      <c r="AH8439" s="107"/>
      <c r="AI8439" s="107"/>
      <c r="AJ8439" s="107"/>
      <c r="AK8439" s="107"/>
      <c r="AL8439" s="107"/>
    </row>
    <row r="8440" spans="1:38" s="44" customFormat="1" ht="140.25">
      <c r="A8440" s="621">
        <v>31</v>
      </c>
      <c r="B8440" s="367" t="s">
        <v>20349</v>
      </c>
      <c r="C8440" s="418" t="s">
        <v>8532</v>
      </c>
      <c r="D8440" s="367" t="s">
        <v>20350</v>
      </c>
      <c r="E8440" s="622" t="s">
        <v>40</v>
      </c>
      <c r="F8440" s="138"/>
      <c r="G8440" s="138"/>
      <c r="H8440" s="138"/>
      <c r="I8440" s="138"/>
      <c r="J8440" s="138"/>
      <c r="K8440" s="138"/>
      <c r="L8440" s="656" t="s">
        <v>51</v>
      </c>
      <c r="M8440" s="202"/>
      <c r="N8440" s="138"/>
      <c r="O8440" s="643">
        <v>0</v>
      </c>
      <c r="P8440" s="643">
        <v>0</v>
      </c>
      <c r="Q8440" s="643">
        <v>0</v>
      </c>
      <c r="R8440" s="643">
        <v>0</v>
      </c>
      <c r="S8440" s="643">
        <v>0</v>
      </c>
      <c r="T8440" s="643">
        <v>0</v>
      </c>
      <c r="U8440" s="643">
        <v>0</v>
      </c>
      <c r="V8440" s="643">
        <v>0</v>
      </c>
      <c r="W8440" s="643">
        <v>0</v>
      </c>
      <c r="X8440" s="624">
        <v>0</v>
      </c>
      <c r="Y8440" s="643">
        <v>0</v>
      </c>
      <c r="Z8440" s="622" t="s">
        <v>51</v>
      </c>
      <c r="AA8440" s="622" t="s">
        <v>5289</v>
      </c>
      <c r="AB8440" s="622" t="s">
        <v>5289</v>
      </c>
      <c r="AC8440" s="84" t="s">
        <v>5289</v>
      </c>
      <c r="AD8440" s="84" t="s">
        <v>5289</v>
      </c>
      <c r="AE8440" s="84" t="s">
        <v>5289</v>
      </c>
      <c r="AF8440" s="165" t="s">
        <v>5289</v>
      </c>
      <c r="AG8440" s="107"/>
      <c r="AH8440" s="107"/>
      <c r="AI8440" s="107"/>
      <c r="AJ8440" s="107"/>
      <c r="AK8440" s="107"/>
      <c r="AL8440" s="107"/>
    </row>
    <row r="8441" spans="1:38" s="44" customFormat="1" ht="102">
      <c r="A8441" s="621">
        <v>32</v>
      </c>
      <c r="B8441" s="367" t="s">
        <v>19039</v>
      </c>
      <c r="C8441" s="418" t="s">
        <v>8532</v>
      </c>
      <c r="D8441" s="367" t="s">
        <v>20262</v>
      </c>
      <c r="E8441" s="622" t="s">
        <v>40</v>
      </c>
      <c r="F8441" s="138"/>
      <c r="G8441" s="138"/>
      <c r="H8441" s="138"/>
      <c r="I8441" s="138"/>
      <c r="J8441" s="138"/>
      <c r="K8441" s="138"/>
      <c r="L8441" s="656" t="s">
        <v>51</v>
      </c>
      <c r="M8441" s="202"/>
      <c r="N8441" s="138"/>
      <c r="O8441" s="643">
        <v>0</v>
      </c>
      <c r="P8441" s="643">
        <v>0</v>
      </c>
      <c r="Q8441" s="643">
        <v>0</v>
      </c>
      <c r="R8441" s="643">
        <v>0</v>
      </c>
      <c r="S8441" s="643">
        <v>0</v>
      </c>
      <c r="T8441" s="643">
        <v>0</v>
      </c>
      <c r="U8441" s="643">
        <v>0</v>
      </c>
      <c r="V8441" s="643">
        <v>0</v>
      </c>
      <c r="W8441" s="643">
        <v>0</v>
      </c>
      <c r="X8441" s="624">
        <v>5</v>
      </c>
      <c r="Y8441" s="643">
        <v>0</v>
      </c>
      <c r="Z8441" s="622" t="s">
        <v>51</v>
      </c>
      <c r="AA8441" s="622" t="s">
        <v>5289</v>
      </c>
      <c r="AB8441" s="622" t="s">
        <v>5289</v>
      </c>
      <c r="AC8441" s="84" t="s">
        <v>5289</v>
      </c>
      <c r="AD8441" s="84" t="s">
        <v>5289</v>
      </c>
      <c r="AE8441" s="84" t="s">
        <v>5289</v>
      </c>
      <c r="AF8441" s="165" t="s">
        <v>5289</v>
      </c>
      <c r="AG8441" s="107"/>
      <c r="AH8441" s="107"/>
      <c r="AI8441" s="107"/>
      <c r="AJ8441" s="107"/>
      <c r="AK8441" s="107"/>
      <c r="AL8441" s="107"/>
    </row>
    <row r="8442" spans="1:38" s="45" customFormat="1" ht="15.75" customHeight="1" thickBot="1">
      <c r="A8442" s="18"/>
      <c r="B8442" s="18">
        <v>32</v>
      </c>
      <c r="C8442" s="18"/>
      <c r="D8442" s="18">
        <v>32</v>
      </c>
      <c r="E8442" s="18">
        <v>32</v>
      </c>
      <c r="F8442" s="18">
        <v>10</v>
      </c>
      <c r="G8442" s="18">
        <v>0</v>
      </c>
      <c r="H8442" s="18">
        <v>0</v>
      </c>
      <c r="I8442" s="18"/>
      <c r="J8442" s="18">
        <v>1</v>
      </c>
      <c r="K8442" s="18">
        <v>16</v>
      </c>
      <c r="L8442" s="18">
        <v>4</v>
      </c>
      <c r="M8442" s="200"/>
      <c r="N8442" s="18">
        <f t="shared" ref="N8442:O8442" si="3102">SUM(N8410:N8441)</f>
        <v>0</v>
      </c>
      <c r="O8442" s="18">
        <f t="shared" si="3102"/>
        <v>0</v>
      </c>
      <c r="P8442" s="18">
        <f t="shared" ref="P8442:Q8442" si="3103">SUM(P8410:P8441)</f>
        <v>0</v>
      </c>
      <c r="Q8442" s="18">
        <f t="shared" si="3103"/>
        <v>0</v>
      </c>
      <c r="R8442" s="18">
        <f t="shared" ref="R8442" si="3104">SUM(R8410:R8441)</f>
        <v>0</v>
      </c>
      <c r="S8442" s="18">
        <f t="shared" ref="S8442" si="3105">SUM(S8410:S8441)</f>
        <v>0</v>
      </c>
      <c r="T8442" s="18">
        <f t="shared" ref="T8442:U8442" si="3106">SUM(T8410:T8441)</f>
        <v>0</v>
      </c>
      <c r="U8442" s="18">
        <f t="shared" si="3106"/>
        <v>0</v>
      </c>
      <c r="V8442" s="18">
        <f t="shared" ref="V8442:W8442" si="3107">SUM(V8410:V8441)</f>
        <v>0</v>
      </c>
      <c r="W8442" s="18">
        <f t="shared" si="3107"/>
        <v>0</v>
      </c>
      <c r="X8442" s="18">
        <f t="shared" ref="X8442:Y8442" si="3108">SUM(X8410:X8441)</f>
        <v>2158</v>
      </c>
      <c r="Y8442" s="18">
        <f t="shared" si="3108"/>
        <v>0</v>
      </c>
      <c r="Z8442" s="18">
        <v>0</v>
      </c>
      <c r="AA8442" s="18">
        <v>1</v>
      </c>
      <c r="AB8442" s="18">
        <v>1</v>
      </c>
      <c r="AC8442" s="18"/>
      <c r="AD8442" s="18"/>
      <c r="AE8442" s="18"/>
      <c r="AF8442" s="18"/>
      <c r="AG8442" s="107"/>
      <c r="AH8442" s="107"/>
      <c r="AI8442" s="107"/>
      <c r="AJ8442" s="107"/>
      <c r="AK8442" s="107"/>
      <c r="AL8442" s="107"/>
    </row>
    <row r="8443" spans="1:38" ht="15.75" customHeight="1" thickBot="1">
      <c r="A8443" s="660" t="s">
        <v>264</v>
      </c>
      <c r="B8443" s="661"/>
      <c r="C8443" s="661"/>
      <c r="D8443" s="661"/>
      <c r="E8443" s="661"/>
      <c r="F8443" s="661"/>
      <c r="G8443" s="661"/>
      <c r="H8443" s="661"/>
      <c r="I8443" s="661"/>
      <c r="J8443" s="661"/>
      <c r="K8443" s="661"/>
      <c r="L8443" s="661"/>
      <c r="M8443" s="661"/>
      <c r="N8443" s="661"/>
      <c r="O8443" s="661"/>
      <c r="P8443" s="661"/>
      <c r="Q8443" s="661"/>
      <c r="R8443" s="661"/>
      <c r="S8443" s="661"/>
      <c r="T8443" s="661"/>
      <c r="U8443" s="661"/>
      <c r="V8443" s="661"/>
      <c r="W8443" s="661"/>
      <c r="X8443" s="661"/>
      <c r="Y8443" s="661"/>
      <c r="Z8443" s="661"/>
      <c r="AA8443" s="661"/>
      <c r="AB8443" s="661"/>
      <c r="AC8443" s="661"/>
      <c r="AD8443" s="661"/>
      <c r="AE8443" s="661"/>
      <c r="AF8443" s="662"/>
    </row>
    <row r="8444" spans="1:38" ht="140.25">
      <c r="A8444" s="621">
        <v>1</v>
      </c>
      <c r="B8444" s="68" t="s">
        <v>9337</v>
      </c>
      <c r="C8444" s="68" t="s">
        <v>8442</v>
      </c>
      <c r="D8444" s="175" t="s">
        <v>8443</v>
      </c>
      <c r="E8444" s="361" t="s">
        <v>40</v>
      </c>
      <c r="F8444" s="119" t="s">
        <v>16683</v>
      </c>
      <c r="G8444" s="138"/>
      <c r="H8444" s="138"/>
      <c r="I8444" s="138"/>
      <c r="J8444" s="68" t="s">
        <v>8449</v>
      </c>
      <c r="K8444" s="119" t="s">
        <v>8367</v>
      </c>
      <c r="L8444" s="656" t="s">
        <v>51</v>
      </c>
      <c r="M8444" s="202"/>
      <c r="N8444" s="138"/>
      <c r="O8444" s="167">
        <v>0</v>
      </c>
      <c r="P8444" s="167">
        <v>0</v>
      </c>
      <c r="Q8444" s="167">
        <v>0</v>
      </c>
      <c r="R8444" s="167">
        <v>0</v>
      </c>
      <c r="S8444" s="167">
        <v>0</v>
      </c>
      <c r="T8444" s="119">
        <v>0</v>
      </c>
      <c r="U8444" s="167">
        <v>0</v>
      </c>
      <c r="V8444" s="119">
        <v>0</v>
      </c>
      <c r="W8444" s="167">
        <v>0</v>
      </c>
      <c r="X8444" s="391">
        <v>1278</v>
      </c>
      <c r="Y8444" s="167">
        <v>0</v>
      </c>
      <c r="Z8444" s="119" t="s">
        <v>51</v>
      </c>
      <c r="AA8444" s="68" t="s">
        <v>8431</v>
      </c>
      <c r="AB8444" s="68" t="s">
        <v>8444</v>
      </c>
      <c r="AC8444" s="159" t="s">
        <v>8432</v>
      </c>
      <c r="AD8444" s="159" t="s">
        <v>8433</v>
      </c>
      <c r="AE8444" s="159" t="s">
        <v>8434</v>
      </c>
      <c r="AF8444" s="130" t="s">
        <v>8373</v>
      </c>
    </row>
    <row r="8445" spans="1:38" ht="306" customHeight="1">
      <c r="A8445" s="621">
        <v>2</v>
      </c>
      <c r="B8445" s="121" t="s">
        <v>8445</v>
      </c>
      <c r="C8445" s="121" t="s">
        <v>8442</v>
      </c>
      <c r="D8445" s="126" t="s">
        <v>9254</v>
      </c>
      <c r="E8445" s="357" t="s">
        <v>9255</v>
      </c>
      <c r="F8445" s="138"/>
      <c r="G8445" s="138"/>
      <c r="H8445" s="138"/>
      <c r="I8445" s="138"/>
      <c r="J8445" s="138"/>
      <c r="K8445" s="138"/>
      <c r="L8445" s="656" t="s">
        <v>51</v>
      </c>
      <c r="M8445" s="202"/>
      <c r="N8445" s="138"/>
      <c r="O8445" s="643">
        <v>0</v>
      </c>
      <c r="P8445" s="643">
        <v>0</v>
      </c>
      <c r="Q8445" s="643">
        <v>0</v>
      </c>
      <c r="R8445" s="643">
        <v>0</v>
      </c>
      <c r="S8445" s="643">
        <v>0</v>
      </c>
      <c r="T8445" s="622">
        <v>0</v>
      </c>
      <c r="U8445" s="643">
        <v>0</v>
      </c>
      <c r="V8445" s="622">
        <v>0</v>
      </c>
      <c r="W8445" s="643">
        <v>0</v>
      </c>
      <c r="X8445" s="366">
        <v>356</v>
      </c>
      <c r="Y8445" s="643">
        <v>0</v>
      </c>
      <c r="Z8445" s="622" t="s">
        <v>51</v>
      </c>
      <c r="AA8445" s="622" t="s">
        <v>5289</v>
      </c>
      <c r="AB8445" s="622" t="s">
        <v>5289</v>
      </c>
      <c r="AC8445" s="84" t="s">
        <v>5289</v>
      </c>
      <c r="AD8445" s="84" t="s">
        <v>5289</v>
      </c>
      <c r="AE8445" s="84" t="s">
        <v>5289</v>
      </c>
      <c r="AF8445" s="165" t="s">
        <v>5289</v>
      </c>
    </row>
    <row r="8446" spans="1:38" ht="191.25">
      <c r="A8446" s="621">
        <v>3</v>
      </c>
      <c r="B8446" s="121" t="s">
        <v>2140</v>
      </c>
      <c r="C8446" s="121" t="s">
        <v>8442</v>
      </c>
      <c r="D8446" s="126" t="s">
        <v>8446</v>
      </c>
      <c r="E8446" s="357" t="s">
        <v>54</v>
      </c>
      <c r="F8446" s="138"/>
      <c r="G8446" s="138"/>
      <c r="H8446" s="138"/>
      <c r="I8446" s="138"/>
      <c r="J8446" s="622" t="s">
        <v>5289</v>
      </c>
      <c r="K8446" s="622" t="s">
        <v>8375</v>
      </c>
      <c r="L8446" s="622" t="s">
        <v>40</v>
      </c>
      <c r="M8446" s="627" t="s">
        <v>14449</v>
      </c>
      <c r="N8446" s="643">
        <v>0</v>
      </c>
      <c r="O8446" s="643">
        <v>0</v>
      </c>
      <c r="P8446" s="643">
        <v>0</v>
      </c>
      <c r="Q8446" s="643">
        <v>0</v>
      </c>
      <c r="R8446" s="643">
        <v>0</v>
      </c>
      <c r="S8446" s="643">
        <v>0</v>
      </c>
      <c r="T8446" s="622">
        <v>0</v>
      </c>
      <c r="U8446" s="643">
        <v>0</v>
      </c>
      <c r="V8446" s="622">
        <v>0</v>
      </c>
      <c r="W8446" s="643">
        <v>0</v>
      </c>
      <c r="X8446" s="366">
        <v>26</v>
      </c>
      <c r="Y8446" s="643">
        <v>0</v>
      </c>
      <c r="Z8446" s="622" t="s">
        <v>51</v>
      </c>
      <c r="AA8446" s="622" t="s">
        <v>5289</v>
      </c>
      <c r="AB8446" s="622" t="s">
        <v>5289</v>
      </c>
      <c r="AC8446" s="84" t="s">
        <v>5289</v>
      </c>
      <c r="AD8446" s="84" t="s">
        <v>5289</v>
      </c>
      <c r="AE8446" s="84" t="s">
        <v>5289</v>
      </c>
      <c r="AF8446" s="165" t="s">
        <v>5289</v>
      </c>
    </row>
    <row r="8447" spans="1:38" ht="114.75">
      <c r="A8447" s="621">
        <v>4</v>
      </c>
      <c r="B8447" s="121" t="s">
        <v>9338</v>
      </c>
      <c r="C8447" s="121" t="s">
        <v>8442</v>
      </c>
      <c r="D8447" s="126" t="s">
        <v>9339</v>
      </c>
      <c r="E8447" s="357" t="s">
        <v>40</v>
      </c>
      <c r="F8447" s="138"/>
      <c r="G8447" s="138"/>
      <c r="H8447" s="138"/>
      <c r="I8447" s="138"/>
      <c r="J8447" s="622" t="s">
        <v>5289</v>
      </c>
      <c r="K8447" s="622" t="s">
        <v>8376</v>
      </c>
      <c r="L8447" s="622" t="s">
        <v>40</v>
      </c>
      <c r="M8447" s="627" t="s">
        <v>14450</v>
      </c>
      <c r="N8447" s="643">
        <v>0</v>
      </c>
      <c r="O8447" s="643">
        <v>0</v>
      </c>
      <c r="P8447" s="643">
        <v>0</v>
      </c>
      <c r="Q8447" s="643">
        <v>0</v>
      </c>
      <c r="R8447" s="643">
        <v>0</v>
      </c>
      <c r="S8447" s="643">
        <v>0</v>
      </c>
      <c r="T8447" s="622">
        <v>0</v>
      </c>
      <c r="U8447" s="643">
        <v>0</v>
      </c>
      <c r="V8447" s="622">
        <v>0</v>
      </c>
      <c r="W8447" s="643">
        <v>0</v>
      </c>
      <c r="X8447" s="366">
        <v>55</v>
      </c>
      <c r="Y8447" s="643">
        <v>0</v>
      </c>
      <c r="Z8447" s="622" t="s">
        <v>51</v>
      </c>
      <c r="AA8447" s="622" t="s">
        <v>5289</v>
      </c>
      <c r="AB8447" s="622" t="s">
        <v>5289</v>
      </c>
      <c r="AC8447" s="84" t="s">
        <v>5289</v>
      </c>
      <c r="AD8447" s="84" t="s">
        <v>5289</v>
      </c>
      <c r="AE8447" s="84" t="s">
        <v>5289</v>
      </c>
      <c r="AF8447" s="165" t="s">
        <v>5289</v>
      </c>
    </row>
    <row r="8448" spans="1:38" ht="102">
      <c r="A8448" s="621">
        <v>5</v>
      </c>
      <c r="B8448" s="121" t="s">
        <v>8435</v>
      </c>
      <c r="C8448" s="121" t="s">
        <v>8442</v>
      </c>
      <c r="D8448" s="126" t="s">
        <v>9256</v>
      </c>
      <c r="E8448" s="622" t="s">
        <v>40</v>
      </c>
      <c r="F8448" s="138"/>
      <c r="G8448" s="138"/>
      <c r="H8448" s="138"/>
      <c r="I8448" s="138"/>
      <c r="J8448" s="622" t="s">
        <v>5289</v>
      </c>
      <c r="K8448" s="622" t="s">
        <v>8377</v>
      </c>
      <c r="L8448" s="656" t="s">
        <v>51</v>
      </c>
      <c r="M8448" s="202"/>
      <c r="N8448" s="138"/>
      <c r="O8448" s="643">
        <v>0</v>
      </c>
      <c r="P8448" s="643">
        <v>0</v>
      </c>
      <c r="Q8448" s="643">
        <v>0</v>
      </c>
      <c r="R8448" s="643">
        <v>0</v>
      </c>
      <c r="S8448" s="643">
        <v>0</v>
      </c>
      <c r="T8448" s="622">
        <v>0</v>
      </c>
      <c r="U8448" s="643">
        <v>0</v>
      </c>
      <c r="V8448" s="622">
        <v>0</v>
      </c>
      <c r="W8448" s="643">
        <v>0</v>
      </c>
      <c r="X8448" s="366">
        <v>47</v>
      </c>
      <c r="Y8448" s="643">
        <v>0</v>
      </c>
      <c r="Z8448" s="622" t="s">
        <v>51</v>
      </c>
      <c r="AA8448" s="622" t="s">
        <v>5289</v>
      </c>
      <c r="AB8448" s="622" t="s">
        <v>5289</v>
      </c>
      <c r="AC8448" s="84" t="s">
        <v>5289</v>
      </c>
      <c r="AD8448" s="84" t="s">
        <v>5289</v>
      </c>
      <c r="AE8448" s="84" t="s">
        <v>5289</v>
      </c>
      <c r="AF8448" s="165" t="s">
        <v>5289</v>
      </c>
    </row>
    <row r="8449" spans="1:38" ht="344.25" customHeight="1">
      <c r="A8449" s="621">
        <v>6</v>
      </c>
      <c r="B8449" s="121" t="s">
        <v>8436</v>
      </c>
      <c r="C8449" s="121" t="s">
        <v>8442</v>
      </c>
      <c r="D8449" s="126" t="s">
        <v>9257</v>
      </c>
      <c r="E8449" s="86" t="s">
        <v>8447</v>
      </c>
      <c r="F8449" s="138"/>
      <c r="G8449" s="138"/>
      <c r="H8449" s="138"/>
      <c r="I8449" s="138"/>
      <c r="J8449" s="622" t="s">
        <v>5289</v>
      </c>
      <c r="K8449" s="622" t="s">
        <v>8437</v>
      </c>
      <c r="L8449" s="656" t="s">
        <v>51</v>
      </c>
      <c r="M8449" s="202"/>
      <c r="N8449" s="138"/>
      <c r="O8449" s="643">
        <v>0</v>
      </c>
      <c r="P8449" s="643">
        <v>0</v>
      </c>
      <c r="Q8449" s="643">
        <v>0</v>
      </c>
      <c r="R8449" s="643">
        <v>0</v>
      </c>
      <c r="S8449" s="643">
        <v>0</v>
      </c>
      <c r="T8449" s="643">
        <v>0</v>
      </c>
      <c r="U8449" s="643">
        <v>0</v>
      </c>
      <c r="V8449" s="643">
        <v>0</v>
      </c>
      <c r="W8449" s="643">
        <v>0</v>
      </c>
      <c r="X8449" s="366">
        <v>206</v>
      </c>
      <c r="Y8449" s="643">
        <v>0</v>
      </c>
      <c r="Z8449" s="622" t="s">
        <v>51</v>
      </c>
      <c r="AA8449" s="622" t="s">
        <v>5289</v>
      </c>
      <c r="AB8449" s="622" t="s">
        <v>5289</v>
      </c>
      <c r="AC8449" s="84" t="s">
        <v>5289</v>
      </c>
      <c r="AD8449" s="84" t="s">
        <v>5289</v>
      </c>
      <c r="AE8449" s="84" t="s">
        <v>5289</v>
      </c>
      <c r="AF8449" s="165" t="s">
        <v>5289</v>
      </c>
    </row>
    <row r="8450" spans="1:38" ht="89.25">
      <c r="A8450" s="621">
        <v>7</v>
      </c>
      <c r="B8450" s="121" t="s">
        <v>2175</v>
      </c>
      <c r="C8450" s="121" t="s">
        <v>8442</v>
      </c>
      <c r="D8450" s="126" t="s">
        <v>9258</v>
      </c>
      <c r="E8450" s="622" t="s">
        <v>40</v>
      </c>
      <c r="F8450" s="138"/>
      <c r="G8450" s="138"/>
      <c r="H8450" s="138"/>
      <c r="I8450" s="138"/>
      <c r="J8450" s="138"/>
      <c r="K8450" s="138"/>
      <c r="L8450" s="656" t="s">
        <v>51</v>
      </c>
      <c r="M8450" s="202"/>
      <c r="N8450" s="138"/>
      <c r="O8450" s="643">
        <v>0</v>
      </c>
      <c r="P8450" s="643">
        <v>0</v>
      </c>
      <c r="Q8450" s="643">
        <v>0</v>
      </c>
      <c r="R8450" s="643">
        <v>0</v>
      </c>
      <c r="S8450" s="643">
        <v>0</v>
      </c>
      <c r="T8450" s="622">
        <v>0</v>
      </c>
      <c r="U8450" s="643">
        <v>0</v>
      </c>
      <c r="V8450" s="622">
        <v>0</v>
      </c>
      <c r="W8450" s="643">
        <v>0</v>
      </c>
      <c r="X8450" s="366">
        <v>27</v>
      </c>
      <c r="Y8450" s="643">
        <v>0</v>
      </c>
      <c r="Z8450" s="622" t="s">
        <v>51</v>
      </c>
      <c r="AA8450" s="622" t="s">
        <v>5289</v>
      </c>
      <c r="AB8450" s="622" t="s">
        <v>5289</v>
      </c>
      <c r="AC8450" s="84" t="s">
        <v>5289</v>
      </c>
      <c r="AD8450" s="84" t="s">
        <v>5289</v>
      </c>
      <c r="AE8450" s="84" t="s">
        <v>5289</v>
      </c>
      <c r="AF8450" s="165" t="s">
        <v>5289</v>
      </c>
    </row>
    <row r="8451" spans="1:38" ht="76.5">
      <c r="A8451" s="621">
        <v>8</v>
      </c>
      <c r="B8451" s="121" t="s">
        <v>9340</v>
      </c>
      <c r="C8451" s="121" t="s">
        <v>8442</v>
      </c>
      <c r="D8451" s="126" t="s">
        <v>9341</v>
      </c>
      <c r="E8451" s="622" t="s">
        <v>40</v>
      </c>
      <c r="F8451" s="138"/>
      <c r="G8451" s="138"/>
      <c r="H8451" s="138"/>
      <c r="I8451" s="138"/>
      <c r="J8451" s="138"/>
      <c r="K8451" s="138"/>
      <c r="L8451" s="656" t="s">
        <v>51</v>
      </c>
      <c r="M8451" s="202"/>
      <c r="N8451" s="138"/>
      <c r="O8451" s="643">
        <v>0</v>
      </c>
      <c r="P8451" s="643">
        <v>0</v>
      </c>
      <c r="Q8451" s="643">
        <v>0</v>
      </c>
      <c r="R8451" s="643">
        <v>0</v>
      </c>
      <c r="S8451" s="643">
        <v>0</v>
      </c>
      <c r="T8451" s="622">
        <v>0</v>
      </c>
      <c r="U8451" s="643">
        <v>0</v>
      </c>
      <c r="V8451" s="622">
        <v>0</v>
      </c>
      <c r="W8451" s="643">
        <v>0</v>
      </c>
      <c r="X8451" s="366">
        <v>50</v>
      </c>
      <c r="Y8451" s="643">
        <v>0</v>
      </c>
      <c r="Z8451" s="622" t="s">
        <v>51</v>
      </c>
      <c r="AA8451" s="622" t="s">
        <v>5289</v>
      </c>
      <c r="AB8451" s="622" t="s">
        <v>5289</v>
      </c>
      <c r="AC8451" s="84" t="s">
        <v>5289</v>
      </c>
      <c r="AD8451" s="84" t="s">
        <v>5289</v>
      </c>
      <c r="AE8451" s="84" t="s">
        <v>5289</v>
      </c>
      <c r="AF8451" s="165" t="s">
        <v>5289</v>
      </c>
    </row>
    <row r="8452" spans="1:38" ht="293.25" customHeight="1">
      <c r="A8452" s="621">
        <v>9</v>
      </c>
      <c r="B8452" s="121" t="s">
        <v>8438</v>
      </c>
      <c r="C8452" s="121" t="s">
        <v>8442</v>
      </c>
      <c r="D8452" s="126" t="s">
        <v>9259</v>
      </c>
      <c r="E8452" s="86" t="s">
        <v>8448</v>
      </c>
      <c r="F8452" s="138"/>
      <c r="G8452" s="138"/>
      <c r="H8452" s="138"/>
      <c r="I8452" s="138"/>
      <c r="J8452" s="622" t="s">
        <v>5289</v>
      </c>
      <c r="K8452" s="622" t="s">
        <v>8439</v>
      </c>
      <c r="L8452" s="656" t="s">
        <v>51</v>
      </c>
      <c r="M8452" s="202"/>
      <c r="N8452" s="138"/>
      <c r="O8452" s="643">
        <v>0</v>
      </c>
      <c r="P8452" s="643">
        <v>0</v>
      </c>
      <c r="Q8452" s="643">
        <v>0</v>
      </c>
      <c r="R8452" s="643">
        <v>0</v>
      </c>
      <c r="S8452" s="643">
        <v>0</v>
      </c>
      <c r="T8452" s="622">
        <v>0</v>
      </c>
      <c r="U8452" s="643">
        <v>0</v>
      </c>
      <c r="V8452" s="622">
        <v>0</v>
      </c>
      <c r="W8452" s="643">
        <v>0</v>
      </c>
      <c r="X8452" s="366">
        <v>107</v>
      </c>
      <c r="Y8452" s="643">
        <v>0</v>
      </c>
      <c r="Z8452" s="622" t="s">
        <v>51</v>
      </c>
      <c r="AA8452" s="622" t="s">
        <v>5289</v>
      </c>
      <c r="AB8452" s="622" t="s">
        <v>5289</v>
      </c>
      <c r="AC8452" s="84" t="s">
        <v>5289</v>
      </c>
      <c r="AD8452" s="84" t="s">
        <v>5289</v>
      </c>
      <c r="AE8452" s="84" t="s">
        <v>5289</v>
      </c>
      <c r="AF8452" s="165" t="s">
        <v>5289</v>
      </c>
    </row>
    <row r="8453" spans="1:38" ht="102">
      <c r="A8453" s="621">
        <v>10</v>
      </c>
      <c r="B8453" s="121" t="s">
        <v>8440</v>
      </c>
      <c r="C8453" s="121" t="s">
        <v>8442</v>
      </c>
      <c r="D8453" s="126" t="s">
        <v>9260</v>
      </c>
      <c r="E8453" s="622" t="s">
        <v>40</v>
      </c>
      <c r="F8453" s="138"/>
      <c r="G8453" s="138"/>
      <c r="H8453" s="138"/>
      <c r="I8453" s="138"/>
      <c r="J8453" s="622" t="s">
        <v>5289</v>
      </c>
      <c r="K8453" s="622" t="s">
        <v>8441</v>
      </c>
      <c r="L8453" s="656" t="s">
        <v>51</v>
      </c>
      <c r="M8453" s="202"/>
      <c r="N8453" s="138"/>
      <c r="O8453" s="643">
        <v>0</v>
      </c>
      <c r="P8453" s="643">
        <v>0</v>
      </c>
      <c r="Q8453" s="643">
        <v>0</v>
      </c>
      <c r="R8453" s="643">
        <v>0</v>
      </c>
      <c r="S8453" s="643">
        <v>0</v>
      </c>
      <c r="T8453" s="622">
        <v>0</v>
      </c>
      <c r="U8453" s="643">
        <v>0</v>
      </c>
      <c r="V8453" s="622">
        <v>0</v>
      </c>
      <c r="W8453" s="643">
        <v>0</v>
      </c>
      <c r="X8453" s="366">
        <v>153</v>
      </c>
      <c r="Y8453" s="643">
        <v>0</v>
      </c>
      <c r="Z8453" s="622" t="s">
        <v>51</v>
      </c>
      <c r="AA8453" s="622" t="s">
        <v>5289</v>
      </c>
      <c r="AB8453" s="622" t="s">
        <v>5289</v>
      </c>
      <c r="AC8453" s="84" t="s">
        <v>5289</v>
      </c>
      <c r="AD8453" s="84" t="s">
        <v>5289</v>
      </c>
      <c r="AE8453" s="84" t="s">
        <v>5289</v>
      </c>
      <c r="AF8453" s="165" t="s">
        <v>5289</v>
      </c>
    </row>
    <row r="8454" spans="1:38" s="45" customFormat="1" ht="15.75" customHeight="1" thickBot="1">
      <c r="A8454" s="18"/>
      <c r="B8454" s="18">
        <v>10</v>
      </c>
      <c r="C8454" s="18"/>
      <c r="D8454" s="18">
        <v>10</v>
      </c>
      <c r="E8454" s="18">
        <v>10</v>
      </c>
      <c r="F8454" s="18"/>
      <c r="G8454" s="18"/>
      <c r="H8454" s="18">
        <v>0</v>
      </c>
      <c r="I8454" s="18"/>
      <c r="J8454" s="18">
        <v>1</v>
      </c>
      <c r="K8454" s="18">
        <v>7</v>
      </c>
      <c r="L8454" s="18">
        <v>2</v>
      </c>
      <c r="M8454" s="200"/>
      <c r="N8454" s="18">
        <f t="shared" ref="N8454:O8454" si="3109">SUM(N8444:N8453)</f>
        <v>0</v>
      </c>
      <c r="O8454" s="18">
        <f t="shared" si="3109"/>
        <v>0</v>
      </c>
      <c r="P8454" s="18">
        <f t="shared" ref="P8454:Q8454" si="3110">SUM(P8444:P8453)</f>
        <v>0</v>
      </c>
      <c r="Q8454" s="18">
        <f t="shared" si="3110"/>
        <v>0</v>
      </c>
      <c r="R8454" s="18">
        <f t="shared" ref="R8454" si="3111">SUM(R8444:R8453)</f>
        <v>0</v>
      </c>
      <c r="S8454" s="18">
        <f t="shared" ref="S8454" si="3112">SUM(S8444:S8453)</f>
        <v>0</v>
      </c>
      <c r="T8454" s="18">
        <f t="shared" ref="T8454:U8454" si="3113">SUM(T8444:T8453)</f>
        <v>0</v>
      </c>
      <c r="U8454" s="18">
        <f t="shared" si="3113"/>
        <v>0</v>
      </c>
      <c r="V8454" s="18">
        <f t="shared" ref="V8454:W8454" si="3114">SUM(V8444:V8453)</f>
        <v>0</v>
      </c>
      <c r="W8454" s="18">
        <f t="shared" si="3114"/>
        <v>0</v>
      </c>
      <c r="X8454" s="18">
        <f t="shared" ref="X8454:Y8454" si="3115">SUM(X8444:X8453)</f>
        <v>2305</v>
      </c>
      <c r="Y8454" s="18">
        <f t="shared" si="3115"/>
        <v>0</v>
      </c>
      <c r="Z8454" s="18">
        <v>0</v>
      </c>
      <c r="AA8454" s="18">
        <v>1</v>
      </c>
      <c r="AB8454" s="18">
        <v>1</v>
      </c>
      <c r="AC8454" s="18"/>
      <c r="AD8454" s="18"/>
      <c r="AE8454" s="18"/>
      <c r="AF8454" s="18"/>
      <c r="AG8454" s="107"/>
      <c r="AH8454" s="107"/>
      <c r="AI8454" s="107"/>
      <c r="AJ8454" s="107"/>
      <c r="AK8454" s="107"/>
      <c r="AL8454" s="107"/>
    </row>
    <row r="8455" spans="1:38" ht="15.75" customHeight="1" thickBot="1">
      <c r="A8455" s="666" t="s">
        <v>265</v>
      </c>
      <c r="B8455" s="667"/>
      <c r="C8455" s="667"/>
      <c r="D8455" s="667"/>
      <c r="E8455" s="667"/>
      <c r="F8455" s="667"/>
      <c r="G8455" s="667"/>
      <c r="H8455" s="667"/>
      <c r="I8455" s="667"/>
      <c r="J8455" s="667"/>
      <c r="K8455" s="667"/>
      <c r="L8455" s="667"/>
      <c r="M8455" s="667"/>
      <c r="N8455" s="667"/>
      <c r="O8455" s="667"/>
      <c r="P8455" s="667"/>
      <c r="Q8455" s="667"/>
      <c r="R8455" s="667"/>
      <c r="S8455" s="667"/>
      <c r="T8455" s="667"/>
      <c r="U8455" s="667"/>
      <c r="V8455" s="667"/>
      <c r="W8455" s="667"/>
      <c r="X8455" s="667"/>
      <c r="Y8455" s="667"/>
      <c r="Z8455" s="667"/>
      <c r="AA8455" s="667"/>
      <c r="AB8455" s="667"/>
      <c r="AC8455" s="667"/>
      <c r="AD8455" s="667"/>
      <c r="AE8455" s="667"/>
      <c r="AF8455" s="668"/>
    </row>
    <row r="8456" spans="1:38" s="182" customFormat="1" ht="144.75" customHeight="1">
      <c r="A8456" s="624">
        <v>1</v>
      </c>
      <c r="B8456" s="627" t="s">
        <v>14451</v>
      </c>
      <c r="C8456" s="627" t="s">
        <v>14452</v>
      </c>
      <c r="D8456" s="627" t="s">
        <v>14459</v>
      </c>
      <c r="E8456" s="624" t="s">
        <v>40</v>
      </c>
      <c r="F8456" s="624" t="s">
        <v>16683</v>
      </c>
      <c r="G8456" s="138"/>
      <c r="H8456" s="138"/>
      <c r="I8456" s="138"/>
      <c r="J8456" s="138"/>
      <c r="K8456" s="138"/>
      <c r="L8456" s="624" t="s">
        <v>51</v>
      </c>
      <c r="M8456" s="138"/>
      <c r="N8456" s="138"/>
      <c r="O8456" s="624">
        <v>0</v>
      </c>
      <c r="P8456" s="624">
        <v>0</v>
      </c>
      <c r="Q8456" s="624">
        <v>0</v>
      </c>
      <c r="R8456" s="624">
        <v>0</v>
      </c>
      <c r="S8456" s="624">
        <v>0</v>
      </c>
      <c r="T8456" s="624">
        <v>0</v>
      </c>
      <c r="U8456" s="624">
        <v>0</v>
      </c>
      <c r="V8456" s="624">
        <v>0</v>
      </c>
      <c r="W8456" s="624">
        <v>0</v>
      </c>
      <c r="X8456" s="366">
        <v>1898</v>
      </c>
      <c r="Y8456" s="624">
        <v>0</v>
      </c>
      <c r="Z8456" s="624" t="s">
        <v>51</v>
      </c>
      <c r="AA8456" s="624" t="s">
        <v>1315</v>
      </c>
      <c r="AB8456" s="68" t="s">
        <v>14469</v>
      </c>
      <c r="AC8456" s="1010" t="s">
        <v>14470</v>
      </c>
      <c r="AD8456" s="1010" t="s">
        <v>14471</v>
      </c>
      <c r="AE8456" s="159" t="s">
        <v>14472</v>
      </c>
      <c r="AF8456" s="168" t="s">
        <v>14473</v>
      </c>
      <c r="AG8456" s="183"/>
      <c r="AH8456" s="183"/>
      <c r="AI8456" s="183"/>
      <c r="AJ8456" s="183"/>
      <c r="AK8456" s="183"/>
      <c r="AL8456" s="183"/>
    </row>
    <row r="8457" spans="1:38" s="182" customFormat="1" ht="97.5" customHeight="1">
      <c r="A8457" s="624">
        <v>2</v>
      </c>
      <c r="B8457" s="627" t="s">
        <v>14453</v>
      </c>
      <c r="C8457" s="627" t="s">
        <v>14452</v>
      </c>
      <c r="D8457" s="627" t="s">
        <v>14460</v>
      </c>
      <c r="E8457" s="624" t="s">
        <v>40</v>
      </c>
      <c r="F8457" s="138"/>
      <c r="G8457" s="138"/>
      <c r="H8457" s="138"/>
      <c r="I8457" s="138"/>
      <c r="J8457" s="138"/>
      <c r="K8457" s="138"/>
      <c r="L8457" s="624" t="s">
        <v>51</v>
      </c>
      <c r="M8457" s="138"/>
      <c r="N8457" s="138"/>
      <c r="O8457" s="624">
        <v>0</v>
      </c>
      <c r="P8457" s="624">
        <v>0</v>
      </c>
      <c r="Q8457" s="624">
        <v>0</v>
      </c>
      <c r="R8457" s="624">
        <v>0</v>
      </c>
      <c r="S8457" s="624">
        <v>0</v>
      </c>
      <c r="T8457" s="624">
        <v>0</v>
      </c>
      <c r="U8457" s="624">
        <v>0</v>
      </c>
      <c r="V8457" s="624">
        <v>0</v>
      </c>
      <c r="W8457" s="624">
        <v>0</v>
      </c>
      <c r="X8457" s="366">
        <v>50</v>
      </c>
      <c r="Y8457" s="624">
        <v>0</v>
      </c>
      <c r="Z8457" s="624" t="s">
        <v>51</v>
      </c>
      <c r="AA8457" s="138"/>
      <c r="AB8457" s="622" t="s">
        <v>5289</v>
      </c>
      <c r="AC8457" s="84" t="s">
        <v>5289</v>
      </c>
      <c r="AD8457" s="84" t="s">
        <v>5289</v>
      </c>
      <c r="AE8457" s="84" t="s">
        <v>5289</v>
      </c>
      <c r="AF8457" s="165" t="s">
        <v>5289</v>
      </c>
      <c r="AG8457" s="183"/>
      <c r="AH8457" s="183"/>
      <c r="AI8457" s="183"/>
      <c r="AJ8457" s="183"/>
      <c r="AK8457" s="183"/>
      <c r="AL8457" s="183"/>
    </row>
    <row r="8458" spans="1:38" s="182" customFormat="1" ht="228" customHeight="1">
      <c r="A8458" s="624">
        <v>3</v>
      </c>
      <c r="B8458" s="627" t="s">
        <v>2140</v>
      </c>
      <c r="C8458" s="627" t="s">
        <v>14452</v>
      </c>
      <c r="D8458" s="627" t="s">
        <v>14461</v>
      </c>
      <c r="E8458" s="624" t="s">
        <v>40</v>
      </c>
      <c r="F8458" s="138"/>
      <c r="G8458" s="138"/>
      <c r="H8458" s="138"/>
      <c r="I8458" s="138"/>
      <c r="J8458" s="627" t="s">
        <v>14467</v>
      </c>
      <c r="K8458" s="624" t="s">
        <v>8375</v>
      </c>
      <c r="L8458" s="624" t="s">
        <v>40</v>
      </c>
      <c r="M8458" s="627" t="s">
        <v>14741</v>
      </c>
      <c r="N8458" s="624">
        <v>0</v>
      </c>
      <c r="O8458" s="624">
        <v>0</v>
      </c>
      <c r="P8458" s="624">
        <v>0</v>
      </c>
      <c r="Q8458" s="624">
        <v>0</v>
      </c>
      <c r="R8458" s="624">
        <v>0</v>
      </c>
      <c r="S8458" s="624">
        <v>0</v>
      </c>
      <c r="T8458" s="624">
        <v>0</v>
      </c>
      <c r="U8458" s="624">
        <v>0</v>
      </c>
      <c r="V8458" s="624">
        <v>0</v>
      </c>
      <c r="W8458" s="624">
        <v>0</v>
      </c>
      <c r="X8458" s="366">
        <v>5</v>
      </c>
      <c r="Y8458" s="624">
        <v>0</v>
      </c>
      <c r="Z8458" s="624" t="s">
        <v>51</v>
      </c>
      <c r="AA8458" s="138"/>
      <c r="AB8458" s="622" t="s">
        <v>5289</v>
      </c>
      <c r="AC8458" s="84" t="s">
        <v>5289</v>
      </c>
      <c r="AD8458" s="84" t="s">
        <v>5289</v>
      </c>
      <c r="AE8458" s="84" t="s">
        <v>5289</v>
      </c>
      <c r="AF8458" s="165" t="s">
        <v>5289</v>
      </c>
      <c r="AG8458" s="183"/>
      <c r="AH8458" s="183"/>
      <c r="AI8458" s="183"/>
      <c r="AJ8458" s="183"/>
      <c r="AK8458" s="183"/>
      <c r="AL8458" s="183"/>
    </row>
    <row r="8459" spans="1:38" s="182" customFormat="1" ht="76.5" customHeight="1">
      <c r="A8459" s="624">
        <v>4</v>
      </c>
      <c r="B8459" s="627" t="s">
        <v>8471</v>
      </c>
      <c r="C8459" s="627" t="s">
        <v>14452</v>
      </c>
      <c r="D8459" s="627" t="s">
        <v>14462</v>
      </c>
      <c r="E8459" s="624" t="s">
        <v>40</v>
      </c>
      <c r="F8459" s="138"/>
      <c r="G8459" s="138"/>
      <c r="H8459" s="138"/>
      <c r="I8459" s="138"/>
      <c r="J8459" s="138"/>
      <c r="K8459" s="138"/>
      <c r="L8459" s="624" t="s">
        <v>51</v>
      </c>
      <c r="M8459" s="138"/>
      <c r="N8459" s="138"/>
      <c r="O8459" s="624">
        <v>0</v>
      </c>
      <c r="P8459" s="624">
        <v>0</v>
      </c>
      <c r="Q8459" s="624">
        <v>0</v>
      </c>
      <c r="R8459" s="624">
        <v>0</v>
      </c>
      <c r="S8459" s="624">
        <v>0</v>
      </c>
      <c r="T8459" s="624">
        <v>0</v>
      </c>
      <c r="U8459" s="624">
        <v>0</v>
      </c>
      <c r="V8459" s="624">
        <v>0</v>
      </c>
      <c r="W8459" s="624">
        <v>0</v>
      </c>
      <c r="X8459" s="366">
        <v>32</v>
      </c>
      <c r="Y8459" s="624">
        <v>0</v>
      </c>
      <c r="Z8459" s="624" t="s">
        <v>51</v>
      </c>
      <c r="AA8459" s="138"/>
      <c r="AB8459" s="622" t="s">
        <v>5289</v>
      </c>
      <c r="AC8459" s="84" t="s">
        <v>5289</v>
      </c>
      <c r="AD8459" s="84" t="s">
        <v>5289</v>
      </c>
      <c r="AE8459" s="84" t="s">
        <v>5289</v>
      </c>
      <c r="AF8459" s="165" t="s">
        <v>5289</v>
      </c>
      <c r="AG8459" s="183"/>
      <c r="AH8459" s="183"/>
      <c r="AI8459" s="183"/>
      <c r="AJ8459" s="183"/>
      <c r="AK8459" s="183"/>
      <c r="AL8459" s="183"/>
    </row>
    <row r="8460" spans="1:38" s="182" customFormat="1" ht="65.25" customHeight="1">
      <c r="A8460" s="624">
        <v>5</v>
      </c>
      <c r="B8460" s="627" t="s">
        <v>3333</v>
      </c>
      <c r="C8460" s="627" t="s">
        <v>14452</v>
      </c>
      <c r="D8460" s="627" t="s">
        <v>14463</v>
      </c>
      <c r="E8460" s="624" t="s">
        <v>40</v>
      </c>
      <c r="F8460" s="138"/>
      <c r="G8460" s="138"/>
      <c r="H8460" s="138"/>
      <c r="I8460" s="138"/>
      <c r="J8460" s="138"/>
      <c r="K8460" s="138"/>
      <c r="L8460" s="624" t="s">
        <v>51</v>
      </c>
      <c r="M8460" s="138"/>
      <c r="N8460" s="138"/>
      <c r="O8460" s="624">
        <v>0</v>
      </c>
      <c r="P8460" s="624">
        <v>0</v>
      </c>
      <c r="Q8460" s="624">
        <v>0</v>
      </c>
      <c r="R8460" s="624">
        <v>0</v>
      </c>
      <c r="S8460" s="624">
        <v>0</v>
      </c>
      <c r="T8460" s="624">
        <v>0</v>
      </c>
      <c r="U8460" s="624">
        <v>0</v>
      </c>
      <c r="V8460" s="624">
        <v>0</v>
      </c>
      <c r="W8460" s="624">
        <v>0</v>
      </c>
      <c r="X8460" s="366">
        <v>0</v>
      </c>
      <c r="Y8460" s="624">
        <v>0</v>
      </c>
      <c r="Z8460" s="624" t="s">
        <v>51</v>
      </c>
      <c r="AA8460" s="138"/>
      <c r="AB8460" s="622" t="s">
        <v>5289</v>
      </c>
      <c r="AC8460" s="84" t="s">
        <v>5289</v>
      </c>
      <c r="AD8460" s="84" t="s">
        <v>5289</v>
      </c>
      <c r="AE8460" s="84" t="s">
        <v>5289</v>
      </c>
      <c r="AF8460" s="165" t="s">
        <v>5289</v>
      </c>
      <c r="AG8460" s="183"/>
      <c r="AH8460" s="183"/>
      <c r="AI8460" s="183"/>
      <c r="AJ8460" s="183"/>
      <c r="AK8460" s="183"/>
      <c r="AL8460" s="183"/>
    </row>
    <row r="8461" spans="1:38" s="182" customFormat="1" ht="157.5" customHeight="1">
      <c r="A8461" s="624">
        <v>6</v>
      </c>
      <c r="B8461" s="627" t="s">
        <v>105</v>
      </c>
      <c r="C8461" s="627" t="s">
        <v>14452</v>
      </c>
      <c r="D8461" s="627" t="s">
        <v>14454</v>
      </c>
      <c r="E8461" s="624" t="s">
        <v>40</v>
      </c>
      <c r="F8461" s="138"/>
      <c r="G8461" s="138"/>
      <c r="H8461" s="138"/>
      <c r="I8461" s="138"/>
      <c r="J8461" s="138"/>
      <c r="K8461" s="138"/>
      <c r="L8461" s="624" t="s">
        <v>51</v>
      </c>
      <c r="M8461" s="138"/>
      <c r="N8461" s="138"/>
      <c r="O8461" s="624">
        <v>0</v>
      </c>
      <c r="P8461" s="624">
        <v>0</v>
      </c>
      <c r="Q8461" s="624">
        <v>0</v>
      </c>
      <c r="R8461" s="624">
        <v>0</v>
      </c>
      <c r="S8461" s="624">
        <v>0</v>
      </c>
      <c r="T8461" s="624">
        <v>0</v>
      </c>
      <c r="U8461" s="624">
        <v>0</v>
      </c>
      <c r="V8461" s="624">
        <v>0</v>
      </c>
      <c r="W8461" s="624">
        <v>0</v>
      </c>
      <c r="X8461" s="366">
        <v>105</v>
      </c>
      <c r="Y8461" s="624">
        <v>0</v>
      </c>
      <c r="Z8461" s="624" t="s">
        <v>51</v>
      </c>
      <c r="AA8461" s="138"/>
      <c r="AB8461" s="622" t="s">
        <v>5289</v>
      </c>
      <c r="AC8461" s="84" t="s">
        <v>5289</v>
      </c>
      <c r="AD8461" s="84" t="s">
        <v>5289</v>
      </c>
      <c r="AE8461" s="84" t="s">
        <v>5289</v>
      </c>
      <c r="AF8461" s="165" t="s">
        <v>5289</v>
      </c>
      <c r="AG8461" s="183"/>
      <c r="AH8461" s="183"/>
      <c r="AI8461" s="183"/>
      <c r="AJ8461" s="183"/>
      <c r="AK8461" s="183"/>
      <c r="AL8461" s="183"/>
    </row>
    <row r="8462" spans="1:38" s="182" customFormat="1" ht="124.5" customHeight="1">
      <c r="A8462" s="624">
        <v>7</v>
      </c>
      <c r="B8462" s="627" t="s">
        <v>8529</v>
      </c>
      <c r="C8462" s="627" t="s">
        <v>14452</v>
      </c>
      <c r="D8462" s="627" t="s">
        <v>14455</v>
      </c>
      <c r="E8462" s="624" t="s">
        <v>40</v>
      </c>
      <c r="F8462" s="138"/>
      <c r="G8462" s="138"/>
      <c r="H8462" s="138"/>
      <c r="I8462" s="138"/>
      <c r="J8462" s="138"/>
      <c r="K8462" s="138"/>
      <c r="L8462" s="624" t="s">
        <v>40</v>
      </c>
      <c r="M8462" s="627" t="s">
        <v>14468</v>
      </c>
      <c r="N8462" s="624">
        <v>0</v>
      </c>
      <c r="O8462" s="624">
        <v>0</v>
      </c>
      <c r="P8462" s="624">
        <v>0</v>
      </c>
      <c r="Q8462" s="624">
        <v>0</v>
      </c>
      <c r="R8462" s="624">
        <v>0</v>
      </c>
      <c r="S8462" s="624">
        <v>0</v>
      </c>
      <c r="T8462" s="624">
        <v>0</v>
      </c>
      <c r="U8462" s="624">
        <v>0</v>
      </c>
      <c r="V8462" s="624">
        <v>0</v>
      </c>
      <c r="W8462" s="624">
        <v>0</v>
      </c>
      <c r="X8462" s="366">
        <v>0</v>
      </c>
      <c r="Y8462" s="624">
        <v>0</v>
      </c>
      <c r="Z8462" s="624" t="s">
        <v>51</v>
      </c>
      <c r="AA8462" s="138"/>
      <c r="AB8462" s="622" t="s">
        <v>5289</v>
      </c>
      <c r="AC8462" s="84" t="s">
        <v>5289</v>
      </c>
      <c r="AD8462" s="84" t="s">
        <v>5289</v>
      </c>
      <c r="AE8462" s="84" t="s">
        <v>5289</v>
      </c>
      <c r="AF8462" s="165" t="s">
        <v>5289</v>
      </c>
      <c r="AG8462" s="183"/>
      <c r="AH8462" s="183"/>
      <c r="AI8462" s="183"/>
      <c r="AJ8462" s="183"/>
      <c r="AK8462" s="183"/>
      <c r="AL8462" s="183"/>
    </row>
    <row r="8463" spans="1:38" s="182" customFormat="1" ht="90" customHeight="1">
      <c r="A8463" s="624">
        <v>8</v>
      </c>
      <c r="B8463" s="627" t="s">
        <v>3383</v>
      </c>
      <c r="C8463" s="627" t="s">
        <v>14452</v>
      </c>
      <c r="D8463" s="627" t="s">
        <v>14456</v>
      </c>
      <c r="E8463" s="624" t="s">
        <v>40</v>
      </c>
      <c r="F8463" s="138"/>
      <c r="G8463" s="138"/>
      <c r="H8463" s="138"/>
      <c r="I8463" s="138"/>
      <c r="J8463" s="138"/>
      <c r="K8463" s="138"/>
      <c r="L8463" s="624" t="s">
        <v>51</v>
      </c>
      <c r="M8463" s="138"/>
      <c r="N8463" s="138"/>
      <c r="O8463" s="624">
        <v>0</v>
      </c>
      <c r="P8463" s="624">
        <v>0</v>
      </c>
      <c r="Q8463" s="624">
        <v>0</v>
      </c>
      <c r="R8463" s="624">
        <v>0</v>
      </c>
      <c r="S8463" s="624">
        <v>0</v>
      </c>
      <c r="T8463" s="624">
        <v>0</v>
      </c>
      <c r="U8463" s="624">
        <v>0</v>
      </c>
      <c r="V8463" s="624">
        <v>0</v>
      </c>
      <c r="W8463" s="624">
        <v>0</v>
      </c>
      <c r="X8463" s="366">
        <v>0</v>
      </c>
      <c r="Y8463" s="624">
        <v>0</v>
      </c>
      <c r="Z8463" s="624" t="s">
        <v>51</v>
      </c>
      <c r="AA8463" s="138"/>
      <c r="AB8463" s="622" t="s">
        <v>5289</v>
      </c>
      <c r="AC8463" s="84" t="s">
        <v>5289</v>
      </c>
      <c r="AD8463" s="84" t="s">
        <v>5289</v>
      </c>
      <c r="AE8463" s="84" t="s">
        <v>5289</v>
      </c>
      <c r="AF8463" s="165" t="s">
        <v>5289</v>
      </c>
      <c r="AG8463" s="183"/>
      <c r="AH8463" s="183"/>
      <c r="AI8463" s="183"/>
      <c r="AJ8463" s="183"/>
      <c r="AK8463" s="183"/>
      <c r="AL8463" s="183"/>
    </row>
    <row r="8464" spans="1:38" s="182" customFormat="1" ht="52.5" customHeight="1">
      <c r="A8464" s="624">
        <v>9</v>
      </c>
      <c r="B8464" s="627" t="s">
        <v>8474</v>
      </c>
      <c r="C8464" s="627" t="s">
        <v>14452</v>
      </c>
      <c r="D8464" s="627" t="s">
        <v>14457</v>
      </c>
      <c r="E8464" s="624" t="s">
        <v>40</v>
      </c>
      <c r="F8464" s="138"/>
      <c r="G8464" s="138"/>
      <c r="H8464" s="138"/>
      <c r="I8464" s="138"/>
      <c r="J8464" s="138"/>
      <c r="K8464" s="138"/>
      <c r="L8464" s="624" t="s">
        <v>51</v>
      </c>
      <c r="M8464" s="138"/>
      <c r="N8464" s="138"/>
      <c r="O8464" s="624">
        <v>0</v>
      </c>
      <c r="P8464" s="624">
        <v>0</v>
      </c>
      <c r="Q8464" s="624">
        <v>0</v>
      </c>
      <c r="R8464" s="624">
        <v>0</v>
      </c>
      <c r="S8464" s="624">
        <v>0</v>
      </c>
      <c r="T8464" s="624">
        <v>0</v>
      </c>
      <c r="U8464" s="624">
        <v>0</v>
      </c>
      <c r="V8464" s="624">
        <v>0</v>
      </c>
      <c r="W8464" s="624">
        <v>0</v>
      </c>
      <c r="X8464" s="366">
        <v>0</v>
      </c>
      <c r="Y8464" s="624">
        <v>0</v>
      </c>
      <c r="Z8464" s="624" t="s">
        <v>51</v>
      </c>
      <c r="AA8464" s="138"/>
      <c r="AB8464" s="622" t="s">
        <v>5289</v>
      </c>
      <c r="AC8464" s="84" t="s">
        <v>5289</v>
      </c>
      <c r="AD8464" s="84" t="s">
        <v>5289</v>
      </c>
      <c r="AE8464" s="84" t="s">
        <v>5289</v>
      </c>
      <c r="AF8464" s="165" t="s">
        <v>5289</v>
      </c>
      <c r="AG8464" s="183"/>
      <c r="AH8464" s="183"/>
      <c r="AI8464" s="183"/>
      <c r="AJ8464" s="183"/>
      <c r="AK8464" s="183"/>
      <c r="AL8464" s="183"/>
    </row>
    <row r="8465" spans="1:38" s="174" customFormat="1" ht="15.75" customHeight="1" thickBot="1">
      <c r="A8465" s="18"/>
      <c r="B8465" s="18">
        <v>9</v>
      </c>
      <c r="C8465" s="18"/>
      <c r="D8465" s="18">
        <v>9</v>
      </c>
      <c r="E8465" s="18">
        <v>9</v>
      </c>
      <c r="F8465" s="18"/>
      <c r="G8465" s="18"/>
      <c r="H8465" s="18">
        <v>0</v>
      </c>
      <c r="I8465" s="18"/>
      <c r="J8465" s="18">
        <v>1</v>
      </c>
      <c r="K8465" s="18">
        <v>0</v>
      </c>
      <c r="L8465" s="18">
        <v>2</v>
      </c>
      <c r="M8465" s="200"/>
      <c r="N8465" s="18">
        <f t="shared" ref="N8465:O8465" si="3116">SUM(N8456:N8464)</f>
        <v>0</v>
      </c>
      <c r="O8465" s="18">
        <f t="shared" si="3116"/>
        <v>0</v>
      </c>
      <c r="P8465" s="18">
        <f t="shared" ref="P8465:Q8465" si="3117">SUM(P8456:P8464)</f>
        <v>0</v>
      </c>
      <c r="Q8465" s="18">
        <f t="shared" si="3117"/>
        <v>0</v>
      </c>
      <c r="R8465" s="18">
        <f t="shared" ref="R8465" si="3118">SUM(R8456:R8464)</f>
        <v>0</v>
      </c>
      <c r="S8465" s="18">
        <f t="shared" ref="S8465" si="3119">SUM(S8456:S8464)</f>
        <v>0</v>
      </c>
      <c r="T8465" s="18">
        <f t="shared" ref="T8465:U8465" si="3120">SUM(T8456:T8464)</f>
        <v>0</v>
      </c>
      <c r="U8465" s="18">
        <f t="shared" si="3120"/>
        <v>0</v>
      </c>
      <c r="V8465" s="18">
        <f t="shared" ref="V8465:W8465" si="3121">SUM(V8456:V8464)</f>
        <v>0</v>
      </c>
      <c r="W8465" s="18">
        <f t="shared" si="3121"/>
        <v>0</v>
      </c>
      <c r="X8465" s="18">
        <f t="shared" ref="X8465:Y8465" si="3122">SUM(X8456:X8464)</f>
        <v>2090</v>
      </c>
      <c r="Y8465" s="18">
        <f t="shared" si="3122"/>
        <v>0</v>
      </c>
      <c r="Z8465" s="18">
        <v>0</v>
      </c>
      <c r="AA8465" s="18">
        <v>0</v>
      </c>
      <c r="AB8465" s="18">
        <v>1</v>
      </c>
      <c r="AC8465" s="18"/>
      <c r="AD8465" s="18"/>
      <c r="AE8465" s="18"/>
      <c r="AF8465" s="18"/>
      <c r="AG8465" s="107"/>
      <c r="AH8465" s="107"/>
      <c r="AI8465" s="107"/>
      <c r="AJ8465" s="107"/>
      <c r="AK8465" s="107"/>
      <c r="AL8465" s="107"/>
    </row>
    <row r="8466" spans="1:38" ht="15.75" customHeight="1" thickBot="1">
      <c r="A8466" s="660" t="s">
        <v>266</v>
      </c>
      <c r="B8466" s="661"/>
      <c r="C8466" s="661"/>
      <c r="D8466" s="661"/>
      <c r="E8466" s="661"/>
      <c r="F8466" s="661"/>
      <c r="G8466" s="661"/>
      <c r="H8466" s="661"/>
      <c r="I8466" s="661"/>
      <c r="J8466" s="661"/>
      <c r="K8466" s="661"/>
      <c r="L8466" s="661"/>
      <c r="M8466" s="661"/>
      <c r="N8466" s="661"/>
      <c r="O8466" s="661"/>
      <c r="P8466" s="661"/>
      <c r="Q8466" s="661"/>
      <c r="R8466" s="661"/>
      <c r="S8466" s="661"/>
      <c r="T8466" s="661"/>
      <c r="U8466" s="661"/>
      <c r="V8466" s="661"/>
      <c r="W8466" s="661"/>
      <c r="X8466" s="661"/>
      <c r="Y8466" s="661"/>
      <c r="Z8466" s="661"/>
      <c r="AA8466" s="661"/>
      <c r="AB8466" s="661"/>
      <c r="AC8466" s="661"/>
      <c r="AD8466" s="661"/>
      <c r="AE8466" s="661"/>
      <c r="AF8466" s="662"/>
    </row>
    <row r="8467" spans="1:38" s="44" customFormat="1" ht="331.5">
      <c r="A8467" s="119">
        <v>1</v>
      </c>
      <c r="B8467" s="175" t="s">
        <v>12935</v>
      </c>
      <c r="C8467" s="126" t="s">
        <v>12315</v>
      </c>
      <c r="D8467" s="68" t="s">
        <v>12946</v>
      </c>
      <c r="E8467" s="118" t="s">
        <v>17515</v>
      </c>
      <c r="F8467" s="118" t="s">
        <v>16683</v>
      </c>
      <c r="G8467" s="138"/>
      <c r="H8467" s="138"/>
      <c r="I8467" s="138"/>
      <c r="J8467" s="138"/>
      <c r="K8467" s="138"/>
      <c r="L8467" s="119" t="s">
        <v>51</v>
      </c>
      <c r="M8467" s="350"/>
      <c r="N8467" s="152"/>
      <c r="O8467" s="119">
        <v>0</v>
      </c>
      <c r="P8467" s="119">
        <v>0</v>
      </c>
      <c r="Q8467" s="119">
        <v>0</v>
      </c>
      <c r="R8467" s="119">
        <v>0</v>
      </c>
      <c r="S8467" s="119">
        <v>0</v>
      </c>
      <c r="T8467" s="622">
        <v>0</v>
      </c>
      <c r="U8467" s="119">
        <v>0</v>
      </c>
      <c r="V8467" s="119">
        <v>0</v>
      </c>
      <c r="W8467" s="119">
        <v>0</v>
      </c>
      <c r="X8467" s="118">
        <v>1197</v>
      </c>
      <c r="Y8467" s="119">
        <v>0</v>
      </c>
      <c r="Z8467" s="167" t="s">
        <v>51</v>
      </c>
      <c r="AA8467" s="121" t="s">
        <v>12973</v>
      </c>
      <c r="AB8467" s="121" t="s">
        <v>12974</v>
      </c>
      <c r="AC8467" s="84" t="s">
        <v>12931</v>
      </c>
      <c r="AD8467" s="84" t="s">
        <v>12932</v>
      </c>
      <c r="AE8467" s="84" t="s">
        <v>12933</v>
      </c>
      <c r="AF8467" s="168" t="s">
        <v>12934</v>
      </c>
      <c r="AG8467" s="107"/>
      <c r="AH8467" s="107"/>
      <c r="AI8467" s="107"/>
      <c r="AJ8467" s="107"/>
      <c r="AK8467" s="107"/>
      <c r="AL8467" s="107"/>
    </row>
    <row r="8468" spans="1:38" ht="242.25">
      <c r="A8468" s="622">
        <v>2</v>
      </c>
      <c r="B8468" s="290" t="s">
        <v>12944</v>
      </c>
      <c r="C8468" s="126" t="s">
        <v>12315</v>
      </c>
      <c r="D8468" s="121" t="s">
        <v>12948</v>
      </c>
      <c r="E8468" s="624" t="s">
        <v>17516</v>
      </c>
      <c r="F8468" s="138"/>
      <c r="G8468" s="138"/>
      <c r="H8468" s="138"/>
      <c r="I8468" s="138"/>
      <c r="J8468" s="138"/>
      <c r="K8468" s="138"/>
      <c r="L8468" s="622" t="s">
        <v>51</v>
      </c>
      <c r="M8468" s="202"/>
      <c r="N8468" s="138"/>
      <c r="O8468" s="622">
        <v>0</v>
      </c>
      <c r="P8468" s="622">
        <v>0</v>
      </c>
      <c r="Q8468" s="622">
        <v>0</v>
      </c>
      <c r="R8468" s="622">
        <v>0</v>
      </c>
      <c r="S8468" s="622">
        <v>0</v>
      </c>
      <c r="T8468" s="622">
        <v>0</v>
      </c>
      <c r="U8468" s="622">
        <v>0</v>
      </c>
      <c r="V8468" s="622">
        <v>0</v>
      </c>
      <c r="W8468" s="622">
        <v>0</v>
      </c>
      <c r="X8468" s="624">
        <v>4</v>
      </c>
      <c r="Y8468" s="622">
        <v>0</v>
      </c>
      <c r="Z8468" s="643" t="s">
        <v>51</v>
      </c>
      <c r="AA8468" s="622" t="s">
        <v>5289</v>
      </c>
      <c r="AB8468" s="622" t="s">
        <v>5289</v>
      </c>
      <c r="AC8468" s="84" t="s">
        <v>5289</v>
      </c>
      <c r="AD8468" s="84" t="s">
        <v>5289</v>
      </c>
      <c r="AE8468" s="84" t="s">
        <v>5289</v>
      </c>
      <c r="AF8468" s="165" t="s">
        <v>5289</v>
      </c>
    </row>
    <row r="8469" spans="1:38" s="44" customFormat="1" ht="255">
      <c r="A8469" s="622">
        <v>3</v>
      </c>
      <c r="B8469" s="126" t="s">
        <v>12936</v>
      </c>
      <c r="C8469" s="126" t="s">
        <v>12315</v>
      </c>
      <c r="D8469" s="121" t="s">
        <v>12949</v>
      </c>
      <c r="E8469" s="624" t="s">
        <v>17517</v>
      </c>
      <c r="F8469" s="138"/>
      <c r="G8469" s="138"/>
      <c r="H8469" s="138"/>
      <c r="I8469" s="138"/>
      <c r="J8469" s="138"/>
      <c r="K8469" s="138"/>
      <c r="L8469" s="622" t="s">
        <v>51</v>
      </c>
      <c r="M8469" s="202"/>
      <c r="N8469" s="138"/>
      <c r="O8469" s="622">
        <v>0</v>
      </c>
      <c r="P8469" s="622">
        <v>0</v>
      </c>
      <c r="Q8469" s="622">
        <v>0</v>
      </c>
      <c r="R8469" s="622">
        <v>0</v>
      </c>
      <c r="S8469" s="622">
        <v>0</v>
      </c>
      <c r="T8469" s="622">
        <v>0</v>
      </c>
      <c r="U8469" s="622">
        <v>0</v>
      </c>
      <c r="V8469" s="622">
        <v>0</v>
      </c>
      <c r="W8469" s="622">
        <v>0</v>
      </c>
      <c r="X8469" s="624">
        <v>0</v>
      </c>
      <c r="Y8469" s="622">
        <v>0</v>
      </c>
      <c r="Z8469" s="643" t="s">
        <v>51</v>
      </c>
      <c r="AA8469" s="622" t="s">
        <v>5289</v>
      </c>
      <c r="AB8469" s="622" t="s">
        <v>5289</v>
      </c>
      <c r="AC8469" s="84" t="s">
        <v>5289</v>
      </c>
      <c r="AD8469" s="84" t="s">
        <v>5289</v>
      </c>
      <c r="AE8469" s="84" t="s">
        <v>5289</v>
      </c>
      <c r="AF8469" s="165" t="s">
        <v>5289</v>
      </c>
      <c r="AG8469" s="107"/>
      <c r="AH8469" s="107"/>
      <c r="AI8469" s="107"/>
      <c r="AJ8469" s="107"/>
      <c r="AK8469" s="107"/>
      <c r="AL8469" s="107"/>
    </row>
    <row r="8470" spans="1:38" s="44" customFormat="1" ht="216.75">
      <c r="A8470" s="622">
        <v>4</v>
      </c>
      <c r="B8470" s="126" t="s">
        <v>1556</v>
      </c>
      <c r="C8470" s="126" t="s">
        <v>12315</v>
      </c>
      <c r="D8470" s="121" t="s">
        <v>12950</v>
      </c>
      <c r="E8470" s="624" t="s">
        <v>17518</v>
      </c>
      <c r="F8470" s="138"/>
      <c r="G8470" s="138"/>
      <c r="H8470" s="138"/>
      <c r="I8470" s="138"/>
      <c r="J8470" s="138"/>
      <c r="K8470" s="138"/>
      <c r="L8470" s="622" t="s">
        <v>51</v>
      </c>
      <c r="M8470" s="202"/>
      <c r="N8470" s="138"/>
      <c r="O8470" s="622">
        <v>0</v>
      </c>
      <c r="P8470" s="622">
        <v>0</v>
      </c>
      <c r="Q8470" s="622">
        <v>0</v>
      </c>
      <c r="R8470" s="622">
        <v>0</v>
      </c>
      <c r="S8470" s="622">
        <v>0</v>
      </c>
      <c r="T8470" s="622">
        <v>0</v>
      </c>
      <c r="U8470" s="622">
        <v>0</v>
      </c>
      <c r="V8470" s="622">
        <v>0</v>
      </c>
      <c r="W8470" s="622">
        <v>0</v>
      </c>
      <c r="X8470" s="624">
        <v>20</v>
      </c>
      <c r="Y8470" s="622">
        <v>0</v>
      </c>
      <c r="Z8470" s="643" t="s">
        <v>51</v>
      </c>
      <c r="AA8470" s="622" t="s">
        <v>5289</v>
      </c>
      <c r="AB8470" s="622" t="s">
        <v>5289</v>
      </c>
      <c r="AC8470" s="84" t="s">
        <v>5289</v>
      </c>
      <c r="AD8470" s="84" t="s">
        <v>5289</v>
      </c>
      <c r="AE8470" s="84" t="s">
        <v>5289</v>
      </c>
      <c r="AF8470" s="165" t="s">
        <v>5289</v>
      </c>
      <c r="AG8470" s="107"/>
      <c r="AH8470" s="107"/>
      <c r="AI8470" s="107"/>
      <c r="AJ8470" s="107"/>
      <c r="AK8470" s="107"/>
      <c r="AL8470" s="107"/>
    </row>
    <row r="8471" spans="1:38" s="44" customFormat="1" ht="204">
      <c r="A8471" s="622">
        <v>5</v>
      </c>
      <c r="B8471" s="362" t="s">
        <v>12937</v>
      </c>
      <c r="C8471" s="126" t="s">
        <v>12315</v>
      </c>
      <c r="D8471" s="121" t="s">
        <v>12947</v>
      </c>
      <c r="E8471" s="366" t="s">
        <v>40</v>
      </c>
      <c r="F8471" s="138"/>
      <c r="G8471" s="138"/>
      <c r="H8471" s="138"/>
      <c r="I8471" s="138"/>
      <c r="J8471" s="121" t="s">
        <v>12951</v>
      </c>
      <c r="K8471" s="622" t="s">
        <v>8387</v>
      </c>
      <c r="L8471" s="622" t="s">
        <v>40</v>
      </c>
      <c r="M8471" s="121" t="s">
        <v>21986</v>
      </c>
      <c r="N8471" s="622">
        <v>0</v>
      </c>
      <c r="O8471" s="622">
        <v>0</v>
      </c>
      <c r="P8471" s="622">
        <v>0</v>
      </c>
      <c r="Q8471" s="622">
        <v>0</v>
      </c>
      <c r="R8471" s="622">
        <v>0</v>
      </c>
      <c r="S8471" s="622">
        <v>0</v>
      </c>
      <c r="T8471" s="622">
        <v>0</v>
      </c>
      <c r="U8471" s="622">
        <v>0</v>
      </c>
      <c r="V8471" s="622">
        <v>0</v>
      </c>
      <c r="W8471" s="622">
        <v>0</v>
      </c>
      <c r="X8471" s="624">
        <v>0</v>
      </c>
      <c r="Y8471" s="622">
        <v>0</v>
      </c>
      <c r="Z8471" s="643" t="s">
        <v>51</v>
      </c>
      <c r="AA8471" s="622" t="s">
        <v>5289</v>
      </c>
      <c r="AB8471" s="622" t="s">
        <v>5289</v>
      </c>
      <c r="AC8471" s="84" t="s">
        <v>5289</v>
      </c>
      <c r="AD8471" s="84" t="s">
        <v>5289</v>
      </c>
      <c r="AE8471" s="84" t="s">
        <v>5289</v>
      </c>
      <c r="AF8471" s="165" t="s">
        <v>5289</v>
      </c>
      <c r="AG8471" s="107"/>
      <c r="AH8471" s="107"/>
      <c r="AI8471" s="107"/>
      <c r="AJ8471" s="107"/>
      <c r="AK8471" s="107"/>
      <c r="AL8471" s="107"/>
    </row>
    <row r="8472" spans="1:38" s="44" customFormat="1" ht="255">
      <c r="A8472" s="622">
        <v>6</v>
      </c>
      <c r="B8472" s="126" t="s">
        <v>12938</v>
      </c>
      <c r="C8472" s="126" t="s">
        <v>12315</v>
      </c>
      <c r="D8472" s="121" t="s">
        <v>12939</v>
      </c>
      <c r="E8472" s="624" t="s">
        <v>17519</v>
      </c>
      <c r="F8472" s="138"/>
      <c r="G8472" s="138"/>
      <c r="H8472" s="138"/>
      <c r="I8472" s="138"/>
      <c r="J8472" s="622" t="s">
        <v>6006</v>
      </c>
      <c r="K8472" s="622" t="s">
        <v>8387</v>
      </c>
      <c r="L8472" s="622" t="s">
        <v>40</v>
      </c>
      <c r="M8472" s="121" t="s">
        <v>21986</v>
      </c>
      <c r="N8472" s="622">
        <v>0</v>
      </c>
      <c r="O8472" s="622">
        <v>0</v>
      </c>
      <c r="P8472" s="622">
        <v>0</v>
      </c>
      <c r="Q8472" s="622">
        <v>0</v>
      </c>
      <c r="R8472" s="622">
        <v>0</v>
      </c>
      <c r="S8472" s="622">
        <v>0</v>
      </c>
      <c r="T8472" s="622">
        <v>0</v>
      </c>
      <c r="U8472" s="622">
        <v>0</v>
      </c>
      <c r="V8472" s="622">
        <v>0</v>
      </c>
      <c r="W8472" s="622">
        <v>0</v>
      </c>
      <c r="X8472" s="624">
        <v>0</v>
      </c>
      <c r="Y8472" s="622">
        <v>0</v>
      </c>
      <c r="Z8472" s="643" t="s">
        <v>51</v>
      </c>
      <c r="AA8472" s="622" t="s">
        <v>5289</v>
      </c>
      <c r="AB8472" s="622" t="s">
        <v>5289</v>
      </c>
      <c r="AC8472" s="84" t="s">
        <v>5289</v>
      </c>
      <c r="AD8472" s="84" t="s">
        <v>5289</v>
      </c>
      <c r="AE8472" s="84" t="s">
        <v>5289</v>
      </c>
      <c r="AF8472" s="165" t="s">
        <v>5289</v>
      </c>
      <c r="AG8472" s="107"/>
      <c r="AH8472" s="107"/>
      <c r="AI8472" s="107"/>
      <c r="AJ8472" s="107"/>
      <c r="AK8472" s="107"/>
      <c r="AL8472" s="107"/>
    </row>
    <row r="8473" spans="1:38" s="44" customFormat="1" ht="102">
      <c r="A8473" s="622">
        <v>7</v>
      </c>
      <c r="B8473" s="290" t="s">
        <v>12940</v>
      </c>
      <c r="C8473" s="126" t="s">
        <v>12315</v>
      </c>
      <c r="D8473" s="627" t="s">
        <v>14474</v>
      </c>
      <c r="E8473" s="366" t="s">
        <v>40</v>
      </c>
      <c r="F8473" s="138"/>
      <c r="G8473" s="138"/>
      <c r="H8473" s="138"/>
      <c r="I8473" s="138"/>
      <c r="J8473" s="622" t="s">
        <v>6006</v>
      </c>
      <c r="K8473" s="622" t="s">
        <v>12952</v>
      </c>
      <c r="L8473" s="622" t="s">
        <v>51</v>
      </c>
      <c r="M8473" s="202"/>
      <c r="N8473" s="138"/>
      <c r="O8473" s="622">
        <v>0</v>
      </c>
      <c r="P8473" s="622">
        <v>0</v>
      </c>
      <c r="Q8473" s="622">
        <v>0</v>
      </c>
      <c r="R8473" s="622">
        <v>0</v>
      </c>
      <c r="S8473" s="622">
        <v>0</v>
      </c>
      <c r="T8473" s="622">
        <v>0</v>
      </c>
      <c r="U8473" s="622">
        <v>0</v>
      </c>
      <c r="V8473" s="622">
        <v>0</v>
      </c>
      <c r="W8473" s="622">
        <v>0</v>
      </c>
      <c r="X8473" s="624">
        <v>0</v>
      </c>
      <c r="Y8473" s="622">
        <v>0</v>
      </c>
      <c r="Z8473" s="643" t="s">
        <v>51</v>
      </c>
      <c r="AA8473" s="622" t="s">
        <v>5289</v>
      </c>
      <c r="AB8473" s="622" t="s">
        <v>5289</v>
      </c>
      <c r="AC8473" s="84" t="s">
        <v>5289</v>
      </c>
      <c r="AD8473" s="84" t="s">
        <v>5289</v>
      </c>
      <c r="AE8473" s="84" t="s">
        <v>5289</v>
      </c>
      <c r="AF8473" s="165" t="s">
        <v>5289</v>
      </c>
      <c r="AG8473" s="107"/>
      <c r="AH8473" s="107"/>
      <c r="AI8473" s="107"/>
      <c r="AJ8473" s="107"/>
      <c r="AK8473" s="107"/>
      <c r="AL8473" s="107"/>
    </row>
    <row r="8474" spans="1:38" s="44" customFormat="1" ht="76.5">
      <c r="A8474" s="622">
        <v>8</v>
      </c>
      <c r="B8474" s="126" t="s">
        <v>3216</v>
      </c>
      <c r="C8474" s="126" t="s">
        <v>12315</v>
      </c>
      <c r="D8474" s="627" t="s">
        <v>14475</v>
      </c>
      <c r="E8474" s="366" t="s">
        <v>40</v>
      </c>
      <c r="F8474" s="138"/>
      <c r="G8474" s="138"/>
      <c r="H8474" s="138"/>
      <c r="I8474" s="138"/>
      <c r="J8474" s="138"/>
      <c r="K8474" s="138"/>
      <c r="L8474" s="622" t="s">
        <v>51</v>
      </c>
      <c r="M8474" s="202"/>
      <c r="N8474" s="138"/>
      <c r="O8474" s="622">
        <v>0</v>
      </c>
      <c r="P8474" s="622">
        <v>0</v>
      </c>
      <c r="Q8474" s="622">
        <v>0</v>
      </c>
      <c r="R8474" s="622">
        <v>0</v>
      </c>
      <c r="S8474" s="622">
        <v>0</v>
      </c>
      <c r="T8474" s="622">
        <v>0</v>
      </c>
      <c r="U8474" s="622">
        <v>0</v>
      </c>
      <c r="V8474" s="622">
        <v>0</v>
      </c>
      <c r="W8474" s="622">
        <v>0</v>
      </c>
      <c r="X8474" s="624">
        <v>169</v>
      </c>
      <c r="Y8474" s="622">
        <v>0</v>
      </c>
      <c r="Z8474" s="643" t="s">
        <v>51</v>
      </c>
      <c r="AA8474" s="622" t="s">
        <v>5289</v>
      </c>
      <c r="AB8474" s="622" t="s">
        <v>5289</v>
      </c>
      <c r="AC8474" s="84" t="s">
        <v>5289</v>
      </c>
      <c r="AD8474" s="84" t="s">
        <v>5289</v>
      </c>
      <c r="AE8474" s="84" t="s">
        <v>5289</v>
      </c>
      <c r="AF8474" s="165" t="s">
        <v>5289</v>
      </c>
      <c r="AG8474" s="107"/>
      <c r="AH8474" s="107"/>
      <c r="AI8474" s="107"/>
      <c r="AJ8474" s="107"/>
      <c r="AK8474" s="107"/>
      <c r="AL8474" s="107"/>
    </row>
    <row r="8475" spans="1:38" s="44" customFormat="1" ht="102">
      <c r="A8475" s="622">
        <v>9</v>
      </c>
      <c r="B8475" s="126" t="s">
        <v>12945</v>
      </c>
      <c r="C8475" s="126" t="s">
        <v>12315</v>
      </c>
      <c r="D8475" s="627" t="s">
        <v>14476</v>
      </c>
      <c r="E8475" s="366" t="s">
        <v>40</v>
      </c>
      <c r="F8475" s="138"/>
      <c r="G8475" s="138"/>
      <c r="H8475" s="138"/>
      <c r="I8475" s="138"/>
      <c r="J8475" s="622" t="s">
        <v>6006</v>
      </c>
      <c r="K8475" s="622" t="s">
        <v>12953</v>
      </c>
      <c r="L8475" s="622" t="s">
        <v>51</v>
      </c>
      <c r="M8475" s="202"/>
      <c r="N8475" s="138"/>
      <c r="O8475" s="622">
        <v>0</v>
      </c>
      <c r="P8475" s="622">
        <v>0</v>
      </c>
      <c r="Q8475" s="622">
        <v>0</v>
      </c>
      <c r="R8475" s="622">
        <v>0</v>
      </c>
      <c r="S8475" s="622">
        <v>0</v>
      </c>
      <c r="T8475" s="622">
        <v>0</v>
      </c>
      <c r="U8475" s="622">
        <v>0</v>
      </c>
      <c r="V8475" s="622">
        <v>0</v>
      </c>
      <c r="W8475" s="622">
        <v>0</v>
      </c>
      <c r="X8475" s="624">
        <v>130</v>
      </c>
      <c r="Y8475" s="622">
        <v>0</v>
      </c>
      <c r="Z8475" s="643" t="s">
        <v>51</v>
      </c>
      <c r="AA8475" s="622" t="s">
        <v>5289</v>
      </c>
      <c r="AB8475" s="622" t="s">
        <v>5289</v>
      </c>
      <c r="AC8475" s="84" t="s">
        <v>5289</v>
      </c>
      <c r="AD8475" s="84" t="s">
        <v>5289</v>
      </c>
      <c r="AE8475" s="84" t="s">
        <v>5289</v>
      </c>
      <c r="AF8475" s="165" t="s">
        <v>5289</v>
      </c>
      <c r="AG8475" s="107"/>
      <c r="AH8475" s="107"/>
      <c r="AI8475" s="107"/>
      <c r="AJ8475" s="107"/>
      <c r="AK8475" s="107"/>
      <c r="AL8475" s="107"/>
    </row>
    <row r="8476" spans="1:38" s="44" customFormat="1" ht="89.25">
      <c r="A8476" s="622">
        <v>10</v>
      </c>
      <c r="B8476" s="126" t="s">
        <v>12975</v>
      </c>
      <c r="C8476" s="126" t="s">
        <v>12315</v>
      </c>
      <c r="D8476" s="126" t="s">
        <v>14477</v>
      </c>
      <c r="E8476" s="366" t="s">
        <v>40</v>
      </c>
      <c r="F8476" s="138"/>
      <c r="G8476" s="138"/>
      <c r="H8476" s="138"/>
      <c r="I8476" s="138"/>
      <c r="J8476" s="138"/>
      <c r="K8476" s="138"/>
      <c r="L8476" s="622" t="s">
        <v>51</v>
      </c>
      <c r="M8476" s="202"/>
      <c r="N8476" s="138"/>
      <c r="O8476" s="622">
        <v>0</v>
      </c>
      <c r="P8476" s="622">
        <v>0</v>
      </c>
      <c r="Q8476" s="622">
        <v>0</v>
      </c>
      <c r="R8476" s="622">
        <v>0</v>
      </c>
      <c r="S8476" s="622">
        <v>0</v>
      </c>
      <c r="T8476" s="622">
        <v>0</v>
      </c>
      <c r="U8476" s="622">
        <v>0</v>
      </c>
      <c r="V8476" s="622">
        <v>0</v>
      </c>
      <c r="W8476" s="622">
        <v>0</v>
      </c>
      <c r="X8476" s="624">
        <v>4</v>
      </c>
      <c r="Y8476" s="622">
        <v>0</v>
      </c>
      <c r="Z8476" s="643" t="s">
        <v>51</v>
      </c>
      <c r="AA8476" s="622" t="s">
        <v>5289</v>
      </c>
      <c r="AB8476" s="622" t="s">
        <v>5289</v>
      </c>
      <c r="AC8476" s="84" t="s">
        <v>5289</v>
      </c>
      <c r="AD8476" s="84" t="s">
        <v>5289</v>
      </c>
      <c r="AE8476" s="84" t="s">
        <v>5289</v>
      </c>
      <c r="AF8476" s="165" t="s">
        <v>5289</v>
      </c>
      <c r="AG8476" s="107"/>
      <c r="AH8476" s="107"/>
      <c r="AI8476" s="107"/>
      <c r="AJ8476" s="107"/>
      <c r="AK8476" s="107"/>
      <c r="AL8476" s="107"/>
    </row>
    <row r="8477" spans="1:38" s="44" customFormat="1" ht="229.5">
      <c r="A8477" s="622">
        <v>11</v>
      </c>
      <c r="B8477" s="126" t="s">
        <v>2100</v>
      </c>
      <c r="C8477" s="126" t="s">
        <v>12315</v>
      </c>
      <c r="D8477" s="627" t="s">
        <v>14478</v>
      </c>
      <c r="E8477" s="624" t="s">
        <v>17520</v>
      </c>
      <c r="F8477" s="138"/>
      <c r="G8477" s="138"/>
      <c r="H8477" s="138"/>
      <c r="I8477" s="138"/>
      <c r="J8477" s="138"/>
      <c r="K8477" s="138"/>
      <c r="L8477" s="622" t="s">
        <v>51</v>
      </c>
      <c r="M8477" s="202"/>
      <c r="N8477" s="138"/>
      <c r="O8477" s="622">
        <v>0</v>
      </c>
      <c r="P8477" s="622">
        <v>0</v>
      </c>
      <c r="Q8477" s="622">
        <v>0</v>
      </c>
      <c r="R8477" s="622">
        <v>0</v>
      </c>
      <c r="S8477" s="622">
        <v>0</v>
      </c>
      <c r="T8477" s="622">
        <v>0</v>
      </c>
      <c r="U8477" s="622">
        <v>0</v>
      </c>
      <c r="V8477" s="622">
        <v>0</v>
      </c>
      <c r="W8477" s="622">
        <v>0</v>
      </c>
      <c r="X8477" s="624">
        <v>7</v>
      </c>
      <c r="Y8477" s="622">
        <v>0</v>
      </c>
      <c r="Z8477" s="643" t="s">
        <v>51</v>
      </c>
      <c r="AA8477" s="622" t="s">
        <v>5289</v>
      </c>
      <c r="AB8477" s="622" t="s">
        <v>5289</v>
      </c>
      <c r="AC8477" s="84" t="s">
        <v>5289</v>
      </c>
      <c r="AD8477" s="84" t="s">
        <v>5289</v>
      </c>
      <c r="AE8477" s="84" t="s">
        <v>5289</v>
      </c>
      <c r="AF8477" s="165" t="s">
        <v>5289</v>
      </c>
      <c r="AG8477" s="107"/>
      <c r="AH8477" s="107"/>
      <c r="AI8477" s="107"/>
      <c r="AJ8477" s="107"/>
      <c r="AK8477" s="107"/>
      <c r="AL8477" s="107"/>
    </row>
    <row r="8478" spans="1:38" s="44" customFormat="1" ht="267.75">
      <c r="A8478" s="622">
        <v>12</v>
      </c>
      <c r="B8478" s="126" t="s">
        <v>12941</v>
      </c>
      <c r="C8478" s="126" t="s">
        <v>12315</v>
      </c>
      <c r="D8478" s="627" t="s">
        <v>14479</v>
      </c>
      <c r="E8478" s="624" t="s">
        <v>17521</v>
      </c>
      <c r="F8478" s="138"/>
      <c r="G8478" s="138"/>
      <c r="H8478" s="138"/>
      <c r="I8478" s="138"/>
      <c r="J8478" s="138"/>
      <c r="K8478" s="138"/>
      <c r="L8478" s="622" t="s">
        <v>40</v>
      </c>
      <c r="M8478" s="121" t="s">
        <v>21987</v>
      </c>
      <c r="N8478" s="622">
        <v>0</v>
      </c>
      <c r="O8478" s="622">
        <v>0</v>
      </c>
      <c r="P8478" s="622">
        <v>0</v>
      </c>
      <c r="Q8478" s="622">
        <v>0</v>
      </c>
      <c r="R8478" s="622">
        <v>0</v>
      </c>
      <c r="S8478" s="622">
        <v>0</v>
      </c>
      <c r="T8478" s="622">
        <v>0</v>
      </c>
      <c r="U8478" s="622">
        <v>0</v>
      </c>
      <c r="V8478" s="622">
        <v>0</v>
      </c>
      <c r="W8478" s="622">
        <v>0</v>
      </c>
      <c r="X8478" s="624">
        <v>31</v>
      </c>
      <c r="Y8478" s="622">
        <v>0</v>
      </c>
      <c r="Z8478" s="643" t="s">
        <v>51</v>
      </c>
      <c r="AA8478" s="622" t="s">
        <v>5289</v>
      </c>
      <c r="AB8478" s="622" t="s">
        <v>5289</v>
      </c>
      <c r="AC8478" s="84" t="s">
        <v>5289</v>
      </c>
      <c r="AD8478" s="84" t="s">
        <v>5289</v>
      </c>
      <c r="AE8478" s="84" t="s">
        <v>5289</v>
      </c>
      <c r="AF8478" s="165" t="s">
        <v>5289</v>
      </c>
      <c r="AG8478" s="107"/>
      <c r="AH8478" s="107"/>
      <c r="AI8478" s="107"/>
      <c r="AJ8478" s="107"/>
      <c r="AK8478" s="107"/>
      <c r="AL8478" s="107"/>
    </row>
    <row r="8479" spans="1:38" s="44" customFormat="1" ht="306">
      <c r="A8479" s="622">
        <v>13</v>
      </c>
      <c r="B8479" s="290" t="s">
        <v>5401</v>
      </c>
      <c r="C8479" s="126" t="s">
        <v>12315</v>
      </c>
      <c r="D8479" s="627" t="s">
        <v>14480</v>
      </c>
      <c r="E8479" s="624" t="s">
        <v>17522</v>
      </c>
      <c r="F8479" s="138"/>
      <c r="G8479" s="138"/>
      <c r="H8479" s="138"/>
      <c r="I8479" s="138"/>
      <c r="J8479" s="138"/>
      <c r="K8479" s="138"/>
      <c r="L8479" s="622" t="s">
        <v>51</v>
      </c>
      <c r="M8479" s="202"/>
      <c r="N8479" s="138"/>
      <c r="O8479" s="622">
        <v>0</v>
      </c>
      <c r="P8479" s="622">
        <v>0</v>
      </c>
      <c r="Q8479" s="622">
        <v>0</v>
      </c>
      <c r="R8479" s="622">
        <v>0</v>
      </c>
      <c r="S8479" s="622">
        <v>0</v>
      </c>
      <c r="T8479" s="622">
        <v>0</v>
      </c>
      <c r="U8479" s="622">
        <v>0</v>
      </c>
      <c r="V8479" s="622">
        <v>0</v>
      </c>
      <c r="W8479" s="622">
        <v>0</v>
      </c>
      <c r="X8479" s="624">
        <v>0</v>
      </c>
      <c r="Y8479" s="622">
        <v>0</v>
      </c>
      <c r="Z8479" s="643" t="s">
        <v>51</v>
      </c>
      <c r="AA8479" s="622" t="s">
        <v>5289</v>
      </c>
      <c r="AB8479" s="622" t="s">
        <v>5289</v>
      </c>
      <c r="AC8479" s="84" t="s">
        <v>5289</v>
      </c>
      <c r="AD8479" s="84" t="s">
        <v>5289</v>
      </c>
      <c r="AE8479" s="84" t="s">
        <v>5289</v>
      </c>
      <c r="AF8479" s="165" t="s">
        <v>5289</v>
      </c>
      <c r="AG8479" s="107"/>
      <c r="AH8479" s="107"/>
      <c r="AI8479" s="107"/>
      <c r="AJ8479" s="107"/>
      <c r="AK8479" s="107"/>
      <c r="AL8479" s="107"/>
    </row>
    <row r="8480" spans="1:38" s="44" customFormat="1" ht="102">
      <c r="A8480" s="622">
        <v>14</v>
      </c>
      <c r="B8480" s="126" t="s">
        <v>12942</v>
      </c>
      <c r="C8480" s="126" t="s">
        <v>12315</v>
      </c>
      <c r="D8480" s="627" t="s">
        <v>14481</v>
      </c>
      <c r="E8480" s="624" t="s">
        <v>40</v>
      </c>
      <c r="F8480" s="138"/>
      <c r="G8480" s="138"/>
      <c r="H8480" s="138"/>
      <c r="I8480" s="138"/>
      <c r="J8480" s="622" t="s">
        <v>6006</v>
      </c>
      <c r="K8480" s="622" t="s">
        <v>12953</v>
      </c>
      <c r="L8480" s="622" t="s">
        <v>51</v>
      </c>
      <c r="M8480" s="202"/>
      <c r="N8480" s="138"/>
      <c r="O8480" s="622">
        <v>0</v>
      </c>
      <c r="P8480" s="622">
        <v>0</v>
      </c>
      <c r="Q8480" s="622">
        <v>0</v>
      </c>
      <c r="R8480" s="622">
        <v>0</v>
      </c>
      <c r="S8480" s="622">
        <v>0</v>
      </c>
      <c r="T8480" s="622">
        <v>0</v>
      </c>
      <c r="U8480" s="622">
        <v>0</v>
      </c>
      <c r="V8480" s="622">
        <v>0</v>
      </c>
      <c r="W8480" s="622">
        <v>0</v>
      </c>
      <c r="X8480" s="624">
        <v>130</v>
      </c>
      <c r="Y8480" s="622">
        <v>0</v>
      </c>
      <c r="Z8480" s="643" t="s">
        <v>51</v>
      </c>
      <c r="AA8480" s="622" t="s">
        <v>5289</v>
      </c>
      <c r="AB8480" s="622" t="s">
        <v>5289</v>
      </c>
      <c r="AC8480" s="84" t="s">
        <v>5289</v>
      </c>
      <c r="AD8480" s="84" t="s">
        <v>5289</v>
      </c>
      <c r="AE8480" s="84" t="s">
        <v>5289</v>
      </c>
      <c r="AF8480" s="165" t="s">
        <v>5289</v>
      </c>
      <c r="AG8480" s="107"/>
      <c r="AH8480" s="107"/>
      <c r="AI8480" s="107"/>
      <c r="AJ8480" s="107"/>
      <c r="AK8480" s="107"/>
      <c r="AL8480" s="107"/>
    </row>
    <row r="8481" spans="1:38" ht="102">
      <c r="A8481" s="622">
        <v>15</v>
      </c>
      <c r="B8481" s="290" t="s">
        <v>105</v>
      </c>
      <c r="C8481" s="126" t="s">
        <v>12315</v>
      </c>
      <c r="D8481" s="627" t="s">
        <v>14482</v>
      </c>
      <c r="E8481" s="624" t="s">
        <v>40</v>
      </c>
      <c r="F8481" s="138"/>
      <c r="G8481" s="138"/>
      <c r="H8481" s="138"/>
      <c r="I8481" s="138"/>
      <c r="J8481" s="622" t="s">
        <v>6006</v>
      </c>
      <c r="K8481" s="622" t="s">
        <v>12953</v>
      </c>
      <c r="L8481" s="622" t="s">
        <v>51</v>
      </c>
      <c r="M8481" s="202"/>
      <c r="N8481" s="138"/>
      <c r="O8481" s="622">
        <v>0</v>
      </c>
      <c r="P8481" s="622">
        <v>0</v>
      </c>
      <c r="Q8481" s="622">
        <v>0</v>
      </c>
      <c r="R8481" s="622">
        <v>0</v>
      </c>
      <c r="S8481" s="622">
        <v>0</v>
      </c>
      <c r="T8481" s="622">
        <v>0</v>
      </c>
      <c r="U8481" s="622">
        <v>0</v>
      </c>
      <c r="V8481" s="622">
        <v>0</v>
      </c>
      <c r="W8481" s="622">
        <v>0</v>
      </c>
      <c r="X8481" s="624">
        <v>130</v>
      </c>
      <c r="Y8481" s="622">
        <v>0</v>
      </c>
      <c r="Z8481" s="643" t="s">
        <v>51</v>
      </c>
      <c r="AA8481" s="622" t="s">
        <v>5289</v>
      </c>
      <c r="AB8481" s="622" t="s">
        <v>5289</v>
      </c>
      <c r="AC8481" s="84" t="s">
        <v>5289</v>
      </c>
      <c r="AD8481" s="84" t="s">
        <v>5289</v>
      </c>
      <c r="AE8481" s="84" t="s">
        <v>5289</v>
      </c>
      <c r="AF8481" s="165" t="s">
        <v>5289</v>
      </c>
    </row>
    <row r="8482" spans="1:38" s="44" customFormat="1" ht="89.25">
      <c r="A8482" s="622">
        <v>16</v>
      </c>
      <c r="B8482" s="126" t="s">
        <v>2387</v>
      </c>
      <c r="C8482" s="126" t="s">
        <v>12315</v>
      </c>
      <c r="D8482" s="627" t="s">
        <v>14483</v>
      </c>
      <c r="E8482" s="624" t="s">
        <v>40</v>
      </c>
      <c r="F8482" s="138"/>
      <c r="G8482" s="138"/>
      <c r="H8482" s="138"/>
      <c r="I8482" s="138"/>
      <c r="J8482" s="622" t="s">
        <v>6006</v>
      </c>
      <c r="K8482" s="622" t="s">
        <v>12954</v>
      </c>
      <c r="L8482" s="622" t="s">
        <v>51</v>
      </c>
      <c r="M8482" s="202"/>
      <c r="N8482" s="138"/>
      <c r="O8482" s="622">
        <v>0</v>
      </c>
      <c r="P8482" s="622">
        <v>0</v>
      </c>
      <c r="Q8482" s="622">
        <v>0</v>
      </c>
      <c r="R8482" s="622">
        <v>0</v>
      </c>
      <c r="S8482" s="622">
        <v>0</v>
      </c>
      <c r="T8482" s="622">
        <v>0</v>
      </c>
      <c r="U8482" s="622">
        <v>0</v>
      </c>
      <c r="V8482" s="622">
        <v>0</v>
      </c>
      <c r="W8482" s="622">
        <v>0</v>
      </c>
      <c r="X8482" s="624">
        <v>0</v>
      </c>
      <c r="Y8482" s="622">
        <v>0</v>
      </c>
      <c r="Z8482" s="643" t="s">
        <v>51</v>
      </c>
      <c r="AA8482" s="622" t="s">
        <v>5289</v>
      </c>
      <c r="AB8482" s="622" t="s">
        <v>5289</v>
      </c>
      <c r="AC8482" s="84" t="s">
        <v>5289</v>
      </c>
      <c r="AD8482" s="84" t="s">
        <v>5289</v>
      </c>
      <c r="AE8482" s="84" t="s">
        <v>5289</v>
      </c>
      <c r="AF8482" s="165" t="s">
        <v>5289</v>
      </c>
      <c r="AG8482" s="107"/>
      <c r="AH8482" s="107"/>
      <c r="AI8482" s="107"/>
      <c r="AJ8482" s="107"/>
      <c r="AK8482" s="107"/>
      <c r="AL8482" s="107"/>
    </row>
    <row r="8483" spans="1:38" s="44" customFormat="1" ht="255">
      <c r="A8483" s="622">
        <v>17</v>
      </c>
      <c r="B8483" s="290" t="s">
        <v>12943</v>
      </c>
      <c r="C8483" s="126" t="s">
        <v>12315</v>
      </c>
      <c r="D8483" s="627" t="s">
        <v>14484</v>
      </c>
      <c r="E8483" s="624" t="s">
        <v>17523</v>
      </c>
      <c r="F8483" s="138"/>
      <c r="G8483" s="138"/>
      <c r="H8483" s="138"/>
      <c r="I8483" s="138"/>
      <c r="J8483" s="622" t="s">
        <v>6006</v>
      </c>
      <c r="K8483" s="622" t="s">
        <v>12955</v>
      </c>
      <c r="L8483" s="622" t="s">
        <v>51</v>
      </c>
      <c r="M8483" s="202"/>
      <c r="N8483" s="138"/>
      <c r="O8483" s="622">
        <v>0</v>
      </c>
      <c r="P8483" s="622">
        <v>0</v>
      </c>
      <c r="Q8483" s="622">
        <v>0</v>
      </c>
      <c r="R8483" s="622">
        <v>0</v>
      </c>
      <c r="S8483" s="622">
        <v>0</v>
      </c>
      <c r="T8483" s="622">
        <v>0</v>
      </c>
      <c r="U8483" s="622">
        <v>0</v>
      </c>
      <c r="V8483" s="622">
        <v>0</v>
      </c>
      <c r="W8483" s="622">
        <v>0</v>
      </c>
      <c r="X8483" s="624">
        <v>0</v>
      </c>
      <c r="Y8483" s="622">
        <v>0</v>
      </c>
      <c r="Z8483" s="643" t="s">
        <v>51</v>
      </c>
      <c r="AA8483" s="622" t="s">
        <v>5289</v>
      </c>
      <c r="AB8483" s="622" t="s">
        <v>5289</v>
      </c>
      <c r="AC8483" s="84" t="s">
        <v>5289</v>
      </c>
      <c r="AD8483" s="84" t="s">
        <v>5289</v>
      </c>
      <c r="AE8483" s="84" t="s">
        <v>5289</v>
      </c>
      <c r="AF8483" s="165" t="s">
        <v>5289</v>
      </c>
      <c r="AG8483" s="107"/>
      <c r="AH8483" s="107"/>
      <c r="AI8483" s="107"/>
      <c r="AJ8483" s="107"/>
      <c r="AK8483" s="107"/>
      <c r="AL8483" s="107"/>
    </row>
    <row r="8484" spans="1:38" s="44" customFormat="1" ht="102">
      <c r="A8484" s="622">
        <v>18</v>
      </c>
      <c r="B8484" s="573" t="s">
        <v>20123</v>
      </c>
      <c r="C8484" s="126" t="s">
        <v>12315</v>
      </c>
      <c r="D8484" s="627" t="s">
        <v>20124</v>
      </c>
      <c r="E8484" s="624" t="s">
        <v>40</v>
      </c>
      <c r="F8484" s="272"/>
      <c r="G8484" s="272"/>
      <c r="H8484" s="272"/>
      <c r="I8484" s="272"/>
      <c r="J8484" s="624" t="s">
        <v>6006</v>
      </c>
      <c r="K8484" s="624" t="s">
        <v>12955</v>
      </c>
      <c r="L8484" s="622" t="s">
        <v>51</v>
      </c>
      <c r="M8484" s="276"/>
      <c r="N8484" s="272"/>
      <c r="O8484" s="622">
        <v>0</v>
      </c>
      <c r="P8484" s="622">
        <v>0</v>
      </c>
      <c r="Q8484" s="622">
        <v>0</v>
      </c>
      <c r="R8484" s="622">
        <v>0</v>
      </c>
      <c r="S8484" s="622">
        <v>0</v>
      </c>
      <c r="T8484" s="622">
        <v>0</v>
      </c>
      <c r="U8484" s="622">
        <v>0</v>
      </c>
      <c r="V8484" s="622">
        <v>0</v>
      </c>
      <c r="W8484" s="622">
        <v>0</v>
      </c>
      <c r="X8484" s="629">
        <v>10</v>
      </c>
      <c r="Y8484" s="622">
        <v>0</v>
      </c>
      <c r="Z8484" s="643" t="s">
        <v>51</v>
      </c>
      <c r="AA8484" s="622" t="s">
        <v>5289</v>
      </c>
      <c r="AB8484" s="622" t="s">
        <v>5289</v>
      </c>
      <c r="AC8484" s="84" t="s">
        <v>5289</v>
      </c>
      <c r="AD8484" s="84" t="s">
        <v>5289</v>
      </c>
      <c r="AE8484" s="84" t="s">
        <v>5289</v>
      </c>
      <c r="AF8484" s="165" t="s">
        <v>5289</v>
      </c>
      <c r="AG8484" s="107"/>
      <c r="AH8484" s="107"/>
      <c r="AI8484" s="107"/>
      <c r="AJ8484" s="107"/>
      <c r="AK8484" s="107"/>
      <c r="AL8484" s="107"/>
    </row>
    <row r="8485" spans="1:38" s="44" customFormat="1" ht="89.25">
      <c r="A8485" s="622">
        <v>19</v>
      </c>
      <c r="B8485" s="573" t="s">
        <v>20125</v>
      </c>
      <c r="C8485" s="126" t="s">
        <v>12315</v>
      </c>
      <c r="D8485" s="627" t="s">
        <v>20126</v>
      </c>
      <c r="E8485" s="624" t="s">
        <v>40</v>
      </c>
      <c r="F8485" s="272"/>
      <c r="G8485" s="272"/>
      <c r="H8485" s="272"/>
      <c r="I8485" s="272"/>
      <c r="J8485" s="624" t="s">
        <v>6006</v>
      </c>
      <c r="K8485" s="624" t="s">
        <v>12955</v>
      </c>
      <c r="L8485" s="622" t="s">
        <v>51</v>
      </c>
      <c r="M8485" s="276"/>
      <c r="N8485" s="272"/>
      <c r="O8485" s="622">
        <v>0</v>
      </c>
      <c r="P8485" s="622">
        <v>0</v>
      </c>
      <c r="Q8485" s="622">
        <v>0</v>
      </c>
      <c r="R8485" s="622">
        <v>0</v>
      </c>
      <c r="S8485" s="622">
        <v>0</v>
      </c>
      <c r="T8485" s="622">
        <v>0</v>
      </c>
      <c r="U8485" s="622">
        <v>0</v>
      </c>
      <c r="V8485" s="622">
        <v>0</v>
      </c>
      <c r="W8485" s="622">
        <v>0</v>
      </c>
      <c r="X8485" s="629">
        <v>0</v>
      </c>
      <c r="Y8485" s="622">
        <v>0</v>
      </c>
      <c r="Z8485" s="643" t="s">
        <v>51</v>
      </c>
      <c r="AA8485" s="622" t="s">
        <v>5289</v>
      </c>
      <c r="AB8485" s="622" t="s">
        <v>5289</v>
      </c>
      <c r="AC8485" s="84" t="s">
        <v>5289</v>
      </c>
      <c r="AD8485" s="84" t="s">
        <v>5289</v>
      </c>
      <c r="AE8485" s="84" t="s">
        <v>5289</v>
      </c>
      <c r="AF8485" s="165" t="s">
        <v>5289</v>
      </c>
      <c r="AG8485" s="107"/>
      <c r="AH8485" s="107"/>
      <c r="AI8485" s="107"/>
      <c r="AJ8485" s="107"/>
      <c r="AK8485" s="107"/>
      <c r="AL8485" s="107"/>
    </row>
    <row r="8486" spans="1:38" s="44" customFormat="1" ht="89.25">
      <c r="A8486" s="622">
        <v>20</v>
      </c>
      <c r="B8486" s="573" t="s">
        <v>20127</v>
      </c>
      <c r="C8486" s="126" t="s">
        <v>12315</v>
      </c>
      <c r="D8486" s="627" t="s">
        <v>20128</v>
      </c>
      <c r="E8486" s="624" t="s">
        <v>40</v>
      </c>
      <c r="F8486" s="272"/>
      <c r="G8486" s="272"/>
      <c r="H8486" s="272"/>
      <c r="I8486" s="272"/>
      <c r="J8486" s="624" t="s">
        <v>6006</v>
      </c>
      <c r="K8486" s="624" t="s">
        <v>12955</v>
      </c>
      <c r="L8486" s="622" t="s">
        <v>51</v>
      </c>
      <c r="M8486" s="276"/>
      <c r="N8486" s="272"/>
      <c r="O8486" s="622">
        <v>0</v>
      </c>
      <c r="P8486" s="622">
        <v>0</v>
      </c>
      <c r="Q8486" s="622">
        <v>0</v>
      </c>
      <c r="R8486" s="622">
        <v>0</v>
      </c>
      <c r="S8486" s="622">
        <v>0</v>
      </c>
      <c r="T8486" s="622">
        <v>0</v>
      </c>
      <c r="U8486" s="622">
        <v>0</v>
      </c>
      <c r="V8486" s="622">
        <v>0</v>
      </c>
      <c r="W8486" s="622">
        <v>0</v>
      </c>
      <c r="X8486" s="629">
        <v>0</v>
      </c>
      <c r="Y8486" s="622">
        <v>0</v>
      </c>
      <c r="Z8486" s="643" t="s">
        <v>51</v>
      </c>
      <c r="AA8486" s="622" t="s">
        <v>5289</v>
      </c>
      <c r="AB8486" s="622" t="s">
        <v>5289</v>
      </c>
      <c r="AC8486" s="84" t="s">
        <v>5289</v>
      </c>
      <c r="AD8486" s="84" t="s">
        <v>5289</v>
      </c>
      <c r="AE8486" s="84" t="s">
        <v>5289</v>
      </c>
      <c r="AF8486" s="165" t="s">
        <v>5289</v>
      </c>
      <c r="AG8486" s="107"/>
      <c r="AH8486" s="107"/>
      <c r="AI8486" s="107"/>
      <c r="AJ8486" s="107"/>
      <c r="AK8486" s="107"/>
      <c r="AL8486" s="107"/>
    </row>
    <row r="8487" spans="1:38" s="44" customFormat="1" ht="102">
      <c r="A8487" s="622">
        <v>21</v>
      </c>
      <c r="B8487" s="573" t="s">
        <v>20129</v>
      </c>
      <c r="C8487" s="126" t="s">
        <v>12315</v>
      </c>
      <c r="D8487" s="627" t="s">
        <v>20130</v>
      </c>
      <c r="E8487" s="624" t="s">
        <v>40</v>
      </c>
      <c r="F8487" s="272"/>
      <c r="G8487" s="272"/>
      <c r="H8487" s="272"/>
      <c r="I8487" s="272"/>
      <c r="J8487" s="624" t="s">
        <v>6006</v>
      </c>
      <c r="K8487" s="624" t="s">
        <v>12955</v>
      </c>
      <c r="L8487" s="622" t="s">
        <v>51</v>
      </c>
      <c r="M8487" s="276"/>
      <c r="N8487" s="272"/>
      <c r="O8487" s="622">
        <v>0</v>
      </c>
      <c r="P8487" s="622">
        <v>0</v>
      </c>
      <c r="Q8487" s="622">
        <v>0</v>
      </c>
      <c r="R8487" s="622">
        <v>0</v>
      </c>
      <c r="S8487" s="622">
        <v>0</v>
      </c>
      <c r="T8487" s="622">
        <v>0</v>
      </c>
      <c r="U8487" s="622">
        <v>0</v>
      </c>
      <c r="V8487" s="622">
        <v>0</v>
      </c>
      <c r="W8487" s="622">
        <v>0</v>
      </c>
      <c r="X8487" s="629">
        <v>150</v>
      </c>
      <c r="Y8487" s="622">
        <v>0</v>
      </c>
      <c r="Z8487" s="643" t="s">
        <v>51</v>
      </c>
      <c r="AA8487" s="622" t="s">
        <v>5289</v>
      </c>
      <c r="AB8487" s="622" t="s">
        <v>5289</v>
      </c>
      <c r="AC8487" s="84" t="s">
        <v>5289</v>
      </c>
      <c r="AD8487" s="84" t="s">
        <v>5289</v>
      </c>
      <c r="AE8487" s="84" t="s">
        <v>5289</v>
      </c>
      <c r="AF8487" s="165" t="s">
        <v>5289</v>
      </c>
      <c r="AG8487" s="107"/>
      <c r="AH8487" s="107"/>
      <c r="AI8487" s="107"/>
      <c r="AJ8487" s="107"/>
      <c r="AK8487" s="107"/>
      <c r="AL8487" s="107"/>
    </row>
    <row r="8488" spans="1:38" s="174" customFormat="1" ht="15.75" customHeight="1" thickBot="1">
      <c r="A8488" s="625"/>
      <c r="B8488" s="625">
        <v>21</v>
      </c>
      <c r="C8488" s="625"/>
      <c r="D8488" s="625">
        <v>21</v>
      </c>
      <c r="E8488" s="625">
        <v>21</v>
      </c>
      <c r="F8488" s="625"/>
      <c r="G8488" s="625"/>
      <c r="H8488" s="625">
        <v>0</v>
      </c>
      <c r="I8488" s="625"/>
      <c r="J8488" s="625">
        <v>1</v>
      </c>
      <c r="K8488" s="625">
        <v>12</v>
      </c>
      <c r="L8488" s="625">
        <v>3</v>
      </c>
      <c r="M8488" s="199"/>
      <c r="N8488" s="625">
        <f t="shared" ref="N8488:O8488" si="3123">SUM(N8467:N8487)</f>
        <v>0</v>
      </c>
      <c r="O8488" s="625">
        <f t="shared" si="3123"/>
        <v>0</v>
      </c>
      <c r="P8488" s="625">
        <f t="shared" ref="P8488:Q8488" si="3124">SUM(P8467:P8487)</f>
        <v>0</v>
      </c>
      <c r="Q8488" s="625">
        <f t="shared" si="3124"/>
        <v>0</v>
      </c>
      <c r="R8488" s="625">
        <f t="shared" ref="R8488" si="3125">SUM(R8467:R8487)</f>
        <v>0</v>
      </c>
      <c r="S8488" s="625">
        <f t="shared" ref="S8488" si="3126">SUM(S8467:S8487)</f>
        <v>0</v>
      </c>
      <c r="T8488" s="625">
        <f t="shared" ref="T8488:U8488" si="3127">SUM(T8467:T8487)</f>
        <v>0</v>
      </c>
      <c r="U8488" s="625">
        <f t="shared" si="3127"/>
        <v>0</v>
      </c>
      <c r="V8488" s="625">
        <f t="shared" ref="V8488:W8488" si="3128">SUM(V8467:V8487)</f>
        <v>0</v>
      </c>
      <c r="W8488" s="625">
        <f t="shared" si="3128"/>
        <v>0</v>
      </c>
      <c r="X8488" s="625">
        <f t="shared" ref="X8488:Y8488" si="3129">SUM(X8467:X8487)</f>
        <v>1982</v>
      </c>
      <c r="Y8488" s="625">
        <f t="shared" si="3129"/>
        <v>0</v>
      </c>
      <c r="Z8488" s="625">
        <v>0</v>
      </c>
      <c r="AA8488" s="625">
        <v>1</v>
      </c>
      <c r="AB8488" s="625">
        <v>1</v>
      </c>
      <c r="AC8488" s="625"/>
      <c r="AD8488" s="625"/>
      <c r="AE8488" s="625"/>
      <c r="AF8488" s="625"/>
      <c r="AG8488" s="107"/>
      <c r="AH8488" s="107"/>
      <c r="AI8488" s="107"/>
      <c r="AJ8488" s="107"/>
      <c r="AK8488" s="107"/>
      <c r="AL8488" s="107"/>
    </row>
    <row r="8489" spans="1:38" ht="15.75" customHeight="1" thickBot="1">
      <c r="A8489" s="660" t="s">
        <v>267</v>
      </c>
      <c r="B8489" s="661"/>
      <c r="C8489" s="661"/>
      <c r="D8489" s="661"/>
      <c r="E8489" s="661"/>
      <c r="F8489" s="661"/>
      <c r="G8489" s="661"/>
      <c r="H8489" s="661"/>
      <c r="I8489" s="661"/>
      <c r="J8489" s="661"/>
      <c r="K8489" s="661"/>
      <c r="L8489" s="661"/>
      <c r="M8489" s="661"/>
      <c r="N8489" s="661"/>
      <c r="O8489" s="661"/>
      <c r="P8489" s="661"/>
      <c r="Q8489" s="661"/>
      <c r="R8489" s="661"/>
      <c r="S8489" s="661"/>
      <c r="T8489" s="661"/>
      <c r="U8489" s="661"/>
      <c r="V8489" s="661"/>
      <c r="W8489" s="661"/>
      <c r="X8489" s="661"/>
      <c r="Y8489" s="661"/>
      <c r="Z8489" s="661"/>
      <c r="AA8489" s="661"/>
      <c r="AB8489" s="661"/>
      <c r="AC8489" s="661"/>
      <c r="AD8489" s="661"/>
      <c r="AE8489" s="661"/>
      <c r="AF8489" s="662"/>
    </row>
    <row r="8490" spans="1:38" ht="267.75" customHeight="1">
      <c r="A8490" s="621">
        <v>1</v>
      </c>
      <c r="B8490" s="68" t="s">
        <v>9342</v>
      </c>
      <c r="C8490" s="68" t="s">
        <v>8384</v>
      </c>
      <c r="D8490" s="175" t="s">
        <v>8364</v>
      </c>
      <c r="E8490" s="361" t="s">
        <v>15577</v>
      </c>
      <c r="F8490" s="622" t="s">
        <v>51</v>
      </c>
      <c r="G8490" s="138"/>
      <c r="H8490" s="138"/>
      <c r="I8490" s="138"/>
      <c r="J8490" s="68" t="s">
        <v>8366</v>
      </c>
      <c r="K8490" s="119" t="s">
        <v>8367</v>
      </c>
      <c r="L8490" s="656" t="s">
        <v>51</v>
      </c>
      <c r="M8490" s="202"/>
      <c r="N8490" s="138"/>
      <c r="O8490" s="167">
        <v>0</v>
      </c>
      <c r="P8490" s="167">
        <v>0</v>
      </c>
      <c r="Q8490" s="167">
        <v>0</v>
      </c>
      <c r="R8490" s="167">
        <v>0</v>
      </c>
      <c r="S8490" s="167">
        <v>0</v>
      </c>
      <c r="T8490" s="119">
        <v>0</v>
      </c>
      <c r="U8490" s="167">
        <v>0</v>
      </c>
      <c r="V8490" s="119">
        <v>0</v>
      </c>
      <c r="W8490" s="167">
        <v>0</v>
      </c>
      <c r="X8490" s="391">
        <v>719</v>
      </c>
      <c r="Y8490" s="167">
        <v>0</v>
      </c>
      <c r="Z8490" s="119" t="s">
        <v>51</v>
      </c>
      <c r="AA8490" s="68" t="s">
        <v>8368</v>
      </c>
      <c r="AB8490" s="68" t="s">
        <v>8369</v>
      </c>
      <c r="AC8490" s="159" t="s">
        <v>8370</v>
      </c>
      <c r="AD8490" s="159" t="s">
        <v>8371</v>
      </c>
      <c r="AE8490" s="159" t="s">
        <v>8372</v>
      </c>
      <c r="AF8490" s="130" t="s">
        <v>8373</v>
      </c>
    </row>
    <row r="8491" spans="1:38" ht="331.5">
      <c r="A8491" s="621">
        <v>2</v>
      </c>
      <c r="B8491" s="121" t="s">
        <v>8385</v>
      </c>
      <c r="C8491" s="121" t="s">
        <v>8384</v>
      </c>
      <c r="D8491" s="126" t="s">
        <v>9343</v>
      </c>
      <c r="E8491" s="357" t="s">
        <v>15578</v>
      </c>
      <c r="F8491" s="624" t="s">
        <v>19012</v>
      </c>
      <c r="G8491" s="622" t="s">
        <v>51</v>
      </c>
      <c r="H8491" s="622">
        <v>3</v>
      </c>
      <c r="I8491" s="622" t="s">
        <v>527</v>
      </c>
      <c r="J8491" s="138"/>
      <c r="K8491" s="138"/>
      <c r="L8491" s="656" t="s">
        <v>51</v>
      </c>
      <c r="M8491" s="202"/>
      <c r="N8491" s="189"/>
      <c r="O8491" s="643">
        <v>0</v>
      </c>
      <c r="P8491" s="643">
        <v>0</v>
      </c>
      <c r="Q8491" s="643">
        <v>0</v>
      </c>
      <c r="R8491" s="643">
        <v>0</v>
      </c>
      <c r="S8491" s="643">
        <v>0</v>
      </c>
      <c r="T8491" s="643">
        <v>0</v>
      </c>
      <c r="U8491" s="643">
        <v>0</v>
      </c>
      <c r="V8491" s="643">
        <v>0</v>
      </c>
      <c r="W8491" s="643">
        <v>0</v>
      </c>
      <c r="X8491" s="366">
        <v>47</v>
      </c>
      <c r="Y8491" s="643">
        <v>0</v>
      </c>
      <c r="Z8491" s="622" t="s">
        <v>51</v>
      </c>
      <c r="AA8491" s="622" t="s">
        <v>5289</v>
      </c>
      <c r="AB8491" s="622" t="s">
        <v>5289</v>
      </c>
      <c r="AC8491" s="84" t="s">
        <v>5289</v>
      </c>
      <c r="AD8491" s="84" t="s">
        <v>5289</v>
      </c>
      <c r="AE8491" s="84" t="s">
        <v>5289</v>
      </c>
      <c r="AF8491" s="165" t="s">
        <v>5289</v>
      </c>
    </row>
    <row r="8492" spans="1:38" ht="293.25">
      <c r="A8492" s="621">
        <v>3</v>
      </c>
      <c r="B8492" s="121" t="s">
        <v>2140</v>
      </c>
      <c r="C8492" s="121" t="s">
        <v>8384</v>
      </c>
      <c r="D8492" s="126" t="s">
        <v>8374</v>
      </c>
      <c r="E8492" s="357" t="s">
        <v>15579</v>
      </c>
      <c r="F8492" s="624" t="s">
        <v>19012</v>
      </c>
      <c r="G8492" s="622" t="s">
        <v>40</v>
      </c>
      <c r="H8492" s="622">
        <v>3</v>
      </c>
      <c r="I8492" s="622" t="s">
        <v>527</v>
      </c>
      <c r="J8492" s="622" t="s">
        <v>5289</v>
      </c>
      <c r="K8492" s="622" t="s">
        <v>8375</v>
      </c>
      <c r="L8492" s="622" t="s">
        <v>40</v>
      </c>
      <c r="M8492" s="645" t="s">
        <v>21988</v>
      </c>
      <c r="N8492" s="643">
        <v>0</v>
      </c>
      <c r="O8492" s="643">
        <v>0</v>
      </c>
      <c r="P8492" s="643">
        <v>0</v>
      </c>
      <c r="Q8492" s="643">
        <v>0</v>
      </c>
      <c r="R8492" s="643">
        <v>0</v>
      </c>
      <c r="S8492" s="643">
        <v>0</v>
      </c>
      <c r="T8492" s="643">
        <v>0</v>
      </c>
      <c r="U8492" s="643">
        <v>0</v>
      </c>
      <c r="V8492" s="643">
        <v>0</v>
      </c>
      <c r="W8492" s="643">
        <v>0</v>
      </c>
      <c r="X8492" s="366">
        <v>0</v>
      </c>
      <c r="Y8492" s="643">
        <v>0</v>
      </c>
      <c r="Z8492" s="622" t="s">
        <v>51</v>
      </c>
      <c r="AA8492" s="622" t="s">
        <v>5289</v>
      </c>
      <c r="AB8492" s="622" t="s">
        <v>5289</v>
      </c>
      <c r="AC8492" s="84" t="s">
        <v>5289</v>
      </c>
      <c r="AD8492" s="84" t="s">
        <v>5289</v>
      </c>
      <c r="AE8492" s="84" t="s">
        <v>5289</v>
      </c>
      <c r="AF8492" s="165" t="s">
        <v>5289</v>
      </c>
    </row>
    <row r="8493" spans="1:38" ht="293.25">
      <c r="A8493" s="621">
        <v>4</v>
      </c>
      <c r="B8493" s="121" t="s">
        <v>8386</v>
      </c>
      <c r="C8493" s="121" t="s">
        <v>8384</v>
      </c>
      <c r="D8493" s="126" t="s">
        <v>9344</v>
      </c>
      <c r="E8493" s="357" t="s">
        <v>15580</v>
      </c>
      <c r="F8493" s="624" t="s">
        <v>19012</v>
      </c>
      <c r="G8493" s="622" t="s">
        <v>51</v>
      </c>
      <c r="H8493" s="622">
        <v>3</v>
      </c>
      <c r="I8493" s="622" t="s">
        <v>527</v>
      </c>
      <c r="J8493" s="622" t="s">
        <v>5289</v>
      </c>
      <c r="K8493" s="622" t="s">
        <v>8376</v>
      </c>
      <c r="L8493" s="622" t="s">
        <v>40</v>
      </c>
      <c r="M8493" s="645" t="s">
        <v>14486</v>
      </c>
      <c r="N8493" s="643">
        <v>0</v>
      </c>
      <c r="O8493" s="643">
        <v>0</v>
      </c>
      <c r="P8493" s="643">
        <v>0</v>
      </c>
      <c r="Q8493" s="643">
        <v>0</v>
      </c>
      <c r="R8493" s="643">
        <v>0</v>
      </c>
      <c r="S8493" s="643">
        <v>0</v>
      </c>
      <c r="T8493" s="643">
        <v>0</v>
      </c>
      <c r="U8493" s="643">
        <v>0</v>
      </c>
      <c r="V8493" s="643">
        <v>0</v>
      </c>
      <c r="W8493" s="643">
        <v>0</v>
      </c>
      <c r="X8493" s="366">
        <v>2</v>
      </c>
      <c r="Y8493" s="643">
        <v>0</v>
      </c>
      <c r="Z8493" s="622" t="s">
        <v>51</v>
      </c>
      <c r="AA8493" s="622" t="s">
        <v>5289</v>
      </c>
      <c r="AB8493" s="622" t="s">
        <v>5289</v>
      </c>
      <c r="AC8493" s="84" t="s">
        <v>5289</v>
      </c>
      <c r="AD8493" s="84" t="s">
        <v>5289</v>
      </c>
      <c r="AE8493" s="84" t="s">
        <v>5289</v>
      </c>
      <c r="AF8493" s="165" t="s">
        <v>5289</v>
      </c>
    </row>
    <row r="8494" spans="1:38" ht="114.75">
      <c r="A8494" s="621">
        <v>5</v>
      </c>
      <c r="B8494" s="121" t="s">
        <v>9261</v>
      </c>
      <c r="C8494" s="121" t="s">
        <v>8384</v>
      </c>
      <c r="D8494" s="126" t="s">
        <v>9345</v>
      </c>
      <c r="E8494" s="622" t="s">
        <v>40</v>
      </c>
      <c r="F8494" s="624" t="s">
        <v>19012</v>
      </c>
      <c r="G8494" s="622" t="s">
        <v>40</v>
      </c>
      <c r="H8494" s="622">
        <v>3</v>
      </c>
      <c r="I8494" s="623" t="s">
        <v>527</v>
      </c>
      <c r="J8494" s="622" t="s">
        <v>5289</v>
      </c>
      <c r="K8494" s="622" t="s">
        <v>8377</v>
      </c>
      <c r="L8494" s="622" t="s">
        <v>40</v>
      </c>
      <c r="M8494" s="645" t="s">
        <v>21989</v>
      </c>
      <c r="N8494" s="643">
        <v>0</v>
      </c>
      <c r="O8494" s="643">
        <v>0</v>
      </c>
      <c r="P8494" s="643">
        <v>0</v>
      </c>
      <c r="Q8494" s="643">
        <v>0</v>
      </c>
      <c r="R8494" s="643">
        <v>0</v>
      </c>
      <c r="S8494" s="643">
        <v>0</v>
      </c>
      <c r="T8494" s="643">
        <v>0</v>
      </c>
      <c r="U8494" s="643">
        <v>0</v>
      </c>
      <c r="V8494" s="643">
        <v>0</v>
      </c>
      <c r="W8494" s="643">
        <v>0</v>
      </c>
      <c r="X8494" s="366">
        <v>0</v>
      </c>
      <c r="Y8494" s="643">
        <v>0</v>
      </c>
      <c r="Z8494" s="622" t="s">
        <v>51</v>
      </c>
      <c r="AA8494" s="622" t="s">
        <v>5289</v>
      </c>
      <c r="AB8494" s="622" t="s">
        <v>5289</v>
      </c>
      <c r="AC8494" s="84" t="s">
        <v>5289</v>
      </c>
      <c r="AD8494" s="84" t="s">
        <v>5289</v>
      </c>
      <c r="AE8494" s="84" t="s">
        <v>5289</v>
      </c>
      <c r="AF8494" s="165" t="s">
        <v>5289</v>
      </c>
    </row>
    <row r="8495" spans="1:38" ht="102">
      <c r="A8495" s="621">
        <v>6</v>
      </c>
      <c r="B8495" s="121" t="s">
        <v>8378</v>
      </c>
      <c r="C8495" s="121" t="s">
        <v>8384</v>
      </c>
      <c r="D8495" s="126" t="s">
        <v>9262</v>
      </c>
      <c r="E8495" s="622" t="s">
        <v>40</v>
      </c>
      <c r="F8495" s="622" t="s">
        <v>51</v>
      </c>
      <c r="G8495" s="138"/>
      <c r="H8495" s="138"/>
      <c r="I8495" s="138"/>
      <c r="J8495" s="622" t="s">
        <v>5289</v>
      </c>
      <c r="K8495" s="622" t="s">
        <v>8379</v>
      </c>
      <c r="L8495" s="622" t="s">
        <v>40</v>
      </c>
      <c r="M8495" s="645" t="s">
        <v>21990</v>
      </c>
      <c r="N8495" s="643">
        <v>0</v>
      </c>
      <c r="O8495" s="643">
        <v>0</v>
      </c>
      <c r="P8495" s="643">
        <v>0</v>
      </c>
      <c r="Q8495" s="643">
        <v>0</v>
      </c>
      <c r="R8495" s="643">
        <v>0</v>
      </c>
      <c r="S8495" s="643">
        <v>0</v>
      </c>
      <c r="T8495" s="643">
        <v>0</v>
      </c>
      <c r="U8495" s="643">
        <v>0</v>
      </c>
      <c r="V8495" s="643">
        <v>0</v>
      </c>
      <c r="W8495" s="643">
        <v>0</v>
      </c>
      <c r="X8495" s="366">
        <v>0</v>
      </c>
      <c r="Y8495" s="643">
        <v>0</v>
      </c>
      <c r="Z8495" s="622" t="s">
        <v>51</v>
      </c>
      <c r="AA8495" s="622" t="s">
        <v>5289</v>
      </c>
      <c r="AB8495" s="622" t="s">
        <v>5289</v>
      </c>
      <c r="AC8495" s="84" t="s">
        <v>5289</v>
      </c>
      <c r="AD8495" s="84" t="s">
        <v>5289</v>
      </c>
      <c r="AE8495" s="84" t="s">
        <v>5289</v>
      </c>
      <c r="AF8495" s="165" t="s">
        <v>5289</v>
      </c>
    </row>
    <row r="8496" spans="1:38" ht="114.75">
      <c r="A8496" s="621">
        <v>7</v>
      </c>
      <c r="B8496" s="121" t="s">
        <v>2175</v>
      </c>
      <c r="C8496" s="121" t="s">
        <v>8384</v>
      </c>
      <c r="D8496" s="126" t="s">
        <v>9263</v>
      </c>
      <c r="E8496" s="622" t="s">
        <v>40</v>
      </c>
      <c r="F8496" s="624" t="s">
        <v>19012</v>
      </c>
      <c r="G8496" s="622" t="s">
        <v>51</v>
      </c>
      <c r="H8496" s="622">
        <v>3</v>
      </c>
      <c r="I8496" s="623" t="s">
        <v>527</v>
      </c>
      <c r="J8496" s="138"/>
      <c r="K8496" s="138"/>
      <c r="L8496" s="656" t="s">
        <v>51</v>
      </c>
      <c r="M8496" s="204"/>
      <c r="N8496" s="189"/>
      <c r="O8496" s="643">
        <v>0</v>
      </c>
      <c r="P8496" s="643">
        <v>0</v>
      </c>
      <c r="Q8496" s="643">
        <v>0</v>
      </c>
      <c r="R8496" s="643">
        <v>0</v>
      </c>
      <c r="S8496" s="643">
        <v>0</v>
      </c>
      <c r="T8496" s="643">
        <v>0</v>
      </c>
      <c r="U8496" s="643">
        <v>0</v>
      </c>
      <c r="V8496" s="643">
        <v>0</v>
      </c>
      <c r="W8496" s="643">
        <v>0</v>
      </c>
      <c r="X8496" s="366">
        <v>0</v>
      </c>
      <c r="Y8496" s="643">
        <v>0</v>
      </c>
      <c r="Z8496" s="622" t="s">
        <v>51</v>
      </c>
      <c r="AA8496" s="622" t="s">
        <v>5289</v>
      </c>
      <c r="AB8496" s="622" t="s">
        <v>5289</v>
      </c>
      <c r="AC8496" s="84" t="s">
        <v>5289</v>
      </c>
      <c r="AD8496" s="84" t="s">
        <v>5289</v>
      </c>
      <c r="AE8496" s="84" t="s">
        <v>5289</v>
      </c>
      <c r="AF8496" s="165" t="s">
        <v>5289</v>
      </c>
    </row>
    <row r="8497" spans="1:38" ht="114.75">
      <c r="A8497" s="621">
        <v>8</v>
      </c>
      <c r="B8497" s="121" t="s">
        <v>9346</v>
      </c>
      <c r="C8497" s="121" t="s">
        <v>8384</v>
      </c>
      <c r="D8497" s="126" t="s">
        <v>9347</v>
      </c>
      <c r="E8497" s="622" t="s">
        <v>40</v>
      </c>
      <c r="F8497" s="624" t="s">
        <v>19012</v>
      </c>
      <c r="G8497" s="622" t="s">
        <v>51</v>
      </c>
      <c r="H8497" s="622">
        <v>3</v>
      </c>
      <c r="I8497" s="623" t="s">
        <v>527</v>
      </c>
      <c r="J8497" s="138"/>
      <c r="K8497" s="138"/>
      <c r="L8497" s="656" t="s">
        <v>51</v>
      </c>
      <c r="M8497" s="204"/>
      <c r="N8497" s="189"/>
      <c r="O8497" s="643">
        <v>0</v>
      </c>
      <c r="P8497" s="643">
        <v>0</v>
      </c>
      <c r="Q8497" s="643">
        <v>0</v>
      </c>
      <c r="R8497" s="643">
        <v>0</v>
      </c>
      <c r="S8497" s="643">
        <v>0</v>
      </c>
      <c r="T8497" s="643">
        <v>0</v>
      </c>
      <c r="U8497" s="643">
        <v>0</v>
      </c>
      <c r="V8497" s="643">
        <v>0</v>
      </c>
      <c r="W8497" s="643">
        <v>0</v>
      </c>
      <c r="X8497" s="366">
        <v>0</v>
      </c>
      <c r="Y8497" s="643">
        <v>0</v>
      </c>
      <c r="Z8497" s="622" t="s">
        <v>51</v>
      </c>
      <c r="AA8497" s="622" t="s">
        <v>5289</v>
      </c>
      <c r="AB8497" s="622" t="s">
        <v>5289</v>
      </c>
      <c r="AC8497" s="84" t="s">
        <v>5289</v>
      </c>
      <c r="AD8497" s="84" t="s">
        <v>5289</v>
      </c>
      <c r="AE8497" s="84" t="s">
        <v>5289</v>
      </c>
      <c r="AF8497" s="165" t="s">
        <v>5289</v>
      </c>
    </row>
    <row r="8498" spans="1:38" ht="114.75">
      <c r="A8498" s="621">
        <v>9</v>
      </c>
      <c r="B8498" s="121" t="s">
        <v>2168</v>
      </c>
      <c r="C8498" s="121" t="s">
        <v>8384</v>
      </c>
      <c r="D8498" s="126" t="s">
        <v>9348</v>
      </c>
      <c r="E8498" s="622" t="s">
        <v>40</v>
      </c>
      <c r="F8498" s="622" t="s">
        <v>51</v>
      </c>
      <c r="G8498" s="138"/>
      <c r="H8498" s="138"/>
      <c r="I8498" s="138"/>
      <c r="J8498" s="622" t="s">
        <v>5289</v>
      </c>
      <c r="K8498" s="622" t="s">
        <v>8380</v>
      </c>
      <c r="L8498" s="622" t="s">
        <v>40</v>
      </c>
      <c r="M8498" s="645" t="s">
        <v>21991</v>
      </c>
      <c r="N8498" s="643">
        <v>0</v>
      </c>
      <c r="O8498" s="643">
        <v>0</v>
      </c>
      <c r="P8498" s="643">
        <v>0</v>
      </c>
      <c r="Q8498" s="643">
        <v>0</v>
      </c>
      <c r="R8498" s="643">
        <v>0</v>
      </c>
      <c r="S8498" s="643">
        <v>0</v>
      </c>
      <c r="T8498" s="643">
        <v>0</v>
      </c>
      <c r="U8498" s="643">
        <v>0</v>
      </c>
      <c r="V8498" s="643">
        <v>0</v>
      </c>
      <c r="W8498" s="643">
        <v>0</v>
      </c>
      <c r="X8498" s="366">
        <v>0</v>
      </c>
      <c r="Y8498" s="643">
        <v>0</v>
      </c>
      <c r="Z8498" s="622" t="s">
        <v>51</v>
      </c>
      <c r="AA8498" s="622" t="s">
        <v>5289</v>
      </c>
      <c r="AB8498" s="622" t="s">
        <v>5289</v>
      </c>
      <c r="AC8498" s="84" t="s">
        <v>5289</v>
      </c>
      <c r="AD8498" s="84" t="s">
        <v>5289</v>
      </c>
      <c r="AE8498" s="84" t="s">
        <v>5289</v>
      </c>
      <c r="AF8498" s="165" t="s">
        <v>5289</v>
      </c>
    </row>
    <row r="8499" spans="1:38" ht="114.75">
      <c r="A8499" s="621">
        <v>10</v>
      </c>
      <c r="B8499" s="121" t="s">
        <v>8381</v>
      </c>
      <c r="C8499" s="121" t="s">
        <v>8384</v>
      </c>
      <c r="D8499" s="126" t="s">
        <v>9264</v>
      </c>
      <c r="E8499" s="622" t="s">
        <v>40</v>
      </c>
      <c r="F8499" s="622" t="s">
        <v>51</v>
      </c>
      <c r="G8499" s="138"/>
      <c r="H8499" s="138"/>
      <c r="I8499" s="138"/>
      <c r="J8499" s="622" t="s">
        <v>5289</v>
      </c>
      <c r="K8499" s="622" t="s">
        <v>8382</v>
      </c>
      <c r="L8499" s="622" t="s">
        <v>40</v>
      </c>
      <c r="M8499" s="645" t="s">
        <v>14487</v>
      </c>
      <c r="N8499" s="643">
        <v>0</v>
      </c>
      <c r="O8499" s="643">
        <v>0</v>
      </c>
      <c r="P8499" s="643">
        <v>0</v>
      </c>
      <c r="Q8499" s="643">
        <v>0</v>
      </c>
      <c r="R8499" s="643">
        <v>0</v>
      </c>
      <c r="S8499" s="643">
        <v>0</v>
      </c>
      <c r="T8499" s="643">
        <v>0</v>
      </c>
      <c r="U8499" s="643">
        <v>0</v>
      </c>
      <c r="V8499" s="643">
        <v>0</v>
      </c>
      <c r="W8499" s="643">
        <v>0</v>
      </c>
      <c r="X8499" s="366">
        <v>0</v>
      </c>
      <c r="Y8499" s="643">
        <v>0</v>
      </c>
      <c r="Z8499" s="622" t="s">
        <v>51</v>
      </c>
      <c r="AA8499" s="622" t="s">
        <v>5289</v>
      </c>
      <c r="AB8499" s="622" t="s">
        <v>5289</v>
      </c>
      <c r="AC8499" s="84" t="s">
        <v>5289</v>
      </c>
      <c r="AD8499" s="84" t="s">
        <v>5289</v>
      </c>
      <c r="AE8499" s="84" t="s">
        <v>5289</v>
      </c>
      <c r="AF8499" s="165" t="s">
        <v>5289</v>
      </c>
    </row>
    <row r="8500" spans="1:38" ht="114.75">
      <c r="A8500" s="621">
        <v>11</v>
      </c>
      <c r="B8500" s="121" t="s">
        <v>8383</v>
      </c>
      <c r="C8500" s="121" t="s">
        <v>8384</v>
      </c>
      <c r="D8500" s="126" t="s">
        <v>9265</v>
      </c>
      <c r="E8500" s="622" t="s">
        <v>40</v>
      </c>
      <c r="F8500" s="622" t="s">
        <v>51</v>
      </c>
      <c r="G8500" s="138"/>
      <c r="H8500" s="138"/>
      <c r="I8500" s="138"/>
      <c r="J8500" s="138"/>
      <c r="K8500" s="138"/>
      <c r="L8500" s="622" t="s">
        <v>51</v>
      </c>
      <c r="M8500" s="238" t="s">
        <v>14485</v>
      </c>
      <c r="N8500" s="643">
        <v>0</v>
      </c>
      <c r="O8500" s="643">
        <v>0</v>
      </c>
      <c r="P8500" s="643">
        <v>0</v>
      </c>
      <c r="Q8500" s="643">
        <v>0</v>
      </c>
      <c r="R8500" s="643">
        <v>0</v>
      </c>
      <c r="S8500" s="643">
        <v>0</v>
      </c>
      <c r="T8500" s="643">
        <v>0</v>
      </c>
      <c r="U8500" s="643">
        <v>0</v>
      </c>
      <c r="V8500" s="643">
        <v>0</v>
      </c>
      <c r="W8500" s="643">
        <v>0</v>
      </c>
      <c r="X8500" s="366">
        <v>0</v>
      </c>
      <c r="Y8500" s="643">
        <v>0</v>
      </c>
      <c r="Z8500" s="622" t="s">
        <v>51</v>
      </c>
      <c r="AA8500" s="622" t="s">
        <v>5289</v>
      </c>
      <c r="AB8500" s="622" t="s">
        <v>5289</v>
      </c>
      <c r="AC8500" s="84" t="s">
        <v>5289</v>
      </c>
      <c r="AD8500" s="84" t="s">
        <v>5289</v>
      </c>
      <c r="AE8500" s="84" t="s">
        <v>5289</v>
      </c>
      <c r="AF8500" s="165" t="s">
        <v>5289</v>
      </c>
    </row>
    <row r="8501" spans="1:38" s="44" customFormat="1" ht="114.75">
      <c r="A8501" s="621">
        <v>12</v>
      </c>
      <c r="B8501" s="627" t="s">
        <v>606</v>
      </c>
      <c r="C8501" s="627" t="s">
        <v>8384</v>
      </c>
      <c r="D8501" s="126" t="s">
        <v>9265</v>
      </c>
      <c r="E8501" s="624" t="s">
        <v>40</v>
      </c>
      <c r="F8501" s="622" t="s">
        <v>51</v>
      </c>
      <c r="G8501" s="138"/>
      <c r="H8501" s="138"/>
      <c r="I8501" s="138"/>
      <c r="J8501" s="138"/>
      <c r="K8501" s="138"/>
      <c r="L8501" s="656" t="s">
        <v>51</v>
      </c>
      <c r="M8501" s="204"/>
      <c r="N8501" s="189"/>
      <c r="O8501" s="624">
        <v>0</v>
      </c>
      <c r="P8501" s="624">
        <v>0</v>
      </c>
      <c r="Q8501" s="624">
        <v>0</v>
      </c>
      <c r="R8501" s="624">
        <v>0</v>
      </c>
      <c r="S8501" s="624">
        <v>0</v>
      </c>
      <c r="T8501" s="624">
        <v>0</v>
      </c>
      <c r="U8501" s="624">
        <v>0</v>
      </c>
      <c r="V8501" s="624">
        <v>0</v>
      </c>
      <c r="W8501" s="624">
        <v>0</v>
      </c>
      <c r="X8501" s="366">
        <v>0</v>
      </c>
      <c r="Y8501" s="624">
        <v>0</v>
      </c>
      <c r="Z8501" s="624" t="s">
        <v>51</v>
      </c>
      <c r="AA8501" s="622" t="s">
        <v>5289</v>
      </c>
      <c r="AB8501" s="622" t="s">
        <v>5289</v>
      </c>
      <c r="AC8501" s="84" t="s">
        <v>5289</v>
      </c>
      <c r="AD8501" s="84" t="s">
        <v>5289</v>
      </c>
      <c r="AE8501" s="84" t="s">
        <v>5289</v>
      </c>
      <c r="AF8501" s="165" t="s">
        <v>5289</v>
      </c>
      <c r="AG8501" s="107"/>
      <c r="AH8501" s="107"/>
      <c r="AI8501" s="107"/>
      <c r="AJ8501" s="107"/>
      <c r="AK8501" s="107"/>
      <c r="AL8501" s="107"/>
    </row>
    <row r="8502" spans="1:38" s="44" customFormat="1" ht="63.75">
      <c r="A8502" s="621">
        <v>13</v>
      </c>
      <c r="B8502" s="627" t="s">
        <v>103</v>
      </c>
      <c r="C8502" s="627" t="s">
        <v>8384</v>
      </c>
      <c r="D8502" s="126" t="s">
        <v>15565</v>
      </c>
      <c r="E8502" s="624" t="s">
        <v>40</v>
      </c>
      <c r="F8502" s="622" t="s">
        <v>51</v>
      </c>
      <c r="G8502" s="138"/>
      <c r="H8502" s="138"/>
      <c r="I8502" s="138"/>
      <c r="J8502" s="138"/>
      <c r="K8502" s="138"/>
      <c r="L8502" s="624" t="s">
        <v>40</v>
      </c>
      <c r="M8502" s="627" t="s">
        <v>15581</v>
      </c>
      <c r="N8502" s="624">
        <v>0</v>
      </c>
      <c r="O8502" s="624">
        <v>0</v>
      </c>
      <c r="P8502" s="624">
        <v>0</v>
      </c>
      <c r="Q8502" s="624">
        <v>0</v>
      </c>
      <c r="R8502" s="624">
        <v>0</v>
      </c>
      <c r="S8502" s="624">
        <v>0</v>
      </c>
      <c r="T8502" s="624">
        <v>0</v>
      </c>
      <c r="U8502" s="624">
        <v>0</v>
      </c>
      <c r="V8502" s="624">
        <v>0</v>
      </c>
      <c r="W8502" s="624">
        <v>0</v>
      </c>
      <c r="X8502" s="366">
        <v>0</v>
      </c>
      <c r="Y8502" s="624">
        <v>0</v>
      </c>
      <c r="Z8502" s="624" t="s">
        <v>51</v>
      </c>
      <c r="AA8502" s="622" t="s">
        <v>5289</v>
      </c>
      <c r="AB8502" s="622" t="s">
        <v>5289</v>
      </c>
      <c r="AC8502" s="84" t="s">
        <v>5289</v>
      </c>
      <c r="AD8502" s="84" t="s">
        <v>5289</v>
      </c>
      <c r="AE8502" s="84" t="s">
        <v>5289</v>
      </c>
      <c r="AF8502" s="165" t="s">
        <v>5289</v>
      </c>
      <c r="AG8502" s="107"/>
      <c r="AH8502" s="107"/>
      <c r="AI8502" s="107"/>
      <c r="AJ8502" s="107"/>
      <c r="AK8502" s="107"/>
      <c r="AL8502" s="107"/>
    </row>
    <row r="8503" spans="1:38" s="44" customFormat="1" ht="140.25">
      <c r="A8503" s="621">
        <v>14</v>
      </c>
      <c r="B8503" s="627" t="s">
        <v>15566</v>
      </c>
      <c r="C8503" s="627" t="s">
        <v>8384</v>
      </c>
      <c r="D8503" s="126" t="s">
        <v>15567</v>
      </c>
      <c r="E8503" s="624" t="s">
        <v>40</v>
      </c>
      <c r="F8503" s="622" t="s">
        <v>51</v>
      </c>
      <c r="G8503" s="138"/>
      <c r="H8503" s="138"/>
      <c r="I8503" s="138"/>
      <c r="J8503" s="624" t="s">
        <v>12822</v>
      </c>
      <c r="K8503" s="624" t="s">
        <v>15568</v>
      </c>
      <c r="L8503" s="656" t="s">
        <v>51</v>
      </c>
      <c r="M8503" s="204"/>
      <c r="N8503" s="189"/>
      <c r="O8503" s="624">
        <v>0</v>
      </c>
      <c r="P8503" s="624">
        <v>0</v>
      </c>
      <c r="Q8503" s="624">
        <v>0</v>
      </c>
      <c r="R8503" s="624">
        <v>0</v>
      </c>
      <c r="S8503" s="624">
        <v>0</v>
      </c>
      <c r="T8503" s="624">
        <v>0</v>
      </c>
      <c r="U8503" s="624">
        <v>0</v>
      </c>
      <c r="V8503" s="624">
        <v>0</v>
      </c>
      <c r="W8503" s="624">
        <v>0</v>
      </c>
      <c r="X8503" s="366">
        <v>0</v>
      </c>
      <c r="Y8503" s="624">
        <v>0</v>
      </c>
      <c r="Z8503" s="624" t="s">
        <v>51</v>
      </c>
      <c r="AA8503" s="622" t="s">
        <v>5289</v>
      </c>
      <c r="AB8503" s="622" t="s">
        <v>5289</v>
      </c>
      <c r="AC8503" s="84" t="s">
        <v>5289</v>
      </c>
      <c r="AD8503" s="84" t="s">
        <v>5289</v>
      </c>
      <c r="AE8503" s="84" t="s">
        <v>5289</v>
      </c>
      <c r="AF8503" s="165" t="s">
        <v>5289</v>
      </c>
      <c r="AG8503" s="107"/>
      <c r="AH8503" s="107"/>
      <c r="AI8503" s="107"/>
      <c r="AJ8503" s="107"/>
      <c r="AK8503" s="107"/>
      <c r="AL8503" s="107"/>
    </row>
    <row r="8504" spans="1:38" s="44" customFormat="1" ht="140.25">
      <c r="A8504" s="621">
        <v>15</v>
      </c>
      <c r="B8504" s="627" t="s">
        <v>15569</v>
      </c>
      <c r="C8504" s="627" t="s">
        <v>8384</v>
      </c>
      <c r="D8504" s="126" t="s">
        <v>15570</v>
      </c>
      <c r="E8504" s="624" t="s">
        <v>40</v>
      </c>
      <c r="F8504" s="622" t="s">
        <v>51</v>
      </c>
      <c r="G8504" s="138"/>
      <c r="H8504" s="138"/>
      <c r="I8504" s="138"/>
      <c r="J8504" s="624" t="s">
        <v>12822</v>
      </c>
      <c r="K8504" s="624" t="s">
        <v>15571</v>
      </c>
      <c r="L8504" s="624" t="s">
        <v>40</v>
      </c>
      <c r="M8504" s="24" t="s">
        <v>15582</v>
      </c>
      <c r="N8504" s="624">
        <v>0</v>
      </c>
      <c r="O8504" s="624">
        <v>0</v>
      </c>
      <c r="P8504" s="624">
        <v>0</v>
      </c>
      <c r="Q8504" s="624">
        <v>0</v>
      </c>
      <c r="R8504" s="624">
        <v>0</v>
      </c>
      <c r="S8504" s="624">
        <v>0</v>
      </c>
      <c r="T8504" s="624">
        <v>0</v>
      </c>
      <c r="U8504" s="624">
        <v>0</v>
      </c>
      <c r="V8504" s="624">
        <v>0</v>
      </c>
      <c r="W8504" s="624">
        <v>0</v>
      </c>
      <c r="X8504" s="366">
        <v>3</v>
      </c>
      <c r="Y8504" s="624">
        <v>0</v>
      </c>
      <c r="Z8504" s="624" t="s">
        <v>51</v>
      </c>
      <c r="AA8504" s="622" t="s">
        <v>5289</v>
      </c>
      <c r="AB8504" s="622" t="s">
        <v>5289</v>
      </c>
      <c r="AC8504" s="84" t="s">
        <v>5289</v>
      </c>
      <c r="AD8504" s="84" t="s">
        <v>5289</v>
      </c>
      <c r="AE8504" s="84" t="s">
        <v>5289</v>
      </c>
      <c r="AF8504" s="165" t="s">
        <v>5289</v>
      </c>
      <c r="AG8504" s="107"/>
      <c r="AH8504" s="107"/>
      <c r="AI8504" s="107"/>
      <c r="AJ8504" s="107"/>
      <c r="AK8504" s="107"/>
      <c r="AL8504" s="107"/>
    </row>
    <row r="8505" spans="1:38" s="44" customFormat="1" ht="114.75">
      <c r="A8505" s="621">
        <v>16</v>
      </c>
      <c r="B8505" s="627" t="s">
        <v>12942</v>
      </c>
      <c r="C8505" s="627" t="s">
        <v>8384</v>
      </c>
      <c r="D8505" s="126" t="s">
        <v>15572</v>
      </c>
      <c r="E8505" s="624" t="s">
        <v>40</v>
      </c>
      <c r="F8505" s="624" t="s">
        <v>19012</v>
      </c>
      <c r="G8505" s="622" t="s">
        <v>51</v>
      </c>
      <c r="H8505" s="622">
        <v>3</v>
      </c>
      <c r="I8505" s="623" t="s">
        <v>527</v>
      </c>
      <c r="J8505" s="138"/>
      <c r="K8505" s="138"/>
      <c r="L8505" s="624" t="s">
        <v>40</v>
      </c>
      <c r="M8505" s="24" t="s">
        <v>15573</v>
      </c>
      <c r="N8505" s="624">
        <v>0</v>
      </c>
      <c r="O8505" s="624">
        <v>0</v>
      </c>
      <c r="P8505" s="624">
        <v>0</v>
      </c>
      <c r="Q8505" s="624">
        <v>0</v>
      </c>
      <c r="R8505" s="624">
        <v>0</v>
      </c>
      <c r="S8505" s="624">
        <v>0</v>
      </c>
      <c r="T8505" s="624">
        <v>0</v>
      </c>
      <c r="U8505" s="624">
        <v>0</v>
      </c>
      <c r="V8505" s="624">
        <v>0</v>
      </c>
      <c r="W8505" s="624">
        <v>0</v>
      </c>
      <c r="X8505" s="366">
        <v>3</v>
      </c>
      <c r="Y8505" s="624">
        <v>0</v>
      </c>
      <c r="Z8505" s="624" t="s">
        <v>51</v>
      </c>
      <c r="AA8505" s="622" t="s">
        <v>5289</v>
      </c>
      <c r="AB8505" s="622" t="s">
        <v>5289</v>
      </c>
      <c r="AC8505" s="84" t="s">
        <v>5289</v>
      </c>
      <c r="AD8505" s="84" t="s">
        <v>5289</v>
      </c>
      <c r="AE8505" s="84" t="s">
        <v>5289</v>
      </c>
      <c r="AF8505" s="165" t="s">
        <v>5289</v>
      </c>
      <c r="AG8505" s="107"/>
      <c r="AH8505" s="107"/>
      <c r="AI8505" s="107"/>
      <c r="AJ8505" s="107"/>
      <c r="AK8505" s="107"/>
      <c r="AL8505" s="107"/>
    </row>
    <row r="8506" spans="1:38" s="44" customFormat="1" ht="118.5" customHeight="1">
      <c r="A8506" s="621">
        <v>17</v>
      </c>
      <c r="B8506" s="627" t="s">
        <v>15871</v>
      </c>
      <c r="C8506" s="627" t="s">
        <v>15872</v>
      </c>
      <c r="D8506" s="627" t="s">
        <v>15873</v>
      </c>
      <c r="E8506" s="624" t="s">
        <v>15874</v>
      </c>
      <c r="F8506" s="624" t="s">
        <v>19012</v>
      </c>
      <c r="G8506" s="622" t="s">
        <v>51</v>
      </c>
      <c r="H8506" s="622">
        <v>3</v>
      </c>
      <c r="I8506" s="623" t="s">
        <v>527</v>
      </c>
      <c r="J8506" s="138"/>
      <c r="K8506" s="138"/>
      <c r="L8506" s="138"/>
      <c r="M8506" s="204"/>
      <c r="N8506" s="189"/>
      <c r="O8506" s="204"/>
      <c r="P8506" s="138"/>
      <c r="Q8506" s="204"/>
      <c r="R8506" s="204"/>
      <c r="S8506" s="204"/>
      <c r="T8506" s="189"/>
      <c r="U8506" s="204"/>
      <c r="V8506" s="138"/>
      <c r="W8506" s="204"/>
      <c r="X8506" s="138"/>
      <c r="Y8506" s="204"/>
      <c r="Z8506" s="189"/>
      <c r="AA8506" s="622" t="s">
        <v>5289</v>
      </c>
      <c r="AB8506" s="622" t="s">
        <v>5289</v>
      </c>
      <c r="AC8506" s="84" t="s">
        <v>5289</v>
      </c>
      <c r="AD8506" s="84" t="s">
        <v>5289</v>
      </c>
      <c r="AE8506" s="84" t="s">
        <v>5289</v>
      </c>
      <c r="AF8506" s="165" t="s">
        <v>5289</v>
      </c>
      <c r="AG8506" s="107"/>
      <c r="AH8506" s="107"/>
      <c r="AI8506" s="107"/>
      <c r="AJ8506" s="107"/>
      <c r="AK8506" s="107"/>
      <c r="AL8506" s="107"/>
    </row>
    <row r="8507" spans="1:38" s="44" customFormat="1" ht="114" customHeight="1">
      <c r="A8507" s="621">
        <v>18</v>
      </c>
      <c r="B8507" s="627" t="s">
        <v>15875</v>
      </c>
      <c r="C8507" s="627" t="s">
        <v>15872</v>
      </c>
      <c r="D8507" s="627" t="s">
        <v>15873</v>
      </c>
      <c r="E8507" s="624" t="s">
        <v>15874</v>
      </c>
      <c r="F8507" s="622" t="s">
        <v>51</v>
      </c>
      <c r="G8507" s="138"/>
      <c r="H8507" s="138"/>
      <c r="I8507" s="138"/>
      <c r="J8507" s="138"/>
      <c r="K8507" s="138"/>
      <c r="L8507" s="138"/>
      <c r="M8507" s="204"/>
      <c r="N8507" s="189"/>
      <c r="O8507" s="204"/>
      <c r="P8507" s="138"/>
      <c r="Q8507" s="204"/>
      <c r="R8507" s="204"/>
      <c r="S8507" s="204"/>
      <c r="T8507" s="189"/>
      <c r="U8507" s="204"/>
      <c r="V8507" s="138"/>
      <c r="W8507" s="204"/>
      <c r="X8507" s="138"/>
      <c r="Y8507" s="204"/>
      <c r="Z8507" s="189"/>
      <c r="AA8507" s="622" t="s">
        <v>5289</v>
      </c>
      <c r="AB8507" s="622" t="s">
        <v>5289</v>
      </c>
      <c r="AC8507" s="84" t="s">
        <v>5289</v>
      </c>
      <c r="AD8507" s="84" t="s">
        <v>5289</v>
      </c>
      <c r="AE8507" s="84" t="s">
        <v>5289</v>
      </c>
      <c r="AF8507" s="165" t="s">
        <v>5289</v>
      </c>
      <c r="AG8507" s="107"/>
      <c r="AH8507" s="107"/>
      <c r="AI8507" s="107"/>
      <c r="AJ8507" s="107"/>
      <c r="AK8507" s="107"/>
      <c r="AL8507" s="107"/>
    </row>
    <row r="8508" spans="1:38" s="44" customFormat="1" ht="102" customHeight="1">
      <c r="A8508" s="621">
        <v>19</v>
      </c>
      <c r="B8508" s="627" t="s">
        <v>1139</v>
      </c>
      <c r="C8508" s="627" t="s">
        <v>15872</v>
      </c>
      <c r="D8508" s="627" t="s">
        <v>15873</v>
      </c>
      <c r="E8508" s="624" t="s">
        <v>15874</v>
      </c>
      <c r="F8508" s="624" t="s">
        <v>19012</v>
      </c>
      <c r="G8508" s="622" t="s">
        <v>51</v>
      </c>
      <c r="H8508" s="622">
        <v>3</v>
      </c>
      <c r="I8508" s="623" t="s">
        <v>527</v>
      </c>
      <c r="J8508" s="138"/>
      <c r="K8508" s="138"/>
      <c r="L8508" s="138"/>
      <c r="M8508" s="204"/>
      <c r="N8508" s="189"/>
      <c r="O8508" s="204"/>
      <c r="P8508" s="138"/>
      <c r="Q8508" s="204"/>
      <c r="R8508" s="204"/>
      <c r="S8508" s="204"/>
      <c r="T8508" s="189"/>
      <c r="U8508" s="204"/>
      <c r="V8508" s="138"/>
      <c r="W8508" s="204"/>
      <c r="X8508" s="138"/>
      <c r="Y8508" s="204"/>
      <c r="Z8508" s="189"/>
      <c r="AA8508" s="622" t="s">
        <v>5289</v>
      </c>
      <c r="AB8508" s="622" t="s">
        <v>5289</v>
      </c>
      <c r="AC8508" s="84" t="s">
        <v>5289</v>
      </c>
      <c r="AD8508" s="84" t="s">
        <v>5289</v>
      </c>
      <c r="AE8508" s="84" t="s">
        <v>5289</v>
      </c>
      <c r="AF8508" s="165" t="s">
        <v>5289</v>
      </c>
      <c r="AG8508" s="107"/>
      <c r="AH8508" s="107"/>
      <c r="AI8508" s="107"/>
      <c r="AJ8508" s="107"/>
      <c r="AK8508" s="107"/>
      <c r="AL8508" s="107"/>
    </row>
    <row r="8509" spans="1:38" s="44" customFormat="1" ht="102">
      <c r="A8509" s="621">
        <v>20</v>
      </c>
      <c r="B8509" s="627" t="s">
        <v>15574</v>
      </c>
      <c r="C8509" s="627" t="s">
        <v>8384</v>
      </c>
      <c r="D8509" s="126" t="s">
        <v>15575</v>
      </c>
      <c r="E8509" s="624" t="s">
        <v>40</v>
      </c>
      <c r="F8509" s="622" t="s">
        <v>51</v>
      </c>
      <c r="G8509" s="138"/>
      <c r="H8509" s="138"/>
      <c r="I8509" s="138"/>
      <c r="J8509" s="138"/>
      <c r="K8509" s="138"/>
      <c r="L8509" s="656" t="s">
        <v>51</v>
      </c>
      <c r="M8509" s="204"/>
      <c r="N8509" s="189"/>
      <c r="O8509" s="624">
        <v>0</v>
      </c>
      <c r="P8509" s="624">
        <v>0</v>
      </c>
      <c r="Q8509" s="624">
        <v>0</v>
      </c>
      <c r="R8509" s="624">
        <v>0</v>
      </c>
      <c r="S8509" s="624">
        <v>0</v>
      </c>
      <c r="T8509" s="624">
        <v>0</v>
      </c>
      <c r="U8509" s="624">
        <v>0</v>
      </c>
      <c r="V8509" s="624">
        <v>0</v>
      </c>
      <c r="W8509" s="624">
        <v>0</v>
      </c>
      <c r="X8509" s="366">
        <v>0</v>
      </c>
      <c r="Y8509" s="624">
        <v>0</v>
      </c>
      <c r="Z8509" s="624" t="s">
        <v>51</v>
      </c>
      <c r="AA8509" s="622" t="s">
        <v>5289</v>
      </c>
      <c r="AB8509" s="622" t="s">
        <v>5289</v>
      </c>
      <c r="AC8509" s="84" t="s">
        <v>5289</v>
      </c>
      <c r="AD8509" s="84" t="s">
        <v>5289</v>
      </c>
      <c r="AE8509" s="84" t="s">
        <v>5289</v>
      </c>
      <c r="AF8509" s="165" t="s">
        <v>5289</v>
      </c>
      <c r="AG8509" s="107"/>
      <c r="AH8509" s="107"/>
      <c r="AI8509" s="107"/>
      <c r="AJ8509" s="107"/>
      <c r="AK8509" s="107"/>
      <c r="AL8509" s="107"/>
    </row>
    <row r="8510" spans="1:38" s="44" customFormat="1" ht="102">
      <c r="A8510" s="621">
        <v>21</v>
      </c>
      <c r="B8510" s="627" t="s">
        <v>15592</v>
      </c>
      <c r="C8510" s="627" t="s">
        <v>8384</v>
      </c>
      <c r="D8510" s="126" t="s">
        <v>15593</v>
      </c>
      <c r="E8510" s="624" t="s">
        <v>40</v>
      </c>
      <c r="F8510" s="622" t="s">
        <v>51</v>
      </c>
      <c r="G8510" s="138"/>
      <c r="H8510" s="138"/>
      <c r="I8510" s="138"/>
      <c r="J8510" s="138"/>
      <c r="K8510" s="138"/>
      <c r="L8510" s="656" t="s">
        <v>51</v>
      </c>
      <c r="M8510" s="204"/>
      <c r="N8510" s="189"/>
      <c r="O8510" s="624">
        <v>0</v>
      </c>
      <c r="P8510" s="624">
        <v>0</v>
      </c>
      <c r="Q8510" s="624">
        <v>0</v>
      </c>
      <c r="R8510" s="624">
        <v>0</v>
      </c>
      <c r="S8510" s="624">
        <v>0</v>
      </c>
      <c r="T8510" s="624">
        <v>0</v>
      </c>
      <c r="U8510" s="624">
        <v>0</v>
      </c>
      <c r="V8510" s="624">
        <v>0</v>
      </c>
      <c r="W8510" s="624">
        <v>0</v>
      </c>
      <c r="X8510" s="366">
        <v>0</v>
      </c>
      <c r="Y8510" s="624">
        <v>0</v>
      </c>
      <c r="Z8510" s="624" t="s">
        <v>51</v>
      </c>
      <c r="AA8510" s="622" t="s">
        <v>5289</v>
      </c>
      <c r="AB8510" s="622" t="s">
        <v>5289</v>
      </c>
      <c r="AC8510" s="84" t="s">
        <v>5289</v>
      </c>
      <c r="AD8510" s="84" t="s">
        <v>5289</v>
      </c>
      <c r="AE8510" s="84" t="s">
        <v>5289</v>
      </c>
      <c r="AF8510" s="165" t="s">
        <v>5289</v>
      </c>
      <c r="AG8510" s="107"/>
      <c r="AH8510" s="107"/>
      <c r="AI8510" s="107"/>
      <c r="AJ8510" s="107"/>
      <c r="AK8510" s="107"/>
      <c r="AL8510" s="107"/>
    </row>
    <row r="8511" spans="1:38" s="44" customFormat="1" ht="89.25">
      <c r="A8511" s="621">
        <v>22</v>
      </c>
      <c r="B8511" s="627" t="s">
        <v>3216</v>
      </c>
      <c r="C8511" s="627" t="s">
        <v>8384</v>
      </c>
      <c r="D8511" s="126" t="s">
        <v>15576</v>
      </c>
      <c r="E8511" s="624" t="s">
        <v>40</v>
      </c>
      <c r="F8511" s="622" t="s">
        <v>51</v>
      </c>
      <c r="G8511" s="138"/>
      <c r="H8511" s="138"/>
      <c r="I8511" s="138"/>
      <c r="J8511" s="138"/>
      <c r="K8511" s="138"/>
      <c r="L8511" s="656" t="s">
        <v>51</v>
      </c>
      <c r="M8511" s="204"/>
      <c r="N8511" s="189"/>
      <c r="O8511" s="624">
        <v>0</v>
      </c>
      <c r="P8511" s="624">
        <v>0</v>
      </c>
      <c r="Q8511" s="624">
        <v>0</v>
      </c>
      <c r="R8511" s="624">
        <v>0</v>
      </c>
      <c r="S8511" s="624">
        <v>0</v>
      </c>
      <c r="T8511" s="624">
        <v>0</v>
      </c>
      <c r="U8511" s="624">
        <v>0</v>
      </c>
      <c r="V8511" s="624">
        <v>0</v>
      </c>
      <c r="W8511" s="624">
        <v>0</v>
      </c>
      <c r="X8511" s="366">
        <v>2</v>
      </c>
      <c r="Y8511" s="624">
        <v>0</v>
      </c>
      <c r="Z8511" s="624" t="s">
        <v>51</v>
      </c>
      <c r="AA8511" s="622" t="s">
        <v>5289</v>
      </c>
      <c r="AB8511" s="622" t="s">
        <v>5289</v>
      </c>
      <c r="AC8511" s="84" t="s">
        <v>5289</v>
      </c>
      <c r="AD8511" s="84" t="s">
        <v>5289</v>
      </c>
      <c r="AE8511" s="84" t="s">
        <v>5289</v>
      </c>
      <c r="AF8511" s="165" t="s">
        <v>5289</v>
      </c>
      <c r="AG8511" s="107"/>
      <c r="AH8511" s="107"/>
      <c r="AI8511" s="107"/>
      <c r="AJ8511" s="107"/>
      <c r="AK8511" s="107"/>
      <c r="AL8511" s="107"/>
    </row>
    <row r="8512" spans="1:38" s="44" customFormat="1" ht="76.5">
      <c r="A8512" s="621">
        <v>23</v>
      </c>
      <c r="B8512" s="539" t="s">
        <v>16499</v>
      </c>
      <c r="C8512" s="627" t="s">
        <v>8384</v>
      </c>
      <c r="D8512" s="126" t="s">
        <v>18573</v>
      </c>
      <c r="E8512" s="624" t="s">
        <v>40</v>
      </c>
      <c r="F8512" s="622" t="s">
        <v>51</v>
      </c>
      <c r="G8512" s="138"/>
      <c r="H8512" s="138"/>
      <c r="I8512" s="138"/>
      <c r="J8512" s="138"/>
      <c r="K8512" s="138"/>
      <c r="L8512" s="656" t="s">
        <v>51</v>
      </c>
      <c r="M8512" s="204"/>
      <c r="N8512" s="189"/>
      <c r="O8512" s="624">
        <v>0</v>
      </c>
      <c r="P8512" s="624">
        <v>0</v>
      </c>
      <c r="Q8512" s="624">
        <v>0</v>
      </c>
      <c r="R8512" s="624">
        <v>0</v>
      </c>
      <c r="S8512" s="624">
        <v>0</v>
      </c>
      <c r="T8512" s="624">
        <v>0</v>
      </c>
      <c r="U8512" s="624">
        <v>0</v>
      </c>
      <c r="V8512" s="624">
        <v>0</v>
      </c>
      <c r="W8512" s="624">
        <v>0</v>
      </c>
      <c r="X8512" s="366">
        <v>3</v>
      </c>
      <c r="Y8512" s="624">
        <v>0</v>
      </c>
      <c r="Z8512" s="624" t="s">
        <v>51</v>
      </c>
      <c r="AA8512" s="622" t="s">
        <v>5289</v>
      </c>
      <c r="AB8512" s="622" t="s">
        <v>5289</v>
      </c>
      <c r="AC8512" s="84" t="s">
        <v>5289</v>
      </c>
      <c r="AD8512" s="84" t="s">
        <v>5289</v>
      </c>
      <c r="AE8512" s="84" t="s">
        <v>5289</v>
      </c>
      <c r="AF8512" s="165" t="s">
        <v>5289</v>
      </c>
      <c r="AG8512" s="107"/>
      <c r="AH8512" s="107"/>
      <c r="AI8512" s="107"/>
      <c r="AJ8512" s="107"/>
      <c r="AK8512" s="107"/>
      <c r="AL8512" s="107"/>
    </row>
    <row r="8513" spans="1:38" s="45" customFormat="1" ht="15.75" customHeight="1" thickBot="1">
      <c r="A8513" s="18"/>
      <c r="B8513" s="18">
        <v>23</v>
      </c>
      <c r="C8513" s="18"/>
      <c r="D8513" s="18">
        <v>23</v>
      </c>
      <c r="E8513" s="18">
        <v>23</v>
      </c>
      <c r="F8513" s="18">
        <v>9</v>
      </c>
      <c r="G8513" s="18">
        <v>2</v>
      </c>
      <c r="H8513" s="18">
        <v>1</v>
      </c>
      <c r="I8513" s="18"/>
      <c r="J8513" s="18">
        <v>1</v>
      </c>
      <c r="K8513" s="18">
        <v>8</v>
      </c>
      <c r="L8513" s="18">
        <v>10</v>
      </c>
      <c r="M8513" s="200"/>
      <c r="N8513" s="18">
        <f t="shared" ref="N8513:O8513" si="3130">SUM(N8490:N8512)</f>
        <v>0</v>
      </c>
      <c r="O8513" s="18">
        <f t="shared" si="3130"/>
        <v>0</v>
      </c>
      <c r="P8513" s="18">
        <f t="shared" ref="P8513:Q8513" si="3131">SUM(P8490:P8512)</f>
        <v>0</v>
      </c>
      <c r="Q8513" s="18">
        <f t="shared" si="3131"/>
        <v>0</v>
      </c>
      <c r="R8513" s="18">
        <f t="shared" ref="R8513" si="3132">SUM(R8490:R8512)</f>
        <v>0</v>
      </c>
      <c r="S8513" s="18">
        <f t="shared" ref="S8513" si="3133">SUM(S8490:S8512)</f>
        <v>0</v>
      </c>
      <c r="T8513" s="18">
        <f t="shared" ref="T8513:U8513" si="3134">SUM(T8490:T8512)</f>
        <v>0</v>
      </c>
      <c r="U8513" s="18">
        <f t="shared" si="3134"/>
        <v>0</v>
      </c>
      <c r="V8513" s="18">
        <f t="shared" ref="V8513:W8513" si="3135">SUM(V8490:V8512)</f>
        <v>0</v>
      </c>
      <c r="W8513" s="18">
        <f t="shared" si="3135"/>
        <v>0</v>
      </c>
      <c r="X8513" s="18">
        <f t="shared" ref="X8513:Y8513" si="3136">SUM(X8490:X8512)</f>
        <v>779</v>
      </c>
      <c r="Y8513" s="18">
        <f t="shared" si="3136"/>
        <v>0</v>
      </c>
      <c r="Z8513" s="18">
        <v>0</v>
      </c>
      <c r="AA8513" s="18">
        <v>1</v>
      </c>
      <c r="AB8513" s="18">
        <v>1</v>
      </c>
      <c r="AC8513" s="18"/>
      <c r="AD8513" s="18"/>
      <c r="AE8513" s="18"/>
      <c r="AF8513" s="18"/>
      <c r="AG8513" s="107"/>
      <c r="AH8513" s="107"/>
      <c r="AI8513" s="107"/>
      <c r="AJ8513" s="107"/>
      <c r="AK8513" s="107"/>
      <c r="AL8513" s="107"/>
    </row>
    <row r="8514" spans="1:38" ht="15.75" customHeight="1" thickBot="1">
      <c r="A8514" s="660" t="s">
        <v>268</v>
      </c>
      <c r="B8514" s="661"/>
      <c r="C8514" s="661"/>
      <c r="D8514" s="661"/>
      <c r="E8514" s="661"/>
      <c r="F8514" s="661"/>
      <c r="G8514" s="661"/>
      <c r="H8514" s="661"/>
      <c r="I8514" s="661"/>
      <c r="J8514" s="661"/>
      <c r="K8514" s="661"/>
      <c r="L8514" s="661"/>
      <c r="M8514" s="661"/>
      <c r="N8514" s="661"/>
      <c r="O8514" s="661"/>
      <c r="P8514" s="661"/>
      <c r="Q8514" s="661"/>
      <c r="R8514" s="661"/>
      <c r="S8514" s="661"/>
      <c r="T8514" s="661"/>
      <c r="U8514" s="661"/>
      <c r="V8514" s="661"/>
      <c r="W8514" s="661"/>
      <c r="X8514" s="661"/>
      <c r="Y8514" s="661"/>
      <c r="Z8514" s="661"/>
      <c r="AA8514" s="661"/>
      <c r="AB8514" s="661"/>
      <c r="AC8514" s="661"/>
      <c r="AD8514" s="661"/>
      <c r="AE8514" s="661"/>
      <c r="AF8514" s="662"/>
    </row>
    <row r="8515" spans="1:38" s="44" customFormat="1" ht="178.5">
      <c r="A8515" s="266">
        <v>1</v>
      </c>
      <c r="B8515" s="52" t="s">
        <v>12956</v>
      </c>
      <c r="C8515" s="378" t="s">
        <v>8552</v>
      </c>
      <c r="D8515" s="52" t="s">
        <v>18882</v>
      </c>
      <c r="E8515" s="118" t="s">
        <v>18184</v>
      </c>
      <c r="F8515" s="622" t="s">
        <v>51</v>
      </c>
      <c r="G8515" s="138"/>
      <c r="H8515" s="138"/>
      <c r="I8515" s="138"/>
      <c r="J8515" s="52" t="s">
        <v>18574</v>
      </c>
      <c r="K8515" s="118" t="s">
        <v>51</v>
      </c>
      <c r="L8515" s="622" t="s">
        <v>51</v>
      </c>
      <c r="M8515" s="138"/>
      <c r="N8515" s="138"/>
      <c r="O8515" s="118">
        <v>0</v>
      </c>
      <c r="P8515" s="118">
        <v>0</v>
      </c>
      <c r="Q8515" s="118">
        <v>0</v>
      </c>
      <c r="R8515" s="118">
        <v>0</v>
      </c>
      <c r="S8515" s="118">
        <v>0</v>
      </c>
      <c r="T8515" s="118">
        <v>0</v>
      </c>
      <c r="U8515" s="118">
        <v>0</v>
      </c>
      <c r="V8515" s="118">
        <v>0</v>
      </c>
      <c r="W8515" s="118">
        <v>0</v>
      </c>
      <c r="X8515" s="118">
        <v>971</v>
      </c>
      <c r="Y8515" s="118">
        <v>0</v>
      </c>
      <c r="Z8515" s="118" t="s">
        <v>51</v>
      </c>
      <c r="AA8515" s="118" t="s">
        <v>1315</v>
      </c>
      <c r="AB8515" s="118" t="s">
        <v>1315</v>
      </c>
      <c r="AC8515" s="152"/>
      <c r="AD8515" s="152"/>
      <c r="AE8515" s="152"/>
      <c r="AF8515" s="763"/>
      <c r="AG8515" s="107"/>
      <c r="AH8515" s="107"/>
      <c r="AI8515" s="107"/>
      <c r="AJ8515" s="107"/>
      <c r="AK8515" s="107"/>
      <c r="AL8515" s="107"/>
    </row>
    <row r="8516" spans="1:38" ht="178.5">
      <c r="A8516" s="621">
        <v>2</v>
      </c>
      <c r="B8516" s="627" t="s">
        <v>12957</v>
      </c>
      <c r="C8516" s="627" t="s">
        <v>8552</v>
      </c>
      <c r="D8516" s="627" t="s">
        <v>18883</v>
      </c>
      <c r="E8516" s="624" t="s">
        <v>18183</v>
      </c>
      <c r="F8516" s="624" t="s">
        <v>19012</v>
      </c>
      <c r="G8516" s="622" t="s">
        <v>51</v>
      </c>
      <c r="H8516" s="622">
        <v>3</v>
      </c>
      <c r="I8516" s="623" t="s">
        <v>527</v>
      </c>
      <c r="J8516" s="138"/>
      <c r="K8516" s="138"/>
      <c r="L8516" s="622" t="s">
        <v>51</v>
      </c>
      <c r="M8516" s="138"/>
      <c r="N8516" s="138"/>
      <c r="O8516" s="624">
        <v>0</v>
      </c>
      <c r="P8516" s="624">
        <v>0</v>
      </c>
      <c r="Q8516" s="624">
        <v>0</v>
      </c>
      <c r="R8516" s="624">
        <v>0</v>
      </c>
      <c r="S8516" s="624">
        <v>0</v>
      </c>
      <c r="T8516" s="624">
        <v>0</v>
      </c>
      <c r="U8516" s="624">
        <v>0</v>
      </c>
      <c r="V8516" s="624">
        <v>0</v>
      </c>
      <c r="W8516" s="624">
        <v>0</v>
      </c>
      <c r="X8516" s="629"/>
      <c r="Y8516" s="624">
        <v>0</v>
      </c>
      <c r="Z8516" s="624" t="s">
        <v>51</v>
      </c>
      <c r="AA8516" s="138"/>
      <c r="AB8516" s="138"/>
      <c r="AC8516" s="138"/>
      <c r="AD8516" s="138"/>
      <c r="AE8516" s="138"/>
      <c r="AF8516" s="278"/>
    </row>
    <row r="8517" spans="1:38" ht="178.5">
      <c r="A8517" s="621">
        <v>3</v>
      </c>
      <c r="B8517" s="627" t="s">
        <v>12959</v>
      </c>
      <c r="C8517" s="627" t="s">
        <v>8552</v>
      </c>
      <c r="D8517" s="627" t="s">
        <v>18879</v>
      </c>
      <c r="E8517" s="624" t="s">
        <v>18183</v>
      </c>
      <c r="F8517" s="624" t="s">
        <v>19012</v>
      </c>
      <c r="G8517" s="622" t="s">
        <v>51</v>
      </c>
      <c r="H8517" s="622">
        <v>3</v>
      </c>
      <c r="I8517" s="623" t="s">
        <v>527</v>
      </c>
      <c r="J8517" s="138"/>
      <c r="K8517" s="138"/>
      <c r="L8517" s="622" t="s">
        <v>51</v>
      </c>
      <c r="M8517" s="138"/>
      <c r="N8517" s="138"/>
      <c r="O8517" s="624">
        <v>0</v>
      </c>
      <c r="P8517" s="624">
        <v>0</v>
      </c>
      <c r="Q8517" s="624">
        <v>0</v>
      </c>
      <c r="R8517" s="624">
        <v>0</v>
      </c>
      <c r="S8517" s="624">
        <v>0</v>
      </c>
      <c r="T8517" s="624">
        <v>0</v>
      </c>
      <c r="U8517" s="624">
        <v>0</v>
      </c>
      <c r="V8517" s="624">
        <v>0</v>
      </c>
      <c r="W8517" s="624">
        <v>0</v>
      </c>
      <c r="X8517" s="624">
        <v>2</v>
      </c>
      <c r="Y8517" s="624">
        <v>0</v>
      </c>
      <c r="Z8517" s="624" t="s">
        <v>51</v>
      </c>
      <c r="AA8517" s="138"/>
      <c r="AB8517" s="138"/>
      <c r="AC8517" s="138"/>
      <c r="AD8517" s="138"/>
      <c r="AE8517" s="138"/>
      <c r="AF8517" s="278"/>
    </row>
    <row r="8518" spans="1:38" ht="114.75">
      <c r="A8518" s="621">
        <v>4</v>
      </c>
      <c r="B8518" s="627" t="s">
        <v>8546</v>
      </c>
      <c r="C8518" s="627" t="s">
        <v>8552</v>
      </c>
      <c r="D8518" s="627" t="s">
        <v>18880</v>
      </c>
      <c r="E8518" s="366" t="s">
        <v>40</v>
      </c>
      <c r="F8518" s="624" t="s">
        <v>19012</v>
      </c>
      <c r="G8518" s="622" t="s">
        <v>51</v>
      </c>
      <c r="H8518" s="622">
        <v>3</v>
      </c>
      <c r="I8518" s="623" t="s">
        <v>527</v>
      </c>
      <c r="J8518" s="138"/>
      <c r="K8518" s="138"/>
      <c r="L8518" s="624" t="s">
        <v>40</v>
      </c>
      <c r="M8518" s="627" t="s">
        <v>14489</v>
      </c>
      <c r="N8518" s="624">
        <v>0</v>
      </c>
      <c r="O8518" s="624">
        <v>0</v>
      </c>
      <c r="P8518" s="624">
        <v>0</v>
      </c>
      <c r="Q8518" s="624">
        <v>0</v>
      </c>
      <c r="R8518" s="624">
        <v>0</v>
      </c>
      <c r="S8518" s="624">
        <v>0</v>
      </c>
      <c r="T8518" s="624">
        <v>0</v>
      </c>
      <c r="U8518" s="624">
        <v>0</v>
      </c>
      <c r="V8518" s="624">
        <v>0</v>
      </c>
      <c r="W8518" s="624">
        <v>0</v>
      </c>
      <c r="X8518" s="624">
        <v>0</v>
      </c>
      <c r="Y8518" s="624">
        <v>0</v>
      </c>
      <c r="Z8518" s="624" t="s">
        <v>51</v>
      </c>
      <c r="AA8518" s="138"/>
      <c r="AB8518" s="138"/>
      <c r="AC8518" s="138"/>
      <c r="AD8518" s="138"/>
      <c r="AE8518" s="138"/>
      <c r="AF8518" s="278"/>
    </row>
    <row r="8519" spans="1:38" ht="76.5">
      <c r="A8519" s="621">
        <v>5</v>
      </c>
      <c r="B8519" s="627" t="s">
        <v>8547</v>
      </c>
      <c r="C8519" s="627" t="s">
        <v>8552</v>
      </c>
      <c r="D8519" s="627" t="s">
        <v>18881</v>
      </c>
      <c r="E8519" s="366" t="s">
        <v>40</v>
      </c>
      <c r="F8519" s="622" t="s">
        <v>51</v>
      </c>
      <c r="G8519" s="138"/>
      <c r="H8519" s="138"/>
      <c r="I8519" s="138"/>
      <c r="J8519" s="138"/>
      <c r="K8519" s="138"/>
      <c r="L8519" s="624" t="s">
        <v>40</v>
      </c>
      <c r="M8519" s="627" t="s">
        <v>14488</v>
      </c>
      <c r="N8519" s="624">
        <v>0</v>
      </c>
      <c r="O8519" s="624">
        <v>0</v>
      </c>
      <c r="P8519" s="624">
        <v>0</v>
      </c>
      <c r="Q8519" s="624">
        <v>0</v>
      </c>
      <c r="R8519" s="624">
        <v>0</v>
      </c>
      <c r="S8519" s="624">
        <v>0</v>
      </c>
      <c r="T8519" s="624">
        <v>0</v>
      </c>
      <c r="U8519" s="624">
        <v>0</v>
      </c>
      <c r="V8519" s="624">
        <v>0</v>
      </c>
      <c r="W8519" s="624">
        <v>0</v>
      </c>
      <c r="X8519" s="624">
        <v>0</v>
      </c>
      <c r="Y8519" s="624">
        <v>0</v>
      </c>
      <c r="Z8519" s="624" t="s">
        <v>51</v>
      </c>
      <c r="AA8519" s="138"/>
      <c r="AB8519" s="138"/>
      <c r="AC8519" s="138"/>
      <c r="AD8519" s="138"/>
      <c r="AE8519" s="138"/>
      <c r="AF8519" s="278"/>
    </row>
    <row r="8520" spans="1:38" ht="114.75">
      <c r="A8520" s="621">
        <v>6</v>
      </c>
      <c r="B8520" s="627" t="s">
        <v>8548</v>
      </c>
      <c r="C8520" s="627" t="s">
        <v>8552</v>
      </c>
      <c r="D8520" s="627" t="s">
        <v>131</v>
      </c>
      <c r="E8520" s="366" t="s">
        <v>40</v>
      </c>
      <c r="F8520" s="624" t="s">
        <v>19012</v>
      </c>
      <c r="G8520" s="622" t="s">
        <v>51</v>
      </c>
      <c r="H8520" s="622">
        <v>3</v>
      </c>
      <c r="I8520" s="623" t="s">
        <v>527</v>
      </c>
      <c r="J8520" s="138"/>
      <c r="K8520" s="138"/>
      <c r="L8520" s="622" t="s">
        <v>51</v>
      </c>
      <c r="M8520" s="138"/>
      <c r="N8520" s="138"/>
      <c r="O8520" s="624">
        <v>0</v>
      </c>
      <c r="P8520" s="624">
        <v>0</v>
      </c>
      <c r="Q8520" s="624">
        <v>0</v>
      </c>
      <c r="R8520" s="624">
        <v>0</v>
      </c>
      <c r="S8520" s="624">
        <v>0</v>
      </c>
      <c r="T8520" s="624">
        <v>0</v>
      </c>
      <c r="U8520" s="624">
        <v>0</v>
      </c>
      <c r="V8520" s="624">
        <v>0</v>
      </c>
      <c r="W8520" s="624">
        <v>0</v>
      </c>
      <c r="X8520" s="624">
        <v>0</v>
      </c>
      <c r="Y8520" s="624">
        <v>0</v>
      </c>
      <c r="Z8520" s="624" t="s">
        <v>51</v>
      </c>
      <c r="AA8520" s="138"/>
      <c r="AB8520" s="138"/>
      <c r="AC8520" s="138"/>
      <c r="AD8520" s="138"/>
      <c r="AE8520" s="138"/>
      <c r="AF8520" s="278"/>
    </row>
    <row r="8521" spans="1:38" ht="38.25">
      <c r="A8521" s="621">
        <v>7</v>
      </c>
      <c r="B8521" s="627" t="s">
        <v>8549</v>
      </c>
      <c r="C8521" s="627" t="s">
        <v>8552</v>
      </c>
      <c r="D8521" s="627" t="s">
        <v>131</v>
      </c>
      <c r="E8521" s="366" t="s">
        <v>40</v>
      </c>
      <c r="F8521" s="622" t="s">
        <v>51</v>
      </c>
      <c r="G8521" s="138"/>
      <c r="H8521" s="138"/>
      <c r="I8521" s="138"/>
      <c r="J8521" s="138"/>
      <c r="K8521" s="138"/>
      <c r="L8521" s="622" t="s">
        <v>51</v>
      </c>
      <c r="M8521" s="138"/>
      <c r="N8521" s="138"/>
      <c r="O8521" s="624">
        <v>0</v>
      </c>
      <c r="P8521" s="624">
        <v>0</v>
      </c>
      <c r="Q8521" s="624">
        <v>0</v>
      </c>
      <c r="R8521" s="624">
        <v>0</v>
      </c>
      <c r="S8521" s="624">
        <v>0</v>
      </c>
      <c r="T8521" s="624">
        <v>0</v>
      </c>
      <c r="U8521" s="624">
        <v>0</v>
      </c>
      <c r="V8521" s="624">
        <v>0</v>
      </c>
      <c r="W8521" s="624">
        <v>0</v>
      </c>
      <c r="X8521" s="624">
        <v>0</v>
      </c>
      <c r="Y8521" s="624">
        <v>0</v>
      </c>
      <c r="Z8521" s="624" t="s">
        <v>51</v>
      </c>
      <c r="AA8521" s="138"/>
      <c r="AB8521" s="138"/>
      <c r="AC8521" s="138"/>
      <c r="AD8521" s="138"/>
      <c r="AE8521" s="138"/>
      <c r="AF8521" s="278"/>
    </row>
    <row r="8522" spans="1:38" ht="63.75">
      <c r="A8522" s="621">
        <v>8</v>
      </c>
      <c r="B8522" s="627" t="s">
        <v>1907</v>
      </c>
      <c r="C8522" s="627" t="s">
        <v>8552</v>
      </c>
      <c r="D8522" s="627" t="s">
        <v>12960</v>
      </c>
      <c r="E8522" s="366" t="s">
        <v>40</v>
      </c>
      <c r="F8522" s="622" t="s">
        <v>51</v>
      </c>
      <c r="G8522" s="138"/>
      <c r="H8522" s="138"/>
      <c r="I8522" s="138"/>
      <c r="J8522" s="138"/>
      <c r="K8522" s="138"/>
      <c r="L8522" s="622" t="s">
        <v>51</v>
      </c>
      <c r="M8522" s="138"/>
      <c r="N8522" s="138"/>
      <c r="O8522" s="624">
        <v>0</v>
      </c>
      <c r="P8522" s="624">
        <v>0</v>
      </c>
      <c r="Q8522" s="624">
        <v>0</v>
      </c>
      <c r="R8522" s="624">
        <v>0</v>
      </c>
      <c r="S8522" s="624">
        <v>0</v>
      </c>
      <c r="T8522" s="624">
        <v>0</v>
      </c>
      <c r="U8522" s="624">
        <v>0</v>
      </c>
      <c r="V8522" s="624">
        <v>0</v>
      </c>
      <c r="W8522" s="624">
        <v>0</v>
      </c>
      <c r="X8522" s="624">
        <v>0</v>
      </c>
      <c r="Y8522" s="624">
        <v>0</v>
      </c>
      <c r="Z8522" s="624" t="s">
        <v>51</v>
      </c>
      <c r="AA8522" s="138"/>
      <c r="AB8522" s="138"/>
      <c r="AC8522" s="138"/>
      <c r="AD8522" s="138"/>
      <c r="AE8522" s="138"/>
      <c r="AF8522" s="278"/>
    </row>
    <row r="8523" spans="1:38" ht="76.5">
      <c r="A8523" s="621">
        <v>9</v>
      </c>
      <c r="B8523" s="627" t="s">
        <v>8550</v>
      </c>
      <c r="C8523" s="627" t="s">
        <v>8552</v>
      </c>
      <c r="D8523" s="627" t="s">
        <v>12961</v>
      </c>
      <c r="E8523" s="366" t="s">
        <v>40</v>
      </c>
      <c r="F8523" s="622" t="s">
        <v>51</v>
      </c>
      <c r="G8523" s="138"/>
      <c r="H8523" s="138"/>
      <c r="I8523" s="138"/>
      <c r="J8523" s="138"/>
      <c r="K8523" s="138"/>
      <c r="L8523" s="622" t="s">
        <v>51</v>
      </c>
      <c r="M8523" s="138"/>
      <c r="N8523" s="138"/>
      <c r="O8523" s="624">
        <v>0</v>
      </c>
      <c r="P8523" s="624">
        <v>0</v>
      </c>
      <c r="Q8523" s="624">
        <v>0</v>
      </c>
      <c r="R8523" s="624">
        <v>0</v>
      </c>
      <c r="S8523" s="624">
        <v>0</v>
      </c>
      <c r="T8523" s="624">
        <v>0</v>
      </c>
      <c r="U8523" s="624">
        <v>0</v>
      </c>
      <c r="V8523" s="624">
        <v>0</v>
      </c>
      <c r="W8523" s="624">
        <v>0</v>
      </c>
      <c r="X8523" s="624">
        <v>1</v>
      </c>
      <c r="Y8523" s="624">
        <v>0</v>
      </c>
      <c r="Z8523" s="624" t="s">
        <v>51</v>
      </c>
      <c r="AA8523" s="138"/>
      <c r="AB8523" s="138"/>
      <c r="AC8523" s="138"/>
      <c r="AD8523" s="138"/>
      <c r="AE8523" s="138"/>
      <c r="AF8523" s="278"/>
    </row>
    <row r="8524" spans="1:38" ht="178.5">
      <c r="A8524" s="621">
        <v>10</v>
      </c>
      <c r="B8524" s="627" t="s">
        <v>142</v>
      </c>
      <c r="C8524" s="627" t="s">
        <v>8552</v>
      </c>
      <c r="D8524" s="627" t="s">
        <v>12962</v>
      </c>
      <c r="E8524" s="624" t="s">
        <v>18183</v>
      </c>
      <c r="F8524" s="624" t="s">
        <v>19012</v>
      </c>
      <c r="G8524" s="622" t="s">
        <v>51</v>
      </c>
      <c r="H8524" s="622">
        <v>3</v>
      </c>
      <c r="I8524" s="623" t="s">
        <v>527</v>
      </c>
      <c r="J8524" s="138"/>
      <c r="K8524" s="138"/>
      <c r="L8524" s="622" t="s">
        <v>51</v>
      </c>
      <c r="M8524" s="138"/>
      <c r="N8524" s="138"/>
      <c r="O8524" s="624">
        <v>0</v>
      </c>
      <c r="P8524" s="624">
        <v>0</v>
      </c>
      <c r="Q8524" s="624">
        <v>0</v>
      </c>
      <c r="R8524" s="624">
        <v>0</v>
      </c>
      <c r="S8524" s="624">
        <v>0</v>
      </c>
      <c r="T8524" s="624">
        <v>0</v>
      </c>
      <c r="U8524" s="624">
        <v>0</v>
      </c>
      <c r="V8524" s="624">
        <v>0</v>
      </c>
      <c r="W8524" s="624">
        <v>0</v>
      </c>
      <c r="X8524" s="624">
        <v>0</v>
      </c>
      <c r="Y8524" s="624">
        <v>0</v>
      </c>
      <c r="Z8524" s="624" t="s">
        <v>51</v>
      </c>
      <c r="AA8524" s="138"/>
      <c r="AB8524" s="138"/>
      <c r="AC8524" s="138"/>
      <c r="AD8524" s="138"/>
      <c r="AE8524" s="138"/>
      <c r="AF8524" s="278"/>
    </row>
    <row r="8525" spans="1:38" ht="178.5">
      <c r="A8525" s="621">
        <v>11</v>
      </c>
      <c r="B8525" s="627" t="s">
        <v>8551</v>
      </c>
      <c r="C8525" s="627" t="s">
        <v>8552</v>
      </c>
      <c r="D8525" s="627" t="s">
        <v>12963</v>
      </c>
      <c r="E8525" s="624" t="s">
        <v>18183</v>
      </c>
      <c r="F8525" s="622" t="s">
        <v>51</v>
      </c>
      <c r="G8525" s="138"/>
      <c r="H8525" s="138"/>
      <c r="I8525" s="138"/>
      <c r="J8525" s="138"/>
      <c r="K8525" s="138"/>
      <c r="L8525" s="622" t="s">
        <v>51</v>
      </c>
      <c r="M8525" s="138"/>
      <c r="N8525" s="138"/>
      <c r="O8525" s="624">
        <v>0</v>
      </c>
      <c r="P8525" s="624">
        <v>0</v>
      </c>
      <c r="Q8525" s="624">
        <v>0</v>
      </c>
      <c r="R8525" s="624">
        <v>0</v>
      </c>
      <c r="S8525" s="624">
        <v>0</v>
      </c>
      <c r="T8525" s="624">
        <v>0</v>
      </c>
      <c r="U8525" s="624">
        <v>0</v>
      </c>
      <c r="V8525" s="624">
        <v>0</v>
      </c>
      <c r="W8525" s="624">
        <v>0</v>
      </c>
      <c r="X8525" s="624">
        <v>0</v>
      </c>
      <c r="Y8525" s="624">
        <v>0</v>
      </c>
      <c r="Z8525" s="624" t="s">
        <v>51</v>
      </c>
      <c r="AA8525" s="138"/>
      <c r="AB8525" s="138"/>
      <c r="AC8525" s="138"/>
      <c r="AD8525" s="138"/>
      <c r="AE8525" s="138"/>
      <c r="AF8525" s="278"/>
    </row>
    <row r="8526" spans="1:38" ht="178.5">
      <c r="A8526" s="621">
        <v>12</v>
      </c>
      <c r="B8526" s="627" t="s">
        <v>12958</v>
      </c>
      <c r="C8526" s="627" t="s">
        <v>8552</v>
      </c>
      <c r="D8526" s="627" t="s">
        <v>12964</v>
      </c>
      <c r="E8526" s="624" t="s">
        <v>18183</v>
      </c>
      <c r="F8526" s="622" t="s">
        <v>51</v>
      </c>
      <c r="G8526" s="138"/>
      <c r="H8526" s="138"/>
      <c r="I8526" s="138"/>
      <c r="J8526" s="138"/>
      <c r="K8526" s="138"/>
      <c r="L8526" s="622" t="s">
        <v>51</v>
      </c>
      <c r="M8526" s="138"/>
      <c r="N8526" s="138"/>
      <c r="O8526" s="624">
        <v>0</v>
      </c>
      <c r="P8526" s="624">
        <v>0</v>
      </c>
      <c r="Q8526" s="624">
        <v>0</v>
      </c>
      <c r="R8526" s="624">
        <v>0</v>
      </c>
      <c r="S8526" s="624">
        <v>0</v>
      </c>
      <c r="T8526" s="624">
        <v>0</v>
      </c>
      <c r="U8526" s="624">
        <v>0</v>
      </c>
      <c r="V8526" s="624">
        <v>0</v>
      </c>
      <c r="W8526" s="624">
        <v>0</v>
      </c>
      <c r="X8526" s="624">
        <v>3</v>
      </c>
      <c r="Y8526" s="624">
        <v>0</v>
      </c>
      <c r="Z8526" s="624" t="s">
        <v>51</v>
      </c>
      <c r="AA8526" s="138"/>
      <c r="AB8526" s="138"/>
      <c r="AC8526" s="138"/>
      <c r="AD8526" s="138"/>
      <c r="AE8526" s="138"/>
      <c r="AF8526" s="278"/>
    </row>
    <row r="8527" spans="1:38" s="44" customFormat="1" ht="89.25">
      <c r="A8527" s="621">
        <v>13</v>
      </c>
      <c r="B8527" s="627" t="s">
        <v>20131</v>
      </c>
      <c r="C8527" s="627" t="s">
        <v>8552</v>
      </c>
      <c r="D8527" s="627" t="s">
        <v>20138</v>
      </c>
      <c r="E8527" s="624" t="s">
        <v>40</v>
      </c>
      <c r="F8527" s="622" t="s">
        <v>51</v>
      </c>
      <c r="G8527" s="138"/>
      <c r="H8527" s="138"/>
      <c r="I8527" s="138"/>
      <c r="J8527" s="138"/>
      <c r="K8527" s="138"/>
      <c r="L8527" s="622" t="s">
        <v>51</v>
      </c>
      <c r="M8527" s="138"/>
      <c r="N8527" s="138"/>
      <c r="O8527" s="624">
        <v>0</v>
      </c>
      <c r="P8527" s="624">
        <v>0</v>
      </c>
      <c r="Q8527" s="624">
        <v>0</v>
      </c>
      <c r="R8527" s="624">
        <v>0</v>
      </c>
      <c r="S8527" s="624">
        <v>0</v>
      </c>
      <c r="T8527" s="624">
        <v>0</v>
      </c>
      <c r="U8527" s="624">
        <v>0</v>
      </c>
      <c r="V8527" s="624">
        <v>0</v>
      </c>
      <c r="W8527" s="624">
        <v>0</v>
      </c>
      <c r="X8527" s="624">
        <v>36</v>
      </c>
      <c r="Y8527" s="624">
        <v>0</v>
      </c>
      <c r="Z8527" s="624" t="s">
        <v>51</v>
      </c>
      <c r="AA8527" s="138"/>
      <c r="AB8527" s="138"/>
      <c r="AC8527" s="138"/>
      <c r="AD8527" s="138"/>
      <c r="AE8527" s="138"/>
      <c r="AF8527" s="469"/>
      <c r="AG8527" s="107"/>
      <c r="AH8527" s="107"/>
      <c r="AI8527" s="107"/>
      <c r="AJ8527" s="107"/>
      <c r="AK8527" s="107"/>
      <c r="AL8527" s="107"/>
    </row>
    <row r="8528" spans="1:38" s="44" customFormat="1" ht="76.5">
      <c r="A8528" s="621">
        <v>14</v>
      </c>
      <c r="B8528" s="627" t="s">
        <v>20132</v>
      </c>
      <c r="C8528" s="627" t="s">
        <v>8552</v>
      </c>
      <c r="D8528" s="627" t="s">
        <v>20139</v>
      </c>
      <c r="E8528" s="624" t="s">
        <v>40</v>
      </c>
      <c r="F8528" s="622" t="s">
        <v>51</v>
      </c>
      <c r="G8528" s="138"/>
      <c r="H8528" s="138"/>
      <c r="I8528" s="138"/>
      <c r="J8528" s="138"/>
      <c r="K8528" s="138"/>
      <c r="L8528" s="622" t="s">
        <v>51</v>
      </c>
      <c r="M8528" s="138"/>
      <c r="N8528" s="138"/>
      <c r="O8528" s="624">
        <v>0</v>
      </c>
      <c r="P8528" s="624">
        <v>0</v>
      </c>
      <c r="Q8528" s="624">
        <v>0</v>
      </c>
      <c r="R8528" s="624">
        <v>0</v>
      </c>
      <c r="S8528" s="624">
        <v>0</v>
      </c>
      <c r="T8528" s="624">
        <v>0</v>
      </c>
      <c r="U8528" s="624">
        <v>0</v>
      </c>
      <c r="V8528" s="624">
        <v>0</v>
      </c>
      <c r="W8528" s="624">
        <v>0</v>
      </c>
      <c r="X8528" s="624">
        <v>0</v>
      </c>
      <c r="Y8528" s="624">
        <v>0</v>
      </c>
      <c r="Z8528" s="624" t="s">
        <v>51</v>
      </c>
      <c r="AA8528" s="138"/>
      <c r="AB8528" s="138"/>
      <c r="AC8528" s="138"/>
      <c r="AD8528" s="138"/>
      <c r="AE8528" s="138"/>
      <c r="AF8528" s="469"/>
      <c r="AG8528" s="107"/>
      <c r="AH8528" s="107"/>
      <c r="AI8528" s="107"/>
      <c r="AJ8528" s="107"/>
      <c r="AK8528" s="107"/>
      <c r="AL8528" s="107"/>
    </row>
    <row r="8529" spans="1:38" s="44" customFormat="1" ht="114.75">
      <c r="A8529" s="621">
        <v>15</v>
      </c>
      <c r="B8529" s="627" t="s">
        <v>20133</v>
      </c>
      <c r="C8529" s="627" t="s">
        <v>8552</v>
      </c>
      <c r="D8529" s="627" t="s">
        <v>20142</v>
      </c>
      <c r="E8529" s="624" t="s">
        <v>40</v>
      </c>
      <c r="F8529" s="624" t="s">
        <v>19012</v>
      </c>
      <c r="G8529" s="622" t="s">
        <v>51</v>
      </c>
      <c r="H8529" s="622">
        <v>3</v>
      </c>
      <c r="I8529" s="623" t="s">
        <v>527</v>
      </c>
      <c r="J8529" s="138"/>
      <c r="K8529" s="138"/>
      <c r="L8529" s="622" t="s">
        <v>51</v>
      </c>
      <c r="M8529" s="138"/>
      <c r="N8529" s="138"/>
      <c r="O8529" s="624">
        <v>0</v>
      </c>
      <c r="P8529" s="624">
        <v>0</v>
      </c>
      <c r="Q8529" s="624">
        <v>0</v>
      </c>
      <c r="R8529" s="624">
        <v>0</v>
      </c>
      <c r="S8529" s="624">
        <v>0</v>
      </c>
      <c r="T8529" s="624">
        <v>0</v>
      </c>
      <c r="U8529" s="624">
        <v>0</v>
      </c>
      <c r="V8529" s="624">
        <v>0</v>
      </c>
      <c r="W8529" s="624">
        <v>0</v>
      </c>
      <c r="X8529" s="624">
        <v>40</v>
      </c>
      <c r="Y8529" s="624">
        <v>0</v>
      </c>
      <c r="Z8529" s="624" t="s">
        <v>51</v>
      </c>
      <c r="AA8529" s="138"/>
      <c r="AB8529" s="138"/>
      <c r="AC8529" s="138"/>
      <c r="AD8529" s="138"/>
      <c r="AE8529" s="138"/>
      <c r="AF8529" s="469"/>
      <c r="AG8529" s="107"/>
      <c r="AH8529" s="107"/>
      <c r="AI8529" s="107"/>
      <c r="AJ8529" s="107"/>
      <c r="AK8529" s="107"/>
      <c r="AL8529" s="107"/>
    </row>
    <row r="8530" spans="1:38" s="44" customFormat="1" ht="102">
      <c r="A8530" s="621">
        <v>16</v>
      </c>
      <c r="B8530" s="627" t="s">
        <v>20134</v>
      </c>
      <c r="C8530" s="627" t="s">
        <v>8552</v>
      </c>
      <c r="D8530" s="627" t="s">
        <v>20143</v>
      </c>
      <c r="E8530" s="624" t="s">
        <v>40</v>
      </c>
      <c r="F8530" s="622" t="s">
        <v>51</v>
      </c>
      <c r="G8530" s="138"/>
      <c r="H8530" s="138"/>
      <c r="I8530" s="138"/>
      <c r="J8530" s="138"/>
      <c r="K8530" s="138"/>
      <c r="L8530" s="622" t="s">
        <v>51</v>
      </c>
      <c r="M8530" s="138"/>
      <c r="N8530" s="138"/>
      <c r="O8530" s="624">
        <v>0</v>
      </c>
      <c r="P8530" s="624">
        <v>0</v>
      </c>
      <c r="Q8530" s="624">
        <v>0</v>
      </c>
      <c r="R8530" s="624">
        <v>0</v>
      </c>
      <c r="S8530" s="624">
        <v>0</v>
      </c>
      <c r="T8530" s="624">
        <v>0</v>
      </c>
      <c r="U8530" s="624">
        <v>0</v>
      </c>
      <c r="V8530" s="624">
        <v>0</v>
      </c>
      <c r="W8530" s="624">
        <v>0</v>
      </c>
      <c r="X8530" s="624">
        <v>0</v>
      </c>
      <c r="Y8530" s="624">
        <v>0</v>
      </c>
      <c r="Z8530" s="624" t="s">
        <v>51</v>
      </c>
      <c r="AA8530" s="138"/>
      <c r="AB8530" s="138"/>
      <c r="AC8530" s="138"/>
      <c r="AD8530" s="138"/>
      <c r="AE8530" s="138"/>
      <c r="AF8530" s="469"/>
      <c r="AG8530" s="107"/>
      <c r="AH8530" s="107"/>
      <c r="AI8530" s="107"/>
      <c r="AJ8530" s="107"/>
      <c r="AK8530" s="107"/>
      <c r="AL8530" s="107"/>
    </row>
    <row r="8531" spans="1:38" s="44" customFormat="1" ht="89.25">
      <c r="A8531" s="621">
        <v>17</v>
      </c>
      <c r="B8531" s="627" t="s">
        <v>20135</v>
      </c>
      <c r="C8531" s="627" t="s">
        <v>8552</v>
      </c>
      <c r="D8531" s="627" t="s">
        <v>20140</v>
      </c>
      <c r="E8531" s="624" t="s">
        <v>40</v>
      </c>
      <c r="F8531" s="622" t="s">
        <v>51</v>
      </c>
      <c r="G8531" s="138"/>
      <c r="H8531" s="138"/>
      <c r="I8531" s="138"/>
      <c r="J8531" s="138"/>
      <c r="K8531" s="138"/>
      <c r="L8531" s="622" t="s">
        <v>51</v>
      </c>
      <c r="M8531" s="138"/>
      <c r="N8531" s="138"/>
      <c r="O8531" s="624">
        <v>0</v>
      </c>
      <c r="P8531" s="624">
        <v>0</v>
      </c>
      <c r="Q8531" s="624">
        <v>0</v>
      </c>
      <c r="R8531" s="624">
        <v>0</v>
      </c>
      <c r="S8531" s="624">
        <v>0</v>
      </c>
      <c r="T8531" s="624">
        <v>0</v>
      </c>
      <c r="U8531" s="624">
        <v>0</v>
      </c>
      <c r="V8531" s="624">
        <v>0</v>
      </c>
      <c r="W8531" s="624">
        <v>0</v>
      </c>
      <c r="X8531" s="624">
        <v>0</v>
      </c>
      <c r="Y8531" s="624">
        <v>0</v>
      </c>
      <c r="Z8531" s="624" t="s">
        <v>51</v>
      </c>
      <c r="AA8531" s="138"/>
      <c r="AB8531" s="138"/>
      <c r="AC8531" s="138"/>
      <c r="AD8531" s="138"/>
      <c r="AE8531" s="138"/>
      <c r="AF8531" s="469"/>
      <c r="AG8531" s="107"/>
      <c r="AH8531" s="107"/>
      <c r="AI8531" s="107"/>
      <c r="AJ8531" s="107"/>
      <c r="AK8531" s="107"/>
      <c r="AL8531" s="107"/>
    </row>
    <row r="8532" spans="1:38" s="44" customFormat="1" ht="76.5">
      <c r="A8532" s="621">
        <v>18</v>
      </c>
      <c r="B8532" s="627" t="s">
        <v>20136</v>
      </c>
      <c r="C8532" s="627" t="s">
        <v>8552</v>
      </c>
      <c r="D8532" s="627" t="s">
        <v>20141</v>
      </c>
      <c r="E8532" s="624" t="s">
        <v>40</v>
      </c>
      <c r="F8532" s="622" t="s">
        <v>51</v>
      </c>
      <c r="G8532" s="138"/>
      <c r="H8532" s="138"/>
      <c r="I8532" s="138"/>
      <c r="J8532" s="138"/>
      <c r="K8532" s="138"/>
      <c r="L8532" s="622" t="s">
        <v>51</v>
      </c>
      <c r="M8532" s="138"/>
      <c r="N8532" s="138"/>
      <c r="O8532" s="624">
        <v>0</v>
      </c>
      <c r="P8532" s="624">
        <v>0</v>
      </c>
      <c r="Q8532" s="624">
        <v>0</v>
      </c>
      <c r="R8532" s="624">
        <v>0</v>
      </c>
      <c r="S8532" s="624">
        <v>0</v>
      </c>
      <c r="T8532" s="624">
        <v>0</v>
      </c>
      <c r="U8532" s="624">
        <v>0</v>
      </c>
      <c r="V8532" s="624">
        <v>0</v>
      </c>
      <c r="W8532" s="624">
        <v>0</v>
      </c>
      <c r="X8532" s="624">
        <v>0</v>
      </c>
      <c r="Y8532" s="624">
        <v>0</v>
      </c>
      <c r="Z8532" s="624" t="s">
        <v>51</v>
      </c>
      <c r="AA8532" s="138"/>
      <c r="AB8532" s="138"/>
      <c r="AC8532" s="138"/>
      <c r="AD8532" s="138"/>
      <c r="AE8532" s="138"/>
      <c r="AF8532" s="469"/>
      <c r="AG8532" s="107"/>
      <c r="AH8532" s="107"/>
      <c r="AI8532" s="107"/>
      <c r="AJ8532" s="107"/>
      <c r="AK8532" s="107"/>
      <c r="AL8532" s="107"/>
    </row>
    <row r="8533" spans="1:38" s="44" customFormat="1" ht="76.5">
      <c r="A8533" s="621">
        <v>19</v>
      </c>
      <c r="B8533" s="627" t="s">
        <v>20137</v>
      </c>
      <c r="C8533" s="627" t="s">
        <v>8552</v>
      </c>
      <c r="D8533" s="627" t="s">
        <v>20144</v>
      </c>
      <c r="E8533" s="624" t="s">
        <v>40</v>
      </c>
      <c r="F8533" s="622" t="s">
        <v>51</v>
      </c>
      <c r="G8533" s="138"/>
      <c r="H8533" s="138"/>
      <c r="I8533" s="138"/>
      <c r="J8533" s="138"/>
      <c r="K8533" s="138"/>
      <c r="L8533" s="622" t="s">
        <v>51</v>
      </c>
      <c r="M8533" s="138"/>
      <c r="N8533" s="138"/>
      <c r="O8533" s="624">
        <v>0</v>
      </c>
      <c r="P8533" s="624">
        <v>0</v>
      </c>
      <c r="Q8533" s="624">
        <v>0</v>
      </c>
      <c r="R8533" s="624">
        <v>0</v>
      </c>
      <c r="S8533" s="624">
        <v>0</v>
      </c>
      <c r="T8533" s="624">
        <v>0</v>
      </c>
      <c r="U8533" s="624">
        <v>0</v>
      </c>
      <c r="V8533" s="624">
        <v>0</v>
      </c>
      <c r="W8533" s="624">
        <v>0</v>
      </c>
      <c r="X8533" s="624">
        <v>2</v>
      </c>
      <c r="Y8533" s="624">
        <v>0</v>
      </c>
      <c r="Z8533" s="624" t="s">
        <v>51</v>
      </c>
      <c r="AA8533" s="138"/>
      <c r="AB8533" s="138"/>
      <c r="AC8533" s="138"/>
      <c r="AD8533" s="138"/>
      <c r="AE8533" s="138"/>
      <c r="AF8533" s="469"/>
      <c r="AG8533" s="107"/>
      <c r="AH8533" s="107"/>
      <c r="AI8533" s="107"/>
      <c r="AJ8533" s="107"/>
      <c r="AK8533" s="107"/>
      <c r="AL8533" s="107"/>
    </row>
    <row r="8534" spans="1:38" s="45" customFormat="1" ht="15.75" customHeight="1" thickBot="1">
      <c r="A8534" s="18"/>
      <c r="B8534" s="18">
        <v>19</v>
      </c>
      <c r="C8534" s="18"/>
      <c r="D8534" s="18">
        <v>19</v>
      </c>
      <c r="E8534" s="18">
        <v>19</v>
      </c>
      <c r="F8534" s="18">
        <v>6</v>
      </c>
      <c r="G8534" s="18">
        <v>0</v>
      </c>
      <c r="H8534" s="18">
        <v>1</v>
      </c>
      <c r="I8534" s="18"/>
      <c r="J8534" s="18">
        <v>1</v>
      </c>
      <c r="K8534" s="18">
        <v>0</v>
      </c>
      <c r="L8534" s="18">
        <v>2</v>
      </c>
      <c r="M8534" s="200"/>
      <c r="N8534" s="18">
        <f t="shared" ref="N8534:O8534" si="3137">SUM(N8515:N8533)</f>
        <v>0</v>
      </c>
      <c r="O8534" s="18">
        <f t="shared" si="3137"/>
        <v>0</v>
      </c>
      <c r="P8534" s="18">
        <f t="shared" ref="P8534:Q8534" si="3138">SUM(P8515:P8533)</f>
        <v>0</v>
      </c>
      <c r="Q8534" s="18">
        <f t="shared" si="3138"/>
        <v>0</v>
      </c>
      <c r="R8534" s="18">
        <f t="shared" ref="R8534" si="3139">SUM(R8515:R8533)</f>
        <v>0</v>
      </c>
      <c r="S8534" s="18">
        <f t="shared" ref="S8534" si="3140">SUM(S8515:S8533)</f>
        <v>0</v>
      </c>
      <c r="T8534" s="18">
        <f t="shared" ref="T8534:U8534" si="3141">SUM(T8515:T8533)</f>
        <v>0</v>
      </c>
      <c r="U8534" s="18">
        <f t="shared" si="3141"/>
        <v>0</v>
      </c>
      <c r="V8534" s="18">
        <f t="shared" ref="V8534:W8534" si="3142">SUM(V8515:V8533)</f>
        <v>0</v>
      </c>
      <c r="W8534" s="18">
        <f t="shared" si="3142"/>
        <v>0</v>
      </c>
      <c r="X8534" s="18">
        <f t="shared" ref="X8534:Y8534" si="3143">SUM(X8515:X8533)</f>
        <v>1055</v>
      </c>
      <c r="Y8534" s="18">
        <f t="shared" si="3143"/>
        <v>0</v>
      </c>
      <c r="Z8534" s="18">
        <v>0</v>
      </c>
      <c r="AA8534" s="18">
        <v>0</v>
      </c>
      <c r="AB8534" s="18">
        <v>0</v>
      </c>
      <c r="AC8534" s="18"/>
      <c r="AD8534" s="18"/>
      <c r="AE8534" s="18"/>
      <c r="AF8534" s="18"/>
      <c r="AG8534" s="107"/>
      <c r="AH8534" s="107"/>
      <c r="AI8534" s="107"/>
      <c r="AJ8534" s="107"/>
      <c r="AK8534" s="107"/>
      <c r="AL8534" s="107"/>
    </row>
    <row r="8535" spans="1:38" ht="15.75" customHeight="1" thickBot="1">
      <c r="A8535" s="660" t="s">
        <v>269</v>
      </c>
      <c r="B8535" s="661"/>
      <c r="C8535" s="661"/>
      <c r="D8535" s="661"/>
      <c r="E8535" s="661"/>
      <c r="F8535" s="661"/>
      <c r="G8535" s="661"/>
      <c r="H8535" s="661"/>
      <c r="I8535" s="661"/>
      <c r="J8535" s="661"/>
      <c r="K8535" s="661"/>
      <c r="L8535" s="661"/>
      <c r="M8535" s="661"/>
      <c r="N8535" s="661"/>
      <c r="O8535" s="661"/>
      <c r="P8535" s="661"/>
      <c r="Q8535" s="661"/>
      <c r="R8535" s="661"/>
      <c r="S8535" s="661"/>
      <c r="T8535" s="661"/>
      <c r="U8535" s="661"/>
      <c r="V8535" s="661"/>
      <c r="W8535" s="661"/>
      <c r="X8535" s="661"/>
      <c r="Y8535" s="661"/>
      <c r="Z8535" s="661"/>
      <c r="AA8535" s="661"/>
      <c r="AB8535" s="661"/>
      <c r="AC8535" s="661"/>
      <c r="AD8535" s="661"/>
      <c r="AE8535" s="661"/>
      <c r="AF8535" s="662"/>
    </row>
    <row r="8536" spans="1:38" ht="216.75">
      <c r="A8536" s="266">
        <v>1</v>
      </c>
      <c r="B8536" s="68" t="s">
        <v>8469</v>
      </c>
      <c r="C8536" s="68" t="s">
        <v>8478</v>
      </c>
      <c r="D8536" s="68" t="s">
        <v>8479</v>
      </c>
      <c r="E8536" s="94" t="s">
        <v>14464</v>
      </c>
      <c r="F8536" s="119" t="s">
        <v>51</v>
      </c>
      <c r="G8536" s="152"/>
      <c r="H8536" s="152"/>
      <c r="I8536" s="152"/>
      <c r="J8536" s="152"/>
      <c r="K8536" s="138"/>
      <c r="L8536" s="656" t="s">
        <v>51</v>
      </c>
      <c r="M8536" s="202"/>
      <c r="N8536" s="138"/>
      <c r="O8536" s="167">
        <v>0</v>
      </c>
      <c r="P8536" s="167">
        <v>0</v>
      </c>
      <c r="Q8536" s="167">
        <v>0</v>
      </c>
      <c r="R8536" s="167">
        <v>0</v>
      </c>
      <c r="S8536" s="167">
        <v>0</v>
      </c>
      <c r="T8536" s="643">
        <v>0</v>
      </c>
      <c r="U8536" s="167">
        <v>0</v>
      </c>
      <c r="V8536" s="167">
        <v>0</v>
      </c>
      <c r="W8536" s="167">
        <v>0</v>
      </c>
      <c r="X8536" s="391">
        <v>6481</v>
      </c>
      <c r="Y8536" s="167">
        <v>0</v>
      </c>
      <c r="Z8536" s="167" t="s">
        <v>51</v>
      </c>
      <c r="AA8536" s="285" t="s">
        <v>12965</v>
      </c>
      <c r="AB8536" s="167" t="s">
        <v>18580</v>
      </c>
      <c r="AC8536" s="84" t="s">
        <v>8468</v>
      </c>
      <c r="AD8536" s="84" t="s">
        <v>8481</v>
      </c>
      <c r="AE8536" s="159" t="s">
        <v>51</v>
      </c>
      <c r="AF8536" s="265" t="s">
        <v>51</v>
      </c>
    </row>
    <row r="8537" spans="1:38" ht="216.75">
      <c r="A8537" s="621">
        <v>2</v>
      </c>
      <c r="B8537" s="645" t="s">
        <v>8470</v>
      </c>
      <c r="C8537" s="121" t="s">
        <v>8478</v>
      </c>
      <c r="D8537" s="121" t="s">
        <v>8479</v>
      </c>
      <c r="E8537" s="86" t="s">
        <v>14464</v>
      </c>
      <c r="F8537" s="624" t="s">
        <v>19012</v>
      </c>
      <c r="G8537" s="622" t="s">
        <v>51</v>
      </c>
      <c r="H8537" s="622">
        <v>1</v>
      </c>
      <c r="I8537" s="623" t="s">
        <v>527</v>
      </c>
      <c r="J8537" s="138"/>
      <c r="K8537" s="138"/>
      <c r="L8537" s="656" t="s">
        <v>51</v>
      </c>
      <c r="M8537" s="202"/>
      <c r="N8537" s="138"/>
      <c r="O8537" s="643">
        <v>0</v>
      </c>
      <c r="P8537" s="643">
        <v>0</v>
      </c>
      <c r="Q8537" s="643">
        <v>0</v>
      </c>
      <c r="R8537" s="643">
        <v>0</v>
      </c>
      <c r="S8537" s="643">
        <v>0</v>
      </c>
      <c r="T8537" s="643">
        <v>0</v>
      </c>
      <c r="U8537" s="643">
        <v>0</v>
      </c>
      <c r="V8537" s="643">
        <v>0</v>
      </c>
      <c r="W8537" s="643">
        <v>0</v>
      </c>
      <c r="X8537" s="366">
        <v>23</v>
      </c>
      <c r="Y8537" s="643">
        <v>0</v>
      </c>
      <c r="Z8537" s="643" t="s">
        <v>51</v>
      </c>
      <c r="AA8537" s="622" t="s">
        <v>5289</v>
      </c>
      <c r="AB8537" s="622" t="s">
        <v>5289</v>
      </c>
      <c r="AC8537" s="84" t="s">
        <v>5289</v>
      </c>
      <c r="AD8537" s="84" t="s">
        <v>5289</v>
      </c>
      <c r="AE8537" s="138"/>
      <c r="AF8537" s="278"/>
      <c r="AG8537" s="1"/>
      <c r="AH8537" s="1"/>
      <c r="AI8537" s="1"/>
      <c r="AJ8537" s="1"/>
      <c r="AK8537" s="1"/>
      <c r="AL8537" s="1"/>
    </row>
    <row r="8538" spans="1:38" ht="63.75">
      <c r="A8538" s="621">
        <v>3</v>
      </c>
      <c r="B8538" s="121" t="s">
        <v>8471</v>
      </c>
      <c r="C8538" s="121" t="s">
        <v>8478</v>
      </c>
      <c r="D8538" s="121" t="s">
        <v>8480</v>
      </c>
      <c r="E8538" s="154" t="s">
        <v>54</v>
      </c>
      <c r="F8538" s="622" t="s">
        <v>51</v>
      </c>
      <c r="G8538" s="138"/>
      <c r="H8538" s="138"/>
      <c r="I8538" s="138"/>
      <c r="J8538" s="138"/>
      <c r="K8538" s="138"/>
      <c r="L8538" s="656" t="s">
        <v>51</v>
      </c>
      <c r="M8538" s="202"/>
      <c r="N8538" s="138"/>
      <c r="O8538" s="643">
        <v>0</v>
      </c>
      <c r="P8538" s="643">
        <v>0</v>
      </c>
      <c r="Q8538" s="643">
        <v>0</v>
      </c>
      <c r="R8538" s="643">
        <v>0</v>
      </c>
      <c r="S8538" s="643">
        <v>0</v>
      </c>
      <c r="T8538" s="643">
        <v>0</v>
      </c>
      <c r="U8538" s="643">
        <v>0</v>
      </c>
      <c r="V8538" s="643">
        <v>0</v>
      </c>
      <c r="W8538" s="643">
        <v>0</v>
      </c>
      <c r="X8538" s="366">
        <v>22</v>
      </c>
      <c r="Y8538" s="643">
        <v>0</v>
      </c>
      <c r="Z8538" s="643" t="s">
        <v>51</v>
      </c>
      <c r="AA8538" s="622" t="s">
        <v>5289</v>
      </c>
      <c r="AB8538" s="622" t="s">
        <v>5289</v>
      </c>
      <c r="AC8538" s="84" t="s">
        <v>5289</v>
      </c>
      <c r="AD8538" s="84" t="s">
        <v>5289</v>
      </c>
      <c r="AE8538" s="138"/>
      <c r="AF8538" s="278"/>
      <c r="AG8538" s="1"/>
      <c r="AH8538" s="1"/>
      <c r="AI8538" s="1"/>
      <c r="AJ8538" s="1"/>
      <c r="AK8538" s="1"/>
      <c r="AL8538" s="1"/>
    </row>
    <row r="8539" spans="1:38" ht="216.75">
      <c r="A8539" s="621">
        <v>4</v>
      </c>
      <c r="B8539" s="121" t="s">
        <v>2140</v>
      </c>
      <c r="C8539" s="121" t="s">
        <v>8478</v>
      </c>
      <c r="D8539" s="121" t="s">
        <v>8479</v>
      </c>
      <c r="E8539" s="86" t="s">
        <v>14464</v>
      </c>
      <c r="F8539" s="624" t="s">
        <v>19012</v>
      </c>
      <c r="G8539" s="622" t="s">
        <v>51</v>
      </c>
      <c r="H8539" s="622">
        <v>1</v>
      </c>
      <c r="I8539" s="623" t="s">
        <v>527</v>
      </c>
      <c r="J8539" s="121" t="s">
        <v>14490</v>
      </c>
      <c r="K8539" s="622" t="s">
        <v>8375</v>
      </c>
      <c r="L8539" s="622" t="s">
        <v>40</v>
      </c>
      <c r="M8539" s="121" t="s">
        <v>21992</v>
      </c>
      <c r="N8539" s="622">
        <v>0</v>
      </c>
      <c r="O8539" s="643">
        <v>0</v>
      </c>
      <c r="P8539" s="643">
        <v>0</v>
      </c>
      <c r="Q8539" s="643">
        <v>0</v>
      </c>
      <c r="R8539" s="643">
        <v>0</v>
      </c>
      <c r="S8539" s="643">
        <v>0</v>
      </c>
      <c r="T8539" s="643">
        <v>0</v>
      </c>
      <c r="U8539" s="643">
        <v>0</v>
      </c>
      <c r="V8539" s="643">
        <v>0</v>
      </c>
      <c r="W8539" s="643">
        <v>0</v>
      </c>
      <c r="X8539" s="366">
        <v>21</v>
      </c>
      <c r="Y8539" s="643">
        <v>0</v>
      </c>
      <c r="Z8539" s="643" t="s">
        <v>51</v>
      </c>
      <c r="AA8539" s="622" t="s">
        <v>5289</v>
      </c>
      <c r="AB8539" s="622" t="s">
        <v>5289</v>
      </c>
      <c r="AC8539" s="84" t="s">
        <v>5289</v>
      </c>
      <c r="AD8539" s="84" t="s">
        <v>5289</v>
      </c>
      <c r="AE8539" s="138"/>
      <c r="AF8539" s="278"/>
      <c r="AG8539" s="1"/>
      <c r="AH8539" s="1"/>
      <c r="AI8539" s="1"/>
      <c r="AJ8539" s="1"/>
      <c r="AK8539" s="1"/>
      <c r="AL8539" s="1"/>
    </row>
    <row r="8540" spans="1:38" ht="114.75">
      <c r="A8540" s="621">
        <v>5</v>
      </c>
      <c r="B8540" s="121" t="s">
        <v>3333</v>
      </c>
      <c r="C8540" s="121" t="s">
        <v>8478</v>
      </c>
      <c r="D8540" s="121" t="s">
        <v>8480</v>
      </c>
      <c r="E8540" s="154" t="s">
        <v>54</v>
      </c>
      <c r="F8540" s="624" t="s">
        <v>19012</v>
      </c>
      <c r="G8540" s="622" t="s">
        <v>51</v>
      </c>
      <c r="H8540" s="622">
        <v>1</v>
      </c>
      <c r="I8540" s="623" t="s">
        <v>527</v>
      </c>
      <c r="J8540" s="138"/>
      <c r="K8540" s="138"/>
      <c r="L8540" s="656" t="s">
        <v>51</v>
      </c>
      <c r="M8540" s="202"/>
      <c r="N8540" s="138"/>
      <c r="O8540" s="643">
        <v>0</v>
      </c>
      <c r="P8540" s="643">
        <v>0</v>
      </c>
      <c r="Q8540" s="643">
        <v>0</v>
      </c>
      <c r="R8540" s="643">
        <v>0</v>
      </c>
      <c r="S8540" s="643">
        <v>0</v>
      </c>
      <c r="T8540" s="643">
        <v>0</v>
      </c>
      <c r="U8540" s="643">
        <v>0</v>
      </c>
      <c r="V8540" s="643">
        <v>0</v>
      </c>
      <c r="W8540" s="643">
        <v>0</v>
      </c>
      <c r="X8540" s="366">
        <v>12</v>
      </c>
      <c r="Y8540" s="643">
        <v>0</v>
      </c>
      <c r="Z8540" s="643" t="s">
        <v>51</v>
      </c>
      <c r="AA8540" s="622" t="s">
        <v>5289</v>
      </c>
      <c r="AB8540" s="622" t="s">
        <v>5289</v>
      </c>
      <c r="AC8540" s="84" t="s">
        <v>5289</v>
      </c>
      <c r="AD8540" s="84" t="s">
        <v>5289</v>
      </c>
      <c r="AE8540" s="138"/>
      <c r="AF8540" s="278"/>
      <c r="AG8540" s="1"/>
      <c r="AH8540" s="1"/>
      <c r="AI8540" s="1"/>
      <c r="AJ8540" s="1"/>
      <c r="AK8540" s="1"/>
      <c r="AL8540" s="1"/>
    </row>
    <row r="8541" spans="1:38" ht="216.75">
      <c r="A8541" s="621">
        <v>6</v>
      </c>
      <c r="B8541" s="121" t="s">
        <v>3386</v>
      </c>
      <c r="C8541" s="121" t="s">
        <v>8478</v>
      </c>
      <c r="D8541" s="121" t="s">
        <v>8479</v>
      </c>
      <c r="E8541" s="86" t="s">
        <v>14464</v>
      </c>
      <c r="F8541" s="622" t="s">
        <v>51</v>
      </c>
      <c r="G8541" s="138"/>
      <c r="H8541" s="138"/>
      <c r="I8541" s="138"/>
      <c r="J8541" s="138"/>
      <c r="K8541" s="138"/>
      <c r="L8541" s="656" t="s">
        <v>51</v>
      </c>
      <c r="M8541" s="202"/>
      <c r="N8541" s="138"/>
      <c r="O8541" s="643">
        <v>0</v>
      </c>
      <c r="P8541" s="643">
        <v>0</v>
      </c>
      <c r="Q8541" s="643">
        <v>0</v>
      </c>
      <c r="R8541" s="643">
        <v>0</v>
      </c>
      <c r="S8541" s="643">
        <v>0</v>
      </c>
      <c r="T8541" s="643">
        <v>0</v>
      </c>
      <c r="U8541" s="643">
        <v>0</v>
      </c>
      <c r="V8541" s="643">
        <v>0</v>
      </c>
      <c r="W8541" s="643">
        <v>0</v>
      </c>
      <c r="X8541" s="366">
        <v>5</v>
      </c>
      <c r="Y8541" s="643">
        <v>0</v>
      </c>
      <c r="Z8541" s="643" t="s">
        <v>51</v>
      </c>
      <c r="AA8541" s="622" t="s">
        <v>5289</v>
      </c>
      <c r="AB8541" s="622" t="s">
        <v>5289</v>
      </c>
      <c r="AC8541" s="84" t="s">
        <v>5289</v>
      </c>
      <c r="AD8541" s="84" t="s">
        <v>5289</v>
      </c>
      <c r="AE8541" s="138"/>
      <c r="AF8541" s="278"/>
      <c r="AG8541" s="1"/>
      <c r="AH8541" s="1"/>
      <c r="AI8541" s="1"/>
      <c r="AJ8541" s="1"/>
      <c r="AK8541" s="1"/>
      <c r="AL8541" s="1"/>
    </row>
    <row r="8542" spans="1:38" ht="63.75">
      <c r="A8542" s="621">
        <v>7</v>
      </c>
      <c r="B8542" s="121" t="s">
        <v>3383</v>
      </c>
      <c r="C8542" s="121" t="s">
        <v>8478</v>
      </c>
      <c r="D8542" s="121" t="s">
        <v>8480</v>
      </c>
      <c r="E8542" s="154" t="s">
        <v>54</v>
      </c>
      <c r="F8542" s="622" t="s">
        <v>51</v>
      </c>
      <c r="G8542" s="138"/>
      <c r="H8542" s="138"/>
      <c r="I8542" s="138"/>
      <c r="J8542" s="138"/>
      <c r="K8542" s="138"/>
      <c r="L8542" s="656" t="s">
        <v>51</v>
      </c>
      <c r="M8542" s="202"/>
      <c r="N8542" s="138"/>
      <c r="O8542" s="643">
        <v>0</v>
      </c>
      <c r="P8542" s="643">
        <v>0</v>
      </c>
      <c r="Q8542" s="643">
        <v>0</v>
      </c>
      <c r="R8542" s="643">
        <v>0</v>
      </c>
      <c r="S8542" s="643">
        <v>0</v>
      </c>
      <c r="T8542" s="643">
        <v>0</v>
      </c>
      <c r="U8542" s="643">
        <v>0</v>
      </c>
      <c r="V8542" s="643">
        <v>0</v>
      </c>
      <c r="W8542" s="643">
        <v>0</v>
      </c>
      <c r="X8542" s="366">
        <v>37</v>
      </c>
      <c r="Y8542" s="643">
        <v>0</v>
      </c>
      <c r="Z8542" s="643" t="s">
        <v>51</v>
      </c>
      <c r="AA8542" s="622" t="s">
        <v>5289</v>
      </c>
      <c r="AB8542" s="622" t="s">
        <v>5289</v>
      </c>
      <c r="AC8542" s="84" t="s">
        <v>5289</v>
      </c>
      <c r="AD8542" s="84" t="s">
        <v>5289</v>
      </c>
      <c r="AE8542" s="138"/>
      <c r="AF8542" s="278"/>
      <c r="AG8542" s="1"/>
      <c r="AH8542" s="1"/>
      <c r="AI8542" s="1"/>
      <c r="AJ8542" s="1"/>
      <c r="AK8542" s="1"/>
      <c r="AL8542" s="1"/>
    </row>
    <row r="8543" spans="1:38" ht="114.75">
      <c r="A8543" s="621">
        <v>8</v>
      </c>
      <c r="B8543" s="121" t="s">
        <v>8472</v>
      </c>
      <c r="C8543" s="121" t="s">
        <v>8478</v>
      </c>
      <c r="D8543" s="121" t="s">
        <v>8480</v>
      </c>
      <c r="E8543" s="154" t="s">
        <v>54</v>
      </c>
      <c r="F8543" s="624" t="s">
        <v>19012</v>
      </c>
      <c r="G8543" s="622" t="s">
        <v>51</v>
      </c>
      <c r="H8543" s="622">
        <v>1</v>
      </c>
      <c r="I8543" s="623" t="s">
        <v>527</v>
      </c>
      <c r="J8543" s="622" t="s">
        <v>5735</v>
      </c>
      <c r="K8543" s="622" t="s">
        <v>8376</v>
      </c>
      <c r="L8543" s="622" t="s">
        <v>40</v>
      </c>
      <c r="M8543" s="121" t="s">
        <v>21993</v>
      </c>
      <c r="N8543" s="624">
        <v>0</v>
      </c>
      <c r="O8543" s="643">
        <v>0</v>
      </c>
      <c r="P8543" s="643">
        <v>0</v>
      </c>
      <c r="Q8543" s="643">
        <v>0</v>
      </c>
      <c r="R8543" s="643">
        <v>0</v>
      </c>
      <c r="S8543" s="643">
        <v>0</v>
      </c>
      <c r="T8543" s="643">
        <v>0</v>
      </c>
      <c r="U8543" s="643">
        <v>0</v>
      </c>
      <c r="V8543" s="643">
        <v>0</v>
      </c>
      <c r="W8543" s="643">
        <v>0</v>
      </c>
      <c r="X8543" s="366">
        <v>92</v>
      </c>
      <c r="Y8543" s="643">
        <v>0</v>
      </c>
      <c r="Z8543" s="643" t="s">
        <v>51</v>
      </c>
      <c r="AA8543" s="622" t="s">
        <v>5289</v>
      </c>
      <c r="AB8543" s="622" t="s">
        <v>5289</v>
      </c>
      <c r="AC8543" s="84" t="s">
        <v>5289</v>
      </c>
      <c r="AD8543" s="84" t="s">
        <v>5289</v>
      </c>
      <c r="AE8543" s="138"/>
      <c r="AF8543" s="278"/>
      <c r="AG8543" s="1"/>
      <c r="AH8543" s="1"/>
      <c r="AI8543" s="1"/>
      <c r="AJ8543" s="1"/>
      <c r="AK8543" s="1"/>
      <c r="AL8543" s="1"/>
    </row>
    <row r="8544" spans="1:38" ht="216.75">
      <c r="A8544" s="621">
        <v>9</v>
      </c>
      <c r="B8544" s="121" t="s">
        <v>8473</v>
      </c>
      <c r="C8544" s="121" t="s">
        <v>8478</v>
      </c>
      <c r="D8544" s="121" t="s">
        <v>8479</v>
      </c>
      <c r="E8544" s="86" t="s">
        <v>14465</v>
      </c>
      <c r="F8544" s="624" t="s">
        <v>19012</v>
      </c>
      <c r="G8544" s="622" t="s">
        <v>51</v>
      </c>
      <c r="H8544" s="622">
        <v>1</v>
      </c>
      <c r="I8544" s="623" t="s">
        <v>527</v>
      </c>
      <c r="J8544" s="138"/>
      <c r="K8544" s="138"/>
      <c r="L8544" s="656" t="s">
        <v>51</v>
      </c>
      <c r="M8544" s="202"/>
      <c r="N8544" s="138"/>
      <c r="O8544" s="643">
        <v>0</v>
      </c>
      <c r="P8544" s="643">
        <v>0</v>
      </c>
      <c r="Q8544" s="643">
        <v>0</v>
      </c>
      <c r="R8544" s="643">
        <v>0</v>
      </c>
      <c r="S8544" s="643">
        <v>0</v>
      </c>
      <c r="T8544" s="643">
        <v>0</v>
      </c>
      <c r="U8544" s="643">
        <v>0</v>
      </c>
      <c r="V8544" s="643">
        <v>0</v>
      </c>
      <c r="W8544" s="643">
        <v>0</v>
      </c>
      <c r="X8544" s="366">
        <v>176</v>
      </c>
      <c r="Y8544" s="643">
        <v>0</v>
      </c>
      <c r="Z8544" s="643" t="s">
        <v>51</v>
      </c>
      <c r="AA8544" s="622" t="s">
        <v>5289</v>
      </c>
      <c r="AB8544" s="622" t="s">
        <v>5289</v>
      </c>
      <c r="AC8544" s="84" t="s">
        <v>5289</v>
      </c>
      <c r="AD8544" s="84" t="s">
        <v>5289</v>
      </c>
      <c r="AE8544" s="138"/>
      <c r="AF8544" s="278"/>
      <c r="AG8544" s="1"/>
      <c r="AH8544" s="1"/>
      <c r="AI8544" s="1"/>
      <c r="AJ8544" s="1"/>
      <c r="AK8544" s="1"/>
      <c r="AL8544" s="1"/>
    </row>
    <row r="8545" spans="1:38" ht="191.25">
      <c r="A8545" s="621">
        <v>10</v>
      </c>
      <c r="B8545" s="121" t="s">
        <v>7567</v>
      </c>
      <c r="C8545" s="121" t="s">
        <v>8478</v>
      </c>
      <c r="D8545" s="121" t="s">
        <v>8479</v>
      </c>
      <c r="E8545" s="86" t="s">
        <v>14466</v>
      </c>
      <c r="F8545" s="624" t="s">
        <v>19012</v>
      </c>
      <c r="G8545" s="622" t="s">
        <v>51</v>
      </c>
      <c r="H8545" s="622">
        <v>1</v>
      </c>
      <c r="I8545" s="623" t="s">
        <v>527</v>
      </c>
      <c r="J8545" s="138"/>
      <c r="K8545" s="138"/>
      <c r="L8545" s="656" t="s">
        <v>51</v>
      </c>
      <c r="M8545" s="202"/>
      <c r="N8545" s="138"/>
      <c r="O8545" s="643">
        <v>0</v>
      </c>
      <c r="P8545" s="643">
        <v>0</v>
      </c>
      <c r="Q8545" s="643">
        <v>0</v>
      </c>
      <c r="R8545" s="643">
        <v>0</v>
      </c>
      <c r="S8545" s="643">
        <v>0</v>
      </c>
      <c r="T8545" s="643">
        <v>0</v>
      </c>
      <c r="U8545" s="643">
        <v>0</v>
      </c>
      <c r="V8545" s="643">
        <v>0</v>
      </c>
      <c r="W8545" s="643">
        <v>0</v>
      </c>
      <c r="X8545" s="366">
        <v>105</v>
      </c>
      <c r="Y8545" s="643">
        <v>0</v>
      </c>
      <c r="Z8545" s="643" t="s">
        <v>51</v>
      </c>
      <c r="AA8545" s="622" t="s">
        <v>5289</v>
      </c>
      <c r="AB8545" s="622" t="s">
        <v>5289</v>
      </c>
      <c r="AC8545" s="84" t="s">
        <v>5289</v>
      </c>
      <c r="AD8545" s="84" t="s">
        <v>5289</v>
      </c>
      <c r="AE8545" s="138"/>
      <c r="AF8545" s="278"/>
      <c r="AG8545" s="1"/>
      <c r="AH8545" s="1"/>
      <c r="AI8545" s="1"/>
      <c r="AJ8545" s="1"/>
      <c r="AK8545" s="1"/>
      <c r="AL8545" s="1"/>
    </row>
    <row r="8546" spans="1:38" ht="216.75">
      <c r="A8546" s="621">
        <v>11</v>
      </c>
      <c r="B8546" s="121" t="s">
        <v>8474</v>
      </c>
      <c r="C8546" s="121" t="s">
        <v>8478</v>
      </c>
      <c r="D8546" s="121" t="s">
        <v>8479</v>
      </c>
      <c r="E8546" s="86" t="s">
        <v>14464</v>
      </c>
      <c r="F8546" s="624" t="s">
        <v>19012</v>
      </c>
      <c r="G8546" s="622" t="s">
        <v>51</v>
      </c>
      <c r="H8546" s="622">
        <v>1</v>
      </c>
      <c r="I8546" s="623" t="s">
        <v>527</v>
      </c>
      <c r="J8546" s="138"/>
      <c r="K8546" s="138"/>
      <c r="L8546" s="656" t="s">
        <v>51</v>
      </c>
      <c r="M8546" s="202"/>
      <c r="N8546" s="138"/>
      <c r="O8546" s="643">
        <v>0</v>
      </c>
      <c r="P8546" s="643">
        <v>0</v>
      </c>
      <c r="Q8546" s="643">
        <v>0</v>
      </c>
      <c r="R8546" s="643">
        <v>0</v>
      </c>
      <c r="S8546" s="643">
        <v>0</v>
      </c>
      <c r="T8546" s="643">
        <v>0</v>
      </c>
      <c r="U8546" s="643">
        <v>0</v>
      </c>
      <c r="V8546" s="643">
        <v>0</v>
      </c>
      <c r="W8546" s="643">
        <v>0</v>
      </c>
      <c r="X8546" s="366">
        <v>9</v>
      </c>
      <c r="Y8546" s="643">
        <v>0</v>
      </c>
      <c r="Z8546" s="643" t="s">
        <v>51</v>
      </c>
      <c r="AA8546" s="622" t="s">
        <v>5289</v>
      </c>
      <c r="AB8546" s="622" t="s">
        <v>5289</v>
      </c>
      <c r="AC8546" s="84" t="s">
        <v>5289</v>
      </c>
      <c r="AD8546" s="84" t="s">
        <v>5289</v>
      </c>
      <c r="AE8546" s="138"/>
      <c r="AF8546" s="278"/>
      <c r="AG8546" s="1"/>
      <c r="AH8546" s="1"/>
      <c r="AI8546" s="1"/>
      <c r="AJ8546" s="1"/>
      <c r="AK8546" s="1"/>
      <c r="AL8546" s="1"/>
    </row>
    <row r="8547" spans="1:38" ht="114.75">
      <c r="A8547" s="621">
        <v>12</v>
      </c>
      <c r="B8547" s="121" t="s">
        <v>8475</v>
      </c>
      <c r="C8547" s="121" t="s">
        <v>8478</v>
      </c>
      <c r="D8547" s="121" t="s">
        <v>8480</v>
      </c>
      <c r="E8547" s="154" t="s">
        <v>54</v>
      </c>
      <c r="F8547" s="622" t="s">
        <v>51</v>
      </c>
      <c r="G8547" s="138"/>
      <c r="H8547" s="138"/>
      <c r="I8547" s="138"/>
      <c r="J8547" s="622" t="s">
        <v>5735</v>
      </c>
      <c r="K8547" s="622" t="s">
        <v>8382</v>
      </c>
      <c r="L8547" s="622" t="s">
        <v>40</v>
      </c>
      <c r="M8547" s="121" t="s">
        <v>21994</v>
      </c>
      <c r="N8547" s="624">
        <v>0</v>
      </c>
      <c r="O8547" s="643">
        <v>0</v>
      </c>
      <c r="P8547" s="643">
        <v>0</v>
      </c>
      <c r="Q8547" s="643">
        <v>0</v>
      </c>
      <c r="R8547" s="643">
        <v>0</v>
      </c>
      <c r="S8547" s="643">
        <v>0</v>
      </c>
      <c r="T8547" s="643">
        <v>0</v>
      </c>
      <c r="U8547" s="643">
        <v>0</v>
      </c>
      <c r="V8547" s="643">
        <v>0</v>
      </c>
      <c r="W8547" s="643">
        <v>0</v>
      </c>
      <c r="X8547" s="366">
        <v>7</v>
      </c>
      <c r="Y8547" s="643">
        <v>0</v>
      </c>
      <c r="Z8547" s="643" t="s">
        <v>51</v>
      </c>
      <c r="AA8547" s="622" t="s">
        <v>5289</v>
      </c>
      <c r="AB8547" s="622" t="s">
        <v>5289</v>
      </c>
      <c r="AC8547" s="84" t="s">
        <v>5289</v>
      </c>
      <c r="AD8547" s="84" t="s">
        <v>5289</v>
      </c>
      <c r="AE8547" s="138"/>
      <c r="AF8547" s="278"/>
      <c r="AG8547" s="1"/>
      <c r="AH8547" s="1"/>
      <c r="AI8547" s="1"/>
      <c r="AJ8547" s="1"/>
      <c r="AK8547" s="1"/>
      <c r="AL8547" s="1"/>
    </row>
    <row r="8548" spans="1:38" ht="114.75">
      <c r="A8548" s="621">
        <v>13</v>
      </c>
      <c r="B8548" s="121" t="s">
        <v>5401</v>
      </c>
      <c r="C8548" s="121" t="s">
        <v>8478</v>
      </c>
      <c r="D8548" s="121" t="s">
        <v>8480</v>
      </c>
      <c r="E8548" s="154" t="s">
        <v>54</v>
      </c>
      <c r="F8548" s="624" t="s">
        <v>19012</v>
      </c>
      <c r="G8548" s="622" t="s">
        <v>51</v>
      </c>
      <c r="H8548" s="622">
        <v>1</v>
      </c>
      <c r="I8548" s="623" t="s">
        <v>527</v>
      </c>
      <c r="J8548" s="138"/>
      <c r="K8548" s="138"/>
      <c r="L8548" s="656" t="s">
        <v>51</v>
      </c>
      <c r="M8548" s="202"/>
      <c r="N8548" s="138"/>
      <c r="O8548" s="643">
        <v>0</v>
      </c>
      <c r="P8548" s="643">
        <v>0</v>
      </c>
      <c r="Q8548" s="643">
        <v>0</v>
      </c>
      <c r="R8548" s="643">
        <v>0</v>
      </c>
      <c r="S8548" s="643">
        <v>0</v>
      </c>
      <c r="T8548" s="643">
        <v>0</v>
      </c>
      <c r="U8548" s="643">
        <v>0</v>
      </c>
      <c r="V8548" s="643">
        <v>0</v>
      </c>
      <c r="W8548" s="643">
        <v>0</v>
      </c>
      <c r="X8548" s="366">
        <v>13</v>
      </c>
      <c r="Y8548" s="643">
        <v>0</v>
      </c>
      <c r="Z8548" s="643" t="s">
        <v>51</v>
      </c>
      <c r="AA8548" s="622" t="s">
        <v>5289</v>
      </c>
      <c r="AB8548" s="622" t="s">
        <v>5289</v>
      </c>
      <c r="AC8548" s="84" t="s">
        <v>5289</v>
      </c>
      <c r="AD8548" s="84" t="s">
        <v>5289</v>
      </c>
      <c r="AE8548" s="138"/>
      <c r="AF8548" s="278"/>
      <c r="AG8548" s="1"/>
      <c r="AH8548" s="1"/>
      <c r="AI8548" s="1"/>
      <c r="AJ8548" s="1"/>
      <c r="AK8548" s="1"/>
      <c r="AL8548" s="1"/>
    </row>
    <row r="8549" spans="1:38" ht="216.75">
      <c r="A8549" s="621">
        <v>14</v>
      </c>
      <c r="B8549" s="121" t="s">
        <v>8476</v>
      </c>
      <c r="C8549" s="121" t="s">
        <v>8478</v>
      </c>
      <c r="D8549" s="121" t="s">
        <v>8479</v>
      </c>
      <c r="E8549" s="86" t="s">
        <v>14464</v>
      </c>
      <c r="F8549" s="622" t="s">
        <v>51</v>
      </c>
      <c r="G8549" s="138"/>
      <c r="H8549" s="138"/>
      <c r="I8549" s="138"/>
      <c r="J8549" s="138"/>
      <c r="K8549" s="138"/>
      <c r="L8549" s="656" t="s">
        <v>51</v>
      </c>
      <c r="M8549" s="202"/>
      <c r="N8549" s="138"/>
      <c r="O8549" s="643">
        <v>0</v>
      </c>
      <c r="P8549" s="643">
        <v>0</v>
      </c>
      <c r="Q8549" s="643">
        <v>0</v>
      </c>
      <c r="R8549" s="643">
        <v>0</v>
      </c>
      <c r="S8549" s="643">
        <v>0</v>
      </c>
      <c r="T8549" s="643">
        <v>0</v>
      </c>
      <c r="U8549" s="643">
        <v>0</v>
      </c>
      <c r="V8549" s="643">
        <v>0</v>
      </c>
      <c r="W8549" s="643">
        <v>0</v>
      </c>
      <c r="X8549" s="366">
        <v>152</v>
      </c>
      <c r="Y8549" s="643">
        <v>0</v>
      </c>
      <c r="Z8549" s="643" t="s">
        <v>51</v>
      </c>
      <c r="AA8549" s="622" t="s">
        <v>5289</v>
      </c>
      <c r="AB8549" s="622" t="s">
        <v>5289</v>
      </c>
      <c r="AC8549" s="84" t="s">
        <v>5289</v>
      </c>
      <c r="AD8549" s="84" t="s">
        <v>5289</v>
      </c>
      <c r="AE8549" s="138"/>
      <c r="AF8549" s="278"/>
      <c r="AG8549" s="1"/>
      <c r="AH8549" s="1"/>
      <c r="AI8549" s="1"/>
      <c r="AJ8549" s="1"/>
      <c r="AK8549" s="1"/>
      <c r="AL8549" s="1"/>
    </row>
    <row r="8550" spans="1:38" ht="102">
      <c r="A8550" s="621">
        <v>15</v>
      </c>
      <c r="B8550" s="627" t="s">
        <v>105</v>
      </c>
      <c r="C8550" s="627" t="s">
        <v>8478</v>
      </c>
      <c r="D8550" s="627" t="s">
        <v>8480</v>
      </c>
      <c r="E8550" s="154" t="s">
        <v>54</v>
      </c>
      <c r="F8550" s="622" t="s">
        <v>51</v>
      </c>
      <c r="G8550" s="138"/>
      <c r="H8550" s="138"/>
      <c r="I8550" s="138"/>
      <c r="J8550" s="622" t="s">
        <v>5735</v>
      </c>
      <c r="K8550" s="622" t="s">
        <v>8377</v>
      </c>
      <c r="L8550" s="656" t="s">
        <v>51</v>
      </c>
      <c r="M8550" s="202"/>
      <c r="N8550" s="138"/>
      <c r="O8550" s="643">
        <v>0</v>
      </c>
      <c r="P8550" s="643">
        <v>0</v>
      </c>
      <c r="Q8550" s="643">
        <v>0</v>
      </c>
      <c r="R8550" s="643">
        <v>0</v>
      </c>
      <c r="S8550" s="643">
        <v>0</v>
      </c>
      <c r="T8550" s="643">
        <v>0</v>
      </c>
      <c r="U8550" s="643">
        <v>0</v>
      </c>
      <c r="V8550" s="643">
        <v>0</v>
      </c>
      <c r="W8550" s="643">
        <v>0</v>
      </c>
      <c r="X8550" s="366">
        <v>32</v>
      </c>
      <c r="Y8550" s="643">
        <v>0</v>
      </c>
      <c r="Z8550" s="643" t="s">
        <v>51</v>
      </c>
      <c r="AA8550" s="622" t="s">
        <v>5289</v>
      </c>
      <c r="AB8550" s="622" t="s">
        <v>5289</v>
      </c>
      <c r="AC8550" s="84" t="s">
        <v>5289</v>
      </c>
      <c r="AD8550" s="84" t="s">
        <v>5289</v>
      </c>
      <c r="AE8550" s="138"/>
      <c r="AF8550" s="278"/>
      <c r="AG8550" s="1"/>
      <c r="AH8550" s="1"/>
      <c r="AI8550" s="1"/>
      <c r="AJ8550" s="1"/>
      <c r="AK8550" s="1"/>
      <c r="AL8550" s="1"/>
    </row>
    <row r="8551" spans="1:38" ht="63.75">
      <c r="A8551" s="621">
        <v>16</v>
      </c>
      <c r="B8551" s="627" t="s">
        <v>3967</v>
      </c>
      <c r="C8551" s="627" t="s">
        <v>8478</v>
      </c>
      <c r="D8551" s="627" t="s">
        <v>8480</v>
      </c>
      <c r="E8551" s="154" t="s">
        <v>54</v>
      </c>
      <c r="F8551" s="622" t="s">
        <v>51</v>
      </c>
      <c r="G8551" s="138"/>
      <c r="H8551" s="138"/>
      <c r="I8551" s="138"/>
      <c r="J8551" s="138"/>
      <c r="K8551" s="138"/>
      <c r="L8551" s="656" t="s">
        <v>51</v>
      </c>
      <c r="M8551" s="202"/>
      <c r="N8551" s="138"/>
      <c r="O8551" s="643">
        <v>0</v>
      </c>
      <c r="P8551" s="643">
        <v>0</v>
      </c>
      <c r="Q8551" s="643">
        <v>0</v>
      </c>
      <c r="R8551" s="643">
        <v>0</v>
      </c>
      <c r="S8551" s="643">
        <v>0</v>
      </c>
      <c r="T8551" s="643">
        <v>0</v>
      </c>
      <c r="U8551" s="643">
        <v>0</v>
      </c>
      <c r="V8551" s="643">
        <v>0</v>
      </c>
      <c r="W8551" s="643">
        <v>0</v>
      </c>
      <c r="X8551" s="366">
        <v>1</v>
      </c>
      <c r="Y8551" s="643">
        <v>0</v>
      </c>
      <c r="Z8551" s="643" t="s">
        <v>51</v>
      </c>
      <c r="AA8551" s="622" t="s">
        <v>5289</v>
      </c>
      <c r="AB8551" s="622" t="s">
        <v>5289</v>
      </c>
      <c r="AC8551" s="84" t="s">
        <v>5289</v>
      </c>
      <c r="AD8551" s="84" t="s">
        <v>5289</v>
      </c>
      <c r="AE8551" s="138"/>
      <c r="AF8551" s="278"/>
      <c r="AG8551" s="1"/>
      <c r="AH8551" s="1"/>
      <c r="AI8551" s="1"/>
      <c r="AJ8551" s="1"/>
      <c r="AK8551" s="1"/>
      <c r="AL8551" s="1"/>
    </row>
    <row r="8552" spans="1:38" ht="63.75">
      <c r="A8552" s="621">
        <v>17</v>
      </c>
      <c r="B8552" s="627" t="s">
        <v>8346</v>
      </c>
      <c r="C8552" s="627" t="s">
        <v>8478</v>
      </c>
      <c r="D8552" s="627" t="s">
        <v>8480</v>
      </c>
      <c r="E8552" s="154" t="s">
        <v>54</v>
      </c>
      <c r="F8552" s="622" t="s">
        <v>51</v>
      </c>
      <c r="G8552" s="138"/>
      <c r="H8552" s="138"/>
      <c r="I8552" s="138"/>
      <c r="J8552" s="138"/>
      <c r="K8552" s="138"/>
      <c r="L8552" s="656" t="s">
        <v>51</v>
      </c>
      <c r="M8552" s="202"/>
      <c r="N8552" s="138"/>
      <c r="O8552" s="643">
        <v>0</v>
      </c>
      <c r="P8552" s="643">
        <v>0</v>
      </c>
      <c r="Q8552" s="643">
        <v>0</v>
      </c>
      <c r="R8552" s="643">
        <v>0</v>
      </c>
      <c r="S8552" s="643">
        <v>0</v>
      </c>
      <c r="T8552" s="643">
        <v>0</v>
      </c>
      <c r="U8552" s="643">
        <v>0</v>
      </c>
      <c r="V8552" s="643">
        <v>0</v>
      </c>
      <c r="W8552" s="643">
        <v>0</v>
      </c>
      <c r="X8552" s="366">
        <v>710</v>
      </c>
      <c r="Y8552" s="643">
        <v>0</v>
      </c>
      <c r="Z8552" s="643" t="s">
        <v>51</v>
      </c>
      <c r="AA8552" s="622" t="s">
        <v>5289</v>
      </c>
      <c r="AB8552" s="622" t="s">
        <v>5289</v>
      </c>
      <c r="AC8552" s="84" t="s">
        <v>5289</v>
      </c>
      <c r="AD8552" s="84" t="s">
        <v>5289</v>
      </c>
      <c r="AE8552" s="138"/>
      <c r="AF8552" s="278"/>
      <c r="AG8552" s="1"/>
      <c r="AH8552" s="1"/>
      <c r="AI8552" s="1"/>
      <c r="AJ8552" s="1"/>
      <c r="AK8552" s="1"/>
      <c r="AL8552" s="1"/>
    </row>
    <row r="8553" spans="1:38" ht="63.75">
      <c r="A8553" s="621">
        <v>18</v>
      </c>
      <c r="B8553" s="627" t="s">
        <v>8477</v>
      </c>
      <c r="C8553" s="627" t="s">
        <v>8478</v>
      </c>
      <c r="D8553" s="627" t="s">
        <v>8480</v>
      </c>
      <c r="E8553" s="154" t="s">
        <v>54</v>
      </c>
      <c r="F8553" s="622" t="s">
        <v>51</v>
      </c>
      <c r="G8553" s="138"/>
      <c r="H8553" s="138"/>
      <c r="I8553" s="138"/>
      <c r="J8553" s="138"/>
      <c r="K8553" s="138"/>
      <c r="L8553" s="656" t="s">
        <v>51</v>
      </c>
      <c r="M8553" s="202"/>
      <c r="N8553" s="138"/>
      <c r="O8553" s="643">
        <v>0</v>
      </c>
      <c r="P8553" s="643">
        <v>0</v>
      </c>
      <c r="Q8553" s="643">
        <v>0</v>
      </c>
      <c r="R8553" s="643">
        <v>0</v>
      </c>
      <c r="S8553" s="643">
        <v>0</v>
      </c>
      <c r="T8553" s="643">
        <v>0</v>
      </c>
      <c r="U8553" s="643">
        <v>0</v>
      </c>
      <c r="V8553" s="643">
        <v>0</v>
      </c>
      <c r="W8553" s="643">
        <v>0</v>
      </c>
      <c r="X8553" s="366">
        <v>4</v>
      </c>
      <c r="Y8553" s="643">
        <v>0</v>
      </c>
      <c r="Z8553" s="643" t="s">
        <v>51</v>
      </c>
      <c r="AA8553" s="622" t="s">
        <v>5289</v>
      </c>
      <c r="AB8553" s="622" t="s">
        <v>5289</v>
      </c>
      <c r="AC8553" s="84" t="s">
        <v>5289</v>
      </c>
      <c r="AD8553" s="84" t="s">
        <v>5289</v>
      </c>
      <c r="AE8553" s="138"/>
      <c r="AF8553" s="278"/>
    </row>
    <row r="8554" spans="1:38" s="44" customFormat="1" ht="76.5">
      <c r="A8554" s="214">
        <v>19</v>
      </c>
      <c r="B8554" s="627" t="s">
        <v>19737</v>
      </c>
      <c r="C8554" s="627" t="s">
        <v>8478</v>
      </c>
      <c r="D8554" s="627" t="s">
        <v>18575</v>
      </c>
      <c r="E8554" s="633" t="s">
        <v>54</v>
      </c>
      <c r="F8554" s="622" t="s">
        <v>51</v>
      </c>
      <c r="G8554" s="138"/>
      <c r="H8554" s="138"/>
      <c r="I8554" s="138"/>
      <c r="J8554" s="138"/>
      <c r="K8554" s="138"/>
      <c r="L8554" s="656" t="s">
        <v>51</v>
      </c>
      <c r="M8554" s="202"/>
      <c r="N8554" s="138"/>
      <c r="O8554" s="643">
        <v>0</v>
      </c>
      <c r="P8554" s="643">
        <v>0</v>
      </c>
      <c r="Q8554" s="643">
        <v>0</v>
      </c>
      <c r="R8554" s="643">
        <v>0</v>
      </c>
      <c r="S8554" s="643">
        <v>0</v>
      </c>
      <c r="T8554" s="643">
        <v>0</v>
      </c>
      <c r="U8554" s="643">
        <v>0</v>
      </c>
      <c r="V8554" s="643">
        <v>0</v>
      </c>
      <c r="W8554" s="643">
        <v>0</v>
      </c>
      <c r="X8554" s="366">
        <v>4</v>
      </c>
      <c r="Y8554" s="643">
        <v>0</v>
      </c>
      <c r="Z8554" s="643" t="s">
        <v>51</v>
      </c>
      <c r="AA8554" s="622" t="s">
        <v>5289</v>
      </c>
      <c r="AB8554" s="622" t="s">
        <v>5289</v>
      </c>
      <c r="AC8554" s="84" t="s">
        <v>5289</v>
      </c>
      <c r="AD8554" s="84" t="s">
        <v>5289</v>
      </c>
      <c r="AE8554" s="138"/>
      <c r="AF8554" s="469"/>
      <c r="AG8554" s="107"/>
      <c r="AH8554" s="107"/>
      <c r="AI8554" s="107"/>
      <c r="AJ8554" s="107"/>
      <c r="AK8554" s="107"/>
      <c r="AL8554" s="107"/>
    </row>
    <row r="8555" spans="1:38" s="44" customFormat="1" ht="89.25">
      <c r="A8555" s="214">
        <v>20</v>
      </c>
      <c r="B8555" s="627" t="s">
        <v>19738</v>
      </c>
      <c r="C8555" s="627" t="s">
        <v>8478</v>
      </c>
      <c r="D8555" s="627" t="s">
        <v>18576</v>
      </c>
      <c r="E8555" s="633" t="s">
        <v>54</v>
      </c>
      <c r="F8555" s="622" t="s">
        <v>51</v>
      </c>
      <c r="G8555" s="138"/>
      <c r="H8555" s="138"/>
      <c r="I8555" s="138"/>
      <c r="J8555" s="138"/>
      <c r="K8555" s="138"/>
      <c r="L8555" s="656" t="s">
        <v>51</v>
      </c>
      <c r="M8555" s="202"/>
      <c r="N8555" s="138"/>
      <c r="O8555" s="643">
        <v>0</v>
      </c>
      <c r="P8555" s="643">
        <v>0</v>
      </c>
      <c r="Q8555" s="643">
        <v>0</v>
      </c>
      <c r="R8555" s="643">
        <v>0</v>
      </c>
      <c r="S8555" s="643">
        <v>0</v>
      </c>
      <c r="T8555" s="643">
        <v>0</v>
      </c>
      <c r="U8555" s="643">
        <v>0</v>
      </c>
      <c r="V8555" s="643">
        <v>0</v>
      </c>
      <c r="W8555" s="643">
        <v>0</v>
      </c>
      <c r="X8555" s="366">
        <v>15</v>
      </c>
      <c r="Y8555" s="643">
        <v>0</v>
      </c>
      <c r="Z8555" s="643" t="s">
        <v>51</v>
      </c>
      <c r="AA8555" s="622" t="s">
        <v>5289</v>
      </c>
      <c r="AB8555" s="622" t="s">
        <v>5289</v>
      </c>
      <c r="AC8555" s="84" t="s">
        <v>5289</v>
      </c>
      <c r="AD8555" s="84" t="s">
        <v>5289</v>
      </c>
      <c r="AE8555" s="138"/>
      <c r="AF8555" s="469"/>
      <c r="AG8555" s="107"/>
      <c r="AH8555" s="107"/>
      <c r="AI8555" s="107"/>
      <c r="AJ8555" s="107"/>
      <c r="AK8555" s="107"/>
      <c r="AL8555" s="107"/>
    </row>
    <row r="8556" spans="1:38" s="44" customFormat="1" ht="114.75">
      <c r="A8556" s="214">
        <v>21</v>
      </c>
      <c r="B8556" s="627" t="s">
        <v>19739</v>
      </c>
      <c r="C8556" s="627" t="s">
        <v>8478</v>
      </c>
      <c r="D8556" s="627" t="s">
        <v>18577</v>
      </c>
      <c r="E8556" s="633" t="s">
        <v>54</v>
      </c>
      <c r="F8556" s="624" t="s">
        <v>19012</v>
      </c>
      <c r="G8556" s="622" t="s">
        <v>51</v>
      </c>
      <c r="H8556" s="622">
        <v>1</v>
      </c>
      <c r="I8556" s="623" t="s">
        <v>527</v>
      </c>
      <c r="J8556" s="138"/>
      <c r="K8556" s="138"/>
      <c r="L8556" s="656" t="s">
        <v>51</v>
      </c>
      <c r="M8556" s="202"/>
      <c r="N8556" s="138"/>
      <c r="O8556" s="643">
        <v>0</v>
      </c>
      <c r="P8556" s="643">
        <v>0</v>
      </c>
      <c r="Q8556" s="643">
        <v>0</v>
      </c>
      <c r="R8556" s="643">
        <v>0</v>
      </c>
      <c r="S8556" s="643">
        <v>0</v>
      </c>
      <c r="T8556" s="643">
        <v>0</v>
      </c>
      <c r="U8556" s="643">
        <v>0</v>
      </c>
      <c r="V8556" s="643">
        <v>0</v>
      </c>
      <c r="W8556" s="643">
        <v>0</v>
      </c>
      <c r="X8556" s="366">
        <v>4</v>
      </c>
      <c r="Y8556" s="643">
        <v>0</v>
      </c>
      <c r="Z8556" s="643" t="s">
        <v>51</v>
      </c>
      <c r="AA8556" s="622" t="s">
        <v>5289</v>
      </c>
      <c r="AB8556" s="622" t="s">
        <v>5289</v>
      </c>
      <c r="AC8556" s="84" t="s">
        <v>5289</v>
      </c>
      <c r="AD8556" s="84" t="s">
        <v>5289</v>
      </c>
      <c r="AE8556" s="138"/>
      <c r="AF8556" s="469"/>
      <c r="AG8556" s="107"/>
      <c r="AH8556" s="107"/>
      <c r="AI8556" s="107"/>
      <c r="AJ8556" s="107"/>
      <c r="AK8556" s="107"/>
      <c r="AL8556" s="107"/>
    </row>
    <row r="8557" spans="1:38" s="44" customFormat="1" ht="114.75">
      <c r="A8557" s="214">
        <v>22</v>
      </c>
      <c r="B8557" s="627" t="s">
        <v>18579</v>
      </c>
      <c r="C8557" s="627" t="s">
        <v>8478</v>
      </c>
      <c r="D8557" s="627" t="s">
        <v>18578</v>
      </c>
      <c r="E8557" s="633" t="s">
        <v>54</v>
      </c>
      <c r="F8557" s="624" t="s">
        <v>19012</v>
      </c>
      <c r="G8557" s="622" t="s">
        <v>51</v>
      </c>
      <c r="H8557" s="622">
        <v>1</v>
      </c>
      <c r="I8557" s="623" t="s">
        <v>527</v>
      </c>
      <c r="J8557" s="138"/>
      <c r="K8557" s="138"/>
      <c r="L8557" s="656" t="s">
        <v>51</v>
      </c>
      <c r="M8557" s="202"/>
      <c r="N8557" s="138"/>
      <c r="O8557" s="643">
        <v>0</v>
      </c>
      <c r="P8557" s="643">
        <v>0</v>
      </c>
      <c r="Q8557" s="643">
        <v>0</v>
      </c>
      <c r="R8557" s="643">
        <v>0</v>
      </c>
      <c r="S8557" s="643">
        <v>0</v>
      </c>
      <c r="T8557" s="643">
        <v>0</v>
      </c>
      <c r="U8557" s="643">
        <v>0</v>
      </c>
      <c r="V8557" s="643">
        <v>0</v>
      </c>
      <c r="W8557" s="643">
        <v>0</v>
      </c>
      <c r="X8557" s="366">
        <v>142</v>
      </c>
      <c r="Y8557" s="643">
        <v>0</v>
      </c>
      <c r="Z8557" s="643" t="s">
        <v>51</v>
      </c>
      <c r="AA8557" s="622" t="s">
        <v>5289</v>
      </c>
      <c r="AB8557" s="622" t="s">
        <v>5289</v>
      </c>
      <c r="AC8557" s="84" t="s">
        <v>5289</v>
      </c>
      <c r="AD8557" s="84" t="s">
        <v>5289</v>
      </c>
      <c r="AE8557" s="138"/>
      <c r="AF8557" s="469"/>
      <c r="AG8557" s="107"/>
      <c r="AH8557" s="107"/>
      <c r="AI8557" s="107"/>
      <c r="AJ8557" s="107"/>
      <c r="AK8557" s="107"/>
      <c r="AL8557" s="107"/>
    </row>
    <row r="8558" spans="1:38" s="44" customFormat="1" ht="102">
      <c r="A8558" s="214">
        <v>23</v>
      </c>
      <c r="B8558" s="121" t="s">
        <v>19458</v>
      </c>
      <c r="C8558" s="121" t="s">
        <v>8478</v>
      </c>
      <c r="D8558" s="121" t="s">
        <v>19459</v>
      </c>
      <c r="E8558" s="633" t="s">
        <v>40</v>
      </c>
      <c r="F8558" s="622" t="s">
        <v>51</v>
      </c>
      <c r="G8558" s="138"/>
      <c r="H8558" s="138"/>
      <c r="I8558" s="138"/>
      <c r="J8558" s="138"/>
      <c r="K8558" s="138"/>
      <c r="L8558" s="656" t="s">
        <v>51</v>
      </c>
      <c r="M8558" s="202"/>
      <c r="N8558" s="138"/>
      <c r="O8558" s="643">
        <v>0</v>
      </c>
      <c r="P8558" s="643">
        <v>0</v>
      </c>
      <c r="Q8558" s="643">
        <v>0</v>
      </c>
      <c r="R8558" s="643">
        <v>0</v>
      </c>
      <c r="S8558" s="643">
        <v>0</v>
      </c>
      <c r="T8558" s="643">
        <v>0</v>
      </c>
      <c r="U8558" s="643">
        <v>0</v>
      </c>
      <c r="V8558" s="643">
        <v>0</v>
      </c>
      <c r="W8558" s="643">
        <v>0</v>
      </c>
      <c r="X8558" s="366">
        <v>30</v>
      </c>
      <c r="Y8558" s="643">
        <v>0</v>
      </c>
      <c r="Z8558" s="643" t="s">
        <v>51</v>
      </c>
      <c r="AA8558" s="622" t="s">
        <v>5289</v>
      </c>
      <c r="AB8558" s="622" t="s">
        <v>5289</v>
      </c>
      <c r="AC8558" s="84" t="s">
        <v>5289</v>
      </c>
      <c r="AD8558" s="84" t="s">
        <v>5289</v>
      </c>
      <c r="AE8558" s="138"/>
      <c r="AF8558" s="469"/>
      <c r="AG8558" s="107"/>
      <c r="AH8558" s="107"/>
      <c r="AI8558" s="107"/>
      <c r="AJ8558" s="107"/>
      <c r="AK8558" s="107"/>
      <c r="AL8558" s="107"/>
    </row>
    <row r="8559" spans="1:38" s="45" customFormat="1" ht="15.75" customHeight="1" thickBot="1">
      <c r="A8559" s="18"/>
      <c r="B8559" s="18">
        <v>23</v>
      </c>
      <c r="C8559" s="18"/>
      <c r="D8559" s="18">
        <v>23</v>
      </c>
      <c r="E8559" s="18">
        <v>23</v>
      </c>
      <c r="F8559" s="18">
        <v>10</v>
      </c>
      <c r="G8559" s="18">
        <v>0</v>
      </c>
      <c r="H8559" s="18">
        <v>1</v>
      </c>
      <c r="I8559" s="18"/>
      <c r="J8559" s="18">
        <v>1</v>
      </c>
      <c r="K8559" s="18">
        <v>4</v>
      </c>
      <c r="L8559" s="18">
        <v>3</v>
      </c>
      <c r="M8559" s="200"/>
      <c r="N8559" s="18">
        <f t="shared" ref="N8559:O8559" si="3144">SUM(N8536:N8558)</f>
        <v>0</v>
      </c>
      <c r="O8559" s="18">
        <f t="shared" si="3144"/>
        <v>0</v>
      </c>
      <c r="P8559" s="18">
        <f t="shared" ref="P8559:Q8559" si="3145">SUM(P8536:P8558)</f>
        <v>0</v>
      </c>
      <c r="Q8559" s="18">
        <f t="shared" si="3145"/>
        <v>0</v>
      </c>
      <c r="R8559" s="18">
        <f t="shared" ref="R8559" si="3146">SUM(R8536:R8558)</f>
        <v>0</v>
      </c>
      <c r="S8559" s="18">
        <f t="shared" ref="S8559" si="3147">SUM(S8536:S8558)</f>
        <v>0</v>
      </c>
      <c r="T8559" s="18">
        <f t="shared" ref="T8559:U8559" si="3148">SUM(T8536:T8558)</f>
        <v>0</v>
      </c>
      <c r="U8559" s="18">
        <f t="shared" si="3148"/>
        <v>0</v>
      </c>
      <c r="V8559" s="18">
        <f t="shared" ref="V8559:W8559" si="3149">SUM(V8536:V8558)</f>
        <v>0</v>
      </c>
      <c r="W8559" s="18">
        <f t="shared" si="3149"/>
        <v>0</v>
      </c>
      <c r="X8559" s="18">
        <f t="shared" ref="X8559:Y8559" si="3150">SUM(X8536:X8558)</f>
        <v>8097</v>
      </c>
      <c r="Y8559" s="18">
        <f t="shared" si="3150"/>
        <v>0</v>
      </c>
      <c r="Z8559" s="18">
        <v>0</v>
      </c>
      <c r="AA8559" s="18">
        <v>1</v>
      </c>
      <c r="AB8559" s="18">
        <v>1</v>
      </c>
      <c r="AC8559" s="18"/>
      <c r="AD8559" s="18"/>
      <c r="AE8559" s="18"/>
      <c r="AF8559" s="18"/>
      <c r="AG8559" s="107"/>
      <c r="AH8559" s="107"/>
      <c r="AI8559" s="107"/>
      <c r="AJ8559" s="107"/>
      <c r="AK8559" s="107"/>
      <c r="AL8559" s="107"/>
    </row>
    <row r="8560" spans="1:38" ht="15.75" customHeight="1" thickBot="1">
      <c r="A8560" s="660" t="s">
        <v>270</v>
      </c>
      <c r="B8560" s="661"/>
      <c r="C8560" s="661"/>
      <c r="D8560" s="661"/>
      <c r="E8560" s="661"/>
      <c r="F8560" s="661"/>
      <c r="G8560" s="661"/>
      <c r="H8560" s="661"/>
      <c r="I8560" s="661"/>
      <c r="J8560" s="661"/>
      <c r="K8560" s="661"/>
      <c r="L8560" s="661"/>
      <c r="M8560" s="661"/>
      <c r="N8560" s="661"/>
      <c r="O8560" s="661"/>
      <c r="P8560" s="661"/>
      <c r="Q8560" s="661"/>
      <c r="R8560" s="661"/>
      <c r="S8560" s="661"/>
      <c r="T8560" s="661"/>
      <c r="U8560" s="661"/>
      <c r="V8560" s="661"/>
      <c r="W8560" s="661"/>
      <c r="X8560" s="661"/>
      <c r="Y8560" s="661"/>
      <c r="Z8560" s="661"/>
      <c r="AA8560" s="661"/>
      <c r="AB8560" s="661"/>
      <c r="AC8560" s="661"/>
      <c r="AD8560" s="661"/>
      <c r="AE8560" s="661"/>
      <c r="AF8560" s="662"/>
    </row>
    <row r="8561" spans="1:38" ht="178.5">
      <c r="A8561" s="621">
        <v>1</v>
      </c>
      <c r="B8561" s="68" t="s">
        <v>8574</v>
      </c>
      <c r="C8561" s="68" t="s">
        <v>8592</v>
      </c>
      <c r="D8561" s="68" t="s">
        <v>8593</v>
      </c>
      <c r="E8561" s="119" t="s">
        <v>40</v>
      </c>
      <c r="F8561" s="622" t="s">
        <v>51</v>
      </c>
      <c r="G8561" s="138"/>
      <c r="H8561" s="138"/>
      <c r="I8561" s="138"/>
      <c r="J8561" s="52" t="s">
        <v>18581</v>
      </c>
      <c r="K8561" s="167" t="s">
        <v>51</v>
      </c>
      <c r="L8561" s="622" t="s">
        <v>51</v>
      </c>
      <c r="M8561" s="138"/>
      <c r="N8561" s="138"/>
      <c r="O8561" s="643">
        <v>0</v>
      </c>
      <c r="P8561" s="643">
        <v>0</v>
      </c>
      <c r="Q8561" s="643">
        <v>0</v>
      </c>
      <c r="R8561" s="643">
        <v>0</v>
      </c>
      <c r="S8561" s="643">
        <v>0</v>
      </c>
      <c r="T8561" s="643">
        <v>0</v>
      </c>
      <c r="U8561" s="643">
        <v>0</v>
      </c>
      <c r="V8561" s="643">
        <v>0</v>
      </c>
      <c r="W8561" s="643">
        <v>0</v>
      </c>
      <c r="X8561" s="366">
        <v>0</v>
      </c>
      <c r="Y8561" s="643">
        <v>0</v>
      </c>
      <c r="Z8561" s="643" t="s">
        <v>51</v>
      </c>
      <c r="AA8561" s="52" t="s">
        <v>14491</v>
      </c>
      <c r="AB8561" s="52" t="s">
        <v>14492</v>
      </c>
      <c r="AC8561" s="138"/>
      <c r="AD8561" s="138"/>
      <c r="AE8561" s="138"/>
      <c r="AF8561" s="278"/>
    </row>
    <row r="8562" spans="1:38" ht="318.75">
      <c r="A8562" s="621">
        <v>2</v>
      </c>
      <c r="B8562" s="121" t="s">
        <v>8575</v>
      </c>
      <c r="C8562" s="121" t="s">
        <v>8592</v>
      </c>
      <c r="D8562" s="121" t="s">
        <v>8638</v>
      </c>
      <c r="E8562" s="622" t="s">
        <v>17528</v>
      </c>
      <c r="F8562" s="622" t="s">
        <v>51</v>
      </c>
      <c r="G8562" s="138"/>
      <c r="H8562" s="138"/>
      <c r="I8562" s="138"/>
      <c r="J8562" s="138"/>
      <c r="K8562" s="138"/>
      <c r="L8562" s="622" t="s">
        <v>51</v>
      </c>
      <c r="M8562" s="138"/>
      <c r="N8562" s="138"/>
      <c r="O8562" s="643">
        <v>0</v>
      </c>
      <c r="P8562" s="643">
        <v>0</v>
      </c>
      <c r="Q8562" s="643">
        <v>0</v>
      </c>
      <c r="R8562" s="643">
        <v>0</v>
      </c>
      <c r="S8562" s="643">
        <v>0</v>
      </c>
      <c r="T8562" s="643">
        <v>0</v>
      </c>
      <c r="U8562" s="643">
        <v>0</v>
      </c>
      <c r="V8562" s="643">
        <v>0</v>
      </c>
      <c r="W8562" s="643">
        <v>0</v>
      </c>
      <c r="X8562" s="366">
        <v>1374</v>
      </c>
      <c r="Y8562" s="643">
        <v>0</v>
      </c>
      <c r="Z8562" s="643" t="s">
        <v>51</v>
      </c>
      <c r="AA8562" s="622" t="s">
        <v>5289</v>
      </c>
      <c r="AB8562" s="622" t="s">
        <v>5289</v>
      </c>
      <c r="AC8562" s="138"/>
      <c r="AD8562" s="138"/>
      <c r="AE8562" s="138"/>
      <c r="AF8562" s="278"/>
    </row>
    <row r="8563" spans="1:38" ht="331.5">
      <c r="A8563" s="621">
        <v>3</v>
      </c>
      <c r="B8563" s="121" t="s">
        <v>8576</v>
      </c>
      <c r="C8563" s="121" t="s">
        <v>8592</v>
      </c>
      <c r="D8563" s="121" t="s">
        <v>8639</v>
      </c>
      <c r="E8563" s="622" t="s">
        <v>17529</v>
      </c>
      <c r="F8563" s="622" t="s">
        <v>51</v>
      </c>
      <c r="G8563" s="138"/>
      <c r="H8563" s="138"/>
      <c r="I8563" s="138"/>
      <c r="J8563" s="138"/>
      <c r="K8563" s="138"/>
      <c r="L8563" s="622" t="s">
        <v>51</v>
      </c>
      <c r="M8563" s="138"/>
      <c r="N8563" s="138"/>
      <c r="O8563" s="643">
        <v>0</v>
      </c>
      <c r="P8563" s="643">
        <v>0</v>
      </c>
      <c r="Q8563" s="643">
        <v>0</v>
      </c>
      <c r="R8563" s="643">
        <v>0</v>
      </c>
      <c r="S8563" s="643">
        <v>0</v>
      </c>
      <c r="T8563" s="643">
        <v>0</v>
      </c>
      <c r="U8563" s="643">
        <v>0</v>
      </c>
      <c r="V8563" s="643">
        <v>0</v>
      </c>
      <c r="W8563" s="643">
        <v>0</v>
      </c>
      <c r="X8563" s="366">
        <v>1</v>
      </c>
      <c r="Y8563" s="643">
        <v>0</v>
      </c>
      <c r="Z8563" s="643" t="s">
        <v>51</v>
      </c>
      <c r="AA8563" s="622" t="s">
        <v>5289</v>
      </c>
      <c r="AB8563" s="622" t="s">
        <v>5289</v>
      </c>
      <c r="AC8563" s="138"/>
      <c r="AD8563" s="138"/>
      <c r="AE8563" s="138"/>
      <c r="AF8563" s="278"/>
    </row>
    <row r="8564" spans="1:38" ht="369.75">
      <c r="A8564" s="621">
        <v>4</v>
      </c>
      <c r="B8564" s="121" t="s">
        <v>8577</v>
      </c>
      <c r="C8564" s="121" t="s">
        <v>8592</v>
      </c>
      <c r="D8564" s="121" t="s">
        <v>9349</v>
      </c>
      <c r="E8564" s="622" t="s">
        <v>17530</v>
      </c>
      <c r="F8564" s="622" t="s">
        <v>51</v>
      </c>
      <c r="G8564" s="138"/>
      <c r="H8564" s="138"/>
      <c r="I8564" s="138"/>
      <c r="J8564" s="138"/>
      <c r="K8564" s="138"/>
      <c r="L8564" s="622" t="s">
        <v>51</v>
      </c>
      <c r="M8564" s="138"/>
      <c r="N8564" s="138"/>
      <c r="O8564" s="643">
        <v>0</v>
      </c>
      <c r="P8564" s="643">
        <v>0</v>
      </c>
      <c r="Q8564" s="643">
        <v>0</v>
      </c>
      <c r="R8564" s="643">
        <v>0</v>
      </c>
      <c r="S8564" s="643">
        <v>0</v>
      </c>
      <c r="T8564" s="643">
        <v>0</v>
      </c>
      <c r="U8564" s="643">
        <v>0</v>
      </c>
      <c r="V8564" s="643">
        <v>0</v>
      </c>
      <c r="W8564" s="643">
        <v>0</v>
      </c>
      <c r="X8564" s="366">
        <v>0</v>
      </c>
      <c r="Y8564" s="643">
        <v>0</v>
      </c>
      <c r="Z8564" s="643" t="s">
        <v>51</v>
      </c>
      <c r="AA8564" s="622" t="s">
        <v>5289</v>
      </c>
      <c r="AB8564" s="622" t="s">
        <v>5289</v>
      </c>
      <c r="AC8564" s="138"/>
      <c r="AD8564" s="138"/>
      <c r="AE8564" s="138"/>
      <c r="AF8564" s="278"/>
    </row>
    <row r="8565" spans="1:38" s="44" customFormat="1" ht="293.25">
      <c r="A8565" s="621">
        <v>5</v>
      </c>
      <c r="B8565" s="121" t="s">
        <v>7629</v>
      </c>
      <c r="C8565" s="121" t="s">
        <v>8592</v>
      </c>
      <c r="D8565" s="121" t="s">
        <v>9350</v>
      </c>
      <c r="E8565" s="622" t="s">
        <v>17531</v>
      </c>
      <c r="F8565" s="622" t="s">
        <v>51</v>
      </c>
      <c r="G8565" s="138"/>
      <c r="H8565" s="138"/>
      <c r="I8565" s="138"/>
      <c r="J8565" s="138"/>
      <c r="K8565" s="138"/>
      <c r="L8565" s="622" t="s">
        <v>51</v>
      </c>
      <c r="M8565" s="138"/>
      <c r="N8565" s="138"/>
      <c r="O8565" s="643">
        <v>0</v>
      </c>
      <c r="P8565" s="643">
        <v>0</v>
      </c>
      <c r="Q8565" s="643">
        <v>0</v>
      </c>
      <c r="R8565" s="643">
        <v>0</v>
      </c>
      <c r="S8565" s="643">
        <v>0</v>
      </c>
      <c r="T8565" s="643">
        <v>0</v>
      </c>
      <c r="U8565" s="643">
        <v>0</v>
      </c>
      <c r="V8565" s="643">
        <v>0</v>
      </c>
      <c r="W8565" s="643">
        <v>0</v>
      </c>
      <c r="X8565" s="366">
        <v>26</v>
      </c>
      <c r="Y8565" s="643">
        <v>0</v>
      </c>
      <c r="Z8565" s="643" t="s">
        <v>51</v>
      </c>
      <c r="AA8565" s="622" t="s">
        <v>5289</v>
      </c>
      <c r="AB8565" s="622" t="s">
        <v>5289</v>
      </c>
      <c r="AC8565" s="138"/>
      <c r="AD8565" s="138"/>
      <c r="AE8565" s="138"/>
      <c r="AF8565" s="278"/>
      <c r="AG8565" s="107"/>
      <c r="AH8565" s="107"/>
      <c r="AI8565" s="107"/>
      <c r="AJ8565" s="107"/>
      <c r="AK8565" s="107"/>
      <c r="AL8565" s="107"/>
    </row>
    <row r="8566" spans="1:38" s="44" customFormat="1" ht="318.75">
      <c r="A8566" s="621">
        <v>6</v>
      </c>
      <c r="B8566" s="627" t="s">
        <v>7883</v>
      </c>
      <c r="C8566" s="627" t="s">
        <v>8592</v>
      </c>
      <c r="D8566" s="627" t="s">
        <v>9351</v>
      </c>
      <c r="E8566" s="624" t="s">
        <v>17532</v>
      </c>
      <c r="F8566" s="86" t="s">
        <v>8523</v>
      </c>
      <c r="G8566" s="622" t="s">
        <v>51</v>
      </c>
      <c r="H8566" s="622">
        <v>3</v>
      </c>
      <c r="I8566" s="623" t="s">
        <v>527</v>
      </c>
      <c r="J8566" s="138"/>
      <c r="K8566" s="138"/>
      <c r="L8566" s="622" t="s">
        <v>51</v>
      </c>
      <c r="M8566" s="138"/>
      <c r="N8566" s="138"/>
      <c r="O8566" s="643">
        <v>0</v>
      </c>
      <c r="P8566" s="643">
        <v>0</v>
      </c>
      <c r="Q8566" s="643">
        <v>0</v>
      </c>
      <c r="R8566" s="643">
        <v>0</v>
      </c>
      <c r="S8566" s="643">
        <v>0</v>
      </c>
      <c r="T8566" s="643">
        <v>0</v>
      </c>
      <c r="U8566" s="643">
        <v>0</v>
      </c>
      <c r="V8566" s="643">
        <v>0</v>
      </c>
      <c r="W8566" s="643">
        <v>0</v>
      </c>
      <c r="X8566" s="366">
        <v>8</v>
      </c>
      <c r="Y8566" s="643">
        <v>0</v>
      </c>
      <c r="Z8566" s="643" t="s">
        <v>51</v>
      </c>
      <c r="AA8566" s="622" t="s">
        <v>5289</v>
      </c>
      <c r="AB8566" s="622" t="s">
        <v>5289</v>
      </c>
      <c r="AC8566" s="138"/>
      <c r="AD8566" s="138"/>
      <c r="AE8566" s="138"/>
      <c r="AF8566" s="278"/>
      <c r="AG8566" s="107"/>
      <c r="AH8566" s="107"/>
      <c r="AI8566" s="107"/>
      <c r="AJ8566" s="107"/>
      <c r="AK8566" s="107"/>
      <c r="AL8566" s="107"/>
    </row>
    <row r="8567" spans="1:38" s="47" customFormat="1" ht="344.25">
      <c r="A8567" s="621">
        <v>7</v>
      </c>
      <c r="B8567" s="627" t="s">
        <v>8578</v>
      </c>
      <c r="C8567" s="627" t="s">
        <v>8592</v>
      </c>
      <c r="D8567" s="627" t="s">
        <v>9352</v>
      </c>
      <c r="E8567" s="624" t="s">
        <v>17533</v>
      </c>
      <c r="F8567" s="624" t="s">
        <v>51</v>
      </c>
      <c r="G8567" s="189"/>
      <c r="H8567" s="189"/>
      <c r="I8567" s="189"/>
      <c r="J8567" s="138"/>
      <c r="K8567" s="138"/>
      <c r="L8567" s="622" t="s">
        <v>51</v>
      </c>
      <c r="M8567" s="138"/>
      <c r="N8567" s="138"/>
      <c r="O8567" s="643">
        <v>0</v>
      </c>
      <c r="P8567" s="643">
        <v>0</v>
      </c>
      <c r="Q8567" s="643">
        <v>0</v>
      </c>
      <c r="R8567" s="643">
        <v>0</v>
      </c>
      <c r="S8567" s="643">
        <v>0</v>
      </c>
      <c r="T8567" s="643">
        <v>0</v>
      </c>
      <c r="U8567" s="643">
        <v>0</v>
      </c>
      <c r="V8567" s="643">
        <v>0</v>
      </c>
      <c r="W8567" s="643">
        <v>0</v>
      </c>
      <c r="X8567" s="366">
        <v>0</v>
      </c>
      <c r="Y8567" s="643">
        <v>0</v>
      </c>
      <c r="Z8567" s="643" t="s">
        <v>51</v>
      </c>
      <c r="AA8567" s="622" t="s">
        <v>5289</v>
      </c>
      <c r="AB8567" s="622" t="s">
        <v>5289</v>
      </c>
      <c r="AC8567" s="138"/>
      <c r="AD8567" s="138"/>
      <c r="AE8567" s="138"/>
      <c r="AF8567" s="278"/>
      <c r="AG8567" s="87"/>
      <c r="AH8567" s="87"/>
      <c r="AI8567" s="87"/>
      <c r="AJ8567" s="87"/>
      <c r="AK8567" s="87"/>
      <c r="AL8567" s="87"/>
    </row>
    <row r="8568" spans="1:38" s="44" customFormat="1" ht="382.5">
      <c r="A8568" s="621">
        <v>8</v>
      </c>
      <c r="B8568" s="627" t="s">
        <v>2387</v>
      </c>
      <c r="C8568" s="627" t="s">
        <v>8592</v>
      </c>
      <c r="D8568" s="627" t="s">
        <v>9353</v>
      </c>
      <c r="E8568" s="624" t="s">
        <v>17534</v>
      </c>
      <c r="F8568" s="622" t="s">
        <v>51</v>
      </c>
      <c r="G8568" s="138"/>
      <c r="H8568" s="138"/>
      <c r="I8568" s="138"/>
      <c r="J8568" s="138"/>
      <c r="K8568" s="138"/>
      <c r="L8568" s="624" t="s">
        <v>40</v>
      </c>
      <c r="M8568" s="627" t="s">
        <v>14493</v>
      </c>
      <c r="N8568" s="643">
        <v>0</v>
      </c>
      <c r="O8568" s="643">
        <v>0</v>
      </c>
      <c r="P8568" s="643">
        <v>0</v>
      </c>
      <c r="Q8568" s="643">
        <v>0</v>
      </c>
      <c r="R8568" s="643">
        <v>0</v>
      </c>
      <c r="S8568" s="643">
        <v>0</v>
      </c>
      <c r="T8568" s="643">
        <v>0</v>
      </c>
      <c r="U8568" s="643">
        <v>0</v>
      </c>
      <c r="V8568" s="643">
        <v>0</v>
      </c>
      <c r="W8568" s="643">
        <v>0</v>
      </c>
      <c r="X8568" s="366">
        <v>0</v>
      </c>
      <c r="Y8568" s="643">
        <v>0</v>
      </c>
      <c r="Z8568" s="643" t="s">
        <v>51</v>
      </c>
      <c r="AA8568" s="622" t="s">
        <v>5289</v>
      </c>
      <c r="AB8568" s="622" t="s">
        <v>5289</v>
      </c>
      <c r="AC8568" s="138"/>
      <c r="AD8568" s="138"/>
      <c r="AE8568" s="138"/>
      <c r="AF8568" s="278"/>
      <c r="AG8568" s="107"/>
      <c r="AH8568" s="107"/>
      <c r="AI8568" s="107"/>
      <c r="AJ8568" s="107"/>
      <c r="AK8568" s="107"/>
      <c r="AL8568" s="107"/>
    </row>
    <row r="8569" spans="1:38" s="44" customFormat="1" ht="318.75">
      <c r="A8569" s="621">
        <v>9</v>
      </c>
      <c r="B8569" s="121" t="s">
        <v>2168</v>
      </c>
      <c r="C8569" s="121" t="s">
        <v>8592</v>
      </c>
      <c r="D8569" s="121" t="s">
        <v>9354</v>
      </c>
      <c r="E8569" s="622" t="s">
        <v>17535</v>
      </c>
      <c r="F8569" s="622" t="s">
        <v>51</v>
      </c>
      <c r="G8569" s="138"/>
      <c r="H8569" s="138"/>
      <c r="I8569" s="138"/>
      <c r="J8569" s="138"/>
      <c r="K8569" s="138"/>
      <c r="L8569" s="624" t="s">
        <v>40</v>
      </c>
      <c r="M8569" s="627" t="s">
        <v>14494</v>
      </c>
      <c r="N8569" s="643">
        <v>0</v>
      </c>
      <c r="O8569" s="643">
        <v>0</v>
      </c>
      <c r="P8569" s="643">
        <v>0</v>
      </c>
      <c r="Q8569" s="643">
        <v>0</v>
      </c>
      <c r="R8569" s="643">
        <v>0</v>
      </c>
      <c r="S8569" s="643">
        <v>0</v>
      </c>
      <c r="T8569" s="643">
        <v>0</v>
      </c>
      <c r="U8569" s="643">
        <v>0</v>
      </c>
      <c r="V8569" s="643">
        <v>0</v>
      </c>
      <c r="W8569" s="643">
        <v>0</v>
      </c>
      <c r="X8569" s="366">
        <v>39</v>
      </c>
      <c r="Y8569" s="643">
        <v>0</v>
      </c>
      <c r="Z8569" s="643" t="s">
        <v>51</v>
      </c>
      <c r="AA8569" s="622" t="s">
        <v>5289</v>
      </c>
      <c r="AB8569" s="622" t="s">
        <v>5289</v>
      </c>
      <c r="AC8569" s="138"/>
      <c r="AD8569" s="138"/>
      <c r="AE8569" s="138"/>
      <c r="AF8569" s="278"/>
      <c r="AG8569" s="107"/>
      <c r="AH8569" s="107"/>
      <c r="AI8569" s="107"/>
      <c r="AJ8569" s="107"/>
      <c r="AK8569" s="107"/>
      <c r="AL8569" s="107"/>
    </row>
    <row r="8570" spans="1:38" s="44" customFormat="1" ht="369.75">
      <c r="A8570" s="621">
        <v>10</v>
      </c>
      <c r="B8570" s="121" t="s">
        <v>2379</v>
      </c>
      <c r="C8570" s="121" t="s">
        <v>8592</v>
      </c>
      <c r="D8570" s="121" t="s">
        <v>9266</v>
      </c>
      <c r="E8570" s="622" t="s">
        <v>17536</v>
      </c>
      <c r="F8570" s="624" t="s">
        <v>19012</v>
      </c>
      <c r="G8570" s="622" t="s">
        <v>51</v>
      </c>
      <c r="H8570" s="622">
        <v>3</v>
      </c>
      <c r="I8570" s="623" t="s">
        <v>527</v>
      </c>
      <c r="J8570" s="138"/>
      <c r="K8570" s="138"/>
      <c r="L8570" s="624" t="s">
        <v>40</v>
      </c>
      <c r="M8570" s="627" t="s">
        <v>14495</v>
      </c>
      <c r="N8570" s="643">
        <v>0</v>
      </c>
      <c r="O8570" s="643">
        <v>0</v>
      </c>
      <c r="P8570" s="643">
        <v>0</v>
      </c>
      <c r="Q8570" s="643">
        <v>0</v>
      </c>
      <c r="R8570" s="643">
        <v>0</v>
      </c>
      <c r="S8570" s="643">
        <v>0</v>
      </c>
      <c r="T8570" s="643">
        <v>0</v>
      </c>
      <c r="U8570" s="643">
        <v>0</v>
      </c>
      <c r="V8570" s="643">
        <v>0</v>
      </c>
      <c r="W8570" s="643">
        <v>0</v>
      </c>
      <c r="X8570" s="366">
        <v>27</v>
      </c>
      <c r="Y8570" s="643">
        <v>0</v>
      </c>
      <c r="Z8570" s="643" t="s">
        <v>51</v>
      </c>
      <c r="AA8570" s="622" t="s">
        <v>5289</v>
      </c>
      <c r="AB8570" s="622" t="s">
        <v>5289</v>
      </c>
      <c r="AC8570" s="138"/>
      <c r="AD8570" s="138"/>
      <c r="AE8570" s="138"/>
      <c r="AF8570" s="278"/>
      <c r="AG8570" s="107"/>
      <c r="AH8570" s="107"/>
      <c r="AI8570" s="107"/>
      <c r="AJ8570" s="107"/>
      <c r="AK8570" s="107"/>
      <c r="AL8570" s="107"/>
    </row>
    <row r="8571" spans="1:38" ht="395.25">
      <c r="A8571" s="621">
        <v>11</v>
      </c>
      <c r="B8571" s="121" t="s">
        <v>8579</v>
      </c>
      <c r="C8571" s="121" t="s">
        <v>8592</v>
      </c>
      <c r="D8571" s="121" t="s">
        <v>9355</v>
      </c>
      <c r="E8571" s="622" t="s">
        <v>17537</v>
      </c>
      <c r="F8571" s="622" t="s">
        <v>51</v>
      </c>
      <c r="G8571" s="138"/>
      <c r="H8571" s="138"/>
      <c r="I8571" s="138"/>
      <c r="J8571" s="138"/>
      <c r="K8571" s="138"/>
      <c r="L8571" s="624" t="s">
        <v>40</v>
      </c>
      <c r="M8571" s="627" t="s">
        <v>14495</v>
      </c>
      <c r="N8571" s="643">
        <v>0</v>
      </c>
      <c r="O8571" s="643">
        <v>0</v>
      </c>
      <c r="P8571" s="643">
        <v>0</v>
      </c>
      <c r="Q8571" s="643">
        <v>0</v>
      </c>
      <c r="R8571" s="643">
        <v>0</v>
      </c>
      <c r="S8571" s="643">
        <v>0</v>
      </c>
      <c r="T8571" s="643">
        <v>0</v>
      </c>
      <c r="U8571" s="643">
        <v>0</v>
      </c>
      <c r="V8571" s="643">
        <v>0</v>
      </c>
      <c r="W8571" s="643">
        <v>0</v>
      </c>
      <c r="X8571" s="366">
        <v>0</v>
      </c>
      <c r="Y8571" s="643">
        <v>0</v>
      </c>
      <c r="Z8571" s="643" t="s">
        <v>51</v>
      </c>
      <c r="AA8571" s="622" t="s">
        <v>5289</v>
      </c>
      <c r="AB8571" s="622" t="s">
        <v>5289</v>
      </c>
      <c r="AC8571" s="138"/>
      <c r="AD8571" s="138"/>
      <c r="AE8571" s="138"/>
      <c r="AF8571" s="278"/>
    </row>
    <row r="8572" spans="1:38" ht="318.75">
      <c r="A8572" s="621">
        <v>12</v>
      </c>
      <c r="B8572" s="121" t="s">
        <v>8580</v>
      </c>
      <c r="C8572" s="121" t="s">
        <v>8592</v>
      </c>
      <c r="D8572" s="121" t="s">
        <v>9356</v>
      </c>
      <c r="E8572" s="622" t="s">
        <v>17538</v>
      </c>
      <c r="F8572" s="624" t="s">
        <v>19012</v>
      </c>
      <c r="G8572" s="622" t="s">
        <v>51</v>
      </c>
      <c r="H8572" s="622">
        <v>3</v>
      </c>
      <c r="I8572" s="623" t="s">
        <v>527</v>
      </c>
      <c r="J8572" s="138"/>
      <c r="K8572" s="138"/>
      <c r="L8572" s="624" t="s">
        <v>40</v>
      </c>
      <c r="M8572" s="627" t="s">
        <v>21995</v>
      </c>
      <c r="N8572" s="643">
        <v>0</v>
      </c>
      <c r="O8572" s="643">
        <v>0</v>
      </c>
      <c r="P8572" s="643">
        <v>0</v>
      </c>
      <c r="Q8572" s="643">
        <v>0</v>
      </c>
      <c r="R8572" s="643">
        <v>0</v>
      </c>
      <c r="S8572" s="643">
        <v>0</v>
      </c>
      <c r="T8572" s="643">
        <v>0</v>
      </c>
      <c r="U8572" s="643">
        <v>0</v>
      </c>
      <c r="V8572" s="643">
        <v>0</v>
      </c>
      <c r="W8572" s="643">
        <v>0</v>
      </c>
      <c r="X8572" s="366">
        <v>0</v>
      </c>
      <c r="Y8572" s="643">
        <v>0</v>
      </c>
      <c r="Z8572" s="643" t="s">
        <v>51</v>
      </c>
      <c r="AA8572" s="622" t="s">
        <v>5289</v>
      </c>
      <c r="AB8572" s="622" t="s">
        <v>5289</v>
      </c>
      <c r="AC8572" s="138"/>
      <c r="AD8572" s="138"/>
      <c r="AE8572" s="138"/>
      <c r="AF8572" s="278"/>
    </row>
    <row r="8573" spans="1:38" ht="369.75">
      <c r="A8573" s="621">
        <v>13</v>
      </c>
      <c r="B8573" s="121" t="s">
        <v>8581</v>
      </c>
      <c r="C8573" s="121" t="s">
        <v>8592</v>
      </c>
      <c r="D8573" s="121" t="s">
        <v>9357</v>
      </c>
      <c r="E8573" s="622" t="s">
        <v>17539</v>
      </c>
      <c r="F8573" s="622" t="s">
        <v>51</v>
      </c>
      <c r="G8573" s="138"/>
      <c r="H8573" s="138"/>
      <c r="I8573" s="138"/>
      <c r="J8573" s="138"/>
      <c r="K8573" s="138"/>
      <c r="L8573" s="622" t="s">
        <v>51</v>
      </c>
      <c r="M8573" s="138"/>
      <c r="N8573" s="138"/>
      <c r="O8573" s="643">
        <v>0</v>
      </c>
      <c r="P8573" s="643">
        <v>0</v>
      </c>
      <c r="Q8573" s="643">
        <v>0</v>
      </c>
      <c r="R8573" s="643">
        <v>0</v>
      </c>
      <c r="S8573" s="643">
        <v>0</v>
      </c>
      <c r="T8573" s="643">
        <v>0</v>
      </c>
      <c r="U8573" s="643">
        <v>0</v>
      </c>
      <c r="V8573" s="643">
        <v>0</v>
      </c>
      <c r="W8573" s="643">
        <v>0</v>
      </c>
      <c r="X8573" s="366">
        <v>0</v>
      </c>
      <c r="Y8573" s="643">
        <v>0</v>
      </c>
      <c r="Z8573" s="643" t="s">
        <v>51</v>
      </c>
      <c r="AA8573" s="622" t="s">
        <v>5289</v>
      </c>
      <c r="AB8573" s="622" t="s">
        <v>5289</v>
      </c>
      <c r="AC8573" s="138"/>
      <c r="AD8573" s="138"/>
      <c r="AE8573" s="138"/>
      <c r="AF8573" s="278"/>
    </row>
    <row r="8574" spans="1:38" ht="369.75">
      <c r="A8574" s="621">
        <v>14</v>
      </c>
      <c r="B8574" s="121" t="s">
        <v>8582</v>
      </c>
      <c r="C8574" s="121" t="s">
        <v>8592</v>
      </c>
      <c r="D8574" s="121" t="s">
        <v>9358</v>
      </c>
      <c r="E8574" s="622" t="s">
        <v>17540</v>
      </c>
      <c r="F8574" s="624" t="s">
        <v>19012</v>
      </c>
      <c r="G8574" s="622" t="s">
        <v>51</v>
      </c>
      <c r="H8574" s="622">
        <v>3</v>
      </c>
      <c r="I8574" s="623" t="s">
        <v>527</v>
      </c>
      <c r="J8574" s="138"/>
      <c r="K8574" s="138"/>
      <c r="L8574" s="622" t="s">
        <v>51</v>
      </c>
      <c r="M8574" s="138"/>
      <c r="N8574" s="138"/>
      <c r="O8574" s="643">
        <v>0</v>
      </c>
      <c r="P8574" s="643">
        <v>0</v>
      </c>
      <c r="Q8574" s="643">
        <v>0</v>
      </c>
      <c r="R8574" s="643">
        <v>0</v>
      </c>
      <c r="S8574" s="643">
        <v>0</v>
      </c>
      <c r="T8574" s="643">
        <v>0</v>
      </c>
      <c r="U8574" s="643">
        <v>0</v>
      </c>
      <c r="V8574" s="643">
        <v>0</v>
      </c>
      <c r="W8574" s="643">
        <v>0</v>
      </c>
      <c r="X8574" s="366">
        <v>0</v>
      </c>
      <c r="Y8574" s="643">
        <v>0</v>
      </c>
      <c r="Z8574" s="643" t="s">
        <v>51</v>
      </c>
      <c r="AA8574" s="622" t="s">
        <v>5289</v>
      </c>
      <c r="AB8574" s="622" t="s">
        <v>5289</v>
      </c>
      <c r="AC8574" s="138"/>
      <c r="AD8574" s="138"/>
      <c r="AE8574" s="138"/>
      <c r="AF8574" s="278"/>
    </row>
    <row r="8575" spans="1:38" ht="395.25">
      <c r="A8575" s="621">
        <v>15</v>
      </c>
      <c r="B8575" s="121" t="s">
        <v>8583</v>
      </c>
      <c r="C8575" s="121" t="s">
        <v>8592</v>
      </c>
      <c r="D8575" s="121" t="s">
        <v>9359</v>
      </c>
      <c r="E8575" s="622" t="s">
        <v>17541</v>
      </c>
      <c r="F8575" s="624" t="s">
        <v>19012</v>
      </c>
      <c r="G8575" s="622" t="s">
        <v>51</v>
      </c>
      <c r="H8575" s="622">
        <v>3</v>
      </c>
      <c r="I8575" s="623" t="s">
        <v>527</v>
      </c>
      <c r="J8575" s="138"/>
      <c r="K8575" s="138"/>
      <c r="L8575" s="622" t="s">
        <v>51</v>
      </c>
      <c r="M8575" s="138"/>
      <c r="N8575" s="138"/>
      <c r="O8575" s="643">
        <v>0</v>
      </c>
      <c r="P8575" s="643">
        <v>0</v>
      </c>
      <c r="Q8575" s="643">
        <v>0</v>
      </c>
      <c r="R8575" s="643">
        <v>0</v>
      </c>
      <c r="S8575" s="643">
        <v>0</v>
      </c>
      <c r="T8575" s="643">
        <v>0</v>
      </c>
      <c r="U8575" s="643">
        <v>0</v>
      </c>
      <c r="V8575" s="643">
        <v>0</v>
      </c>
      <c r="W8575" s="643">
        <v>0</v>
      </c>
      <c r="X8575" s="366">
        <v>0</v>
      </c>
      <c r="Y8575" s="643">
        <v>0</v>
      </c>
      <c r="Z8575" s="643" t="s">
        <v>51</v>
      </c>
      <c r="AA8575" s="622" t="s">
        <v>5289</v>
      </c>
      <c r="AB8575" s="622" t="s">
        <v>5289</v>
      </c>
      <c r="AC8575" s="138"/>
      <c r="AD8575" s="138"/>
      <c r="AE8575" s="138"/>
      <c r="AF8575" s="278"/>
    </row>
    <row r="8576" spans="1:38" ht="369.75">
      <c r="A8576" s="621">
        <v>16</v>
      </c>
      <c r="B8576" s="121" t="s">
        <v>106</v>
      </c>
      <c r="C8576" s="121" t="s">
        <v>8592</v>
      </c>
      <c r="D8576" s="121" t="s">
        <v>9360</v>
      </c>
      <c r="E8576" s="622" t="s">
        <v>17542</v>
      </c>
      <c r="F8576" s="624" t="s">
        <v>19012</v>
      </c>
      <c r="G8576" s="622" t="s">
        <v>51</v>
      </c>
      <c r="H8576" s="622">
        <v>3</v>
      </c>
      <c r="I8576" s="623" t="s">
        <v>527</v>
      </c>
      <c r="J8576" s="138"/>
      <c r="K8576" s="138"/>
      <c r="L8576" s="624" t="s">
        <v>40</v>
      </c>
      <c r="M8576" s="627" t="s">
        <v>14496</v>
      </c>
      <c r="N8576" s="643">
        <v>0</v>
      </c>
      <c r="O8576" s="643">
        <v>0</v>
      </c>
      <c r="P8576" s="643">
        <v>0</v>
      </c>
      <c r="Q8576" s="643">
        <v>0</v>
      </c>
      <c r="R8576" s="643">
        <v>0</v>
      </c>
      <c r="S8576" s="643">
        <v>0</v>
      </c>
      <c r="T8576" s="643">
        <v>0</v>
      </c>
      <c r="U8576" s="643">
        <v>0</v>
      </c>
      <c r="V8576" s="643">
        <v>0</v>
      </c>
      <c r="W8576" s="643">
        <v>0</v>
      </c>
      <c r="X8576" s="366">
        <v>1</v>
      </c>
      <c r="Y8576" s="643">
        <v>0</v>
      </c>
      <c r="Z8576" s="643" t="s">
        <v>51</v>
      </c>
      <c r="AA8576" s="622" t="s">
        <v>5289</v>
      </c>
      <c r="AB8576" s="622" t="s">
        <v>5289</v>
      </c>
      <c r="AC8576" s="138"/>
      <c r="AD8576" s="138"/>
      <c r="AE8576" s="138"/>
      <c r="AF8576" s="278"/>
    </row>
    <row r="8577" spans="1:38" ht="306">
      <c r="A8577" s="621">
        <v>17</v>
      </c>
      <c r="B8577" s="121" t="s">
        <v>8584</v>
      </c>
      <c r="C8577" s="121" t="s">
        <v>8592</v>
      </c>
      <c r="D8577" s="121" t="s">
        <v>9361</v>
      </c>
      <c r="E8577" s="622" t="s">
        <v>17543</v>
      </c>
      <c r="F8577" s="624" t="s">
        <v>19012</v>
      </c>
      <c r="G8577" s="622" t="s">
        <v>51</v>
      </c>
      <c r="H8577" s="622">
        <v>3</v>
      </c>
      <c r="I8577" s="623" t="s">
        <v>527</v>
      </c>
      <c r="J8577" s="138"/>
      <c r="K8577" s="138"/>
      <c r="L8577" s="624" t="s">
        <v>40</v>
      </c>
      <c r="M8577" s="627" t="s">
        <v>14496</v>
      </c>
      <c r="N8577" s="643">
        <v>0</v>
      </c>
      <c r="O8577" s="643">
        <v>0</v>
      </c>
      <c r="P8577" s="643">
        <v>0</v>
      </c>
      <c r="Q8577" s="643">
        <v>0</v>
      </c>
      <c r="R8577" s="643">
        <v>0</v>
      </c>
      <c r="S8577" s="643">
        <v>0</v>
      </c>
      <c r="T8577" s="643">
        <v>0</v>
      </c>
      <c r="U8577" s="643">
        <v>0</v>
      </c>
      <c r="V8577" s="643">
        <v>0</v>
      </c>
      <c r="W8577" s="643">
        <v>0</v>
      </c>
      <c r="X8577" s="366">
        <v>47</v>
      </c>
      <c r="Y8577" s="643">
        <v>0</v>
      </c>
      <c r="Z8577" s="643" t="s">
        <v>51</v>
      </c>
      <c r="AA8577" s="622" t="s">
        <v>5289</v>
      </c>
      <c r="AB8577" s="622" t="s">
        <v>5289</v>
      </c>
      <c r="AC8577" s="138"/>
      <c r="AD8577" s="138"/>
      <c r="AE8577" s="138"/>
      <c r="AF8577" s="278"/>
    </row>
    <row r="8578" spans="1:38" s="47" customFormat="1" ht="357">
      <c r="A8578" s="621">
        <v>18</v>
      </c>
      <c r="B8578" s="19" t="s">
        <v>8585</v>
      </c>
      <c r="C8578" s="19" t="s">
        <v>8592</v>
      </c>
      <c r="D8578" s="19" t="s">
        <v>9362</v>
      </c>
      <c r="E8578" s="643" t="s">
        <v>21996</v>
      </c>
      <c r="F8578" s="643" t="s">
        <v>51</v>
      </c>
      <c r="G8578" s="189"/>
      <c r="H8578" s="189"/>
      <c r="I8578" s="189"/>
      <c r="J8578" s="138"/>
      <c r="K8578" s="138"/>
      <c r="L8578" s="622" t="s">
        <v>51</v>
      </c>
      <c r="M8578" s="138"/>
      <c r="N8578" s="138"/>
      <c r="O8578" s="643">
        <v>0</v>
      </c>
      <c r="P8578" s="643">
        <v>0</v>
      </c>
      <c r="Q8578" s="643">
        <v>0</v>
      </c>
      <c r="R8578" s="643">
        <v>0</v>
      </c>
      <c r="S8578" s="643">
        <v>0</v>
      </c>
      <c r="T8578" s="643">
        <v>0</v>
      </c>
      <c r="U8578" s="643">
        <v>0</v>
      </c>
      <c r="V8578" s="643">
        <v>0</v>
      </c>
      <c r="W8578" s="643">
        <v>0</v>
      </c>
      <c r="X8578" s="366">
        <v>0</v>
      </c>
      <c r="Y8578" s="643">
        <v>0</v>
      </c>
      <c r="Z8578" s="643" t="s">
        <v>51</v>
      </c>
      <c r="AA8578" s="622" t="s">
        <v>5289</v>
      </c>
      <c r="AB8578" s="622" t="s">
        <v>5289</v>
      </c>
      <c r="AC8578" s="138"/>
      <c r="AD8578" s="138"/>
      <c r="AE8578" s="138"/>
      <c r="AF8578" s="278"/>
      <c r="AG8578" s="87"/>
      <c r="AH8578" s="87"/>
      <c r="AI8578" s="87"/>
      <c r="AJ8578" s="87"/>
      <c r="AK8578" s="87"/>
      <c r="AL8578" s="87"/>
    </row>
    <row r="8579" spans="1:38" ht="344.25">
      <c r="A8579" s="621">
        <v>19</v>
      </c>
      <c r="B8579" s="121" t="s">
        <v>8586</v>
      </c>
      <c r="C8579" s="121" t="s">
        <v>8592</v>
      </c>
      <c r="D8579" s="121" t="s">
        <v>9363</v>
      </c>
      <c r="E8579" s="622" t="s">
        <v>17544</v>
      </c>
      <c r="F8579" s="622" t="s">
        <v>51</v>
      </c>
      <c r="G8579" s="138"/>
      <c r="H8579" s="138"/>
      <c r="I8579" s="138"/>
      <c r="J8579" s="138"/>
      <c r="K8579" s="138"/>
      <c r="L8579" s="624" t="s">
        <v>40</v>
      </c>
      <c r="M8579" s="627" t="s">
        <v>14497</v>
      </c>
      <c r="N8579" s="643">
        <v>0</v>
      </c>
      <c r="O8579" s="643">
        <v>0</v>
      </c>
      <c r="P8579" s="643">
        <v>0</v>
      </c>
      <c r="Q8579" s="643">
        <v>0</v>
      </c>
      <c r="R8579" s="643">
        <v>0</v>
      </c>
      <c r="S8579" s="643">
        <v>0</v>
      </c>
      <c r="T8579" s="643">
        <v>0</v>
      </c>
      <c r="U8579" s="643">
        <v>0</v>
      </c>
      <c r="V8579" s="643">
        <v>0</v>
      </c>
      <c r="W8579" s="643">
        <v>0</v>
      </c>
      <c r="X8579" s="366">
        <v>37</v>
      </c>
      <c r="Y8579" s="643">
        <v>0</v>
      </c>
      <c r="Z8579" s="643" t="s">
        <v>51</v>
      </c>
      <c r="AA8579" s="622" t="s">
        <v>5289</v>
      </c>
      <c r="AB8579" s="622" t="s">
        <v>5289</v>
      </c>
      <c r="AC8579" s="138"/>
      <c r="AD8579" s="138"/>
      <c r="AE8579" s="138"/>
      <c r="AF8579" s="278"/>
    </row>
    <row r="8580" spans="1:38" ht="409.5">
      <c r="A8580" s="621">
        <v>20</v>
      </c>
      <c r="B8580" s="121" t="s">
        <v>8587</v>
      </c>
      <c r="C8580" s="121" t="s">
        <v>8592</v>
      </c>
      <c r="D8580" s="121" t="s">
        <v>9363</v>
      </c>
      <c r="E8580" s="622" t="s">
        <v>17545</v>
      </c>
      <c r="F8580" s="622" t="s">
        <v>51</v>
      </c>
      <c r="G8580" s="138"/>
      <c r="H8580" s="138"/>
      <c r="I8580" s="138"/>
      <c r="J8580" s="138"/>
      <c r="K8580" s="138"/>
      <c r="L8580" s="622" t="s">
        <v>51</v>
      </c>
      <c r="M8580" s="138"/>
      <c r="N8580" s="138"/>
      <c r="O8580" s="643">
        <v>0</v>
      </c>
      <c r="P8580" s="643">
        <v>0</v>
      </c>
      <c r="Q8580" s="643">
        <v>0</v>
      </c>
      <c r="R8580" s="643">
        <v>0</v>
      </c>
      <c r="S8580" s="643">
        <v>0</v>
      </c>
      <c r="T8580" s="643">
        <v>0</v>
      </c>
      <c r="U8580" s="643">
        <v>0</v>
      </c>
      <c r="V8580" s="643">
        <v>0</v>
      </c>
      <c r="W8580" s="643">
        <v>0</v>
      </c>
      <c r="X8580" s="366">
        <v>0</v>
      </c>
      <c r="Y8580" s="643">
        <v>0</v>
      </c>
      <c r="Z8580" s="643" t="s">
        <v>51</v>
      </c>
      <c r="AA8580" s="622" t="s">
        <v>5289</v>
      </c>
      <c r="AB8580" s="622" t="s">
        <v>5289</v>
      </c>
      <c r="AC8580" s="138"/>
      <c r="AD8580" s="138"/>
      <c r="AE8580" s="138"/>
      <c r="AF8580" s="278"/>
    </row>
    <row r="8581" spans="1:38" ht="409.5">
      <c r="A8581" s="621">
        <v>21</v>
      </c>
      <c r="B8581" s="121" t="s">
        <v>8588</v>
      </c>
      <c r="C8581" s="121" t="s">
        <v>8592</v>
      </c>
      <c r="D8581" s="121" t="s">
        <v>9364</v>
      </c>
      <c r="E8581" s="622" t="s">
        <v>17546</v>
      </c>
      <c r="F8581" s="624" t="s">
        <v>19012</v>
      </c>
      <c r="G8581" s="622" t="s">
        <v>51</v>
      </c>
      <c r="H8581" s="622">
        <v>3</v>
      </c>
      <c r="I8581" s="623" t="s">
        <v>527</v>
      </c>
      <c r="J8581" s="138"/>
      <c r="K8581" s="138"/>
      <c r="L8581" s="622" t="s">
        <v>51</v>
      </c>
      <c r="M8581" s="138"/>
      <c r="N8581" s="138"/>
      <c r="O8581" s="643">
        <v>0</v>
      </c>
      <c r="P8581" s="643">
        <v>0</v>
      </c>
      <c r="Q8581" s="643">
        <v>0</v>
      </c>
      <c r="R8581" s="643">
        <v>0</v>
      </c>
      <c r="S8581" s="643">
        <v>0</v>
      </c>
      <c r="T8581" s="643">
        <v>0</v>
      </c>
      <c r="U8581" s="643">
        <v>0</v>
      </c>
      <c r="V8581" s="643">
        <v>0</v>
      </c>
      <c r="W8581" s="643">
        <v>0</v>
      </c>
      <c r="X8581" s="366">
        <v>0</v>
      </c>
      <c r="Y8581" s="643">
        <v>0</v>
      </c>
      <c r="Z8581" s="643" t="s">
        <v>51</v>
      </c>
      <c r="AA8581" s="622" t="s">
        <v>5289</v>
      </c>
      <c r="AB8581" s="622" t="s">
        <v>5289</v>
      </c>
      <c r="AC8581" s="138"/>
      <c r="AD8581" s="138"/>
      <c r="AE8581" s="138"/>
      <c r="AF8581" s="278"/>
    </row>
    <row r="8582" spans="1:38" ht="382.5">
      <c r="A8582" s="621">
        <v>22</v>
      </c>
      <c r="B8582" s="121" t="s">
        <v>3333</v>
      </c>
      <c r="C8582" s="121" t="s">
        <v>8592</v>
      </c>
      <c r="D8582" s="121" t="s">
        <v>9365</v>
      </c>
      <c r="E8582" s="622" t="s">
        <v>17547</v>
      </c>
      <c r="F8582" s="624" t="s">
        <v>19012</v>
      </c>
      <c r="G8582" s="622" t="s">
        <v>51</v>
      </c>
      <c r="H8582" s="622">
        <v>3</v>
      </c>
      <c r="I8582" s="623" t="s">
        <v>527</v>
      </c>
      <c r="J8582" s="138"/>
      <c r="K8582" s="138"/>
      <c r="L8582" s="622" t="s">
        <v>51</v>
      </c>
      <c r="M8582" s="138"/>
      <c r="N8582" s="138"/>
      <c r="O8582" s="643">
        <v>0</v>
      </c>
      <c r="P8582" s="643">
        <v>0</v>
      </c>
      <c r="Q8582" s="643">
        <v>0</v>
      </c>
      <c r="R8582" s="643">
        <v>0</v>
      </c>
      <c r="S8582" s="643">
        <v>0</v>
      </c>
      <c r="T8582" s="643">
        <v>0</v>
      </c>
      <c r="U8582" s="643">
        <v>0</v>
      </c>
      <c r="V8582" s="643">
        <v>0</v>
      </c>
      <c r="W8582" s="643">
        <v>0</v>
      </c>
      <c r="X8582" s="366">
        <v>0</v>
      </c>
      <c r="Y8582" s="643">
        <v>0</v>
      </c>
      <c r="Z8582" s="643" t="s">
        <v>51</v>
      </c>
      <c r="AA8582" s="622" t="s">
        <v>5289</v>
      </c>
      <c r="AB8582" s="622" t="s">
        <v>5289</v>
      </c>
      <c r="AC8582" s="138"/>
      <c r="AD8582" s="138"/>
      <c r="AE8582" s="138"/>
      <c r="AF8582" s="278"/>
    </row>
    <row r="8583" spans="1:38" ht="331.5">
      <c r="A8583" s="621">
        <v>23</v>
      </c>
      <c r="B8583" s="121" t="s">
        <v>8589</v>
      </c>
      <c r="C8583" s="121" t="s">
        <v>8592</v>
      </c>
      <c r="D8583" s="121" t="s">
        <v>9366</v>
      </c>
      <c r="E8583" s="622" t="s">
        <v>17548</v>
      </c>
      <c r="F8583" s="622" t="s">
        <v>51</v>
      </c>
      <c r="G8583" s="138"/>
      <c r="H8583" s="138"/>
      <c r="I8583" s="138"/>
      <c r="J8583" s="138"/>
      <c r="K8583" s="138"/>
      <c r="L8583" s="622" t="s">
        <v>51</v>
      </c>
      <c r="M8583" s="138"/>
      <c r="N8583" s="138"/>
      <c r="O8583" s="643">
        <v>0</v>
      </c>
      <c r="P8583" s="643">
        <v>0</v>
      </c>
      <c r="Q8583" s="643">
        <v>0</v>
      </c>
      <c r="R8583" s="643">
        <v>0</v>
      </c>
      <c r="S8583" s="643">
        <v>0</v>
      </c>
      <c r="T8583" s="643">
        <v>0</v>
      </c>
      <c r="U8583" s="643">
        <v>0</v>
      </c>
      <c r="V8583" s="643">
        <v>0</v>
      </c>
      <c r="W8583" s="643">
        <v>0</v>
      </c>
      <c r="X8583" s="366">
        <v>0</v>
      </c>
      <c r="Y8583" s="643">
        <v>0</v>
      </c>
      <c r="Z8583" s="643" t="s">
        <v>51</v>
      </c>
      <c r="AA8583" s="622" t="s">
        <v>5289</v>
      </c>
      <c r="AB8583" s="622" t="s">
        <v>5289</v>
      </c>
      <c r="AC8583" s="138"/>
      <c r="AD8583" s="138"/>
      <c r="AE8583" s="138"/>
      <c r="AF8583" s="278"/>
    </row>
    <row r="8584" spans="1:38" ht="408">
      <c r="A8584" s="621">
        <v>24</v>
      </c>
      <c r="B8584" s="627" t="s">
        <v>3383</v>
      </c>
      <c r="C8584" s="627" t="s">
        <v>8592</v>
      </c>
      <c r="D8584" s="627" t="s">
        <v>9367</v>
      </c>
      <c r="E8584" s="622" t="s">
        <v>17549</v>
      </c>
      <c r="F8584" s="622" t="s">
        <v>51</v>
      </c>
      <c r="G8584" s="138"/>
      <c r="H8584" s="138"/>
      <c r="I8584" s="138"/>
      <c r="J8584" s="138"/>
      <c r="K8584" s="138"/>
      <c r="L8584" s="622" t="s">
        <v>51</v>
      </c>
      <c r="M8584" s="138"/>
      <c r="N8584" s="138"/>
      <c r="O8584" s="643">
        <v>0</v>
      </c>
      <c r="P8584" s="643">
        <v>0</v>
      </c>
      <c r="Q8584" s="643">
        <v>0</v>
      </c>
      <c r="R8584" s="643">
        <v>0</v>
      </c>
      <c r="S8584" s="643">
        <v>0</v>
      </c>
      <c r="T8584" s="643">
        <v>0</v>
      </c>
      <c r="U8584" s="643">
        <v>0</v>
      </c>
      <c r="V8584" s="643">
        <v>0</v>
      </c>
      <c r="W8584" s="643">
        <v>0</v>
      </c>
      <c r="X8584" s="366">
        <v>0</v>
      </c>
      <c r="Y8584" s="643">
        <v>0</v>
      </c>
      <c r="Z8584" s="643" t="s">
        <v>51</v>
      </c>
      <c r="AA8584" s="622" t="s">
        <v>5289</v>
      </c>
      <c r="AB8584" s="622" t="s">
        <v>5289</v>
      </c>
      <c r="AC8584" s="138"/>
      <c r="AD8584" s="138"/>
      <c r="AE8584" s="138"/>
      <c r="AF8584" s="278"/>
    </row>
    <row r="8585" spans="1:38" s="44" customFormat="1" ht="409.5">
      <c r="A8585" s="621">
        <v>25</v>
      </c>
      <c r="B8585" s="627" t="s">
        <v>8590</v>
      </c>
      <c r="C8585" s="627" t="s">
        <v>8592</v>
      </c>
      <c r="D8585" s="627" t="s">
        <v>9368</v>
      </c>
      <c r="E8585" s="622" t="s">
        <v>17550</v>
      </c>
      <c r="F8585" s="622" t="s">
        <v>51</v>
      </c>
      <c r="G8585" s="138"/>
      <c r="H8585" s="138"/>
      <c r="I8585" s="138"/>
      <c r="J8585" s="138"/>
      <c r="K8585" s="138"/>
      <c r="L8585" s="622" t="s">
        <v>51</v>
      </c>
      <c r="M8585" s="138"/>
      <c r="N8585" s="138"/>
      <c r="O8585" s="643">
        <v>0</v>
      </c>
      <c r="P8585" s="643">
        <v>0</v>
      </c>
      <c r="Q8585" s="643">
        <v>0</v>
      </c>
      <c r="R8585" s="643">
        <v>0</v>
      </c>
      <c r="S8585" s="643">
        <v>0</v>
      </c>
      <c r="T8585" s="643">
        <v>0</v>
      </c>
      <c r="U8585" s="643">
        <v>0</v>
      </c>
      <c r="V8585" s="643">
        <v>0</v>
      </c>
      <c r="W8585" s="643">
        <v>0</v>
      </c>
      <c r="X8585" s="366">
        <v>0</v>
      </c>
      <c r="Y8585" s="643">
        <v>0</v>
      </c>
      <c r="Z8585" s="643" t="s">
        <v>51</v>
      </c>
      <c r="AA8585" s="622" t="s">
        <v>5289</v>
      </c>
      <c r="AB8585" s="622" t="s">
        <v>5289</v>
      </c>
      <c r="AC8585" s="138"/>
      <c r="AD8585" s="138"/>
      <c r="AE8585" s="138"/>
      <c r="AF8585" s="278"/>
      <c r="AG8585" s="107"/>
      <c r="AH8585" s="107"/>
      <c r="AI8585" s="107"/>
      <c r="AJ8585" s="107"/>
      <c r="AK8585" s="107"/>
      <c r="AL8585" s="107"/>
    </row>
    <row r="8586" spans="1:38" s="44" customFormat="1" ht="382.5">
      <c r="A8586" s="621">
        <v>26</v>
      </c>
      <c r="B8586" s="627" t="s">
        <v>8591</v>
      </c>
      <c r="C8586" s="627" t="s">
        <v>8592</v>
      </c>
      <c r="D8586" s="627" t="s">
        <v>9369</v>
      </c>
      <c r="E8586" s="622" t="s">
        <v>17956</v>
      </c>
      <c r="F8586" s="624" t="s">
        <v>19012</v>
      </c>
      <c r="G8586" s="622" t="s">
        <v>51</v>
      </c>
      <c r="H8586" s="622">
        <v>3</v>
      </c>
      <c r="I8586" s="623" t="s">
        <v>527</v>
      </c>
      <c r="J8586" s="138"/>
      <c r="K8586" s="138"/>
      <c r="L8586" s="622" t="s">
        <v>51</v>
      </c>
      <c r="M8586" s="138"/>
      <c r="N8586" s="138"/>
      <c r="O8586" s="643">
        <v>0</v>
      </c>
      <c r="P8586" s="643">
        <v>0</v>
      </c>
      <c r="Q8586" s="643">
        <v>0</v>
      </c>
      <c r="R8586" s="643">
        <v>0</v>
      </c>
      <c r="S8586" s="643">
        <v>0</v>
      </c>
      <c r="T8586" s="643">
        <v>0</v>
      </c>
      <c r="U8586" s="643">
        <v>0</v>
      </c>
      <c r="V8586" s="643">
        <v>0</v>
      </c>
      <c r="W8586" s="643">
        <v>0</v>
      </c>
      <c r="X8586" s="366">
        <v>0</v>
      </c>
      <c r="Y8586" s="643">
        <v>0</v>
      </c>
      <c r="Z8586" s="643" t="s">
        <v>51</v>
      </c>
      <c r="AA8586" s="622" t="s">
        <v>5289</v>
      </c>
      <c r="AB8586" s="622" t="s">
        <v>5289</v>
      </c>
      <c r="AC8586" s="138"/>
      <c r="AD8586" s="138"/>
      <c r="AE8586" s="138"/>
      <c r="AF8586" s="278"/>
      <c r="AG8586" s="107"/>
      <c r="AH8586" s="107"/>
      <c r="AI8586" s="107"/>
      <c r="AJ8586" s="107"/>
      <c r="AK8586" s="107"/>
      <c r="AL8586" s="107"/>
    </row>
    <row r="8587" spans="1:38" s="44" customFormat="1" ht="242.25">
      <c r="A8587" s="621">
        <v>27</v>
      </c>
      <c r="B8587" s="121" t="s">
        <v>17524</v>
      </c>
      <c r="C8587" s="121" t="s">
        <v>8592</v>
      </c>
      <c r="D8587" s="121" t="s">
        <v>17525</v>
      </c>
      <c r="E8587" s="622" t="s">
        <v>17551</v>
      </c>
      <c r="F8587" s="622" t="s">
        <v>51</v>
      </c>
      <c r="G8587" s="138"/>
      <c r="H8587" s="138"/>
      <c r="I8587" s="138"/>
      <c r="J8587" s="138"/>
      <c r="K8587" s="138"/>
      <c r="L8587" s="622" t="s">
        <v>51</v>
      </c>
      <c r="M8587" s="138"/>
      <c r="N8587" s="138"/>
      <c r="O8587" s="643">
        <v>0</v>
      </c>
      <c r="P8587" s="643">
        <v>0</v>
      </c>
      <c r="Q8587" s="643">
        <v>0</v>
      </c>
      <c r="R8587" s="643">
        <v>0</v>
      </c>
      <c r="S8587" s="643">
        <v>0</v>
      </c>
      <c r="T8587" s="643">
        <v>0</v>
      </c>
      <c r="U8587" s="643">
        <v>0</v>
      </c>
      <c r="V8587" s="643">
        <v>0</v>
      </c>
      <c r="W8587" s="643">
        <v>0</v>
      </c>
      <c r="X8587" s="366">
        <v>16</v>
      </c>
      <c r="Y8587" s="643">
        <v>0</v>
      </c>
      <c r="Z8587" s="643" t="s">
        <v>51</v>
      </c>
      <c r="AA8587" s="622" t="s">
        <v>5289</v>
      </c>
      <c r="AB8587" s="622" t="s">
        <v>5289</v>
      </c>
      <c r="AC8587" s="138"/>
      <c r="AD8587" s="138"/>
      <c r="AE8587" s="138"/>
      <c r="AF8587" s="469"/>
      <c r="AG8587" s="107"/>
      <c r="AH8587" s="107"/>
      <c r="AI8587" s="107"/>
      <c r="AJ8587" s="107"/>
      <c r="AK8587" s="107"/>
      <c r="AL8587" s="107"/>
    </row>
    <row r="8588" spans="1:38" s="44" customFormat="1" ht="267.75">
      <c r="A8588" s="621">
        <v>28</v>
      </c>
      <c r="B8588" s="121" t="s">
        <v>17526</v>
      </c>
      <c r="C8588" s="121" t="s">
        <v>8592</v>
      </c>
      <c r="D8588" s="121" t="s">
        <v>17527</v>
      </c>
      <c r="E8588" s="622" t="s">
        <v>17552</v>
      </c>
      <c r="F8588" s="622" t="s">
        <v>51</v>
      </c>
      <c r="G8588" s="138"/>
      <c r="H8588" s="138"/>
      <c r="I8588" s="138"/>
      <c r="J8588" s="138"/>
      <c r="K8588" s="138"/>
      <c r="L8588" s="622" t="s">
        <v>51</v>
      </c>
      <c r="M8588" s="138"/>
      <c r="N8588" s="138"/>
      <c r="O8588" s="643">
        <v>0</v>
      </c>
      <c r="P8588" s="643">
        <v>0</v>
      </c>
      <c r="Q8588" s="643">
        <v>0</v>
      </c>
      <c r="R8588" s="643">
        <v>0</v>
      </c>
      <c r="S8588" s="643">
        <v>0</v>
      </c>
      <c r="T8588" s="643">
        <v>0</v>
      </c>
      <c r="U8588" s="643">
        <v>0</v>
      </c>
      <c r="V8588" s="643">
        <v>0</v>
      </c>
      <c r="W8588" s="643">
        <v>0</v>
      </c>
      <c r="X8588" s="366">
        <v>13</v>
      </c>
      <c r="Y8588" s="643">
        <v>0</v>
      </c>
      <c r="Z8588" s="643" t="s">
        <v>51</v>
      </c>
      <c r="AA8588" s="622" t="s">
        <v>5289</v>
      </c>
      <c r="AB8588" s="622" t="s">
        <v>5289</v>
      </c>
      <c r="AC8588" s="138"/>
      <c r="AD8588" s="138"/>
      <c r="AE8588" s="138"/>
      <c r="AF8588" s="469"/>
      <c r="AG8588" s="107"/>
      <c r="AH8588" s="107"/>
      <c r="AI8588" s="107"/>
      <c r="AJ8588" s="107"/>
      <c r="AK8588" s="107"/>
      <c r="AL8588" s="107"/>
    </row>
    <row r="8589" spans="1:38" s="44" customFormat="1" ht="102">
      <c r="A8589" s="214">
        <v>29</v>
      </c>
      <c r="B8589" s="627" t="s">
        <v>19460</v>
      </c>
      <c r="C8589" s="121" t="s">
        <v>8592</v>
      </c>
      <c r="D8589" s="627" t="s">
        <v>19465</v>
      </c>
      <c r="E8589" s="622" t="s">
        <v>40</v>
      </c>
      <c r="F8589" s="622" t="s">
        <v>51</v>
      </c>
      <c r="G8589" s="138"/>
      <c r="H8589" s="138"/>
      <c r="I8589" s="138"/>
      <c r="J8589" s="138"/>
      <c r="K8589" s="138"/>
      <c r="L8589" s="622" t="s">
        <v>51</v>
      </c>
      <c r="M8589" s="138"/>
      <c r="N8589" s="138"/>
      <c r="O8589" s="643">
        <v>0</v>
      </c>
      <c r="P8589" s="643">
        <v>0</v>
      </c>
      <c r="Q8589" s="643">
        <v>0</v>
      </c>
      <c r="R8589" s="643">
        <v>0</v>
      </c>
      <c r="S8589" s="643">
        <v>0</v>
      </c>
      <c r="T8589" s="643">
        <v>0</v>
      </c>
      <c r="U8589" s="643">
        <v>0</v>
      </c>
      <c r="V8589" s="643">
        <v>0</v>
      </c>
      <c r="W8589" s="643">
        <v>0</v>
      </c>
      <c r="X8589" s="366">
        <v>0</v>
      </c>
      <c r="Y8589" s="643">
        <v>0</v>
      </c>
      <c r="Z8589" s="643" t="s">
        <v>51</v>
      </c>
      <c r="AA8589" s="622" t="s">
        <v>5289</v>
      </c>
      <c r="AB8589" s="622" t="s">
        <v>5289</v>
      </c>
      <c r="AC8589" s="138"/>
      <c r="AD8589" s="138"/>
      <c r="AE8589" s="138"/>
      <c r="AF8589" s="469"/>
      <c r="AG8589" s="107"/>
      <c r="AH8589" s="107"/>
      <c r="AI8589" s="107"/>
      <c r="AJ8589" s="107"/>
      <c r="AK8589" s="107"/>
      <c r="AL8589" s="107"/>
    </row>
    <row r="8590" spans="1:38" s="44" customFormat="1" ht="89.25">
      <c r="A8590" s="214">
        <v>30</v>
      </c>
      <c r="B8590" s="627" t="s">
        <v>19461</v>
      </c>
      <c r="C8590" s="121" t="s">
        <v>8592</v>
      </c>
      <c r="D8590" s="627" t="s">
        <v>19466</v>
      </c>
      <c r="E8590" s="622" t="s">
        <v>40</v>
      </c>
      <c r="F8590" s="622" t="s">
        <v>51</v>
      </c>
      <c r="G8590" s="138"/>
      <c r="H8590" s="138"/>
      <c r="I8590" s="138"/>
      <c r="J8590" s="138"/>
      <c r="K8590" s="138"/>
      <c r="L8590" s="622" t="s">
        <v>51</v>
      </c>
      <c r="M8590" s="138"/>
      <c r="N8590" s="138"/>
      <c r="O8590" s="643">
        <v>0</v>
      </c>
      <c r="P8590" s="643">
        <v>0</v>
      </c>
      <c r="Q8590" s="643">
        <v>0</v>
      </c>
      <c r="R8590" s="643">
        <v>0</v>
      </c>
      <c r="S8590" s="643">
        <v>0</v>
      </c>
      <c r="T8590" s="643">
        <v>0</v>
      </c>
      <c r="U8590" s="643">
        <v>0</v>
      </c>
      <c r="V8590" s="643">
        <v>0</v>
      </c>
      <c r="W8590" s="643">
        <v>0</v>
      </c>
      <c r="X8590" s="366">
        <v>0</v>
      </c>
      <c r="Y8590" s="643">
        <v>0</v>
      </c>
      <c r="Z8590" s="643" t="s">
        <v>51</v>
      </c>
      <c r="AA8590" s="622" t="s">
        <v>5289</v>
      </c>
      <c r="AB8590" s="622" t="s">
        <v>5289</v>
      </c>
      <c r="AC8590" s="138"/>
      <c r="AD8590" s="138"/>
      <c r="AE8590" s="138"/>
      <c r="AF8590" s="469"/>
      <c r="AG8590" s="107"/>
      <c r="AH8590" s="107"/>
      <c r="AI8590" s="107"/>
      <c r="AJ8590" s="107"/>
      <c r="AK8590" s="107"/>
      <c r="AL8590" s="107"/>
    </row>
    <row r="8591" spans="1:38" s="44" customFormat="1" ht="102">
      <c r="A8591" s="214">
        <v>31</v>
      </c>
      <c r="B8591" s="627" t="s">
        <v>19462</v>
      </c>
      <c r="C8591" s="121" t="s">
        <v>8592</v>
      </c>
      <c r="D8591" s="627" t="s">
        <v>19467</v>
      </c>
      <c r="E8591" s="622" t="s">
        <v>40</v>
      </c>
      <c r="F8591" s="622" t="s">
        <v>51</v>
      </c>
      <c r="G8591" s="138"/>
      <c r="H8591" s="138"/>
      <c r="I8591" s="138"/>
      <c r="J8591" s="138"/>
      <c r="K8591" s="138"/>
      <c r="L8591" s="622" t="s">
        <v>51</v>
      </c>
      <c r="M8591" s="138"/>
      <c r="N8591" s="138"/>
      <c r="O8591" s="643">
        <v>0</v>
      </c>
      <c r="P8591" s="643">
        <v>0</v>
      </c>
      <c r="Q8591" s="643">
        <v>0</v>
      </c>
      <c r="R8591" s="643">
        <v>0</v>
      </c>
      <c r="S8591" s="643">
        <v>0</v>
      </c>
      <c r="T8591" s="643">
        <v>0</v>
      </c>
      <c r="U8591" s="643">
        <v>0</v>
      </c>
      <c r="V8591" s="643">
        <v>0</v>
      </c>
      <c r="W8591" s="643">
        <v>0</v>
      </c>
      <c r="X8591" s="366">
        <v>7</v>
      </c>
      <c r="Y8591" s="643">
        <v>0</v>
      </c>
      <c r="Z8591" s="643" t="s">
        <v>51</v>
      </c>
      <c r="AA8591" s="622" t="s">
        <v>5289</v>
      </c>
      <c r="AB8591" s="622" t="s">
        <v>5289</v>
      </c>
      <c r="AC8591" s="138"/>
      <c r="AD8591" s="138"/>
      <c r="AE8591" s="138"/>
      <c r="AF8591" s="469"/>
      <c r="AG8591" s="107"/>
      <c r="AH8591" s="107"/>
      <c r="AI8591" s="107"/>
      <c r="AJ8591" s="107"/>
      <c r="AK8591" s="107"/>
      <c r="AL8591" s="107"/>
    </row>
    <row r="8592" spans="1:38" s="44" customFormat="1" ht="102">
      <c r="A8592" s="214">
        <v>32</v>
      </c>
      <c r="B8592" s="627" t="s">
        <v>19463</v>
      </c>
      <c r="C8592" s="121" t="s">
        <v>8592</v>
      </c>
      <c r="D8592" s="627" t="s">
        <v>19468</v>
      </c>
      <c r="E8592" s="622" t="s">
        <v>40</v>
      </c>
      <c r="F8592" s="622" t="s">
        <v>51</v>
      </c>
      <c r="G8592" s="138"/>
      <c r="H8592" s="138"/>
      <c r="I8592" s="138"/>
      <c r="J8592" s="138"/>
      <c r="K8592" s="138"/>
      <c r="L8592" s="622" t="s">
        <v>51</v>
      </c>
      <c r="M8592" s="138"/>
      <c r="N8592" s="138"/>
      <c r="O8592" s="643">
        <v>0</v>
      </c>
      <c r="P8592" s="643">
        <v>0</v>
      </c>
      <c r="Q8592" s="643">
        <v>0</v>
      </c>
      <c r="R8592" s="643">
        <v>0</v>
      </c>
      <c r="S8592" s="643">
        <v>0</v>
      </c>
      <c r="T8592" s="643">
        <v>0</v>
      </c>
      <c r="U8592" s="643">
        <v>0</v>
      </c>
      <c r="V8592" s="643">
        <v>0</v>
      </c>
      <c r="W8592" s="643">
        <v>0</v>
      </c>
      <c r="X8592" s="366">
        <v>0</v>
      </c>
      <c r="Y8592" s="643">
        <v>0</v>
      </c>
      <c r="Z8592" s="643" t="s">
        <v>51</v>
      </c>
      <c r="AA8592" s="622" t="s">
        <v>5289</v>
      </c>
      <c r="AB8592" s="622" t="s">
        <v>5289</v>
      </c>
      <c r="AC8592" s="138"/>
      <c r="AD8592" s="138"/>
      <c r="AE8592" s="138"/>
      <c r="AF8592" s="469"/>
      <c r="AG8592" s="107"/>
      <c r="AH8592" s="107"/>
      <c r="AI8592" s="107"/>
      <c r="AJ8592" s="107"/>
      <c r="AK8592" s="107"/>
      <c r="AL8592" s="107"/>
    </row>
    <row r="8593" spans="1:38" s="44" customFormat="1" ht="102">
      <c r="A8593" s="214">
        <v>33</v>
      </c>
      <c r="B8593" s="627" t="s">
        <v>6930</v>
      </c>
      <c r="C8593" s="121" t="s">
        <v>8592</v>
      </c>
      <c r="D8593" s="627" t="s">
        <v>19469</v>
      </c>
      <c r="E8593" s="622" t="s">
        <v>40</v>
      </c>
      <c r="F8593" s="622" t="s">
        <v>51</v>
      </c>
      <c r="G8593" s="138"/>
      <c r="H8593" s="138"/>
      <c r="I8593" s="138"/>
      <c r="J8593" s="138"/>
      <c r="K8593" s="138"/>
      <c r="L8593" s="622" t="s">
        <v>51</v>
      </c>
      <c r="M8593" s="138"/>
      <c r="N8593" s="138"/>
      <c r="O8593" s="643">
        <v>0</v>
      </c>
      <c r="P8593" s="643">
        <v>0</v>
      </c>
      <c r="Q8593" s="643">
        <v>0</v>
      </c>
      <c r="R8593" s="643">
        <v>0</v>
      </c>
      <c r="S8593" s="643">
        <v>0</v>
      </c>
      <c r="T8593" s="643">
        <v>0</v>
      </c>
      <c r="U8593" s="643">
        <v>0</v>
      </c>
      <c r="V8593" s="643">
        <v>0</v>
      </c>
      <c r="W8593" s="643">
        <v>0</v>
      </c>
      <c r="X8593" s="366">
        <v>0</v>
      </c>
      <c r="Y8593" s="643">
        <v>0</v>
      </c>
      <c r="Z8593" s="643" t="s">
        <v>51</v>
      </c>
      <c r="AA8593" s="622" t="s">
        <v>5289</v>
      </c>
      <c r="AB8593" s="622" t="s">
        <v>5289</v>
      </c>
      <c r="AC8593" s="138"/>
      <c r="AD8593" s="138"/>
      <c r="AE8593" s="138"/>
      <c r="AF8593" s="469"/>
      <c r="AG8593" s="107"/>
      <c r="AH8593" s="107"/>
      <c r="AI8593" s="107"/>
      <c r="AJ8593" s="107"/>
      <c r="AK8593" s="107"/>
      <c r="AL8593" s="107"/>
    </row>
    <row r="8594" spans="1:38" s="44" customFormat="1" ht="89.25">
      <c r="A8594" s="214">
        <v>34</v>
      </c>
      <c r="B8594" s="627" t="s">
        <v>19464</v>
      </c>
      <c r="C8594" s="121" t="s">
        <v>8592</v>
      </c>
      <c r="D8594" s="627" t="s">
        <v>19470</v>
      </c>
      <c r="E8594" s="622" t="s">
        <v>40</v>
      </c>
      <c r="F8594" s="622" t="s">
        <v>51</v>
      </c>
      <c r="G8594" s="138"/>
      <c r="H8594" s="138"/>
      <c r="I8594" s="138"/>
      <c r="J8594" s="138"/>
      <c r="K8594" s="138"/>
      <c r="L8594" s="622" t="s">
        <v>51</v>
      </c>
      <c r="M8594" s="138"/>
      <c r="N8594" s="138"/>
      <c r="O8594" s="643">
        <v>0</v>
      </c>
      <c r="P8594" s="643">
        <v>0</v>
      </c>
      <c r="Q8594" s="643">
        <v>0</v>
      </c>
      <c r="R8594" s="643">
        <v>0</v>
      </c>
      <c r="S8594" s="643">
        <v>0</v>
      </c>
      <c r="T8594" s="643">
        <v>0</v>
      </c>
      <c r="U8594" s="643">
        <v>0</v>
      </c>
      <c r="V8594" s="643">
        <v>0</v>
      </c>
      <c r="W8594" s="643">
        <v>0</v>
      </c>
      <c r="X8594" s="366">
        <v>0</v>
      </c>
      <c r="Y8594" s="643">
        <v>0</v>
      </c>
      <c r="Z8594" s="643" t="s">
        <v>51</v>
      </c>
      <c r="AA8594" s="622" t="s">
        <v>5289</v>
      </c>
      <c r="AB8594" s="622" t="s">
        <v>5289</v>
      </c>
      <c r="AC8594" s="138"/>
      <c r="AD8594" s="138"/>
      <c r="AE8594" s="138"/>
      <c r="AF8594" s="469"/>
      <c r="AG8594" s="107"/>
      <c r="AH8594" s="107"/>
      <c r="AI8594" s="107"/>
      <c r="AJ8594" s="107"/>
      <c r="AK8594" s="107"/>
      <c r="AL8594" s="107"/>
    </row>
    <row r="8595" spans="1:38" s="45" customFormat="1" ht="15.75" customHeight="1" thickBot="1">
      <c r="A8595" s="18"/>
      <c r="B8595" s="18">
        <v>34</v>
      </c>
      <c r="C8595" s="18"/>
      <c r="D8595" s="18">
        <v>34</v>
      </c>
      <c r="E8595" s="18">
        <v>34</v>
      </c>
      <c r="F8595" s="18">
        <v>9</v>
      </c>
      <c r="G8595" s="18">
        <v>0</v>
      </c>
      <c r="H8595" s="18">
        <v>1</v>
      </c>
      <c r="I8595" s="18"/>
      <c r="J8595" s="18">
        <v>1</v>
      </c>
      <c r="K8595" s="18">
        <v>0</v>
      </c>
      <c r="L8595" s="18">
        <v>8</v>
      </c>
      <c r="M8595" s="200"/>
      <c r="N8595" s="18">
        <f t="shared" ref="N8595:O8595" si="3151">SUM(N8561:N8594)</f>
        <v>0</v>
      </c>
      <c r="O8595" s="18">
        <f t="shared" si="3151"/>
        <v>0</v>
      </c>
      <c r="P8595" s="18">
        <f t="shared" ref="P8595:Q8595" si="3152">SUM(P8561:P8594)</f>
        <v>0</v>
      </c>
      <c r="Q8595" s="18">
        <f t="shared" si="3152"/>
        <v>0</v>
      </c>
      <c r="R8595" s="18">
        <f t="shared" ref="R8595" si="3153">SUM(R8561:R8594)</f>
        <v>0</v>
      </c>
      <c r="S8595" s="18">
        <f t="shared" ref="S8595" si="3154">SUM(S8561:S8594)</f>
        <v>0</v>
      </c>
      <c r="T8595" s="18">
        <f t="shared" ref="T8595:U8595" si="3155">SUM(T8561:T8594)</f>
        <v>0</v>
      </c>
      <c r="U8595" s="18">
        <f t="shared" si="3155"/>
        <v>0</v>
      </c>
      <c r="V8595" s="18">
        <f t="shared" ref="V8595:W8595" si="3156">SUM(V8561:V8594)</f>
        <v>0</v>
      </c>
      <c r="W8595" s="18">
        <f t="shared" si="3156"/>
        <v>0</v>
      </c>
      <c r="X8595" s="18">
        <f t="shared" ref="X8595:Y8595" si="3157">SUM(X8561:X8594)</f>
        <v>1596</v>
      </c>
      <c r="Y8595" s="18">
        <f t="shared" si="3157"/>
        <v>0</v>
      </c>
      <c r="Z8595" s="18">
        <v>0</v>
      </c>
      <c r="AA8595" s="18">
        <v>1</v>
      </c>
      <c r="AB8595" s="18">
        <v>1</v>
      </c>
      <c r="AC8595" s="18"/>
      <c r="AD8595" s="18"/>
      <c r="AE8595" s="18"/>
      <c r="AF8595" s="18"/>
      <c r="AG8595" s="107"/>
      <c r="AH8595" s="107"/>
      <c r="AI8595" s="107"/>
      <c r="AJ8595" s="107"/>
      <c r="AK8595" s="107"/>
      <c r="AL8595" s="107"/>
    </row>
    <row r="8596" spans="1:38" ht="15.75" customHeight="1" thickBot="1">
      <c r="A8596" s="660" t="s">
        <v>271</v>
      </c>
      <c r="B8596" s="661"/>
      <c r="C8596" s="661"/>
      <c r="D8596" s="661"/>
      <c r="E8596" s="661"/>
      <c r="F8596" s="661"/>
      <c r="G8596" s="661"/>
      <c r="H8596" s="661"/>
      <c r="I8596" s="661"/>
      <c r="J8596" s="661"/>
      <c r="K8596" s="661"/>
      <c r="L8596" s="661"/>
      <c r="M8596" s="661"/>
      <c r="N8596" s="661"/>
      <c r="O8596" s="661"/>
      <c r="P8596" s="661"/>
      <c r="Q8596" s="661"/>
      <c r="R8596" s="661"/>
      <c r="S8596" s="661"/>
      <c r="T8596" s="661"/>
      <c r="U8596" s="661"/>
      <c r="V8596" s="661"/>
      <c r="W8596" s="661"/>
      <c r="X8596" s="661"/>
      <c r="Y8596" s="661"/>
      <c r="Z8596" s="661"/>
      <c r="AA8596" s="661"/>
      <c r="AB8596" s="661"/>
      <c r="AC8596" s="661"/>
      <c r="AD8596" s="661"/>
      <c r="AE8596" s="661"/>
      <c r="AF8596" s="662"/>
    </row>
    <row r="8597" spans="1:38" ht="114.75">
      <c r="A8597" s="621">
        <v>1</v>
      </c>
      <c r="B8597" s="121" t="s">
        <v>8573</v>
      </c>
      <c r="C8597" s="121" t="s">
        <v>8572</v>
      </c>
      <c r="D8597" s="121" t="s">
        <v>8559</v>
      </c>
      <c r="E8597" s="366" t="s">
        <v>17832</v>
      </c>
      <c r="F8597" s="622" t="s">
        <v>16683</v>
      </c>
      <c r="G8597" s="138"/>
      <c r="H8597" s="138"/>
      <c r="I8597" s="138"/>
      <c r="J8597" s="138"/>
      <c r="K8597" s="138"/>
      <c r="L8597" s="622" t="s">
        <v>51</v>
      </c>
      <c r="M8597" s="138"/>
      <c r="N8597" s="138"/>
      <c r="O8597" s="643">
        <v>0</v>
      </c>
      <c r="P8597" s="643">
        <v>0</v>
      </c>
      <c r="Q8597" s="643">
        <v>0</v>
      </c>
      <c r="R8597" s="643">
        <v>0</v>
      </c>
      <c r="S8597" s="643">
        <v>0</v>
      </c>
      <c r="T8597" s="643">
        <v>0</v>
      </c>
      <c r="U8597" s="643">
        <v>0</v>
      </c>
      <c r="V8597" s="643">
        <v>0</v>
      </c>
      <c r="W8597" s="643">
        <v>0</v>
      </c>
      <c r="X8597" s="366">
        <v>1801</v>
      </c>
      <c r="Y8597" s="643">
        <v>0</v>
      </c>
      <c r="Z8597" s="643" t="s">
        <v>51</v>
      </c>
      <c r="AA8597" s="630" t="s">
        <v>14498</v>
      </c>
      <c r="AB8597" s="630" t="s">
        <v>14499</v>
      </c>
      <c r="AC8597" s="138"/>
      <c r="AD8597" s="138"/>
      <c r="AE8597" s="138"/>
      <c r="AF8597" s="278"/>
    </row>
    <row r="8598" spans="1:38" ht="89.25">
      <c r="A8598" s="621">
        <v>2</v>
      </c>
      <c r="B8598" s="121" t="s">
        <v>8553</v>
      </c>
      <c r="C8598" s="121" t="s">
        <v>8572</v>
      </c>
      <c r="D8598" s="121" t="s">
        <v>8560</v>
      </c>
      <c r="E8598" s="366" t="s">
        <v>40</v>
      </c>
      <c r="F8598" s="138"/>
      <c r="G8598" s="138"/>
      <c r="H8598" s="138"/>
      <c r="I8598" s="138"/>
      <c r="J8598" s="138"/>
      <c r="K8598" s="138"/>
      <c r="L8598" s="622" t="s">
        <v>51</v>
      </c>
      <c r="M8598" s="138"/>
      <c r="N8598" s="138"/>
      <c r="O8598" s="643">
        <v>0</v>
      </c>
      <c r="P8598" s="643">
        <v>0</v>
      </c>
      <c r="Q8598" s="643">
        <v>0</v>
      </c>
      <c r="R8598" s="643">
        <v>0</v>
      </c>
      <c r="S8598" s="643">
        <v>0</v>
      </c>
      <c r="T8598" s="643">
        <v>0</v>
      </c>
      <c r="U8598" s="643">
        <v>0</v>
      </c>
      <c r="V8598" s="643">
        <v>0</v>
      </c>
      <c r="W8598" s="643">
        <v>0</v>
      </c>
      <c r="X8598" s="366">
        <v>245</v>
      </c>
      <c r="Y8598" s="643">
        <v>0</v>
      </c>
      <c r="Z8598" s="643" t="s">
        <v>51</v>
      </c>
      <c r="AA8598" s="622" t="s">
        <v>5289</v>
      </c>
      <c r="AB8598" s="622" t="s">
        <v>5289</v>
      </c>
      <c r="AC8598" s="138"/>
      <c r="AD8598" s="138"/>
      <c r="AE8598" s="138"/>
      <c r="AF8598" s="278"/>
    </row>
    <row r="8599" spans="1:38" ht="89.25">
      <c r="A8599" s="621">
        <v>3</v>
      </c>
      <c r="B8599" s="121" t="s">
        <v>9370</v>
      </c>
      <c r="C8599" s="121" t="s">
        <v>8572</v>
      </c>
      <c r="D8599" s="121" t="s">
        <v>8561</v>
      </c>
      <c r="E8599" s="366" t="s">
        <v>17833</v>
      </c>
      <c r="F8599" s="138"/>
      <c r="G8599" s="138"/>
      <c r="H8599" s="138"/>
      <c r="I8599" s="138"/>
      <c r="J8599" s="138"/>
      <c r="K8599" s="138"/>
      <c r="L8599" s="622" t="s">
        <v>51</v>
      </c>
      <c r="M8599" s="138"/>
      <c r="N8599" s="138"/>
      <c r="O8599" s="643">
        <v>0</v>
      </c>
      <c r="P8599" s="643">
        <v>0</v>
      </c>
      <c r="Q8599" s="643">
        <v>0</v>
      </c>
      <c r="R8599" s="643">
        <v>0</v>
      </c>
      <c r="S8599" s="643">
        <v>0</v>
      </c>
      <c r="T8599" s="643">
        <v>0</v>
      </c>
      <c r="U8599" s="643">
        <v>0</v>
      </c>
      <c r="V8599" s="643">
        <v>0</v>
      </c>
      <c r="W8599" s="643">
        <v>0</v>
      </c>
      <c r="X8599" s="366">
        <v>49</v>
      </c>
      <c r="Y8599" s="643">
        <v>0</v>
      </c>
      <c r="Z8599" s="643" t="s">
        <v>51</v>
      </c>
      <c r="AA8599" s="622" t="s">
        <v>5289</v>
      </c>
      <c r="AB8599" s="622" t="s">
        <v>5289</v>
      </c>
      <c r="AC8599" s="138"/>
      <c r="AD8599" s="138"/>
      <c r="AE8599" s="138"/>
      <c r="AF8599" s="278"/>
    </row>
    <row r="8600" spans="1:38" ht="89.25">
      <c r="A8600" s="621">
        <v>4</v>
      </c>
      <c r="B8600" s="121" t="s">
        <v>5545</v>
      </c>
      <c r="C8600" s="121" t="s">
        <v>8572</v>
      </c>
      <c r="D8600" s="627" t="s">
        <v>8562</v>
      </c>
      <c r="E8600" s="366" t="s">
        <v>17834</v>
      </c>
      <c r="F8600" s="138"/>
      <c r="G8600" s="138"/>
      <c r="H8600" s="138"/>
      <c r="I8600" s="138"/>
      <c r="J8600" s="138"/>
      <c r="K8600" s="138"/>
      <c r="L8600" s="622" t="s">
        <v>51</v>
      </c>
      <c r="M8600" s="138"/>
      <c r="N8600" s="138"/>
      <c r="O8600" s="643">
        <v>0</v>
      </c>
      <c r="P8600" s="643">
        <v>0</v>
      </c>
      <c r="Q8600" s="643">
        <v>0</v>
      </c>
      <c r="R8600" s="643">
        <v>0</v>
      </c>
      <c r="S8600" s="643">
        <v>0</v>
      </c>
      <c r="T8600" s="643">
        <v>0</v>
      </c>
      <c r="U8600" s="643">
        <v>0</v>
      </c>
      <c r="V8600" s="643">
        <v>0</v>
      </c>
      <c r="W8600" s="643">
        <v>0</v>
      </c>
      <c r="X8600" s="366">
        <v>20</v>
      </c>
      <c r="Y8600" s="643">
        <v>0</v>
      </c>
      <c r="Z8600" s="643" t="s">
        <v>51</v>
      </c>
      <c r="AA8600" s="622" t="s">
        <v>5289</v>
      </c>
      <c r="AB8600" s="622" t="s">
        <v>5289</v>
      </c>
      <c r="AC8600" s="138"/>
      <c r="AD8600" s="138"/>
      <c r="AE8600" s="138"/>
      <c r="AF8600" s="278"/>
    </row>
    <row r="8601" spans="1:38" ht="204">
      <c r="A8601" s="621">
        <v>5</v>
      </c>
      <c r="B8601" s="121" t="s">
        <v>2140</v>
      </c>
      <c r="C8601" s="121" t="s">
        <v>8572</v>
      </c>
      <c r="D8601" s="121" t="s">
        <v>8563</v>
      </c>
      <c r="E8601" s="366" t="s">
        <v>17835</v>
      </c>
      <c r="F8601" s="138"/>
      <c r="G8601" s="138"/>
      <c r="H8601" s="138"/>
      <c r="I8601" s="138"/>
      <c r="J8601" s="627" t="s">
        <v>18582</v>
      </c>
      <c r="K8601" s="624" t="s">
        <v>8375</v>
      </c>
      <c r="L8601" s="624" t="s">
        <v>40</v>
      </c>
      <c r="M8601" s="627" t="s">
        <v>21992</v>
      </c>
      <c r="N8601" s="643">
        <v>0</v>
      </c>
      <c r="O8601" s="643">
        <v>0</v>
      </c>
      <c r="P8601" s="643">
        <v>0</v>
      </c>
      <c r="Q8601" s="643">
        <v>0</v>
      </c>
      <c r="R8601" s="643">
        <v>0</v>
      </c>
      <c r="S8601" s="643">
        <v>0</v>
      </c>
      <c r="T8601" s="643">
        <v>0</v>
      </c>
      <c r="U8601" s="643">
        <v>0</v>
      </c>
      <c r="V8601" s="643">
        <v>0</v>
      </c>
      <c r="W8601" s="643">
        <v>0</v>
      </c>
      <c r="X8601" s="366">
        <v>2</v>
      </c>
      <c r="Y8601" s="643">
        <v>0</v>
      </c>
      <c r="Z8601" s="643" t="s">
        <v>51</v>
      </c>
      <c r="AA8601" s="622" t="s">
        <v>5289</v>
      </c>
      <c r="AB8601" s="622" t="s">
        <v>5289</v>
      </c>
      <c r="AC8601" s="138"/>
      <c r="AD8601" s="138"/>
      <c r="AE8601" s="138"/>
      <c r="AF8601" s="278"/>
    </row>
    <row r="8602" spans="1:38" ht="89.25">
      <c r="A8602" s="621">
        <v>6</v>
      </c>
      <c r="B8602" s="121" t="s">
        <v>3383</v>
      </c>
      <c r="C8602" s="121" t="s">
        <v>8572</v>
      </c>
      <c r="D8602" s="121" t="s">
        <v>8564</v>
      </c>
      <c r="E8602" s="366" t="s">
        <v>17836</v>
      </c>
      <c r="F8602" s="138"/>
      <c r="G8602" s="138"/>
      <c r="H8602" s="138"/>
      <c r="I8602" s="138"/>
      <c r="J8602" s="138"/>
      <c r="K8602" s="138"/>
      <c r="L8602" s="622" t="s">
        <v>51</v>
      </c>
      <c r="M8602" s="138"/>
      <c r="N8602" s="138"/>
      <c r="O8602" s="643">
        <v>0</v>
      </c>
      <c r="P8602" s="643">
        <v>0</v>
      </c>
      <c r="Q8602" s="643">
        <v>0</v>
      </c>
      <c r="R8602" s="643">
        <v>0</v>
      </c>
      <c r="S8602" s="643">
        <v>0</v>
      </c>
      <c r="T8602" s="643">
        <v>0</v>
      </c>
      <c r="U8602" s="643">
        <v>0</v>
      </c>
      <c r="V8602" s="643">
        <v>0</v>
      </c>
      <c r="W8602" s="643">
        <v>0</v>
      </c>
      <c r="X8602" s="366">
        <v>0</v>
      </c>
      <c r="Y8602" s="643">
        <v>0</v>
      </c>
      <c r="Z8602" s="643" t="s">
        <v>51</v>
      </c>
      <c r="AA8602" s="622" t="s">
        <v>5289</v>
      </c>
      <c r="AB8602" s="622" t="s">
        <v>5289</v>
      </c>
      <c r="AC8602" s="138"/>
      <c r="AD8602" s="138"/>
      <c r="AE8602" s="138"/>
      <c r="AF8602" s="278"/>
    </row>
    <row r="8603" spans="1:38" ht="89.25">
      <c r="A8603" s="621">
        <v>7</v>
      </c>
      <c r="B8603" s="121" t="s">
        <v>9371</v>
      </c>
      <c r="C8603" s="121" t="s">
        <v>8572</v>
      </c>
      <c r="D8603" s="121" t="s">
        <v>8565</v>
      </c>
      <c r="E8603" s="366" t="s">
        <v>17837</v>
      </c>
      <c r="F8603" s="138"/>
      <c r="G8603" s="138"/>
      <c r="H8603" s="138"/>
      <c r="I8603" s="138"/>
      <c r="J8603" s="138"/>
      <c r="K8603" s="138"/>
      <c r="L8603" s="622" t="s">
        <v>51</v>
      </c>
      <c r="M8603" s="138"/>
      <c r="N8603" s="138"/>
      <c r="O8603" s="643">
        <v>0</v>
      </c>
      <c r="P8603" s="643">
        <v>0</v>
      </c>
      <c r="Q8603" s="643">
        <v>0</v>
      </c>
      <c r="R8603" s="643">
        <v>0</v>
      </c>
      <c r="S8603" s="643">
        <v>0</v>
      </c>
      <c r="T8603" s="643">
        <v>0</v>
      </c>
      <c r="U8603" s="643">
        <v>0</v>
      </c>
      <c r="V8603" s="643">
        <v>0</v>
      </c>
      <c r="W8603" s="643">
        <v>0</v>
      </c>
      <c r="X8603" s="366">
        <v>32</v>
      </c>
      <c r="Y8603" s="643">
        <v>0</v>
      </c>
      <c r="Z8603" s="643" t="s">
        <v>51</v>
      </c>
      <c r="AA8603" s="622" t="s">
        <v>5289</v>
      </c>
      <c r="AB8603" s="622" t="s">
        <v>5289</v>
      </c>
      <c r="AC8603" s="138"/>
      <c r="AD8603" s="138"/>
      <c r="AE8603" s="138"/>
      <c r="AF8603" s="278"/>
    </row>
    <row r="8604" spans="1:38" ht="102">
      <c r="A8604" s="621">
        <v>8</v>
      </c>
      <c r="B8604" s="121" t="s">
        <v>9372</v>
      </c>
      <c r="C8604" s="121" t="s">
        <v>8572</v>
      </c>
      <c r="D8604" s="121" t="s">
        <v>8566</v>
      </c>
      <c r="E8604" s="366" t="s">
        <v>17838</v>
      </c>
      <c r="F8604" s="138"/>
      <c r="G8604" s="138"/>
      <c r="H8604" s="138"/>
      <c r="I8604" s="138"/>
      <c r="J8604" s="624" t="s">
        <v>6006</v>
      </c>
      <c r="K8604" s="624" t="s">
        <v>8376</v>
      </c>
      <c r="L8604" s="624" t="s">
        <v>40</v>
      </c>
      <c r="M8604" s="627" t="s">
        <v>21993</v>
      </c>
      <c r="N8604" s="643">
        <v>0</v>
      </c>
      <c r="O8604" s="643">
        <v>0</v>
      </c>
      <c r="P8604" s="643">
        <v>0</v>
      </c>
      <c r="Q8604" s="643">
        <v>0</v>
      </c>
      <c r="R8604" s="643">
        <v>0</v>
      </c>
      <c r="S8604" s="643">
        <v>0</v>
      </c>
      <c r="T8604" s="643">
        <v>0</v>
      </c>
      <c r="U8604" s="643">
        <v>0</v>
      </c>
      <c r="V8604" s="643">
        <v>0</v>
      </c>
      <c r="W8604" s="643">
        <v>0</v>
      </c>
      <c r="X8604" s="366">
        <v>0</v>
      </c>
      <c r="Y8604" s="643">
        <v>0</v>
      </c>
      <c r="Z8604" s="643" t="s">
        <v>51</v>
      </c>
      <c r="AA8604" s="622" t="s">
        <v>5289</v>
      </c>
      <c r="AB8604" s="622" t="s">
        <v>5289</v>
      </c>
      <c r="AC8604" s="138"/>
      <c r="AD8604" s="138"/>
      <c r="AE8604" s="138"/>
      <c r="AF8604" s="278"/>
    </row>
    <row r="8605" spans="1:38" ht="216.75">
      <c r="A8605" s="621">
        <v>9</v>
      </c>
      <c r="B8605" s="121" t="s">
        <v>5546</v>
      </c>
      <c r="C8605" s="121" t="s">
        <v>8572</v>
      </c>
      <c r="D8605" s="121" t="s">
        <v>8567</v>
      </c>
      <c r="E8605" s="366" t="s">
        <v>17839</v>
      </c>
      <c r="F8605" s="138"/>
      <c r="G8605" s="138"/>
      <c r="H8605" s="138"/>
      <c r="I8605" s="138"/>
      <c r="J8605" s="138"/>
      <c r="K8605" s="138"/>
      <c r="L8605" s="622" t="s">
        <v>51</v>
      </c>
      <c r="M8605" s="138"/>
      <c r="N8605" s="138"/>
      <c r="O8605" s="643">
        <v>0</v>
      </c>
      <c r="P8605" s="643">
        <v>0</v>
      </c>
      <c r="Q8605" s="643">
        <v>0</v>
      </c>
      <c r="R8605" s="643">
        <v>0</v>
      </c>
      <c r="S8605" s="643">
        <v>0</v>
      </c>
      <c r="T8605" s="643">
        <v>0</v>
      </c>
      <c r="U8605" s="643">
        <v>0</v>
      </c>
      <c r="V8605" s="643">
        <v>0</v>
      </c>
      <c r="W8605" s="643">
        <v>0</v>
      </c>
      <c r="X8605" s="366">
        <v>37</v>
      </c>
      <c r="Y8605" s="643">
        <v>0</v>
      </c>
      <c r="Z8605" s="643" t="s">
        <v>51</v>
      </c>
      <c r="AA8605" s="622" t="s">
        <v>5289</v>
      </c>
      <c r="AB8605" s="622" t="s">
        <v>5289</v>
      </c>
      <c r="AC8605" s="138"/>
      <c r="AD8605" s="138"/>
      <c r="AE8605" s="138"/>
      <c r="AF8605" s="278"/>
    </row>
    <row r="8606" spans="1:38" ht="267.75">
      <c r="A8606" s="621">
        <v>10</v>
      </c>
      <c r="B8606" s="121" t="s">
        <v>8554</v>
      </c>
      <c r="C8606" s="121" t="s">
        <v>8572</v>
      </c>
      <c r="D8606" s="121" t="s">
        <v>8568</v>
      </c>
      <c r="E8606" s="366" t="s">
        <v>17840</v>
      </c>
      <c r="F8606" s="138"/>
      <c r="G8606" s="138"/>
      <c r="H8606" s="138"/>
      <c r="I8606" s="138"/>
      <c r="J8606" s="138"/>
      <c r="K8606" s="138"/>
      <c r="L8606" s="622" t="s">
        <v>51</v>
      </c>
      <c r="M8606" s="138"/>
      <c r="N8606" s="138"/>
      <c r="O8606" s="643">
        <v>0</v>
      </c>
      <c r="P8606" s="643">
        <v>0</v>
      </c>
      <c r="Q8606" s="643">
        <v>0</v>
      </c>
      <c r="R8606" s="643">
        <v>0</v>
      </c>
      <c r="S8606" s="643">
        <v>0</v>
      </c>
      <c r="T8606" s="643">
        <v>0</v>
      </c>
      <c r="U8606" s="643">
        <v>0</v>
      </c>
      <c r="V8606" s="643">
        <v>0</v>
      </c>
      <c r="W8606" s="643">
        <v>0</v>
      </c>
      <c r="X8606" s="366">
        <v>0</v>
      </c>
      <c r="Y8606" s="643">
        <v>0</v>
      </c>
      <c r="Z8606" s="643" t="s">
        <v>51</v>
      </c>
      <c r="AA8606" s="622" t="s">
        <v>5289</v>
      </c>
      <c r="AB8606" s="622" t="s">
        <v>5289</v>
      </c>
      <c r="AC8606" s="138"/>
      <c r="AD8606" s="138"/>
      <c r="AE8606" s="138"/>
      <c r="AF8606" s="278"/>
    </row>
    <row r="8607" spans="1:38" ht="267.75">
      <c r="A8607" s="621">
        <v>11</v>
      </c>
      <c r="B8607" s="121" t="s">
        <v>8555</v>
      </c>
      <c r="C8607" s="121" t="s">
        <v>8572</v>
      </c>
      <c r="D8607" s="121" t="s">
        <v>8569</v>
      </c>
      <c r="E8607" s="366" t="s">
        <v>17841</v>
      </c>
      <c r="F8607" s="138"/>
      <c r="G8607" s="138"/>
      <c r="H8607" s="138"/>
      <c r="I8607" s="138"/>
      <c r="J8607" s="138"/>
      <c r="K8607" s="138"/>
      <c r="L8607" s="622" t="s">
        <v>51</v>
      </c>
      <c r="M8607" s="138"/>
      <c r="N8607" s="138"/>
      <c r="O8607" s="643">
        <v>0</v>
      </c>
      <c r="P8607" s="643">
        <v>0</v>
      </c>
      <c r="Q8607" s="643">
        <v>0</v>
      </c>
      <c r="R8607" s="643">
        <v>0</v>
      </c>
      <c r="S8607" s="643">
        <v>0</v>
      </c>
      <c r="T8607" s="643">
        <v>0</v>
      </c>
      <c r="U8607" s="643">
        <v>0</v>
      </c>
      <c r="V8607" s="643">
        <v>0</v>
      </c>
      <c r="W8607" s="643">
        <v>0</v>
      </c>
      <c r="X8607" s="366">
        <v>64</v>
      </c>
      <c r="Y8607" s="643">
        <v>0</v>
      </c>
      <c r="Z8607" s="643" t="s">
        <v>51</v>
      </c>
      <c r="AA8607" s="622" t="s">
        <v>5289</v>
      </c>
      <c r="AB8607" s="622" t="s">
        <v>5289</v>
      </c>
      <c r="AC8607" s="138"/>
      <c r="AD8607" s="138"/>
      <c r="AE8607" s="138"/>
      <c r="AF8607" s="278"/>
    </row>
    <row r="8608" spans="1:38" s="44" customFormat="1" ht="76.5">
      <c r="A8608" s="621">
        <v>12</v>
      </c>
      <c r="B8608" s="121" t="s">
        <v>8557</v>
      </c>
      <c r="C8608" s="627" t="s">
        <v>8556</v>
      </c>
      <c r="D8608" s="121" t="s">
        <v>8570</v>
      </c>
      <c r="E8608" s="366" t="s">
        <v>40</v>
      </c>
      <c r="F8608" s="138"/>
      <c r="G8608" s="138"/>
      <c r="H8608" s="138"/>
      <c r="I8608" s="138"/>
      <c r="J8608" s="138"/>
      <c r="K8608" s="138"/>
      <c r="L8608" s="622" t="s">
        <v>51</v>
      </c>
      <c r="M8608" s="138"/>
      <c r="N8608" s="138"/>
      <c r="O8608" s="643">
        <v>0</v>
      </c>
      <c r="P8608" s="643">
        <v>0</v>
      </c>
      <c r="Q8608" s="643">
        <v>0</v>
      </c>
      <c r="R8608" s="643">
        <v>0</v>
      </c>
      <c r="S8608" s="643">
        <v>0</v>
      </c>
      <c r="T8608" s="643">
        <v>0</v>
      </c>
      <c r="U8608" s="643">
        <v>0</v>
      </c>
      <c r="V8608" s="643">
        <v>0</v>
      </c>
      <c r="W8608" s="643">
        <v>0</v>
      </c>
      <c r="X8608" s="366">
        <v>0</v>
      </c>
      <c r="Y8608" s="643">
        <v>0</v>
      </c>
      <c r="Z8608" s="643" t="s">
        <v>51</v>
      </c>
      <c r="AA8608" s="622" t="s">
        <v>5289</v>
      </c>
      <c r="AB8608" s="622" t="s">
        <v>5289</v>
      </c>
      <c r="AC8608" s="138"/>
      <c r="AD8608" s="138"/>
      <c r="AE8608" s="138"/>
      <c r="AF8608" s="278"/>
      <c r="AG8608" s="107"/>
      <c r="AH8608" s="107"/>
      <c r="AI8608" s="107"/>
      <c r="AJ8608" s="107"/>
      <c r="AK8608" s="107"/>
      <c r="AL8608" s="107"/>
    </row>
    <row r="8609" spans="1:38" s="44" customFormat="1" ht="89.25">
      <c r="A8609" s="621">
        <v>13</v>
      </c>
      <c r="B8609" s="121" t="s">
        <v>20351</v>
      </c>
      <c r="C8609" s="627" t="s">
        <v>8572</v>
      </c>
      <c r="D8609" s="121" t="s">
        <v>20352</v>
      </c>
      <c r="E8609" s="366" t="s">
        <v>40</v>
      </c>
      <c r="F8609" s="138"/>
      <c r="G8609" s="138"/>
      <c r="H8609" s="138"/>
      <c r="I8609" s="138"/>
      <c r="J8609" s="138"/>
      <c r="K8609" s="138"/>
      <c r="L8609" s="622" t="s">
        <v>51</v>
      </c>
      <c r="M8609" s="138"/>
      <c r="N8609" s="138"/>
      <c r="O8609" s="643">
        <v>0</v>
      </c>
      <c r="P8609" s="643">
        <v>0</v>
      </c>
      <c r="Q8609" s="643">
        <v>0</v>
      </c>
      <c r="R8609" s="643">
        <v>0</v>
      </c>
      <c r="S8609" s="643">
        <v>0</v>
      </c>
      <c r="T8609" s="643">
        <v>0</v>
      </c>
      <c r="U8609" s="643">
        <v>0</v>
      </c>
      <c r="V8609" s="643">
        <v>0</v>
      </c>
      <c r="W8609" s="643">
        <v>0</v>
      </c>
      <c r="X8609" s="366">
        <v>2</v>
      </c>
      <c r="Y8609" s="643">
        <v>0</v>
      </c>
      <c r="Z8609" s="643" t="s">
        <v>51</v>
      </c>
      <c r="AA8609" s="622" t="s">
        <v>5289</v>
      </c>
      <c r="AB8609" s="622" t="s">
        <v>5289</v>
      </c>
      <c r="AC8609" s="138"/>
      <c r="AD8609" s="138"/>
      <c r="AE8609" s="138"/>
      <c r="AF8609" s="278"/>
      <c r="AG8609" s="107"/>
      <c r="AH8609" s="107"/>
      <c r="AI8609" s="107"/>
      <c r="AJ8609" s="107"/>
      <c r="AK8609" s="107"/>
      <c r="AL8609" s="107"/>
    </row>
    <row r="8610" spans="1:38" s="44" customFormat="1" ht="102">
      <c r="A8610" s="621">
        <v>14</v>
      </c>
      <c r="B8610" s="121" t="s">
        <v>20353</v>
      </c>
      <c r="C8610" s="627" t="s">
        <v>8572</v>
      </c>
      <c r="D8610" s="121" t="s">
        <v>20354</v>
      </c>
      <c r="E8610" s="366" t="s">
        <v>40</v>
      </c>
      <c r="F8610" s="138"/>
      <c r="G8610" s="138"/>
      <c r="H8610" s="138"/>
      <c r="I8610" s="138"/>
      <c r="J8610" s="138"/>
      <c r="K8610" s="138"/>
      <c r="L8610" s="622" t="s">
        <v>51</v>
      </c>
      <c r="M8610" s="138"/>
      <c r="N8610" s="138"/>
      <c r="O8610" s="643">
        <v>0</v>
      </c>
      <c r="P8610" s="643">
        <v>0</v>
      </c>
      <c r="Q8610" s="643">
        <v>0</v>
      </c>
      <c r="R8610" s="643">
        <v>0</v>
      </c>
      <c r="S8610" s="643">
        <v>0</v>
      </c>
      <c r="T8610" s="643">
        <v>0</v>
      </c>
      <c r="U8610" s="643">
        <v>0</v>
      </c>
      <c r="V8610" s="643">
        <v>0</v>
      </c>
      <c r="W8610" s="643">
        <v>0</v>
      </c>
      <c r="X8610" s="366">
        <v>4</v>
      </c>
      <c r="Y8610" s="643">
        <v>0</v>
      </c>
      <c r="Z8610" s="643" t="s">
        <v>51</v>
      </c>
      <c r="AA8610" s="622" t="s">
        <v>5289</v>
      </c>
      <c r="AB8610" s="622" t="s">
        <v>5289</v>
      </c>
      <c r="AC8610" s="138"/>
      <c r="AD8610" s="138"/>
      <c r="AE8610" s="138"/>
      <c r="AF8610" s="278"/>
      <c r="AG8610" s="107"/>
      <c r="AH8610" s="107"/>
      <c r="AI8610" s="107"/>
      <c r="AJ8610" s="107"/>
      <c r="AK8610" s="107"/>
      <c r="AL8610" s="107"/>
    </row>
    <row r="8611" spans="1:38" ht="76.5">
      <c r="A8611" s="621">
        <v>15</v>
      </c>
      <c r="B8611" s="121" t="s">
        <v>8558</v>
      </c>
      <c r="C8611" s="627" t="s">
        <v>8556</v>
      </c>
      <c r="D8611" s="121" t="s">
        <v>8571</v>
      </c>
      <c r="E8611" s="366" t="s">
        <v>40</v>
      </c>
      <c r="F8611" s="138"/>
      <c r="G8611" s="138"/>
      <c r="H8611" s="138"/>
      <c r="I8611" s="138"/>
      <c r="J8611" s="138"/>
      <c r="K8611" s="138"/>
      <c r="L8611" s="622" t="s">
        <v>51</v>
      </c>
      <c r="M8611" s="138"/>
      <c r="N8611" s="138"/>
      <c r="O8611" s="643">
        <v>0</v>
      </c>
      <c r="P8611" s="643">
        <v>0</v>
      </c>
      <c r="Q8611" s="643">
        <v>0</v>
      </c>
      <c r="R8611" s="643">
        <v>0</v>
      </c>
      <c r="S8611" s="643">
        <v>0</v>
      </c>
      <c r="T8611" s="643">
        <v>0</v>
      </c>
      <c r="U8611" s="643">
        <v>0</v>
      </c>
      <c r="V8611" s="643">
        <v>0</v>
      </c>
      <c r="W8611" s="643">
        <v>0</v>
      </c>
      <c r="X8611" s="366">
        <v>19</v>
      </c>
      <c r="Y8611" s="643">
        <v>0</v>
      </c>
      <c r="Z8611" s="643" t="s">
        <v>51</v>
      </c>
      <c r="AA8611" s="622" t="s">
        <v>5289</v>
      </c>
      <c r="AB8611" s="622" t="s">
        <v>5289</v>
      </c>
      <c r="AC8611" s="138"/>
      <c r="AD8611" s="138"/>
      <c r="AE8611" s="138"/>
      <c r="AF8611" s="278"/>
    </row>
    <row r="8612" spans="1:38" s="44" customFormat="1" ht="89.25">
      <c r="A8612" s="621">
        <v>16</v>
      </c>
      <c r="B8612" s="121" t="s">
        <v>20263</v>
      </c>
      <c r="C8612" s="627" t="s">
        <v>8572</v>
      </c>
      <c r="D8612" s="121" t="s">
        <v>20264</v>
      </c>
      <c r="E8612" s="366" t="s">
        <v>40</v>
      </c>
      <c r="F8612" s="138"/>
      <c r="G8612" s="138"/>
      <c r="H8612" s="138"/>
      <c r="I8612" s="138"/>
      <c r="J8612" s="138"/>
      <c r="K8612" s="138"/>
      <c r="L8612" s="622" t="s">
        <v>51</v>
      </c>
      <c r="M8612" s="138"/>
      <c r="N8612" s="138"/>
      <c r="O8612" s="643">
        <v>0</v>
      </c>
      <c r="P8612" s="643">
        <v>0</v>
      </c>
      <c r="Q8612" s="643">
        <v>0</v>
      </c>
      <c r="R8612" s="643">
        <v>0</v>
      </c>
      <c r="S8612" s="643">
        <v>0</v>
      </c>
      <c r="T8612" s="643">
        <v>0</v>
      </c>
      <c r="U8612" s="643">
        <v>0</v>
      </c>
      <c r="V8612" s="643">
        <v>0</v>
      </c>
      <c r="W8612" s="643">
        <v>0</v>
      </c>
      <c r="X8612" s="366">
        <v>0</v>
      </c>
      <c r="Y8612" s="643">
        <v>0</v>
      </c>
      <c r="Z8612" s="643" t="s">
        <v>51</v>
      </c>
      <c r="AA8612" s="622" t="s">
        <v>5289</v>
      </c>
      <c r="AB8612" s="622" t="s">
        <v>5289</v>
      </c>
      <c r="AC8612" s="138"/>
      <c r="AD8612" s="138"/>
      <c r="AE8612" s="138"/>
      <c r="AF8612" s="469"/>
      <c r="AG8612" s="107"/>
      <c r="AH8612" s="107"/>
      <c r="AI8612" s="107"/>
      <c r="AJ8612" s="107"/>
      <c r="AK8612" s="107"/>
      <c r="AL8612" s="107"/>
    </row>
    <row r="8613" spans="1:38" s="44" customFormat="1" ht="76.5">
      <c r="A8613" s="621">
        <v>17</v>
      </c>
      <c r="B8613" s="121" t="s">
        <v>20145</v>
      </c>
      <c r="C8613" s="627" t="s">
        <v>8572</v>
      </c>
      <c r="D8613" s="121" t="s">
        <v>20355</v>
      </c>
      <c r="E8613" s="366" t="s">
        <v>40</v>
      </c>
      <c r="F8613" s="138"/>
      <c r="G8613" s="138"/>
      <c r="H8613" s="138"/>
      <c r="I8613" s="138"/>
      <c r="J8613" s="138"/>
      <c r="K8613" s="138"/>
      <c r="L8613" s="622" t="s">
        <v>51</v>
      </c>
      <c r="M8613" s="138"/>
      <c r="N8613" s="138"/>
      <c r="O8613" s="643">
        <v>0</v>
      </c>
      <c r="P8613" s="643">
        <v>0</v>
      </c>
      <c r="Q8613" s="643">
        <v>0</v>
      </c>
      <c r="R8613" s="643">
        <v>0</v>
      </c>
      <c r="S8613" s="643">
        <v>0</v>
      </c>
      <c r="T8613" s="643">
        <v>0</v>
      </c>
      <c r="U8613" s="643">
        <v>0</v>
      </c>
      <c r="V8613" s="643">
        <v>0</v>
      </c>
      <c r="W8613" s="643">
        <v>0</v>
      </c>
      <c r="X8613" s="366">
        <v>0</v>
      </c>
      <c r="Y8613" s="643">
        <v>0</v>
      </c>
      <c r="Z8613" s="643" t="s">
        <v>51</v>
      </c>
      <c r="AA8613" s="622" t="s">
        <v>5289</v>
      </c>
      <c r="AB8613" s="622" t="s">
        <v>5289</v>
      </c>
      <c r="AC8613" s="138"/>
      <c r="AD8613" s="138"/>
      <c r="AE8613" s="138"/>
      <c r="AF8613" s="469"/>
      <c r="AG8613" s="107"/>
      <c r="AH8613" s="107"/>
      <c r="AI8613" s="107"/>
      <c r="AJ8613" s="107"/>
      <c r="AK8613" s="107"/>
      <c r="AL8613" s="107"/>
    </row>
    <row r="8614" spans="1:38" s="44" customFormat="1" ht="102">
      <c r="A8614" s="621">
        <v>18</v>
      </c>
      <c r="B8614" s="121" t="s">
        <v>20146</v>
      </c>
      <c r="C8614" s="627" t="s">
        <v>8572</v>
      </c>
      <c r="D8614" s="121" t="s">
        <v>20265</v>
      </c>
      <c r="E8614" s="366" t="s">
        <v>40</v>
      </c>
      <c r="F8614" s="138"/>
      <c r="G8614" s="138"/>
      <c r="H8614" s="138"/>
      <c r="I8614" s="138"/>
      <c r="J8614" s="138"/>
      <c r="K8614" s="138"/>
      <c r="L8614" s="622" t="s">
        <v>51</v>
      </c>
      <c r="M8614" s="138"/>
      <c r="N8614" s="138"/>
      <c r="O8614" s="643">
        <v>0</v>
      </c>
      <c r="P8614" s="643">
        <v>0</v>
      </c>
      <c r="Q8614" s="643">
        <v>0</v>
      </c>
      <c r="R8614" s="643">
        <v>0</v>
      </c>
      <c r="S8614" s="643">
        <v>0</v>
      </c>
      <c r="T8614" s="643">
        <v>0</v>
      </c>
      <c r="U8614" s="643">
        <v>0</v>
      </c>
      <c r="V8614" s="643">
        <v>0</v>
      </c>
      <c r="W8614" s="643">
        <v>0</v>
      </c>
      <c r="X8614" s="366">
        <v>3</v>
      </c>
      <c r="Y8614" s="643">
        <v>0</v>
      </c>
      <c r="Z8614" s="643" t="s">
        <v>51</v>
      </c>
      <c r="AA8614" s="622" t="s">
        <v>5289</v>
      </c>
      <c r="AB8614" s="622" t="s">
        <v>5289</v>
      </c>
      <c r="AC8614" s="138"/>
      <c r="AD8614" s="138"/>
      <c r="AE8614" s="138"/>
      <c r="AF8614" s="469"/>
      <c r="AG8614" s="107"/>
      <c r="AH8614" s="107"/>
      <c r="AI8614" s="107"/>
      <c r="AJ8614" s="107"/>
      <c r="AK8614" s="107"/>
      <c r="AL8614" s="107"/>
    </row>
    <row r="8615" spans="1:38" s="45" customFormat="1" ht="15.75" customHeight="1" thickBot="1">
      <c r="A8615" s="18"/>
      <c r="B8615" s="18">
        <v>18</v>
      </c>
      <c r="C8615" s="18"/>
      <c r="D8615" s="18">
        <v>18</v>
      </c>
      <c r="E8615" s="18">
        <v>18</v>
      </c>
      <c r="F8615" s="18"/>
      <c r="G8615" s="18"/>
      <c r="H8615" s="18">
        <v>0</v>
      </c>
      <c r="I8615" s="18"/>
      <c r="J8615" s="18">
        <v>1</v>
      </c>
      <c r="K8615" s="18">
        <v>2</v>
      </c>
      <c r="L8615" s="18">
        <v>2</v>
      </c>
      <c r="M8615" s="200"/>
      <c r="N8615" s="18">
        <f t="shared" ref="N8615:O8615" si="3158">SUM(N8597:N8614)</f>
        <v>0</v>
      </c>
      <c r="O8615" s="18">
        <f t="shared" si="3158"/>
        <v>0</v>
      </c>
      <c r="P8615" s="18">
        <f t="shared" ref="P8615:Q8615" si="3159">SUM(P8597:P8614)</f>
        <v>0</v>
      </c>
      <c r="Q8615" s="18">
        <f t="shared" si="3159"/>
        <v>0</v>
      </c>
      <c r="R8615" s="18">
        <f t="shared" ref="R8615" si="3160">SUM(R8597:R8614)</f>
        <v>0</v>
      </c>
      <c r="S8615" s="18">
        <f t="shared" ref="S8615" si="3161">SUM(S8597:S8614)</f>
        <v>0</v>
      </c>
      <c r="T8615" s="18">
        <f t="shared" ref="T8615:U8615" si="3162">SUM(T8597:T8614)</f>
        <v>0</v>
      </c>
      <c r="U8615" s="18">
        <f t="shared" si="3162"/>
        <v>0</v>
      </c>
      <c r="V8615" s="18">
        <f t="shared" ref="V8615:W8615" si="3163">SUM(V8597:V8614)</f>
        <v>0</v>
      </c>
      <c r="W8615" s="18">
        <f t="shared" si="3163"/>
        <v>0</v>
      </c>
      <c r="X8615" s="18">
        <f t="shared" ref="X8615:Y8615" si="3164">SUM(X8597:X8614)</f>
        <v>2278</v>
      </c>
      <c r="Y8615" s="18">
        <f t="shared" si="3164"/>
        <v>0</v>
      </c>
      <c r="Z8615" s="18">
        <v>0</v>
      </c>
      <c r="AA8615" s="18">
        <v>1</v>
      </c>
      <c r="AB8615" s="18">
        <v>1</v>
      </c>
      <c r="AC8615" s="18"/>
      <c r="AD8615" s="18"/>
      <c r="AE8615" s="18"/>
      <c r="AF8615" s="18"/>
      <c r="AG8615" s="107"/>
      <c r="AH8615" s="107"/>
      <c r="AI8615" s="107"/>
      <c r="AJ8615" s="107"/>
      <c r="AK8615" s="107"/>
      <c r="AL8615" s="107"/>
    </row>
    <row r="8616" spans="1:38" ht="15.75" customHeight="1" thickBot="1">
      <c r="A8616" s="660" t="s">
        <v>272</v>
      </c>
      <c r="B8616" s="661"/>
      <c r="C8616" s="661"/>
      <c r="D8616" s="661"/>
      <c r="E8616" s="661"/>
      <c r="F8616" s="661"/>
      <c r="G8616" s="661"/>
      <c r="H8616" s="661"/>
      <c r="I8616" s="661"/>
      <c r="J8616" s="661"/>
      <c r="K8616" s="661"/>
      <c r="L8616" s="661"/>
      <c r="M8616" s="661"/>
      <c r="N8616" s="661"/>
      <c r="O8616" s="661"/>
      <c r="P8616" s="661"/>
      <c r="Q8616" s="661"/>
      <c r="R8616" s="661"/>
      <c r="S8616" s="661"/>
      <c r="T8616" s="661"/>
      <c r="U8616" s="661"/>
      <c r="V8616" s="661"/>
      <c r="W8616" s="661"/>
      <c r="X8616" s="661"/>
      <c r="Y8616" s="661"/>
      <c r="Z8616" s="661"/>
      <c r="AA8616" s="661"/>
      <c r="AB8616" s="661"/>
      <c r="AC8616" s="661"/>
      <c r="AD8616" s="661"/>
      <c r="AE8616" s="661"/>
      <c r="AF8616" s="662"/>
    </row>
    <row r="8617" spans="1:38" s="47" customFormat="1" ht="191.25">
      <c r="A8617" s="288">
        <v>1</v>
      </c>
      <c r="B8617" s="52" t="s">
        <v>8402</v>
      </c>
      <c r="C8617" s="52" t="s">
        <v>8401</v>
      </c>
      <c r="D8617" s="52" t="s">
        <v>8411</v>
      </c>
      <c r="E8617" s="118" t="s">
        <v>40</v>
      </c>
      <c r="F8617" s="643" t="s">
        <v>16683</v>
      </c>
      <c r="G8617" s="189"/>
      <c r="H8617" s="189"/>
      <c r="I8617" s="189"/>
      <c r="J8617" s="285" t="s">
        <v>8428</v>
      </c>
      <c r="K8617" s="167" t="s">
        <v>8387</v>
      </c>
      <c r="L8617" s="167" t="s">
        <v>40</v>
      </c>
      <c r="M8617" s="285" t="s">
        <v>13493</v>
      </c>
      <c r="N8617" s="145">
        <v>0</v>
      </c>
      <c r="O8617" s="145">
        <v>0</v>
      </c>
      <c r="P8617" s="145">
        <v>0</v>
      </c>
      <c r="Q8617" s="145">
        <v>0</v>
      </c>
      <c r="R8617" s="145">
        <v>0</v>
      </c>
      <c r="S8617" s="145">
        <v>0</v>
      </c>
      <c r="T8617" s="118">
        <v>0</v>
      </c>
      <c r="U8617" s="145">
        <v>0</v>
      </c>
      <c r="V8617" s="118">
        <v>0</v>
      </c>
      <c r="W8617" s="145">
        <v>0</v>
      </c>
      <c r="X8617" s="118">
        <v>0</v>
      </c>
      <c r="Y8617" s="145">
        <v>0</v>
      </c>
      <c r="Z8617" s="167" t="s">
        <v>51</v>
      </c>
      <c r="AA8617" s="52" t="s">
        <v>8429</v>
      </c>
      <c r="AB8617" s="52" t="s">
        <v>8430</v>
      </c>
      <c r="AC8617" s="159" t="s">
        <v>8388</v>
      </c>
      <c r="AD8617" s="159" t="s">
        <v>8371</v>
      </c>
      <c r="AE8617" s="159" t="s">
        <v>8389</v>
      </c>
      <c r="AF8617" s="130" t="s">
        <v>8390</v>
      </c>
      <c r="AG8617" s="87"/>
      <c r="AH8617" s="87"/>
      <c r="AI8617" s="87"/>
      <c r="AJ8617" s="87"/>
      <c r="AK8617" s="87"/>
      <c r="AL8617" s="87"/>
    </row>
    <row r="8618" spans="1:38" ht="255">
      <c r="A8618" s="621">
        <v>2</v>
      </c>
      <c r="B8618" s="627" t="s">
        <v>8403</v>
      </c>
      <c r="C8618" s="627" t="s">
        <v>8401</v>
      </c>
      <c r="D8618" s="627" t="s">
        <v>8412</v>
      </c>
      <c r="E8618" s="86" t="s">
        <v>8421</v>
      </c>
      <c r="F8618" s="138"/>
      <c r="G8618" s="138"/>
      <c r="H8618" s="138"/>
      <c r="I8618" s="138"/>
      <c r="J8618" s="622" t="s">
        <v>5289</v>
      </c>
      <c r="K8618" s="622" t="s">
        <v>8391</v>
      </c>
      <c r="L8618" s="622" t="s">
        <v>40</v>
      </c>
      <c r="M8618" s="645" t="s">
        <v>13493</v>
      </c>
      <c r="N8618" s="80">
        <v>0</v>
      </c>
      <c r="O8618" s="80">
        <v>0</v>
      </c>
      <c r="P8618" s="80">
        <v>0</v>
      </c>
      <c r="Q8618" s="80">
        <v>0</v>
      </c>
      <c r="R8618" s="80">
        <v>0</v>
      </c>
      <c r="S8618" s="80">
        <v>0</v>
      </c>
      <c r="T8618" s="622">
        <v>0</v>
      </c>
      <c r="U8618" s="80">
        <v>0</v>
      </c>
      <c r="V8618" s="622">
        <v>0</v>
      </c>
      <c r="W8618" s="80">
        <v>0</v>
      </c>
      <c r="X8618" s="624">
        <v>0</v>
      </c>
      <c r="Y8618" s="80">
        <v>0</v>
      </c>
      <c r="Z8618" s="643" t="s">
        <v>51</v>
      </c>
      <c r="AA8618" s="622" t="s">
        <v>5289</v>
      </c>
      <c r="AB8618" s="622" t="s">
        <v>5289</v>
      </c>
      <c r="AC8618" s="84" t="s">
        <v>5289</v>
      </c>
      <c r="AD8618" s="84" t="s">
        <v>5289</v>
      </c>
      <c r="AE8618" s="84" t="s">
        <v>5289</v>
      </c>
      <c r="AF8618" s="165" t="s">
        <v>5289</v>
      </c>
    </row>
    <row r="8619" spans="1:38" ht="293.25">
      <c r="A8619" s="621">
        <v>3</v>
      </c>
      <c r="B8619" s="121" t="s">
        <v>8404</v>
      </c>
      <c r="C8619" s="121" t="s">
        <v>8401</v>
      </c>
      <c r="D8619" s="121" t="s">
        <v>8413</v>
      </c>
      <c r="E8619" s="86" t="s">
        <v>8422</v>
      </c>
      <c r="F8619" s="138"/>
      <c r="G8619" s="138"/>
      <c r="H8619" s="138"/>
      <c r="I8619" s="138"/>
      <c r="J8619" s="622" t="s">
        <v>5289</v>
      </c>
      <c r="K8619" s="622" t="s">
        <v>8392</v>
      </c>
      <c r="L8619" s="656" t="s">
        <v>51</v>
      </c>
      <c r="M8619" s="202"/>
      <c r="N8619" s="138"/>
      <c r="O8619" s="80">
        <v>0</v>
      </c>
      <c r="P8619" s="80">
        <v>0</v>
      </c>
      <c r="Q8619" s="80">
        <v>0</v>
      </c>
      <c r="R8619" s="80">
        <v>0</v>
      </c>
      <c r="S8619" s="80">
        <v>0</v>
      </c>
      <c r="T8619" s="622">
        <v>0</v>
      </c>
      <c r="U8619" s="80">
        <v>0</v>
      </c>
      <c r="V8619" s="622">
        <v>0</v>
      </c>
      <c r="W8619" s="80">
        <v>0</v>
      </c>
      <c r="X8619" s="624">
        <v>52</v>
      </c>
      <c r="Y8619" s="80">
        <v>0</v>
      </c>
      <c r="Z8619" s="643" t="s">
        <v>51</v>
      </c>
      <c r="AA8619" s="622" t="s">
        <v>5289</v>
      </c>
      <c r="AB8619" s="622" t="s">
        <v>5289</v>
      </c>
      <c r="AC8619" s="84" t="s">
        <v>5289</v>
      </c>
      <c r="AD8619" s="84" t="s">
        <v>5289</v>
      </c>
      <c r="AE8619" s="84" t="s">
        <v>5289</v>
      </c>
      <c r="AF8619" s="165" t="s">
        <v>5289</v>
      </c>
    </row>
    <row r="8620" spans="1:38" ht="267.75">
      <c r="A8620" s="621">
        <v>4</v>
      </c>
      <c r="B8620" s="121" t="s">
        <v>8405</v>
      </c>
      <c r="C8620" s="121" t="s">
        <v>8401</v>
      </c>
      <c r="D8620" s="121" t="s">
        <v>8414</v>
      </c>
      <c r="E8620" s="86" t="s">
        <v>8423</v>
      </c>
      <c r="F8620" s="138"/>
      <c r="G8620" s="138"/>
      <c r="H8620" s="138"/>
      <c r="I8620" s="138"/>
      <c r="J8620" s="622" t="s">
        <v>5289</v>
      </c>
      <c r="K8620" s="622" t="s">
        <v>8393</v>
      </c>
      <c r="L8620" s="656" t="s">
        <v>51</v>
      </c>
      <c r="M8620" s="202"/>
      <c r="N8620" s="138"/>
      <c r="O8620" s="80">
        <v>0</v>
      </c>
      <c r="P8620" s="80">
        <v>0</v>
      </c>
      <c r="Q8620" s="80">
        <v>0</v>
      </c>
      <c r="R8620" s="80">
        <v>0</v>
      </c>
      <c r="S8620" s="80">
        <v>0</v>
      </c>
      <c r="T8620" s="622">
        <v>0</v>
      </c>
      <c r="U8620" s="80">
        <v>0</v>
      </c>
      <c r="V8620" s="622">
        <v>0</v>
      </c>
      <c r="W8620" s="80">
        <v>0</v>
      </c>
      <c r="X8620" s="624">
        <v>81</v>
      </c>
      <c r="Y8620" s="80">
        <v>0</v>
      </c>
      <c r="Z8620" s="643" t="s">
        <v>51</v>
      </c>
      <c r="AA8620" s="622" t="s">
        <v>5289</v>
      </c>
      <c r="AB8620" s="622" t="s">
        <v>5289</v>
      </c>
      <c r="AC8620" s="84" t="s">
        <v>5289</v>
      </c>
      <c r="AD8620" s="84" t="s">
        <v>5289</v>
      </c>
      <c r="AE8620" s="84" t="s">
        <v>5289</v>
      </c>
      <c r="AF8620" s="165" t="s">
        <v>5289</v>
      </c>
    </row>
    <row r="8621" spans="1:38" ht="242.25">
      <c r="A8621" s="621">
        <v>5</v>
      </c>
      <c r="B8621" s="121" t="s">
        <v>8406</v>
      </c>
      <c r="C8621" s="121" t="s">
        <v>8401</v>
      </c>
      <c r="D8621" s="121" t="s">
        <v>8415</v>
      </c>
      <c r="E8621" s="86" t="s">
        <v>8424</v>
      </c>
      <c r="F8621" s="138"/>
      <c r="G8621" s="138"/>
      <c r="H8621" s="138"/>
      <c r="I8621" s="138"/>
      <c r="J8621" s="622" t="s">
        <v>5289</v>
      </c>
      <c r="K8621" s="622" t="s">
        <v>8394</v>
      </c>
      <c r="L8621" s="656" t="s">
        <v>51</v>
      </c>
      <c r="M8621" s="202"/>
      <c r="N8621" s="138"/>
      <c r="O8621" s="80">
        <v>0</v>
      </c>
      <c r="P8621" s="80">
        <v>0</v>
      </c>
      <c r="Q8621" s="80">
        <v>0</v>
      </c>
      <c r="R8621" s="80">
        <v>0</v>
      </c>
      <c r="S8621" s="80">
        <v>0</v>
      </c>
      <c r="T8621" s="622">
        <v>0</v>
      </c>
      <c r="U8621" s="80">
        <v>0</v>
      </c>
      <c r="V8621" s="622">
        <v>0</v>
      </c>
      <c r="W8621" s="80">
        <v>0</v>
      </c>
      <c r="X8621" s="624">
        <v>0</v>
      </c>
      <c r="Y8621" s="80">
        <v>0</v>
      </c>
      <c r="Z8621" s="643" t="s">
        <v>51</v>
      </c>
      <c r="AA8621" s="622" t="s">
        <v>5289</v>
      </c>
      <c r="AB8621" s="622" t="s">
        <v>5289</v>
      </c>
      <c r="AC8621" s="84" t="s">
        <v>5289</v>
      </c>
      <c r="AD8621" s="84" t="s">
        <v>5289</v>
      </c>
      <c r="AE8621" s="84" t="s">
        <v>5289</v>
      </c>
      <c r="AF8621" s="165" t="s">
        <v>5289</v>
      </c>
    </row>
    <row r="8622" spans="1:38" ht="102">
      <c r="A8622" s="621">
        <v>6</v>
      </c>
      <c r="B8622" s="121" t="s">
        <v>8407</v>
      </c>
      <c r="C8622" s="121" t="s">
        <v>8401</v>
      </c>
      <c r="D8622" s="121" t="s">
        <v>8416</v>
      </c>
      <c r="E8622" s="622" t="s">
        <v>40</v>
      </c>
      <c r="F8622" s="138"/>
      <c r="G8622" s="138"/>
      <c r="H8622" s="138"/>
      <c r="I8622" s="138"/>
      <c r="J8622" s="622" t="s">
        <v>5289</v>
      </c>
      <c r="K8622" s="622" t="s">
        <v>8395</v>
      </c>
      <c r="L8622" s="656" t="s">
        <v>51</v>
      </c>
      <c r="M8622" s="202"/>
      <c r="N8622" s="138"/>
      <c r="O8622" s="80">
        <v>0</v>
      </c>
      <c r="P8622" s="80">
        <v>0</v>
      </c>
      <c r="Q8622" s="80">
        <v>0</v>
      </c>
      <c r="R8622" s="80">
        <v>0</v>
      </c>
      <c r="S8622" s="80">
        <v>0</v>
      </c>
      <c r="T8622" s="622">
        <v>0</v>
      </c>
      <c r="U8622" s="80">
        <v>0</v>
      </c>
      <c r="V8622" s="622">
        <v>0</v>
      </c>
      <c r="W8622" s="80">
        <v>0</v>
      </c>
      <c r="X8622" s="624">
        <v>77</v>
      </c>
      <c r="Y8622" s="80">
        <v>0</v>
      </c>
      <c r="Z8622" s="643" t="s">
        <v>51</v>
      </c>
      <c r="AA8622" s="622" t="s">
        <v>5289</v>
      </c>
      <c r="AB8622" s="622" t="s">
        <v>5289</v>
      </c>
      <c r="AC8622" s="84" t="s">
        <v>5289</v>
      </c>
      <c r="AD8622" s="84" t="s">
        <v>5289</v>
      </c>
      <c r="AE8622" s="84" t="s">
        <v>5289</v>
      </c>
      <c r="AF8622" s="165" t="s">
        <v>5289</v>
      </c>
    </row>
    <row r="8623" spans="1:38" ht="102">
      <c r="A8623" s="621">
        <v>7</v>
      </c>
      <c r="B8623" s="121" t="s">
        <v>8408</v>
      </c>
      <c r="C8623" s="121" t="s">
        <v>8401</v>
      </c>
      <c r="D8623" s="121" t="s">
        <v>8417</v>
      </c>
      <c r="E8623" s="622" t="s">
        <v>40</v>
      </c>
      <c r="F8623" s="138"/>
      <c r="G8623" s="138"/>
      <c r="H8623" s="138"/>
      <c r="I8623" s="138"/>
      <c r="J8623" s="622" t="s">
        <v>5289</v>
      </c>
      <c r="K8623" s="622" t="s">
        <v>8396</v>
      </c>
      <c r="L8623" s="656" t="s">
        <v>51</v>
      </c>
      <c r="M8623" s="202"/>
      <c r="N8623" s="138"/>
      <c r="O8623" s="80">
        <v>0</v>
      </c>
      <c r="P8623" s="80">
        <v>0</v>
      </c>
      <c r="Q8623" s="80">
        <v>0</v>
      </c>
      <c r="R8623" s="80">
        <v>0</v>
      </c>
      <c r="S8623" s="80">
        <v>0</v>
      </c>
      <c r="T8623" s="622">
        <v>0</v>
      </c>
      <c r="U8623" s="80">
        <v>0</v>
      </c>
      <c r="V8623" s="622">
        <v>0</v>
      </c>
      <c r="W8623" s="80">
        <v>0</v>
      </c>
      <c r="X8623" s="624">
        <v>2108</v>
      </c>
      <c r="Y8623" s="80">
        <v>0</v>
      </c>
      <c r="Z8623" s="643" t="s">
        <v>51</v>
      </c>
      <c r="AA8623" s="622" t="s">
        <v>5289</v>
      </c>
      <c r="AB8623" s="622" t="s">
        <v>5289</v>
      </c>
      <c r="AC8623" s="84" t="s">
        <v>5289</v>
      </c>
      <c r="AD8623" s="84" t="s">
        <v>5289</v>
      </c>
      <c r="AE8623" s="84" t="s">
        <v>5289</v>
      </c>
      <c r="AF8623" s="165" t="s">
        <v>5289</v>
      </c>
    </row>
    <row r="8624" spans="1:38" ht="293.25">
      <c r="A8624" s="621">
        <v>8</v>
      </c>
      <c r="B8624" s="121" t="s">
        <v>8409</v>
      </c>
      <c r="C8624" s="121" t="s">
        <v>8401</v>
      </c>
      <c r="D8624" s="121" t="s">
        <v>8418</v>
      </c>
      <c r="E8624" s="86" t="s">
        <v>8425</v>
      </c>
      <c r="F8624" s="138"/>
      <c r="G8624" s="138"/>
      <c r="H8624" s="138"/>
      <c r="I8624" s="138"/>
      <c r="J8624" s="622" t="s">
        <v>5289</v>
      </c>
      <c r="K8624" s="622" t="s">
        <v>8397</v>
      </c>
      <c r="L8624" s="656" t="s">
        <v>51</v>
      </c>
      <c r="M8624" s="202"/>
      <c r="N8624" s="138"/>
      <c r="O8624" s="80">
        <v>0</v>
      </c>
      <c r="P8624" s="80">
        <v>0</v>
      </c>
      <c r="Q8624" s="80">
        <v>0</v>
      </c>
      <c r="R8624" s="80">
        <v>0</v>
      </c>
      <c r="S8624" s="80">
        <v>0</v>
      </c>
      <c r="T8624" s="622">
        <v>0</v>
      </c>
      <c r="U8624" s="80">
        <v>0</v>
      </c>
      <c r="V8624" s="622">
        <v>0</v>
      </c>
      <c r="W8624" s="80">
        <v>0</v>
      </c>
      <c r="X8624" s="624">
        <v>1</v>
      </c>
      <c r="Y8624" s="80">
        <v>0</v>
      </c>
      <c r="Z8624" s="643" t="s">
        <v>51</v>
      </c>
      <c r="AA8624" s="622" t="s">
        <v>5289</v>
      </c>
      <c r="AB8624" s="622" t="s">
        <v>5289</v>
      </c>
      <c r="AC8624" s="84" t="s">
        <v>5289</v>
      </c>
      <c r="AD8624" s="84" t="s">
        <v>5289</v>
      </c>
      <c r="AE8624" s="84" t="s">
        <v>5289</v>
      </c>
      <c r="AF8624" s="165" t="s">
        <v>5289</v>
      </c>
    </row>
    <row r="8625" spans="1:38" ht="293.25">
      <c r="A8625" s="621">
        <v>9</v>
      </c>
      <c r="B8625" s="121" t="s">
        <v>8410</v>
      </c>
      <c r="C8625" s="121" t="s">
        <v>8401</v>
      </c>
      <c r="D8625" s="121" t="s">
        <v>8419</v>
      </c>
      <c r="E8625" s="86" t="s">
        <v>8426</v>
      </c>
      <c r="F8625" s="138"/>
      <c r="G8625" s="138"/>
      <c r="H8625" s="138"/>
      <c r="I8625" s="138"/>
      <c r="J8625" s="622" t="s">
        <v>5289</v>
      </c>
      <c r="K8625" s="622" t="s">
        <v>8398</v>
      </c>
      <c r="L8625" s="622" t="s">
        <v>40</v>
      </c>
      <c r="M8625" s="121" t="s">
        <v>21997</v>
      </c>
      <c r="N8625" s="622">
        <v>0</v>
      </c>
      <c r="O8625" s="80">
        <v>0</v>
      </c>
      <c r="P8625" s="80">
        <v>0</v>
      </c>
      <c r="Q8625" s="80">
        <v>0</v>
      </c>
      <c r="R8625" s="80">
        <v>0</v>
      </c>
      <c r="S8625" s="80">
        <v>0</v>
      </c>
      <c r="T8625" s="622">
        <v>0</v>
      </c>
      <c r="U8625" s="80">
        <v>0</v>
      </c>
      <c r="V8625" s="622">
        <v>0</v>
      </c>
      <c r="W8625" s="80">
        <v>0</v>
      </c>
      <c r="X8625" s="624">
        <v>13</v>
      </c>
      <c r="Y8625" s="80">
        <v>0</v>
      </c>
      <c r="Z8625" s="643" t="s">
        <v>51</v>
      </c>
      <c r="AA8625" s="622" t="s">
        <v>5289</v>
      </c>
      <c r="AB8625" s="622" t="s">
        <v>5289</v>
      </c>
      <c r="AC8625" s="84" t="s">
        <v>5289</v>
      </c>
      <c r="AD8625" s="84" t="s">
        <v>5289</v>
      </c>
      <c r="AE8625" s="84" t="s">
        <v>5289</v>
      </c>
      <c r="AF8625" s="165" t="s">
        <v>5289</v>
      </c>
    </row>
    <row r="8626" spans="1:38" ht="306">
      <c r="A8626" s="621">
        <v>10</v>
      </c>
      <c r="B8626" s="121" t="s">
        <v>8399</v>
      </c>
      <c r="C8626" s="121" t="s">
        <v>8401</v>
      </c>
      <c r="D8626" s="121" t="s">
        <v>8420</v>
      </c>
      <c r="E8626" s="86" t="s">
        <v>8427</v>
      </c>
      <c r="F8626" s="138"/>
      <c r="G8626" s="138"/>
      <c r="H8626" s="138"/>
      <c r="I8626" s="138"/>
      <c r="J8626" s="622" t="s">
        <v>5289</v>
      </c>
      <c r="K8626" s="622" t="s">
        <v>8400</v>
      </c>
      <c r="L8626" s="656" t="s">
        <v>51</v>
      </c>
      <c r="M8626" s="202"/>
      <c r="N8626" s="138"/>
      <c r="O8626" s="643">
        <v>0</v>
      </c>
      <c r="P8626" s="643">
        <v>0</v>
      </c>
      <c r="Q8626" s="643">
        <v>0</v>
      </c>
      <c r="R8626" s="643">
        <v>0</v>
      </c>
      <c r="S8626" s="643">
        <v>0</v>
      </c>
      <c r="T8626" s="622">
        <v>0</v>
      </c>
      <c r="U8626" s="643">
        <v>0</v>
      </c>
      <c r="V8626" s="622">
        <v>0</v>
      </c>
      <c r="W8626" s="643">
        <v>0</v>
      </c>
      <c r="X8626" s="624">
        <v>0</v>
      </c>
      <c r="Y8626" s="643">
        <v>0</v>
      </c>
      <c r="Z8626" s="643" t="s">
        <v>51</v>
      </c>
      <c r="AA8626" s="622" t="s">
        <v>5289</v>
      </c>
      <c r="AB8626" s="622" t="s">
        <v>5289</v>
      </c>
      <c r="AC8626" s="84" t="s">
        <v>5289</v>
      </c>
      <c r="AD8626" s="84" t="s">
        <v>5289</v>
      </c>
      <c r="AE8626" s="84" t="s">
        <v>5289</v>
      </c>
      <c r="AF8626" s="84" t="s">
        <v>5289</v>
      </c>
    </row>
    <row r="8627" spans="1:38" s="44" customFormat="1" ht="102">
      <c r="A8627" s="621">
        <v>11</v>
      </c>
      <c r="B8627" s="121" t="s">
        <v>21489</v>
      </c>
      <c r="C8627" s="121" t="s">
        <v>8401</v>
      </c>
      <c r="D8627" s="121" t="s">
        <v>21490</v>
      </c>
      <c r="E8627" s="622" t="s">
        <v>40</v>
      </c>
      <c r="F8627" s="138"/>
      <c r="G8627" s="138"/>
      <c r="H8627" s="138"/>
      <c r="I8627" s="138"/>
      <c r="J8627" s="622"/>
      <c r="K8627" s="622"/>
      <c r="L8627" s="656"/>
      <c r="M8627" s="202"/>
      <c r="N8627" s="138"/>
      <c r="O8627" s="643">
        <v>0</v>
      </c>
      <c r="P8627" s="643">
        <v>0</v>
      </c>
      <c r="Q8627" s="643">
        <v>0</v>
      </c>
      <c r="R8627" s="643">
        <v>0</v>
      </c>
      <c r="S8627" s="643">
        <v>0</v>
      </c>
      <c r="T8627" s="622">
        <v>0</v>
      </c>
      <c r="U8627" s="643">
        <v>0</v>
      </c>
      <c r="V8627" s="622">
        <v>0</v>
      </c>
      <c r="W8627" s="643">
        <v>0</v>
      </c>
      <c r="X8627" s="624">
        <v>11</v>
      </c>
      <c r="Y8627" s="643">
        <v>0</v>
      </c>
      <c r="Z8627" s="643" t="s">
        <v>51</v>
      </c>
      <c r="AA8627" s="622" t="s">
        <v>5289</v>
      </c>
      <c r="AB8627" s="622" t="s">
        <v>5289</v>
      </c>
      <c r="AC8627" s="84" t="s">
        <v>5289</v>
      </c>
      <c r="AD8627" s="84" t="s">
        <v>5289</v>
      </c>
      <c r="AE8627" s="84" t="s">
        <v>5289</v>
      </c>
      <c r="AF8627" s="84" t="s">
        <v>5289</v>
      </c>
      <c r="AG8627" s="107"/>
      <c r="AH8627" s="107"/>
      <c r="AI8627" s="107"/>
      <c r="AJ8627" s="107"/>
      <c r="AK8627" s="107"/>
      <c r="AL8627" s="107"/>
    </row>
    <row r="8628" spans="1:38" s="44" customFormat="1" ht="89.25">
      <c r="A8628" s="621">
        <v>12</v>
      </c>
      <c r="B8628" s="121" t="s">
        <v>21491</v>
      </c>
      <c r="C8628" s="121" t="s">
        <v>8401</v>
      </c>
      <c r="D8628" s="121" t="s">
        <v>21492</v>
      </c>
      <c r="E8628" s="622" t="s">
        <v>40</v>
      </c>
      <c r="F8628" s="138"/>
      <c r="G8628" s="138"/>
      <c r="H8628" s="138"/>
      <c r="I8628" s="138"/>
      <c r="J8628" s="622"/>
      <c r="K8628" s="622"/>
      <c r="L8628" s="656"/>
      <c r="M8628" s="202"/>
      <c r="N8628" s="138"/>
      <c r="O8628" s="643">
        <v>0</v>
      </c>
      <c r="P8628" s="643">
        <v>0</v>
      </c>
      <c r="Q8628" s="643">
        <v>0</v>
      </c>
      <c r="R8628" s="643">
        <v>0</v>
      </c>
      <c r="S8628" s="643">
        <v>0</v>
      </c>
      <c r="T8628" s="622">
        <v>0</v>
      </c>
      <c r="U8628" s="643">
        <v>0</v>
      </c>
      <c r="V8628" s="622">
        <v>0</v>
      </c>
      <c r="W8628" s="643">
        <v>0</v>
      </c>
      <c r="X8628" s="624">
        <v>30</v>
      </c>
      <c r="Y8628" s="643">
        <v>0</v>
      </c>
      <c r="Z8628" s="643" t="s">
        <v>51</v>
      </c>
      <c r="AA8628" s="622" t="s">
        <v>5289</v>
      </c>
      <c r="AB8628" s="622" t="s">
        <v>5289</v>
      </c>
      <c r="AC8628" s="84" t="s">
        <v>5289</v>
      </c>
      <c r="AD8628" s="84" t="s">
        <v>5289</v>
      </c>
      <c r="AE8628" s="84" t="s">
        <v>5289</v>
      </c>
      <c r="AF8628" s="84" t="s">
        <v>5289</v>
      </c>
      <c r="AG8628" s="107"/>
      <c r="AH8628" s="107"/>
      <c r="AI8628" s="107"/>
      <c r="AJ8628" s="107"/>
      <c r="AK8628" s="107"/>
      <c r="AL8628" s="107"/>
    </row>
    <row r="8629" spans="1:38" s="44" customFormat="1" ht="89.25">
      <c r="A8629" s="621">
        <v>13</v>
      </c>
      <c r="B8629" s="121" t="s">
        <v>21493</v>
      </c>
      <c r="C8629" s="121" t="s">
        <v>8401</v>
      </c>
      <c r="D8629" s="121" t="s">
        <v>21494</v>
      </c>
      <c r="E8629" s="622" t="s">
        <v>40</v>
      </c>
      <c r="F8629" s="138"/>
      <c r="G8629" s="138"/>
      <c r="H8629" s="138"/>
      <c r="I8629" s="138"/>
      <c r="J8629" s="622"/>
      <c r="K8629" s="622"/>
      <c r="L8629" s="656"/>
      <c r="M8629" s="202"/>
      <c r="N8629" s="138"/>
      <c r="O8629" s="643">
        <v>0</v>
      </c>
      <c r="P8629" s="643">
        <v>0</v>
      </c>
      <c r="Q8629" s="643">
        <v>0</v>
      </c>
      <c r="R8629" s="643">
        <v>0</v>
      </c>
      <c r="S8629" s="643">
        <v>0</v>
      </c>
      <c r="T8629" s="622">
        <v>0</v>
      </c>
      <c r="U8629" s="643">
        <v>0</v>
      </c>
      <c r="V8629" s="622">
        <v>0</v>
      </c>
      <c r="W8629" s="643">
        <v>0</v>
      </c>
      <c r="X8629" s="624">
        <v>9</v>
      </c>
      <c r="Y8629" s="643">
        <v>0</v>
      </c>
      <c r="Z8629" s="643" t="s">
        <v>51</v>
      </c>
      <c r="AA8629" s="622" t="s">
        <v>5289</v>
      </c>
      <c r="AB8629" s="622" t="s">
        <v>5289</v>
      </c>
      <c r="AC8629" s="84" t="s">
        <v>5289</v>
      </c>
      <c r="AD8629" s="84" t="s">
        <v>5289</v>
      </c>
      <c r="AE8629" s="84" t="s">
        <v>5289</v>
      </c>
      <c r="AF8629" s="84" t="s">
        <v>5289</v>
      </c>
      <c r="AG8629" s="107"/>
      <c r="AH8629" s="107"/>
      <c r="AI8629" s="107"/>
      <c r="AJ8629" s="107"/>
      <c r="AK8629" s="107"/>
      <c r="AL8629" s="107"/>
    </row>
    <row r="8630" spans="1:38" s="44" customFormat="1" ht="76.5">
      <c r="A8630" s="621">
        <v>14</v>
      </c>
      <c r="B8630" s="121" t="s">
        <v>21495</v>
      </c>
      <c r="C8630" s="121" t="s">
        <v>8401</v>
      </c>
      <c r="D8630" s="121" t="s">
        <v>21496</v>
      </c>
      <c r="E8630" s="622" t="s">
        <v>40</v>
      </c>
      <c r="F8630" s="138"/>
      <c r="G8630" s="138"/>
      <c r="H8630" s="138"/>
      <c r="I8630" s="138"/>
      <c r="J8630" s="622"/>
      <c r="K8630" s="622"/>
      <c r="L8630" s="656"/>
      <c r="M8630" s="202"/>
      <c r="N8630" s="138"/>
      <c r="O8630" s="643">
        <v>0</v>
      </c>
      <c r="P8630" s="643">
        <v>0</v>
      </c>
      <c r="Q8630" s="643">
        <v>0</v>
      </c>
      <c r="R8630" s="643">
        <v>0</v>
      </c>
      <c r="S8630" s="643">
        <v>0</v>
      </c>
      <c r="T8630" s="622">
        <v>0</v>
      </c>
      <c r="U8630" s="643">
        <v>0</v>
      </c>
      <c r="V8630" s="622">
        <v>0</v>
      </c>
      <c r="W8630" s="643">
        <v>0</v>
      </c>
      <c r="X8630" s="624">
        <v>13</v>
      </c>
      <c r="Y8630" s="643">
        <v>0</v>
      </c>
      <c r="Z8630" s="643" t="s">
        <v>51</v>
      </c>
      <c r="AA8630" s="622" t="s">
        <v>5289</v>
      </c>
      <c r="AB8630" s="622" t="s">
        <v>5289</v>
      </c>
      <c r="AC8630" s="84" t="s">
        <v>5289</v>
      </c>
      <c r="AD8630" s="84" t="s">
        <v>5289</v>
      </c>
      <c r="AE8630" s="84" t="s">
        <v>5289</v>
      </c>
      <c r="AF8630" s="84" t="s">
        <v>5289</v>
      </c>
      <c r="AG8630" s="107"/>
      <c r="AH8630" s="107"/>
      <c r="AI8630" s="107"/>
      <c r="AJ8630" s="107"/>
      <c r="AK8630" s="107"/>
      <c r="AL8630" s="107"/>
    </row>
    <row r="8631" spans="1:38" s="44" customFormat="1" ht="102">
      <c r="A8631" s="621">
        <v>15</v>
      </c>
      <c r="B8631" s="121" t="s">
        <v>20121</v>
      </c>
      <c r="C8631" s="121" t="s">
        <v>8401</v>
      </c>
      <c r="D8631" s="121" t="s">
        <v>21497</v>
      </c>
      <c r="E8631" s="622" t="s">
        <v>40</v>
      </c>
      <c r="F8631" s="138"/>
      <c r="G8631" s="138"/>
      <c r="H8631" s="138"/>
      <c r="I8631" s="138"/>
      <c r="J8631" s="622"/>
      <c r="K8631" s="622"/>
      <c r="L8631" s="656"/>
      <c r="M8631" s="202"/>
      <c r="N8631" s="138"/>
      <c r="O8631" s="643">
        <v>0</v>
      </c>
      <c r="P8631" s="643">
        <v>0</v>
      </c>
      <c r="Q8631" s="643">
        <v>0</v>
      </c>
      <c r="R8631" s="643">
        <v>0</v>
      </c>
      <c r="S8631" s="643">
        <v>0</v>
      </c>
      <c r="T8631" s="622">
        <v>0</v>
      </c>
      <c r="U8631" s="643">
        <v>0</v>
      </c>
      <c r="V8631" s="622">
        <v>0</v>
      </c>
      <c r="W8631" s="643">
        <v>0</v>
      </c>
      <c r="X8631" s="624">
        <v>2</v>
      </c>
      <c r="Y8631" s="643">
        <v>0</v>
      </c>
      <c r="Z8631" s="643" t="s">
        <v>51</v>
      </c>
      <c r="AA8631" s="622" t="s">
        <v>5289</v>
      </c>
      <c r="AB8631" s="622" t="s">
        <v>5289</v>
      </c>
      <c r="AC8631" s="84" t="s">
        <v>5289</v>
      </c>
      <c r="AD8631" s="84" t="s">
        <v>5289</v>
      </c>
      <c r="AE8631" s="84" t="s">
        <v>5289</v>
      </c>
      <c r="AF8631" s="84" t="s">
        <v>5289</v>
      </c>
      <c r="AG8631" s="107"/>
      <c r="AH8631" s="107"/>
      <c r="AI8631" s="107"/>
      <c r="AJ8631" s="107"/>
      <c r="AK8631" s="107"/>
      <c r="AL8631" s="107"/>
    </row>
    <row r="8632" spans="1:38" s="45" customFormat="1" ht="15.75" customHeight="1" thickBot="1">
      <c r="A8632" s="18"/>
      <c r="B8632" s="18">
        <v>15</v>
      </c>
      <c r="C8632" s="18"/>
      <c r="D8632" s="18">
        <v>15</v>
      </c>
      <c r="E8632" s="18">
        <v>15</v>
      </c>
      <c r="F8632" s="18"/>
      <c r="G8632" s="18"/>
      <c r="H8632" s="18">
        <v>0</v>
      </c>
      <c r="I8632" s="18"/>
      <c r="J8632" s="18">
        <v>1</v>
      </c>
      <c r="K8632" s="18">
        <v>10</v>
      </c>
      <c r="L8632" s="18">
        <v>3</v>
      </c>
      <c r="M8632" s="200"/>
      <c r="N8632" s="18">
        <f t="shared" ref="N8632:O8632" si="3165">SUM(N8617:N8631)</f>
        <v>0</v>
      </c>
      <c r="O8632" s="18">
        <f t="shared" si="3165"/>
        <v>0</v>
      </c>
      <c r="P8632" s="18">
        <f t="shared" ref="P8632:Q8632" si="3166">SUM(P8617:P8631)</f>
        <v>0</v>
      </c>
      <c r="Q8632" s="18">
        <f t="shared" si="3166"/>
        <v>0</v>
      </c>
      <c r="R8632" s="18">
        <f t="shared" ref="R8632" si="3167">SUM(R8617:R8631)</f>
        <v>0</v>
      </c>
      <c r="S8632" s="18">
        <f t="shared" ref="S8632" si="3168">SUM(S8617:S8631)</f>
        <v>0</v>
      </c>
      <c r="T8632" s="18">
        <f t="shared" ref="T8632:U8632" si="3169">SUM(T8617:T8631)</f>
        <v>0</v>
      </c>
      <c r="U8632" s="18">
        <f t="shared" si="3169"/>
        <v>0</v>
      </c>
      <c r="V8632" s="18">
        <f t="shared" ref="V8632:W8632" si="3170">SUM(V8617:V8631)</f>
        <v>0</v>
      </c>
      <c r="W8632" s="18">
        <f t="shared" si="3170"/>
        <v>0</v>
      </c>
      <c r="X8632" s="18">
        <f t="shared" ref="X8632:Y8632" si="3171">SUM(X8617:X8631)</f>
        <v>2397</v>
      </c>
      <c r="Y8632" s="18">
        <f t="shared" si="3171"/>
        <v>0</v>
      </c>
      <c r="Z8632" s="18">
        <v>0</v>
      </c>
      <c r="AA8632" s="18">
        <v>1</v>
      </c>
      <c r="AB8632" s="18">
        <v>1</v>
      </c>
      <c r="AC8632" s="18"/>
      <c r="AD8632" s="18"/>
      <c r="AE8632" s="18"/>
      <c r="AF8632" s="18"/>
      <c r="AG8632" s="107"/>
      <c r="AH8632" s="107"/>
      <c r="AI8632" s="107"/>
      <c r="AJ8632" s="107"/>
      <c r="AK8632" s="107"/>
      <c r="AL8632" s="107"/>
    </row>
    <row r="8633" spans="1:38" ht="15.75" customHeight="1" thickBot="1">
      <c r="A8633" s="660" t="s">
        <v>273</v>
      </c>
      <c r="B8633" s="661"/>
      <c r="C8633" s="661"/>
      <c r="D8633" s="661"/>
      <c r="E8633" s="661"/>
      <c r="F8633" s="661"/>
      <c r="G8633" s="661"/>
      <c r="H8633" s="661"/>
      <c r="I8633" s="661"/>
      <c r="J8633" s="661"/>
      <c r="K8633" s="661"/>
      <c r="L8633" s="661"/>
      <c r="M8633" s="661"/>
      <c r="N8633" s="661"/>
      <c r="O8633" s="661"/>
      <c r="P8633" s="661"/>
      <c r="Q8633" s="661"/>
      <c r="R8633" s="661"/>
      <c r="S8633" s="661"/>
      <c r="T8633" s="661"/>
      <c r="U8633" s="661"/>
      <c r="V8633" s="661"/>
      <c r="W8633" s="661"/>
      <c r="X8633" s="661"/>
      <c r="Y8633" s="661"/>
      <c r="Z8633" s="661"/>
      <c r="AA8633" s="661"/>
      <c r="AB8633" s="661"/>
      <c r="AC8633" s="661"/>
      <c r="AD8633" s="661"/>
      <c r="AE8633" s="661"/>
      <c r="AF8633" s="662"/>
    </row>
    <row r="8634" spans="1:38" ht="138.75" customHeight="1">
      <c r="A8634" s="266">
        <v>1</v>
      </c>
      <c r="B8634" s="68" t="s">
        <v>8484</v>
      </c>
      <c r="C8634" s="68" t="s">
        <v>8501</v>
      </c>
      <c r="D8634" s="68" t="s">
        <v>9373</v>
      </c>
      <c r="E8634" s="1011" t="s">
        <v>40</v>
      </c>
      <c r="F8634" s="622" t="s">
        <v>19103</v>
      </c>
      <c r="G8634" s="622" t="s">
        <v>51</v>
      </c>
      <c r="H8634" s="622">
        <v>3</v>
      </c>
      <c r="I8634" s="623" t="s">
        <v>527</v>
      </c>
      <c r="J8634" s="627" t="s">
        <v>18583</v>
      </c>
      <c r="K8634" s="118" t="s">
        <v>51</v>
      </c>
      <c r="L8634" s="119" t="s">
        <v>8365</v>
      </c>
      <c r="M8634" s="68" t="s">
        <v>13598</v>
      </c>
      <c r="N8634" s="167">
        <v>0</v>
      </c>
      <c r="O8634" s="167">
        <v>0</v>
      </c>
      <c r="P8634" s="167">
        <v>0</v>
      </c>
      <c r="Q8634" s="167">
        <v>0</v>
      </c>
      <c r="R8634" s="167">
        <v>0</v>
      </c>
      <c r="S8634" s="167">
        <v>0</v>
      </c>
      <c r="T8634" s="167">
        <v>0</v>
      </c>
      <c r="U8634" s="167">
        <v>0</v>
      </c>
      <c r="V8634" s="167">
        <v>0</v>
      </c>
      <c r="W8634" s="167">
        <v>0</v>
      </c>
      <c r="X8634" s="391">
        <v>61</v>
      </c>
      <c r="Y8634" s="167">
        <v>0</v>
      </c>
      <c r="Z8634" s="118" t="s">
        <v>51</v>
      </c>
      <c r="AA8634" s="121" t="s">
        <v>8524</v>
      </c>
      <c r="AB8634" s="121" t="s">
        <v>8525</v>
      </c>
      <c r="AC8634" s="84" t="s">
        <v>8482</v>
      </c>
      <c r="AD8634" s="84" t="s">
        <v>569</v>
      </c>
      <c r="AE8634" s="84">
        <v>89500772056</v>
      </c>
      <c r="AF8634" s="168" t="s">
        <v>8483</v>
      </c>
    </row>
    <row r="8635" spans="1:38" ht="63.75">
      <c r="A8635" s="621">
        <v>2</v>
      </c>
      <c r="B8635" s="121" t="s">
        <v>1281</v>
      </c>
      <c r="C8635" s="121" t="s">
        <v>8501</v>
      </c>
      <c r="D8635" s="121" t="s">
        <v>8502</v>
      </c>
      <c r="E8635" s="273" t="s">
        <v>40</v>
      </c>
      <c r="F8635" s="622" t="s">
        <v>51</v>
      </c>
      <c r="G8635" s="138"/>
      <c r="H8635" s="138"/>
      <c r="I8635" s="138"/>
      <c r="J8635" s="138"/>
      <c r="K8635" s="138"/>
      <c r="L8635" s="656" t="s">
        <v>51</v>
      </c>
      <c r="M8635" s="202"/>
      <c r="N8635" s="189"/>
      <c r="O8635" s="643">
        <v>0</v>
      </c>
      <c r="P8635" s="643">
        <v>0</v>
      </c>
      <c r="Q8635" s="643">
        <v>0</v>
      </c>
      <c r="R8635" s="643">
        <v>0</v>
      </c>
      <c r="S8635" s="643">
        <v>0</v>
      </c>
      <c r="T8635" s="643">
        <v>0</v>
      </c>
      <c r="U8635" s="643">
        <v>0</v>
      </c>
      <c r="V8635" s="643">
        <v>0</v>
      </c>
      <c r="W8635" s="643">
        <v>0</v>
      </c>
      <c r="X8635" s="366">
        <v>1249</v>
      </c>
      <c r="Y8635" s="643">
        <v>0</v>
      </c>
      <c r="Z8635" s="624" t="s">
        <v>51</v>
      </c>
      <c r="AA8635" s="622" t="s">
        <v>5289</v>
      </c>
      <c r="AB8635" s="622" t="s">
        <v>5289</v>
      </c>
      <c r="AC8635" s="84" t="s">
        <v>5289</v>
      </c>
      <c r="AD8635" s="84" t="s">
        <v>5289</v>
      </c>
      <c r="AE8635" s="84" t="s">
        <v>5289</v>
      </c>
      <c r="AF8635" s="165" t="s">
        <v>5289</v>
      </c>
    </row>
    <row r="8636" spans="1:38" s="44" customFormat="1" ht="63.75">
      <c r="A8636" s="621">
        <v>3</v>
      </c>
      <c r="B8636" s="121" t="s">
        <v>8485</v>
      </c>
      <c r="C8636" s="121" t="s">
        <v>8501</v>
      </c>
      <c r="D8636" s="121" t="s">
        <v>8503</v>
      </c>
      <c r="E8636" s="273" t="s">
        <v>40</v>
      </c>
      <c r="F8636" s="622" t="s">
        <v>51</v>
      </c>
      <c r="G8636" s="138"/>
      <c r="H8636" s="138"/>
      <c r="I8636" s="138"/>
      <c r="J8636" s="138"/>
      <c r="K8636" s="138"/>
      <c r="L8636" s="656" t="s">
        <v>51</v>
      </c>
      <c r="M8636" s="202"/>
      <c r="N8636" s="189"/>
      <c r="O8636" s="643">
        <v>0</v>
      </c>
      <c r="P8636" s="643">
        <v>0</v>
      </c>
      <c r="Q8636" s="643">
        <v>0</v>
      </c>
      <c r="R8636" s="643">
        <v>0</v>
      </c>
      <c r="S8636" s="643">
        <v>0</v>
      </c>
      <c r="T8636" s="643">
        <v>0</v>
      </c>
      <c r="U8636" s="643">
        <v>0</v>
      </c>
      <c r="V8636" s="643">
        <v>0</v>
      </c>
      <c r="W8636" s="643">
        <v>0</v>
      </c>
      <c r="X8636" s="366">
        <v>28</v>
      </c>
      <c r="Y8636" s="643">
        <v>0</v>
      </c>
      <c r="Z8636" s="624" t="s">
        <v>51</v>
      </c>
      <c r="AA8636" s="622" t="s">
        <v>5289</v>
      </c>
      <c r="AB8636" s="622" t="s">
        <v>5289</v>
      </c>
      <c r="AC8636" s="84" t="s">
        <v>5289</v>
      </c>
      <c r="AD8636" s="84" t="s">
        <v>5289</v>
      </c>
      <c r="AE8636" s="84" t="s">
        <v>5289</v>
      </c>
      <c r="AF8636" s="165" t="s">
        <v>5289</v>
      </c>
      <c r="AG8636" s="107"/>
      <c r="AH8636" s="107"/>
      <c r="AI8636" s="107"/>
      <c r="AJ8636" s="107"/>
      <c r="AK8636" s="107"/>
      <c r="AL8636" s="107"/>
    </row>
    <row r="8637" spans="1:38" s="44" customFormat="1" ht="229.5">
      <c r="A8637" s="621">
        <v>4</v>
      </c>
      <c r="B8637" s="121" t="s">
        <v>8486</v>
      </c>
      <c r="C8637" s="121" t="s">
        <v>8501</v>
      </c>
      <c r="D8637" s="121" t="s">
        <v>8504</v>
      </c>
      <c r="E8637" s="624" t="s">
        <v>12966</v>
      </c>
      <c r="F8637" s="622" t="s">
        <v>51</v>
      </c>
      <c r="G8637" s="138"/>
      <c r="H8637" s="138"/>
      <c r="I8637" s="138"/>
      <c r="J8637" s="138"/>
      <c r="K8637" s="138"/>
      <c r="L8637" s="656" t="s">
        <v>51</v>
      </c>
      <c r="M8637" s="202"/>
      <c r="N8637" s="189"/>
      <c r="O8637" s="643">
        <v>0</v>
      </c>
      <c r="P8637" s="643">
        <v>0</v>
      </c>
      <c r="Q8637" s="643">
        <v>0</v>
      </c>
      <c r="R8637" s="643">
        <v>0</v>
      </c>
      <c r="S8637" s="643">
        <v>0</v>
      </c>
      <c r="T8637" s="643">
        <v>0</v>
      </c>
      <c r="U8637" s="643">
        <v>0</v>
      </c>
      <c r="V8637" s="643">
        <v>0</v>
      </c>
      <c r="W8637" s="643">
        <v>0</v>
      </c>
      <c r="X8637" s="366">
        <v>34</v>
      </c>
      <c r="Y8637" s="643">
        <v>0</v>
      </c>
      <c r="Z8637" s="624" t="s">
        <v>51</v>
      </c>
      <c r="AA8637" s="622" t="s">
        <v>5289</v>
      </c>
      <c r="AB8637" s="622" t="s">
        <v>5289</v>
      </c>
      <c r="AC8637" s="84" t="s">
        <v>5289</v>
      </c>
      <c r="AD8637" s="84" t="s">
        <v>5289</v>
      </c>
      <c r="AE8637" s="84" t="s">
        <v>5289</v>
      </c>
      <c r="AF8637" s="165" t="s">
        <v>5289</v>
      </c>
      <c r="AG8637" s="107"/>
      <c r="AH8637" s="107"/>
      <c r="AI8637" s="107"/>
      <c r="AJ8637" s="107"/>
      <c r="AK8637" s="107"/>
      <c r="AL8637" s="107"/>
    </row>
    <row r="8638" spans="1:38" s="44" customFormat="1" ht="255">
      <c r="A8638" s="621">
        <v>5</v>
      </c>
      <c r="B8638" s="121" t="s">
        <v>8487</v>
      </c>
      <c r="C8638" s="121" t="s">
        <v>8501</v>
      </c>
      <c r="D8638" s="121" t="s">
        <v>8505</v>
      </c>
      <c r="E8638" s="27" t="s">
        <v>12967</v>
      </c>
      <c r="F8638" s="622" t="s">
        <v>19103</v>
      </c>
      <c r="G8638" s="622" t="s">
        <v>40</v>
      </c>
      <c r="H8638" s="622">
        <v>3</v>
      </c>
      <c r="I8638" s="623" t="s">
        <v>527</v>
      </c>
      <c r="J8638" s="138"/>
      <c r="K8638" s="138"/>
      <c r="L8638" s="656" t="s">
        <v>51</v>
      </c>
      <c r="M8638" s="202"/>
      <c r="N8638" s="189"/>
      <c r="O8638" s="643">
        <v>0</v>
      </c>
      <c r="P8638" s="643">
        <v>0</v>
      </c>
      <c r="Q8638" s="643">
        <v>0</v>
      </c>
      <c r="R8638" s="643">
        <v>0</v>
      </c>
      <c r="S8638" s="643">
        <v>0</v>
      </c>
      <c r="T8638" s="643">
        <v>0</v>
      </c>
      <c r="U8638" s="643">
        <v>0</v>
      </c>
      <c r="V8638" s="643">
        <v>0</v>
      </c>
      <c r="W8638" s="643">
        <v>0</v>
      </c>
      <c r="X8638" s="366">
        <v>0</v>
      </c>
      <c r="Y8638" s="643">
        <v>0</v>
      </c>
      <c r="Z8638" s="624" t="s">
        <v>51</v>
      </c>
      <c r="AA8638" s="622" t="s">
        <v>5289</v>
      </c>
      <c r="AB8638" s="622" t="s">
        <v>5289</v>
      </c>
      <c r="AC8638" s="84" t="s">
        <v>5289</v>
      </c>
      <c r="AD8638" s="84" t="s">
        <v>5289</v>
      </c>
      <c r="AE8638" s="84" t="s">
        <v>5289</v>
      </c>
      <c r="AF8638" s="165" t="s">
        <v>5289</v>
      </c>
      <c r="AG8638" s="107"/>
      <c r="AH8638" s="107"/>
      <c r="AI8638" s="107"/>
      <c r="AJ8638" s="107"/>
      <c r="AK8638" s="107"/>
      <c r="AL8638" s="107"/>
    </row>
    <row r="8639" spans="1:38" s="44" customFormat="1" ht="306">
      <c r="A8639" s="621">
        <v>6</v>
      </c>
      <c r="B8639" s="121" t="s">
        <v>8488</v>
      </c>
      <c r="C8639" s="121" t="s">
        <v>8501</v>
      </c>
      <c r="D8639" s="121" t="s">
        <v>8506</v>
      </c>
      <c r="E8639" s="624" t="s">
        <v>12968</v>
      </c>
      <c r="F8639" s="622" t="s">
        <v>51</v>
      </c>
      <c r="G8639" s="138"/>
      <c r="H8639" s="138"/>
      <c r="I8639" s="138"/>
      <c r="J8639" s="138"/>
      <c r="K8639" s="138"/>
      <c r="L8639" s="656" t="s">
        <v>51</v>
      </c>
      <c r="M8639" s="202"/>
      <c r="N8639" s="189"/>
      <c r="O8639" s="643">
        <v>0</v>
      </c>
      <c r="P8639" s="643">
        <v>0</v>
      </c>
      <c r="Q8639" s="643">
        <v>0</v>
      </c>
      <c r="R8639" s="643">
        <v>0</v>
      </c>
      <c r="S8639" s="643">
        <v>0</v>
      </c>
      <c r="T8639" s="643">
        <v>0</v>
      </c>
      <c r="U8639" s="643">
        <v>0</v>
      </c>
      <c r="V8639" s="643">
        <v>0</v>
      </c>
      <c r="W8639" s="643">
        <v>0</v>
      </c>
      <c r="X8639" s="366">
        <v>11</v>
      </c>
      <c r="Y8639" s="643">
        <v>0</v>
      </c>
      <c r="Z8639" s="624" t="s">
        <v>51</v>
      </c>
      <c r="AA8639" s="622" t="s">
        <v>5289</v>
      </c>
      <c r="AB8639" s="622" t="s">
        <v>5289</v>
      </c>
      <c r="AC8639" s="84" t="s">
        <v>5289</v>
      </c>
      <c r="AD8639" s="84" t="s">
        <v>5289</v>
      </c>
      <c r="AE8639" s="84" t="s">
        <v>5289</v>
      </c>
      <c r="AF8639" s="165" t="s">
        <v>5289</v>
      </c>
      <c r="AG8639" s="107"/>
      <c r="AH8639" s="107"/>
      <c r="AI8639" s="107"/>
      <c r="AJ8639" s="107"/>
      <c r="AK8639" s="107"/>
      <c r="AL8639" s="107"/>
    </row>
    <row r="8640" spans="1:38" s="44" customFormat="1" ht="267.75">
      <c r="A8640" s="621">
        <v>7</v>
      </c>
      <c r="B8640" s="121" t="s">
        <v>8489</v>
      </c>
      <c r="C8640" s="121" t="s">
        <v>8501</v>
      </c>
      <c r="D8640" s="121" t="s">
        <v>8507</v>
      </c>
      <c r="E8640" s="27" t="s">
        <v>12969</v>
      </c>
      <c r="F8640" s="622" t="s">
        <v>19103</v>
      </c>
      <c r="G8640" s="622" t="s">
        <v>40</v>
      </c>
      <c r="H8640" s="622">
        <v>3</v>
      </c>
      <c r="I8640" s="623" t="s">
        <v>527</v>
      </c>
      <c r="J8640" s="138"/>
      <c r="K8640" s="138"/>
      <c r="L8640" s="656" t="s">
        <v>51</v>
      </c>
      <c r="M8640" s="202"/>
      <c r="N8640" s="189"/>
      <c r="O8640" s="643">
        <v>0</v>
      </c>
      <c r="P8640" s="643">
        <v>0</v>
      </c>
      <c r="Q8640" s="643">
        <v>0</v>
      </c>
      <c r="R8640" s="643">
        <v>0</v>
      </c>
      <c r="S8640" s="643">
        <v>0</v>
      </c>
      <c r="T8640" s="643">
        <v>0</v>
      </c>
      <c r="U8640" s="643">
        <v>0</v>
      </c>
      <c r="V8640" s="643">
        <v>0</v>
      </c>
      <c r="W8640" s="643">
        <v>0</v>
      </c>
      <c r="X8640" s="366">
        <v>0</v>
      </c>
      <c r="Y8640" s="643">
        <v>0</v>
      </c>
      <c r="Z8640" s="624" t="s">
        <v>51</v>
      </c>
      <c r="AA8640" s="622" t="s">
        <v>5289</v>
      </c>
      <c r="AB8640" s="622" t="s">
        <v>5289</v>
      </c>
      <c r="AC8640" s="84" t="s">
        <v>5289</v>
      </c>
      <c r="AD8640" s="84" t="s">
        <v>5289</v>
      </c>
      <c r="AE8640" s="84" t="s">
        <v>5289</v>
      </c>
      <c r="AF8640" s="165" t="s">
        <v>5289</v>
      </c>
      <c r="AG8640" s="107"/>
      <c r="AH8640" s="107"/>
      <c r="AI8640" s="107"/>
      <c r="AJ8640" s="107"/>
      <c r="AK8640" s="107"/>
      <c r="AL8640" s="107"/>
    </row>
    <row r="8641" spans="1:38" s="44" customFormat="1" ht="114.75">
      <c r="A8641" s="621">
        <v>8</v>
      </c>
      <c r="B8641" s="121" t="s">
        <v>8490</v>
      </c>
      <c r="C8641" s="121" t="s">
        <v>8501</v>
      </c>
      <c r="D8641" s="121" t="s">
        <v>8508</v>
      </c>
      <c r="E8641" s="61" t="s">
        <v>40</v>
      </c>
      <c r="F8641" s="622" t="s">
        <v>19103</v>
      </c>
      <c r="G8641" s="622" t="s">
        <v>51</v>
      </c>
      <c r="H8641" s="622">
        <v>3</v>
      </c>
      <c r="I8641" s="623" t="s">
        <v>527</v>
      </c>
      <c r="J8641" s="138"/>
      <c r="K8641" s="138"/>
      <c r="L8641" s="656" t="s">
        <v>51</v>
      </c>
      <c r="M8641" s="202"/>
      <c r="N8641" s="189"/>
      <c r="O8641" s="643">
        <v>0</v>
      </c>
      <c r="P8641" s="643">
        <v>0</v>
      </c>
      <c r="Q8641" s="643">
        <v>0</v>
      </c>
      <c r="R8641" s="643">
        <v>0</v>
      </c>
      <c r="S8641" s="643">
        <v>0</v>
      </c>
      <c r="T8641" s="643">
        <v>0</v>
      </c>
      <c r="U8641" s="643">
        <v>0</v>
      </c>
      <c r="V8641" s="643">
        <v>0</v>
      </c>
      <c r="W8641" s="643">
        <v>0</v>
      </c>
      <c r="X8641" s="366">
        <v>2</v>
      </c>
      <c r="Y8641" s="643">
        <v>0</v>
      </c>
      <c r="Z8641" s="624" t="s">
        <v>51</v>
      </c>
      <c r="AA8641" s="622" t="s">
        <v>5289</v>
      </c>
      <c r="AB8641" s="622" t="s">
        <v>5289</v>
      </c>
      <c r="AC8641" s="84" t="s">
        <v>5289</v>
      </c>
      <c r="AD8641" s="84" t="s">
        <v>5289</v>
      </c>
      <c r="AE8641" s="84" t="s">
        <v>5289</v>
      </c>
      <c r="AF8641" s="165" t="s">
        <v>5289</v>
      </c>
      <c r="AG8641" s="107"/>
      <c r="AH8641" s="107"/>
      <c r="AI8641" s="107"/>
      <c r="AJ8641" s="107"/>
      <c r="AK8641" s="107"/>
      <c r="AL8641" s="107"/>
    </row>
    <row r="8642" spans="1:38" ht="267.75">
      <c r="A8642" s="621">
        <v>9</v>
      </c>
      <c r="B8642" s="121" t="s">
        <v>8491</v>
      </c>
      <c r="C8642" s="121" t="s">
        <v>8501</v>
      </c>
      <c r="D8642" s="121" t="s">
        <v>8509</v>
      </c>
      <c r="E8642" s="27" t="s">
        <v>12970</v>
      </c>
      <c r="F8642" s="622" t="s">
        <v>19103</v>
      </c>
      <c r="G8642" s="622" t="s">
        <v>51</v>
      </c>
      <c r="H8642" s="622">
        <v>3</v>
      </c>
      <c r="I8642" s="623" t="s">
        <v>527</v>
      </c>
      <c r="J8642" s="138"/>
      <c r="K8642" s="138"/>
      <c r="L8642" s="656" t="s">
        <v>51</v>
      </c>
      <c r="M8642" s="202"/>
      <c r="N8642" s="189"/>
      <c r="O8642" s="643">
        <v>0</v>
      </c>
      <c r="P8642" s="643">
        <v>0</v>
      </c>
      <c r="Q8642" s="643">
        <v>0</v>
      </c>
      <c r="R8642" s="643">
        <v>0</v>
      </c>
      <c r="S8642" s="643">
        <v>0</v>
      </c>
      <c r="T8642" s="643">
        <v>0</v>
      </c>
      <c r="U8642" s="643">
        <v>0</v>
      </c>
      <c r="V8642" s="643">
        <v>0</v>
      </c>
      <c r="W8642" s="643">
        <v>0</v>
      </c>
      <c r="X8642" s="366">
        <v>31</v>
      </c>
      <c r="Y8642" s="643">
        <v>0</v>
      </c>
      <c r="Z8642" s="624" t="s">
        <v>51</v>
      </c>
      <c r="AA8642" s="622" t="s">
        <v>5289</v>
      </c>
      <c r="AB8642" s="622" t="s">
        <v>5289</v>
      </c>
      <c r="AC8642" s="84" t="s">
        <v>5289</v>
      </c>
      <c r="AD8642" s="84" t="s">
        <v>5289</v>
      </c>
      <c r="AE8642" s="84" t="s">
        <v>5289</v>
      </c>
      <c r="AF8642" s="165" t="s">
        <v>5289</v>
      </c>
    </row>
    <row r="8643" spans="1:38" ht="76.5">
      <c r="A8643" s="621">
        <v>10</v>
      </c>
      <c r="B8643" s="121" t="s">
        <v>8492</v>
      </c>
      <c r="C8643" s="121" t="s">
        <v>8501</v>
      </c>
      <c r="D8643" s="121" t="s">
        <v>8510</v>
      </c>
      <c r="E8643" s="61" t="s">
        <v>40</v>
      </c>
      <c r="F8643" s="622" t="s">
        <v>51</v>
      </c>
      <c r="G8643" s="138"/>
      <c r="H8643" s="138"/>
      <c r="I8643" s="138"/>
      <c r="J8643" s="138"/>
      <c r="K8643" s="138"/>
      <c r="L8643" s="656" t="s">
        <v>51</v>
      </c>
      <c r="M8643" s="202"/>
      <c r="N8643" s="189"/>
      <c r="O8643" s="643">
        <v>0</v>
      </c>
      <c r="P8643" s="643">
        <v>0</v>
      </c>
      <c r="Q8643" s="643">
        <v>0</v>
      </c>
      <c r="R8643" s="643">
        <v>0</v>
      </c>
      <c r="S8643" s="643">
        <v>0</v>
      </c>
      <c r="T8643" s="643">
        <v>0</v>
      </c>
      <c r="U8643" s="643">
        <v>0</v>
      </c>
      <c r="V8643" s="643">
        <v>0</v>
      </c>
      <c r="W8643" s="643">
        <v>0</v>
      </c>
      <c r="X8643" s="366">
        <v>11</v>
      </c>
      <c r="Y8643" s="643">
        <v>0</v>
      </c>
      <c r="Z8643" s="624" t="s">
        <v>51</v>
      </c>
      <c r="AA8643" s="622" t="s">
        <v>5289</v>
      </c>
      <c r="AB8643" s="622" t="s">
        <v>5289</v>
      </c>
      <c r="AC8643" s="84" t="s">
        <v>5289</v>
      </c>
      <c r="AD8643" s="84" t="s">
        <v>5289</v>
      </c>
      <c r="AE8643" s="84" t="s">
        <v>5289</v>
      </c>
      <c r="AF8643" s="165" t="s">
        <v>5289</v>
      </c>
    </row>
    <row r="8644" spans="1:38" ht="76.5">
      <c r="A8644" s="621">
        <v>11</v>
      </c>
      <c r="B8644" s="121" t="s">
        <v>8493</v>
      </c>
      <c r="C8644" s="121" t="s">
        <v>8501</v>
      </c>
      <c r="D8644" s="121" t="s">
        <v>8511</v>
      </c>
      <c r="E8644" s="624" t="s">
        <v>40</v>
      </c>
      <c r="F8644" s="622" t="s">
        <v>51</v>
      </c>
      <c r="G8644" s="138"/>
      <c r="H8644" s="138"/>
      <c r="I8644" s="138"/>
      <c r="J8644" s="138"/>
      <c r="K8644" s="138"/>
      <c r="L8644" s="656" t="s">
        <v>51</v>
      </c>
      <c r="M8644" s="202"/>
      <c r="N8644" s="189"/>
      <c r="O8644" s="643">
        <v>0</v>
      </c>
      <c r="P8644" s="643">
        <v>0</v>
      </c>
      <c r="Q8644" s="643">
        <v>0</v>
      </c>
      <c r="R8644" s="643">
        <v>0</v>
      </c>
      <c r="S8644" s="643">
        <v>0</v>
      </c>
      <c r="T8644" s="643">
        <v>0</v>
      </c>
      <c r="U8644" s="643">
        <v>0</v>
      </c>
      <c r="V8644" s="643">
        <v>0</v>
      </c>
      <c r="W8644" s="643">
        <v>0</v>
      </c>
      <c r="X8644" s="366">
        <v>2</v>
      </c>
      <c r="Y8644" s="643">
        <v>0</v>
      </c>
      <c r="Z8644" s="624" t="s">
        <v>51</v>
      </c>
      <c r="AA8644" s="622" t="s">
        <v>5289</v>
      </c>
      <c r="AB8644" s="622" t="s">
        <v>5289</v>
      </c>
      <c r="AC8644" s="84" t="s">
        <v>5289</v>
      </c>
      <c r="AD8644" s="84" t="s">
        <v>5289</v>
      </c>
      <c r="AE8644" s="84" t="s">
        <v>5289</v>
      </c>
      <c r="AF8644" s="165" t="s">
        <v>5289</v>
      </c>
    </row>
    <row r="8645" spans="1:38" ht="114.75">
      <c r="A8645" s="621">
        <v>12</v>
      </c>
      <c r="B8645" s="121" t="s">
        <v>8494</v>
      </c>
      <c r="C8645" s="121" t="s">
        <v>8501</v>
      </c>
      <c r="D8645" s="121" t="s">
        <v>8512</v>
      </c>
      <c r="E8645" s="61" t="s">
        <v>40</v>
      </c>
      <c r="F8645" s="622" t="s">
        <v>19103</v>
      </c>
      <c r="G8645" s="622" t="s">
        <v>40</v>
      </c>
      <c r="H8645" s="622">
        <v>3</v>
      </c>
      <c r="I8645" s="623" t="s">
        <v>527</v>
      </c>
      <c r="J8645" s="138"/>
      <c r="K8645" s="138"/>
      <c r="L8645" s="656" t="s">
        <v>51</v>
      </c>
      <c r="M8645" s="202"/>
      <c r="N8645" s="189"/>
      <c r="O8645" s="643">
        <v>0</v>
      </c>
      <c r="P8645" s="643">
        <v>0</v>
      </c>
      <c r="Q8645" s="643">
        <v>0</v>
      </c>
      <c r="R8645" s="643">
        <v>0</v>
      </c>
      <c r="S8645" s="643">
        <v>0</v>
      </c>
      <c r="T8645" s="643">
        <v>0</v>
      </c>
      <c r="U8645" s="643">
        <v>0</v>
      </c>
      <c r="V8645" s="643">
        <v>0</v>
      </c>
      <c r="W8645" s="643">
        <v>0</v>
      </c>
      <c r="X8645" s="366">
        <v>9</v>
      </c>
      <c r="Y8645" s="643">
        <v>0</v>
      </c>
      <c r="Z8645" s="624" t="s">
        <v>51</v>
      </c>
      <c r="AA8645" s="622" t="s">
        <v>5289</v>
      </c>
      <c r="AB8645" s="622" t="s">
        <v>5289</v>
      </c>
      <c r="AC8645" s="84" t="s">
        <v>5289</v>
      </c>
      <c r="AD8645" s="84" t="s">
        <v>5289</v>
      </c>
      <c r="AE8645" s="84" t="s">
        <v>5289</v>
      </c>
      <c r="AF8645" s="165" t="s">
        <v>5289</v>
      </c>
    </row>
    <row r="8646" spans="1:38" ht="76.5">
      <c r="A8646" s="621">
        <v>13</v>
      </c>
      <c r="B8646" s="121" t="s">
        <v>8499</v>
      </c>
      <c r="C8646" s="121" t="s">
        <v>8501</v>
      </c>
      <c r="D8646" s="121" t="s">
        <v>8513</v>
      </c>
      <c r="E8646" s="61" t="s">
        <v>40</v>
      </c>
      <c r="F8646" s="622" t="s">
        <v>51</v>
      </c>
      <c r="G8646" s="138"/>
      <c r="H8646" s="138"/>
      <c r="I8646" s="138"/>
      <c r="J8646" s="138"/>
      <c r="K8646" s="138"/>
      <c r="L8646" s="656" t="s">
        <v>51</v>
      </c>
      <c r="M8646" s="202"/>
      <c r="N8646" s="189"/>
      <c r="O8646" s="643">
        <v>0</v>
      </c>
      <c r="P8646" s="643">
        <v>0</v>
      </c>
      <c r="Q8646" s="643">
        <v>0</v>
      </c>
      <c r="R8646" s="643">
        <v>0</v>
      </c>
      <c r="S8646" s="643">
        <v>0</v>
      </c>
      <c r="T8646" s="643">
        <v>0</v>
      </c>
      <c r="U8646" s="643">
        <v>0</v>
      </c>
      <c r="V8646" s="643">
        <v>0</v>
      </c>
      <c r="W8646" s="643">
        <v>0</v>
      </c>
      <c r="X8646" s="366">
        <v>536</v>
      </c>
      <c r="Y8646" s="643">
        <v>0</v>
      </c>
      <c r="Z8646" s="624" t="s">
        <v>51</v>
      </c>
      <c r="AA8646" s="622" t="s">
        <v>5289</v>
      </c>
      <c r="AB8646" s="622" t="s">
        <v>5289</v>
      </c>
      <c r="AC8646" s="84" t="s">
        <v>5289</v>
      </c>
      <c r="AD8646" s="84" t="s">
        <v>5289</v>
      </c>
      <c r="AE8646" s="84" t="s">
        <v>5289</v>
      </c>
      <c r="AF8646" s="165" t="s">
        <v>5289</v>
      </c>
    </row>
    <row r="8647" spans="1:38" ht="63.75">
      <c r="A8647" s="621">
        <v>14</v>
      </c>
      <c r="B8647" s="121" t="s">
        <v>8495</v>
      </c>
      <c r="C8647" s="121" t="s">
        <v>8501</v>
      </c>
      <c r="D8647" s="121" t="s">
        <v>8514</v>
      </c>
      <c r="E8647" s="61" t="s">
        <v>40</v>
      </c>
      <c r="F8647" s="622" t="s">
        <v>51</v>
      </c>
      <c r="G8647" s="138"/>
      <c r="H8647" s="138"/>
      <c r="I8647" s="138"/>
      <c r="J8647" s="138"/>
      <c r="K8647" s="138"/>
      <c r="L8647" s="656" t="s">
        <v>51</v>
      </c>
      <c r="M8647" s="202"/>
      <c r="N8647" s="189"/>
      <c r="O8647" s="643">
        <v>0</v>
      </c>
      <c r="P8647" s="643">
        <v>0</v>
      </c>
      <c r="Q8647" s="643">
        <v>0</v>
      </c>
      <c r="R8647" s="643">
        <v>0</v>
      </c>
      <c r="S8647" s="643">
        <v>0</v>
      </c>
      <c r="T8647" s="643">
        <v>0</v>
      </c>
      <c r="U8647" s="643">
        <v>0</v>
      </c>
      <c r="V8647" s="643">
        <v>0</v>
      </c>
      <c r="W8647" s="643">
        <v>0</v>
      </c>
      <c r="X8647" s="366">
        <v>48</v>
      </c>
      <c r="Y8647" s="643">
        <v>0</v>
      </c>
      <c r="Z8647" s="624" t="s">
        <v>51</v>
      </c>
      <c r="AA8647" s="622" t="s">
        <v>5289</v>
      </c>
      <c r="AB8647" s="622" t="s">
        <v>5289</v>
      </c>
      <c r="AC8647" s="84" t="s">
        <v>5289</v>
      </c>
      <c r="AD8647" s="84" t="s">
        <v>5289</v>
      </c>
      <c r="AE8647" s="84" t="s">
        <v>5289</v>
      </c>
      <c r="AF8647" s="165" t="s">
        <v>5289</v>
      </c>
    </row>
    <row r="8648" spans="1:38" ht="76.5">
      <c r="A8648" s="621">
        <v>15</v>
      </c>
      <c r="B8648" s="121" t="s">
        <v>8496</v>
      </c>
      <c r="C8648" s="121" t="s">
        <v>8501</v>
      </c>
      <c r="D8648" s="121" t="s">
        <v>8515</v>
      </c>
      <c r="E8648" s="61" t="s">
        <v>40</v>
      </c>
      <c r="F8648" s="622" t="s">
        <v>51</v>
      </c>
      <c r="G8648" s="138"/>
      <c r="H8648" s="138"/>
      <c r="I8648" s="138"/>
      <c r="J8648" s="138"/>
      <c r="K8648" s="138"/>
      <c r="L8648" s="656" t="s">
        <v>51</v>
      </c>
      <c r="M8648" s="202"/>
      <c r="N8648" s="189"/>
      <c r="O8648" s="643">
        <v>0</v>
      </c>
      <c r="P8648" s="643">
        <v>0</v>
      </c>
      <c r="Q8648" s="643">
        <v>0</v>
      </c>
      <c r="R8648" s="643">
        <v>0</v>
      </c>
      <c r="S8648" s="643">
        <v>0</v>
      </c>
      <c r="T8648" s="643">
        <v>0</v>
      </c>
      <c r="U8648" s="643">
        <v>0</v>
      </c>
      <c r="V8648" s="643">
        <v>0</v>
      </c>
      <c r="W8648" s="643">
        <v>0</v>
      </c>
      <c r="X8648" s="366">
        <v>81</v>
      </c>
      <c r="Y8648" s="643">
        <v>0</v>
      </c>
      <c r="Z8648" s="624" t="s">
        <v>51</v>
      </c>
      <c r="AA8648" s="622" t="s">
        <v>5289</v>
      </c>
      <c r="AB8648" s="622" t="s">
        <v>5289</v>
      </c>
      <c r="AC8648" s="84" t="s">
        <v>5289</v>
      </c>
      <c r="AD8648" s="84" t="s">
        <v>5289</v>
      </c>
      <c r="AE8648" s="84" t="s">
        <v>5289</v>
      </c>
      <c r="AF8648" s="165" t="s">
        <v>5289</v>
      </c>
    </row>
    <row r="8649" spans="1:38" ht="63.75">
      <c r="A8649" s="621">
        <v>16</v>
      </c>
      <c r="B8649" s="121" t="s">
        <v>7883</v>
      </c>
      <c r="C8649" s="121" t="s">
        <v>8501</v>
      </c>
      <c r="D8649" s="121" t="s">
        <v>8516</v>
      </c>
      <c r="E8649" s="61" t="s">
        <v>40</v>
      </c>
      <c r="F8649" s="622" t="s">
        <v>51</v>
      </c>
      <c r="G8649" s="138"/>
      <c r="H8649" s="138"/>
      <c r="I8649" s="138"/>
      <c r="J8649" s="138"/>
      <c r="K8649" s="138"/>
      <c r="L8649" s="656" t="s">
        <v>51</v>
      </c>
      <c r="M8649" s="202"/>
      <c r="N8649" s="189"/>
      <c r="O8649" s="643">
        <v>0</v>
      </c>
      <c r="P8649" s="643">
        <v>0</v>
      </c>
      <c r="Q8649" s="643">
        <v>0</v>
      </c>
      <c r="R8649" s="643">
        <v>0</v>
      </c>
      <c r="S8649" s="643">
        <v>0</v>
      </c>
      <c r="T8649" s="643">
        <v>0</v>
      </c>
      <c r="U8649" s="643">
        <v>0</v>
      </c>
      <c r="V8649" s="643">
        <v>0</v>
      </c>
      <c r="W8649" s="643">
        <v>0</v>
      </c>
      <c r="X8649" s="366">
        <v>25</v>
      </c>
      <c r="Y8649" s="643">
        <v>0</v>
      </c>
      <c r="Z8649" s="624" t="s">
        <v>51</v>
      </c>
      <c r="AA8649" s="622" t="s">
        <v>5289</v>
      </c>
      <c r="AB8649" s="622" t="s">
        <v>5289</v>
      </c>
      <c r="AC8649" s="84" t="s">
        <v>5289</v>
      </c>
      <c r="AD8649" s="84" t="s">
        <v>5289</v>
      </c>
      <c r="AE8649" s="84" t="s">
        <v>5289</v>
      </c>
      <c r="AF8649" s="165" t="s">
        <v>5289</v>
      </c>
    </row>
    <row r="8650" spans="1:38" ht="191.25">
      <c r="A8650" s="621">
        <v>17</v>
      </c>
      <c r="B8650" s="121" t="s">
        <v>549</v>
      </c>
      <c r="C8650" s="121" t="s">
        <v>8501</v>
      </c>
      <c r="D8650" s="121" t="s">
        <v>8517</v>
      </c>
      <c r="E8650" s="27" t="s">
        <v>12971</v>
      </c>
      <c r="F8650" s="622" t="s">
        <v>51</v>
      </c>
      <c r="G8650" s="138"/>
      <c r="H8650" s="138"/>
      <c r="I8650" s="138"/>
      <c r="J8650" s="138"/>
      <c r="K8650" s="138"/>
      <c r="L8650" s="622" t="s">
        <v>40</v>
      </c>
      <c r="M8650" s="121" t="s">
        <v>21998</v>
      </c>
      <c r="N8650" s="643">
        <v>0</v>
      </c>
      <c r="O8650" s="643">
        <v>0</v>
      </c>
      <c r="P8650" s="643">
        <v>0</v>
      </c>
      <c r="Q8650" s="643">
        <v>0</v>
      </c>
      <c r="R8650" s="643">
        <v>0</v>
      </c>
      <c r="S8650" s="643">
        <v>0</v>
      </c>
      <c r="T8650" s="643">
        <v>0</v>
      </c>
      <c r="U8650" s="643">
        <v>0</v>
      </c>
      <c r="V8650" s="643">
        <v>0</v>
      </c>
      <c r="W8650" s="643">
        <v>0</v>
      </c>
      <c r="X8650" s="366">
        <v>24</v>
      </c>
      <c r="Y8650" s="643">
        <v>0</v>
      </c>
      <c r="Z8650" s="624" t="s">
        <v>51</v>
      </c>
      <c r="AA8650" s="622" t="s">
        <v>5289</v>
      </c>
      <c r="AB8650" s="622" t="s">
        <v>5289</v>
      </c>
      <c r="AC8650" s="84" t="s">
        <v>5289</v>
      </c>
      <c r="AD8650" s="84" t="s">
        <v>5289</v>
      </c>
      <c r="AE8650" s="84" t="s">
        <v>5289</v>
      </c>
      <c r="AF8650" s="165" t="s">
        <v>5289</v>
      </c>
    </row>
    <row r="8651" spans="1:38" ht="255">
      <c r="A8651" s="621">
        <v>18</v>
      </c>
      <c r="B8651" s="121" t="s">
        <v>8497</v>
      </c>
      <c r="C8651" s="121" t="s">
        <v>8501</v>
      </c>
      <c r="D8651" s="121" t="s">
        <v>8518</v>
      </c>
      <c r="E8651" s="624" t="s">
        <v>12972</v>
      </c>
      <c r="F8651" s="622" t="s">
        <v>51</v>
      </c>
      <c r="G8651" s="138"/>
      <c r="H8651" s="138"/>
      <c r="I8651" s="138"/>
      <c r="J8651" s="138"/>
      <c r="K8651" s="138"/>
      <c r="L8651" s="656" t="s">
        <v>51</v>
      </c>
      <c r="M8651" s="202"/>
      <c r="N8651" s="189"/>
      <c r="O8651" s="643">
        <v>0</v>
      </c>
      <c r="P8651" s="643">
        <v>0</v>
      </c>
      <c r="Q8651" s="643">
        <v>0</v>
      </c>
      <c r="R8651" s="643">
        <v>0</v>
      </c>
      <c r="S8651" s="643">
        <v>0</v>
      </c>
      <c r="T8651" s="643">
        <v>0</v>
      </c>
      <c r="U8651" s="643">
        <v>0</v>
      </c>
      <c r="V8651" s="643">
        <v>0</v>
      </c>
      <c r="W8651" s="643">
        <v>0</v>
      </c>
      <c r="X8651" s="366">
        <v>2</v>
      </c>
      <c r="Y8651" s="643">
        <v>0</v>
      </c>
      <c r="Z8651" s="624" t="s">
        <v>51</v>
      </c>
      <c r="AA8651" s="622" t="s">
        <v>5289</v>
      </c>
      <c r="AB8651" s="622" t="s">
        <v>5289</v>
      </c>
      <c r="AC8651" s="84" t="s">
        <v>5289</v>
      </c>
      <c r="AD8651" s="84" t="s">
        <v>5289</v>
      </c>
      <c r="AE8651" s="84" t="s">
        <v>5289</v>
      </c>
      <c r="AF8651" s="165" t="s">
        <v>5289</v>
      </c>
    </row>
    <row r="8652" spans="1:38" ht="76.5">
      <c r="A8652" s="621">
        <v>19</v>
      </c>
      <c r="B8652" s="121" t="s">
        <v>8498</v>
      </c>
      <c r="C8652" s="121" t="s">
        <v>8501</v>
      </c>
      <c r="D8652" s="121" t="s">
        <v>8519</v>
      </c>
      <c r="E8652" s="624" t="s">
        <v>40</v>
      </c>
      <c r="F8652" s="622" t="s">
        <v>51</v>
      </c>
      <c r="G8652" s="138"/>
      <c r="H8652" s="138"/>
      <c r="I8652" s="138"/>
      <c r="J8652" s="138"/>
      <c r="K8652" s="138"/>
      <c r="L8652" s="622" t="s">
        <v>40</v>
      </c>
      <c r="M8652" s="121" t="s">
        <v>13599</v>
      </c>
      <c r="N8652" s="643">
        <v>0</v>
      </c>
      <c r="O8652" s="643">
        <v>0</v>
      </c>
      <c r="P8652" s="643">
        <v>0</v>
      </c>
      <c r="Q8652" s="643">
        <v>0</v>
      </c>
      <c r="R8652" s="643">
        <v>0</v>
      </c>
      <c r="S8652" s="643">
        <v>0</v>
      </c>
      <c r="T8652" s="643">
        <v>0</v>
      </c>
      <c r="U8652" s="643">
        <v>0</v>
      </c>
      <c r="V8652" s="643">
        <v>0</v>
      </c>
      <c r="W8652" s="643">
        <v>0</v>
      </c>
      <c r="X8652" s="366">
        <v>75</v>
      </c>
      <c r="Y8652" s="643">
        <v>0</v>
      </c>
      <c r="Z8652" s="624" t="s">
        <v>51</v>
      </c>
      <c r="AA8652" s="622" t="s">
        <v>5289</v>
      </c>
      <c r="AB8652" s="622" t="s">
        <v>5289</v>
      </c>
      <c r="AC8652" s="84" t="s">
        <v>5289</v>
      </c>
      <c r="AD8652" s="84" t="s">
        <v>5289</v>
      </c>
      <c r="AE8652" s="84" t="s">
        <v>5289</v>
      </c>
      <c r="AF8652" s="165" t="s">
        <v>5289</v>
      </c>
    </row>
    <row r="8653" spans="1:38" s="44" customFormat="1" ht="76.5">
      <c r="A8653" s="621">
        <v>20</v>
      </c>
      <c r="B8653" s="121" t="s">
        <v>9374</v>
      </c>
      <c r="C8653" s="121" t="s">
        <v>8501</v>
      </c>
      <c r="D8653" s="121" t="s">
        <v>8520</v>
      </c>
      <c r="E8653" s="624" t="s">
        <v>40</v>
      </c>
      <c r="F8653" s="622" t="s">
        <v>51</v>
      </c>
      <c r="G8653" s="138"/>
      <c r="H8653" s="138"/>
      <c r="I8653" s="138"/>
      <c r="J8653" s="138"/>
      <c r="K8653" s="138"/>
      <c r="L8653" s="656" t="s">
        <v>51</v>
      </c>
      <c r="M8653" s="202"/>
      <c r="N8653" s="189"/>
      <c r="O8653" s="643">
        <v>0</v>
      </c>
      <c r="P8653" s="643">
        <v>0</v>
      </c>
      <c r="Q8653" s="643">
        <v>0</v>
      </c>
      <c r="R8653" s="643">
        <v>0</v>
      </c>
      <c r="S8653" s="643">
        <v>0</v>
      </c>
      <c r="T8653" s="643">
        <v>0</v>
      </c>
      <c r="U8653" s="643">
        <v>0</v>
      </c>
      <c r="V8653" s="643">
        <v>0</v>
      </c>
      <c r="W8653" s="643">
        <v>0</v>
      </c>
      <c r="X8653" s="366">
        <v>14</v>
      </c>
      <c r="Y8653" s="643">
        <v>0</v>
      </c>
      <c r="Z8653" s="624" t="s">
        <v>51</v>
      </c>
      <c r="AA8653" s="622" t="s">
        <v>5289</v>
      </c>
      <c r="AB8653" s="622" t="s">
        <v>5289</v>
      </c>
      <c r="AC8653" s="84" t="s">
        <v>5289</v>
      </c>
      <c r="AD8653" s="84" t="s">
        <v>5289</v>
      </c>
      <c r="AE8653" s="84" t="s">
        <v>5289</v>
      </c>
      <c r="AF8653" s="165" t="s">
        <v>5289</v>
      </c>
      <c r="AG8653" s="107"/>
      <c r="AH8653" s="107"/>
      <c r="AI8653" s="107"/>
      <c r="AJ8653" s="107"/>
      <c r="AK8653" s="107"/>
      <c r="AL8653" s="107"/>
    </row>
    <row r="8654" spans="1:38" s="44" customFormat="1" ht="114.75">
      <c r="A8654" s="621">
        <v>21</v>
      </c>
      <c r="B8654" s="121" t="s">
        <v>9375</v>
      </c>
      <c r="C8654" s="121" t="s">
        <v>8501</v>
      </c>
      <c r="D8654" s="121" t="s">
        <v>8521</v>
      </c>
      <c r="E8654" s="624" t="s">
        <v>40</v>
      </c>
      <c r="F8654" s="622" t="s">
        <v>51</v>
      </c>
      <c r="G8654" s="138"/>
      <c r="H8654" s="138"/>
      <c r="I8654" s="138"/>
      <c r="J8654" s="138"/>
      <c r="K8654" s="138"/>
      <c r="L8654" s="656" t="s">
        <v>51</v>
      </c>
      <c r="M8654" s="202"/>
      <c r="N8654" s="189"/>
      <c r="O8654" s="643">
        <v>0</v>
      </c>
      <c r="P8654" s="643">
        <v>0</v>
      </c>
      <c r="Q8654" s="643">
        <v>0</v>
      </c>
      <c r="R8654" s="643">
        <v>0</v>
      </c>
      <c r="S8654" s="643">
        <v>0</v>
      </c>
      <c r="T8654" s="643">
        <v>0</v>
      </c>
      <c r="U8654" s="643">
        <v>0</v>
      </c>
      <c r="V8654" s="643">
        <v>0</v>
      </c>
      <c r="W8654" s="643">
        <v>0</v>
      </c>
      <c r="X8654" s="366">
        <v>7</v>
      </c>
      <c r="Y8654" s="643">
        <v>0</v>
      </c>
      <c r="Z8654" s="624" t="s">
        <v>51</v>
      </c>
      <c r="AA8654" s="622" t="s">
        <v>5289</v>
      </c>
      <c r="AB8654" s="622" t="s">
        <v>5289</v>
      </c>
      <c r="AC8654" s="84" t="s">
        <v>5289</v>
      </c>
      <c r="AD8654" s="84" t="s">
        <v>5289</v>
      </c>
      <c r="AE8654" s="84" t="s">
        <v>5289</v>
      </c>
      <c r="AF8654" s="165" t="s">
        <v>5289</v>
      </c>
      <c r="AG8654" s="107"/>
      <c r="AH8654" s="107"/>
      <c r="AI8654" s="107"/>
      <c r="AJ8654" s="107"/>
      <c r="AK8654" s="107"/>
      <c r="AL8654" s="107"/>
    </row>
    <row r="8655" spans="1:38" ht="89.25">
      <c r="A8655" s="621">
        <v>22</v>
      </c>
      <c r="B8655" s="121" t="s">
        <v>8500</v>
      </c>
      <c r="C8655" s="121" t="s">
        <v>8501</v>
      </c>
      <c r="D8655" s="121" t="s">
        <v>8522</v>
      </c>
      <c r="E8655" s="624" t="s">
        <v>40</v>
      </c>
      <c r="F8655" s="622" t="s">
        <v>51</v>
      </c>
      <c r="G8655" s="138"/>
      <c r="H8655" s="138"/>
      <c r="I8655" s="138"/>
      <c r="J8655" s="138"/>
      <c r="K8655" s="138"/>
      <c r="L8655" s="656" t="s">
        <v>51</v>
      </c>
      <c r="M8655" s="202"/>
      <c r="N8655" s="189"/>
      <c r="O8655" s="643">
        <v>0</v>
      </c>
      <c r="P8655" s="643">
        <v>0</v>
      </c>
      <c r="Q8655" s="643">
        <v>0</v>
      </c>
      <c r="R8655" s="643">
        <v>0</v>
      </c>
      <c r="S8655" s="643">
        <v>0</v>
      </c>
      <c r="T8655" s="643">
        <v>0</v>
      </c>
      <c r="U8655" s="643">
        <v>0</v>
      </c>
      <c r="V8655" s="643">
        <v>0</v>
      </c>
      <c r="W8655" s="643">
        <v>0</v>
      </c>
      <c r="X8655" s="366">
        <v>10</v>
      </c>
      <c r="Y8655" s="643">
        <v>0</v>
      </c>
      <c r="Z8655" s="624" t="s">
        <v>51</v>
      </c>
      <c r="AA8655" s="622" t="s">
        <v>5289</v>
      </c>
      <c r="AB8655" s="622" t="s">
        <v>5289</v>
      </c>
      <c r="AC8655" s="84" t="s">
        <v>5289</v>
      </c>
      <c r="AD8655" s="84" t="s">
        <v>5289</v>
      </c>
      <c r="AE8655" s="84" t="s">
        <v>5289</v>
      </c>
      <c r="AF8655" s="165" t="s">
        <v>5289</v>
      </c>
    </row>
    <row r="8656" spans="1:38" s="44" customFormat="1" ht="76.5">
      <c r="A8656" s="621">
        <v>23</v>
      </c>
      <c r="B8656" s="627" t="s">
        <v>20447</v>
      </c>
      <c r="C8656" s="627" t="s">
        <v>8501</v>
      </c>
      <c r="D8656" s="627" t="s">
        <v>20474</v>
      </c>
      <c r="E8656" s="624" t="s">
        <v>20448</v>
      </c>
      <c r="F8656" s="622" t="s">
        <v>51</v>
      </c>
      <c r="G8656" s="138"/>
      <c r="H8656" s="138"/>
      <c r="I8656" s="138"/>
      <c r="J8656" s="138"/>
      <c r="K8656" s="138"/>
      <c r="L8656" s="656" t="s">
        <v>51</v>
      </c>
      <c r="M8656" s="202"/>
      <c r="N8656" s="189"/>
      <c r="O8656" s="643">
        <v>0</v>
      </c>
      <c r="P8656" s="643">
        <v>0</v>
      </c>
      <c r="Q8656" s="643">
        <v>0</v>
      </c>
      <c r="R8656" s="643">
        <v>0</v>
      </c>
      <c r="S8656" s="643">
        <v>0</v>
      </c>
      <c r="T8656" s="643">
        <v>0</v>
      </c>
      <c r="U8656" s="643">
        <v>0</v>
      </c>
      <c r="V8656" s="643">
        <v>0</v>
      </c>
      <c r="W8656" s="643">
        <v>0</v>
      </c>
      <c r="X8656" s="366">
        <v>1</v>
      </c>
      <c r="Y8656" s="643">
        <v>0</v>
      </c>
      <c r="Z8656" s="624" t="s">
        <v>51</v>
      </c>
      <c r="AA8656" s="622" t="s">
        <v>5289</v>
      </c>
      <c r="AB8656" s="622" t="s">
        <v>5289</v>
      </c>
      <c r="AC8656" s="84" t="s">
        <v>5289</v>
      </c>
      <c r="AD8656" s="84" t="s">
        <v>5289</v>
      </c>
      <c r="AE8656" s="84" t="s">
        <v>5289</v>
      </c>
      <c r="AF8656" s="165" t="s">
        <v>5289</v>
      </c>
      <c r="AG8656" s="107"/>
      <c r="AH8656" s="107"/>
      <c r="AI8656" s="107"/>
      <c r="AJ8656" s="107"/>
      <c r="AK8656" s="107"/>
      <c r="AL8656" s="107"/>
    </row>
    <row r="8657" spans="1:38" s="44" customFormat="1" ht="76.5">
      <c r="A8657" s="621">
        <v>24</v>
      </c>
      <c r="B8657" s="627" t="s">
        <v>20449</v>
      </c>
      <c r="C8657" s="627" t="s">
        <v>8501</v>
      </c>
      <c r="D8657" s="24" t="s">
        <v>20475</v>
      </c>
      <c r="E8657" s="624" t="s">
        <v>40</v>
      </c>
      <c r="F8657" s="622" t="s">
        <v>51</v>
      </c>
      <c r="G8657" s="138"/>
      <c r="H8657" s="138"/>
      <c r="I8657" s="138"/>
      <c r="J8657" s="138"/>
      <c r="K8657" s="138"/>
      <c r="L8657" s="656" t="s">
        <v>51</v>
      </c>
      <c r="M8657" s="202"/>
      <c r="N8657" s="189"/>
      <c r="O8657" s="643">
        <v>0</v>
      </c>
      <c r="P8657" s="643">
        <v>0</v>
      </c>
      <c r="Q8657" s="643">
        <v>0</v>
      </c>
      <c r="R8657" s="643">
        <v>0</v>
      </c>
      <c r="S8657" s="643">
        <v>0</v>
      </c>
      <c r="T8657" s="643">
        <v>0</v>
      </c>
      <c r="U8657" s="643">
        <v>0</v>
      </c>
      <c r="V8657" s="643">
        <v>0</v>
      </c>
      <c r="W8657" s="643">
        <v>0</v>
      </c>
      <c r="X8657" s="366">
        <v>32</v>
      </c>
      <c r="Y8657" s="643">
        <v>0</v>
      </c>
      <c r="Z8657" s="624" t="s">
        <v>51</v>
      </c>
      <c r="AA8657" s="622" t="s">
        <v>5289</v>
      </c>
      <c r="AB8657" s="622" t="s">
        <v>5289</v>
      </c>
      <c r="AC8657" s="84" t="s">
        <v>5289</v>
      </c>
      <c r="AD8657" s="84" t="s">
        <v>5289</v>
      </c>
      <c r="AE8657" s="84" t="s">
        <v>5289</v>
      </c>
      <c r="AF8657" s="165" t="s">
        <v>5289</v>
      </c>
      <c r="AG8657" s="107"/>
      <c r="AH8657" s="107"/>
      <c r="AI8657" s="107"/>
      <c r="AJ8657" s="107"/>
      <c r="AK8657" s="107"/>
      <c r="AL8657" s="107"/>
    </row>
    <row r="8658" spans="1:38" s="44" customFormat="1" ht="102">
      <c r="A8658" s="621">
        <v>25</v>
      </c>
      <c r="B8658" s="627" t="s">
        <v>8383</v>
      </c>
      <c r="C8658" s="627" t="s">
        <v>8501</v>
      </c>
      <c r="D8658" s="24" t="s">
        <v>20476</v>
      </c>
      <c r="E8658" s="624" t="s">
        <v>40</v>
      </c>
      <c r="F8658" s="622" t="s">
        <v>51</v>
      </c>
      <c r="G8658" s="138"/>
      <c r="H8658" s="138"/>
      <c r="I8658" s="138"/>
      <c r="J8658" s="138"/>
      <c r="K8658" s="138"/>
      <c r="L8658" s="656" t="s">
        <v>51</v>
      </c>
      <c r="M8658" s="202"/>
      <c r="N8658" s="189"/>
      <c r="O8658" s="643">
        <v>0</v>
      </c>
      <c r="P8658" s="643">
        <v>0</v>
      </c>
      <c r="Q8658" s="643">
        <v>0</v>
      </c>
      <c r="R8658" s="643">
        <v>0</v>
      </c>
      <c r="S8658" s="643">
        <v>0</v>
      </c>
      <c r="T8658" s="643">
        <v>0</v>
      </c>
      <c r="U8658" s="643">
        <v>0</v>
      </c>
      <c r="V8658" s="643">
        <v>0</v>
      </c>
      <c r="W8658" s="643">
        <v>0</v>
      </c>
      <c r="X8658" s="366">
        <v>0</v>
      </c>
      <c r="Y8658" s="643">
        <v>0</v>
      </c>
      <c r="Z8658" s="624" t="s">
        <v>51</v>
      </c>
      <c r="AA8658" s="622" t="s">
        <v>5289</v>
      </c>
      <c r="AB8658" s="622" t="s">
        <v>5289</v>
      </c>
      <c r="AC8658" s="84" t="s">
        <v>5289</v>
      </c>
      <c r="AD8658" s="84" t="s">
        <v>5289</v>
      </c>
      <c r="AE8658" s="84" t="s">
        <v>5289</v>
      </c>
      <c r="AF8658" s="165" t="s">
        <v>5289</v>
      </c>
      <c r="AG8658" s="107"/>
      <c r="AH8658" s="107"/>
      <c r="AI8658" s="107"/>
      <c r="AJ8658" s="107"/>
      <c r="AK8658" s="107"/>
      <c r="AL8658" s="107"/>
    </row>
    <row r="8659" spans="1:38" s="44" customFormat="1" ht="76.5">
      <c r="A8659" s="621">
        <v>26</v>
      </c>
      <c r="B8659" s="627" t="s">
        <v>20450</v>
      </c>
      <c r="C8659" s="627" t="s">
        <v>8501</v>
      </c>
      <c r="D8659" s="24" t="s">
        <v>20477</v>
      </c>
      <c r="E8659" s="624" t="s">
        <v>40</v>
      </c>
      <c r="F8659" s="622" t="s">
        <v>51</v>
      </c>
      <c r="G8659" s="138"/>
      <c r="H8659" s="138"/>
      <c r="I8659" s="138"/>
      <c r="J8659" s="138"/>
      <c r="K8659" s="138"/>
      <c r="L8659" s="656" t="s">
        <v>51</v>
      </c>
      <c r="M8659" s="202"/>
      <c r="N8659" s="189"/>
      <c r="O8659" s="643">
        <v>0</v>
      </c>
      <c r="P8659" s="643">
        <v>0</v>
      </c>
      <c r="Q8659" s="643">
        <v>0</v>
      </c>
      <c r="R8659" s="643">
        <v>0</v>
      </c>
      <c r="S8659" s="643">
        <v>0</v>
      </c>
      <c r="T8659" s="643">
        <v>0</v>
      </c>
      <c r="U8659" s="643">
        <v>0</v>
      </c>
      <c r="V8659" s="643">
        <v>0</v>
      </c>
      <c r="W8659" s="643">
        <v>0</v>
      </c>
      <c r="X8659" s="366">
        <v>1</v>
      </c>
      <c r="Y8659" s="643">
        <v>0</v>
      </c>
      <c r="Z8659" s="624" t="s">
        <v>51</v>
      </c>
      <c r="AA8659" s="622" t="s">
        <v>5289</v>
      </c>
      <c r="AB8659" s="622" t="s">
        <v>5289</v>
      </c>
      <c r="AC8659" s="84" t="s">
        <v>5289</v>
      </c>
      <c r="AD8659" s="84" t="s">
        <v>5289</v>
      </c>
      <c r="AE8659" s="84" t="s">
        <v>5289</v>
      </c>
      <c r="AF8659" s="165" t="s">
        <v>5289</v>
      </c>
      <c r="AG8659" s="107"/>
      <c r="AH8659" s="107"/>
      <c r="AI8659" s="107"/>
      <c r="AJ8659" s="107"/>
      <c r="AK8659" s="107"/>
      <c r="AL8659" s="107"/>
    </row>
    <row r="8660" spans="1:38" s="44" customFormat="1" ht="51">
      <c r="A8660" s="621">
        <v>27</v>
      </c>
      <c r="B8660" s="627" t="s">
        <v>103</v>
      </c>
      <c r="C8660" s="627" t="s">
        <v>8501</v>
      </c>
      <c r="D8660" s="24" t="s">
        <v>20478</v>
      </c>
      <c r="E8660" s="624" t="s">
        <v>40</v>
      </c>
      <c r="F8660" s="622" t="s">
        <v>51</v>
      </c>
      <c r="G8660" s="138"/>
      <c r="H8660" s="138"/>
      <c r="I8660" s="138"/>
      <c r="J8660" s="138"/>
      <c r="K8660" s="138"/>
      <c r="L8660" s="656" t="s">
        <v>51</v>
      </c>
      <c r="M8660" s="202"/>
      <c r="N8660" s="189"/>
      <c r="O8660" s="643">
        <v>0</v>
      </c>
      <c r="P8660" s="643">
        <v>0</v>
      </c>
      <c r="Q8660" s="643">
        <v>0</v>
      </c>
      <c r="R8660" s="643">
        <v>0</v>
      </c>
      <c r="S8660" s="643">
        <v>0</v>
      </c>
      <c r="T8660" s="643">
        <v>0</v>
      </c>
      <c r="U8660" s="643">
        <v>0</v>
      </c>
      <c r="V8660" s="643">
        <v>0</v>
      </c>
      <c r="W8660" s="643">
        <v>0</v>
      </c>
      <c r="X8660" s="366">
        <v>0</v>
      </c>
      <c r="Y8660" s="643">
        <v>0</v>
      </c>
      <c r="Z8660" s="624" t="s">
        <v>51</v>
      </c>
      <c r="AA8660" s="622" t="s">
        <v>5289</v>
      </c>
      <c r="AB8660" s="622" t="s">
        <v>5289</v>
      </c>
      <c r="AC8660" s="84" t="s">
        <v>5289</v>
      </c>
      <c r="AD8660" s="84" t="s">
        <v>5289</v>
      </c>
      <c r="AE8660" s="84" t="s">
        <v>5289</v>
      </c>
      <c r="AF8660" s="165" t="s">
        <v>5289</v>
      </c>
      <c r="AG8660" s="107"/>
      <c r="AH8660" s="107"/>
      <c r="AI8660" s="107"/>
      <c r="AJ8660" s="107"/>
      <c r="AK8660" s="107"/>
      <c r="AL8660" s="107"/>
    </row>
    <row r="8661" spans="1:38" s="44" customFormat="1" ht="127.5">
      <c r="A8661" s="621">
        <v>28</v>
      </c>
      <c r="B8661" s="627" t="s">
        <v>20451</v>
      </c>
      <c r="C8661" s="627" t="s">
        <v>8501</v>
      </c>
      <c r="D8661" s="24" t="s">
        <v>20479</v>
      </c>
      <c r="E8661" s="624" t="s">
        <v>40</v>
      </c>
      <c r="F8661" s="622" t="s">
        <v>51</v>
      </c>
      <c r="G8661" s="138"/>
      <c r="H8661" s="138"/>
      <c r="I8661" s="138"/>
      <c r="J8661" s="138"/>
      <c r="K8661" s="138"/>
      <c r="L8661" s="656" t="s">
        <v>51</v>
      </c>
      <c r="M8661" s="202"/>
      <c r="N8661" s="189"/>
      <c r="O8661" s="643">
        <v>0</v>
      </c>
      <c r="P8661" s="643">
        <v>0</v>
      </c>
      <c r="Q8661" s="643">
        <v>0</v>
      </c>
      <c r="R8661" s="643">
        <v>0</v>
      </c>
      <c r="S8661" s="643">
        <v>0</v>
      </c>
      <c r="T8661" s="643">
        <v>0</v>
      </c>
      <c r="U8661" s="643">
        <v>0</v>
      </c>
      <c r="V8661" s="643">
        <v>0</v>
      </c>
      <c r="W8661" s="643">
        <v>0</v>
      </c>
      <c r="X8661" s="366">
        <v>0</v>
      </c>
      <c r="Y8661" s="643">
        <v>0</v>
      </c>
      <c r="Z8661" s="624" t="s">
        <v>51</v>
      </c>
      <c r="AA8661" s="622" t="s">
        <v>5289</v>
      </c>
      <c r="AB8661" s="622" t="s">
        <v>5289</v>
      </c>
      <c r="AC8661" s="84" t="s">
        <v>5289</v>
      </c>
      <c r="AD8661" s="84" t="s">
        <v>5289</v>
      </c>
      <c r="AE8661" s="84" t="s">
        <v>5289</v>
      </c>
      <c r="AF8661" s="165" t="s">
        <v>5289</v>
      </c>
      <c r="AG8661" s="107"/>
      <c r="AH8661" s="107"/>
      <c r="AI8661" s="107"/>
      <c r="AJ8661" s="107"/>
      <c r="AK8661" s="107"/>
      <c r="AL8661" s="107"/>
    </row>
    <row r="8662" spans="1:38" s="44" customFormat="1" ht="153">
      <c r="A8662" s="621">
        <v>29</v>
      </c>
      <c r="B8662" s="627" t="s">
        <v>15569</v>
      </c>
      <c r="C8662" s="627" t="s">
        <v>8501</v>
      </c>
      <c r="D8662" s="24" t="s">
        <v>20480</v>
      </c>
      <c r="E8662" s="624" t="s">
        <v>40</v>
      </c>
      <c r="F8662" s="622" t="s">
        <v>51</v>
      </c>
      <c r="G8662" s="138"/>
      <c r="H8662" s="138"/>
      <c r="I8662" s="138"/>
      <c r="J8662" s="138"/>
      <c r="K8662" s="138"/>
      <c r="L8662" s="656" t="s">
        <v>51</v>
      </c>
      <c r="M8662" s="202"/>
      <c r="N8662" s="189"/>
      <c r="O8662" s="643">
        <v>0</v>
      </c>
      <c r="P8662" s="643">
        <v>0</v>
      </c>
      <c r="Q8662" s="643">
        <v>0</v>
      </c>
      <c r="R8662" s="643">
        <v>0</v>
      </c>
      <c r="S8662" s="643">
        <v>0</v>
      </c>
      <c r="T8662" s="643">
        <v>0</v>
      </c>
      <c r="U8662" s="643">
        <v>0</v>
      </c>
      <c r="V8662" s="643">
        <v>0</v>
      </c>
      <c r="W8662" s="643">
        <v>0</v>
      </c>
      <c r="X8662" s="366">
        <v>1</v>
      </c>
      <c r="Y8662" s="643">
        <v>0</v>
      </c>
      <c r="Z8662" s="624" t="s">
        <v>51</v>
      </c>
      <c r="AA8662" s="622" t="s">
        <v>5289</v>
      </c>
      <c r="AB8662" s="622" t="s">
        <v>5289</v>
      </c>
      <c r="AC8662" s="84" t="s">
        <v>5289</v>
      </c>
      <c r="AD8662" s="84" t="s">
        <v>5289</v>
      </c>
      <c r="AE8662" s="84" t="s">
        <v>5289</v>
      </c>
      <c r="AF8662" s="165" t="s">
        <v>5289</v>
      </c>
      <c r="AG8662" s="107"/>
      <c r="AH8662" s="107"/>
      <c r="AI8662" s="107"/>
      <c r="AJ8662" s="107"/>
      <c r="AK8662" s="107"/>
      <c r="AL8662" s="107"/>
    </row>
    <row r="8663" spans="1:38" s="44" customFormat="1" ht="63.75">
      <c r="A8663" s="621">
        <v>30</v>
      </c>
      <c r="B8663" s="627" t="s">
        <v>12942</v>
      </c>
      <c r="C8663" s="627" t="s">
        <v>8501</v>
      </c>
      <c r="D8663" s="24" t="s">
        <v>20481</v>
      </c>
      <c r="E8663" s="624" t="s">
        <v>40</v>
      </c>
      <c r="F8663" s="622" t="s">
        <v>51</v>
      </c>
      <c r="G8663" s="138"/>
      <c r="H8663" s="138"/>
      <c r="I8663" s="138"/>
      <c r="J8663" s="138"/>
      <c r="K8663" s="138"/>
      <c r="L8663" s="656" t="s">
        <v>51</v>
      </c>
      <c r="M8663" s="202"/>
      <c r="N8663" s="189"/>
      <c r="O8663" s="643">
        <v>0</v>
      </c>
      <c r="P8663" s="643">
        <v>0</v>
      </c>
      <c r="Q8663" s="643">
        <v>0</v>
      </c>
      <c r="R8663" s="643">
        <v>0</v>
      </c>
      <c r="S8663" s="643">
        <v>0</v>
      </c>
      <c r="T8663" s="643">
        <v>0</v>
      </c>
      <c r="U8663" s="643">
        <v>0</v>
      </c>
      <c r="V8663" s="643">
        <v>0</v>
      </c>
      <c r="W8663" s="643">
        <v>0</v>
      </c>
      <c r="X8663" s="366">
        <v>24</v>
      </c>
      <c r="Y8663" s="643">
        <v>0</v>
      </c>
      <c r="Z8663" s="624" t="s">
        <v>51</v>
      </c>
      <c r="AA8663" s="622" t="s">
        <v>5289</v>
      </c>
      <c r="AB8663" s="622" t="s">
        <v>5289</v>
      </c>
      <c r="AC8663" s="84" t="s">
        <v>5289</v>
      </c>
      <c r="AD8663" s="84" t="s">
        <v>5289</v>
      </c>
      <c r="AE8663" s="84" t="s">
        <v>5289</v>
      </c>
      <c r="AF8663" s="165" t="s">
        <v>5289</v>
      </c>
      <c r="AG8663" s="107"/>
      <c r="AH8663" s="107"/>
      <c r="AI8663" s="107"/>
      <c r="AJ8663" s="107"/>
      <c r="AK8663" s="107"/>
      <c r="AL8663" s="107"/>
    </row>
    <row r="8664" spans="1:38" s="44" customFormat="1" ht="51">
      <c r="A8664" s="621">
        <v>31</v>
      </c>
      <c r="B8664" s="627" t="s">
        <v>1139</v>
      </c>
      <c r="C8664" s="627" t="s">
        <v>8501</v>
      </c>
      <c r="D8664" s="24" t="s">
        <v>20482</v>
      </c>
      <c r="E8664" s="624" t="s">
        <v>40</v>
      </c>
      <c r="F8664" s="622" t="s">
        <v>51</v>
      </c>
      <c r="G8664" s="138"/>
      <c r="H8664" s="138"/>
      <c r="I8664" s="138"/>
      <c r="J8664" s="138"/>
      <c r="K8664" s="138"/>
      <c r="L8664" s="656" t="s">
        <v>51</v>
      </c>
      <c r="M8664" s="202"/>
      <c r="N8664" s="189"/>
      <c r="O8664" s="643">
        <v>0</v>
      </c>
      <c r="P8664" s="643">
        <v>0</v>
      </c>
      <c r="Q8664" s="643">
        <v>0</v>
      </c>
      <c r="R8664" s="643">
        <v>0</v>
      </c>
      <c r="S8664" s="643">
        <v>0</v>
      </c>
      <c r="T8664" s="643">
        <v>0</v>
      </c>
      <c r="U8664" s="643">
        <v>0</v>
      </c>
      <c r="V8664" s="643">
        <v>0</v>
      </c>
      <c r="W8664" s="643">
        <v>0</v>
      </c>
      <c r="X8664" s="366">
        <v>38</v>
      </c>
      <c r="Y8664" s="643">
        <v>0</v>
      </c>
      <c r="Z8664" s="624" t="s">
        <v>51</v>
      </c>
      <c r="AA8664" s="622" t="s">
        <v>5289</v>
      </c>
      <c r="AB8664" s="622" t="s">
        <v>5289</v>
      </c>
      <c r="AC8664" s="84" t="s">
        <v>5289</v>
      </c>
      <c r="AD8664" s="84" t="s">
        <v>5289</v>
      </c>
      <c r="AE8664" s="84" t="s">
        <v>5289</v>
      </c>
      <c r="AF8664" s="165" t="s">
        <v>5289</v>
      </c>
      <c r="AG8664" s="107"/>
      <c r="AH8664" s="107"/>
      <c r="AI8664" s="107"/>
      <c r="AJ8664" s="107"/>
      <c r="AK8664" s="107"/>
      <c r="AL8664" s="107"/>
    </row>
    <row r="8665" spans="1:38" s="44" customFormat="1" ht="89.25">
      <c r="A8665" s="621">
        <v>32</v>
      </c>
      <c r="B8665" s="627" t="s">
        <v>20452</v>
      </c>
      <c r="C8665" s="627" t="s">
        <v>8501</v>
      </c>
      <c r="D8665" s="24" t="s">
        <v>20483</v>
      </c>
      <c r="E8665" s="624" t="s">
        <v>40</v>
      </c>
      <c r="F8665" s="622" t="s">
        <v>51</v>
      </c>
      <c r="G8665" s="138"/>
      <c r="H8665" s="138"/>
      <c r="I8665" s="138"/>
      <c r="J8665" s="138"/>
      <c r="K8665" s="138"/>
      <c r="L8665" s="656" t="s">
        <v>51</v>
      </c>
      <c r="M8665" s="202"/>
      <c r="N8665" s="189"/>
      <c r="O8665" s="643">
        <v>0</v>
      </c>
      <c r="P8665" s="643">
        <v>0</v>
      </c>
      <c r="Q8665" s="643">
        <v>0</v>
      </c>
      <c r="R8665" s="643">
        <v>0</v>
      </c>
      <c r="S8665" s="643">
        <v>0</v>
      </c>
      <c r="T8665" s="643">
        <v>0</v>
      </c>
      <c r="U8665" s="643">
        <v>0</v>
      </c>
      <c r="V8665" s="643">
        <v>0</v>
      </c>
      <c r="W8665" s="643">
        <v>0</v>
      </c>
      <c r="X8665" s="366">
        <v>8</v>
      </c>
      <c r="Y8665" s="643">
        <v>0</v>
      </c>
      <c r="Z8665" s="624" t="s">
        <v>51</v>
      </c>
      <c r="AA8665" s="622" t="s">
        <v>5289</v>
      </c>
      <c r="AB8665" s="622" t="s">
        <v>5289</v>
      </c>
      <c r="AC8665" s="84" t="s">
        <v>5289</v>
      </c>
      <c r="AD8665" s="84" t="s">
        <v>5289</v>
      </c>
      <c r="AE8665" s="84" t="s">
        <v>5289</v>
      </c>
      <c r="AF8665" s="165" t="s">
        <v>5289</v>
      </c>
      <c r="AG8665" s="107"/>
      <c r="AH8665" s="107"/>
      <c r="AI8665" s="107"/>
      <c r="AJ8665" s="107"/>
      <c r="AK8665" s="107"/>
      <c r="AL8665" s="107"/>
    </row>
    <row r="8666" spans="1:38" s="44" customFormat="1" ht="63.75">
      <c r="A8666" s="621">
        <v>33</v>
      </c>
      <c r="B8666" s="627" t="s">
        <v>20453</v>
      </c>
      <c r="C8666" s="627" t="s">
        <v>8501</v>
      </c>
      <c r="D8666" s="24" t="s">
        <v>20484</v>
      </c>
      <c r="E8666" s="624" t="s">
        <v>40</v>
      </c>
      <c r="F8666" s="622" t="s">
        <v>51</v>
      </c>
      <c r="G8666" s="138"/>
      <c r="H8666" s="138"/>
      <c r="I8666" s="138"/>
      <c r="J8666" s="138"/>
      <c r="K8666" s="138"/>
      <c r="L8666" s="656" t="s">
        <v>51</v>
      </c>
      <c r="M8666" s="202"/>
      <c r="N8666" s="189"/>
      <c r="O8666" s="643">
        <v>0</v>
      </c>
      <c r="P8666" s="643">
        <v>0</v>
      </c>
      <c r="Q8666" s="643">
        <v>0</v>
      </c>
      <c r="R8666" s="643">
        <v>0</v>
      </c>
      <c r="S8666" s="643">
        <v>0</v>
      </c>
      <c r="T8666" s="643">
        <v>0</v>
      </c>
      <c r="U8666" s="643">
        <v>0</v>
      </c>
      <c r="V8666" s="643">
        <v>0</v>
      </c>
      <c r="W8666" s="643">
        <v>0</v>
      </c>
      <c r="X8666" s="366">
        <v>3</v>
      </c>
      <c r="Y8666" s="643">
        <v>0</v>
      </c>
      <c r="Z8666" s="624" t="s">
        <v>51</v>
      </c>
      <c r="AA8666" s="622" t="s">
        <v>5289</v>
      </c>
      <c r="AB8666" s="622" t="s">
        <v>5289</v>
      </c>
      <c r="AC8666" s="84" t="s">
        <v>5289</v>
      </c>
      <c r="AD8666" s="84" t="s">
        <v>5289</v>
      </c>
      <c r="AE8666" s="84" t="s">
        <v>5289</v>
      </c>
      <c r="AF8666" s="165" t="s">
        <v>5289</v>
      </c>
      <c r="AG8666" s="107"/>
      <c r="AH8666" s="107"/>
      <c r="AI8666" s="107"/>
      <c r="AJ8666" s="107"/>
      <c r="AK8666" s="107"/>
      <c r="AL8666" s="107"/>
    </row>
    <row r="8667" spans="1:38" s="44" customFormat="1" ht="63.75">
      <c r="A8667" s="621">
        <v>34</v>
      </c>
      <c r="B8667" s="627" t="s">
        <v>20454</v>
      </c>
      <c r="C8667" s="627" t="s">
        <v>8501</v>
      </c>
      <c r="D8667" s="24" t="s">
        <v>20485</v>
      </c>
      <c r="E8667" s="624" t="s">
        <v>40</v>
      </c>
      <c r="F8667" s="622" t="s">
        <v>51</v>
      </c>
      <c r="G8667" s="138"/>
      <c r="H8667" s="138"/>
      <c r="I8667" s="138"/>
      <c r="J8667" s="138"/>
      <c r="K8667" s="138"/>
      <c r="L8667" s="656" t="s">
        <v>51</v>
      </c>
      <c r="M8667" s="202"/>
      <c r="N8667" s="189"/>
      <c r="O8667" s="643">
        <v>0</v>
      </c>
      <c r="P8667" s="643">
        <v>0</v>
      </c>
      <c r="Q8667" s="643">
        <v>0</v>
      </c>
      <c r="R8667" s="643">
        <v>0</v>
      </c>
      <c r="S8667" s="643">
        <v>0</v>
      </c>
      <c r="T8667" s="643">
        <v>0</v>
      </c>
      <c r="U8667" s="643">
        <v>0</v>
      </c>
      <c r="V8667" s="643">
        <v>0</v>
      </c>
      <c r="W8667" s="643">
        <v>0</v>
      </c>
      <c r="X8667" s="366">
        <v>0</v>
      </c>
      <c r="Y8667" s="643">
        <v>0</v>
      </c>
      <c r="Z8667" s="624" t="s">
        <v>51</v>
      </c>
      <c r="AA8667" s="622" t="s">
        <v>5289</v>
      </c>
      <c r="AB8667" s="622" t="s">
        <v>5289</v>
      </c>
      <c r="AC8667" s="84" t="s">
        <v>5289</v>
      </c>
      <c r="AD8667" s="84" t="s">
        <v>5289</v>
      </c>
      <c r="AE8667" s="84" t="s">
        <v>5289</v>
      </c>
      <c r="AF8667" s="165" t="s">
        <v>5289</v>
      </c>
      <c r="AG8667" s="107"/>
      <c r="AH8667" s="107"/>
      <c r="AI8667" s="107"/>
      <c r="AJ8667" s="107"/>
      <c r="AK8667" s="107"/>
      <c r="AL8667" s="107"/>
    </row>
    <row r="8668" spans="1:38" s="44" customFormat="1" ht="76.5">
      <c r="A8668" s="621">
        <v>35</v>
      </c>
      <c r="B8668" s="627" t="s">
        <v>20455</v>
      </c>
      <c r="C8668" s="627" t="s">
        <v>8501</v>
      </c>
      <c r="D8668" s="24" t="s">
        <v>20486</v>
      </c>
      <c r="E8668" s="624" t="s">
        <v>40</v>
      </c>
      <c r="F8668" s="622" t="s">
        <v>51</v>
      </c>
      <c r="G8668" s="138"/>
      <c r="H8668" s="138"/>
      <c r="I8668" s="138"/>
      <c r="J8668" s="138"/>
      <c r="K8668" s="138"/>
      <c r="L8668" s="656" t="s">
        <v>51</v>
      </c>
      <c r="M8668" s="202"/>
      <c r="N8668" s="189"/>
      <c r="O8668" s="643">
        <v>0</v>
      </c>
      <c r="P8668" s="643">
        <v>0</v>
      </c>
      <c r="Q8668" s="643">
        <v>0</v>
      </c>
      <c r="R8668" s="643">
        <v>0</v>
      </c>
      <c r="S8668" s="643">
        <v>0</v>
      </c>
      <c r="T8668" s="643">
        <v>0</v>
      </c>
      <c r="U8668" s="643">
        <v>0</v>
      </c>
      <c r="V8668" s="643">
        <v>0</v>
      </c>
      <c r="W8668" s="643">
        <v>0</v>
      </c>
      <c r="X8668" s="366">
        <v>4</v>
      </c>
      <c r="Y8668" s="643">
        <v>0</v>
      </c>
      <c r="Z8668" s="624" t="s">
        <v>51</v>
      </c>
      <c r="AA8668" s="622" t="s">
        <v>5289</v>
      </c>
      <c r="AB8668" s="622" t="s">
        <v>5289</v>
      </c>
      <c r="AC8668" s="84" t="s">
        <v>5289</v>
      </c>
      <c r="AD8668" s="84" t="s">
        <v>5289</v>
      </c>
      <c r="AE8668" s="84" t="s">
        <v>5289</v>
      </c>
      <c r="AF8668" s="165" t="s">
        <v>5289</v>
      </c>
      <c r="AG8668" s="107"/>
      <c r="AH8668" s="107"/>
      <c r="AI8668" s="107"/>
      <c r="AJ8668" s="107"/>
      <c r="AK8668" s="107"/>
      <c r="AL8668" s="107"/>
    </row>
    <row r="8669" spans="1:38" s="44" customFormat="1" ht="76.5">
      <c r="A8669" s="621">
        <v>36</v>
      </c>
      <c r="B8669" s="627" t="s">
        <v>19378</v>
      </c>
      <c r="C8669" s="627" t="s">
        <v>8501</v>
      </c>
      <c r="D8669" s="24" t="s">
        <v>20487</v>
      </c>
      <c r="E8669" s="624" t="s">
        <v>40</v>
      </c>
      <c r="F8669" s="622" t="s">
        <v>51</v>
      </c>
      <c r="G8669" s="138"/>
      <c r="H8669" s="138"/>
      <c r="I8669" s="138"/>
      <c r="J8669" s="138"/>
      <c r="K8669" s="138"/>
      <c r="L8669" s="656" t="s">
        <v>51</v>
      </c>
      <c r="M8669" s="202"/>
      <c r="N8669" s="189"/>
      <c r="O8669" s="643">
        <v>0</v>
      </c>
      <c r="P8669" s="643">
        <v>0</v>
      </c>
      <c r="Q8669" s="643">
        <v>0</v>
      </c>
      <c r="R8669" s="643">
        <v>0</v>
      </c>
      <c r="S8669" s="643">
        <v>0</v>
      </c>
      <c r="T8669" s="643">
        <v>0</v>
      </c>
      <c r="U8669" s="643">
        <v>0</v>
      </c>
      <c r="V8669" s="643">
        <v>0</v>
      </c>
      <c r="W8669" s="643">
        <v>0</v>
      </c>
      <c r="X8669" s="366">
        <v>0</v>
      </c>
      <c r="Y8669" s="643">
        <v>0</v>
      </c>
      <c r="Z8669" s="624" t="s">
        <v>51</v>
      </c>
      <c r="AA8669" s="622" t="s">
        <v>5289</v>
      </c>
      <c r="AB8669" s="622" t="s">
        <v>5289</v>
      </c>
      <c r="AC8669" s="84" t="s">
        <v>5289</v>
      </c>
      <c r="AD8669" s="84" t="s">
        <v>5289</v>
      </c>
      <c r="AE8669" s="84" t="s">
        <v>5289</v>
      </c>
      <c r="AF8669" s="165" t="s">
        <v>5289</v>
      </c>
      <c r="AG8669" s="107"/>
      <c r="AH8669" s="107"/>
      <c r="AI8669" s="107"/>
      <c r="AJ8669" s="107"/>
      <c r="AK8669" s="107"/>
      <c r="AL8669" s="107"/>
    </row>
    <row r="8670" spans="1:38" s="44" customFormat="1" ht="63.75">
      <c r="A8670" s="621">
        <v>37</v>
      </c>
      <c r="B8670" s="627" t="s">
        <v>2683</v>
      </c>
      <c r="C8670" s="627" t="s">
        <v>8501</v>
      </c>
      <c r="D8670" s="24" t="s">
        <v>20488</v>
      </c>
      <c r="E8670" s="624" t="s">
        <v>40</v>
      </c>
      <c r="F8670" s="622" t="s">
        <v>51</v>
      </c>
      <c r="G8670" s="138"/>
      <c r="H8670" s="138"/>
      <c r="I8670" s="138"/>
      <c r="J8670" s="138"/>
      <c r="K8670" s="138"/>
      <c r="L8670" s="656" t="s">
        <v>51</v>
      </c>
      <c r="M8670" s="202"/>
      <c r="N8670" s="189"/>
      <c r="O8670" s="643">
        <v>0</v>
      </c>
      <c r="P8670" s="643">
        <v>0</v>
      </c>
      <c r="Q8670" s="643">
        <v>0</v>
      </c>
      <c r="R8670" s="643">
        <v>0</v>
      </c>
      <c r="S8670" s="643">
        <v>0</v>
      </c>
      <c r="T8670" s="643">
        <v>0</v>
      </c>
      <c r="U8670" s="643">
        <v>0</v>
      </c>
      <c r="V8670" s="643">
        <v>0</v>
      </c>
      <c r="W8670" s="643">
        <v>0</v>
      </c>
      <c r="X8670" s="366">
        <v>4</v>
      </c>
      <c r="Y8670" s="643">
        <v>0</v>
      </c>
      <c r="Z8670" s="624" t="s">
        <v>51</v>
      </c>
      <c r="AA8670" s="622" t="s">
        <v>5289</v>
      </c>
      <c r="AB8670" s="622" t="s">
        <v>5289</v>
      </c>
      <c r="AC8670" s="84" t="s">
        <v>5289</v>
      </c>
      <c r="AD8670" s="84" t="s">
        <v>5289</v>
      </c>
      <c r="AE8670" s="84" t="s">
        <v>5289</v>
      </c>
      <c r="AF8670" s="165" t="s">
        <v>5289</v>
      </c>
      <c r="AG8670" s="107"/>
      <c r="AH8670" s="107"/>
      <c r="AI8670" s="107"/>
      <c r="AJ8670" s="107"/>
      <c r="AK8670" s="107"/>
      <c r="AL8670" s="107"/>
    </row>
    <row r="8671" spans="1:38" s="44" customFormat="1" ht="63.75">
      <c r="A8671" s="621">
        <v>38</v>
      </c>
      <c r="B8671" s="627" t="s">
        <v>20456</v>
      </c>
      <c r="C8671" s="627" t="s">
        <v>8501</v>
      </c>
      <c r="D8671" s="24" t="s">
        <v>20489</v>
      </c>
      <c r="E8671" s="624" t="s">
        <v>40</v>
      </c>
      <c r="F8671" s="622" t="s">
        <v>51</v>
      </c>
      <c r="G8671" s="138"/>
      <c r="H8671" s="138"/>
      <c r="I8671" s="138"/>
      <c r="J8671" s="138"/>
      <c r="K8671" s="138"/>
      <c r="L8671" s="656" t="s">
        <v>51</v>
      </c>
      <c r="M8671" s="202"/>
      <c r="N8671" s="189"/>
      <c r="O8671" s="643">
        <v>0</v>
      </c>
      <c r="P8671" s="643">
        <v>0</v>
      </c>
      <c r="Q8671" s="643">
        <v>0</v>
      </c>
      <c r="R8671" s="643">
        <v>0</v>
      </c>
      <c r="S8671" s="643">
        <v>0</v>
      </c>
      <c r="T8671" s="643">
        <v>0</v>
      </c>
      <c r="U8671" s="643">
        <v>0</v>
      </c>
      <c r="V8671" s="643">
        <v>0</v>
      </c>
      <c r="W8671" s="643">
        <v>0</v>
      </c>
      <c r="X8671" s="366">
        <v>0</v>
      </c>
      <c r="Y8671" s="643">
        <v>0</v>
      </c>
      <c r="Z8671" s="624" t="s">
        <v>51</v>
      </c>
      <c r="AA8671" s="622" t="s">
        <v>5289</v>
      </c>
      <c r="AB8671" s="622" t="s">
        <v>5289</v>
      </c>
      <c r="AC8671" s="84" t="s">
        <v>5289</v>
      </c>
      <c r="AD8671" s="84" t="s">
        <v>5289</v>
      </c>
      <c r="AE8671" s="84" t="s">
        <v>5289</v>
      </c>
      <c r="AF8671" s="165" t="s">
        <v>5289</v>
      </c>
      <c r="AG8671" s="107"/>
      <c r="AH8671" s="107"/>
      <c r="AI8671" s="107"/>
      <c r="AJ8671" s="107"/>
      <c r="AK8671" s="107"/>
      <c r="AL8671" s="107"/>
    </row>
    <row r="8672" spans="1:38" s="44" customFormat="1" ht="76.5">
      <c r="A8672" s="621">
        <v>39</v>
      </c>
      <c r="B8672" s="627" t="s">
        <v>19182</v>
      </c>
      <c r="C8672" s="627" t="s">
        <v>8501</v>
      </c>
      <c r="D8672" s="24" t="s">
        <v>20490</v>
      </c>
      <c r="E8672" s="624" t="s">
        <v>40</v>
      </c>
      <c r="F8672" s="622" t="s">
        <v>51</v>
      </c>
      <c r="G8672" s="138"/>
      <c r="H8672" s="138"/>
      <c r="I8672" s="138"/>
      <c r="J8672" s="138"/>
      <c r="K8672" s="138"/>
      <c r="L8672" s="656" t="s">
        <v>51</v>
      </c>
      <c r="M8672" s="202"/>
      <c r="N8672" s="189"/>
      <c r="O8672" s="643">
        <v>0</v>
      </c>
      <c r="P8672" s="643">
        <v>0</v>
      </c>
      <c r="Q8672" s="643">
        <v>0</v>
      </c>
      <c r="R8672" s="643">
        <v>0</v>
      </c>
      <c r="S8672" s="643">
        <v>0</v>
      </c>
      <c r="T8672" s="643">
        <v>0</v>
      </c>
      <c r="U8672" s="643">
        <v>0</v>
      </c>
      <c r="V8672" s="643">
        <v>0</v>
      </c>
      <c r="W8672" s="643">
        <v>0</v>
      </c>
      <c r="X8672" s="366">
        <v>0</v>
      </c>
      <c r="Y8672" s="643">
        <v>0</v>
      </c>
      <c r="Z8672" s="624" t="s">
        <v>51</v>
      </c>
      <c r="AA8672" s="622" t="s">
        <v>5289</v>
      </c>
      <c r="AB8672" s="622" t="s">
        <v>5289</v>
      </c>
      <c r="AC8672" s="84" t="s">
        <v>5289</v>
      </c>
      <c r="AD8672" s="84" t="s">
        <v>5289</v>
      </c>
      <c r="AE8672" s="84" t="s">
        <v>5289</v>
      </c>
      <c r="AF8672" s="165" t="s">
        <v>5289</v>
      </c>
      <c r="AG8672" s="107"/>
      <c r="AH8672" s="107"/>
      <c r="AI8672" s="107"/>
      <c r="AJ8672" s="107"/>
      <c r="AK8672" s="107"/>
      <c r="AL8672" s="107"/>
    </row>
    <row r="8673" spans="1:38" s="44" customFormat="1" ht="89.25">
      <c r="A8673" s="621">
        <v>40</v>
      </c>
      <c r="B8673" s="627" t="s">
        <v>20457</v>
      </c>
      <c r="C8673" s="627" t="s">
        <v>8501</v>
      </c>
      <c r="D8673" s="24" t="s">
        <v>20491</v>
      </c>
      <c r="E8673" s="624" t="s">
        <v>40</v>
      </c>
      <c r="F8673" s="622" t="s">
        <v>51</v>
      </c>
      <c r="G8673" s="138"/>
      <c r="H8673" s="138"/>
      <c r="I8673" s="138"/>
      <c r="J8673" s="138"/>
      <c r="K8673" s="138"/>
      <c r="L8673" s="656" t="s">
        <v>51</v>
      </c>
      <c r="M8673" s="202"/>
      <c r="N8673" s="189"/>
      <c r="O8673" s="643">
        <v>0</v>
      </c>
      <c r="P8673" s="643">
        <v>0</v>
      </c>
      <c r="Q8673" s="643">
        <v>0</v>
      </c>
      <c r="R8673" s="643">
        <v>0</v>
      </c>
      <c r="S8673" s="643">
        <v>0</v>
      </c>
      <c r="T8673" s="643">
        <v>0</v>
      </c>
      <c r="U8673" s="643">
        <v>0</v>
      </c>
      <c r="V8673" s="643">
        <v>0</v>
      </c>
      <c r="W8673" s="643">
        <v>0</v>
      </c>
      <c r="X8673" s="366">
        <v>0</v>
      </c>
      <c r="Y8673" s="643">
        <v>0</v>
      </c>
      <c r="Z8673" s="624" t="s">
        <v>51</v>
      </c>
      <c r="AA8673" s="622" t="s">
        <v>5289</v>
      </c>
      <c r="AB8673" s="622" t="s">
        <v>5289</v>
      </c>
      <c r="AC8673" s="84" t="s">
        <v>5289</v>
      </c>
      <c r="AD8673" s="84" t="s">
        <v>5289</v>
      </c>
      <c r="AE8673" s="84" t="s">
        <v>5289</v>
      </c>
      <c r="AF8673" s="165" t="s">
        <v>5289</v>
      </c>
      <c r="AG8673" s="107"/>
      <c r="AH8673" s="107"/>
      <c r="AI8673" s="107"/>
      <c r="AJ8673" s="107"/>
      <c r="AK8673" s="107"/>
      <c r="AL8673" s="107"/>
    </row>
    <row r="8674" spans="1:38" s="44" customFormat="1" ht="102">
      <c r="A8674" s="621">
        <v>41</v>
      </c>
      <c r="B8674" s="627" t="s">
        <v>20458</v>
      </c>
      <c r="C8674" s="627" t="s">
        <v>8501</v>
      </c>
      <c r="D8674" s="24" t="s">
        <v>20492</v>
      </c>
      <c r="E8674" s="624" t="s">
        <v>40</v>
      </c>
      <c r="F8674" s="622" t="s">
        <v>51</v>
      </c>
      <c r="G8674" s="138"/>
      <c r="H8674" s="138"/>
      <c r="I8674" s="138"/>
      <c r="J8674" s="138"/>
      <c r="K8674" s="138"/>
      <c r="L8674" s="656" t="s">
        <v>51</v>
      </c>
      <c r="M8674" s="202"/>
      <c r="N8674" s="189"/>
      <c r="O8674" s="643">
        <v>0</v>
      </c>
      <c r="P8674" s="643">
        <v>0</v>
      </c>
      <c r="Q8674" s="643">
        <v>0</v>
      </c>
      <c r="R8674" s="643">
        <v>0</v>
      </c>
      <c r="S8674" s="643">
        <v>0</v>
      </c>
      <c r="T8674" s="643">
        <v>0</v>
      </c>
      <c r="U8674" s="643">
        <v>0</v>
      </c>
      <c r="V8674" s="643">
        <v>0</v>
      </c>
      <c r="W8674" s="643">
        <v>0</v>
      </c>
      <c r="X8674" s="366">
        <v>0</v>
      </c>
      <c r="Y8674" s="643">
        <v>0</v>
      </c>
      <c r="Z8674" s="624" t="s">
        <v>51</v>
      </c>
      <c r="AA8674" s="622" t="s">
        <v>5289</v>
      </c>
      <c r="AB8674" s="622" t="s">
        <v>5289</v>
      </c>
      <c r="AC8674" s="84" t="s">
        <v>5289</v>
      </c>
      <c r="AD8674" s="84" t="s">
        <v>5289</v>
      </c>
      <c r="AE8674" s="84" t="s">
        <v>5289</v>
      </c>
      <c r="AF8674" s="165" t="s">
        <v>5289</v>
      </c>
      <c r="AG8674" s="107"/>
      <c r="AH8674" s="107"/>
      <c r="AI8674" s="107"/>
      <c r="AJ8674" s="107"/>
      <c r="AK8674" s="107"/>
      <c r="AL8674" s="107"/>
    </row>
    <row r="8675" spans="1:38" s="44" customFormat="1" ht="114.75">
      <c r="A8675" s="621">
        <v>42</v>
      </c>
      <c r="B8675" s="627" t="s">
        <v>20459</v>
      </c>
      <c r="C8675" s="627" t="s">
        <v>8501</v>
      </c>
      <c r="D8675" s="24" t="s">
        <v>20493</v>
      </c>
      <c r="E8675" s="624" t="s">
        <v>40</v>
      </c>
      <c r="F8675" s="622" t="s">
        <v>51</v>
      </c>
      <c r="G8675" s="138"/>
      <c r="H8675" s="138"/>
      <c r="I8675" s="138"/>
      <c r="J8675" s="138"/>
      <c r="K8675" s="138"/>
      <c r="L8675" s="656" t="s">
        <v>51</v>
      </c>
      <c r="M8675" s="202"/>
      <c r="N8675" s="189"/>
      <c r="O8675" s="643">
        <v>0</v>
      </c>
      <c r="P8675" s="643">
        <v>0</v>
      </c>
      <c r="Q8675" s="643">
        <v>0</v>
      </c>
      <c r="R8675" s="643">
        <v>0</v>
      </c>
      <c r="S8675" s="643">
        <v>0</v>
      </c>
      <c r="T8675" s="643">
        <v>0</v>
      </c>
      <c r="U8675" s="643">
        <v>0</v>
      </c>
      <c r="V8675" s="643">
        <v>0</v>
      </c>
      <c r="W8675" s="643">
        <v>0</v>
      </c>
      <c r="X8675" s="366">
        <v>0</v>
      </c>
      <c r="Y8675" s="643">
        <v>0</v>
      </c>
      <c r="Z8675" s="624" t="s">
        <v>51</v>
      </c>
      <c r="AA8675" s="622" t="s">
        <v>5289</v>
      </c>
      <c r="AB8675" s="622" t="s">
        <v>5289</v>
      </c>
      <c r="AC8675" s="84" t="s">
        <v>5289</v>
      </c>
      <c r="AD8675" s="84" t="s">
        <v>5289</v>
      </c>
      <c r="AE8675" s="84" t="s">
        <v>5289</v>
      </c>
      <c r="AF8675" s="165" t="s">
        <v>5289</v>
      </c>
      <c r="AG8675" s="107"/>
      <c r="AH8675" s="107"/>
      <c r="AI8675" s="107"/>
      <c r="AJ8675" s="107"/>
      <c r="AK8675" s="107"/>
      <c r="AL8675" s="107"/>
    </row>
    <row r="8676" spans="1:38" s="44" customFormat="1" ht="89.25">
      <c r="A8676" s="621">
        <v>43</v>
      </c>
      <c r="B8676" s="627" t="s">
        <v>20460</v>
      </c>
      <c r="C8676" s="627" t="s">
        <v>8501</v>
      </c>
      <c r="D8676" s="24" t="s">
        <v>20494</v>
      </c>
      <c r="E8676" s="624" t="s">
        <v>40</v>
      </c>
      <c r="F8676" s="622" t="s">
        <v>51</v>
      </c>
      <c r="G8676" s="138"/>
      <c r="H8676" s="138"/>
      <c r="I8676" s="138"/>
      <c r="J8676" s="138"/>
      <c r="K8676" s="138"/>
      <c r="L8676" s="656" t="s">
        <v>51</v>
      </c>
      <c r="M8676" s="202"/>
      <c r="N8676" s="189"/>
      <c r="O8676" s="643">
        <v>0</v>
      </c>
      <c r="P8676" s="643">
        <v>0</v>
      </c>
      <c r="Q8676" s="643">
        <v>0</v>
      </c>
      <c r="R8676" s="643">
        <v>0</v>
      </c>
      <c r="S8676" s="643">
        <v>0</v>
      </c>
      <c r="T8676" s="643">
        <v>0</v>
      </c>
      <c r="U8676" s="643">
        <v>0</v>
      </c>
      <c r="V8676" s="643">
        <v>0</v>
      </c>
      <c r="W8676" s="643">
        <v>0</v>
      </c>
      <c r="X8676" s="366">
        <v>0</v>
      </c>
      <c r="Y8676" s="643">
        <v>0</v>
      </c>
      <c r="Z8676" s="624" t="s">
        <v>51</v>
      </c>
      <c r="AA8676" s="622" t="s">
        <v>5289</v>
      </c>
      <c r="AB8676" s="622" t="s">
        <v>5289</v>
      </c>
      <c r="AC8676" s="84" t="s">
        <v>5289</v>
      </c>
      <c r="AD8676" s="84" t="s">
        <v>5289</v>
      </c>
      <c r="AE8676" s="84" t="s">
        <v>5289</v>
      </c>
      <c r="AF8676" s="165" t="s">
        <v>5289</v>
      </c>
      <c r="AG8676" s="107"/>
      <c r="AH8676" s="107"/>
      <c r="AI8676" s="107"/>
      <c r="AJ8676" s="107"/>
      <c r="AK8676" s="107"/>
      <c r="AL8676" s="107"/>
    </row>
    <row r="8677" spans="1:38" s="44" customFormat="1" ht="89.25">
      <c r="A8677" s="621">
        <v>44</v>
      </c>
      <c r="B8677" s="627" t="s">
        <v>20461</v>
      </c>
      <c r="C8677" s="627" t="s">
        <v>8501</v>
      </c>
      <c r="D8677" s="24" t="s">
        <v>20497</v>
      </c>
      <c r="E8677" s="624" t="s">
        <v>40</v>
      </c>
      <c r="F8677" s="622" t="s">
        <v>51</v>
      </c>
      <c r="G8677" s="138"/>
      <c r="H8677" s="138"/>
      <c r="I8677" s="138"/>
      <c r="J8677" s="138"/>
      <c r="K8677" s="138"/>
      <c r="L8677" s="656" t="s">
        <v>51</v>
      </c>
      <c r="M8677" s="202"/>
      <c r="N8677" s="189"/>
      <c r="O8677" s="643">
        <v>0</v>
      </c>
      <c r="P8677" s="643">
        <v>0</v>
      </c>
      <c r="Q8677" s="643">
        <v>0</v>
      </c>
      <c r="R8677" s="643">
        <v>0</v>
      </c>
      <c r="S8677" s="643">
        <v>0</v>
      </c>
      <c r="T8677" s="643">
        <v>0</v>
      </c>
      <c r="U8677" s="643">
        <v>0</v>
      </c>
      <c r="V8677" s="643">
        <v>0</v>
      </c>
      <c r="W8677" s="643">
        <v>0</v>
      </c>
      <c r="X8677" s="366">
        <v>0</v>
      </c>
      <c r="Y8677" s="643">
        <v>0</v>
      </c>
      <c r="Z8677" s="624" t="s">
        <v>51</v>
      </c>
      <c r="AA8677" s="622" t="s">
        <v>5289</v>
      </c>
      <c r="AB8677" s="622" t="s">
        <v>5289</v>
      </c>
      <c r="AC8677" s="84" t="s">
        <v>5289</v>
      </c>
      <c r="AD8677" s="84" t="s">
        <v>5289</v>
      </c>
      <c r="AE8677" s="84" t="s">
        <v>5289</v>
      </c>
      <c r="AF8677" s="165" t="s">
        <v>5289</v>
      </c>
      <c r="AG8677" s="107"/>
      <c r="AH8677" s="107"/>
      <c r="AI8677" s="107"/>
      <c r="AJ8677" s="107"/>
      <c r="AK8677" s="107"/>
      <c r="AL8677" s="107"/>
    </row>
    <row r="8678" spans="1:38" s="44" customFormat="1" ht="63.75">
      <c r="A8678" s="621">
        <v>45</v>
      </c>
      <c r="B8678" s="627" t="s">
        <v>20462</v>
      </c>
      <c r="C8678" s="627" t="s">
        <v>8501</v>
      </c>
      <c r="D8678" s="24" t="s">
        <v>20498</v>
      </c>
      <c r="E8678" s="624" t="s">
        <v>40</v>
      </c>
      <c r="F8678" s="622" t="s">
        <v>51</v>
      </c>
      <c r="G8678" s="138"/>
      <c r="H8678" s="138"/>
      <c r="I8678" s="138"/>
      <c r="J8678" s="138"/>
      <c r="K8678" s="138"/>
      <c r="L8678" s="656" t="s">
        <v>51</v>
      </c>
      <c r="M8678" s="202"/>
      <c r="N8678" s="189"/>
      <c r="O8678" s="643">
        <v>0</v>
      </c>
      <c r="P8678" s="643">
        <v>0</v>
      </c>
      <c r="Q8678" s="643">
        <v>0</v>
      </c>
      <c r="R8678" s="643">
        <v>0</v>
      </c>
      <c r="S8678" s="643">
        <v>0</v>
      </c>
      <c r="T8678" s="643">
        <v>0</v>
      </c>
      <c r="U8678" s="643">
        <v>0</v>
      </c>
      <c r="V8678" s="643">
        <v>0</v>
      </c>
      <c r="W8678" s="643">
        <v>0</v>
      </c>
      <c r="X8678" s="366">
        <v>2</v>
      </c>
      <c r="Y8678" s="643">
        <v>0</v>
      </c>
      <c r="Z8678" s="624" t="s">
        <v>51</v>
      </c>
      <c r="AA8678" s="622" t="s">
        <v>5289</v>
      </c>
      <c r="AB8678" s="622" t="s">
        <v>5289</v>
      </c>
      <c r="AC8678" s="84" t="s">
        <v>5289</v>
      </c>
      <c r="AD8678" s="84" t="s">
        <v>5289</v>
      </c>
      <c r="AE8678" s="84" t="s">
        <v>5289</v>
      </c>
      <c r="AF8678" s="165" t="s">
        <v>5289</v>
      </c>
      <c r="AG8678" s="107"/>
      <c r="AH8678" s="107"/>
      <c r="AI8678" s="107"/>
      <c r="AJ8678" s="107"/>
      <c r="AK8678" s="107"/>
      <c r="AL8678" s="107"/>
    </row>
    <row r="8679" spans="1:38" s="44" customFormat="1" ht="51">
      <c r="A8679" s="621">
        <v>46</v>
      </c>
      <c r="B8679" s="627" t="s">
        <v>20463</v>
      </c>
      <c r="C8679" s="627" t="s">
        <v>8501</v>
      </c>
      <c r="D8679" s="24" t="s">
        <v>20495</v>
      </c>
      <c r="E8679" s="624" t="s">
        <v>40</v>
      </c>
      <c r="F8679" s="622" t="s">
        <v>51</v>
      </c>
      <c r="G8679" s="138"/>
      <c r="H8679" s="138"/>
      <c r="I8679" s="138"/>
      <c r="J8679" s="138"/>
      <c r="K8679" s="138"/>
      <c r="L8679" s="656" t="s">
        <v>51</v>
      </c>
      <c r="M8679" s="202"/>
      <c r="N8679" s="189"/>
      <c r="O8679" s="643">
        <v>0</v>
      </c>
      <c r="P8679" s="643">
        <v>0</v>
      </c>
      <c r="Q8679" s="643">
        <v>0</v>
      </c>
      <c r="R8679" s="643">
        <v>0</v>
      </c>
      <c r="S8679" s="643">
        <v>0</v>
      </c>
      <c r="T8679" s="643">
        <v>0</v>
      </c>
      <c r="U8679" s="643">
        <v>0</v>
      </c>
      <c r="V8679" s="643">
        <v>0</v>
      </c>
      <c r="W8679" s="643">
        <v>0</v>
      </c>
      <c r="X8679" s="366">
        <v>0</v>
      </c>
      <c r="Y8679" s="643">
        <v>0</v>
      </c>
      <c r="Z8679" s="624" t="s">
        <v>51</v>
      </c>
      <c r="AA8679" s="622" t="s">
        <v>5289</v>
      </c>
      <c r="AB8679" s="622" t="s">
        <v>5289</v>
      </c>
      <c r="AC8679" s="84" t="s">
        <v>5289</v>
      </c>
      <c r="AD8679" s="84" t="s">
        <v>5289</v>
      </c>
      <c r="AE8679" s="84" t="s">
        <v>5289</v>
      </c>
      <c r="AF8679" s="165" t="s">
        <v>5289</v>
      </c>
      <c r="AG8679" s="107"/>
      <c r="AH8679" s="107"/>
      <c r="AI8679" s="107"/>
      <c r="AJ8679" s="107"/>
      <c r="AK8679" s="107"/>
      <c r="AL8679" s="107"/>
    </row>
    <row r="8680" spans="1:38" s="44" customFormat="1" ht="63.75">
      <c r="A8680" s="621">
        <v>47</v>
      </c>
      <c r="B8680" s="627" t="s">
        <v>19475</v>
      </c>
      <c r="C8680" s="627" t="s">
        <v>8501</v>
      </c>
      <c r="D8680" s="24" t="s">
        <v>20499</v>
      </c>
      <c r="E8680" s="624" t="s">
        <v>40</v>
      </c>
      <c r="F8680" s="622" t="s">
        <v>51</v>
      </c>
      <c r="G8680" s="138"/>
      <c r="H8680" s="138"/>
      <c r="I8680" s="138"/>
      <c r="J8680" s="138"/>
      <c r="K8680" s="138"/>
      <c r="L8680" s="656" t="s">
        <v>51</v>
      </c>
      <c r="M8680" s="202"/>
      <c r="N8680" s="189"/>
      <c r="O8680" s="643">
        <v>0</v>
      </c>
      <c r="P8680" s="643">
        <v>0</v>
      </c>
      <c r="Q8680" s="643">
        <v>0</v>
      </c>
      <c r="R8680" s="643">
        <v>0</v>
      </c>
      <c r="S8680" s="643">
        <v>0</v>
      </c>
      <c r="T8680" s="643">
        <v>0</v>
      </c>
      <c r="U8680" s="643">
        <v>0</v>
      </c>
      <c r="V8680" s="643">
        <v>0</v>
      </c>
      <c r="W8680" s="643">
        <v>0</v>
      </c>
      <c r="X8680" s="366">
        <v>4</v>
      </c>
      <c r="Y8680" s="643">
        <v>0</v>
      </c>
      <c r="Z8680" s="624" t="s">
        <v>51</v>
      </c>
      <c r="AA8680" s="622" t="s">
        <v>5289</v>
      </c>
      <c r="AB8680" s="622" t="s">
        <v>5289</v>
      </c>
      <c r="AC8680" s="84" t="s">
        <v>5289</v>
      </c>
      <c r="AD8680" s="84" t="s">
        <v>5289</v>
      </c>
      <c r="AE8680" s="84" t="s">
        <v>5289</v>
      </c>
      <c r="AF8680" s="165" t="s">
        <v>5289</v>
      </c>
      <c r="AG8680" s="107"/>
      <c r="AH8680" s="107"/>
      <c r="AI8680" s="107"/>
      <c r="AJ8680" s="107"/>
      <c r="AK8680" s="107"/>
      <c r="AL8680" s="107"/>
    </row>
    <row r="8681" spans="1:38" s="44" customFormat="1" ht="63.75">
      <c r="A8681" s="621">
        <v>48</v>
      </c>
      <c r="B8681" s="627" t="s">
        <v>20464</v>
      </c>
      <c r="C8681" s="627" t="s">
        <v>8501</v>
      </c>
      <c r="D8681" s="24" t="s">
        <v>20500</v>
      </c>
      <c r="E8681" s="624" t="s">
        <v>40</v>
      </c>
      <c r="F8681" s="622" t="s">
        <v>51</v>
      </c>
      <c r="G8681" s="138"/>
      <c r="H8681" s="138"/>
      <c r="I8681" s="138"/>
      <c r="J8681" s="138"/>
      <c r="K8681" s="138"/>
      <c r="L8681" s="656" t="s">
        <v>51</v>
      </c>
      <c r="M8681" s="202"/>
      <c r="N8681" s="189"/>
      <c r="O8681" s="643">
        <v>0</v>
      </c>
      <c r="P8681" s="643">
        <v>0</v>
      </c>
      <c r="Q8681" s="643">
        <v>0</v>
      </c>
      <c r="R8681" s="643">
        <v>0</v>
      </c>
      <c r="S8681" s="643">
        <v>0</v>
      </c>
      <c r="T8681" s="643">
        <v>0</v>
      </c>
      <c r="U8681" s="643">
        <v>0</v>
      </c>
      <c r="V8681" s="643">
        <v>0</v>
      </c>
      <c r="W8681" s="643">
        <v>0</v>
      </c>
      <c r="X8681" s="366">
        <v>0</v>
      </c>
      <c r="Y8681" s="643">
        <v>0</v>
      </c>
      <c r="Z8681" s="624" t="s">
        <v>51</v>
      </c>
      <c r="AA8681" s="622" t="s">
        <v>5289</v>
      </c>
      <c r="AB8681" s="622" t="s">
        <v>5289</v>
      </c>
      <c r="AC8681" s="84" t="s">
        <v>5289</v>
      </c>
      <c r="AD8681" s="84" t="s">
        <v>5289</v>
      </c>
      <c r="AE8681" s="84" t="s">
        <v>5289</v>
      </c>
      <c r="AF8681" s="165" t="s">
        <v>5289</v>
      </c>
      <c r="AG8681" s="107"/>
      <c r="AH8681" s="107"/>
      <c r="AI8681" s="107"/>
      <c r="AJ8681" s="107"/>
      <c r="AK8681" s="107"/>
      <c r="AL8681" s="107"/>
    </row>
    <row r="8682" spans="1:38" s="44" customFormat="1" ht="76.5">
      <c r="A8682" s="621">
        <v>49</v>
      </c>
      <c r="B8682" s="627" t="s">
        <v>20465</v>
      </c>
      <c r="C8682" s="627" t="s">
        <v>8501</v>
      </c>
      <c r="D8682" s="24" t="s">
        <v>20496</v>
      </c>
      <c r="E8682" s="624" t="s">
        <v>40</v>
      </c>
      <c r="F8682" s="622" t="s">
        <v>51</v>
      </c>
      <c r="G8682" s="138"/>
      <c r="H8682" s="138"/>
      <c r="I8682" s="138"/>
      <c r="J8682" s="138"/>
      <c r="K8682" s="138"/>
      <c r="L8682" s="656" t="s">
        <v>51</v>
      </c>
      <c r="M8682" s="202"/>
      <c r="N8682" s="189"/>
      <c r="O8682" s="643">
        <v>0</v>
      </c>
      <c r="P8682" s="643">
        <v>0</v>
      </c>
      <c r="Q8682" s="643">
        <v>0</v>
      </c>
      <c r="R8682" s="643">
        <v>0</v>
      </c>
      <c r="S8682" s="643">
        <v>0</v>
      </c>
      <c r="T8682" s="643">
        <v>0</v>
      </c>
      <c r="U8682" s="643">
        <v>0</v>
      </c>
      <c r="V8682" s="643">
        <v>0</v>
      </c>
      <c r="W8682" s="643">
        <v>0</v>
      </c>
      <c r="X8682" s="366">
        <v>0</v>
      </c>
      <c r="Y8682" s="643">
        <v>0</v>
      </c>
      <c r="Z8682" s="624" t="s">
        <v>51</v>
      </c>
      <c r="AA8682" s="622" t="s">
        <v>5289</v>
      </c>
      <c r="AB8682" s="622" t="s">
        <v>5289</v>
      </c>
      <c r="AC8682" s="84" t="s">
        <v>5289</v>
      </c>
      <c r="AD8682" s="84" t="s">
        <v>5289</v>
      </c>
      <c r="AE8682" s="84" t="s">
        <v>5289</v>
      </c>
      <c r="AF8682" s="165" t="s">
        <v>5289</v>
      </c>
      <c r="AG8682" s="107"/>
      <c r="AH8682" s="107"/>
      <c r="AI8682" s="107"/>
      <c r="AJ8682" s="107"/>
      <c r="AK8682" s="107"/>
      <c r="AL8682" s="107"/>
    </row>
    <row r="8683" spans="1:38" s="44" customFormat="1" ht="76.5">
      <c r="A8683" s="621">
        <v>50</v>
      </c>
      <c r="B8683" s="627" t="s">
        <v>20466</v>
      </c>
      <c r="C8683" s="627" t="s">
        <v>8501</v>
      </c>
      <c r="D8683" s="24" t="s">
        <v>20467</v>
      </c>
      <c r="E8683" s="624" t="s">
        <v>40</v>
      </c>
      <c r="F8683" s="622" t="s">
        <v>51</v>
      </c>
      <c r="G8683" s="138"/>
      <c r="H8683" s="138"/>
      <c r="I8683" s="138"/>
      <c r="J8683" s="138"/>
      <c r="K8683" s="138"/>
      <c r="L8683" s="656" t="s">
        <v>51</v>
      </c>
      <c r="M8683" s="202"/>
      <c r="N8683" s="189"/>
      <c r="O8683" s="643">
        <v>0</v>
      </c>
      <c r="P8683" s="643">
        <v>0</v>
      </c>
      <c r="Q8683" s="643">
        <v>0</v>
      </c>
      <c r="R8683" s="643">
        <v>0</v>
      </c>
      <c r="S8683" s="643">
        <v>0</v>
      </c>
      <c r="T8683" s="643">
        <v>0</v>
      </c>
      <c r="U8683" s="643">
        <v>0</v>
      </c>
      <c r="V8683" s="643">
        <v>0</v>
      </c>
      <c r="W8683" s="643">
        <v>0</v>
      </c>
      <c r="X8683" s="366">
        <v>0</v>
      </c>
      <c r="Y8683" s="643">
        <v>0</v>
      </c>
      <c r="Z8683" s="624" t="s">
        <v>51</v>
      </c>
      <c r="AA8683" s="622" t="s">
        <v>5289</v>
      </c>
      <c r="AB8683" s="622" t="s">
        <v>5289</v>
      </c>
      <c r="AC8683" s="84" t="s">
        <v>5289</v>
      </c>
      <c r="AD8683" s="84" t="s">
        <v>5289</v>
      </c>
      <c r="AE8683" s="84" t="s">
        <v>5289</v>
      </c>
      <c r="AF8683" s="165" t="s">
        <v>5289</v>
      </c>
      <c r="AG8683" s="107"/>
      <c r="AH8683" s="107"/>
      <c r="AI8683" s="107"/>
      <c r="AJ8683" s="107"/>
      <c r="AK8683" s="107"/>
      <c r="AL8683" s="107"/>
    </row>
    <row r="8684" spans="1:38" s="44" customFormat="1" ht="63.75">
      <c r="A8684" s="621">
        <v>51</v>
      </c>
      <c r="B8684" s="627" t="s">
        <v>20468</v>
      </c>
      <c r="C8684" s="627" t="s">
        <v>8501</v>
      </c>
      <c r="D8684" s="24" t="s">
        <v>20501</v>
      </c>
      <c r="E8684" s="624" t="s">
        <v>40</v>
      </c>
      <c r="F8684" s="622" t="s">
        <v>51</v>
      </c>
      <c r="G8684" s="138"/>
      <c r="H8684" s="138"/>
      <c r="I8684" s="138"/>
      <c r="J8684" s="138"/>
      <c r="K8684" s="138"/>
      <c r="L8684" s="656" t="s">
        <v>51</v>
      </c>
      <c r="M8684" s="202"/>
      <c r="N8684" s="189"/>
      <c r="O8684" s="643">
        <v>0</v>
      </c>
      <c r="P8684" s="643">
        <v>0</v>
      </c>
      <c r="Q8684" s="643">
        <v>0</v>
      </c>
      <c r="R8684" s="643">
        <v>0</v>
      </c>
      <c r="S8684" s="643">
        <v>0</v>
      </c>
      <c r="T8684" s="643">
        <v>0</v>
      </c>
      <c r="U8684" s="643">
        <v>0</v>
      </c>
      <c r="V8684" s="643">
        <v>0</v>
      </c>
      <c r="W8684" s="643">
        <v>0</v>
      </c>
      <c r="X8684" s="366">
        <v>0</v>
      </c>
      <c r="Y8684" s="643">
        <v>0</v>
      </c>
      <c r="Z8684" s="624" t="s">
        <v>51</v>
      </c>
      <c r="AA8684" s="622" t="s">
        <v>5289</v>
      </c>
      <c r="AB8684" s="622" t="s">
        <v>5289</v>
      </c>
      <c r="AC8684" s="84" t="s">
        <v>5289</v>
      </c>
      <c r="AD8684" s="84" t="s">
        <v>5289</v>
      </c>
      <c r="AE8684" s="84" t="s">
        <v>5289</v>
      </c>
      <c r="AF8684" s="165" t="s">
        <v>5289</v>
      </c>
      <c r="AG8684" s="107"/>
      <c r="AH8684" s="107"/>
      <c r="AI8684" s="107"/>
      <c r="AJ8684" s="107"/>
      <c r="AK8684" s="107"/>
      <c r="AL8684" s="107"/>
    </row>
    <row r="8685" spans="1:38" s="44" customFormat="1" ht="63.75">
      <c r="A8685" s="621">
        <v>52</v>
      </c>
      <c r="B8685" s="627" t="s">
        <v>20469</v>
      </c>
      <c r="C8685" s="627" t="s">
        <v>8501</v>
      </c>
      <c r="D8685" s="24" t="s">
        <v>20502</v>
      </c>
      <c r="E8685" s="624" t="s">
        <v>40</v>
      </c>
      <c r="F8685" s="622" t="s">
        <v>51</v>
      </c>
      <c r="G8685" s="138"/>
      <c r="H8685" s="138"/>
      <c r="I8685" s="138"/>
      <c r="J8685" s="138"/>
      <c r="K8685" s="138"/>
      <c r="L8685" s="656" t="s">
        <v>51</v>
      </c>
      <c r="M8685" s="202"/>
      <c r="N8685" s="189"/>
      <c r="O8685" s="643">
        <v>0</v>
      </c>
      <c r="P8685" s="643">
        <v>0</v>
      </c>
      <c r="Q8685" s="643">
        <v>0</v>
      </c>
      <c r="R8685" s="643">
        <v>0</v>
      </c>
      <c r="S8685" s="643">
        <v>0</v>
      </c>
      <c r="T8685" s="643">
        <v>0</v>
      </c>
      <c r="U8685" s="643">
        <v>0</v>
      </c>
      <c r="V8685" s="643">
        <v>0</v>
      </c>
      <c r="W8685" s="643">
        <v>0</v>
      </c>
      <c r="X8685" s="366">
        <v>0</v>
      </c>
      <c r="Y8685" s="643">
        <v>0</v>
      </c>
      <c r="Z8685" s="624" t="s">
        <v>51</v>
      </c>
      <c r="AA8685" s="622" t="s">
        <v>5289</v>
      </c>
      <c r="AB8685" s="622" t="s">
        <v>5289</v>
      </c>
      <c r="AC8685" s="84" t="s">
        <v>5289</v>
      </c>
      <c r="AD8685" s="84" t="s">
        <v>5289</v>
      </c>
      <c r="AE8685" s="84" t="s">
        <v>5289</v>
      </c>
      <c r="AF8685" s="165" t="s">
        <v>5289</v>
      </c>
      <c r="AG8685" s="107"/>
      <c r="AH8685" s="107"/>
      <c r="AI8685" s="107"/>
      <c r="AJ8685" s="107"/>
      <c r="AK8685" s="107"/>
      <c r="AL8685" s="107"/>
    </row>
    <row r="8686" spans="1:38" s="44" customFormat="1" ht="76.5">
      <c r="A8686" s="621">
        <v>53</v>
      </c>
      <c r="B8686" s="627" t="s">
        <v>20470</v>
      </c>
      <c r="C8686" s="627" t="s">
        <v>8501</v>
      </c>
      <c r="D8686" s="24" t="s">
        <v>20503</v>
      </c>
      <c r="E8686" s="624" t="s">
        <v>40</v>
      </c>
      <c r="F8686" s="622" t="s">
        <v>51</v>
      </c>
      <c r="G8686" s="138"/>
      <c r="H8686" s="138"/>
      <c r="I8686" s="138"/>
      <c r="J8686" s="138"/>
      <c r="K8686" s="138"/>
      <c r="L8686" s="656" t="s">
        <v>51</v>
      </c>
      <c r="M8686" s="202"/>
      <c r="N8686" s="189"/>
      <c r="O8686" s="643">
        <v>0</v>
      </c>
      <c r="P8686" s="643">
        <v>0</v>
      </c>
      <c r="Q8686" s="643">
        <v>0</v>
      </c>
      <c r="R8686" s="643">
        <v>0</v>
      </c>
      <c r="S8686" s="643">
        <v>0</v>
      </c>
      <c r="T8686" s="643">
        <v>0</v>
      </c>
      <c r="U8686" s="643">
        <v>0</v>
      </c>
      <c r="V8686" s="643">
        <v>0</v>
      </c>
      <c r="W8686" s="643">
        <v>0</v>
      </c>
      <c r="X8686" s="366">
        <v>0</v>
      </c>
      <c r="Y8686" s="643">
        <v>0</v>
      </c>
      <c r="Z8686" s="624" t="s">
        <v>51</v>
      </c>
      <c r="AA8686" s="622" t="s">
        <v>5289</v>
      </c>
      <c r="AB8686" s="622" t="s">
        <v>5289</v>
      </c>
      <c r="AC8686" s="84" t="s">
        <v>5289</v>
      </c>
      <c r="AD8686" s="84" t="s">
        <v>5289</v>
      </c>
      <c r="AE8686" s="84" t="s">
        <v>5289</v>
      </c>
      <c r="AF8686" s="165" t="s">
        <v>5289</v>
      </c>
      <c r="AG8686" s="107"/>
      <c r="AH8686" s="107"/>
      <c r="AI8686" s="107"/>
      <c r="AJ8686" s="107"/>
      <c r="AK8686" s="107"/>
      <c r="AL8686" s="107"/>
    </row>
    <row r="8687" spans="1:38" s="44" customFormat="1" ht="51">
      <c r="A8687" s="621">
        <v>54</v>
      </c>
      <c r="B8687" s="627" t="s">
        <v>6717</v>
      </c>
      <c r="C8687" s="627" t="s">
        <v>8501</v>
      </c>
      <c r="D8687" s="24" t="s">
        <v>20504</v>
      </c>
      <c r="E8687" s="624" t="s">
        <v>40</v>
      </c>
      <c r="F8687" s="622" t="s">
        <v>51</v>
      </c>
      <c r="G8687" s="138"/>
      <c r="H8687" s="138"/>
      <c r="I8687" s="138"/>
      <c r="J8687" s="138"/>
      <c r="K8687" s="138"/>
      <c r="L8687" s="656" t="s">
        <v>51</v>
      </c>
      <c r="M8687" s="202"/>
      <c r="N8687" s="189"/>
      <c r="O8687" s="643">
        <v>0</v>
      </c>
      <c r="P8687" s="643">
        <v>0</v>
      </c>
      <c r="Q8687" s="643">
        <v>0</v>
      </c>
      <c r="R8687" s="643">
        <v>0</v>
      </c>
      <c r="S8687" s="643">
        <v>0</v>
      </c>
      <c r="T8687" s="643">
        <v>0</v>
      </c>
      <c r="U8687" s="643">
        <v>0</v>
      </c>
      <c r="V8687" s="643">
        <v>0</v>
      </c>
      <c r="W8687" s="643">
        <v>0</v>
      </c>
      <c r="X8687" s="366">
        <v>0</v>
      </c>
      <c r="Y8687" s="643">
        <v>0</v>
      </c>
      <c r="Z8687" s="624" t="s">
        <v>51</v>
      </c>
      <c r="AA8687" s="622" t="s">
        <v>5289</v>
      </c>
      <c r="AB8687" s="622" t="s">
        <v>5289</v>
      </c>
      <c r="AC8687" s="84" t="s">
        <v>5289</v>
      </c>
      <c r="AD8687" s="84" t="s">
        <v>5289</v>
      </c>
      <c r="AE8687" s="84" t="s">
        <v>5289</v>
      </c>
      <c r="AF8687" s="165" t="s">
        <v>5289</v>
      </c>
      <c r="AG8687" s="107"/>
      <c r="AH8687" s="107"/>
      <c r="AI8687" s="107"/>
      <c r="AJ8687" s="107"/>
      <c r="AK8687" s="107"/>
      <c r="AL8687" s="107"/>
    </row>
    <row r="8688" spans="1:38" s="44" customFormat="1" ht="63.75">
      <c r="A8688" s="621">
        <v>55</v>
      </c>
      <c r="B8688" s="627" t="s">
        <v>20471</v>
      </c>
      <c r="C8688" s="627" t="s">
        <v>8501</v>
      </c>
      <c r="D8688" s="24" t="s">
        <v>20505</v>
      </c>
      <c r="E8688" s="624" t="s">
        <v>40</v>
      </c>
      <c r="F8688" s="622" t="s">
        <v>51</v>
      </c>
      <c r="G8688" s="138"/>
      <c r="H8688" s="138"/>
      <c r="I8688" s="138"/>
      <c r="J8688" s="138"/>
      <c r="K8688" s="138"/>
      <c r="L8688" s="656" t="s">
        <v>51</v>
      </c>
      <c r="M8688" s="202"/>
      <c r="N8688" s="189"/>
      <c r="O8688" s="643">
        <v>0</v>
      </c>
      <c r="P8688" s="643">
        <v>0</v>
      </c>
      <c r="Q8688" s="643">
        <v>0</v>
      </c>
      <c r="R8688" s="643">
        <v>0</v>
      </c>
      <c r="S8688" s="643">
        <v>0</v>
      </c>
      <c r="T8688" s="643">
        <v>0</v>
      </c>
      <c r="U8688" s="643">
        <v>0</v>
      </c>
      <c r="V8688" s="643">
        <v>0</v>
      </c>
      <c r="W8688" s="643">
        <v>0</v>
      </c>
      <c r="X8688" s="366">
        <v>0</v>
      </c>
      <c r="Y8688" s="643">
        <v>0</v>
      </c>
      <c r="Z8688" s="624" t="s">
        <v>51</v>
      </c>
      <c r="AA8688" s="622" t="s">
        <v>5289</v>
      </c>
      <c r="AB8688" s="622" t="s">
        <v>5289</v>
      </c>
      <c r="AC8688" s="84" t="s">
        <v>5289</v>
      </c>
      <c r="AD8688" s="84" t="s">
        <v>5289</v>
      </c>
      <c r="AE8688" s="84" t="s">
        <v>5289</v>
      </c>
      <c r="AF8688" s="165" t="s">
        <v>5289</v>
      </c>
      <c r="AG8688" s="107"/>
      <c r="AH8688" s="107"/>
      <c r="AI8688" s="107"/>
      <c r="AJ8688" s="107"/>
      <c r="AK8688" s="107"/>
      <c r="AL8688" s="107"/>
    </row>
    <row r="8689" spans="1:38" s="44" customFormat="1" ht="63.75">
      <c r="A8689" s="621">
        <v>56</v>
      </c>
      <c r="B8689" s="627" t="s">
        <v>20472</v>
      </c>
      <c r="C8689" s="627" t="s">
        <v>8501</v>
      </c>
      <c r="D8689" s="24" t="s">
        <v>20506</v>
      </c>
      <c r="E8689" s="624" t="s">
        <v>40</v>
      </c>
      <c r="F8689" s="622" t="s">
        <v>51</v>
      </c>
      <c r="G8689" s="138"/>
      <c r="H8689" s="138"/>
      <c r="I8689" s="138"/>
      <c r="J8689" s="138"/>
      <c r="K8689" s="138"/>
      <c r="L8689" s="656" t="s">
        <v>51</v>
      </c>
      <c r="M8689" s="202"/>
      <c r="N8689" s="189"/>
      <c r="O8689" s="643">
        <v>0</v>
      </c>
      <c r="P8689" s="643">
        <v>0</v>
      </c>
      <c r="Q8689" s="643">
        <v>0</v>
      </c>
      <c r="R8689" s="643">
        <v>0</v>
      </c>
      <c r="S8689" s="643">
        <v>0</v>
      </c>
      <c r="T8689" s="643">
        <v>0</v>
      </c>
      <c r="U8689" s="643">
        <v>0</v>
      </c>
      <c r="V8689" s="643">
        <v>0</v>
      </c>
      <c r="W8689" s="643">
        <v>0</v>
      </c>
      <c r="X8689" s="366">
        <v>0</v>
      </c>
      <c r="Y8689" s="643">
        <v>0</v>
      </c>
      <c r="Z8689" s="624" t="s">
        <v>51</v>
      </c>
      <c r="AA8689" s="622" t="s">
        <v>5289</v>
      </c>
      <c r="AB8689" s="622" t="s">
        <v>5289</v>
      </c>
      <c r="AC8689" s="84" t="s">
        <v>5289</v>
      </c>
      <c r="AD8689" s="84" t="s">
        <v>5289</v>
      </c>
      <c r="AE8689" s="84" t="s">
        <v>5289</v>
      </c>
      <c r="AF8689" s="165" t="s">
        <v>5289</v>
      </c>
      <c r="AG8689" s="107"/>
      <c r="AH8689" s="107"/>
      <c r="AI8689" s="107"/>
      <c r="AJ8689" s="107"/>
      <c r="AK8689" s="107"/>
      <c r="AL8689" s="107"/>
    </row>
    <row r="8690" spans="1:38" s="44" customFormat="1" ht="76.5">
      <c r="A8690" s="621">
        <v>57</v>
      </c>
      <c r="B8690" s="627" t="s">
        <v>20473</v>
      </c>
      <c r="C8690" s="627" t="s">
        <v>8501</v>
      </c>
      <c r="D8690" s="24" t="s">
        <v>20507</v>
      </c>
      <c r="E8690" s="624" t="s">
        <v>40</v>
      </c>
      <c r="F8690" s="622" t="s">
        <v>51</v>
      </c>
      <c r="G8690" s="138"/>
      <c r="H8690" s="138"/>
      <c r="I8690" s="138"/>
      <c r="J8690" s="138"/>
      <c r="K8690" s="138"/>
      <c r="L8690" s="656" t="s">
        <v>51</v>
      </c>
      <c r="M8690" s="202"/>
      <c r="N8690" s="189"/>
      <c r="O8690" s="643">
        <v>0</v>
      </c>
      <c r="P8690" s="643">
        <v>0</v>
      </c>
      <c r="Q8690" s="643">
        <v>0</v>
      </c>
      <c r="R8690" s="643">
        <v>0</v>
      </c>
      <c r="S8690" s="643">
        <v>0</v>
      </c>
      <c r="T8690" s="643">
        <v>0</v>
      </c>
      <c r="U8690" s="643">
        <v>0</v>
      </c>
      <c r="V8690" s="643">
        <v>0</v>
      </c>
      <c r="W8690" s="643">
        <v>0</v>
      </c>
      <c r="X8690" s="366">
        <v>0</v>
      </c>
      <c r="Y8690" s="643">
        <v>0</v>
      </c>
      <c r="Z8690" s="624" t="s">
        <v>51</v>
      </c>
      <c r="AA8690" s="622" t="s">
        <v>5289</v>
      </c>
      <c r="AB8690" s="622" t="s">
        <v>5289</v>
      </c>
      <c r="AC8690" s="84" t="s">
        <v>5289</v>
      </c>
      <c r="AD8690" s="84" t="s">
        <v>5289</v>
      </c>
      <c r="AE8690" s="84" t="s">
        <v>5289</v>
      </c>
      <c r="AF8690" s="165" t="s">
        <v>5289</v>
      </c>
      <c r="AG8690" s="107"/>
      <c r="AH8690" s="107"/>
      <c r="AI8690" s="107"/>
      <c r="AJ8690" s="107"/>
      <c r="AK8690" s="107"/>
      <c r="AL8690" s="107"/>
    </row>
    <row r="8691" spans="1:38" s="45" customFormat="1" ht="15" customHeight="1">
      <c r="A8691" s="18"/>
      <c r="B8691" s="18">
        <v>57</v>
      </c>
      <c r="C8691" s="18"/>
      <c r="D8691" s="18">
        <v>57</v>
      </c>
      <c r="E8691" s="18">
        <v>57</v>
      </c>
      <c r="F8691" s="18">
        <v>6</v>
      </c>
      <c r="G8691" s="18">
        <v>3</v>
      </c>
      <c r="H8691" s="18">
        <v>1</v>
      </c>
      <c r="I8691" s="18"/>
      <c r="J8691" s="18">
        <v>1</v>
      </c>
      <c r="K8691" s="18">
        <v>0</v>
      </c>
      <c r="L8691" s="18">
        <v>3</v>
      </c>
      <c r="M8691" s="200"/>
      <c r="N8691" s="18">
        <f t="shared" ref="N8691:O8691" si="3172">SUM(N8634:N8690)</f>
        <v>0</v>
      </c>
      <c r="O8691" s="18">
        <f t="shared" si="3172"/>
        <v>0</v>
      </c>
      <c r="P8691" s="18">
        <f t="shared" ref="P8691:Q8691" si="3173">SUM(P8634:P8690)</f>
        <v>0</v>
      </c>
      <c r="Q8691" s="18">
        <f t="shared" si="3173"/>
        <v>0</v>
      </c>
      <c r="R8691" s="18">
        <f t="shared" ref="R8691" si="3174">SUM(R8634:R8690)</f>
        <v>0</v>
      </c>
      <c r="S8691" s="18">
        <f t="shared" ref="S8691" si="3175">SUM(S8634:S8690)</f>
        <v>0</v>
      </c>
      <c r="T8691" s="18">
        <f t="shared" ref="T8691:U8691" si="3176">SUM(T8634:T8690)</f>
        <v>0</v>
      </c>
      <c r="U8691" s="18">
        <f t="shared" si="3176"/>
        <v>0</v>
      </c>
      <c r="V8691" s="18">
        <f t="shared" ref="V8691:W8691" si="3177">SUM(V8634:V8690)</f>
        <v>0</v>
      </c>
      <c r="W8691" s="18">
        <f t="shared" si="3177"/>
        <v>0</v>
      </c>
      <c r="X8691" s="18">
        <f t="shared" ref="X8691:Y8691" si="3178">SUM(X8634:X8690)</f>
        <v>2382</v>
      </c>
      <c r="Y8691" s="18">
        <f t="shared" si="3178"/>
        <v>0</v>
      </c>
      <c r="Z8691" s="18">
        <v>0</v>
      </c>
      <c r="AA8691" s="18">
        <v>1</v>
      </c>
      <c r="AB8691" s="18">
        <v>1</v>
      </c>
      <c r="AC8691" s="18"/>
      <c r="AD8691" s="18"/>
      <c r="AE8691" s="18"/>
      <c r="AF8691" s="18"/>
      <c r="AG8691" s="107"/>
      <c r="AH8691" s="107"/>
      <c r="AI8691" s="107"/>
      <c r="AJ8691" s="107"/>
      <c r="AK8691" s="107"/>
      <c r="AL8691" s="107"/>
    </row>
    <row r="8692" spans="1:38" s="44" customFormat="1" ht="13.5" thickBot="1">
      <c r="A8692" s="243">
        <v>13</v>
      </c>
      <c r="B8692" s="243">
        <f>B8372+B8408+B8442+B8454+B8513+B8534+B8559+B8595+B8615+B8632+B8691+B8488+B8465</f>
        <v>311</v>
      </c>
      <c r="C8692" s="243"/>
      <c r="D8692" s="243">
        <f>D8372+D8408+D8442+D8454+D8513+D8534+D8559+D8595+D8615+D8632+D8691+D8488+D8465</f>
        <v>311</v>
      </c>
      <c r="E8692" s="243">
        <f>E8372+E8408+E8442+E8454+E8513+E8534+E8559+E8595+E8615+E8632+E8691+E8488+E8465</f>
        <v>311</v>
      </c>
      <c r="F8692" s="243">
        <f>F8372+F8408+F8442+F8454+F8513+F8534+F8559+F8595+F8615+F8632+F8691+F8488+F8465</f>
        <v>63</v>
      </c>
      <c r="G8692" s="243">
        <f>G8372+G8408+G8442+G8454+G8513+G8534+G8559+G8595+G8615+G8632+G8691+G8488+G8465</f>
        <v>5</v>
      </c>
      <c r="H8692" s="243">
        <f>H8372+H8408+H8442+H8454+H8513+H8534+H8559+H8595+H8615+H8632+H8691+H8488+H8465</f>
        <v>7</v>
      </c>
      <c r="I8692" s="243"/>
      <c r="J8692" s="243">
        <f>J8372+J8408+J8442+J8454+J8513+J8534+J8559+J8595+J8615+J8632+J8691+J8488+J8465</f>
        <v>13</v>
      </c>
      <c r="K8692" s="243">
        <f>K8372+K8408+K8442+K8454+K8513+K8534+K8559+K8595+K8615+K8632+K8691+K8488+K8465</f>
        <v>95</v>
      </c>
      <c r="L8692" s="243">
        <f>L8372+L8408+L8442+L8454+L8513+L8534+L8559+L8595+L8615+L8632+L8691+L8488+L8465</f>
        <v>74</v>
      </c>
      <c r="M8692" s="244"/>
      <c r="N8692" s="243">
        <f t="shared" ref="N8692:O8692" si="3179">N8372+N8408+N8442+N8454+N8513+N8534+N8559+N8595+N8615+N8632+N8691+N8488+N8465</f>
        <v>0</v>
      </c>
      <c r="O8692" s="243">
        <f t="shared" si="3179"/>
        <v>0</v>
      </c>
      <c r="P8692" s="243">
        <f t="shared" ref="P8692:Q8692" si="3180">P8372+P8408+P8442+P8454+P8513+P8534+P8559+P8595+P8615+P8632+P8691+P8488+P8465</f>
        <v>0</v>
      </c>
      <c r="Q8692" s="243">
        <f t="shared" si="3180"/>
        <v>0</v>
      </c>
      <c r="R8692" s="243">
        <f t="shared" ref="R8692" si="3181">R8372+R8408+R8442+R8454+R8513+R8534+R8559+R8595+R8615+R8632+R8691+R8488+R8465</f>
        <v>0</v>
      </c>
      <c r="S8692" s="243">
        <f t="shared" ref="S8692:AB8692" si="3182">S8372+S8408+S8442+S8454+S8513+S8534+S8559+S8595+S8615+S8632+S8691+S8488+S8465</f>
        <v>0</v>
      </c>
      <c r="T8692" s="243">
        <f t="shared" ref="T8692:U8692" si="3183">T8372+T8408+T8442+T8454+T8513+T8534+T8559+T8595+T8615+T8632+T8691+T8488+T8465</f>
        <v>0</v>
      </c>
      <c r="U8692" s="243">
        <f t="shared" si="3183"/>
        <v>0</v>
      </c>
      <c r="V8692" s="243">
        <f t="shared" ref="V8692:W8692" si="3184">V8372+V8408+V8442+V8454+V8513+V8534+V8559+V8595+V8615+V8632+V8691+V8488+V8465</f>
        <v>0</v>
      </c>
      <c r="W8692" s="243">
        <f t="shared" si="3184"/>
        <v>0</v>
      </c>
      <c r="X8692" s="243">
        <f t="shared" ref="X8692:Y8692" si="3185">X8372+X8408+X8442+X8454+X8513+X8534+X8559+X8595+X8615+X8632+X8691+X8488+X8465</f>
        <v>29736</v>
      </c>
      <c r="Y8692" s="243">
        <f t="shared" si="3185"/>
        <v>0</v>
      </c>
      <c r="Z8692" s="243">
        <f t="shared" si="3182"/>
        <v>0</v>
      </c>
      <c r="AA8692" s="243">
        <f t="shared" si="3182"/>
        <v>11</v>
      </c>
      <c r="AB8692" s="243">
        <f t="shared" si="3182"/>
        <v>12</v>
      </c>
      <c r="AC8692" s="243"/>
      <c r="AD8692" s="243"/>
      <c r="AE8692" s="243"/>
      <c r="AF8692" s="243"/>
      <c r="AG8692" s="107"/>
      <c r="AH8692" s="107"/>
      <c r="AI8692" s="107"/>
      <c r="AJ8692" s="107"/>
      <c r="AK8692" s="107"/>
      <c r="AL8692" s="107"/>
    </row>
    <row r="8693" spans="1:38" ht="15.75" customHeight="1" thickBot="1">
      <c r="A8693" s="663" t="s">
        <v>195</v>
      </c>
      <c r="B8693" s="664"/>
      <c r="C8693" s="664"/>
      <c r="D8693" s="664"/>
      <c r="E8693" s="664"/>
      <c r="F8693" s="664"/>
      <c r="G8693" s="664"/>
      <c r="H8693" s="664"/>
      <c r="I8693" s="664"/>
      <c r="J8693" s="664"/>
      <c r="K8693" s="664"/>
      <c r="L8693" s="664"/>
      <c r="M8693" s="664"/>
      <c r="N8693" s="664"/>
      <c r="O8693" s="664"/>
      <c r="P8693" s="664"/>
      <c r="Q8693" s="664"/>
      <c r="R8693" s="664"/>
      <c r="S8693" s="664"/>
      <c r="T8693" s="664"/>
      <c r="U8693" s="664"/>
      <c r="V8693" s="664"/>
      <c r="W8693" s="664"/>
      <c r="X8693" s="664"/>
      <c r="Y8693" s="664"/>
      <c r="Z8693" s="664"/>
      <c r="AA8693" s="664"/>
      <c r="AB8693" s="664"/>
      <c r="AC8693" s="664"/>
      <c r="AD8693" s="664"/>
      <c r="AE8693" s="664"/>
      <c r="AF8693" s="665"/>
    </row>
    <row r="8694" spans="1:38" ht="242.25">
      <c r="A8694" s="621">
        <v>1</v>
      </c>
      <c r="B8694" s="68" t="s">
        <v>11006</v>
      </c>
      <c r="C8694" s="68" t="s">
        <v>11021</v>
      </c>
      <c r="D8694" s="121" t="s">
        <v>11017</v>
      </c>
      <c r="E8694" s="90" t="s">
        <v>40</v>
      </c>
      <c r="F8694" s="622" t="s">
        <v>15771</v>
      </c>
      <c r="G8694" s="622" t="s">
        <v>40</v>
      </c>
      <c r="H8694" s="622">
        <v>1</v>
      </c>
      <c r="I8694" s="622" t="s">
        <v>16685</v>
      </c>
      <c r="J8694" s="68" t="s">
        <v>11035</v>
      </c>
      <c r="K8694" s="119" t="s">
        <v>11007</v>
      </c>
      <c r="L8694" s="119" t="s">
        <v>40</v>
      </c>
      <c r="M8694" s="68" t="s">
        <v>13381</v>
      </c>
      <c r="N8694" s="118">
        <v>0</v>
      </c>
      <c r="O8694" s="118">
        <v>0</v>
      </c>
      <c r="P8694" s="118">
        <v>0</v>
      </c>
      <c r="Q8694" s="118">
        <v>0</v>
      </c>
      <c r="R8694" s="118">
        <v>0</v>
      </c>
      <c r="S8694" s="118">
        <v>0</v>
      </c>
      <c r="T8694" s="118">
        <v>0</v>
      </c>
      <c r="U8694" s="118">
        <v>0</v>
      </c>
      <c r="V8694" s="118">
        <v>0</v>
      </c>
      <c r="W8694" s="118">
        <v>0</v>
      </c>
      <c r="X8694" s="643">
        <v>0</v>
      </c>
      <c r="Y8694" s="118">
        <v>0</v>
      </c>
      <c r="Z8694" s="119" t="s">
        <v>40</v>
      </c>
      <c r="AA8694" s="68" t="s">
        <v>11037</v>
      </c>
      <c r="AB8694" s="68" t="s">
        <v>11036</v>
      </c>
      <c r="AC8694" s="159" t="s">
        <v>11008</v>
      </c>
      <c r="AD8694" s="159" t="s">
        <v>864</v>
      </c>
      <c r="AE8694" s="159" t="s">
        <v>15177</v>
      </c>
      <c r="AF8694" s="130" t="s">
        <v>11009</v>
      </c>
    </row>
    <row r="8695" spans="1:38" ht="153">
      <c r="A8695" s="621">
        <v>2</v>
      </c>
      <c r="B8695" s="121" t="s">
        <v>18747</v>
      </c>
      <c r="C8695" s="121" t="s">
        <v>11021</v>
      </c>
      <c r="D8695" s="121" t="s">
        <v>18782</v>
      </c>
      <c r="E8695" s="14" t="s">
        <v>40</v>
      </c>
      <c r="F8695" s="622" t="s">
        <v>15771</v>
      </c>
      <c r="G8695" s="622" t="s">
        <v>40</v>
      </c>
      <c r="H8695" s="622">
        <v>1</v>
      </c>
      <c r="I8695" s="622" t="s">
        <v>16685</v>
      </c>
      <c r="J8695" s="622" t="s">
        <v>5289</v>
      </c>
      <c r="K8695" s="622" t="s">
        <v>11010</v>
      </c>
      <c r="L8695" s="622" t="s">
        <v>40</v>
      </c>
      <c r="M8695" s="121" t="s">
        <v>13381</v>
      </c>
      <c r="N8695" s="624">
        <v>0</v>
      </c>
      <c r="O8695" s="624">
        <v>0</v>
      </c>
      <c r="P8695" s="624">
        <v>0</v>
      </c>
      <c r="Q8695" s="624">
        <v>0</v>
      </c>
      <c r="R8695" s="624">
        <v>0</v>
      </c>
      <c r="S8695" s="624">
        <v>0</v>
      </c>
      <c r="T8695" s="624">
        <v>0</v>
      </c>
      <c r="U8695" s="624">
        <v>0</v>
      </c>
      <c r="V8695" s="624">
        <v>0</v>
      </c>
      <c r="W8695" s="624">
        <v>0</v>
      </c>
      <c r="X8695" s="643">
        <v>0</v>
      </c>
      <c r="Y8695" s="624">
        <v>0</v>
      </c>
      <c r="Z8695" s="622" t="s">
        <v>40</v>
      </c>
      <c r="AA8695" s="622" t="s">
        <v>5289</v>
      </c>
      <c r="AB8695" s="622" t="s">
        <v>5289</v>
      </c>
      <c r="AC8695" s="84" t="s">
        <v>5289</v>
      </c>
      <c r="AD8695" s="84" t="s">
        <v>5289</v>
      </c>
      <c r="AE8695" s="84" t="s">
        <v>5289</v>
      </c>
      <c r="AF8695" s="165" t="s">
        <v>5289</v>
      </c>
    </row>
    <row r="8696" spans="1:38" ht="153">
      <c r="A8696" s="621">
        <v>3</v>
      </c>
      <c r="B8696" s="121" t="s">
        <v>11011</v>
      </c>
      <c r="C8696" s="121" t="s">
        <v>11021</v>
      </c>
      <c r="D8696" s="121" t="s">
        <v>11018</v>
      </c>
      <c r="E8696" s="14" t="s">
        <v>40</v>
      </c>
      <c r="F8696" s="622" t="s">
        <v>15771</v>
      </c>
      <c r="G8696" s="622" t="s">
        <v>40</v>
      </c>
      <c r="H8696" s="622">
        <v>1</v>
      </c>
      <c r="I8696" s="622" t="s">
        <v>16685</v>
      </c>
      <c r="J8696" s="622" t="s">
        <v>5289</v>
      </c>
      <c r="K8696" s="622" t="s">
        <v>11007</v>
      </c>
      <c r="L8696" s="622" t="s">
        <v>40</v>
      </c>
      <c r="M8696" s="121" t="s">
        <v>13381</v>
      </c>
      <c r="N8696" s="624">
        <v>0</v>
      </c>
      <c r="O8696" s="624">
        <v>0</v>
      </c>
      <c r="P8696" s="624">
        <v>0</v>
      </c>
      <c r="Q8696" s="624">
        <v>0</v>
      </c>
      <c r="R8696" s="624">
        <v>0</v>
      </c>
      <c r="S8696" s="624">
        <v>0</v>
      </c>
      <c r="T8696" s="624">
        <v>0</v>
      </c>
      <c r="U8696" s="624">
        <v>0</v>
      </c>
      <c r="V8696" s="624">
        <v>0</v>
      </c>
      <c r="W8696" s="624">
        <v>0</v>
      </c>
      <c r="X8696" s="643">
        <v>0</v>
      </c>
      <c r="Y8696" s="624">
        <v>0</v>
      </c>
      <c r="Z8696" s="622" t="s">
        <v>40</v>
      </c>
      <c r="AA8696" s="622" t="s">
        <v>5289</v>
      </c>
      <c r="AB8696" s="622" t="s">
        <v>5289</v>
      </c>
      <c r="AC8696" s="84" t="s">
        <v>5289</v>
      </c>
      <c r="AD8696" s="84" t="s">
        <v>5289</v>
      </c>
      <c r="AE8696" s="84" t="s">
        <v>5289</v>
      </c>
      <c r="AF8696" s="165" t="s">
        <v>5289</v>
      </c>
    </row>
    <row r="8697" spans="1:38" ht="153">
      <c r="A8697" s="621">
        <v>4</v>
      </c>
      <c r="B8697" s="121" t="s">
        <v>5570</v>
      </c>
      <c r="C8697" s="121" t="s">
        <v>11021</v>
      </c>
      <c r="D8697" s="121" t="s">
        <v>11019</v>
      </c>
      <c r="E8697" s="14" t="s">
        <v>40</v>
      </c>
      <c r="F8697" s="622" t="s">
        <v>15771</v>
      </c>
      <c r="G8697" s="622" t="s">
        <v>40</v>
      </c>
      <c r="H8697" s="622">
        <v>1</v>
      </c>
      <c r="I8697" s="622" t="s">
        <v>16685</v>
      </c>
      <c r="J8697" s="622" t="s">
        <v>5289</v>
      </c>
      <c r="K8697" s="622" t="s">
        <v>11012</v>
      </c>
      <c r="L8697" s="622" t="s">
        <v>40</v>
      </c>
      <c r="M8697" s="121" t="s">
        <v>13381</v>
      </c>
      <c r="N8697" s="624">
        <v>0</v>
      </c>
      <c r="O8697" s="624">
        <v>0</v>
      </c>
      <c r="P8697" s="624">
        <v>0</v>
      </c>
      <c r="Q8697" s="624">
        <v>0</v>
      </c>
      <c r="R8697" s="624">
        <v>0</v>
      </c>
      <c r="S8697" s="624">
        <v>0</v>
      </c>
      <c r="T8697" s="624">
        <v>0</v>
      </c>
      <c r="U8697" s="624">
        <v>0</v>
      </c>
      <c r="V8697" s="624">
        <v>0</v>
      </c>
      <c r="W8697" s="624">
        <v>0</v>
      </c>
      <c r="X8697" s="643">
        <v>0</v>
      </c>
      <c r="Y8697" s="624">
        <v>0</v>
      </c>
      <c r="Z8697" s="622" t="s">
        <v>40</v>
      </c>
      <c r="AA8697" s="622" t="s">
        <v>5289</v>
      </c>
      <c r="AB8697" s="622" t="s">
        <v>5289</v>
      </c>
      <c r="AC8697" s="84" t="s">
        <v>5289</v>
      </c>
      <c r="AD8697" s="84" t="s">
        <v>5289</v>
      </c>
      <c r="AE8697" s="84" t="s">
        <v>5289</v>
      </c>
      <c r="AF8697" s="165" t="s">
        <v>5289</v>
      </c>
    </row>
    <row r="8698" spans="1:38" ht="153">
      <c r="A8698" s="621">
        <v>5</v>
      </c>
      <c r="B8698" s="121" t="s">
        <v>11022</v>
      </c>
      <c r="C8698" s="121" t="s">
        <v>11021</v>
      </c>
      <c r="D8698" s="121" t="s">
        <v>11026</v>
      </c>
      <c r="E8698" s="14" t="s">
        <v>40</v>
      </c>
      <c r="F8698" s="622" t="s">
        <v>15771</v>
      </c>
      <c r="G8698" s="622" t="s">
        <v>40</v>
      </c>
      <c r="H8698" s="622">
        <v>1</v>
      </c>
      <c r="I8698" s="622" t="s">
        <v>16685</v>
      </c>
      <c r="J8698" s="622" t="s">
        <v>5289</v>
      </c>
      <c r="K8698" s="622" t="s">
        <v>11007</v>
      </c>
      <c r="L8698" s="622" t="s">
        <v>40</v>
      </c>
      <c r="M8698" s="121" t="s">
        <v>13381</v>
      </c>
      <c r="N8698" s="624">
        <v>0</v>
      </c>
      <c r="O8698" s="624">
        <v>0</v>
      </c>
      <c r="P8698" s="624">
        <v>0</v>
      </c>
      <c r="Q8698" s="624">
        <v>0</v>
      </c>
      <c r="R8698" s="624">
        <v>0</v>
      </c>
      <c r="S8698" s="624">
        <v>0</v>
      </c>
      <c r="T8698" s="624">
        <v>0</v>
      </c>
      <c r="U8698" s="624">
        <v>0</v>
      </c>
      <c r="V8698" s="624">
        <v>0</v>
      </c>
      <c r="W8698" s="624">
        <v>0</v>
      </c>
      <c r="X8698" s="643">
        <v>14</v>
      </c>
      <c r="Y8698" s="624">
        <v>0</v>
      </c>
      <c r="Z8698" s="622" t="s">
        <v>40</v>
      </c>
      <c r="AA8698" s="622" t="s">
        <v>5289</v>
      </c>
      <c r="AB8698" s="622" t="s">
        <v>5289</v>
      </c>
      <c r="AC8698" s="84" t="s">
        <v>5289</v>
      </c>
      <c r="AD8698" s="84" t="s">
        <v>5289</v>
      </c>
      <c r="AE8698" s="84" t="s">
        <v>5289</v>
      </c>
      <c r="AF8698" s="165" t="s">
        <v>5289</v>
      </c>
    </row>
    <row r="8699" spans="1:38" ht="63.75">
      <c r="A8699" s="621">
        <v>6</v>
      </c>
      <c r="B8699" s="121" t="s">
        <v>1368</v>
      </c>
      <c r="C8699" s="121" t="s">
        <v>18478</v>
      </c>
      <c r="D8699" s="121" t="s">
        <v>11027</v>
      </c>
      <c r="E8699" s="14" t="s">
        <v>40</v>
      </c>
      <c r="F8699" s="622" t="s">
        <v>51</v>
      </c>
      <c r="G8699" s="138"/>
      <c r="H8699" s="138"/>
      <c r="I8699" s="138"/>
      <c r="J8699" s="138"/>
      <c r="K8699" s="138"/>
      <c r="L8699" s="622" t="s">
        <v>40</v>
      </c>
      <c r="M8699" s="121" t="s">
        <v>13591</v>
      </c>
      <c r="N8699" s="622">
        <v>0</v>
      </c>
      <c r="O8699" s="622">
        <v>0</v>
      </c>
      <c r="P8699" s="622">
        <v>0</v>
      </c>
      <c r="Q8699" s="622">
        <v>0</v>
      </c>
      <c r="R8699" s="622">
        <v>0</v>
      </c>
      <c r="S8699" s="622">
        <v>0</v>
      </c>
      <c r="T8699" s="622">
        <v>0</v>
      </c>
      <c r="U8699" s="622">
        <v>0</v>
      </c>
      <c r="V8699" s="622">
        <v>0</v>
      </c>
      <c r="W8699" s="622">
        <v>0</v>
      </c>
      <c r="X8699" s="643">
        <v>682</v>
      </c>
      <c r="Y8699" s="622">
        <v>0</v>
      </c>
      <c r="Z8699" s="622" t="s">
        <v>40</v>
      </c>
      <c r="AA8699" s="622" t="s">
        <v>5289</v>
      </c>
      <c r="AB8699" s="622" t="s">
        <v>5289</v>
      </c>
      <c r="AC8699" s="84" t="s">
        <v>5289</v>
      </c>
      <c r="AD8699" s="84" t="s">
        <v>5289</v>
      </c>
      <c r="AE8699" s="84" t="s">
        <v>5289</v>
      </c>
      <c r="AF8699" s="165" t="s">
        <v>5289</v>
      </c>
    </row>
    <row r="8700" spans="1:38" ht="153">
      <c r="A8700" s="621">
        <v>7</v>
      </c>
      <c r="B8700" s="121" t="s">
        <v>11013</v>
      </c>
      <c r="C8700" s="121" t="s">
        <v>11034</v>
      </c>
      <c r="D8700" s="121" t="s">
        <v>11020</v>
      </c>
      <c r="E8700" s="14" t="s">
        <v>40</v>
      </c>
      <c r="F8700" s="622" t="s">
        <v>15771</v>
      </c>
      <c r="G8700" s="622" t="s">
        <v>40</v>
      </c>
      <c r="H8700" s="622">
        <v>1</v>
      </c>
      <c r="I8700" s="622" t="s">
        <v>16685</v>
      </c>
      <c r="J8700" s="138"/>
      <c r="K8700" s="138"/>
      <c r="L8700" s="656" t="s">
        <v>51</v>
      </c>
      <c r="M8700" s="202"/>
      <c r="N8700" s="138"/>
      <c r="O8700" s="622">
        <v>0</v>
      </c>
      <c r="P8700" s="622">
        <v>0</v>
      </c>
      <c r="Q8700" s="622">
        <v>0</v>
      </c>
      <c r="R8700" s="622">
        <v>0</v>
      </c>
      <c r="S8700" s="622">
        <v>0</v>
      </c>
      <c r="T8700" s="622">
        <v>0</v>
      </c>
      <c r="U8700" s="622">
        <v>0</v>
      </c>
      <c r="V8700" s="622">
        <v>0</v>
      </c>
      <c r="W8700" s="622">
        <v>0</v>
      </c>
      <c r="X8700" s="622">
        <v>0</v>
      </c>
      <c r="Y8700" s="622">
        <v>0</v>
      </c>
      <c r="Z8700" s="622" t="s">
        <v>40</v>
      </c>
      <c r="AA8700" s="622" t="s">
        <v>5289</v>
      </c>
      <c r="AB8700" s="622" t="s">
        <v>5289</v>
      </c>
      <c r="AC8700" s="84" t="s">
        <v>5289</v>
      </c>
      <c r="AD8700" s="84" t="s">
        <v>5289</v>
      </c>
      <c r="AE8700" s="84" t="s">
        <v>5289</v>
      </c>
      <c r="AF8700" s="165" t="s">
        <v>5289</v>
      </c>
    </row>
    <row r="8701" spans="1:38" ht="114.75">
      <c r="A8701" s="621">
        <v>8</v>
      </c>
      <c r="B8701" s="121" t="s">
        <v>11014</v>
      </c>
      <c r="C8701" s="121" t="s">
        <v>11034</v>
      </c>
      <c r="D8701" s="121" t="s">
        <v>11028</v>
      </c>
      <c r="E8701" s="14" t="s">
        <v>40</v>
      </c>
      <c r="F8701" s="622" t="s">
        <v>51</v>
      </c>
      <c r="G8701" s="138"/>
      <c r="H8701" s="138"/>
      <c r="I8701" s="138"/>
      <c r="J8701" s="138"/>
      <c r="K8701" s="138"/>
      <c r="L8701" s="656" t="s">
        <v>51</v>
      </c>
      <c r="M8701" s="202"/>
      <c r="N8701" s="138"/>
      <c r="O8701" s="622">
        <v>0</v>
      </c>
      <c r="P8701" s="622">
        <v>0</v>
      </c>
      <c r="Q8701" s="622">
        <v>0</v>
      </c>
      <c r="R8701" s="622">
        <v>0</v>
      </c>
      <c r="S8701" s="622">
        <v>0</v>
      </c>
      <c r="T8701" s="622">
        <v>0</v>
      </c>
      <c r="U8701" s="622">
        <v>0</v>
      </c>
      <c r="V8701" s="622">
        <v>0</v>
      </c>
      <c r="W8701" s="622">
        <v>0</v>
      </c>
      <c r="X8701" s="622">
        <v>4591</v>
      </c>
      <c r="Y8701" s="622">
        <v>0</v>
      </c>
      <c r="Z8701" s="622" t="s">
        <v>40</v>
      </c>
      <c r="AA8701" s="622" t="s">
        <v>5289</v>
      </c>
      <c r="AB8701" s="622" t="s">
        <v>5289</v>
      </c>
      <c r="AC8701" s="84" t="s">
        <v>5289</v>
      </c>
      <c r="AD8701" s="84" t="s">
        <v>5289</v>
      </c>
      <c r="AE8701" s="84" t="s">
        <v>5289</v>
      </c>
      <c r="AF8701" s="165" t="s">
        <v>5289</v>
      </c>
    </row>
    <row r="8702" spans="1:38" ht="76.5">
      <c r="A8702" s="621">
        <v>9</v>
      </c>
      <c r="B8702" s="121" t="s">
        <v>11023</v>
      </c>
      <c r="C8702" s="121" t="s">
        <v>11034</v>
      </c>
      <c r="D8702" s="121" t="s">
        <v>11029</v>
      </c>
      <c r="E8702" s="14" t="s">
        <v>40</v>
      </c>
      <c r="F8702" s="622" t="s">
        <v>51</v>
      </c>
      <c r="G8702" s="138"/>
      <c r="H8702" s="138"/>
      <c r="I8702" s="138"/>
      <c r="J8702" s="138"/>
      <c r="K8702" s="138"/>
      <c r="L8702" s="656" t="s">
        <v>51</v>
      </c>
      <c r="M8702" s="202"/>
      <c r="N8702" s="138"/>
      <c r="O8702" s="622">
        <v>0</v>
      </c>
      <c r="P8702" s="622">
        <v>0</v>
      </c>
      <c r="Q8702" s="622">
        <v>0</v>
      </c>
      <c r="R8702" s="622">
        <v>0</v>
      </c>
      <c r="S8702" s="622">
        <v>0</v>
      </c>
      <c r="T8702" s="622">
        <v>0</v>
      </c>
      <c r="U8702" s="622">
        <v>0</v>
      </c>
      <c r="V8702" s="622">
        <v>0</v>
      </c>
      <c r="W8702" s="622">
        <v>0</v>
      </c>
      <c r="X8702" s="622">
        <f>X8701+1699+704+620</f>
        <v>7614</v>
      </c>
      <c r="Y8702" s="622">
        <v>0</v>
      </c>
      <c r="Z8702" s="622" t="s">
        <v>40</v>
      </c>
      <c r="AA8702" s="622" t="s">
        <v>5289</v>
      </c>
      <c r="AB8702" s="622" t="s">
        <v>5289</v>
      </c>
      <c r="AC8702" s="84" t="s">
        <v>5289</v>
      </c>
      <c r="AD8702" s="84" t="s">
        <v>5289</v>
      </c>
      <c r="AE8702" s="84" t="s">
        <v>5289</v>
      </c>
      <c r="AF8702" s="165" t="s">
        <v>5289</v>
      </c>
    </row>
    <row r="8703" spans="1:38" ht="153">
      <c r="A8703" s="621">
        <v>10</v>
      </c>
      <c r="B8703" s="121" t="s">
        <v>110</v>
      </c>
      <c r="C8703" s="121" t="s">
        <v>11034</v>
      </c>
      <c r="D8703" s="121" t="s">
        <v>11030</v>
      </c>
      <c r="E8703" s="14" t="s">
        <v>40</v>
      </c>
      <c r="F8703" s="622" t="s">
        <v>15771</v>
      </c>
      <c r="G8703" s="622" t="s">
        <v>40</v>
      </c>
      <c r="H8703" s="622">
        <v>1</v>
      </c>
      <c r="I8703" s="622" t="s">
        <v>16685</v>
      </c>
      <c r="J8703" s="138"/>
      <c r="K8703" s="138"/>
      <c r="L8703" s="656" t="s">
        <v>51</v>
      </c>
      <c r="M8703" s="202"/>
      <c r="N8703" s="138"/>
      <c r="O8703" s="622">
        <v>0</v>
      </c>
      <c r="P8703" s="622">
        <v>0</v>
      </c>
      <c r="Q8703" s="622">
        <v>0</v>
      </c>
      <c r="R8703" s="622">
        <v>0</v>
      </c>
      <c r="S8703" s="622">
        <v>0</v>
      </c>
      <c r="T8703" s="622">
        <v>0</v>
      </c>
      <c r="U8703" s="622">
        <v>0</v>
      </c>
      <c r="V8703" s="622">
        <v>0</v>
      </c>
      <c r="W8703" s="622">
        <v>0</v>
      </c>
      <c r="X8703" s="622">
        <f>1879-280+100</f>
        <v>1699</v>
      </c>
      <c r="Y8703" s="622">
        <v>0</v>
      </c>
      <c r="Z8703" s="622" t="s">
        <v>40</v>
      </c>
      <c r="AA8703" s="622" t="s">
        <v>5289</v>
      </c>
      <c r="AB8703" s="622" t="s">
        <v>5289</v>
      </c>
      <c r="AC8703" s="84" t="s">
        <v>5289</v>
      </c>
      <c r="AD8703" s="84" t="s">
        <v>5289</v>
      </c>
      <c r="AE8703" s="84" t="s">
        <v>5289</v>
      </c>
      <c r="AF8703" s="165" t="s">
        <v>5289</v>
      </c>
    </row>
    <row r="8704" spans="1:38" ht="114.75">
      <c r="A8704" s="621">
        <v>11</v>
      </c>
      <c r="B8704" s="121" t="s">
        <v>11015</v>
      </c>
      <c r="C8704" s="121" t="s">
        <v>11034</v>
      </c>
      <c r="D8704" s="121" t="s">
        <v>11031</v>
      </c>
      <c r="E8704" s="14" t="s">
        <v>40</v>
      </c>
      <c r="F8704" s="622" t="s">
        <v>51</v>
      </c>
      <c r="G8704" s="138"/>
      <c r="H8704" s="138"/>
      <c r="I8704" s="138"/>
      <c r="J8704" s="138"/>
      <c r="K8704" s="138"/>
      <c r="L8704" s="656" t="s">
        <v>51</v>
      </c>
      <c r="M8704" s="202"/>
      <c r="N8704" s="138"/>
      <c r="O8704" s="622">
        <v>0</v>
      </c>
      <c r="P8704" s="622">
        <v>0</v>
      </c>
      <c r="Q8704" s="622">
        <v>0</v>
      </c>
      <c r="R8704" s="622">
        <v>0</v>
      </c>
      <c r="S8704" s="622">
        <v>0</v>
      </c>
      <c r="T8704" s="622">
        <v>0</v>
      </c>
      <c r="U8704" s="622">
        <v>0</v>
      </c>
      <c r="V8704" s="622">
        <v>0</v>
      </c>
      <c r="W8704" s="622">
        <v>0</v>
      </c>
      <c r="X8704" s="622">
        <f>X8702</f>
        <v>7614</v>
      </c>
      <c r="Y8704" s="622">
        <v>0</v>
      </c>
      <c r="Z8704" s="622" t="s">
        <v>40</v>
      </c>
      <c r="AA8704" s="622" t="s">
        <v>5289</v>
      </c>
      <c r="AB8704" s="622" t="s">
        <v>5289</v>
      </c>
      <c r="AC8704" s="84" t="s">
        <v>5289</v>
      </c>
      <c r="AD8704" s="84" t="s">
        <v>5289</v>
      </c>
      <c r="AE8704" s="84" t="s">
        <v>5289</v>
      </c>
      <c r="AF8704" s="165" t="s">
        <v>5289</v>
      </c>
    </row>
    <row r="8705" spans="1:38" ht="76.5">
      <c r="A8705" s="621">
        <v>12</v>
      </c>
      <c r="B8705" s="121" t="s">
        <v>11016</v>
      </c>
      <c r="C8705" s="121" t="s">
        <v>11034</v>
      </c>
      <c r="D8705" s="121" t="s">
        <v>11032</v>
      </c>
      <c r="E8705" s="14" t="s">
        <v>40</v>
      </c>
      <c r="F8705" s="622" t="s">
        <v>51</v>
      </c>
      <c r="G8705" s="138"/>
      <c r="H8705" s="138"/>
      <c r="I8705" s="138"/>
      <c r="J8705" s="138"/>
      <c r="K8705" s="138"/>
      <c r="L8705" s="656" t="s">
        <v>51</v>
      </c>
      <c r="M8705" s="202"/>
      <c r="N8705" s="138"/>
      <c r="O8705" s="622">
        <v>0</v>
      </c>
      <c r="P8705" s="622">
        <v>0</v>
      </c>
      <c r="Q8705" s="622">
        <v>0</v>
      </c>
      <c r="R8705" s="622">
        <v>0</v>
      </c>
      <c r="S8705" s="622">
        <v>0</v>
      </c>
      <c r="T8705" s="622">
        <v>0</v>
      </c>
      <c r="U8705" s="622">
        <v>0</v>
      </c>
      <c r="V8705" s="622">
        <v>0</v>
      </c>
      <c r="W8705" s="622">
        <v>0</v>
      </c>
      <c r="X8705" s="622">
        <v>160</v>
      </c>
      <c r="Y8705" s="622">
        <v>0</v>
      </c>
      <c r="Z8705" s="622" t="s">
        <v>40</v>
      </c>
      <c r="AA8705" s="622" t="s">
        <v>5289</v>
      </c>
      <c r="AB8705" s="622" t="s">
        <v>5289</v>
      </c>
      <c r="AC8705" s="84" t="s">
        <v>5289</v>
      </c>
      <c r="AD8705" s="84" t="s">
        <v>5289</v>
      </c>
      <c r="AE8705" s="84" t="s">
        <v>5289</v>
      </c>
      <c r="AF8705" s="165" t="s">
        <v>5289</v>
      </c>
    </row>
    <row r="8706" spans="1:38" ht="102">
      <c r="A8706" s="621">
        <v>13</v>
      </c>
      <c r="B8706" s="627" t="s">
        <v>11024</v>
      </c>
      <c r="C8706" s="627" t="s">
        <v>11033</v>
      </c>
      <c r="D8706" s="627" t="s">
        <v>11025</v>
      </c>
      <c r="E8706" s="622" t="s">
        <v>40</v>
      </c>
      <c r="F8706" s="622" t="s">
        <v>51</v>
      </c>
      <c r="G8706" s="138"/>
      <c r="H8706" s="138"/>
      <c r="I8706" s="138"/>
      <c r="J8706" s="138"/>
      <c r="K8706" s="138"/>
      <c r="L8706" s="656" t="s">
        <v>51</v>
      </c>
      <c r="M8706" s="202"/>
      <c r="N8706" s="138"/>
      <c r="O8706" s="622">
        <v>0</v>
      </c>
      <c r="P8706" s="622">
        <v>0</v>
      </c>
      <c r="Q8706" s="622">
        <v>0</v>
      </c>
      <c r="R8706" s="622">
        <v>0</v>
      </c>
      <c r="S8706" s="622">
        <v>0</v>
      </c>
      <c r="T8706" s="622">
        <v>0</v>
      </c>
      <c r="U8706" s="622">
        <v>0</v>
      </c>
      <c r="V8706" s="622">
        <v>0</v>
      </c>
      <c r="W8706" s="622">
        <v>0</v>
      </c>
      <c r="X8706" s="643">
        <v>1</v>
      </c>
      <c r="Y8706" s="622">
        <v>0</v>
      </c>
      <c r="Z8706" s="622" t="s">
        <v>40</v>
      </c>
      <c r="AA8706" s="622" t="s">
        <v>5289</v>
      </c>
      <c r="AB8706" s="622" t="s">
        <v>5289</v>
      </c>
      <c r="AC8706" s="84" t="s">
        <v>5289</v>
      </c>
      <c r="AD8706" s="84" t="s">
        <v>5289</v>
      </c>
      <c r="AE8706" s="84" t="s">
        <v>5289</v>
      </c>
      <c r="AF8706" s="165" t="s">
        <v>5289</v>
      </c>
    </row>
    <row r="8707" spans="1:38" s="45" customFormat="1" ht="15.75" customHeight="1" thickBot="1">
      <c r="A8707" s="18"/>
      <c r="B8707" s="18">
        <v>13</v>
      </c>
      <c r="C8707" s="18"/>
      <c r="D8707" s="18">
        <v>13</v>
      </c>
      <c r="E8707" s="18">
        <v>13</v>
      </c>
      <c r="F8707" s="18">
        <v>7</v>
      </c>
      <c r="G8707" s="18">
        <v>7</v>
      </c>
      <c r="H8707" s="18">
        <v>1</v>
      </c>
      <c r="I8707" s="18"/>
      <c r="J8707" s="18">
        <v>1</v>
      </c>
      <c r="K8707" s="18">
        <v>5</v>
      </c>
      <c r="L8707" s="18">
        <v>7</v>
      </c>
      <c r="M8707" s="200"/>
      <c r="N8707" s="18">
        <f t="shared" ref="N8707:O8707" si="3186">SUM(N8694:N8706)</f>
        <v>0</v>
      </c>
      <c r="O8707" s="18">
        <f t="shared" si="3186"/>
        <v>0</v>
      </c>
      <c r="P8707" s="18">
        <f t="shared" ref="P8707:Q8707" si="3187">SUM(P8694:P8706)</f>
        <v>0</v>
      </c>
      <c r="Q8707" s="18">
        <f t="shared" si="3187"/>
        <v>0</v>
      </c>
      <c r="R8707" s="18">
        <f t="shared" ref="R8707" si="3188">SUM(R8694:R8706)</f>
        <v>0</v>
      </c>
      <c r="S8707" s="18">
        <f t="shared" ref="S8707" si="3189">SUM(S8694:S8706)</f>
        <v>0</v>
      </c>
      <c r="T8707" s="18">
        <f t="shared" ref="T8707:U8707" si="3190">SUM(T8694:T8706)</f>
        <v>0</v>
      </c>
      <c r="U8707" s="18">
        <f t="shared" si="3190"/>
        <v>0</v>
      </c>
      <c r="V8707" s="18">
        <f t="shared" ref="V8707:W8707" si="3191">SUM(V8694:V8706)</f>
        <v>0</v>
      </c>
      <c r="W8707" s="18">
        <f t="shared" si="3191"/>
        <v>0</v>
      </c>
      <c r="X8707" s="18">
        <f t="shared" ref="X8707:Y8707" si="3192">SUM(X8694:X8706)</f>
        <v>22375</v>
      </c>
      <c r="Y8707" s="18">
        <f t="shared" si="3192"/>
        <v>0</v>
      </c>
      <c r="Z8707" s="18">
        <v>17</v>
      </c>
      <c r="AA8707" s="18">
        <v>1</v>
      </c>
      <c r="AB8707" s="18">
        <v>1</v>
      </c>
      <c r="AC8707" s="18"/>
      <c r="AD8707" s="18"/>
      <c r="AE8707" s="18"/>
      <c r="AF8707" s="18"/>
      <c r="AG8707" s="107"/>
      <c r="AH8707" s="107"/>
      <c r="AI8707" s="107"/>
      <c r="AJ8707" s="107"/>
      <c r="AK8707" s="107"/>
      <c r="AL8707" s="107"/>
    </row>
    <row r="8708" spans="1:38" ht="15.75" customHeight="1" thickBot="1">
      <c r="A8708" s="660" t="s">
        <v>249</v>
      </c>
      <c r="B8708" s="661"/>
      <c r="C8708" s="661"/>
      <c r="D8708" s="661"/>
      <c r="E8708" s="661"/>
      <c r="F8708" s="661"/>
      <c r="G8708" s="661"/>
      <c r="H8708" s="661"/>
      <c r="I8708" s="661"/>
      <c r="J8708" s="661"/>
      <c r="K8708" s="661"/>
      <c r="L8708" s="661"/>
      <c r="M8708" s="661"/>
      <c r="N8708" s="661"/>
      <c r="O8708" s="661"/>
      <c r="P8708" s="661"/>
      <c r="Q8708" s="661"/>
      <c r="R8708" s="661"/>
      <c r="S8708" s="661"/>
      <c r="T8708" s="661"/>
      <c r="U8708" s="661"/>
      <c r="V8708" s="661"/>
      <c r="W8708" s="661"/>
      <c r="X8708" s="661"/>
      <c r="Y8708" s="661"/>
      <c r="Z8708" s="661"/>
      <c r="AA8708" s="661"/>
      <c r="AB8708" s="661"/>
      <c r="AC8708" s="661"/>
      <c r="AD8708" s="661"/>
      <c r="AE8708" s="661"/>
      <c r="AF8708" s="662"/>
    </row>
    <row r="8709" spans="1:38" ht="114.75">
      <c r="A8709" s="621">
        <v>1</v>
      </c>
      <c r="B8709" s="379" t="s">
        <v>5974</v>
      </c>
      <c r="C8709" s="121" t="s">
        <v>11038</v>
      </c>
      <c r="D8709" s="645" t="s">
        <v>11053</v>
      </c>
      <c r="E8709" s="622" t="s">
        <v>40</v>
      </c>
      <c r="F8709" s="622" t="s">
        <v>16683</v>
      </c>
      <c r="G8709" s="138"/>
      <c r="H8709" s="138"/>
      <c r="I8709" s="138"/>
      <c r="J8709" s="138"/>
      <c r="K8709" s="138"/>
      <c r="L8709" s="14" t="s">
        <v>51</v>
      </c>
      <c r="M8709" s="138"/>
      <c r="N8709" s="138"/>
      <c r="O8709" s="622">
        <v>0</v>
      </c>
      <c r="P8709" s="622">
        <v>0</v>
      </c>
      <c r="Q8709" s="622">
        <v>0</v>
      </c>
      <c r="R8709" s="622">
        <v>0</v>
      </c>
      <c r="S8709" s="622">
        <v>0</v>
      </c>
      <c r="T8709" s="622">
        <v>0</v>
      </c>
      <c r="U8709" s="622">
        <v>0</v>
      </c>
      <c r="V8709" s="622">
        <v>0</v>
      </c>
      <c r="W8709" s="622">
        <v>0</v>
      </c>
      <c r="X8709" s="364">
        <v>6149</v>
      </c>
      <c r="Y8709" s="622">
        <v>0</v>
      </c>
      <c r="Z8709" s="622" t="s">
        <v>51</v>
      </c>
      <c r="AA8709" s="122" t="s">
        <v>11048</v>
      </c>
      <c r="AB8709" s="389" t="s">
        <v>13737</v>
      </c>
      <c r="AC8709" s="159" t="s">
        <v>11073</v>
      </c>
      <c r="AD8709" s="159" t="s">
        <v>11074</v>
      </c>
      <c r="AE8709" s="380" t="s">
        <v>11072</v>
      </c>
      <c r="AF8709" s="382" t="s">
        <v>11071</v>
      </c>
    </row>
    <row r="8710" spans="1:38" ht="76.5">
      <c r="A8710" s="621">
        <v>2</v>
      </c>
      <c r="B8710" s="379" t="s">
        <v>11049</v>
      </c>
      <c r="C8710" s="121" t="s">
        <v>11038</v>
      </c>
      <c r="D8710" s="645" t="s">
        <v>11054</v>
      </c>
      <c r="E8710" s="622" t="s">
        <v>40</v>
      </c>
      <c r="F8710" s="138"/>
      <c r="G8710" s="138"/>
      <c r="H8710" s="138"/>
      <c r="I8710" s="138"/>
      <c r="J8710" s="138"/>
      <c r="K8710" s="138"/>
      <c r="L8710" s="14" t="s">
        <v>51</v>
      </c>
      <c r="M8710" s="138"/>
      <c r="N8710" s="138"/>
      <c r="O8710" s="622">
        <v>0</v>
      </c>
      <c r="P8710" s="622">
        <v>0</v>
      </c>
      <c r="Q8710" s="622">
        <v>0</v>
      </c>
      <c r="R8710" s="622">
        <v>0</v>
      </c>
      <c r="S8710" s="622">
        <v>0</v>
      </c>
      <c r="T8710" s="622">
        <v>0</v>
      </c>
      <c r="U8710" s="622">
        <v>0</v>
      </c>
      <c r="V8710" s="622">
        <v>0</v>
      </c>
      <c r="W8710" s="622">
        <v>0</v>
      </c>
      <c r="X8710" s="364">
        <v>49</v>
      </c>
      <c r="Y8710" s="622">
        <v>0</v>
      </c>
      <c r="Z8710" s="622" t="s">
        <v>51</v>
      </c>
      <c r="AA8710" s="622" t="s">
        <v>5289</v>
      </c>
      <c r="AB8710" s="622" t="s">
        <v>5289</v>
      </c>
      <c r="AC8710" s="1012" t="s">
        <v>13738</v>
      </c>
      <c r="AD8710" s="1012" t="s">
        <v>864</v>
      </c>
      <c r="AE8710" s="1012" t="s">
        <v>13739</v>
      </c>
      <c r="AF8710" s="1013" t="s">
        <v>11071</v>
      </c>
    </row>
    <row r="8711" spans="1:38" ht="76.5">
      <c r="A8711" s="621">
        <v>3</v>
      </c>
      <c r="B8711" s="379" t="s">
        <v>4487</v>
      </c>
      <c r="C8711" s="121" t="s">
        <v>11038</v>
      </c>
      <c r="D8711" s="645" t="s">
        <v>11055</v>
      </c>
      <c r="E8711" s="622" t="s">
        <v>40</v>
      </c>
      <c r="F8711" s="138"/>
      <c r="G8711" s="138"/>
      <c r="H8711" s="138"/>
      <c r="I8711" s="138"/>
      <c r="J8711" s="138"/>
      <c r="K8711" s="138"/>
      <c r="L8711" s="14" t="s">
        <v>51</v>
      </c>
      <c r="M8711" s="138"/>
      <c r="N8711" s="138"/>
      <c r="O8711" s="622">
        <v>0</v>
      </c>
      <c r="P8711" s="622">
        <v>0</v>
      </c>
      <c r="Q8711" s="622">
        <v>0</v>
      </c>
      <c r="R8711" s="622">
        <v>0</v>
      </c>
      <c r="S8711" s="622">
        <v>0</v>
      </c>
      <c r="T8711" s="622">
        <v>0</v>
      </c>
      <c r="U8711" s="622">
        <v>0</v>
      </c>
      <c r="V8711" s="622">
        <v>0</v>
      </c>
      <c r="W8711" s="622">
        <v>0</v>
      </c>
      <c r="X8711" s="364">
        <v>0</v>
      </c>
      <c r="Y8711" s="622">
        <v>0</v>
      </c>
      <c r="Z8711" s="622" t="s">
        <v>51</v>
      </c>
      <c r="AA8711" s="622" t="s">
        <v>5289</v>
      </c>
      <c r="AB8711" s="622" t="s">
        <v>5289</v>
      </c>
      <c r="AC8711" s="340" t="s">
        <v>5289</v>
      </c>
      <c r="AD8711" s="340" t="s">
        <v>5289</v>
      </c>
      <c r="AE8711" s="340" t="s">
        <v>5289</v>
      </c>
      <c r="AF8711" s="165" t="s">
        <v>5289</v>
      </c>
    </row>
    <row r="8712" spans="1:38" ht="89.25">
      <c r="A8712" s="621">
        <v>4</v>
      </c>
      <c r="B8712" s="379" t="s">
        <v>142</v>
      </c>
      <c r="C8712" s="121" t="s">
        <v>11038</v>
      </c>
      <c r="D8712" s="645" t="s">
        <v>11056</v>
      </c>
      <c r="E8712" s="622" t="s">
        <v>40</v>
      </c>
      <c r="F8712" s="138"/>
      <c r="G8712" s="138"/>
      <c r="H8712" s="138"/>
      <c r="I8712" s="138"/>
      <c r="J8712" s="138"/>
      <c r="K8712" s="138"/>
      <c r="L8712" s="14" t="s">
        <v>51</v>
      </c>
      <c r="M8712" s="138"/>
      <c r="N8712" s="138"/>
      <c r="O8712" s="622">
        <v>0</v>
      </c>
      <c r="P8712" s="622">
        <v>0</v>
      </c>
      <c r="Q8712" s="622">
        <v>0</v>
      </c>
      <c r="R8712" s="622">
        <v>0</v>
      </c>
      <c r="S8712" s="622">
        <v>0</v>
      </c>
      <c r="T8712" s="622">
        <v>0</v>
      </c>
      <c r="U8712" s="622">
        <v>0</v>
      </c>
      <c r="V8712" s="622">
        <v>0</v>
      </c>
      <c r="W8712" s="622">
        <v>0</v>
      </c>
      <c r="X8712" s="364">
        <v>0</v>
      </c>
      <c r="Y8712" s="622">
        <v>0</v>
      </c>
      <c r="Z8712" s="622" t="s">
        <v>51</v>
      </c>
      <c r="AA8712" s="622" t="s">
        <v>5289</v>
      </c>
      <c r="AB8712" s="622" t="s">
        <v>5289</v>
      </c>
      <c r="AC8712" s="340" t="s">
        <v>5289</v>
      </c>
      <c r="AD8712" s="340" t="s">
        <v>5289</v>
      </c>
      <c r="AE8712" s="340" t="s">
        <v>5289</v>
      </c>
      <c r="AF8712" s="165" t="s">
        <v>5289</v>
      </c>
    </row>
    <row r="8713" spans="1:38" ht="76.5">
      <c r="A8713" s="621">
        <v>5</v>
      </c>
      <c r="B8713" s="379" t="s">
        <v>3216</v>
      </c>
      <c r="C8713" s="121" t="s">
        <v>11038</v>
      </c>
      <c r="D8713" s="645" t="s">
        <v>11057</v>
      </c>
      <c r="E8713" s="622" t="s">
        <v>40</v>
      </c>
      <c r="F8713" s="138"/>
      <c r="G8713" s="138"/>
      <c r="H8713" s="138"/>
      <c r="I8713" s="138"/>
      <c r="J8713" s="138"/>
      <c r="K8713" s="138"/>
      <c r="L8713" s="14" t="s">
        <v>51</v>
      </c>
      <c r="M8713" s="138"/>
      <c r="N8713" s="138"/>
      <c r="O8713" s="622">
        <v>0</v>
      </c>
      <c r="P8713" s="622">
        <v>0</v>
      </c>
      <c r="Q8713" s="622">
        <v>0</v>
      </c>
      <c r="R8713" s="622">
        <v>0</v>
      </c>
      <c r="S8713" s="622">
        <v>0</v>
      </c>
      <c r="T8713" s="622">
        <v>0</v>
      </c>
      <c r="U8713" s="622">
        <v>0</v>
      </c>
      <c r="V8713" s="622">
        <v>0</v>
      </c>
      <c r="W8713" s="622">
        <v>0</v>
      </c>
      <c r="X8713" s="364">
        <v>9320</v>
      </c>
      <c r="Y8713" s="622">
        <v>0</v>
      </c>
      <c r="Z8713" s="622" t="s">
        <v>51</v>
      </c>
      <c r="AA8713" s="622" t="s">
        <v>5289</v>
      </c>
      <c r="AB8713" s="622" t="s">
        <v>5289</v>
      </c>
      <c r="AC8713" s="340" t="s">
        <v>5289</v>
      </c>
      <c r="AD8713" s="340" t="s">
        <v>5289</v>
      </c>
      <c r="AE8713" s="340" t="s">
        <v>5289</v>
      </c>
      <c r="AF8713" s="165" t="s">
        <v>5289</v>
      </c>
    </row>
    <row r="8714" spans="1:38" s="44" customFormat="1" ht="76.5">
      <c r="A8714" s="621">
        <v>6</v>
      </c>
      <c r="B8714" s="379" t="s">
        <v>11050</v>
      </c>
      <c r="C8714" s="121" t="s">
        <v>11038</v>
      </c>
      <c r="D8714" s="645" t="s">
        <v>11058</v>
      </c>
      <c r="E8714" s="622" t="s">
        <v>40</v>
      </c>
      <c r="F8714" s="138"/>
      <c r="G8714" s="138"/>
      <c r="H8714" s="138"/>
      <c r="I8714" s="138"/>
      <c r="J8714" s="138"/>
      <c r="K8714" s="138"/>
      <c r="L8714" s="14" t="s">
        <v>51</v>
      </c>
      <c r="M8714" s="138"/>
      <c r="N8714" s="138"/>
      <c r="O8714" s="622">
        <v>0</v>
      </c>
      <c r="P8714" s="622">
        <v>0</v>
      </c>
      <c r="Q8714" s="622">
        <v>0</v>
      </c>
      <c r="R8714" s="622">
        <v>0</v>
      </c>
      <c r="S8714" s="622">
        <v>0</v>
      </c>
      <c r="T8714" s="622">
        <v>0</v>
      </c>
      <c r="U8714" s="622">
        <v>0</v>
      </c>
      <c r="V8714" s="622">
        <v>0</v>
      </c>
      <c r="W8714" s="622">
        <v>0</v>
      </c>
      <c r="X8714" s="364">
        <v>20</v>
      </c>
      <c r="Y8714" s="622">
        <v>0</v>
      </c>
      <c r="Z8714" s="622" t="s">
        <v>51</v>
      </c>
      <c r="AA8714" s="622" t="s">
        <v>5289</v>
      </c>
      <c r="AB8714" s="622" t="s">
        <v>5289</v>
      </c>
      <c r="AC8714" s="340" t="s">
        <v>5289</v>
      </c>
      <c r="AD8714" s="340" t="s">
        <v>5289</v>
      </c>
      <c r="AE8714" s="340" t="s">
        <v>5289</v>
      </c>
      <c r="AF8714" s="165" t="s">
        <v>5289</v>
      </c>
      <c r="AG8714" s="107"/>
      <c r="AH8714" s="107"/>
      <c r="AI8714" s="107"/>
      <c r="AJ8714" s="107"/>
      <c r="AK8714" s="107"/>
      <c r="AL8714" s="107"/>
    </row>
    <row r="8715" spans="1:38" s="44" customFormat="1" ht="63.75">
      <c r="A8715" s="621">
        <v>7</v>
      </c>
      <c r="B8715" s="379" t="s">
        <v>1673</v>
      </c>
      <c r="C8715" s="121" t="s">
        <v>11038</v>
      </c>
      <c r="D8715" s="645" t="s">
        <v>11059</v>
      </c>
      <c r="E8715" s="622" t="s">
        <v>40</v>
      </c>
      <c r="F8715" s="138"/>
      <c r="G8715" s="138"/>
      <c r="H8715" s="138"/>
      <c r="I8715" s="138"/>
      <c r="J8715" s="138"/>
      <c r="K8715" s="138"/>
      <c r="L8715" s="14" t="s">
        <v>51</v>
      </c>
      <c r="M8715" s="138"/>
      <c r="N8715" s="138"/>
      <c r="O8715" s="622">
        <v>0</v>
      </c>
      <c r="P8715" s="622">
        <v>0</v>
      </c>
      <c r="Q8715" s="622">
        <v>0</v>
      </c>
      <c r="R8715" s="622">
        <v>0</v>
      </c>
      <c r="S8715" s="622">
        <v>0</v>
      </c>
      <c r="T8715" s="622">
        <v>0</v>
      </c>
      <c r="U8715" s="622">
        <v>0</v>
      </c>
      <c r="V8715" s="622">
        <v>0</v>
      </c>
      <c r="W8715" s="622">
        <v>0</v>
      </c>
      <c r="X8715" s="364">
        <v>1683</v>
      </c>
      <c r="Y8715" s="622">
        <v>0</v>
      </c>
      <c r="Z8715" s="622" t="s">
        <v>51</v>
      </c>
      <c r="AA8715" s="622" t="s">
        <v>5289</v>
      </c>
      <c r="AB8715" s="622" t="s">
        <v>5289</v>
      </c>
      <c r="AC8715" s="340" t="s">
        <v>5289</v>
      </c>
      <c r="AD8715" s="340" t="s">
        <v>5289</v>
      </c>
      <c r="AE8715" s="340" t="s">
        <v>5289</v>
      </c>
      <c r="AF8715" s="165" t="s">
        <v>5289</v>
      </c>
      <c r="AG8715" s="107"/>
      <c r="AH8715" s="107"/>
      <c r="AI8715" s="107"/>
      <c r="AJ8715" s="107"/>
      <c r="AK8715" s="107"/>
      <c r="AL8715" s="107"/>
    </row>
    <row r="8716" spans="1:38" s="44" customFormat="1" ht="76.5">
      <c r="A8716" s="621">
        <v>8</v>
      </c>
      <c r="B8716" s="379" t="s">
        <v>11051</v>
      </c>
      <c r="C8716" s="121" t="s">
        <v>11038</v>
      </c>
      <c r="D8716" s="645" t="s">
        <v>11060</v>
      </c>
      <c r="E8716" s="622" t="s">
        <v>40</v>
      </c>
      <c r="F8716" s="138"/>
      <c r="G8716" s="138"/>
      <c r="H8716" s="138"/>
      <c r="I8716" s="138"/>
      <c r="J8716" s="138"/>
      <c r="K8716" s="138"/>
      <c r="L8716" s="14" t="s">
        <v>51</v>
      </c>
      <c r="M8716" s="138"/>
      <c r="N8716" s="138"/>
      <c r="O8716" s="622">
        <v>0</v>
      </c>
      <c r="P8716" s="622">
        <v>0</v>
      </c>
      <c r="Q8716" s="622">
        <v>0</v>
      </c>
      <c r="R8716" s="622">
        <v>0</v>
      </c>
      <c r="S8716" s="622">
        <v>0</v>
      </c>
      <c r="T8716" s="622">
        <v>0</v>
      </c>
      <c r="U8716" s="622">
        <v>0</v>
      </c>
      <c r="V8716" s="622">
        <v>0</v>
      </c>
      <c r="W8716" s="622">
        <v>0</v>
      </c>
      <c r="X8716" s="364">
        <v>3</v>
      </c>
      <c r="Y8716" s="622">
        <v>0</v>
      </c>
      <c r="Z8716" s="622" t="s">
        <v>51</v>
      </c>
      <c r="AA8716" s="622" t="s">
        <v>5289</v>
      </c>
      <c r="AB8716" s="622" t="s">
        <v>5289</v>
      </c>
      <c r="AC8716" s="340" t="s">
        <v>5289</v>
      </c>
      <c r="AD8716" s="340" t="s">
        <v>5289</v>
      </c>
      <c r="AE8716" s="340" t="s">
        <v>5289</v>
      </c>
      <c r="AF8716" s="165" t="s">
        <v>5289</v>
      </c>
      <c r="AG8716" s="107"/>
      <c r="AH8716" s="107"/>
      <c r="AI8716" s="107"/>
      <c r="AJ8716" s="107"/>
      <c r="AK8716" s="107"/>
      <c r="AL8716" s="107"/>
    </row>
    <row r="8717" spans="1:38" s="44" customFormat="1" ht="127.5">
      <c r="A8717" s="621">
        <v>9</v>
      </c>
      <c r="B8717" s="379" t="s">
        <v>1201</v>
      </c>
      <c r="C8717" s="121" t="s">
        <v>11038</v>
      </c>
      <c r="D8717" s="645" t="s">
        <v>11062</v>
      </c>
      <c r="E8717" s="622" t="s">
        <v>40</v>
      </c>
      <c r="F8717" s="138"/>
      <c r="G8717" s="138"/>
      <c r="H8717" s="138"/>
      <c r="I8717" s="138"/>
      <c r="J8717" s="121" t="s">
        <v>15772</v>
      </c>
      <c r="K8717" s="653" t="s">
        <v>13736</v>
      </c>
      <c r="L8717" s="14" t="s">
        <v>40</v>
      </c>
      <c r="M8717" s="121" t="s">
        <v>13306</v>
      </c>
      <c r="N8717" s="622">
        <v>0</v>
      </c>
      <c r="O8717" s="622">
        <v>0</v>
      </c>
      <c r="P8717" s="622">
        <v>0</v>
      </c>
      <c r="Q8717" s="622">
        <v>0</v>
      </c>
      <c r="R8717" s="622">
        <v>0</v>
      </c>
      <c r="S8717" s="622">
        <v>0</v>
      </c>
      <c r="T8717" s="622">
        <v>0</v>
      </c>
      <c r="U8717" s="622">
        <v>0</v>
      </c>
      <c r="V8717" s="622">
        <v>0</v>
      </c>
      <c r="W8717" s="622">
        <v>0</v>
      </c>
      <c r="X8717" s="364">
        <v>0</v>
      </c>
      <c r="Y8717" s="622">
        <v>0</v>
      </c>
      <c r="Z8717" s="622" t="s">
        <v>51</v>
      </c>
      <c r="AA8717" s="622" t="s">
        <v>5289</v>
      </c>
      <c r="AB8717" s="622" t="s">
        <v>5289</v>
      </c>
      <c r="AC8717" s="340" t="s">
        <v>5289</v>
      </c>
      <c r="AD8717" s="340" t="s">
        <v>5289</v>
      </c>
      <c r="AE8717" s="340" t="s">
        <v>5289</v>
      </c>
      <c r="AF8717" s="165" t="s">
        <v>5289</v>
      </c>
      <c r="AG8717" s="107"/>
      <c r="AH8717" s="107"/>
      <c r="AI8717" s="107"/>
      <c r="AJ8717" s="107"/>
      <c r="AK8717" s="107"/>
      <c r="AL8717" s="107"/>
    </row>
    <row r="8718" spans="1:38" s="44" customFormat="1" ht="51">
      <c r="A8718" s="621">
        <v>10</v>
      </c>
      <c r="B8718" s="379" t="s">
        <v>574</v>
      </c>
      <c r="C8718" s="121" t="s">
        <v>11038</v>
      </c>
      <c r="D8718" s="645" t="s">
        <v>11063</v>
      </c>
      <c r="E8718" s="622" t="s">
        <v>40</v>
      </c>
      <c r="F8718" s="138"/>
      <c r="G8718" s="138"/>
      <c r="H8718" s="138"/>
      <c r="I8718" s="138"/>
      <c r="J8718" s="138"/>
      <c r="K8718" s="138"/>
      <c r="L8718" s="622" t="s">
        <v>51</v>
      </c>
      <c r="M8718" s="138"/>
      <c r="N8718" s="138"/>
      <c r="O8718" s="622">
        <v>0</v>
      </c>
      <c r="P8718" s="622">
        <v>0</v>
      </c>
      <c r="Q8718" s="622">
        <v>0</v>
      </c>
      <c r="R8718" s="622">
        <v>0</v>
      </c>
      <c r="S8718" s="622">
        <v>0</v>
      </c>
      <c r="T8718" s="622">
        <v>0</v>
      </c>
      <c r="U8718" s="622">
        <v>0</v>
      </c>
      <c r="V8718" s="622">
        <v>0</v>
      </c>
      <c r="W8718" s="622">
        <v>0</v>
      </c>
      <c r="X8718" s="364">
        <v>0</v>
      </c>
      <c r="Y8718" s="622">
        <v>0</v>
      </c>
      <c r="Z8718" s="622" t="s">
        <v>51</v>
      </c>
      <c r="AA8718" s="622" t="s">
        <v>5289</v>
      </c>
      <c r="AB8718" s="622" t="s">
        <v>5289</v>
      </c>
      <c r="AC8718" s="340" t="s">
        <v>5289</v>
      </c>
      <c r="AD8718" s="340" t="s">
        <v>5289</v>
      </c>
      <c r="AE8718" s="340" t="s">
        <v>5289</v>
      </c>
      <c r="AF8718" s="165" t="s">
        <v>5289</v>
      </c>
      <c r="AG8718" s="107"/>
      <c r="AH8718" s="107"/>
      <c r="AI8718" s="107"/>
      <c r="AJ8718" s="107"/>
      <c r="AK8718" s="107"/>
      <c r="AL8718" s="107"/>
    </row>
    <row r="8719" spans="1:38" s="44" customFormat="1" ht="102">
      <c r="A8719" s="621">
        <v>11</v>
      </c>
      <c r="B8719" s="379" t="s">
        <v>3260</v>
      </c>
      <c r="C8719" s="121" t="s">
        <v>11038</v>
      </c>
      <c r="D8719" s="645" t="s">
        <v>11064</v>
      </c>
      <c r="E8719" s="622" t="s">
        <v>40</v>
      </c>
      <c r="F8719" s="138"/>
      <c r="G8719" s="138"/>
      <c r="H8719" s="138"/>
      <c r="I8719" s="138"/>
      <c r="J8719" s="622" t="s">
        <v>5726</v>
      </c>
      <c r="K8719" s="653" t="s">
        <v>13736</v>
      </c>
      <c r="L8719" s="622" t="s">
        <v>51</v>
      </c>
      <c r="M8719" s="138"/>
      <c r="N8719" s="138"/>
      <c r="O8719" s="622">
        <v>0</v>
      </c>
      <c r="P8719" s="622">
        <v>0</v>
      </c>
      <c r="Q8719" s="622">
        <v>0</v>
      </c>
      <c r="R8719" s="622">
        <v>0</v>
      </c>
      <c r="S8719" s="622">
        <v>0</v>
      </c>
      <c r="T8719" s="622">
        <v>0</v>
      </c>
      <c r="U8719" s="622">
        <v>0</v>
      </c>
      <c r="V8719" s="622">
        <v>0</v>
      </c>
      <c r="W8719" s="622">
        <v>0</v>
      </c>
      <c r="X8719" s="364">
        <v>0</v>
      </c>
      <c r="Y8719" s="622">
        <v>0</v>
      </c>
      <c r="Z8719" s="622" t="s">
        <v>51</v>
      </c>
      <c r="AA8719" s="622" t="s">
        <v>5289</v>
      </c>
      <c r="AB8719" s="622" t="s">
        <v>5289</v>
      </c>
      <c r="AC8719" s="340" t="s">
        <v>5289</v>
      </c>
      <c r="AD8719" s="340" t="s">
        <v>5289</v>
      </c>
      <c r="AE8719" s="340" t="s">
        <v>5289</v>
      </c>
      <c r="AF8719" s="165" t="s">
        <v>5289</v>
      </c>
      <c r="AG8719" s="107"/>
      <c r="AH8719" s="107"/>
      <c r="AI8719" s="107"/>
      <c r="AJ8719" s="107"/>
      <c r="AK8719" s="107"/>
      <c r="AL8719" s="107"/>
    </row>
    <row r="8720" spans="1:38" s="44" customFormat="1" ht="51">
      <c r="A8720" s="621">
        <v>12</v>
      </c>
      <c r="B8720" s="379" t="s">
        <v>513</v>
      </c>
      <c r="C8720" s="121" t="s">
        <v>11038</v>
      </c>
      <c r="D8720" s="645" t="s">
        <v>11065</v>
      </c>
      <c r="E8720" s="622" t="s">
        <v>40</v>
      </c>
      <c r="F8720" s="138"/>
      <c r="G8720" s="138"/>
      <c r="H8720" s="138"/>
      <c r="I8720" s="138"/>
      <c r="J8720" s="138"/>
      <c r="K8720" s="138"/>
      <c r="L8720" s="14" t="s">
        <v>51</v>
      </c>
      <c r="M8720" s="138"/>
      <c r="N8720" s="138"/>
      <c r="O8720" s="622">
        <v>0</v>
      </c>
      <c r="P8720" s="622">
        <v>0</v>
      </c>
      <c r="Q8720" s="622">
        <v>0</v>
      </c>
      <c r="R8720" s="622">
        <v>0</v>
      </c>
      <c r="S8720" s="622">
        <v>0</v>
      </c>
      <c r="T8720" s="622">
        <v>0</v>
      </c>
      <c r="U8720" s="622">
        <v>0</v>
      </c>
      <c r="V8720" s="622">
        <v>0</v>
      </c>
      <c r="W8720" s="622">
        <v>0</v>
      </c>
      <c r="X8720" s="364">
        <v>0</v>
      </c>
      <c r="Y8720" s="622">
        <v>0</v>
      </c>
      <c r="Z8720" s="622" t="s">
        <v>51</v>
      </c>
      <c r="AA8720" s="622" t="s">
        <v>5289</v>
      </c>
      <c r="AB8720" s="622" t="s">
        <v>5289</v>
      </c>
      <c r="AC8720" s="340" t="s">
        <v>5289</v>
      </c>
      <c r="AD8720" s="340" t="s">
        <v>5289</v>
      </c>
      <c r="AE8720" s="340" t="s">
        <v>5289</v>
      </c>
      <c r="AF8720" s="165" t="s">
        <v>5289</v>
      </c>
      <c r="AG8720" s="107"/>
      <c r="AH8720" s="107"/>
      <c r="AI8720" s="107"/>
      <c r="AJ8720" s="107"/>
      <c r="AK8720" s="107"/>
      <c r="AL8720" s="107"/>
    </row>
    <row r="8721" spans="1:38" s="44" customFormat="1" ht="51">
      <c r="A8721" s="621">
        <v>13</v>
      </c>
      <c r="B8721" s="379" t="s">
        <v>1523</v>
      </c>
      <c r="C8721" s="121" t="s">
        <v>11038</v>
      </c>
      <c r="D8721" s="645" t="s">
        <v>11066</v>
      </c>
      <c r="E8721" s="622" t="s">
        <v>40</v>
      </c>
      <c r="F8721" s="138"/>
      <c r="G8721" s="138"/>
      <c r="H8721" s="138"/>
      <c r="I8721" s="138"/>
      <c r="J8721" s="138"/>
      <c r="K8721" s="138"/>
      <c r="L8721" s="14" t="s">
        <v>51</v>
      </c>
      <c r="M8721" s="138"/>
      <c r="N8721" s="138"/>
      <c r="O8721" s="622">
        <v>0</v>
      </c>
      <c r="P8721" s="622">
        <v>0</v>
      </c>
      <c r="Q8721" s="622">
        <v>0</v>
      </c>
      <c r="R8721" s="622">
        <v>0</v>
      </c>
      <c r="S8721" s="622">
        <v>0</v>
      </c>
      <c r="T8721" s="622">
        <v>0</v>
      </c>
      <c r="U8721" s="622">
        <v>0</v>
      </c>
      <c r="V8721" s="622">
        <v>0</v>
      </c>
      <c r="W8721" s="622">
        <v>0</v>
      </c>
      <c r="X8721" s="364">
        <v>3</v>
      </c>
      <c r="Y8721" s="622">
        <v>0</v>
      </c>
      <c r="Z8721" s="622" t="s">
        <v>51</v>
      </c>
      <c r="AA8721" s="622" t="s">
        <v>5289</v>
      </c>
      <c r="AB8721" s="622" t="s">
        <v>5289</v>
      </c>
      <c r="AC8721" s="340" t="s">
        <v>5289</v>
      </c>
      <c r="AD8721" s="340" t="s">
        <v>5289</v>
      </c>
      <c r="AE8721" s="340" t="s">
        <v>5289</v>
      </c>
      <c r="AF8721" s="165" t="s">
        <v>5289</v>
      </c>
      <c r="AG8721" s="107"/>
      <c r="AH8721" s="107"/>
      <c r="AI8721" s="107"/>
      <c r="AJ8721" s="107"/>
      <c r="AK8721" s="107"/>
      <c r="AL8721" s="107"/>
    </row>
    <row r="8722" spans="1:38" s="44" customFormat="1" ht="51">
      <c r="A8722" s="621">
        <v>14</v>
      </c>
      <c r="B8722" s="379" t="s">
        <v>5345</v>
      </c>
      <c r="C8722" s="121" t="s">
        <v>11038</v>
      </c>
      <c r="D8722" s="645" t="s">
        <v>11067</v>
      </c>
      <c r="E8722" s="622" t="s">
        <v>40</v>
      </c>
      <c r="F8722" s="138"/>
      <c r="G8722" s="138"/>
      <c r="H8722" s="138"/>
      <c r="I8722" s="138"/>
      <c r="J8722" s="138"/>
      <c r="K8722" s="138"/>
      <c r="L8722" s="14" t="s">
        <v>51</v>
      </c>
      <c r="M8722" s="138"/>
      <c r="N8722" s="138"/>
      <c r="O8722" s="622">
        <v>0</v>
      </c>
      <c r="P8722" s="622">
        <v>0</v>
      </c>
      <c r="Q8722" s="622">
        <v>0</v>
      </c>
      <c r="R8722" s="622">
        <v>0</v>
      </c>
      <c r="S8722" s="622">
        <v>0</v>
      </c>
      <c r="T8722" s="622">
        <v>0</v>
      </c>
      <c r="U8722" s="622">
        <v>0</v>
      </c>
      <c r="V8722" s="622">
        <v>0</v>
      </c>
      <c r="W8722" s="622">
        <v>0</v>
      </c>
      <c r="X8722" s="364">
        <v>13</v>
      </c>
      <c r="Y8722" s="622">
        <v>0</v>
      </c>
      <c r="Z8722" s="622" t="s">
        <v>51</v>
      </c>
      <c r="AA8722" s="622" t="s">
        <v>5289</v>
      </c>
      <c r="AB8722" s="622" t="s">
        <v>5289</v>
      </c>
      <c r="AC8722" s="340" t="s">
        <v>5289</v>
      </c>
      <c r="AD8722" s="340" t="s">
        <v>5289</v>
      </c>
      <c r="AE8722" s="340" t="s">
        <v>5289</v>
      </c>
      <c r="AF8722" s="165" t="s">
        <v>5289</v>
      </c>
      <c r="AG8722" s="107"/>
      <c r="AH8722" s="107"/>
      <c r="AI8722" s="107"/>
      <c r="AJ8722" s="107"/>
      <c r="AK8722" s="107"/>
      <c r="AL8722" s="107"/>
    </row>
    <row r="8723" spans="1:38" s="44" customFormat="1" ht="51">
      <c r="A8723" s="621">
        <v>15</v>
      </c>
      <c r="B8723" s="379" t="s">
        <v>855</v>
      </c>
      <c r="C8723" s="121" t="s">
        <v>11038</v>
      </c>
      <c r="D8723" s="645" t="s">
        <v>11068</v>
      </c>
      <c r="E8723" s="622" t="s">
        <v>40</v>
      </c>
      <c r="F8723" s="138"/>
      <c r="G8723" s="138"/>
      <c r="H8723" s="138"/>
      <c r="I8723" s="138"/>
      <c r="J8723" s="138"/>
      <c r="K8723" s="138"/>
      <c r="L8723" s="14" t="s">
        <v>51</v>
      </c>
      <c r="M8723" s="138"/>
      <c r="N8723" s="138"/>
      <c r="O8723" s="622">
        <v>0</v>
      </c>
      <c r="P8723" s="622">
        <v>0</v>
      </c>
      <c r="Q8723" s="622">
        <v>0</v>
      </c>
      <c r="R8723" s="622">
        <v>0</v>
      </c>
      <c r="S8723" s="622">
        <v>0</v>
      </c>
      <c r="T8723" s="622">
        <v>0</v>
      </c>
      <c r="U8723" s="622">
        <v>0</v>
      </c>
      <c r="V8723" s="622">
        <v>0</v>
      </c>
      <c r="W8723" s="622">
        <v>0</v>
      </c>
      <c r="X8723" s="364">
        <v>0</v>
      </c>
      <c r="Y8723" s="622">
        <v>0</v>
      </c>
      <c r="Z8723" s="622" t="s">
        <v>51</v>
      </c>
      <c r="AA8723" s="622" t="s">
        <v>5289</v>
      </c>
      <c r="AB8723" s="622" t="s">
        <v>5289</v>
      </c>
      <c r="AC8723" s="340" t="s">
        <v>5289</v>
      </c>
      <c r="AD8723" s="340" t="s">
        <v>5289</v>
      </c>
      <c r="AE8723" s="340" t="s">
        <v>5289</v>
      </c>
      <c r="AF8723" s="165" t="s">
        <v>5289</v>
      </c>
      <c r="AG8723" s="107"/>
      <c r="AH8723" s="107"/>
      <c r="AI8723" s="107"/>
      <c r="AJ8723" s="107"/>
      <c r="AK8723" s="107"/>
      <c r="AL8723" s="107"/>
    </row>
    <row r="8724" spans="1:38" s="44" customFormat="1" ht="89.25">
      <c r="A8724" s="621">
        <v>16</v>
      </c>
      <c r="B8724" s="379" t="s">
        <v>11052</v>
      </c>
      <c r="C8724" s="121" t="s">
        <v>11038</v>
      </c>
      <c r="D8724" s="645" t="s">
        <v>11069</v>
      </c>
      <c r="E8724" s="622" t="s">
        <v>40</v>
      </c>
      <c r="F8724" s="138"/>
      <c r="G8724" s="138"/>
      <c r="H8724" s="138"/>
      <c r="I8724" s="138"/>
      <c r="J8724" s="622" t="s">
        <v>5726</v>
      </c>
      <c r="K8724" s="653" t="s">
        <v>4162</v>
      </c>
      <c r="L8724" s="14" t="s">
        <v>51</v>
      </c>
      <c r="M8724" s="138"/>
      <c r="N8724" s="138"/>
      <c r="O8724" s="622">
        <v>0</v>
      </c>
      <c r="P8724" s="622">
        <v>0</v>
      </c>
      <c r="Q8724" s="622">
        <v>0</v>
      </c>
      <c r="R8724" s="622">
        <v>0</v>
      </c>
      <c r="S8724" s="622">
        <v>0</v>
      </c>
      <c r="T8724" s="622">
        <v>0</v>
      </c>
      <c r="U8724" s="622">
        <v>0</v>
      </c>
      <c r="V8724" s="622">
        <v>0</v>
      </c>
      <c r="W8724" s="622">
        <v>0</v>
      </c>
      <c r="X8724" s="364">
        <v>10</v>
      </c>
      <c r="Y8724" s="622">
        <v>0</v>
      </c>
      <c r="Z8724" s="622" t="s">
        <v>51</v>
      </c>
      <c r="AA8724" s="622" t="s">
        <v>5289</v>
      </c>
      <c r="AB8724" s="622" t="s">
        <v>5289</v>
      </c>
      <c r="AC8724" s="340" t="s">
        <v>5289</v>
      </c>
      <c r="AD8724" s="340" t="s">
        <v>5289</v>
      </c>
      <c r="AE8724" s="340" t="s">
        <v>5289</v>
      </c>
      <c r="AF8724" s="165" t="s">
        <v>5289</v>
      </c>
      <c r="AG8724" s="107"/>
      <c r="AH8724" s="107"/>
      <c r="AI8724" s="107"/>
      <c r="AJ8724" s="107"/>
      <c r="AK8724" s="107"/>
      <c r="AL8724" s="107"/>
    </row>
    <row r="8725" spans="1:38" ht="51">
      <c r="A8725" s="621">
        <v>17</v>
      </c>
      <c r="B8725" s="379" t="s">
        <v>8180</v>
      </c>
      <c r="C8725" s="121" t="s">
        <v>11038</v>
      </c>
      <c r="D8725" s="645" t="s">
        <v>11070</v>
      </c>
      <c r="E8725" s="622" t="s">
        <v>40</v>
      </c>
      <c r="F8725" s="138"/>
      <c r="G8725" s="138"/>
      <c r="H8725" s="138"/>
      <c r="I8725" s="138"/>
      <c r="J8725" s="138"/>
      <c r="K8725" s="138"/>
      <c r="L8725" s="14" t="s">
        <v>51</v>
      </c>
      <c r="M8725" s="138"/>
      <c r="N8725" s="138"/>
      <c r="O8725" s="622">
        <v>0</v>
      </c>
      <c r="P8725" s="622">
        <v>0</v>
      </c>
      <c r="Q8725" s="622">
        <v>0</v>
      </c>
      <c r="R8725" s="622">
        <v>0</v>
      </c>
      <c r="S8725" s="622">
        <v>0</v>
      </c>
      <c r="T8725" s="622">
        <v>0</v>
      </c>
      <c r="U8725" s="622">
        <v>0</v>
      </c>
      <c r="V8725" s="622">
        <v>0</v>
      </c>
      <c r="W8725" s="622">
        <v>0</v>
      </c>
      <c r="X8725" s="364">
        <v>0</v>
      </c>
      <c r="Y8725" s="622">
        <v>0</v>
      </c>
      <c r="Z8725" s="622" t="s">
        <v>51</v>
      </c>
      <c r="AA8725" s="622" t="s">
        <v>5289</v>
      </c>
      <c r="AB8725" s="622" t="s">
        <v>5289</v>
      </c>
      <c r="AC8725" s="340" t="s">
        <v>5289</v>
      </c>
      <c r="AD8725" s="340" t="s">
        <v>5289</v>
      </c>
      <c r="AE8725" s="340" t="s">
        <v>5289</v>
      </c>
      <c r="AF8725" s="165" t="s">
        <v>5289</v>
      </c>
    </row>
    <row r="8726" spans="1:38" ht="89.25">
      <c r="A8726" s="621">
        <v>18</v>
      </c>
      <c r="B8726" s="379" t="s">
        <v>5389</v>
      </c>
      <c r="C8726" s="121" t="s">
        <v>11038</v>
      </c>
      <c r="D8726" s="645" t="s">
        <v>11061</v>
      </c>
      <c r="E8726" s="622" t="s">
        <v>40</v>
      </c>
      <c r="F8726" s="138"/>
      <c r="G8726" s="138"/>
      <c r="H8726" s="138"/>
      <c r="I8726" s="138"/>
      <c r="J8726" s="138"/>
      <c r="K8726" s="138"/>
      <c r="L8726" s="14" t="s">
        <v>51</v>
      </c>
      <c r="M8726" s="138"/>
      <c r="N8726" s="138"/>
      <c r="O8726" s="622">
        <v>0</v>
      </c>
      <c r="P8726" s="622">
        <v>0</v>
      </c>
      <c r="Q8726" s="622">
        <v>0</v>
      </c>
      <c r="R8726" s="622">
        <v>0</v>
      </c>
      <c r="S8726" s="622">
        <v>0</v>
      </c>
      <c r="T8726" s="622">
        <v>0</v>
      </c>
      <c r="U8726" s="622">
        <v>0</v>
      </c>
      <c r="V8726" s="622">
        <v>0</v>
      </c>
      <c r="W8726" s="622">
        <v>0</v>
      </c>
      <c r="X8726" s="364">
        <v>0</v>
      </c>
      <c r="Y8726" s="622">
        <v>0</v>
      </c>
      <c r="Z8726" s="622" t="s">
        <v>51</v>
      </c>
      <c r="AA8726" s="622" t="s">
        <v>5289</v>
      </c>
      <c r="AB8726" s="622" t="s">
        <v>5289</v>
      </c>
      <c r="AC8726" s="340" t="s">
        <v>5289</v>
      </c>
      <c r="AD8726" s="340" t="s">
        <v>5289</v>
      </c>
      <c r="AE8726" s="340" t="s">
        <v>5289</v>
      </c>
      <c r="AF8726" s="165" t="s">
        <v>5289</v>
      </c>
    </row>
    <row r="8727" spans="1:38" s="44" customFormat="1" ht="140.25">
      <c r="A8727" s="214">
        <v>19</v>
      </c>
      <c r="B8727" s="379" t="s">
        <v>16506</v>
      </c>
      <c r="C8727" s="121" t="s">
        <v>11038</v>
      </c>
      <c r="D8727" s="376" t="s">
        <v>17331</v>
      </c>
      <c r="E8727" s="622" t="s">
        <v>40</v>
      </c>
      <c r="F8727" s="138"/>
      <c r="G8727" s="138"/>
      <c r="H8727" s="138"/>
      <c r="I8727" s="138"/>
      <c r="J8727" s="138"/>
      <c r="K8727" s="138"/>
      <c r="L8727" s="14" t="s">
        <v>51</v>
      </c>
      <c r="M8727" s="138"/>
      <c r="N8727" s="138"/>
      <c r="O8727" s="622">
        <v>0</v>
      </c>
      <c r="P8727" s="622">
        <v>0</v>
      </c>
      <c r="Q8727" s="622">
        <v>0</v>
      </c>
      <c r="R8727" s="622">
        <v>0</v>
      </c>
      <c r="S8727" s="622">
        <v>0</v>
      </c>
      <c r="T8727" s="622">
        <v>0</v>
      </c>
      <c r="U8727" s="622">
        <v>0</v>
      </c>
      <c r="V8727" s="622">
        <v>0</v>
      </c>
      <c r="W8727" s="622">
        <v>0</v>
      </c>
      <c r="X8727" s="373">
        <v>0</v>
      </c>
      <c r="Y8727" s="622">
        <v>0</v>
      </c>
      <c r="Z8727" s="622" t="s">
        <v>51</v>
      </c>
      <c r="AA8727" s="622" t="s">
        <v>5289</v>
      </c>
      <c r="AB8727" s="622" t="s">
        <v>5289</v>
      </c>
      <c r="AC8727" s="340" t="s">
        <v>5289</v>
      </c>
      <c r="AD8727" s="340" t="s">
        <v>5289</v>
      </c>
      <c r="AE8727" s="340" t="s">
        <v>5289</v>
      </c>
      <c r="AF8727" s="165" t="s">
        <v>5289</v>
      </c>
      <c r="AG8727" s="107"/>
      <c r="AH8727" s="107"/>
      <c r="AI8727" s="107"/>
      <c r="AJ8727" s="107"/>
      <c r="AK8727" s="107"/>
      <c r="AL8727" s="107"/>
    </row>
    <row r="8728" spans="1:38" s="44" customFormat="1" ht="140.25">
      <c r="A8728" s="535">
        <v>20</v>
      </c>
      <c r="B8728" s="560" t="s">
        <v>11081</v>
      </c>
      <c r="C8728" s="31" t="s">
        <v>11038</v>
      </c>
      <c r="D8728" s="436" t="s">
        <v>17332</v>
      </c>
      <c r="E8728" s="656" t="s">
        <v>40</v>
      </c>
      <c r="F8728" s="138"/>
      <c r="G8728" s="138"/>
      <c r="H8728" s="138"/>
      <c r="I8728" s="138"/>
      <c r="J8728" s="138"/>
      <c r="K8728" s="138"/>
      <c r="L8728" s="14" t="s">
        <v>51</v>
      </c>
      <c r="M8728" s="138"/>
      <c r="N8728" s="138"/>
      <c r="O8728" s="622">
        <v>0</v>
      </c>
      <c r="P8728" s="622">
        <v>0</v>
      </c>
      <c r="Q8728" s="622">
        <v>0</v>
      </c>
      <c r="R8728" s="622">
        <v>0</v>
      </c>
      <c r="S8728" s="622">
        <v>0</v>
      </c>
      <c r="T8728" s="622">
        <v>0</v>
      </c>
      <c r="U8728" s="622">
        <v>0</v>
      </c>
      <c r="V8728" s="622">
        <v>0</v>
      </c>
      <c r="W8728" s="622">
        <v>0</v>
      </c>
      <c r="X8728" s="364">
        <v>0</v>
      </c>
      <c r="Y8728" s="622">
        <v>0</v>
      </c>
      <c r="Z8728" s="622" t="s">
        <v>51</v>
      </c>
      <c r="AA8728" s="622" t="s">
        <v>5289</v>
      </c>
      <c r="AB8728" s="622" t="s">
        <v>5289</v>
      </c>
      <c r="AC8728" s="340" t="s">
        <v>5289</v>
      </c>
      <c r="AD8728" s="340" t="s">
        <v>5289</v>
      </c>
      <c r="AE8728" s="340" t="s">
        <v>5289</v>
      </c>
      <c r="AF8728" s="165" t="s">
        <v>5289</v>
      </c>
      <c r="AG8728" s="107"/>
      <c r="AH8728" s="107"/>
      <c r="AI8728" s="107"/>
      <c r="AJ8728" s="107"/>
      <c r="AK8728" s="107"/>
      <c r="AL8728" s="107"/>
    </row>
    <row r="8729" spans="1:38" s="44" customFormat="1" ht="89.25">
      <c r="A8729" s="622">
        <v>21</v>
      </c>
      <c r="B8729" s="376" t="s">
        <v>19740</v>
      </c>
      <c r="C8729" s="376" t="s">
        <v>11038</v>
      </c>
      <c r="D8729" s="376" t="s">
        <v>19741</v>
      </c>
      <c r="E8729" s="656" t="s">
        <v>40</v>
      </c>
      <c r="F8729" s="138"/>
      <c r="G8729" s="138"/>
      <c r="H8729" s="138"/>
      <c r="I8729" s="138"/>
      <c r="J8729" s="138"/>
      <c r="K8729" s="138"/>
      <c r="L8729" s="14" t="s">
        <v>51</v>
      </c>
      <c r="M8729" s="138"/>
      <c r="N8729" s="138"/>
      <c r="O8729" s="622">
        <v>0</v>
      </c>
      <c r="P8729" s="622">
        <v>0</v>
      </c>
      <c r="Q8729" s="622">
        <v>0</v>
      </c>
      <c r="R8729" s="622">
        <v>0</v>
      </c>
      <c r="S8729" s="622">
        <v>0</v>
      </c>
      <c r="T8729" s="622">
        <v>0</v>
      </c>
      <c r="U8729" s="622">
        <v>0</v>
      </c>
      <c r="V8729" s="622">
        <v>0</v>
      </c>
      <c r="W8729" s="622">
        <v>0</v>
      </c>
      <c r="X8729" s="364">
        <v>3</v>
      </c>
      <c r="Y8729" s="622">
        <v>0</v>
      </c>
      <c r="Z8729" s="622" t="s">
        <v>51</v>
      </c>
      <c r="AA8729" s="622" t="s">
        <v>5289</v>
      </c>
      <c r="AB8729" s="622" t="s">
        <v>5289</v>
      </c>
      <c r="AC8729" s="340" t="s">
        <v>5289</v>
      </c>
      <c r="AD8729" s="340" t="s">
        <v>5289</v>
      </c>
      <c r="AE8729" s="340" t="s">
        <v>5289</v>
      </c>
      <c r="AF8729" s="165" t="s">
        <v>5289</v>
      </c>
      <c r="AG8729" s="107"/>
      <c r="AH8729" s="107"/>
      <c r="AI8729" s="107"/>
      <c r="AJ8729" s="107"/>
      <c r="AK8729" s="107"/>
      <c r="AL8729" s="107"/>
    </row>
    <row r="8730" spans="1:38" s="44" customFormat="1" ht="102">
      <c r="A8730" s="622">
        <v>22</v>
      </c>
      <c r="B8730" s="559" t="s">
        <v>19742</v>
      </c>
      <c r="C8730" s="470" t="s">
        <v>11038</v>
      </c>
      <c r="D8730" s="559" t="s">
        <v>19743</v>
      </c>
      <c r="E8730" s="656" t="s">
        <v>40</v>
      </c>
      <c r="F8730" s="138"/>
      <c r="G8730" s="138"/>
      <c r="H8730" s="138"/>
      <c r="I8730" s="138"/>
      <c r="J8730" s="138"/>
      <c r="K8730" s="138"/>
      <c r="L8730" s="14" t="s">
        <v>51</v>
      </c>
      <c r="M8730" s="138"/>
      <c r="N8730" s="138"/>
      <c r="O8730" s="622">
        <v>0</v>
      </c>
      <c r="P8730" s="622">
        <v>0</v>
      </c>
      <c r="Q8730" s="622">
        <v>0</v>
      </c>
      <c r="R8730" s="622">
        <v>0</v>
      </c>
      <c r="S8730" s="622">
        <v>0</v>
      </c>
      <c r="T8730" s="622">
        <v>0</v>
      </c>
      <c r="U8730" s="622">
        <v>0</v>
      </c>
      <c r="V8730" s="622">
        <v>0</v>
      </c>
      <c r="W8730" s="622">
        <v>0</v>
      </c>
      <c r="X8730" s="373">
        <v>20</v>
      </c>
      <c r="Y8730" s="622">
        <v>0</v>
      </c>
      <c r="Z8730" s="622" t="s">
        <v>51</v>
      </c>
      <c r="AA8730" s="622" t="s">
        <v>5289</v>
      </c>
      <c r="AB8730" s="622" t="s">
        <v>5289</v>
      </c>
      <c r="AC8730" s="340" t="s">
        <v>5289</v>
      </c>
      <c r="AD8730" s="340" t="s">
        <v>5289</v>
      </c>
      <c r="AE8730" s="340" t="s">
        <v>5289</v>
      </c>
      <c r="AF8730" s="165" t="s">
        <v>5289</v>
      </c>
      <c r="AG8730" s="107"/>
      <c r="AH8730" s="107"/>
      <c r="AI8730" s="107"/>
      <c r="AJ8730" s="107"/>
      <c r="AK8730" s="107"/>
      <c r="AL8730" s="107"/>
    </row>
    <row r="8731" spans="1:38" s="44" customFormat="1" ht="140.25">
      <c r="A8731" s="622">
        <v>23</v>
      </c>
      <c r="B8731" s="376" t="s">
        <v>19471</v>
      </c>
      <c r="C8731" s="376" t="s">
        <v>11038</v>
      </c>
      <c r="D8731" s="376" t="s">
        <v>19744</v>
      </c>
      <c r="E8731" s="656" t="s">
        <v>40</v>
      </c>
      <c r="F8731" s="138"/>
      <c r="G8731" s="138"/>
      <c r="H8731" s="138"/>
      <c r="I8731" s="138"/>
      <c r="J8731" s="138"/>
      <c r="K8731" s="138"/>
      <c r="L8731" s="14" t="s">
        <v>51</v>
      </c>
      <c r="M8731" s="138"/>
      <c r="N8731" s="138"/>
      <c r="O8731" s="622">
        <v>0</v>
      </c>
      <c r="P8731" s="622">
        <v>0</v>
      </c>
      <c r="Q8731" s="622">
        <v>0</v>
      </c>
      <c r="R8731" s="622">
        <v>0</v>
      </c>
      <c r="S8731" s="622">
        <v>0</v>
      </c>
      <c r="T8731" s="622">
        <v>0</v>
      </c>
      <c r="U8731" s="622">
        <v>0</v>
      </c>
      <c r="V8731" s="622">
        <v>0</v>
      </c>
      <c r="W8731" s="622">
        <v>0</v>
      </c>
      <c r="X8731" s="364">
        <v>1</v>
      </c>
      <c r="Y8731" s="622">
        <v>0</v>
      </c>
      <c r="Z8731" s="622" t="s">
        <v>51</v>
      </c>
      <c r="AA8731" s="622" t="s">
        <v>5289</v>
      </c>
      <c r="AB8731" s="622" t="s">
        <v>5289</v>
      </c>
      <c r="AC8731" s="340" t="s">
        <v>5289</v>
      </c>
      <c r="AD8731" s="340" t="s">
        <v>5289</v>
      </c>
      <c r="AE8731" s="340" t="s">
        <v>5289</v>
      </c>
      <c r="AF8731" s="165" t="s">
        <v>5289</v>
      </c>
      <c r="AG8731" s="107"/>
      <c r="AH8731" s="107"/>
      <c r="AI8731" s="107"/>
      <c r="AJ8731" s="107"/>
      <c r="AK8731" s="107"/>
      <c r="AL8731" s="107"/>
    </row>
    <row r="8732" spans="1:38" s="45" customFormat="1" ht="15.75" customHeight="1" thickBot="1">
      <c r="A8732" s="18"/>
      <c r="B8732" s="18">
        <v>23</v>
      </c>
      <c r="C8732" s="18"/>
      <c r="D8732" s="18">
        <v>23</v>
      </c>
      <c r="E8732" s="18">
        <v>23</v>
      </c>
      <c r="F8732" s="18"/>
      <c r="G8732" s="18"/>
      <c r="H8732" s="18">
        <v>0</v>
      </c>
      <c r="I8732" s="18"/>
      <c r="J8732" s="18">
        <v>1</v>
      </c>
      <c r="K8732" s="18">
        <v>3</v>
      </c>
      <c r="L8732" s="18">
        <v>1</v>
      </c>
      <c r="M8732" s="200"/>
      <c r="N8732" s="18">
        <f t="shared" ref="N8732:O8732" si="3193">SUM(N8709:N8731)</f>
        <v>0</v>
      </c>
      <c r="O8732" s="18">
        <f t="shared" si="3193"/>
        <v>0</v>
      </c>
      <c r="P8732" s="18">
        <f t="shared" ref="P8732:Q8732" si="3194">SUM(P8709:P8731)</f>
        <v>0</v>
      </c>
      <c r="Q8732" s="18">
        <f t="shared" si="3194"/>
        <v>0</v>
      </c>
      <c r="R8732" s="18">
        <f t="shared" ref="R8732" si="3195">SUM(R8709:R8731)</f>
        <v>0</v>
      </c>
      <c r="S8732" s="18">
        <f t="shared" ref="S8732" si="3196">SUM(S8709:S8731)</f>
        <v>0</v>
      </c>
      <c r="T8732" s="18">
        <f t="shared" ref="T8732:U8732" si="3197">SUM(T8709:T8731)</f>
        <v>0</v>
      </c>
      <c r="U8732" s="18">
        <f t="shared" si="3197"/>
        <v>0</v>
      </c>
      <c r="V8732" s="18">
        <f t="shared" ref="V8732:W8732" si="3198">SUM(V8709:V8731)</f>
        <v>0</v>
      </c>
      <c r="W8732" s="18">
        <f t="shared" si="3198"/>
        <v>0</v>
      </c>
      <c r="X8732" s="18">
        <f t="shared" ref="X8732:Y8732" si="3199">SUM(X8709:X8731)</f>
        <v>17274</v>
      </c>
      <c r="Y8732" s="18">
        <f t="shared" si="3199"/>
        <v>0</v>
      </c>
      <c r="Z8732" s="18">
        <v>0</v>
      </c>
      <c r="AA8732" s="18">
        <v>1</v>
      </c>
      <c r="AB8732" s="18">
        <v>0</v>
      </c>
      <c r="AC8732" s="18"/>
      <c r="AD8732" s="18"/>
      <c r="AE8732" s="18"/>
      <c r="AF8732" s="18"/>
      <c r="AG8732" s="107"/>
      <c r="AH8732" s="107"/>
      <c r="AI8732" s="107"/>
      <c r="AJ8732" s="107"/>
      <c r="AK8732" s="107"/>
      <c r="AL8732" s="107"/>
    </row>
    <row r="8733" spans="1:38" ht="15.75" customHeight="1" thickBot="1">
      <c r="A8733" s="660" t="s">
        <v>250</v>
      </c>
      <c r="B8733" s="661"/>
      <c r="C8733" s="661"/>
      <c r="D8733" s="661"/>
      <c r="E8733" s="661"/>
      <c r="F8733" s="661"/>
      <c r="G8733" s="661"/>
      <c r="H8733" s="661"/>
      <c r="I8733" s="661"/>
      <c r="J8733" s="661"/>
      <c r="K8733" s="661"/>
      <c r="L8733" s="661"/>
      <c r="M8733" s="661"/>
      <c r="N8733" s="661"/>
      <c r="O8733" s="661"/>
      <c r="P8733" s="661"/>
      <c r="Q8733" s="661"/>
      <c r="R8733" s="661"/>
      <c r="S8733" s="661"/>
      <c r="T8733" s="661"/>
      <c r="U8733" s="661"/>
      <c r="V8733" s="661"/>
      <c r="W8733" s="661"/>
      <c r="X8733" s="661"/>
      <c r="Y8733" s="661"/>
      <c r="Z8733" s="661"/>
      <c r="AA8733" s="661"/>
      <c r="AB8733" s="661"/>
      <c r="AC8733" s="661"/>
      <c r="AD8733" s="661"/>
      <c r="AE8733" s="661"/>
      <c r="AF8733" s="662"/>
    </row>
    <row r="8734" spans="1:38" ht="178.5">
      <c r="A8734" s="287">
        <v>1</v>
      </c>
      <c r="B8734" s="68" t="s">
        <v>5974</v>
      </c>
      <c r="C8734" s="121" t="s">
        <v>13741</v>
      </c>
      <c r="D8734" s="140" t="s">
        <v>14634</v>
      </c>
      <c r="E8734" s="622" t="s">
        <v>40</v>
      </c>
      <c r="F8734" s="622" t="s">
        <v>16683</v>
      </c>
      <c r="G8734" s="138"/>
      <c r="H8734" s="138"/>
      <c r="I8734" s="138"/>
      <c r="J8734" s="122" t="s">
        <v>14631</v>
      </c>
      <c r="K8734" s="138"/>
      <c r="L8734" s="622" t="s">
        <v>40</v>
      </c>
      <c r="M8734" s="622" t="s">
        <v>13742</v>
      </c>
      <c r="N8734" s="123">
        <v>0</v>
      </c>
      <c r="O8734" s="123">
        <v>0</v>
      </c>
      <c r="P8734" s="123">
        <v>0</v>
      </c>
      <c r="Q8734" s="123">
        <v>0</v>
      </c>
      <c r="R8734" s="123">
        <v>0</v>
      </c>
      <c r="S8734" s="123">
        <v>0</v>
      </c>
      <c r="T8734" s="123">
        <v>0</v>
      </c>
      <c r="U8734" s="123">
        <v>0</v>
      </c>
      <c r="V8734" s="123">
        <v>0</v>
      </c>
      <c r="W8734" s="123">
        <v>0</v>
      </c>
      <c r="X8734" s="372">
        <v>0</v>
      </c>
      <c r="Y8734" s="123">
        <v>0</v>
      </c>
      <c r="Z8734" s="622" t="s">
        <v>51</v>
      </c>
      <c r="AA8734" s="122" t="s">
        <v>14632</v>
      </c>
      <c r="AB8734" s="122" t="s">
        <v>14633</v>
      </c>
      <c r="AC8734" s="340" t="s">
        <v>13743</v>
      </c>
      <c r="AD8734" s="340" t="s">
        <v>2015</v>
      </c>
      <c r="AE8734" s="340">
        <v>89041516886</v>
      </c>
      <c r="AF8734" s="957" t="s">
        <v>13744</v>
      </c>
    </row>
    <row r="8735" spans="1:38" ht="76.5">
      <c r="A8735" s="287">
        <v>2</v>
      </c>
      <c r="B8735" s="121" t="s">
        <v>11049</v>
      </c>
      <c r="C8735" s="121" t="s">
        <v>13741</v>
      </c>
      <c r="D8735" s="140" t="s">
        <v>14635</v>
      </c>
      <c r="E8735" s="622" t="s">
        <v>40</v>
      </c>
      <c r="F8735" s="138"/>
      <c r="G8735" s="138"/>
      <c r="H8735" s="138"/>
      <c r="I8735" s="138"/>
      <c r="J8735" s="138"/>
      <c r="K8735" s="138"/>
      <c r="L8735" s="14" t="s">
        <v>51</v>
      </c>
      <c r="M8735" s="138"/>
      <c r="N8735" s="138"/>
      <c r="O8735" s="622">
        <v>0</v>
      </c>
      <c r="P8735" s="622">
        <v>0</v>
      </c>
      <c r="Q8735" s="622">
        <v>0</v>
      </c>
      <c r="R8735" s="622">
        <v>0</v>
      </c>
      <c r="S8735" s="622">
        <v>0</v>
      </c>
      <c r="T8735" s="622">
        <v>0</v>
      </c>
      <c r="U8735" s="622">
        <v>0</v>
      </c>
      <c r="V8735" s="622">
        <v>0</v>
      </c>
      <c r="W8735" s="622">
        <v>0</v>
      </c>
      <c r="X8735" s="364">
        <v>0</v>
      </c>
      <c r="Y8735" s="622">
        <v>0</v>
      </c>
      <c r="Z8735" s="622" t="s">
        <v>51</v>
      </c>
      <c r="AA8735" s="622" t="s">
        <v>5289</v>
      </c>
      <c r="AB8735" s="622" t="s">
        <v>5289</v>
      </c>
      <c r="AC8735" s="340" t="s">
        <v>5289</v>
      </c>
      <c r="AD8735" s="340" t="s">
        <v>5289</v>
      </c>
      <c r="AE8735" s="340" t="s">
        <v>5289</v>
      </c>
      <c r="AF8735" s="165" t="s">
        <v>5289</v>
      </c>
    </row>
    <row r="8736" spans="1:38" ht="76.5">
      <c r="A8736" s="287">
        <v>3</v>
      </c>
      <c r="B8736" s="121" t="s">
        <v>4487</v>
      </c>
      <c r="C8736" s="121" t="s">
        <v>13741</v>
      </c>
      <c r="D8736" s="140" t="s">
        <v>14636</v>
      </c>
      <c r="E8736" s="622" t="s">
        <v>40</v>
      </c>
      <c r="F8736" s="138"/>
      <c r="G8736" s="138"/>
      <c r="H8736" s="138"/>
      <c r="I8736" s="138"/>
      <c r="J8736" s="138"/>
      <c r="K8736" s="138"/>
      <c r="L8736" s="14" t="s">
        <v>51</v>
      </c>
      <c r="M8736" s="138"/>
      <c r="N8736" s="138"/>
      <c r="O8736" s="622">
        <v>0</v>
      </c>
      <c r="P8736" s="622">
        <v>0</v>
      </c>
      <c r="Q8736" s="622">
        <v>0</v>
      </c>
      <c r="R8736" s="622">
        <v>0</v>
      </c>
      <c r="S8736" s="622">
        <v>0</v>
      </c>
      <c r="T8736" s="622">
        <v>0</v>
      </c>
      <c r="U8736" s="622">
        <v>0</v>
      </c>
      <c r="V8736" s="622">
        <v>0</v>
      </c>
      <c r="W8736" s="622">
        <v>0</v>
      </c>
      <c r="X8736" s="364">
        <v>0</v>
      </c>
      <c r="Y8736" s="622">
        <v>0</v>
      </c>
      <c r="Z8736" s="622" t="s">
        <v>51</v>
      </c>
      <c r="AA8736" s="622" t="s">
        <v>5289</v>
      </c>
      <c r="AB8736" s="622" t="s">
        <v>5289</v>
      </c>
      <c r="AC8736" s="340" t="s">
        <v>5289</v>
      </c>
      <c r="AD8736" s="340" t="s">
        <v>5289</v>
      </c>
      <c r="AE8736" s="340" t="s">
        <v>5289</v>
      </c>
      <c r="AF8736" s="165" t="s">
        <v>5289</v>
      </c>
    </row>
    <row r="8737" spans="1:38" ht="76.5">
      <c r="A8737" s="287">
        <v>4</v>
      </c>
      <c r="B8737" s="121" t="s">
        <v>3216</v>
      </c>
      <c r="C8737" s="121" t="s">
        <v>13741</v>
      </c>
      <c r="D8737" s="140" t="s">
        <v>14637</v>
      </c>
      <c r="E8737" s="622" t="s">
        <v>40</v>
      </c>
      <c r="F8737" s="138"/>
      <c r="G8737" s="138"/>
      <c r="H8737" s="138"/>
      <c r="I8737" s="138"/>
      <c r="J8737" s="138"/>
      <c r="K8737" s="138"/>
      <c r="L8737" s="14" t="s">
        <v>51</v>
      </c>
      <c r="M8737" s="138"/>
      <c r="N8737" s="138"/>
      <c r="O8737" s="622">
        <v>0</v>
      </c>
      <c r="P8737" s="622">
        <v>0</v>
      </c>
      <c r="Q8737" s="622">
        <v>0</v>
      </c>
      <c r="R8737" s="622">
        <v>0</v>
      </c>
      <c r="S8737" s="622">
        <v>0</v>
      </c>
      <c r="T8737" s="622">
        <v>0</v>
      </c>
      <c r="U8737" s="622">
        <v>0</v>
      </c>
      <c r="V8737" s="622">
        <v>0</v>
      </c>
      <c r="W8737" s="622">
        <v>0</v>
      </c>
      <c r="X8737" s="364">
        <v>0</v>
      </c>
      <c r="Y8737" s="622">
        <v>0</v>
      </c>
      <c r="Z8737" s="622" t="s">
        <v>51</v>
      </c>
      <c r="AA8737" s="622" t="s">
        <v>5289</v>
      </c>
      <c r="AB8737" s="622" t="s">
        <v>5289</v>
      </c>
      <c r="AC8737" s="340" t="s">
        <v>5289</v>
      </c>
      <c r="AD8737" s="340" t="s">
        <v>5289</v>
      </c>
      <c r="AE8737" s="340" t="s">
        <v>5289</v>
      </c>
      <c r="AF8737" s="165" t="s">
        <v>5289</v>
      </c>
    </row>
    <row r="8738" spans="1:38" ht="76.5">
      <c r="A8738" s="287">
        <v>5</v>
      </c>
      <c r="B8738" s="121" t="s">
        <v>11050</v>
      </c>
      <c r="C8738" s="121" t="s">
        <v>13741</v>
      </c>
      <c r="D8738" s="140" t="s">
        <v>14638</v>
      </c>
      <c r="E8738" s="622" t="s">
        <v>40</v>
      </c>
      <c r="F8738" s="138"/>
      <c r="G8738" s="138"/>
      <c r="H8738" s="138"/>
      <c r="I8738" s="138"/>
      <c r="J8738" s="138"/>
      <c r="K8738" s="138"/>
      <c r="L8738" s="14" t="s">
        <v>51</v>
      </c>
      <c r="M8738" s="138"/>
      <c r="N8738" s="138"/>
      <c r="O8738" s="622">
        <v>0</v>
      </c>
      <c r="P8738" s="622">
        <v>0</v>
      </c>
      <c r="Q8738" s="622">
        <v>0</v>
      </c>
      <c r="R8738" s="622">
        <v>0</v>
      </c>
      <c r="S8738" s="622">
        <v>0</v>
      </c>
      <c r="T8738" s="622">
        <v>0</v>
      </c>
      <c r="U8738" s="622">
        <v>0</v>
      </c>
      <c r="V8738" s="622">
        <v>0</v>
      </c>
      <c r="W8738" s="622">
        <v>0</v>
      </c>
      <c r="X8738" s="364">
        <v>0</v>
      </c>
      <c r="Y8738" s="622">
        <v>0</v>
      </c>
      <c r="Z8738" s="622" t="s">
        <v>51</v>
      </c>
      <c r="AA8738" s="622" t="s">
        <v>5289</v>
      </c>
      <c r="AB8738" s="622" t="s">
        <v>5289</v>
      </c>
      <c r="AC8738" s="340" t="s">
        <v>5289</v>
      </c>
      <c r="AD8738" s="340" t="s">
        <v>5289</v>
      </c>
      <c r="AE8738" s="340" t="s">
        <v>5289</v>
      </c>
      <c r="AF8738" s="165" t="s">
        <v>5289</v>
      </c>
    </row>
    <row r="8739" spans="1:38" s="44" customFormat="1" ht="63.75">
      <c r="A8739" s="287">
        <v>6</v>
      </c>
      <c r="B8739" s="121" t="s">
        <v>1673</v>
      </c>
      <c r="C8739" s="121" t="s">
        <v>13741</v>
      </c>
      <c r="D8739" s="140" t="s">
        <v>14639</v>
      </c>
      <c r="E8739" s="622" t="s">
        <v>40</v>
      </c>
      <c r="F8739" s="138"/>
      <c r="G8739" s="138"/>
      <c r="H8739" s="138"/>
      <c r="I8739" s="138"/>
      <c r="J8739" s="138"/>
      <c r="K8739" s="138"/>
      <c r="L8739" s="14" t="s">
        <v>51</v>
      </c>
      <c r="M8739" s="138"/>
      <c r="N8739" s="138"/>
      <c r="O8739" s="622">
        <v>0</v>
      </c>
      <c r="P8739" s="622">
        <v>0</v>
      </c>
      <c r="Q8739" s="622">
        <v>0</v>
      </c>
      <c r="R8739" s="622">
        <v>0</v>
      </c>
      <c r="S8739" s="622">
        <v>0</v>
      </c>
      <c r="T8739" s="622">
        <v>0</v>
      </c>
      <c r="U8739" s="622">
        <v>0</v>
      </c>
      <c r="V8739" s="622">
        <v>0</v>
      </c>
      <c r="W8739" s="622">
        <v>0</v>
      </c>
      <c r="X8739" s="364">
        <v>66</v>
      </c>
      <c r="Y8739" s="622">
        <v>0</v>
      </c>
      <c r="Z8739" s="622" t="s">
        <v>51</v>
      </c>
      <c r="AA8739" s="622" t="s">
        <v>5289</v>
      </c>
      <c r="AB8739" s="622" t="s">
        <v>5289</v>
      </c>
      <c r="AC8739" s="340" t="s">
        <v>5289</v>
      </c>
      <c r="AD8739" s="340" t="s">
        <v>5289</v>
      </c>
      <c r="AE8739" s="340" t="s">
        <v>5289</v>
      </c>
      <c r="AF8739" s="165" t="s">
        <v>5289</v>
      </c>
      <c r="AG8739" s="107"/>
      <c r="AH8739" s="107"/>
      <c r="AI8739" s="107"/>
      <c r="AJ8739" s="107"/>
      <c r="AK8739" s="107"/>
      <c r="AL8739" s="107"/>
    </row>
    <row r="8740" spans="1:38" s="44" customFormat="1" ht="76.5">
      <c r="A8740" s="287">
        <v>7</v>
      </c>
      <c r="B8740" s="121" t="s">
        <v>11051</v>
      </c>
      <c r="C8740" s="121" t="s">
        <v>13741</v>
      </c>
      <c r="D8740" s="140" t="s">
        <v>14640</v>
      </c>
      <c r="E8740" s="622" t="s">
        <v>40</v>
      </c>
      <c r="F8740" s="138"/>
      <c r="G8740" s="138"/>
      <c r="H8740" s="138"/>
      <c r="I8740" s="138"/>
      <c r="J8740" s="138"/>
      <c r="K8740" s="138"/>
      <c r="L8740" s="14" t="s">
        <v>51</v>
      </c>
      <c r="M8740" s="138"/>
      <c r="N8740" s="138"/>
      <c r="O8740" s="622">
        <v>0</v>
      </c>
      <c r="P8740" s="622">
        <v>0</v>
      </c>
      <c r="Q8740" s="622">
        <v>0</v>
      </c>
      <c r="R8740" s="622">
        <v>0</v>
      </c>
      <c r="S8740" s="622">
        <v>0</v>
      </c>
      <c r="T8740" s="622">
        <v>0</v>
      </c>
      <c r="U8740" s="622">
        <v>0</v>
      </c>
      <c r="V8740" s="622">
        <v>0</v>
      </c>
      <c r="W8740" s="622">
        <v>0</v>
      </c>
      <c r="X8740" s="364">
        <v>0</v>
      </c>
      <c r="Y8740" s="622">
        <v>0</v>
      </c>
      <c r="Z8740" s="622" t="s">
        <v>51</v>
      </c>
      <c r="AA8740" s="622" t="s">
        <v>5289</v>
      </c>
      <c r="AB8740" s="622" t="s">
        <v>5289</v>
      </c>
      <c r="AC8740" s="340" t="s">
        <v>5289</v>
      </c>
      <c r="AD8740" s="340" t="s">
        <v>5289</v>
      </c>
      <c r="AE8740" s="340" t="s">
        <v>5289</v>
      </c>
      <c r="AF8740" s="165" t="s">
        <v>5289</v>
      </c>
      <c r="AG8740" s="107"/>
      <c r="AH8740" s="107"/>
      <c r="AI8740" s="107"/>
      <c r="AJ8740" s="107"/>
      <c r="AK8740" s="107"/>
      <c r="AL8740" s="107"/>
    </row>
    <row r="8741" spans="1:38" s="44" customFormat="1" ht="76.5">
      <c r="A8741" s="287">
        <v>8</v>
      </c>
      <c r="B8741" s="121" t="s">
        <v>1201</v>
      </c>
      <c r="C8741" s="121" t="s">
        <v>13741</v>
      </c>
      <c r="D8741" s="140" t="s">
        <v>14641</v>
      </c>
      <c r="E8741" s="622" t="s">
        <v>40</v>
      </c>
      <c r="F8741" s="138"/>
      <c r="G8741" s="138"/>
      <c r="H8741" s="138"/>
      <c r="I8741" s="138"/>
      <c r="J8741" s="138"/>
      <c r="K8741" s="138"/>
      <c r="L8741" s="14" t="s">
        <v>51</v>
      </c>
      <c r="M8741" s="138"/>
      <c r="N8741" s="138"/>
      <c r="O8741" s="622">
        <v>0</v>
      </c>
      <c r="P8741" s="622">
        <v>0</v>
      </c>
      <c r="Q8741" s="622">
        <v>0</v>
      </c>
      <c r="R8741" s="622">
        <v>0</v>
      </c>
      <c r="S8741" s="622">
        <v>0</v>
      </c>
      <c r="T8741" s="622">
        <v>0</v>
      </c>
      <c r="U8741" s="622">
        <v>0</v>
      </c>
      <c r="V8741" s="622">
        <v>0</v>
      </c>
      <c r="W8741" s="622">
        <v>0</v>
      </c>
      <c r="X8741" s="364">
        <v>0</v>
      </c>
      <c r="Y8741" s="622">
        <v>0</v>
      </c>
      <c r="Z8741" s="622" t="s">
        <v>51</v>
      </c>
      <c r="AA8741" s="622" t="s">
        <v>5289</v>
      </c>
      <c r="AB8741" s="622" t="s">
        <v>5289</v>
      </c>
      <c r="AC8741" s="340" t="s">
        <v>5289</v>
      </c>
      <c r="AD8741" s="340" t="s">
        <v>5289</v>
      </c>
      <c r="AE8741" s="340" t="s">
        <v>5289</v>
      </c>
      <c r="AF8741" s="165" t="s">
        <v>5289</v>
      </c>
      <c r="AG8741" s="107"/>
      <c r="AH8741" s="107"/>
      <c r="AI8741" s="107"/>
      <c r="AJ8741" s="107"/>
      <c r="AK8741" s="107"/>
      <c r="AL8741" s="107"/>
    </row>
    <row r="8742" spans="1:38" s="44" customFormat="1" ht="76.5">
      <c r="A8742" s="287">
        <v>9</v>
      </c>
      <c r="B8742" s="121" t="s">
        <v>574</v>
      </c>
      <c r="C8742" s="121" t="s">
        <v>13741</v>
      </c>
      <c r="D8742" s="140" t="s">
        <v>14642</v>
      </c>
      <c r="E8742" s="622" t="s">
        <v>40</v>
      </c>
      <c r="F8742" s="138"/>
      <c r="G8742" s="138"/>
      <c r="H8742" s="138"/>
      <c r="I8742" s="138"/>
      <c r="J8742" s="138"/>
      <c r="K8742" s="138"/>
      <c r="L8742" s="14" t="s">
        <v>51</v>
      </c>
      <c r="M8742" s="138"/>
      <c r="N8742" s="138"/>
      <c r="O8742" s="622">
        <v>0</v>
      </c>
      <c r="P8742" s="622">
        <v>0</v>
      </c>
      <c r="Q8742" s="622">
        <v>0</v>
      </c>
      <c r="R8742" s="622">
        <v>0</v>
      </c>
      <c r="S8742" s="622">
        <v>0</v>
      </c>
      <c r="T8742" s="622">
        <v>0</v>
      </c>
      <c r="U8742" s="622">
        <v>0</v>
      </c>
      <c r="V8742" s="622">
        <v>0</v>
      </c>
      <c r="W8742" s="622">
        <v>0</v>
      </c>
      <c r="X8742" s="364">
        <v>0</v>
      </c>
      <c r="Y8742" s="622">
        <v>0</v>
      </c>
      <c r="Z8742" s="622" t="s">
        <v>51</v>
      </c>
      <c r="AA8742" s="622" t="s">
        <v>5289</v>
      </c>
      <c r="AB8742" s="622" t="s">
        <v>5289</v>
      </c>
      <c r="AC8742" s="340" t="s">
        <v>5289</v>
      </c>
      <c r="AD8742" s="340" t="s">
        <v>5289</v>
      </c>
      <c r="AE8742" s="340" t="s">
        <v>5289</v>
      </c>
      <c r="AF8742" s="165" t="s">
        <v>5289</v>
      </c>
      <c r="AG8742" s="107"/>
      <c r="AH8742" s="107"/>
      <c r="AI8742" s="107"/>
      <c r="AJ8742" s="107"/>
      <c r="AK8742" s="107"/>
      <c r="AL8742" s="107"/>
    </row>
    <row r="8743" spans="1:38" s="44" customFormat="1" ht="89.25">
      <c r="A8743" s="287">
        <v>10</v>
      </c>
      <c r="B8743" s="121" t="s">
        <v>3260</v>
      </c>
      <c r="C8743" s="121" t="s">
        <v>13741</v>
      </c>
      <c r="D8743" s="140" t="s">
        <v>14643</v>
      </c>
      <c r="E8743" s="622" t="s">
        <v>40</v>
      </c>
      <c r="F8743" s="138"/>
      <c r="G8743" s="138"/>
      <c r="H8743" s="138"/>
      <c r="I8743" s="138"/>
      <c r="J8743" s="138"/>
      <c r="K8743" s="138"/>
      <c r="L8743" s="14" t="s">
        <v>51</v>
      </c>
      <c r="M8743" s="138"/>
      <c r="N8743" s="138"/>
      <c r="O8743" s="622">
        <v>0</v>
      </c>
      <c r="P8743" s="622">
        <v>0</v>
      </c>
      <c r="Q8743" s="622">
        <v>0</v>
      </c>
      <c r="R8743" s="622">
        <v>0</v>
      </c>
      <c r="S8743" s="622">
        <v>0</v>
      </c>
      <c r="T8743" s="622">
        <v>0</v>
      </c>
      <c r="U8743" s="622">
        <v>0</v>
      </c>
      <c r="V8743" s="622">
        <v>0</v>
      </c>
      <c r="W8743" s="622">
        <v>0</v>
      </c>
      <c r="X8743" s="364">
        <v>0</v>
      </c>
      <c r="Y8743" s="622">
        <v>0</v>
      </c>
      <c r="Z8743" s="622" t="s">
        <v>51</v>
      </c>
      <c r="AA8743" s="622" t="s">
        <v>5289</v>
      </c>
      <c r="AB8743" s="622" t="s">
        <v>5289</v>
      </c>
      <c r="AC8743" s="340" t="s">
        <v>5289</v>
      </c>
      <c r="AD8743" s="340" t="s">
        <v>5289</v>
      </c>
      <c r="AE8743" s="340" t="s">
        <v>5289</v>
      </c>
      <c r="AF8743" s="165" t="s">
        <v>5289</v>
      </c>
      <c r="AG8743" s="107"/>
      <c r="AH8743" s="107"/>
      <c r="AI8743" s="107"/>
      <c r="AJ8743" s="107"/>
      <c r="AK8743" s="107"/>
      <c r="AL8743" s="107"/>
    </row>
    <row r="8744" spans="1:38" s="44" customFormat="1" ht="76.5">
      <c r="A8744" s="287">
        <v>11</v>
      </c>
      <c r="B8744" s="121" t="s">
        <v>13740</v>
      </c>
      <c r="C8744" s="121" t="s">
        <v>13741</v>
      </c>
      <c r="D8744" s="140" t="s">
        <v>14644</v>
      </c>
      <c r="E8744" s="622" t="s">
        <v>40</v>
      </c>
      <c r="F8744" s="138"/>
      <c r="G8744" s="138"/>
      <c r="H8744" s="138"/>
      <c r="I8744" s="138"/>
      <c r="J8744" s="138"/>
      <c r="K8744" s="138"/>
      <c r="L8744" s="14" t="s">
        <v>51</v>
      </c>
      <c r="M8744" s="138"/>
      <c r="N8744" s="138"/>
      <c r="O8744" s="622">
        <v>0</v>
      </c>
      <c r="P8744" s="622">
        <v>0</v>
      </c>
      <c r="Q8744" s="622">
        <v>0</v>
      </c>
      <c r="R8744" s="622">
        <v>0</v>
      </c>
      <c r="S8744" s="622">
        <v>0</v>
      </c>
      <c r="T8744" s="622">
        <v>0</v>
      </c>
      <c r="U8744" s="622">
        <v>0</v>
      </c>
      <c r="V8744" s="622">
        <v>0</v>
      </c>
      <c r="W8744" s="622">
        <v>0</v>
      </c>
      <c r="X8744" s="364">
        <v>0</v>
      </c>
      <c r="Y8744" s="622">
        <v>0</v>
      </c>
      <c r="Z8744" s="622" t="s">
        <v>51</v>
      </c>
      <c r="AA8744" s="622" t="s">
        <v>5289</v>
      </c>
      <c r="AB8744" s="622" t="s">
        <v>5289</v>
      </c>
      <c r="AC8744" s="340" t="s">
        <v>5289</v>
      </c>
      <c r="AD8744" s="340" t="s">
        <v>5289</v>
      </c>
      <c r="AE8744" s="340" t="s">
        <v>5289</v>
      </c>
      <c r="AF8744" s="165" t="s">
        <v>5289</v>
      </c>
      <c r="AG8744" s="107"/>
      <c r="AH8744" s="107"/>
      <c r="AI8744" s="107"/>
      <c r="AJ8744" s="107"/>
      <c r="AK8744" s="107"/>
      <c r="AL8744" s="107"/>
    </row>
    <row r="8745" spans="1:38" s="44" customFormat="1" ht="89.25">
      <c r="A8745" s="287">
        <v>12</v>
      </c>
      <c r="B8745" s="121" t="s">
        <v>1523</v>
      </c>
      <c r="C8745" s="121" t="s">
        <v>13741</v>
      </c>
      <c r="D8745" s="140" t="s">
        <v>14645</v>
      </c>
      <c r="E8745" s="622" t="s">
        <v>40</v>
      </c>
      <c r="F8745" s="138"/>
      <c r="G8745" s="138"/>
      <c r="H8745" s="138"/>
      <c r="I8745" s="138"/>
      <c r="J8745" s="138"/>
      <c r="K8745" s="138"/>
      <c r="L8745" s="14" t="s">
        <v>51</v>
      </c>
      <c r="M8745" s="138"/>
      <c r="N8745" s="138"/>
      <c r="O8745" s="622">
        <v>0</v>
      </c>
      <c r="P8745" s="622">
        <v>0</v>
      </c>
      <c r="Q8745" s="622">
        <v>0</v>
      </c>
      <c r="R8745" s="622">
        <v>0</v>
      </c>
      <c r="S8745" s="622">
        <v>0</v>
      </c>
      <c r="T8745" s="622">
        <v>0</v>
      </c>
      <c r="U8745" s="622">
        <v>0</v>
      </c>
      <c r="V8745" s="622">
        <v>0</v>
      </c>
      <c r="W8745" s="622">
        <v>0</v>
      </c>
      <c r="X8745" s="364">
        <v>0</v>
      </c>
      <c r="Y8745" s="622">
        <v>0</v>
      </c>
      <c r="Z8745" s="622" t="s">
        <v>51</v>
      </c>
      <c r="AA8745" s="622" t="s">
        <v>5289</v>
      </c>
      <c r="AB8745" s="622" t="s">
        <v>5289</v>
      </c>
      <c r="AC8745" s="340" t="s">
        <v>5289</v>
      </c>
      <c r="AD8745" s="340" t="s">
        <v>5289</v>
      </c>
      <c r="AE8745" s="340" t="s">
        <v>5289</v>
      </c>
      <c r="AF8745" s="165" t="s">
        <v>5289</v>
      </c>
      <c r="AG8745" s="107"/>
      <c r="AH8745" s="107"/>
      <c r="AI8745" s="107"/>
      <c r="AJ8745" s="107"/>
      <c r="AK8745" s="107"/>
      <c r="AL8745" s="107"/>
    </row>
    <row r="8746" spans="1:38" s="44" customFormat="1" ht="63.75">
      <c r="A8746" s="287">
        <v>13</v>
      </c>
      <c r="B8746" s="121" t="s">
        <v>5345</v>
      </c>
      <c r="C8746" s="121" t="s">
        <v>13741</v>
      </c>
      <c r="D8746" s="140" t="s">
        <v>14646</v>
      </c>
      <c r="E8746" s="622" t="s">
        <v>40</v>
      </c>
      <c r="F8746" s="138"/>
      <c r="G8746" s="138"/>
      <c r="H8746" s="138"/>
      <c r="I8746" s="138"/>
      <c r="J8746" s="138"/>
      <c r="K8746" s="138"/>
      <c r="L8746" s="14" t="s">
        <v>51</v>
      </c>
      <c r="M8746" s="138"/>
      <c r="N8746" s="138"/>
      <c r="O8746" s="622">
        <v>0</v>
      </c>
      <c r="P8746" s="622">
        <v>0</v>
      </c>
      <c r="Q8746" s="622">
        <v>0</v>
      </c>
      <c r="R8746" s="622">
        <v>0</v>
      </c>
      <c r="S8746" s="622">
        <v>0</v>
      </c>
      <c r="T8746" s="622">
        <v>0</v>
      </c>
      <c r="U8746" s="622">
        <v>0</v>
      </c>
      <c r="V8746" s="622">
        <v>0</v>
      </c>
      <c r="W8746" s="622">
        <v>0</v>
      </c>
      <c r="X8746" s="364">
        <v>0</v>
      </c>
      <c r="Y8746" s="622">
        <v>0</v>
      </c>
      <c r="Z8746" s="622" t="s">
        <v>51</v>
      </c>
      <c r="AA8746" s="622" t="s">
        <v>5289</v>
      </c>
      <c r="AB8746" s="622" t="s">
        <v>5289</v>
      </c>
      <c r="AC8746" s="340" t="s">
        <v>5289</v>
      </c>
      <c r="AD8746" s="340" t="s">
        <v>5289</v>
      </c>
      <c r="AE8746" s="340" t="s">
        <v>5289</v>
      </c>
      <c r="AF8746" s="165" t="s">
        <v>5289</v>
      </c>
      <c r="AG8746" s="107"/>
      <c r="AH8746" s="107"/>
      <c r="AI8746" s="107"/>
      <c r="AJ8746" s="107"/>
      <c r="AK8746" s="107"/>
      <c r="AL8746" s="107"/>
    </row>
    <row r="8747" spans="1:38" s="44" customFormat="1" ht="63.75">
      <c r="A8747" s="287">
        <v>14</v>
      </c>
      <c r="B8747" s="121" t="s">
        <v>855</v>
      </c>
      <c r="C8747" s="121" t="s">
        <v>13741</v>
      </c>
      <c r="D8747" s="140" t="s">
        <v>14647</v>
      </c>
      <c r="E8747" s="622" t="s">
        <v>40</v>
      </c>
      <c r="F8747" s="138"/>
      <c r="G8747" s="138"/>
      <c r="H8747" s="138"/>
      <c r="I8747" s="138"/>
      <c r="J8747" s="138"/>
      <c r="K8747" s="138"/>
      <c r="L8747" s="14" t="s">
        <v>51</v>
      </c>
      <c r="M8747" s="138"/>
      <c r="N8747" s="138"/>
      <c r="O8747" s="622">
        <v>0</v>
      </c>
      <c r="P8747" s="622">
        <v>0</v>
      </c>
      <c r="Q8747" s="622">
        <v>0</v>
      </c>
      <c r="R8747" s="622">
        <v>0</v>
      </c>
      <c r="S8747" s="622">
        <v>0</v>
      </c>
      <c r="T8747" s="622">
        <v>0</v>
      </c>
      <c r="U8747" s="622">
        <v>0</v>
      </c>
      <c r="V8747" s="622">
        <v>0</v>
      </c>
      <c r="W8747" s="622">
        <v>0</v>
      </c>
      <c r="X8747" s="364">
        <v>0</v>
      </c>
      <c r="Y8747" s="622">
        <v>0</v>
      </c>
      <c r="Z8747" s="622" t="s">
        <v>51</v>
      </c>
      <c r="AA8747" s="622" t="s">
        <v>5289</v>
      </c>
      <c r="AB8747" s="622" t="s">
        <v>5289</v>
      </c>
      <c r="AC8747" s="340" t="s">
        <v>5289</v>
      </c>
      <c r="AD8747" s="340" t="s">
        <v>5289</v>
      </c>
      <c r="AE8747" s="340" t="s">
        <v>5289</v>
      </c>
      <c r="AF8747" s="165" t="s">
        <v>5289</v>
      </c>
      <c r="AG8747" s="107"/>
      <c r="AH8747" s="107"/>
      <c r="AI8747" s="107"/>
      <c r="AJ8747" s="107"/>
      <c r="AK8747" s="107"/>
      <c r="AL8747" s="107"/>
    </row>
    <row r="8748" spans="1:38" s="44" customFormat="1" ht="76.5">
      <c r="A8748" s="287">
        <v>15</v>
      </c>
      <c r="B8748" s="121" t="s">
        <v>8180</v>
      </c>
      <c r="C8748" s="121" t="s">
        <v>13741</v>
      </c>
      <c r="D8748" s="140" t="s">
        <v>14648</v>
      </c>
      <c r="E8748" s="622" t="s">
        <v>40</v>
      </c>
      <c r="F8748" s="138"/>
      <c r="G8748" s="138"/>
      <c r="H8748" s="138"/>
      <c r="I8748" s="138"/>
      <c r="J8748" s="138"/>
      <c r="K8748" s="138"/>
      <c r="L8748" s="14" t="s">
        <v>51</v>
      </c>
      <c r="M8748" s="138"/>
      <c r="N8748" s="138"/>
      <c r="O8748" s="656">
        <v>0</v>
      </c>
      <c r="P8748" s="656">
        <v>0</v>
      </c>
      <c r="Q8748" s="656">
        <v>0</v>
      </c>
      <c r="R8748" s="656">
        <v>0</v>
      </c>
      <c r="S8748" s="656">
        <v>0</v>
      </c>
      <c r="T8748" s="656">
        <v>0</v>
      </c>
      <c r="U8748" s="656">
        <v>0</v>
      </c>
      <c r="V8748" s="656">
        <v>0</v>
      </c>
      <c r="W8748" s="656">
        <v>0</v>
      </c>
      <c r="X8748" s="364">
        <v>0</v>
      </c>
      <c r="Y8748" s="656">
        <v>0</v>
      </c>
      <c r="Z8748" s="622" t="s">
        <v>51</v>
      </c>
      <c r="AA8748" s="622" t="s">
        <v>5289</v>
      </c>
      <c r="AB8748" s="622" t="s">
        <v>5289</v>
      </c>
      <c r="AC8748" s="340" t="s">
        <v>5289</v>
      </c>
      <c r="AD8748" s="340" t="s">
        <v>5289</v>
      </c>
      <c r="AE8748" s="340" t="s">
        <v>5289</v>
      </c>
      <c r="AF8748" s="165" t="s">
        <v>5289</v>
      </c>
      <c r="AG8748" s="107"/>
      <c r="AH8748" s="107"/>
      <c r="AI8748" s="107"/>
      <c r="AJ8748" s="107"/>
      <c r="AK8748" s="107"/>
      <c r="AL8748" s="107"/>
    </row>
    <row r="8749" spans="1:38" s="44" customFormat="1" ht="89.25">
      <c r="A8749" s="287">
        <v>16</v>
      </c>
      <c r="B8749" s="121" t="s">
        <v>5389</v>
      </c>
      <c r="C8749" s="121" t="s">
        <v>13741</v>
      </c>
      <c r="D8749" s="140" t="s">
        <v>14649</v>
      </c>
      <c r="E8749" s="622" t="s">
        <v>40</v>
      </c>
      <c r="F8749" s="138"/>
      <c r="G8749" s="138"/>
      <c r="H8749" s="138"/>
      <c r="I8749" s="138"/>
      <c r="J8749" s="138"/>
      <c r="K8749" s="138"/>
      <c r="L8749" s="14" t="s">
        <v>51</v>
      </c>
      <c r="M8749" s="138"/>
      <c r="N8749" s="138"/>
      <c r="O8749" s="622">
        <v>0</v>
      </c>
      <c r="P8749" s="622">
        <v>0</v>
      </c>
      <c r="Q8749" s="622">
        <v>0</v>
      </c>
      <c r="R8749" s="622">
        <v>0</v>
      </c>
      <c r="S8749" s="622">
        <v>0</v>
      </c>
      <c r="T8749" s="622">
        <v>0</v>
      </c>
      <c r="U8749" s="622">
        <v>0</v>
      </c>
      <c r="V8749" s="622">
        <v>0</v>
      </c>
      <c r="W8749" s="622">
        <v>0</v>
      </c>
      <c r="X8749" s="364">
        <v>0</v>
      </c>
      <c r="Y8749" s="622">
        <v>0</v>
      </c>
      <c r="Z8749" s="622" t="s">
        <v>51</v>
      </c>
      <c r="AA8749" s="622" t="s">
        <v>5289</v>
      </c>
      <c r="AB8749" s="622" t="s">
        <v>5289</v>
      </c>
      <c r="AC8749" s="340" t="s">
        <v>5289</v>
      </c>
      <c r="AD8749" s="340" t="s">
        <v>5289</v>
      </c>
      <c r="AE8749" s="340" t="s">
        <v>5289</v>
      </c>
      <c r="AF8749" s="165" t="s">
        <v>5289</v>
      </c>
      <c r="AG8749" s="107"/>
      <c r="AH8749" s="107"/>
      <c r="AI8749" s="107"/>
      <c r="AJ8749" s="107"/>
      <c r="AK8749" s="107"/>
      <c r="AL8749" s="107"/>
    </row>
    <row r="8750" spans="1:38" s="44" customFormat="1" ht="76.5">
      <c r="A8750" s="381">
        <v>17</v>
      </c>
      <c r="B8750" s="121" t="s">
        <v>3236</v>
      </c>
      <c r="C8750" s="3" t="s">
        <v>14652</v>
      </c>
      <c r="D8750" s="140" t="s">
        <v>14650</v>
      </c>
      <c r="E8750" s="622" t="s">
        <v>40</v>
      </c>
      <c r="F8750" s="138"/>
      <c r="G8750" s="138"/>
      <c r="H8750" s="138"/>
      <c r="I8750" s="138"/>
      <c r="J8750" s="138"/>
      <c r="K8750" s="138"/>
      <c r="L8750" s="14" t="s">
        <v>51</v>
      </c>
      <c r="M8750" s="138"/>
      <c r="N8750" s="138"/>
      <c r="O8750" s="622">
        <v>0</v>
      </c>
      <c r="P8750" s="622">
        <v>0</v>
      </c>
      <c r="Q8750" s="622">
        <v>0</v>
      </c>
      <c r="R8750" s="622">
        <v>0</v>
      </c>
      <c r="S8750" s="622">
        <v>0</v>
      </c>
      <c r="T8750" s="622">
        <v>0</v>
      </c>
      <c r="U8750" s="622">
        <v>0</v>
      </c>
      <c r="V8750" s="622">
        <v>0</v>
      </c>
      <c r="W8750" s="622">
        <v>0</v>
      </c>
      <c r="X8750" s="364">
        <v>0</v>
      </c>
      <c r="Y8750" s="622">
        <v>0</v>
      </c>
      <c r="Z8750" s="622" t="s">
        <v>51</v>
      </c>
      <c r="AA8750" s="622" t="s">
        <v>5289</v>
      </c>
      <c r="AB8750" s="622" t="s">
        <v>5289</v>
      </c>
      <c r="AC8750" s="340" t="s">
        <v>5289</v>
      </c>
      <c r="AD8750" s="340" t="s">
        <v>5289</v>
      </c>
      <c r="AE8750" s="340" t="s">
        <v>5289</v>
      </c>
      <c r="AF8750" s="165" t="s">
        <v>5289</v>
      </c>
      <c r="AG8750" s="107"/>
      <c r="AH8750" s="107"/>
      <c r="AI8750" s="107"/>
      <c r="AJ8750" s="107"/>
      <c r="AK8750" s="107"/>
      <c r="AL8750" s="107"/>
    </row>
    <row r="8751" spans="1:38" s="44" customFormat="1" ht="102">
      <c r="A8751" s="381">
        <v>18</v>
      </c>
      <c r="B8751" s="121" t="s">
        <v>11081</v>
      </c>
      <c r="C8751" s="1014" t="s">
        <v>14652</v>
      </c>
      <c r="D8751" s="140" t="s">
        <v>14651</v>
      </c>
      <c r="E8751" s="622" t="s">
        <v>40</v>
      </c>
      <c r="F8751" s="138"/>
      <c r="G8751" s="138"/>
      <c r="H8751" s="138"/>
      <c r="I8751" s="138"/>
      <c r="J8751" s="138"/>
      <c r="K8751" s="138"/>
      <c r="L8751" s="14" t="s">
        <v>51</v>
      </c>
      <c r="M8751" s="138"/>
      <c r="N8751" s="138"/>
      <c r="O8751" s="622">
        <v>0</v>
      </c>
      <c r="P8751" s="622">
        <v>0</v>
      </c>
      <c r="Q8751" s="622">
        <v>0</v>
      </c>
      <c r="R8751" s="622">
        <v>0</v>
      </c>
      <c r="S8751" s="622">
        <v>0</v>
      </c>
      <c r="T8751" s="622">
        <v>0</v>
      </c>
      <c r="U8751" s="622">
        <v>0</v>
      </c>
      <c r="V8751" s="622">
        <v>0</v>
      </c>
      <c r="W8751" s="622">
        <v>0</v>
      </c>
      <c r="X8751" s="364">
        <v>16</v>
      </c>
      <c r="Y8751" s="622">
        <v>0</v>
      </c>
      <c r="Z8751" s="622" t="s">
        <v>51</v>
      </c>
      <c r="AA8751" s="622" t="s">
        <v>5289</v>
      </c>
      <c r="AB8751" s="622" t="s">
        <v>5289</v>
      </c>
      <c r="AC8751" s="340" t="s">
        <v>5289</v>
      </c>
      <c r="AD8751" s="340" t="s">
        <v>5289</v>
      </c>
      <c r="AE8751" s="340" t="s">
        <v>5289</v>
      </c>
      <c r="AF8751" s="165" t="s">
        <v>5289</v>
      </c>
      <c r="AG8751" s="107"/>
      <c r="AH8751" s="107"/>
      <c r="AI8751" s="107"/>
      <c r="AJ8751" s="107"/>
      <c r="AK8751" s="107"/>
      <c r="AL8751" s="107"/>
    </row>
    <row r="8752" spans="1:38" s="174" customFormat="1" ht="15.75" customHeight="1" thickBot="1">
      <c r="A8752" s="18"/>
      <c r="B8752" s="18">
        <v>18</v>
      </c>
      <c r="C8752" s="18"/>
      <c r="D8752" s="18">
        <v>18</v>
      </c>
      <c r="E8752" s="18">
        <v>18</v>
      </c>
      <c r="F8752" s="18"/>
      <c r="G8752" s="18"/>
      <c r="H8752" s="18">
        <v>0</v>
      </c>
      <c r="I8752" s="18"/>
      <c r="J8752" s="18">
        <v>1</v>
      </c>
      <c r="K8752" s="18">
        <v>0</v>
      </c>
      <c r="L8752" s="18">
        <v>1</v>
      </c>
      <c r="M8752" s="200"/>
      <c r="N8752" s="18">
        <v>0</v>
      </c>
      <c r="O8752" s="18">
        <f t="shared" ref="O8752" si="3200">SUM(O8734:O8751)</f>
        <v>0</v>
      </c>
      <c r="P8752" s="18">
        <f t="shared" ref="P8752:Q8752" si="3201">SUM(P8734:P8751)</f>
        <v>0</v>
      </c>
      <c r="Q8752" s="18">
        <f t="shared" si="3201"/>
        <v>0</v>
      </c>
      <c r="R8752" s="18">
        <f t="shared" ref="R8752" si="3202">SUM(R8734:R8751)</f>
        <v>0</v>
      </c>
      <c r="S8752" s="18">
        <f t="shared" ref="S8752" si="3203">SUM(S8734:S8751)</f>
        <v>0</v>
      </c>
      <c r="T8752" s="18">
        <f t="shared" ref="T8752:U8752" si="3204">SUM(T8734:T8751)</f>
        <v>0</v>
      </c>
      <c r="U8752" s="18">
        <f t="shared" si="3204"/>
        <v>0</v>
      </c>
      <c r="V8752" s="18">
        <f t="shared" ref="V8752:W8752" si="3205">SUM(V8734:V8751)</f>
        <v>0</v>
      </c>
      <c r="W8752" s="18">
        <f t="shared" si="3205"/>
        <v>0</v>
      </c>
      <c r="X8752" s="18">
        <f>SUM(X8734:X8751)</f>
        <v>82</v>
      </c>
      <c r="Y8752" s="18">
        <f t="shared" ref="Y8752" si="3206">SUM(Y8734:Y8751)</f>
        <v>0</v>
      </c>
      <c r="Z8752" s="18">
        <v>0</v>
      </c>
      <c r="AA8752" s="18">
        <v>1</v>
      </c>
      <c r="AB8752" s="18">
        <v>1</v>
      </c>
      <c r="AC8752" s="18"/>
      <c r="AD8752" s="18"/>
      <c r="AE8752" s="18"/>
      <c r="AF8752" s="18"/>
      <c r="AG8752" s="107"/>
      <c r="AH8752" s="107"/>
      <c r="AI8752" s="107"/>
      <c r="AJ8752" s="107"/>
      <c r="AK8752" s="107"/>
      <c r="AL8752" s="107"/>
    </row>
    <row r="8753" spans="1:38" ht="15.75" customHeight="1" thickBot="1">
      <c r="A8753" s="660" t="s">
        <v>251</v>
      </c>
      <c r="B8753" s="661"/>
      <c r="C8753" s="661"/>
      <c r="D8753" s="661"/>
      <c r="E8753" s="661"/>
      <c r="F8753" s="661"/>
      <c r="G8753" s="661"/>
      <c r="H8753" s="661"/>
      <c r="I8753" s="661"/>
      <c r="J8753" s="661"/>
      <c r="K8753" s="661"/>
      <c r="L8753" s="661"/>
      <c r="M8753" s="661"/>
      <c r="N8753" s="661"/>
      <c r="O8753" s="661"/>
      <c r="P8753" s="661"/>
      <c r="Q8753" s="661"/>
      <c r="R8753" s="661"/>
      <c r="S8753" s="661"/>
      <c r="T8753" s="661"/>
      <c r="U8753" s="661"/>
      <c r="V8753" s="661"/>
      <c r="W8753" s="661"/>
      <c r="X8753" s="661"/>
      <c r="Y8753" s="661"/>
      <c r="Z8753" s="661"/>
      <c r="AA8753" s="661"/>
      <c r="AB8753" s="661"/>
      <c r="AC8753" s="661"/>
      <c r="AD8753" s="661"/>
      <c r="AE8753" s="661"/>
      <c r="AF8753" s="662"/>
    </row>
    <row r="8754" spans="1:38" ht="127.5">
      <c r="A8754" s="621">
        <v>1</v>
      </c>
      <c r="B8754" s="207" t="s">
        <v>5974</v>
      </c>
      <c r="C8754" s="121" t="s">
        <v>11039</v>
      </c>
      <c r="D8754" s="140" t="s">
        <v>14653</v>
      </c>
      <c r="E8754" s="622" t="s">
        <v>40</v>
      </c>
      <c r="F8754" s="622" t="s">
        <v>51</v>
      </c>
      <c r="G8754" s="138"/>
      <c r="H8754" s="138"/>
      <c r="I8754" s="138"/>
      <c r="J8754" s="121" t="s">
        <v>13745</v>
      </c>
      <c r="K8754" s="622" t="s">
        <v>13746</v>
      </c>
      <c r="L8754" s="14" t="s">
        <v>51</v>
      </c>
      <c r="M8754" s="138"/>
      <c r="N8754" s="138"/>
      <c r="O8754" s="622">
        <v>0</v>
      </c>
      <c r="P8754" s="622">
        <v>0</v>
      </c>
      <c r="Q8754" s="622">
        <v>0</v>
      </c>
      <c r="R8754" s="622">
        <v>0</v>
      </c>
      <c r="S8754" s="622">
        <v>0</v>
      </c>
      <c r="T8754" s="622">
        <v>0</v>
      </c>
      <c r="U8754" s="622">
        <v>0</v>
      </c>
      <c r="V8754" s="622">
        <v>0</v>
      </c>
      <c r="W8754" s="622">
        <v>0</v>
      </c>
      <c r="X8754" s="364">
        <v>0</v>
      </c>
      <c r="Y8754" s="622">
        <v>0</v>
      </c>
      <c r="Z8754" s="622" t="s">
        <v>51</v>
      </c>
      <c r="AA8754" s="122" t="s">
        <v>11076</v>
      </c>
      <c r="AB8754" s="122" t="s">
        <v>11075</v>
      </c>
      <c r="AC8754" s="131" t="s">
        <v>13747</v>
      </c>
      <c r="AD8754" s="131" t="s">
        <v>13748</v>
      </c>
      <c r="AE8754" s="380" t="s">
        <v>11078</v>
      </c>
      <c r="AF8754" s="382" t="s">
        <v>11077</v>
      </c>
    </row>
    <row r="8755" spans="1:38" ht="51">
      <c r="A8755" s="621">
        <v>2</v>
      </c>
      <c r="B8755" s="207" t="s">
        <v>11049</v>
      </c>
      <c r="C8755" s="121" t="s">
        <v>11039</v>
      </c>
      <c r="D8755" s="140" t="s">
        <v>14654</v>
      </c>
      <c r="E8755" s="622" t="s">
        <v>40</v>
      </c>
      <c r="F8755" s="622" t="s">
        <v>51</v>
      </c>
      <c r="G8755" s="138"/>
      <c r="H8755" s="138"/>
      <c r="I8755" s="138"/>
      <c r="J8755" s="138"/>
      <c r="K8755" s="138"/>
      <c r="L8755" s="14" t="s">
        <v>51</v>
      </c>
      <c r="M8755" s="138"/>
      <c r="N8755" s="138"/>
      <c r="O8755" s="622">
        <v>0</v>
      </c>
      <c r="P8755" s="622">
        <v>0</v>
      </c>
      <c r="Q8755" s="622">
        <v>0</v>
      </c>
      <c r="R8755" s="622">
        <v>0</v>
      </c>
      <c r="S8755" s="622">
        <v>0</v>
      </c>
      <c r="T8755" s="622">
        <v>0</v>
      </c>
      <c r="U8755" s="622">
        <v>0</v>
      </c>
      <c r="V8755" s="622">
        <v>0</v>
      </c>
      <c r="W8755" s="622">
        <v>0</v>
      </c>
      <c r="X8755" s="364">
        <v>0</v>
      </c>
      <c r="Y8755" s="622">
        <v>0</v>
      </c>
      <c r="Z8755" s="622" t="s">
        <v>51</v>
      </c>
      <c r="AA8755" s="622" t="s">
        <v>5289</v>
      </c>
      <c r="AB8755" s="622" t="s">
        <v>5289</v>
      </c>
      <c r="AC8755" s="84" t="s">
        <v>5289</v>
      </c>
      <c r="AD8755" s="84" t="s">
        <v>5289</v>
      </c>
      <c r="AE8755" s="84" t="s">
        <v>5289</v>
      </c>
      <c r="AF8755" s="84" t="s">
        <v>5289</v>
      </c>
    </row>
    <row r="8756" spans="1:38" ht="114.75">
      <c r="A8756" s="621">
        <v>3</v>
      </c>
      <c r="B8756" s="207" t="s">
        <v>4487</v>
      </c>
      <c r="C8756" s="121" t="s">
        <v>11039</v>
      </c>
      <c r="D8756" s="140" t="s">
        <v>14655</v>
      </c>
      <c r="E8756" s="622" t="s">
        <v>40</v>
      </c>
      <c r="F8756" s="622" t="s">
        <v>19099</v>
      </c>
      <c r="G8756" s="622" t="s">
        <v>51</v>
      </c>
      <c r="H8756" s="622">
        <v>3</v>
      </c>
      <c r="I8756" s="622" t="s">
        <v>18721</v>
      </c>
      <c r="J8756" s="138"/>
      <c r="K8756" s="138"/>
      <c r="L8756" s="14" t="s">
        <v>51</v>
      </c>
      <c r="M8756" s="138"/>
      <c r="N8756" s="138"/>
      <c r="O8756" s="622">
        <v>0</v>
      </c>
      <c r="P8756" s="622">
        <v>0</v>
      </c>
      <c r="Q8756" s="622">
        <v>0</v>
      </c>
      <c r="R8756" s="622">
        <v>0</v>
      </c>
      <c r="S8756" s="622">
        <v>0</v>
      </c>
      <c r="T8756" s="622">
        <v>0</v>
      </c>
      <c r="U8756" s="622">
        <v>0</v>
      </c>
      <c r="V8756" s="622">
        <v>0</v>
      </c>
      <c r="W8756" s="622">
        <v>0</v>
      </c>
      <c r="X8756" s="364">
        <v>0</v>
      </c>
      <c r="Y8756" s="622">
        <v>0</v>
      </c>
      <c r="Z8756" s="622" t="s">
        <v>51</v>
      </c>
      <c r="AA8756" s="622" t="s">
        <v>5289</v>
      </c>
      <c r="AB8756" s="622" t="s">
        <v>5289</v>
      </c>
      <c r="AC8756" s="84" t="s">
        <v>5289</v>
      </c>
      <c r="AD8756" s="84" t="s">
        <v>5289</v>
      </c>
      <c r="AE8756" s="84" t="s">
        <v>5289</v>
      </c>
      <c r="AF8756" s="165" t="s">
        <v>5289</v>
      </c>
    </row>
    <row r="8757" spans="1:38" ht="114.75">
      <c r="A8757" s="621">
        <v>4</v>
      </c>
      <c r="B8757" s="207" t="s">
        <v>142</v>
      </c>
      <c r="C8757" s="121" t="s">
        <v>11039</v>
      </c>
      <c r="D8757" s="140" t="s">
        <v>14656</v>
      </c>
      <c r="E8757" s="622" t="s">
        <v>40</v>
      </c>
      <c r="F8757" s="622" t="s">
        <v>19099</v>
      </c>
      <c r="G8757" s="622" t="s">
        <v>51</v>
      </c>
      <c r="H8757" s="622">
        <v>3</v>
      </c>
      <c r="I8757" s="622" t="s">
        <v>18721</v>
      </c>
      <c r="J8757" s="138"/>
      <c r="K8757" s="138"/>
      <c r="L8757" s="14" t="s">
        <v>51</v>
      </c>
      <c r="M8757" s="138"/>
      <c r="N8757" s="138"/>
      <c r="O8757" s="622">
        <v>0</v>
      </c>
      <c r="P8757" s="622">
        <v>0</v>
      </c>
      <c r="Q8757" s="622">
        <v>0</v>
      </c>
      <c r="R8757" s="622">
        <v>0</v>
      </c>
      <c r="S8757" s="622">
        <v>0</v>
      </c>
      <c r="T8757" s="622">
        <v>0</v>
      </c>
      <c r="U8757" s="622">
        <v>0</v>
      </c>
      <c r="V8757" s="622">
        <v>0</v>
      </c>
      <c r="W8757" s="622">
        <v>0</v>
      </c>
      <c r="X8757" s="364">
        <v>0</v>
      </c>
      <c r="Y8757" s="622">
        <v>0</v>
      </c>
      <c r="Z8757" s="622" t="s">
        <v>51</v>
      </c>
      <c r="AA8757" s="622" t="s">
        <v>5289</v>
      </c>
      <c r="AB8757" s="622" t="s">
        <v>5289</v>
      </c>
      <c r="AC8757" s="84" t="s">
        <v>5289</v>
      </c>
      <c r="AD8757" s="84" t="s">
        <v>5289</v>
      </c>
      <c r="AE8757" s="84" t="s">
        <v>5289</v>
      </c>
      <c r="AF8757" s="165" t="s">
        <v>5289</v>
      </c>
    </row>
    <row r="8758" spans="1:38" ht="51">
      <c r="A8758" s="621">
        <v>5</v>
      </c>
      <c r="B8758" s="207" t="s">
        <v>3216</v>
      </c>
      <c r="C8758" s="121" t="s">
        <v>11039</v>
      </c>
      <c r="D8758" s="140" t="s">
        <v>14657</v>
      </c>
      <c r="E8758" s="622" t="s">
        <v>40</v>
      </c>
      <c r="F8758" s="622" t="s">
        <v>51</v>
      </c>
      <c r="G8758" s="138"/>
      <c r="H8758" s="138"/>
      <c r="I8758" s="138"/>
      <c r="J8758" s="138"/>
      <c r="K8758" s="138"/>
      <c r="L8758" s="14" t="s">
        <v>51</v>
      </c>
      <c r="M8758" s="138"/>
      <c r="N8758" s="138"/>
      <c r="O8758" s="622">
        <v>0</v>
      </c>
      <c r="P8758" s="622">
        <v>0</v>
      </c>
      <c r="Q8758" s="622">
        <v>0</v>
      </c>
      <c r="R8758" s="622">
        <v>0</v>
      </c>
      <c r="S8758" s="622">
        <v>0</v>
      </c>
      <c r="T8758" s="622">
        <v>0</v>
      </c>
      <c r="U8758" s="622">
        <v>0</v>
      </c>
      <c r="V8758" s="622">
        <v>0</v>
      </c>
      <c r="W8758" s="622">
        <v>0</v>
      </c>
      <c r="X8758" s="364">
        <v>0</v>
      </c>
      <c r="Y8758" s="622">
        <v>0</v>
      </c>
      <c r="Z8758" s="622" t="s">
        <v>51</v>
      </c>
      <c r="AA8758" s="622" t="s">
        <v>5289</v>
      </c>
      <c r="AB8758" s="622" t="s">
        <v>5289</v>
      </c>
      <c r="AC8758" s="84" t="s">
        <v>5289</v>
      </c>
      <c r="AD8758" s="84" t="s">
        <v>5289</v>
      </c>
      <c r="AE8758" s="84" t="s">
        <v>5289</v>
      </c>
      <c r="AF8758" s="165" t="s">
        <v>5289</v>
      </c>
    </row>
    <row r="8759" spans="1:38" s="44" customFormat="1" ht="51">
      <c r="A8759" s="621">
        <v>6</v>
      </c>
      <c r="B8759" s="207" t="s">
        <v>11050</v>
      </c>
      <c r="C8759" s="121" t="s">
        <v>11039</v>
      </c>
      <c r="D8759" s="140" t="s">
        <v>14658</v>
      </c>
      <c r="E8759" s="622" t="s">
        <v>40</v>
      </c>
      <c r="F8759" s="622" t="s">
        <v>51</v>
      </c>
      <c r="G8759" s="138"/>
      <c r="H8759" s="138"/>
      <c r="I8759" s="138"/>
      <c r="J8759" s="138"/>
      <c r="K8759" s="138"/>
      <c r="L8759" s="14" t="s">
        <v>51</v>
      </c>
      <c r="M8759" s="138"/>
      <c r="N8759" s="138"/>
      <c r="O8759" s="622">
        <v>0</v>
      </c>
      <c r="P8759" s="622">
        <v>0</v>
      </c>
      <c r="Q8759" s="622">
        <v>0</v>
      </c>
      <c r="R8759" s="622">
        <v>0</v>
      </c>
      <c r="S8759" s="622">
        <v>0</v>
      </c>
      <c r="T8759" s="622">
        <v>0</v>
      </c>
      <c r="U8759" s="622">
        <v>0</v>
      </c>
      <c r="V8759" s="622">
        <v>0</v>
      </c>
      <c r="W8759" s="622">
        <v>0</v>
      </c>
      <c r="X8759" s="364">
        <v>0</v>
      </c>
      <c r="Y8759" s="622">
        <v>0</v>
      </c>
      <c r="Z8759" s="622" t="s">
        <v>51</v>
      </c>
      <c r="AA8759" s="622" t="s">
        <v>5289</v>
      </c>
      <c r="AB8759" s="622" t="s">
        <v>5289</v>
      </c>
      <c r="AC8759" s="84" t="s">
        <v>5289</v>
      </c>
      <c r="AD8759" s="84" t="s">
        <v>5289</v>
      </c>
      <c r="AE8759" s="84" t="s">
        <v>5289</v>
      </c>
      <c r="AF8759" s="165" t="s">
        <v>5289</v>
      </c>
      <c r="AG8759" s="107"/>
      <c r="AH8759" s="107"/>
      <c r="AI8759" s="107"/>
      <c r="AJ8759" s="107"/>
      <c r="AK8759" s="107"/>
      <c r="AL8759" s="107"/>
    </row>
    <row r="8760" spans="1:38" s="44" customFormat="1" ht="51">
      <c r="A8760" s="621">
        <v>7</v>
      </c>
      <c r="B8760" s="207" t="s">
        <v>1673</v>
      </c>
      <c r="C8760" s="121" t="s">
        <v>11039</v>
      </c>
      <c r="D8760" s="140" t="s">
        <v>14659</v>
      </c>
      <c r="E8760" s="622" t="s">
        <v>40</v>
      </c>
      <c r="F8760" s="622" t="s">
        <v>51</v>
      </c>
      <c r="G8760" s="138"/>
      <c r="H8760" s="138"/>
      <c r="I8760" s="138"/>
      <c r="J8760" s="138"/>
      <c r="K8760" s="138"/>
      <c r="L8760" s="14" t="s">
        <v>51</v>
      </c>
      <c r="M8760" s="138"/>
      <c r="N8760" s="138"/>
      <c r="O8760" s="622">
        <v>0</v>
      </c>
      <c r="P8760" s="622">
        <v>0</v>
      </c>
      <c r="Q8760" s="622">
        <v>0</v>
      </c>
      <c r="R8760" s="622">
        <v>0</v>
      </c>
      <c r="S8760" s="622">
        <v>0</v>
      </c>
      <c r="T8760" s="622">
        <v>0</v>
      </c>
      <c r="U8760" s="622">
        <v>0</v>
      </c>
      <c r="V8760" s="622">
        <v>0</v>
      </c>
      <c r="W8760" s="622">
        <v>0</v>
      </c>
      <c r="X8760" s="364">
        <v>98</v>
      </c>
      <c r="Y8760" s="622">
        <v>0</v>
      </c>
      <c r="Z8760" s="622" t="s">
        <v>51</v>
      </c>
      <c r="AA8760" s="622" t="s">
        <v>5289</v>
      </c>
      <c r="AB8760" s="622" t="s">
        <v>5289</v>
      </c>
      <c r="AC8760" s="84" t="s">
        <v>5289</v>
      </c>
      <c r="AD8760" s="84" t="s">
        <v>5289</v>
      </c>
      <c r="AE8760" s="84" t="s">
        <v>5289</v>
      </c>
      <c r="AF8760" s="165" t="s">
        <v>5289</v>
      </c>
      <c r="AG8760" s="107"/>
      <c r="AH8760" s="107"/>
      <c r="AI8760" s="107"/>
      <c r="AJ8760" s="107"/>
      <c r="AK8760" s="107"/>
      <c r="AL8760" s="107"/>
    </row>
    <row r="8761" spans="1:38" s="44" customFormat="1" ht="94.5" customHeight="1">
      <c r="A8761" s="621">
        <v>8</v>
      </c>
      <c r="B8761" s="207" t="s">
        <v>1201</v>
      </c>
      <c r="C8761" s="121" t="s">
        <v>11039</v>
      </c>
      <c r="D8761" s="140" t="s">
        <v>14660</v>
      </c>
      <c r="E8761" s="622" t="s">
        <v>40</v>
      </c>
      <c r="F8761" s="622" t="s">
        <v>19099</v>
      </c>
      <c r="G8761" s="622" t="s">
        <v>51</v>
      </c>
      <c r="H8761" s="622">
        <v>3</v>
      </c>
      <c r="I8761" s="622" t="s">
        <v>18721</v>
      </c>
      <c r="J8761" s="138"/>
      <c r="K8761" s="138"/>
      <c r="L8761" s="622" t="s">
        <v>40</v>
      </c>
      <c r="M8761" s="123" t="s">
        <v>14670</v>
      </c>
      <c r="N8761" s="622">
        <v>0</v>
      </c>
      <c r="O8761" s="622">
        <v>0</v>
      </c>
      <c r="P8761" s="622">
        <v>0</v>
      </c>
      <c r="Q8761" s="622">
        <v>0</v>
      </c>
      <c r="R8761" s="622">
        <v>0</v>
      </c>
      <c r="S8761" s="622">
        <v>0</v>
      </c>
      <c r="T8761" s="622">
        <v>0</v>
      </c>
      <c r="U8761" s="622">
        <v>0</v>
      </c>
      <c r="V8761" s="622">
        <v>0</v>
      </c>
      <c r="W8761" s="622">
        <v>0</v>
      </c>
      <c r="X8761" s="364">
        <v>0</v>
      </c>
      <c r="Y8761" s="622">
        <v>0</v>
      </c>
      <c r="Z8761" s="622" t="s">
        <v>51</v>
      </c>
      <c r="AA8761" s="622" t="s">
        <v>5289</v>
      </c>
      <c r="AB8761" s="622" t="s">
        <v>5289</v>
      </c>
      <c r="AC8761" s="84" t="s">
        <v>5289</v>
      </c>
      <c r="AD8761" s="84" t="s">
        <v>5289</v>
      </c>
      <c r="AE8761" s="84" t="s">
        <v>5289</v>
      </c>
      <c r="AF8761" s="165" t="s">
        <v>5289</v>
      </c>
      <c r="AG8761" s="107"/>
      <c r="AH8761" s="107"/>
      <c r="AI8761" s="107"/>
      <c r="AJ8761" s="107"/>
      <c r="AK8761" s="107"/>
      <c r="AL8761" s="107"/>
    </row>
    <row r="8762" spans="1:38" s="44" customFormat="1" ht="114.75">
      <c r="A8762" s="621">
        <v>9</v>
      </c>
      <c r="B8762" s="207" t="s">
        <v>574</v>
      </c>
      <c r="C8762" s="121" t="s">
        <v>11039</v>
      </c>
      <c r="D8762" s="140" t="s">
        <v>14661</v>
      </c>
      <c r="E8762" s="622" t="s">
        <v>40</v>
      </c>
      <c r="F8762" s="622" t="s">
        <v>19099</v>
      </c>
      <c r="G8762" s="622" t="s">
        <v>51</v>
      </c>
      <c r="H8762" s="622">
        <v>3</v>
      </c>
      <c r="I8762" s="622" t="s">
        <v>18721</v>
      </c>
      <c r="J8762" s="138"/>
      <c r="K8762" s="138"/>
      <c r="L8762" s="14" t="s">
        <v>51</v>
      </c>
      <c r="M8762" s="138"/>
      <c r="N8762" s="138"/>
      <c r="O8762" s="622">
        <v>0</v>
      </c>
      <c r="P8762" s="622">
        <v>0</v>
      </c>
      <c r="Q8762" s="622">
        <v>0</v>
      </c>
      <c r="R8762" s="622">
        <v>0</v>
      </c>
      <c r="S8762" s="622">
        <v>0</v>
      </c>
      <c r="T8762" s="622">
        <v>0</v>
      </c>
      <c r="U8762" s="622">
        <v>0</v>
      </c>
      <c r="V8762" s="622">
        <v>0</v>
      </c>
      <c r="W8762" s="622">
        <v>0</v>
      </c>
      <c r="X8762" s="364">
        <v>0</v>
      </c>
      <c r="Y8762" s="622">
        <v>0</v>
      </c>
      <c r="Z8762" s="622" t="s">
        <v>51</v>
      </c>
      <c r="AA8762" s="622" t="s">
        <v>5289</v>
      </c>
      <c r="AB8762" s="622" t="s">
        <v>5289</v>
      </c>
      <c r="AC8762" s="84" t="s">
        <v>5289</v>
      </c>
      <c r="AD8762" s="84" t="s">
        <v>5289</v>
      </c>
      <c r="AE8762" s="84" t="s">
        <v>5289</v>
      </c>
      <c r="AF8762" s="165" t="s">
        <v>5289</v>
      </c>
      <c r="AG8762" s="107"/>
      <c r="AH8762" s="107"/>
      <c r="AI8762" s="107"/>
      <c r="AJ8762" s="107"/>
      <c r="AK8762" s="107"/>
      <c r="AL8762" s="107"/>
    </row>
    <row r="8763" spans="1:38" s="44" customFormat="1" ht="114.75">
      <c r="A8763" s="621">
        <v>10</v>
      </c>
      <c r="B8763" s="207" t="s">
        <v>3260</v>
      </c>
      <c r="C8763" s="121" t="s">
        <v>11039</v>
      </c>
      <c r="D8763" s="140" t="s">
        <v>14662</v>
      </c>
      <c r="E8763" s="622" t="s">
        <v>40</v>
      </c>
      <c r="F8763" s="622" t="s">
        <v>19099</v>
      </c>
      <c r="G8763" s="622" t="s">
        <v>51</v>
      </c>
      <c r="H8763" s="622">
        <v>3</v>
      </c>
      <c r="I8763" s="622" t="s">
        <v>18721</v>
      </c>
      <c r="J8763" s="138"/>
      <c r="K8763" s="138"/>
      <c r="L8763" s="656" t="s">
        <v>51</v>
      </c>
      <c r="M8763" s="202"/>
      <c r="N8763" s="138"/>
      <c r="O8763" s="622">
        <v>0</v>
      </c>
      <c r="P8763" s="622">
        <v>0</v>
      </c>
      <c r="Q8763" s="622">
        <v>0</v>
      </c>
      <c r="R8763" s="622">
        <v>0</v>
      </c>
      <c r="S8763" s="622">
        <v>0</v>
      </c>
      <c r="T8763" s="622">
        <v>0</v>
      </c>
      <c r="U8763" s="622">
        <v>0</v>
      </c>
      <c r="V8763" s="622">
        <v>0</v>
      </c>
      <c r="W8763" s="622">
        <v>0</v>
      </c>
      <c r="X8763" s="364">
        <v>0</v>
      </c>
      <c r="Y8763" s="622">
        <v>0</v>
      </c>
      <c r="Z8763" s="622" t="s">
        <v>51</v>
      </c>
      <c r="AA8763" s="622" t="s">
        <v>5289</v>
      </c>
      <c r="AB8763" s="622" t="s">
        <v>5289</v>
      </c>
      <c r="AC8763" s="84" t="s">
        <v>5289</v>
      </c>
      <c r="AD8763" s="84" t="s">
        <v>5289</v>
      </c>
      <c r="AE8763" s="84" t="s">
        <v>5289</v>
      </c>
      <c r="AF8763" s="165" t="s">
        <v>5289</v>
      </c>
      <c r="AG8763" s="107"/>
      <c r="AH8763" s="107"/>
      <c r="AI8763" s="107"/>
      <c r="AJ8763" s="107"/>
      <c r="AK8763" s="107"/>
      <c r="AL8763" s="107"/>
    </row>
    <row r="8764" spans="1:38" s="44" customFormat="1" ht="51">
      <c r="A8764" s="621">
        <v>11</v>
      </c>
      <c r="B8764" s="207" t="s">
        <v>513</v>
      </c>
      <c r="C8764" s="121" t="s">
        <v>11039</v>
      </c>
      <c r="D8764" s="140" t="s">
        <v>14663</v>
      </c>
      <c r="E8764" s="622" t="s">
        <v>40</v>
      </c>
      <c r="F8764" s="622" t="s">
        <v>51</v>
      </c>
      <c r="G8764" s="138"/>
      <c r="H8764" s="138"/>
      <c r="I8764" s="138"/>
      <c r="J8764" s="138"/>
      <c r="K8764" s="138"/>
      <c r="L8764" s="656" t="s">
        <v>51</v>
      </c>
      <c r="M8764" s="202"/>
      <c r="N8764" s="138"/>
      <c r="O8764" s="622">
        <v>0</v>
      </c>
      <c r="P8764" s="622">
        <v>0</v>
      </c>
      <c r="Q8764" s="622">
        <v>0</v>
      </c>
      <c r="R8764" s="622">
        <v>0</v>
      </c>
      <c r="S8764" s="622">
        <v>0</v>
      </c>
      <c r="T8764" s="622">
        <v>0</v>
      </c>
      <c r="U8764" s="622">
        <v>0</v>
      </c>
      <c r="V8764" s="622">
        <v>0</v>
      </c>
      <c r="W8764" s="622">
        <v>0</v>
      </c>
      <c r="X8764" s="364">
        <v>0</v>
      </c>
      <c r="Y8764" s="622">
        <v>0</v>
      </c>
      <c r="Z8764" s="622" t="s">
        <v>51</v>
      </c>
      <c r="AA8764" s="622" t="s">
        <v>5289</v>
      </c>
      <c r="AB8764" s="622" t="s">
        <v>5289</v>
      </c>
      <c r="AC8764" s="84" t="s">
        <v>5289</v>
      </c>
      <c r="AD8764" s="84" t="s">
        <v>5289</v>
      </c>
      <c r="AE8764" s="84" t="s">
        <v>5289</v>
      </c>
      <c r="AF8764" s="165" t="s">
        <v>5289</v>
      </c>
      <c r="AG8764" s="107"/>
      <c r="AH8764" s="107"/>
      <c r="AI8764" s="107"/>
      <c r="AJ8764" s="107"/>
      <c r="AK8764" s="107"/>
      <c r="AL8764" s="107"/>
    </row>
    <row r="8765" spans="1:38" s="44" customFormat="1" ht="114.75">
      <c r="A8765" s="621">
        <v>12</v>
      </c>
      <c r="B8765" s="207" t="s">
        <v>1523</v>
      </c>
      <c r="C8765" s="121" t="s">
        <v>11039</v>
      </c>
      <c r="D8765" s="140" t="s">
        <v>14664</v>
      </c>
      <c r="E8765" s="622" t="s">
        <v>40</v>
      </c>
      <c r="F8765" s="622" t="s">
        <v>19099</v>
      </c>
      <c r="G8765" s="622" t="s">
        <v>51</v>
      </c>
      <c r="H8765" s="622">
        <v>3</v>
      </c>
      <c r="I8765" s="622" t="s">
        <v>18721</v>
      </c>
      <c r="J8765" s="138"/>
      <c r="K8765" s="138"/>
      <c r="L8765" s="656" t="s">
        <v>51</v>
      </c>
      <c r="M8765" s="202"/>
      <c r="N8765" s="138"/>
      <c r="O8765" s="622">
        <v>0</v>
      </c>
      <c r="P8765" s="622">
        <v>0</v>
      </c>
      <c r="Q8765" s="622">
        <v>0</v>
      </c>
      <c r="R8765" s="622">
        <v>0</v>
      </c>
      <c r="S8765" s="622">
        <v>0</v>
      </c>
      <c r="T8765" s="622">
        <v>0</v>
      </c>
      <c r="U8765" s="622">
        <v>0</v>
      </c>
      <c r="V8765" s="622">
        <v>0</v>
      </c>
      <c r="W8765" s="622">
        <v>0</v>
      </c>
      <c r="X8765" s="364">
        <v>0</v>
      </c>
      <c r="Y8765" s="622">
        <v>0</v>
      </c>
      <c r="Z8765" s="622" t="s">
        <v>51</v>
      </c>
      <c r="AA8765" s="622" t="s">
        <v>5289</v>
      </c>
      <c r="AB8765" s="622" t="s">
        <v>5289</v>
      </c>
      <c r="AC8765" s="84" t="s">
        <v>5289</v>
      </c>
      <c r="AD8765" s="84" t="s">
        <v>5289</v>
      </c>
      <c r="AE8765" s="84" t="s">
        <v>5289</v>
      </c>
      <c r="AF8765" s="165" t="s">
        <v>5289</v>
      </c>
      <c r="AG8765" s="107"/>
      <c r="AH8765" s="107"/>
      <c r="AI8765" s="107"/>
      <c r="AJ8765" s="107"/>
      <c r="AK8765" s="107"/>
      <c r="AL8765" s="107"/>
    </row>
    <row r="8766" spans="1:38" s="44" customFormat="1" ht="51">
      <c r="A8766" s="621">
        <v>13</v>
      </c>
      <c r="B8766" s="207" t="s">
        <v>5345</v>
      </c>
      <c r="C8766" s="121" t="s">
        <v>11039</v>
      </c>
      <c r="D8766" s="140" t="s">
        <v>14665</v>
      </c>
      <c r="E8766" s="622" t="s">
        <v>40</v>
      </c>
      <c r="F8766" s="622" t="s">
        <v>51</v>
      </c>
      <c r="G8766" s="138"/>
      <c r="H8766" s="138"/>
      <c r="I8766" s="138"/>
      <c r="J8766" s="138"/>
      <c r="K8766" s="138"/>
      <c r="L8766" s="656" t="s">
        <v>51</v>
      </c>
      <c r="M8766" s="202"/>
      <c r="N8766" s="138"/>
      <c r="O8766" s="622">
        <v>0</v>
      </c>
      <c r="P8766" s="622">
        <v>0</v>
      </c>
      <c r="Q8766" s="622">
        <v>0</v>
      </c>
      <c r="R8766" s="622">
        <v>0</v>
      </c>
      <c r="S8766" s="622">
        <v>0</v>
      </c>
      <c r="T8766" s="622">
        <v>0</v>
      </c>
      <c r="U8766" s="622">
        <v>0</v>
      </c>
      <c r="V8766" s="622">
        <v>0</v>
      </c>
      <c r="W8766" s="622">
        <v>0</v>
      </c>
      <c r="X8766" s="364">
        <v>0</v>
      </c>
      <c r="Y8766" s="622">
        <v>0</v>
      </c>
      <c r="Z8766" s="622" t="s">
        <v>51</v>
      </c>
      <c r="AA8766" s="622" t="s">
        <v>5289</v>
      </c>
      <c r="AB8766" s="622" t="s">
        <v>5289</v>
      </c>
      <c r="AC8766" s="84" t="s">
        <v>5289</v>
      </c>
      <c r="AD8766" s="84" t="s">
        <v>5289</v>
      </c>
      <c r="AE8766" s="84" t="s">
        <v>5289</v>
      </c>
      <c r="AF8766" s="165" t="s">
        <v>5289</v>
      </c>
      <c r="AG8766" s="107"/>
      <c r="AH8766" s="107"/>
      <c r="AI8766" s="107"/>
      <c r="AJ8766" s="107"/>
      <c r="AK8766" s="107"/>
      <c r="AL8766" s="107"/>
    </row>
    <row r="8767" spans="1:38" s="44" customFormat="1" ht="114.75">
      <c r="A8767" s="621">
        <v>14</v>
      </c>
      <c r="B8767" s="207" t="s">
        <v>855</v>
      </c>
      <c r="C8767" s="121" t="s">
        <v>11039</v>
      </c>
      <c r="D8767" s="140" t="s">
        <v>14666</v>
      </c>
      <c r="E8767" s="622" t="s">
        <v>40</v>
      </c>
      <c r="F8767" s="622" t="s">
        <v>19099</v>
      </c>
      <c r="G8767" s="622" t="s">
        <v>51</v>
      </c>
      <c r="H8767" s="622">
        <v>3</v>
      </c>
      <c r="I8767" s="622" t="s">
        <v>18721</v>
      </c>
      <c r="J8767" s="138"/>
      <c r="K8767" s="138"/>
      <c r="L8767" s="656" t="s">
        <v>51</v>
      </c>
      <c r="M8767" s="202"/>
      <c r="N8767" s="138"/>
      <c r="O8767" s="622">
        <v>0</v>
      </c>
      <c r="P8767" s="622">
        <v>0</v>
      </c>
      <c r="Q8767" s="622">
        <v>0</v>
      </c>
      <c r="R8767" s="622">
        <v>0</v>
      </c>
      <c r="S8767" s="622">
        <v>0</v>
      </c>
      <c r="T8767" s="622">
        <v>0</v>
      </c>
      <c r="U8767" s="622">
        <v>0</v>
      </c>
      <c r="V8767" s="622">
        <v>0</v>
      </c>
      <c r="W8767" s="622">
        <v>0</v>
      </c>
      <c r="X8767" s="364">
        <v>0</v>
      </c>
      <c r="Y8767" s="622">
        <v>0</v>
      </c>
      <c r="Z8767" s="622" t="s">
        <v>51</v>
      </c>
      <c r="AA8767" s="622" t="s">
        <v>5289</v>
      </c>
      <c r="AB8767" s="622" t="s">
        <v>5289</v>
      </c>
      <c r="AC8767" s="84" t="s">
        <v>5289</v>
      </c>
      <c r="AD8767" s="84" t="s">
        <v>5289</v>
      </c>
      <c r="AE8767" s="84" t="s">
        <v>5289</v>
      </c>
      <c r="AF8767" s="165" t="s">
        <v>5289</v>
      </c>
      <c r="AG8767" s="107"/>
      <c r="AH8767" s="107"/>
      <c r="AI8767" s="107"/>
      <c r="AJ8767" s="107"/>
      <c r="AK8767" s="107"/>
      <c r="AL8767" s="107"/>
    </row>
    <row r="8768" spans="1:38" s="44" customFormat="1" ht="51">
      <c r="A8768" s="621">
        <v>15</v>
      </c>
      <c r="B8768" s="207" t="s">
        <v>11052</v>
      </c>
      <c r="C8768" s="121" t="s">
        <v>11039</v>
      </c>
      <c r="D8768" s="140" t="s">
        <v>14667</v>
      </c>
      <c r="E8768" s="622" t="s">
        <v>40</v>
      </c>
      <c r="F8768" s="622" t="s">
        <v>51</v>
      </c>
      <c r="G8768" s="138"/>
      <c r="H8768" s="138"/>
      <c r="I8768" s="138"/>
      <c r="J8768" s="138"/>
      <c r="K8768" s="138"/>
      <c r="L8768" s="656" t="s">
        <v>51</v>
      </c>
      <c r="M8768" s="202"/>
      <c r="N8768" s="138"/>
      <c r="O8768" s="622">
        <v>0</v>
      </c>
      <c r="P8768" s="622">
        <v>0</v>
      </c>
      <c r="Q8768" s="622">
        <v>0</v>
      </c>
      <c r="R8768" s="622">
        <v>0</v>
      </c>
      <c r="S8768" s="622">
        <v>0</v>
      </c>
      <c r="T8768" s="622">
        <v>0</v>
      </c>
      <c r="U8768" s="622">
        <v>0</v>
      </c>
      <c r="V8768" s="622">
        <v>0</v>
      </c>
      <c r="W8768" s="622">
        <v>0</v>
      </c>
      <c r="X8768" s="364">
        <v>0</v>
      </c>
      <c r="Y8768" s="622">
        <v>0</v>
      </c>
      <c r="Z8768" s="622" t="s">
        <v>51</v>
      </c>
      <c r="AA8768" s="622" t="s">
        <v>5289</v>
      </c>
      <c r="AB8768" s="622" t="s">
        <v>5289</v>
      </c>
      <c r="AC8768" s="84" t="s">
        <v>5289</v>
      </c>
      <c r="AD8768" s="84" t="s">
        <v>5289</v>
      </c>
      <c r="AE8768" s="84" t="s">
        <v>5289</v>
      </c>
      <c r="AF8768" s="165" t="s">
        <v>5289</v>
      </c>
      <c r="AG8768" s="107"/>
      <c r="AH8768" s="107"/>
      <c r="AI8768" s="107"/>
      <c r="AJ8768" s="107"/>
      <c r="AK8768" s="107"/>
      <c r="AL8768" s="107"/>
    </row>
    <row r="8769" spans="1:38" s="44" customFormat="1" ht="114.75">
      <c r="A8769" s="621">
        <v>16</v>
      </c>
      <c r="B8769" s="207" t="s">
        <v>8180</v>
      </c>
      <c r="C8769" s="121" t="s">
        <v>11039</v>
      </c>
      <c r="D8769" s="140" t="s">
        <v>14668</v>
      </c>
      <c r="E8769" s="622" t="s">
        <v>40</v>
      </c>
      <c r="F8769" s="622" t="s">
        <v>19099</v>
      </c>
      <c r="G8769" s="622" t="s">
        <v>51</v>
      </c>
      <c r="H8769" s="622">
        <v>3</v>
      </c>
      <c r="I8769" s="622" t="s">
        <v>18721</v>
      </c>
      <c r="J8769" s="138"/>
      <c r="K8769" s="138"/>
      <c r="L8769" s="656" t="s">
        <v>51</v>
      </c>
      <c r="M8769" s="202"/>
      <c r="N8769" s="138"/>
      <c r="O8769" s="622">
        <v>0</v>
      </c>
      <c r="P8769" s="622">
        <v>0</v>
      </c>
      <c r="Q8769" s="622">
        <v>0</v>
      </c>
      <c r="R8769" s="622">
        <v>0</v>
      </c>
      <c r="S8769" s="622">
        <v>0</v>
      </c>
      <c r="T8769" s="622">
        <v>0</v>
      </c>
      <c r="U8769" s="622">
        <v>0</v>
      </c>
      <c r="V8769" s="622">
        <v>0</v>
      </c>
      <c r="W8769" s="622">
        <v>0</v>
      </c>
      <c r="X8769" s="364">
        <v>0</v>
      </c>
      <c r="Y8769" s="622">
        <v>0</v>
      </c>
      <c r="Z8769" s="622" t="s">
        <v>51</v>
      </c>
      <c r="AA8769" s="622" t="s">
        <v>5289</v>
      </c>
      <c r="AB8769" s="622" t="s">
        <v>5289</v>
      </c>
      <c r="AC8769" s="84" t="s">
        <v>5289</v>
      </c>
      <c r="AD8769" s="84" t="s">
        <v>5289</v>
      </c>
      <c r="AE8769" s="84" t="s">
        <v>5289</v>
      </c>
      <c r="AF8769" s="165" t="s">
        <v>5289</v>
      </c>
      <c r="AG8769" s="107"/>
      <c r="AH8769" s="107"/>
      <c r="AI8769" s="107"/>
      <c r="AJ8769" s="107"/>
      <c r="AK8769" s="107"/>
      <c r="AL8769" s="107"/>
    </row>
    <row r="8770" spans="1:38" s="44" customFormat="1" ht="114.75">
      <c r="A8770" s="621">
        <v>17</v>
      </c>
      <c r="B8770" s="207" t="s">
        <v>5389</v>
      </c>
      <c r="C8770" s="121" t="s">
        <v>11039</v>
      </c>
      <c r="D8770" s="140" t="s">
        <v>14669</v>
      </c>
      <c r="E8770" s="622" t="s">
        <v>40</v>
      </c>
      <c r="F8770" s="622" t="s">
        <v>19099</v>
      </c>
      <c r="G8770" s="622" t="s">
        <v>51</v>
      </c>
      <c r="H8770" s="622">
        <v>3</v>
      </c>
      <c r="I8770" s="622" t="s">
        <v>18721</v>
      </c>
      <c r="J8770" s="138"/>
      <c r="K8770" s="138"/>
      <c r="L8770" s="656" t="s">
        <v>51</v>
      </c>
      <c r="M8770" s="202"/>
      <c r="N8770" s="138"/>
      <c r="O8770" s="622">
        <v>0</v>
      </c>
      <c r="P8770" s="622">
        <v>0</v>
      </c>
      <c r="Q8770" s="622">
        <v>0</v>
      </c>
      <c r="R8770" s="622">
        <v>0</v>
      </c>
      <c r="S8770" s="622">
        <v>0</v>
      </c>
      <c r="T8770" s="622">
        <v>0</v>
      </c>
      <c r="U8770" s="622">
        <v>0</v>
      </c>
      <c r="V8770" s="622">
        <v>0</v>
      </c>
      <c r="W8770" s="622">
        <v>0</v>
      </c>
      <c r="X8770" s="364">
        <v>0</v>
      </c>
      <c r="Y8770" s="622">
        <v>0</v>
      </c>
      <c r="Z8770" s="622" t="s">
        <v>51</v>
      </c>
      <c r="AA8770" s="622" t="s">
        <v>5289</v>
      </c>
      <c r="AB8770" s="622" t="s">
        <v>5289</v>
      </c>
      <c r="AC8770" s="84" t="s">
        <v>5289</v>
      </c>
      <c r="AD8770" s="84" t="s">
        <v>5289</v>
      </c>
      <c r="AE8770" s="84" t="s">
        <v>5289</v>
      </c>
      <c r="AF8770" s="84" t="s">
        <v>5289</v>
      </c>
      <c r="AG8770" s="107"/>
      <c r="AH8770" s="107"/>
      <c r="AI8770" s="107"/>
      <c r="AJ8770" s="107"/>
      <c r="AK8770" s="107"/>
      <c r="AL8770" s="107"/>
    </row>
    <row r="8771" spans="1:38" s="44" customFormat="1" ht="51">
      <c r="A8771" s="214">
        <v>18</v>
      </c>
      <c r="B8771" s="524" t="s">
        <v>18395</v>
      </c>
      <c r="C8771" s="627" t="s">
        <v>11039</v>
      </c>
      <c r="D8771" s="627" t="s">
        <v>18479</v>
      </c>
      <c r="E8771" s="622" t="s">
        <v>40</v>
      </c>
      <c r="F8771" s="622" t="s">
        <v>51</v>
      </c>
      <c r="G8771" s="138"/>
      <c r="H8771" s="138"/>
      <c r="I8771" s="138"/>
      <c r="J8771" s="138"/>
      <c r="K8771" s="138"/>
      <c r="L8771" s="656" t="s">
        <v>51</v>
      </c>
      <c r="M8771" s="202"/>
      <c r="N8771" s="138"/>
      <c r="O8771" s="622">
        <v>0</v>
      </c>
      <c r="P8771" s="622">
        <v>0</v>
      </c>
      <c r="Q8771" s="622">
        <v>0</v>
      </c>
      <c r="R8771" s="622">
        <v>0</v>
      </c>
      <c r="S8771" s="622">
        <v>0</v>
      </c>
      <c r="T8771" s="622">
        <v>0</v>
      </c>
      <c r="U8771" s="622">
        <v>0</v>
      </c>
      <c r="V8771" s="622">
        <v>0</v>
      </c>
      <c r="W8771" s="622">
        <v>0</v>
      </c>
      <c r="X8771" s="364">
        <v>0</v>
      </c>
      <c r="Y8771" s="622">
        <v>0</v>
      </c>
      <c r="Z8771" s="622" t="s">
        <v>51</v>
      </c>
      <c r="AA8771" s="622" t="s">
        <v>5289</v>
      </c>
      <c r="AB8771" s="622" t="s">
        <v>5289</v>
      </c>
      <c r="AC8771" s="84" t="s">
        <v>5289</v>
      </c>
      <c r="AD8771" s="84" t="s">
        <v>5289</v>
      </c>
      <c r="AE8771" s="84" t="s">
        <v>5289</v>
      </c>
      <c r="AF8771" s="84" t="s">
        <v>5289</v>
      </c>
      <c r="AG8771" s="107"/>
      <c r="AH8771" s="107"/>
      <c r="AI8771" s="107"/>
      <c r="AJ8771" s="107"/>
      <c r="AK8771" s="107"/>
      <c r="AL8771" s="107"/>
    </row>
    <row r="8772" spans="1:38" s="45" customFormat="1" ht="15.75" customHeight="1" thickBot="1">
      <c r="A8772" s="18"/>
      <c r="B8772" s="18">
        <v>18</v>
      </c>
      <c r="C8772" s="18"/>
      <c r="D8772" s="18">
        <v>18</v>
      </c>
      <c r="E8772" s="18">
        <v>18</v>
      </c>
      <c r="F8772" s="18">
        <v>9</v>
      </c>
      <c r="G8772" s="18">
        <v>0</v>
      </c>
      <c r="H8772" s="18">
        <v>1</v>
      </c>
      <c r="I8772" s="18"/>
      <c r="J8772" s="18">
        <v>1</v>
      </c>
      <c r="K8772" s="18">
        <v>1</v>
      </c>
      <c r="L8772" s="18">
        <v>5</v>
      </c>
      <c r="M8772" s="200"/>
      <c r="N8772" s="18">
        <f t="shared" ref="N8772:O8772" si="3207">SUM(N8754:N8771)</f>
        <v>0</v>
      </c>
      <c r="O8772" s="18">
        <f t="shared" si="3207"/>
        <v>0</v>
      </c>
      <c r="P8772" s="18">
        <f t="shared" ref="P8772:Q8772" si="3208">SUM(P8754:P8771)</f>
        <v>0</v>
      </c>
      <c r="Q8772" s="18">
        <f t="shared" si="3208"/>
        <v>0</v>
      </c>
      <c r="R8772" s="18">
        <f t="shared" ref="R8772" si="3209">SUM(R8754:R8771)</f>
        <v>0</v>
      </c>
      <c r="S8772" s="18">
        <f t="shared" ref="S8772" si="3210">SUM(S8754:S8771)</f>
        <v>0</v>
      </c>
      <c r="T8772" s="18">
        <f t="shared" ref="T8772:U8772" si="3211">SUM(T8754:T8771)</f>
        <v>0</v>
      </c>
      <c r="U8772" s="18">
        <f t="shared" si="3211"/>
        <v>0</v>
      </c>
      <c r="V8772" s="18">
        <f t="shared" ref="V8772:W8772" si="3212">SUM(V8754:V8771)</f>
        <v>0</v>
      </c>
      <c r="W8772" s="18">
        <f t="shared" si="3212"/>
        <v>0</v>
      </c>
      <c r="X8772" s="18">
        <f t="shared" ref="X8772:Y8772" si="3213">SUM(X8754:X8771)</f>
        <v>98</v>
      </c>
      <c r="Y8772" s="18">
        <f t="shared" si="3213"/>
        <v>0</v>
      </c>
      <c r="Z8772" s="18">
        <v>0</v>
      </c>
      <c r="AA8772" s="18">
        <v>1</v>
      </c>
      <c r="AB8772" s="18">
        <v>1</v>
      </c>
      <c r="AC8772" s="18"/>
      <c r="AD8772" s="18"/>
      <c r="AE8772" s="18"/>
      <c r="AF8772" s="18"/>
      <c r="AG8772" s="107"/>
      <c r="AH8772" s="107"/>
      <c r="AI8772" s="107"/>
      <c r="AJ8772" s="107"/>
      <c r="AK8772" s="107"/>
      <c r="AL8772" s="107"/>
    </row>
    <row r="8773" spans="1:38" ht="15.75" customHeight="1" thickBot="1">
      <c r="A8773" s="660" t="s">
        <v>252</v>
      </c>
      <c r="B8773" s="661"/>
      <c r="C8773" s="661"/>
      <c r="D8773" s="661"/>
      <c r="E8773" s="661"/>
      <c r="F8773" s="661"/>
      <c r="G8773" s="661"/>
      <c r="H8773" s="661"/>
      <c r="I8773" s="661"/>
      <c r="J8773" s="661"/>
      <c r="K8773" s="661"/>
      <c r="L8773" s="661"/>
      <c r="M8773" s="661"/>
      <c r="N8773" s="661"/>
      <c r="O8773" s="661"/>
      <c r="P8773" s="661"/>
      <c r="Q8773" s="661"/>
      <c r="R8773" s="661"/>
      <c r="S8773" s="661"/>
      <c r="T8773" s="661"/>
      <c r="U8773" s="661"/>
      <c r="V8773" s="661"/>
      <c r="W8773" s="661"/>
      <c r="X8773" s="661"/>
      <c r="Y8773" s="661"/>
      <c r="Z8773" s="661"/>
      <c r="AA8773" s="661"/>
      <c r="AB8773" s="661"/>
      <c r="AC8773" s="661"/>
      <c r="AD8773" s="661"/>
      <c r="AE8773" s="661"/>
      <c r="AF8773" s="662"/>
    </row>
    <row r="8774" spans="1:38" ht="153">
      <c r="A8774" s="621">
        <v>1</v>
      </c>
      <c r="B8774" s="68" t="s">
        <v>5389</v>
      </c>
      <c r="C8774" s="68" t="s">
        <v>11040</v>
      </c>
      <c r="D8774" s="68" t="s">
        <v>13750</v>
      </c>
      <c r="E8774" s="622" t="s">
        <v>40</v>
      </c>
      <c r="F8774" s="622" t="s">
        <v>19099</v>
      </c>
      <c r="G8774" s="622" t="s">
        <v>51</v>
      </c>
      <c r="H8774" s="622">
        <v>3</v>
      </c>
      <c r="I8774" s="622" t="s">
        <v>18721</v>
      </c>
      <c r="J8774" s="138"/>
      <c r="K8774" s="138"/>
      <c r="L8774" s="656" t="s">
        <v>51</v>
      </c>
      <c r="M8774" s="202"/>
      <c r="N8774" s="138"/>
      <c r="O8774" s="381">
        <v>0</v>
      </c>
      <c r="P8774" s="381">
        <v>0</v>
      </c>
      <c r="Q8774" s="381">
        <v>0</v>
      </c>
      <c r="R8774" s="381">
        <v>0</v>
      </c>
      <c r="S8774" s="381">
        <v>0</v>
      </c>
      <c r="T8774" s="381">
        <v>0</v>
      </c>
      <c r="U8774" s="381">
        <v>0</v>
      </c>
      <c r="V8774" s="214">
        <v>0</v>
      </c>
      <c r="W8774" s="381">
        <v>0</v>
      </c>
      <c r="X8774" s="134">
        <v>1</v>
      </c>
      <c r="Y8774" s="381">
        <v>0</v>
      </c>
      <c r="Z8774" s="622" t="s">
        <v>51</v>
      </c>
      <c r="AA8774" s="4" t="s">
        <v>13760</v>
      </c>
      <c r="AB8774" s="4" t="s">
        <v>13761</v>
      </c>
      <c r="AC8774" s="340" t="s">
        <v>11085</v>
      </c>
      <c r="AD8774" s="340" t="s">
        <v>603</v>
      </c>
      <c r="AE8774" s="340" t="s">
        <v>11084</v>
      </c>
      <c r="AF8774" s="168" t="s">
        <v>11083</v>
      </c>
    </row>
    <row r="8775" spans="1:38" ht="114.75">
      <c r="A8775" s="621">
        <v>2</v>
      </c>
      <c r="B8775" s="121" t="s">
        <v>4487</v>
      </c>
      <c r="C8775" s="121" t="s">
        <v>11040</v>
      </c>
      <c r="D8775" s="121" t="s">
        <v>14671</v>
      </c>
      <c r="E8775" s="622" t="s">
        <v>40</v>
      </c>
      <c r="F8775" s="622" t="s">
        <v>19099</v>
      </c>
      <c r="G8775" s="622" t="s">
        <v>51</v>
      </c>
      <c r="H8775" s="622">
        <v>3</v>
      </c>
      <c r="I8775" s="622" t="s">
        <v>18721</v>
      </c>
      <c r="J8775" s="138"/>
      <c r="K8775" s="138"/>
      <c r="L8775" s="656" t="s">
        <v>51</v>
      </c>
      <c r="M8775" s="202"/>
      <c r="N8775" s="138"/>
      <c r="O8775" s="622">
        <v>0</v>
      </c>
      <c r="P8775" s="622">
        <v>0</v>
      </c>
      <c r="Q8775" s="622">
        <v>0</v>
      </c>
      <c r="R8775" s="622">
        <v>0</v>
      </c>
      <c r="S8775" s="622">
        <v>0</v>
      </c>
      <c r="T8775" s="622">
        <v>0</v>
      </c>
      <c r="U8775" s="622">
        <v>0</v>
      </c>
      <c r="V8775" s="622">
        <v>0</v>
      </c>
      <c r="W8775" s="622">
        <v>0</v>
      </c>
      <c r="X8775" s="134">
        <v>0</v>
      </c>
      <c r="Y8775" s="622">
        <v>0</v>
      </c>
      <c r="Z8775" s="622" t="s">
        <v>51</v>
      </c>
      <c r="AA8775" s="622" t="s">
        <v>5289</v>
      </c>
      <c r="AB8775" s="622" t="s">
        <v>5289</v>
      </c>
      <c r="AC8775" s="340" t="s">
        <v>13762</v>
      </c>
      <c r="AD8775" s="340" t="s">
        <v>2015</v>
      </c>
      <c r="AE8775" s="340" t="s">
        <v>13763</v>
      </c>
      <c r="AF8775" s="957" t="s">
        <v>13764</v>
      </c>
    </row>
    <row r="8776" spans="1:38" ht="114.75">
      <c r="A8776" s="621">
        <v>3</v>
      </c>
      <c r="B8776" s="121" t="s">
        <v>3260</v>
      </c>
      <c r="C8776" s="121" t="s">
        <v>11040</v>
      </c>
      <c r="D8776" s="121" t="s">
        <v>13755</v>
      </c>
      <c r="E8776" s="622" t="s">
        <v>40</v>
      </c>
      <c r="F8776" s="622" t="s">
        <v>19099</v>
      </c>
      <c r="G8776" s="622" t="s">
        <v>51</v>
      </c>
      <c r="H8776" s="622">
        <v>3</v>
      </c>
      <c r="I8776" s="622" t="s">
        <v>18721</v>
      </c>
      <c r="J8776" s="138"/>
      <c r="K8776" s="138"/>
      <c r="L8776" s="656" t="s">
        <v>51</v>
      </c>
      <c r="M8776" s="202"/>
      <c r="N8776" s="138"/>
      <c r="O8776" s="622">
        <v>0</v>
      </c>
      <c r="P8776" s="622">
        <v>0</v>
      </c>
      <c r="Q8776" s="622">
        <v>0</v>
      </c>
      <c r="R8776" s="622">
        <v>0</v>
      </c>
      <c r="S8776" s="622">
        <v>0</v>
      </c>
      <c r="T8776" s="622">
        <v>0</v>
      </c>
      <c r="U8776" s="622">
        <v>0</v>
      </c>
      <c r="V8776" s="622">
        <v>0</v>
      </c>
      <c r="W8776" s="622">
        <v>0</v>
      </c>
      <c r="X8776" s="134">
        <v>0</v>
      </c>
      <c r="Y8776" s="622">
        <v>0</v>
      </c>
      <c r="Z8776" s="622" t="s">
        <v>51</v>
      </c>
      <c r="AA8776" s="622" t="s">
        <v>5289</v>
      </c>
      <c r="AB8776" s="622" t="s">
        <v>5289</v>
      </c>
      <c r="AC8776" s="340" t="s">
        <v>5289</v>
      </c>
      <c r="AD8776" s="340" t="s">
        <v>5289</v>
      </c>
      <c r="AE8776" s="340" t="s">
        <v>5289</v>
      </c>
      <c r="AF8776" s="165" t="s">
        <v>5289</v>
      </c>
    </row>
    <row r="8777" spans="1:38" ht="81.75" customHeight="1">
      <c r="A8777" s="621">
        <v>4</v>
      </c>
      <c r="B8777" s="121" t="s">
        <v>513</v>
      </c>
      <c r="C8777" s="121" t="s">
        <v>11040</v>
      </c>
      <c r="D8777" s="140" t="s">
        <v>131</v>
      </c>
      <c r="E8777" s="622" t="s">
        <v>51</v>
      </c>
      <c r="F8777" s="622" t="s">
        <v>51</v>
      </c>
      <c r="G8777" s="138"/>
      <c r="H8777" s="138"/>
      <c r="I8777" s="138"/>
      <c r="J8777" s="138"/>
      <c r="K8777" s="138"/>
      <c r="L8777" s="656" t="s">
        <v>51</v>
      </c>
      <c r="M8777" s="202"/>
      <c r="N8777" s="138"/>
      <c r="O8777" s="622">
        <v>0</v>
      </c>
      <c r="P8777" s="622">
        <v>0</v>
      </c>
      <c r="Q8777" s="622">
        <v>0</v>
      </c>
      <c r="R8777" s="622">
        <v>0</v>
      </c>
      <c r="S8777" s="622">
        <v>0</v>
      </c>
      <c r="T8777" s="622">
        <v>0</v>
      </c>
      <c r="U8777" s="622">
        <v>0</v>
      </c>
      <c r="V8777" s="622">
        <v>0</v>
      </c>
      <c r="W8777" s="622">
        <v>0</v>
      </c>
      <c r="X8777" s="134">
        <v>0</v>
      </c>
      <c r="Y8777" s="622">
        <v>0</v>
      </c>
      <c r="Z8777" s="622" t="s">
        <v>51</v>
      </c>
      <c r="AA8777" s="622" t="s">
        <v>5289</v>
      </c>
      <c r="AB8777" s="622" t="s">
        <v>5289</v>
      </c>
      <c r="AC8777" s="340" t="s">
        <v>5289</v>
      </c>
      <c r="AD8777" s="340" t="s">
        <v>5289</v>
      </c>
      <c r="AE8777" s="340" t="s">
        <v>5289</v>
      </c>
      <c r="AF8777" s="165" t="s">
        <v>5289</v>
      </c>
    </row>
    <row r="8778" spans="1:38" ht="114.75">
      <c r="A8778" s="621">
        <v>5</v>
      </c>
      <c r="B8778" s="121" t="s">
        <v>1523</v>
      </c>
      <c r="C8778" s="121" t="s">
        <v>11040</v>
      </c>
      <c r="D8778" s="121" t="s">
        <v>13751</v>
      </c>
      <c r="E8778" s="622" t="s">
        <v>40</v>
      </c>
      <c r="F8778" s="622" t="s">
        <v>19099</v>
      </c>
      <c r="G8778" s="622" t="s">
        <v>51</v>
      </c>
      <c r="H8778" s="622">
        <v>3</v>
      </c>
      <c r="I8778" s="622" t="s">
        <v>18721</v>
      </c>
      <c r="J8778" s="138"/>
      <c r="K8778" s="138"/>
      <c r="L8778" s="656" t="s">
        <v>51</v>
      </c>
      <c r="M8778" s="202"/>
      <c r="N8778" s="138"/>
      <c r="O8778" s="622">
        <v>0</v>
      </c>
      <c r="P8778" s="622">
        <v>0</v>
      </c>
      <c r="Q8778" s="622">
        <v>0</v>
      </c>
      <c r="R8778" s="622">
        <v>0</v>
      </c>
      <c r="S8778" s="622">
        <v>0</v>
      </c>
      <c r="T8778" s="622">
        <v>0</v>
      </c>
      <c r="U8778" s="622">
        <v>0</v>
      </c>
      <c r="V8778" s="622">
        <v>0</v>
      </c>
      <c r="W8778" s="622">
        <v>0</v>
      </c>
      <c r="X8778" s="134">
        <v>0</v>
      </c>
      <c r="Y8778" s="622">
        <v>0</v>
      </c>
      <c r="Z8778" s="622" t="s">
        <v>51</v>
      </c>
      <c r="AA8778" s="622" t="s">
        <v>5289</v>
      </c>
      <c r="AB8778" s="622" t="s">
        <v>5289</v>
      </c>
      <c r="AC8778" s="340" t="s">
        <v>5289</v>
      </c>
      <c r="AD8778" s="340" t="s">
        <v>5289</v>
      </c>
      <c r="AE8778" s="340" t="s">
        <v>5289</v>
      </c>
      <c r="AF8778" s="165" t="s">
        <v>5289</v>
      </c>
    </row>
    <row r="8779" spans="1:38" ht="63.75">
      <c r="A8779" s="621">
        <v>6</v>
      </c>
      <c r="B8779" s="121" t="s">
        <v>5345</v>
      </c>
      <c r="C8779" s="121" t="s">
        <v>11040</v>
      </c>
      <c r="D8779" s="121" t="s">
        <v>13752</v>
      </c>
      <c r="E8779" s="622" t="s">
        <v>40</v>
      </c>
      <c r="F8779" s="622" t="s">
        <v>51</v>
      </c>
      <c r="G8779" s="138"/>
      <c r="H8779" s="138"/>
      <c r="I8779" s="138"/>
      <c r="J8779" s="138"/>
      <c r="K8779" s="138"/>
      <c r="L8779" s="656" t="s">
        <v>51</v>
      </c>
      <c r="M8779" s="202"/>
      <c r="N8779" s="138"/>
      <c r="O8779" s="622">
        <v>0</v>
      </c>
      <c r="P8779" s="622">
        <v>0</v>
      </c>
      <c r="Q8779" s="622">
        <v>0</v>
      </c>
      <c r="R8779" s="622">
        <v>0</v>
      </c>
      <c r="S8779" s="622">
        <v>0</v>
      </c>
      <c r="T8779" s="622">
        <v>0</v>
      </c>
      <c r="U8779" s="622">
        <v>0</v>
      </c>
      <c r="V8779" s="622">
        <v>0</v>
      </c>
      <c r="W8779" s="622">
        <v>0</v>
      </c>
      <c r="X8779" s="134">
        <v>0</v>
      </c>
      <c r="Y8779" s="622">
        <v>0</v>
      </c>
      <c r="Z8779" s="622" t="s">
        <v>51</v>
      </c>
      <c r="AA8779" s="622" t="s">
        <v>5289</v>
      </c>
      <c r="AB8779" s="622" t="s">
        <v>5289</v>
      </c>
      <c r="AC8779" s="340" t="s">
        <v>5289</v>
      </c>
      <c r="AD8779" s="340" t="s">
        <v>5289</v>
      </c>
      <c r="AE8779" s="340" t="s">
        <v>5289</v>
      </c>
      <c r="AF8779" s="165" t="s">
        <v>5289</v>
      </c>
    </row>
    <row r="8780" spans="1:38" s="44" customFormat="1" ht="38.25">
      <c r="A8780" s="621">
        <v>7</v>
      </c>
      <c r="B8780" s="121" t="s">
        <v>3216</v>
      </c>
      <c r="C8780" s="121" t="s">
        <v>11040</v>
      </c>
      <c r="D8780" s="140" t="s">
        <v>131</v>
      </c>
      <c r="E8780" s="622" t="s">
        <v>51</v>
      </c>
      <c r="F8780" s="622" t="s">
        <v>51</v>
      </c>
      <c r="G8780" s="138"/>
      <c r="H8780" s="138"/>
      <c r="I8780" s="138"/>
      <c r="J8780" s="138"/>
      <c r="K8780" s="138"/>
      <c r="L8780" s="656" t="s">
        <v>51</v>
      </c>
      <c r="M8780" s="202"/>
      <c r="N8780" s="138"/>
      <c r="O8780" s="622">
        <v>0</v>
      </c>
      <c r="P8780" s="622">
        <v>0</v>
      </c>
      <c r="Q8780" s="622">
        <v>0</v>
      </c>
      <c r="R8780" s="622">
        <v>0</v>
      </c>
      <c r="S8780" s="622">
        <v>0</v>
      </c>
      <c r="T8780" s="622">
        <v>0</v>
      </c>
      <c r="U8780" s="622">
        <v>0</v>
      </c>
      <c r="V8780" s="622">
        <v>0</v>
      </c>
      <c r="W8780" s="622">
        <v>0</v>
      </c>
      <c r="X8780" s="134">
        <v>0</v>
      </c>
      <c r="Y8780" s="622">
        <v>0</v>
      </c>
      <c r="Z8780" s="622" t="s">
        <v>51</v>
      </c>
      <c r="AA8780" s="622" t="s">
        <v>5289</v>
      </c>
      <c r="AB8780" s="622" t="s">
        <v>5289</v>
      </c>
      <c r="AC8780" s="340" t="s">
        <v>5289</v>
      </c>
      <c r="AD8780" s="340" t="s">
        <v>5289</v>
      </c>
      <c r="AE8780" s="340" t="s">
        <v>5289</v>
      </c>
      <c r="AF8780" s="165" t="s">
        <v>5289</v>
      </c>
      <c r="AG8780" s="107"/>
      <c r="AH8780" s="107"/>
      <c r="AI8780" s="107"/>
      <c r="AJ8780" s="107"/>
      <c r="AK8780" s="107"/>
      <c r="AL8780" s="107"/>
    </row>
    <row r="8781" spans="1:38" s="44" customFormat="1" ht="114.75">
      <c r="A8781" s="621">
        <v>8</v>
      </c>
      <c r="B8781" s="121" t="s">
        <v>855</v>
      </c>
      <c r="C8781" s="121" t="s">
        <v>11040</v>
      </c>
      <c r="D8781" s="140" t="s">
        <v>131</v>
      </c>
      <c r="E8781" s="622" t="s">
        <v>51</v>
      </c>
      <c r="F8781" s="622" t="s">
        <v>19099</v>
      </c>
      <c r="G8781" s="622" t="s">
        <v>51</v>
      </c>
      <c r="H8781" s="622">
        <v>3</v>
      </c>
      <c r="I8781" s="622" t="s">
        <v>18721</v>
      </c>
      <c r="J8781" s="138"/>
      <c r="K8781" s="138"/>
      <c r="L8781" s="656" t="s">
        <v>51</v>
      </c>
      <c r="M8781" s="202"/>
      <c r="N8781" s="138"/>
      <c r="O8781" s="622">
        <v>0</v>
      </c>
      <c r="P8781" s="622">
        <v>0</v>
      </c>
      <c r="Q8781" s="622">
        <v>0</v>
      </c>
      <c r="R8781" s="622">
        <v>0</v>
      </c>
      <c r="S8781" s="622">
        <v>0</v>
      </c>
      <c r="T8781" s="622">
        <v>0</v>
      </c>
      <c r="U8781" s="622">
        <v>0</v>
      </c>
      <c r="V8781" s="622">
        <v>0</v>
      </c>
      <c r="W8781" s="622">
        <v>0</v>
      </c>
      <c r="X8781" s="134">
        <v>0</v>
      </c>
      <c r="Y8781" s="622">
        <v>0</v>
      </c>
      <c r="Z8781" s="622" t="s">
        <v>51</v>
      </c>
      <c r="AA8781" s="622" t="s">
        <v>5289</v>
      </c>
      <c r="AB8781" s="622" t="s">
        <v>5289</v>
      </c>
      <c r="AC8781" s="340" t="s">
        <v>5289</v>
      </c>
      <c r="AD8781" s="340" t="s">
        <v>5289</v>
      </c>
      <c r="AE8781" s="340" t="s">
        <v>5289</v>
      </c>
      <c r="AF8781" s="165" t="s">
        <v>5289</v>
      </c>
      <c r="AG8781" s="107"/>
      <c r="AH8781" s="107"/>
      <c r="AI8781" s="107"/>
      <c r="AJ8781" s="107"/>
      <c r="AK8781" s="107"/>
      <c r="AL8781" s="107"/>
    </row>
    <row r="8782" spans="1:38" s="44" customFormat="1" ht="103.5" customHeight="1">
      <c r="A8782" s="621">
        <v>9</v>
      </c>
      <c r="B8782" s="121" t="s">
        <v>11052</v>
      </c>
      <c r="C8782" s="121" t="s">
        <v>11040</v>
      </c>
      <c r="D8782" s="203" t="s">
        <v>15178</v>
      </c>
      <c r="E8782" s="622" t="s">
        <v>40</v>
      </c>
      <c r="F8782" s="622" t="s">
        <v>51</v>
      </c>
      <c r="G8782" s="138"/>
      <c r="H8782" s="138"/>
      <c r="I8782" s="138"/>
      <c r="J8782" s="138"/>
      <c r="K8782" s="138"/>
      <c r="L8782" s="656" t="s">
        <v>51</v>
      </c>
      <c r="M8782" s="202"/>
      <c r="N8782" s="138"/>
      <c r="O8782" s="622">
        <v>0</v>
      </c>
      <c r="P8782" s="622">
        <v>0</v>
      </c>
      <c r="Q8782" s="622">
        <v>0</v>
      </c>
      <c r="R8782" s="622">
        <v>0</v>
      </c>
      <c r="S8782" s="622">
        <v>0</v>
      </c>
      <c r="T8782" s="622">
        <v>0</v>
      </c>
      <c r="U8782" s="622">
        <v>0</v>
      </c>
      <c r="V8782" s="622">
        <v>0</v>
      </c>
      <c r="W8782" s="622">
        <v>0</v>
      </c>
      <c r="X8782" s="134">
        <v>0</v>
      </c>
      <c r="Y8782" s="622">
        <v>0</v>
      </c>
      <c r="Z8782" s="622" t="s">
        <v>51</v>
      </c>
      <c r="AA8782" s="622" t="s">
        <v>5289</v>
      </c>
      <c r="AB8782" s="622" t="s">
        <v>5289</v>
      </c>
      <c r="AC8782" s="340" t="s">
        <v>5289</v>
      </c>
      <c r="AD8782" s="340" t="s">
        <v>5289</v>
      </c>
      <c r="AE8782" s="340" t="s">
        <v>5289</v>
      </c>
      <c r="AF8782" s="165" t="s">
        <v>5289</v>
      </c>
      <c r="AG8782" s="107"/>
      <c r="AH8782" s="107"/>
      <c r="AI8782" s="107"/>
      <c r="AJ8782" s="107"/>
      <c r="AK8782" s="107"/>
      <c r="AL8782" s="107"/>
    </row>
    <row r="8783" spans="1:38" s="44" customFormat="1" ht="114.75">
      <c r="A8783" s="621">
        <v>10</v>
      </c>
      <c r="B8783" s="121" t="s">
        <v>8180</v>
      </c>
      <c r="C8783" s="121" t="s">
        <v>11040</v>
      </c>
      <c r="D8783" s="121" t="s">
        <v>13749</v>
      </c>
      <c r="E8783" s="622" t="s">
        <v>40</v>
      </c>
      <c r="F8783" s="622" t="s">
        <v>19099</v>
      </c>
      <c r="G8783" s="622" t="s">
        <v>51</v>
      </c>
      <c r="H8783" s="622">
        <v>3</v>
      </c>
      <c r="I8783" s="622" t="s">
        <v>18721</v>
      </c>
      <c r="J8783" s="138"/>
      <c r="K8783" s="138"/>
      <c r="L8783" s="656" t="s">
        <v>51</v>
      </c>
      <c r="M8783" s="202"/>
      <c r="N8783" s="138"/>
      <c r="O8783" s="381">
        <v>0</v>
      </c>
      <c r="P8783" s="381">
        <v>0</v>
      </c>
      <c r="Q8783" s="381">
        <v>0</v>
      </c>
      <c r="R8783" s="381">
        <v>0</v>
      </c>
      <c r="S8783" s="381">
        <v>0</v>
      </c>
      <c r="T8783" s="381">
        <v>0</v>
      </c>
      <c r="U8783" s="381">
        <v>0</v>
      </c>
      <c r="V8783" s="381">
        <v>0</v>
      </c>
      <c r="W8783" s="381">
        <v>0</v>
      </c>
      <c r="X8783" s="134">
        <v>18</v>
      </c>
      <c r="Y8783" s="381">
        <v>0</v>
      </c>
      <c r="Z8783" s="622" t="s">
        <v>51</v>
      </c>
      <c r="AA8783" s="622" t="s">
        <v>5289</v>
      </c>
      <c r="AB8783" s="622" t="s">
        <v>5289</v>
      </c>
      <c r="AC8783" s="340" t="s">
        <v>5289</v>
      </c>
      <c r="AD8783" s="340" t="s">
        <v>5289</v>
      </c>
      <c r="AE8783" s="340" t="s">
        <v>5289</v>
      </c>
      <c r="AF8783" s="165" t="s">
        <v>5289</v>
      </c>
      <c r="AG8783" s="107"/>
      <c r="AH8783" s="107"/>
      <c r="AI8783" s="107"/>
      <c r="AJ8783" s="107"/>
      <c r="AK8783" s="107"/>
      <c r="AL8783" s="107"/>
    </row>
    <row r="8784" spans="1:38" s="44" customFormat="1" ht="76.5">
      <c r="A8784" s="621">
        <v>11</v>
      </c>
      <c r="B8784" s="121" t="s">
        <v>3236</v>
      </c>
      <c r="C8784" s="121" t="s">
        <v>11040</v>
      </c>
      <c r="D8784" s="121" t="s">
        <v>14742</v>
      </c>
      <c r="E8784" s="622" t="s">
        <v>40</v>
      </c>
      <c r="F8784" s="622" t="s">
        <v>51</v>
      </c>
      <c r="G8784" s="138"/>
      <c r="H8784" s="138"/>
      <c r="I8784" s="138"/>
      <c r="J8784" s="138"/>
      <c r="K8784" s="138"/>
      <c r="L8784" s="656" t="s">
        <v>51</v>
      </c>
      <c r="M8784" s="202"/>
      <c r="N8784" s="138"/>
      <c r="O8784" s="381">
        <v>0</v>
      </c>
      <c r="P8784" s="381">
        <v>0</v>
      </c>
      <c r="Q8784" s="381">
        <v>0</v>
      </c>
      <c r="R8784" s="381">
        <v>0</v>
      </c>
      <c r="S8784" s="381">
        <v>0</v>
      </c>
      <c r="T8784" s="381">
        <v>0</v>
      </c>
      <c r="U8784" s="381">
        <v>0</v>
      </c>
      <c r="V8784" s="381">
        <v>0</v>
      </c>
      <c r="W8784" s="381">
        <v>0</v>
      </c>
      <c r="X8784" s="134">
        <v>0</v>
      </c>
      <c r="Y8784" s="381">
        <v>0</v>
      </c>
      <c r="Z8784" s="622" t="s">
        <v>51</v>
      </c>
      <c r="AA8784" s="622" t="s">
        <v>5289</v>
      </c>
      <c r="AB8784" s="622" t="s">
        <v>5289</v>
      </c>
      <c r="AC8784" s="340" t="s">
        <v>5289</v>
      </c>
      <c r="AD8784" s="340" t="s">
        <v>5289</v>
      </c>
      <c r="AE8784" s="340" t="s">
        <v>5289</v>
      </c>
      <c r="AF8784" s="165" t="s">
        <v>5289</v>
      </c>
      <c r="AG8784" s="107"/>
      <c r="AH8784" s="107"/>
      <c r="AI8784" s="107"/>
      <c r="AJ8784" s="107"/>
      <c r="AK8784" s="107"/>
      <c r="AL8784" s="107"/>
    </row>
    <row r="8785" spans="1:38" s="44" customFormat="1" ht="102">
      <c r="A8785" s="621">
        <v>12</v>
      </c>
      <c r="B8785" s="121" t="s">
        <v>11081</v>
      </c>
      <c r="C8785" s="121" t="s">
        <v>11040</v>
      </c>
      <c r="D8785" s="121" t="s">
        <v>14743</v>
      </c>
      <c r="E8785" s="622" t="s">
        <v>40</v>
      </c>
      <c r="F8785" s="622" t="s">
        <v>51</v>
      </c>
      <c r="G8785" s="138"/>
      <c r="H8785" s="138"/>
      <c r="I8785" s="138"/>
      <c r="J8785" s="138"/>
      <c r="K8785" s="138"/>
      <c r="L8785" s="656" t="s">
        <v>51</v>
      </c>
      <c r="M8785" s="202"/>
      <c r="N8785" s="138"/>
      <c r="O8785" s="381">
        <v>0</v>
      </c>
      <c r="P8785" s="381">
        <v>0</v>
      </c>
      <c r="Q8785" s="381">
        <v>0</v>
      </c>
      <c r="R8785" s="381">
        <v>0</v>
      </c>
      <c r="S8785" s="381">
        <v>0</v>
      </c>
      <c r="T8785" s="381">
        <v>0</v>
      </c>
      <c r="U8785" s="381">
        <v>0</v>
      </c>
      <c r="V8785" s="381">
        <v>0</v>
      </c>
      <c r="W8785" s="381">
        <v>0</v>
      </c>
      <c r="X8785" s="134">
        <v>0</v>
      </c>
      <c r="Y8785" s="381">
        <v>0</v>
      </c>
      <c r="Z8785" s="622" t="s">
        <v>51</v>
      </c>
      <c r="AA8785" s="622" t="s">
        <v>5289</v>
      </c>
      <c r="AB8785" s="622" t="s">
        <v>5289</v>
      </c>
      <c r="AC8785" s="340" t="s">
        <v>5289</v>
      </c>
      <c r="AD8785" s="340" t="s">
        <v>5289</v>
      </c>
      <c r="AE8785" s="340" t="s">
        <v>5289</v>
      </c>
      <c r="AF8785" s="165" t="s">
        <v>5289</v>
      </c>
      <c r="AG8785" s="107"/>
      <c r="AH8785" s="107"/>
      <c r="AI8785" s="107"/>
      <c r="AJ8785" s="107"/>
      <c r="AK8785" s="107"/>
      <c r="AL8785" s="107"/>
    </row>
    <row r="8786" spans="1:38" s="44" customFormat="1" ht="114.75">
      <c r="A8786" s="621">
        <v>13</v>
      </c>
      <c r="B8786" s="121" t="s">
        <v>142</v>
      </c>
      <c r="C8786" s="121" t="s">
        <v>11040</v>
      </c>
      <c r="D8786" s="121" t="s">
        <v>14672</v>
      </c>
      <c r="E8786" s="622" t="s">
        <v>40</v>
      </c>
      <c r="F8786" s="622" t="s">
        <v>19099</v>
      </c>
      <c r="G8786" s="622" t="s">
        <v>51</v>
      </c>
      <c r="H8786" s="622">
        <v>3</v>
      </c>
      <c r="I8786" s="622" t="s">
        <v>18721</v>
      </c>
      <c r="J8786" s="138"/>
      <c r="K8786" s="138"/>
      <c r="L8786" s="656" t="s">
        <v>51</v>
      </c>
      <c r="M8786" s="202"/>
      <c r="N8786" s="138"/>
      <c r="O8786" s="622">
        <v>0</v>
      </c>
      <c r="P8786" s="622">
        <v>0</v>
      </c>
      <c r="Q8786" s="622">
        <v>0</v>
      </c>
      <c r="R8786" s="622">
        <v>0</v>
      </c>
      <c r="S8786" s="622">
        <v>0</v>
      </c>
      <c r="T8786" s="622">
        <v>0</v>
      </c>
      <c r="U8786" s="622">
        <v>0</v>
      </c>
      <c r="V8786" s="622">
        <v>0</v>
      </c>
      <c r="W8786" s="622">
        <v>0</v>
      </c>
      <c r="X8786" s="134">
        <v>0</v>
      </c>
      <c r="Y8786" s="622">
        <v>0</v>
      </c>
      <c r="Z8786" s="622" t="s">
        <v>51</v>
      </c>
      <c r="AA8786" s="622" t="s">
        <v>5289</v>
      </c>
      <c r="AB8786" s="622" t="s">
        <v>5289</v>
      </c>
      <c r="AC8786" s="340" t="s">
        <v>5289</v>
      </c>
      <c r="AD8786" s="340" t="s">
        <v>5289</v>
      </c>
      <c r="AE8786" s="340" t="s">
        <v>5289</v>
      </c>
      <c r="AF8786" s="165" t="s">
        <v>5289</v>
      </c>
      <c r="AG8786" s="107"/>
      <c r="AH8786" s="107"/>
      <c r="AI8786" s="107"/>
      <c r="AJ8786" s="107"/>
      <c r="AK8786" s="107"/>
      <c r="AL8786" s="107"/>
    </row>
    <row r="8787" spans="1:38" s="44" customFormat="1" ht="63.75">
      <c r="A8787" s="621">
        <v>14</v>
      </c>
      <c r="B8787" s="121" t="s">
        <v>5974</v>
      </c>
      <c r="C8787" s="121" t="s">
        <v>11040</v>
      </c>
      <c r="D8787" s="121" t="s">
        <v>13757</v>
      </c>
      <c r="E8787" s="622" t="s">
        <v>40</v>
      </c>
      <c r="F8787" s="622" t="s">
        <v>51</v>
      </c>
      <c r="G8787" s="138"/>
      <c r="H8787" s="138"/>
      <c r="I8787" s="138"/>
      <c r="J8787" s="138"/>
      <c r="K8787" s="138"/>
      <c r="L8787" s="656" t="s">
        <v>51</v>
      </c>
      <c r="M8787" s="202"/>
      <c r="N8787" s="138"/>
      <c r="O8787" s="123">
        <v>0</v>
      </c>
      <c r="P8787" s="123">
        <v>0</v>
      </c>
      <c r="Q8787" s="123">
        <v>0</v>
      </c>
      <c r="R8787" s="123">
        <v>0</v>
      </c>
      <c r="S8787" s="123">
        <v>0</v>
      </c>
      <c r="T8787" s="123">
        <v>0</v>
      </c>
      <c r="U8787" s="123">
        <v>0</v>
      </c>
      <c r="V8787" s="123">
        <v>0</v>
      </c>
      <c r="W8787" s="123">
        <v>0</v>
      </c>
      <c r="X8787" s="134">
        <v>0</v>
      </c>
      <c r="Y8787" s="123">
        <v>0</v>
      </c>
      <c r="Z8787" s="622" t="s">
        <v>51</v>
      </c>
      <c r="AA8787" s="622" t="s">
        <v>5289</v>
      </c>
      <c r="AB8787" s="622" t="s">
        <v>5289</v>
      </c>
      <c r="AC8787" s="340" t="s">
        <v>5289</v>
      </c>
      <c r="AD8787" s="340" t="s">
        <v>5289</v>
      </c>
      <c r="AE8787" s="340" t="s">
        <v>5289</v>
      </c>
      <c r="AF8787" s="165" t="s">
        <v>5289</v>
      </c>
      <c r="AG8787" s="107"/>
      <c r="AH8787" s="107"/>
      <c r="AI8787" s="107"/>
      <c r="AJ8787" s="107"/>
      <c r="AK8787" s="107"/>
      <c r="AL8787" s="107"/>
    </row>
    <row r="8788" spans="1:38" s="44" customFormat="1" ht="76.5">
      <c r="A8788" s="621">
        <v>15</v>
      </c>
      <c r="B8788" s="121" t="s">
        <v>11049</v>
      </c>
      <c r="C8788" s="121" t="s">
        <v>11040</v>
      </c>
      <c r="D8788" s="121" t="s">
        <v>13758</v>
      </c>
      <c r="E8788" s="622" t="s">
        <v>40</v>
      </c>
      <c r="F8788" s="622" t="s">
        <v>51</v>
      </c>
      <c r="G8788" s="138"/>
      <c r="H8788" s="138"/>
      <c r="I8788" s="138"/>
      <c r="J8788" s="138"/>
      <c r="K8788" s="138"/>
      <c r="L8788" s="656" t="s">
        <v>51</v>
      </c>
      <c r="M8788" s="202"/>
      <c r="N8788" s="138"/>
      <c r="O8788" s="622">
        <v>0</v>
      </c>
      <c r="P8788" s="622">
        <v>0</v>
      </c>
      <c r="Q8788" s="622">
        <v>0</v>
      </c>
      <c r="R8788" s="622">
        <v>0</v>
      </c>
      <c r="S8788" s="622">
        <v>0</v>
      </c>
      <c r="T8788" s="622">
        <v>0</v>
      </c>
      <c r="U8788" s="622">
        <v>0</v>
      </c>
      <c r="V8788" s="622">
        <v>0</v>
      </c>
      <c r="W8788" s="622">
        <v>0</v>
      </c>
      <c r="X8788" s="134">
        <v>0</v>
      </c>
      <c r="Y8788" s="622">
        <v>0</v>
      </c>
      <c r="Z8788" s="622" t="s">
        <v>51</v>
      </c>
      <c r="AA8788" s="622" t="s">
        <v>5289</v>
      </c>
      <c r="AB8788" s="622" t="s">
        <v>5289</v>
      </c>
      <c r="AC8788" s="340" t="s">
        <v>5289</v>
      </c>
      <c r="AD8788" s="340" t="s">
        <v>5289</v>
      </c>
      <c r="AE8788" s="340" t="s">
        <v>5289</v>
      </c>
      <c r="AF8788" s="165" t="s">
        <v>5289</v>
      </c>
      <c r="AG8788" s="107"/>
      <c r="AH8788" s="107"/>
      <c r="AI8788" s="107"/>
      <c r="AJ8788" s="107"/>
      <c r="AK8788" s="107"/>
      <c r="AL8788" s="107"/>
    </row>
    <row r="8789" spans="1:38" s="44" customFormat="1" ht="76.5">
      <c r="A8789" s="621">
        <v>16</v>
      </c>
      <c r="B8789" s="121" t="s">
        <v>11082</v>
      </c>
      <c r="C8789" s="121" t="s">
        <v>11040</v>
      </c>
      <c r="D8789" s="140" t="s">
        <v>15179</v>
      </c>
      <c r="E8789" s="622" t="s">
        <v>40</v>
      </c>
      <c r="F8789" s="622" t="s">
        <v>51</v>
      </c>
      <c r="G8789" s="138"/>
      <c r="H8789" s="138"/>
      <c r="I8789" s="138"/>
      <c r="J8789" s="138"/>
      <c r="K8789" s="138"/>
      <c r="L8789" s="656" t="s">
        <v>51</v>
      </c>
      <c r="M8789" s="202"/>
      <c r="N8789" s="138"/>
      <c r="O8789" s="622">
        <v>0</v>
      </c>
      <c r="P8789" s="622">
        <v>0</v>
      </c>
      <c r="Q8789" s="622">
        <v>0</v>
      </c>
      <c r="R8789" s="622">
        <v>0</v>
      </c>
      <c r="S8789" s="622">
        <v>0</v>
      </c>
      <c r="T8789" s="622">
        <v>0</v>
      </c>
      <c r="U8789" s="622">
        <v>0</v>
      </c>
      <c r="V8789" s="622">
        <v>0</v>
      </c>
      <c r="W8789" s="622">
        <v>0</v>
      </c>
      <c r="X8789" s="134">
        <v>0</v>
      </c>
      <c r="Y8789" s="622">
        <v>0</v>
      </c>
      <c r="Z8789" s="622" t="s">
        <v>51</v>
      </c>
      <c r="AA8789" s="622" t="s">
        <v>5289</v>
      </c>
      <c r="AB8789" s="622" t="s">
        <v>5289</v>
      </c>
      <c r="AC8789" s="340" t="s">
        <v>5289</v>
      </c>
      <c r="AD8789" s="340" t="s">
        <v>5289</v>
      </c>
      <c r="AE8789" s="340" t="s">
        <v>5289</v>
      </c>
      <c r="AF8789" s="165" t="s">
        <v>5289</v>
      </c>
      <c r="AG8789" s="107"/>
      <c r="AH8789" s="107"/>
      <c r="AI8789" s="107"/>
      <c r="AJ8789" s="107"/>
      <c r="AK8789" s="107"/>
      <c r="AL8789" s="107"/>
    </row>
    <row r="8790" spans="1:38" ht="63.75">
      <c r="A8790" s="621">
        <v>17</v>
      </c>
      <c r="B8790" s="121" t="s">
        <v>1673</v>
      </c>
      <c r="C8790" s="121" t="s">
        <v>11040</v>
      </c>
      <c r="D8790" s="140" t="s">
        <v>15180</v>
      </c>
      <c r="E8790" s="622" t="s">
        <v>40</v>
      </c>
      <c r="F8790" s="622" t="s">
        <v>51</v>
      </c>
      <c r="G8790" s="138"/>
      <c r="H8790" s="138"/>
      <c r="I8790" s="138"/>
      <c r="J8790" s="138"/>
      <c r="K8790" s="138"/>
      <c r="L8790" s="656" t="s">
        <v>51</v>
      </c>
      <c r="M8790" s="202"/>
      <c r="N8790" s="138"/>
      <c r="O8790" s="622">
        <v>0</v>
      </c>
      <c r="P8790" s="622">
        <v>0</v>
      </c>
      <c r="Q8790" s="622">
        <v>0</v>
      </c>
      <c r="R8790" s="622">
        <v>0</v>
      </c>
      <c r="S8790" s="622">
        <v>0</v>
      </c>
      <c r="T8790" s="622">
        <v>0</v>
      </c>
      <c r="U8790" s="622">
        <v>0</v>
      </c>
      <c r="V8790" s="622">
        <v>0</v>
      </c>
      <c r="W8790" s="622">
        <v>0</v>
      </c>
      <c r="X8790" s="134">
        <v>36</v>
      </c>
      <c r="Y8790" s="622">
        <v>0</v>
      </c>
      <c r="Z8790" s="622" t="s">
        <v>51</v>
      </c>
      <c r="AA8790" s="622" t="s">
        <v>5289</v>
      </c>
      <c r="AB8790" s="622" t="s">
        <v>5289</v>
      </c>
      <c r="AC8790" s="340" t="s">
        <v>5289</v>
      </c>
      <c r="AD8790" s="340" t="s">
        <v>5289</v>
      </c>
      <c r="AE8790" s="340" t="s">
        <v>5289</v>
      </c>
      <c r="AF8790" s="165" t="s">
        <v>5289</v>
      </c>
    </row>
    <row r="8791" spans="1:38" ht="76.5">
      <c r="A8791" s="621">
        <v>18</v>
      </c>
      <c r="B8791" s="121" t="s">
        <v>14673</v>
      </c>
      <c r="C8791" s="121" t="s">
        <v>11040</v>
      </c>
      <c r="D8791" s="121" t="s">
        <v>13753</v>
      </c>
      <c r="E8791" s="622" t="s">
        <v>40</v>
      </c>
      <c r="F8791" s="622" t="s">
        <v>51</v>
      </c>
      <c r="G8791" s="138"/>
      <c r="H8791" s="138"/>
      <c r="I8791" s="138"/>
      <c r="J8791" s="138"/>
      <c r="K8791" s="138"/>
      <c r="L8791" s="656" t="s">
        <v>51</v>
      </c>
      <c r="M8791" s="202"/>
      <c r="N8791" s="138"/>
      <c r="O8791" s="622">
        <v>0</v>
      </c>
      <c r="P8791" s="622">
        <v>0</v>
      </c>
      <c r="Q8791" s="622">
        <v>0</v>
      </c>
      <c r="R8791" s="622">
        <v>0</v>
      </c>
      <c r="S8791" s="622">
        <v>0</v>
      </c>
      <c r="T8791" s="622">
        <v>0</v>
      </c>
      <c r="U8791" s="622">
        <v>0</v>
      </c>
      <c r="V8791" s="622">
        <v>0</v>
      </c>
      <c r="W8791" s="622">
        <v>0</v>
      </c>
      <c r="X8791" s="134">
        <v>0</v>
      </c>
      <c r="Y8791" s="622">
        <v>0</v>
      </c>
      <c r="Z8791" s="622" t="s">
        <v>51</v>
      </c>
      <c r="AA8791" s="622" t="s">
        <v>5289</v>
      </c>
      <c r="AB8791" s="622" t="s">
        <v>5289</v>
      </c>
      <c r="AC8791" s="340" t="s">
        <v>5289</v>
      </c>
      <c r="AD8791" s="340" t="s">
        <v>5289</v>
      </c>
      <c r="AE8791" s="340" t="s">
        <v>5289</v>
      </c>
      <c r="AF8791" s="165" t="s">
        <v>5289</v>
      </c>
    </row>
    <row r="8792" spans="1:38" s="44" customFormat="1" ht="178.5">
      <c r="A8792" s="214">
        <v>19</v>
      </c>
      <c r="B8792" s="121" t="s">
        <v>1201</v>
      </c>
      <c r="C8792" s="121" t="s">
        <v>11040</v>
      </c>
      <c r="D8792" s="121" t="s">
        <v>13756</v>
      </c>
      <c r="E8792" s="622" t="s">
        <v>40</v>
      </c>
      <c r="F8792" s="622" t="s">
        <v>19099</v>
      </c>
      <c r="G8792" s="622" t="s">
        <v>51</v>
      </c>
      <c r="H8792" s="622">
        <v>3</v>
      </c>
      <c r="I8792" s="622" t="s">
        <v>18721</v>
      </c>
      <c r="J8792" s="122" t="s">
        <v>11079</v>
      </c>
      <c r="K8792" s="122" t="s">
        <v>13759</v>
      </c>
      <c r="L8792" s="622" t="s">
        <v>40</v>
      </c>
      <c r="M8792" s="122" t="s">
        <v>21999</v>
      </c>
      <c r="N8792" s="622">
        <v>0</v>
      </c>
      <c r="O8792" s="622">
        <v>0</v>
      </c>
      <c r="P8792" s="622">
        <v>0</v>
      </c>
      <c r="Q8792" s="622">
        <v>0</v>
      </c>
      <c r="R8792" s="622">
        <v>0</v>
      </c>
      <c r="S8792" s="622">
        <v>0</v>
      </c>
      <c r="T8792" s="622">
        <v>0</v>
      </c>
      <c r="U8792" s="622">
        <v>0</v>
      </c>
      <c r="V8792" s="622">
        <v>0</v>
      </c>
      <c r="W8792" s="622">
        <v>0</v>
      </c>
      <c r="X8792" s="134">
        <v>7</v>
      </c>
      <c r="Y8792" s="622">
        <v>0</v>
      </c>
      <c r="Z8792" s="622" t="s">
        <v>51</v>
      </c>
      <c r="AA8792" s="622" t="s">
        <v>5289</v>
      </c>
      <c r="AB8792" s="622" t="s">
        <v>5289</v>
      </c>
      <c r="AC8792" s="340" t="s">
        <v>5289</v>
      </c>
      <c r="AD8792" s="340" t="s">
        <v>5289</v>
      </c>
      <c r="AE8792" s="340" t="s">
        <v>5289</v>
      </c>
      <c r="AF8792" s="165" t="s">
        <v>5289</v>
      </c>
      <c r="AG8792" s="107"/>
      <c r="AH8792" s="107"/>
      <c r="AI8792" s="107"/>
      <c r="AJ8792" s="107"/>
      <c r="AK8792" s="107"/>
      <c r="AL8792" s="107"/>
    </row>
    <row r="8793" spans="1:38" s="44" customFormat="1" ht="114.75">
      <c r="A8793" s="214">
        <v>20</v>
      </c>
      <c r="B8793" s="121" t="s">
        <v>574</v>
      </c>
      <c r="C8793" s="121" t="s">
        <v>11040</v>
      </c>
      <c r="D8793" s="121" t="s">
        <v>13754</v>
      </c>
      <c r="E8793" s="622" t="s">
        <v>40</v>
      </c>
      <c r="F8793" s="622" t="s">
        <v>19099</v>
      </c>
      <c r="G8793" s="622" t="s">
        <v>51</v>
      </c>
      <c r="H8793" s="622">
        <v>3</v>
      </c>
      <c r="I8793" s="622" t="s">
        <v>18721</v>
      </c>
      <c r="J8793" s="138"/>
      <c r="K8793" s="138"/>
      <c r="L8793" s="656"/>
      <c r="M8793" s="202"/>
      <c r="N8793" s="138"/>
      <c r="O8793" s="622">
        <v>0</v>
      </c>
      <c r="P8793" s="622">
        <v>0</v>
      </c>
      <c r="Q8793" s="622">
        <v>0</v>
      </c>
      <c r="R8793" s="622">
        <v>0</v>
      </c>
      <c r="S8793" s="622">
        <v>0</v>
      </c>
      <c r="T8793" s="622">
        <v>0</v>
      </c>
      <c r="U8793" s="622">
        <v>0</v>
      </c>
      <c r="V8793" s="622">
        <v>0</v>
      </c>
      <c r="W8793" s="622">
        <v>0</v>
      </c>
      <c r="X8793" s="134">
        <v>0</v>
      </c>
      <c r="Y8793" s="622">
        <v>0</v>
      </c>
      <c r="Z8793" s="622" t="s">
        <v>51</v>
      </c>
      <c r="AA8793" s="622" t="s">
        <v>5289</v>
      </c>
      <c r="AB8793" s="622" t="s">
        <v>5289</v>
      </c>
      <c r="AC8793" s="340" t="s">
        <v>5289</v>
      </c>
      <c r="AD8793" s="340" t="s">
        <v>5289</v>
      </c>
      <c r="AE8793" s="340" t="s">
        <v>5289</v>
      </c>
      <c r="AF8793" s="165" t="s">
        <v>5289</v>
      </c>
      <c r="AG8793" s="107"/>
      <c r="AH8793" s="107"/>
      <c r="AI8793" s="107"/>
      <c r="AJ8793" s="107"/>
      <c r="AK8793" s="107"/>
      <c r="AL8793" s="107"/>
    </row>
    <row r="8794" spans="1:38" s="45" customFormat="1" ht="15.75" customHeight="1" thickBot="1">
      <c r="A8794" s="18"/>
      <c r="B8794" s="18">
        <v>20</v>
      </c>
      <c r="C8794" s="18"/>
      <c r="D8794" s="18">
        <v>17</v>
      </c>
      <c r="E8794" s="18">
        <v>17</v>
      </c>
      <c r="F8794" s="18">
        <v>9</v>
      </c>
      <c r="G8794" s="18">
        <v>0</v>
      </c>
      <c r="H8794" s="18">
        <v>1</v>
      </c>
      <c r="I8794" s="18"/>
      <c r="J8794" s="18">
        <v>1</v>
      </c>
      <c r="K8794" s="18">
        <v>1</v>
      </c>
      <c r="L8794" s="18">
        <v>1</v>
      </c>
      <c r="M8794" s="200"/>
      <c r="N8794" s="18">
        <f t="shared" ref="N8794:O8794" si="3214">SUM(N8774:N8793)</f>
        <v>0</v>
      </c>
      <c r="O8794" s="18">
        <f t="shared" si="3214"/>
        <v>0</v>
      </c>
      <c r="P8794" s="18">
        <f t="shared" ref="P8794:Q8794" si="3215">SUM(P8774:P8793)</f>
        <v>0</v>
      </c>
      <c r="Q8794" s="18">
        <f t="shared" si="3215"/>
        <v>0</v>
      </c>
      <c r="R8794" s="18">
        <f t="shared" ref="R8794" si="3216">SUM(R8774:R8793)</f>
        <v>0</v>
      </c>
      <c r="S8794" s="18">
        <f t="shared" ref="S8794" si="3217">SUM(S8774:S8793)</f>
        <v>0</v>
      </c>
      <c r="T8794" s="18">
        <f t="shared" ref="T8794:U8794" si="3218">SUM(T8774:T8793)</f>
        <v>0</v>
      </c>
      <c r="U8794" s="18">
        <f t="shared" si="3218"/>
        <v>0</v>
      </c>
      <c r="V8794" s="18">
        <f t="shared" ref="V8794:W8794" si="3219">SUM(V8774:V8793)</f>
        <v>0</v>
      </c>
      <c r="W8794" s="18">
        <f t="shared" si="3219"/>
        <v>0</v>
      </c>
      <c r="X8794" s="18">
        <f t="shared" ref="X8794:Y8794" si="3220">SUM(X8774:X8793)</f>
        <v>62</v>
      </c>
      <c r="Y8794" s="18">
        <f t="shared" si="3220"/>
        <v>0</v>
      </c>
      <c r="Z8794" s="18">
        <v>0</v>
      </c>
      <c r="AA8794" s="18">
        <v>1</v>
      </c>
      <c r="AB8794" s="18">
        <v>1</v>
      </c>
      <c r="AC8794" s="18"/>
      <c r="AD8794" s="18"/>
      <c r="AE8794" s="18"/>
      <c r="AF8794" s="18"/>
      <c r="AG8794" s="107"/>
      <c r="AH8794" s="107"/>
      <c r="AI8794" s="107"/>
      <c r="AJ8794" s="107"/>
      <c r="AK8794" s="107"/>
      <c r="AL8794" s="107"/>
    </row>
    <row r="8795" spans="1:38" ht="15.75" customHeight="1">
      <c r="A8795" s="666" t="s">
        <v>253</v>
      </c>
      <c r="B8795" s="667"/>
      <c r="C8795" s="667"/>
      <c r="D8795" s="667"/>
      <c r="E8795" s="667"/>
      <c r="F8795" s="667"/>
      <c r="G8795" s="667"/>
      <c r="H8795" s="667"/>
      <c r="I8795" s="667"/>
      <c r="J8795" s="667"/>
      <c r="K8795" s="667"/>
      <c r="L8795" s="667"/>
      <c r="M8795" s="667"/>
      <c r="N8795" s="667"/>
      <c r="O8795" s="667"/>
      <c r="P8795" s="667"/>
      <c r="Q8795" s="667"/>
      <c r="R8795" s="667"/>
      <c r="S8795" s="667"/>
      <c r="T8795" s="667"/>
      <c r="U8795" s="667"/>
      <c r="V8795" s="667"/>
      <c r="W8795" s="667"/>
      <c r="X8795" s="667"/>
      <c r="Y8795" s="667"/>
      <c r="Z8795" s="667"/>
      <c r="AA8795" s="667"/>
      <c r="AB8795" s="667"/>
      <c r="AC8795" s="667"/>
      <c r="AD8795" s="667"/>
      <c r="AE8795" s="667"/>
      <c r="AF8795" s="668"/>
    </row>
    <row r="8796" spans="1:38" ht="127.5">
      <c r="A8796" s="287">
        <v>1</v>
      </c>
      <c r="B8796" s="213" t="s">
        <v>8180</v>
      </c>
      <c r="C8796" s="383" t="s">
        <v>11041</v>
      </c>
      <c r="D8796" s="384" t="s">
        <v>13767</v>
      </c>
      <c r="E8796" s="622" t="s">
        <v>40</v>
      </c>
      <c r="F8796" s="622" t="s">
        <v>16683</v>
      </c>
      <c r="G8796" s="138"/>
      <c r="H8796" s="138"/>
      <c r="I8796" s="138"/>
      <c r="J8796" s="138"/>
      <c r="K8796" s="138"/>
      <c r="L8796" s="656" t="s">
        <v>51</v>
      </c>
      <c r="M8796" s="202"/>
      <c r="N8796" s="138"/>
      <c r="O8796" s="1015">
        <v>0</v>
      </c>
      <c r="P8796" s="1015">
        <v>0</v>
      </c>
      <c r="Q8796" s="1015">
        <v>0</v>
      </c>
      <c r="R8796" s="1015">
        <v>0</v>
      </c>
      <c r="S8796" s="1015">
        <v>0</v>
      </c>
      <c r="T8796" s="1015">
        <v>0</v>
      </c>
      <c r="U8796" s="1015">
        <v>0</v>
      </c>
      <c r="V8796" s="1015">
        <v>0</v>
      </c>
      <c r="W8796" s="1015">
        <v>0</v>
      </c>
      <c r="X8796" s="134">
        <v>2</v>
      </c>
      <c r="Y8796" s="1015">
        <v>0</v>
      </c>
      <c r="Z8796" s="622" t="s">
        <v>51</v>
      </c>
      <c r="AA8796" s="1016" t="s">
        <v>13787</v>
      </c>
      <c r="AB8796" s="1016" t="s">
        <v>14172</v>
      </c>
      <c r="AC8796" s="340" t="s">
        <v>11088</v>
      </c>
      <c r="AD8796" s="340" t="s">
        <v>603</v>
      </c>
      <c r="AE8796" s="340" t="s">
        <v>11087</v>
      </c>
      <c r="AF8796" s="168" t="s">
        <v>11086</v>
      </c>
    </row>
    <row r="8797" spans="1:38" ht="76.5">
      <c r="A8797" s="287">
        <v>2</v>
      </c>
      <c r="B8797" s="385" t="s">
        <v>11052</v>
      </c>
      <c r="C8797" s="383" t="s">
        <v>11041</v>
      </c>
      <c r="D8797" s="385" t="s">
        <v>13768</v>
      </c>
      <c r="E8797" s="622" t="s">
        <v>40</v>
      </c>
      <c r="F8797" s="138"/>
      <c r="G8797" s="138"/>
      <c r="H8797" s="138"/>
      <c r="I8797" s="138"/>
      <c r="J8797" s="138"/>
      <c r="K8797" s="138"/>
      <c r="L8797" s="656" t="s">
        <v>51</v>
      </c>
      <c r="M8797" s="202"/>
      <c r="N8797" s="138"/>
      <c r="O8797" s="1017">
        <v>0</v>
      </c>
      <c r="P8797" s="1018">
        <v>0</v>
      </c>
      <c r="Q8797" s="1017">
        <v>0</v>
      </c>
      <c r="R8797" s="1017">
        <v>0</v>
      </c>
      <c r="S8797" s="1017">
        <v>0</v>
      </c>
      <c r="T8797" s="1017">
        <v>0</v>
      </c>
      <c r="U8797" s="1017">
        <v>0</v>
      </c>
      <c r="V8797" s="1019">
        <v>0</v>
      </c>
      <c r="W8797" s="1017">
        <v>0</v>
      </c>
      <c r="X8797" s="134">
        <v>0</v>
      </c>
      <c r="Y8797" s="1017">
        <v>0</v>
      </c>
      <c r="Z8797" s="622" t="s">
        <v>51</v>
      </c>
      <c r="AA8797" s="622" t="s">
        <v>5289</v>
      </c>
      <c r="AB8797" s="622" t="s">
        <v>5289</v>
      </c>
      <c r="AC8797" s="340" t="s">
        <v>13788</v>
      </c>
      <c r="AD8797" s="340" t="s">
        <v>672</v>
      </c>
      <c r="AE8797" s="340" t="s">
        <v>11087</v>
      </c>
      <c r="AF8797" s="168" t="s">
        <v>11086</v>
      </c>
    </row>
    <row r="8798" spans="1:38" ht="63.75">
      <c r="A8798" s="287">
        <v>3</v>
      </c>
      <c r="B8798" s="386" t="s">
        <v>970</v>
      </c>
      <c r="C8798" s="383" t="s">
        <v>11041</v>
      </c>
      <c r="D8798" s="386" t="s">
        <v>13769</v>
      </c>
      <c r="E8798" s="622" t="s">
        <v>40</v>
      </c>
      <c r="F8798" s="138"/>
      <c r="G8798" s="138"/>
      <c r="H8798" s="138"/>
      <c r="I8798" s="138"/>
      <c r="J8798" s="138"/>
      <c r="K8798" s="138"/>
      <c r="L8798" s="656" t="s">
        <v>51</v>
      </c>
      <c r="M8798" s="202"/>
      <c r="N8798" s="138"/>
      <c r="O8798" s="1020">
        <v>0</v>
      </c>
      <c r="P8798" s="1015">
        <v>0</v>
      </c>
      <c r="Q8798" s="1020">
        <v>0</v>
      </c>
      <c r="R8798" s="1020">
        <v>0</v>
      </c>
      <c r="S8798" s="1020">
        <v>0</v>
      </c>
      <c r="T8798" s="1020">
        <v>0</v>
      </c>
      <c r="U8798" s="1020">
        <v>0</v>
      </c>
      <c r="V8798" s="1020">
        <v>0</v>
      </c>
      <c r="W8798" s="1020">
        <v>0</v>
      </c>
      <c r="X8798" s="134">
        <v>1</v>
      </c>
      <c r="Y8798" s="1020">
        <v>0</v>
      </c>
      <c r="Z8798" s="622" t="s">
        <v>51</v>
      </c>
      <c r="AA8798" s="622" t="s">
        <v>5289</v>
      </c>
      <c r="AB8798" s="622" t="s">
        <v>5289</v>
      </c>
      <c r="AC8798" s="340" t="s">
        <v>5289</v>
      </c>
      <c r="AD8798" s="340" t="s">
        <v>5289</v>
      </c>
      <c r="AE8798" s="340" t="s">
        <v>5289</v>
      </c>
      <c r="AF8798" s="165" t="s">
        <v>5289</v>
      </c>
    </row>
    <row r="8799" spans="1:38" ht="63.75">
      <c r="A8799" s="287">
        <v>4</v>
      </c>
      <c r="B8799" s="386" t="s">
        <v>5345</v>
      </c>
      <c r="C8799" s="383" t="s">
        <v>11041</v>
      </c>
      <c r="D8799" s="386" t="s">
        <v>13770</v>
      </c>
      <c r="E8799" s="622" t="s">
        <v>40</v>
      </c>
      <c r="F8799" s="138"/>
      <c r="G8799" s="138"/>
      <c r="H8799" s="138"/>
      <c r="I8799" s="138"/>
      <c r="J8799" s="138"/>
      <c r="K8799" s="138"/>
      <c r="L8799" s="656" t="s">
        <v>51</v>
      </c>
      <c r="M8799" s="202"/>
      <c r="N8799" s="138"/>
      <c r="O8799" s="1020">
        <v>0</v>
      </c>
      <c r="P8799" s="1021">
        <v>0</v>
      </c>
      <c r="Q8799" s="1020">
        <v>0</v>
      </c>
      <c r="R8799" s="1020">
        <v>0</v>
      </c>
      <c r="S8799" s="1020">
        <v>0</v>
      </c>
      <c r="T8799" s="1020">
        <v>0</v>
      </c>
      <c r="U8799" s="1020">
        <v>0</v>
      </c>
      <c r="V8799" s="1020">
        <v>0</v>
      </c>
      <c r="W8799" s="1020">
        <v>0</v>
      </c>
      <c r="X8799" s="134">
        <v>0</v>
      </c>
      <c r="Y8799" s="1020">
        <v>0</v>
      </c>
      <c r="Z8799" s="622" t="s">
        <v>51</v>
      </c>
      <c r="AA8799" s="622" t="s">
        <v>5289</v>
      </c>
      <c r="AB8799" s="622" t="s">
        <v>5289</v>
      </c>
      <c r="AC8799" s="340" t="s">
        <v>5289</v>
      </c>
      <c r="AD8799" s="340" t="s">
        <v>5289</v>
      </c>
      <c r="AE8799" s="340" t="s">
        <v>5289</v>
      </c>
      <c r="AF8799" s="165" t="s">
        <v>5289</v>
      </c>
    </row>
    <row r="8800" spans="1:38" ht="89.25">
      <c r="A8800" s="287">
        <v>5</v>
      </c>
      <c r="B8800" s="386" t="s">
        <v>1523</v>
      </c>
      <c r="C8800" s="383" t="s">
        <v>11041</v>
      </c>
      <c r="D8800" s="386" t="s">
        <v>13771</v>
      </c>
      <c r="E8800" s="622" t="s">
        <v>40</v>
      </c>
      <c r="F8800" s="138"/>
      <c r="G8800" s="138"/>
      <c r="H8800" s="138"/>
      <c r="I8800" s="138"/>
      <c r="J8800" s="138"/>
      <c r="K8800" s="138"/>
      <c r="L8800" s="656" t="s">
        <v>51</v>
      </c>
      <c r="M8800" s="202"/>
      <c r="N8800" s="138"/>
      <c r="O8800" s="1020">
        <v>0</v>
      </c>
      <c r="P8800" s="1021">
        <v>0</v>
      </c>
      <c r="Q8800" s="1020">
        <v>0</v>
      </c>
      <c r="R8800" s="1020">
        <v>0</v>
      </c>
      <c r="S8800" s="1020">
        <v>0</v>
      </c>
      <c r="T8800" s="1020">
        <v>0</v>
      </c>
      <c r="U8800" s="1020">
        <v>0</v>
      </c>
      <c r="V8800" s="1020">
        <v>0</v>
      </c>
      <c r="W8800" s="1020">
        <v>0</v>
      </c>
      <c r="X8800" s="134">
        <v>0</v>
      </c>
      <c r="Y8800" s="1020">
        <v>0</v>
      </c>
      <c r="Z8800" s="622" t="s">
        <v>51</v>
      </c>
      <c r="AA8800" s="622" t="s">
        <v>5289</v>
      </c>
      <c r="AB8800" s="622" t="s">
        <v>5289</v>
      </c>
      <c r="AC8800" s="340" t="s">
        <v>5289</v>
      </c>
      <c r="AD8800" s="340" t="s">
        <v>5289</v>
      </c>
      <c r="AE8800" s="340" t="s">
        <v>5289</v>
      </c>
      <c r="AF8800" s="165" t="s">
        <v>5289</v>
      </c>
    </row>
    <row r="8801" spans="1:38" ht="76.5">
      <c r="A8801" s="287">
        <v>6</v>
      </c>
      <c r="B8801" s="386" t="s">
        <v>513</v>
      </c>
      <c r="C8801" s="383" t="s">
        <v>11041</v>
      </c>
      <c r="D8801" s="386" t="s">
        <v>13772</v>
      </c>
      <c r="E8801" s="622" t="s">
        <v>40</v>
      </c>
      <c r="F8801" s="138"/>
      <c r="G8801" s="138"/>
      <c r="H8801" s="138"/>
      <c r="I8801" s="138"/>
      <c r="J8801" s="138"/>
      <c r="K8801" s="138"/>
      <c r="L8801" s="656" t="s">
        <v>51</v>
      </c>
      <c r="M8801" s="202"/>
      <c r="N8801" s="138"/>
      <c r="O8801" s="1020">
        <v>0</v>
      </c>
      <c r="P8801" s="1021">
        <v>0</v>
      </c>
      <c r="Q8801" s="1020">
        <v>0</v>
      </c>
      <c r="R8801" s="1020">
        <v>0</v>
      </c>
      <c r="S8801" s="1020">
        <v>0</v>
      </c>
      <c r="T8801" s="1020">
        <v>0</v>
      </c>
      <c r="U8801" s="1020">
        <v>0</v>
      </c>
      <c r="V8801" s="1020">
        <v>0</v>
      </c>
      <c r="W8801" s="1020">
        <v>0</v>
      </c>
      <c r="X8801" s="134">
        <v>0</v>
      </c>
      <c r="Y8801" s="1020">
        <v>0</v>
      </c>
      <c r="Z8801" s="622" t="s">
        <v>51</v>
      </c>
      <c r="AA8801" s="622" t="s">
        <v>5289</v>
      </c>
      <c r="AB8801" s="622" t="s">
        <v>5289</v>
      </c>
      <c r="AC8801" s="340" t="s">
        <v>5289</v>
      </c>
      <c r="AD8801" s="340" t="s">
        <v>5289</v>
      </c>
      <c r="AE8801" s="340" t="s">
        <v>5289</v>
      </c>
      <c r="AF8801" s="165" t="s">
        <v>5289</v>
      </c>
    </row>
    <row r="8802" spans="1:38" s="44" customFormat="1" ht="76.5">
      <c r="A8802" s="287">
        <v>7</v>
      </c>
      <c r="B8802" s="386" t="s">
        <v>125</v>
      </c>
      <c r="C8802" s="383" t="s">
        <v>11041</v>
      </c>
      <c r="D8802" s="386" t="s">
        <v>13773</v>
      </c>
      <c r="E8802" s="622" t="s">
        <v>40</v>
      </c>
      <c r="F8802" s="138"/>
      <c r="G8802" s="138"/>
      <c r="H8802" s="138"/>
      <c r="I8802" s="138"/>
      <c r="J8802" s="138"/>
      <c r="K8802" s="138"/>
      <c r="L8802" s="656" t="s">
        <v>51</v>
      </c>
      <c r="M8802" s="202"/>
      <c r="N8802" s="138"/>
      <c r="O8802" s="1020">
        <v>0</v>
      </c>
      <c r="P8802" s="1021">
        <v>0</v>
      </c>
      <c r="Q8802" s="1020">
        <v>0</v>
      </c>
      <c r="R8802" s="1020">
        <v>0</v>
      </c>
      <c r="S8802" s="1020">
        <v>0</v>
      </c>
      <c r="T8802" s="1020">
        <v>0</v>
      </c>
      <c r="U8802" s="1020">
        <v>0</v>
      </c>
      <c r="V8802" s="1020">
        <v>0</v>
      </c>
      <c r="W8802" s="1020">
        <v>0</v>
      </c>
      <c r="X8802" s="134">
        <v>0</v>
      </c>
      <c r="Y8802" s="1020">
        <v>0</v>
      </c>
      <c r="Z8802" s="622" t="s">
        <v>51</v>
      </c>
      <c r="AA8802" s="622" t="s">
        <v>5289</v>
      </c>
      <c r="AB8802" s="622" t="s">
        <v>5289</v>
      </c>
      <c r="AC8802" s="340" t="s">
        <v>5289</v>
      </c>
      <c r="AD8802" s="340" t="s">
        <v>5289</v>
      </c>
      <c r="AE8802" s="340" t="s">
        <v>5289</v>
      </c>
      <c r="AF8802" s="165" t="s">
        <v>5289</v>
      </c>
      <c r="AG8802" s="107"/>
      <c r="AH8802" s="107"/>
      <c r="AI8802" s="107"/>
      <c r="AJ8802" s="107"/>
      <c r="AK8802" s="107"/>
      <c r="AL8802" s="107"/>
    </row>
    <row r="8803" spans="1:38" s="44" customFormat="1" ht="89.25">
      <c r="A8803" s="287">
        <v>8</v>
      </c>
      <c r="B8803" s="386" t="s">
        <v>3260</v>
      </c>
      <c r="C8803" s="383" t="s">
        <v>11041</v>
      </c>
      <c r="D8803" s="386" t="s">
        <v>13774</v>
      </c>
      <c r="E8803" s="622" t="s">
        <v>40</v>
      </c>
      <c r="F8803" s="138"/>
      <c r="G8803" s="138"/>
      <c r="H8803" s="138"/>
      <c r="I8803" s="138"/>
      <c r="J8803" s="138"/>
      <c r="K8803" s="138"/>
      <c r="L8803" s="656" t="s">
        <v>51</v>
      </c>
      <c r="M8803" s="202"/>
      <c r="N8803" s="138"/>
      <c r="O8803" s="1020">
        <v>0</v>
      </c>
      <c r="P8803" s="1021">
        <v>0</v>
      </c>
      <c r="Q8803" s="1020">
        <v>0</v>
      </c>
      <c r="R8803" s="1020">
        <v>0</v>
      </c>
      <c r="S8803" s="1020">
        <v>0</v>
      </c>
      <c r="T8803" s="1020">
        <v>0</v>
      </c>
      <c r="U8803" s="1020">
        <v>0</v>
      </c>
      <c r="V8803" s="1020">
        <v>0</v>
      </c>
      <c r="W8803" s="1020">
        <v>0</v>
      </c>
      <c r="X8803" s="134">
        <v>0</v>
      </c>
      <c r="Y8803" s="1020">
        <v>0</v>
      </c>
      <c r="Z8803" s="622" t="s">
        <v>51</v>
      </c>
      <c r="AA8803" s="622" t="s">
        <v>5289</v>
      </c>
      <c r="AB8803" s="622" t="s">
        <v>5289</v>
      </c>
      <c r="AC8803" s="340" t="s">
        <v>5289</v>
      </c>
      <c r="AD8803" s="340" t="s">
        <v>5289</v>
      </c>
      <c r="AE8803" s="340" t="s">
        <v>5289</v>
      </c>
      <c r="AF8803" s="165" t="s">
        <v>5289</v>
      </c>
      <c r="AG8803" s="107"/>
      <c r="AH8803" s="107"/>
      <c r="AI8803" s="107"/>
      <c r="AJ8803" s="107"/>
      <c r="AK8803" s="107"/>
      <c r="AL8803" s="107"/>
    </row>
    <row r="8804" spans="1:38" s="44" customFormat="1" ht="127.5">
      <c r="A8804" s="287">
        <v>9</v>
      </c>
      <c r="B8804" s="386" t="s">
        <v>1201</v>
      </c>
      <c r="C8804" s="383" t="s">
        <v>11041</v>
      </c>
      <c r="D8804" s="386" t="s">
        <v>13775</v>
      </c>
      <c r="E8804" s="622" t="s">
        <v>40</v>
      </c>
      <c r="F8804" s="138"/>
      <c r="G8804" s="138"/>
      <c r="H8804" s="138"/>
      <c r="I8804" s="138"/>
      <c r="J8804" s="207" t="s">
        <v>14674</v>
      </c>
      <c r="K8804" s="387" t="s">
        <v>14675</v>
      </c>
      <c r="L8804" s="656" t="s">
        <v>51</v>
      </c>
      <c r="M8804" s="202"/>
      <c r="N8804" s="138"/>
      <c r="O8804" s="1020">
        <v>0</v>
      </c>
      <c r="P8804" s="1021">
        <v>0</v>
      </c>
      <c r="Q8804" s="1020">
        <v>0</v>
      </c>
      <c r="R8804" s="1020">
        <v>0</v>
      </c>
      <c r="S8804" s="1020">
        <v>0</v>
      </c>
      <c r="T8804" s="1020">
        <v>0</v>
      </c>
      <c r="U8804" s="1020">
        <v>0</v>
      </c>
      <c r="V8804" s="1020">
        <v>0</v>
      </c>
      <c r="W8804" s="1020">
        <v>0</v>
      </c>
      <c r="X8804" s="134">
        <v>0</v>
      </c>
      <c r="Y8804" s="1020">
        <v>0</v>
      </c>
      <c r="Z8804" s="622" t="s">
        <v>51</v>
      </c>
      <c r="AA8804" s="622" t="s">
        <v>5289</v>
      </c>
      <c r="AB8804" s="622" t="s">
        <v>5289</v>
      </c>
      <c r="AC8804" s="340" t="s">
        <v>5289</v>
      </c>
      <c r="AD8804" s="340" t="s">
        <v>5289</v>
      </c>
      <c r="AE8804" s="340" t="s">
        <v>5289</v>
      </c>
      <c r="AF8804" s="165" t="s">
        <v>5289</v>
      </c>
      <c r="AG8804" s="107"/>
      <c r="AH8804" s="107"/>
      <c r="AI8804" s="107"/>
      <c r="AJ8804" s="107"/>
      <c r="AK8804" s="107"/>
      <c r="AL8804" s="107"/>
    </row>
    <row r="8805" spans="1:38" s="44" customFormat="1" ht="76.5">
      <c r="A8805" s="287">
        <v>10</v>
      </c>
      <c r="B8805" s="386" t="s">
        <v>13765</v>
      </c>
      <c r="C8805" s="383" t="s">
        <v>11041</v>
      </c>
      <c r="D8805" s="386" t="s">
        <v>13776</v>
      </c>
      <c r="E8805" s="622" t="s">
        <v>40</v>
      </c>
      <c r="F8805" s="138"/>
      <c r="G8805" s="138"/>
      <c r="H8805" s="138"/>
      <c r="I8805" s="138"/>
      <c r="J8805" s="138"/>
      <c r="K8805" s="138"/>
      <c r="L8805" s="656" t="s">
        <v>51</v>
      </c>
      <c r="M8805" s="202"/>
      <c r="N8805" s="138"/>
      <c r="O8805" s="1020">
        <v>0</v>
      </c>
      <c r="P8805" s="1021">
        <v>0</v>
      </c>
      <c r="Q8805" s="1020">
        <v>0</v>
      </c>
      <c r="R8805" s="1020">
        <v>0</v>
      </c>
      <c r="S8805" s="1020">
        <v>0</v>
      </c>
      <c r="T8805" s="1020">
        <v>0</v>
      </c>
      <c r="U8805" s="1020">
        <v>0</v>
      </c>
      <c r="V8805" s="1020">
        <v>0</v>
      </c>
      <c r="W8805" s="1020">
        <v>0</v>
      </c>
      <c r="X8805" s="134">
        <v>0</v>
      </c>
      <c r="Y8805" s="1020">
        <v>0</v>
      </c>
      <c r="Z8805" s="622" t="s">
        <v>51</v>
      </c>
      <c r="AA8805" s="622" t="s">
        <v>5289</v>
      </c>
      <c r="AB8805" s="622" t="s">
        <v>5289</v>
      </c>
      <c r="AC8805" s="340" t="s">
        <v>5289</v>
      </c>
      <c r="AD8805" s="340" t="s">
        <v>5289</v>
      </c>
      <c r="AE8805" s="340" t="s">
        <v>5289</v>
      </c>
      <c r="AF8805" s="165" t="s">
        <v>5289</v>
      </c>
      <c r="AG8805" s="107"/>
      <c r="AH8805" s="107"/>
      <c r="AI8805" s="107"/>
      <c r="AJ8805" s="107"/>
      <c r="AK8805" s="107"/>
      <c r="AL8805" s="107"/>
    </row>
    <row r="8806" spans="1:38" s="44" customFormat="1" ht="63.75">
      <c r="A8806" s="287">
        <v>11</v>
      </c>
      <c r="B8806" s="386" t="s">
        <v>1673</v>
      </c>
      <c r="C8806" s="383" t="s">
        <v>11041</v>
      </c>
      <c r="D8806" s="386" t="s">
        <v>13777</v>
      </c>
      <c r="E8806" s="622" t="s">
        <v>40</v>
      </c>
      <c r="F8806" s="138"/>
      <c r="G8806" s="138"/>
      <c r="H8806" s="138"/>
      <c r="I8806" s="138"/>
      <c r="J8806" s="656" t="s">
        <v>5726</v>
      </c>
      <c r="K8806" s="388" t="s">
        <v>14676</v>
      </c>
      <c r="L8806" s="656" t="s">
        <v>51</v>
      </c>
      <c r="M8806" s="202"/>
      <c r="N8806" s="138"/>
      <c r="O8806" s="1020">
        <v>0</v>
      </c>
      <c r="P8806" s="1021">
        <v>0</v>
      </c>
      <c r="Q8806" s="1020">
        <v>0</v>
      </c>
      <c r="R8806" s="1020">
        <v>0</v>
      </c>
      <c r="S8806" s="1020">
        <v>0</v>
      </c>
      <c r="T8806" s="1020">
        <v>0</v>
      </c>
      <c r="U8806" s="1020">
        <v>0</v>
      </c>
      <c r="V8806" s="1020">
        <v>0</v>
      </c>
      <c r="W8806" s="1020">
        <v>0</v>
      </c>
      <c r="X8806" s="134">
        <v>614</v>
      </c>
      <c r="Y8806" s="1020">
        <v>0</v>
      </c>
      <c r="Z8806" s="622" t="s">
        <v>51</v>
      </c>
      <c r="AA8806" s="622" t="s">
        <v>5289</v>
      </c>
      <c r="AB8806" s="622" t="s">
        <v>5289</v>
      </c>
      <c r="AC8806" s="340" t="s">
        <v>5289</v>
      </c>
      <c r="AD8806" s="340" t="s">
        <v>5289</v>
      </c>
      <c r="AE8806" s="340" t="s">
        <v>5289</v>
      </c>
      <c r="AF8806" s="165" t="s">
        <v>5289</v>
      </c>
      <c r="AG8806" s="107"/>
      <c r="AH8806" s="107"/>
      <c r="AI8806" s="107"/>
      <c r="AJ8806" s="107"/>
      <c r="AK8806" s="107"/>
      <c r="AL8806" s="107"/>
    </row>
    <row r="8807" spans="1:38" s="44" customFormat="1" ht="76.5">
      <c r="A8807" s="287">
        <v>12</v>
      </c>
      <c r="B8807" s="386" t="s">
        <v>11082</v>
      </c>
      <c r="C8807" s="383" t="s">
        <v>11041</v>
      </c>
      <c r="D8807" s="386" t="s">
        <v>13778</v>
      </c>
      <c r="E8807" s="622" t="s">
        <v>40</v>
      </c>
      <c r="F8807" s="138"/>
      <c r="G8807" s="138"/>
      <c r="H8807" s="138"/>
      <c r="I8807" s="138"/>
      <c r="J8807" s="138"/>
      <c r="K8807" s="138"/>
      <c r="L8807" s="656" t="s">
        <v>51</v>
      </c>
      <c r="M8807" s="202"/>
      <c r="N8807" s="138"/>
      <c r="O8807" s="1020">
        <v>0</v>
      </c>
      <c r="P8807" s="1021">
        <v>0</v>
      </c>
      <c r="Q8807" s="1020">
        <v>0</v>
      </c>
      <c r="R8807" s="1020">
        <v>0</v>
      </c>
      <c r="S8807" s="1020">
        <v>0</v>
      </c>
      <c r="T8807" s="1020">
        <v>0</v>
      </c>
      <c r="U8807" s="1020">
        <v>0</v>
      </c>
      <c r="V8807" s="1020">
        <v>0</v>
      </c>
      <c r="W8807" s="1020">
        <v>0</v>
      </c>
      <c r="X8807" s="134">
        <v>0</v>
      </c>
      <c r="Y8807" s="1020">
        <v>0</v>
      </c>
      <c r="Z8807" s="622" t="s">
        <v>51</v>
      </c>
      <c r="AA8807" s="622" t="s">
        <v>5289</v>
      </c>
      <c r="AB8807" s="622" t="s">
        <v>5289</v>
      </c>
      <c r="AC8807" s="340" t="s">
        <v>5289</v>
      </c>
      <c r="AD8807" s="340" t="s">
        <v>5289</v>
      </c>
      <c r="AE8807" s="340" t="s">
        <v>5289</v>
      </c>
      <c r="AF8807" s="165" t="s">
        <v>5289</v>
      </c>
      <c r="AG8807" s="107"/>
      <c r="AH8807" s="107"/>
      <c r="AI8807" s="107"/>
      <c r="AJ8807" s="107"/>
      <c r="AK8807" s="107"/>
      <c r="AL8807" s="107"/>
    </row>
    <row r="8808" spans="1:38" ht="76.5">
      <c r="A8808" s="287">
        <v>13</v>
      </c>
      <c r="B8808" s="386" t="s">
        <v>3216</v>
      </c>
      <c r="C8808" s="383" t="s">
        <v>11041</v>
      </c>
      <c r="D8808" s="386" t="s">
        <v>13779</v>
      </c>
      <c r="E8808" s="622" t="s">
        <v>40</v>
      </c>
      <c r="F8808" s="138"/>
      <c r="G8808" s="138"/>
      <c r="H8808" s="138"/>
      <c r="I8808" s="138"/>
      <c r="J8808" s="138"/>
      <c r="K8808" s="138"/>
      <c r="L8808" s="656" t="s">
        <v>51</v>
      </c>
      <c r="M8808" s="202"/>
      <c r="N8808" s="138"/>
      <c r="O8808" s="1020">
        <v>0</v>
      </c>
      <c r="P8808" s="1021">
        <v>0</v>
      </c>
      <c r="Q8808" s="1020">
        <v>0</v>
      </c>
      <c r="R8808" s="1020">
        <v>0</v>
      </c>
      <c r="S8808" s="1020">
        <v>0</v>
      </c>
      <c r="T8808" s="1020">
        <v>0</v>
      </c>
      <c r="U8808" s="1020">
        <v>0</v>
      </c>
      <c r="V8808" s="1020">
        <v>0</v>
      </c>
      <c r="W8808" s="1020">
        <v>0</v>
      </c>
      <c r="X8808" s="134">
        <v>0</v>
      </c>
      <c r="Y8808" s="1020">
        <v>0</v>
      </c>
      <c r="Z8808" s="622" t="s">
        <v>51</v>
      </c>
      <c r="AA8808" s="622" t="s">
        <v>5289</v>
      </c>
      <c r="AB8808" s="622" t="s">
        <v>5289</v>
      </c>
      <c r="AC8808" s="340" t="s">
        <v>5289</v>
      </c>
      <c r="AD8808" s="340" t="s">
        <v>5289</v>
      </c>
      <c r="AE8808" s="340" t="s">
        <v>5289</v>
      </c>
      <c r="AF8808" s="165" t="s">
        <v>5289</v>
      </c>
    </row>
    <row r="8809" spans="1:38" s="44" customFormat="1" ht="89.25">
      <c r="A8809" s="287">
        <v>14</v>
      </c>
      <c r="B8809" s="386" t="s">
        <v>142</v>
      </c>
      <c r="C8809" s="383" t="s">
        <v>11041</v>
      </c>
      <c r="D8809" s="386" t="s">
        <v>13780</v>
      </c>
      <c r="E8809" s="622" t="s">
        <v>40</v>
      </c>
      <c r="F8809" s="138"/>
      <c r="G8809" s="138"/>
      <c r="H8809" s="138"/>
      <c r="I8809" s="138"/>
      <c r="J8809" s="138"/>
      <c r="K8809" s="138"/>
      <c r="L8809" s="656" t="s">
        <v>51</v>
      </c>
      <c r="M8809" s="202"/>
      <c r="N8809" s="138"/>
      <c r="O8809" s="1020">
        <v>0</v>
      </c>
      <c r="P8809" s="1021">
        <v>0</v>
      </c>
      <c r="Q8809" s="1020">
        <v>0</v>
      </c>
      <c r="R8809" s="1020">
        <v>0</v>
      </c>
      <c r="S8809" s="1020">
        <v>0</v>
      </c>
      <c r="T8809" s="1020">
        <v>0</v>
      </c>
      <c r="U8809" s="1020">
        <v>0</v>
      </c>
      <c r="V8809" s="1020">
        <v>0</v>
      </c>
      <c r="W8809" s="1020">
        <v>0</v>
      </c>
      <c r="X8809" s="134">
        <v>0</v>
      </c>
      <c r="Y8809" s="1020">
        <v>0</v>
      </c>
      <c r="Z8809" s="622" t="s">
        <v>51</v>
      </c>
      <c r="AA8809" s="622" t="s">
        <v>5289</v>
      </c>
      <c r="AB8809" s="622" t="s">
        <v>5289</v>
      </c>
      <c r="AC8809" s="340" t="s">
        <v>5289</v>
      </c>
      <c r="AD8809" s="340" t="s">
        <v>5289</v>
      </c>
      <c r="AE8809" s="340" t="s">
        <v>5289</v>
      </c>
      <c r="AF8809" s="165" t="s">
        <v>5289</v>
      </c>
      <c r="AG8809" s="107"/>
      <c r="AH8809" s="107"/>
      <c r="AI8809" s="107"/>
      <c r="AJ8809" s="107"/>
      <c r="AK8809" s="107"/>
      <c r="AL8809" s="107"/>
    </row>
    <row r="8810" spans="1:38" s="44" customFormat="1" ht="76.5">
      <c r="A8810" s="287">
        <v>15</v>
      </c>
      <c r="B8810" s="386" t="s">
        <v>4487</v>
      </c>
      <c r="C8810" s="383" t="s">
        <v>11041</v>
      </c>
      <c r="D8810" s="386" t="s">
        <v>13781</v>
      </c>
      <c r="E8810" s="622" t="s">
        <v>40</v>
      </c>
      <c r="F8810" s="138"/>
      <c r="G8810" s="138"/>
      <c r="H8810" s="138"/>
      <c r="I8810" s="138"/>
      <c r="J8810" s="138"/>
      <c r="K8810" s="138"/>
      <c r="L8810" s="656" t="s">
        <v>51</v>
      </c>
      <c r="M8810" s="202"/>
      <c r="N8810" s="138"/>
      <c r="O8810" s="1020">
        <v>0</v>
      </c>
      <c r="P8810" s="1021">
        <v>0</v>
      </c>
      <c r="Q8810" s="1020">
        <v>0</v>
      </c>
      <c r="R8810" s="1020">
        <v>0</v>
      </c>
      <c r="S8810" s="1020">
        <v>0</v>
      </c>
      <c r="T8810" s="1020">
        <v>0</v>
      </c>
      <c r="U8810" s="1020">
        <v>0</v>
      </c>
      <c r="V8810" s="1020">
        <v>0</v>
      </c>
      <c r="W8810" s="1020">
        <v>0</v>
      </c>
      <c r="X8810" s="134">
        <v>0</v>
      </c>
      <c r="Y8810" s="1020">
        <v>0</v>
      </c>
      <c r="Z8810" s="622" t="s">
        <v>51</v>
      </c>
      <c r="AA8810" s="622" t="s">
        <v>5289</v>
      </c>
      <c r="AB8810" s="622" t="s">
        <v>5289</v>
      </c>
      <c r="AC8810" s="340" t="s">
        <v>5289</v>
      </c>
      <c r="AD8810" s="340" t="s">
        <v>5289</v>
      </c>
      <c r="AE8810" s="340" t="s">
        <v>5289</v>
      </c>
      <c r="AF8810" s="165" t="s">
        <v>5289</v>
      </c>
      <c r="AG8810" s="107"/>
      <c r="AH8810" s="107"/>
      <c r="AI8810" s="107"/>
      <c r="AJ8810" s="107"/>
      <c r="AK8810" s="107"/>
      <c r="AL8810" s="107"/>
    </row>
    <row r="8811" spans="1:38" s="44" customFormat="1" ht="76.5">
      <c r="A8811" s="287">
        <v>16</v>
      </c>
      <c r="B8811" s="386" t="s">
        <v>11049</v>
      </c>
      <c r="C8811" s="383" t="s">
        <v>11041</v>
      </c>
      <c r="D8811" s="386" t="s">
        <v>13782</v>
      </c>
      <c r="E8811" s="622" t="s">
        <v>40</v>
      </c>
      <c r="F8811" s="138"/>
      <c r="G8811" s="138"/>
      <c r="H8811" s="138"/>
      <c r="I8811" s="138"/>
      <c r="J8811" s="656" t="s">
        <v>5726</v>
      </c>
      <c r="K8811" s="388" t="s">
        <v>14677</v>
      </c>
      <c r="L8811" s="656" t="s">
        <v>51</v>
      </c>
      <c r="M8811" s="202"/>
      <c r="N8811" s="138"/>
      <c r="O8811" s="1020">
        <v>0</v>
      </c>
      <c r="P8811" s="1021">
        <v>0</v>
      </c>
      <c r="Q8811" s="1020">
        <v>0</v>
      </c>
      <c r="R8811" s="1020">
        <v>0</v>
      </c>
      <c r="S8811" s="1020">
        <v>0</v>
      </c>
      <c r="T8811" s="1020">
        <v>0</v>
      </c>
      <c r="U8811" s="1020">
        <v>0</v>
      </c>
      <c r="V8811" s="1020">
        <v>0</v>
      </c>
      <c r="W8811" s="1020">
        <v>0</v>
      </c>
      <c r="X8811" s="134">
        <v>0</v>
      </c>
      <c r="Y8811" s="1020">
        <v>0</v>
      </c>
      <c r="Z8811" s="622" t="s">
        <v>51</v>
      </c>
      <c r="AA8811" s="622" t="s">
        <v>5289</v>
      </c>
      <c r="AB8811" s="622" t="s">
        <v>5289</v>
      </c>
      <c r="AC8811" s="340" t="s">
        <v>5289</v>
      </c>
      <c r="AD8811" s="340" t="s">
        <v>5289</v>
      </c>
      <c r="AE8811" s="340" t="s">
        <v>5289</v>
      </c>
      <c r="AF8811" s="165" t="s">
        <v>5289</v>
      </c>
      <c r="AG8811" s="107"/>
      <c r="AH8811" s="107"/>
      <c r="AI8811" s="107"/>
      <c r="AJ8811" s="107"/>
      <c r="AK8811" s="107"/>
      <c r="AL8811" s="107"/>
    </row>
    <row r="8812" spans="1:38" s="44" customFormat="1" ht="63.75">
      <c r="A8812" s="287">
        <v>17</v>
      </c>
      <c r="B8812" s="386" t="s">
        <v>5974</v>
      </c>
      <c r="C8812" s="383" t="s">
        <v>11041</v>
      </c>
      <c r="D8812" s="386" t="s">
        <v>13783</v>
      </c>
      <c r="E8812" s="622" t="s">
        <v>40</v>
      </c>
      <c r="F8812" s="138"/>
      <c r="G8812" s="138"/>
      <c r="H8812" s="138"/>
      <c r="I8812" s="138"/>
      <c r="J8812" s="138"/>
      <c r="K8812" s="138"/>
      <c r="L8812" s="656" t="s">
        <v>51</v>
      </c>
      <c r="M8812" s="202"/>
      <c r="N8812" s="138"/>
      <c r="O8812" s="1020">
        <v>0</v>
      </c>
      <c r="P8812" s="1021">
        <v>0</v>
      </c>
      <c r="Q8812" s="1020">
        <v>0</v>
      </c>
      <c r="R8812" s="1020">
        <v>0</v>
      </c>
      <c r="S8812" s="1020">
        <v>0</v>
      </c>
      <c r="T8812" s="1020">
        <v>0</v>
      </c>
      <c r="U8812" s="1020">
        <v>0</v>
      </c>
      <c r="V8812" s="1020">
        <v>0</v>
      </c>
      <c r="W8812" s="1020">
        <v>0</v>
      </c>
      <c r="X8812" s="134">
        <v>0</v>
      </c>
      <c r="Y8812" s="1020">
        <v>0</v>
      </c>
      <c r="Z8812" s="622" t="s">
        <v>51</v>
      </c>
      <c r="AA8812" s="622" t="s">
        <v>5289</v>
      </c>
      <c r="AB8812" s="622" t="s">
        <v>5289</v>
      </c>
      <c r="AC8812" s="340" t="s">
        <v>5289</v>
      </c>
      <c r="AD8812" s="340" t="s">
        <v>5289</v>
      </c>
      <c r="AE8812" s="340" t="s">
        <v>5289</v>
      </c>
      <c r="AF8812" s="165" t="s">
        <v>5289</v>
      </c>
      <c r="AG8812" s="107"/>
      <c r="AH8812" s="107"/>
      <c r="AI8812" s="107"/>
      <c r="AJ8812" s="107"/>
      <c r="AK8812" s="107"/>
      <c r="AL8812" s="107"/>
    </row>
    <row r="8813" spans="1:38" s="44" customFormat="1" ht="89.25">
      <c r="A8813" s="321">
        <v>18</v>
      </c>
      <c r="B8813" s="386" t="s">
        <v>5389</v>
      </c>
      <c r="C8813" s="383" t="s">
        <v>11041</v>
      </c>
      <c r="D8813" s="386" t="s">
        <v>13784</v>
      </c>
      <c r="E8813" s="622" t="s">
        <v>40</v>
      </c>
      <c r="F8813" s="138"/>
      <c r="G8813" s="138"/>
      <c r="H8813" s="138"/>
      <c r="I8813" s="138"/>
      <c r="J8813" s="138"/>
      <c r="K8813" s="138"/>
      <c r="L8813" s="656" t="s">
        <v>51</v>
      </c>
      <c r="M8813" s="202"/>
      <c r="N8813" s="138"/>
      <c r="O8813" s="1020">
        <v>0</v>
      </c>
      <c r="P8813" s="1021">
        <v>0</v>
      </c>
      <c r="Q8813" s="1020">
        <v>0</v>
      </c>
      <c r="R8813" s="1020">
        <v>0</v>
      </c>
      <c r="S8813" s="1020">
        <v>0</v>
      </c>
      <c r="T8813" s="1020">
        <v>0</v>
      </c>
      <c r="U8813" s="1020">
        <v>0</v>
      </c>
      <c r="V8813" s="1020">
        <v>0</v>
      </c>
      <c r="W8813" s="1020">
        <v>0</v>
      </c>
      <c r="X8813" s="134">
        <v>1</v>
      </c>
      <c r="Y8813" s="1020">
        <v>0</v>
      </c>
      <c r="Z8813" s="622" t="s">
        <v>51</v>
      </c>
      <c r="AA8813" s="622" t="s">
        <v>5289</v>
      </c>
      <c r="AB8813" s="622" t="s">
        <v>5289</v>
      </c>
      <c r="AC8813" s="340" t="s">
        <v>5289</v>
      </c>
      <c r="AD8813" s="340" t="s">
        <v>5289</v>
      </c>
      <c r="AE8813" s="340" t="s">
        <v>5289</v>
      </c>
      <c r="AF8813" s="165" t="s">
        <v>5289</v>
      </c>
      <c r="AG8813" s="107"/>
      <c r="AH8813" s="107"/>
      <c r="AI8813" s="107"/>
      <c r="AJ8813" s="107"/>
      <c r="AK8813" s="107"/>
      <c r="AL8813" s="107"/>
    </row>
    <row r="8814" spans="1:38" s="44" customFormat="1" ht="76.5">
      <c r="A8814" s="287">
        <v>19</v>
      </c>
      <c r="B8814" s="386" t="s">
        <v>3236</v>
      </c>
      <c r="C8814" s="383" t="s">
        <v>11041</v>
      </c>
      <c r="D8814" s="386" t="s">
        <v>13785</v>
      </c>
      <c r="E8814" s="622" t="s">
        <v>40</v>
      </c>
      <c r="F8814" s="138"/>
      <c r="G8814" s="138"/>
      <c r="H8814" s="138"/>
      <c r="I8814" s="138"/>
      <c r="J8814" s="138"/>
      <c r="K8814" s="138"/>
      <c r="L8814" s="656"/>
      <c r="M8814" s="202"/>
      <c r="N8814" s="138"/>
      <c r="O8814" s="1020">
        <v>0</v>
      </c>
      <c r="P8814" s="1021">
        <v>0</v>
      </c>
      <c r="Q8814" s="1020">
        <v>0</v>
      </c>
      <c r="R8814" s="1020">
        <v>0</v>
      </c>
      <c r="S8814" s="1020">
        <v>0</v>
      </c>
      <c r="T8814" s="1020">
        <v>0</v>
      </c>
      <c r="U8814" s="1020">
        <v>0</v>
      </c>
      <c r="V8814" s="1020">
        <v>0</v>
      </c>
      <c r="W8814" s="1020">
        <v>0</v>
      </c>
      <c r="X8814" s="134">
        <v>0</v>
      </c>
      <c r="Y8814" s="1020">
        <v>0</v>
      </c>
      <c r="Z8814" s="622" t="s">
        <v>51</v>
      </c>
      <c r="AA8814" s="622" t="s">
        <v>5289</v>
      </c>
      <c r="AB8814" s="622" t="s">
        <v>5289</v>
      </c>
      <c r="AC8814" s="340" t="s">
        <v>5289</v>
      </c>
      <c r="AD8814" s="340" t="s">
        <v>5289</v>
      </c>
      <c r="AE8814" s="340" t="s">
        <v>5289</v>
      </c>
      <c r="AF8814" s="165" t="s">
        <v>5289</v>
      </c>
      <c r="AG8814" s="107"/>
      <c r="AH8814" s="107"/>
      <c r="AI8814" s="107"/>
      <c r="AJ8814" s="107"/>
      <c r="AK8814" s="107"/>
      <c r="AL8814" s="107"/>
    </row>
    <row r="8815" spans="1:38" s="44" customFormat="1" ht="102">
      <c r="A8815" s="321">
        <v>20</v>
      </c>
      <c r="B8815" s="386" t="s">
        <v>13766</v>
      </c>
      <c r="C8815" s="383" t="s">
        <v>11041</v>
      </c>
      <c r="D8815" s="386" t="s">
        <v>13786</v>
      </c>
      <c r="E8815" s="622" t="s">
        <v>40</v>
      </c>
      <c r="F8815" s="138"/>
      <c r="G8815" s="138"/>
      <c r="H8815" s="138"/>
      <c r="I8815" s="138"/>
      <c r="J8815" s="138"/>
      <c r="K8815" s="138"/>
      <c r="L8815" s="656"/>
      <c r="M8815" s="202"/>
      <c r="N8815" s="138"/>
      <c r="O8815" s="1022">
        <v>0</v>
      </c>
      <c r="P8815" s="1021">
        <v>0</v>
      </c>
      <c r="Q8815" s="1022">
        <v>0</v>
      </c>
      <c r="R8815" s="1022">
        <v>0</v>
      </c>
      <c r="S8815" s="1022">
        <v>0</v>
      </c>
      <c r="T8815" s="1022">
        <v>0</v>
      </c>
      <c r="U8815" s="1022">
        <v>0</v>
      </c>
      <c r="V8815" s="1020">
        <v>0</v>
      </c>
      <c r="W8815" s="1022">
        <v>0</v>
      </c>
      <c r="X8815" s="134">
        <v>0</v>
      </c>
      <c r="Y8815" s="1022">
        <v>0</v>
      </c>
      <c r="Z8815" s="622" t="s">
        <v>51</v>
      </c>
      <c r="AA8815" s="622" t="s">
        <v>5289</v>
      </c>
      <c r="AB8815" s="622" t="s">
        <v>5289</v>
      </c>
      <c r="AC8815" s="340" t="s">
        <v>5289</v>
      </c>
      <c r="AD8815" s="340" t="s">
        <v>5289</v>
      </c>
      <c r="AE8815" s="340" t="s">
        <v>5289</v>
      </c>
      <c r="AF8815" s="165" t="s">
        <v>5289</v>
      </c>
      <c r="AG8815" s="107"/>
      <c r="AH8815" s="107"/>
      <c r="AI8815" s="107"/>
      <c r="AJ8815" s="107"/>
      <c r="AK8815" s="107"/>
      <c r="AL8815" s="107"/>
    </row>
    <row r="8816" spans="1:38" s="45" customFormat="1" ht="15.75" customHeight="1" thickBot="1">
      <c r="A8816" s="18"/>
      <c r="B8816" s="18">
        <v>20</v>
      </c>
      <c r="C8816" s="18"/>
      <c r="D8816" s="18">
        <v>20</v>
      </c>
      <c r="E8816" s="18">
        <v>20</v>
      </c>
      <c r="F8816" s="18"/>
      <c r="G8816" s="18"/>
      <c r="H8816" s="18">
        <v>0</v>
      </c>
      <c r="I8816" s="18"/>
      <c r="J8816" s="18">
        <v>1</v>
      </c>
      <c r="K8816" s="18">
        <v>3</v>
      </c>
      <c r="L8816" s="18">
        <v>0</v>
      </c>
      <c r="M8816" s="200"/>
      <c r="N8816" s="18">
        <f t="shared" ref="N8816:O8816" si="3221">SUM(N8796:N8815)</f>
        <v>0</v>
      </c>
      <c r="O8816" s="18">
        <f t="shared" si="3221"/>
        <v>0</v>
      </c>
      <c r="P8816" s="18">
        <f t="shared" ref="P8816:Q8816" si="3222">SUM(P8796:P8815)</f>
        <v>0</v>
      </c>
      <c r="Q8816" s="18">
        <f t="shared" si="3222"/>
        <v>0</v>
      </c>
      <c r="R8816" s="18">
        <f t="shared" ref="R8816" si="3223">SUM(R8796:R8815)</f>
        <v>0</v>
      </c>
      <c r="S8816" s="18">
        <f t="shared" ref="S8816" si="3224">SUM(S8796:S8815)</f>
        <v>0</v>
      </c>
      <c r="T8816" s="18">
        <f t="shared" ref="T8816:U8816" si="3225">SUM(T8796:T8815)</f>
        <v>0</v>
      </c>
      <c r="U8816" s="18">
        <f t="shared" si="3225"/>
        <v>0</v>
      </c>
      <c r="V8816" s="18">
        <f t="shared" ref="V8816:W8816" si="3226">SUM(V8796:V8815)</f>
        <v>0</v>
      </c>
      <c r="W8816" s="18">
        <f t="shared" si="3226"/>
        <v>0</v>
      </c>
      <c r="X8816" s="18">
        <f t="shared" ref="X8816:Y8816" si="3227">SUM(X8796:X8815)</f>
        <v>618</v>
      </c>
      <c r="Y8816" s="18">
        <f t="shared" si="3227"/>
        <v>0</v>
      </c>
      <c r="Z8816" s="18">
        <v>0</v>
      </c>
      <c r="AA8816" s="18">
        <v>1</v>
      </c>
      <c r="AB8816" s="18">
        <v>1</v>
      </c>
      <c r="AC8816" s="18"/>
      <c r="AD8816" s="18"/>
      <c r="AE8816" s="18"/>
      <c r="AF8816" s="18"/>
      <c r="AG8816" s="107"/>
      <c r="AH8816" s="107"/>
      <c r="AI8816" s="107"/>
      <c r="AJ8816" s="107"/>
      <c r="AK8816" s="107"/>
      <c r="AL8816" s="107"/>
    </row>
    <row r="8817" spans="1:38" ht="15.75" customHeight="1">
      <c r="A8817" s="666" t="s">
        <v>254</v>
      </c>
      <c r="B8817" s="667"/>
      <c r="C8817" s="667"/>
      <c r="D8817" s="667"/>
      <c r="E8817" s="667"/>
      <c r="F8817" s="667"/>
      <c r="G8817" s="667"/>
      <c r="H8817" s="667"/>
      <c r="I8817" s="667"/>
      <c r="J8817" s="667"/>
      <c r="K8817" s="667"/>
      <c r="L8817" s="667"/>
      <c r="M8817" s="667"/>
      <c r="N8817" s="667"/>
      <c r="O8817" s="667"/>
      <c r="P8817" s="667"/>
      <c r="Q8817" s="667"/>
      <c r="R8817" s="667"/>
      <c r="S8817" s="667"/>
      <c r="T8817" s="667"/>
      <c r="U8817" s="667"/>
      <c r="V8817" s="667"/>
      <c r="W8817" s="667"/>
      <c r="X8817" s="667"/>
      <c r="Y8817" s="667"/>
      <c r="Z8817" s="667"/>
      <c r="AA8817" s="667"/>
      <c r="AB8817" s="667"/>
      <c r="AC8817" s="667"/>
      <c r="AD8817" s="667"/>
      <c r="AE8817" s="667"/>
      <c r="AF8817" s="668"/>
    </row>
    <row r="8818" spans="1:38" ht="165.75">
      <c r="A8818" s="287">
        <v>1</v>
      </c>
      <c r="B8818" s="121" t="s">
        <v>5974</v>
      </c>
      <c r="C8818" s="383" t="s">
        <v>15184</v>
      </c>
      <c r="D8818" s="140" t="s">
        <v>15185</v>
      </c>
      <c r="E8818" s="622" t="s">
        <v>40</v>
      </c>
      <c r="F8818" s="622" t="s">
        <v>16683</v>
      </c>
      <c r="G8818" s="138"/>
      <c r="H8818" s="138"/>
      <c r="I8818" s="138"/>
      <c r="J8818" s="121" t="s">
        <v>15182</v>
      </c>
      <c r="K8818" s="622" t="s">
        <v>51</v>
      </c>
      <c r="L8818" s="656" t="s">
        <v>51</v>
      </c>
      <c r="M8818" s="202"/>
      <c r="N8818" s="138"/>
      <c r="O8818" s="622">
        <v>0</v>
      </c>
      <c r="P8818" s="622">
        <v>0</v>
      </c>
      <c r="Q8818" s="622">
        <v>0</v>
      </c>
      <c r="R8818" s="622">
        <v>0</v>
      </c>
      <c r="S8818" s="622">
        <v>0</v>
      </c>
      <c r="T8818" s="622">
        <v>0</v>
      </c>
      <c r="U8818" s="622">
        <v>0</v>
      </c>
      <c r="V8818" s="622">
        <v>0</v>
      </c>
      <c r="W8818" s="622">
        <v>0</v>
      </c>
      <c r="X8818" s="622">
        <v>0</v>
      </c>
      <c r="Y8818" s="622">
        <v>0</v>
      </c>
      <c r="Z8818" s="622" t="s">
        <v>40</v>
      </c>
      <c r="AA8818" s="121" t="s">
        <v>15181</v>
      </c>
      <c r="AB8818" s="121" t="s">
        <v>15612</v>
      </c>
      <c r="AC8818" s="340" t="s">
        <v>13789</v>
      </c>
      <c r="AD8818" s="340" t="s">
        <v>672</v>
      </c>
      <c r="AE8818" s="340" t="s">
        <v>11090</v>
      </c>
      <c r="AF8818" s="168" t="s">
        <v>11089</v>
      </c>
    </row>
    <row r="8819" spans="1:38" ht="76.5">
      <c r="A8819" s="287">
        <v>2</v>
      </c>
      <c r="B8819" s="121" t="s">
        <v>11049</v>
      </c>
      <c r="C8819" s="383" t="s">
        <v>15184</v>
      </c>
      <c r="D8819" s="140" t="s">
        <v>15186</v>
      </c>
      <c r="E8819" s="622" t="s">
        <v>40</v>
      </c>
      <c r="F8819" s="138"/>
      <c r="G8819" s="138"/>
      <c r="H8819" s="138"/>
      <c r="I8819" s="138"/>
      <c r="J8819" s="138"/>
      <c r="K8819" s="138"/>
      <c r="L8819" s="656" t="s">
        <v>51</v>
      </c>
      <c r="M8819" s="202"/>
      <c r="N8819" s="138"/>
      <c r="O8819" s="622">
        <v>0</v>
      </c>
      <c r="P8819" s="622">
        <v>0</v>
      </c>
      <c r="Q8819" s="622">
        <v>0</v>
      </c>
      <c r="R8819" s="622">
        <v>0</v>
      </c>
      <c r="S8819" s="622">
        <v>0</v>
      </c>
      <c r="T8819" s="622">
        <v>0</v>
      </c>
      <c r="U8819" s="622">
        <v>0</v>
      </c>
      <c r="V8819" s="622">
        <v>0</v>
      </c>
      <c r="W8819" s="622">
        <v>0</v>
      </c>
      <c r="X8819" s="622">
        <v>0</v>
      </c>
      <c r="Y8819" s="622">
        <v>0</v>
      </c>
      <c r="Z8819" s="622" t="s">
        <v>40</v>
      </c>
      <c r="AA8819" s="622" t="s">
        <v>5289</v>
      </c>
      <c r="AB8819" s="622" t="s">
        <v>5289</v>
      </c>
      <c r="AC8819" s="340" t="s">
        <v>5289</v>
      </c>
      <c r="AD8819" s="340" t="s">
        <v>5289</v>
      </c>
      <c r="AE8819" s="340" t="s">
        <v>5289</v>
      </c>
      <c r="AF8819" s="165" t="s">
        <v>5289</v>
      </c>
    </row>
    <row r="8820" spans="1:38" ht="76.5">
      <c r="A8820" s="287">
        <v>3</v>
      </c>
      <c r="B8820" s="121" t="s">
        <v>4487</v>
      </c>
      <c r="C8820" s="383" t="s">
        <v>15184</v>
      </c>
      <c r="D8820" s="140" t="s">
        <v>15187</v>
      </c>
      <c r="E8820" s="622" t="s">
        <v>40</v>
      </c>
      <c r="F8820" s="138"/>
      <c r="G8820" s="138"/>
      <c r="H8820" s="138"/>
      <c r="I8820" s="138"/>
      <c r="J8820" s="138"/>
      <c r="K8820" s="138"/>
      <c r="L8820" s="656" t="s">
        <v>51</v>
      </c>
      <c r="M8820" s="202"/>
      <c r="N8820" s="138"/>
      <c r="O8820" s="622">
        <v>0</v>
      </c>
      <c r="P8820" s="622">
        <v>0</v>
      </c>
      <c r="Q8820" s="622">
        <v>0</v>
      </c>
      <c r="R8820" s="622">
        <v>0</v>
      </c>
      <c r="S8820" s="622">
        <v>0</v>
      </c>
      <c r="T8820" s="622">
        <v>0</v>
      </c>
      <c r="U8820" s="622">
        <v>0</v>
      </c>
      <c r="V8820" s="622">
        <v>0</v>
      </c>
      <c r="W8820" s="622">
        <v>0</v>
      </c>
      <c r="X8820" s="622">
        <v>0</v>
      </c>
      <c r="Y8820" s="622">
        <v>0</v>
      </c>
      <c r="Z8820" s="622" t="s">
        <v>40</v>
      </c>
      <c r="AA8820" s="622" t="s">
        <v>5289</v>
      </c>
      <c r="AB8820" s="622" t="s">
        <v>5289</v>
      </c>
      <c r="AC8820" s="340" t="s">
        <v>5289</v>
      </c>
      <c r="AD8820" s="340" t="s">
        <v>5289</v>
      </c>
      <c r="AE8820" s="340" t="s">
        <v>5289</v>
      </c>
      <c r="AF8820" s="165" t="s">
        <v>5289</v>
      </c>
    </row>
    <row r="8821" spans="1:38" ht="89.25">
      <c r="A8821" s="287">
        <v>4</v>
      </c>
      <c r="B8821" s="121" t="s">
        <v>142</v>
      </c>
      <c r="C8821" s="383" t="s">
        <v>15184</v>
      </c>
      <c r="D8821" s="140" t="s">
        <v>15188</v>
      </c>
      <c r="E8821" s="622" t="s">
        <v>40</v>
      </c>
      <c r="F8821" s="138"/>
      <c r="G8821" s="138"/>
      <c r="H8821" s="138"/>
      <c r="I8821" s="138"/>
      <c r="J8821" s="138"/>
      <c r="K8821" s="138"/>
      <c r="L8821" s="656" t="s">
        <v>51</v>
      </c>
      <c r="M8821" s="202"/>
      <c r="N8821" s="138"/>
      <c r="O8821" s="622">
        <v>0</v>
      </c>
      <c r="P8821" s="622">
        <v>0</v>
      </c>
      <c r="Q8821" s="622">
        <v>0</v>
      </c>
      <c r="R8821" s="622">
        <v>0</v>
      </c>
      <c r="S8821" s="622">
        <v>0</v>
      </c>
      <c r="T8821" s="622">
        <v>0</v>
      </c>
      <c r="U8821" s="622">
        <v>0</v>
      </c>
      <c r="V8821" s="622">
        <v>0</v>
      </c>
      <c r="W8821" s="622">
        <v>0</v>
      </c>
      <c r="X8821" s="622">
        <v>0</v>
      </c>
      <c r="Y8821" s="622">
        <v>0</v>
      </c>
      <c r="Z8821" s="622" t="s">
        <v>40</v>
      </c>
      <c r="AA8821" s="622" t="s">
        <v>5289</v>
      </c>
      <c r="AB8821" s="622" t="s">
        <v>5289</v>
      </c>
      <c r="AC8821" s="340" t="s">
        <v>5289</v>
      </c>
      <c r="AD8821" s="340" t="s">
        <v>5289</v>
      </c>
      <c r="AE8821" s="340" t="s">
        <v>5289</v>
      </c>
      <c r="AF8821" s="165" t="s">
        <v>5289</v>
      </c>
    </row>
    <row r="8822" spans="1:38" ht="76.5">
      <c r="A8822" s="287">
        <v>5</v>
      </c>
      <c r="B8822" s="121" t="s">
        <v>3216</v>
      </c>
      <c r="C8822" s="383" t="s">
        <v>15184</v>
      </c>
      <c r="D8822" s="140" t="s">
        <v>15189</v>
      </c>
      <c r="E8822" s="622" t="s">
        <v>40</v>
      </c>
      <c r="F8822" s="138"/>
      <c r="G8822" s="138"/>
      <c r="H8822" s="138"/>
      <c r="I8822" s="138"/>
      <c r="J8822" s="138"/>
      <c r="K8822" s="138"/>
      <c r="L8822" s="656" t="s">
        <v>51</v>
      </c>
      <c r="M8822" s="202"/>
      <c r="N8822" s="138"/>
      <c r="O8822" s="622">
        <v>0</v>
      </c>
      <c r="P8822" s="622">
        <v>0</v>
      </c>
      <c r="Q8822" s="622">
        <v>0</v>
      </c>
      <c r="R8822" s="622">
        <v>0</v>
      </c>
      <c r="S8822" s="622">
        <v>0</v>
      </c>
      <c r="T8822" s="622">
        <v>0</v>
      </c>
      <c r="U8822" s="622">
        <v>0</v>
      </c>
      <c r="V8822" s="622">
        <v>0</v>
      </c>
      <c r="W8822" s="622">
        <v>0</v>
      </c>
      <c r="X8822" s="622">
        <v>0</v>
      </c>
      <c r="Y8822" s="622">
        <v>0</v>
      </c>
      <c r="Z8822" s="622" t="s">
        <v>40</v>
      </c>
      <c r="AA8822" s="622" t="s">
        <v>5289</v>
      </c>
      <c r="AB8822" s="622" t="s">
        <v>5289</v>
      </c>
      <c r="AC8822" s="340" t="s">
        <v>5289</v>
      </c>
      <c r="AD8822" s="340" t="s">
        <v>5289</v>
      </c>
      <c r="AE8822" s="340" t="s">
        <v>5289</v>
      </c>
      <c r="AF8822" s="165" t="s">
        <v>5289</v>
      </c>
    </row>
    <row r="8823" spans="1:38" ht="76.5">
      <c r="A8823" s="287">
        <v>6</v>
      </c>
      <c r="B8823" s="121" t="s">
        <v>11050</v>
      </c>
      <c r="C8823" s="383" t="s">
        <v>15184</v>
      </c>
      <c r="D8823" s="140" t="s">
        <v>15190</v>
      </c>
      <c r="E8823" s="622" t="s">
        <v>40</v>
      </c>
      <c r="F8823" s="138"/>
      <c r="G8823" s="138"/>
      <c r="H8823" s="138"/>
      <c r="I8823" s="138"/>
      <c r="J8823" s="138"/>
      <c r="K8823" s="138"/>
      <c r="L8823" s="656" t="s">
        <v>51</v>
      </c>
      <c r="M8823" s="202"/>
      <c r="N8823" s="138"/>
      <c r="O8823" s="622">
        <v>0</v>
      </c>
      <c r="P8823" s="622">
        <v>0</v>
      </c>
      <c r="Q8823" s="622">
        <v>0</v>
      </c>
      <c r="R8823" s="622">
        <v>0</v>
      </c>
      <c r="S8823" s="622">
        <v>0</v>
      </c>
      <c r="T8823" s="622">
        <v>0</v>
      </c>
      <c r="U8823" s="622">
        <v>0</v>
      </c>
      <c r="V8823" s="622">
        <v>0</v>
      </c>
      <c r="W8823" s="622">
        <v>0</v>
      </c>
      <c r="X8823" s="622">
        <v>0</v>
      </c>
      <c r="Y8823" s="622">
        <v>0</v>
      </c>
      <c r="Z8823" s="622" t="s">
        <v>40</v>
      </c>
      <c r="AA8823" s="622" t="s">
        <v>5289</v>
      </c>
      <c r="AB8823" s="622" t="s">
        <v>5289</v>
      </c>
      <c r="AC8823" s="340" t="s">
        <v>5289</v>
      </c>
      <c r="AD8823" s="340" t="s">
        <v>5289</v>
      </c>
      <c r="AE8823" s="340" t="s">
        <v>5289</v>
      </c>
      <c r="AF8823" s="165" t="s">
        <v>5289</v>
      </c>
    </row>
    <row r="8824" spans="1:38" s="44" customFormat="1" ht="63.75">
      <c r="A8824" s="287">
        <v>7</v>
      </c>
      <c r="B8824" s="121" t="s">
        <v>1673</v>
      </c>
      <c r="C8824" s="383" t="s">
        <v>15184</v>
      </c>
      <c r="D8824" s="140" t="s">
        <v>15191</v>
      </c>
      <c r="E8824" s="622" t="s">
        <v>40</v>
      </c>
      <c r="F8824" s="138"/>
      <c r="G8824" s="138"/>
      <c r="H8824" s="138"/>
      <c r="I8824" s="138"/>
      <c r="J8824" s="138"/>
      <c r="K8824" s="138"/>
      <c r="L8824" s="656" t="s">
        <v>51</v>
      </c>
      <c r="M8824" s="202"/>
      <c r="N8824" s="138"/>
      <c r="O8824" s="622">
        <v>0</v>
      </c>
      <c r="P8824" s="622">
        <v>0</v>
      </c>
      <c r="Q8824" s="622">
        <v>0</v>
      </c>
      <c r="R8824" s="622">
        <v>0</v>
      </c>
      <c r="S8824" s="622">
        <v>0</v>
      </c>
      <c r="T8824" s="622">
        <v>0</v>
      </c>
      <c r="U8824" s="622">
        <v>0</v>
      </c>
      <c r="V8824" s="622">
        <v>0</v>
      </c>
      <c r="W8824" s="622">
        <v>0</v>
      </c>
      <c r="X8824" s="622">
        <v>56</v>
      </c>
      <c r="Y8824" s="622">
        <v>0</v>
      </c>
      <c r="Z8824" s="622" t="s">
        <v>40</v>
      </c>
      <c r="AA8824" s="622" t="s">
        <v>5289</v>
      </c>
      <c r="AB8824" s="622" t="s">
        <v>5289</v>
      </c>
      <c r="AC8824" s="340" t="s">
        <v>5289</v>
      </c>
      <c r="AD8824" s="340" t="s">
        <v>5289</v>
      </c>
      <c r="AE8824" s="340" t="s">
        <v>5289</v>
      </c>
      <c r="AF8824" s="165" t="s">
        <v>5289</v>
      </c>
      <c r="AG8824" s="107"/>
      <c r="AH8824" s="107"/>
      <c r="AI8824" s="107"/>
      <c r="AJ8824" s="107"/>
      <c r="AK8824" s="107"/>
      <c r="AL8824" s="107"/>
    </row>
    <row r="8825" spans="1:38" s="44" customFormat="1" ht="76.5">
      <c r="A8825" s="287">
        <v>8</v>
      </c>
      <c r="B8825" s="121" t="s">
        <v>11051</v>
      </c>
      <c r="C8825" s="383" t="s">
        <v>15184</v>
      </c>
      <c r="D8825" s="140" t="s">
        <v>15192</v>
      </c>
      <c r="E8825" s="622" t="s">
        <v>40</v>
      </c>
      <c r="F8825" s="138"/>
      <c r="G8825" s="138"/>
      <c r="H8825" s="138"/>
      <c r="I8825" s="138"/>
      <c r="J8825" s="138"/>
      <c r="K8825" s="138"/>
      <c r="L8825" s="656" t="s">
        <v>51</v>
      </c>
      <c r="M8825" s="202"/>
      <c r="N8825" s="138"/>
      <c r="O8825" s="622">
        <v>0</v>
      </c>
      <c r="P8825" s="622">
        <v>0</v>
      </c>
      <c r="Q8825" s="622">
        <v>0</v>
      </c>
      <c r="R8825" s="622">
        <v>0</v>
      </c>
      <c r="S8825" s="622">
        <v>0</v>
      </c>
      <c r="T8825" s="622">
        <v>0</v>
      </c>
      <c r="U8825" s="622">
        <v>0</v>
      </c>
      <c r="V8825" s="622">
        <v>0</v>
      </c>
      <c r="W8825" s="622">
        <v>0</v>
      </c>
      <c r="X8825" s="622">
        <v>0</v>
      </c>
      <c r="Y8825" s="622">
        <v>0</v>
      </c>
      <c r="Z8825" s="622" t="s">
        <v>40</v>
      </c>
      <c r="AA8825" s="622" t="s">
        <v>5289</v>
      </c>
      <c r="AB8825" s="622" t="s">
        <v>5289</v>
      </c>
      <c r="AC8825" s="340" t="s">
        <v>5289</v>
      </c>
      <c r="AD8825" s="340" t="s">
        <v>5289</v>
      </c>
      <c r="AE8825" s="340" t="s">
        <v>5289</v>
      </c>
      <c r="AF8825" s="165" t="s">
        <v>5289</v>
      </c>
      <c r="AG8825" s="107"/>
      <c r="AH8825" s="107"/>
      <c r="AI8825" s="107"/>
      <c r="AJ8825" s="107"/>
      <c r="AK8825" s="107"/>
      <c r="AL8825" s="107"/>
    </row>
    <row r="8826" spans="1:38" s="44" customFormat="1" ht="76.5">
      <c r="A8826" s="287">
        <v>9</v>
      </c>
      <c r="B8826" s="121" t="s">
        <v>1201</v>
      </c>
      <c r="C8826" s="383" t="s">
        <v>15184</v>
      </c>
      <c r="D8826" s="140" t="s">
        <v>15193</v>
      </c>
      <c r="E8826" s="622" t="s">
        <v>40</v>
      </c>
      <c r="F8826" s="138"/>
      <c r="G8826" s="138"/>
      <c r="H8826" s="138"/>
      <c r="I8826" s="138"/>
      <c r="J8826" s="138"/>
      <c r="K8826" s="138"/>
      <c r="L8826" s="656" t="s">
        <v>51</v>
      </c>
      <c r="M8826" s="202"/>
      <c r="N8826" s="138"/>
      <c r="O8826" s="622">
        <v>0</v>
      </c>
      <c r="P8826" s="622">
        <v>0</v>
      </c>
      <c r="Q8826" s="622">
        <v>0</v>
      </c>
      <c r="R8826" s="622">
        <v>0</v>
      </c>
      <c r="S8826" s="622">
        <v>0</v>
      </c>
      <c r="T8826" s="622">
        <v>0</v>
      </c>
      <c r="U8826" s="622">
        <v>0</v>
      </c>
      <c r="V8826" s="622">
        <v>0</v>
      </c>
      <c r="W8826" s="622">
        <v>0</v>
      </c>
      <c r="X8826" s="622">
        <v>0</v>
      </c>
      <c r="Y8826" s="622">
        <v>0</v>
      </c>
      <c r="Z8826" s="622" t="s">
        <v>40</v>
      </c>
      <c r="AA8826" s="622" t="s">
        <v>5289</v>
      </c>
      <c r="AB8826" s="622" t="s">
        <v>5289</v>
      </c>
      <c r="AC8826" s="340" t="s">
        <v>5289</v>
      </c>
      <c r="AD8826" s="340" t="s">
        <v>5289</v>
      </c>
      <c r="AE8826" s="340" t="s">
        <v>5289</v>
      </c>
      <c r="AF8826" s="165" t="s">
        <v>5289</v>
      </c>
      <c r="AG8826" s="107"/>
      <c r="AH8826" s="107"/>
      <c r="AI8826" s="107"/>
      <c r="AJ8826" s="107"/>
      <c r="AK8826" s="107"/>
      <c r="AL8826" s="107"/>
    </row>
    <row r="8827" spans="1:38" s="44" customFormat="1" ht="76.5">
      <c r="A8827" s="287">
        <v>10</v>
      </c>
      <c r="B8827" s="121" t="s">
        <v>574</v>
      </c>
      <c r="C8827" s="383" t="s">
        <v>15184</v>
      </c>
      <c r="D8827" s="140" t="s">
        <v>15194</v>
      </c>
      <c r="E8827" s="622" t="s">
        <v>40</v>
      </c>
      <c r="F8827" s="138"/>
      <c r="G8827" s="138"/>
      <c r="H8827" s="138"/>
      <c r="I8827" s="138"/>
      <c r="J8827" s="138"/>
      <c r="K8827" s="138"/>
      <c r="L8827" s="656" t="s">
        <v>51</v>
      </c>
      <c r="M8827" s="202"/>
      <c r="N8827" s="138"/>
      <c r="O8827" s="622">
        <v>0</v>
      </c>
      <c r="P8827" s="622">
        <v>0</v>
      </c>
      <c r="Q8827" s="622">
        <v>0</v>
      </c>
      <c r="R8827" s="622">
        <v>0</v>
      </c>
      <c r="S8827" s="622">
        <v>0</v>
      </c>
      <c r="T8827" s="622">
        <v>0</v>
      </c>
      <c r="U8827" s="622">
        <v>0</v>
      </c>
      <c r="V8827" s="622">
        <v>0</v>
      </c>
      <c r="W8827" s="622">
        <v>0</v>
      </c>
      <c r="X8827" s="622">
        <v>0</v>
      </c>
      <c r="Y8827" s="622">
        <v>0</v>
      </c>
      <c r="Z8827" s="622" t="s">
        <v>40</v>
      </c>
      <c r="AA8827" s="622" t="s">
        <v>5289</v>
      </c>
      <c r="AB8827" s="622" t="s">
        <v>5289</v>
      </c>
      <c r="AC8827" s="340" t="s">
        <v>5289</v>
      </c>
      <c r="AD8827" s="340" t="s">
        <v>5289</v>
      </c>
      <c r="AE8827" s="340" t="s">
        <v>5289</v>
      </c>
      <c r="AF8827" s="165" t="s">
        <v>5289</v>
      </c>
      <c r="AG8827" s="107"/>
      <c r="AH8827" s="107"/>
      <c r="AI8827" s="107"/>
      <c r="AJ8827" s="107"/>
      <c r="AK8827" s="107"/>
      <c r="AL8827" s="107"/>
    </row>
    <row r="8828" spans="1:38" s="44" customFormat="1" ht="89.25">
      <c r="A8828" s="287">
        <v>11</v>
      </c>
      <c r="B8828" s="121" t="s">
        <v>3260</v>
      </c>
      <c r="C8828" s="383" t="s">
        <v>15184</v>
      </c>
      <c r="D8828" s="140" t="s">
        <v>15195</v>
      </c>
      <c r="E8828" s="622" t="s">
        <v>40</v>
      </c>
      <c r="F8828" s="138"/>
      <c r="G8828" s="138"/>
      <c r="H8828" s="138"/>
      <c r="I8828" s="138"/>
      <c r="J8828" s="138"/>
      <c r="K8828" s="138"/>
      <c r="L8828" s="656" t="s">
        <v>51</v>
      </c>
      <c r="M8828" s="202"/>
      <c r="N8828" s="138"/>
      <c r="O8828" s="622">
        <v>0</v>
      </c>
      <c r="P8828" s="622">
        <v>0</v>
      </c>
      <c r="Q8828" s="622">
        <v>0</v>
      </c>
      <c r="R8828" s="622">
        <v>0</v>
      </c>
      <c r="S8828" s="622">
        <v>0</v>
      </c>
      <c r="T8828" s="622">
        <v>0</v>
      </c>
      <c r="U8828" s="622">
        <v>0</v>
      </c>
      <c r="V8828" s="622">
        <v>0</v>
      </c>
      <c r="W8828" s="622">
        <v>0</v>
      </c>
      <c r="X8828" s="622">
        <v>0</v>
      </c>
      <c r="Y8828" s="622">
        <v>0</v>
      </c>
      <c r="Z8828" s="622" t="s">
        <v>40</v>
      </c>
      <c r="AA8828" s="622" t="s">
        <v>5289</v>
      </c>
      <c r="AB8828" s="622" t="s">
        <v>5289</v>
      </c>
      <c r="AC8828" s="340" t="s">
        <v>5289</v>
      </c>
      <c r="AD8828" s="340" t="s">
        <v>5289</v>
      </c>
      <c r="AE8828" s="340" t="s">
        <v>5289</v>
      </c>
      <c r="AF8828" s="165" t="s">
        <v>5289</v>
      </c>
      <c r="AG8828" s="107"/>
      <c r="AH8828" s="107"/>
      <c r="AI8828" s="107"/>
      <c r="AJ8828" s="107"/>
      <c r="AK8828" s="107"/>
      <c r="AL8828" s="107"/>
    </row>
    <row r="8829" spans="1:38" s="44" customFormat="1" ht="76.5">
      <c r="A8829" s="287">
        <v>12</v>
      </c>
      <c r="B8829" s="121" t="s">
        <v>513</v>
      </c>
      <c r="C8829" s="383" t="s">
        <v>15184</v>
      </c>
      <c r="D8829" s="140" t="s">
        <v>15196</v>
      </c>
      <c r="E8829" s="622" t="s">
        <v>40</v>
      </c>
      <c r="F8829" s="138"/>
      <c r="G8829" s="138"/>
      <c r="H8829" s="138"/>
      <c r="I8829" s="138"/>
      <c r="J8829" s="138"/>
      <c r="K8829" s="138"/>
      <c r="L8829" s="656" t="s">
        <v>51</v>
      </c>
      <c r="M8829" s="202"/>
      <c r="N8829" s="138"/>
      <c r="O8829" s="622">
        <v>0</v>
      </c>
      <c r="P8829" s="622">
        <v>0</v>
      </c>
      <c r="Q8829" s="622">
        <v>0</v>
      </c>
      <c r="R8829" s="622">
        <v>0</v>
      </c>
      <c r="S8829" s="622">
        <v>0</v>
      </c>
      <c r="T8829" s="622">
        <v>0</v>
      </c>
      <c r="U8829" s="622">
        <v>0</v>
      </c>
      <c r="V8829" s="622">
        <v>0</v>
      </c>
      <c r="W8829" s="622">
        <v>0</v>
      </c>
      <c r="X8829" s="622">
        <v>0</v>
      </c>
      <c r="Y8829" s="622">
        <v>0</v>
      </c>
      <c r="Z8829" s="622" t="s">
        <v>40</v>
      </c>
      <c r="AA8829" s="622" t="s">
        <v>5289</v>
      </c>
      <c r="AB8829" s="622" t="s">
        <v>5289</v>
      </c>
      <c r="AC8829" s="340" t="s">
        <v>5289</v>
      </c>
      <c r="AD8829" s="340" t="s">
        <v>5289</v>
      </c>
      <c r="AE8829" s="340" t="s">
        <v>5289</v>
      </c>
      <c r="AF8829" s="165" t="s">
        <v>5289</v>
      </c>
      <c r="AG8829" s="107"/>
      <c r="AH8829" s="107"/>
      <c r="AI8829" s="107"/>
      <c r="AJ8829" s="107"/>
      <c r="AK8829" s="107"/>
      <c r="AL8829" s="107"/>
    </row>
    <row r="8830" spans="1:38" s="44" customFormat="1" ht="89.25">
      <c r="A8830" s="287">
        <v>13</v>
      </c>
      <c r="B8830" s="121" t="s">
        <v>1523</v>
      </c>
      <c r="C8830" s="383" t="s">
        <v>15184</v>
      </c>
      <c r="D8830" s="140" t="s">
        <v>15197</v>
      </c>
      <c r="E8830" s="622" t="s">
        <v>40</v>
      </c>
      <c r="F8830" s="138"/>
      <c r="G8830" s="138"/>
      <c r="H8830" s="138"/>
      <c r="I8830" s="138"/>
      <c r="J8830" s="138"/>
      <c r="K8830" s="138"/>
      <c r="L8830" s="656" t="s">
        <v>51</v>
      </c>
      <c r="M8830" s="202"/>
      <c r="N8830" s="138"/>
      <c r="O8830" s="622">
        <v>0</v>
      </c>
      <c r="P8830" s="622">
        <v>0</v>
      </c>
      <c r="Q8830" s="622">
        <v>0</v>
      </c>
      <c r="R8830" s="622">
        <v>0</v>
      </c>
      <c r="S8830" s="622">
        <v>0</v>
      </c>
      <c r="T8830" s="622">
        <v>0</v>
      </c>
      <c r="U8830" s="622">
        <v>0</v>
      </c>
      <c r="V8830" s="622">
        <v>0</v>
      </c>
      <c r="W8830" s="622">
        <v>0</v>
      </c>
      <c r="X8830" s="622">
        <v>0</v>
      </c>
      <c r="Y8830" s="622">
        <v>0</v>
      </c>
      <c r="Z8830" s="622" t="s">
        <v>40</v>
      </c>
      <c r="AA8830" s="622" t="s">
        <v>5289</v>
      </c>
      <c r="AB8830" s="622" t="s">
        <v>5289</v>
      </c>
      <c r="AC8830" s="340" t="s">
        <v>5289</v>
      </c>
      <c r="AD8830" s="340" t="s">
        <v>5289</v>
      </c>
      <c r="AE8830" s="340" t="s">
        <v>5289</v>
      </c>
      <c r="AF8830" s="165" t="s">
        <v>5289</v>
      </c>
      <c r="AG8830" s="107"/>
      <c r="AH8830" s="107"/>
      <c r="AI8830" s="107"/>
      <c r="AJ8830" s="107"/>
      <c r="AK8830" s="107"/>
      <c r="AL8830" s="107"/>
    </row>
    <row r="8831" spans="1:38" s="44" customFormat="1" ht="63.75">
      <c r="A8831" s="287">
        <v>14</v>
      </c>
      <c r="B8831" s="121" t="s">
        <v>5345</v>
      </c>
      <c r="C8831" s="383" t="s">
        <v>15184</v>
      </c>
      <c r="D8831" s="140" t="s">
        <v>15198</v>
      </c>
      <c r="E8831" s="622" t="s">
        <v>40</v>
      </c>
      <c r="F8831" s="138"/>
      <c r="G8831" s="138"/>
      <c r="H8831" s="138"/>
      <c r="I8831" s="138"/>
      <c r="J8831" s="138"/>
      <c r="K8831" s="138"/>
      <c r="L8831" s="656" t="s">
        <v>51</v>
      </c>
      <c r="M8831" s="202"/>
      <c r="N8831" s="138"/>
      <c r="O8831" s="622">
        <v>0</v>
      </c>
      <c r="P8831" s="622">
        <v>0</v>
      </c>
      <c r="Q8831" s="622">
        <v>0</v>
      </c>
      <c r="R8831" s="622">
        <v>0</v>
      </c>
      <c r="S8831" s="622">
        <v>0</v>
      </c>
      <c r="T8831" s="622">
        <v>0</v>
      </c>
      <c r="U8831" s="622">
        <v>0</v>
      </c>
      <c r="V8831" s="622">
        <v>0</v>
      </c>
      <c r="W8831" s="622">
        <v>0</v>
      </c>
      <c r="X8831" s="622">
        <v>0</v>
      </c>
      <c r="Y8831" s="622">
        <v>0</v>
      </c>
      <c r="Z8831" s="622" t="s">
        <v>40</v>
      </c>
      <c r="AA8831" s="622" t="s">
        <v>5289</v>
      </c>
      <c r="AB8831" s="622" t="s">
        <v>5289</v>
      </c>
      <c r="AC8831" s="340" t="s">
        <v>5289</v>
      </c>
      <c r="AD8831" s="340" t="s">
        <v>5289</v>
      </c>
      <c r="AE8831" s="340" t="s">
        <v>5289</v>
      </c>
      <c r="AF8831" s="165" t="s">
        <v>5289</v>
      </c>
      <c r="AG8831" s="107"/>
      <c r="AH8831" s="107"/>
      <c r="AI8831" s="107"/>
      <c r="AJ8831" s="107"/>
      <c r="AK8831" s="107"/>
      <c r="AL8831" s="107"/>
    </row>
    <row r="8832" spans="1:38" s="44" customFormat="1" ht="63.75">
      <c r="A8832" s="287">
        <v>15</v>
      </c>
      <c r="B8832" s="121" t="s">
        <v>855</v>
      </c>
      <c r="C8832" s="383" t="s">
        <v>15184</v>
      </c>
      <c r="D8832" s="140" t="s">
        <v>15199</v>
      </c>
      <c r="E8832" s="622" t="s">
        <v>40</v>
      </c>
      <c r="F8832" s="138"/>
      <c r="G8832" s="138"/>
      <c r="H8832" s="138"/>
      <c r="I8832" s="138"/>
      <c r="J8832" s="138"/>
      <c r="K8832" s="138"/>
      <c r="L8832" s="656" t="s">
        <v>51</v>
      </c>
      <c r="M8832" s="202"/>
      <c r="N8832" s="138"/>
      <c r="O8832" s="622">
        <v>0</v>
      </c>
      <c r="P8832" s="622">
        <v>0</v>
      </c>
      <c r="Q8832" s="622">
        <v>0</v>
      </c>
      <c r="R8832" s="622">
        <v>0</v>
      </c>
      <c r="S8832" s="622">
        <v>0</v>
      </c>
      <c r="T8832" s="622">
        <v>0</v>
      </c>
      <c r="U8832" s="622">
        <v>0</v>
      </c>
      <c r="V8832" s="622">
        <v>0</v>
      </c>
      <c r="W8832" s="622">
        <v>0</v>
      </c>
      <c r="X8832" s="622">
        <v>0</v>
      </c>
      <c r="Y8832" s="622">
        <v>0</v>
      </c>
      <c r="Z8832" s="622" t="s">
        <v>40</v>
      </c>
      <c r="AA8832" s="622" t="s">
        <v>5289</v>
      </c>
      <c r="AB8832" s="622" t="s">
        <v>5289</v>
      </c>
      <c r="AC8832" s="340" t="s">
        <v>5289</v>
      </c>
      <c r="AD8832" s="340" t="s">
        <v>5289</v>
      </c>
      <c r="AE8832" s="340" t="s">
        <v>5289</v>
      </c>
      <c r="AF8832" s="165" t="s">
        <v>5289</v>
      </c>
      <c r="AG8832" s="107"/>
      <c r="AH8832" s="107"/>
      <c r="AI8832" s="107"/>
      <c r="AJ8832" s="107"/>
      <c r="AK8832" s="107"/>
      <c r="AL8832" s="107"/>
    </row>
    <row r="8833" spans="1:38" s="44" customFormat="1" ht="76.5">
      <c r="A8833" s="287">
        <v>16</v>
      </c>
      <c r="B8833" s="121" t="s">
        <v>11052</v>
      </c>
      <c r="C8833" s="383" t="s">
        <v>15184</v>
      </c>
      <c r="D8833" s="140" t="s">
        <v>15200</v>
      </c>
      <c r="E8833" s="622" t="s">
        <v>40</v>
      </c>
      <c r="F8833" s="138"/>
      <c r="G8833" s="138"/>
      <c r="H8833" s="138"/>
      <c r="I8833" s="138"/>
      <c r="J8833" s="138"/>
      <c r="K8833" s="138"/>
      <c r="L8833" s="656" t="s">
        <v>51</v>
      </c>
      <c r="M8833" s="202"/>
      <c r="N8833" s="138"/>
      <c r="O8833" s="622">
        <v>0</v>
      </c>
      <c r="P8833" s="622">
        <v>0</v>
      </c>
      <c r="Q8833" s="622">
        <v>0</v>
      </c>
      <c r="R8833" s="622">
        <v>0</v>
      </c>
      <c r="S8833" s="622">
        <v>0</v>
      </c>
      <c r="T8833" s="622">
        <v>0</v>
      </c>
      <c r="U8833" s="622">
        <v>0</v>
      </c>
      <c r="V8833" s="622">
        <v>0</v>
      </c>
      <c r="W8833" s="622">
        <v>0</v>
      </c>
      <c r="X8833" s="622">
        <v>0</v>
      </c>
      <c r="Y8833" s="622">
        <v>0</v>
      </c>
      <c r="Z8833" s="622" t="s">
        <v>40</v>
      </c>
      <c r="AA8833" s="622" t="s">
        <v>5289</v>
      </c>
      <c r="AB8833" s="622" t="s">
        <v>5289</v>
      </c>
      <c r="AC8833" s="340" t="s">
        <v>5289</v>
      </c>
      <c r="AD8833" s="340" t="s">
        <v>5289</v>
      </c>
      <c r="AE8833" s="340" t="s">
        <v>5289</v>
      </c>
      <c r="AF8833" s="165" t="s">
        <v>5289</v>
      </c>
      <c r="AG8833" s="107"/>
      <c r="AH8833" s="107"/>
      <c r="AI8833" s="107"/>
      <c r="AJ8833" s="107"/>
      <c r="AK8833" s="107"/>
      <c r="AL8833" s="107"/>
    </row>
    <row r="8834" spans="1:38" ht="76.5">
      <c r="A8834" s="287">
        <v>17</v>
      </c>
      <c r="B8834" s="121" t="s">
        <v>8180</v>
      </c>
      <c r="C8834" s="383" t="s">
        <v>15184</v>
      </c>
      <c r="D8834" s="140" t="s">
        <v>15201</v>
      </c>
      <c r="E8834" s="622" t="s">
        <v>40</v>
      </c>
      <c r="F8834" s="138"/>
      <c r="G8834" s="138"/>
      <c r="H8834" s="138"/>
      <c r="I8834" s="138"/>
      <c r="J8834" s="138"/>
      <c r="K8834" s="138"/>
      <c r="L8834" s="656" t="s">
        <v>51</v>
      </c>
      <c r="M8834" s="202"/>
      <c r="N8834" s="138"/>
      <c r="O8834" s="622">
        <v>0</v>
      </c>
      <c r="P8834" s="622">
        <v>0</v>
      </c>
      <c r="Q8834" s="622">
        <v>0</v>
      </c>
      <c r="R8834" s="622">
        <v>0</v>
      </c>
      <c r="S8834" s="622">
        <v>0</v>
      </c>
      <c r="T8834" s="622">
        <v>0</v>
      </c>
      <c r="U8834" s="622">
        <v>0</v>
      </c>
      <c r="V8834" s="622">
        <v>0</v>
      </c>
      <c r="W8834" s="622">
        <v>0</v>
      </c>
      <c r="X8834" s="622">
        <v>0</v>
      </c>
      <c r="Y8834" s="622">
        <v>0</v>
      </c>
      <c r="Z8834" s="622" t="s">
        <v>40</v>
      </c>
      <c r="AA8834" s="622" t="s">
        <v>5289</v>
      </c>
      <c r="AB8834" s="622" t="s">
        <v>5289</v>
      </c>
      <c r="AC8834" s="340" t="s">
        <v>5289</v>
      </c>
      <c r="AD8834" s="340" t="s">
        <v>5289</v>
      </c>
      <c r="AE8834" s="340" t="s">
        <v>5289</v>
      </c>
      <c r="AF8834" s="165" t="s">
        <v>5289</v>
      </c>
    </row>
    <row r="8835" spans="1:38" ht="89.25">
      <c r="A8835" s="287">
        <v>18</v>
      </c>
      <c r="B8835" s="121" t="s">
        <v>5389</v>
      </c>
      <c r="C8835" s="383" t="s">
        <v>15184</v>
      </c>
      <c r="D8835" s="140" t="s">
        <v>15202</v>
      </c>
      <c r="E8835" s="622" t="s">
        <v>40</v>
      </c>
      <c r="F8835" s="138"/>
      <c r="G8835" s="138"/>
      <c r="H8835" s="138"/>
      <c r="I8835" s="138"/>
      <c r="J8835" s="138"/>
      <c r="K8835" s="138"/>
      <c r="L8835" s="656" t="s">
        <v>51</v>
      </c>
      <c r="M8835" s="202"/>
      <c r="N8835" s="138"/>
      <c r="O8835" s="622">
        <v>0</v>
      </c>
      <c r="P8835" s="622">
        <v>0</v>
      </c>
      <c r="Q8835" s="622">
        <v>0</v>
      </c>
      <c r="R8835" s="622">
        <v>0</v>
      </c>
      <c r="S8835" s="622">
        <v>0</v>
      </c>
      <c r="T8835" s="622">
        <v>0</v>
      </c>
      <c r="U8835" s="622">
        <v>0</v>
      </c>
      <c r="V8835" s="622">
        <v>0</v>
      </c>
      <c r="W8835" s="622">
        <v>0</v>
      </c>
      <c r="X8835" s="622">
        <v>1</v>
      </c>
      <c r="Y8835" s="622">
        <v>0</v>
      </c>
      <c r="Z8835" s="622" t="s">
        <v>40</v>
      </c>
      <c r="AA8835" s="622" t="s">
        <v>5289</v>
      </c>
      <c r="AB8835" s="622" t="s">
        <v>5289</v>
      </c>
      <c r="AC8835" s="340" t="s">
        <v>5289</v>
      </c>
      <c r="AD8835" s="340" t="s">
        <v>5289</v>
      </c>
      <c r="AE8835" s="340" t="s">
        <v>5289</v>
      </c>
      <c r="AF8835" s="165" t="s">
        <v>5289</v>
      </c>
    </row>
    <row r="8836" spans="1:38" s="44" customFormat="1" ht="102">
      <c r="A8836" s="287">
        <v>19</v>
      </c>
      <c r="B8836" s="121" t="s">
        <v>11081</v>
      </c>
      <c r="C8836" s="383" t="s">
        <v>15184</v>
      </c>
      <c r="D8836" s="140" t="s">
        <v>15203</v>
      </c>
      <c r="E8836" s="622" t="s">
        <v>40</v>
      </c>
      <c r="F8836" s="138"/>
      <c r="G8836" s="138"/>
      <c r="H8836" s="138"/>
      <c r="I8836" s="138"/>
      <c r="J8836" s="138"/>
      <c r="K8836" s="138"/>
      <c r="L8836" s="656"/>
      <c r="M8836" s="202"/>
      <c r="N8836" s="138"/>
      <c r="O8836" s="622">
        <v>0</v>
      </c>
      <c r="P8836" s="622">
        <v>0</v>
      </c>
      <c r="Q8836" s="622">
        <v>0</v>
      </c>
      <c r="R8836" s="622">
        <v>0</v>
      </c>
      <c r="S8836" s="622">
        <v>0</v>
      </c>
      <c r="T8836" s="622">
        <v>0</v>
      </c>
      <c r="U8836" s="622">
        <v>0</v>
      </c>
      <c r="V8836" s="622">
        <v>0</v>
      </c>
      <c r="W8836" s="622">
        <v>0</v>
      </c>
      <c r="X8836" s="622">
        <v>0</v>
      </c>
      <c r="Y8836" s="622">
        <v>0</v>
      </c>
      <c r="Z8836" s="622" t="s">
        <v>40</v>
      </c>
      <c r="AA8836" s="622" t="s">
        <v>5289</v>
      </c>
      <c r="AB8836" s="622" t="s">
        <v>5289</v>
      </c>
      <c r="AC8836" s="340" t="s">
        <v>5289</v>
      </c>
      <c r="AD8836" s="340" t="s">
        <v>5289</v>
      </c>
      <c r="AE8836" s="340" t="s">
        <v>5289</v>
      </c>
      <c r="AF8836" s="165" t="s">
        <v>5289</v>
      </c>
      <c r="AG8836" s="107"/>
      <c r="AH8836" s="107"/>
      <c r="AI8836" s="107"/>
      <c r="AJ8836" s="107"/>
      <c r="AK8836" s="107"/>
      <c r="AL8836" s="107"/>
    </row>
    <row r="8837" spans="1:38" s="44" customFormat="1" ht="76.5">
      <c r="A8837" s="287">
        <v>20</v>
      </c>
      <c r="B8837" s="121" t="s">
        <v>3236</v>
      </c>
      <c r="C8837" s="383" t="s">
        <v>15184</v>
      </c>
      <c r="D8837" s="140" t="s">
        <v>15204</v>
      </c>
      <c r="E8837" s="622" t="s">
        <v>40</v>
      </c>
      <c r="F8837" s="138"/>
      <c r="G8837" s="138"/>
      <c r="H8837" s="138"/>
      <c r="I8837" s="138"/>
      <c r="J8837" s="138"/>
      <c r="K8837" s="138"/>
      <c r="L8837" s="656"/>
      <c r="M8837" s="202"/>
      <c r="N8837" s="138"/>
      <c r="O8837" s="622">
        <v>0</v>
      </c>
      <c r="P8837" s="622">
        <v>0</v>
      </c>
      <c r="Q8837" s="622">
        <v>0</v>
      </c>
      <c r="R8837" s="622">
        <v>0</v>
      </c>
      <c r="S8837" s="622">
        <v>0</v>
      </c>
      <c r="T8837" s="622">
        <v>0</v>
      </c>
      <c r="U8837" s="622">
        <v>0</v>
      </c>
      <c r="V8837" s="622">
        <v>0</v>
      </c>
      <c r="W8837" s="622">
        <v>0</v>
      </c>
      <c r="X8837" s="622">
        <v>0</v>
      </c>
      <c r="Y8837" s="622">
        <v>0</v>
      </c>
      <c r="Z8837" s="622" t="s">
        <v>40</v>
      </c>
      <c r="AA8837" s="622" t="s">
        <v>5289</v>
      </c>
      <c r="AB8837" s="622" t="s">
        <v>5289</v>
      </c>
      <c r="AC8837" s="340" t="s">
        <v>5289</v>
      </c>
      <c r="AD8837" s="340" t="s">
        <v>5289</v>
      </c>
      <c r="AE8837" s="340" t="s">
        <v>5289</v>
      </c>
      <c r="AF8837" s="165" t="s">
        <v>5289</v>
      </c>
      <c r="AG8837" s="107"/>
      <c r="AH8837" s="107"/>
      <c r="AI8837" s="107"/>
      <c r="AJ8837" s="107"/>
      <c r="AK8837" s="107"/>
      <c r="AL8837" s="107"/>
    </row>
    <row r="8838" spans="1:38" s="45" customFormat="1" ht="15.75" customHeight="1" thickBot="1">
      <c r="A8838" s="18"/>
      <c r="B8838" s="625">
        <v>20</v>
      </c>
      <c r="C8838" s="18"/>
      <c r="D8838" s="18">
        <v>20</v>
      </c>
      <c r="E8838" s="18">
        <v>20</v>
      </c>
      <c r="F8838" s="18"/>
      <c r="G8838" s="18"/>
      <c r="H8838" s="18">
        <v>0</v>
      </c>
      <c r="I8838" s="18"/>
      <c r="J8838" s="18">
        <v>1</v>
      </c>
      <c r="K8838" s="18">
        <v>0</v>
      </c>
      <c r="L8838" s="18">
        <v>0</v>
      </c>
      <c r="M8838" s="200"/>
      <c r="N8838" s="18">
        <f t="shared" ref="N8838:O8838" si="3228">SUM(N8818:N8837)</f>
        <v>0</v>
      </c>
      <c r="O8838" s="18">
        <f t="shared" si="3228"/>
        <v>0</v>
      </c>
      <c r="P8838" s="18">
        <f t="shared" ref="P8838:Q8838" si="3229">SUM(P8818:P8837)</f>
        <v>0</v>
      </c>
      <c r="Q8838" s="18">
        <f t="shared" si="3229"/>
        <v>0</v>
      </c>
      <c r="R8838" s="18">
        <f t="shared" ref="R8838" si="3230">SUM(R8818:R8837)</f>
        <v>0</v>
      </c>
      <c r="S8838" s="18">
        <f t="shared" ref="S8838" si="3231">SUM(S8818:S8837)</f>
        <v>0</v>
      </c>
      <c r="T8838" s="18">
        <f t="shared" ref="T8838:U8838" si="3232">SUM(T8818:T8837)</f>
        <v>0</v>
      </c>
      <c r="U8838" s="18">
        <f t="shared" si="3232"/>
        <v>0</v>
      </c>
      <c r="V8838" s="18">
        <f t="shared" ref="V8838:W8838" si="3233">SUM(V8818:V8837)</f>
        <v>0</v>
      </c>
      <c r="W8838" s="18">
        <f t="shared" si="3233"/>
        <v>0</v>
      </c>
      <c r="X8838" s="18">
        <f t="shared" ref="X8838:Y8838" si="3234">SUM(X8818:X8837)</f>
        <v>57</v>
      </c>
      <c r="Y8838" s="18">
        <f t="shared" si="3234"/>
        <v>0</v>
      </c>
      <c r="Z8838" s="18">
        <v>20</v>
      </c>
      <c r="AA8838" s="18">
        <v>1</v>
      </c>
      <c r="AB8838" s="18">
        <v>1</v>
      </c>
      <c r="AC8838" s="18"/>
      <c r="AD8838" s="18"/>
      <c r="AE8838" s="18"/>
      <c r="AF8838" s="18"/>
      <c r="AG8838" s="107"/>
      <c r="AH8838" s="107"/>
      <c r="AI8838" s="107"/>
      <c r="AJ8838" s="107"/>
      <c r="AK8838" s="107"/>
      <c r="AL8838" s="107"/>
    </row>
    <row r="8839" spans="1:38" ht="15.75" customHeight="1">
      <c r="A8839" s="666" t="s">
        <v>255</v>
      </c>
      <c r="B8839" s="667"/>
      <c r="C8839" s="667"/>
      <c r="D8839" s="667"/>
      <c r="E8839" s="667"/>
      <c r="F8839" s="667"/>
      <c r="G8839" s="667"/>
      <c r="H8839" s="667"/>
      <c r="I8839" s="667"/>
      <c r="J8839" s="667"/>
      <c r="K8839" s="667"/>
      <c r="L8839" s="667"/>
      <c r="M8839" s="667"/>
      <c r="N8839" s="667"/>
      <c r="O8839" s="667"/>
      <c r="P8839" s="667"/>
      <c r="Q8839" s="667"/>
      <c r="R8839" s="667"/>
      <c r="S8839" s="667"/>
      <c r="T8839" s="667"/>
      <c r="U8839" s="667"/>
      <c r="V8839" s="667"/>
      <c r="W8839" s="667"/>
      <c r="X8839" s="667"/>
      <c r="Y8839" s="667"/>
      <c r="Z8839" s="667"/>
      <c r="AA8839" s="667"/>
      <c r="AB8839" s="667"/>
      <c r="AC8839" s="667"/>
      <c r="AD8839" s="667"/>
      <c r="AE8839" s="667"/>
      <c r="AF8839" s="668"/>
    </row>
    <row r="8840" spans="1:38" ht="127.5">
      <c r="A8840" s="621">
        <v>1</v>
      </c>
      <c r="B8840" s="122" t="s">
        <v>5974</v>
      </c>
      <c r="C8840" s="121" t="s">
        <v>11042</v>
      </c>
      <c r="D8840" s="122" t="s">
        <v>13790</v>
      </c>
      <c r="E8840" s="622" t="s">
        <v>40</v>
      </c>
      <c r="F8840" s="622" t="s">
        <v>51</v>
      </c>
      <c r="G8840" s="138"/>
      <c r="H8840" s="138"/>
      <c r="I8840" s="138"/>
      <c r="J8840" s="138"/>
      <c r="K8840" s="138"/>
      <c r="L8840" s="656" t="s">
        <v>51</v>
      </c>
      <c r="M8840" s="202"/>
      <c r="N8840" s="138"/>
      <c r="O8840" s="622">
        <v>0</v>
      </c>
      <c r="P8840" s="622">
        <v>0</v>
      </c>
      <c r="Q8840" s="622">
        <v>0</v>
      </c>
      <c r="R8840" s="622">
        <v>0</v>
      </c>
      <c r="S8840" s="622">
        <v>0</v>
      </c>
      <c r="T8840" s="622">
        <v>0</v>
      </c>
      <c r="U8840" s="622">
        <v>0</v>
      </c>
      <c r="V8840" s="622">
        <v>0</v>
      </c>
      <c r="W8840" s="622">
        <v>0</v>
      </c>
      <c r="X8840" s="622">
        <v>0</v>
      </c>
      <c r="Y8840" s="622">
        <v>0</v>
      </c>
      <c r="Z8840" s="622" t="s">
        <v>51</v>
      </c>
      <c r="AA8840" s="122" t="s">
        <v>12926</v>
      </c>
      <c r="AB8840" s="122" t="s">
        <v>12927</v>
      </c>
      <c r="AC8840" s="340" t="s">
        <v>11091</v>
      </c>
      <c r="AD8840" s="340" t="s">
        <v>603</v>
      </c>
      <c r="AE8840" s="340" t="s">
        <v>11092</v>
      </c>
      <c r="AF8840" s="165" t="s">
        <v>51</v>
      </c>
    </row>
    <row r="8841" spans="1:38" ht="76.5">
      <c r="A8841" s="287">
        <v>2</v>
      </c>
      <c r="B8841" s="122" t="s">
        <v>11049</v>
      </c>
      <c r="C8841" s="383" t="s">
        <v>11042</v>
      </c>
      <c r="D8841" s="122" t="s">
        <v>13791</v>
      </c>
      <c r="E8841" s="622" t="s">
        <v>40</v>
      </c>
      <c r="F8841" s="622" t="s">
        <v>51</v>
      </c>
      <c r="G8841" s="138"/>
      <c r="H8841" s="138"/>
      <c r="I8841" s="138"/>
      <c r="J8841" s="138"/>
      <c r="K8841" s="138"/>
      <c r="L8841" s="656" t="s">
        <v>51</v>
      </c>
      <c r="M8841" s="202"/>
      <c r="N8841" s="138"/>
      <c r="O8841" s="622">
        <v>0</v>
      </c>
      <c r="P8841" s="622">
        <v>0</v>
      </c>
      <c r="Q8841" s="622">
        <v>0</v>
      </c>
      <c r="R8841" s="622">
        <v>0</v>
      </c>
      <c r="S8841" s="622">
        <v>0</v>
      </c>
      <c r="T8841" s="622">
        <v>0</v>
      </c>
      <c r="U8841" s="622">
        <v>0</v>
      </c>
      <c r="V8841" s="622">
        <v>0</v>
      </c>
      <c r="W8841" s="622">
        <v>0</v>
      </c>
      <c r="X8841" s="364">
        <f>22</f>
        <v>22</v>
      </c>
      <c r="Y8841" s="622">
        <v>0</v>
      </c>
      <c r="Z8841" s="622" t="s">
        <v>51</v>
      </c>
      <c r="AA8841" s="622" t="s">
        <v>5289</v>
      </c>
      <c r="AB8841" s="622" t="s">
        <v>5289</v>
      </c>
      <c r="AC8841" s="340" t="s">
        <v>5289</v>
      </c>
      <c r="AD8841" s="340" t="s">
        <v>5289</v>
      </c>
      <c r="AE8841" s="340" t="s">
        <v>5289</v>
      </c>
      <c r="AF8841" s="278"/>
    </row>
    <row r="8842" spans="1:38" ht="114.75">
      <c r="A8842" s="287">
        <v>3</v>
      </c>
      <c r="B8842" s="122" t="s">
        <v>4487</v>
      </c>
      <c r="C8842" s="383" t="s">
        <v>11042</v>
      </c>
      <c r="D8842" s="122" t="s">
        <v>13792</v>
      </c>
      <c r="E8842" s="622" t="s">
        <v>40</v>
      </c>
      <c r="F8842" s="622" t="s">
        <v>19099</v>
      </c>
      <c r="G8842" s="622" t="s">
        <v>51</v>
      </c>
      <c r="H8842" s="622">
        <v>3</v>
      </c>
      <c r="I8842" s="622" t="s">
        <v>18721</v>
      </c>
      <c r="J8842" s="138"/>
      <c r="K8842" s="138"/>
      <c r="L8842" s="656" t="s">
        <v>51</v>
      </c>
      <c r="M8842" s="202"/>
      <c r="N8842" s="138"/>
      <c r="O8842" s="622">
        <v>0</v>
      </c>
      <c r="P8842" s="622">
        <v>0</v>
      </c>
      <c r="Q8842" s="622">
        <v>0</v>
      </c>
      <c r="R8842" s="622">
        <v>0</v>
      </c>
      <c r="S8842" s="622">
        <v>0</v>
      </c>
      <c r="T8842" s="622">
        <v>0</v>
      </c>
      <c r="U8842" s="622">
        <v>0</v>
      </c>
      <c r="V8842" s="622">
        <v>0</v>
      </c>
      <c r="W8842" s="622">
        <v>0</v>
      </c>
      <c r="X8842" s="364">
        <v>0</v>
      </c>
      <c r="Y8842" s="622">
        <v>0</v>
      </c>
      <c r="Z8842" s="622" t="s">
        <v>51</v>
      </c>
      <c r="AA8842" s="622" t="s">
        <v>5289</v>
      </c>
      <c r="AB8842" s="622" t="s">
        <v>5289</v>
      </c>
      <c r="AC8842" s="340" t="s">
        <v>5289</v>
      </c>
      <c r="AD8842" s="340" t="s">
        <v>5289</v>
      </c>
      <c r="AE8842" s="340" t="s">
        <v>5289</v>
      </c>
      <c r="AF8842" s="278"/>
    </row>
    <row r="8843" spans="1:38" ht="114.75">
      <c r="A8843" s="287">
        <v>4</v>
      </c>
      <c r="B8843" s="122" t="s">
        <v>142</v>
      </c>
      <c r="C8843" s="383" t="s">
        <v>11042</v>
      </c>
      <c r="D8843" s="122" t="s">
        <v>13793</v>
      </c>
      <c r="E8843" s="622" t="s">
        <v>40</v>
      </c>
      <c r="F8843" s="622" t="s">
        <v>19099</v>
      </c>
      <c r="G8843" s="622" t="s">
        <v>51</v>
      </c>
      <c r="H8843" s="622">
        <v>3</v>
      </c>
      <c r="I8843" s="622" t="s">
        <v>18721</v>
      </c>
      <c r="J8843" s="138"/>
      <c r="K8843" s="138"/>
      <c r="L8843" s="656" t="s">
        <v>51</v>
      </c>
      <c r="M8843" s="202"/>
      <c r="N8843" s="138"/>
      <c r="O8843" s="622">
        <v>0</v>
      </c>
      <c r="P8843" s="622">
        <v>0</v>
      </c>
      <c r="Q8843" s="622">
        <v>0</v>
      </c>
      <c r="R8843" s="622">
        <v>0</v>
      </c>
      <c r="S8843" s="622">
        <v>0</v>
      </c>
      <c r="T8843" s="622">
        <v>0</v>
      </c>
      <c r="U8843" s="622">
        <v>0</v>
      </c>
      <c r="V8843" s="622">
        <v>0</v>
      </c>
      <c r="W8843" s="622">
        <v>0</v>
      </c>
      <c r="X8843" s="364">
        <v>0</v>
      </c>
      <c r="Y8843" s="622">
        <v>0</v>
      </c>
      <c r="Z8843" s="622" t="s">
        <v>51</v>
      </c>
      <c r="AA8843" s="622" t="s">
        <v>5289</v>
      </c>
      <c r="AB8843" s="622" t="s">
        <v>5289</v>
      </c>
      <c r="AC8843" s="340" t="s">
        <v>5289</v>
      </c>
      <c r="AD8843" s="340" t="s">
        <v>5289</v>
      </c>
      <c r="AE8843" s="340" t="s">
        <v>5289</v>
      </c>
      <c r="AF8843" s="278"/>
    </row>
    <row r="8844" spans="1:38" ht="76.5">
      <c r="A8844" s="287">
        <v>5</v>
      </c>
      <c r="B8844" s="122" t="s">
        <v>3216</v>
      </c>
      <c r="C8844" s="383" t="s">
        <v>11042</v>
      </c>
      <c r="D8844" s="122" t="s">
        <v>13794</v>
      </c>
      <c r="E8844" s="622" t="s">
        <v>40</v>
      </c>
      <c r="F8844" s="622" t="s">
        <v>51</v>
      </c>
      <c r="G8844" s="138"/>
      <c r="H8844" s="138"/>
      <c r="I8844" s="138"/>
      <c r="J8844" s="138"/>
      <c r="K8844" s="138"/>
      <c r="L8844" s="656" t="s">
        <v>51</v>
      </c>
      <c r="M8844" s="202"/>
      <c r="N8844" s="138"/>
      <c r="O8844" s="622">
        <v>0</v>
      </c>
      <c r="P8844" s="622">
        <v>0</v>
      </c>
      <c r="Q8844" s="622">
        <v>0</v>
      </c>
      <c r="R8844" s="622">
        <v>0</v>
      </c>
      <c r="S8844" s="622">
        <v>0</v>
      </c>
      <c r="T8844" s="622">
        <v>0</v>
      </c>
      <c r="U8844" s="622">
        <v>0</v>
      </c>
      <c r="V8844" s="622">
        <v>0</v>
      </c>
      <c r="W8844" s="622">
        <v>0</v>
      </c>
      <c r="X8844" s="364">
        <v>0</v>
      </c>
      <c r="Y8844" s="622">
        <v>0</v>
      </c>
      <c r="Z8844" s="622" t="s">
        <v>51</v>
      </c>
      <c r="AA8844" s="622" t="s">
        <v>5289</v>
      </c>
      <c r="AB8844" s="622" t="s">
        <v>5289</v>
      </c>
      <c r="AC8844" s="340" t="s">
        <v>5289</v>
      </c>
      <c r="AD8844" s="340" t="s">
        <v>5289</v>
      </c>
      <c r="AE8844" s="340" t="s">
        <v>5289</v>
      </c>
      <c r="AF8844" s="278"/>
    </row>
    <row r="8845" spans="1:38" s="44" customFormat="1" ht="76.5">
      <c r="A8845" s="287">
        <v>6</v>
      </c>
      <c r="B8845" s="122" t="s">
        <v>11050</v>
      </c>
      <c r="C8845" s="383" t="s">
        <v>11042</v>
      </c>
      <c r="D8845" s="122" t="s">
        <v>13795</v>
      </c>
      <c r="E8845" s="622" t="s">
        <v>40</v>
      </c>
      <c r="F8845" s="622" t="s">
        <v>51</v>
      </c>
      <c r="G8845" s="138"/>
      <c r="H8845" s="138"/>
      <c r="I8845" s="138"/>
      <c r="J8845" s="138"/>
      <c r="K8845" s="138"/>
      <c r="L8845" s="656" t="s">
        <v>51</v>
      </c>
      <c r="M8845" s="202"/>
      <c r="N8845" s="138"/>
      <c r="O8845" s="622">
        <v>0</v>
      </c>
      <c r="P8845" s="622">
        <v>0</v>
      </c>
      <c r="Q8845" s="622">
        <v>0</v>
      </c>
      <c r="R8845" s="622">
        <v>0</v>
      </c>
      <c r="S8845" s="622">
        <v>0</v>
      </c>
      <c r="T8845" s="622">
        <v>0</v>
      </c>
      <c r="U8845" s="622">
        <v>0</v>
      </c>
      <c r="V8845" s="622">
        <v>0</v>
      </c>
      <c r="W8845" s="622">
        <v>0</v>
      </c>
      <c r="X8845" s="364">
        <v>2</v>
      </c>
      <c r="Y8845" s="622">
        <v>0</v>
      </c>
      <c r="Z8845" s="622" t="s">
        <v>51</v>
      </c>
      <c r="AA8845" s="622" t="s">
        <v>5289</v>
      </c>
      <c r="AB8845" s="622" t="s">
        <v>5289</v>
      </c>
      <c r="AC8845" s="340" t="s">
        <v>5289</v>
      </c>
      <c r="AD8845" s="340" t="s">
        <v>5289</v>
      </c>
      <c r="AE8845" s="340" t="s">
        <v>5289</v>
      </c>
      <c r="AF8845" s="278"/>
      <c r="AG8845" s="107"/>
      <c r="AH8845" s="107"/>
      <c r="AI8845" s="107"/>
      <c r="AJ8845" s="107"/>
      <c r="AK8845" s="107"/>
      <c r="AL8845" s="107"/>
    </row>
    <row r="8846" spans="1:38" s="44" customFormat="1" ht="63.75">
      <c r="A8846" s="287">
        <v>7</v>
      </c>
      <c r="B8846" s="122" t="s">
        <v>1673</v>
      </c>
      <c r="C8846" s="383" t="s">
        <v>11042</v>
      </c>
      <c r="D8846" s="122" t="s">
        <v>13796</v>
      </c>
      <c r="E8846" s="622" t="s">
        <v>40</v>
      </c>
      <c r="F8846" s="622" t="s">
        <v>51</v>
      </c>
      <c r="G8846" s="138"/>
      <c r="H8846" s="138"/>
      <c r="I8846" s="138"/>
      <c r="J8846" s="138"/>
      <c r="K8846" s="138"/>
      <c r="L8846" s="656" t="s">
        <v>51</v>
      </c>
      <c r="M8846" s="202"/>
      <c r="N8846" s="138"/>
      <c r="O8846" s="622">
        <v>0</v>
      </c>
      <c r="P8846" s="622">
        <v>0</v>
      </c>
      <c r="Q8846" s="622">
        <v>0</v>
      </c>
      <c r="R8846" s="622">
        <v>0</v>
      </c>
      <c r="S8846" s="622">
        <v>0</v>
      </c>
      <c r="T8846" s="622">
        <v>0</v>
      </c>
      <c r="U8846" s="622">
        <v>0</v>
      </c>
      <c r="V8846" s="622">
        <v>0</v>
      </c>
      <c r="W8846" s="622">
        <v>0</v>
      </c>
      <c r="X8846" s="364">
        <f>949-885+220-203+8</f>
        <v>89</v>
      </c>
      <c r="Y8846" s="622">
        <v>0</v>
      </c>
      <c r="Z8846" s="622" t="s">
        <v>51</v>
      </c>
      <c r="AA8846" s="622" t="s">
        <v>5289</v>
      </c>
      <c r="AB8846" s="622" t="s">
        <v>5289</v>
      </c>
      <c r="AC8846" s="340" t="s">
        <v>5289</v>
      </c>
      <c r="AD8846" s="340" t="s">
        <v>5289</v>
      </c>
      <c r="AE8846" s="340" t="s">
        <v>5289</v>
      </c>
      <c r="AF8846" s="278"/>
      <c r="AG8846" s="107"/>
      <c r="AH8846" s="107"/>
      <c r="AI8846" s="107"/>
      <c r="AJ8846" s="107"/>
      <c r="AK8846" s="107"/>
      <c r="AL8846" s="107"/>
    </row>
    <row r="8847" spans="1:38" s="44" customFormat="1" ht="53.25" customHeight="1">
      <c r="A8847" s="287">
        <v>8</v>
      </c>
      <c r="B8847" s="122" t="s">
        <v>11051</v>
      </c>
      <c r="C8847" s="383" t="s">
        <v>11042</v>
      </c>
      <c r="D8847" s="122" t="s">
        <v>13797</v>
      </c>
      <c r="E8847" s="622" t="s">
        <v>40</v>
      </c>
      <c r="F8847" s="622" t="s">
        <v>51</v>
      </c>
      <c r="G8847" s="138"/>
      <c r="H8847" s="138"/>
      <c r="I8847" s="138"/>
      <c r="J8847" s="138"/>
      <c r="K8847" s="138"/>
      <c r="L8847" s="656" t="s">
        <v>51</v>
      </c>
      <c r="M8847" s="202"/>
      <c r="N8847" s="138"/>
      <c r="O8847" s="622">
        <v>0</v>
      </c>
      <c r="P8847" s="622">
        <v>0</v>
      </c>
      <c r="Q8847" s="622">
        <v>0</v>
      </c>
      <c r="R8847" s="622">
        <v>0</v>
      </c>
      <c r="S8847" s="622">
        <v>0</v>
      </c>
      <c r="T8847" s="622">
        <v>0</v>
      </c>
      <c r="U8847" s="622">
        <v>0</v>
      </c>
      <c r="V8847" s="622">
        <v>0</v>
      </c>
      <c r="W8847" s="622">
        <v>0</v>
      </c>
      <c r="X8847" s="364">
        <v>0</v>
      </c>
      <c r="Y8847" s="622">
        <v>0</v>
      </c>
      <c r="Z8847" s="622" t="s">
        <v>51</v>
      </c>
      <c r="AA8847" s="622" t="s">
        <v>5289</v>
      </c>
      <c r="AB8847" s="622" t="s">
        <v>5289</v>
      </c>
      <c r="AC8847" s="340" t="s">
        <v>5289</v>
      </c>
      <c r="AD8847" s="340" t="s">
        <v>5289</v>
      </c>
      <c r="AE8847" s="340" t="s">
        <v>5289</v>
      </c>
      <c r="AF8847" s="278"/>
      <c r="AG8847" s="107"/>
      <c r="AH8847" s="107"/>
      <c r="AI8847" s="107"/>
      <c r="AJ8847" s="107"/>
      <c r="AK8847" s="107"/>
      <c r="AL8847" s="107"/>
    </row>
    <row r="8848" spans="1:38" s="44" customFormat="1" ht="382.5" customHeight="1">
      <c r="A8848" s="287">
        <v>9</v>
      </c>
      <c r="B8848" s="122" t="s">
        <v>1201</v>
      </c>
      <c r="C8848" s="383" t="s">
        <v>11042</v>
      </c>
      <c r="D8848" s="122" t="s">
        <v>13798</v>
      </c>
      <c r="E8848" s="622" t="s">
        <v>40</v>
      </c>
      <c r="F8848" s="622" t="s">
        <v>19099</v>
      </c>
      <c r="G8848" s="622" t="s">
        <v>51</v>
      </c>
      <c r="H8848" s="622">
        <v>3</v>
      </c>
      <c r="I8848" s="622" t="s">
        <v>18721</v>
      </c>
      <c r="J8848" s="138"/>
      <c r="K8848" s="138"/>
      <c r="L8848" s="656" t="s">
        <v>40</v>
      </c>
      <c r="M8848" s="122" t="s">
        <v>22000</v>
      </c>
      <c r="N8848" s="622">
        <v>0</v>
      </c>
      <c r="O8848" s="622">
        <v>0</v>
      </c>
      <c r="P8848" s="622">
        <v>0</v>
      </c>
      <c r="Q8848" s="622">
        <v>0</v>
      </c>
      <c r="R8848" s="622">
        <v>0</v>
      </c>
      <c r="S8848" s="622">
        <v>0</v>
      </c>
      <c r="T8848" s="622">
        <v>0</v>
      </c>
      <c r="U8848" s="622">
        <v>0</v>
      </c>
      <c r="V8848" s="622">
        <v>0</v>
      </c>
      <c r="W8848" s="622">
        <v>0</v>
      </c>
      <c r="X8848" s="364">
        <v>0</v>
      </c>
      <c r="Y8848" s="622">
        <v>0</v>
      </c>
      <c r="Z8848" s="622" t="s">
        <v>51</v>
      </c>
      <c r="AA8848" s="622" t="s">
        <v>5289</v>
      </c>
      <c r="AB8848" s="622" t="s">
        <v>5289</v>
      </c>
      <c r="AC8848" s="340" t="s">
        <v>5289</v>
      </c>
      <c r="AD8848" s="340" t="s">
        <v>5289</v>
      </c>
      <c r="AE8848" s="340" t="s">
        <v>5289</v>
      </c>
      <c r="AF8848" s="278"/>
      <c r="AG8848" s="107"/>
      <c r="AH8848" s="107"/>
      <c r="AI8848" s="107"/>
      <c r="AJ8848" s="107"/>
      <c r="AK8848" s="107"/>
      <c r="AL8848" s="107"/>
    </row>
    <row r="8849" spans="1:38" s="44" customFormat="1" ht="114.75">
      <c r="A8849" s="287">
        <v>10</v>
      </c>
      <c r="B8849" s="122" t="s">
        <v>574</v>
      </c>
      <c r="C8849" s="383" t="s">
        <v>11042</v>
      </c>
      <c r="D8849" s="122" t="s">
        <v>13799</v>
      </c>
      <c r="E8849" s="622" t="s">
        <v>40</v>
      </c>
      <c r="F8849" s="622" t="s">
        <v>19099</v>
      </c>
      <c r="G8849" s="622" t="s">
        <v>51</v>
      </c>
      <c r="H8849" s="622">
        <v>3</v>
      </c>
      <c r="I8849" s="622" t="s">
        <v>18721</v>
      </c>
      <c r="J8849" s="138"/>
      <c r="K8849" s="138"/>
      <c r="L8849" s="656" t="s">
        <v>51</v>
      </c>
      <c r="M8849" s="202"/>
      <c r="N8849" s="138"/>
      <c r="O8849" s="622">
        <v>0</v>
      </c>
      <c r="P8849" s="622">
        <v>0</v>
      </c>
      <c r="Q8849" s="622">
        <v>0</v>
      </c>
      <c r="R8849" s="622">
        <v>0</v>
      </c>
      <c r="S8849" s="622">
        <v>0</v>
      </c>
      <c r="T8849" s="622">
        <v>0</v>
      </c>
      <c r="U8849" s="622">
        <v>0</v>
      </c>
      <c r="V8849" s="622">
        <v>0</v>
      </c>
      <c r="W8849" s="622">
        <v>0</v>
      </c>
      <c r="X8849" s="364">
        <v>0</v>
      </c>
      <c r="Y8849" s="622">
        <v>0</v>
      </c>
      <c r="Z8849" s="622" t="s">
        <v>51</v>
      </c>
      <c r="AA8849" s="622" t="s">
        <v>5289</v>
      </c>
      <c r="AB8849" s="622" t="s">
        <v>5289</v>
      </c>
      <c r="AC8849" s="340" t="s">
        <v>5289</v>
      </c>
      <c r="AD8849" s="340" t="s">
        <v>5289</v>
      </c>
      <c r="AE8849" s="340" t="s">
        <v>5289</v>
      </c>
      <c r="AF8849" s="278"/>
      <c r="AG8849" s="107"/>
      <c r="AH8849" s="107"/>
      <c r="AI8849" s="107"/>
      <c r="AJ8849" s="107"/>
      <c r="AK8849" s="107"/>
      <c r="AL8849" s="107"/>
    </row>
    <row r="8850" spans="1:38" s="44" customFormat="1" ht="127.5">
      <c r="A8850" s="287">
        <v>11</v>
      </c>
      <c r="B8850" s="122" t="s">
        <v>3260</v>
      </c>
      <c r="C8850" s="383" t="s">
        <v>11042</v>
      </c>
      <c r="D8850" s="122" t="s">
        <v>13800</v>
      </c>
      <c r="E8850" s="622" t="s">
        <v>40</v>
      </c>
      <c r="F8850" s="622" t="s">
        <v>19099</v>
      </c>
      <c r="G8850" s="622" t="s">
        <v>51</v>
      </c>
      <c r="H8850" s="622">
        <v>3</v>
      </c>
      <c r="I8850" s="622" t="s">
        <v>18721</v>
      </c>
      <c r="J8850" s="122" t="s">
        <v>13808</v>
      </c>
      <c r="K8850" s="389" t="s">
        <v>13736</v>
      </c>
      <c r="L8850" s="656" t="s">
        <v>40</v>
      </c>
      <c r="M8850" s="122" t="s">
        <v>22001</v>
      </c>
      <c r="N8850" s="622">
        <v>0</v>
      </c>
      <c r="O8850" s="622">
        <v>0</v>
      </c>
      <c r="P8850" s="622">
        <v>0</v>
      </c>
      <c r="Q8850" s="622">
        <v>0</v>
      </c>
      <c r="R8850" s="622">
        <v>0</v>
      </c>
      <c r="S8850" s="622">
        <v>0</v>
      </c>
      <c r="T8850" s="622">
        <v>0</v>
      </c>
      <c r="U8850" s="622">
        <v>0</v>
      </c>
      <c r="V8850" s="622">
        <v>0</v>
      </c>
      <c r="W8850" s="622">
        <v>0</v>
      </c>
      <c r="X8850" s="364">
        <v>6</v>
      </c>
      <c r="Y8850" s="622">
        <v>0</v>
      </c>
      <c r="Z8850" s="622" t="s">
        <v>51</v>
      </c>
      <c r="AA8850" s="622" t="s">
        <v>5289</v>
      </c>
      <c r="AB8850" s="622" t="s">
        <v>5289</v>
      </c>
      <c r="AC8850" s="340" t="s">
        <v>5289</v>
      </c>
      <c r="AD8850" s="340" t="s">
        <v>5289</v>
      </c>
      <c r="AE8850" s="340" t="s">
        <v>5289</v>
      </c>
      <c r="AF8850" s="278"/>
      <c r="AG8850" s="107"/>
      <c r="AH8850" s="107"/>
      <c r="AI8850" s="107"/>
      <c r="AJ8850" s="107"/>
      <c r="AK8850" s="107"/>
      <c r="AL8850" s="107"/>
    </row>
    <row r="8851" spans="1:38" s="44" customFormat="1" ht="191.25">
      <c r="A8851" s="287">
        <v>12</v>
      </c>
      <c r="B8851" s="122" t="s">
        <v>513</v>
      </c>
      <c r="C8851" s="383" t="s">
        <v>11042</v>
      </c>
      <c r="D8851" s="122" t="s">
        <v>13801</v>
      </c>
      <c r="E8851" s="622" t="s">
        <v>40</v>
      </c>
      <c r="F8851" s="622" t="s">
        <v>51</v>
      </c>
      <c r="G8851" s="138"/>
      <c r="H8851" s="138"/>
      <c r="I8851" s="138"/>
      <c r="J8851" s="138"/>
      <c r="K8851" s="138"/>
      <c r="L8851" s="656" t="s">
        <v>40</v>
      </c>
      <c r="M8851" s="122" t="s">
        <v>14678</v>
      </c>
      <c r="N8851" s="622">
        <v>0</v>
      </c>
      <c r="O8851" s="622">
        <v>0</v>
      </c>
      <c r="P8851" s="622">
        <v>0</v>
      </c>
      <c r="Q8851" s="622">
        <v>0</v>
      </c>
      <c r="R8851" s="622">
        <v>0</v>
      </c>
      <c r="S8851" s="622">
        <v>0</v>
      </c>
      <c r="T8851" s="622">
        <v>0</v>
      </c>
      <c r="U8851" s="622">
        <v>0</v>
      </c>
      <c r="V8851" s="622">
        <v>0</v>
      </c>
      <c r="W8851" s="622">
        <v>0</v>
      </c>
      <c r="X8851" s="364">
        <v>0</v>
      </c>
      <c r="Y8851" s="622">
        <v>0</v>
      </c>
      <c r="Z8851" s="622" t="s">
        <v>51</v>
      </c>
      <c r="AA8851" s="622" t="s">
        <v>5289</v>
      </c>
      <c r="AB8851" s="622" t="s">
        <v>5289</v>
      </c>
      <c r="AC8851" s="340" t="s">
        <v>5289</v>
      </c>
      <c r="AD8851" s="340" t="s">
        <v>5289</v>
      </c>
      <c r="AE8851" s="340" t="s">
        <v>5289</v>
      </c>
      <c r="AF8851" s="278"/>
      <c r="AG8851" s="107"/>
      <c r="AH8851" s="107"/>
      <c r="AI8851" s="107"/>
      <c r="AJ8851" s="107"/>
      <c r="AK8851" s="107"/>
      <c r="AL8851" s="107"/>
    </row>
    <row r="8852" spans="1:38" s="44" customFormat="1" ht="114.75">
      <c r="A8852" s="287">
        <v>13</v>
      </c>
      <c r="B8852" s="122" t="s">
        <v>1523</v>
      </c>
      <c r="C8852" s="383" t="s">
        <v>11042</v>
      </c>
      <c r="D8852" s="122" t="s">
        <v>13802</v>
      </c>
      <c r="E8852" s="622" t="s">
        <v>40</v>
      </c>
      <c r="F8852" s="622" t="s">
        <v>19099</v>
      </c>
      <c r="G8852" s="622" t="s">
        <v>51</v>
      </c>
      <c r="H8852" s="622">
        <v>3</v>
      </c>
      <c r="I8852" s="622" t="s">
        <v>18721</v>
      </c>
      <c r="J8852" s="138"/>
      <c r="K8852" s="138"/>
      <c r="L8852" s="656" t="s">
        <v>51</v>
      </c>
      <c r="M8852" s="202"/>
      <c r="N8852" s="138"/>
      <c r="O8852" s="622">
        <v>0</v>
      </c>
      <c r="P8852" s="622">
        <v>0</v>
      </c>
      <c r="Q8852" s="622">
        <v>0</v>
      </c>
      <c r="R8852" s="622">
        <v>0</v>
      </c>
      <c r="S8852" s="622">
        <v>0</v>
      </c>
      <c r="T8852" s="622">
        <v>0</v>
      </c>
      <c r="U8852" s="622">
        <v>0</v>
      </c>
      <c r="V8852" s="622">
        <v>0</v>
      </c>
      <c r="W8852" s="622">
        <v>0</v>
      </c>
      <c r="X8852" s="364">
        <v>0</v>
      </c>
      <c r="Y8852" s="622">
        <v>0</v>
      </c>
      <c r="Z8852" s="622" t="s">
        <v>51</v>
      </c>
      <c r="AA8852" s="622" t="s">
        <v>5289</v>
      </c>
      <c r="AB8852" s="622" t="s">
        <v>5289</v>
      </c>
      <c r="AC8852" s="340" t="s">
        <v>5289</v>
      </c>
      <c r="AD8852" s="340" t="s">
        <v>5289</v>
      </c>
      <c r="AE8852" s="340" t="s">
        <v>5289</v>
      </c>
      <c r="AF8852" s="278"/>
      <c r="AG8852" s="107"/>
      <c r="AH8852" s="107"/>
      <c r="AI8852" s="107"/>
      <c r="AJ8852" s="107"/>
      <c r="AK8852" s="107"/>
      <c r="AL8852" s="107"/>
    </row>
    <row r="8853" spans="1:38" s="44" customFormat="1" ht="63.75">
      <c r="A8853" s="287">
        <v>14</v>
      </c>
      <c r="B8853" s="122" t="s">
        <v>5345</v>
      </c>
      <c r="C8853" s="383" t="s">
        <v>11042</v>
      </c>
      <c r="D8853" s="122" t="s">
        <v>13803</v>
      </c>
      <c r="E8853" s="622" t="s">
        <v>40</v>
      </c>
      <c r="F8853" s="622" t="s">
        <v>51</v>
      </c>
      <c r="G8853" s="138"/>
      <c r="H8853" s="138"/>
      <c r="I8853" s="138"/>
      <c r="J8853" s="138"/>
      <c r="K8853" s="138"/>
      <c r="L8853" s="656" t="s">
        <v>51</v>
      </c>
      <c r="M8853" s="202"/>
      <c r="N8853" s="138"/>
      <c r="O8853" s="622">
        <v>0</v>
      </c>
      <c r="P8853" s="622">
        <v>0</v>
      </c>
      <c r="Q8853" s="622">
        <v>0</v>
      </c>
      <c r="R8853" s="622">
        <v>0</v>
      </c>
      <c r="S8853" s="622">
        <v>0</v>
      </c>
      <c r="T8853" s="622">
        <v>0</v>
      </c>
      <c r="U8853" s="622">
        <v>0</v>
      </c>
      <c r="V8853" s="622">
        <v>0</v>
      </c>
      <c r="W8853" s="622">
        <v>0</v>
      </c>
      <c r="X8853" s="364">
        <v>0</v>
      </c>
      <c r="Y8853" s="622">
        <v>0</v>
      </c>
      <c r="Z8853" s="622" t="s">
        <v>51</v>
      </c>
      <c r="AA8853" s="622" t="s">
        <v>5289</v>
      </c>
      <c r="AB8853" s="622" t="s">
        <v>5289</v>
      </c>
      <c r="AC8853" s="340" t="s">
        <v>5289</v>
      </c>
      <c r="AD8853" s="340" t="s">
        <v>5289</v>
      </c>
      <c r="AE8853" s="340" t="s">
        <v>5289</v>
      </c>
      <c r="AF8853" s="278"/>
      <c r="AG8853" s="107"/>
      <c r="AH8853" s="107"/>
      <c r="AI8853" s="107"/>
      <c r="AJ8853" s="107"/>
      <c r="AK8853" s="107"/>
      <c r="AL8853" s="107"/>
    </row>
    <row r="8854" spans="1:38" s="44" customFormat="1" ht="114.75">
      <c r="A8854" s="287">
        <v>15</v>
      </c>
      <c r="B8854" s="122" t="s">
        <v>855</v>
      </c>
      <c r="C8854" s="383" t="s">
        <v>11042</v>
      </c>
      <c r="D8854" s="122" t="s">
        <v>13804</v>
      </c>
      <c r="E8854" s="622" t="s">
        <v>40</v>
      </c>
      <c r="F8854" s="622" t="s">
        <v>19099</v>
      </c>
      <c r="G8854" s="622" t="s">
        <v>51</v>
      </c>
      <c r="H8854" s="622">
        <v>3</v>
      </c>
      <c r="I8854" s="622" t="s">
        <v>18721</v>
      </c>
      <c r="J8854" s="138"/>
      <c r="K8854" s="138"/>
      <c r="L8854" s="656" t="s">
        <v>51</v>
      </c>
      <c r="M8854" s="202"/>
      <c r="N8854" s="138"/>
      <c r="O8854" s="622">
        <v>0</v>
      </c>
      <c r="P8854" s="622">
        <v>0</v>
      </c>
      <c r="Q8854" s="622">
        <v>0</v>
      </c>
      <c r="R8854" s="622">
        <v>0</v>
      </c>
      <c r="S8854" s="622">
        <v>0</v>
      </c>
      <c r="T8854" s="622">
        <v>0</v>
      </c>
      <c r="U8854" s="622">
        <v>0</v>
      </c>
      <c r="V8854" s="622">
        <v>0</v>
      </c>
      <c r="W8854" s="622">
        <v>0</v>
      </c>
      <c r="X8854" s="364">
        <v>5</v>
      </c>
      <c r="Y8854" s="622">
        <v>0</v>
      </c>
      <c r="Z8854" s="622" t="s">
        <v>51</v>
      </c>
      <c r="AA8854" s="622" t="s">
        <v>5289</v>
      </c>
      <c r="AB8854" s="622" t="s">
        <v>5289</v>
      </c>
      <c r="AC8854" s="340" t="s">
        <v>5289</v>
      </c>
      <c r="AD8854" s="340" t="s">
        <v>5289</v>
      </c>
      <c r="AE8854" s="340" t="s">
        <v>5289</v>
      </c>
      <c r="AF8854" s="278"/>
      <c r="AG8854" s="107"/>
      <c r="AH8854" s="107"/>
      <c r="AI8854" s="107"/>
      <c r="AJ8854" s="107"/>
      <c r="AK8854" s="107"/>
      <c r="AL8854" s="107"/>
    </row>
    <row r="8855" spans="1:38" s="44" customFormat="1" ht="369.75">
      <c r="A8855" s="287">
        <v>16</v>
      </c>
      <c r="B8855" s="122" t="s">
        <v>11052</v>
      </c>
      <c r="C8855" s="383" t="s">
        <v>11042</v>
      </c>
      <c r="D8855" s="122" t="s">
        <v>13805</v>
      </c>
      <c r="E8855" s="622" t="s">
        <v>40</v>
      </c>
      <c r="F8855" s="622" t="s">
        <v>51</v>
      </c>
      <c r="G8855" s="138"/>
      <c r="H8855" s="138"/>
      <c r="I8855" s="138"/>
      <c r="J8855" s="656" t="s">
        <v>13809</v>
      </c>
      <c r="K8855" s="389" t="s">
        <v>4162</v>
      </c>
      <c r="L8855" s="656" t="s">
        <v>40</v>
      </c>
      <c r="M8855" s="122" t="s">
        <v>22002</v>
      </c>
      <c r="N8855" s="622">
        <v>0</v>
      </c>
      <c r="O8855" s="622">
        <v>0</v>
      </c>
      <c r="P8855" s="622">
        <v>0</v>
      </c>
      <c r="Q8855" s="622">
        <v>0</v>
      </c>
      <c r="R8855" s="622">
        <v>0</v>
      </c>
      <c r="S8855" s="622">
        <v>0</v>
      </c>
      <c r="T8855" s="622">
        <v>0</v>
      </c>
      <c r="U8855" s="622">
        <v>0</v>
      </c>
      <c r="V8855" s="622">
        <v>0</v>
      </c>
      <c r="W8855" s="622">
        <v>0</v>
      </c>
      <c r="X8855" s="364">
        <v>4</v>
      </c>
      <c r="Y8855" s="622">
        <v>0</v>
      </c>
      <c r="Z8855" s="622" t="s">
        <v>51</v>
      </c>
      <c r="AA8855" s="622" t="s">
        <v>5289</v>
      </c>
      <c r="AB8855" s="622" t="s">
        <v>5289</v>
      </c>
      <c r="AC8855" s="340" t="s">
        <v>5289</v>
      </c>
      <c r="AD8855" s="340" t="s">
        <v>5289</v>
      </c>
      <c r="AE8855" s="340" t="s">
        <v>5289</v>
      </c>
      <c r="AF8855" s="278"/>
      <c r="AG8855" s="107"/>
      <c r="AH8855" s="107"/>
      <c r="AI8855" s="107"/>
      <c r="AJ8855" s="107"/>
      <c r="AK8855" s="107"/>
      <c r="AL8855" s="107"/>
    </row>
    <row r="8856" spans="1:38" s="44" customFormat="1" ht="114.75">
      <c r="A8856" s="287">
        <v>17</v>
      </c>
      <c r="B8856" s="122" t="s">
        <v>8180</v>
      </c>
      <c r="C8856" s="383" t="s">
        <v>11042</v>
      </c>
      <c r="D8856" s="122" t="s">
        <v>13806</v>
      </c>
      <c r="E8856" s="622" t="s">
        <v>40</v>
      </c>
      <c r="F8856" s="622" t="s">
        <v>19099</v>
      </c>
      <c r="G8856" s="622" t="s">
        <v>51</v>
      </c>
      <c r="H8856" s="622">
        <v>3</v>
      </c>
      <c r="I8856" s="622" t="s">
        <v>18721</v>
      </c>
      <c r="J8856" s="138"/>
      <c r="K8856" s="138"/>
      <c r="L8856" s="656" t="s">
        <v>51</v>
      </c>
      <c r="M8856" s="202"/>
      <c r="N8856" s="138"/>
      <c r="O8856" s="622">
        <v>0</v>
      </c>
      <c r="P8856" s="622">
        <v>0</v>
      </c>
      <c r="Q8856" s="622">
        <v>0</v>
      </c>
      <c r="R8856" s="622">
        <v>0</v>
      </c>
      <c r="S8856" s="622">
        <v>0</v>
      </c>
      <c r="T8856" s="622">
        <v>0</v>
      </c>
      <c r="U8856" s="622">
        <v>0</v>
      </c>
      <c r="V8856" s="622">
        <v>0</v>
      </c>
      <c r="W8856" s="622">
        <v>0</v>
      </c>
      <c r="X8856" s="364">
        <v>0</v>
      </c>
      <c r="Y8856" s="622">
        <v>0</v>
      </c>
      <c r="Z8856" s="622" t="s">
        <v>51</v>
      </c>
      <c r="AA8856" s="622" t="s">
        <v>5289</v>
      </c>
      <c r="AB8856" s="622" t="s">
        <v>5289</v>
      </c>
      <c r="AC8856" s="340" t="s">
        <v>5289</v>
      </c>
      <c r="AD8856" s="340" t="s">
        <v>5289</v>
      </c>
      <c r="AE8856" s="340" t="s">
        <v>5289</v>
      </c>
      <c r="AF8856" s="278"/>
      <c r="AG8856" s="107"/>
      <c r="AH8856" s="107"/>
      <c r="AI8856" s="107"/>
      <c r="AJ8856" s="107"/>
      <c r="AK8856" s="107"/>
      <c r="AL8856" s="107"/>
    </row>
    <row r="8857" spans="1:38" s="44" customFormat="1" ht="114.75">
      <c r="A8857" s="287">
        <v>18</v>
      </c>
      <c r="B8857" s="122" t="s">
        <v>5389</v>
      </c>
      <c r="C8857" s="383" t="s">
        <v>11042</v>
      </c>
      <c r="D8857" s="122" t="s">
        <v>13807</v>
      </c>
      <c r="E8857" s="622" t="s">
        <v>40</v>
      </c>
      <c r="F8857" s="622" t="s">
        <v>19099</v>
      </c>
      <c r="G8857" s="622" t="s">
        <v>51</v>
      </c>
      <c r="H8857" s="622">
        <v>3</v>
      </c>
      <c r="I8857" s="622" t="s">
        <v>18721</v>
      </c>
      <c r="J8857" s="138"/>
      <c r="K8857" s="138"/>
      <c r="L8857" s="656" t="s">
        <v>51</v>
      </c>
      <c r="M8857" s="202"/>
      <c r="N8857" s="138"/>
      <c r="O8857" s="622">
        <v>0</v>
      </c>
      <c r="P8857" s="622">
        <v>0</v>
      </c>
      <c r="Q8857" s="622">
        <v>0</v>
      </c>
      <c r="R8857" s="622">
        <v>0</v>
      </c>
      <c r="S8857" s="622">
        <v>0</v>
      </c>
      <c r="T8857" s="622">
        <v>0</v>
      </c>
      <c r="U8857" s="622">
        <v>0</v>
      </c>
      <c r="V8857" s="622">
        <v>0</v>
      </c>
      <c r="W8857" s="622">
        <v>0</v>
      </c>
      <c r="X8857" s="364">
        <v>0</v>
      </c>
      <c r="Y8857" s="622">
        <v>0</v>
      </c>
      <c r="Z8857" s="622" t="s">
        <v>51</v>
      </c>
      <c r="AA8857" s="622" t="s">
        <v>5289</v>
      </c>
      <c r="AB8857" s="622" t="s">
        <v>5289</v>
      </c>
      <c r="AC8857" s="340" t="s">
        <v>5289</v>
      </c>
      <c r="AD8857" s="340" t="s">
        <v>5289</v>
      </c>
      <c r="AE8857" s="340" t="s">
        <v>5289</v>
      </c>
      <c r="AF8857" s="278"/>
      <c r="AG8857" s="107"/>
      <c r="AH8857" s="107"/>
      <c r="AI8857" s="107"/>
      <c r="AJ8857" s="107"/>
      <c r="AK8857" s="107"/>
      <c r="AL8857" s="107"/>
    </row>
    <row r="8858" spans="1:38" s="44" customFormat="1" ht="140.25">
      <c r="A8858" s="287">
        <v>19</v>
      </c>
      <c r="B8858" s="377" t="s">
        <v>19472</v>
      </c>
      <c r="C8858" s="383" t="s">
        <v>11042</v>
      </c>
      <c r="D8858" s="122" t="s">
        <v>19745</v>
      </c>
      <c r="E8858" s="622" t="s">
        <v>40</v>
      </c>
      <c r="F8858" s="622" t="s">
        <v>51</v>
      </c>
      <c r="G8858" s="138"/>
      <c r="H8858" s="138"/>
      <c r="I8858" s="138"/>
      <c r="J8858" s="138"/>
      <c r="K8858" s="138"/>
      <c r="L8858" s="656" t="s">
        <v>51</v>
      </c>
      <c r="M8858" s="202"/>
      <c r="N8858" s="138"/>
      <c r="O8858" s="622">
        <v>0</v>
      </c>
      <c r="P8858" s="622">
        <v>0</v>
      </c>
      <c r="Q8858" s="622">
        <v>0</v>
      </c>
      <c r="R8858" s="622">
        <v>0</v>
      </c>
      <c r="S8858" s="622">
        <v>0</v>
      </c>
      <c r="T8858" s="622">
        <v>0</v>
      </c>
      <c r="U8858" s="622">
        <v>0</v>
      </c>
      <c r="V8858" s="622">
        <v>0</v>
      </c>
      <c r="W8858" s="622">
        <v>0</v>
      </c>
      <c r="X8858" s="364">
        <v>4</v>
      </c>
      <c r="Y8858" s="622">
        <v>0</v>
      </c>
      <c r="Z8858" s="622" t="s">
        <v>51</v>
      </c>
      <c r="AA8858" s="622" t="s">
        <v>5289</v>
      </c>
      <c r="AB8858" s="622" t="s">
        <v>5289</v>
      </c>
      <c r="AC8858" s="340" t="s">
        <v>5289</v>
      </c>
      <c r="AD8858" s="340" t="s">
        <v>5289</v>
      </c>
      <c r="AE8858" s="340" t="s">
        <v>5289</v>
      </c>
      <c r="AF8858" s="469"/>
      <c r="AG8858" s="107"/>
      <c r="AH8858" s="107"/>
      <c r="AI8858" s="107"/>
      <c r="AJ8858" s="107"/>
      <c r="AK8858" s="107"/>
      <c r="AL8858" s="107"/>
    </row>
    <row r="8859" spans="1:38" s="44" customFormat="1" ht="63.75">
      <c r="A8859" s="287">
        <v>20</v>
      </c>
      <c r="B8859" s="377" t="s">
        <v>19473</v>
      </c>
      <c r="C8859" s="383" t="s">
        <v>11042</v>
      </c>
      <c r="D8859" s="122" t="s">
        <v>19746</v>
      </c>
      <c r="E8859" s="622" t="s">
        <v>40</v>
      </c>
      <c r="F8859" s="622" t="s">
        <v>51</v>
      </c>
      <c r="G8859" s="138"/>
      <c r="H8859" s="138"/>
      <c r="I8859" s="138"/>
      <c r="J8859" s="138"/>
      <c r="K8859" s="138"/>
      <c r="L8859" s="656" t="s">
        <v>51</v>
      </c>
      <c r="M8859" s="202"/>
      <c r="N8859" s="138"/>
      <c r="O8859" s="622">
        <v>0</v>
      </c>
      <c r="P8859" s="622">
        <v>0</v>
      </c>
      <c r="Q8859" s="622">
        <v>0</v>
      </c>
      <c r="R8859" s="622">
        <v>0</v>
      </c>
      <c r="S8859" s="622">
        <v>0</v>
      </c>
      <c r="T8859" s="622">
        <v>0</v>
      </c>
      <c r="U8859" s="622">
        <v>0</v>
      </c>
      <c r="V8859" s="622">
        <v>0</v>
      </c>
      <c r="W8859" s="622">
        <v>0</v>
      </c>
      <c r="X8859" s="364">
        <v>0</v>
      </c>
      <c r="Y8859" s="622">
        <v>0</v>
      </c>
      <c r="Z8859" s="622" t="s">
        <v>51</v>
      </c>
      <c r="AA8859" s="622" t="s">
        <v>5289</v>
      </c>
      <c r="AB8859" s="622" t="s">
        <v>5289</v>
      </c>
      <c r="AC8859" s="340" t="s">
        <v>5289</v>
      </c>
      <c r="AD8859" s="340" t="s">
        <v>5289</v>
      </c>
      <c r="AE8859" s="340" t="s">
        <v>5289</v>
      </c>
      <c r="AF8859" s="469"/>
      <c r="AG8859" s="107"/>
      <c r="AH8859" s="107"/>
      <c r="AI8859" s="107"/>
      <c r="AJ8859" s="107"/>
      <c r="AK8859" s="107"/>
      <c r="AL8859" s="107"/>
    </row>
    <row r="8860" spans="1:38" s="44" customFormat="1" ht="114.75">
      <c r="A8860" s="287">
        <v>21</v>
      </c>
      <c r="B8860" s="377" t="s">
        <v>19474</v>
      </c>
      <c r="C8860" s="383" t="s">
        <v>11042</v>
      </c>
      <c r="D8860" s="122" t="s">
        <v>19747</v>
      </c>
      <c r="E8860" s="622" t="s">
        <v>40</v>
      </c>
      <c r="F8860" s="622" t="s">
        <v>51</v>
      </c>
      <c r="G8860" s="138"/>
      <c r="H8860" s="138"/>
      <c r="I8860" s="138"/>
      <c r="J8860" s="138"/>
      <c r="K8860" s="138"/>
      <c r="L8860" s="656" t="s">
        <v>51</v>
      </c>
      <c r="M8860" s="202"/>
      <c r="N8860" s="138"/>
      <c r="O8860" s="622">
        <v>0</v>
      </c>
      <c r="P8860" s="622">
        <v>0</v>
      </c>
      <c r="Q8860" s="622">
        <v>0</v>
      </c>
      <c r="R8860" s="622">
        <v>0</v>
      </c>
      <c r="S8860" s="622">
        <v>0</v>
      </c>
      <c r="T8860" s="622">
        <v>0</v>
      </c>
      <c r="U8860" s="622">
        <v>0</v>
      </c>
      <c r="V8860" s="622">
        <v>0</v>
      </c>
      <c r="W8860" s="622">
        <v>0</v>
      </c>
      <c r="X8860" s="364">
        <v>0</v>
      </c>
      <c r="Y8860" s="622">
        <v>0</v>
      </c>
      <c r="Z8860" s="622" t="s">
        <v>51</v>
      </c>
      <c r="AA8860" s="622" t="s">
        <v>5289</v>
      </c>
      <c r="AB8860" s="622" t="s">
        <v>5289</v>
      </c>
      <c r="AC8860" s="340" t="s">
        <v>5289</v>
      </c>
      <c r="AD8860" s="340" t="s">
        <v>5289</v>
      </c>
      <c r="AE8860" s="340" t="s">
        <v>5289</v>
      </c>
      <c r="AF8860" s="469"/>
      <c r="AG8860" s="107"/>
      <c r="AH8860" s="107"/>
      <c r="AI8860" s="107"/>
      <c r="AJ8860" s="107"/>
      <c r="AK8860" s="107"/>
      <c r="AL8860" s="107"/>
    </row>
    <row r="8861" spans="1:38" s="44" customFormat="1" ht="89.25">
      <c r="A8861" s="287">
        <v>22</v>
      </c>
      <c r="B8861" s="377" t="s">
        <v>19475</v>
      </c>
      <c r="C8861" s="383" t="s">
        <v>11042</v>
      </c>
      <c r="D8861" s="122" t="s">
        <v>19748</v>
      </c>
      <c r="E8861" s="622" t="s">
        <v>40</v>
      </c>
      <c r="F8861" s="622" t="s">
        <v>51</v>
      </c>
      <c r="G8861" s="138"/>
      <c r="H8861" s="138"/>
      <c r="I8861" s="138"/>
      <c r="J8861" s="138"/>
      <c r="K8861" s="138"/>
      <c r="L8861" s="656" t="s">
        <v>51</v>
      </c>
      <c r="M8861" s="202"/>
      <c r="N8861" s="138"/>
      <c r="O8861" s="622">
        <v>0</v>
      </c>
      <c r="P8861" s="622">
        <v>0</v>
      </c>
      <c r="Q8861" s="622">
        <v>0</v>
      </c>
      <c r="R8861" s="622">
        <v>0</v>
      </c>
      <c r="S8861" s="622">
        <v>0</v>
      </c>
      <c r="T8861" s="622">
        <v>0</v>
      </c>
      <c r="U8861" s="622">
        <v>0</v>
      </c>
      <c r="V8861" s="622">
        <v>0</v>
      </c>
      <c r="W8861" s="622">
        <v>0</v>
      </c>
      <c r="X8861" s="364">
        <v>9</v>
      </c>
      <c r="Y8861" s="622">
        <v>0</v>
      </c>
      <c r="Z8861" s="622" t="s">
        <v>51</v>
      </c>
      <c r="AA8861" s="622" t="s">
        <v>5289</v>
      </c>
      <c r="AB8861" s="622" t="s">
        <v>5289</v>
      </c>
      <c r="AC8861" s="340" t="s">
        <v>5289</v>
      </c>
      <c r="AD8861" s="340" t="s">
        <v>5289</v>
      </c>
      <c r="AE8861" s="340" t="s">
        <v>5289</v>
      </c>
      <c r="AF8861" s="469"/>
      <c r="AG8861" s="107"/>
      <c r="AH8861" s="107"/>
      <c r="AI8861" s="107"/>
      <c r="AJ8861" s="107"/>
      <c r="AK8861" s="107"/>
      <c r="AL8861" s="107"/>
    </row>
    <row r="8862" spans="1:38" s="44" customFormat="1" ht="102">
      <c r="A8862" s="287">
        <v>23</v>
      </c>
      <c r="B8862" s="377" t="s">
        <v>19476</v>
      </c>
      <c r="C8862" s="383" t="s">
        <v>11042</v>
      </c>
      <c r="D8862" s="122" t="s">
        <v>19749</v>
      </c>
      <c r="E8862" s="622" t="s">
        <v>40</v>
      </c>
      <c r="F8862" s="622" t="s">
        <v>51</v>
      </c>
      <c r="G8862" s="138"/>
      <c r="H8862" s="138"/>
      <c r="I8862" s="138"/>
      <c r="J8862" s="138"/>
      <c r="K8862" s="138"/>
      <c r="L8862" s="656" t="s">
        <v>51</v>
      </c>
      <c r="M8862" s="202"/>
      <c r="N8862" s="138"/>
      <c r="O8862" s="622">
        <v>0</v>
      </c>
      <c r="P8862" s="622">
        <v>0</v>
      </c>
      <c r="Q8862" s="622">
        <v>0</v>
      </c>
      <c r="R8862" s="622">
        <v>0</v>
      </c>
      <c r="S8862" s="622">
        <v>0</v>
      </c>
      <c r="T8862" s="622">
        <v>0</v>
      </c>
      <c r="U8862" s="622">
        <v>0</v>
      </c>
      <c r="V8862" s="622">
        <v>0</v>
      </c>
      <c r="W8862" s="622">
        <v>0</v>
      </c>
      <c r="X8862" s="364">
        <v>13</v>
      </c>
      <c r="Y8862" s="622">
        <v>0</v>
      </c>
      <c r="Z8862" s="622" t="s">
        <v>51</v>
      </c>
      <c r="AA8862" s="622" t="s">
        <v>5289</v>
      </c>
      <c r="AB8862" s="622" t="s">
        <v>5289</v>
      </c>
      <c r="AC8862" s="340" t="s">
        <v>5289</v>
      </c>
      <c r="AD8862" s="340" t="s">
        <v>5289</v>
      </c>
      <c r="AE8862" s="340" t="s">
        <v>5289</v>
      </c>
      <c r="AF8862" s="469"/>
      <c r="AG8862" s="107"/>
      <c r="AH8862" s="107"/>
      <c r="AI8862" s="107"/>
      <c r="AJ8862" s="107"/>
      <c r="AK8862" s="107"/>
      <c r="AL8862" s="107"/>
    </row>
    <row r="8863" spans="1:38" s="44" customFormat="1" ht="127.5">
      <c r="A8863" s="287">
        <v>24</v>
      </c>
      <c r="B8863" s="377" t="s">
        <v>19477</v>
      </c>
      <c r="C8863" s="383" t="s">
        <v>11042</v>
      </c>
      <c r="D8863" s="122" t="s">
        <v>19750</v>
      </c>
      <c r="E8863" s="622" t="s">
        <v>40</v>
      </c>
      <c r="F8863" s="622" t="s">
        <v>51</v>
      </c>
      <c r="G8863" s="138"/>
      <c r="H8863" s="138"/>
      <c r="I8863" s="138"/>
      <c r="J8863" s="138"/>
      <c r="K8863" s="138"/>
      <c r="L8863" s="656" t="s">
        <v>51</v>
      </c>
      <c r="M8863" s="202"/>
      <c r="N8863" s="138"/>
      <c r="O8863" s="622">
        <v>0</v>
      </c>
      <c r="P8863" s="622">
        <v>0</v>
      </c>
      <c r="Q8863" s="622">
        <v>0</v>
      </c>
      <c r="R8863" s="622">
        <v>0</v>
      </c>
      <c r="S8863" s="622">
        <v>0</v>
      </c>
      <c r="T8863" s="622">
        <v>0</v>
      </c>
      <c r="U8863" s="622">
        <v>0</v>
      </c>
      <c r="V8863" s="622">
        <v>0</v>
      </c>
      <c r="W8863" s="622">
        <v>0</v>
      </c>
      <c r="X8863" s="364">
        <v>0</v>
      </c>
      <c r="Y8863" s="622">
        <v>0</v>
      </c>
      <c r="Z8863" s="622" t="s">
        <v>51</v>
      </c>
      <c r="AA8863" s="622" t="s">
        <v>5289</v>
      </c>
      <c r="AB8863" s="622" t="s">
        <v>5289</v>
      </c>
      <c r="AC8863" s="340" t="s">
        <v>5289</v>
      </c>
      <c r="AD8863" s="340" t="s">
        <v>5289</v>
      </c>
      <c r="AE8863" s="340" t="s">
        <v>5289</v>
      </c>
      <c r="AF8863" s="469"/>
      <c r="AG8863" s="107"/>
      <c r="AH8863" s="107"/>
      <c r="AI8863" s="107"/>
      <c r="AJ8863" s="107"/>
      <c r="AK8863" s="107"/>
      <c r="AL8863" s="107"/>
    </row>
    <row r="8864" spans="1:38" s="45" customFormat="1" ht="15.75" customHeight="1">
      <c r="A8864" s="18"/>
      <c r="B8864" s="18">
        <v>24</v>
      </c>
      <c r="C8864" s="18"/>
      <c r="D8864" s="18">
        <v>24</v>
      </c>
      <c r="E8864" s="18">
        <v>24</v>
      </c>
      <c r="F8864" s="18">
        <v>9</v>
      </c>
      <c r="G8864" s="18">
        <v>0</v>
      </c>
      <c r="H8864" s="18">
        <v>1</v>
      </c>
      <c r="I8864" s="18"/>
      <c r="J8864" s="18">
        <v>1</v>
      </c>
      <c r="K8864" s="18">
        <v>2</v>
      </c>
      <c r="L8864" s="18">
        <v>4</v>
      </c>
      <c r="M8864" s="200"/>
      <c r="N8864" s="18">
        <f t="shared" ref="N8864:O8864" si="3235">SUM(N8840:N8863)</f>
        <v>0</v>
      </c>
      <c r="O8864" s="18">
        <f t="shared" si="3235"/>
        <v>0</v>
      </c>
      <c r="P8864" s="18">
        <f t="shared" ref="P8864:Q8864" si="3236">SUM(P8840:P8863)</f>
        <v>0</v>
      </c>
      <c r="Q8864" s="18">
        <f t="shared" si="3236"/>
        <v>0</v>
      </c>
      <c r="R8864" s="18">
        <f t="shared" ref="R8864" si="3237">SUM(R8840:R8863)</f>
        <v>0</v>
      </c>
      <c r="S8864" s="18">
        <f t="shared" ref="S8864" si="3238">SUM(S8840:S8863)</f>
        <v>0</v>
      </c>
      <c r="T8864" s="18">
        <f t="shared" ref="T8864:U8864" si="3239">SUM(T8840:T8863)</f>
        <v>0</v>
      </c>
      <c r="U8864" s="18">
        <f t="shared" si="3239"/>
        <v>0</v>
      </c>
      <c r="V8864" s="18">
        <f t="shared" ref="V8864:W8864" si="3240">SUM(V8840:V8863)</f>
        <v>0</v>
      </c>
      <c r="W8864" s="18">
        <f t="shared" si="3240"/>
        <v>0</v>
      </c>
      <c r="X8864" s="18">
        <f t="shared" ref="X8864:Y8864" si="3241">SUM(X8840:X8863)</f>
        <v>154</v>
      </c>
      <c r="Y8864" s="18">
        <f t="shared" si="3241"/>
        <v>0</v>
      </c>
      <c r="Z8864" s="18">
        <v>0</v>
      </c>
      <c r="AA8864" s="18">
        <v>1</v>
      </c>
      <c r="AB8864" s="18">
        <v>1</v>
      </c>
      <c r="AC8864" s="18"/>
      <c r="AD8864" s="18"/>
      <c r="AE8864" s="18"/>
      <c r="AF8864" s="18"/>
      <c r="AG8864" s="107"/>
      <c r="AH8864" s="107"/>
      <c r="AI8864" s="107"/>
      <c r="AJ8864" s="107"/>
      <c r="AK8864" s="107"/>
      <c r="AL8864" s="107"/>
    </row>
    <row r="8865" spans="1:38" ht="15.75" customHeight="1" thickBot="1">
      <c r="A8865" s="669" t="s">
        <v>256</v>
      </c>
      <c r="B8865" s="670"/>
      <c r="C8865" s="670"/>
      <c r="D8865" s="670"/>
      <c r="E8865" s="670"/>
      <c r="F8865" s="670"/>
      <c r="G8865" s="670"/>
      <c r="H8865" s="670"/>
      <c r="I8865" s="670"/>
      <c r="J8865" s="670"/>
      <c r="K8865" s="670"/>
      <c r="L8865" s="670"/>
      <c r="M8865" s="670"/>
      <c r="N8865" s="670"/>
      <c r="O8865" s="670"/>
      <c r="P8865" s="670"/>
      <c r="Q8865" s="670"/>
      <c r="R8865" s="670"/>
      <c r="S8865" s="670"/>
      <c r="T8865" s="670"/>
      <c r="U8865" s="670"/>
      <c r="V8865" s="670"/>
      <c r="W8865" s="670"/>
      <c r="X8865" s="670"/>
      <c r="Y8865" s="691"/>
      <c r="Z8865" s="670"/>
      <c r="AA8865" s="670"/>
      <c r="AB8865" s="670"/>
      <c r="AC8865" s="670"/>
      <c r="AD8865" s="670"/>
      <c r="AE8865" s="670"/>
      <c r="AF8865" s="671"/>
    </row>
    <row r="8866" spans="1:38" ht="140.25">
      <c r="A8866" s="621">
        <v>1</v>
      </c>
      <c r="B8866" s="121" t="s">
        <v>5974</v>
      </c>
      <c r="C8866" s="121" t="s">
        <v>11043</v>
      </c>
      <c r="D8866" s="121" t="s">
        <v>13823</v>
      </c>
      <c r="E8866" s="622" t="s">
        <v>40</v>
      </c>
      <c r="F8866" s="622" t="s">
        <v>16683</v>
      </c>
      <c r="G8866" s="138"/>
      <c r="H8866" s="138"/>
      <c r="I8866" s="138"/>
      <c r="J8866" s="390" t="s">
        <v>13839</v>
      </c>
      <c r="K8866" s="622" t="s">
        <v>51</v>
      </c>
      <c r="L8866" s="656" t="s">
        <v>51</v>
      </c>
      <c r="M8866" s="202"/>
      <c r="N8866" s="138"/>
      <c r="O8866" s="25">
        <v>0</v>
      </c>
      <c r="P8866" s="25">
        <v>0</v>
      </c>
      <c r="Q8866" s="25">
        <v>0</v>
      </c>
      <c r="R8866" s="25">
        <v>0</v>
      </c>
      <c r="S8866" s="25">
        <v>0</v>
      </c>
      <c r="T8866" s="25">
        <v>0</v>
      </c>
      <c r="U8866" s="25">
        <v>0</v>
      </c>
      <c r="V8866" s="25">
        <v>0</v>
      </c>
      <c r="W8866" s="25">
        <v>0</v>
      </c>
      <c r="X8866" s="25">
        <v>61</v>
      </c>
      <c r="Y8866" s="25">
        <v>0</v>
      </c>
      <c r="Z8866" s="622" t="s">
        <v>51</v>
      </c>
      <c r="AA8866" s="208" t="s">
        <v>13842</v>
      </c>
      <c r="AB8866" s="622" t="s">
        <v>1315</v>
      </c>
      <c r="AC8866" s="340" t="s">
        <v>13843</v>
      </c>
      <c r="AD8866" s="340" t="s">
        <v>13844</v>
      </c>
      <c r="AE8866" s="754">
        <v>89041524140</v>
      </c>
      <c r="AF8866" s="340" t="s">
        <v>13845</v>
      </c>
    </row>
    <row r="8867" spans="1:38" ht="76.5">
      <c r="A8867" s="621">
        <v>2</v>
      </c>
      <c r="B8867" s="121" t="s">
        <v>11049</v>
      </c>
      <c r="C8867" s="121" t="s">
        <v>11043</v>
      </c>
      <c r="D8867" s="121" t="s">
        <v>13824</v>
      </c>
      <c r="E8867" s="622" t="s">
        <v>40</v>
      </c>
      <c r="F8867" s="138"/>
      <c r="G8867" s="138"/>
      <c r="H8867" s="138"/>
      <c r="I8867" s="138"/>
      <c r="J8867" s="138"/>
      <c r="K8867" s="138"/>
      <c r="L8867" s="656" t="s">
        <v>51</v>
      </c>
      <c r="M8867" s="202"/>
      <c r="N8867" s="138"/>
      <c r="O8867" s="622">
        <v>0</v>
      </c>
      <c r="P8867" s="622">
        <v>0</v>
      </c>
      <c r="Q8867" s="622">
        <v>0</v>
      </c>
      <c r="R8867" s="622">
        <v>0</v>
      </c>
      <c r="S8867" s="622">
        <v>0</v>
      </c>
      <c r="T8867" s="622">
        <v>0</v>
      </c>
      <c r="U8867" s="622">
        <v>0</v>
      </c>
      <c r="V8867" s="622">
        <v>0</v>
      </c>
      <c r="W8867" s="622">
        <v>0</v>
      </c>
      <c r="X8867" s="622">
        <v>5</v>
      </c>
      <c r="Y8867" s="622">
        <v>0</v>
      </c>
      <c r="Z8867" s="622" t="s">
        <v>51</v>
      </c>
      <c r="AA8867" s="622" t="s">
        <v>5289</v>
      </c>
      <c r="AB8867" s="202"/>
      <c r="AC8867" s="340" t="s">
        <v>5289</v>
      </c>
      <c r="AD8867" s="340" t="s">
        <v>5289</v>
      </c>
      <c r="AE8867" s="340" t="s">
        <v>5289</v>
      </c>
      <c r="AF8867" s="340" t="s">
        <v>5289</v>
      </c>
    </row>
    <row r="8868" spans="1:38" ht="76.5">
      <c r="A8868" s="621">
        <v>3</v>
      </c>
      <c r="B8868" s="121" t="s">
        <v>13810</v>
      </c>
      <c r="C8868" s="121" t="s">
        <v>11043</v>
      </c>
      <c r="D8868" s="121" t="s">
        <v>13825</v>
      </c>
      <c r="E8868" s="622" t="s">
        <v>40</v>
      </c>
      <c r="F8868" s="138"/>
      <c r="G8868" s="138"/>
      <c r="H8868" s="138"/>
      <c r="I8868" s="138"/>
      <c r="J8868" s="138"/>
      <c r="K8868" s="138"/>
      <c r="L8868" s="656" t="s">
        <v>51</v>
      </c>
      <c r="M8868" s="202"/>
      <c r="N8868" s="138"/>
      <c r="O8868" s="622">
        <v>0</v>
      </c>
      <c r="P8868" s="622">
        <v>0</v>
      </c>
      <c r="Q8868" s="622">
        <v>0</v>
      </c>
      <c r="R8868" s="622">
        <v>0</v>
      </c>
      <c r="S8868" s="622">
        <v>0</v>
      </c>
      <c r="T8868" s="622">
        <v>0</v>
      </c>
      <c r="U8868" s="622">
        <v>0</v>
      </c>
      <c r="V8868" s="622">
        <v>0</v>
      </c>
      <c r="W8868" s="622">
        <v>0</v>
      </c>
      <c r="X8868" s="622">
        <v>0</v>
      </c>
      <c r="Y8868" s="622">
        <v>0</v>
      </c>
      <c r="Z8868" s="622" t="s">
        <v>51</v>
      </c>
      <c r="AA8868" s="622" t="s">
        <v>5289</v>
      </c>
      <c r="AB8868" s="202"/>
      <c r="AC8868" s="340" t="s">
        <v>5289</v>
      </c>
      <c r="AD8868" s="340" t="s">
        <v>5289</v>
      </c>
      <c r="AE8868" s="340" t="s">
        <v>5289</v>
      </c>
      <c r="AF8868" s="340" t="s">
        <v>5289</v>
      </c>
    </row>
    <row r="8869" spans="1:38" ht="89.25">
      <c r="A8869" s="621">
        <v>4</v>
      </c>
      <c r="B8869" s="121" t="s">
        <v>13811</v>
      </c>
      <c r="C8869" s="121" t="s">
        <v>11043</v>
      </c>
      <c r="D8869" s="121" t="s">
        <v>13826</v>
      </c>
      <c r="E8869" s="622" t="s">
        <v>40</v>
      </c>
      <c r="F8869" s="138"/>
      <c r="G8869" s="138"/>
      <c r="H8869" s="138"/>
      <c r="I8869" s="138"/>
      <c r="J8869" s="138"/>
      <c r="K8869" s="138"/>
      <c r="L8869" s="622" t="s">
        <v>40</v>
      </c>
      <c r="M8869" s="121" t="s">
        <v>13840</v>
      </c>
      <c r="N8869" s="622">
        <v>0</v>
      </c>
      <c r="O8869" s="622">
        <v>0</v>
      </c>
      <c r="P8869" s="622">
        <v>0</v>
      </c>
      <c r="Q8869" s="622">
        <v>0</v>
      </c>
      <c r="R8869" s="622">
        <v>0</v>
      </c>
      <c r="S8869" s="622">
        <v>0</v>
      </c>
      <c r="T8869" s="622">
        <v>0</v>
      </c>
      <c r="U8869" s="622">
        <v>0</v>
      </c>
      <c r="V8869" s="622">
        <v>0</v>
      </c>
      <c r="W8869" s="622">
        <v>0</v>
      </c>
      <c r="X8869" s="622">
        <v>0</v>
      </c>
      <c r="Y8869" s="622">
        <v>0</v>
      </c>
      <c r="Z8869" s="622" t="s">
        <v>51</v>
      </c>
      <c r="AA8869" s="622" t="s">
        <v>5289</v>
      </c>
      <c r="AB8869" s="202"/>
      <c r="AC8869" s="340" t="s">
        <v>5289</v>
      </c>
      <c r="AD8869" s="340" t="s">
        <v>5289</v>
      </c>
      <c r="AE8869" s="340" t="s">
        <v>5289</v>
      </c>
      <c r="AF8869" s="340" t="s">
        <v>5289</v>
      </c>
    </row>
    <row r="8870" spans="1:38" ht="76.5">
      <c r="A8870" s="621">
        <v>5</v>
      </c>
      <c r="B8870" s="121" t="s">
        <v>13812</v>
      </c>
      <c r="C8870" s="121" t="s">
        <v>11043</v>
      </c>
      <c r="D8870" s="121" t="s">
        <v>13827</v>
      </c>
      <c r="E8870" s="622" t="s">
        <v>40</v>
      </c>
      <c r="F8870" s="138"/>
      <c r="G8870" s="138"/>
      <c r="H8870" s="138"/>
      <c r="I8870" s="138"/>
      <c r="J8870" s="138"/>
      <c r="K8870" s="138"/>
      <c r="L8870" s="656" t="s">
        <v>51</v>
      </c>
      <c r="M8870" s="202"/>
      <c r="N8870" s="138"/>
      <c r="O8870" s="622">
        <v>0</v>
      </c>
      <c r="P8870" s="622">
        <v>0</v>
      </c>
      <c r="Q8870" s="622">
        <v>0</v>
      </c>
      <c r="R8870" s="622">
        <v>0</v>
      </c>
      <c r="S8870" s="622">
        <v>0</v>
      </c>
      <c r="T8870" s="622">
        <v>0</v>
      </c>
      <c r="U8870" s="622">
        <v>0</v>
      </c>
      <c r="V8870" s="622">
        <v>0</v>
      </c>
      <c r="W8870" s="622">
        <v>0</v>
      </c>
      <c r="X8870" s="622">
        <v>0</v>
      </c>
      <c r="Y8870" s="622">
        <v>0</v>
      </c>
      <c r="Z8870" s="622" t="s">
        <v>51</v>
      </c>
      <c r="AA8870" s="622" t="s">
        <v>5289</v>
      </c>
      <c r="AB8870" s="202"/>
      <c r="AC8870" s="340" t="s">
        <v>5289</v>
      </c>
      <c r="AD8870" s="340" t="s">
        <v>5289</v>
      </c>
      <c r="AE8870" s="340" t="s">
        <v>5289</v>
      </c>
      <c r="AF8870" s="340" t="s">
        <v>5289</v>
      </c>
    </row>
    <row r="8871" spans="1:38" s="44" customFormat="1" ht="76.5">
      <c r="A8871" s="621">
        <v>6</v>
      </c>
      <c r="B8871" s="121" t="s">
        <v>13813</v>
      </c>
      <c r="C8871" s="121" t="s">
        <v>11043</v>
      </c>
      <c r="D8871" s="121" t="s">
        <v>13828</v>
      </c>
      <c r="E8871" s="622" t="s">
        <v>40</v>
      </c>
      <c r="F8871" s="138"/>
      <c r="G8871" s="138"/>
      <c r="H8871" s="138"/>
      <c r="I8871" s="138"/>
      <c r="J8871" s="138"/>
      <c r="K8871" s="138"/>
      <c r="L8871" s="656" t="s">
        <v>51</v>
      </c>
      <c r="M8871" s="202"/>
      <c r="N8871" s="138"/>
      <c r="O8871" s="622">
        <v>0</v>
      </c>
      <c r="P8871" s="622">
        <v>0</v>
      </c>
      <c r="Q8871" s="622">
        <v>0</v>
      </c>
      <c r="R8871" s="622">
        <v>0</v>
      </c>
      <c r="S8871" s="622">
        <v>0</v>
      </c>
      <c r="T8871" s="622">
        <v>0</v>
      </c>
      <c r="U8871" s="622">
        <v>0</v>
      </c>
      <c r="V8871" s="622">
        <v>0</v>
      </c>
      <c r="W8871" s="622">
        <v>0</v>
      </c>
      <c r="X8871" s="622">
        <v>2</v>
      </c>
      <c r="Y8871" s="622">
        <v>0</v>
      </c>
      <c r="Z8871" s="622" t="s">
        <v>51</v>
      </c>
      <c r="AA8871" s="622" t="s">
        <v>5289</v>
      </c>
      <c r="AB8871" s="202"/>
      <c r="AC8871" s="340" t="s">
        <v>5289</v>
      </c>
      <c r="AD8871" s="340" t="s">
        <v>5289</v>
      </c>
      <c r="AE8871" s="340" t="s">
        <v>5289</v>
      </c>
      <c r="AF8871" s="340" t="s">
        <v>5289</v>
      </c>
      <c r="AG8871" s="107"/>
      <c r="AH8871" s="107"/>
      <c r="AI8871" s="107"/>
      <c r="AJ8871" s="107"/>
      <c r="AK8871" s="107"/>
      <c r="AL8871" s="107"/>
    </row>
    <row r="8872" spans="1:38" s="44" customFormat="1" ht="63.75">
      <c r="A8872" s="621">
        <v>7</v>
      </c>
      <c r="B8872" s="121" t="s">
        <v>13814</v>
      </c>
      <c r="C8872" s="121" t="s">
        <v>11043</v>
      </c>
      <c r="D8872" s="121" t="s">
        <v>13829</v>
      </c>
      <c r="E8872" s="622" t="s">
        <v>40</v>
      </c>
      <c r="F8872" s="138"/>
      <c r="G8872" s="138"/>
      <c r="H8872" s="138"/>
      <c r="I8872" s="138"/>
      <c r="J8872" s="138"/>
      <c r="K8872" s="138"/>
      <c r="L8872" s="656" t="s">
        <v>51</v>
      </c>
      <c r="M8872" s="202"/>
      <c r="N8872" s="138"/>
      <c r="O8872" s="622">
        <v>0</v>
      </c>
      <c r="P8872" s="622">
        <v>0</v>
      </c>
      <c r="Q8872" s="622">
        <v>0</v>
      </c>
      <c r="R8872" s="622">
        <v>0</v>
      </c>
      <c r="S8872" s="622">
        <v>0</v>
      </c>
      <c r="T8872" s="622">
        <v>0</v>
      </c>
      <c r="U8872" s="622">
        <v>0</v>
      </c>
      <c r="V8872" s="622">
        <v>0</v>
      </c>
      <c r="W8872" s="622">
        <v>0</v>
      </c>
      <c r="X8872" s="622">
        <v>8</v>
      </c>
      <c r="Y8872" s="622">
        <v>0</v>
      </c>
      <c r="Z8872" s="622" t="s">
        <v>51</v>
      </c>
      <c r="AA8872" s="622" t="s">
        <v>5289</v>
      </c>
      <c r="AB8872" s="202"/>
      <c r="AC8872" s="340" t="s">
        <v>5289</v>
      </c>
      <c r="AD8872" s="340" t="s">
        <v>5289</v>
      </c>
      <c r="AE8872" s="340" t="s">
        <v>5289</v>
      </c>
      <c r="AF8872" s="340" t="s">
        <v>5289</v>
      </c>
      <c r="AG8872" s="107"/>
      <c r="AH8872" s="107"/>
      <c r="AI8872" s="107"/>
      <c r="AJ8872" s="107"/>
      <c r="AK8872" s="107"/>
      <c r="AL8872" s="107"/>
    </row>
    <row r="8873" spans="1:38" s="44" customFormat="1" ht="76.5">
      <c r="A8873" s="621">
        <v>8</v>
      </c>
      <c r="B8873" s="121" t="s">
        <v>13815</v>
      </c>
      <c r="C8873" s="121" t="s">
        <v>11043</v>
      </c>
      <c r="D8873" s="121" t="s">
        <v>17076</v>
      </c>
      <c r="E8873" s="622" t="s">
        <v>40</v>
      </c>
      <c r="F8873" s="138"/>
      <c r="G8873" s="138"/>
      <c r="H8873" s="138"/>
      <c r="I8873" s="138"/>
      <c r="J8873" s="138"/>
      <c r="K8873" s="138"/>
      <c r="L8873" s="622" t="s">
        <v>40</v>
      </c>
      <c r="M8873" s="121" t="s">
        <v>13288</v>
      </c>
      <c r="N8873" s="622">
        <v>0</v>
      </c>
      <c r="O8873" s="622">
        <v>0</v>
      </c>
      <c r="P8873" s="622">
        <v>0</v>
      </c>
      <c r="Q8873" s="622">
        <v>0</v>
      </c>
      <c r="R8873" s="622">
        <v>0</v>
      </c>
      <c r="S8873" s="622">
        <v>0</v>
      </c>
      <c r="T8873" s="622">
        <v>0</v>
      </c>
      <c r="U8873" s="622">
        <v>0</v>
      </c>
      <c r="V8873" s="622">
        <v>0</v>
      </c>
      <c r="W8873" s="622">
        <v>0</v>
      </c>
      <c r="X8873" s="622">
        <v>0</v>
      </c>
      <c r="Y8873" s="622">
        <v>0</v>
      </c>
      <c r="Z8873" s="622" t="s">
        <v>51</v>
      </c>
      <c r="AA8873" s="622" t="s">
        <v>5289</v>
      </c>
      <c r="AB8873" s="202"/>
      <c r="AC8873" s="340" t="s">
        <v>5289</v>
      </c>
      <c r="AD8873" s="340" t="s">
        <v>5289</v>
      </c>
      <c r="AE8873" s="340" t="s">
        <v>5289</v>
      </c>
      <c r="AF8873" s="340" t="s">
        <v>5289</v>
      </c>
      <c r="AG8873" s="107"/>
      <c r="AH8873" s="107"/>
      <c r="AI8873" s="107"/>
      <c r="AJ8873" s="107"/>
      <c r="AK8873" s="107"/>
      <c r="AL8873" s="107"/>
    </row>
    <row r="8874" spans="1:38" s="44" customFormat="1" ht="89.25">
      <c r="A8874" s="621">
        <v>9</v>
      </c>
      <c r="B8874" s="121" t="s">
        <v>125</v>
      </c>
      <c r="C8874" s="121" t="s">
        <v>11043</v>
      </c>
      <c r="D8874" s="121" t="s">
        <v>13830</v>
      </c>
      <c r="E8874" s="622" t="s">
        <v>40</v>
      </c>
      <c r="F8874" s="138"/>
      <c r="G8874" s="138"/>
      <c r="H8874" s="138"/>
      <c r="I8874" s="138"/>
      <c r="J8874" s="138"/>
      <c r="K8874" s="138"/>
      <c r="L8874" s="656" t="s">
        <v>51</v>
      </c>
      <c r="M8874" s="202"/>
      <c r="N8874" s="138"/>
      <c r="O8874" s="622">
        <v>0</v>
      </c>
      <c r="P8874" s="622">
        <v>0</v>
      </c>
      <c r="Q8874" s="622">
        <v>0</v>
      </c>
      <c r="R8874" s="622">
        <v>0</v>
      </c>
      <c r="S8874" s="622">
        <v>0</v>
      </c>
      <c r="T8874" s="622">
        <v>0</v>
      </c>
      <c r="U8874" s="622">
        <v>0</v>
      </c>
      <c r="V8874" s="622">
        <v>0</v>
      </c>
      <c r="W8874" s="622">
        <v>0</v>
      </c>
      <c r="X8874" s="622">
        <v>0</v>
      </c>
      <c r="Y8874" s="622">
        <v>0</v>
      </c>
      <c r="Z8874" s="622" t="s">
        <v>51</v>
      </c>
      <c r="AA8874" s="622" t="s">
        <v>5289</v>
      </c>
      <c r="AB8874" s="202"/>
      <c r="AC8874" s="340" t="s">
        <v>5289</v>
      </c>
      <c r="AD8874" s="340" t="s">
        <v>5289</v>
      </c>
      <c r="AE8874" s="340" t="s">
        <v>5289</v>
      </c>
      <c r="AF8874" s="340" t="s">
        <v>5289</v>
      </c>
      <c r="AG8874" s="107"/>
      <c r="AH8874" s="107"/>
      <c r="AI8874" s="107"/>
      <c r="AJ8874" s="107"/>
      <c r="AK8874" s="107"/>
      <c r="AL8874" s="107"/>
    </row>
    <row r="8875" spans="1:38" s="44" customFormat="1" ht="89.25">
      <c r="A8875" s="621">
        <v>10</v>
      </c>
      <c r="B8875" s="121" t="s">
        <v>13821</v>
      </c>
      <c r="C8875" s="121" t="s">
        <v>11043</v>
      </c>
      <c r="D8875" s="121" t="s">
        <v>15900</v>
      </c>
      <c r="E8875" s="622" t="s">
        <v>40</v>
      </c>
      <c r="F8875" s="138"/>
      <c r="G8875" s="138"/>
      <c r="H8875" s="138"/>
      <c r="I8875" s="138"/>
      <c r="J8875" s="138"/>
      <c r="K8875" s="138"/>
      <c r="L8875" s="622" t="s">
        <v>40</v>
      </c>
      <c r="M8875" s="121" t="s">
        <v>13841</v>
      </c>
      <c r="N8875" s="622">
        <v>0</v>
      </c>
      <c r="O8875" s="622">
        <v>0</v>
      </c>
      <c r="P8875" s="622">
        <v>0</v>
      </c>
      <c r="Q8875" s="622">
        <v>0</v>
      </c>
      <c r="R8875" s="622">
        <v>0</v>
      </c>
      <c r="S8875" s="622">
        <v>0</v>
      </c>
      <c r="T8875" s="622">
        <v>0</v>
      </c>
      <c r="U8875" s="622">
        <v>0</v>
      </c>
      <c r="V8875" s="622">
        <v>0</v>
      </c>
      <c r="W8875" s="622">
        <v>0</v>
      </c>
      <c r="X8875" s="622">
        <v>0</v>
      </c>
      <c r="Y8875" s="622">
        <v>0</v>
      </c>
      <c r="Z8875" s="622" t="s">
        <v>51</v>
      </c>
      <c r="AA8875" s="622" t="s">
        <v>5289</v>
      </c>
      <c r="AB8875" s="202"/>
      <c r="AC8875" s="340" t="s">
        <v>5289</v>
      </c>
      <c r="AD8875" s="340" t="s">
        <v>5289</v>
      </c>
      <c r="AE8875" s="340" t="s">
        <v>5289</v>
      </c>
      <c r="AF8875" s="340" t="s">
        <v>5289</v>
      </c>
      <c r="AG8875" s="107"/>
      <c r="AH8875" s="107"/>
      <c r="AI8875" s="107"/>
      <c r="AJ8875" s="107"/>
      <c r="AK8875" s="107"/>
      <c r="AL8875" s="107"/>
    </row>
    <row r="8876" spans="1:38" s="44" customFormat="1" ht="89.25">
      <c r="A8876" s="621">
        <v>11</v>
      </c>
      <c r="B8876" s="121" t="s">
        <v>13816</v>
      </c>
      <c r="C8876" s="121" t="s">
        <v>11043</v>
      </c>
      <c r="D8876" s="121" t="s">
        <v>13831</v>
      </c>
      <c r="E8876" s="622" t="s">
        <v>40</v>
      </c>
      <c r="F8876" s="138"/>
      <c r="G8876" s="138"/>
      <c r="H8876" s="138"/>
      <c r="I8876" s="138"/>
      <c r="J8876" s="138"/>
      <c r="K8876" s="138"/>
      <c r="L8876" s="656" t="s">
        <v>51</v>
      </c>
      <c r="M8876" s="202"/>
      <c r="N8876" s="138"/>
      <c r="O8876" s="622">
        <v>0</v>
      </c>
      <c r="P8876" s="622">
        <v>0</v>
      </c>
      <c r="Q8876" s="622">
        <v>0</v>
      </c>
      <c r="R8876" s="622">
        <v>0</v>
      </c>
      <c r="S8876" s="622">
        <v>0</v>
      </c>
      <c r="T8876" s="622">
        <v>0</v>
      </c>
      <c r="U8876" s="622">
        <v>0</v>
      </c>
      <c r="V8876" s="622">
        <v>0</v>
      </c>
      <c r="W8876" s="622">
        <v>0</v>
      </c>
      <c r="X8876" s="622">
        <v>1</v>
      </c>
      <c r="Y8876" s="622">
        <v>0</v>
      </c>
      <c r="Z8876" s="622" t="s">
        <v>51</v>
      </c>
      <c r="AA8876" s="622" t="s">
        <v>5289</v>
      </c>
      <c r="AB8876" s="202"/>
      <c r="AC8876" s="340" t="s">
        <v>5289</v>
      </c>
      <c r="AD8876" s="340" t="s">
        <v>5289</v>
      </c>
      <c r="AE8876" s="340" t="s">
        <v>5289</v>
      </c>
      <c r="AF8876" s="340" t="s">
        <v>5289</v>
      </c>
      <c r="AG8876" s="107"/>
      <c r="AH8876" s="107"/>
      <c r="AI8876" s="107"/>
      <c r="AJ8876" s="107"/>
      <c r="AK8876" s="107"/>
      <c r="AL8876" s="107"/>
    </row>
    <row r="8877" spans="1:38" s="44" customFormat="1" ht="89.25">
      <c r="A8877" s="621">
        <v>12</v>
      </c>
      <c r="B8877" s="121" t="s">
        <v>13822</v>
      </c>
      <c r="C8877" s="121" t="s">
        <v>11043</v>
      </c>
      <c r="D8877" s="121" t="s">
        <v>13832</v>
      </c>
      <c r="E8877" s="622" t="s">
        <v>40</v>
      </c>
      <c r="F8877" s="138"/>
      <c r="G8877" s="138"/>
      <c r="H8877" s="138"/>
      <c r="I8877" s="138"/>
      <c r="J8877" s="138"/>
      <c r="K8877" s="138"/>
      <c r="L8877" s="656" t="s">
        <v>51</v>
      </c>
      <c r="M8877" s="202"/>
      <c r="N8877" s="138"/>
      <c r="O8877" s="622">
        <v>0</v>
      </c>
      <c r="P8877" s="622">
        <v>0</v>
      </c>
      <c r="Q8877" s="622">
        <v>0</v>
      </c>
      <c r="R8877" s="622">
        <v>0</v>
      </c>
      <c r="S8877" s="622">
        <v>0</v>
      </c>
      <c r="T8877" s="622">
        <v>0</v>
      </c>
      <c r="U8877" s="622">
        <v>0</v>
      </c>
      <c r="V8877" s="622">
        <v>0</v>
      </c>
      <c r="W8877" s="622">
        <v>0</v>
      </c>
      <c r="X8877" s="622">
        <v>0</v>
      </c>
      <c r="Y8877" s="622">
        <v>0</v>
      </c>
      <c r="Z8877" s="622" t="s">
        <v>51</v>
      </c>
      <c r="AA8877" s="622" t="s">
        <v>5289</v>
      </c>
      <c r="AB8877" s="202"/>
      <c r="AC8877" s="340" t="s">
        <v>5289</v>
      </c>
      <c r="AD8877" s="340" t="s">
        <v>5289</v>
      </c>
      <c r="AE8877" s="340" t="s">
        <v>5289</v>
      </c>
      <c r="AF8877" s="340" t="s">
        <v>5289</v>
      </c>
      <c r="AG8877" s="107"/>
      <c r="AH8877" s="107"/>
      <c r="AI8877" s="107"/>
      <c r="AJ8877" s="107"/>
      <c r="AK8877" s="107"/>
      <c r="AL8877" s="107"/>
    </row>
    <row r="8878" spans="1:38" s="44" customFormat="1" ht="76.5">
      <c r="A8878" s="621">
        <v>13</v>
      </c>
      <c r="B8878" s="121" t="s">
        <v>5345</v>
      </c>
      <c r="C8878" s="121" t="s">
        <v>11043</v>
      </c>
      <c r="D8878" s="121" t="s">
        <v>13833</v>
      </c>
      <c r="E8878" s="622" t="s">
        <v>40</v>
      </c>
      <c r="F8878" s="138"/>
      <c r="G8878" s="138"/>
      <c r="H8878" s="138"/>
      <c r="I8878" s="138"/>
      <c r="J8878" s="138"/>
      <c r="K8878" s="138"/>
      <c r="L8878" s="622" t="s">
        <v>40</v>
      </c>
      <c r="M8878" s="121" t="s">
        <v>13841</v>
      </c>
      <c r="N8878" s="622">
        <v>0</v>
      </c>
      <c r="O8878" s="622">
        <v>0</v>
      </c>
      <c r="P8878" s="622">
        <v>0</v>
      </c>
      <c r="Q8878" s="622">
        <v>0</v>
      </c>
      <c r="R8878" s="622">
        <v>0</v>
      </c>
      <c r="S8878" s="622">
        <v>0</v>
      </c>
      <c r="T8878" s="622">
        <v>0</v>
      </c>
      <c r="U8878" s="622">
        <v>0</v>
      </c>
      <c r="V8878" s="622">
        <v>0</v>
      </c>
      <c r="W8878" s="622">
        <v>0</v>
      </c>
      <c r="X8878" s="622">
        <v>0</v>
      </c>
      <c r="Y8878" s="622">
        <v>0</v>
      </c>
      <c r="Z8878" s="622" t="s">
        <v>51</v>
      </c>
      <c r="AA8878" s="622" t="s">
        <v>5289</v>
      </c>
      <c r="AB8878" s="202"/>
      <c r="AC8878" s="340" t="s">
        <v>5289</v>
      </c>
      <c r="AD8878" s="340" t="s">
        <v>5289</v>
      </c>
      <c r="AE8878" s="340" t="s">
        <v>5289</v>
      </c>
      <c r="AF8878" s="340" t="s">
        <v>5289</v>
      </c>
      <c r="AG8878" s="107"/>
      <c r="AH8878" s="107"/>
      <c r="AI8878" s="107"/>
      <c r="AJ8878" s="107"/>
      <c r="AK8878" s="107"/>
      <c r="AL8878" s="107"/>
    </row>
    <row r="8879" spans="1:38" s="44" customFormat="1" ht="76.5">
      <c r="A8879" s="621">
        <v>14</v>
      </c>
      <c r="B8879" s="31" t="s">
        <v>855</v>
      </c>
      <c r="C8879" s="121" t="s">
        <v>11043</v>
      </c>
      <c r="D8879" s="31" t="s">
        <v>13834</v>
      </c>
      <c r="E8879" s="622" t="s">
        <v>40</v>
      </c>
      <c r="F8879" s="138"/>
      <c r="G8879" s="138"/>
      <c r="H8879" s="138"/>
      <c r="I8879" s="138"/>
      <c r="J8879" s="138"/>
      <c r="K8879" s="138"/>
      <c r="L8879" s="656" t="s">
        <v>51</v>
      </c>
      <c r="M8879" s="202"/>
      <c r="N8879" s="138"/>
      <c r="O8879" s="656">
        <v>0</v>
      </c>
      <c r="P8879" s="656">
        <v>0</v>
      </c>
      <c r="Q8879" s="656">
        <v>0</v>
      </c>
      <c r="R8879" s="656">
        <v>0</v>
      </c>
      <c r="S8879" s="656">
        <v>0</v>
      </c>
      <c r="T8879" s="622">
        <v>0</v>
      </c>
      <c r="U8879" s="656">
        <v>0</v>
      </c>
      <c r="V8879" s="656">
        <v>0</v>
      </c>
      <c r="W8879" s="656">
        <v>0</v>
      </c>
      <c r="X8879" s="622">
        <v>0</v>
      </c>
      <c r="Y8879" s="656">
        <v>0</v>
      </c>
      <c r="Z8879" s="622" t="s">
        <v>51</v>
      </c>
      <c r="AA8879" s="622" t="s">
        <v>5289</v>
      </c>
      <c r="AB8879" s="202"/>
      <c r="AC8879" s="340" t="s">
        <v>5289</v>
      </c>
      <c r="AD8879" s="340" t="s">
        <v>5289</v>
      </c>
      <c r="AE8879" s="340" t="s">
        <v>5289</v>
      </c>
      <c r="AF8879" s="340" t="s">
        <v>5289</v>
      </c>
      <c r="AG8879" s="107"/>
      <c r="AH8879" s="107"/>
      <c r="AI8879" s="107"/>
      <c r="AJ8879" s="107"/>
      <c r="AK8879" s="107"/>
      <c r="AL8879" s="107"/>
    </row>
    <row r="8880" spans="1:38" s="44" customFormat="1" ht="76.5">
      <c r="A8880" s="621">
        <v>15</v>
      </c>
      <c r="B8880" s="121" t="s">
        <v>13817</v>
      </c>
      <c r="C8880" s="121" t="s">
        <v>11043</v>
      </c>
      <c r="D8880" s="121" t="s">
        <v>13835</v>
      </c>
      <c r="E8880" s="622" t="s">
        <v>40</v>
      </c>
      <c r="F8880" s="138"/>
      <c r="G8880" s="138"/>
      <c r="H8880" s="138"/>
      <c r="I8880" s="138"/>
      <c r="J8880" s="138"/>
      <c r="K8880" s="138"/>
      <c r="L8880" s="656" t="s">
        <v>51</v>
      </c>
      <c r="M8880" s="202"/>
      <c r="N8880" s="138"/>
      <c r="O8880" s="622">
        <v>0</v>
      </c>
      <c r="P8880" s="622">
        <v>0</v>
      </c>
      <c r="Q8880" s="622">
        <v>0</v>
      </c>
      <c r="R8880" s="622">
        <v>0</v>
      </c>
      <c r="S8880" s="622">
        <v>0</v>
      </c>
      <c r="T8880" s="622">
        <v>0</v>
      </c>
      <c r="U8880" s="622">
        <v>0</v>
      </c>
      <c r="V8880" s="622">
        <v>0</v>
      </c>
      <c r="W8880" s="622">
        <v>0</v>
      </c>
      <c r="X8880" s="622">
        <v>0</v>
      </c>
      <c r="Y8880" s="622">
        <v>0</v>
      </c>
      <c r="Z8880" s="622" t="s">
        <v>51</v>
      </c>
      <c r="AA8880" s="622" t="s">
        <v>5289</v>
      </c>
      <c r="AB8880" s="202"/>
      <c r="AC8880" s="340" t="s">
        <v>5289</v>
      </c>
      <c r="AD8880" s="340" t="s">
        <v>5289</v>
      </c>
      <c r="AE8880" s="340" t="s">
        <v>5289</v>
      </c>
      <c r="AF8880" s="340" t="s">
        <v>5289</v>
      </c>
      <c r="AG8880" s="107"/>
      <c r="AH8880" s="107"/>
      <c r="AI8880" s="107"/>
      <c r="AJ8880" s="107"/>
      <c r="AK8880" s="107"/>
      <c r="AL8880" s="107"/>
    </row>
    <row r="8881" spans="1:38" s="44" customFormat="1" ht="89.25">
      <c r="A8881" s="621">
        <v>16</v>
      </c>
      <c r="B8881" s="121" t="s">
        <v>13818</v>
      </c>
      <c r="C8881" s="121" t="s">
        <v>11043</v>
      </c>
      <c r="D8881" s="121" t="s">
        <v>13836</v>
      </c>
      <c r="E8881" s="622" t="s">
        <v>40</v>
      </c>
      <c r="F8881" s="138"/>
      <c r="G8881" s="138"/>
      <c r="H8881" s="138"/>
      <c r="I8881" s="138"/>
      <c r="J8881" s="138"/>
      <c r="K8881" s="138"/>
      <c r="L8881" s="656" t="s">
        <v>51</v>
      </c>
      <c r="M8881" s="202"/>
      <c r="N8881" s="138"/>
      <c r="O8881" s="622">
        <v>0</v>
      </c>
      <c r="P8881" s="622">
        <v>0</v>
      </c>
      <c r="Q8881" s="622">
        <v>0</v>
      </c>
      <c r="R8881" s="622">
        <v>0</v>
      </c>
      <c r="S8881" s="622">
        <v>0</v>
      </c>
      <c r="T8881" s="622">
        <v>0</v>
      </c>
      <c r="U8881" s="622">
        <v>0</v>
      </c>
      <c r="V8881" s="622">
        <v>0</v>
      </c>
      <c r="W8881" s="622">
        <v>0</v>
      </c>
      <c r="X8881" s="622">
        <v>1</v>
      </c>
      <c r="Y8881" s="622">
        <v>0</v>
      </c>
      <c r="Z8881" s="622" t="s">
        <v>51</v>
      </c>
      <c r="AA8881" s="622" t="s">
        <v>5289</v>
      </c>
      <c r="AB8881" s="202"/>
      <c r="AC8881" s="340" t="s">
        <v>5289</v>
      </c>
      <c r="AD8881" s="340" t="s">
        <v>5289</v>
      </c>
      <c r="AE8881" s="340" t="s">
        <v>5289</v>
      </c>
      <c r="AF8881" s="340" t="s">
        <v>5289</v>
      </c>
      <c r="AG8881" s="107"/>
      <c r="AH8881" s="107"/>
      <c r="AI8881" s="107"/>
      <c r="AJ8881" s="107"/>
      <c r="AK8881" s="107"/>
      <c r="AL8881" s="107"/>
    </row>
    <row r="8882" spans="1:38" s="44" customFormat="1" ht="89.25">
      <c r="A8882" s="621">
        <v>17</v>
      </c>
      <c r="B8882" s="121" t="s">
        <v>5389</v>
      </c>
      <c r="C8882" s="121" t="s">
        <v>11043</v>
      </c>
      <c r="D8882" s="121" t="s">
        <v>15901</v>
      </c>
      <c r="E8882" s="622" t="s">
        <v>40</v>
      </c>
      <c r="F8882" s="138"/>
      <c r="G8882" s="138"/>
      <c r="H8882" s="138"/>
      <c r="I8882" s="138"/>
      <c r="J8882" s="138"/>
      <c r="K8882" s="138"/>
      <c r="L8882" s="656" t="s">
        <v>51</v>
      </c>
      <c r="M8882" s="202"/>
      <c r="N8882" s="138"/>
      <c r="O8882" s="622">
        <v>0</v>
      </c>
      <c r="P8882" s="622">
        <v>0</v>
      </c>
      <c r="Q8882" s="622">
        <v>0</v>
      </c>
      <c r="R8882" s="622">
        <v>0</v>
      </c>
      <c r="S8882" s="622">
        <v>0</v>
      </c>
      <c r="T8882" s="622">
        <v>0</v>
      </c>
      <c r="U8882" s="622">
        <v>0</v>
      </c>
      <c r="V8882" s="622">
        <v>0</v>
      </c>
      <c r="W8882" s="622">
        <v>0</v>
      </c>
      <c r="X8882" s="622">
        <v>1</v>
      </c>
      <c r="Y8882" s="622">
        <v>0</v>
      </c>
      <c r="Z8882" s="622" t="s">
        <v>51</v>
      </c>
      <c r="AA8882" s="622" t="s">
        <v>5289</v>
      </c>
      <c r="AB8882" s="202"/>
      <c r="AC8882" s="340" t="s">
        <v>5289</v>
      </c>
      <c r="AD8882" s="340" t="s">
        <v>5289</v>
      </c>
      <c r="AE8882" s="340" t="s">
        <v>5289</v>
      </c>
      <c r="AF8882" s="340" t="s">
        <v>5289</v>
      </c>
      <c r="AG8882" s="107"/>
      <c r="AH8882" s="107"/>
      <c r="AI8882" s="107"/>
      <c r="AJ8882" s="107"/>
      <c r="AK8882" s="107"/>
      <c r="AL8882" s="107"/>
    </row>
    <row r="8883" spans="1:38" s="44" customFormat="1" ht="76.5">
      <c r="A8883" s="621">
        <v>18</v>
      </c>
      <c r="B8883" s="121" t="s">
        <v>13819</v>
      </c>
      <c r="C8883" s="121" t="s">
        <v>11043</v>
      </c>
      <c r="D8883" s="121" t="s">
        <v>13837</v>
      </c>
      <c r="E8883" s="622" t="s">
        <v>40</v>
      </c>
      <c r="F8883" s="138"/>
      <c r="G8883" s="138"/>
      <c r="H8883" s="138"/>
      <c r="I8883" s="138"/>
      <c r="J8883" s="138"/>
      <c r="K8883" s="138"/>
      <c r="L8883" s="656" t="s">
        <v>51</v>
      </c>
      <c r="M8883" s="202"/>
      <c r="N8883" s="138"/>
      <c r="O8883" s="622">
        <v>0</v>
      </c>
      <c r="P8883" s="622">
        <v>0</v>
      </c>
      <c r="Q8883" s="622">
        <v>0</v>
      </c>
      <c r="R8883" s="622">
        <v>0</v>
      </c>
      <c r="S8883" s="622">
        <v>0</v>
      </c>
      <c r="T8883" s="622">
        <v>0</v>
      </c>
      <c r="U8883" s="622">
        <v>0</v>
      </c>
      <c r="V8883" s="622">
        <v>0</v>
      </c>
      <c r="W8883" s="622">
        <v>0</v>
      </c>
      <c r="X8883" s="622">
        <v>0</v>
      </c>
      <c r="Y8883" s="622">
        <v>0</v>
      </c>
      <c r="Z8883" s="622" t="s">
        <v>51</v>
      </c>
      <c r="AA8883" s="622" t="s">
        <v>5289</v>
      </c>
      <c r="AB8883" s="202"/>
      <c r="AC8883" s="340" t="s">
        <v>5289</v>
      </c>
      <c r="AD8883" s="340" t="s">
        <v>5289</v>
      </c>
      <c r="AE8883" s="340" t="s">
        <v>5289</v>
      </c>
      <c r="AF8883" s="340" t="s">
        <v>5289</v>
      </c>
      <c r="AG8883" s="107"/>
      <c r="AH8883" s="107"/>
      <c r="AI8883" s="107"/>
      <c r="AJ8883" s="107"/>
      <c r="AK8883" s="107"/>
      <c r="AL8883" s="107"/>
    </row>
    <row r="8884" spans="1:38" s="44" customFormat="1" ht="114.75">
      <c r="A8884" s="621">
        <v>19</v>
      </c>
      <c r="B8884" s="121" t="s">
        <v>13820</v>
      </c>
      <c r="C8884" s="121" t="s">
        <v>11043</v>
      </c>
      <c r="D8884" s="121" t="s">
        <v>13838</v>
      </c>
      <c r="E8884" s="622" t="s">
        <v>40</v>
      </c>
      <c r="F8884" s="138"/>
      <c r="G8884" s="138"/>
      <c r="H8884" s="138"/>
      <c r="I8884" s="138"/>
      <c r="J8884" s="138"/>
      <c r="K8884" s="138"/>
      <c r="L8884" s="656" t="s">
        <v>51</v>
      </c>
      <c r="M8884" s="202"/>
      <c r="N8884" s="138"/>
      <c r="O8884" s="622">
        <v>0</v>
      </c>
      <c r="P8884" s="622">
        <v>0</v>
      </c>
      <c r="Q8884" s="622">
        <v>0</v>
      </c>
      <c r="R8884" s="622">
        <v>0</v>
      </c>
      <c r="S8884" s="622">
        <v>0</v>
      </c>
      <c r="T8884" s="622">
        <v>0</v>
      </c>
      <c r="U8884" s="622">
        <v>0</v>
      </c>
      <c r="V8884" s="622">
        <v>0</v>
      </c>
      <c r="W8884" s="622">
        <v>0</v>
      </c>
      <c r="X8884" s="622">
        <v>1</v>
      </c>
      <c r="Y8884" s="622">
        <v>0</v>
      </c>
      <c r="Z8884" s="622" t="s">
        <v>51</v>
      </c>
      <c r="AA8884" s="622" t="s">
        <v>5289</v>
      </c>
      <c r="AB8884" s="202"/>
      <c r="AC8884" s="340" t="s">
        <v>5289</v>
      </c>
      <c r="AD8884" s="340" t="s">
        <v>5289</v>
      </c>
      <c r="AE8884" s="340" t="s">
        <v>5289</v>
      </c>
      <c r="AF8884" s="340" t="s">
        <v>5289</v>
      </c>
      <c r="AG8884" s="107"/>
      <c r="AH8884" s="107"/>
      <c r="AI8884" s="107"/>
      <c r="AJ8884" s="107"/>
      <c r="AK8884" s="107"/>
      <c r="AL8884" s="107"/>
    </row>
    <row r="8885" spans="1:38" s="44" customFormat="1" ht="89.25">
      <c r="A8885" s="621">
        <v>20</v>
      </c>
      <c r="B8885" s="626" t="s">
        <v>20581</v>
      </c>
      <c r="C8885" s="121" t="s">
        <v>11043</v>
      </c>
      <c r="D8885" s="626" t="s">
        <v>20589</v>
      </c>
      <c r="E8885" s="622" t="s">
        <v>40</v>
      </c>
      <c r="F8885" s="138"/>
      <c r="G8885" s="138"/>
      <c r="H8885" s="138"/>
      <c r="I8885" s="138"/>
      <c r="J8885" s="138"/>
      <c r="K8885" s="138"/>
      <c r="L8885" s="656" t="s">
        <v>51</v>
      </c>
      <c r="M8885" s="202"/>
      <c r="N8885" s="138"/>
      <c r="O8885" s="622">
        <v>0</v>
      </c>
      <c r="P8885" s="622">
        <v>0</v>
      </c>
      <c r="Q8885" s="622">
        <v>0</v>
      </c>
      <c r="R8885" s="622">
        <v>0</v>
      </c>
      <c r="S8885" s="622">
        <v>0</v>
      </c>
      <c r="T8885" s="622">
        <v>0</v>
      </c>
      <c r="U8885" s="622">
        <v>0</v>
      </c>
      <c r="V8885" s="622">
        <v>0</v>
      </c>
      <c r="W8885" s="622">
        <v>0</v>
      </c>
      <c r="X8885" s="622">
        <v>0</v>
      </c>
      <c r="Y8885" s="622">
        <v>0</v>
      </c>
      <c r="Z8885" s="622" t="s">
        <v>51</v>
      </c>
      <c r="AA8885" s="622" t="s">
        <v>5289</v>
      </c>
      <c r="AB8885" s="202"/>
      <c r="AC8885" s="340" t="s">
        <v>5289</v>
      </c>
      <c r="AD8885" s="340" t="s">
        <v>5289</v>
      </c>
      <c r="AE8885" s="340" t="s">
        <v>5289</v>
      </c>
      <c r="AF8885" s="340" t="s">
        <v>5289</v>
      </c>
      <c r="AG8885" s="107"/>
      <c r="AH8885" s="107"/>
      <c r="AI8885" s="107"/>
      <c r="AJ8885" s="107"/>
      <c r="AK8885" s="107"/>
      <c r="AL8885" s="107"/>
    </row>
    <row r="8886" spans="1:38" s="44" customFormat="1" ht="89.25">
      <c r="A8886" s="621">
        <v>21</v>
      </c>
      <c r="B8886" s="626" t="s">
        <v>20582</v>
      </c>
      <c r="C8886" s="121" t="s">
        <v>11043</v>
      </c>
      <c r="D8886" s="626" t="s">
        <v>20590</v>
      </c>
      <c r="E8886" s="622" t="s">
        <v>40</v>
      </c>
      <c r="F8886" s="138"/>
      <c r="G8886" s="138"/>
      <c r="H8886" s="138"/>
      <c r="I8886" s="138"/>
      <c r="J8886" s="138"/>
      <c r="K8886" s="138"/>
      <c r="L8886" s="656" t="s">
        <v>51</v>
      </c>
      <c r="M8886" s="202"/>
      <c r="N8886" s="138"/>
      <c r="O8886" s="622">
        <v>0</v>
      </c>
      <c r="P8886" s="622">
        <v>0</v>
      </c>
      <c r="Q8886" s="622">
        <v>0</v>
      </c>
      <c r="R8886" s="622">
        <v>0</v>
      </c>
      <c r="S8886" s="622">
        <v>0</v>
      </c>
      <c r="T8886" s="622">
        <v>0</v>
      </c>
      <c r="U8886" s="622">
        <v>0</v>
      </c>
      <c r="V8886" s="622">
        <v>0</v>
      </c>
      <c r="W8886" s="622">
        <v>0</v>
      </c>
      <c r="X8886" s="622">
        <v>4</v>
      </c>
      <c r="Y8886" s="622">
        <v>0</v>
      </c>
      <c r="Z8886" s="622" t="s">
        <v>51</v>
      </c>
      <c r="AA8886" s="622" t="s">
        <v>5289</v>
      </c>
      <c r="AB8886" s="202"/>
      <c r="AC8886" s="340" t="s">
        <v>5289</v>
      </c>
      <c r="AD8886" s="340" t="s">
        <v>5289</v>
      </c>
      <c r="AE8886" s="340" t="s">
        <v>5289</v>
      </c>
      <c r="AF8886" s="340" t="s">
        <v>5289</v>
      </c>
      <c r="AG8886" s="107"/>
      <c r="AH8886" s="107"/>
      <c r="AI8886" s="107"/>
      <c r="AJ8886" s="107"/>
      <c r="AK8886" s="107"/>
      <c r="AL8886" s="107"/>
    </row>
    <row r="8887" spans="1:38" s="44" customFormat="1" ht="51">
      <c r="A8887" s="621">
        <v>22</v>
      </c>
      <c r="B8887" s="626" t="s">
        <v>20583</v>
      </c>
      <c r="C8887" s="121" t="s">
        <v>11043</v>
      </c>
      <c r="D8887" s="121" t="s">
        <v>131</v>
      </c>
      <c r="E8887" s="622" t="s">
        <v>51</v>
      </c>
      <c r="F8887" s="138"/>
      <c r="G8887" s="138"/>
      <c r="H8887" s="138"/>
      <c r="I8887" s="138"/>
      <c r="J8887" s="138"/>
      <c r="K8887" s="138"/>
      <c r="L8887" s="656" t="s">
        <v>51</v>
      </c>
      <c r="M8887" s="202"/>
      <c r="N8887" s="138"/>
      <c r="O8887" s="622">
        <v>0</v>
      </c>
      <c r="P8887" s="622">
        <v>0</v>
      </c>
      <c r="Q8887" s="622">
        <v>0</v>
      </c>
      <c r="R8887" s="622">
        <v>0</v>
      </c>
      <c r="S8887" s="622">
        <v>0</v>
      </c>
      <c r="T8887" s="622">
        <v>0</v>
      </c>
      <c r="U8887" s="622">
        <v>0</v>
      </c>
      <c r="V8887" s="622">
        <v>0</v>
      </c>
      <c r="W8887" s="622">
        <v>0</v>
      </c>
      <c r="X8887" s="622">
        <v>4</v>
      </c>
      <c r="Y8887" s="622">
        <v>0</v>
      </c>
      <c r="Z8887" s="622" t="s">
        <v>51</v>
      </c>
      <c r="AA8887" s="622" t="s">
        <v>5289</v>
      </c>
      <c r="AB8887" s="202"/>
      <c r="AC8887" s="340" t="s">
        <v>5289</v>
      </c>
      <c r="AD8887" s="340" t="s">
        <v>5289</v>
      </c>
      <c r="AE8887" s="340" t="s">
        <v>5289</v>
      </c>
      <c r="AF8887" s="340" t="s">
        <v>5289</v>
      </c>
      <c r="AG8887" s="107"/>
      <c r="AH8887" s="107"/>
      <c r="AI8887" s="107"/>
      <c r="AJ8887" s="107"/>
      <c r="AK8887" s="107"/>
      <c r="AL8887" s="107"/>
    </row>
    <row r="8888" spans="1:38" s="44" customFormat="1" ht="51">
      <c r="A8888" s="621">
        <v>23</v>
      </c>
      <c r="B8888" s="626" t="s">
        <v>20584</v>
      </c>
      <c r="C8888" s="121" t="s">
        <v>11043</v>
      </c>
      <c r="D8888" s="121" t="s">
        <v>131</v>
      </c>
      <c r="E8888" s="622" t="s">
        <v>51</v>
      </c>
      <c r="F8888" s="138"/>
      <c r="G8888" s="138"/>
      <c r="H8888" s="138"/>
      <c r="I8888" s="138"/>
      <c r="J8888" s="138"/>
      <c r="K8888" s="138"/>
      <c r="L8888" s="656" t="s">
        <v>51</v>
      </c>
      <c r="M8888" s="202"/>
      <c r="N8888" s="138"/>
      <c r="O8888" s="622">
        <v>0</v>
      </c>
      <c r="P8888" s="622">
        <v>0</v>
      </c>
      <c r="Q8888" s="622">
        <v>0</v>
      </c>
      <c r="R8888" s="622">
        <v>0</v>
      </c>
      <c r="S8888" s="622">
        <v>0</v>
      </c>
      <c r="T8888" s="622">
        <v>0</v>
      </c>
      <c r="U8888" s="622">
        <v>0</v>
      </c>
      <c r="V8888" s="622">
        <v>0</v>
      </c>
      <c r="W8888" s="622">
        <v>0</v>
      </c>
      <c r="X8888" s="622">
        <v>4</v>
      </c>
      <c r="Y8888" s="622">
        <v>0</v>
      </c>
      <c r="Z8888" s="622" t="s">
        <v>51</v>
      </c>
      <c r="AA8888" s="622" t="s">
        <v>5289</v>
      </c>
      <c r="AB8888" s="202"/>
      <c r="AC8888" s="340" t="s">
        <v>5289</v>
      </c>
      <c r="AD8888" s="340" t="s">
        <v>5289</v>
      </c>
      <c r="AE8888" s="340" t="s">
        <v>5289</v>
      </c>
      <c r="AF8888" s="340" t="s">
        <v>5289</v>
      </c>
      <c r="AG8888" s="107"/>
      <c r="AH8888" s="107"/>
      <c r="AI8888" s="107"/>
      <c r="AJ8888" s="107"/>
      <c r="AK8888" s="107"/>
      <c r="AL8888" s="107"/>
    </row>
    <row r="8889" spans="1:38" s="44" customFormat="1" ht="76.5">
      <c r="A8889" s="621">
        <v>24</v>
      </c>
      <c r="B8889" s="626" t="s">
        <v>20585</v>
      </c>
      <c r="C8889" s="121" t="s">
        <v>11043</v>
      </c>
      <c r="D8889" s="121" t="s">
        <v>131</v>
      </c>
      <c r="E8889" s="622" t="s">
        <v>51</v>
      </c>
      <c r="F8889" s="138"/>
      <c r="G8889" s="138"/>
      <c r="H8889" s="138"/>
      <c r="I8889" s="138"/>
      <c r="J8889" s="138"/>
      <c r="K8889" s="138"/>
      <c r="L8889" s="656" t="s">
        <v>51</v>
      </c>
      <c r="M8889" s="202"/>
      <c r="N8889" s="138"/>
      <c r="O8889" s="622">
        <v>0</v>
      </c>
      <c r="P8889" s="622">
        <v>0</v>
      </c>
      <c r="Q8889" s="622">
        <v>0</v>
      </c>
      <c r="R8889" s="622">
        <v>0</v>
      </c>
      <c r="S8889" s="622">
        <v>0</v>
      </c>
      <c r="T8889" s="622">
        <v>0</v>
      </c>
      <c r="U8889" s="622">
        <v>0</v>
      </c>
      <c r="V8889" s="622">
        <v>0</v>
      </c>
      <c r="W8889" s="622">
        <v>0</v>
      </c>
      <c r="X8889" s="622">
        <v>0</v>
      </c>
      <c r="Y8889" s="622">
        <v>0</v>
      </c>
      <c r="Z8889" s="622" t="s">
        <v>51</v>
      </c>
      <c r="AA8889" s="622" t="s">
        <v>5289</v>
      </c>
      <c r="AB8889" s="202"/>
      <c r="AC8889" s="340" t="s">
        <v>5289</v>
      </c>
      <c r="AD8889" s="340" t="s">
        <v>5289</v>
      </c>
      <c r="AE8889" s="340" t="s">
        <v>5289</v>
      </c>
      <c r="AF8889" s="340" t="s">
        <v>5289</v>
      </c>
      <c r="AG8889" s="107"/>
      <c r="AH8889" s="107"/>
      <c r="AI8889" s="107"/>
      <c r="AJ8889" s="107"/>
      <c r="AK8889" s="107"/>
      <c r="AL8889" s="107"/>
    </row>
    <row r="8890" spans="1:38" s="44" customFormat="1" ht="63.75">
      <c r="A8890" s="621">
        <v>25</v>
      </c>
      <c r="B8890" s="626" t="s">
        <v>20586</v>
      </c>
      <c r="C8890" s="121" t="s">
        <v>11043</v>
      </c>
      <c r="D8890" s="121" t="s">
        <v>131</v>
      </c>
      <c r="E8890" s="622" t="s">
        <v>51</v>
      </c>
      <c r="F8890" s="138"/>
      <c r="G8890" s="138"/>
      <c r="H8890" s="138"/>
      <c r="I8890" s="138"/>
      <c r="J8890" s="138"/>
      <c r="K8890" s="138"/>
      <c r="L8890" s="656" t="s">
        <v>51</v>
      </c>
      <c r="M8890" s="202"/>
      <c r="N8890" s="138"/>
      <c r="O8890" s="622">
        <v>0</v>
      </c>
      <c r="P8890" s="622">
        <v>0</v>
      </c>
      <c r="Q8890" s="622">
        <v>0</v>
      </c>
      <c r="R8890" s="622">
        <v>0</v>
      </c>
      <c r="S8890" s="622">
        <v>0</v>
      </c>
      <c r="T8890" s="622">
        <v>0</v>
      </c>
      <c r="U8890" s="622">
        <v>0</v>
      </c>
      <c r="V8890" s="622">
        <v>0</v>
      </c>
      <c r="W8890" s="622">
        <v>0</v>
      </c>
      <c r="X8890" s="622">
        <v>0</v>
      </c>
      <c r="Y8890" s="622">
        <v>0</v>
      </c>
      <c r="Z8890" s="622" t="s">
        <v>51</v>
      </c>
      <c r="AA8890" s="622" t="s">
        <v>5289</v>
      </c>
      <c r="AB8890" s="202"/>
      <c r="AC8890" s="340" t="s">
        <v>5289</v>
      </c>
      <c r="AD8890" s="340" t="s">
        <v>5289</v>
      </c>
      <c r="AE8890" s="340" t="s">
        <v>5289</v>
      </c>
      <c r="AF8890" s="340" t="s">
        <v>5289</v>
      </c>
      <c r="AG8890" s="107"/>
      <c r="AH8890" s="107"/>
      <c r="AI8890" s="107"/>
      <c r="AJ8890" s="107"/>
      <c r="AK8890" s="107"/>
      <c r="AL8890" s="107"/>
    </row>
    <row r="8891" spans="1:38" s="44" customFormat="1" ht="63.75">
      <c r="A8891" s="621">
        <v>26</v>
      </c>
      <c r="B8891" s="626" t="s">
        <v>20587</v>
      </c>
      <c r="C8891" s="121" t="s">
        <v>11043</v>
      </c>
      <c r="D8891" s="121" t="s">
        <v>131</v>
      </c>
      <c r="E8891" s="622" t="s">
        <v>51</v>
      </c>
      <c r="F8891" s="138"/>
      <c r="G8891" s="138"/>
      <c r="H8891" s="138"/>
      <c r="I8891" s="138"/>
      <c r="J8891" s="138"/>
      <c r="K8891" s="138"/>
      <c r="L8891" s="656" t="s">
        <v>51</v>
      </c>
      <c r="M8891" s="202"/>
      <c r="N8891" s="138"/>
      <c r="O8891" s="622">
        <v>0</v>
      </c>
      <c r="P8891" s="622">
        <v>0</v>
      </c>
      <c r="Q8891" s="622">
        <v>0</v>
      </c>
      <c r="R8891" s="622">
        <v>0</v>
      </c>
      <c r="S8891" s="622">
        <v>0</v>
      </c>
      <c r="T8891" s="622">
        <v>0</v>
      </c>
      <c r="U8891" s="622">
        <v>0</v>
      </c>
      <c r="V8891" s="622">
        <v>0</v>
      </c>
      <c r="W8891" s="622">
        <v>0</v>
      </c>
      <c r="X8891" s="622">
        <v>0</v>
      </c>
      <c r="Y8891" s="622">
        <v>0</v>
      </c>
      <c r="Z8891" s="622" t="s">
        <v>51</v>
      </c>
      <c r="AA8891" s="622" t="s">
        <v>5289</v>
      </c>
      <c r="AB8891" s="202"/>
      <c r="AC8891" s="340" t="s">
        <v>5289</v>
      </c>
      <c r="AD8891" s="340" t="s">
        <v>5289</v>
      </c>
      <c r="AE8891" s="340" t="s">
        <v>5289</v>
      </c>
      <c r="AF8891" s="340" t="s">
        <v>5289</v>
      </c>
      <c r="AG8891" s="107"/>
      <c r="AH8891" s="107"/>
      <c r="AI8891" s="107"/>
      <c r="AJ8891" s="107"/>
      <c r="AK8891" s="107"/>
      <c r="AL8891" s="107"/>
    </row>
    <row r="8892" spans="1:38" s="44" customFormat="1" ht="89.25">
      <c r="A8892" s="621">
        <v>27</v>
      </c>
      <c r="B8892" s="626" t="s">
        <v>20588</v>
      </c>
      <c r="C8892" s="121" t="s">
        <v>11043</v>
      </c>
      <c r="D8892" s="626" t="s">
        <v>20591</v>
      </c>
      <c r="E8892" s="622" t="s">
        <v>40</v>
      </c>
      <c r="F8892" s="138"/>
      <c r="G8892" s="138"/>
      <c r="H8892" s="138"/>
      <c r="I8892" s="138"/>
      <c r="J8892" s="138"/>
      <c r="K8892" s="138"/>
      <c r="L8892" s="656" t="s">
        <v>51</v>
      </c>
      <c r="M8892" s="202"/>
      <c r="N8892" s="138"/>
      <c r="O8892" s="622">
        <v>0</v>
      </c>
      <c r="P8892" s="622">
        <v>0</v>
      </c>
      <c r="Q8892" s="622">
        <v>0</v>
      </c>
      <c r="R8892" s="622">
        <v>0</v>
      </c>
      <c r="S8892" s="622">
        <v>0</v>
      </c>
      <c r="T8892" s="622">
        <v>0</v>
      </c>
      <c r="U8892" s="622">
        <v>0</v>
      </c>
      <c r="V8892" s="622">
        <v>0</v>
      </c>
      <c r="W8892" s="622">
        <v>0</v>
      </c>
      <c r="X8892" s="622">
        <v>0</v>
      </c>
      <c r="Y8892" s="622">
        <v>0</v>
      </c>
      <c r="Z8892" s="622" t="s">
        <v>51</v>
      </c>
      <c r="AA8892" s="622" t="s">
        <v>5289</v>
      </c>
      <c r="AB8892" s="202"/>
      <c r="AC8892" s="340" t="s">
        <v>5289</v>
      </c>
      <c r="AD8892" s="340" t="s">
        <v>5289</v>
      </c>
      <c r="AE8892" s="340" t="s">
        <v>5289</v>
      </c>
      <c r="AF8892" s="340" t="s">
        <v>5289</v>
      </c>
      <c r="AG8892" s="107"/>
      <c r="AH8892" s="107"/>
      <c r="AI8892" s="107"/>
      <c r="AJ8892" s="107"/>
      <c r="AK8892" s="107"/>
      <c r="AL8892" s="107"/>
    </row>
    <row r="8893" spans="1:38" s="174" customFormat="1" ht="15.75" customHeight="1" thickBot="1">
      <c r="A8893" s="18"/>
      <c r="B8893" s="18">
        <v>27</v>
      </c>
      <c r="C8893" s="18"/>
      <c r="D8893" s="18">
        <v>23</v>
      </c>
      <c r="E8893" s="18">
        <v>23</v>
      </c>
      <c r="F8893" s="18"/>
      <c r="G8893" s="18"/>
      <c r="H8893" s="18">
        <v>0</v>
      </c>
      <c r="I8893" s="18"/>
      <c r="J8893" s="18">
        <v>1</v>
      </c>
      <c r="K8893" s="18">
        <v>0</v>
      </c>
      <c r="L8893" s="18">
        <v>4</v>
      </c>
      <c r="M8893" s="200"/>
      <c r="N8893" s="18">
        <f t="shared" ref="N8893:O8893" si="3242">SUM(N8866:N8892)</f>
        <v>0</v>
      </c>
      <c r="O8893" s="18">
        <f t="shared" si="3242"/>
        <v>0</v>
      </c>
      <c r="P8893" s="18">
        <f t="shared" ref="P8893:Q8893" si="3243">SUM(P8866:P8892)</f>
        <v>0</v>
      </c>
      <c r="Q8893" s="18">
        <f t="shared" si="3243"/>
        <v>0</v>
      </c>
      <c r="R8893" s="18">
        <f t="shared" ref="R8893" si="3244">SUM(R8866:R8892)</f>
        <v>0</v>
      </c>
      <c r="S8893" s="18">
        <f t="shared" ref="S8893" si="3245">SUM(S8866:S8892)</f>
        <v>0</v>
      </c>
      <c r="T8893" s="18">
        <f t="shared" ref="T8893:U8893" si="3246">SUM(T8866:T8892)</f>
        <v>0</v>
      </c>
      <c r="U8893" s="18">
        <f t="shared" si="3246"/>
        <v>0</v>
      </c>
      <c r="V8893" s="18">
        <f t="shared" ref="V8893:W8893" si="3247">SUM(V8866:V8892)</f>
        <v>0</v>
      </c>
      <c r="W8893" s="18">
        <f t="shared" si="3247"/>
        <v>0</v>
      </c>
      <c r="X8893" s="18">
        <f t="shared" ref="X8893:Y8893" si="3248">SUM(X8866:X8892)</f>
        <v>92</v>
      </c>
      <c r="Y8893" s="18">
        <f t="shared" si="3248"/>
        <v>0</v>
      </c>
      <c r="Z8893" s="18">
        <v>0</v>
      </c>
      <c r="AA8893" s="18">
        <v>1</v>
      </c>
      <c r="AB8893" s="18">
        <v>0</v>
      </c>
      <c r="AC8893" s="18"/>
      <c r="AD8893" s="18"/>
      <c r="AE8893" s="18"/>
      <c r="AF8893" s="18"/>
      <c r="AG8893" s="107"/>
      <c r="AH8893" s="107"/>
      <c r="AI8893" s="107"/>
      <c r="AJ8893" s="107"/>
      <c r="AK8893" s="107"/>
      <c r="AL8893" s="107"/>
    </row>
    <row r="8894" spans="1:38" ht="15.75" customHeight="1" thickBot="1">
      <c r="A8894" s="660" t="s">
        <v>257</v>
      </c>
      <c r="B8894" s="661"/>
      <c r="C8894" s="661"/>
      <c r="D8894" s="661"/>
      <c r="E8894" s="661"/>
      <c r="F8894" s="661"/>
      <c r="G8894" s="661"/>
      <c r="H8894" s="661"/>
      <c r="I8894" s="661"/>
      <c r="J8894" s="661"/>
      <c r="K8894" s="661"/>
      <c r="L8894" s="661"/>
      <c r="M8894" s="661"/>
      <c r="N8894" s="661"/>
      <c r="O8894" s="661"/>
      <c r="P8894" s="661"/>
      <c r="Q8894" s="661"/>
      <c r="R8894" s="661"/>
      <c r="S8894" s="661"/>
      <c r="T8894" s="661"/>
      <c r="U8894" s="661"/>
      <c r="V8894" s="661"/>
      <c r="W8894" s="661"/>
      <c r="X8894" s="661"/>
      <c r="Y8894" s="661"/>
      <c r="Z8894" s="661"/>
      <c r="AA8894" s="661"/>
      <c r="AB8894" s="661"/>
      <c r="AC8894" s="661"/>
      <c r="AD8894" s="661"/>
      <c r="AE8894" s="661"/>
      <c r="AF8894" s="662"/>
    </row>
    <row r="8895" spans="1:38" ht="114.75">
      <c r="A8895" s="621">
        <v>1</v>
      </c>
      <c r="B8895" s="122" t="s">
        <v>5974</v>
      </c>
      <c r="C8895" s="121" t="s">
        <v>11044</v>
      </c>
      <c r="D8895" s="122" t="s">
        <v>13854</v>
      </c>
      <c r="E8895" s="622" t="s">
        <v>40</v>
      </c>
      <c r="F8895" s="622" t="s">
        <v>16683</v>
      </c>
      <c r="G8895" s="138"/>
      <c r="H8895" s="138"/>
      <c r="I8895" s="138"/>
      <c r="J8895" s="138"/>
      <c r="K8895" s="138"/>
      <c r="L8895" s="656" t="s">
        <v>51</v>
      </c>
      <c r="M8895" s="202"/>
      <c r="N8895" s="138"/>
      <c r="O8895" s="622">
        <v>0</v>
      </c>
      <c r="P8895" s="622">
        <v>0</v>
      </c>
      <c r="Q8895" s="622">
        <v>0</v>
      </c>
      <c r="R8895" s="622">
        <v>0</v>
      </c>
      <c r="S8895" s="622">
        <v>0</v>
      </c>
      <c r="T8895" s="622">
        <v>0</v>
      </c>
      <c r="U8895" s="622">
        <v>0</v>
      </c>
      <c r="V8895" s="622">
        <v>0</v>
      </c>
      <c r="W8895" s="622">
        <v>0</v>
      </c>
      <c r="X8895" s="622">
        <v>0</v>
      </c>
      <c r="Y8895" s="622">
        <v>0</v>
      </c>
      <c r="Z8895" s="622" t="s">
        <v>51</v>
      </c>
      <c r="AA8895" s="121" t="s">
        <v>13861</v>
      </c>
      <c r="AB8895" s="121" t="s">
        <v>13862</v>
      </c>
      <c r="AC8895" s="340" t="s">
        <v>13863</v>
      </c>
      <c r="AD8895" s="340" t="s">
        <v>13864</v>
      </c>
      <c r="AE8895" s="340" t="s">
        <v>13865</v>
      </c>
      <c r="AF8895" s="340" t="s">
        <v>13866</v>
      </c>
    </row>
    <row r="8896" spans="1:38" ht="76.5">
      <c r="A8896" s="621">
        <v>2</v>
      </c>
      <c r="B8896" s="122" t="s">
        <v>11049</v>
      </c>
      <c r="C8896" s="121" t="s">
        <v>11044</v>
      </c>
      <c r="D8896" s="122" t="s">
        <v>16686</v>
      </c>
      <c r="E8896" s="622" t="s">
        <v>40</v>
      </c>
      <c r="F8896" s="138"/>
      <c r="G8896" s="138"/>
      <c r="H8896" s="138"/>
      <c r="I8896" s="138"/>
      <c r="J8896" s="138"/>
      <c r="K8896" s="138"/>
      <c r="L8896" s="656" t="s">
        <v>51</v>
      </c>
      <c r="M8896" s="202"/>
      <c r="N8896" s="138"/>
      <c r="O8896" s="622">
        <v>0</v>
      </c>
      <c r="P8896" s="622">
        <v>0</v>
      </c>
      <c r="Q8896" s="622">
        <v>0</v>
      </c>
      <c r="R8896" s="622">
        <v>0</v>
      </c>
      <c r="S8896" s="622">
        <v>0</v>
      </c>
      <c r="T8896" s="622">
        <v>0</v>
      </c>
      <c r="U8896" s="622">
        <v>0</v>
      </c>
      <c r="V8896" s="622">
        <v>0</v>
      </c>
      <c r="W8896" s="622">
        <v>0</v>
      </c>
      <c r="X8896" s="622">
        <v>3</v>
      </c>
      <c r="Y8896" s="622">
        <v>0</v>
      </c>
      <c r="Z8896" s="622" t="s">
        <v>51</v>
      </c>
      <c r="AA8896" s="622" t="s">
        <v>5289</v>
      </c>
      <c r="AB8896" s="622" t="s">
        <v>5289</v>
      </c>
      <c r="AC8896" s="340" t="s">
        <v>5289</v>
      </c>
      <c r="AD8896" s="340" t="s">
        <v>5289</v>
      </c>
      <c r="AE8896" s="340" t="s">
        <v>5289</v>
      </c>
      <c r="AF8896" s="340" t="s">
        <v>5289</v>
      </c>
    </row>
    <row r="8897" spans="1:38" ht="76.5">
      <c r="A8897" s="621">
        <v>3</v>
      </c>
      <c r="B8897" s="122" t="s">
        <v>13846</v>
      </c>
      <c r="C8897" s="121" t="s">
        <v>11044</v>
      </c>
      <c r="D8897" s="121" t="s">
        <v>16687</v>
      </c>
      <c r="E8897" s="622" t="s">
        <v>40</v>
      </c>
      <c r="F8897" s="138"/>
      <c r="G8897" s="138"/>
      <c r="H8897" s="138"/>
      <c r="I8897" s="138"/>
      <c r="J8897" s="138"/>
      <c r="K8897" s="138"/>
      <c r="L8897" s="656" t="s">
        <v>51</v>
      </c>
      <c r="M8897" s="202"/>
      <c r="N8897" s="138"/>
      <c r="O8897" s="622">
        <v>0</v>
      </c>
      <c r="P8897" s="622">
        <v>0</v>
      </c>
      <c r="Q8897" s="622">
        <v>0</v>
      </c>
      <c r="R8897" s="622">
        <v>0</v>
      </c>
      <c r="S8897" s="622">
        <v>0</v>
      </c>
      <c r="T8897" s="622">
        <v>0</v>
      </c>
      <c r="U8897" s="622">
        <v>0</v>
      </c>
      <c r="V8897" s="622">
        <v>0</v>
      </c>
      <c r="W8897" s="622">
        <v>0</v>
      </c>
      <c r="X8897" s="622">
        <v>0</v>
      </c>
      <c r="Y8897" s="622">
        <v>0</v>
      </c>
      <c r="Z8897" s="622" t="s">
        <v>51</v>
      </c>
      <c r="AA8897" s="622" t="s">
        <v>5289</v>
      </c>
      <c r="AB8897" s="622" t="s">
        <v>5289</v>
      </c>
      <c r="AC8897" s="340" t="s">
        <v>5289</v>
      </c>
      <c r="AD8897" s="340" t="s">
        <v>5289</v>
      </c>
      <c r="AE8897" s="340" t="s">
        <v>5289</v>
      </c>
      <c r="AF8897" s="340" t="s">
        <v>5289</v>
      </c>
    </row>
    <row r="8898" spans="1:38" ht="114.75">
      <c r="A8898" s="621">
        <v>4</v>
      </c>
      <c r="B8898" s="122" t="s">
        <v>142</v>
      </c>
      <c r="C8898" s="121" t="s">
        <v>11044</v>
      </c>
      <c r="D8898" s="121" t="s">
        <v>16688</v>
      </c>
      <c r="E8898" s="622" t="s">
        <v>40</v>
      </c>
      <c r="F8898" s="138"/>
      <c r="G8898" s="138"/>
      <c r="H8898" s="138"/>
      <c r="I8898" s="138"/>
      <c r="J8898" s="121" t="s">
        <v>13855</v>
      </c>
      <c r="K8898" s="622" t="s">
        <v>13856</v>
      </c>
      <c r="L8898" s="656" t="s">
        <v>51</v>
      </c>
      <c r="M8898" s="202"/>
      <c r="N8898" s="138"/>
      <c r="O8898" s="622">
        <v>0</v>
      </c>
      <c r="P8898" s="622">
        <v>0</v>
      </c>
      <c r="Q8898" s="622">
        <v>0</v>
      </c>
      <c r="R8898" s="622">
        <v>0</v>
      </c>
      <c r="S8898" s="622">
        <v>0</v>
      </c>
      <c r="T8898" s="622">
        <v>0</v>
      </c>
      <c r="U8898" s="622">
        <v>0</v>
      </c>
      <c r="V8898" s="622">
        <v>0</v>
      </c>
      <c r="W8898" s="622">
        <v>0</v>
      </c>
      <c r="X8898" s="622">
        <v>0</v>
      </c>
      <c r="Y8898" s="622">
        <v>0</v>
      </c>
      <c r="Z8898" s="622" t="s">
        <v>51</v>
      </c>
      <c r="AA8898" s="622" t="s">
        <v>5289</v>
      </c>
      <c r="AB8898" s="622" t="s">
        <v>5289</v>
      </c>
      <c r="AC8898" s="340" t="s">
        <v>5289</v>
      </c>
      <c r="AD8898" s="340" t="s">
        <v>5289</v>
      </c>
      <c r="AE8898" s="340" t="s">
        <v>5289</v>
      </c>
      <c r="AF8898" s="340" t="s">
        <v>5289</v>
      </c>
    </row>
    <row r="8899" spans="1:38" ht="76.5">
      <c r="A8899" s="621">
        <v>5</v>
      </c>
      <c r="B8899" s="122" t="s">
        <v>13847</v>
      </c>
      <c r="C8899" s="121" t="s">
        <v>11044</v>
      </c>
      <c r="D8899" s="122" t="s">
        <v>16689</v>
      </c>
      <c r="E8899" s="622" t="s">
        <v>40</v>
      </c>
      <c r="F8899" s="138"/>
      <c r="G8899" s="138"/>
      <c r="H8899" s="138"/>
      <c r="I8899" s="138"/>
      <c r="J8899" s="138"/>
      <c r="K8899" s="138"/>
      <c r="L8899" s="656" t="s">
        <v>51</v>
      </c>
      <c r="M8899" s="202"/>
      <c r="N8899" s="138"/>
      <c r="O8899" s="622">
        <v>0</v>
      </c>
      <c r="P8899" s="622">
        <v>0</v>
      </c>
      <c r="Q8899" s="622">
        <v>0</v>
      </c>
      <c r="R8899" s="622">
        <v>0</v>
      </c>
      <c r="S8899" s="622">
        <v>0</v>
      </c>
      <c r="T8899" s="622">
        <v>0</v>
      </c>
      <c r="U8899" s="622">
        <v>0</v>
      </c>
      <c r="V8899" s="622">
        <v>0</v>
      </c>
      <c r="W8899" s="622">
        <v>0</v>
      </c>
      <c r="X8899" s="622">
        <v>11</v>
      </c>
      <c r="Y8899" s="622">
        <v>0</v>
      </c>
      <c r="Z8899" s="622" t="s">
        <v>51</v>
      </c>
      <c r="AA8899" s="622" t="s">
        <v>5289</v>
      </c>
      <c r="AB8899" s="622" t="s">
        <v>5289</v>
      </c>
      <c r="AC8899" s="340" t="s">
        <v>5289</v>
      </c>
      <c r="AD8899" s="340" t="s">
        <v>5289</v>
      </c>
      <c r="AE8899" s="340" t="s">
        <v>5289</v>
      </c>
      <c r="AF8899" s="340" t="s">
        <v>5289</v>
      </c>
    </row>
    <row r="8900" spans="1:38" s="44" customFormat="1" ht="76.5">
      <c r="A8900" s="621">
        <v>6</v>
      </c>
      <c r="B8900" s="122" t="s">
        <v>11082</v>
      </c>
      <c r="C8900" s="121" t="s">
        <v>11044</v>
      </c>
      <c r="D8900" s="121" t="s">
        <v>16690</v>
      </c>
      <c r="E8900" s="622" t="s">
        <v>40</v>
      </c>
      <c r="F8900" s="138"/>
      <c r="G8900" s="138"/>
      <c r="H8900" s="138"/>
      <c r="I8900" s="138"/>
      <c r="J8900" s="622" t="s">
        <v>5328</v>
      </c>
      <c r="K8900" s="622" t="s">
        <v>13857</v>
      </c>
      <c r="L8900" s="656" t="s">
        <v>51</v>
      </c>
      <c r="M8900" s="202"/>
      <c r="N8900" s="138"/>
      <c r="O8900" s="622">
        <v>0</v>
      </c>
      <c r="P8900" s="622">
        <v>0</v>
      </c>
      <c r="Q8900" s="622">
        <v>0</v>
      </c>
      <c r="R8900" s="622">
        <v>0</v>
      </c>
      <c r="S8900" s="622">
        <v>0</v>
      </c>
      <c r="T8900" s="622">
        <v>0</v>
      </c>
      <c r="U8900" s="622">
        <v>0</v>
      </c>
      <c r="V8900" s="622">
        <v>0</v>
      </c>
      <c r="W8900" s="622">
        <v>0</v>
      </c>
      <c r="X8900" s="622">
        <v>16</v>
      </c>
      <c r="Y8900" s="622">
        <v>0</v>
      </c>
      <c r="Z8900" s="622" t="s">
        <v>51</v>
      </c>
      <c r="AA8900" s="622" t="s">
        <v>5289</v>
      </c>
      <c r="AB8900" s="622" t="s">
        <v>5289</v>
      </c>
      <c r="AC8900" s="340" t="s">
        <v>5289</v>
      </c>
      <c r="AD8900" s="340" t="s">
        <v>5289</v>
      </c>
      <c r="AE8900" s="340" t="s">
        <v>5289</v>
      </c>
      <c r="AF8900" s="340" t="s">
        <v>5289</v>
      </c>
      <c r="AG8900" s="107"/>
      <c r="AH8900" s="107"/>
      <c r="AI8900" s="107"/>
      <c r="AJ8900" s="107"/>
      <c r="AK8900" s="107"/>
      <c r="AL8900" s="107"/>
    </row>
    <row r="8901" spans="1:38" s="44" customFormat="1" ht="63.75">
      <c r="A8901" s="621">
        <v>7</v>
      </c>
      <c r="B8901" s="122" t="s">
        <v>1673</v>
      </c>
      <c r="C8901" s="121" t="s">
        <v>11044</v>
      </c>
      <c r="D8901" s="121" t="s">
        <v>16691</v>
      </c>
      <c r="E8901" s="622" t="s">
        <v>40</v>
      </c>
      <c r="F8901" s="138"/>
      <c r="G8901" s="138"/>
      <c r="H8901" s="138"/>
      <c r="I8901" s="138"/>
      <c r="J8901" s="138"/>
      <c r="K8901" s="138"/>
      <c r="L8901" s="656" t="s">
        <v>51</v>
      </c>
      <c r="M8901" s="202"/>
      <c r="N8901" s="138"/>
      <c r="O8901" s="622">
        <v>0</v>
      </c>
      <c r="P8901" s="622">
        <v>0</v>
      </c>
      <c r="Q8901" s="622">
        <v>0</v>
      </c>
      <c r="R8901" s="622">
        <v>0</v>
      </c>
      <c r="S8901" s="622">
        <v>0</v>
      </c>
      <c r="T8901" s="622">
        <v>0</v>
      </c>
      <c r="U8901" s="622">
        <v>0</v>
      </c>
      <c r="V8901" s="622">
        <v>0</v>
      </c>
      <c r="W8901" s="622">
        <v>0</v>
      </c>
      <c r="X8901" s="622">
        <v>1388</v>
      </c>
      <c r="Y8901" s="622">
        <v>0</v>
      </c>
      <c r="Z8901" s="622" t="s">
        <v>51</v>
      </c>
      <c r="AA8901" s="622" t="s">
        <v>5289</v>
      </c>
      <c r="AB8901" s="622" t="s">
        <v>5289</v>
      </c>
      <c r="AC8901" s="340" t="s">
        <v>5289</v>
      </c>
      <c r="AD8901" s="340" t="s">
        <v>5289</v>
      </c>
      <c r="AE8901" s="340" t="s">
        <v>5289</v>
      </c>
      <c r="AF8901" s="340" t="s">
        <v>5289</v>
      </c>
      <c r="AG8901" s="107"/>
      <c r="AH8901" s="107"/>
      <c r="AI8901" s="107"/>
      <c r="AJ8901" s="107"/>
      <c r="AK8901" s="107"/>
      <c r="AL8901" s="107"/>
    </row>
    <row r="8902" spans="1:38" s="44" customFormat="1" ht="76.5">
      <c r="A8902" s="621">
        <v>8</v>
      </c>
      <c r="B8902" s="122" t="s">
        <v>13848</v>
      </c>
      <c r="C8902" s="121" t="s">
        <v>11044</v>
      </c>
      <c r="D8902" s="122" t="s">
        <v>16692</v>
      </c>
      <c r="E8902" s="622" t="s">
        <v>40</v>
      </c>
      <c r="F8902" s="138"/>
      <c r="G8902" s="138"/>
      <c r="H8902" s="138"/>
      <c r="I8902" s="138"/>
      <c r="J8902" s="138"/>
      <c r="K8902" s="138"/>
      <c r="L8902" s="656" t="s">
        <v>51</v>
      </c>
      <c r="M8902" s="202"/>
      <c r="N8902" s="138"/>
      <c r="O8902" s="622">
        <v>0</v>
      </c>
      <c r="P8902" s="622">
        <v>0</v>
      </c>
      <c r="Q8902" s="622">
        <v>0</v>
      </c>
      <c r="R8902" s="622">
        <v>0</v>
      </c>
      <c r="S8902" s="622">
        <v>0</v>
      </c>
      <c r="T8902" s="622">
        <v>0</v>
      </c>
      <c r="U8902" s="622">
        <v>0</v>
      </c>
      <c r="V8902" s="622">
        <v>0</v>
      </c>
      <c r="W8902" s="622">
        <v>0</v>
      </c>
      <c r="X8902" s="622">
        <v>0</v>
      </c>
      <c r="Y8902" s="622">
        <v>0</v>
      </c>
      <c r="Z8902" s="622" t="s">
        <v>51</v>
      </c>
      <c r="AA8902" s="622" t="s">
        <v>5289</v>
      </c>
      <c r="AB8902" s="622" t="s">
        <v>5289</v>
      </c>
      <c r="AC8902" s="340" t="s">
        <v>5289</v>
      </c>
      <c r="AD8902" s="340" t="s">
        <v>5289</v>
      </c>
      <c r="AE8902" s="340" t="s">
        <v>5289</v>
      </c>
      <c r="AF8902" s="340" t="s">
        <v>5289</v>
      </c>
      <c r="AG8902" s="107"/>
      <c r="AH8902" s="107"/>
      <c r="AI8902" s="107"/>
      <c r="AJ8902" s="107"/>
      <c r="AK8902" s="107"/>
      <c r="AL8902" s="107"/>
    </row>
    <row r="8903" spans="1:38" s="44" customFormat="1" ht="76.5">
      <c r="A8903" s="621">
        <v>9</v>
      </c>
      <c r="B8903" s="122" t="s">
        <v>1201</v>
      </c>
      <c r="C8903" s="121" t="s">
        <v>11044</v>
      </c>
      <c r="D8903" s="122" t="s">
        <v>16693</v>
      </c>
      <c r="E8903" s="622" t="s">
        <v>40</v>
      </c>
      <c r="F8903" s="138"/>
      <c r="G8903" s="138"/>
      <c r="H8903" s="138"/>
      <c r="I8903" s="138"/>
      <c r="J8903" s="622" t="s">
        <v>5328</v>
      </c>
      <c r="K8903" s="622" t="s">
        <v>13858</v>
      </c>
      <c r="L8903" s="656" t="s">
        <v>51</v>
      </c>
      <c r="M8903" s="202"/>
      <c r="N8903" s="138"/>
      <c r="O8903" s="622">
        <v>0</v>
      </c>
      <c r="P8903" s="622">
        <v>0</v>
      </c>
      <c r="Q8903" s="622">
        <v>0</v>
      </c>
      <c r="R8903" s="622">
        <v>0</v>
      </c>
      <c r="S8903" s="622">
        <v>0</v>
      </c>
      <c r="T8903" s="622">
        <v>0</v>
      </c>
      <c r="U8903" s="622">
        <v>0</v>
      </c>
      <c r="V8903" s="622">
        <v>0</v>
      </c>
      <c r="W8903" s="622">
        <v>0</v>
      </c>
      <c r="X8903" s="622">
        <v>6</v>
      </c>
      <c r="Y8903" s="622">
        <v>0</v>
      </c>
      <c r="Z8903" s="622" t="s">
        <v>51</v>
      </c>
      <c r="AA8903" s="622" t="s">
        <v>5289</v>
      </c>
      <c r="AB8903" s="622" t="s">
        <v>5289</v>
      </c>
      <c r="AC8903" s="340" t="s">
        <v>5289</v>
      </c>
      <c r="AD8903" s="340" t="s">
        <v>5289</v>
      </c>
      <c r="AE8903" s="340" t="s">
        <v>5289</v>
      </c>
      <c r="AF8903" s="340" t="s">
        <v>5289</v>
      </c>
      <c r="AG8903" s="107"/>
      <c r="AH8903" s="107"/>
      <c r="AI8903" s="107"/>
      <c r="AJ8903" s="107"/>
      <c r="AK8903" s="107"/>
      <c r="AL8903" s="107"/>
    </row>
    <row r="8904" spans="1:38" s="44" customFormat="1" ht="76.5">
      <c r="A8904" s="621">
        <v>10</v>
      </c>
      <c r="B8904" s="122" t="s">
        <v>574</v>
      </c>
      <c r="C8904" s="121" t="s">
        <v>11044</v>
      </c>
      <c r="D8904" s="122" t="s">
        <v>16694</v>
      </c>
      <c r="E8904" s="622" t="s">
        <v>40</v>
      </c>
      <c r="F8904" s="138"/>
      <c r="G8904" s="138"/>
      <c r="H8904" s="138"/>
      <c r="I8904" s="138"/>
      <c r="J8904" s="138"/>
      <c r="K8904" s="138"/>
      <c r="L8904" s="656" t="s">
        <v>51</v>
      </c>
      <c r="M8904" s="202"/>
      <c r="N8904" s="138"/>
      <c r="O8904" s="622">
        <v>0</v>
      </c>
      <c r="P8904" s="622">
        <v>0</v>
      </c>
      <c r="Q8904" s="622">
        <v>0</v>
      </c>
      <c r="R8904" s="622">
        <v>0</v>
      </c>
      <c r="S8904" s="622">
        <v>0</v>
      </c>
      <c r="T8904" s="622">
        <v>0</v>
      </c>
      <c r="U8904" s="622">
        <v>0</v>
      </c>
      <c r="V8904" s="622">
        <v>0</v>
      </c>
      <c r="W8904" s="622">
        <v>0</v>
      </c>
      <c r="X8904" s="622">
        <v>0</v>
      </c>
      <c r="Y8904" s="622">
        <v>0</v>
      </c>
      <c r="Z8904" s="622" t="s">
        <v>51</v>
      </c>
      <c r="AA8904" s="622" t="s">
        <v>5289</v>
      </c>
      <c r="AB8904" s="622" t="s">
        <v>5289</v>
      </c>
      <c r="AC8904" s="340" t="s">
        <v>5289</v>
      </c>
      <c r="AD8904" s="340" t="s">
        <v>5289</v>
      </c>
      <c r="AE8904" s="340" t="s">
        <v>5289</v>
      </c>
      <c r="AF8904" s="340" t="s">
        <v>5289</v>
      </c>
      <c r="AG8904" s="107"/>
      <c r="AH8904" s="107"/>
      <c r="AI8904" s="107"/>
      <c r="AJ8904" s="107"/>
      <c r="AK8904" s="107"/>
      <c r="AL8904" s="107"/>
    </row>
    <row r="8905" spans="1:38" s="44" customFormat="1" ht="89.25">
      <c r="A8905" s="621">
        <v>11</v>
      </c>
      <c r="B8905" s="122" t="s">
        <v>13849</v>
      </c>
      <c r="C8905" s="121" t="s">
        <v>11044</v>
      </c>
      <c r="D8905" s="122" t="s">
        <v>16695</v>
      </c>
      <c r="E8905" s="622" t="s">
        <v>40</v>
      </c>
      <c r="F8905" s="138"/>
      <c r="G8905" s="138"/>
      <c r="H8905" s="138"/>
      <c r="I8905" s="138"/>
      <c r="J8905" s="622" t="s">
        <v>5328</v>
      </c>
      <c r="K8905" s="622" t="s">
        <v>13859</v>
      </c>
      <c r="L8905" s="656" t="s">
        <v>51</v>
      </c>
      <c r="M8905" s="202"/>
      <c r="N8905" s="138"/>
      <c r="O8905" s="622">
        <v>0</v>
      </c>
      <c r="P8905" s="622">
        <v>0</v>
      </c>
      <c r="Q8905" s="622">
        <v>0</v>
      </c>
      <c r="R8905" s="622">
        <v>0</v>
      </c>
      <c r="S8905" s="622">
        <v>0</v>
      </c>
      <c r="T8905" s="622">
        <v>0</v>
      </c>
      <c r="U8905" s="622">
        <v>0</v>
      </c>
      <c r="V8905" s="622">
        <v>0</v>
      </c>
      <c r="W8905" s="622">
        <v>0</v>
      </c>
      <c r="X8905" s="622">
        <v>0</v>
      </c>
      <c r="Y8905" s="622">
        <v>0</v>
      </c>
      <c r="Z8905" s="622" t="s">
        <v>51</v>
      </c>
      <c r="AA8905" s="622" t="s">
        <v>5289</v>
      </c>
      <c r="AB8905" s="622" t="s">
        <v>5289</v>
      </c>
      <c r="AC8905" s="340" t="s">
        <v>5289</v>
      </c>
      <c r="AD8905" s="340" t="s">
        <v>5289</v>
      </c>
      <c r="AE8905" s="340" t="s">
        <v>5289</v>
      </c>
      <c r="AF8905" s="340" t="s">
        <v>5289</v>
      </c>
      <c r="AG8905" s="107"/>
      <c r="AH8905" s="107"/>
      <c r="AI8905" s="107"/>
      <c r="AJ8905" s="107"/>
      <c r="AK8905" s="107"/>
      <c r="AL8905" s="107"/>
    </row>
    <row r="8906" spans="1:38" s="44" customFormat="1" ht="89.25">
      <c r="A8906" s="621">
        <v>12</v>
      </c>
      <c r="B8906" s="122" t="s">
        <v>513</v>
      </c>
      <c r="C8906" s="121" t="s">
        <v>11044</v>
      </c>
      <c r="D8906" s="122" t="s">
        <v>16696</v>
      </c>
      <c r="E8906" s="622" t="s">
        <v>40</v>
      </c>
      <c r="F8906" s="138"/>
      <c r="G8906" s="138"/>
      <c r="H8906" s="138"/>
      <c r="I8906" s="138"/>
      <c r="J8906" s="138"/>
      <c r="K8906" s="138"/>
      <c r="L8906" s="656" t="s">
        <v>51</v>
      </c>
      <c r="M8906" s="202"/>
      <c r="N8906" s="138"/>
      <c r="O8906" s="622">
        <v>0</v>
      </c>
      <c r="P8906" s="622">
        <v>0</v>
      </c>
      <c r="Q8906" s="622">
        <v>0</v>
      </c>
      <c r="R8906" s="622">
        <v>0</v>
      </c>
      <c r="S8906" s="622">
        <v>0</v>
      </c>
      <c r="T8906" s="622">
        <v>0</v>
      </c>
      <c r="U8906" s="622">
        <v>0</v>
      </c>
      <c r="V8906" s="622">
        <v>0</v>
      </c>
      <c r="W8906" s="622">
        <v>0</v>
      </c>
      <c r="X8906" s="622">
        <v>0</v>
      </c>
      <c r="Y8906" s="622">
        <v>0</v>
      </c>
      <c r="Z8906" s="622" t="s">
        <v>51</v>
      </c>
      <c r="AA8906" s="622" t="s">
        <v>5289</v>
      </c>
      <c r="AB8906" s="622" t="s">
        <v>5289</v>
      </c>
      <c r="AC8906" s="340" t="s">
        <v>5289</v>
      </c>
      <c r="AD8906" s="340" t="s">
        <v>5289</v>
      </c>
      <c r="AE8906" s="340" t="s">
        <v>5289</v>
      </c>
      <c r="AF8906" s="340" t="s">
        <v>5289</v>
      </c>
      <c r="AG8906" s="107"/>
      <c r="AH8906" s="107"/>
      <c r="AI8906" s="107"/>
      <c r="AJ8906" s="107"/>
      <c r="AK8906" s="107"/>
      <c r="AL8906" s="107"/>
    </row>
    <row r="8907" spans="1:38" s="44" customFormat="1" ht="89.25">
      <c r="A8907" s="621">
        <v>13</v>
      </c>
      <c r="B8907" s="122" t="s">
        <v>13850</v>
      </c>
      <c r="C8907" s="121" t="s">
        <v>11044</v>
      </c>
      <c r="D8907" s="122" t="s">
        <v>16697</v>
      </c>
      <c r="E8907" s="622" t="s">
        <v>40</v>
      </c>
      <c r="F8907" s="138"/>
      <c r="G8907" s="138"/>
      <c r="H8907" s="138"/>
      <c r="I8907" s="138"/>
      <c r="J8907" s="622" t="s">
        <v>5328</v>
      </c>
      <c r="K8907" s="622" t="s">
        <v>13860</v>
      </c>
      <c r="L8907" s="656" t="s">
        <v>51</v>
      </c>
      <c r="M8907" s="202"/>
      <c r="N8907" s="138"/>
      <c r="O8907" s="622">
        <v>0</v>
      </c>
      <c r="P8907" s="622">
        <v>0</v>
      </c>
      <c r="Q8907" s="622">
        <v>0</v>
      </c>
      <c r="R8907" s="622">
        <v>0</v>
      </c>
      <c r="S8907" s="622">
        <v>0</v>
      </c>
      <c r="T8907" s="622">
        <v>0</v>
      </c>
      <c r="U8907" s="622">
        <v>0</v>
      </c>
      <c r="V8907" s="622">
        <v>0</v>
      </c>
      <c r="W8907" s="622">
        <v>0</v>
      </c>
      <c r="X8907" s="622">
        <v>0</v>
      </c>
      <c r="Y8907" s="622">
        <v>0</v>
      </c>
      <c r="Z8907" s="622" t="s">
        <v>51</v>
      </c>
      <c r="AA8907" s="622" t="s">
        <v>5289</v>
      </c>
      <c r="AB8907" s="622" t="s">
        <v>5289</v>
      </c>
      <c r="AC8907" s="340" t="s">
        <v>5289</v>
      </c>
      <c r="AD8907" s="340" t="s">
        <v>5289</v>
      </c>
      <c r="AE8907" s="340" t="s">
        <v>5289</v>
      </c>
      <c r="AF8907" s="340" t="s">
        <v>5289</v>
      </c>
      <c r="AG8907" s="107"/>
      <c r="AH8907" s="107"/>
      <c r="AI8907" s="107"/>
      <c r="AJ8907" s="107"/>
      <c r="AK8907" s="107"/>
      <c r="AL8907" s="107"/>
    </row>
    <row r="8908" spans="1:38" s="44" customFormat="1" ht="63.75">
      <c r="A8908" s="621">
        <v>14</v>
      </c>
      <c r="B8908" s="122" t="s">
        <v>5345</v>
      </c>
      <c r="C8908" s="121" t="s">
        <v>11044</v>
      </c>
      <c r="D8908" s="122" t="s">
        <v>16698</v>
      </c>
      <c r="E8908" s="622" t="s">
        <v>40</v>
      </c>
      <c r="F8908" s="138"/>
      <c r="G8908" s="138"/>
      <c r="H8908" s="138"/>
      <c r="I8908" s="138"/>
      <c r="J8908" s="138"/>
      <c r="K8908" s="138"/>
      <c r="L8908" s="656" t="s">
        <v>51</v>
      </c>
      <c r="M8908" s="202"/>
      <c r="N8908" s="138"/>
      <c r="O8908" s="622">
        <v>0</v>
      </c>
      <c r="P8908" s="622">
        <v>0</v>
      </c>
      <c r="Q8908" s="622">
        <v>0</v>
      </c>
      <c r="R8908" s="622">
        <v>0</v>
      </c>
      <c r="S8908" s="622">
        <v>0</v>
      </c>
      <c r="T8908" s="622">
        <v>0</v>
      </c>
      <c r="U8908" s="622">
        <v>0</v>
      </c>
      <c r="V8908" s="622">
        <v>0</v>
      </c>
      <c r="W8908" s="622">
        <v>0</v>
      </c>
      <c r="X8908" s="622">
        <v>0</v>
      </c>
      <c r="Y8908" s="622">
        <v>0</v>
      </c>
      <c r="Z8908" s="622" t="s">
        <v>51</v>
      </c>
      <c r="AA8908" s="622" t="s">
        <v>5289</v>
      </c>
      <c r="AB8908" s="622" t="s">
        <v>5289</v>
      </c>
      <c r="AC8908" s="340" t="s">
        <v>5289</v>
      </c>
      <c r="AD8908" s="340" t="s">
        <v>5289</v>
      </c>
      <c r="AE8908" s="340" t="s">
        <v>5289</v>
      </c>
      <c r="AF8908" s="340" t="s">
        <v>5289</v>
      </c>
      <c r="AG8908" s="107"/>
      <c r="AH8908" s="107"/>
      <c r="AI8908" s="107"/>
      <c r="AJ8908" s="107"/>
      <c r="AK8908" s="107"/>
      <c r="AL8908" s="107"/>
    </row>
    <row r="8909" spans="1:38" s="44" customFormat="1" ht="63.75">
      <c r="A8909" s="621">
        <v>15</v>
      </c>
      <c r="B8909" s="122" t="s">
        <v>970</v>
      </c>
      <c r="C8909" s="121" t="s">
        <v>11044</v>
      </c>
      <c r="D8909" s="122" t="s">
        <v>16699</v>
      </c>
      <c r="E8909" s="622" t="s">
        <v>40</v>
      </c>
      <c r="F8909" s="138"/>
      <c r="G8909" s="138"/>
      <c r="H8909" s="138"/>
      <c r="I8909" s="138"/>
      <c r="J8909" s="138"/>
      <c r="K8909" s="138"/>
      <c r="L8909" s="656" t="s">
        <v>51</v>
      </c>
      <c r="M8909" s="202"/>
      <c r="N8909" s="138"/>
      <c r="O8909" s="622">
        <v>0</v>
      </c>
      <c r="P8909" s="622">
        <v>0</v>
      </c>
      <c r="Q8909" s="622">
        <v>0</v>
      </c>
      <c r="R8909" s="622">
        <v>0</v>
      </c>
      <c r="S8909" s="622">
        <v>0</v>
      </c>
      <c r="T8909" s="622">
        <v>0</v>
      </c>
      <c r="U8909" s="622">
        <v>0</v>
      </c>
      <c r="V8909" s="622">
        <v>0</v>
      </c>
      <c r="W8909" s="622">
        <v>0</v>
      </c>
      <c r="X8909" s="622">
        <v>22</v>
      </c>
      <c r="Y8909" s="622">
        <v>0</v>
      </c>
      <c r="Z8909" s="622" t="s">
        <v>51</v>
      </c>
      <c r="AA8909" s="622" t="s">
        <v>5289</v>
      </c>
      <c r="AB8909" s="622" t="s">
        <v>5289</v>
      </c>
      <c r="AC8909" s="340" t="s">
        <v>5289</v>
      </c>
      <c r="AD8909" s="340" t="s">
        <v>5289</v>
      </c>
      <c r="AE8909" s="340" t="s">
        <v>5289</v>
      </c>
      <c r="AF8909" s="340" t="s">
        <v>5289</v>
      </c>
      <c r="AG8909" s="107"/>
      <c r="AH8909" s="107"/>
      <c r="AI8909" s="107"/>
      <c r="AJ8909" s="107"/>
      <c r="AK8909" s="107"/>
      <c r="AL8909" s="107"/>
    </row>
    <row r="8910" spans="1:38" s="44" customFormat="1" ht="76.5">
      <c r="A8910" s="621">
        <v>16</v>
      </c>
      <c r="B8910" s="122" t="s">
        <v>11052</v>
      </c>
      <c r="C8910" s="121" t="s">
        <v>11044</v>
      </c>
      <c r="D8910" s="122" t="s">
        <v>16700</v>
      </c>
      <c r="E8910" s="622" t="s">
        <v>40</v>
      </c>
      <c r="F8910" s="138"/>
      <c r="G8910" s="138"/>
      <c r="H8910" s="138"/>
      <c r="I8910" s="138"/>
      <c r="J8910" s="138"/>
      <c r="K8910" s="138"/>
      <c r="L8910" s="656" t="s">
        <v>51</v>
      </c>
      <c r="M8910" s="202"/>
      <c r="N8910" s="138"/>
      <c r="O8910" s="622">
        <v>0</v>
      </c>
      <c r="P8910" s="622">
        <v>0</v>
      </c>
      <c r="Q8910" s="622">
        <v>0</v>
      </c>
      <c r="R8910" s="622">
        <v>0</v>
      </c>
      <c r="S8910" s="622">
        <v>0</v>
      </c>
      <c r="T8910" s="622">
        <v>0</v>
      </c>
      <c r="U8910" s="622">
        <v>0</v>
      </c>
      <c r="V8910" s="622">
        <v>0</v>
      </c>
      <c r="W8910" s="622">
        <v>0</v>
      </c>
      <c r="X8910" s="622">
        <v>20</v>
      </c>
      <c r="Y8910" s="622">
        <v>0</v>
      </c>
      <c r="Z8910" s="622" t="s">
        <v>51</v>
      </c>
      <c r="AA8910" s="622" t="s">
        <v>5289</v>
      </c>
      <c r="AB8910" s="622" t="s">
        <v>5289</v>
      </c>
      <c r="AC8910" s="340" t="s">
        <v>5289</v>
      </c>
      <c r="AD8910" s="340" t="s">
        <v>5289</v>
      </c>
      <c r="AE8910" s="340" t="s">
        <v>5289</v>
      </c>
      <c r="AF8910" s="340" t="s">
        <v>5289</v>
      </c>
      <c r="AG8910" s="107"/>
      <c r="AH8910" s="107"/>
      <c r="AI8910" s="107"/>
      <c r="AJ8910" s="107"/>
      <c r="AK8910" s="107"/>
      <c r="AL8910" s="107"/>
    </row>
    <row r="8911" spans="1:38" s="44" customFormat="1" ht="76.5">
      <c r="A8911" s="621">
        <v>17</v>
      </c>
      <c r="B8911" s="122" t="s">
        <v>13851</v>
      </c>
      <c r="C8911" s="121" t="s">
        <v>11044</v>
      </c>
      <c r="D8911" s="122" t="s">
        <v>16701</v>
      </c>
      <c r="E8911" s="622" t="s">
        <v>40</v>
      </c>
      <c r="F8911" s="138"/>
      <c r="G8911" s="138"/>
      <c r="H8911" s="138"/>
      <c r="I8911" s="138"/>
      <c r="J8911" s="138"/>
      <c r="K8911" s="138"/>
      <c r="L8911" s="656" t="s">
        <v>51</v>
      </c>
      <c r="M8911" s="202"/>
      <c r="N8911" s="138"/>
      <c r="O8911" s="622">
        <v>0</v>
      </c>
      <c r="P8911" s="622">
        <v>0</v>
      </c>
      <c r="Q8911" s="622">
        <v>0</v>
      </c>
      <c r="R8911" s="622">
        <v>0</v>
      </c>
      <c r="S8911" s="622">
        <v>0</v>
      </c>
      <c r="T8911" s="622">
        <v>0</v>
      </c>
      <c r="U8911" s="622">
        <v>0</v>
      </c>
      <c r="V8911" s="622">
        <v>0</v>
      </c>
      <c r="W8911" s="622">
        <v>0</v>
      </c>
      <c r="X8911" s="622">
        <v>3</v>
      </c>
      <c r="Y8911" s="622">
        <v>0</v>
      </c>
      <c r="Z8911" s="622" t="s">
        <v>51</v>
      </c>
      <c r="AA8911" s="622" t="s">
        <v>5289</v>
      </c>
      <c r="AB8911" s="622" t="s">
        <v>5289</v>
      </c>
      <c r="AC8911" s="340" t="s">
        <v>5289</v>
      </c>
      <c r="AD8911" s="340" t="s">
        <v>5289</v>
      </c>
      <c r="AE8911" s="340" t="s">
        <v>5289</v>
      </c>
      <c r="AF8911" s="340" t="s">
        <v>5289</v>
      </c>
      <c r="AG8911" s="107"/>
      <c r="AH8911" s="107"/>
      <c r="AI8911" s="107"/>
      <c r="AJ8911" s="107"/>
      <c r="AK8911" s="107"/>
      <c r="AL8911" s="107"/>
    </row>
    <row r="8912" spans="1:38" s="44" customFormat="1" ht="89.25">
      <c r="A8912" s="621">
        <v>18</v>
      </c>
      <c r="B8912" s="122" t="s">
        <v>13852</v>
      </c>
      <c r="C8912" s="121" t="s">
        <v>11044</v>
      </c>
      <c r="D8912" s="122" t="s">
        <v>16702</v>
      </c>
      <c r="E8912" s="622" t="s">
        <v>40</v>
      </c>
      <c r="F8912" s="138"/>
      <c r="G8912" s="138"/>
      <c r="H8912" s="138"/>
      <c r="I8912" s="138"/>
      <c r="J8912" s="138"/>
      <c r="K8912" s="138"/>
      <c r="L8912" s="656" t="s">
        <v>51</v>
      </c>
      <c r="M8912" s="202"/>
      <c r="N8912" s="138"/>
      <c r="O8912" s="622">
        <v>0</v>
      </c>
      <c r="P8912" s="622">
        <v>0</v>
      </c>
      <c r="Q8912" s="622">
        <v>0</v>
      </c>
      <c r="R8912" s="622">
        <v>0</v>
      </c>
      <c r="S8912" s="622">
        <v>0</v>
      </c>
      <c r="T8912" s="622">
        <v>0</v>
      </c>
      <c r="U8912" s="622">
        <v>0</v>
      </c>
      <c r="V8912" s="622">
        <v>0</v>
      </c>
      <c r="W8912" s="622">
        <v>0</v>
      </c>
      <c r="X8912" s="622">
        <v>2</v>
      </c>
      <c r="Y8912" s="622">
        <v>0</v>
      </c>
      <c r="Z8912" s="622" t="s">
        <v>51</v>
      </c>
      <c r="AA8912" s="622" t="s">
        <v>5289</v>
      </c>
      <c r="AB8912" s="622" t="s">
        <v>5289</v>
      </c>
      <c r="AC8912" s="340" t="s">
        <v>5289</v>
      </c>
      <c r="AD8912" s="340" t="s">
        <v>5289</v>
      </c>
      <c r="AE8912" s="340" t="s">
        <v>5289</v>
      </c>
      <c r="AF8912" s="340" t="s">
        <v>5289</v>
      </c>
      <c r="AG8912" s="107"/>
      <c r="AH8912" s="107"/>
      <c r="AI8912" s="107"/>
      <c r="AJ8912" s="107"/>
      <c r="AK8912" s="107"/>
      <c r="AL8912" s="107"/>
    </row>
    <row r="8913" spans="1:38" s="44" customFormat="1" ht="76.5">
      <c r="A8913" s="621">
        <v>19</v>
      </c>
      <c r="B8913" s="122" t="s">
        <v>3236</v>
      </c>
      <c r="C8913" s="121" t="s">
        <v>11044</v>
      </c>
      <c r="D8913" s="122" t="s">
        <v>16703</v>
      </c>
      <c r="E8913" s="622" t="s">
        <v>40</v>
      </c>
      <c r="F8913" s="138"/>
      <c r="G8913" s="138"/>
      <c r="H8913" s="138"/>
      <c r="I8913" s="138"/>
      <c r="J8913" s="138"/>
      <c r="K8913" s="138"/>
      <c r="L8913" s="656" t="s">
        <v>51</v>
      </c>
      <c r="M8913" s="202"/>
      <c r="N8913" s="138"/>
      <c r="O8913" s="622">
        <v>0</v>
      </c>
      <c r="P8913" s="622">
        <v>0</v>
      </c>
      <c r="Q8913" s="622">
        <v>0</v>
      </c>
      <c r="R8913" s="622">
        <v>0</v>
      </c>
      <c r="S8913" s="622">
        <v>0</v>
      </c>
      <c r="T8913" s="622">
        <v>0</v>
      </c>
      <c r="U8913" s="622">
        <v>0</v>
      </c>
      <c r="V8913" s="622">
        <v>0</v>
      </c>
      <c r="W8913" s="622">
        <v>0</v>
      </c>
      <c r="X8913" s="622">
        <v>0</v>
      </c>
      <c r="Y8913" s="622">
        <v>0</v>
      </c>
      <c r="Z8913" s="622" t="s">
        <v>51</v>
      </c>
      <c r="AA8913" s="622" t="s">
        <v>5289</v>
      </c>
      <c r="AB8913" s="622" t="s">
        <v>5289</v>
      </c>
      <c r="AC8913" s="340" t="s">
        <v>5289</v>
      </c>
      <c r="AD8913" s="340" t="s">
        <v>5289</v>
      </c>
      <c r="AE8913" s="340" t="s">
        <v>5289</v>
      </c>
      <c r="AF8913" s="340" t="s">
        <v>5289</v>
      </c>
      <c r="AG8913" s="107"/>
      <c r="AH8913" s="107"/>
      <c r="AI8913" s="107"/>
      <c r="AJ8913" s="107"/>
      <c r="AK8913" s="107"/>
      <c r="AL8913" s="107"/>
    </row>
    <row r="8914" spans="1:38" s="44" customFormat="1" ht="102">
      <c r="A8914" s="621">
        <v>20</v>
      </c>
      <c r="B8914" s="122" t="s">
        <v>13853</v>
      </c>
      <c r="C8914" s="121" t="s">
        <v>11044</v>
      </c>
      <c r="D8914" s="122" t="s">
        <v>16704</v>
      </c>
      <c r="E8914" s="622" t="s">
        <v>40</v>
      </c>
      <c r="F8914" s="138"/>
      <c r="G8914" s="138"/>
      <c r="H8914" s="138"/>
      <c r="I8914" s="138"/>
      <c r="J8914" s="138"/>
      <c r="K8914" s="138"/>
      <c r="L8914" s="656" t="s">
        <v>51</v>
      </c>
      <c r="M8914" s="202"/>
      <c r="N8914" s="138"/>
      <c r="O8914" s="622">
        <v>0</v>
      </c>
      <c r="P8914" s="622">
        <v>0</v>
      </c>
      <c r="Q8914" s="622">
        <v>0</v>
      </c>
      <c r="R8914" s="622">
        <v>0</v>
      </c>
      <c r="S8914" s="622">
        <v>0</v>
      </c>
      <c r="T8914" s="622">
        <v>0</v>
      </c>
      <c r="U8914" s="622">
        <v>0</v>
      </c>
      <c r="V8914" s="622">
        <v>0</v>
      </c>
      <c r="W8914" s="622">
        <v>0</v>
      </c>
      <c r="X8914" s="622">
        <v>2</v>
      </c>
      <c r="Y8914" s="622">
        <v>0</v>
      </c>
      <c r="Z8914" s="622" t="s">
        <v>51</v>
      </c>
      <c r="AA8914" s="622" t="s">
        <v>5289</v>
      </c>
      <c r="AB8914" s="622" t="s">
        <v>5289</v>
      </c>
      <c r="AC8914" s="340" t="s">
        <v>5289</v>
      </c>
      <c r="AD8914" s="340" t="s">
        <v>5289</v>
      </c>
      <c r="AE8914" s="340" t="s">
        <v>5289</v>
      </c>
      <c r="AF8914" s="340" t="s">
        <v>5289</v>
      </c>
      <c r="AG8914" s="107"/>
      <c r="AH8914" s="107"/>
      <c r="AI8914" s="107"/>
      <c r="AJ8914" s="107"/>
      <c r="AK8914" s="107"/>
      <c r="AL8914" s="107"/>
    </row>
    <row r="8915" spans="1:38" s="174" customFormat="1" ht="15.75" customHeight="1" thickBot="1">
      <c r="A8915" s="18"/>
      <c r="B8915" s="18">
        <v>20</v>
      </c>
      <c r="C8915" s="18"/>
      <c r="D8915" s="18">
        <v>20</v>
      </c>
      <c r="E8915" s="18">
        <v>20</v>
      </c>
      <c r="F8915" s="18"/>
      <c r="G8915" s="18"/>
      <c r="H8915" s="18">
        <v>0</v>
      </c>
      <c r="I8915" s="18"/>
      <c r="J8915" s="18">
        <v>1</v>
      </c>
      <c r="K8915" s="18">
        <v>5</v>
      </c>
      <c r="L8915" s="18">
        <v>0</v>
      </c>
      <c r="M8915" s="200"/>
      <c r="N8915" s="18">
        <f t="shared" ref="N8915:O8915" si="3249">SUM(N8895:N8914)</f>
        <v>0</v>
      </c>
      <c r="O8915" s="18">
        <f t="shared" si="3249"/>
        <v>0</v>
      </c>
      <c r="P8915" s="18">
        <f t="shared" ref="P8915:Q8915" si="3250">SUM(P8895:P8914)</f>
        <v>0</v>
      </c>
      <c r="Q8915" s="18">
        <f t="shared" si="3250"/>
        <v>0</v>
      </c>
      <c r="R8915" s="18">
        <f t="shared" ref="R8915" si="3251">SUM(R8895:R8914)</f>
        <v>0</v>
      </c>
      <c r="S8915" s="18">
        <f t="shared" ref="S8915" si="3252">SUM(S8895:S8914)</f>
        <v>0</v>
      </c>
      <c r="T8915" s="18">
        <f t="shared" ref="T8915:U8915" si="3253">SUM(T8895:T8914)</f>
        <v>0</v>
      </c>
      <c r="U8915" s="18">
        <f t="shared" si="3253"/>
        <v>0</v>
      </c>
      <c r="V8915" s="18">
        <f t="shared" ref="V8915:W8915" si="3254">SUM(V8895:V8914)</f>
        <v>0</v>
      </c>
      <c r="W8915" s="18">
        <f t="shared" si="3254"/>
        <v>0</v>
      </c>
      <c r="X8915" s="18">
        <f t="shared" ref="X8915:Y8915" si="3255">SUM(X8895:X8914)</f>
        <v>1473</v>
      </c>
      <c r="Y8915" s="18">
        <f t="shared" si="3255"/>
        <v>0</v>
      </c>
      <c r="Z8915" s="18">
        <v>0</v>
      </c>
      <c r="AA8915" s="18">
        <v>1</v>
      </c>
      <c r="AB8915" s="18">
        <v>1</v>
      </c>
      <c r="AC8915" s="18"/>
      <c r="AD8915" s="18"/>
      <c r="AE8915" s="18"/>
      <c r="AF8915" s="18"/>
      <c r="AG8915" s="107"/>
      <c r="AH8915" s="107"/>
      <c r="AI8915" s="107"/>
      <c r="AJ8915" s="107"/>
      <c r="AK8915" s="107"/>
      <c r="AL8915" s="107"/>
    </row>
    <row r="8916" spans="1:38" ht="15.75" customHeight="1" thickBot="1">
      <c r="A8916" s="660" t="s">
        <v>258</v>
      </c>
      <c r="B8916" s="661"/>
      <c r="C8916" s="661"/>
      <c r="D8916" s="661"/>
      <c r="E8916" s="661"/>
      <c r="F8916" s="661"/>
      <c r="G8916" s="661"/>
      <c r="H8916" s="661"/>
      <c r="I8916" s="661"/>
      <c r="J8916" s="661"/>
      <c r="K8916" s="661"/>
      <c r="L8916" s="661"/>
      <c r="M8916" s="661"/>
      <c r="N8916" s="661"/>
      <c r="O8916" s="661"/>
      <c r="P8916" s="661"/>
      <c r="Q8916" s="661"/>
      <c r="R8916" s="661"/>
      <c r="S8916" s="661"/>
      <c r="T8916" s="661"/>
      <c r="U8916" s="661"/>
      <c r="V8916" s="661"/>
      <c r="W8916" s="661"/>
      <c r="X8916" s="661"/>
      <c r="Y8916" s="661"/>
      <c r="Z8916" s="661"/>
      <c r="AA8916" s="661"/>
      <c r="AB8916" s="661"/>
      <c r="AC8916" s="661"/>
      <c r="AD8916" s="661"/>
      <c r="AE8916" s="661"/>
      <c r="AF8916" s="662"/>
    </row>
    <row r="8917" spans="1:38" ht="127.5">
      <c r="A8917" s="621">
        <v>1</v>
      </c>
      <c r="B8917" s="121" t="s">
        <v>5974</v>
      </c>
      <c r="C8917" s="121" t="s">
        <v>11045</v>
      </c>
      <c r="D8917" s="121" t="s">
        <v>13880</v>
      </c>
      <c r="E8917" s="622" t="s">
        <v>40</v>
      </c>
      <c r="F8917" s="622" t="s">
        <v>51</v>
      </c>
      <c r="G8917" s="138"/>
      <c r="H8917" s="138"/>
      <c r="I8917" s="138"/>
      <c r="J8917" s="622" t="s">
        <v>1315</v>
      </c>
      <c r="K8917" s="622" t="s">
        <v>51</v>
      </c>
      <c r="L8917" s="656" t="s">
        <v>51</v>
      </c>
      <c r="M8917" s="202"/>
      <c r="N8917" s="138"/>
      <c r="O8917" s="622">
        <v>0</v>
      </c>
      <c r="P8917" s="622">
        <v>0</v>
      </c>
      <c r="Q8917" s="622">
        <v>0</v>
      </c>
      <c r="R8917" s="622">
        <v>0</v>
      </c>
      <c r="S8917" s="622">
        <v>0</v>
      </c>
      <c r="T8917" s="622">
        <v>0</v>
      </c>
      <c r="U8917" s="622">
        <v>0</v>
      </c>
      <c r="V8917" s="622">
        <v>0</v>
      </c>
      <c r="W8917" s="622">
        <v>0</v>
      </c>
      <c r="X8917" s="622">
        <v>6</v>
      </c>
      <c r="Y8917" s="622">
        <v>0</v>
      </c>
      <c r="Z8917" s="622" t="s">
        <v>51</v>
      </c>
      <c r="AA8917" s="121" t="s">
        <v>13899</v>
      </c>
      <c r="AB8917" s="622" t="s">
        <v>1315</v>
      </c>
      <c r="AC8917" s="340" t="s">
        <v>13900</v>
      </c>
      <c r="AD8917" s="340" t="s">
        <v>3457</v>
      </c>
      <c r="AE8917" s="340" t="s">
        <v>13901</v>
      </c>
      <c r="AF8917" s="340" t="s">
        <v>13902</v>
      </c>
    </row>
    <row r="8918" spans="1:38" ht="76.5">
      <c r="A8918" s="621">
        <v>2</v>
      </c>
      <c r="B8918" s="121" t="s">
        <v>13867</v>
      </c>
      <c r="C8918" s="121" t="s">
        <v>11045</v>
      </c>
      <c r="D8918" s="121" t="s">
        <v>13881</v>
      </c>
      <c r="E8918" s="622" t="s">
        <v>40</v>
      </c>
      <c r="F8918" s="622" t="s">
        <v>51</v>
      </c>
      <c r="G8918" s="138"/>
      <c r="H8918" s="138"/>
      <c r="I8918" s="138"/>
      <c r="J8918" s="138"/>
      <c r="K8918" s="138"/>
      <c r="L8918" s="656" t="s">
        <v>51</v>
      </c>
      <c r="M8918" s="202"/>
      <c r="N8918" s="138"/>
      <c r="O8918" s="123">
        <v>0</v>
      </c>
      <c r="P8918" s="123">
        <v>0</v>
      </c>
      <c r="Q8918" s="123">
        <v>0</v>
      </c>
      <c r="R8918" s="123">
        <v>0</v>
      </c>
      <c r="S8918" s="123">
        <v>0</v>
      </c>
      <c r="T8918" s="123">
        <v>0</v>
      </c>
      <c r="U8918" s="123">
        <v>0</v>
      </c>
      <c r="V8918" s="622">
        <v>0</v>
      </c>
      <c r="W8918" s="123">
        <v>0</v>
      </c>
      <c r="X8918" s="622">
        <v>22</v>
      </c>
      <c r="Y8918" s="123">
        <v>0</v>
      </c>
      <c r="Z8918" s="622" t="s">
        <v>51</v>
      </c>
      <c r="AA8918" s="622" t="s">
        <v>5289</v>
      </c>
      <c r="AB8918" s="202"/>
      <c r="AC8918" s="340" t="s">
        <v>5289</v>
      </c>
      <c r="AD8918" s="340" t="s">
        <v>5289</v>
      </c>
      <c r="AE8918" s="340" t="s">
        <v>5289</v>
      </c>
      <c r="AF8918" s="340" t="s">
        <v>5289</v>
      </c>
    </row>
    <row r="8919" spans="1:38" ht="114.75">
      <c r="A8919" s="621">
        <v>3</v>
      </c>
      <c r="B8919" s="121" t="s">
        <v>13868</v>
      </c>
      <c r="C8919" s="121" t="s">
        <v>11045</v>
      </c>
      <c r="D8919" s="121" t="s">
        <v>13882</v>
      </c>
      <c r="E8919" s="622" t="s">
        <v>40</v>
      </c>
      <c r="F8919" s="622" t="s">
        <v>19099</v>
      </c>
      <c r="G8919" s="622" t="s">
        <v>51</v>
      </c>
      <c r="H8919" s="622">
        <v>3</v>
      </c>
      <c r="I8919" s="622" t="s">
        <v>18721</v>
      </c>
      <c r="J8919" s="138"/>
      <c r="K8919" s="138"/>
      <c r="L8919" s="656" t="s">
        <v>51</v>
      </c>
      <c r="M8919" s="202"/>
      <c r="N8919" s="138"/>
      <c r="O8919" s="123">
        <v>0</v>
      </c>
      <c r="P8919" s="123">
        <v>0</v>
      </c>
      <c r="Q8919" s="123">
        <v>0</v>
      </c>
      <c r="R8919" s="123">
        <v>0</v>
      </c>
      <c r="S8919" s="123">
        <v>0</v>
      </c>
      <c r="T8919" s="123">
        <v>0</v>
      </c>
      <c r="U8919" s="123">
        <v>0</v>
      </c>
      <c r="V8919" s="622">
        <v>0</v>
      </c>
      <c r="W8919" s="123">
        <v>0</v>
      </c>
      <c r="X8919" s="622">
        <v>2</v>
      </c>
      <c r="Y8919" s="123">
        <v>0</v>
      </c>
      <c r="Z8919" s="622" t="s">
        <v>51</v>
      </c>
      <c r="AA8919" s="622" t="s">
        <v>5289</v>
      </c>
      <c r="AB8919" s="202"/>
      <c r="AC8919" s="340" t="s">
        <v>5289</v>
      </c>
      <c r="AD8919" s="340" t="s">
        <v>5289</v>
      </c>
      <c r="AE8919" s="340" t="s">
        <v>5289</v>
      </c>
      <c r="AF8919" s="340" t="s">
        <v>5289</v>
      </c>
    </row>
    <row r="8920" spans="1:38" ht="114.75">
      <c r="A8920" s="621">
        <v>4</v>
      </c>
      <c r="B8920" s="121" t="s">
        <v>142</v>
      </c>
      <c r="C8920" s="121" t="s">
        <v>11045</v>
      </c>
      <c r="D8920" s="121" t="s">
        <v>13883</v>
      </c>
      <c r="E8920" s="622" t="s">
        <v>40</v>
      </c>
      <c r="F8920" s="622" t="s">
        <v>19099</v>
      </c>
      <c r="G8920" s="622" t="s">
        <v>51</v>
      </c>
      <c r="H8920" s="622">
        <v>3</v>
      </c>
      <c r="I8920" s="622" t="s">
        <v>18721</v>
      </c>
      <c r="J8920" s="138"/>
      <c r="K8920" s="138"/>
      <c r="L8920" s="656" t="s">
        <v>51</v>
      </c>
      <c r="M8920" s="202"/>
      <c r="N8920" s="138"/>
      <c r="O8920" s="123">
        <v>0</v>
      </c>
      <c r="P8920" s="123">
        <v>0</v>
      </c>
      <c r="Q8920" s="123">
        <v>0</v>
      </c>
      <c r="R8920" s="123">
        <v>0</v>
      </c>
      <c r="S8920" s="123">
        <v>0</v>
      </c>
      <c r="T8920" s="123">
        <v>0</v>
      </c>
      <c r="U8920" s="123">
        <v>0</v>
      </c>
      <c r="V8920" s="622">
        <v>0</v>
      </c>
      <c r="W8920" s="123">
        <v>0</v>
      </c>
      <c r="X8920" s="622">
        <v>0</v>
      </c>
      <c r="Y8920" s="123">
        <v>0</v>
      </c>
      <c r="Z8920" s="622" t="s">
        <v>51</v>
      </c>
      <c r="AA8920" s="622" t="s">
        <v>5289</v>
      </c>
      <c r="AB8920" s="202"/>
      <c r="AC8920" s="340" t="s">
        <v>5289</v>
      </c>
      <c r="AD8920" s="340" t="s">
        <v>5289</v>
      </c>
      <c r="AE8920" s="340" t="s">
        <v>5289</v>
      </c>
      <c r="AF8920" s="340" t="s">
        <v>5289</v>
      </c>
    </row>
    <row r="8921" spans="1:38" ht="76.5">
      <c r="A8921" s="621">
        <v>5</v>
      </c>
      <c r="B8921" s="121" t="s">
        <v>3216</v>
      </c>
      <c r="C8921" s="121" t="s">
        <v>11045</v>
      </c>
      <c r="D8921" s="121" t="s">
        <v>13884</v>
      </c>
      <c r="E8921" s="622" t="s">
        <v>40</v>
      </c>
      <c r="F8921" s="622" t="s">
        <v>51</v>
      </c>
      <c r="G8921" s="138"/>
      <c r="H8921" s="138"/>
      <c r="I8921" s="138"/>
      <c r="J8921" s="138"/>
      <c r="K8921" s="138"/>
      <c r="L8921" s="656" t="s">
        <v>51</v>
      </c>
      <c r="M8921" s="202"/>
      <c r="N8921" s="138"/>
      <c r="O8921" s="123">
        <v>0</v>
      </c>
      <c r="P8921" s="123">
        <v>0</v>
      </c>
      <c r="Q8921" s="123">
        <v>0</v>
      </c>
      <c r="R8921" s="123">
        <v>0</v>
      </c>
      <c r="S8921" s="123">
        <v>0</v>
      </c>
      <c r="T8921" s="123">
        <v>0</v>
      </c>
      <c r="U8921" s="123">
        <v>0</v>
      </c>
      <c r="V8921" s="622">
        <v>0</v>
      </c>
      <c r="W8921" s="123">
        <v>0</v>
      </c>
      <c r="X8921" s="622">
        <v>1</v>
      </c>
      <c r="Y8921" s="123">
        <v>0</v>
      </c>
      <c r="Z8921" s="622" t="s">
        <v>51</v>
      </c>
      <c r="AA8921" s="622" t="s">
        <v>5289</v>
      </c>
      <c r="AB8921" s="202"/>
      <c r="AC8921" s="340" t="s">
        <v>5289</v>
      </c>
      <c r="AD8921" s="340" t="s">
        <v>5289</v>
      </c>
      <c r="AE8921" s="340" t="s">
        <v>5289</v>
      </c>
      <c r="AF8921" s="340" t="s">
        <v>5289</v>
      </c>
    </row>
    <row r="8922" spans="1:38" s="44" customFormat="1" ht="63.75">
      <c r="A8922" s="621">
        <v>6</v>
      </c>
      <c r="B8922" s="121" t="s">
        <v>13869</v>
      </c>
      <c r="C8922" s="121" t="s">
        <v>11045</v>
      </c>
      <c r="D8922" s="121" t="s">
        <v>13885</v>
      </c>
      <c r="E8922" s="622" t="s">
        <v>40</v>
      </c>
      <c r="F8922" s="622" t="s">
        <v>51</v>
      </c>
      <c r="G8922" s="138"/>
      <c r="H8922" s="138"/>
      <c r="I8922" s="138"/>
      <c r="J8922" s="138"/>
      <c r="K8922" s="138"/>
      <c r="L8922" s="656" t="s">
        <v>51</v>
      </c>
      <c r="M8922" s="202"/>
      <c r="N8922" s="138"/>
      <c r="O8922" s="123">
        <v>0</v>
      </c>
      <c r="P8922" s="123">
        <v>0</v>
      </c>
      <c r="Q8922" s="123">
        <v>0</v>
      </c>
      <c r="R8922" s="123">
        <v>0</v>
      </c>
      <c r="S8922" s="123">
        <v>0</v>
      </c>
      <c r="T8922" s="123">
        <v>0</v>
      </c>
      <c r="U8922" s="123">
        <v>0</v>
      </c>
      <c r="V8922" s="622">
        <v>0</v>
      </c>
      <c r="W8922" s="123">
        <v>0</v>
      </c>
      <c r="X8922" s="622">
        <v>44</v>
      </c>
      <c r="Y8922" s="123">
        <v>0</v>
      </c>
      <c r="Z8922" s="622" t="s">
        <v>51</v>
      </c>
      <c r="AA8922" s="622" t="s">
        <v>5289</v>
      </c>
      <c r="AB8922" s="202"/>
      <c r="AC8922" s="340" t="s">
        <v>5289</v>
      </c>
      <c r="AD8922" s="340" t="s">
        <v>5289</v>
      </c>
      <c r="AE8922" s="340" t="s">
        <v>5289</v>
      </c>
      <c r="AF8922" s="340" t="s">
        <v>5289</v>
      </c>
      <c r="AG8922" s="107"/>
      <c r="AH8922" s="107"/>
      <c r="AI8922" s="107"/>
      <c r="AJ8922" s="107"/>
      <c r="AK8922" s="107"/>
      <c r="AL8922" s="107"/>
    </row>
    <row r="8923" spans="1:38" s="44" customFormat="1" ht="76.5">
      <c r="A8923" s="621">
        <v>7</v>
      </c>
      <c r="B8923" s="121" t="s">
        <v>13870</v>
      </c>
      <c r="C8923" s="121" t="s">
        <v>11045</v>
      </c>
      <c r="D8923" s="121" t="s">
        <v>13886</v>
      </c>
      <c r="E8923" s="622" t="s">
        <v>40</v>
      </c>
      <c r="F8923" s="622" t="s">
        <v>51</v>
      </c>
      <c r="G8923" s="138"/>
      <c r="H8923" s="138"/>
      <c r="I8923" s="138"/>
      <c r="J8923" s="138"/>
      <c r="K8923" s="138"/>
      <c r="L8923" s="656" t="s">
        <v>51</v>
      </c>
      <c r="M8923" s="202"/>
      <c r="N8923" s="138"/>
      <c r="O8923" s="123">
        <v>0</v>
      </c>
      <c r="P8923" s="123">
        <v>0</v>
      </c>
      <c r="Q8923" s="123">
        <v>0</v>
      </c>
      <c r="R8923" s="123">
        <v>0</v>
      </c>
      <c r="S8923" s="123">
        <v>0</v>
      </c>
      <c r="T8923" s="123">
        <v>0</v>
      </c>
      <c r="U8923" s="123">
        <v>0</v>
      </c>
      <c r="V8923" s="622">
        <v>0</v>
      </c>
      <c r="W8923" s="123">
        <v>0</v>
      </c>
      <c r="X8923" s="622">
        <v>0</v>
      </c>
      <c r="Y8923" s="123">
        <v>0</v>
      </c>
      <c r="Z8923" s="622" t="s">
        <v>51</v>
      </c>
      <c r="AA8923" s="622" t="s">
        <v>5289</v>
      </c>
      <c r="AB8923" s="202"/>
      <c r="AC8923" s="340" t="s">
        <v>5289</v>
      </c>
      <c r="AD8923" s="340" t="s">
        <v>5289</v>
      </c>
      <c r="AE8923" s="340" t="s">
        <v>5289</v>
      </c>
      <c r="AF8923" s="340" t="s">
        <v>5289</v>
      </c>
      <c r="AG8923" s="107"/>
      <c r="AH8923" s="107"/>
      <c r="AI8923" s="107"/>
      <c r="AJ8923" s="107"/>
      <c r="AK8923" s="107"/>
      <c r="AL8923" s="107"/>
    </row>
    <row r="8924" spans="1:38" s="44" customFormat="1" ht="76.5">
      <c r="A8924" s="621">
        <v>8</v>
      </c>
      <c r="B8924" s="121" t="s">
        <v>13871</v>
      </c>
      <c r="C8924" s="121" t="s">
        <v>11045</v>
      </c>
      <c r="D8924" s="121" t="s">
        <v>13887</v>
      </c>
      <c r="E8924" s="622" t="s">
        <v>40</v>
      </c>
      <c r="F8924" s="622" t="s">
        <v>51</v>
      </c>
      <c r="G8924" s="138"/>
      <c r="H8924" s="138"/>
      <c r="I8924" s="138"/>
      <c r="J8924" s="138"/>
      <c r="K8924" s="138"/>
      <c r="L8924" s="656" t="s">
        <v>51</v>
      </c>
      <c r="M8924" s="202"/>
      <c r="N8924" s="138"/>
      <c r="O8924" s="123">
        <v>0</v>
      </c>
      <c r="P8924" s="123">
        <v>0</v>
      </c>
      <c r="Q8924" s="123">
        <v>0</v>
      </c>
      <c r="R8924" s="123">
        <v>0</v>
      </c>
      <c r="S8924" s="123">
        <v>0</v>
      </c>
      <c r="T8924" s="123">
        <v>0</v>
      </c>
      <c r="U8924" s="123">
        <v>0</v>
      </c>
      <c r="V8924" s="622">
        <v>0</v>
      </c>
      <c r="W8924" s="123">
        <v>0</v>
      </c>
      <c r="X8924" s="622">
        <v>10</v>
      </c>
      <c r="Y8924" s="123">
        <v>0</v>
      </c>
      <c r="Z8924" s="622" t="s">
        <v>51</v>
      </c>
      <c r="AA8924" s="622" t="s">
        <v>5289</v>
      </c>
      <c r="AB8924" s="202"/>
      <c r="AC8924" s="340" t="s">
        <v>5289</v>
      </c>
      <c r="AD8924" s="340" t="s">
        <v>5289</v>
      </c>
      <c r="AE8924" s="340" t="s">
        <v>5289</v>
      </c>
      <c r="AF8924" s="340" t="s">
        <v>5289</v>
      </c>
      <c r="AG8924" s="107"/>
      <c r="AH8924" s="107"/>
      <c r="AI8924" s="107"/>
      <c r="AJ8924" s="107"/>
      <c r="AK8924" s="107"/>
      <c r="AL8924" s="107"/>
    </row>
    <row r="8925" spans="1:38" s="44" customFormat="1" ht="114.75">
      <c r="A8925" s="621">
        <v>9</v>
      </c>
      <c r="B8925" s="121" t="s">
        <v>125</v>
      </c>
      <c r="C8925" s="121" t="s">
        <v>11045</v>
      </c>
      <c r="D8925" s="121" t="s">
        <v>13888</v>
      </c>
      <c r="E8925" s="622" t="s">
        <v>40</v>
      </c>
      <c r="F8925" s="622" t="s">
        <v>19099</v>
      </c>
      <c r="G8925" s="622" t="s">
        <v>51</v>
      </c>
      <c r="H8925" s="622">
        <v>3</v>
      </c>
      <c r="I8925" s="622" t="s">
        <v>18721</v>
      </c>
      <c r="J8925" s="138"/>
      <c r="K8925" s="138"/>
      <c r="L8925" s="656" t="s">
        <v>51</v>
      </c>
      <c r="M8925" s="202"/>
      <c r="N8925" s="138"/>
      <c r="O8925" s="123">
        <v>0</v>
      </c>
      <c r="P8925" s="123">
        <v>0</v>
      </c>
      <c r="Q8925" s="123">
        <v>0</v>
      </c>
      <c r="R8925" s="123">
        <v>0</v>
      </c>
      <c r="S8925" s="123">
        <v>0</v>
      </c>
      <c r="T8925" s="123">
        <v>0</v>
      </c>
      <c r="U8925" s="123">
        <v>0</v>
      </c>
      <c r="V8925" s="622">
        <v>0</v>
      </c>
      <c r="W8925" s="123">
        <v>0</v>
      </c>
      <c r="X8925" s="622">
        <v>0</v>
      </c>
      <c r="Y8925" s="123">
        <v>0</v>
      </c>
      <c r="Z8925" s="622" t="s">
        <v>51</v>
      </c>
      <c r="AA8925" s="622" t="s">
        <v>5289</v>
      </c>
      <c r="AB8925" s="202"/>
      <c r="AC8925" s="340" t="s">
        <v>5289</v>
      </c>
      <c r="AD8925" s="340" t="s">
        <v>5289</v>
      </c>
      <c r="AE8925" s="340" t="s">
        <v>5289</v>
      </c>
      <c r="AF8925" s="340" t="s">
        <v>5289</v>
      </c>
      <c r="AG8925" s="107"/>
      <c r="AH8925" s="107"/>
      <c r="AI8925" s="107"/>
      <c r="AJ8925" s="107"/>
      <c r="AK8925" s="107"/>
      <c r="AL8925" s="107"/>
    </row>
    <row r="8926" spans="1:38" s="44" customFormat="1" ht="114.75">
      <c r="A8926" s="621">
        <v>10</v>
      </c>
      <c r="B8926" s="121" t="s">
        <v>13872</v>
      </c>
      <c r="C8926" s="121" t="s">
        <v>11045</v>
      </c>
      <c r="D8926" s="121" t="s">
        <v>13889</v>
      </c>
      <c r="E8926" s="622" t="s">
        <v>40</v>
      </c>
      <c r="F8926" s="622" t="s">
        <v>19099</v>
      </c>
      <c r="G8926" s="622" t="s">
        <v>51</v>
      </c>
      <c r="H8926" s="622">
        <v>3</v>
      </c>
      <c r="I8926" s="622" t="s">
        <v>18721</v>
      </c>
      <c r="J8926" s="138"/>
      <c r="K8926" s="138"/>
      <c r="L8926" s="656" t="s">
        <v>51</v>
      </c>
      <c r="M8926" s="202"/>
      <c r="N8926" s="138"/>
      <c r="O8926" s="123">
        <v>0</v>
      </c>
      <c r="P8926" s="123">
        <v>0</v>
      </c>
      <c r="Q8926" s="123">
        <v>0</v>
      </c>
      <c r="R8926" s="123">
        <v>0</v>
      </c>
      <c r="S8926" s="123">
        <v>0</v>
      </c>
      <c r="T8926" s="123">
        <v>0</v>
      </c>
      <c r="U8926" s="123">
        <v>0</v>
      </c>
      <c r="V8926" s="622">
        <v>0</v>
      </c>
      <c r="W8926" s="123">
        <v>0</v>
      </c>
      <c r="X8926" s="622">
        <v>3</v>
      </c>
      <c r="Y8926" s="123">
        <v>0</v>
      </c>
      <c r="Z8926" s="622" t="s">
        <v>51</v>
      </c>
      <c r="AA8926" s="622" t="s">
        <v>5289</v>
      </c>
      <c r="AB8926" s="202"/>
      <c r="AC8926" s="340" t="s">
        <v>5289</v>
      </c>
      <c r="AD8926" s="340" t="s">
        <v>5289</v>
      </c>
      <c r="AE8926" s="340" t="s">
        <v>5289</v>
      </c>
      <c r="AF8926" s="340" t="s">
        <v>5289</v>
      </c>
      <c r="AG8926" s="107"/>
      <c r="AH8926" s="107"/>
      <c r="AI8926" s="107"/>
      <c r="AJ8926" s="107"/>
      <c r="AK8926" s="107"/>
      <c r="AL8926" s="107"/>
    </row>
    <row r="8927" spans="1:38" s="44" customFormat="1" ht="76.5">
      <c r="A8927" s="621">
        <v>11</v>
      </c>
      <c r="B8927" s="121" t="s">
        <v>13873</v>
      </c>
      <c r="C8927" s="121" t="s">
        <v>11045</v>
      </c>
      <c r="D8927" s="121" t="s">
        <v>13890</v>
      </c>
      <c r="E8927" s="622" t="s">
        <v>40</v>
      </c>
      <c r="F8927" s="622" t="s">
        <v>51</v>
      </c>
      <c r="G8927" s="138"/>
      <c r="H8927" s="138"/>
      <c r="I8927" s="138"/>
      <c r="J8927" s="138"/>
      <c r="K8927" s="138"/>
      <c r="L8927" s="381" t="s">
        <v>40</v>
      </c>
      <c r="M8927" s="121" t="s">
        <v>14173</v>
      </c>
      <c r="N8927" s="622">
        <v>0</v>
      </c>
      <c r="O8927" s="123">
        <v>0</v>
      </c>
      <c r="P8927" s="123">
        <v>0</v>
      </c>
      <c r="Q8927" s="123">
        <v>0</v>
      </c>
      <c r="R8927" s="123">
        <v>0</v>
      </c>
      <c r="S8927" s="123">
        <v>0</v>
      </c>
      <c r="T8927" s="123">
        <v>0</v>
      </c>
      <c r="U8927" s="123">
        <v>0</v>
      </c>
      <c r="V8927" s="622">
        <v>0</v>
      </c>
      <c r="W8927" s="123">
        <v>0</v>
      </c>
      <c r="X8927" s="622">
        <v>0</v>
      </c>
      <c r="Y8927" s="123">
        <v>0</v>
      </c>
      <c r="Z8927" s="622" t="s">
        <v>51</v>
      </c>
      <c r="AA8927" s="622" t="s">
        <v>5289</v>
      </c>
      <c r="AB8927" s="202"/>
      <c r="AC8927" s="340" t="s">
        <v>5289</v>
      </c>
      <c r="AD8927" s="340" t="s">
        <v>5289</v>
      </c>
      <c r="AE8927" s="340" t="s">
        <v>5289</v>
      </c>
      <c r="AF8927" s="340" t="s">
        <v>5289</v>
      </c>
      <c r="AG8927" s="107"/>
      <c r="AH8927" s="107"/>
      <c r="AI8927" s="107"/>
      <c r="AJ8927" s="107"/>
      <c r="AK8927" s="107"/>
      <c r="AL8927" s="107"/>
    </row>
    <row r="8928" spans="1:38" s="44" customFormat="1" ht="89.25">
      <c r="A8928" s="621">
        <v>12</v>
      </c>
      <c r="B8928" s="121" t="s">
        <v>13874</v>
      </c>
      <c r="C8928" s="121" t="s">
        <v>11045</v>
      </c>
      <c r="D8928" s="121" t="s">
        <v>13891</v>
      </c>
      <c r="E8928" s="622" t="s">
        <v>40</v>
      </c>
      <c r="F8928" s="622" t="s">
        <v>51</v>
      </c>
      <c r="G8928" s="138"/>
      <c r="H8928" s="138"/>
      <c r="I8928" s="138"/>
      <c r="J8928" s="138"/>
      <c r="K8928" s="138"/>
      <c r="L8928" s="381" t="s">
        <v>40</v>
      </c>
      <c r="M8928" s="121" t="s">
        <v>14173</v>
      </c>
      <c r="N8928" s="622">
        <v>0</v>
      </c>
      <c r="O8928" s="123">
        <v>0</v>
      </c>
      <c r="P8928" s="123">
        <v>0</v>
      </c>
      <c r="Q8928" s="123">
        <v>0</v>
      </c>
      <c r="R8928" s="123">
        <v>0</v>
      </c>
      <c r="S8928" s="123">
        <v>0</v>
      </c>
      <c r="T8928" s="123">
        <v>0</v>
      </c>
      <c r="U8928" s="123">
        <v>0</v>
      </c>
      <c r="V8928" s="622">
        <v>0</v>
      </c>
      <c r="W8928" s="123">
        <v>0</v>
      </c>
      <c r="X8928" s="622">
        <v>0</v>
      </c>
      <c r="Y8928" s="123">
        <v>0</v>
      </c>
      <c r="Z8928" s="622" t="s">
        <v>51</v>
      </c>
      <c r="AA8928" s="622" t="s">
        <v>5289</v>
      </c>
      <c r="AB8928" s="202"/>
      <c r="AC8928" s="340" t="s">
        <v>5289</v>
      </c>
      <c r="AD8928" s="340" t="s">
        <v>5289</v>
      </c>
      <c r="AE8928" s="340" t="s">
        <v>5289</v>
      </c>
      <c r="AF8928" s="340" t="s">
        <v>5289</v>
      </c>
      <c r="AG8928" s="107"/>
      <c r="AH8928" s="107"/>
      <c r="AI8928" s="107"/>
      <c r="AJ8928" s="107"/>
      <c r="AK8928" s="107"/>
      <c r="AL8928" s="107"/>
    </row>
    <row r="8929" spans="1:38" s="44" customFormat="1" ht="114.75">
      <c r="A8929" s="621">
        <v>13</v>
      </c>
      <c r="B8929" s="121" t="s">
        <v>14679</v>
      </c>
      <c r="C8929" s="121" t="s">
        <v>11045</v>
      </c>
      <c r="D8929" s="121" t="s">
        <v>13892</v>
      </c>
      <c r="E8929" s="622" t="s">
        <v>40</v>
      </c>
      <c r="F8929" s="622" t="s">
        <v>19099</v>
      </c>
      <c r="G8929" s="622" t="s">
        <v>51</v>
      </c>
      <c r="H8929" s="622">
        <v>3</v>
      </c>
      <c r="I8929" s="622" t="s">
        <v>18721</v>
      </c>
      <c r="J8929" s="138"/>
      <c r="K8929" s="138"/>
      <c r="L8929" s="656" t="s">
        <v>51</v>
      </c>
      <c r="M8929" s="202"/>
      <c r="N8929" s="138"/>
      <c r="O8929" s="123">
        <v>0</v>
      </c>
      <c r="P8929" s="123">
        <v>0</v>
      </c>
      <c r="Q8929" s="123">
        <v>0</v>
      </c>
      <c r="R8929" s="123">
        <v>0</v>
      </c>
      <c r="S8929" s="123">
        <v>0</v>
      </c>
      <c r="T8929" s="123">
        <v>0</v>
      </c>
      <c r="U8929" s="123">
        <v>0</v>
      </c>
      <c r="V8929" s="622">
        <v>0</v>
      </c>
      <c r="W8929" s="123">
        <v>0</v>
      </c>
      <c r="X8929" s="622">
        <v>0</v>
      </c>
      <c r="Y8929" s="123">
        <v>0</v>
      </c>
      <c r="Z8929" s="622" t="s">
        <v>51</v>
      </c>
      <c r="AA8929" s="622" t="s">
        <v>5289</v>
      </c>
      <c r="AB8929" s="202"/>
      <c r="AC8929" s="340" t="s">
        <v>5289</v>
      </c>
      <c r="AD8929" s="340" t="s">
        <v>5289</v>
      </c>
      <c r="AE8929" s="340" t="s">
        <v>5289</v>
      </c>
      <c r="AF8929" s="340" t="s">
        <v>5289</v>
      </c>
      <c r="AG8929" s="107"/>
      <c r="AH8929" s="107"/>
      <c r="AI8929" s="107"/>
      <c r="AJ8929" s="107"/>
      <c r="AK8929" s="107"/>
      <c r="AL8929" s="107"/>
    </row>
    <row r="8930" spans="1:38" s="44" customFormat="1" ht="114.75">
      <c r="A8930" s="621">
        <v>14</v>
      </c>
      <c r="B8930" s="121" t="s">
        <v>13875</v>
      </c>
      <c r="C8930" s="121" t="s">
        <v>11045</v>
      </c>
      <c r="D8930" s="121" t="s">
        <v>13893</v>
      </c>
      <c r="E8930" s="622" t="s">
        <v>40</v>
      </c>
      <c r="F8930" s="622" t="s">
        <v>19099</v>
      </c>
      <c r="G8930" s="622" t="s">
        <v>51</v>
      </c>
      <c r="H8930" s="622">
        <v>3</v>
      </c>
      <c r="I8930" s="622" t="s">
        <v>18721</v>
      </c>
      <c r="J8930" s="138"/>
      <c r="K8930" s="138"/>
      <c r="L8930" s="656" t="s">
        <v>51</v>
      </c>
      <c r="M8930" s="202"/>
      <c r="N8930" s="138"/>
      <c r="O8930" s="123">
        <v>0</v>
      </c>
      <c r="P8930" s="123">
        <v>0</v>
      </c>
      <c r="Q8930" s="123">
        <v>0</v>
      </c>
      <c r="R8930" s="123">
        <v>0</v>
      </c>
      <c r="S8930" s="123">
        <v>0</v>
      </c>
      <c r="T8930" s="123">
        <v>0</v>
      </c>
      <c r="U8930" s="123">
        <v>0</v>
      </c>
      <c r="V8930" s="622">
        <v>0</v>
      </c>
      <c r="W8930" s="123">
        <v>0</v>
      </c>
      <c r="X8930" s="622">
        <v>3</v>
      </c>
      <c r="Y8930" s="123">
        <v>0</v>
      </c>
      <c r="Z8930" s="622" t="s">
        <v>51</v>
      </c>
      <c r="AA8930" s="622" t="s">
        <v>5289</v>
      </c>
      <c r="AB8930" s="202"/>
      <c r="AC8930" s="340" t="s">
        <v>5289</v>
      </c>
      <c r="AD8930" s="340" t="s">
        <v>5289</v>
      </c>
      <c r="AE8930" s="340" t="s">
        <v>5289</v>
      </c>
      <c r="AF8930" s="340" t="s">
        <v>5289</v>
      </c>
      <c r="AG8930" s="107"/>
      <c r="AH8930" s="107"/>
      <c r="AI8930" s="107"/>
      <c r="AJ8930" s="107"/>
      <c r="AK8930" s="107"/>
      <c r="AL8930" s="107"/>
    </row>
    <row r="8931" spans="1:38" s="44" customFormat="1" ht="114.75">
      <c r="A8931" s="621">
        <v>15</v>
      </c>
      <c r="B8931" s="121" t="s">
        <v>13876</v>
      </c>
      <c r="C8931" s="121" t="s">
        <v>11045</v>
      </c>
      <c r="D8931" s="121" t="s">
        <v>13883</v>
      </c>
      <c r="E8931" s="622" t="s">
        <v>40</v>
      </c>
      <c r="F8931" s="622" t="s">
        <v>19099</v>
      </c>
      <c r="G8931" s="622" t="s">
        <v>51</v>
      </c>
      <c r="H8931" s="622">
        <v>3</v>
      </c>
      <c r="I8931" s="622" t="s">
        <v>18721</v>
      </c>
      <c r="J8931" s="138"/>
      <c r="K8931" s="138"/>
      <c r="L8931" s="656" t="s">
        <v>51</v>
      </c>
      <c r="M8931" s="202"/>
      <c r="N8931" s="138"/>
      <c r="O8931" s="123">
        <v>0</v>
      </c>
      <c r="P8931" s="123">
        <v>0</v>
      </c>
      <c r="Q8931" s="123">
        <v>0</v>
      </c>
      <c r="R8931" s="123">
        <v>0</v>
      </c>
      <c r="S8931" s="123">
        <v>0</v>
      </c>
      <c r="T8931" s="123">
        <v>0</v>
      </c>
      <c r="U8931" s="123">
        <v>0</v>
      </c>
      <c r="V8931" s="622">
        <v>0</v>
      </c>
      <c r="W8931" s="123">
        <v>0</v>
      </c>
      <c r="X8931" s="622">
        <v>0</v>
      </c>
      <c r="Y8931" s="123">
        <v>0</v>
      </c>
      <c r="Z8931" s="622" t="s">
        <v>51</v>
      </c>
      <c r="AA8931" s="622" t="s">
        <v>5289</v>
      </c>
      <c r="AB8931" s="202"/>
      <c r="AC8931" s="340" t="s">
        <v>5289</v>
      </c>
      <c r="AD8931" s="340" t="s">
        <v>5289</v>
      </c>
      <c r="AE8931" s="340" t="s">
        <v>5289</v>
      </c>
      <c r="AF8931" s="340" t="s">
        <v>5289</v>
      </c>
      <c r="AG8931" s="107"/>
      <c r="AH8931" s="107"/>
      <c r="AI8931" s="107"/>
      <c r="AJ8931" s="107"/>
      <c r="AK8931" s="107"/>
      <c r="AL8931" s="107"/>
    </row>
    <row r="8932" spans="1:38" s="44" customFormat="1" ht="89.25">
      <c r="A8932" s="621">
        <v>16</v>
      </c>
      <c r="B8932" s="121" t="s">
        <v>13877</v>
      </c>
      <c r="C8932" s="121" t="s">
        <v>11045</v>
      </c>
      <c r="D8932" s="121" t="s">
        <v>13894</v>
      </c>
      <c r="E8932" s="622" t="s">
        <v>40</v>
      </c>
      <c r="F8932" s="622" t="s">
        <v>51</v>
      </c>
      <c r="G8932" s="138"/>
      <c r="H8932" s="138"/>
      <c r="I8932" s="138"/>
      <c r="J8932" s="138"/>
      <c r="K8932" s="138"/>
      <c r="L8932" s="622" t="s">
        <v>40</v>
      </c>
      <c r="M8932" s="121" t="s">
        <v>13898</v>
      </c>
      <c r="N8932" s="622">
        <v>0</v>
      </c>
      <c r="O8932" s="123">
        <v>0</v>
      </c>
      <c r="P8932" s="123">
        <v>0</v>
      </c>
      <c r="Q8932" s="123">
        <v>0</v>
      </c>
      <c r="R8932" s="123">
        <v>0</v>
      </c>
      <c r="S8932" s="123">
        <v>0</v>
      </c>
      <c r="T8932" s="123">
        <v>0</v>
      </c>
      <c r="U8932" s="123">
        <v>0</v>
      </c>
      <c r="V8932" s="622">
        <v>0</v>
      </c>
      <c r="W8932" s="123">
        <v>0</v>
      </c>
      <c r="X8932" s="622">
        <v>0</v>
      </c>
      <c r="Y8932" s="123">
        <v>0</v>
      </c>
      <c r="Z8932" s="622" t="s">
        <v>51</v>
      </c>
      <c r="AA8932" s="622" t="s">
        <v>5289</v>
      </c>
      <c r="AB8932" s="202"/>
      <c r="AC8932" s="340" t="s">
        <v>5289</v>
      </c>
      <c r="AD8932" s="340" t="s">
        <v>5289</v>
      </c>
      <c r="AE8932" s="340" t="s">
        <v>5289</v>
      </c>
      <c r="AF8932" s="340" t="s">
        <v>5289</v>
      </c>
      <c r="AG8932" s="107"/>
      <c r="AH8932" s="107"/>
      <c r="AI8932" s="107"/>
      <c r="AJ8932" s="107"/>
      <c r="AK8932" s="107"/>
      <c r="AL8932" s="107"/>
    </row>
    <row r="8933" spans="1:38" s="44" customFormat="1" ht="89.25">
      <c r="A8933" s="621">
        <v>17</v>
      </c>
      <c r="B8933" s="121" t="s">
        <v>13878</v>
      </c>
      <c r="C8933" s="121" t="s">
        <v>11045</v>
      </c>
      <c r="D8933" s="121" t="s">
        <v>13895</v>
      </c>
      <c r="E8933" s="622" t="s">
        <v>40</v>
      </c>
      <c r="F8933" s="622" t="s">
        <v>51</v>
      </c>
      <c r="G8933" s="138"/>
      <c r="H8933" s="138"/>
      <c r="I8933" s="138"/>
      <c r="J8933" s="138"/>
      <c r="K8933" s="138"/>
      <c r="L8933" s="656" t="s">
        <v>51</v>
      </c>
      <c r="M8933" s="202"/>
      <c r="N8933" s="138"/>
      <c r="O8933" s="123">
        <v>0</v>
      </c>
      <c r="P8933" s="123">
        <v>0</v>
      </c>
      <c r="Q8933" s="123">
        <v>0</v>
      </c>
      <c r="R8933" s="123">
        <v>0</v>
      </c>
      <c r="S8933" s="123">
        <v>0</v>
      </c>
      <c r="T8933" s="123">
        <v>0</v>
      </c>
      <c r="U8933" s="123">
        <v>0</v>
      </c>
      <c r="V8933" s="622">
        <v>0</v>
      </c>
      <c r="W8933" s="123">
        <v>0</v>
      </c>
      <c r="X8933" s="622">
        <v>2</v>
      </c>
      <c r="Y8933" s="123">
        <v>0</v>
      </c>
      <c r="Z8933" s="622" t="s">
        <v>51</v>
      </c>
      <c r="AA8933" s="622" t="s">
        <v>5289</v>
      </c>
      <c r="AB8933" s="202"/>
      <c r="AC8933" s="340" t="s">
        <v>5289</v>
      </c>
      <c r="AD8933" s="340" t="s">
        <v>5289</v>
      </c>
      <c r="AE8933" s="340" t="s">
        <v>5289</v>
      </c>
      <c r="AF8933" s="340" t="s">
        <v>5289</v>
      </c>
      <c r="AG8933" s="107"/>
      <c r="AH8933" s="107"/>
      <c r="AI8933" s="107"/>
      <c r="AJ8933" s="107"/>
      <c r="AK8933" s="107"/>
      <c r="AL8933" s="107"/>
    </row>
    <row r="8934" spans="1:38" s="44" customFormat="1" ht="76.5">
      <c r="A8934" s="621">
        <v>18</v>
      </c>
      <c r="B8934" s="121" t="s">
        <v>14174</v>
      </c>
      <c r="C8934" s="121" t="s">
        <v>11045</v>
      </c>
      <c r="D8934" s="121" t="s">
        <v>13896</v>
      </c>
      <c r="E8934" s="622" t="s">
        <v>40</v>
      </c>
      <c r="F8934" s="622" t="s">
        <v>51</v>
      </c>
      <c r="G8934" s="138"/>
      <c r="H8934" s="138"/>
      <c r="I8934" s="138"/>
      <c r="J8934" s="138"/>
      <c r="K8934" s="138"/>
      <c r="L8934" s="656" t="s">
        <v>51</v>
      </c>
      <c r="M8934" s="202"/>
      <c r="N8934" s="138"/>
      <c r="O8934" s="123">
        <v>0</v>
      </c>
      <c r="P8934" s="123">
        <v>0</v>
      </c>
      <c r="Q8934" s="123">
        <v>0</v>
      </c>
      <c r="R8934" s="123">
        <v>0</v>
      </c>
      <c r="S8934" s="123">
        <v>0</v>
      </c>
      <c r="T8934" s="123">
        <v>0</v>
      </c>
      <c r="U8934" s="123">
        <v>0</v>
      </c>
      <c r="V8934" s="622">
        <v>0</v>
      </c>
      <c r="W8934" s="123">
        <v>0</v>
      </c>
      <c r="X8934" s="622">
        <v>8</v>
      </c>
      <c r="Y8934" s="123">
        <v>0</v>
      </c>
      <c r="Z8934" s="622" t="s">
        <v>51</v>
      </c>
      <c r="AA8934" s="622" t="s">
        <v>5289</v>
      </c>
      <c r="AB8934" s="202"/>
      <c r="AC8934" s="340" t="s">
        <v>5289</v>
      </c>
      <c r="AD8934" s="340" t="s">
        <v>5289</v>
      </c>
      <c r="AE8934" s="340" t="s">
        <v>5289</v>
      </c>
      <c r="AF8934" s="340" t="s">
        <v>5289</v>
      </c>
      <c r="AG8934" s="107"/>
      <c r="AH8934" s="107"/>
      <c r="AI8934" s="107"/>
      <c r="AJ8934" s="107"/>
      <c r="AK8934" s="107"/>
      <c r="AL8934" s="107"/>
    </row>
    <row r="8935" spans="1:38" s="44" customFormat="1" ht="114.75">
      <c r="A8935" s="621">
        <v>19</v>
      </c>
      <c r="B8935" s="121" t="s">
        <v>13879</v>
      </c>
      <c r="C8935" s="121" t="s">
        <v>11045</v>
      </c>
      <c r="D8935" s="121" t="s">
        <v>13897</v>
      </c>
      <c r="E8935" s="622" t="s">
        <v>40</v>
      </c>
      <c r="F8935" s="622" t="s">
        <v>19099</v>
      </c>
      <c r="G8935" s="622" t="s">
        <v>51</v>
      </c>
      <c r="H8935" s="622">
        <v>3</v>
      </c>
      <c r="I8935" s="622" t="s">
        <v>18721</v>
      </c>
      <c r="J8935" s="138"/>
      <c r="K8935" s="138"/>
      <c r="L8935" s="656" t="s">
        <v>51</v>
      </c>
      <c r="M8935" s="202"/>
      <c r="N8935" s="138"/>
      <c r="O8935" s="123">
        <v>0</v>
      </c>
      <c r="P8935" s="123">
        <v>0</v>
      </c>
      <c r="Q8935" s="123">
        <v>0</v>
      </c>
      <c r="R8935" s="123">
        <v>0</v>
      </c>
      <c r="S8935" s="123">
        <v>0</v>
      </c>
      <c r="T8935" s="123">
        <v>0</v>
      </c>
      <c r="U8935" s="123">
        <v>0</v>
      </c>
      <c r="V8935" s="622">
        <v>0</v>
      </c>
      <c r="W8935" s="123">
        <v>0</v>
      </c>
      <c r="X8935" s="622">
        <v>0</v>
      </c>
      <c r="Y8935" s="123">
        <v>0</v>
      </c>
      <c r="Z8935" s="622" t="s">
        <v>51</v>
      </c>
      <c r="AA8935" s="622" t="s">
        <v>5289</v>
      </c>
      <c r="AB8935" s="202"/>
      <c r="AC8935" s="340" t="s">
        <v>5289</v>
      </c>
      <c r="AD8935" s="340" t="s">
        <v>5289</v>
      </c>
      <c r="AE8935" s="340" t="s">
        <v>5289</v>
      </c>
      <c r="AF8935" s="340" t="s">
        <v>5289</v>
      </c>
      <c r="AG8935" s="107"/>
      <c r="AH8935" s="107"/>
      <c r="AI8935" s="107"/>
      <c r="AJ8935" s="107"/>
      <c r="AK8935" s="107"/>
      <c r="AL8935" s="107"/>
    </row>
    <row r="8936" spans="1:38" s="44" customFormat="1" ht="114.75">
      <c r="A8936" s="214">
        <v>20</v>
      </c>
      <c r="B8936" s="627" t="s">
        <v>16507</v>
      </c>
      <c r="C8936" s="627" t="s">
        <v>11045</v>
      </c>
      <c r="D8936" s="627" t="s">
        <v>16508</v>
      </c>
      <c r="E8936" s="622" t="s">
        <v>40</v>
      </c>
      <c r="F8936" s="622" t="s">
        <v>19099</v>
      </c>
      <c r="G8936" s="622" t="s">
        <v>51</v>
      </c>
      <c r="H8936" s="622">
        <v>3</v>
      </c>
      <c r="I8936" s="622" t="s">
        <v>18721</v>
      </c>
      <c r="J8936" s="138"/>
      <c r="K8936" s="138"/>
      <c r="L8936" s="656" t="s">
        <v>51</v>
      </c>
      <c r="M8936" s="202"/>
      <c r="N8936" s="138"/>
      <c r="O8936" s="123">
        <v>0</v>
      </c>
      <c r="P8936" s="123">
        <v>0</v>
      </c>
      <c r="Q8936" s="123">
        <v>0</v>
      </c>
      <c r="R8936" s="123">
        <v>0</v>
      </c>
      <c r="S8936" s="123">
        <v>0</v>
      </c>
      <c r="T8936" s="123">
        <v>0</v>
      </c>
      <c r="U8936" s="123">
        <v>0</v>
      </c>
      <c r="V8936" s="622">
        <v>0</v>
      </c>
      <c r="W8936" s="123">
        <v>0</v>
      </c>
      <c r="X8936" s="622">
        <v>16</v>
      </c>
      <c r="Y8936" s="123">
        <v>0</v>
      </c>
      <c r="Z8936" s="622" t="s">
        <v>51</v>
      </c>
      <c r="AA8936" s="622" t="s">
        <v>5289</v>
      </c>
      <c r="AB8936" s="202"/>
      <c r="AC8936" s="340" t="s">
        <v>5289</v>
      </c>
      <c r="AD8936" s="340" t="s">
        <v>5289</v>
      </c>
      <c r="AE8936" s="340" t="s">
        <v>5289</v>
      </c>
      <c r="AF8936" s="340" t="s">
        <v>5289</v>
      </c>
      <c r="AG8936" s="107"/>
      <c r="AH8936" s="107"/>
      <c r="AI8936" s="107"/>
      <c r="AJ8936" s="107"/>
      <c r="AK8936" s="107"/>
      <c r="AL8936" s="107"/>
    </row>
    <row r="8937" spans="1:38" s="44" customFormat="1" ht="76.5">
      <c r="A8937" s="214">
        <v>21</v>
      </c>
      <c r="B8937" s="627" t="s">
        <v>20592</v>
      </c>
      <c r="C8937" s="627" t="s">
        <v>11045</v>
      </c>
      <c r="D8937" s="627" t="s">
        <v>21498</v>
      </c>
      <c r="E8937" s="624" t="s">
        <v>40</v>
      </c>
      <c r="F8937" s="622" t="s">
        <v>51</v>
      </c>
      <c r="G8937" s="138"/>
      <c r="H8937" s="138"/>
      <c r="I8937" s="138"/>
      <c r="J8937" s="138"/>
      <c r="K8937" s="138"/>
      <c r="L8937" s="656" t="s">
        <v>51</v>
      </c>
      <c r="M8937" s="202"/>
      <c r="N8937" s="138"/>
      <c r="O8937" s="123">
        <v>0</v>
      </c>
      <c r="P8937" s="123">
        <v>0</v>
      </c>
      <c r="Q8937" s="123">
        <v>0</v>
      </c>
      <c r="R8937" s="123">
        <v>0</v>
      </c>
      <c r="S8937" s="123">
        <v>0</v>
      </c>
      <c r="T8937" s="123">
        <v>0</v>
      </c>
      <c r="U8937" s="123">
        <v>0</v>
      </c>
      <c r="V8937" s="622">
        <v>0</v>
      </c>
      <c r="W8937" s="123">
        <v>0</v>
      </c>
      <c r="X8937" s="622">
        <v>2</v>
      </c>
      <c r="Y8937" s="123">
        <v>0</v>
      </c>
      <c r="Z8937" s="622" t="s">
        <v>51</v>
      </c>
      <c r="AA8937" s="622" t="s">
        <v>5289</v>
      </c>
      <c r="AB8937" s="202"/>
      <c r="AC8937" s="340" t="s">
        <v>5289</v>
      </c>
      <c r="AD8937" s="340" t="s">
        <v>5289</v>
      </c>
      <c r="AE8937" s="340" t="s">
        <v>5289</v>
      </c>
      <c r="AF8937" s="340" t="s">
        <v>5289</v>
      </c>
      <c r="AG8937" s="107"/>
      <c r="AH8937" s="107"/>
      <c r="AI8937" s="107"/>
      <c r="AJ8937" s="107"/>
      <c r="AK8937" s="107"/>
      <c r="AL8937" s="107"/>
    </row>
    <row r="8938" spans="1:38" s="174" customFormat="1" ht="15.75" customHeight="1" thickBot="1">
      <c r="A8938" s="18"/>
      <c r="B8938" s="18">
        <v>21</v>
      </c>
      <c r="C8938" s="18"/>
      <c r="D8938" s="18">
        <v>21</v>
      </c>
      <c r="E8938" s="18">
        <v>21</v>
      </c>
      <c r="F8938" s="18">
        <v>8</v>
      </c>
      <c r="G8938" s="18">
        <v>0</v>
      </c>
      <c r="H8938" s="18">
        <v>1</v>
      </c>
      <c r="I8938" s="18"/>
      <c r="J8938" s="18">
        <v>0</v>
      </c>
      <c r="K8938" s="18">
        <v>0</v>
      </c>
      <c r="L8938" s="18">
        <v>3</v>
      </c>
      <c r="M8938" s="200"/>
      <c r="N8938" s="18">
        <f t="shared" ref="N8938:O8938" si="3256">SUM(N8917:N8937)</f>
        <v>0</v>
      </c>
      <c r="O8938" s="18">
        <f t="shared" si="3256"/>
        <v>0</v>
      </c>
      <c r="P8938" s="18">
        <f t="shared" ref="P8938:Q8938" si="3257">SUM(P8917:P8937)</f>
        <v>0</v>
      </c>
      <c r="Q8938" s="18">
        <f t="shared" si="3257"/>
        <v>0</v>
      </c>
      <c r="R8938" s="18">
        <f t="shared" ref="R8938" si="3258">SUM(R8917:R8937)</f>
        <v>0</v>
      </c>
      <c r="S8938" s="18">
        <f t="shared" ref="S8938" si="3259">SUM(S8917:S8937)</f>
        <v>0</v>
      </c>
      <c r="T8938" s="18">
        <f t="shared" ref="T8938:U8938" si="3260">SUM(T8917:T8937)</f>
        <v>0</v>
      </c>
      <c r="U8938" s="18">
        <f t="shared" si="3260"/>
        <v>0</v>
      </c>
      <c r="V8938" s="18">
        <f t="shared" ref="V8938:W8938" si="3261">SUM(V8917:V8937)</f>
        <v>0</v>
      </c>
      <c r="W8938" s="18">
        <f t="shared" si="3261"/>
        <v>0</v>
      </c>
      <c r="X8938" s="18">
        <f t="shared" ref="X8938:Y8938" si="3262">SUM(X8917:X8937)</f>
        <v>119</v>
      </c>
      <c r="Y8938" s="18">
        <f t="shared" si="3262"/>
        <v>0</v>
      </c>
      <c r="Z8938" s="18">
        <v>0</v>
      </c>
      <c r="AA8938" s="18">
        <v>1</v>
      </c>
      <c r="AB8938" s="18">
        <v>0</v>
      </c>
      <c r="AC8938" s="18"/>
      <c r="AD8938" s="18"/>
      <c r="AE8938" s="18"/>
      <c r="AF8938" s="18"/>
      <c r="AG8938" s="107"/>
      <c r="AH8938" s="107"/>
      <c r="AI8938" s="107"/>
      <c r="AJ8938" s="107"/>
      <c r="AK8938" s="107"/>
      <c r="AL8938" s="107"/>
    </row>
    <row r="8939" spans="1:38" ht="15.75" customHeight="1" thickBot="1">
      <c r="A8939" s="660" t="s">
        <v>259</v>
      </c>
      <c r="B8939" s="661"/>
      <c r="C8939" s="661"/>
      <c r="D8939" s="661"/>
      <c r="E8939" s="661"/>
      <c r="F8939" s="661"/>
      <c r="G8939" s="661"/>
      <c r="H8939" s="661"/>
      <c r="I8939" s="661"/>
      <c r="J8939" s="661"/>
      <c r="K8939" s="661"/>
      <c r="L8939" s="661"/>
      <c r="M8939" s="661"/>
      <c r="N8939" s="661"/>
      <c r="O8939" s="661"/>
      <c r="P8939" s="661"/>
      <c r="Q8939" s="661"/>
      <c r="R8939" s="661"/>
      <c r="S8939" s="661"/>
      <c r="T8939" s="661"/>
      <c r="U8939" s="661"/>
      <c r="V8939" s="661"/>
      <c r="W8939" s="661"/>
      <c r="X8939" s="661"/>
      <c r="Y8939" s="661"/>
      <c r="Z8939" s="661"/>
      <c r="AA8939" s="661"/>
      <c r="AB8939" s="661"/>
      <c r="AC8939" s="661"/>
      <c r="AD8939" s="661"/>
      <c r="AE8939" s="661"/>
      <c r="AF8939" s="662"/>
    </row>
    <row r="8940" spans="1:38" ht="204">
      <c r="A8940" s="621">
        <v>1</v>
      </c>
      <c r="B8940" s="121" t="s">
        <v>1796</v>
      </c>
      <c r="C8940" s="121" t="s">
        <v>14680</v>
      </c>
      <c r="D8940" s="121" t="s">
        <v>14693</v>
      </c>
      <c r="E8940" s="622" t="s">
        <v>40</v>
      </c>
      <c r="F8940" s="622" t="s">
        <v>19099</v>
      </c>
      <c r="G8940" s="622" t="s">
        <v>51</v>
      </c>
      <c r="H8940" s="622">
        <v>1</v>
      </c>
      <c r="I8940" s="622" t="s">
        <v>16685</v>
      </c>
      <c r="J8940" s="121" t="s">
        <v>15183</v>
      </c>
      <c r="K8940" s="622" t="s">
        <v>14707</v>
      </c>
      <c r="L8940" s="622" t="s">
        <v>40</v>
      </c>
      <c r="M8940" s="121" t="s">
        <v>13306</v>
      </c>
      <c r="N8940" s="123">
        <v>0</v>
      </c>
      <c r="O8940" s="123">
        <v>0</v>
      </c>
      <c r="P8940" s="123">
        <v>0</v>
      </c>
      <c r="Q8940" s="123">
        <v>0</v>
      </c>
      <c r="R8940" s="123">
        <v>0</v>
      </c>
      <c r="S8940" s="123">
        <v>0</v>
      </c>
      <c r="T8940" s="622">
        <v>0</v>
      </c>
      <c r="U8940" s="123">
        <v>0</v>
      </c>
      <c r="V8940" s="622">
        <v>0</v>
      </c>
      <c r="W8940" s="123">
        <v>0</v>
      </c>
      <c r="X8940" s="25">
        <f>9+6+6+4+6+6+9+10+11</f>
        <v>67</v>
      </c>
      <c r="Y8940" s="123">
        <v>0</v>
      </c>
      <c r="Z8940" s="622" t="s">
        <v>51</v>
      </c>
      <c r="AA8940" s="121" t="s">
        <v>15613</v>
      </c>
      <c r="AB8940" s="121" t="s">
        <v>15614</v>
      </c>
      <c r="AC8940" s="202"/>
      <c r="AD8940" s="138"/>
      <c r="AE8940" s="138"/>
      <c r="AF8940" s="278"/>
    </row>
    <row r="8941" spans="1:38" ht="102">
      <c r="A8941" s="621">
        <v>2</v>
      </c>
      <c r="B8941" s="121" t="s">
        <v>14681</v>
      </c>
      <c r="C8941" s="121" t="s">
        <v>14680</v>
      </c>
      <c r="D8941" s="121" t="s">
        <v>14694</v>
      </c>
      <c r="E8941" s="622" t="s">
        <v>40</v>
      </c>
      <c r="F8941" s="622" t="s">
        <v>51</v>
      </c>
      <c r="G8941" s="138"/>
      <c r="H8941" s="138"/>
      <c r="I8941" s="138"/>
      <c r="J8941" s="622" t="s">
        <v>5725</v>
      </c>
      <c r="K8941" s="622" t="s">
        <v>14707</v>
      </c>
      <c r="L8941" s="123" t="s">
        <v>40</v>
      </c>
      <c r="M8941" s="121" t="s">
        <v>13306</v>
      </c>
      <c r="N8941" s="123">
        <v>0</v>
      </c>
      <c r="O8941" s="123">
        <v>0</v>
      </c>
      <c r="P8941" s="123">
        <v>0</v>
      </c>
      <c r="Q8941" s="123">
        <v>0</v>
      </c>
      <c r="R8941" s="123">
        <v>0</v>
      </c>
      <c r="S8941" s="123">
        <v>0</v>
      </c>
      <c r="T8941" s="622">
        <v>0</v>
      </c>
      <c r="U8941" s="123">
        <v>0</v>
      </c>
      <c r="V8941" s="622">
        <v>0</v>
      </c>
      <c r="W8941" s="123">
        <v>0</v>
      </c>
      <c r="X8941" s="25">
        <v>0</v>
      </c>
      <c r="Y8941" s="123">
        <v>0</v>
      </c>
      <c r="Z8941" s="622" t="s">
        <v>51</v>
      </c>
      <c r="AA8941" s="622" t="s">
        <v>5289</v>
      </c>
      <c r="AB8941" s="622" t="s">
        <v>5289</v>
      </c>
      <c r="AC8941" s="202"/>
      <c r="AD8941" s="138"/>
      <c r="AE8941" s="138"/>
      <c r="AF8941" s="278"/>
    </row>
    <row r="8942" spans="1:38" ht="89.25">
      <c r="A8942" s="621">
        <v>3</v>
      </c>
      <c r="B8942" s="121" t="s">
        <v>14682</v>
      </c>
      <c r="C8942" s="121" t="s">
        <v>14680</v>
      </c>
      <c r="D8942" s="121" t="s">
        <v>14695</v>
      </c>
      <c r="E8942" s="622" t="s">
        <v>40</v>
      </c>
      <c r="F8942" s="622" t="s">
        <v>51</v>
      </c>
      <c r="G8942" s="138"/>
      <c r="H8942" s="138"/>
      <c r="I8942" s="138"/>
      <c r="J8942" s="622" t="s">
        <v>5725</v>
      </c>
      <c r="K8942" s="622" t="s">
        <v>14707</v>
      </c>
      <c r="L8942" s="123" t="s">
        <v>40</v>
      </c>
      <c r="M8942" s="121" t="s">
        <v>13306</v>
      </c>
      <c r="N8942" s="123">
        <v>0</v>
      </c>
      <c r="O8942" s="123">
        <v>0</v>
      </c>
      <c r="P8942" s="123">
        <v>0</v>
      </c>
      <c r="Q8942" s="123">
        <v>0</v>
      </c>
      <c r="R8942" s="123">
        <v>0</v>
      </c>
      <c r="S8942" s="123">
        <v>0</v>
      </c>
      <c r="T8942" s="622">
        <v>0</v>
      </c>
      <c r="U8942" s="123">
        <v>0</v>
      </c>
      <c r="V8942" s="622">
        <v>0</v>
      </c>
      <c r="W8942" s="123">
        <v>0</v>
      </c>
      <c r="X8942" s="25">
        <f>2+1+1+2</f>
        <v>6</v>
      </c>
      <c r="Y8942" s="123">
        <v>0</v>
      </c>
      <c r="Z8942" s="622" t="s">
        <v>51</v>
      </c>
      <c r="AA8942" s="622" t="s">
        <v>5289</v>
      </c>
      <c r="AB8942" s="622" t="s">
        <v>5289</v>
      </c>
      <c r="AC8942" s="202"/>
      <c r="AD8942" s="138"/>
      <c r="AE8942" s="138"/>
      <c r="AF8942" s="278"/>
    </row>
    <row r="8943" spans="1:38" s="44" customFormat="1" ht="114.75">
      <c r="A8943" s="621">
        <v>4</v>
      </c>
      <c r="B8943" s="121" t="s">
        <v>14683</v>
      </c>
      <c r="C8943" s="121" t="s">
        <v>14684</v>
      </c>
      <c r="D8943" s="121" t="s">
        <v>14696</v>
      </c>
      <c r="E8943" s="622" t="s">
        <v>40</v>
      </c>
      <c r="F8943" s="622" t="s">
        <v>19099</v>
      </c>
      <c r="G8943" s="622" t="s">
        <v>51</v>
      </c>
      <c r="H8943" s="622">
        <v>1</v>
      </c>
      <c r="I8943" s="622" t="s">
        <v>16685</v>
      </c>
      <c r="J8943" s="622" t="s">
        <v>5725</v>
      </c>
      <c r="K8943" s="622" t="s">
        <v>14707</v>
      </c>
      <c r="L8943" s="123" t="s">
        <v>40</v>
      </c>
      <c r="M8943" s="121" t="s">
        <v>13306</v>
      </c>
      <c r="N8943" s="123">
        <v>0</v>
      </c>
      <c r="O8943" s="123">
        <v>0</v>
      </c>
      <c r="P8943" s="123">
        <v>0</v>
      </c>
      <c r="Q8943" s="123">
        <v>0</v>
      </c>
      <c r="R8943" s="123">
        <v>0</v>
      </c>
      <c r="S8943" s="123">
        <v>0</v>
      </c>
      <c r="T8943" s="622">
        <v>0</v>
      </c>
      <c r="U8943" s="123">
        <v>0</v>
      </c>
      <c r="V8943" s="622">
        <v>0</v>
      </c>
      <c r="W8943" s="123">
        <v>0</v>
      </c>
      <c r="X8943" s="25">
        <f>100+61+19+41+32+22+63+20+55</f>
        <v>413</v>
      </c>
      <c r="Y8943" s="123">
        <v>0</v>
      </c>
      <c r="Z8943" s="622" t="s">
        <v>51</v>
      </c>
      <c r="AA8943" s="622" t="s">
        <v>5289</v>
      </c>
      <c r="AB8943" s="622" t="s">
        <v>5289</v>
      </c>
      <c r="AC8943" s="202"/>
      <c r="AD8943" s="138"/>
      <c r="AE8943" s="138"/>
      <c r="AF8943" s="469"/>
      <c r="AG8943" s="107"/>
      <c r="AH8943" s="107"/>
      <c r="AI8943" s="107"/>
      <c r="AJ8943" s="107"/>
      <c r="AK8943" s="107"/>
      <c r="AL8943" s="107"/>
    </row>
    <row r="8944" spans="1:38" s="44" customFormat="1" ht="114.75">
      <c r="A8944" s="621">
        <v>5</v>
      </c>
      <c r="B8944" s="121" t="s">
        <v>4483</v>
      </c>
      <c r="C8944" s="121" t="s">
        <v>14684</v>
      </c>
      <c r="D8944" s="121" t="s">
        <v>14697</v>
      </c>
      <c r="E8944" s="622" t="s">
        <v>40</v>
      </c>
      <c r="F8944" s="622" t="s">
        <v>19099</v>
      </c>
      <c r="G8944" s="622" t="s">
        <v>51</v>
      </c>
      <c r="H8944" s="622">
        <v>1</v>
      </c>
      <c r="I8944" s="622" t="s">
        <v>16685</v>
      </c>
      <c r="J8944" s="622" t="s">
        <v>5725</v>
      </c>
      <c r="K8944" s="622" t="s">
        <v>14707</v>
      </c>
      <c r="L8944" s="123" t="s">
        <v>40</v>
      </c>
      <c r="M8944" s="121" t="s">
        <v>13306</v>
      </c>
      <c r="N8944" s="123">
        <v>0</v>
      </c>
      <c r="O8944" s="123">
        <v>0</v>
      </c>
      <c r="P8944" s="123">
        <v>0</v>
      </c>
      <c r="Q8944" s="123">
        <v>0</v>
      </c>
      <c r="R8944" s="123">
        <v>0</v>
      </c>
      <c r="S8944" s="123">
        <v>0</v>
      </c>
      <c r="T8944" s="622">
        <v>0</v>
      </c>
      <c r="U8944" s="123">
        <v>0</v>
      </c>
      <c r="V8944" s="622">
        <v>0</v>
      </c>
      <c r="W8944" s="123">
        <v>0</v>
      </c>
      <c r="X8944" s="25">
        <f>9+7+7+2+10+3+46+8+9</f>
        <v>101</v>
      </c>
      <c r="Y8944" s="123">
        <v>0</v>
      </c>
      <c r="Z8944" s="622" t="s">
        <v>51</v>
      </c>
      <c r="AA8944" s="622" t="s">
        <v>5289</v>
      </c>
      <c r="AB8944" s="622" t="s">
        <v>5289</v>
      </c>
      <c r="AC8944" s="202"/>
      <c r="AD8944" s="138"/>
      <c r="AE8944" s="138"/>
      <c r="AF8944" s="469"/>
      <c r="AG8944" s="107"/>
      <c r="AH8944" s="107"/>
      <c r="AI8944" s="107"/>
      <c r="AJ8944" s="107"/>
      <c r="AK8944" s="107"/>
      <c r="AL8944" s="107"/>
    </row>
    <row r="8945" spans="1:38" s="44" customFormat="1" ht="51">
      <c r="A8945" s="621">
        <v>6</v>
      </c>
      <c r="B8945" s="121" t="s">
        <v>14706</v>
      </c>
      <c r="C8945" s="121" t="s">
        <v>14685</v>
      </c>
      <c r="D8945" s="121" t="s">
        <v>14698</v>
      </c>
      <c r="E8945" s="622" t="s">
        <v>40</v>
      </c>
      <c r="F8945" s="622" t="s">
        <v>51</v>
      </c>
      <c r="G8945" s="138"/>
      <c r="H8945" s="138"/>
      <c r="I8945" s="138"/>
      <c r="J8945" s="622" t="s">
        <v>5725</v>
      </c>
      <c r="K8945" s="622" t="s">
        <v>14707</v>
      </c>
      <c r="L8945" s="123" t="s">
        <v>40</v>
      </c>
      <c r="M8945" s="121" t="s">
        <v>13306</v>
      </c>
      <c r="N8945" s="123">
        <v>0</v>
      </c>
      <c r="O8945" s="123">
        <v>0</v>
      </c>
      <c r="P8945" s="123">
        <v>0</v>
      </c>
      <c r="Q8945" s="123">
        <v>0</v>
      </c>
      <c r="R8945" s="123">
        <v>0</v>
      </c>
      <c r="S8945" s="123">
        <v>0</v>
      </c>
      <c r="T8945" s="622">
        <v>0</v>
      </c>
      <c r="U8945" s="123">
        <v>0</v>
      </c>
      <c r="V8945" s="622">
        <v>0</v>
      </c>
      <c r="W8945" s="123">
        <v>0</v>
      </c>
      <c r="X8945" s="25">
        <f>2+2+3+7+5+3+9+3+3+5+6</f>
        <v>48</v>
      </c>
      <c r="Y8945" s="123">
        <v>0</v>
      </c>
      <c r="Z8945" s="622" t="s">
        <v>51</v>
      </c>
      <c r="AA8945" s="622" t="s">
        <v>5289</v>
      </c>
      <c r="AB8945" s="622" t="s">
        <v>5289</v>
      </c>
      <c r="AC8945" s="202"/>
      <c r="AD8945" s="138"/>
      <c r="AE8945" s="138"/>
      <c r="AF8945" s="469"/>
      <c r="AG8945" s="107"/>
      <c r="AH8945" s="107"/>
      <c r="AI8945" s="107"/>
      <c r="AJ8945" s="107"/>
      <c r="AK8945" s="107"/>
      <c r="AL8945" s="107"/>
    </row>
    <row r="8946" spans="1:38" s="44" customFormat="1" ht="63.75">
      <c r="A8946" s="621">
        <v>7</v>
      </c>
      <c r="B8946" s="121" t="s">
        <v>14686</v>
      </c>
      <c r="C8946" s="121" t="s">
        <v>14687</v>
      </c>
      <c r="D8946" s="121" t="s">
        <v>14699</v>
      </c>
      <c r="E8946" s="622" t="s">
        <v>40</v>
      </c>
      <c r="F8946" s="622" t="s">
        <v>51</v>
      </c>
      <c r="G8946" s="138"/>
      <c r="H8946" s="138"/>
      <c r="I8946" s="138"/>
      <c r="J8946" s="622" t="s">
        <v>5725</v>
      </c>
      <c r="K8946" s="622" t="s">
        <v>14707</v>
      </c>
      <c r="L8946" s="123" t="s">
        <v>40</v>
      </c>
      <c r="M8946" s="121" t="s">
        <v>13306</v>
      </c>
      <c r="N8946" s="123">
        <v>0</v>
      </c>
      <c r="O8946" s="123">
        <v>0</v>
      </c>
      <c r="P8946" s="123">
        <v>0</v>
      </c>
      <c r="Q8946" s="123">
        <v>0</v>
      </c>
      <c r="R8946" s="123">
        <v>0</v>
      </c>
      <c r="S8946" s="123">
        <v>0</v>
      </c>
      <c r="T8946" s="622">
        <v>0</v>
      </c>
      <c r="U8946" s="123">
        <v>0</v>
      </c>
      <c r="V8946" s="622">
        <v>0</v>
      </c>
      <c r="W8946" s="123">
        <v>0</v>
      </c>
      <c r="X8946" s="25">
        <v>92</v>
      </c>
      <c r="Y8946" s="123">
        <v>0</v>
      </c>
      <c r="Z8946" s="622" t="s">
        <v>51</v>
      </c>
      <c r="AA8946" s="622" t="s">
        <v>5289</v>
      </c>
      <c r="AB8946" s="622" t="s">
        <v>5289</v>
      </c>
      <c r="AC8946" s="202"/>
      <c r="AD8946" s="138"/>
      <c r="AE8946" s="138"/>
      <c r="AF8946" s="469"/>
      <c r="AG8946" s="107"/>
      <c r="AH8946" s="107"/>
      <c r="AI8946" s="107"/>
      <c r="AJ8946" s="107"/>
      <c r="AK8946" s="107"/>
      <c r="AL8946" s="107"/>
    </row>
    <row r="8947" spans="1:38" s="44" customFormat="1" ht="102">
      <c r="A8947" s="621">
        <v>8</v>
      </c>
      <c r="B8947" s="121" t="s">
        <v>14688</v>
      </c>
      <c r="C8947" s="121" t="s">
        <v>14684</v>
      </c>
      <c r="D8947" s="121" t="s">
        <v>14700</v>
      </c>
      <c r="E8947" s="622" t="s">
        <v>40</v>
      </c>
      <c r="F8947" s="622" t="s">
        <v>51</v>
      </c>
      <c r="G8947" s="138"/>
      <c r="H8947" s="138"/>
      <c r="I8947" s="138"/>
      <c r="J8947" s="622" t="s">
        <v>5725</v>
      </c>
      <c r="K8947" s="622" t="s">
        <v>14707</v>
      </c>
      <c r="L8947" s="123" t="s">
        <v>40</v>
      </c>
      <c r="M8947" s="121" t="s">
        <v>13306</v>
      </c>
      <c r="N8947" s="123">
        <v>0</v>
      </c>
      <c r="O8947" s="123">
        <v>0</v>
      </c>
      <c r="P8947" s="123">
        <v>0</v>
      </c>
      <c r="Q8947" s="123">
        <v>0</v>
      </c>
      <c r="R8947" s="123">
        <v>0</v>
      </c>
      <c r="S8947" s="123">
        <v>0</v>
      </c>
      <c r="T8947" s="622">
        <v>0</v>
      </c>
      <c r="U8947" s="123">
        <v>0</v>
      </c>
      <c r="V8947" s="622">
        <v>0</v>
      </c>
      <c r="W8947" s="123">
        <v>0</v>
      </c>
      <c r="X8947" s="25">
        <f>3+3+2+13+2+1</f>
        <v>24</v>
      </c>
      <c r="Y8947" s="123">
        <v>0</v>
      </c>
      <c r="Z8947" s="622" t="s">
        <v>51</v>
      </c>
      <c r="AA8947" s="622" t="s">
        <v>5289</v>
      </c>
      <c r="AB8947" s="622" t="s">
        <v>5289</v>
      </c>
      <c r="AC8947" s="202"/>
      <c r="AD8947" s="138"/>
      <c r="AE8947" s="138"/>
      <c r="AF8947" s="469"/>
      <c r="AG8947" s="107"/>
      <c r="AH8947" s="107"/>
      <c r="AI8947" s="107"/>
      <c r="AJ8947" s="107"/>
      <c r="AK8947" s="107"/>
      <c r="AL8947" s="107"/>
    </row>
    <row r="8948" spans="1:38" s="44" customFormat="1" ht="114.75">
      <c r="A8948" s="621">
        <v>9</v>
      </c>
      <c r="B8948" s="121" t="s">
        <v>14689</v>
      </c>
      <c r="C8948" s="121" t="s">
        <v>14684</v>
      </c>
      <c r="D8948" s="121" t="s">
        <v>14701</v>
      </c>
      <c r="E8948" s="622" t="s">
        <v>40</v>
      </c>
      <c r="F8948" s="622" t="s">
        <v>19099</v>
      </c>
      <c r="G8948" s="622" t="s">
        <v>51</v>
      </c>
      <c r="H8948" s="622">
        <v>1</v>
      </c>
      <c r="I8948" s="622" t="s">
        <v>16685</v>
      </c>
      <c r="J8948" s="622" t="s">
        <v>5725</v>
      </c>
      <c r="K8948" s="622" t="s">
        <v>14707</v>
      </c>
      <c r="L8948" s="123" t="s">
        <v>40</v>
      </c>
      <c r="M8948" s="121" t="s">
        <v>13306</v>
      </c>
      <c r="N8948" s="123">
        <v>0</v>
      </c>
      <c r="O8948" s="123">
        <v>0</v>
      </c>
      <c r="P8948" s="123">
        <v>0</v>
      </c>
      <c r="Q8948" s="123">
        <v>0</v>
      </c>
      <c r="R8948" s="123">
        <v>0</v>
      </c>
      <c r="S8948" s="123">
        <v>0</v>
      </c>
      <c r="T8948" s="622">
        <v>0</v>
      </c>
      <c r="U8948" s="123">
        <v>0</v>
      </c>
      <c r="V8948" s="622">
        <v>0</v>
      </c>
      <c r="W8948" s="123">
        <v>0</v>
      </c>
      <c r="X8948" s="25">
        <v>0</v>
      </c>
      <c r="Y8948" s="123">
        <v>0</v>
      </c>
      <c r="Z8948" s="622" t="s">
        <v>51</v>
      </c>
      <c r="AA8948" s="622" t="s">
        <v>5289</v>
      </c>
      <c r="AB8948" s="622" t="s">
        <v>5289</v>
      </c>
      <c r="AC8948" s="202"/>
      <c r="AD8948" s="138"/>
      <c r="AE8948" s="138"/>
      <c r="AF8948" s="469"/>
      <c r="AG8948" s="107"/>
      <c r="AH8948" s="107"/>
      <c r="AI8948" s="107"/>
      <c r="AJ8948" s="107"/>
      <c r="AK8948" s="107"/>
      <c r="AL8948" s="107"/>
    </row>
    <row r="8949" spans="1:38" s="44" customFormat="1" ht="114.75">
      <c r="A8949" s="621">
        <v>10</v>
      </c>
      <c r="B8949" s="121" t="s">
        <v>120</v>
      </c>
      <c r="C8949" s="121" t="s">
        <v>14684</v>
      </c>
      <c r="D8949" s="121" t="s">
        <v>14702</v>
      </c>
      <c r="E8949" s="622" t="s">
        <v>40</v>
      </c>
      <c r="F8949" s="622" t="s">
        <v>19099</v>
      </c>
      <c r="G8949" s="622" t="s">
        <v>51</v>
      </c>
      <c r="H8949" s="622">
        <v>1</v>
      </c>
      <c r="I8949" s="622" t="s">
        <v>16685</v>
      </c>
      <c r="J8949" s="622" t="s">
        <v>5725</v>
      </c>
      <c r="K8949" s="622" t="s">
        <v>14707</v>
      </c>
      <c r="L8949" s="123" t="s">
        <v>40</v>
      </c>
      <c r="M8949" s="121" t="s">
        <v>13306</v>
      </c>
      <c r="N8949" s="123">
        <v>0</v>
      </c>
      <c r="O8949" s="123">
        <v>0</v>
      </c>
      <c r="P8949" s="123">
        <v>0</v>
      </c>
      <c r="Q8949" s="123">
        <v>0</v>
      </c>
      <c r="R8949" s="123">
        <v>0</v>
      </c>
      <c r="S8949" s="123">
        <v>0</v>
      </c>
      <c r="T8949" s="622">
        <v>0</v>
      </c>
      <c r="U8949" s="123">
        <v>0</v>
      </c>
      <c r="V8949" s="622">
        <v>0</v>
      </c>
      <c r="W8949" s="123">
        <v>0</v>
      </c>
      <c r="X8949" s="25">
        <f>1+1</f>
        <v>2</v>
      </c>
      <c r="Y8949" s="123">
        <v>0</v>
      </c>
      <c r="Z8949" s="622" t="s">
        <v>51</v>
      </c>
      <c r="AA8949" s="622" t="s">
        <v>5289</v>
      </c>
      <c r="AB8949" s="622" t="s">
        <v>5289</v>
      </c>
      <c r="AC8949" s="202"/>
      <c r="AD8949" s="138"/>
      <c r="AE8949" s="138"/>
      <c r="AF8949" s="469"/>
      <c r="AG8949" s="107"/>
      <c r="AH8949" s="107"/>
      <c r="AI8949" s="107"/>
      <c r="AJ8949" s="107"/>
      <c r="AK8949" s="107"/>
      <c r="AL8949" s="107"/>
    </row>
    <row r="8950" spans="1:38" s="44" customFormat="1" ht="63.75">
      <c r="A8950" s="621">
        <v>11</v>
      </c>
      <c r="B8950" s="121" t="s">
        <v>530</v>
      </c>
      <c r="C8950" s="121" t="s">
        <v>14690</v>
      </c>
      <c r="D8950" s="121" t="s">
        <v>14703</v>
      </c>
      <c r="E8950" s="622" t="s">
        <v>40</v>
      </c>
      <c r="F8950" s="622" t="s">
        <v>51</v>
      </c>
      <c r="G8950" s="138"/>
      <c r="H8950" s="138"/>
      <c r="I8950" s="138"/>
      <c r="J8950" s="622" t="s">
        <v>5725</v>
      </c>
      <c r="K8950" s="622" t="s">
        <v>14707</v>
      </c>
      <c r="L8950" s="123" t="s">
        <v>40</v>
      </c>
      <c r="M8950" s="121" t="s">
        <v>13306</v>
      </c>
      <c r="N8950" s="123">
        <v>0</v>
      </c>
      <c r="O8950" s="123">
        <v>0</v>
      </c>
      <c r="P8950" s="123">
        <v>0</v>
      </c>
      <c r="Q8950" s="123">
        <v>0</v>
      </c>
      <c r="R8950" s="123">
        <v>0</v>
      </c>
      <c r="S8950" s="123">
        <v>0</v>
      </c>
      <c r="T8950" s="622">
        <v>0</v>
      </c>
      <c r="U8950" s="123">
        <v>0</v>
      </c>
      <c r="V8950" s="622">
        <v>0</v>
      </c>
      <c r="W8950" s="123">
        <v>0</v>
      </c>
      <c r="X8950" s="25">
        <f>1+4</f>
        <v>5</v>
      </c>
      <c r="Y8950" s="123">
        <v>0</v>
      </c>
      <c r="Z8950" s="622" t="s">
        <v>51</v>
      </c>
      <c r="AA8950" s="622" t="s">
        <v>5289</v>
      </c>
      <c r="AB8950" s="622" t="s">
        <v>5289</v>
      </c>
      <c r="AC8950" s="202"/>
      <c r="AD8950" s="138"/>
      <c r="AE8950" s="138"/>
      <c r="AF8950" s="469"/>
      <c r="AG8950" s="107"/>
      <c r="AH8950" s="107"/>
      <c r="AI8950" s="107"/>
      <c r="AJ8950" s="107"/>
      <c r="AK8950" s="107"/>
      <c r="AL8950" s="107"/>
    </row>
    <row r="8951" spans="1:38" s="44" customFormat="1" ht="63.75">
      <c r="A8951" s="621">
        <v>12</v>
      </c>
      <c r="B8951" s="121" t="s">
        <v>14691</v>
      </c>
      <c r="C8951" s="121" t="s">
        <v>14690</v>
      </c>
      <c r="D8951" s="121" t="s">
        <v>14704</v>
      </c>
      <c r="E8951" s="622" t="s">
        <v>40</v>
      </c>
      <c r="F8951" s="622" t="s">
        <v>51</v>
      </c>
      <c r="G8951" s="138"/>
      <c r="H8951" s="138"/>
      <c r="I8951" s="138"/>
      <c r="J8951" s="622" t="s">
        <v>5725</v>
      </c>
      <c r="K8951" s="622" t="s">
        <v>14707</v>
      </c>
      <c r="L8951" s="123" t="s">
        <v>40</v>
      </c>
      <c r="M8951" s="121" t="s">
        <v>13306</v>
      </c>
      <c r="N8951" s="123">
        <v>0</v>
      </c>
      <c r="O8951" s="123">
        <v>0</v>
      </c>
      <c r="P8951" s="123">
        <v>0</v>
      </c>
      <c r="Q8951" s="123">
        <v>0</v>
      </c>
      <c r="R8951" s="123">
        <v>0</v>
      </c>
      <c r="S8951" s="123">
        <v>0</v>
      </c>
      <c r="T8951" s="622">
        <v>0</v>
      </c>
      <c r="U8951" s="123">
        <v>0</v>
      </c>
      <c r="V8951" s="622">
        <v>0</v>
      </c>
      <c r="W8951" s="123">
        <v>0</v>
      </c>
      <c r="X8951" s="25">
        <v>0</v>
      </c>
      <c r="Y8951" s="123">
        <v>0</v>
      </c>
      <c r="Z8951" s="622" t="s">
        <v>51</v>
      </c>
      <c r="AA8951" s="622" t="s">
        <v>5289</v>
      </c>
      <c r="AB8951" s="622" t="s">
        <v>5289</v>
      </c>
      <c r="AC8951" s="202"/>
      <c r="AD8951" s="138"/>
      <c r="AE8951" s="138"/>
      <c r="AF8951" s="469"/>
      <c r="AG8951" s="107"/>
      <c r="AH8951" s="107"/>
      <c r="AI8951" s="107"/>
      <c r="AJ8951" s="107"/>
      <c r="AK8951" s="107"/>
      <c r="AL8951" s="107"/>
    </row>
    <row r="8952" spans="1:38" s="44" customFormat="1" ht="63.75">
      <c r="A8952" s="621">
        <v>13</v>
      </c>
      <c r="B8952" s="121" t="s">
        <v>14692</v>
      </c>
      <c r="C8952" s="121" t="s">
        <v>14690</v>
      </c>
      <c r="D8952" s="121" t="s">
        <v>14705</v>
      </c>
      <c r="E8952" s="622" t="s">
        <v>40</v>
      </c>
      <c r="F8952" s="622" t="s">
        <v>51</v>
      </c>
      <c r="G8952" s="138"/>
      <c r="H8952" s="138"/>
      <c r="I8952" s="138"/>
      <c r="J8952" s="622" t="s">
        <v>5725</v>
      </c>
      <c r="K8952" s="622" t="s">
        <v>14707</v>
      </c>
      <c r="L8952" s="123" t="s">
        <v>40</v>
      </c>
      <c r="M8952" s="121" t="s">
        <v>13306</v>
      </c>
      <c r="N8952" s="123">
        <v>0</v>
      </c>
      <c r="O8952" s="123">
        <v>0</v>
      </c>
      <c r="P8952" s="123">
        <v>0</v>
      </c>
      <c r="Q8952" s="123">
        <v>0</v>
      </c>
      <c r="R8952" s="123">
        <v>0</v>
      </c>
      <c r="S8952" s="123">
        <v>0</v>
      </c>
      <c r="T8952" s="622">
        <v>0</v>
      </c>
      <c r="U8952" s="123">
        <v>0</v>
      </c>
      <c r="V8952" s="622">
        <v>0</v>
      </c>
      <c r="W8952" s="123">
        <v>0</v>
      </c>
      <c r="X8952" s="25">
        <v>0</v>
      </c>
      <c r="Y8952" s="123">
        <v>0</v>
      </c>
      <c r="Z8952" s="622" t="s">
        <v>51</v>
      </c>
      <c r="AA8952" s="622" t="s">
        <v>5289</v>
      </c>
      <c r="AB8952" s="622" t="s">
        <v>5289</v>
      </c>
      <c r="AC8952" s="202"/>
      <c r="AD8952" s="138"/>
      <c r="AE8952" s="138"/>
      <c r="AF8952" s="469"/>
      <c r="AG8952" s="107"/>
      <c r="AH8952" s="107"/>
      <c r="AI8952" s="107"/>
      <c r="AJ8952" s="107"/>
      <c r="AK8952" s="107"/>
      <c r="AL8952" s="107"/>
    </row>
    <row r="8953" spans="1:38" s="174" customFormat="1" ht="15.75" customHeight="1" thickBot="1">
      <c r="A8953" s="18"/>
      <c r="B8953" s="18">
        <v>13</v>
      </c>
      <c r="C8953" s="18"/>
      <c r="D8953" s="18">
        <v>13</v>
      </c>
      <c r="E8953" s="18">
        <v>13</v>
      </c>
      <c r="F8953" s="18">
        <v>5</v>
      </c>
      <c r="G8953" s="18">
        <v>0</v>
      </c>
      <c r="H8953" s="18">
        <v>1</v>
      </c>
      <c r="I8953" s="18"/>
      <c r="J8953" s="18">
        <v>1</v>
      </c>
      <c r="K8953" s="18">
        <v>13</v>
      </c>
      <c r="L8953" s="18">
        <v>13</v>
      </c>
      <c r="M8953" s="200"/>
      <c r="N8953" s="18">
        <f t="shared" ref="N8953:O8953" si="3263">SUM(N8940:N8952)</f>
        <v>0</v>
      </c>
      <c r="O8953" s="18">
        <f t="shared" si="3263"/>
        <v>0</v>
      </c>
      <c r="P8953" s="18">
        <f t="shared" ref="P8953:Q8953" si="3264">SUM(P8940:P8952)</f>
        <v>0</v>
      </c>
      <c r="Q8953" s="18">
        <f t="shared" si="3264"/>
        <v>0</v>
      </c>
      <c r="R8953" s="18">
        <f t="shared" ref="R8953" si="3265">SUM(R8940:R8952)</f>
        <v>0</v>
      </c>
      <c r="S8953" s="18">
        <f t="shared" ref="S8953" si="3266">SUM(S8940:S8952)</f>
        <v>0</v>
      </c>
      <c r="T8953" s="18">
        <f t="shared" ref="T8953:U8953" si="3267">SUM(T8940:T8952)</f>
        <v>0</v>
      </c>
      <c r="U8953" s="18">
        <f t="shared" si="3267"/>
        <v>0</v>
      </c>
      <c r="V8953" s="18">
        <f t="shared" ref="V8953:W8953" si="3268">SUM(V8940:V8952)</f>
        <v>0</v>
      </c>
      <c r="W8953" s="18">
        <f t="shared" si="3268"/>
        <v>0</v>
      </c>
      <c r="X8953" s="18">
        <f t="shared" ref="X8953:Y8953" si="3269">SUM(X8940:X8952)</f>
        <v>758</v>
      </c>
      <c r="Y8953" s="18">
        <f t="shared" si="3269"/>
        <v>0</v>
      </c>
      <c r="Z8953" s="18">
        <v>0</v>
      </c>
      <c r="AA8953" s="18">
        <v>1</v>
      </c>
      <c r="AB8953" s="18">
        <v>1</v>
      </c>
      <c r="AC8953" s="18"/>
      <c r="AD8953" s="18"/>
      <c r="AE8953" s="18"/>
      <c r="AF8953" s="18"/>
      <c r="AG8953" s="107"/>
      <c r="AH8953" s="107"/>
      <c r="AI8953" s="107"/>
      <c r="AJ8953" s="107"/>
      <c r="AK8953" s="107"/>
      <c r="AL8953" s="107"/>
    </row>
    <row r="8954" spans="1:38" ht="15.75" customHeight="1">
      <c r="A8954" s="666" t="s">
        <v>260</v>
      </c>
      <c r="B8954" s="667"/>
      <c r="C8954" s="667"/>
      <c r="D8954" s="667"/>
      <c r="E8954" s="667"/>
      <c r="F8954" s="667"/>
      <c r="G8954" s="667"/>
      <c r="H8954" s="667"/>
      <c r="I8954" s="667"/>
      <c r="J8954" s="667"/>
      <c r="K8954" s="667"/>
      <c r="L8954" s="667"/>
      <c r="M8954" s="667"/>
      <c r="N8954" s="667"/>
      <c r="O8954" s="667"/>
      <c r="P8954" s="667"/>
      <c r="Q8954" s="667"/>
      <c r="R8954" s="667"/>
      <c r="S8954" s="667"/>
      <c r="T8954" s="667"/>
      <c r="U8954" s="667"/>
      <c r="V8954" s="667"/>
      <c r="W8954" s="667"/>
      <c r="X8954" s="667"/>
      <c r="Y8954" s="667"/>
      <c r="Z8954" s="667"/>
      <c r="AA8954" s="667"/>
      <c r="AB8954" s="667"/>
      <c r="AC8954" s="667"/>
      <c r="AD8954" s="667"/>
      <c r="AE8954" s="667"/>
      <c r="AF8954" s="668"/>
    </row>
    <row r="8955" spans="1:38" ht="191.25">
      <c r="A8955" s="287">
        <v>1</v>
      </c>
      <c r="B8955" s="283" t="s">
        <v>5974</v>
      </c>
      <c r="C8955" s="383" t="s">
        <v>11047</v>
      </c>
      <c r="D8955" s="121" t="s">
        <v>13919</v>
      </c>
      <c r="E8955" s="622" t="s">
        <v>40</v>
      </c>
      <c r="F8955" s="622" t="s">
        <v>16683</v>
      </c>
      <c r="G8955" s="138"/>
      <c r="H8955" s="138"/>
      <c r="I8955" s="138"/>
      <c r="J8955" s="122" t="s">
        <v>14175</v>
      </c>
      <c r="K8955" s="622" t="s">
        <v>51</v>
      </c>
      <c r="L8955" s="656" t="s">
        <v>51</v>
      </c>
      <c r="M8955" s="202"/>
      <c r="N8955" s="138"/>
      <c r="O8955" s="622">
        <v>0</v>
      </c>
      <c r="P8955" s="622">
        <v>0</v>
      </c>
      <c r="Q8955" s="622">
        <v>0</v>
      </c>
      <c r="R8955" s="622">
        <v>0</v>
      </c>
      <c r="S8955" s="622">
        <v>0</v>
      </c>
      <c r="T8955" s="622">
        <v>0</v>
      </c>
      <c r="U8955" s="622">
        <v>0</v>
      </c>
      <c r="V8955" s="622">
        <v>0</v>
      </c>
      <c r="W8955" s="622">
        <v>0</v>
      </c>
      <c r="X8955" s="622">
        <v>0</v>
      </c>
      <c r="Y8955" s="622">
        <v>0</v>
      </c>
      <c r="Z8955" s="622" t="s">
        <v>51</v>
      </c>
      <c r="AA8955" s="122" t="s">
        <v>13939</v>
      </c>
      <c r="AB8955" s="122" t="s">
        <v>11094</v>
      </c>
      <c r="AC8955" s="340" t="s">
        <v>11093</v>
      </c>
      <c r="AD8955" s="340" t="s">
        <v>603</v>
      </c>
      <c r="AE8955" s="340" t="s">
        <v>51</v>
      </c>
      <c r="AF8955" s="165" t="s">
        <v>51</v>
      </c>
    </row>
    <row r="8956" spans="1:38" ht="63.75">
      <c r="A8956" s="287">
        <v>2</v>
      </c>
      <c r="B8956" s="121" t="s">
        <v>13903</v>
      </c>
      <c r="C8956" s="383" t="s">
        <v>11047</v>
      </c>
      <c r="D8956" s="121" t="s">
        <v>13920</v>
      </c>
      <c r="E8956" s="622" t="s">
        <v>40</v>
      </c>
      <c r="F8956" s="138"/>
      <c r="G8956" s="138"/>
      <c r="H8956" s="138"/>
      <c r="I8956" s="138"/>
      <c r="J8956" s="138"/>
      <c r="K8956" s="138"/>
      <c r="L8956" s="656" t="s">
        <v>51</v>
      </c>
      <c r="M8956" s="202"/>
      <c r="N8956" s="138"/>
      <c r="O8956" s="622">
        <v>0</v>
      </c>
      <c r="P8956" s="622">
        <v>0</v>
      </c>
      <c r="Q8956" s="622">
        <v>0</v>
      </c>
      <c r="R8956" s="622">
        <v>0</v>
      </c>
      <c r="S8956" s="622">
        <v>0</v>
      </c>
      <c r="T8956" s="622">
        <v>0</v>
      </c>
      <c r="U8956" s="622">
        <v>0</v>
      </c>
      <c r="V8956" s="622">
        <v>0</v>
      </c>
      <c r="W8956" s="622">
        <v>0</v>
      </c>
      <c r="X8956" s="622">
        <v>0</v>
      </c>
      <c r="Y8956" s="622">
        <v>0</v>
      </c>
      <c r="Z8956" s="622" t="s">
        <v>51</v>
      </c>
      <c r="AA8956" s="622" t="s">
        <v>5289</v>
      </c>
      <c r="AB8956" s="622" t="s">
        <v>5289</v>
      </c>
      <c r="AC8956" s="340" t="s">
        <v>13940</v>
      </c>
      <c r="AD8956" s="340" t="s">
        <v>2015</v>
      </c>
      <c r="AE8956" s="340">
        <v>89248305459</v>
      </c>
      <c r="AF8956" s="165" t="s">
        <v>13941</v>
      </c>
    </row>
    <row r="8957" spans="1:38" ht="63.75">
      <c r="A8957" s="287">
        <v>3</v>
      </c>
      <c r="B8957" s="121" t="s">
        <v>13904</v>
      </c>
      <c r="C8957" s="383" t="s">
        <v>11047</v>
      </c>
      <c r="D8957" s="121" t="s">
        <v>13921</v>
      </c>
      <c r="E8957" s="622" t="s">
        <v>40</v>
      </c>
      <c r="F8957" s="138"/>
      <c r="G8957" s="138"/>
      <c r="H8957" s="138"/>
      <c r="I8957" s="138"/>
      <c r="J8957" s="138"/>
      <c r="K8957" s="138"/>
      <c r="L8957" s="656" t="s">
        <v>51</v>
      </c>
      <c r="M8957" s="202"/>
      <c r="N8957" s="138"/>
      <c r="O8957" s="622">
        <v>0</v>
      </c>
      <c r="P8957" s="622">
        <v>0</v>
      </c>
      <c r="Q8957" s="622">
        <v>0</v>
      </c>
      <c r="R8957" s="622">
        <v>0</v>
      </c>
      <c r="S8957" s="622">
        <v>0</v>
      </c>
      <c r="T8957" s="622">
        <v>0</v>
      </c>
      <c r="U8957" s="622">
        <v>0</v>
      </c>
      <c r="V8957" s="622">
        <v>0</v>
      </c>
      <c r="W8957" s="622">
        <v>0</v>
      </c>
      <c r="X8957" s="622">
        <v>0</v>
      </c>
      <c r="Y8957" s="622">
        <v>0</v>
      </c>
      <c r="Z8957" s="622" t="s">
        <v>51</v>
      </c>
      <c r="AA8957" s="622" t="s">
        <v>5289</v>
      </c>
      <c r="AB8957" s="622" t="s">
        <v>5289</v>
      </c>
      <c r="AC8957" s="340" t="s">
        <v>5394</v>
      </c>
      <c r="AD8957" s="340" t="s">
        <v>5394</v>
      </c>
      <c r="AE8957" s="340" t="s">
        <v>5394</v>
      </c>
      <c r="AF8957" s="165" t="s">
        <v>5394</v>
      </c>
    </row>
    <row r="8958" spans="1:38" ht="76.5">
      <c r="A8958" s="287">
        <v>4</v>
      </c>
      <c r="B8958" s="121" t="s">
        <v>13905</v>
      </c>
      <c r="C8958" s="383" t="s">
        <v>11047</v>
      </c>
      <c r="D8958" s="121" t="s">
        <v>13922</v>
      </c>
      <c r="E8958" s="622" t="s">
        <v>40</v>
      </c>
      <c r="F8958" s="138"/>
      <c r="G8958" s="138"/>
      <c r="H8958" s="138"/>
      <c r="I8958" s="138"/>
      <c r="J8958" s="138"/>
      <c r="K8958" s="138"/>
      <c r="L8958" s="656" t="s">
        <v>51</v>
      </c>
      <c r="M8958" s="202"/>
      <c r="N8958" s="138"/>
      <c r="O8958" s="622">
        <v>0</v>
      </c>
      <c r="P8958" s="622">
        <v>0</v>
      </c>
      <c r="Q8958" s="622">
        <v>0</v>
      </c>
      <c r="R8958" s="622">
        <v>0</v>
      </c>
      <c r="S8958" s="622">
        <v>0</v>
      </c>
      <c r="T8958" s="622">
        <v>0</v>
      </c>
      <c r="U8958" s="622">
        <v>0</v>
      </c>
      <c r="V8958" s="622">
        <v>0</v>
      </c>
      <c r="W8958" s="622">
        <v>0</v>
      </c>
      <c r="X8958" s="622">
        <v>0</v>
      </c>
      <c r="Y8958" s="622">
        <v>0</v>
      </c>
      <c r="Z8958" s="622" t="s">
        <v>51</v>
      </c>
      <c r="AA8958" s="622" t="s">
        <v>5289</v>
      </c>
      <c r="AB8958" s="622" t="s">
        <v>5289</v>
      </c>
      <c r="AC8958" s="340" t="s">
        <v>5394</v>
      </c>
      <c r="AD8958" s="340" t="s">
        <v>5394</v>
      </c>
      <c r="AE8958" s="340" t="s">
        <v>5394</v>
      </c>
      <c r="AF8958" s="165" t="s">
        <v>5394</v>
      </c>
    </row>
    <row r="8959" spans="1:38" ht="63.75">
      <c r="A8959" s="287">
        <v>5</v>
      </c>
      <c r="B8959" s="121" t="s">
        <v>13906</v>
      </c>
      <c r="C8959" s="383" t="s">
        <v>11047</v>
      </c>
      <c r="D8959" s="121" t="s">
        <v>13923</v>
      </c>
      <c r="E8959" s="622" t="s">
        <v>40</v>
      </c>
      <c r="F8959" s="138"/>
      <c r="G8959" s="138"/>
      <c r="H8959" s="138"/>
      <c r="I8959" s="138"/>
      <c r="J8959" s="138"/>
      <c r="K8959" s="138"/>
      <c r="L8959" s="656" t="s">
        <v>51</v>
      </c>
      <c r="M8959" s="202"/>
      <c r="N8959" s="138"/>
      <c r="O8959" s="622">
        <v>0</v>
      </c>
      <c r="P8959" s="622">
        <v>0</v>
      </c>
      <c r="Q8959" s="622">
        <v>0</v>
      </c>
      <c r="R8959" s="622">
        <v>0</v>
      </c>
      <c r="S8959" s="622">
        <v>0</v>
      </c>
      <c r="T8959" s="622">
        <v>0</v>
      </c>
      <c r="U8959" s="622">
        <v>0</v>
      </c>
      <c r="V8959" s="622">
        <v>0</v>
      </c>
      <c r="W8959" s="622">
        <v>0</v>
      </c>
      <c r="X8959" s="622">
        <v>0</v>
      </c>
      <c r="Y8959" s="622">
        <v>0</v>
      </c>
      <c r="Z8959" s="622" t="s">
        <v>51</v>
      </c>
      <c r="AA8959" s="622" t="s">
        <v>5289</v>
      </c>
      <c r="AB8959" s="622" t="s">
        <v>5289</v>
      </c>
      <c r="AC8959" s="340" t="s">
        <v>5394</v>
      </c>
      <c r="AD8959" s="340" t="s">
        <v>5394</v>
      </c>
      <c r="AE8959" s="340" t="s">
        <v>5394</v>
      </c>
      <c r="AF8959" s="165" t="s">
        <v>5394</v>
      </c>
    </row>
    <row r="8960" spans="1:38" ht="63.75">
      <c r="A8960" s="287">
        <v>6</v>
      </c>
      <c r="B8960" s="121" t="s">
        <v>13907</v>
      </c>
      <c r="C8960" s="383" t="s">
        <v>11047</v>
      </c>
      <c r="D8960" s="121" t="s">
        <v>13924</v>
      </c>
      <c r="E8960" s="622" t="s">
        <v>40</v>
      </c>
      <c r="F8960" s="138"/>
      <c r="G8960" s="138"/>
      <c r="H8960" s="138"/>
      <c r="I8960" s="138"/>
      <c r="J8960" s="138"/>
      <c r="K8960" s="138"/>
      <c r="L8960" s="656" t="s">
        <v>51</v>
      </c>
      <c r="M8960" s="202"/>
      <c r="N8960" s="138"/>
      <c r="O8960" s="622">
        <v>0</v>
      </c>
      <c r="P8960" s="622">
        <v>0</v>
      </c>
      <c r="Q8960" s="622">
        <v>0</v>
      </c>
      <c r="R8960" s="622">
        <v>0</v>
      </c>
      <c r="S8960" s="622">
        <v>0</v>
      </c>
      <c r="T8960" s="622">
        <v>0</v>
      </c>
      <c r="U8960" s="622">
        <v>0</v>
      </c>
      <c r="V8960" s="622">
        <v>0</v>
      </c>
      <c r="W8960" s="622">
        <v>0</v>
      </c>
      <c r="X8960" s="622">
        <v>1</v>
      </c>
      <c r="Y8960" s="622">
        <v>0</v>
      </c>
      <c r="Z8960" s="622" t="s">
        <v>51</v>
      </c>
      <c r="AA8960" s="622" t="s">
        <v>5289</v>
      </c>
      <c r="AB8960" s="622" t="s">
        <v>5289</v>
      </c>
      <c r="AC8960" s="340" t="s">
        <v>5394</v>
      </c>
      <c r="AD8960" s="340" t="s">
        <v>5394</v>
      </c>
      <c r="AE8960" s="340" t="s">
        <v>5394</v>
      </c>
      <c r="AF8960" s="165" t="s">
        <v>5394</v>
      </c>
    </row>
    <row r="8961" spans="1:38" s="44" customFormat="1" ht="63.75">
      <c r="A8961" s="287">
        <v>7</v>
      </c>
      <c r="B8961" s="121" t="s">
        <v>13908</v>
      </c>
      <c r="C8961" s="383" t="s">
        <v>11047</v>
      </c>
      <c r="D8961" s="121" t="s">
        <v>13925</v>
      </c>
      <c r="E8961" s="622" t="s">
        <v>40</v>
      </c>
      <c r="F8961" s="138"/>
      <c r="G8961" s="138"/>
      <c r="H8961" s="138"/>
      <c r="I8961" s="138"/>
      <c r="J8961" s="138"/>
      <c r="K8961" s="138"/>
      <c r="L8961" s="656" t="s">
        <v>51</v>
      </c>
      <c r="M8961" s="202"/>
      <c r="N8961" s="138"/>
      <c r="O8961" s="622">
        <v>0</v>
      </c>
      <c r="P8961" s="622">
        <v>0</v>
      </c>
      <c r="Q8961" s="622">
        <v>0</v>
      </c>
      <c r="R8961" s="622">
        <v>0</v>
      </c>
      <c r="S8961" s="622">
        <v>0</v>
      </c>
      <c r="T8961" s="622">
        <v>0</v>
      </c>
      <c r="U8961" s="622">
        <v>0</v>
      </c>
      <c r="V8961" s="622">
        <v>0</v>
      </c>
      <c r="W8961" s="622">
        <v>0</v>
      </c>
      <c r="X8961" s="622">
        <v>937</v>
      </c>
      <c r="Y8961" s="622">
        <v>0</v>
      </c>
      <c r="Z8961" s="622" t="s">
        <v>51</v>
      </c>
      <c r="AA8961" s="622" t="s">
        <v>5289</v>
      </c>
      <c r="AB8961" s="622" t="s">
        <v>5289</v>
      </c>
      <c r="AC8961" s="340" t="s">
        <v>5394</v>
      </c>
      <c r="AD8961" s="340" t="s">
        <v>5394</v>
      </c>
      <c r="AE8961" s="340" t="s">
        <v>5394</v>
      </c>
      <c r="AF8961" s="165" t="s">
        <v>5394</v>
      </c>
      <c r="AG8961" s="107"/>
      <c r="AH8961" s="107"/>
      <c r="AI8961" s="107"/>
      <c r="AJ8961" s="107"/>
      <c r="AK8961" s="107"/>
      <c r="AL8961" s="107"/>
    </row>
    <row r="8962" spans="1:38" s="44" customFormat="1" ht="63.75">
      <c r="A8962" s="287">
        <v>8</v>
      </c>
      <c r="B8962" s="121" t="s">
        <v>13909</v>
      </c>
      <c r="C8962" s="383" t="s">
        <v>11047</v>
      </c>
      <c r="D8962" s="121" t="s">
        <v>13926</v>
      </c>
      <c r="E8962" s="622" t="s">
        <v>40</v>
      </c>
      <c r="F8962" s="138"/>
      <c r="G8962" s="138"/>
      <c r="H8962" s="138"/>
      <c r="I8962" s="138"/>
      <c r="J8962" s="138"/>
      <c r="K8962" s="138"/>
      <c r="L8962" s="656" t="s">
        <v>51</v>
      </c>
      <c r="M8962" s="202"/>
      <c r="N8962" s="138"/>
      <c r="O8962" s="622">
        <v>0</v>
      </c>
      <c r="P8962" s="622">
        <v>0</v>
      </c>
      <c r="Q8962" s="622">
        <v>0</v>
      </c>
      <c r="R8962" s="622">
        <v>0</v>
      </c>
      <c r="S8962" s="622">
        <v>0</v>
      </c>
      <c r="T8962" s="622">
        <v>0</v>
      </c>
      <c r="U8962" s="622">
        <v>0</v>
      </c>
      <c r="V8962" s="622">
        <v>0</v>
      </c>
      <c r="W8962" s="622">
        <v>0</v>
      </c>
      <c r="X8962" s="622">
        <v>0</v>
      </c>
      <c r="Y8962" s="622">
        <v>0</v>
      </c>
      <c r="Z8962" s="622" t="s">
        <v>51</v>
      </c>
      <c r="AA8962" s="622" t="s">
        <v>5289</v>
      </c>
      <c r="AB8962" s="622" t="s">
        <v>5289</v>
      </c>
      <c r="AC8962" s="340" t="s">
        <v>5394</v>
      </c>
      <c r="AD8962" s="340" t="s">
        <v>5394</v>
      </c>
      <c r="AE8962" s="340" t="s">
        <v>5394</v>
      </c>
      <c r="AF8962" s="165" t="s">
        <v>5394</v>
      </c>
      <c r="AG8962" s="107"/>
      <c r="AH8962" s="107"/>
      <c r="AI8962" s="107"/>
      <c r="AJ8962" s="107"/>
      <c r="AK8962" s="107"/>
      <c r="AL8962" s="107"/>
    </row>
    <row r="8963" spans="1:38" s="44" customFormat="1" ht="76.5">
      <c r="A8963" s="287">
        <v>9</v>
      </c>
      <c r="B8963" s="121" t="s">
        <v>13910</v>
      </c>
      <c r="C8963" s="383" t="s">
        <v>11047</v>
      </c>
      <c r="D8963" s="121" t="s">
        <v>13927</v>
      </c>
      <c r="E8963" s="622" t="s">
        <v>40</v>
      </c>
      <c r="F8963" s="138"/>
      <c r="G8963" s="138"/>
      <c r="H8963" s="138"/>
      <c r="I8963" s="138"/>
      <c r="J8963" s="138"/>
      <c r="K8963" s="138"/>
      <c r="L8963" s="656" t="s">
        <v>51</v>
      </c>
      <c r="M8963" s="202"/>
      <c r="N8963" s="138"/>
      <c r="O8963" s="622">
        <v>0</v>
      </c>
      <c r="P8963" s="622">
        <v>0</v>
      </c>
      <c r="Q8963" s="622">
        <v>0</v>
      </c>
      <c r="R8963" s="622">
        <v>0</v>
      </c>
      <c r="S8963" s="622">
        <v>0</v>
      </c>
      <c r="T8963" s="622">
        <v>0</v>
      </c>
      <c r="U8963" s="622">
        <v>0</v>
      </c>
      <c r="V8963" s="622">
        <v>0</v>
      </c>
      <c r="W8963" s="622">
        <v>0</v>
      </c>
      <c r="X8963" s="622">
        <v>9</v>
      </c>
      <c r="Y8963" s="622">
        <v>0</v>
      </c>
      <c r="Z8963" s="622" t="s">
        <v>51</v>
      </c>
      <c r="AA8963" s="622" t="s">
        <v>5289</v>
      </c>
      <c r="AB8963" s="622" t="s">
        <v>5289</v>
      </c>
      <c r="AC8963" s="340" t="s">
        <v>5394</v>
      </c>
      <c r="AD8963" s="340" t="s">
        <v>5394</v>
      </c>
      <c r="AE8963" s="340" t="s">
        <v>5394</v>
      </c>
      <c r="AF8963" s="165" t="s">
        <v>5394</v>
      </c>
      <c r="AG8963" s="107"/>
      <c r="AH8963" s="107"/>
      <c r="AI8963" s="107"/>
      <c r="AJ8963" s="107"/>
      <c r="AK8963" s="107"/>
      <c r="AL8963" s="107"/>
    </row>
    <row r="8964" spans="1:38" s="44" customFormat="1" ht="76.5">
      <c r="A8964" s="287">
        <v>10</v>
      </c>
      <c r="B8964" s="121" t="s">
        <v>13911</v>
      </c>
      <c r="C8964" s="383" t="s">
        <v>11047</v>
      </c>
      <c r="D8964" s="121" t="s">
        <v>13928</v>
      </c>
      <c r="E8964" s="622" t="s">
        <v>40</v>
      </c>
      <c r="F8964" s="138"/>
      <c r="G8964" s="138"/>
      <c r="H8964" s="138"/>
      <c r="I8964" s="138"/>
      <c r="J8964" s="138"/>
      <c r="K8964" s="138"/>
      <c r="L8964" s="656" t="s">
        <v>51</v>
      </c>
      <c r="M8964" s="202"/>
      <c r="N8964" s="138"/>
      <c r="O8964" s="622">
        <v>0</v>
      </c>
      <c r="P8964" s="622">
        <v>0</v>
      </c>
      <c r="Q8964" s="622">
        <v>0</v>
      </c>
      <c r="R8964" s="622">
        <v>0</v>
      </c>
      <c r="S8964" s="622">
        <v>0</v>
      </c>
      <c r="T8964" s="622">
        <v>0</v>
      </c>
      <c r="U8964" s="622">
        <v>0</v>
      </c>
      <c r="V8964" s="622">
        <v>0</v>
      </c>
      <c r="W8964" s="622">
        <v>0</v>
      </c>
      <c r="X8964" s="622">
        <v>0</v>
      </c>
      <c r="Y8964" s="622">
        <v>0</v>
      </c>
      <c r="Z8964" s="622" t="s">
        <v>51</v>
      </c>
      <c r="AA8964" s="622" t="s">
        <v>5289</v>
      </c>
      <c r="AB8964" s="622" t="s">
        <v>5289</v>
      </c>
      <c r="AC8964" s="340" t="s">
        <v>5394</v>
      </c>
      <c r="AD8964" s="340" t="s">
        <v>5394</v>
      </c>
      <c r="AE8964" s="340" t="s">
        <v>5394</v>
      </c>
      <c r="AF8964" s="165" t="s">
        <v>5394</v>
      </c>
      <c r="AG8964" s="107"/>
      <c r="AH8964" s="107"/>
      <c r="AI8964" s="107"/>
      <c r="AJ8964" s="107"/>
      <c r="AK8964" s="107"/>
      <c r="AL8964" s="107"/>
    </row>
    <row r="8965" spans="1:38" s="44" customFormat="1" ht="76.5">
      <c r="A8965" s="287">
        <v>11</v>
      </c>
      <c r="B8965" s="121" t="s">
        <v>3260</v>
      </c>
      <c r="C8965" s="383" t="s">
        <v>11047</v>
      </c>
      <c r="D8965" s="121" t="s">
        <v>13929</v>
      </c>
      <c r="E8965" s="622" t="s">
        <v>40</v>
      </c>
      <c r="F8965" s="138"/>
      <c r="G8965" s="138"/>
      <c r="H8965" s="138"/>
      <c r="I8965" s="138"/>
      <c r="J8965" s="138"/>
      <c r="K8965" s="138"/>
      <c r="L8965" s="656" t="s">
        <v>51</v>
      </c>
      <c r="M8965" s="202"/>
      <c r="N8965" s="138"/>
      <c r="O8965" s="622">
        <v>0</v>
      </c>
      <c r="P8965" s="622">
        <v>0</v>
      </c>
      <c r="Q8965" s="622">
        <v>0</v>
      </c>
      <c r="R8965" s="622">
        <v>0</v>
      </c>
      <c r="S8965" s="622">
        <v>0</v>
      </c>
      <c r="T8965" s="622">
        <v>0</v>
      </c>
      <c r="U8965" s="622">
        <v>0</v>
      </c>
      <c r="V8965" s="622">
        <v>0</v>
      </c>
      <c r="W8965" s="622">
        <v>0</v>
      </c>
      <c r="X8965" s="622">
        <v>0</v>
      </c>
      <c r="Y8965" s="622">
        <v>0</v>
      </c>
      <c r="Z8965" s="622" t="s">
        <v>51</v>
      </c>
      <c r="AA8965" s="622" t="s">
        <v>5289</v>
      </c>
      <c r="AB8965" s="622" t="s">
        <v>5289</v>
      </c>
      <c r="AC8965" s="340" t="s">
        <v>5394</v>
      </c>
      <c r="AD8965" s="340" t="s">
        <v>5394</v>
      </c>
      <c r="AE8965" s="340" t="s">
        <v>5394</v>
      </c>
      <c r="AF8965" s="165" t="s">
        <v>5394</v>
      </c>
      <c r="AG8965" s="107"/>
      <c r="AH8965" s="107"/>
      <c r="AI8965" s="107"/>
      <c r="AJ8965" s="107"/>
      <c r="AK8965" s="107"/>
      <c r="AL8965" s="107"/>
    </row>
    <row r="8966" spans="1:38" s="44" customFormat="1" ht="76.5">
      <c r="A8966" s="287">
        <v>12</v>
      </c>
      <c r="B8966" s="121" t="s">
        <v>13912</v>
      </c>
      <c r="C8966" s="383" t="s">
        <v>11047</v>
      </c>
      <c r="D8966" s="121" t="s">
        <v>13930</v>
      </c>
      <c r="E8966" s="622" t="s">
        <v>40</v>
      </c>
      <c r="F8966" s="138"/>
      <c r="G8966" s="138"/>
      <c r="H8966" s="138"/>
      <c r="I8966" s="138"/>
      <c r="J8966" s="138"/>
      <c r="K8966" s="138"/>
      <c r="L8966" s="656" t="s">
        <v>51</v>
      </c>
      <c r="M8966" s="202"/>
      <c r="N8966" s="138"/>
      <c r="O8966" s="622">
        <v>0</v>
      </c>
      <c r="P8966" s="622">
        <v>0</v>
      </c>
      <c r="Q8966" s="622">
        <v>0</v>
      </c>
      <c r="R8966" s="622">
        <v>0</v>
      </c>
      <c r="S8966" s="622">
        <v>0</v>
      </c>
      <c r="T8966" s="622">
        <v>0</v>
      </c>
      <c r="U8966" s="622">
        <v>0</v>
      </c>
      <c r="V8966" s="622">
        <v>0</v>
      </c>
      <c r="W8966" s="622">
        <v>0</v>
      </c>
      <c r="X8966" s="622">
        <v>0</v>
      </c>
      <c r="Y8966" s="622">
        <v>0</v>
      </c>
      <c r="Z8966" s="622" t="s">
        <v>51</v>
      </c>
      <c r="AA8966" s="622" t="s">
        <v>5289</v>
      </c>
      <c r="AB8966" s="622" t="s">
        <v>5289</v>
      </c>
      <c r="AC8966" s="340" t="s">
        <v>5394</v>
      </c>
      <c r="AD8966" s="340" t="s">
        <v>5394</v>
      </c>
      <c r="AE8966" s="340" t="s">
        <v>5394</v>
      </c>
      <c r="AF8966" s="165" t="s">
        <v>5394</v>
      </c>
      <c r="AG8966" s="107"/>
      <c r="AH8966" s="107"/>
      <c r="AI8966" s="107"/>
      <c r="AJ8966" s="107"/>
      <c r="AK8966" s="107"/>
      <c r="AL8966" s="107"/>
    </row>
    <row r="8967" spans="1:38" s="44" customFormat="1" ht="76.5">
      <c r="A8967" s="287">
        <v>13</v>
      </c>
      <c r="B8967" s="121" t="s">
        <v>1523</v>
      </c>
      <c r="C8967" s="383" t="s">
        <v>11047</v>
      </c>
      <c r="D8967" s="121" t="s">
        <v>13931</v>
      </c>
      <c r="E8967" s="622" t="s">
        <v>40</v>
      </c>
      <c r="F8967" s="138"/>
      <c r="G8967" s="138"/>
      <c r="H8967" s="138"/>
      <c r="I8967" s="138"/>
      <c r="J8967" s="138"/>
      <c r="K8967" s="138"/>
      <c r="L8967" s="656" t="s">
        <v>51</v>
      </c>
      <c r="M8967" s="202"/>
      <c r="N8967" s="138"/>
      <c r="O8967" s="622">
        <v>0</v>
      </c>
      <c r="P8967" s="622">
        <v>0</v>
      </c>
      <c r="Q8967" s="622">
        <v>0</v>
      </c>
      <c r="R8967" s="622">
        <v>0</v>
      </c>
      <c r="S8967" s="622">
        <v>0</v>
      </c>
      <c r="T8967" s="622">
        <v>0</v>
      </c>
      <c r="U8967" s="622">
        <v>0</v>
      </c>
      <c r="V8967" s="622">
        <v>0</v>
      </c>
      <c r="W8967" s="622">
        <v>0</v>
      </c>
      <c r="X8967" s="622">
        <v>0</v>
      </c>
      <c r="Y8967" s="622">
        <v>0</v>
      </c>
      <c r="Z8967" s="622" t="s">
        <v>51</v>
      </c>
      <c r="AA8967" s="622" t="s">
        <v>5289</v>
      </c>
      <c r="AB8967" s="622" t="s">
        <v>5289</v>
      </c>
      <c r="AC8967" s="340" t="s">
        <v>5394</v>
      </c>
      <c r="AD8967" s="340" t="s">
        <v>5394</v>
      </c>
      <c r="AE8967" s="340" t="s">
        <v>5394</v>
      </c>
      <c r="AF8967" s="165" t="s">
        <v>5394</v>
      </c>
      <c r="AG8967" s="107"/>
      <c r="AH8967" s="107"/>
      <c r="AI8967" s="107"/>
      <c r="AJ8967" s="107"/>
      <c r="AK8967" s="107"/>
      <c r="AL8967" s="107"/>
    </row>
    <row r="8968" spans="1:38" s="44" customFormat="1" ht="63.75">
      <c r="A8968" s="287">
        <v>14</v>
      </c>
      <c r="B8968" s="121" t="s">
        <v>13913</v>
      </c>
      <c r="C8968" s="383" t="s">
        <v>11047</v>
      </c>
      <c r="D8968" s="121" t="s">
        <v>13932</v>
      </c>
      <c r="E8968" s="622" t="s">
        <v>40</v>
      </c>
      <c r="F8968" s="138"/>
      <c r="G8968" s="138"/>
      <c r="H8968" s="138"/>
      <c r="I8968" s="138"/>
      <c r="J8968" s="138"/>
      <c r="K8968" s="138"/>
      <c r="L8968" s="656" t="s">
        <v>51</v>
      </c>
      <c r="M8968" s="202"/>
      <c r="N8968" s="138"/>
      <c r="O8968" s="622">
        <v>0</v>
      </c>
      <c r="P8968" s="622">
        <v>0</v>
      </c>
      <c r="Q8968" s="622">
        <v>0</v>
      </c>
      <c r="R8968" s="622">
        <v>0</v>
      </c>
      <c r="S8968" s="622">
        <v>0</v>
      </c>
      <c r="T8968" s="622">
        <v>0</v>
      </c>
      <c r="U8968" s="622">
        <v>0</v>
      </c>
      <c r="V8968" s="622">
        <v>0</v>
      </c>
      <c r="W8968" s="622">
        <v>0</v>
      </c>
      <c r="X8968" s="622">
        <v>0</v>
      </c>
      <c r="Y8968" s="622">
        <v>0</v>
      </c>
      <c r="Z8968" s="622" t="s">
        <v>51</v>
      </c>
      <c r="AA8968" s="622" t="s">
        <v>5289</v>
      </c>
      <c r="AB8968" s="622" t="s">
        <v>5289</v>
      </c>
      <c r="AC8968" s="340" t="s">
        <v>5394</v>
      </c>
      <c r="AD8968" s="340" t="s">
        <v>5394</v>
      </c>
      <c r="AE8968" s="340" t="s">
        <v>5394</v>
      </c>
      <c r="AF8968" s="165" t="s">
        <v>5394</v>
      </c>
      <c r="AG8968" s="107"/>
      <c r="AH8968" s="107"/>
      <c r="AI8968" s="107"/>
      <c r="AJ8968" s="107"/>
      <c r="AK8968" s="107"/>
      <c r="AL8968" s="107"/>
    </row>
    <row r="8969" spans="1:38" s="44" customFormat="1" ht="63.75">
      <c r="A8969" s="287">
        <v>15</v>
      </c>
      <c r="B8969" s="121" t="s">
        <v>13914</v>
      </c>
      <c r="C8969" s="383" t="s">
        <v>11047</v>
      </c>
      <c r="D8969" s="121" t="s">
        <v>13933</v>
      </c>
      <c r="E8969" s="622" t="s">
        <v>40</v>
      </c>
      <c r="F8969" s="138"/>
      <c r="G8969" s="138"/>
      <c r="H8969" s="138"/>
      <c r="I8969" s="138"/>
      <c r="J8969" s="138"/>
      <c r="K8969" s="138"/>
      <c r="L8969" s="656" t="s">
        <v>51</v>
      </c>
      <c r="M8969" s="202"/>
      <c r="N8969" s="138"/>
      <c r="O8969" s="622">
        <v>0</v>
      </c>
      <c r="P8969" s="622">
        <v>0</v>
      </c>
      <c r="Q8969" s="622">
        <v>0</v>
      </c>
      <c r="R8969" s="622">
        <v>0</v>
      </c>
      <c r="S8969" s="622">
        <v>0</v>
      </c>
      <c r="T8969" s="622">
        <v>0</v>
      </c>
      <c r="U8969" s="622">
        <v>0</v>
      </c>
      <c r="V8969" s="622">
        <v>0</v>
      </c>
      <c r="W8969" s="622">
        <v>0</v>
      </c>
      <c r="X8969" s="622">
        <v>0</v>
      </c>
      <c r="Y8969" s="622">
        <v>0</v>
      </c>
      <c r="Z8969" s="622" t="s">
        <v>51</v>
      </c>
      <c r="AA8969" s="622" t="s">
        <v>5289</v>
      </c>
      <c r="AB8969" s="622" t="s">
        <v>5289</v>
      </c>
      <c r="AC8969" s="340" t="s">
        <v>5394</v>
      </c>
      <c r="AD8969" s="340" t="s">
        <v>5394</v>
      </c>
      <c r="AE8969" s="340" t="s">
        <v>5394</v>
      </c>
      <c r="AF8969" s="165" t="s">
        <v>5394</v>
      </c>
      <c r="AG8969" s="107"/>
      <c r="AH8969" s="107"/>
      <c r="AI8969" s="107"/>
      <c r="AJ8969" s="107"/>
      <c r="AK8969" s="107"/>
      <c r="AL8969" s="107"/>
    </row>
    <row r="8970" spans="1:38" s="44" customFormat="1" ht="76.5">
      <c r="A8970" s="287">
        <v>16</v>
      </c>
      <c r="B8970" s="121" t="s">
        <v>13915</v>
      </c>
      <c r="C8970" s="383" t="s">
        <v>11047</v>
      </c>
      <c r="D8970" s="121" t="s">
        <v>13934</v>
      </c>
      <c r="E8970" s="622" t="s">
        <v>40</v>
      </c>
      <c r="F8970" s="138"/>
      <c r="G8970" s="138"/>
      <c r="H8970" s="138"/>
      <c r="I8970" s="138"/>
      <c r="J8970" s="138"/>
      <c r="K8970" s="138"/>
      <c r="L8970" s="656" t="s">
        <v>51</v>
      </c>
      <c r="M8970" s="202"/>
      <c r="N8970" s="138"/>
      <c r="O8970" s="622">
        <v>0</v>
      </c>
      <c r="P8970" s="622">
        <v>0</v>
      </c>
      <c r="Q8970" s="622">
        <v>0</v>
      </c>
      <c r="R8970" s="622">
        <v>0</v>
      </c>
      <c r="S8970" s="622">
        <v>0</v>
      </c>
      <c r="T8970" s="622">
        <v>0</v>
      </c>
      <c r="U8970" s="622">
        <v>0</v>
      </c>
      <c r="V8970" s="622">
        <v>0</v>
      </c>
      <c r="W8970" s="622">
        <v>0</v>
      </c>
      <c r="X8970" s="622">
        <v>0</v>
      </c>
      <c r="Y8970" s="622">
        <v>0</v>
      </c>
      <c r="Z8970" s="622" t="s">
        <v>51</v>
      </c>
      <c r="AA8970" s="622" t="s">
        <v>5289</v>
      </c>
      <c r="AB8970" s="622" t="s">
        <v>5289</v>
      </c>
      <c r="AC8970" s="340" t="s">
        <v>5394</v>
      </c>
      <c r="AD8970" s="340" t="s">
        <v>5394</v>
      </c>
      <c r="AE8970" s="340" t="s">
        <v>5394</v>
      </c>
      <c r="AF8970" s="165" t="s">
        <v>5394</v>
      </c>
      <c r="AG8970" s="107"/>
      <c r="AH8970" s="107"/>
      <c r="AI8970" s="107"/>
      <c r="AJ8970" s="107"/>
      <c r="AK8970" s="107"/>
      <c r="AL8970" s="107"/>
    </row>
    <row r="8971" spans="1:38" s="44" customFormat="1" ht="76.5">
      <c r="A8971" s="287">
        <v>17</v>
      </c>
      <c r="B8971" s="121" t="s">
        <v>13916</v>
      </c>
      <c r="C8971" s="383" t="s">
        <v>11047</v>
      </c>
      <c r="D8971" s="121" t="s">
        <v>13935</v>
      </c>
      <c r="E8971" s="622" t="s">
        <v>40</v>
      </c>
      <c r="F8971" s="138"/>
      <c r="G8971" s="138"/>
      <c r="H8971" s="138"/>
      <c r="I8971" s="138"/>
      <c r="J8971" s="138"/>
      <c r="K8971" s="138"/>
      <c r="L8971" s="656" t="s">
        <v>51</v>
      </c>
      <c r="M8971" s="202"/>
      <c r="N8971" s="138"/>
      <c r="O8971" s="622">
        <v>0</v>
      </c>
      <c r="P8971" s="622">
        <v>0</v>
      </c>
      <c r="Q8971" s="622">
        <v>0</v>
      </c>
      <c r="R8971" s="622">
        <v>0</v>
      </c>
      <c r="S8971" s="622">
        <v>0</v>
      </c>
      <c r="T8971" s="622">
        <v>0</v>
      </c>
      <c r="U8971" s="622">
        <v>0</v>
      </c>
      <c r="V8971" s="622">
        <v>0</v>
      </c>
      <c r="W8971" s="622">
        <v>0</v>
      </c>
      <c r="X8971" s="622">
        <v>6</v>
      </c>
      <c r="Y8971" s="622">
        <v>0</v>
      </c>
      <c r="Z8971" s="622" t="s">
        <v>51</v>
      </c>
      <c r="AA8971" s="622" t="s">
        <v>5289</v>
      </c>
      <c r="AB8971" s="622" t="s">
        <v>5289</v>
      </c>
      <c r="AC8971" s="340" t="s">
        <v>5394</v>
      </c>
      <c r="AD8971" s="340" t="s">
        <v>5394</v>
      </c>
      <c r="AE8971" s="340" t="s">
        <v>5394</v>
      </c>
      <c r="AF8971" s="165" t="s">
        <v>5394</v>
      </c>
      <c r="AG8971" s="107"/>
      <c r="AH8971" s="107"/>
      <c r="AI8971" s="107"/>
      <c r="AJ8971" s="107"/>
      <c r="AK8971" s="107"/>
      <c r="AL8971" s="107"/>
    </row>
    <row r="8972" spans="1:38" s="44" customFormat="1" ht="76.5">
      <c r="A8972" s="287">
        <v>18</v>
      </c>
      <c r="B8972" s="121" t="s">
        <v>13917</v>
      </c>
      <c r="C8972" s="383" t="s">
        <v>11047</v>
      </c>
      <c r="D8972" s="121" t="s">
        <v>13936</v>
      </c>
      <c r="E8972" s="622" t="s">
        <v>40</v>
      </c>
      <c r="F8972" s="138"/>
      <c r="G8972" s="138"/>
      <c r="H8972" s="138"/>
      <c r="I8972" s="138"/>
      <c r="J8972" s="138"/>
      <c r="K8972" s="138"/>
      <c r="L8972" s="656" t="s">
        <v>51</v>
      </c>
      <c r="M8972" s="202"/>
      <c r="N8972" s="138"/>
      <c r="O8972" s="622">
        <v>0</v>
      </c>
      <c r="P8972" s="622">
        <v>0</v>
      </c>
      <c r="Q8972" s="622">
        <v>0</v>
      </c>
      <c r="R8972" s="622">
        <v>0</v>
      </c>
      <c r="S8972" s="622">
        <v>0</v>
      </c>
      <c r="T8972" s="622">
        <v>0</v>
      </c>
      <c r="U8972" s="622">
        <v>0</v>
      </c>
      <c r="V8972" s="622">
        <v>0</v>
      </c>
      <c r="W8972" s="622">
        <v>0</v>
      </c>
      <c r="X8972" s="622">
        <v>0</v>
      </c>
      <c r="Y8972" s="622">
        <v>0</v>
      </c>
      <c r="Z8972" s="622" t="s">
        <v>51</v>
      </c>
      <c r="AA8972" s="622" t="s">
        <v>5289</v>
      </c>
      <c r="AB8972" s="622" t="s">
        <v>5289</v>
      </c>
      <c r="AC8972" s="340" t="s">
        <v>5394</v>
      </c>
      <c r="AD8972" s="340" t="s">
        <v>5394</v>
      </c>
      <c r="AE8972" s="340" t="s">
        <v>5394</v>
      </c>
      <c r="AF8972" s="165" t="s">
        <v>5394</v>
      </c>
      <c r="AG8972" s="107"/>
      <c r="AH8972" s="107"/>
      <c r="AI8972" s="107"/>
      <c r="AJ8972" s="107"/>
      <c r="AK8972" s="107"/>
      <c r="AL8972" s="107"/>
    </row>
    <row r="8973" spans="1:38" s="44" customFormat="1" ht="63.75">
      <c r="A8973" s="287">
        <v>19</v>
      </c>
      <c r="B8973" s="121" t="s">
        <v>13918</v>
      </c>
      <c r="C8973" s="383" t="s">
        <v>11047</v>
      </c>
      <c r="D8973" s="121" t="s">
        <v>13937</v>
      </c>
      <c r="E8973" s="622" t="s">
        <v>40</v>
      </c>
      <c r="F8973" s="138"/>
      <c r="G8973" s="138"/>
      <c r="H8973" s="138"/>
      <c r="I8973" s="138"/>
      <c r="J8973" s="138"/>
      <c r="K8973" s="138"/>
      <c r="L8973" s="656" t="s">
        <v>51</v>
      </c>
      <c r="M8973" s="202"/>
      <c r="N8973" s="138"/>
      <c r="O8973" s="622">
        <v>0</v>
      </c>
      <c r="P8973" s="622">
        <v>0</v>
      </c>
      <c r="Q8973" s="622">
        <v>0</v>
      </c>
      <c r="R8973" s="622">
        <v>0</v>
      </c>
      <c r="S8973" s="622">
        <v>0</v>
      </c>
      <c r="T8973" s="622">
        <v>0</v>
      </c>
      <c r="U8973" s="622">
        <v>0</v>
      </c>
      <c r="V8973" s="622">
        <v>0</v>
      </c>
      <c r="W8973" s="622">
        <v>0</v>
      </c>
      <c r="X8973" s="622">
        <v>0</v>
      </c>
      <c r="Y8973" s="622">
        <v>0</v>
      </c>
      <c r="Z8973" s="622" t="s">
        <v>51</v>
      </c>
      <c r="AA8973" s="622" t="s">
        <v>5289</v>
      </c>
      <c r="AB8973" s="622" t="s">
        <v>5289</v>
      </c>
      <c r="AC8973" s="340" t="s">
        <v>5394</v>
      </c>
      <c r="AD8973" s="340" t="s">
        <v>5394</v>
      </c>
      <c r="AE8973" s="340" t="s">
        <v>5394</v>
      </c>
      <c r="AF8973" s="165" t="s">
        <v>5394</v>
      </c>
      <c r="AG8973" s="107"/>
      <c r="AH8973" s="107"/>
      <c r="AI8973" s="107"/>
      <c r="AJ8973" s="107"/>
      <c r="AK8973" s="107"/>
      <c r="AL8973" s="107"/>
    </row>
    <row r="8974" spans="1:38" s="44" customFormat="1" ht="102">
      <c r="A8974" s="287">
        <v>20</v>
      </c>
      <c r="B8974" s="121" t="s">
        <v>11081</v>
      </c>
      <c r="C8974" s="383" t="s">
        <v>11047</v>
      </c>
      <c r="D8974" s="121" t="s">
        <v>13938</v>
      </c>
      <c r="E8974" s="622" t="s">
        <v>40</v>
      </c>
      <c r="F8974" s="138"/>
      <c r="G8974" s="138"/>
      <c r="H8974" s="138"/>
      <c r="I8974" s="138"/>
      <c r="J8974" s="138"/>
      <c r="K8974" s="138"/>
      <c r="L8974" s="656" t="s">
        <v>51</v>
      </c>
      <c r="M8974" s="202"/>
      <c r="N8974" s="138"/>
      <c r="O8974" s="622">
        <v>0</v>
      </c>
      <c r="P8974" s="622">
        <v>0</v>
      </c>
      <c r="Q8974" s="622">
        <v>0</v>
      </c>
      <c r="R8974" s="622">
        <v>0</v>
      </c>
      <c r="S8974" s="622">
        <v>0</v>
      </c>
      <c r="T8974" s="622">
        <v>0</v>
      </c>
      <c r="U8974" s="622">
        <v>0</v>
      </c>
      <c r="V8974" s="622">
        <v>0</v>
      </c>
      <c r="W8974" s="622">
        <v>0</v>
      </c>
      <c r="X8974" s="622">
        <v>0</v>
      </c>
      <c r="Y8974" s="622">
        <v>0</v>
      </c>
      <c r="Z8974" s="622" t="s">
        <v>51</v>
      </c>
      <c r="AA8974" s="622" t="s">
        <v>5289</v>
      </c>
      <c r="AB8974" s="622" t="s">
        <v>5289</v>
      </c>
      <c r="AC8974" s="340" t="s">
        <v>5394</v>
      </c>
      <c r="AD8974" s="340" t="s">
        <v>5394</v>
      </c>
      <c r="AE8974" s="340" t="s">
        <v>5394</v>
      </c>
      <c r="AF8974" s="165" t="s">
        <v>5394</v>
      </c>
      <c r="AG8974" s="107"/>
      <c r="AH8974" s="107"/>
      <c r="AI8974" s="107"/>
      <c r="AJ8974" s="107"/>
      <c r="AK8974" s="107"/>
      <c r="AL8974" s="107"/>
    </row>
    <row r="8975" spans="1:38" s="45" customFormat="1" ht="15.75" customHeight="1" thickBot="1">
      <c r="A8975" s="18"/>
      <c r="B8975" s="18">
        <v>20</v>
      </c>
      <c r="C8975" s="18"/>
      <c r="D8975" s="18">
        <v>20</v>
      </c>
      <c r="E8975" s="18">
        <v>20</v>
      </c>
      <c r="F8975" s="18"/>
      <c r="G8975" s="18"/>
      <c r="H8975" s="18">
        <v>0</v>
      </c>
      <c r="I8975" s="18"/>
      <c r="J8975" s="18">
        <v>1</v>
      </c>
      <c r="K8975" s="18">
        <v>0</v>
      </c>
      <c r="L8975" s="18"/>
      <c r="M8975" s="200"/>
      <c r="N8975" s="18">
        <f t="shared" ref="N8975:O8975" si="3270">SUM(N8955:N8974)</f>
        <v>0</v>
      </c>
      <c r="O8975" s="18">
        <f t="shared" si="3270"/>
        <v>0</v>
      </c>
      <c r="P8975" s="18">
        <f t="shared" ref="P8975:Q8975" si="3271">SUM(P8955:P8974)</f>
        <v>0</v>
      </c>
      <c r="Q8975" s="18">
        <f t="shared" si="3271"/>
        <v>0</v>
      </c>
      <c r="R8975" s="18">
        <f t="shared" ref="R8975" si="3272">SUM(R8955:R8974)</f>
        <v>0</v>
      </c>
      <c r="S8975" s="18">
        <f t="shared" ref="S8975" si="3273">SUM(S8955:S8974)</f>
        <v>0</v>
      </c>
      <c r="T8975" s="18">
        <f t="shared" ref="T8975:U8975" si="3274">SUM(T8955:T8974)</f>
        <v>0</v>
      </c>
      <c r="U8975" s="18">
        <f t="shared" si="3274"/>
        <v>0</v>
      </c>
      <c r="V8975" s="18">
        <f t="shared" ref="V8975:W8975" si="3275">SUM(V8955:V8974)</f>
        <v>0</v>
      </c>
      <c r="W8975" s="18">
        <f t="shared" si="3275"/>
        <v>0</v>
      </c>
      <c r="X8975" s="18">
        <f t="shared" ref="X8975:Y8975" si="3276">SUM(X8955:X8974)</f>
        <v>953</v>
      </c>
      <c r="Y8975" s="18">
        <f t="shared" si="3276"/>
        <v>0</v>
      </c>
      <c r="Z8975" s="18">
        <v>0</v>
      </c>
      <c r="AA8975" s="18">
        <v>1</v>
      </c>
      <c r="AB8975" s="18">
        <v>1</v>
      </c>
      <c r="AC8975" s="18"/>
      <c r="AD8975" s="18"/>
      <c r="AE8975" s="18"/>
      <c r="AF8975" s="18"/>
      <c r="AG8975" s="107"/>
      <c r="AH8975" s="107"/>
      <c r="AI8975" s="107"/>
      <c r="AJ8975" s="107"/>
      <c r="AK8975" s="107"/>
      <c r="AL8975" s="107"/>
    </row>
    <row r="8976" spans="1:38" ht="15.75" customHeight="1" thickBot="1">
      <c r="A8976" s="660" t="s">
        <v>261</v>
      </c>
      <c r="B8976" s="661"/>
      <c r="C8976" s="661"/>
      <c r="D8976" s="661"/>
      <c r="E8976" s="661"/>
      <c r="F8976" s="661"/>
      <c r="G8976" s="661"/>
      <c r="H8976" s="661"/>
      <c r="I8976" s="661"/>
      <c r="J8976" s="661"/>
      <c r="K8976" s="661"/>
      <c r="L8976" s="661"/>
      <c r="M8976" s="661"/>
      <c r="N8976" s="661"/>
      <c r="O8976" s="661"/>
      <c r="P8976" s="661"/>
      <c r="Q8976" s="661"/>
      <c r="R8976" s="661"/>
      <c r="S8976" s="661"/>
      <c r="T8976" s="661"/>
      <c r="U8976" s="661"/>
      <c r="V8976" s="661"/>
      <c r="W8976" s="661"/>
      <c r="X8976" s="661"/>
      <c r="Y8976" s="661"/>
      <c r="Z8976" s="661"/>
      <c r="AA8976" s="661"/>
      <c r="AB8976" s="661"/>
      <c r="AC8976" s="661"/>
      <c r="AD8976" s="661"/>
      <c r="AE8976" s="661"/>
      <c r="AF8976" s="662"/>
    </row>
    <row r="8977" spans="1:38" ht="102">
      <c r="A8977" s="621">
        <v>1</v>
      </c>
      <c r="B8977" s="121" t="s">
        <v>13942</v>
      </c>
      <c r="C8977" s="121" t="s">
        <v>11046</v>
      </c>
      <c r="D8977" s="121" t="s">
        <v>13945</v>
      </c>
      <c r="E8977" s="622" t="s">
        <v>40</v>
      </c>
      <c r="F8977" s="622" t="s">
        <v>16683</v>
      </c>
      <c r="G8977" s="138"/>
      <c r="H8977" s="138"/>
      <c r="I8977" s="138"/>
      <c r="J8977" s="622" t="s">
        <v>1315</v>
      </c>
      <c r="K8977" s="622" t="s">
        <v>51</v>
      </c>
      <c r="L8977" s="656" t="s">
        <v>51</v>
      </c>
      <c r="M8977" s="202"/>
      <c r="N8977" s="138"/>
      <c r="O8977" s="622">
        <v>0</v>
      </c>
      <c r="P8977" s="622">
        <v>0</v>
      </c>
      <c r="Q8977" s="622">
        <v>0</v>
      </c>
      <c r="R8977" s="622">
        <v>0</v>
      </c>
      <c r="S8977" s="622">
        <v>0</v>
      </c>
      <c r="T8977" s="622">
        <v>0</v>
      </c>
      <c r="U8977" s="622">
        <v>0</v>
      </c>
      <c r="V8977" s="622">
        <v>0</v>
      </c>
      <c r="W8977" s="622">
        <v>0</v>
      </c>
      <c r="X8977" s="622">
        <v>5</v>
      </c>
      <c r="Y8977" s="622">
        <v>0</v>
      </c>
      <c r="Z8977" s="622" t="s">
        <v>51</v>
      </c>
      <c r="AA8977" s="121" t="s">
        <v>13965</v>
      </c>
      <c r="AB8977" s="622" t="s">
        <v>1315</v>
      </c>
      <c r="AC8977" s="340" t="s">
        <v>13966</v>
      </c>
      <c r="AD8977" s="340" t="s">
        <v>2015</v>
      </c>
      <c r="AE8977" s="340" t="s">
        <v>13967</v>
      </c>
      <c r="AF8977" s="278"/>
    </row>
    <row r="8978" spans="1:38" ht="76.5">
      <c r="A8978" s="621">
        <v>2</v>
      </c>
      <c r="B8978" s="121" t="s">
        <v>4340</v>
      </c>
      <c r="C8978" s="121" t="s">
        <v>11046</v>
      </c>
      <c r="D8978" s="121" t="s">
        <v>13946</v>
      </c>
      <c r="E8978" s="622" t="s">
        <v>40</v>
      </c>
      <c r="F8978" s="138"/>
      <c r="G8978" s="138"/>
      <c r="H8978" s="138"/>
      <c r="I8978" s="138"/>
      <c r="J8978" s="138"/>
      <c r="K8978" s="138"/>
      <c r="L8978" s="656" t="s">
        <v>51</v>
      </c>
      <c r="M8978" s="202"/>
      <c r="N8978" s="138"/>
      <c r="O8978" s="622">
        <v>0</v>
      </c>
      <c r="P8978" s="622">
        <v>0</v>
      </c>
      <c r="Q8978" s="622">
        <v>0</v>
      </c>
      <c r="R8978" s="622">
        <v>0</v>
      </c>
      <c r="S8978" s="622">
        <v>0</v>
      </c>
      <c r="T8978" s="622">
        <v>0</v>
      </c>
      <c r="U8978" s="622">
        <v>0</v>
      </c>
      <c r="V8978" s="622">
        <v>0</v>
      </c>
      <c r="W8978" s="622">
        <v>0</v>
      </c>
      <c r="X8978" s="622">
        <v>0</v>
      </c>
      <c r="Y8978" s="622">
        <v>0</v>
      </c>
      <c r="Z8978" s="622" t="s">
        <v>51</v>
      </c>
      <c r="AA8978" s="622" t="s">
        <v>5289</v>
      </c>
      <c r="AB8978" s="138"/>
      <c r="AC8978" s="340" t="s">
        <v>5289</v>
      </c>
      <c r="AD8978" s="340" t="s">
        <v>5289</v>
      </c>
      <c r="AE8978" s="340" t="s">
        <v>5289</v>
      </c>
      <c r="AF8978" s="278"/>
    </row>
    <row r="8979" spans="1:38" ht="76.5">
      <c r="A8979" s="621">
        <v>3</v>
      </c>
      <c r="B8979" s="121" t="s">
        <v>11049</v>
      </c>
      <c r="C8979" s="121" t="s">
        <v>11046</v>
      </c>
      <c r="D8979" s="121" t="s">
        <v>13947</v>
      </c>
      <c r="E8979" s="622" t="s">
        <v>40</v>
      </c>
      <c r="F8979" s="138"/>
      <c r="G8979" s="138"/>
      <c r="H8979" s="138"/>
      <c r="I8979" s="138"/>
      <c r="J8979" s="138"/>
      <c r="K8979" s="138"/>
      <c r="L8979" s="656" t="s">
        <v>51</v>
      </c>
      <c r="M8979" s="202"/>
      <c r="N8979" s="138"/>
      <c r="O8979" s="622">
        <v>0</v>
      </c>
      <c r="P8979" s="622">
        <v>0</v>
      </c>
      <c r="Q8979" s="622">
        <v>0</v>
      </c>
      <c r="R8979" s="622">
        <v>0</v>
      </c>
      <c r="S8979" s="622">
        <v>0</v>
      </c>
      <c r="T8979" s="622">
        <v>0</v>
      </c>
      <c r="U8979" s="622">
        <v>0</v>
      </c>
      <c r="V8979" s="622">
        <v>0</v>
      </c>
      <c r="W8979" s="622">
        <v>0</v>
      </c>
      <c r="X8979" s="622">
        <v>0</v>
      </c>
      <c r="Y8979" s="622">
        <v>0</v>
      </c>
      <c r="Z8979" s="622" t="s">
        <v>51</v>
      </c>
      <c r="AA8979" s="622" t="s">
        <v>5289</v>
      </c>
      <c r="AB8979" s="138"/>
      <c r="AC8979" s="340" t="s">
        <v>5289</v>
      </c>
      <c r="AD8979" s="340" t="s">
        <v>5289</v>
      </c>
      <c r="AE8979" s="340" t="s">
        <v>5289</v>
      </c>
      <c r="AF8979" s="278"/>
    </row>
    <row r="8980" spans="1:38" ht="76.5">
      <c r="A8980" s="621">
        <v>4</v>
      </c>
      <c r="B8980" s="125" t="s">
        <v>8180</v>
      </c>
      <c r="C8980" s="121" t="s">
        <v>11046</v>
      </c>
      <c r="D8980" s="121" t="s">
        <v>13948</v>
      </c>
      <c r="E8980" s="622" t="s">
        <v>40</v>
      </c>
      <c r="F8980" s="138"/>
      <c r="G8980" s="138"/>
      <c r="H8980" s="138"/>
      <c r="I8980" s="138"/>
      <c r="J8980" s="138"/>
      <c r="K8980" s="138"/>
      <c r="L8980" s="656" t="s">
        <v>51</v>
      </c>
      <c r="M8980" s="202"/>
      <c r="N8980" s="138"/>
      <c r="O8980" s="622">
        <v>0</v>
      </c>
      <c r="P8980" s="622">
        <v>0</v>
      </c>
      <c r="Q8980" s="622">
        <v>0</v>
      </c>
      <c r="R8980" s="622">
        <v>0</v>
      </c>
      <c r="S8980" s="622">
        <v>0</v>
      </c>
      <c r="T8980" s="622">
        <v>0</v>
      </c>
      <c r="U8980" s="622">
        <v>0</v>
      </c>
      <c r="V8980" s="622">
        <v>0</v>
      </c>
      <c r="W8980" s="622">
        <v>0</v>
      </c>
      <c r="X8980" s="622">
        <v>2</v>
      </c>
      <c r="Y8980" s="622">
        <v>0</v>
      </c>
      <c r="Z8980" s="622" t="s">
        <v>51</v>
      </c>
      <c r="AA8980" s="622" t="s">
        <v>5289</v>
      </c>
      <c r="AB8980" s="138"/>
      <c r="AC8980" s="340" t="s">
        <v>5289</v>
      </c>
      <c r="AD8980" s="340" t="s">
        <v>5289</v>
      </c>
      <c r="AE8980" s="340" t="s">
        <v>5289</v>
      </c>
      <c r="AF8980" s="278"/>
    </row>
    <row r="8981" spans="1:38" ht="63.75">
      <c r="A8981" s="621">
        <v>5</v>
      </c>
      <c r="B8981" s="121" t="s">
        <v>1673</v>
      </c>
      <c r="C8981" s="121" t="s">
        <v>11046</v>
      </c>
      <c r="D8981" s="121" t="s">
        <v>13949</v>
      </c>
      <c r="E8981" s="622" t="s">
        <v>40</v>
      </c>
      <c r="F8981" s="138"/>
      <c r="G8981" s="138"/>
      <c r="H8981" s="138"/>
      <c r="I8981" s="138"/>
      <c r="J8981" s="138"/>
      <c r="K8981" s="138"/>
      <c r="L8981" s="656" t="s">
        <v>51</v>
      </c>
      <c r="M8981" s="202"/>
      <c r="N8981" s="138"/>
      <c r="O8981" s="622">
        <v>0</v>
      </c>
      <c r="P8981" s="622">
        <v>0</v>
      </c>
      <c r="Q8981" s="622">
        <v>0</v>
      </c>
      <c r="R8981" s="622">
        <v>0</v>
      </c>
      <c r="S8981" s="622">
        <v>0</v>
      </c>
      <c r="T8981" s="622">
        <v>0</v>
      </c>
      <c r="U8981" s="622">
        <v>0</v>
      </c>
      <c r="V8981" s="622">
        <v>0</v>
      </c>
      <c r="W8981" s="622">
        <v>0</v>
      </c>
      <c r="X8981" s="622">
        <v>37</v>
      </c>
      <c r="Y8981" s="622">
        <v>0</v>
      </c>
      <c r="Z8981" s="622" t="s">
        <v>51</v>
      </c>
      <c r="AA8981" s="622" t="s">
        <v>5289</v>
      </c>
      <c r="AB8981" s="138"/>
      <c r="AC8981" s="340" t="s">
        <v>5289</v>
      </c>
      <c r="AD8981" s="340" t="s">
        <v>5289</v>
      </c>
      <c r="AE8981" s="340" t="s">
        <v>5289</v>
      </c>
      <c r="AF8981" s="278"/>
    </row>
    <row r="8982" spans="1:38" s="44" customFormat="1" ht="76.5">
      <c r="A8982" s="621">
        <v>6</v>
      </c>
      <c r="B8982" s="121" t="s">
        <v>11082</v>
      </c>
      <c r="C8982" s="121" t="s">
        <v>11046</v>
      </c>
      <c r="D8982" s="121" t="s">
        <v>13950</v>
      </c>
      <c r="E8982" s="622" t="s">
        <v>40</v>
      </c>
      <c r="F8982" s="138"/>
      <c r="G8982" s="138"/>
      <c r="H8982" s="138"/>
      <c r="I8982" s="138"/>
      <c r="J8982" s="138"/>
      <c r="K8982" s="138"/>
      <c r="L8982" s="656" t="s">
        <v>51</v>
      </c>
      <c r="M8982" s="202"/>
      <c r="N8982" s="138"/>
      <c r="O8982" s="622">
        <v>0</v>
      </c>
      <c r="P8982" s="622">
        <v>0</v>
      </c>
      <c r="Q8982" s="622">
        <v>0</v>
      </c>
      <c r="R8982" s="622">
        <v>0</v>
      </c>
      <c r="S8982" s="622">
        <v>0</v>
      </c>
      <c r="T8982" s="622">
        <v>0</v>
      </c>
      <c r="U8982" s="622">
        <v>0</v>
      </c>
      <c r="V8982" s="622">
        <v>0</v>
      </c>
      <c r="W8982" s="622">
        <v>0</v>
      </c>
      <c r="X8982" s="622">
        <v>0</v>
      </c>
      <c r="Y8982" s="622">
        <v>0</v>
      </c>
      <c r="Z8982" s="622" t="s">
        <v>51</v>
      </c>
      <c r="AA8982" s="622" t="s">
        <v>5289</v>
      </c>
      <c r="AB8982" s="138"/>
      <c r="AC8982" s="340" t="s">
        <v>5289</v>
      </c>
      <c r="AD8982" s="340" t="s">
        <v>5289</v>
      </c>
      <c r="AE8982" s="340" t="s">
        <v>5289</v>
      </c>
      <c r="AF8982" s="922"/>
      <c r="AG8982" s="107"/>
      <c r="AH8982" s="107"/>
      <c r="AI8982" s="107"/>
      <c r="AJ8982" s="107"/>
      <c r="AK8982" s="107"/>
      <c r="AL8982" s="107"/>
    </row>
    <row r="8983" spans="1:38" s="44" customFormat="1" ht="89.25">
      <c r="A8983" s="621">
        <v>7</v>
      </c>
      <c r="B8983" s="125" t="s">
        <v>142</v>
      </c>
      <c r="C8983" s="121" t="s">
        <v>11046</v>
      </c>
      <c r="D8983" s="121" t="s">
        <v>13951</v>
      </c>
      <c r="E8983" s="622" t="s">
        <v>40</v>
      </c>
      <c r="F8983" s="138"/>
      <c r="G8983" s="138"/>
      <c r="H8983" s="138"/>
      <c r="I8983" s="138"/>
      <c r="J8983" s="138"/>
      <c r="K8983" s="138"/>
      <c r="L8983" s="656" t="s">
        <v>51</v>
      </c>
      <c r="M8983" s="202"/>
      <c r="N8983" s="138"/>
      <c r="O8983" s="622">
        <v>0</v>
      </c>
      <c r="P8983" s="622">
        <v>0</v>
      </c>
      <c r="Q8983" s="622">
        <v>0</v>
      </c>
      <c r="R8983" s="622">
        <v>0</v>
      </c>
      <c r="S8983" s="622">
        <v>0</v>
      </c>
      <c r="T8983" s="622">
        <v>0</v>
      </c>
      <c r="U8983" s="622">
        <v>0</v>
      </c>
      <c r="V8983" s="622">
        <v>0</v>
      </c>
      <c r="W8983" s="622">
        <v>0</v>
      </c>
      <c r="X8983" s="622">
        <v>0</v>
      </c>
      <c r="Y8983" s="622">
        <v>0</v>
      </c>
      <c r="Z8983" s="622" t="s">
        <v>51</v>
      </c>
      <c r="AA8983" s="622" t="s">
        <v>5289</v>
      </c>
      <c r="AB8983" s="138"/>
      <c r="AC8983" s="340" t="s">
        <v>5289</v>
      </c>
      <c r="AD8983" s="340" t="s">
        <v>5289</v>
      </c>
      <c r="AE8983" s="340" t="s">
        <v>5289</v>
      </c>
      <c r="AF8983" s="922"/>
      <c r="AG8983" s="107"/>
      <c r="AH8983" s="107"/>
      <c r="AI8983" s="107"/>
      <c r="AJ8983" s="107"/>
      <c r="AK8983" s="107"/>
      <c r="AL8983" s="107"/>
    </row>
    <row r="8984" spans="1:38" s="44" customFormat="1" ht="76.5">
      <c r="A8984" s="621">
        <v>8</v>
      </c>
      <c r="B8984" s="121" t="s">
        <v>13943</v>
      </c>
      <c r="C8984" s="121" t="s">
        <v>11046</v>
      </c>
      <c r="D8984" s="121" t="s">
        <v>13952</v>
      </c>
      <c r="E8984" s="622" t="s">
        <v>40</v>
      </c>
      <c r="F8984" s="138"/>
      <c r="G8984" s="138"/>
      <c r="H8984" s="138"/>
      <c r="I8984" s="138"/>
      <c r="J8984" s="138"/>
      <c r="K8984" s="138"/>
      <c r="L8984" s="656" t="s">
        <v>51</v>
      </c>
      <c r="M8984" s="202"/>
      <c r="N8984" s="138"/>
      <c r="O8984" s="622">
        <v>0</v>
      </c>
      <c r="P8984" s="622">
        <v>0</v>
      </c>
      <c r="Q8984" s="622">
        <v>0</v>
      </c>
      <c r="R8984" s="622">
        <v>0</v>
      </c>
      <c r="S8984" s="622">
        <v>0</v>
      </c>
      <c r="T8984" s="622">
        <v>0</v>
      </c>
      <c r="U8984" s="622">
        <v>0</v>
      </c>
      <c r="V8984" s="622">
        <v>0</v>
      </c>
      <c r="W8984" s="622">
        <v>0</v>
      </c>
      <c r="X8984" s="622">
        <v>0</v>
      </c>
      <c r="Y8984" s="622">
        <v>0</v>
      </c>
      <c r="Z8984" s="622" t="s">
        <v>51</v>
      </c>
      <c r="AA8984" s="622" t="s">
        <v>5289</v>
      </c>
      <c r="AB8984" s="138"/>
      <c r="AC8984" s="340" t="s">
        <v>5289</v>
      </c>
      <c r="AD8984" s="340" t="s">
        <v>5289</v>
      </c>
      <c r="AE8984" s="340" t="s">
        <v>5289</v>
      </c>
      <c r="AF8984" s="922"/>
      <c r="AG8984" s="107"/>
      <c r="AH8984" s="107"/>
      <c r="AI8984" s="107"/>
      <c r="AJ8984" s="107"/>
      <c r="AK8984" s="107"/>
      <c r="AL8984" s="107"/>
    </row>
    <row r="8985" spans="1:38" s="44" customFormat="1" ht="76.5">
      <c r="A8985" s="621">
        <v>9</v>
      </c>
      <c r="B8985" s="121" t="s">
        <v>1842</v>
      </c>
      <c r="C8985" s="121" t="s">
        <v>11046</v>
      </c>
      <c r="D8985" s="121" t="s">
        <v>13953</v>
      </c>
      <c r="E8985" s="622" t="s">
        <v>40</v>
      </c>
      <c r="F8985" s="138"/>
      <c r="G8985" s="138"/>
      <c r="H8985" s="138"/>
      <c r="I8985" s="138"/>
      <c r="J8985" s="138"/>
      <c r="K8985" s="138"/>
      <c r="L8985" s="656" t="s">
        <v>51</v>
      </c>
      <c r="M8985" s="202"/>
      <c r="N8985" s="138"/>
      <c r="O8985" s="622">
        <v>0</v>
      </c>
      <c r="P8985" s="622">
        <v>0</v>
      </c>
      <c r="Q8985" s="622">
        <v>0</v>
      </c>
      <c r="R8985" s="622">
        <v>0</v>
      </c>
      <c r="S8985" s="622">
        <v>0</v>
      </c>
      <c r="T8985" s="622">
        <v>0</v>
      </c>
      <c r="U8985" s="622">
        <v>0</v>
      </c>
      <c r="V8985" s="622">
        <v>0</v>
      </c>
      <c r="W8985" s="622">
        <v>0</v>
      </c>
      <c r="X8985" s="622">
        <v>0</v>
      </c>
      <c r="Y8985" s="622">
        <v>0</v>
      </c>
      <c r="Z8985" s="622" t="s">
        <v>51</v>
      </c>
      <c r="AA8985" s="622" t="s">
        <v>5289</v>
      </c>
      <c r="AB8985" s="138"/>
      <c r="AC8985" s="340" t="s">
        <v>5289</v>
      </c>
      <c r="AD8985" s="340" t="s">
        <v>5289</v>
      </c>
      <c r="AE8985" s="340" t="s">
        <v>5289</v>
      </c>
      <c r="AF8985" s="922"/>
      <c r="AG8985" s="107"/>
      <c r="AH8985" s="107"/>
      <c r="AI8985" s="107"/>
      <c r="AJ8985" s="107"/>
      <c r="AK8985" s="107"/>
      <c r="AL8985" s="107"/>
    </row>
    <row r="8986" spans="1:38" s="44" customFormat="1" ht="76.5">
      <c r="A8986" s="621">
        <v>10</v>
      </c>
      <c r="B8986" s="121" t="s">
        <v>513</v>
      </c>
      <c r="C8986" s="121" t="s">
        <v>11046</v>
      </c>
      <c r="D8986" s="121" t="s">
        <v>13954</v>
      </c>
      <c r="E8986" s="622" t="s">
        <v>40</v>
      </c>
      <c r="F8986" s="138"/>
      <c r="G8986" s="138"/>
      <c r="H8986" s="138"/>
      <c r="I8986" s="138"/>
      <c r="J8986" s="138"/>
      <c r="K8986" s="138"/>
      <c r="L8986" s="656" t="s">
        <v>51</v>
      </c>
      <c r="M8986" s="202"/>
      <c r="N8986" s="138"/>
      <c r="O8986" s="622">
        <v>0</v>
      </c>
      <c r="P8986" s="622">
        <v>0</v>
      </c>
      <c r="Q8986" s="622">
        <v>0</v>
      </c>
      <c r="R8986" s="622">
        <v>0</v>
      </c>
      <c r="S8986" s="622">
        <v>0</v>
      </c>
      <c r="T8986" s="622">
        <v>0</v>
      </c>
      <c r="U8986" s="622">
        <v>0</v>
      </c>
      <c r="V8986" s="622">
        <v>0</v>
      </c>
      <c r="W8986" s="622">
        <v>0</v>
      </c>
      <c r="X8986" s="622">
        <v>0</v>
      </c>
      <c r="Y8986" s="622">
        <v>0</v>
      </c>
      <c r="Z8986" s="622" t="s">
        <v>51</v>
      </c>
      <c r="AA8986" s="622" t="s">
        <v>5289</v>
      </c>
      <c r="AB8986" s="138"/>
      <c r="AC8986" s="340" t="s">
        <v>5289</v>
      </c>
      <c r="AD8986" s="340" t="s">
        <v>5289</v>
      </c>
      <c r="AE8986" s="340" t="s">
        <v>5289</v>
      </c>
      <c r="AF8986" s="922"/>
      <c r="AG8986" s="107"/>
      <c r="AH8986" s="107"/>
      <c r="AI8986" s="107"/>
      <c r="AJ8986" s="107"/>
      <c r="AK8986" s="107"/>
      <c r="AL8986" s="107"/>
    </row>
    <row r="8987" spans="1:38" s="44" customFormat="1" ht="63.75">
      <c r="A8987" s="621">
        <v>11</v>
      </c>
      <c r="B8987" s="121" t="s">
        <v>970</v>
      </c>
      <c r="C8987" s="121" t="s">
        <v>11046</v>
      </c>
      <c r="D8987" s="121" t="s">
        <v>13955</v>
      </c>
      <c r="E8987" s="622" t="s">
        <v>40</v>
      </c>
      <c r="F8987" s="138"/>
      <c r="G8987" s="138"/>
      <c r="H8987" s="138"/>
      <c r="I8987" s="138"/>
      <c r="J8987" s="138"/>
      <c r="K8987" s="138"/>
      <c r="L8987" s="656" t="s">
        <v>51</v>
      </c>
      <c r="M8987" s="202"/>
      <c r="N8987" s="138"/>
      <c r="O8987" s="622">
        <v>0</v>
      </c>
      <c r="P8987" s="622">
        <v>0</v>
      </c>
      <c r="Q8987" s="622">
        <v>0</v>
      </c>
      <c r="R8987" s="622">
        <v>0</v>
      </c>
      <c r="S8987" s="622">
        <v>0</v>
      </c>
      <c r="T8987" s="622">
        <v>0</v>
      </c>
      <c r="U8987" s="622">
        <v>0</v>
      </c>
      <c r="V8987" s="622">
        <v>0</v>
      </c>
      <c r="W8987" s="622">
        <v>0</v>
      </c>
      <c r="X8987" s="622">
        <v>0</v>
      </c>
      <c r="Y8987" s="622">
        <v>0</v>
      </c>
      <c r="Z8987" s="622" t="s">
        <v>51</v>
      </c>
      <c r="AA8987" s="622" t="s">
        <v>5289</v>
      </c>
      <c r="AB8987" s="138"/>
      <c r="AC8987" s="340" t="s">
        <v>5289</v>
      </c>
      <c r="AD8987" s="340" t="s">
        <v>5289</v>
      </c>
      <c r="AE8987" s="340" t="s">
        <v>5289</v>
      </c>
      <c r="AF8987" s="922"/>
      <c r="AG8987" s="107"/>
      <c r="AH8987" s="107"/>
      <c r="AI8987" s="107"/>
      <c r="AJ8987" s="107"/>
      <c r="AK8987" s="107"/>
      <c r="AL8987" s="107"/>
    </row>
    <row r="8988" spans="1:38" s="44" customFormat="1" ht="76.5">
      <c r="A8988" s="621">
        <v>12</v>
      </c>
      <c r="B8988" s="121" t="s">
        <v>3236</v>
      </c>
      <c r="C8988" s="121" t="s">
        <v>11046</v>
      </c>
      <c r="D8988" s="121" t="s">
        <v>13956</v>
      </c>
      <c r="E8988" s="622" t="s">
        <v>40</v>
      </c>
      <c r="F8988" s="138"/>
      <c r="G8988" s="138"/>
      <c r="H8988" s="138"/>
      <c r="I8988" s="138"/>
      <c r="J8988" s="138"/>
      <c r="K8988" s="138"/>
      <c r="L8988" s="656" t="s">
        <v>51</v>
      </c>
      <c r="M8988" s="202"/>
      <c r="N8988" s="138"/>
      <c r="O8988" s="622">
        <v>0</v>
      </c>
      <c r="P8988" s="622">
        <v>0</v>
      </c>
      <c r="Q8988" s="622">
        <v>0</v>
      </c>
      <c r="R8988" s="622">
        <v>0</v>
      </c>
      <c r="S8988" s="622">
        <v>0</v>
      </c>
      <c r="T8988" s="622">
        <v>0</v>
      </c>
      <c r="U8988" s="622">
        <v>0</v>
      </c>
      <c r="V8988" s="622">
        <v>0</v>
      </c>
      <c r="W8988" s="622">
        <v>0</v>
      </c>
      <c r="X8988" s="622">
        <v>0</v>
      </c>
      <c r="Y8988" s="622">
        <v>0</v>
      </c>
      <c r="Z8988" s="622" t="s">
        <v>51</v>
      </c>
      <c r="AA8988" s="622" t="s">
        <v>5289</v>
      </c>
      <c r="AB8988" s="138"/>
      <c r="AC8988" s="340" t="s">
        <v>5289</v>
      </c>
      <c r="AD8988" s="340" t="s">
        <v>5289</v>
      </c>
      <c r="AE8988" s="340" t="s">
        <v>5289</v>
      </c>
      <c r="AF8988" s="922"/>
      <c r="AG8988" s="107"/>
      <c r="AH8988" s="107"/>
      <c r="AI8988" s="107"/>
      <c r="AJ8988" s="107"/>
      <c r="AK8988" s="107"/>
      <c r="AL8988" s="107"/>
    </row>
    <row r="8989" spans="1:38" s="44" customFormat="1" ht="102">
      <c r="A8989" s="621">
        <v>13</v>
      </c>
      <c r="B8989" s="121" t="s">
        <v>11081</v>
      </c>
      <c r="C8989" s="121" t="s">
        <v>11046</v>
      </c>
      <c r="D8989" s="121" t="s">
        <v>13962</v>
      </c>
      <c r="E8989" s="622" t="s">
        <v>40</v>
      </c>
      <c r="F8989" s="138"/>
      <c r="G8989" s="138"/>
      <c r="H8989" s="138"/>
      <c r="I8989" s="138"/>
      <c r="J8989" s="138"/>
      <c r="K8989" s="138"/>
      <c r="L8989" s="656" t="s">
        <v>51</v>
      </c>
      <c r="M8989" s="202"/>
      <c r="N8989" s="138"/>
      <c r="O8989" s="622">
        <v>0</v>
      </c>
      <c r="P8989" s="622">
        <v>0</v>
      </c>
      <c r="Q8989" s="622">
        <v>0</v>
      </c>
      <c r="R8989" s="622">
        <v>0</v>
      </c>
      <c r="S8989" s="622">
        <v>0</v>
      </c>
      <c r="T8989" s="622">
        <v>0</v>
      </c>
      <c r="U8989" s="622">
        <v>0</v>
      </c>
      <c r="V8989" s="622">
        <v>0</v>
      </c>
      <c r="W8989" s="622">
        <v>0</v>
      </c>
      <c r="X8989" s="622">
        <v>0</v>
      </c>
      <c r="Y8989" s="622">
        <v>0</v>
      </c>
      <c r="Z8989" s="622" t="s">
        <v>51</v>
      </c>
      <c r="AA8989" s="622" t="s">
        <v>5289</v>
      </c>
      <c r="AB8989" s="138"/>
      <c r="AC8989" s="340" t="s">
        <v>5289</v>
      </c>
      <c r="AD8989" s="340" t="s">
        <v>5289</v>
      </c>
      <c r="AE8989" s="340" t="s">
        <v>5289</v>
      </c>
      <c r="AF8989" s="922"/>
      <c r="AG8989" s="107"/>
      <c r="AH8989" s="107"/>
      <c r="AI8989" s="107"/>
      <c r="AJ8989" s="107"/>
      <c r="AK8989" s="107"/>
      <c r="AL8989" s="107"/>
    </row>
    <row r="8990" spans="1:38" s="44" customFormat="1" ht="76.5" customHeight="1">
      <c r="A8990" s="621">
        <v>14</v>
      </c>
      <c r="B8990" s="121" t="s">
        <v>3216</v>
      </c>
      <c r="C8990" s="121" t="s">
        <v>11046</v>
      </c>
      <c r="D8990" s="121" t="s">
        <v>13957</v>
      </c>
      <c r="E8990" s="622" t="s">
        <v>40</v>
      </c>
      <c r="F8990" s="138"/>
      <c r="G8990" s="138"/>
      <c r="H8990" s="138"/>
      <c r="I8990" s="138"/>
      <c r="J8990" s="138"/>
      <c r="K8990" s="138"/>
      <c r="L8990" s="656" t="s">
        <v>51</v>
      </c>
      <c r="M8990" s="202"/>
      <c r="N8990" s="138"/>
      <c r="O8990" s="622">
        <v>0</v>
      </c>
      <c r="P8990" s="622">
        <v>0</v>
      </c>
      <c r="Q8990" s="622">
        <v>0</v>
      </c>
      <c r="R8990" s="622">
        <v>0</v>
      </c>
      <c r="S8990" s="622">
        <v>0</v>
      </c>
      <c r="T8990" s="622">
        <v>0</v>
      </c>
      <c r="U8990" s="622">
        <v>0</v>
      </c>
      <c r="V8990" s="622">
        <v>0</v>
      </c>
      <c r="W8990" s="622">
        <v>0</v>
      </c>
      <c r="X8990" s="622">
        <v>0</v>
      </c>
      <c r="Y8990" s="622">
        <v>0</v>
      </c>
      <c r="Z8990" s="622" t="s">
        <v>51</v>
      </c>
      <c r="AA8990" s="622" t="s">
        <v>5289</v>
      </c>
      <c r="AB8990" s="138"/>
      <c r="AC8990" s="340" t="s">
        <v>5289</v>
      </c>
      <c r="AD8990" s="340" t="s">
        <v>5289</v>
      </c>
      <c r="AE8990" s="340" t="s">
        <v>5289</v>
      </c>
      <c r="AF8990" s="922"/>
      <c r="AG8990" s="107"/>
      <c r="AH8990" s="107"/>
      <c r="AI8990" s="107"/>
      <c r="AJ8990" s="107"/>
      <c r="AK8990" s="107"/>
      <c r="AL8990" s="107"/>
    </row>
    <row r="8991" spans="1:38" s="44" customFormat="1" ht="89.25">
      <c r="A8991" s="621">
        <v>15</v>
      </c>
      <c r="B8991" s="263" t="s">
        <v>1523</v>
      </c>
      <c r="C8991" s="121" t="s">
        <v>11046</v>
      </c>
      <c r="D8991" s="121" t="s">
        <v>13963</v>
      </c>
      <c r="E8991" s="622" t="s">
        <v>40</v>
      </c>
      <c r="F8991" s="138"/>
      <c r="G8991" s="138"/>
      <c r="H8991" s="138"/>
      <c r="I8991" s="138"/>
      <c r="J8991" s="138"/>
      <c r="K8991" s="138"/>
      <c r="L8991" s="656" t="s">
        <v>51</v>
      </c>
      <c r="M8991" s="202"/>
      <c r="N8991" s="138"/>
      <c r="O8991" s="622">
        <v>0</v>
      </c>
      <c r="P8991" s="622">
        <v>0</v>
      </c>
      <c r="Q8991" s="622">
        <v>0</v>
      </c>
      <c r="R8991" s="622">
        <v>0</v>
      </c>
      <c r="S8991" s="622">
        <v>0</v>
      </c>
      <c r="T8991" s="622">
        <v>0</v>
      </c>
      <c r="U8991" s="622">
        <v>0</v>
      </c>
      <c r="V8991" s="622">
        <v>0</v>
      </c>
      <c r="W8991" s="622">
        <v>0</v>
      </c>
      <c r="X8991" s="622">
        <v>0</v>
      </c>
      <c r="Y8991" s="622">
        <v>0</v>
      </c>
      <c r="Z8991" s="622" t="s">
        <v>51</v>
      </c>
      <c r="AA8991" s="622" t="s">
        <v>5289</v>
      </c>
      <c r="AB8991" s="138"/>
      <c r="AC8991" s="340" t="s">
        <v>5289</v>
      </c>
      <c r="AD8991" s="340" t="s">
        <v>5289</v>
      </c>
      <c r="AE8991" s="340" t="s">
        <v>5289</v>
      </c>
      <c r="AF8991" s="922"/>
      <c r="AG8991" s="107"/>
      <c r="AH8991" s="107"/>
      <c r="AI8991" s="107"/>
      <c r="AJ8991" s="107"/>
      <c r="AK8991" s="107"/>
      <c r="AL8991" s="107"/>
    </row>
    <row r="8992" spans="1:38" s="44" customFormat="1" ht="89.25">
      <c r="A8992" s="621">
        <v>16</v>
      </c>
      <c r="B8992" s="263" t="s">
        <v>3260</v>
      </c>
      <c r="C8992" s="121" t="s">
        <v>11046</v>
      </c>
      <c r="D8992" s="121" t="s">
        <v>13964</v>
      </c>
      <c r="E8992" s="622" t="s">
        <v>40</v>
      </c>
      <c r="F8992" s="138"/>
      <c r="G8992" s="138"/>
      <c r="H8992" s="138"/>
      <c r="I8992" s="138"/>
      <c r="J8992" s="138"/>
      <c r="K8992" s="138"/>
      <c r="L8992" s="656" t="s">
        <v>51</v>
      </c>
      <c r="M8992" s="202"/>
      <c r="N8992" s="138"/>
      <c r="O8992" s="622">
        <v>0</v>
      </c>
      <c r="P8992" s="622">
        <v>0</v>
      </c>
      <c r="Q8992" s="622">
        <v>0</v>
      </c>
      <c r="R8992" s="622">
        <v>0</v>
      </c>
      <c r="S8992" s="622">
        <v>0</v>
      </c>
      <c r="T8992" s="622">
        <v>0</v>
      </c>
      <c r="U8992" s="622">
        <v>0</v>
      </c>
      <c r="V8992" s="622">
        <v>0</v>
      </c>
      <c r="W8992" s="622">
        <v>0</v>
      </c>
      <c r="X8992" s="622">
        <v>0</v>
      </c>
      <c r="Y8992" s="622">
        <v>0</v>
      </c>
      <c r="Z8992" s="622" t="s">
        <v>51</v>
      </c>
      <c r="AA8992" s="622" t="s">
        <v>5289</v>
      </c>
      <c r="AB8992" s="138"/>
      <c r="AC8992" s="340" t="s">
        <v>5289</v>
      </c>
      <c r="AD8992" s="340" t="s">
        <v>5289</v>
      </c>
      <c r="AE8992" s="340" t="s">
        <v>5289</v>
      </c>
      <c r="AF8992" s="922"/>
      <c r="AG8992" s="107"/>
      <c r="AH8992" s="107"/>
      <c r="AI8992" s="107"/>
      <c r="AJ8992" s="107"/>
      <c r="AK8992" s="107"/>
      <c r="AL8992" s="107"/>
    </row>
    <row r="8993" spans="1:38" s="44" customFormat="1" ht="63.75">
      <c r="A8993" s="621">
        <v>17</v>
      </c>
      <c r="B8993" s="263" t="s">
        <v>13960</v>
      </c>
      <c r="C8993" s="121" t="s">
        <v>11046</v>
      </c>
      <c r="D8993" s="121" t="s">
        <v>13961</v>
      </c>
      <c r="E8993" s="622" t="s">
        <v>40</v>
      </c>
      <c r="F8993" s="138"/>
      <c r="G8993" s="138"/>
      <c r="H8993" s="138"/>
      <c r="I8993" s="138"/>
      <c r="J8993" s="138"/>
      <c r="K8993" s="138"/>
      <c r="L8993" s="656" t="s">
        <v>51</v>
      </c>
      <c r="M8993" s="202"/>
      <c r="N8993" s="138"/>
      <c r="O8993" s="622">
        <v>0</v>
      </c>
      <c r="P8993" s="622">
        <v>0</v>
      </c>
      <c r="Q8993" s="622">
        <v>0</v>
      </c>
      <c r="R8993" s="622">
        <v>0</v>
      </c>
      <c r="S8993" s="622">
        <v>0</v>
      </c>
      <c r="T8993" s="622">
        <v>0</v>
      </c>
      <c r="U8993" s="622">
        <v>0</v>
      </c>
      <c r="V8993" s="622">
        <v>0</v>
      </c>
      <c r="W8993" s="622">
        <v>0</v>
      </c>
      <c r="X8993" s="622">
        <v>0</v>
      </c>
      <c r="Y8993" s="622">
        <v>0</v>
      </c>
      <c r="Z8993" s="622" t="s">
        <v>51</v>
      </c>
      <c r="AA8993" s="622" t="s">
        <v>5289</v>
      </c>
      <c r="AB8993" s="138"/>
      <c r="AC8993" s="340" t="s">
        <v>5289</v>
      </c>
      <c r="AD8993" s="340" t="s">
        <v>5289</v>
      </c>
      <c r="AE8993" s="340" t="s">
        <v>5289</v>
      </c>
      <c r="AF8993" s="922"/>
      <c r="AG8993" s="107"/>
      <c r="AH8993" s="107"/>
      <c r="AI8993" s="107"/>
      <c r="AJ8993" s="107"/>
      <c r="AK8993" s="107"/>
      <c r="AL8993" s="107"/>
    </row>
    <row r="8994" spans="1:38" s="44" customFormat="1" ht="76.5">
      <c r="A8994" s="621">
        <v>18</v>
      </c>
      <c r="B8994" s="263" t="s">
        <v>4345</v>
      </c>
      <c r="C8994" s="121" t="s">
        <v>11046</v>
      </c>
      <c r="D8994" s="121" t="s">
        <v>13958</v>
      </c>
      <c r="E8994" s="622" t="s">
        <v>40</v>
      </c>
      <c r="F8994" s="138"/>
      <c r="G8994" s="138"/>
      <c r="H8994" s="138"/>
      <c r="I8994" s="138"/>
      <c r="J8994" s="138"/>
      <c r="K8994" s="138"/>
      <c r="L8994" s="656" t="s">
        <v>51</v>
      </c>
      <c r="M8994" s="202"/>
      <c r="N8994" s="138"/>
      <c r="O8994" s="622">
        <v>0</v>
      </c>
      <c r="P8994" s="622">
        <v>0</v>
      </c>
      <c r="Q8994" s="622">
        <v>0</v>
      </c>
      <c r="R8994" s="622">
        <v>0</v>
      </c>
      <c r="S8994" s="622">
        <v>0</v>
      </c>
      <c r="T8994" s="622">
        <v>0</v>
      </c>
      <c r="U8994" s="622">
        <v>0</v>
      </c>
      <c r="V8994" s="622">
        <v>0</v>
      </c>
      <c r="W8994" s="622">
        <v>0</v>
      </c>
      <c r="X8994" s="622">
        <v>0</v>
      </c>
      <c r="Y8994" s="622">
        <v>0</v>
      </c>
      <c r="Z8994" s="622" t="s">
        <v>51</v>
      </c>
      <c r="AA8994" s="622" t="s">
        <v>5289</v>
      </c>
      <c r="AB8994" s="138"/>
      <c r="AC8994" s="340" t="s">
        <v>5289</v>
      </c>
      <c r="AD8994" s="340" t="s">
        <v>5289</v>
      </c>
      <c r="AE8994" s="340" t="s">
        <v>5289</v>
      </c>
      <c r="AF8994" s="922"/>
      <c r="AG8994" s="107"/>
      <c r="AH8994" s="107"/>
      <c r="AI8994" s="107"/>
      <c r="AJ8994" s="107"/>
      <c r="AK8994" s="107"/>
      <c r="AL8994" s="107"/>
    </row>
    <row r="8995" spans="1:38" s="44" customFormat="1" ht="89.25">
      <c r="A8995" s="621">
        <v>19</v>
      </c>
      <c r="B8995" s="263" t="s">
        <v>13944</v>
      </c>
      <c r="C8995" s="121" t="s">
        <v>11046</v>
      </c>
      <c r="D8995" s="121" t="s">
        <v>13959</v>
      </c>
      <c r="E8995" s="622" t="s">
        <v>40</v>
      </c>
      <c r="F8995" s="138"/>
      <c r="G8995" s="138"/>
      <c r="H8995" s="138"/>
      <c r="I8995" s="138"/>
      <c r="J8995" s="138"/>
      <c r="K8995" s="138"/>
      <c r="L8995" s="656" t="s">
        <v>51</v>
      </c>
      <c r="M8995" s="202"/>
      <c r="N8995" s="138"/>
      <c r="O8995" s="622">
        <v>0</v>
      </c>
      <c r="P8995" s="622">
        <v>0</v>
      </c>
      <c r="Q8995" s="622">
        <v>0</v>
      </c>
      <c r="R8995" s="622">
        <v>0</v>
      </c>
      <c r="S8995" s="622">
        <v>0</v>
      </c>
      <c r="T8995" s="622">
        <v>0</v>
      </c>
      <c r="U8995" s="622">
        <v>0</v>
      </c>
      <c r="V8995" s="622">
        <v>0</v>
      </c>
      <c r="W8995" s="622">
        <v>0</v>
      </c>
      <c r="X8995" s="622">
        <v>0</v>
      </c>
      <c r="Y8995" s="622">
        <v>0</v>
      </c>
      <c r="Z8995" s="622" t="s">
        <v>51</v>
      </c>
      <c r="AA8995" s="622" t="s">
        <v>5289</v>
      </c>
      <c r="AB8995" s="138"/>
      <c r="AC8995" s="340" t="s">
        <v>5289</v>
      </c>
      <c r="AD8995" s="340" t="s">
        <v>5289</v>
      </c>
      <c r="AE8995" s="340" t="s">
        <v>5289</v>
      </c>
      <c r="AF8995" s="922"/>
      <c r="AG8995" s="107"/>
      <c r="AH8995" s="107"/>
      <c r="AI8995" s="107"/>
      <c r="AJ8995" s="107"/>
      <c r="AK8995" s="107"/>
      <c r="AL8995" s="107"/>
    </row>
    <row r="8996" spans="1:38" s="44" customFormat="1" ht="89.25">
      <c r="A8996" s="621">
        <v>20</v>
      </c>
      <c r="B8996" s="635" t="s">
        <v>19509</v>
      </c>
      <c r="C8996" s="627" t="s">
        <v>11046</v>
      </c>
      <c r="D8996" s="627" t="s">
        <v>18480</v>
      </c>
      <c r="E8996" s="624" t="s">
        <v>40</v>
      </c>
      <c r="F8996" s="503"/>
      <c r="G8996" s="503"/>
      <c r="H8996" s="503"/>
      <c r="I8996" s="503"/>
      <c r="J8996" s="503"/>
      <c r="K8996" s="503"/>
      <c r="L8996" s="656" t="s">
        <v>51</v>
      </c>
      <c r="M8996" s="582"/>
      <c r="N8996" s="503"/>
      <c r="O8996" s="622">
        <v>0</v>
      </c>
      <c r="P8996" s="622">
        <v>0</v>
      </c>
      <c r="Q8996" s="622">
        <v>0</v>
      </c>
      <c r="R8996" s="622">
        <v>0</v>
      </c>
      <c r="S8996" s="622">
        <v>0</v>
      </c>
      <c r="T8996" s="622">
        <v>0</v>
      </c>
      <c r="U8996" s="622">
        <v>0</v>
      </c>
      <c r="V8996" s="622">
        <v>0</v>
      </c>
      <c r="W8996" s="622">
        <v>0</v>
      </c>
      <c r="X8996" s="622">
        <v>0</v>
      </c>
      <c r="Y8996" s="622">
        <v>0</v>
      </c>
      <c r="Z8996" s="656" t="s">
        <v>51</v>
      </c>
      <c r="AA8996" s="622" t="s">
        <v>5289</v>
      </c>
      <c r="AB8996" s="138"/>
      <c r="AC8996" s="340" t="s">
        <v>5289</v>
      </c>
      <c r="AD8996" s="340" t="s">
        <v>5289</v>
      </c>
      <c r="AE8996" s="340" t="s">
        <v>5289</v>
      </c>
      <c r="AF8996" s="922"/>
      <c r="AG8996" s="107"/>
      <c r="AH8996" s="107"/>
      <c r="AI8996" s="107"/>
      <c r="AJ8996" s="107"/>
      <c r="AK8996" s="107"/>
      <c r="AL8996" s="107"/>
    </row>
    <row r="8997" spans="1:38" s="44" customFormat="1" ht="89.25">
      <c r="A8997" s="621">
        <v>21</v>
      </c>
      <c r="B8997" s="392" t="s">
        <v>20593</v>
      </c>
      <c r="C8997" s="627" t="s">
        <v>11046</v>
      </c>
      <c r="D8997" s="627" t="s">
        <v>20599</v>
      </c>
      <c r="E8997" s="624" t="s">
        <v>40</v>
      </c>
      <c r="F8997" s="503"/>
      <c r="G8997" s="503"/>
      <c r="H8997" s="503"/>
      <c r="I8997" s="503"/>
      <c r="J8997" s="503"/>
      <c r="K8997" s="503"/>
      <c r="L8997" s="656" t="s">
        <v>51</v>
      </c>
      <c r="M8997" s="582"/>
      <c r="N8997" s="503"/>
      <c r="O8997" s="622">
        <v>0</v>
      </c>
      <c r="P8997" s="622">
        <v>0</v>
      </c>
      <c r="Q8997" s="622">
        <v>0</v>
      </c>
      <c r="R8997" s="622">
        <v>0</v>
      </c>
      <c r="S8997" s="622">
        <v>0</v>
      </c>
      <c r="T8997" s="622">
        <v>0</v>
      </c>
      <c r="U8997" s="622">
        <v>0</v>
      </c>
      <c r="V8997" s="622">
        <v>0</v>
      </c>
      <c r="W8997" s="622">
        <v>0</v>
      </c>
      <c r="X8997" s="622">
        <v>0</v>
      </c>
      <c r="Y8997" s="622">
        <v>0</v>
      </c>
      <c r="Z8997" s="656" t="s">
        <v>51</v>
      </c>
      <c r="AA8997" s="622" t="s">
        <v>5289</v>
      </c>
      <c r="AB8997" s="138"/>
      <c r="AC8997" s="340" t="s">
        <v>5289</v>
      </c>
      <c r="AD8997" s="340" t="s">
        <v>5289</v>
      </c>
      <c r="AE8997" s="340" t="s">
        <v>5289</v>
      </c>
      <c r="AF8997" s="922"/>
      <c r="AG8997" s="107"/>
      <c r="AH8997" s="107"/>
      <c r="AI8997" s="107"/>
      <c r="AJ8997" s="107"/>
      <c r="AK8997" s="107"/>
      <c r="AL8997" s="107"/>
    </row>
    <row r="8998" spans="1:38" s="44" customFormat="1" ht="89.25">
      <c r="A8998" s="621">
        <v>22</v>
      </c>
      <c r="B8998" s="1023" t="s">
        <v>20594</v>
      </c>
      <c r="C8998" s="627" t="s">
        <v>11046</v>
      </c>
      <c r="D8998" s="23" t="s">
        <v>20595</v>
      </c>
      <c r="E8998" s="624" t="s">
        <v>40</v>
      </c>
      <c r="F8998" s="503"/>
      <c r="G8998" s="503"/>
      <c r="H8998" s="503"/>
      <c r="I8998" s="503"/>
      <c r="J8998" s="503"/>
      <c r="K8998" s="503"/>
      <c r="L8998" s="656" t="s">
        <v>51</v>
      </c>
      <c r="M8998" s="582"/>
      <c r="N8998" s="503"/>
      <c r="O8998" s="622">
        <v>0</v>
      </c>
      <c r="P8998" s="622">
        <v>0</v>
      </c>
      <c r="Q8998" s="622">
        <v>0</v>
      </c>
      <c r="R8998" s="622">
        <v>0</v>
      </c>
      <c r="S8998" s="622">
        <v>0</v>
      </c>
      <c r="T8998" s="622">
        <v>0</v>
      </c>
      <c r="U8998" s="622">
        <v>0</v>
      </c>
      <c r="V8998" s="622">
        <v>0</v>
      </c>
      <c r="W8998" s="622">
        <v>0</v>
      </c>
      <c r="X8998" s="622">
        <v>0</v>
      </c>
      <c r="Y8998" s="622">
        <v>0</v>
      </c>
      <c r="Z8998" s="656" t="s">
        <v>51</v>
      </c>
      <c r="AA8998" s="622" t="s">
        <v>5289</v>
      </c>
      <c r="AB8998" s="138"/>
      <c r="AC8998" s="340" t="s">
        <v>5289</v>
      </c>
      <c r="AD8998" s="340" t="s">
        <v>5289</v>
      </c>
      <c r="AE8998" s="340" t="s">
        <v>5289</v>
      </c>
      <c r="AF8998" s="922"/>
      <c r="AG8998" s="107"/>
      <c r="AH8998" s="107"/>
      <c r="AI8998" s="107"/>
      <c r="AJ8998" s="107"/>
      <c r="AK8998" s="107"/>
      <c r="AL8998" s="107"/>
    </row>
    <row r="8999" spans="1:38" s="44" customFormat="1" ht="102">
      <c r="A8999" s="621">
        <v>23</v>
      </c>
      <c r="B8999" s="1023" t="s">
        <v>19474</v>
      </c>
      <c r="C8999" s="627" t="s">
        <v>11046</v>
      </c>
      <c r="D8999" s="626" t="s">
        <v>20596</v>
      </c>
      <c r="E8999" s="624" t="s">
        <v>40</v>
      </c>
      <c r="F8999" s="503"/>
      <c r="G8999" s="503"/>
      <c r="H8999" s="503"/>
      <c r="I8999" s="503"/>
      <c r="J8999" s="503"/>
      <c r="K8999" s="503"/>
      <c r="L8999" s="656" t="s">
        <v>51</v>
      </c>
      <c r="M8999" s="582"/>
      <c r="N8999" s="503"/>
      <c r="O8999" s="622">
        <v>0</v>
      </c>
      <c r="P8999" s="622">
        <v>0</v>
      </c>
      <c r="Q8999" s="622">
        <v>0</v>
      </c>
      <c r="R8999" s="622">
        <v>0</v>
      </c>
      <c r="S8999" s="622">
        <v>0</v>
      </c>
      <c r="T8999" s="622">
        <v>0</v>
      </c>
      <c r="U8999" s="622">
        <v>0</v>
      </c>
      <c r="V8999" s="622">
        <v>0</v>
      </c>
      <c r="W8999" s="622">
        <v>0</v>
      </c>
      <c r="X8999" s="622">
        <v>0</v>
      </c>
      <c r="Y8999" s="622">
        <v>0</v>
      </c>
      <c r="Z8999" s="656" t="s">
        <v>51</v>
      </c>
      <c r="AA8999" s="622" t="s">
        <v>5289</v>
      </c>
      <c r="AB8999" s="138"/>
      <c r="AC8999" s="340" t="s">
        <v>5289</v>
      </c>
      <c r="AD8999" s="340" t="s">
        <v>5289</v>
      </c>
      <c r="AE8999" s="340" t="s">
        <v>5289</v>
      </c>
      <c r="AF8999" s="922"/>
      <c r="AG8999" s="107"/>
      <c r="AH8999" s="107"/>
      <c r="AI8999" s="107"/>
      <c r="AJ8999" s="107"/>
      <c r="AK8999" s="107"/>
      <c r="AL8999" s="107"/>
    </row>
    <row r="9000" spans="1:38" s="44" customFormat="1" ht="89.25">
      <c r="A9000" s="621">
        <v>24</v>
      </c>
      <c r="B9000" s="392" t="s">
        <v>21499</v>
      </c>
      <c r="C9000" s="627" t="s">
        <v>11046</v>
      </c>
      <c r="D9000" s="626" t="s">
        <v>21500</v>
      </c>
      <c r="E9000" s="624" t="s">
        <v>40</v>
      </c>
      <c r="F9000" s="503"/>
      <c r="G9000" s="503"/>
      <c r="H9000" s="503"/>
      <c r="I9000" s="503"/>
      <c r="J9000" s="503"/>
      <c r="K9000" s="503"/>
      <c r="L9000" s="656" t="s">
        <v>51</v>
      </c>
      <c r="M9000" s="582"/>
      <c r="N9000" s="503"/>
      <c r="O9000" s="622">
        <v>0</v>
      </c>
      <c r="P9000" s="622">
        <v>0</v>
      </c>
      <c r="Q9000" s="622">
        <v>0</v>
      </c>
      <c r="R9000" s="622">
        <v>0</v>
      </c>
      <c r="S9000" s="622">
        <v>0</v>
      </c>
      <c r="T9000" s="622">
        <v>0</v>
      </c>
      <c r="U9000" s="622">
        <v>0</v>
      </c>
      <c r="V9000" s="622">
        <v>0</v>
      </c>
      <c r="W9000" s="622">
        <v>0</v>
      </c>
      <c r="X9000" s="622">
        <v>0</v>
      </c>
      <c r="Y9000" s="622">
        <v>0</v>
      </c>
      <c r="Z9000" s="656" t="s">
        <v>51</v>
      </c>
      <c r="AA9000" s="622" t="s">
        <v>5289</v>
      </c>
      <c r="AB9000" s="138"/>
      <c r="AC9000" s="340" t="s">
        <v>5289</v>
      </c>
      <c r="AD9000" s="340" t="s">
        <v>5289</v>
      </c>
      <c r="AE9000" s="340" t="s">
        <v>5289</v>
      </c>
      <c r="AF9000" s="922"/>
      <c r="AG9000" s="107"/>
      <c r="AH9000" s="107"/>
      <c r="AI9000" s="107"/>
      <c r="AJ9000" s="107"/>
      <c r="AK9000" s="107"/>
      <c r="AL9000" s="107"/>
    </row>
    <row r="9001" spans="1:38" s="44" customFormat="1" ht="127.5">
      <c r="A9001" s="621">
        <v>25</v>
      </c>
      <c r="B9001" s="1024" t="s">
        <v>19472</v>
      </c>
      <c r="C9001" s="627" t="s">
        <v>11046</v>
      </c>
      <c r="D9001" s="62" t="s">
        <v>20597</v>
      </c>
      <c r="E9001" s="624" t="s">
        <v>40</v>
      </c>
      <c r="F9001" s="503"/>
      <c r="G9001" s="503"/>
      <c r="H9001" s="503"/>
      <c r="I9001" s="503"/>
      <c r="J9001" s="503"/>
      <c r="K9001" s="503"/>
      <c r="L9001" s="656" t="s">
        <v>51</v>
      </c>
      <c r="M9001" s="582"/>
      <c r="N9001" s="503"/>
      <c r="O9001" s="622">
        <v>0</v>
      </c>
      <c r="P9001" s="622">
        <v>0</v>
      </c>
      <c r="Q9001" s="622">
        <v>0</v>
      </c>
      <c r="R9001" s="622">
        <v>0</v>
      </c>
      <c r="S9001" s="622">
        <v>0</v>
      </c>
      <c r="T9001" s="622">
        <v>0</v>
      </c>
      <c r="U9001" s="622">
        <v>0</v>
      </c>
      <c r="V9001" s="622">
        <v>0</v>
      </c>
      <c r="W9001" s="622">
        <v>0</v>
      </c>
      <c r="X9001" s="622">
        <v>0</v>
      </c>
      <c r="Y9001" s="622">
        <v>0</v>
      </c>
      <c r="Z9001" s="656" t="s">
        <v>51</v>
      </c>
      <c r="AA9001" s="622" t="s">
        <v>5289</v>
      </c>
      <c r="AB9001" s="138"/>
      <c r="AC9001" s="340" t="s">
        <v>5289</v>
      </c>
      <c r="AD9001" s="340" t="s">
        <v>5289</v>
      </c>
      <c r="AE9001" s="340" t="s">
        <v>5289</v>
      </c>
      <c r="AF9001" s="922"/>
      <c r="AG9001" s="107"/>
      <c r="AH9001" s="107"/>
      <c r="AI9001" s="107"/>
      <c r="AJ9001" s="107"/>
      <c r="AK9001" s="107"/>
      <c r="AL9001" s="107"/>
    </row>
    <row r="9002" spans="1:38" s="44" customFormat="1" ht="76.5">
      <c r="A9002" s="621">
        <v>26</v>
      </c>
      <c r="B9002" s="1024" t="s">
        <v>19476</v>
      </c>
      <c r="C9002" s="627" t="s">
        <v>11046</v>
      </c>
      <c r="D9002" s="62" t="s">
        <v>20598</v>
      </c>
      <c r="E9002" s="624" t="s">
        <v>40</v>
      </c>
      <c r="F9002" s="503"/>
      <c r="G9002" s="503"/>
      <c r="H9002" s="503"/>
      <c r="I9002" s="503"/>
      <c r="J9002" s="503"/>
      <c r="K9002" s="503"/>
      <c r="L9002" s="656" t="s">
        <v>51</v>
      </c>
      <c r="M9002" s="582"/>
      <c r="N9002" s="503"/>
      <c r="O9002" s="622">
        <v>0</v>
      </c>
      <c r="P9002" s="622">
        <v>0</v>
      </c>
      <c r="Q9002" s="622">
        <v>0</v>
      </c>
      <c r="R9002" s="622">
        <v>0</v>
      </c>
      <c r="S9002" s="622">
        <v>0</v>
      </c>
      <c r="T9002" s="622">
        <v>0</v>
      </c>
      <c r="U9002" s="622">
        <v>0</v>
      </c>
      <c r="V9002" s="622">
        <v>0</v>
      </c>
      <c r="W9002" s="622">
        <v>0</v>
      </c>
      <c r="X9002" s="622">
        <v>0</v>
      </c>
      <c r="Y9002" s="622">
        <v>0</v>
      </c>
      <c r="Z9002" s="656" t="s">
        <v>51</v>
      </c>
      <c r="AA9002" s="622" t="s">
        <v>5289</v>
      </c>
      <c r="AB9002" s="138"/>
      <c r="AC9002" s="340" t="s">
        <v>5289</v>
      </c>
      <c r="AD9002" s="340" t="s">
        <v>5289</v>
      </c>
      <c r="AE9002" s="340" t="s">
        <v>5289</v>
      </c>
      <c r="AF9002" s="922"/>
      <c r="AG9002" s="107"/>
      <c r="AH9002" s="107"/>
      <c r="AI9002" s="107"/>
      <c r="AJ9002" s="107"/>
      <c r="AK9002" s="107"/>
      <c r="AL9002" s="107"/>
    </row>
    <row r="9003" spans="1:38" s="160" customFormat="1" ht="15" customHeight="1">
      <c r="A9003" s="114"/>
      <c r="B9003" s="114">
        <v>26</v>
      </c>
      <c r="C9003" s="114"/>
      <c r="D9003" s="114">
        <v>26</v>
      </c>
      <c r="E9003" s="114">
        <v>26</v>
      </c>
      <c r="F9003" s="114"/>
      <c r="G9003" s="114"/>
      <c r="H9003" s="114">
        <v>0</v>
      </c>
      <c r="I9003" s="114"/>
      <c r="J9003" s="114">
        <v>0</v>
      </c>
      <c r="K9003" s="114">
        <v>0</v>
      </c>
      <c r="L9003" s="114">
        <v>0</v>
      </c>
      <c r="M9003" s="205"/>
      <c r="N9003" s="114">
        <f t="shared" ref="N9003:O9003" si="3277">SUM(N8977:N9002)</f>
        <v>0</v>
      </c>
      <c r="O9003" s="114">
        <f t="shared" si="3277"/>
        <v>0</v>
      </c>
      <c r="P9003" s="114">
        <f t="shared" ref="P9003:Q9003" si="3278">SUM(P8977:P9002)</f>
        <v>0</v>
      </c>
      <c r="Q9003" s="114">
        <f t="shared" si="3278"/>
        <v>0</v>
      </c>
      <c r="R9003" s="114">
        <f t="shared" ref="R9003" si="3279">SUM(R8977:R9002)</f>
        <v>0</v>
      </c>
      <c r="S9003" s="114">
        <f t="shared" ref="S9003" si="3280">SUM(S8977:S9002)</f>
        <v>0</v>
      </c>
      <c r="T9003" s="114">
        <f t="shared" ref="T9003:U9003" si="3281">SUM(T8977:T9002)</f>
        <v>0</v>
      </c>
      <c r="U9003" s="114">
        <f t="shared" si="3281"/>
        <v>0</v>
      </c>
      <c r="V9003" s="114">
        <f t="shared" ref="V9003:W9003" si="3282">SUM(V8977:V9002)</f>
        <v>0</v>
      </c>
      <c r="W9003" s="114">
        <f t="shared" si="3282"/>
        <v>0</v>
      </c>
      <c r="X9003" s="114">
        <f t="shared" ref="X9003:Y9003" si="3283">SUM(X8977:X9002)</f>
        <v>44</v>
      </c>
      <c r="Y9003" s="114">
        <f t="shared" si="3283"/>
        <v>0</v>
      </c>
      <c r="Z9003" s="114">
        <v>0</v>
      </c>
      <c r="AA9003" s="114">
        <v>1</v>
      </c>
      <c r="AB9003" s="114">
        <v>0</v>
      </c>
      <c r="AC9003" s="114"/>
      <c r="AD9003" s="114"/>
      <c r="AE9003" s="114"/>
      <c r="AF9003" s="1025"/>
      <c r="AG9003" s="107"/>
      <c r="AH9003" s="107"/>
      <c r="AI9003" s="107"/>
      <c r="AJ9003" s="107"/>
      <c r="AK9003" s="107"/>
      <c r="AL9003" s="107"/>
    </row>
    <row r="9004" spans="1:38" s="193" customFormat="1" ht="15">
      <c r="A9004" s="245">
        <v>14</v>
      </c>
      <c r="B9004" s="245">
        <f>B8707+B8732+B8752+B8772+B8794+B8816+B8838+B8864+B8893+B8915+B8938+B8953+B8975+B9003</f>
        <v>283</v>
      </c>
      <c r="C9004" s="245"/>
      <c r="D9004" s="245">
        <f>D8707+D8732+D8752+D8772+D8794+D8816+D8838+D8864+D8893+D8915+D8938+D8953+D8975+D9003</f>
        <v>276</v>
      </c>
      <c r="E9004" s="245">
        <f>E8707+E8732+E8752+E8772+E8794+E8816+E8838+E8864+E8893+E8915+E8938+E8953+E8975+E9003</f>
        <v>276</v>
      </c>
      <c r="F9004" s="245">
        <f>F8707+F8732+F8752+F8772+F8794+F8816+F8838+F8864+F8893+F8915+F8938+F8953+F8975+F9003</f>
        <v>47</v>
      </c>
      <c r="G9004" s="245">
        <f>G8707+G8732+G8752+G8772+G8794+G8816+G8838+G8864+G8893+G8915+G8938+G8953+G8975+G9003</f>
        <v>7</v>
      </c>
      <c r="H9004" s="245">
        <f>H8707+H8732+H8752+H8772+H8794+H8816+H8838+H8864+H8893+H8915+H8938+H8953+H8975+H9003</f>
        <v>6</v>
      </c>
      <c r="I9004" s="245"/>
      <c r="J9004" s="245">
        <f>J8707+J8732+J8752+J8772+J8794+J8816+J8838+J8864+J8893+J8915+J8938+J8953+J8975+J9003</f>
        <v>12</v>
      </c>
      <c r="K9004" s="245">
        <f>K8707+K8732+K8752+K8772+K8794+K8816+K8838+K8864+K8893+K8915+K8938+K8953+K8975+K9003</f>
        <v>33</v>
      </c>
      <c r="L9004" s="245">
        <f>L8707+L8732+L8752+L8772+L8794+L8816+L8838+L8864+L8893+L8915+L8938+L8953+L8975+L9003</f>
        <v>39</v>
      </c>
      <c r="M9004" s="246"/>
      <c r="N9004" s="245">
        <f t="shared" ref="N9004:O9004" si="3284">N8707+N8732+N8752+N8772+N8794+N8816+N8838+N8864+N8893+N8915+N8938+N8953+N8975+N9003</f>
        <v>0</v>
      </c>
      <c r="O9004" s="245">
        <f t="shared" si="3284"/>
        <v>0</v>
      </c>
      <c r="P9004" s="245">
        <f t="shared" ref="P9004:Q9004" si="3285">P8707+P8732+P8752+P8772+P8794+P8816+P8838+P8864+P8893+P8915+P8938+P8953+P8975+P9003</f>
        <v>0</v>
      </c>
      <c r="Q9004" s="245">
        <f t="shared" si="3285"/>
        <v>0</v>
      </c>
      <c r="R9004" s="245">
        <f t="shared" ref="R9004" si="3286">R8707+R8732+R8752+R8772+R8794+R8816+R8838+R8864+R8893+R8915+R8938+R8953+R8975+R9003</f>
        <v>0</v>
      </c>
      <c r="S9004" s="245">
        <f t="shared" ref="S9004:AB9004" si="3287">S8707+S8732+S8752+S8772+S8794+S8816+S8838+S8864+S8893+S8915+S8938+S8953+S8975+S9003</f>
        <v>0</v>
      </c>
      <c r="T9004" s="245">
        <f t="shared" ref="T9004:U9004" si="3288">T8707+T8732+T8752+T8772+T8794+T8816+T8838+T8864+T8893+T8915+T8938+T8953+T8975+T9003</f>
        <v>0</v>
      </c>
      <c r="U9004" s="245">
        <f t="shared" si="3288"/>
        <v>0</v>
      </c>
      <c r="V9004" s="245">
        <f t="shared" ref="V9004:W9004" si="3289">V8707+V8732+V8752+V8772+V8794+V8816+V8838+V8864+V8893+V8915+V8938+V8953+V8975+V9003</f>
        <v>0</v>
      </c>
      <c r="W9004" s="245">
        <f t="shared" si="3289"/>
        <v>0</v>
      </c>
      <c r="X9004" s="245">
        <f t="shared" ref="X9004:Y9004" si="3290">X8707+X8732+X8752+X8772+X8794+X8816+X8838+X8864+X8893+X8915+X8938+X8953+X8975+X9003</f>
        <v>44159</v>
      </c>
      <c r="Y9004" s="245">
        <f t="shared" si="3290"/>
        <v>0</v>
      </c>
      <c r="Z9004" s="245">
        <f t="shared" si="3287"/>
        <v>37</v>
      </c>
      <c r="AA9004" s="245">
        <f t="shared" si="3287"/>
        <v>14</v>
      </c>
      <c r="AB9004" s="245">
        <f t="shared" si="3287"/>
        <v>10</v>
      </c>
      <c r="AC9004" s="245"/>
      <c r="AD9004" s="245"/>
      <c r="AE9004" s="245"/>
      <c r="AF9004" s="245"/>
    </row>
    <row r="9005" spans="1:38" s="107" customFormat="1" ht="15.75" customHeight="1">
      <c r="A9005" s="108"/>
      <c r="E9005" s="192"/>
      <c r="F9005" s="108"/>
      <c r="H9005" s="108"/>
      <c r="K9005" s="108"/>
      <c r="M9005" s="210"/>
    </row>
    <row r="9006" spans="1:38" s="107" customFormat="1">
      <c r="A9006" s="108"/>
      <c r="E9006" s="192"/>
      <c r="F9006" s="108"/>
      <c r="H9006" s="108"/>
      <c r="K9006" s="108"/>
      <c r="M9006" s="210"/>
    </row>
  </sheetData>
  <sheetProtection password="C789" sheet="1" objects="1" scenarios="1"/>
  <mergeCells count="511">
    <mergeCell ref="A5777:AF5777"/>
    <mergeCell ref="A5802:AF5802"/>
    <mergeCell ref="A5819:AF5819"/>
    <mergeCell ref="A5832:AF5832"/>
    <mergeCell ref="A5857:AF5857"/>
    <mergeCell ref="A6006:AF6006"/>
    <mergeCell ref="A5865:AF5865"/>
    <mergeCell ref="A5870:AF5870"/>
    <mergeCell ref="A6701:AF6701"/>
    <mergeCell ref="A6385:AF6385"/>
    <mergeCell ref="A6403:AF6403"/>
    <mergeCell ref="A6428:AF6428"/>
    <mergeCell ref="A6447:AF6447"/>
    <mergeCell ref="A6474:AF6474"/>
    <mergeCell ref="A6498:AF6498"/>
    <mergeCell ref="A6512:AF6512"/>
    <mergeCell ref="A6270:AF6270"/>
    <mergeCell ref="A8939:AF8939"/>
    <mergeCell ref="A8954:AF8954"/>
    <mergeCell ref="A4991:AF4991"/>
    <mergeCell ref="A5610:AF5610"/>
    <mergeCell ref="A5622:AF5622"/>
    <mergeCell ref="A5458:AF5458"/>
    <mergeCell ref="A5528:AF5528"/>
    <mergeCell ref="A5539:AF5539"/>
    <mergeCell ref="A5552:AF5552"/>
    <mergeCell ref="A5481:AF5481"/>
    <mergeCell ref="A5494:AF5494"/>
    <mergeCell ref="A5505:AF5505"/>
    <mergeCell ref="A5517:AF5517"/>
    <mergeCell ref="A5563:AF5563"/>
    <mergeCell ref="A5321:AF5321"/>
    <mergeCell ref="A5332:AF5332"/>
    <mergeCell ref="A5346:AF5346"/>
    <mergeCell ref="A5215:AF5215"/>
    <mergeCell ref="A8976:AF8976"/>
    <mergeCell ref="A6280:AF6280"/>
    <mergeCell ref="A5951:AF5951"/>
    <mergeCell ref="A5959:AF5959"/>
    <mergeCell ref="A5979:AF5979"/>
    <mergeCell ref="A5747:AF5747"/>
    <mergeCell ref="A5633:AF5633"/>
    <mergeCell ref="A5644:AF5644"/>
    <mergeCell ref="A5656:AF5656"/>
    <mergeCell ref="A5667:AF5667"/>
    <mergeCell ref="A5679:AF5679"/>
    <mergeCell ref="A5690:AF5690"/>
    <mergeCell ref="A6809:AF6809"/>
    <mergeCell ref="A6217:AF6217"/>
    <mergeCell ref="A6226:AF6226"/>
    <mergeCell ref="A6237:AF6237"/>
    <mergeCell ref="A6243:AF6243"/>
    <mergeCell ref="B5920:AF5920"/>
    <mergeCell ref="A6284:AF6284"/>
    <mergeCell ref="A6289:AF6289"/>
    <mergeCell ref="A5165:AF5165"/>
    <mergeCell ref="A5010:AF5010"/>
    <mergeCell ref="A5155:AF5155"/>
    <mergeCell ref="A4160:AF4160"/>
    <mergeCell ref="A4177:AF4177"/>
    <mergeCell ref="A4211:AF4211"/>
    <mergeCell ref="A5721:AF5721"/>
    <mergeCell ref="A4775:AF4775"/>
    <mergeCell ref="A5045:AF5045"/>
    <mergeCell ref="A5055:AF5055"/>
    <mergeCell ref="A5069:AF5069"/>
    <mergeCell ref="A5084:AF5084"/>
    <mergeCell ref="A5374:AF5374"/>
    <mergeCell ref="A5397:AF5397"/>
    <mergeCell ref="A5173:AF5173"/>
    <mergeCell ref="A5188:AF5188"/>
    <mergeCell ref="A5102:AF5102"/>
    <mergeCell ref="A5117:AF5117"/>
    <mergeCell ref="A5140:AF5140"/>
    <mergeCell ref="A4893:AF4893"/>
    <mergeCell ref="A4932:AF4932"/>
    <mergeCell ref="A4956:AF4956"/>
    <mergeCell ref="A4967:AF4967"/>
    <mergeCell ref="A4977:AF4977"/>
    <mergeCell ref="A3997:AF3997"/>
    <mergeCell ref="A4019:AF4019"/>
    <mergeCell ref="A4049:AF4049"/>
    <mergeCell ref="A4068:AF4068"/>
    <mergeCell ref="A4092:AF4092"/>
    <mergeCell ref="A4137:AF4137"/>
    <mergeCell ref="A4857:AF4857"/>
    <mergeCell ref="A5018:AF5018"/>
    <mergeCell ref="A5035:AF5035"/>
    <mergeCell ref="A4883:I4883"/>
    <mergeCell ref="J4883:R4883"/>
    <mergeCell ref="S4883:AA4883"/>
    <mergeCell ref="AB4883:AF4883"/>
    <mergeCell ref="A4914:I4914"/>
    <mergeCell ref="A4870:AF4870"/>
    <mergeCell ref="A4569:AF4569"/>
    <mergeCell ref="A4638:AF4638"/>
    <mergeCell ref="A4590:AF4590"/>
    <mergeCell ref="A4603:AF4603"/>
    <mergeCell ref="A4623:AF4623"/>
    <mergeCell ref="A4813:AF4813"/>
    <mergeCell ref="A4844:AF4844"/>
    <mergeCell ref="A4881:AF4881"/>
    <mergeCell ref="A4884:AF4884"/>
    <mergeCell ref="A3964:AF3964"/>
    <mergeCell ref="A3617:AF3617"/>
    <mergeCell ref="A3626:AF3626"/>
    <mergeCell ref="A3800:AF3800"/>
    <mergeCell ref="A5881:AF5881"/>
    <mergeCell ref="A5891:AF5891"/>
    <mergeCell ref="A4755:AF4755"/>
    <mergeCell ref="A4685:AF4685"/>
    <mergeCell ref="A4698:AF4698"/>
    <mergeCell ref="A4712:AF4712"/>
    <mergeCell ref="A4724:AF4724"/>
    <mergeCell ref="A4738:AF4738"/>
    <mergeCell ref="A5574:AF5574"/>
    <mergeCell ref="A5586:AF5586"/>
    <mergeCell ref="A5598:AF5598"/>
    <mergeCell ref="A5233:AF5233"/>
    <mergeCell ref="A5255:AF5255"/>
    <mergeCell ref="A5278:AF5278"/>
    <mergeCell ref="A5309:AF5309"/>
    <mergeCell ref="A5198:AF5198"/>
    <mergeCell ref="A5764:AF5764"/>
    <mergeCell ref="A5445:AF5445"/>
    <mergeCell ref="A5421:AF5421"/>
    <mergeCell ref="A5433:AF5433"/>
    <mergeCell ref="A4918:AF4918"/>
    <mergeCell ref="S4917:AA4917"/>
    <mergeCell ref="A4274:AF4274"/>
    <mergeCell ref="A4293:AF4293"/>
    <mergeCell ref="A4310:AF4310"/>
    <mergeCell ref="A4330:AF4330"/>
    <mergeCell ref="A4345:AF4345"/>
    <mergeCell ref="A4366:AF4366"/>
    <mergeCell ref="A4382:AF4382"/>
    <mergeCell ref="A4497:AF4497"/>
    <mergeCell ref="A4397:AF4397"/>
    <mergeCell ref="A4414:AF4414"/>
    <mergeCell ref="A4433:AF4433"/>
    <mergeCell ref="A4445:AF4445"/>
    <mergeCell ref="A4468:AF4468"/>
    <mergeCell ref="A4483:AF4483"/>
    <mergeCell ref="J4914:R4914"/>
    <mergeCell ref="AB4917:AF4917"/>
    <mergeCell ref="A3825:AF3825"/>
    <mergeCell ref="A3848:AF3848"/>
    <mergeCell ref="A3656:AF3656"/>
    <mergeCell ref="A3673:AF3673"/>
    <mergeCell ref="A3691:AF3691"/>
    <mergeCell ref="A3484:AF3484"/>
    <mergeCell ref="A3497:AF3497"/>
    <mergeCell ref="A3510:AF3510"/>
    <mergeCell ref="A4915:AF4915"/>
    <mergeCell ref="A4803:AF4803"/>
    <mergeCell ref="A3719:AF3719"/>
    <mergeCell ref="A3744:AF3744"/>
    <mergeCell ref="A3866:AF3866"/>
    <mergeCell ref="A3885:AF3885"/>
    <mergeCell ref="A3919:AF3919"/>
    <mergeCell ref="A3945:AF3945"/>
    <mergeCell ref="A3639:AF3639"/>
    <mergeCell ref="A3767:AF3767"/>
    <mergeCell ref="S4914:AA4914"/>
    <mergeCell ref="A4514:AF4514"/>
    <mergeCell ref="A4526:AF4526"/>
    <mergeCell ref="A4551:AF4551"/>
    <mergeCell ref="A4240:AF4240"/>
    <mergeCell ref="A4659:AF4659"/>
    <mergeCell ref="A3361:AF3361"/>
    <mergeCell ref="A3369:AF3369"/>
    <mergeCell ref="A3380:AF3380"/>
    <mergeCell ref="A3520:AF3520"/>
    <mergeCell ref="A3523:AF3523"/>
    <mergeCell ref="A3386:AF3386"/>
    <mergeCell ref="A3399:AF3399"/>
    <mergeCell ref="A3419:AF3419"/>
    <mergeCell ref="A3435:AF3435"/>
    <mergeCell ref="A3444:AF3444"/>
    <mergeCell ref="A3469:AF3469"/>
    <mergeCell ref="A3255:AF3255"/>
    <mergeCell ref="A2678:AF2678"/>
    <mergeCell ref="A3335:AF3335"/>
    <mergeCell ref="A3137:AF3137"/>
    <mergeCell ref="A3156:AF3156"/>
    <mergeCell ref="A3174:AF3174"/>
    <mergeCell ref="A3076:AF3076"/>
    <mergeCell ref="A3054:AF3054"/>
    <mergeCell ref="A3285:AF3285"/>
    <mergeCell ref="A3230:AF3230"/>
    <mergeCell ref="A3237:AF3237"/>
    <mergeCell ref="A3012:AF3012"/>
    <mergeCell ref="A3032:AF3032"/>
    <mergeCell ref="A2874:AF2874"/>
    <mergeCell ref="A2892:AF2892"/>
    <mergeCell ref="A2922:AF2922"/>
    <mergeCell ref="A3210:AF3210"/>
    <mergeCell ref="A3099:AF3099"/>
    <mergeCell ref="A2944:AF2944"/>
    <mergeCell ref="A2966:AF2966"/>
    <mergeCell ref="A2985:AF2985"/>
    <mergeCell ref="A2145:AF2145"/>
    <mergeCell ref="A2154:AF2154"/>
    <mergeCell ref="A2177:AF2177"/>
    <mergeCell ref="A2193:AF2193"/>
    <mergeCell ref="A2291:AF2291"/>
    <mergeCell ref="A2847:AF2847"/>
    <mergeCell ref="A2767:AF2767"/>
    <mergeCell ref="A2745:AF2745"/>
    <mergeCell ref="A2760:AF2760"/>
    <mergeCell ref="A2599:AF2599"/>
    <mergeCell ref="A2602:AF2602"/>
    <mergeCell ref="A2623:AF2623"/>
    <mergeCell ref="A2642:AF2642"/>
    <mergeCell ref="A2649:AF2649"/>
    <mergeCell ref="A2650:AF2650"/>
    <mergeCell ref="A2600:AF2600"/>
    <mergeCell ref="A2826:AF2826"/>
    <mergeCell ref="A2579:AF2579"/>
    <mergeCell ref="A2545:AF2545"/>
    <mergeCell ref="A2578:AF2578"/>
    <mergeCell ref="A2581:AF2581"/>
    <mergeCell ref="A2652:AF2652"/>
    <mergeCell ref="A2662:AF2662"/>
    <mergeCell ref="A6296:AF6296"/>
    <mergeCell ref="A6754:AF6754"/>
    <mergeCell ref="A6619:AF6619"/>
    <mergeCell ref="A6638:AF6638"/>
    <mergeCell ref="A6658:AF6658"/>
    <mergeCell ref="A6678:AF6678"/>
    <mergeCell ref="A6137:AF6137"/>
    <mergeCell ref="A6145:AF6145"/>
    <mergeCell ref="A6091:AF6091"/>
    <mergeCell ref="A6154:AF6154"/>
    <mergeCell ref="A6162:AF6162"/>
    <mergeCell ref="A6167:AF6167"/>
    <mergeCell ref="A6191:AF6191"/>
    <mergeCell ref="A6598:AF6598"/>
    <mergeCell ref="A6198:AF6198"/>
    <mergeCell ref="A6323:AF6323"/>
    <mergeCell ref="A6726:AF6726"/>
    <mergeCell ref="A6346:AF6346"/>
    <mergeCell ref="A6360:AF6360"/>
    <mergeCell ref="A6581:AF6581"/>
    <mergeCell ref="A5702:AF5702"/>
    <mergeCell ref="A4912:AF4912"/>
    <mergeCell ref="A5469:AF5469"/>
    <mergeCell ref="A1661:AF1661"/>
    <mergeCell ref="A1682:AF1682"/>
    <mergeCell ref="A1719:AF1719"/>
    <mergeCell ref="A1736:AF1736"/>
    <mergeCell ref="A1750:AF1750"/>
    <mergeCell ref="A1806:AF1806"/>
    <mergeCell ref="A1821:AF1821"/>
    <mergeCell ref="A1833:AF1833"/>
    <mergeCell ref="A1847:AF1847"/>
    <mergeCell ref="A1797:AF1797"/>
    <mergeCell ref="A1943:AF1943"/>
    <mergeCell ref="A1958:AF1958"/>
    <mergeCell ref="A1972:AF1972"/>
    <mergeCell ref="A1988:AF1988"/>
    <mergeCell ref="A1923:AF1923"/>
    <mergeCell ref="A3295:AF3295"/>
    <mergeCell ref="A3302:AF3302"/>
    <mergeCell ref="A2507:AF2507"/>
    <mergeCell ref="A2231:AF2231"/>
    <mergeCell ref="A2259:AF2259"/>
    <mergeCell ref="A1893:AF1893"/>
    <mergeCell ref="A6782:AF6782"/>
    <mergeCell ref="A8916:AF8916"/>
    <mergeCell ref="A8795:AF8795"/>
    <mergeCell ref="A8817:AF8817"/>
    <mergeCell ref="A8839:AF8839"/>
    <mergeCell ref="A8865:AF8865"/>
    <mergeCell ref="A8708:AF8708"/>
    <mergeCell ref="A8733:AF8733"/>
    <mergeCell ref="A8753:AF8753"/>
    <mergeCell ref="A8773:AF8773"/>
    <mergeCell ref="A8894:AF8894"/>
    <mergeCell ref="A8535:AF8535"/>
    <mergeCell ref="A8560:AF8560"/>
    <mergeCell ref="A7502:AF7502"/>
    <mergeCell ref="A8693:AF8693"/>
    <mergeCell ref="A8633:AF8633"/>
    <mergeCell ref="A8198:AF8198"/>
    <mergeCell ref="A8373:AF8373"/>
    <mergeCell ref="A6842:AF6842"/>
    <mergeCell ref="A7544:AF7544"/>
    <mergeCell ref="A7561:AF7561"/>
    <mergeCell ref="A7155:AF7155"/>
    <mergeCell ref="A6887:AF6887"/>
    <mergeCell ref="A7200:AF7200"/>
    <mergeCell ref="A6890:AF6890"/>
    <mergeCell ref="A6913:AF6913"/>
    <mergeCell ref="A7389:AF7389"/>
    <mergeCell ref="A7105:AF7105"/>
    <mergeCell ref="A7129:AF7129"/>
    <mergeCell ref="A6866:AF6866"/>
    <mergeCell ref="A7171:AF7171"/>
    <mergeCell ref="A7516:AF7516"/>
    <mergeCell ref="A6993:AF6993"/>
    <mergeCell ref="A7061:AF7061"/>
    <mergeCell ref="A7418:AF7418"/>
    <mergeCell ref="A7403:AF7403"/>
    <mergeCell ref="A7456:AF7456"/>
    <mergeCell ref="A7465:AF7465"/>
    <mergeCell ref="A1146:AF1146"/>
    <mergeCell ref="A1156:AF1156"/>
    <mergeCell ref="A1215:AF1215"/>
    <mergeCell ref="A1225:AF1225"/>
    <mergeCell ref="A1235:AF1235"/>
    <mergeCell ref="A2689:AF2689"/>
    <mergeCell ref="A2714:AF2714"/>
    <mergeCell ref="A1272:AF1272"/>
    <mergeCell ref="A1283:AF1283"/>
    <mergeCell ref="A1299:AF1299"/>
    <mergeCell ref="A1310:AF1310"/>
    <mergeCell ref="A1323:AF1323"/>
    <mergeCell ref="A1338:AF1338"/>
    <mergeCell ref="A1354:AF1354"/>
    <mergeCell ref="A1371:AF1371"/>
    <mergeCell ref="A1397:AF1397"/>
    <mergeCell ref="A1421:AF1421"/>
    <mergeCell ref="A1772:AF1772"/>
    <mergeCell ref="A1910:AF1910"/>
    <mergeCell ref="A2215:AF2215"/>
    <mergeCell ref="A2371:AF2371"/>
    <mergeCell ref="A2399:AF2399"/>
    <mergeCell ref="A2416:AF2416"/>
    <mergeCell ref="A2440:AF2440"/>
    <mergeCell ref="A8409:AF8409"/>
    <mergeCell ref="A8596:AF8596"/>
    <mergeCell ref="A8616:AF8616"/>
    <mergeCell ref="A8443:AF8443"/>
    <mergeCell ref="A8455:AF8455"/>
    <mergeCell ref="A8466:AF8466"/>
    <mergeCell ref="A8489:AF8489"/>
    <mergeCell ref="A8514:AF8514"/>
    <mergeCell ref="A7959:AF7959"/>
    <mergeCell ref="A8225:AF8225"/>
    <mergeCell ref="A8252:AF8252"/>
    <mergeCell ref="A8280:AF8280"/>
    <mergeCell ref="A8306:AF8306"/>
    <mergeCell ref="A8329:AF8329"/>
    <mergeCell ref="A7646:AF7646"/>
    <mergeCell ref="A7654:AF7654"/>
    <mergeCell ref="A7627:AF7627"/>
    <mergeCell ref="A7636:AF7636"/>
    <mergeCell ref="A7663:AF7663"/>
    <mergeCell ref="A7744:AF7744"/>
    <mergeCell ref="A7772:AF7772"/>
    <mergeCell ref="A7801:AF7801"/>
    <mergeCell ref="A7821:AF7821"/>
    <mergeCell ref="A7842:AF7842"/>
    <mergeCell ref="A7867:AF7867"/>
    <mergeCell ref="A8094:AF8094"/>
    <mergeCell ref="A6942:AF6942"/>
    <mergeCell ref="A8062:AF8062"/>
    <mergeCell ref="A8355:AF8355"/>
    <mergeCell ref="A7696:AF7696"/>
    <mergeCell ref="A7733:AF7733"/>
    <mergeCell ref="A7996:AF7996"/>
    <mergeCell ref="A8025:AF8025"/>
    <mergeCell ref="A7475:AF7475"/>
    <mergeCell ref="A8122:AF8122"/>
    <mergeCell ref="A8152:AF8152"/>
    <mergeCell ref="A8176:AF8176"/>
    <mergeCell ref="A7036:AF7036"/>
    <mergeCell ref="A7580:AF7580"/>
    <mergeCell ref="A7589:AF7589"/>
    <mergeCell ref="A7570:AF7570"/>
    <mergeCell ref="A7608:AF7608"/>
    <mergeCell ref="A7618:AF7618"/>
    <mergeCell ref="A7489:AF7489"/>
    <mergeCell ref="A7338:AF7338"/>
    <mergeCell ref="A7358:AF7358"/>
    <mergeCell ref="A7374:AF7374"/>
    <mergeCell ref="A7599:AF7599"/>
    <mergeCell ref="A7894:AF7894"/>
    <mergeCell ref="A7938:AF7938"/>
    <mergeCell ref="A5732:AF5732"/>
    <mergeCell ref="A859:AF859"/>
    <mergeCell ref="A889:AF889"/>
    <mergeCell ref="A900:AF900"/>
    <mergeCell ref="A923:AF923"/>
    <mergeCell ref="A979:AF979"/>
    <mergeCell ref="A989:AF989"/>
    <mergeCell ref="A1086:AF1086"/>
    <mergeCell ref="A1096:AF1096"/>
    <mergeCell ref="A1106:AF1106"/>
    <mergeCell ref="A1166:AF1166"/>
    <mergeCell ref="A1176:AF1176"/>
    <mergeCell ref="AB4914:AF4914"/>
    <mergeCell ref="A4917:I4917"/>
    <mergeCell ref="J4917:R4917"/>
    <mergeCell ref="A1493:AF1493"/>
    <mergeCell ref="A1505:AF1505"/>
    <mergeCell ref="A1521:AF1521"/>
    <mergeCell ref="A1541:AF1541"/>
    <mergeCell ref="A1561:AF1561"/>
    <mergeCell ref="A1076:AF1076"/>
    <mergeCell ref="A1205:AF1205"/>
    <mergeCell ref="A1116:AF1116"/>
    <mergeCell ref="A1126:AF1126"/>
    <mergeCell ref="A1:AF3"/>
    <mergeCell ref="A9:AF9"/>
    <mergeCell ref="Z5:Z7"/>
    <mergeCell ref="F5:I5"/>
    <mergeCell ref="E5:E7"/>
    <mergeCell ref="D5:D7"/>
    <mergeCell ref="C5:C7"/>
    <mergeCell ref="B5:B7"/>
    <mergeCell ref="A5:A7"/>
    <mergeCell ref="L5:O5"/>
    <mergeCell ref="N6:O6"/>
    <mergeCell ref="J5:K5"/>
    <mergeCell ref="AA5:AA7"/>
    <mergeCell ref="AB5:AB7"/>
    <mergeCell ref="K6:K7"/>
    <mergeCell ref="AC5:AF6"/>
    <mergeCell ref="P5:Q6"/>
    <mergeCell ref="R5:S6"/>
    <mergeCell ref="T5:U6"/>
    <mergeCell ref="V5:W6"/>
    <mergeCell ref="X5:Y6"/>
    <mergeCell ref="H6:H7"/>
    <mergeCell ref="I6:I7"/>
    <mergeCell ref="J6:J7"/>
    <mergeCell ref="M6:M7"/>
    <mergeCell ref="A496:AF496"/>
    <mergeCell ref="A528:AF528"/>
    <mergeCell ref="A559:AF559"/>
    <mergeCell ref="G6:G7"/>
    <mergeCell ref="A4:AF4"/>
    <mergeCell ref="L6:L7"/>
    <mergeCell ref="F6:F7"/>
    <mergeCell ref="A69:AF69"/>
    <mergeCell ref="A114:AF114"/>
    <mergeCell ref="A145:AF145"/>
    <mergeCell ref="A244:AF244"/>
    <mergeCell ref="A290:AF290"/>
    <mergeCell ref="A844:AF844"/>
    <mergeCell ref="A613:AF613"/>
    <mergeCell ref="A647:AF647"/>
    <mergeCell ref="A684:AF684"/>
    <mergeCell ref="A1246:AF1246"/>
    <mergeCell ref="A1440:AF1440"/>
    <mergeCell ref="A331:AF331"/>
    <mergeCell ref="A362:AF362"/>
    <mergeCell ref="A393:AF393"/>
    <mergeCell ref="A433:AF433"/>
    <mergeCell ref="A1186:AF1186"/>
    <mergeCell ref="A1196:AF1196"/>
    <mergeCell ref="A484:AF484"/>
    <mergeCell ref="A781:AF781"/>
    <mergeCell ref="A948:AF948"/>
    <mergeCell ref="A1016:AF1016"/>
    <mergeCell ref="A1026:AF1026"/>
    <mergeCell ref="A1036:AF1036"/>
    <mergeCell ref="A1046:AF1046"/>
    <mergeCell ref="A1056:AF1056"/>
    <mergeCell ref="A1066:AF1066"/>
    <mergeCell ref="A1136:AF1136"/>
    <mergeCell ref="A710:AF710"/>
    <mergeCell ref="A818:AF818"/>
    <mergeCell ref="A4253:AF4253"/>
    <mergeCell ref="A3534:AF3534"/>
    <mergeCell ref="A3545:AF3545"/>
    <mergeCell ref="A3567:AF3567"/>
    <mergeCell ref="A3580:AF3580"/>
    <mergeCell ref="A3606:AF3606"/>
    <mergeCell ref="A1583:AF1583"/>
    <mergeCell ref="A1602:AF1602"/>
    <mergeCell ref="A1624:AF1624"/>
    <mergeCell ref="A1641:AF1641"/>
    <mergeCell ref="A2788:AF2788"/>
    <mergeCell ref="A2805:AF2805"/>
    <mergeCell ref="A1873:AF1873"/>
    <mergeCell ref="A3192:AF3192"/>
    <mergeCell ref="A1997:AF1997"/>
    <mergeCell ref="A2315:AF2315"/>
    <mergeCell ref="A2346:AF2346"/>
    <mergeCell ref="A2452:AF2452"/>
    <mergeCell ref="A2478:AF2478"/>
    <mergeCell ref="A2031:AF2031"/>
    <mergeCell ref="A2056:AF2056"/>
    <mergeCell ref="A2076:AF2076"/>
    <mergeCell ref="A2099:AF2099"/>
    <mergeCell ref="A2118:AF2118"/>
    <mergeCell ref="X1375:X1378"/>
    <mergeCell ref="A7276:AF7276"/>
    <mergeCell ref="A7294:AF7294"/>
    <mergeCell ref="A7307:AF7307"/>
    <mergeCell ref="A7428:AF7428"/>
    <mergeCell ref="A7444:AF7444"/>
    <mergeCell ref="A6002:AF6002"/>
    <mergeCell ref="A7321:AF7321"/>
    <mergeCell ref="A7242:AF7242"/>
    <mergeCell ref="A6985:AF6985"/>
    <mergeCell ref="A6027:AF6027"/>
    <mergeCell ref="A6044:AF6044"/>
    <mergeCell ref="A6051:AF6051"/>
    <mergeCell ref="A6080:AF6080"/>
    <mergeCell ref="A6129:AF6129"/>
    <mergeCell ref="A6534:AF6534"/>
    <mergeCell ref="A6308:AF6308"/>
    <mergeCell ref="A6315:AF6315"/>
    <mergeCell ref="A6249:AF6249"/>
    <mergeCell ref="A6258:AF6258"/>
    <mergeCell ref="A6263:AF6263"/>
    <mergeCell ref="A6561:AF6561"/>
  </mergeCells>
  <hyperlinks>
    <hyperlink ref="AF70" r:id="rId1"/>
    <hyperlink ref="AF332" r:id="rId2"/>
    <hyperlink ref="AF4241" r:id="rId3"/>
    <hyperlink ref="AF4254" r:id="rId4"/>
    <hyperlink ref="AF4275" r:id="rId5"/>
    <hyperlink ref="AF4346" r:id="rId6"/>
    <hyperlink ref="AF4383" r:id="rId7"/>
    <hyperlink ref="AF4446" r:id="rId8"/>
    <hyperlink ref="AF4469" r:id="rId9"/>
    <hyperlink ref="AF4498" r:id="rId10"/>
    <hyperlink ref="AF4527" r:id="rId11"/>
    <hyperlink ref="AF4552" r:id="rId12"/>
    <hyperlink ref="AF4604" r:id="rId13"/>
    <hyperlink ref="AF4624" r:id="rId14"/>
    <hyperlink ref="AF4639" r:id="rId15"/>
    <hyperlink ref="AF394" r:id="rId16"/>
    <hyperlink ref="AF245" r:id="rId17"/>
    <hyperlink ref="B4831" r:id="rId18" display="&lt;&lt;Административный&gt;&gt; &lt;&lt;регламент&gt;&gt; "/>
    <hyperlink ref="AF7062" r:id="rId19"/>
    <hyperlink ref="AF7156" r:id="rId20"/>
    <hyperlink ref="AF7172" r:id="rId21"/>
    <hyperlink ref="AF7130" r:id="rId22"/>
    <hyperlink ref="AF1273" r:id="rId23"/>
    <hyperlink ref="AF1300" r:id="rId24"/>
    <hyperlink ref="AF1398" r:id="rId25"/>
    <hyperlink ref="AF1339" r:id="rId26"/>
    <hyperlink ref="AF1355" r:id="rId27"/>
    <hyperlink ref="AF1284" r:id="rId28"/>
    <hyperlink ref="AF1372" r:id="rId29"/>
    <hyperlink ref="AF1798" r:id="rId30"/>
    <hyperlink ref="AF1807" r:id="rId31"/>
    <hyperlink ref="AF1911" r:id="rId32"/>
    <hyperlink ref="AF1924" r:id="rId33"/>
    <hyperlink ref="AF1959" r:id="rId34"/>
    <hyperlink ref="AF1834" r:id="rId35"/>
    <hyperlink ref="AF6324" r:id="rId36"/>
    <hyperlink ref="AF10" r:id="rId37"/>
    <hyperlink ref="AF6199" r:id="rId38"/>
    <hyperlink ref="AF6218" r:id="rId39"/>
    <hyperlink ref="AF6244" r:id="rId40"/>
    <hyperlink ref="AF6259" r:id="rId41"/>
    <hyperlink ref="AF6271" r:id="rId42"/>
    <hyperlink ref="AF6290" r:id="rId43"/>
    <hyperlink ref="AF6297" r:id="rId44"/>
    <hyperlink ref="AF949" r:id="rId45"/>
    <hyperlink ref="AF980" r:id="rId46" display="C9793@yandex.ru"/>
    <hyperlink ref="AF1017" r:id="rId47"/>
    <hyperlink ref="AF1047" r:id="rId48"/>
    <hyperlink ref="AF1057" r:id="rId49"/>
    <hyperlink ref="AF1067" r:id="rId50"/>
    <hyperlink ref="AF1077" r:id="rId51"/>
    <hyperlink ref="AF1087" r:id="rId52"/>
    <hyperlink ref="AF1097" r:id="rId53"/>
    <hyperlink ref="AF1107" r:id="rId54"/>
    <hyperlink ref="AF1117" r:id="rId55"/>
    <hyperlink ref="AF1137" r:id="rId56"/>
    <hyperlink ref="AF1167" r:id="rId57"/>
    <hyperlink ref="AF1216" r:id="rId58"/>
    <hyperlink ref="AF1197" r:id="rId59"/>
    <hyperlink ref="AF1236" r:id="rId60"/>
    <hyperlink ref="AF1226" r:id="rId61"/>
    <hyperlink ref="AF8226" r:id="rId62"/>
    <hyperlink ref="AF8330" display="mo.sharati@mail.ru                                                                                                                                                                                                                                             "/>
    <hyperlink ref="AF8253" r:id="rId63"/>
    <hyperlink ref="AF8177" r:id="rId64"/>
    <hyperlink ref="AF8307" r:id="rId65"/>
    <hyperlink ref="AF8281" r:id="rId66"/>
    <hyperlink ref="AF1027" r:id="rId67"/>
    <hyperlink ref="AF1998" r:id="rId68"/>
    <hyperlink ref="AF2032" r:id="rId69"/>
    <hyperlink ref="AF2077" r:id="rId70"/>
    <hyperlink ref="AF2100" r:id="rId71"/>
    <hyperlink ref="AF2119" r:id="rId72"/>
    <hyperlink ref="AF2155" r:id="rId73"/>
    <hyperlink ref="AF2194" r:id="rId74"/>
    <hyperlink ref="AA2178" r:id="rId75" display="garantf1://34628690.0/"/>
    <hyperlink ref="AF2178" r:id="rId76"/>
    <hyperlink ref="AF2216" r:id="rId77"/>
    <hyperlink ref="AF2232" r:id="rId78"/>
    <hyperlink ref="AF2260" r:id="rId79"/>
    <hyperlink ref="AF2292" r:id="rId80"/>
    <hyperlink ref="AF2316" r:id="rId81"/>
    <hyperlink ref="AF2347" r:id="rId82"/>
    <hyperlink ref="AF2441" r:id="rId83"/>
    <hyperlink ref="AF2479" r:id="rId84"/>
    <hyperlink ref="AF7517" r:id="rId85"/>
    <hyperlink ref="AF7545" r:id="rId86"/>
    <hyperlink ref="AF560" r:id="rId87"/>
    <hyperlink ref="AF614" r:id="rId88"/>
    <hyperlink ref="AF711" r:id="rId89"/>
    <hyperlink ref="AF3640" r:id="rId90"/>
    <hyperlink ref="AF2508" r:id="rId91"/>
    <hyperlink ref="AF2603" r:id="rId92" display="mailto:adm-magistralnyj@mail.ru"/>
    <hyperlink ref="AF5703" r:id="rId93"/>
    <hyperlink ref="AF7571" r:id="rId94"/>
    <hyperlink ref="AF5722" r:id="rId95"/>
    <hyperlink ref="AF5733" r:id="rId96"/>
    <hyperlink ref="AF5765" r:id="rId97"/>
    <hyperlink ref="AF5778" r:id="rId98"/>
    <hyperlink ref="AF5820" r:id="rId99"/>
    <hyperlink ref="AF5866" r:id="rId100"/>
    <hyperlink ref="AF5871" r:id="rId101"/>
    <hyperlink ref="AF5434" r:id="rId102" display="algatuy@yandex.ru "/>
    <hyperlink ref="AF5419" r:id="rId103"/>
    <hyperlink ref="AF5403" r:id="rId104"/>
    <hyperlink ref="AF5459" r:id="rId105"/>
    <hyperlink ref="AF5470" r:id="rId106"/>
    <hyperlink ref="AF5833" r:id="rId107"/>
    <hyperlink ref="AF5858" r:id="rId108"/>
    <hyperlink ref="AF5882" r:id="rId109"/>
    <hyperlink ref="AF5892" r:id="rId110"/>
    <hyperlink ref="AF4660" r:id="rId111"/>
    <hyperlink ref="AF4661" r:id="rId112" display="Olkhon@mail.ru"/>
    <hyperlink ref="AF4675" r:id="rId113"/>
    <hyperlink ref="AF4676" r:id="rId114" display="runo-or@mail.ru"/>
    <hyperlink ref="AF4681" r:id="rId115" display="Olkhon@mail.ru"/>
    <hyperlink ref="AF4680" r:id="rId116"/>
    <hyperlink ref="AF4662" r:id="rId117" display="Olkhon@mail.ru"/>
    <hyperlink ref="AF4663" r:id="rId118" display="Olkhon@mail.ru"/>
    <hyperlink ref="AF4664" r:id="rId119" display="Olkhon@mail.ru"/>
    <hyperlink ref="AF4665" r:id="rId120" display="Olkhon@mail.ru"/>
    <hyperlink ref="AF4666" r:id="rId121" display="Olkhon@mail.ru"/>
    <hyperlink ref="AF4667" r:id="rId122" display="Olkhon@mail.ru"/>
    <hyperlink ref="AF4668" r:id="rId123" display="Olkhon@mail.ru"/>
    <hyperlink ref="AF4669" r:id="rId124" display="Olkhon@mail.ru"/>
    <hyperlink ref="AF4670" r:id="rId125" display="Olkhon@mail.ru"/>
    <hyperlink ref="AF4671" r:id="rId126" display="Olkhon@mail.ru"/>
    <hyperlink ref="AF4672" r:id="rId127" display="Olkhon@mail.ru"/>
    <hyperlink ref="AF4677" r:id="rId128" display="runo-or@mail.ru"/>
    <hyperlink ref="AF4682" r:id="rId129" display="Olkhon@mail.ru"/>
    <hyperlink ref="AF4683" r:id="rId130" display="Olkhon@mail.ru"/>
    <hyperlink ref="AF5506" r:id="rId131"/>
    <hyperlink ref="AF5540" r:id="rId132"/>
    <hyperlink ref="AF5587" r:id="rId133"/>
    <hyperlink ref="AF5599" r:id="rId134"/>
    <hyperlink ref="AF5634" r:id="rId135"/>
    <hyperlink ref="AF5645" r:id="rId136"/>
    <hyperlink ref="AF5657" r:id="rId137"/>
    <hyperlink ref="AF5680" r:id="rId138"/>
    <hyperlink ref="AF5691" r:id="rId139"/>
    <hyperlink ref="AF648" r:id="rId140"/>
    <hyperlink ref="AF782" r:id="rId141"/>
    <hyperlink ref="B933" r:id="rId142" display="garantf1://21595563.9991/"/>
    <hyperlink ref="AF924" r:id="rId143"/>
    <hyperlink ref="AF901" r:id="rId144"/>
    <hyperlink ref="AF890" r:id="rId145"/>
    <hyperlink ref="AF5611" r:id="rId146"/>
    <hyperlink ref="AF7664" r:id="rId147"/>
    <hyperlink ref="AF7668" r:id="rId148" display="pavel.ulaxanov@mail.ru"/>
    <hyperlink ref="AF7669" r:id="rId149"/>
    <hyperlink ref="AF7670" r:id="rId150" display="selotd_mo@mail.ru"/>
    <hyperlink ref="AF7671" r:id="rId151"/>
    <hyperlink ref="AF7675" r:id="rId152"/>
    <hyperlink ref="AF7685" r:id="rId153"/>
    <hyperlink ref="AF7681" r:id="rId154"/>
    <hyperlink ref="AF7689" r:id="rId155"/>
    <hyperlink ref="AF7684" r:id="rId156"/>
    <hyperlink ref="AF7690" r:id="rId157"/>
    <hyperlink ref="AF6914" r:id="rId158"/>
    <hyperlink ref="AF2663" r:id="rId159"/>
    <hyperlink ref="AF2664" r:id="rId160" display="ulkangp@mail.ru"/>
    <hyperlink ref="AF2665" r:id="rId161" display="ulkangp@mail.ru"/>
    <hyperlink ref="AF2666" r:id="rId162" display="ulkangp@mail.ru"/>
    <hyperlink ref="AF2667" r:id="rId163" display="ulkangp@mail.ru"/>
    <hyperlink ref="AF2668" r:id="rId164" display="ulkangp@mail.ru"/>
    <hyperlink ref="AF2669" r:id="rId165" display="ulkangp@mail.ru"/>
    <hyperlink ref="AF2670" r:id="rId166" display="ulkangp@mail.ru"/>
    <hyperlink ref="AF2671" r:id="rId167" display="ulkangp@mail.ru"/>
    <hyperlink ref="AF2672" r:id="rId168" display="ulkangp@mail.ru"/>
    <hyperlink ref="AF2673" r:id="rId169" display="ulkangp@mail.ru"/>
    <hyperlink ref="AF2674" r:id="rId170" display="ulkangp@mail.ru"/>
    <hyperlink ref="AF2675" r:id="rId171" display="ulkangp@mail.ru"/>
    <hyperlink ref="AF2643" r:id="rId172"/>
    <hyperlink ref="AF2582" r:id="rId173"/>
    <hyperlink ref="AF990" r:id="rId174"/>
    <hyperlink ref="AF991:AF1007" r:id="rId175" display="yurist.adm.vmo@mail.ru"/>
    <hyperlink ref="AF992" r:id="rId176" display="yurist.adm.vmo@mail.ru"/>
    <hyperlink ref="AF993" r:id="rId177" display="yurist.adm.vmo@mail.ru"/>
    <hyperlink ref="AF994" r:id="rId178" display="yurist.adm.vmo@mail.ru"/>
    <hyperlink ref="AF995" r:id="rId179" display="yurist.adm.vmo@mail.ru"/>
    <hyperlink ref="AF996" r:id="rId180" display="yurist.adm.vmo@mail.ru"/>
    <hyperlink ref="AF997" r:id="rId181" display="yurist.adm.vmo@mail.ru"/>
    <hyperlink ref="AF998" r:id="rId182" display="yurist.adm.vmo@mail.ru"/>
    <hyperlink ref="AF999" r:id="rId183" display="yurist.adm.vmo@mail.ru"/>
    <hyperlink ref="AF1000" r:id="rId184" display="yurist.adm.vmo@mail.ru"/>
    <hyperlink ref="AF1001" r:id="rId185" display="yurist.adm.vmo@mail.ru"/>
    <hyperlink ref="AF1002" r:id="rId186" display="yurist.adm.vmo@mail.ru"/>
    <hyperlink ref="AF1003" r:id="rId187" display="yurist.adm.vmo@mail.ru"/>
    <hyperlink ref="AF1004" r:id="rId188" display="yurist.adm.vmo@mail.ru"/>
    <hyperlink ref="AF1005" r:id="rId189" display="yurist.adm.vmo@mail.ru"/>
    <hyperlink ref="AF1006" r:id="rId190" display="yurist.adm.vmo@mail.ru"/>
    <hyperlink ref="AF5952" r:id="rId191"/>
    <hyperlink ref="AF5960" r:id="rId192"/>
    <hyperlink ref="AF5980" r:id="rId193" display="mailto:adm-jd-mo@mail.ru"/>
    <hyperlink ref="AF6003" r:id="rId194" display="mailto:keulskogomo-admi@mail.ru"/>
    <hyperlink ref="AF6007" r:id="rId195"/>
    <hyperlink ref="AF6028" r:id="rId196"/>
    <hyperlink ref="AF6045" r:id="rId197"/>
    <hyperlink ref="AF6052" r:id="rId198"/>
    <hyperlink ref="AF6081" r:id="rId199"/>
    <hyperlink ref="AF2653" r:id="rId200"/>
    <hyperlink ref="AF4699" r:id="rId201"/>
    <hyperlink ref="AF2546" r:id="rId202"/>
    <hyperlink ref="AF2690" r:id="rId203"/>
    <hyperlink ref="AF2691:AF2707" r:id="rId204" display="erbogachenmo@mail.ru"/>
    <hyperlink ref="AF2692" r:id="rId205" display="erbogachenmo@mail.ru"/>
    <hyperlink ref="AF2693" r:id="rId206" display="erbogachenmo@mail.ru"/>
    <hyperlink ref="AF2694" r:id="rId207" display="erbogachenmo@mail.ru"/>
    <hyperlink ref="AF2695" r:id="rId208" display="erbogachenmo@mail.ru"/>
    <hyperlink ref="AF2696" r:id="rId209" display="erbogachenmo@mail.ru"/>
    <hyperlink ref="AF2697" r:id="rId210" display="erbogachenmo@mail.ru"/>
    <hyperlink ref="AF2698" r:id="rId211" display="erbogachenmo@mail.ru"/>
    <hyperlink ref="AF2699" r:id="rId212" display="erbogachenmo@mail.ru"/>
    <hyperlink ref="AF2700" r:id="rId213" display="erbogachenmo@mail.ru"/>
    <hyperlink ref="AF2701" r:id="rId214" display="erbogachenmo@mail.ru"/>
    <hyperlink ref="AF2702" r:id="rId215" display="erbogachenmo@mail.ru"/>
    <hyperlink ref="AF2703" r:id="rId216" display="erbogachenmo@mail.ru"/>
    <hyperlink ref="AF2704" r:id="rId217" display="erbogachenmo@mail.ru"/>
    <hyperlink ref="AF2705" r:id="rId218" display="erbogachenmo@mail.ru"/>
    <hyperlink ref="AF2706" r:id="rId219" display="erbogachenmo@mail.ru"/>
    <hyperlink ref="AF2707" r:id="rId220" display="erbogachenmo@mail.ru"/>
    <hyperlink ref="AF2715" r:id="rId221" display="erbogachenmo@mail.ru"/>
    <hyperlink ref="AF3100" r:id="rId222"/>
    <hyperlink ref="AF3138" r:id="rId223"/>
    <hyperlink ref="AF3157" r:id="rId224"/>
    <hyperlink ref="AF3175" r:id="rId225"/>
    <hyperlink ref="AF3211" r:id="rId226"/>
    <hyperlink ref="AF3238" r:id="rId227" display="adm-krluka2013@yandex.ru"/>
    <hyperlink ref="AF3256" r:id="rId228"/>
    <hyperlink ref="AF4686" r:id="rId229"/>
    <hyperlink ref="AF4687" r:id="rId230" display="bygyldeyka@yandex.ru"/>
    <hyperlink ref="AF4689" r:id="rId231"/>
    <hyperlink ref="AF4690" r:id="rId232" display="bygyldeyka@yandex.ru"/>
    <hyperlink ref="AF4695" r:id="rId233"/>
    <hyperlink ref="AF4696" r:id="rId234" display="bygyldeyka@yandex.ru"/>
    <hyperlink ref="AF4688" r:id="rId235" display="bygyldeyka@yandex.ru"/>
    <hyperlink ref="AF4691" r:id="rId236" display="bygyldeyka@yandex.ru"/>
    <hyperlink ref="AF4692" r:id="rId237" display="bygyldeyka@yandex.ru"/>
    <hyperlink ref="AF4693" r:id="rId238" display="bygyldeyka@yandex.ru"/>
    <hyperlink ref="AF4694" r:id="rId239" display="bygyldeyka@yandex.ru"/>
    <hyperlink ref="AF8374" r:id="rId240"/>
    <hyperlink ref="AF8490" r:id="rId241"/>
    <hyperlink ref="AF8617" r:id="rId242"/>
    <hyperlink ref="AF8444" r:id="rId243"/>
    <hyperlink ref="AF8634" r:id="rId244"/>
    <hyperlink ref="AF7244" r:id="rId245"/>
    <hyperlink ref="AF7246" r:id="rId246"/>
    <hyperlink ref="AF7261" r:id="rId247"/>
    <hyperlink ref="AF7265" r:id="rId248"/>
    <hyperlink ref="AF7269" r:id="rId249"/>
    <hyperlink ref="AF7268" r:id="rId250"/>
    <hyperlink ref="AF7267" r:id="rId251"/>
    <hyperlink ref="AF7272" r:id="rId252"/>
    <hyperlink ref="AF7274" r:id="rId253"/>
    <hyperlink ref="AF7277" r:id="rId254"/>
    <hyperlink ref="AF7322" r:id="rId255"/>
    <hyperlink ref="AF7359" r:id="rId256"/>
    <hyperlink ref="AF7375" r:id="rId257"/>
    <hyperlink ref="AF7390" r:id="rId258"/>
    <hyperlink ref="AF7404" r:id="rId259"/>
    <hyperlink ref="AF7490" r:id="rId260"/>
    <hyperlink ref="AF7466" r:id="rId261"/>
    <hyperlink ref="AF7476" r:id="rId262" display="adm-nygda@"/>
    <hyperlink ref="AF7503" r:id="rId263"/>
    <hyperlink ref="AF7457" r:id="rId264"/>
    <hyperlink ref="AF7429" r:id="rId265"/>
    <hyperlink ref="AF7697" r:id="rId266"/>
    <hyperlink ref="AF7734" r:id="rId267"/>
    <hyperlink ref="AF7745" r:id="rId268"/>
    <hyperlink ref="AF7773" r:id="rId269"/>
    <hyperlink ref="AF7843" r:id="rId270"/>
    <hyperlink ref="AF7895" r:id="rId271"/>
    <hyperlink ref="AF7960" r:id="rId272"/>
    <hyperlink ref="AF7997" r:id="rId273" display="kurdyukova.85@mail.ru"/>
    <hyperlink ref="AF8026" r:id="rId274"/>
    <hyperlink ref="AF6943" r:id="rId275"/>
    <hyperlink ref="AF4725" r:id="rId276"/>
    <hyperlink ref="AF7562" r:id="rId277"/>
    <hyperlink ref="AF7581" r:id="rId278"/>
    <hyperlink ref="AF7600" r:id="rId279"/>
    <hyperlink ref="AF7619" r:id="rId280"/>
    <hyperlink ref="AF7637" r:id="rId281"/>
    <hyperlink ref="AF7647" r:id="rId282"/>
    <hyperlink ref="AF363" r:id="rId283"/>
    <hyperlink ref="AF3362" r:id="rId284"/>
    <hyperlink ref="AF3400" r:id="rId285"/>
    <hyperlink ref="AF3420" r:id="rId286" display="mailto:mo_karazei@mail.ru"/>
    <hyperlink ref="AF3470" r:id="rId287"/>
    <hyperlink ref="AF3498" r:id="rId288"/>
    <hyperlink ref="AF2768" r:id="rId289"/>
    <hyperlink ref="AF2789" r:id="rId290"/>
    <hyperlink ref="AF2827" r:id="rId291"/>
    <hyperlink ref="AF2848" r:id="rId292"/>
    <hyperlink ref="AF2893" r:id="rId293"/>
    <hyperlink ref="AF2923" r:id="rId294"/>
    <hyperlink ref="AF2967" r:id="rId295"/>
    <hyperlink ref="AF3013" r:id="rId296" display="Kachug_gorodskoe@mail.ru."/>
    <hyperlink ref="AF3055" r:id="rId297"/>
    <hyperlink ref="AF3077" r:id="rId298"/>
    <hyperlink ref="AF7691" r:id="rId299"/>
    <hyperlink ref="AF7692:AF7694" r:id="rId300" display="roo_bochan@mail.ru"/>
    <hyperlink ref="AF7693" r:id="rId301" display="roo_bochan@mail.ru"/>
    <hyperlink ref="AF7694" r:id="rId302" display="roo_bochan@mail.ru"/>
    <hyperlink ref="AF6727" r:id="rId303"/>
    <hyperlink ref="AF8694" r:id="rId304"/>
    <hyperlink ref="AF8709" r:id="rId305" display="mailto:alugino@mail.ru"/>
    <hyperlink ref="AF8754" r:id="rId306" display="mailto:gahan-01@mail.ru"/>
    <hyperlink ref="AF8774" r:id="rId307"/>
    <hyperlink ref="AF8796" r:id="rId308"/>
    <hyperlink ref="AF8818" r:id="rId309"/>
    <hyperlink ref="AF2624" r:id="rId310"/>
    <hyperlink ref="AF6146" r:id="rId311"/>
    <hyperlink ref="AF6147" r:id="rId312"/>
    <hyperlink ref="AF6148" r:id="rId313"/>
    <hyperlink ref="AF6149" r:id="rId314"/>
    <hyperlink ref="AF6151" r:id="rId315" display="administracia1989@rambler.ru"/>
    <hyperlink ref="AF6152" r:id="rId316" display="administracia1989@rambler.ru"/>
    <hyperlink ref="AF6150" r:id="rId317"/>
    <hyperlink ref="AF6092" r:id="rId318"/>
    <hyperlink ref="AF3445" r:id="rId319"/>
    <hyperlink ref="AF3370" r:id="rId320"/>
    <hyperlink ref="AF4713" r:id="rId321"/>
    <hyperlink ref="AF4714" r:id="rId322" display="admkuretmo@mail.ru"/>
    <hyperlink ref="AF4715" r:id="rId323" display="admkuretmo@mail.ru"/>
    <hyperlink ref="AF4716" r:id="rId324" display="admkuretmo@mail.ru"/>
    <hyperlink ref="AF4717" r:id="rId325" display="admkuretmo@mail.ru"/>
    <hyperlink ref="AF4718" r:id="rId326" display="admkuretmo@mail.ru"/>
    <hyperlink ref="AF4719" r:id="rId327" display="admkuretmo@mail.ru"/>
    <hyperlink ref="AF4720" r:id="rId328" display="admkuretmo@mail.ru"/>
    <hyperlink ref="AF4721" r:id="rId329" display="admkuretmo@mail.ru"/>
    <hyperlink ref="AF4722" r:id="rId330" display="admkuretmo@mail.ru"/>
    <hyperlink ref="AF1441" r:id="rId331"/>
    <hyperlink ref="AF3826" r:id="rId332"/>
    <hyperlink ref="AF3867" r:id="rId333"/>
    <hyperlink ref="AF3886" r:id="rId334"/>
    <hyperlink ref="AF3920" r:id="rId335"/>
    <hyperlink ref="AF3965" r:id="rId336"/>
    <hyperlink ref="AF3998" r:id="rId337" display="adminilimsk2006@rambler.ru"/>
    <hyperlink ref="AF4020" r:id="rId338"/>
    <hyperlink ref="Z4093" r:id="rId339" display="www.sem-adm.ru"/>
    <hyperlink ref="AF4093" r:id="rId340" display="adm_yangel@mail.ru"/>
    <hyperlink ref="AF4161" r:id="rId341"/>
    <hyperlink ref="AF4178" r:id="rId342"/>
    <hyperlink ref="AF4212" r:id="rId343"/>
    <hyperlink ref="AF4756" r:id="rId344"/>
    <hyperlink ref="AF4759" r:id="rId345"/>
    <hyperlink ref="AF4757" r:id="rId346"/>
    <hyperlink ref="AF4760" r:id="rId347"/>
    <hyperlink ref="AF4761" r:id="rId348" display="shara-togot@mail.ru"/>
    <hyperlink ref="AF4758" r:id="rId349" display="shara-togot@mail.ru"/>
    <hyperlink ref="AF4771" r:id="rId350"/>
    <hyperlink ref="AF4762" r:id="rId351" display="shara-togot@mail.ru"/>
    <hyperlink ref="AF4766" r:id="rId352" display="shara-togot@mail.ru"/>
    <hyperlink ref="AF4767" r:id="rId353" display="shara-togot@mail.ru"/>
    <hyperlink ref="AF4768" r:id="rId354" display="shara-togot@mail.ru"/>
    <hyperlink ref="AF4772" r:id="rId355" display="shara-togot@mail.ru"/>
    <hyperlink ref="AF4763" r:id="rId356" display="shara-togot@mail.ru"/>
    <hyperlink ref="AF4764" r:id="rId357" display="shara-togot@mail.ru"/>
    <hyperlink ref="AF4765" r:id="rId358" display="shara-togot@mail.ru"/>
    <hyperlink ref="AF4769" r:id="rId359" display="shara-togot@mail.ru"/>
    <hyperlink ref="AF4770" r:id="rId360" display="shara-togot@mail.ru"/>
    <hyperlink ref="AF4070" r:id="rId361" display="admrudgp@yandex.ru"/>
    <hyperlink ref="AF4071" r:id="rId362" display="admrudgp@yandex.ru"/>
    <hyperlink ref="AF4072" r:id="rId363" display="admrudgp@yandex.ru"/>
    <hyperlink ref="AF4073" r:id="rId364" display="admrudgp@yandex.ru"/>
    <hyperlink ref="AF4074" r:id="rId365" display="admrudgp@yandex.ru"/>
    <hyperlink ref="AF4075" r:id="rId366" display="admrudgp@yandex.ru"/>
    <hyperlink ref="AF4076" r:id="rId367" display="admrudgp@yandex.ru"/>
    <hyperlink ref="AF4077" r:id="rId368" display="admrudgp@yandex.ru"/>
    <hyperlink ref="AF4078" r:id="rId369" display="admrudgp@yandex.ru"/>
    <hyperlink ref="AF4079" r:id="rId370" display="admrudgp@yandex.ru"/>
    <hyperlink ref="AF4080" r:id="rId371" display="admrudgp@yandex.ru"/>
    <hyperlink ref="AF4081" r:id="rId372" display="admrudgp@yandex.ru"/>
    <hyperlink ref="AF4082" r:id="rId373" display="admrudgp@yandex.ru"/>
    <hyperlink ref="AF4083" r:id="rId374" display="admrudgp@yandex.ru"/>
    <hyperlink ref="AF4084" r:id="rId375" display="admrudgp@yandex.ru"/>
    <hyperlink ref="AF4085" r:id="rId376" display="admrudgp@yandex.ru"/>
    <hyperlink ref="AF7802" r:id="rId377"/>
    <hyperlink ref="AF7822" r:id="rId378"/>
    <hyperlink ref="AF6138" r:id="rId379"/>
    <hyperlink ref="AF6139" r:id="rId380" display="adminzv@bk.ru"/>
    <hyperlink ref="AF6140" r:id="rId381" display="adminzv@bk.ru"/>
    <hyperlink ref="AF6141" r:id="rId382" display="adminzv@bk.ru"/>
    <hyperlink ref="AF6142" r:id="rId383" display="adminzv@bk.ru"/>
    <hyperlink ref="AF6143" r:id="rId384" display="adminzv@bk.ru"/>
    <hyperlink ref="AF4739" r:id="rId385"/>
    <hyperlink ref="AF8410" r:id="rId386"/>
    <hyperlink ref="AF8467" r:id="rId387"/>
    <hyperlink ref="AF8710" r:id="rId388"/>
    <hyperlink ref="AF8734" r:id="rId389"/>
    <hyperlink ref="AF8775" r:id="rId390"/>
    <hyperlink ref="AF8797" r:id="rId391"/>
    <hyperlink ref="AF8866" r:id="rId392"/>
    <hyperlink ref="AF8895" r:id="rId393"/>
    <hyperlink ref="AF8917" r:id="rId394"/>
    <hyperlink ref="AF8956" r:id="rId395"/>
    <hyperlink ref="AF3946" r:id="rId396"/>
    <hyperlink ref="AF4050" r:id="rId397"/>
    <hyperlink ref="AF4138" r:id="rId398"/>
    <hyperlink ref="AF4139" r:id="rId399" display="admrudgp@yandex.ru"/>
    <hyperlink ref="AF4140" r:id="rId400" display="admrudgp@yandex.ru"/>
    <hyperlink ref="AF4141" r:id="rId401" display="admrudgp@yandex.ru"/>
    <hyperlink ref="AF4142" r:id="rId402" display="admrudgp@yandex.ru"/>
    <hyperlink ref="AF4143" r:id="rId403" display="admrudgp@yandex.ru"/>
    <hyperlink ref="AF4144" r:id="rId404" display="admrudgp@yandex.ru"/>
    <hyperlink ref="AF4145" r:id="rId405" display="admrudgp@yandex.ru"/>
    <hyperlink ref="AF4146" r:id="rId406" display="admrudgp@yandex.ru"/>
    <hyperlink ref="AF4147" r:id="rId407" display="admrudgp@yandex.ru"/>
    <hyperlink ref="AF4148" r:id="rId408" display="admrudgp@yandex.ru"/>
    <hyperlink ref="AF4149" r:id="rId409" display="admrudgp@yandex.ru"/>
    <hyperlink ref="AF4150" r:id="rId410" display="admrudgp@yandex.ru"/>
    <hyperlink ref="AF4151" r:id="rId411" display="admrudgp@yandex.ru"/>
    <hyperlink ref="AF4152" r:id="rId412" display="admrudgp@yandex.ru"/>
    <hyperlink ref="AF4153" r:id="rId413" display="admrudgp@yandex.ru"/>
    <hyperlink ref="AF4154" r:id="rId414" display="admrudgp@yandex.ru"/>
    <hyperlink ref="AF4155" r:id="rId415" display="admrudgp@yandex.ru"/>
    <hyperlink ref="AF4156" r:id="rId416" display="admrudgp@yandex.ru"/>
    <hyperlink ref="AF4157" r:id="rId417" display="admrudgp@yandex.ru"/>
    <hyperlink ref="AF7308" r:id="rId418"/>
    <hyperlink ref="AF7419" r:id="rId419"/>
    <hyperlink ref="AF8456" r:id="rId420"/>
    <hyperlink ref="AF485" r:id="rId421"/>
    <hyperlink ref="AF497" r:id="rId422"/>
    <hyperlink ref="AF3387" r:id="rId423"/>
    <hyperlink ref="AF3485" r:id="rId424"/>
    <hyperlink ref="AF2761" r:id="rId425"/>
    <hyperlink ref="AF529" r:id="rId426"/>
    <hyperlink ref="AF1147" r:id="rId427"/>
    <hyperlink ref="AF7106" r:id="rId428"/>
    <hyperlink ref="AF146" r:id="rId429"/>
    <hyperlink ref="AF5398" r:id="rId430" display="onotul@yandex.ru"/>
    <hyperlink ref="AF4673" r:id="rId431" display="Olkhon@mail.ru"/>
    <hyperlink ref="AF4674" r:id="rId432" display="Olkhon@mail.ru"/>
    <hyperlink ref="AF819" r:id="rId433"/>
    <hyperlink ref="AF5921" r:id="rId434"/>
    <hyperlink ref="AF3568" r:id="rId435" display="mailto:ust-kada@yandex.ru"/>
    <hyperlink ref="AF7339" r:id="rId436"/>
    <hyperlink ref="AF2708" r:id="rId437" display="erbogachenmo@mail.ru"/>
    <hyperlink ref="AF2709" r:id="rId438" display="erbogachenmo@mail.ru"/>
    <hyperlink ref="AF2710" r:id="rId439" display="erbogachenmo@mail.ru"/>
    <hyperlink ref="AF2711" r:id="rId440" display="erbogachenmo@mail.ru"/>
    <hyperlink ref="AF7518" r:id="rId441"/>
    <hyperlink ref="AF4069" r:id="rId442"/>
    <hyperlink ref="AF4776" r:id="rId443"/>
    <hyperlink ref="AF3801" r:id="rId444"/>
    <hyperlink ref="AF3849" r:id="rId445"/>
    <hyperlink ref="AF4158" r:id="rId446" display="admrudgp@yandex.ru"/>
    <hyperlink ref="AF6168" r:id="rId447"/>
    <hyperlink ref="AF5333" r:id="rId448"/>
    <hyperlink ref="AF7868" r:id="rId449"/>
    <hyperlink ref="AF7939" r:id="rId450"/>
    <hyperlink ref="AF6783" r:id="rId451"/>
    <hyperlink ref="AF6843" r:id="rId452"/>
    <hyperlink ref="AF2712" r:id="rId453" display="erbogachenmo@mail.ru"/>
    <hyperlink ref="D1390" r:id="rId454" display="garantf1://34632245.0/"/>
    <hyperlink ref="D1387" r:id="rId455" display="garantf1://34632198.0/"/>
    <hyperlink ref="D1384" r:id="rId456" display="garantf1://34641083.0/"/>
    <hyperlink ref="D1383" r:id="rId457" display="garantf1://34634427.0/"/>
    <hyperlink ref="D1377" r:id="rId458" display="garantf1://34640940.0/"/>
    <hyperlink ref="AF2945" r:id="rId459"/>
    <hyperlink ref="AF115" r:id="rId460"/>
    <hyperlink ref="AF4777" r:id="rId461"/>
    <hyperlink ref="AF1007" r:id="rId462" display="yurist.adm.vmo@mail.ru"/>
    <hyperlink ref="AF1008" r:id="rId463" display="yurist.adm.vmo@mail.ru"/>
    <hyperlink ref="AF1009" r:id="rId464" display="yurist.adm.vmo@mail.ru"/>
    <hyperlink ref="AF1010" r:id="rId465" display="yurist.adm.vmo@mail.ru"/>
    <hyperlink ref="AF1011" r:id="rId466" display="yurist.adm.vmo@mail.ru"/>
    <hyperlink ref="AF1012" r:id="rId467" display="yurist.adm.vmo@mail.ru"/>
    <hyperlink ref="AF1013" r:id="rId468" display="yurist.adm.vmo@mail.ru"/>
    <hyperlink ref="AF1014" r:id="rId469" display="yurist.adm.vmo@mail.ru"/>
    <hyperlink ref="AF2146" r:id="rId470"/>
    <hyperlink ref="AF3768" r:id="rId471"/>
    <hyperlink ref="AF7037" r:id="rId472"/>
    <hyperlink ref="AF7201" r:id="rId473"/>
    <hyperlink ref="AF4087" r:id="rId474" display="admrudgp@yandex.ru"/>
    <hyperlink ref="AF4089" r:id="rId475" display="admrudgp@yandex.ru"/>
    <hyperlink ref="AF4088" r:id="rId476" display="admrudgp@yandex.ru"/>
    <hyperlink ref="AF4090" r:id="rId477" display="admrudgp@yandex.ru"/>
    <hyperlink ref="AF4086" r:id="rId478" display="admrudgp@yandex.ru"/>
    <hyperlink ref="AF434" r:id="rId479" display="BylinkinaNV@mail.angarsk-adm.ru"/>
    <hyperlink ref="AF8063" r:id="rId480"/>
    <hyperlink ref="AF5216" r:id="rId481"/>
  </hyperlinks>
  <pageMargins left="0.39370078740157483" right="0.39370078740157483" top="0.39370078740157483" bottom="0.39370078740157483" header="0" footer="0"/>
  <pageSetup paperSize="9" scale="15" orientation="portrait" r:id="rId482"/>
  <rowBreaks count="4" manualBreakCount="4">
    <brk id="2732" max="37" man="1"/>
    <brk id="2797" max="37" man="1"/>
    <brk id="6058" min="1" max="37" man="1"/>
    <brk id="6094" min="1" max="37" man="1"/>
  </rowBreaks>
  <legacyDrawing r:id="rId48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5</vt:i4>
      </vt:variant>
    </vt:vector>
  </HeadingPairs>
  <TitlesOfParts>
    <vt:vector size="6" baseType="lpstr">
      <vt:lpstr>Реестр муниципальных услуг</vt:lpstr>
      <vt:lpstr>'Реестр муниципальных услуг'!YANDEX_67</vt:lpstr>
      <vt:lpstr>'Реестр муниципальных услуг'!YANDEX_73</vt:lpstr>
      <vt:lpstr>'Реестр муниципальных услуг'!YANDEX_74</vt:lpstr>
      <vt:lpstr>'Реестр муниципальных услуг'!YANDEX_80</vt:lpstr>
      <vt:lpstr>'Реестр муниципальных услуг'!Область_печати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Кристина А. Маркова</dc:creator>
  <cp:lastModifiedBy>p.k.kudryavtseva</cp:lastModifiedBy>
  <cp:lastPrinted>2014-01-16T07:30:44Z</cp:lastPrinted>
  <dcterms:created xsi:type="dcterms:W3CDTF">2013-09-10T07:48:11Z</dcterms:created>
  <dcterms:modified xsi:type="dcterms:W3CDTF">2016-03-21T02:13:26Z</dcterms:modified>
</cp:coreProperties>
</file>